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99208449-4D43-484C-B66F-0BFBBB80FA32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/>
  <c r="F57" i="4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0" i="7"/>
  <c r="B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B2701" i="2"/>
  <c r="B2702" i="2"/>
  <c r="B2703" i="2"/>
  <c r="C2703" i="2" s="1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1" i="1" l="1"/>
  <c r="J2706" i="7"/>
  <c r="J2706" i="6"/>
  <c r="B2698" i="6"/>
  <c r="B2699" i="7"/>
  <c r="F2705" i="5"/>
  <c r="B2698" i="7"/>
  <c r="D2706" i="2"/>
  <c r="C2695" i="3"/>
  <c r="D2695" i="3" s="1"/>
  <c r="A2704" i="7"/>
  <c r="B2694" i="7"/>
  <c r="H2700" i="5"/>
  <c r="L2700" i="6" s="1"/>
  <c r="A2703" i="7"/>
  <c r="A2700" i="7"/>
  <c r="K9" i="1"/>
  <c r="B2706" i="7"/>
  <c r="A2701" i="6"/>
  <c r="D2704" i="2"/>
  <c r="F2704" i="7" s="1"/>
  <c r="J2701" i="7"/>
  <c r="G2703" i="5"/>
  <c r="K2700" i="7"/>
  <c r="J2703" i="7"/>
  <c r="J2703" i="6"/>
  <c r="F2706" i="7"/>
  <c r="F2706" i="6"/>
  <c r="K2699" i="6"/>
  <c r="K2699" i="7"/>
  <c r="K2704" i="7"/>
  <c r="K2704" i="6"/>
  <c r="A2694" i="6"/>
  <c r="B2704" i="6"/>
  <c r="A2697" i="7"/>
  <c r="E2706" i="2"/>
  <c r="C2699" i="3"/>
  <c r="E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P2700" i="7" s="1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D2705" i="3"/>
  <c r="E2705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H2705" i="2" s="1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G2699" i="2" s="1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703" i="2" l="1"/>
  <c r="E2697" i="2"/>
  <c r="F2695" i="2"/>
  <c r="G2701" i="2"/>
  <c r="H2695" i="2"/>
  <c r="I2703" i="2" a="1"/>
  <c r="I2703" i="2" s="1"/>
  <c r="H2706" i="2"/>
  <c r="E2694" i="2"/>
  <c r="G2698" i="2"/>
  <c r="H2704" i="2"/>
  <c r="I2704" i="7" s="1"/>
  <c r="O2704" i="7" s="1"/>
  <c r="G2697" i="2"/>
  <c r="H2697" i="6" s="1"/>
  <c r="I2699" i="2" a="1"/>
  <c r="I2699" i="2" s="1"/>
  <c r="G2696" i="2"/>
  <c r="H2702" i="2"/>
  <c r="K2703" i="6"/>
  <c r="K2703" i="7"/>
  <c r="F2701" i="2"/>
  <c r="G2695" i="2"/>
  <c r="H2695" i="7" s="1"/>
  <c r="I2700" i="2" a="1"/>
  <c r="I2700" i="2" s="1"/>
  <c r="F2700" i="2"/>
  <c r="G2706" i="2"/>
  <c r="H2700" i="2"/>
  <c r="J2705" i="6"/>
  <c r="J2705" i="7"/>
  <c r="F2699" i="2"/>
  <c r="G2705" i="2"/>
  <c r="H2705" i="7" s="1"/>
  <c r="H2699" i="2"/>
  <c r="I2699" i="6" s="1"/>
  <c r="F2704" i="6"/>
  <c r="I2695" i="2" a="1"/>
  <c r="I2695" i="2" s="1"/>
  <c r="G2704" i="2"/>
  <c r="H2698" i="2"/>
  <c r="I2706" i="2" a="1"/>
  <c r="I2706" i="2" s="1"/>
  <c r="F2697" i="2"/>
  <c r="G2703" i="2"/>
  <c r="H2703" i="7" s="1"/>
  <c r="H2697" i="2"/>
  <c r="I2697" i="6" s="1"/>
  <c r="F2696" i="2"/>
  <c r="G2696" i="6" s="1"/>
  <c r="G2702" i="2"/>
  <c r="H2696" i="2"/>
  <c r="I2703" i="7"/>
  <c r="I2703" i="6"/>
  <c r="H2696" i="6"/>
  <c r="H2696" i="7"/>
  <c r="I2702" i="7"/>
  <c r="I2702" i="6"/>
  <c r="G2701" i="7"/>
  <c r="G2701" i="6"/>
  <c r="D2694" i="3"/>
  <c r="E2694" i="3"/>
  <c r="G2700" i="7"/>
  <c r="G2700" i="6"/>
  <c r="H2706" i="7"/>
  <c r="H2706" i="6"/>
  <c r="I2700" i="7"/>
  <c r="I2700" i="6"/>
  <c r="F2696" i="7"/>
  <c r="F2696" i="6"/>
  <c r="H2705" i="6"/>
  <c r="I2699" i="7"/>
  <c r="H2704" i="7"/>
  <c r="H2704" i="6"/>
  <c r="I2698" i="6"/>
  <c r="I2698" i="7"/>
  <c r="L2698" i="6"/>
  <c r="L2698" i="7"/>
  <c r="G2697" i="7"/>
  <c r="G2697" i="6"/>
  <c r="H2702" i="7"/>
  <c r="H2702" i="6"/>
  <c r="I2696" i="6"/>
  <c r="I2696" i="7"/>
  <c r="G2695" i="7"/>
  <c r="G2695" i="6"/>
  <c r="H2701" i="7"/>
  <c r="H2701" i="6"/>
  <c r="I2695" i="7"/>
  <c r="I2695" i="6"/>
  <c r="I2706" i="7"/>
  <c r="I2706" i="6"/>
  <c r="H2699" i="7"/>
  <c r="H2699" i="6"/>
  <c r="I2705" i="7"/>
  <c r="I2705" i="6"/>
  <c r="H2698" i="7"/>
  <c r="H2698" i="6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P2706" i="7" s="1"/>
  <c r="L2706" i="6"/>
  <c r="F2698" i="5"/>
  <c r="S2" i="7"/>
  <c r="Q2" i="7"/>
  <c r="R2" i="7"/>
  <c r="Q4" i="7"/>
  <c r="T4" i="7"/>
  <c r="R4" i="7"/>
  <c r="S4" i="7"/>
  <c r="Q3" i="7"/>
  <c r="O2700" i="7" l="1"/>
  <c r="G2696" i="7"/>
  <c r="P2704" i="7"/>
  <c r="O2703" i="7"/>
  <c r="I2697" i="7"/>
  <c r="O2697" i="7" s="1"/>
  <c r="H2697" i="7"/>
  <c r="H2703" i="6"/>
  <c r="H2695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353" i="7" l="1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T22" i="7" l="1"/>
  <c r="P23" i="7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P512" i="7" l="1"/>
  <c r="J513" i="6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P526" i="7" l="1"/>
  <c r="L527" i="6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I819" i="3" s="1"/>
  <c r="G820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P1148" i="7" l="1"/>
  <c r="L1149" i="6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P1174" i="7" l="1"/>
  <c r="L1175" i="6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I1313" i="3" s="1"/>
  <c r="G1314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P1309" i="7" l="1"/>
  <c r="L1310" i="6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I1393" i="3" s="1"/>
  <c r="F1394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I1419" i="3" s="1"/>
  <c r="G1420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P1544" i="7" l="1"/>
  <c r="L1545" i="6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I1848" i="3" s="1"/>
  <c r="G1849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P1966" i="7" l="1"/>
  <c r="L1967" i="6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I1987" i="3" s="1"/>
  <c r="G1988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P2168" i="7" l="1"/>
  <c r="L2169" i="6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I2246" i="3" s="1"/>
  <c r="G2247" i="3"/>
  <c r="J2237" i="6" l="1"/>
  <c r="J2237" i="7"/>
  <c r="K2237" i="6"/>
  <c r="K2237" i="7"/>
  <c r="L2237" i="6"/>
  <c r="L2237" i="7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P2237" i="7" l="1"/>
  <c r="J2238" i="6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I2251" i="3" s="1"/>
  <c r="G2252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P2339" i="7" l="1"/>
  <c r="K2340" i="6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P2441" i="7" l="1"/>
  <c r="L2442" i="6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I2556" i="3" s="1"/>
  <c r="F2557" i="3"/>
  <c r="G2557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P2548" i="7" l="1"/>
  <c r="J2549" i="6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<sst xmlns="http://schemas.openxmlformats.org/spreadsheetml/2006/main" count="60" uniqueCount="57">
  <si>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</si>
  <si>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</si>
  <si>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</si>
  <si>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</si>
  <si>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</si>
  <si>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</si>
  <si>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</si>
  <si>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</si>
  <si>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</si>
  <si>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</si>
  <si>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</si>
  <si>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</si>
  <si>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</si>
  <si>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</si>
  <si>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</si>
  <si>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</si>
  <si>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</si>
  <si>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</si>
  <si>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</si>
  <si>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</si>
  <si>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</si>
  <si>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</si>
  <si>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</si>
  <si>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</si>
  <si>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</si>
  <si>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</si>
  <si>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</si>
  <si>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</si>
  <si>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</si>
  <si>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</si>
  <si>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</si>
  <si>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</si>
  <si>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</si>
  <si>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</si>
  <si>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</si>
  <si>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</si>
  <si>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</si>
  <si>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</si>
  <si>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</si>
  <si>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</si>
  <si>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</si>
  <si>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</si>
  <si>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</si>
  <si>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</si>
  <si>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</si>
  <si>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</si>
  <si>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</si>
  <si>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</si>
  <si>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</si>
  <si>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</si>
  <si>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</si>
  <si>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</si>
  <si>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</si>
  <si>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</si>
  <si>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</si>
  <si>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</si>
  <si>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SOTUMAG,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</si>
</sst>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L2701" sqref="L270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179687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179687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179687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179687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179687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179687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179687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179687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179687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179687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179687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179687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179687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179687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179687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179687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179687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179687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179687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179687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179687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179687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179687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179687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179687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179687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179687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179687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179687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179687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179687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179687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179687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179687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179687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179687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179687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179687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179687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179687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179687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179687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179687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179687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179687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179687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179687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179687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179687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179687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179687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179687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179687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179687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179687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179687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179687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179687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179687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179687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179687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179687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179687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179687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1.8</v>
      </c>
      <c r="D5" s="2">
        <v>0.84379999999999999</v>
      </c>
      <c r="E5" s="2">
        <v>5</v>
      </c>
      <c r="F5" s="2"/>
      <c r="G5" s="2"/>
      <c r="H5" s="12"/>
    </row>
    <row r="6" spans="1:11" ht="13.5" x14ac:dyDescent="0.25">
      <c r="A6" s="12"/>
      <c r="B6" s="11">
        <v>42009</v>
      </c>
      <c r="C6" s="2">
        <v>1.79</v>
      </c>
      <c r="D6" s="2">
        <v>0.83909999999999996</v>
      </c>
      <c r="E6" s="2">
        <v>100</v>
      </c>
      <c r="F6" s="2"/>
      <c r="G6" s="2"/>
      <c r="H6" s="17">
        <f>(D6-D5)/D5</f>
        <v>-5.5700402939085538E-3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1.79</v>
      </c>
      <c r="D7" s="2">
        <v>0.83909999999999996</v>
      </c>
      <c r="E7" s="2">
        <v>0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42011</v>
      </c>
      <c r="C8" s="2">
        <v>1.72</v>
      </c>
      <c r="D8" s="2">
        <v>0.80630000000000002</v>
      </c>
      <c r="E8" s="2">
        <v>3222</v>
      </c>
      <c r="F8" s="2"/>
      <c r="G8" s="2"/>
      <c r="H8" s="17">
        <f t="shared" si="0"/>
        <v>-3.908950065546412E-2</v>
      </c>
      <c r="J8" t="s">
        <v>8</v>
      </c>
      <c r="K8" s="10">
        <f>AVERAGE(H6:H2709)</f>
        <v>9.7307947017311307E-4</v>
      </c>
    </row>
    <row r="9" spans="1:11" ht="13.5" x14ac:dyDescent="0.25">
      <c r="A9" s="12"/>
      <c r="B9" s="11">
        <v>42012</v>
      </c>
      <c r="C9" s="2">
        <v>1.71</v>
      </c>
      <c r="D9" s="2">
        <v>0.80159999999999998</v>
      </c>
      <c r="E9" s="2">
        <v>815</v>
      </c>
      <c r="F9" s="2"/>
      <c r="G9" s="2"/>
      <c r="H9" s="17">
        <f t="shared" si="0"/>
        <v>-5.8290958700236107E-3</v>
      </c>
      <c r="J9" t="s">
        <v>9</v>
      </c>
      <c r="K9" s="10">
        <f>K8*K6</f>
        <v>0.24521602648362451</v>
      </c>
    </row>
    <row r="10" spans="1:11" ht="13.5" x14ac:dyDescent="0.25">
      <c r="A10" s="12"/>
      <c r="B10" s="11">
        <v>42013</v>
      </c>
      <c r="C10" s="2">
        <v>1.76</v>
      </c>
      <c r="D10" s="2">
        <v>0.82509999999999994</v>
      </c>
      <c r="E10" s="2">
        <v>3953</v>
      </c>
      <c r="F10" s="2"/>
      <c r="G10" s="2"/>
      <c r="H10" s="17">
        <f t="shared" si="0"/>
        <v>2.9316367265469018E-2</v>
      </c>
      <c r="J10" t="s">
        <v>10</v>
      </c>
      <c r="K10" s="10">
        <f>STDEV(H6:H2709)</f>
        <v>1.4885935321399348E-2</v>
      </c>
    </row>
    <row r="11" spans="1:11" ht="13.5" x14ac:dyDescent="0.25">
      <c r="A11" s="12"/>
      <c r="B11" s="11">
        <v>42016</v>
      </c>
      <c r="C11" s="2">
        <v>1.79</v>
      </c>
      <c r="D11" s="2">
        <v>0.83909999999999996</v>
      </c>
      <c r="E11" s="2">
        <v>15</v>
      </c>
      <c r="F11" s="2"/>
      <c r="G11" s="2"/>
      <c r="H11" s="17">
        <f t="shared" si="0"/>
        <v>1.6967640286025952E-2</v>
      </c>
      <c r="J11" t="s">
        <v>11</v>
      </c>
      <c r="K11" s="10">
        <f>K10*SQRT(K6)</f>
        <v>0.23630689735809013</v>
      </c>
    </row>
    <row r="12" spans="1:11" ht="13.5" x14ac:dyDescent="0.25">
      <c r="A12" s="12"/>
      <c r="B12" s="11">
        <v>42017</v>
      </c>
      <c r="C12" s="2">
        <v>1.79</v>
      </c>
      <c r="D12" s="2">
        <v>0.83909999999999996</v>
      </c>
      <c r="E12" s="2">
        <v>0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42019</v>
      </c>
      <c r="C13" s="2">
        <v>1.79</v>
      </c>
      <c r="D13" s="2">
        <v>0.83909999999999996</v>
      </c>
      <c r="E13" s="2">
        <v>0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42020</v>
      </c>
      <c r="C14" s="2">
        <v>1.78</v>
      </c>
      <c r="D14" s="2">
        <v>0.83440000000000003</v>
      </c>
      <c r="E14" s="2">
        <v>115</v>
      </c>
      <c r="F14" s="2"/>
      <c r="G14" s="2"/>
      <c r="H14" s="17">
        <f t="shared" si="0"/>
        <v>-5.6012394231914273E-3</v>
      </c>
    </row>
    <row r="15" spans="1:11" ht="13.5" x14ac:dyDescent="0.25">
      <c r="A15" s="12"/>
      <c r="B15" s="11">
        <v>42023</v>
      </c>
      <c r="C15" s="2">
        <v>1.78</v>
      </c>
      <c r="D15" s="2">
        <v>0.83440000000000003</v>
      </c>
      <c r="E15" s="2">
        <v>910</v>
      </c>
      <c r="F15" s="2"/>
      <c r="G15" s="2"/>
      <c r="H15" s="17">
        <f t="shared" si="0"/>
        <v>0</v>
      </c>
    </row>
    <row r="16" spans="1:11" ht="13.5" x14ac:dyDescent="0.25">
      <c r="A16" s="12"/>
      <c r="B16" s="11">
        <v>42024</v>
      </c>
      <c r="C16" s="2">
        <v>1.78</v>
      </c>
      <c r="D16" s="2">
        <v>0.83440000000000003</v>
      </c>
      <c r="E16" s="2">
        <v>0</v>
      </c>
      <c r="F16" s="2"/>
      <c r="G16" s="2"/>
      <c r="H16" s="17">
        <f t="shared" si="0"/>
        <v>0</v>
      </c>
    </row>
    <row r="17" spans="1:8" ht="13.5" x14ac:dyDescent="0.25">
      <c r="A17" s="12"/>
      <c r="B17" s="11">
        <v>42025</v>
      </c>
      <c r="C17" s="2">
        <v>1.77</v>
      </c>
      <c r="D17" s="2">
        <v>0.82979999999999998</v>
      </c>
      <c r="E17" s="2">
        <v>3297</v>
      </c>
      <c r="F17" s="2"/>
      <c r="G17" s="2"/>
      <c r="H17" s="17">
        <f t="shared" si="0"/>
        <v>-5.5129434324065777E-3</v>
      </c>
    </row>
    <row r="18" spans="1:8" ht="13.5" x14ac:dyDescent="0.25">
      <c r="A18" s="12"/>
      <c r="B18" s="11">
        <v>42026</v>
      </c>
      <c r="C18" s="2">
        <v>1.77</v>
      </c>
      <c r="D18" s="2">
        <v>0.82979999999999998</v>
      </c>
      <c r="E18" s="2">
        <v>1258</v>
      </c>
      <c r="F18" s="2"/>
      <c r="G18" s="2"/>
      <c r="H18" s="17">
        <f t="shared" si="0"/>
        <v>0</v>
      </c>
    </row>
    <row r="19" spans="1:8" ht="13.5" x14ac:dyDescent="0.25">
      <c r="A19" s="12"/>
      <c r="B19" s="11">
        <v>42027</v>
      </c>
      <c r="C19" s="2">
        <v>1.77</v>
      </c>
      <c r="D19" s="2">
        <v>0.82979999999999998</v>
      </c>
      <c r="E19" s="2">
        <v>0</v>
      </c>
      <c r="F19" s="2"/>
      <c r="G19" s="2"/>
      <c r="H19" s="17">
        <f t="shared" si="0"/>
        <v>0</v>
      </c>
    </row>
    <row r="20" spans="1:8" ht="13.5" x14ac:dyDescent="0.25">
      <c r="A20" s="12"/>
      <c r="B20" s="11">
        <v>42030</v>
      </c>
      <c r="C20" s="2">
        <v>1.77</v>
      </c>
      <c r="D20" s="2">
        <v>0.82979999999999998</v>
      </c>
      <c r="E20" s="2">
        <v>737</v>
      </c>
      <c r="F20" s="2"/>
      <c r="G20" s="2"/>
      <c r="H20" s="17">
        <f t="shared" si="0"/>
        <v>0</v>
      </c>
    </row>
    <row r="21" spans="1:8" ht="13.5" x14ac:dyDescent="0.25">
      <c r="A21" s="12"/>
      <c r="B21" s="11">
        <v>42031</v>
      </c>
      <c r="C21" s="2">
        <v>1.77</v>
      </c>
      <c r="D21" s="2">
        <v>0.82979999999999998</v>
      </c>
      <c r="E21" s="2">
        <v>0</v>
      </c>
      <c r="F21" s="2"/>
      <c r="G21" s="2"/>
      <c r="H21" s="17">
        <f t="shared" si="0"/>
        <v>0</v>
      </c>
    </row>
    <row r="22" spans="1:8" ht="13.5" x14ac:dyDescent="0.25">
      <c r="A22" s="12"/>
      <c r="B22" s="11">
        <v>42032</v>
      </c>
      <c r="C22" s="2">
        <v>1.75</v>
      </c>
      <c r="D22" s="2">
        <v>0.82040000000000002</v>
      </c>
      <c r="E22" s="2">
        <v>400</v>
      </c>
      <c r="F22" s="2"/>
      <c r="G22" s="2"/>
      <c r="H22" s="17">
        <f t="shared" si="0"/>
        <v>-1.132803085080738E-2</v>
      </c>
    </row>
    <row r="23" spans="1:8" ht="13.5" x14ac:dyDescent="0.25">
      <c r="A23" s="12"/>
      <c r="B23" s="11">
        <v>42033</v>
      </c>
      <c r="C23" s="2">
        <v>1.74</v>
      </c>
      <c r="D23" s="2">
        <v>0.81569999999999998</v>
      </c>
      <c r="E23" s="2">
        <v>170</v>
      </c>
      <c r="F23" s="2"/>
      <c r="G23" s="2"/>
      <c r="H23" s="17">
        <f t="shared" si="0"/>
        <v>-5.7289127254998018E-3</v>
      </c>
    </row>
    <row r="24" spans="1:8" ht="13.5" x14ac:dyDescent="0.25">
      <c r="A24" s="12"/>
      <c r="B24" s="11">
        <v>42034</v>
      </c>
      <c r="C24" s="2">
        <v>1.72</v>
      </c>
      <c r="D24" s="2">
        <v>0.80630000000000002</v>
      </c>
      <c r="E24" s="2">
        <v>210</v>
      </c>
      <c r="F24" s="2"/>
      <c r="G24" s="2"/>
      <c r="H24" s="17">
        <f t="shared" si="0"/>
        <v>-1.1523844550692613E-2</v>
      </c>
    </row>
    <row r="25" spans="1:8" ht="13.5" x14ac:dyDescent="0.25">
      <c r="A25" s="12"/>
      <c r="B25" s="11">
        <v>42037</v>
      </c>
      <c r="C25" s="2">
        <v>1.79</v>
      </c>
      <c r="D25" s="2">
        <v>0.83909999999999996</v>
      </c>
      <c r="E25" s="2">
        <v>2445</v>
      </c>
      <c r="F25" s="2"/>
      <c r="G25" s="2"/>
      <c r="H25" s="17">
        <f t="shared" si="0"/>
        <v>4.0679647773781399E-2</v>
      </c>
    </row>
    <row r="26" spans="1:8" ht="13.5" x14ac:dyDescent="0.25">
      <c r="A26" s="12"/>
      <c r="B26" s="11">
        <v>42038</v>
      </c>
      <c r="C26" s="2">
        <v>1.78</v>
      </c>
      <c r="D26" s="2">
        <v>0.83440000000000003</v>
      </c>
      <c r="E26" s="2">
        <v>530</v>
      </c>
      <c r="F26" s="2"/>
      <c r="G26" s="2"/>
      <c r="H26" s="17">
        <f t="shared" si="0"/>
        <v>-5.6012394231914273E-3</v>
      </c>
    </row>
    <row r="27" spans="1:8" ht="13.5" x14ac:dyDescent="0.25">
      <c r="A27" s="12"/>
      <c r="B27" s="11">
        <v>42039</v>
      </c>
      <c r="C27" s="2">
        <v>1.78</v>
      </c>
      <c r="D27" s="2">
        <v>0.83440000000000003</v>
      </c>
      <c r="E27" s="2">
        <v>1126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42040</v>
      </c>
      <c r="C28" s="2">
        <v>1.77</v>
      </c>
      <c r="D28" s="2">
        <v>0.82979999999999998</v>
      </c>
      <c r="E28" s="2">
        <v>5986</v>
      </c>
      <c r="F28" s="2"/>
      <c r="G28" s="2"/>
      <c r="H28" s="17">
        <f t="shared" si="0"/>
        <v>-5.5129434324065777E-3</v>
      </c>
    </row>
    <row r="29" spans="1:8" ht="13.5" x14ac:dyDescent="0.25">
      <c r="A29" s="12"/>
      <c r="B29" s="11">
        <v>42041</v>
      </c>
      <c r="C29" s="2">
        <v>1.82</v>
      </c>
      <c r="D29" s="2">
        <v>0.85319999999999996</v>
      </c>
      <c r="E29" s="2">
        <v>42423</v>
      </c>
      <c r="F29" s="2"/>
      <c r="G29" s="2"/>
      <c r="H29" s="17">
        <f t="shared" si="0"/>
        <v>2.8199566160520578E-2</v>
      </c>
    </row>
    <row r="30" spans="1:8" ht="13.5" x14ac:dyDescent="0.25">
      <c r="A30" s="12"/>
      <c r="B30" s="11">
        <v>42044</v>
      </c>
      <c r="C30" s="2">
        <v>1.84</v>
      </c>
      <c r="D30" s="2">
        <v>0.86260000000000003</v>
      </c>
      <c r="E30" s="2">
        <v>16100</v>
      </c>
      <c r="F30" s="2"/>
      <c r="G30" s="2"/>
      <c r="H30" s="17">
        <f t="shared" si="0"/>
        <v>1.1017346460384523E-2</v>
      </c>
    </row>
    <row r="31" spans="1:8" ht="13.5" x14ac:dyDescent="0.25">
      <c r="A31" s="12"/>
      <c r="B31" s="11">
        <v>42045</v>
      </c>
      <c r="C31" s="2">
        <v>1.82</v>
      </c>
      <c r="D31" s="2">
        <v>0.85319999999999996</v>
      </c>
      <c r="E31" s="2">
        <v>10827</v>
      </c>
      <c r="F31" s="2"/>
      <c r="G31" s="2"/>
      <c r="H31" s="17">
        <f t="shared" si="0"/>
        <v>-1.0897287271041126E-2</v>
      </c>
    </row>
    <row r="32" spans="1:8" ht="13.5" x14ac:dyDescent="0.25">
      <c r="A32" s="12"/>
      <c r="B32" s="11">
        <v>42046</v>
      </c>
      <c r="C32" s="2">
        <v>1.82</v>
      </c>
      <c r="D32" s="2">
        <v>0.85319999999999996</v>
      </c>
      <c r="E32" s="2">
        <v>610</v>
      </c>
      <c r="F32" s="2"/>
      <c r="G32" s="2"/>
      <c r="H32" s="17">
        <f t="shared" si="0"/>
        <v>0</v>
      </c>
    </row>
    <row r="33" spans="1:8" ht="13.5" x14ac:dyDescent="0.25">
      <c r="A33" s="12"/>
      <c r="B33" s="11">
        <v>42047</v>
      </c>
      <c r="C33" s="2">
        <v>1.82</v>
      </c>
      <c r="D33" s="2">
        <v>0.85319999999999996</v>
      </c>
      <c r="E33" s="2">
        <v>1482</v>
      </c>
      <c r="F33" s="2"/>
      <c r="G33" s="2"/>
      <c r="H33" s="17">
        <f t="shared" si="0"/>
        <v>0</v>
      </c>
    </row>
    <row r="34" spans="1:8" ht="13.5" x14ac:dyDescent="0.25">
      <c r="A34" s="12"/>
      <c r="B34" s="11">
        <v>42048</v>
      </c>
      <c r="C34" s="2">
        <v>1.83</v>
      </c>
      <c r="D34" s="2">
        <v>0.8579</v>
      </c>
      <c r="E34" s="2">
        <v>100</v>
      </c>
      <c r="F34" s="2"/>
      <c r="G34" s="2"/>
      <c r="H34" s="17">
        <f t="shared" si="0"/>
        <v>5.5086732301922615E-3</v>
      </c>
    </row>
    <row r="35" spans="1:8" ht="13.5" x14ac:dyDescent="0.25">
      <c r="A35" s="12"/>
      <c r="B35" s="11">
        <v>42051</v>
      </c>
      <c r="C35" s="2">
        <v>1.83</v>
      </c>
      <c r="D35" s="2">
        <v>0.8579</v>
      </c>
      <c r="E35" s="2">
        <v>0</v>
      </c>
      <c r="F35" s="2"/>
      <c r="G35" s="2"/>
      <c r="H35" s="17">
        <f t="shared" si="0"/>
        <v>0</v>
      </c>
    </row>
    <row r="36" spans="1:8" ht="13.5" x14ac:dyDescent="0.25">
      <c r="A36" s="12"/>
      <c r="B36" s="11">
        <v>42052</v>
      </c>
      <c r="C36" s="2">
        <v>1.82</v>
      </c>
      <c r="D36" s="2">
        <v>0.85319999999999996</v>
      </c>
      <c r="E36" s="2">
        <v>120</v>
      </c>
      <c r="F36" s="2"/>
      <c r="G36" s="2"/>
      <c r="H36" s="17">
        <f t="shared" si="0"/>
        <v>-5.4784939969693873E-3</v>
      </c>
    </row>
    <row r="37" spans="1:8" ht="13.5" x14ac:dyDescent="0.25">
      <c r="A37" s="12"/>
      <c r="B37" s="11">
        <v>42053</v>
      </c>
      <c r="C37" s="2">
        <v>1.82</v>
      </c>
      <c r="D37" s="2">
        <v>0.85319999999999996</v>
      </c>
      <c r="E37" s="2">
        <v>2046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1.82</v>
      </c>
      <c r="D38" s="2">
        <v>0.85319999999999996</v>
      </c>
      <c r="E38" s="2">
        <v>320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1.82</v>
      </c>
      <c r="D39" s="2">
        <v>0.85319999999999996</v>
      </c>
      <c r="E39" s="2">
        <v>0</v>
      </c>
      <c r="F39" s="2"/>
      <c r="G39" s="2"/>
      <c r="H39" s="17">
        <f t="shared" si="0"/>
        <v>0</v>
      </c>
    </row>
    <row r="40" spans="1:8" ht="13.5" x14ac:dyDescent="0.25">
      <c r="A40" s="12"/>
      <c r="B40" s="11">
        <v>42058</v>
      </c>
      <c r="C40" s="2">
        <v>1.82</v>
      </c>
      <c r="D40" s="2">
        <v>0.85319999999999996</v>
      </c>
      <c r="E40" s="2">
        <v>315</v>
      </c>
      <c r="F40" s="2"/>
      <c r="G40" s="2"/>
      <c r="H40" s="17">
        <f t="shared" si="0"/>
        <v>0</v>
      </c>
    </row>
    <row r="41" spans="1:8" ht="13.5" x14ac:dyDescent="0.25">
      <c r="A41" s="12"/>
      <c r="B41" s="11">
        <v>42059</v>
      </c>
      <c r="C41" s="2">
        <v>1.82</v>
      </c>
      <c r="D41" s="2">
        <v>0.85319999999999996</v>
      </c>
      <c r="E41" s="2">
        <v>3</v>
      </c>
      <c r="F41" s="2"/>
      <c r="G41" s="2"/>
      <c r="H41" s="17">
        <f t="shared" si="0"/>
        <v>0</v>
      </c>
    </row>
    <row r="42" spans="1:8" ht="13.5" x14ac:dyDescent="0.25">
      <c r="A42" s="12"/>
      <c r="B42" s="11">
        <v>42060</v>
      </c>
      <c r="C42" s="2">
        <v>1.82</v>
      </c>
      <c r="D42" s="2">
        <v>0.85319999999999996</v>
      </c>
      <c r="E42" s="2">
        <v>7</v>
      </c>
      <c r="F42" s="2"/>
      <c r="G42" s="2"/>
      <c r="H42" s="17">
        <f t="shared" si="0"/>
        <v>0</v>
      </c>
    </row>
    <row r="43" spans="1:8" ht="13.5" x14ac:dyDescent="0.25">
      <c r="A43" s="12"/>
      <c r="B43" s="11">
        <v>42061</v>
      </c>
      <c r="C43" s="2">
        <v>1.82</v>
      </c>
      <c r="D43" s="2">
        <v>0.85319999999999996</v>
      </c>
      <c r="E43" s="2">
        <v>703</v>
      </c>
      <c r="F43" s="2"/>
      <c r="G43" s="2"/>
      <c r="H43" s="17">
        <f t="shared" si="0"/>
        <v>0</v>
      </c>
    </row>
    <row r="44" spans="1:8" ht="13.5" x14ac:dyDescent="0.25">
      <c r="A44" s="12"/>
      <c r="B44" s="11">
        <v>42062</v>
      </c>
      <c r="C44" s="2">
        <v>1.82</v>
      </c>
      <c r="D44" s="2">
        <v>0.85319999999999996</v>
      </c>
      <c r="E44" s="2">
        <v>13540</v>
      </c>
      <c r="F44" s="2"/>
      <c r="G44" s="2"/>
      <c r="H44" s="17">
        <f t="shared" si="0"/>
        <v>0</v>
      </c>
    </row>
    <row r="45" spans="1:8" ht="13.5" x14ac:dyDescent="0.25">
      <c r="A45" s="12"/>
      <c r="B45" s="11">
        <v>42065</v>
      </c>
      <c r="C45" s="2">
        <v>1.82</v>
      </c>
      <c r="D45" s="2">
        <v>0.85319999999999996</v>
      </c>
      <c r="E45" s="2">
        <v>0</v>
      </c>
      <c r="F45" s="2"/>
      <c r="G45" s="2"/>
      <c r="H45" s="17">
        <f t="shared" si="0"/>
        <v>0</v>
      </c>
    </row>
    <row r="46" spans="1:8" ht="13.5" x14ac:dyDescent="0.25">
      <c r="A46" s="12"/>
      <c r="B46" s="11">
        <v>42066</v>
      </c>
      <c r="C46" s="2">
        <v>1.8</v>
      </c>
      <c r="D46" s="2">
        <v>0.84379999999999999</v>
      </c>
      <c r="E46" s="2">
        <v>5042</v>
      </c>
      <c r="F46" s="2"/>
      <c r="G46" s="2"/>
      <c r="H46" s="17">
        <f t="shared" si="0"/>
        <v>-1.1017346460384393E-2</v>
      </c>
    </row>
    <row r="47" spans="1:8" ht="13.5" x14ac:dyDescent="0.25">
      <c r="A47" s="12"/>
      <c r="B47" s="11">
        <v>42067</v>
      </c>
      <c r="C47" s="2">
        <v>1.81</v>
      </c>
      <c r="D47" s="2">
        <v>0.84850000000000003</v>
      </c>
      <c r="E47" s="2">
        <v>3204</v>
      </c>
      <c r="F47" s="2"/>
      <c r="G47" s="2"/>
      <c r="H47" s="17">
        <f t="shared" si="0"/>
        <v>5.5700402939085538E-3</v>
      </c>
    </row>
    <row r="48" spans="1:8" ht="13.5" x14ac:dyDescent="0.25">
      <c r="A48" s="12"/>
      <c r="B48" s="11">
        <v>42068</v>
      </c>
      <c r="C48" s="2">
        <v>1.8</v>
      </c>
      <c r="D48" s="2">
        <v>0.84379999999999999</v>
      </c>
      <c r="E48" s="2">
        <v>20</v>
      </c>
      <c r="F48" s="2"/>
      <c r="G48" s="2"/>
      <c r="H48" s="17">
        <f t="shared" si="0"/>
        <v>-5.5391868002357542E-3</v>
      </c>
    </row>
    <row r="49" spans="1:8" ht="13.5" x14ac:dyDescent="0.25">
      <c r="A49" s="12"/>
      <c r="B49" s="11">
        <v>42069</v>
      </c>
      <c r="C49" s="2">
        <v>1.81</v>
      </c>
      <c r="D49" s="2">
        <v>0.84850000000000003</v>
      </c>
      <c r="E49" s="2">
        <v>220</v>
      </c>
      <c r="F49" s="2"/>
      <c r="G49" s="2"/>
      <c r="H49" s="17">
        <f t="shared" si="0"/>
        <v>5.5700402939085538E-3</v>
      </c>
    </row>
    <row r="50" spans="1:8" ht="13.5" x14ac:dyDescent="0.25">
      <c r="A50" s="12"/>
      <c r="B50" s="11">
        <v>42072</v>
      </c>
      <c r="C50" s="2">
        <v>1.81</v>
      </c>
      <c r="D50" s="2">
        <v>0.84850000000000003</v>
      </c>
      <c r="E50" s="2">
        <v>0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42073</v>
      </c>
      <c r="C51" s="2">
        <v>1.81</v>
      </c>
      <c r="D51" s="2">
        <v>0.84850000000000003</v>
      </c>
      <c r="E51" s="2">
        <v>0</v>
      </c>
      <c r="F51" s="2"/>
      <c r="G51" s="2"/>
      <c r="H51" s="17">
        <f t="shared" si="0"/>
        <v>0</v>
      </c>
    </row>
    <row r="52" spans="1:8" ht="13.5" x14ac:dyDescent="0.25">
      <c r="A52" s="12"/>
      <c r="B52" s="11">
        <v>42074</v>
      </c>
      <c r="C52" s="2">
        <v>1.79</v>
      </c>
      <c r="D52" s="2">
        <v>0.83909999999999996</v>
      </c>
      <c r="E52" s="2">
        <v>500</v>
      </c>
      <c r="F52" s="2"/>
      <c r="G52" s="2"/>
      <c r="H52" s="17">
        <f t="shared" si="0"/>
        <v>-1.1078373600471508E-2</v>
      </c>
    </row>
    <row r="53" spans="1:8" ht="13.5" x14ac:dyDescent="0.25">
      <c r="A53" s="12"/>
      <c r="B53" s="11">
        <v>42075</v>
      </c>
      <c r="C53" s="2">
        <v>1.78</v>
      </c>
      <c r="D53" s="2">
        <v>0.83440000000000003</v>
      </c>
      <c r="E53" s="2">
        <v>1620</v>
      </c>
      <c r="F53" s="2"/>
      <c r="G53" s="2"/>
      <c r="H53" s="17">
        <f t="shared" si="0"/>
        <v>-5.6012394231914273E-3</v>
      </c>
    </row>
    <row r="54" spans="1:8" ht="13.5" x14ac:dyDescent="0.25">
      <c r="A54" s="12"/>
      <c r="B54" s="11">
        <v>42076</v>
      </c>
      <c r="C54" s="2">
        <v>1.79</v>
      </c>
      <c r="D54" s="2">
        <v>0.83909999999999996</v>
      </c>
      <c r="E54" s="2">
        <v>10</v>
      </c>
      <c r="F54" s="2"/>
      <c r="G54" s="2"/>
      <c r="H54" s="17">
        <f t="shared" si="0"/>
        <v>5.6327900287630947E-3</v>
      </c>
    </row>
    <row r="55" spans="1:8" ht="13.5" x14ac:dyDescent="0.25">
      <c r="A55" s="12"/>
      <c r="B55" s="11">
        <v>42079</v>
      </c>
      <c r="C55" s="2">
        <v>1.75</v>
      </c>
      <c r="D55" s="2">
        <v>0.82040000000000002</v>
      </c>
      <c r="E55" s="2">
        <v>127</v>
      </c>
      <c r="F55" s="2"/>
      <c r="G55" s="2"/>
      <c r="H55" s="17">
        <f t="shared" si="0"/>
        <v>-2.2285782385889571E-2</v>
      </c>
    </row>
    <row r="56" spans="1:8" ht="13.5" x14ac:dyDescent="0.25">
      <c r="A56" s="12"/>
      <c r="B56" s="11">
        <v>42080</v>
      </c>
      <c r="C56" s="2">
        <v>1.79</v>
      </c>
      <c r="D56" s="2">
        <v>0.83909999999999996</v>
      </c>
      <c r="E56" s="2">
        <v>10667</v>
      </c>
      <c r="F56" s="2"/>
      <c r="G56" s="2"/>
      <c r="H56" s="17">
        <f t="shared" si="0"/>
        <v>2.2793759141881934E-2</v>
      </c>
    </row>
    <row r="57" spans="1:8" ht="13.5" x14ac:dyDescent="0.25">
      <c r="A57" s="12"/>
      <c r="B57" s="11">
        <v>42081</v>
      </c>
      <c r="C57" s="2">
        <v>1.79</v>
      </c>
      <c r="D57" s="2">
        <v>0.83909999999999996</v>
      </c>
      <c r="E57" s="2">
        <v>6923</v>
      </c>
      <c r="F57" s="2"/>
      <c r="G57" s="2"/>
      <c r="H57" s="17">
        <f t="shared" si="0"/>
        <v>0</v>
      </c>
    </row>
    <row r="58" spans="1:8" ht="13.5" x14ac:dyDescent="0.25">
      <c r="A58" s="12"/>
      <c r="B58" s="11">
        <v>42082</v>
      </c>
      <c r="C58" s="2">
        <v>1.82</v>
      </c>
      <c r="D58" s="2">
        <v>0.85319999999999996</v>
      </c>
      <c r="E58" s="2">
        <v>5750</v>
      </c>
      <c r="F58" s="2"/>
      <c r="G58" s="2"/>
      <c r="H58" s="17">
        <f t="shared" si="0"/>
        <v>1.6803718269574545E-2</v>
      </c>
    </row>
    <row r="59" spans="1:8" ht="13.5" x14ac:dyDescent="0.25">
      <c r="A59" s="12"/>
      <c r="B59" s="11">
        <v>42086</v>
      </c>
      <c r="C59" s="2">
        <v>1.82</v>
      </c>
      <c r="D59" s="2">
        <v>0.85319999999999996</v>
      </c>
      <c r="E59" s="2">
        <v>6000</v>
      </c>
      <c r="F59" s="2"/>
      <c r="G59" s="2"/>
      <c r="H59" s="17">
        <f t="shared" si="0"/>
        <v>0</v>
      </c>
    </row>
    <row r="60" spans="1:8" ht="13.5" x14ac:dyDescent="0.25">
      <c r="A60" s="12"/>
      <c r="B60" s="11">
        <v>42087</v>
      </c>
      <c r="C60" s="2">
        <v>1.82</v>
      </c>
      <c r="D60" s="2">
        <v>0.85319999999999996</v>
      </c>
      <c r="E60" s="2">
        <v>0</v>
      </c>
      <c r="F60" s="2"/>
      <c r="G60" s="2"/>
      <c r="H60" s="17">
        <f t="shared" si="0"/>
        <v>0</v>
      </c>
    </row>
    <row r="61" spans="1:8" ht="13.5" x14ac:dyDescent="0.25">
      <c r="A61" s="12"/>
      <c r="B61" s="11">
        <v>42088</v>
      </c>
      <c r="C61" s="2">
        <v>1.81</v>
      </c>
      <c r="D61" s="2">
        <v>0.84850000000000003</v>
      </c>
      <c r="E61" s="2">
        <v>1056</v>
      </c>
      <c r="F61" s="2"/>
      <c r="G61" s="2"/>
      <c r="H61" s="17">
        <f t="shared" si="0"/>
        <v>-5.5086732301921314E-3</v>
      </c>
    </row>
    <row r="62" spans="1:8" ht="13.5" x14ac:dyDescent="0.25">
      <c r="A62" s="12"/>
      <c r="B62" s="11">
        <v>42089</v>
      </c>
      <c r="C62" s="2">
        <v>1.82</v>
      </c>
      <c r="D62" s="2">
        <v>0.85319999999999996</v>
      </c>
      <c r="E62" s="2">
        <v>200</v>
      </c>
      <c r="F62" s="2"/>
      <c r="G62" s="2"/>
      <c r="H62" s="17">
        <f t="shared" si="0"/>
        <v>5.5391868002356232E-3</v>
      </c>
    </row>
    <row r="63" spans="1:8" ht="13.5" x14ac:dyDescent="0.25">
      <c r="A63" s="12"/>
      <c r="B63" s="11">
        <v>42090</v>
      </c>
      <c r="C63" s="2">
        <v>1.82</v>
      </c>
      <c r="D63" s="2">
        <v>0.85319999999999996</v>
      </c>
      <c r="E63" s="2">
        <v>0</v>
      </c>
      <c r="F63" s="2"/>
      <c r="G63" s="2"/>
      <c r="H63" s="17">
        <f t="shared" si="0"/>
        <v>0</v>
      </c>
    </row>
    <row r="64" spans="1:8" ht="13.5" x14ac:dyDescent="0.25">
      <c r="A64" s="12"/>
      <c r="B64" s="11">
        <v>42093</v>
      </c>
      <c r="C64" s="2">
        <v>1.82</v>
      </c>
      <c r="D64" s="2">
        <v>0.85319999999999996</v>
      </c>
      <c r="E64" s="2">
        <v>150</v>
      </c>
      <c r="F64" s="2"/>
      <c r="G64" s="2"/>
      <c r="H64" s="17">
        <f t="shared" si="0"/>
        <v>0</v>
      </c>
    </row>
    <row r="65" spans="1:8" ht="13.5" x14ac:dyDescent="0.25">
      <c r="A65" s="12"/>
      <c r="B65" s="11">
        <v>42094</v>
      </c>
      <c r="C65" s="2">
        <v>1.82</v>
      </c>
      <c r="D65" s="2">
        <v>0.85319999999999996</v>
      </c>
      <c r="E65" s="2">
        <v>0</v>
      </c>
      <c r="F65" s="2"/>
      <c r="G65" s="2"/>
      <c r="H65" s="17">
        <f t="shared" si="0"/>
        <v>0</v>
      </c>
    </row>
    <row r="66" spans="1:8" ht="13.5" x14ac:dyDescent="0.25">
      <c r="A66" s="12"/>
      <c r="B66" s="11">
        <v>42095</v>
      </c>
      <c r="C66" s="2">
        <v>1.82</v>
      </c>
      <c r="D66" s="2">
        <v>0.85319999999999996</v>
      </c>
      <c r="E66" s="2">
        <v>0</v>
      </c>
      <c r="F66" s="2"/>
      <c r="G66" s="2"/>
      <c r="H66" s="17">
        <f t="shared" si="0"/>
        <v>0</v>
      </c>
    </row>
    <row r="67" spans="1:8" ht="13.5" x14ac:dyDescent="0.25">
      <c r="A67" s="12"/>
      <c r="B67" s="11">
        <v>42096</v>
      </c>
      <c r="C67" s="2">
        <v>1.82</v>
      </c>
      <c r="D67" s="2">
        <v>0.85319999999999996</v>
      </c>
      <c r="E67" s="2">
        <v>200</v>
      </c>
      <c r="F67" s="2"/>
      <c r="G67" s="2"/>
      <c r="H67" s="17">
        <f t="shared" si="0"/>
        <v>0</v>
      </c>
    </row>
    <row r="68" spans="1:8" ht="13.5" x14ac:dyDescent="0.25">
      <c r="A68" s="12"/>
      <c r="B68" s="11">
        <v>42097</v>
      </c>
      <c r="C68" s="2">
        <v>1.82</v>
      </c>
      <c r="D68" s="2">
        <v>0.85319999999999996</v>
      </c>
      <c r="E68" s="2">
        <v>772</v>
      </c>
      <c r="F68" s="2"/>
      <c r="G68" s="2"/>
      <c r="H68" s="17">
        <f t="shared" si="0"/>
        <v>0</v>
      </c>
    </row>
    <row r="69" spans="1:8" ht="13.5" x14ac:dyDescent="0.25">
      <c r="A69" s="12"/>
      <c r="B69" s="11">
        <v>42100</v>
      </c>
      <c r="C69" s="2">
        <v>1.82</v>
      </c>
      <c r="D69" s="2">
        <v>0.85319999999999996</v>
      </c>
      <c r="E69" s="2">
        <v>0</v>
      </c>
      <c r="F69" s="2"/>
      <c r="G69" s="2"/>
      <c r="H69" s="17">
        <f t="shared" si="0"/>
        <v>0</v>
      </c>
    </row>
    <row r="70" spans="1:8" ht="13.5" x14ac:dyDescent="0.25">
      <c r="A70" s="12"/>
      <c r="B70" s="11">
        <v>42101</v>
      </c>
      <c r="C70" s="2">
        <v>1.82</v>
      </c>
      <c r="D70" s="2">
        <v>0.85319999999999996</v>
      </c>
      <c r="E70" s="2">
        <v>75</v>
      </c>
      <c r="F70" s="2"/>
      <c r="G70" s="2"/>
      <c r="H70" s="17">
        <f t="shared" si="0"/>
        <v>0</v>
      </c>
    </row>
    <row r="71" spans="1:8" ht="13.5" x14ac:dyDescent="0.25">
      <c r="A71" s="12"/>
      <c r="B71" s="11">
        <v>42102</v>
      </c>
      <c r="C71" s="2">
        <v>1.8</v>
      </c>
      <c r="D71" s="2">
        <v>0.84379999999999999</v>
      </c>
      <c r="E71" s="2">
        <v>1150</v>
      </c>
      <c r="F71" s="2"/>
      <c r="G71" s="2"/>
      <c r="H71" s="17">
        <f t="shared" ref="H71:H134" si="1">(D71-D70)/D70</f>
        <v>-1.1017346460384393E-2</v>
      </c>
    </row>
    <row r="72" spans="1:8" ht="13.5" x14ac:dyDescent="0.25">
      <c r="A72" s="12"/>
      <c r="B72" s="11">
        <v>42104</v>
      </c>
      <c r="C72" s="2">
        <v>1.82</v>
      </c>
      <c r="D72" s="2">
        <v>0.85319999999999996</v>
      </c>
      <c r="E72" s="2">
        <v>2160</v>
      </c>
      <c r="F72" s="2"/>
      <c r="G72" s="2"/>
      <c r="H72" s="17">
        <f t="shared" si="1"/>
        <v>1.1140080587816976E-2</v>
      </c>
    </row>
    <row r="73" spans="1:8" ht="13.5" x14ac:dyDescent="0.25">
      <c r="A73" s="12"/>
      <c r="B73" s="11">
        <v>42107</v>
      </c>
      <c r="C73" s="2">
        <v>1.82</v>
      </c>
      <c r="D73" s="2">
        <v>0.85319999999999996</v>
      </c>
      <c r="E73" s="2">
        <v>250</v>
      </c>
      <c r="F73" s="2"/>
      <c r="G73" s="2"/>
      <c r="H73" s="17">
        <f t="shared" si="1"/>
        <v>0</v>
      </c>
    </row>
    <row r="74" spans="1:8" ht="13.5" x14ac:dyDescent="0.25">
      <c r="A74" s="12"/>
      <c r="B74" s="11">
        <v>42108</v>
      </c>
      <c r="C74" s="2">
        <v>1.82</v>
      </c>
      <c r="D74" s="2">
        <v>0.85319999999999996</v>
      </c>
      <c r="E74" s="2">
        <v>10100</v>
      </c>
      <c r="F74" s="2"/>
      <c r="G74" s="2"/>
      <c r="H74" s="17">
        <f t="shared" si="1"/>
        <v>0</v>
      </c>
    </row>
    <row r="75" spans="1:8" ht="13.5" x14ac:dyDescent="0.25">
      <c r="A75" s="12"/>
      <c r="B75" s="11">
        <v>42109</v>
      </c>
      <c r="C75" s="2">
        <v>1.82</v>
      </c>
      <c r="D75" s="2">
        <v>0.85319999999999996</v>
      </c>
      <c r="E75" s="2">
        <v>20279</v>
      </c>
      <c r="F75" s="2"/>
      <c r="G75" s="2"/>
      <c r="H75" s="17">
        <f t="shared" si="1"/>
        <v>0</v>
      </c>
    </row>
    <row r="76" spans="1:8" ht="13.5" x14ac:dyDescent="0.25">
      <c r="A76" s="12"/>
      <c r="B76" s="11">
        <v>42110</v>
      </c>
      <c r="C76" s="2">
        <v>1.82</v>
      </c>
      <c r="D76" s="2">
        <v>0.85319999999999996</v>
      </c>
      <c r="E76" s="2">
        <v>21905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1.84</v>
      </c>
      <c r="D77" s="2">
        <v>0.86260000000000003</v>
      </c>
      <c r="E77" s="2">
        <v>30650</v>
      </c>
      <c r="F77" s="2"/>
      <c r="G77" s="2"/>
      <c r="H77" s="17">
        <f t="shared" si="1"/>
        <v>1.1017346460384523E-2</v>
      </c>
    </row>
    <row r="78" spans="1:8" ht="13.5" x14ac:dyDescent="0.25">
      <c r="A78" s="12"/>
      <c r="B78" s="11">
        <v>42114</v>
      </c>
      <c r="C78" s="2">
        <v>1.85</v>
      </c>
      <c r="D78" s="2">
        <v>0.86729999999999996</v>
      </c>
      <c r="E78" s="2">
        <v>14200</v>
      </c>
      <c r="F78" s="2"/>
      <c r="G78" s="2"/>
      <c r="H78" s="17">
        <f t="shared" si="1"/>
        <v>5.4486436355204336E-3</v>
      </c>
    </row>
    <row r="79" spans="1:8" ht="13.5" x14ac:dyDescent="0.25">
      <c r="A79" s="12"/>
      <c r="B79" s="11">
        <v>42115</v>
      </c>
      <c r="C79" s="2">
        <v>1.85</v>
      </c>
      <c r="D79" s="2">
        <v>0.86729999999999996</v>
      </c>
      <c r="E79" s="2">
        <v>18113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42116</v>
      </c>
      <c r="C80" s="2">
        <v>1.9</v>
      </c>
      <c r="D80" s="2">
        <v>0.89070000000000005</v>
      </c>
      <c r="E80" s="2">
        <v>76927</v>
      </c>
      <c r="F80" s="2"/>
      <c r="G80" s="2"/>
      <c r="H80" s="17">
        <f t="shared" si="1"/>
        <v>2.6980283638879384E-2</v>
      </c>
    </row>
    <row r="81" spans="1:8" ht="13.5" x14ac:dyDescent="0.25">
      <c r="A81" s="12"/>
      <c r="B81" s="11">
        <v>42117</v>
      </c>
      <c r="C81" s="2">
        <v>1.9</v>
      </c>
      <c r="D81" s="2">
        <v>0.89070000000000005</v>
      </c>
      <c r="E81" s="2">
        <v>5136</v>
      </c>
      <c r="F81" s="2"/>
      <c r="G81" s="2"/>
      <c r="H81" s="17">
        <f t="shared" si="1"/>
        <v>0</v>
      </c>
    </row>
    <row r="82" spans="1:8" ht="13.5" x14ac:dyDescent="0.25">
      <c r="A82" s="12"/>
      <c r="B82" s="11">
        <v>42118</v>
      </c>
      <c r="C82" s="2">
        <v>1.94</v>
      </c>
      <c r="D82" s="2">
        <v>0.90949999999999998</v>
      </c>
      <c r="E82" s="2">
        <v>12194</v>
      </c>
      <c r="F82" s="2"/>
      <c r="G82" s="2"/>
      <c r="H82" s="17">
        <f t="shared" si="1"/>
        <v>2.1106994498708797E-2</v>
      </c>
    </row>
    <row r="83" spans="1:8" ht="13.5" x14ac:dyDescent="0.25">
      <c r="A83" s="12"/>
      <c r="B83" s="11">
        <v>42121</v>
      </c>
      <c r="C83" s="2">
        <v>1.93</v>
      </c>
      <c r="D83" s="2">
        <v>0.90480000000000005</v>
      </c>
      <c r="E83" s="2">
        <v>1714</v>
      </c>
      <c r="F83" s="2"/>
      <c r="G83" s="2"/>
      <c r="H83" s="17">
        <f t="shared" si="1"/>
        <v>-5.1676745464540146E-3</v>
      </c>
    </row>
    <row r="84" spans="1:8" ht="13.5" x14ac:dyDescent="0.25">
      <c r="A84" s="12"/>
      <c r="B84" s="11">
        <v>42122</v>
      </c>
      <c r="C84" s="2">
        <v>1.9</v>
      </c>
      <c r="D84" s="2">
        <v>0.89070000000000005</v>
      </c>
      <c r="E84" s="2">
        <v>7594</v>
      </c>
      <c r="F84" s="2"/>
      <c r="G84" s="2"/>
      <c r="H84" s="17">
        <f t="shared" si="1"/>
        <v>-1.5583554376657826E-2</v>
      </c>
    </row>
    <row r="85" spans="1:8" ht="13.5" x14ac:dyDescent="0.25">
      <c r="A85" s="12"/>
      <c r="B85" s="11">
        <v>42123</v>
      </c>
      <c r="C85" s="2">
        <v>1.9</v>
      </c>
      <c r="D85" s="2">
        <v>0.89070000000000005</v>
      </c>
      <c r="E85" s="2">
        <v>23102</v>
      </c>
      <c r="F85" s="2"/>
      <c r="G85" s="2"/>
      <c r="H85" s="17">
        <f t="shared" si="1"/>
        <v>0</v>
      </c>
    </row>
    <row r="86" spans="1:8" ht="13.5" x14ac:dyDescent="0.25">
      <c r="A86" s="12"/>
      <c r="B86" s="11">
        <v>42124</v>
      </c>
      <c r="C86" s="2">
        <v>1.92</v>
      </c>
      <c r="D86" s="2">
        <v>0.90010000000000001</v>
      </c>
      <c r="E86" s="2">
        <v>5778</v>
      </c>
      <c r="F86" s="2"/>
      <c r="G86" s="2"/>
      <c r="H86" s="17">
        <f t="shared" si="1"/>
        <v>1.0553497249354398E-2</v>
      </c>
    </row>
    <row r="87" spans="1:8" ht="13.5" x14ac:dyDescent="0.25">
      <c r="A87" s="12"/>
      <c r="B87" s="11">
        <v>42128</v>
      </c>
      <c r="C87" s="2">
        <v>1.9</v>
      </c>
      <c r="D87" s="2">
        <v>0.89070000000000005</v>
      </c>
      <c r="E87" s="2">
        <v>100</v>
      </c>
      <c r="F87" s="2"/>
      <c r="G87" s="2"/>
      <c r="H87" s="17">
        <f t="shared" si="1"/>
        <v>-1.0443284079546677E-2</v>
      </c>
    </row>
    <row r="88" spans="1:8" ht="13.5" x14ac:dyDescent="0.25">
      <c r="A88" s="12"/>
      <c r="B88" s="11">
        <v>42129</v>
      </c>
      <c r="C88" s="2">
        <v>1.9</v>
      </c>
      <c r="D88" s="2">
        <v>0.89070000000000005</v>
      </c>
      <c r="E88" s="2">
        <v>1200</v>
      </c>
      <c r="F88" s="2"/>
      <c r="G88" s="2"/>
      <c r="H88" s="17">
        <f t="shared" si="1"/>
        <v>0</v>
      </c>
    </row>
    <row r="89" spans="1:8" ht="13.5" x14ac:dyDescent="0.25">
      <c r="A89" s="12"/>
      <c r="B89" s="11">
        <v>42130</v>
      </c>
      <c r="C89" s="2">
        <v>1.93</v>
      </c>
      <c r="D89" s="2">
        <v>0.90480000000000005</v>
      </c>
      <c r="E89" s="2">
        <v>7800</v>
      </c>
      <c r="F89" s="2"/>
      <c r="G89" s="2"/>
      <c r="H89" s="17">
        <f t="shared" si="1"/>
        <v>1.5830245874031663E-2</v>
      </c>
    </row>
    <row r="90" spans="1:8" ht="13.5" x14ac:dyDescent="0.25">
      <c r="A90" s="12"/>
      <c r="B90" s="11">
        <v>42131</v>
      </c>
      <c r="C90" s="2">
        <v>1.93</v>
      </c>
      <c r="D90" s="2">
        <v>0.90480000000000005</v>
      </c>
      <c r="E90" s="2">
        <v>2934</v>
      </c>
      <c r="F90" s="2"/>
      <c r="G90" s="2"/>
      <c r="H90" s="17">
        <f t="shared" si="1"/>
        <v>0</v>
      </c>
    </row>
    <row r="91" spans="1:8" ht="13.5" x14ac:dyDescent="0.25">
      <c r="A91" s="12"/>
      <c r="B91" s="11">
        <v>42132</v>
      </c>
      <c r="C91" s="2">
        <v>1.93</v>
      </c>
      <c r="D91" s="2">
        <v>0.90480000000000005</v>
      </c>
      <c r="E91" s="2">
        <v>2510</v>
      </c>
      <c r="F91" s="2"/>
      <c r="G91" s="2"/>
      <c r="H91" s="17">
        <f t="shared" si="1"/>
        <v>0</v>
      </c>
    </row>
    <row r="92" spans="1:8" ht="13.5" x14ac:dyDescent="0.25">
      <c r="A92" s="12"/>
      <c r="B92" s="11">
        <v>42135</v>
      </c>
      <c r="C92" s="2">
        <v>1.93</v>
      </c>
      <c r="D92" s="2">
        <v>0.90480000000000005</v>
      </c>
      <c r="E92" s="2">
        <v>11422</v>
      </c>
      <c r="F92" s="2"/>
      <c r="G92" s="2"/>
      <c r="H92" s="17">
        <f t="shared" si="1"/>
        <v>0</v>
      </c>
    </row>
    <row r="93" spans="1:8" ht="13.5" x14ac:dyDescent="0.25">
      <c r="A93" s="12"/>
      <c r="B93" s="11">
        <v>42136</v>
      </c>
      <c r="C93" s="2">
        <v>1.94</v>
      </c>
      <c r="D93" s="2">
        <v>0.90949999999999998</v>
      </c>
      <c r="E93" s="2">
        <v>678</v>
      </c>
      <c r="F93" s="2"/>
      <c r="G93" s="2"/>
      <c r="H93" s="17">
        <f t="shared" si="1"/>
        <v>5.1945181255525271E-3</v>
      </c>
    </row>
    <row r="94" spans="1:8" ht="13.5" x14ac:dyDescent="0.25">
      <c r="A94" s="12"/>
      <c r="B94" s="11">
        <v>42137</v>
      </c>
      <c r="C94" s="2">
        <v>1.94</v>
      </c>
      <c r="D94" s="2">
        <v>0.90949999999999998</v>
      </c>
      <c r="E94" s="2">
        <v>49000</v>
      </c>
      <c r="F94" s="2"/>
      <c r="G94" s="2"/>
      <c r="H94" s="17">
        <f t="shared" si="1"/>
        <v>0</v>
      </c>
    </row>
    <row r="95" spans="1:8" ht="13.5" x14ac:dyDescent="0.25">
      <c r="A95" s="12"/>
      <c r="B95" s="11">
        <v>42138</v>
      </c>
      <c r="C95" s="2">
        <v>2</v>
      </c>
      <c r="D95" s="2">
        <v>0.93759999999999999</v>
      </c>
      <c r="E95" s="2">
        <v>13500</v>
      </c>
      <c r="F95" s="2"/>
      <c r="G95" s="2"/>
      <c r="H95" s="17">
        <f t="shared" si="1"/>
        <v>3.0896096756459608E-2</v>
      </c>
    </row>
    <row r="96" spans="1:8" ht="13.5" x14ac:dyDescent="0.25">
      <c r="A96" s="12"/>
      <c r="B96" s="11">
        <v>42139</v>
      </c>
      <c r="C96" s="2">
        <v>1.98</v>
      </c>
      <c r="D96" s="2">
        <v>0.92820000000000003</v>
      </c>
      <c r="E96" s="2">
        <v>2077</v>
      </c>
      <c r="F96" s="2"/>
      <c r="G96" s="2"/>
      <c r="H96" s="17">
        <f t="shared" si="1"/>
        <v>-1.0025597269624535E-2</v>
      </c>
    </row>
    <row r="97" spans="1:8" ht="13.5" x14ac:dyDescent="0.25">
      <c r="A97" s="12"/>
      <c r="B97" s="11">
        <v>42142</v>
      </c>
      <c r="C97" s="2">
        <v>2</v>
      </c>
      <c r="D97" s="2">
        <v>0.93759999999999999</v>
      </c>
      <c r="E97" s="2">
        <v>6000</v>
      </c>
      <c r="F97" s="2"/>
      <c r="G97" s="2"/>
      <c r="H97" s="17">
        <f t="shared" si="1"/>
        <v>1.0127127774186558E-2</v>
      </c>
    </row>
    <row r="98" spans="1:8" ht="13.5" x14ac:dyDescent="0.25">
      <c r="A98" s="12"/>
      <c r="B98" s="11">
        <v>42143</v>
      </c>
      <c r="C98" s="2">
        <v>2</v>
      </c>
      <c r="D98" s="2">
        <v>0.93759999999999999</v>
      </c>
      <c r="E98" s="2">
        <v>1000</v>
      </c>
      <c r="F98" s="2"/>
      <c r="G98" s="2"/>
      <c r="H98" s="17">
        <f t="shared" si="1"/>
        <v>0</v>
      </c>
    </row>
    <row r="99" spans="1:8" ht="13.5" x14ac:dyDescent="0.25">
      <c r="A99" s="12"/>
      <c r="B99" s="11">
        <v>42144</v>
      </c>
      <c r="C99" s="2">
        <v>1.99</v>
      </c>
      <c r="D99" s="2">
        <v>0.93289999999999995</v>
      </c>
      <c r="E99" s="2">
        <v>1700</v>
      </c>
      <c r="F99" s="2"/>
      <c r="G99" s="2"/>
      <c r="H99" s="17">
        <f t="shared" si="1"/>
        <v>-5.0127986348123266E-3</v>
      </c>
    </row>
    <row r="100" spans="1:8" ht="13.5" x14ac:dyDescent="0.25">
      <c r="A100" s="12"/>
      <c r="B100" s="11">
        <v>42145</v>
      </c>
      <c r="C100" s="2">
        <v>1.99</v>
      </c>
      <c r="D100" s="2">
        <v>0.93289999999999995</v>
      </c>
      <c r="E100" s="2">
        <v>0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42146</v>
      </c>
      <c r="C101" s="2">
        <v>1.97</v>
      </c>
      <c r="D101" s="2">
        <v>0.92349999999999999</v>
      </c>
      <c r="E101" s="2">
        <v>3470</v>
      </c>
      <c r="F101" s="2"/>
      <c r="G101" s="2"/>
      <c r="H101" s="17">
        <f t="shared" si="1"/>
        <v>-1.0076106763854609E-2</v>
      </c>
    </row>
    <row r="102" spans="1:8" ht="13.5" x14ac:dyDescent="0.25">
      <c r="A102" s="12"/>
      <c r="B102" s="11">
        <v>42149</v>
      </c>
      <c r="C102" s="2">
        <v>1.98</v>
      </c>
      <c r="D102" s="2">
        <v>0.92820000000000003</v>
      </c>
      <c r="E102" s="2">
        <v>5009</v>
      </c>
      <c r="F102" s="2"/>
      <c r="G102" s="2"/>
      <c r="H102" s="17">
        <f t="shared" si="1"/>
        <v>5.0893340552247293E-3</v>
      </c>
    </row>
    <row r="103" spans="1:8" ht="13.5" x14ac:dyDescent="0.25">
      <c r="A103" s="12"/>
      <c r="B103" s="11">
        <v>42150</v>
      </c>
      <c r="C103" s="2">
        <v>1.98</v>
      </c>
      <c r="D103" s="2">
        <v>0.92820000000000003</v>
      </c>
      <c r="E103" s="2">
        <v>7710</v>
      </c>
      <c r="F103" s="2"/>
      <c r="G103" s="2"/>
      <c r="H103" s="17">
        <f t="shared" si="1"/>
        <v>0</v>
      </c>
    </row>
    <row r="104" spans="1:8" ht="13.5" x14ac:dyDescent="0.25">
      <c r="A104" s="12"/>
      <c r="B104" s="11">
        <v>42151</v>
      </c>
      <c r="C104" s="2">
        <v>1.98</v>
      </c>
      <c r="D104" s="2">
        <v>0.92820000000000003</v>
      </c>
      <c r="E104" s="2">
        <v>3450</v>
      </c>
      <c r="F104" s="2"/>
      <c r="G104" s="2"/>
      <c r="H104" s="17">
        <f t="shared" si="1"/>
        <v>0</v>
      </c>
    </row>
    <row r="105" spans="1:8" ht="13.5" x14ac:dyDescent="0.25">
      <c r="A105" s="12"/>
      <c r="B105" s="11">
        <v>42152</v>
      </c>
      <c r="C105" s="2">
        <v>1.98</v>
      </c>
      <c r="D105" s="2">
        <v>0.92820000000000003</v>
      </c>
      <c r="E105" s="2">
        <v>100</v>
      </c>
      <c r="F105" s="2"/>
      <c r="G105" s="2"/>
      <c r="H105" s="17">
        <f t="shared" si="1"/>
        <v>0</v>
      </c>
    </row>
    <row r="106" spans="1:8" ht="13.5" x14ac:dyDescent="0.25">
      <c r="A106" s="12"/>
      <c r="B106" s="11">
        <v>42153</v>
      </c>
      <c r="C106" s="2">
        <v>1.98</v>
      </c>
      <c r="D106" s="2">
        <v>0.92820000000000003</v>
      </c>
      <c r="E106" s="2">
        <v>100</v>
      </c>
      <c r="F106" s="2"/>
      <c r="G106" s="2"/>
      <c r="H106" s="17">
        <f t="shared" si="1"/>
        <v>0</v>
      </c>
    </row>
    <row r="107" spans="1:8" ht="13.5" x14ac:dyDescent="0.25">
      <c r="A107" s="12"/>
      <c r="B107" s="11">
        <v>42156</v>
      </c>
      <c r="C107" s="2">
        <v>1.97</v>
      </c>
      <c r="D107" s="2">
        <v>0.92349999999999999</v>
      </c>
      <c r="E107" s="2">
        <v>400</v>
      </c>
      <c r="F107" s="2"/>
      <c r="G107" s="2"/>
      <c r="H107" s="17">
        <f t="shared" si="1"/>
        <v>-5.063563887093339E-3</v>
      </c>
    </row>
    <row r="108" spans="1:8" ht="13.5" x14ac:dyDescent="0.25">
      <c r="A108" s="12"/>
      <c r="B108" s="11">
        <v>42157</v>
      </c>
      <c r="C108" s="2">
        <v>2</v>
      </c>
      <c r="D108" s="2">
        <v>0.93759999999999999</v>
      </c>
      <c r="E108" s="2">
        <v>8800</v>
      </c>
      <c r="F108" s="2"/>
      <c r="G108" s="2"/>
      <c r="H108" s="17">
        <f t="shared" si="1"/>
        <v>1.5268002165674067E-2</v>
      </c>
    </row>
    <row r="109" spans="1:8" ht="13.5" x14ac:dyDescent="0.25">
      <c r="A109" s="12"/>
      <c r="B109" s="11">
        <v>42158</v>
      </c>
      <c r="C109" s="2">
        <v>2.04</v>
      </c>
      <c r="D109" s="2">
        <v>0.95630000000000004</v>
      </c>
      <c r="E109" s="2">
        <v>12300</v>
      </c>
      <c r="F109" s="2"/>
      <c r="G109" s="2"/>
      <c r="H109" s="17">
        <f t="shared" si="1"/>
        <v>1.9944539249146812E-2</v>
      </c>
    </row>
    <row r="110" spans="1:8" ht="13.5" x14ac:dyDescent="0.25">
      <c r="A110" s="12"/>
      <c r="B110" s="11">
        <v>42159</v>
      </c>
      <c r="C110" s="2">
        <v>2.04</v>
      </c>
      <c r="D110" s="2">
        <v>0.95630000000000004</v>
      </c>
      <c r="E110" s="2">
        <v>100</v>
      </c>
      <c r="F110" s="2"/>
      <c r="G110" s="2"/>
      <c r="H110" s="17">
        <f t="shared" si="1"/>
        <v>0</v>
      </c>
    </row>
    <row r="111" spans="1:8" ht="13.5" x14ac:dyDescent="0.25">
      <c r="A111" s="12"/>
      <c r="B111" s="11">
        <v>42160</v>
      </c>
      <c r="C111" s="2">
        <v>2.04</v>
      </c>
      <c r="D111" s="2">
        <v>0.95630000000000004</v>
      </c>
      <c r="E111" s="2">
        <v>31726</v>
      </c>
      <c r="F111" s="2"/>
      <c r="G111" s="2"/>
      <c r="H111" s="17">
        <f t="shared" si="1"/>
        <v>0</v>
      </c>
    </row>
    <row r="112" spans="1:8" ht="13.5" x14ac:dyDescent="0.25">
      <c r="A112" s="12"/>
      <c r="B112" s="11">
        <v>42163</v>
      </c>
      <c r="C112" s="2">
        <v>2.04</v>
      </c>
      <c r="D112" s="2">
        <v>0.95630000000000004</v>
      </c>
      <c r="E112" s="2">
        <v>14183</v>
      </c>
      <c r="F112" s="2"/>
      <c r="G112" s="2"/>
      <c r="H112" s="17">
        <f t="shared" si="1"/>
        <v>0</v>
      </c>
    </row>
    <row r="113" spans="1:8" ht="13.5" x14ac:dyDescent="0.25">
      <c r="A113" s="12"/>
      <c r="B113" s="11">
        <v>42164</v>
      </c>
      <c r="C113" s="2">
        <v>2.04</v>
      </c>
      <c r="D113" s="2">
        <v>0.95630000000000004</v>
      </c>
      <c r="E113" s="2">
        <v>1050</v>
      </c>
      <c r="F113" s="2"/>
      <c r="G113" s="2"/>
      <c r="H113" s="17">
        <f t="shared" si="1"/>
        <v>0</v>
      </c>
    </row>
    <row r="114" spans="1:8" ht="13.5" x14ac:dyDescent="0.25">
      <c r="A114" s="12"/>
      <c r="B114" s="11">
        <v>42165</v>
      </c>
      <c r="C114" s="2">
        <v>2.04</v>
      </c>
      <c r="D114" s="2">
        <v>0.95630000000000004</v>
      </c>
      <c r="E114" s="2">
        <v>550</v>
      </c>
      <c r="F114" s="2"/>
      <c r="G114" s="2"/>
      <c r="H114" s="17">
        <f t="shared" si="1"/>
        <v>0</v>
      </c>
    </row>
    <row r="115" spans="1:8" ht="13.5" x14ac:dyDescent="0.25">
      <c r="A115" s="12"/>
      <c r="B115" s="11">
        <v>42166</v>
      </c>
      <c r="C115" s="2">
        <v>2.1</v>
      </c>
      <c r="D115" s="2">
        <v>0.98450000000000004</v>
      </c>
      <c r="E115" s="2">
        <v>30848</v>
      </c>
      <c r="F115" s="2"/>
      <c r="G115" s="2"/>
      <c r="H115" s="17">
        <f t="shared" si="1"/>
        <v>2.9488654188016314E-2</v>
      </c>
    </row>
    <row r="116" spans="1:8" ht="13.5" x14ac:dyDescent="0.25">
      <c r="A116" s="12"/>
      <c r="B116" s="11">
        <v>42167</v>
      </c>
      <c r="C116" s="2">
        <v>2.14</v>
      </c>
      <c r="D116" s="2">
        <v>1.0032000000000001</v>
      </c>
      <c r="E116" s="2">
        <v>16338</v>
      </c>
      <c r="F116" s="2"/>
      <c r="G116" s="2"/>
      <c r="H116" s="17">
        <f t="shared" si="1"/>
        <v>1.8994413407821278E-2</v>
      </c>
    </row>
    <row r="117" spans="1:8" ht="13.5" x14ac:dyDescent="0.25">
      <c r="A117" s="12"/>
      <c r="B117" s="11">
        <v>42170</v>
      </c>
      <c r="C117" s="2">
        <v>2.15</v>
      </c>
      <c r="D117" s="2">
        <v>1.0079</v>
      </c>
      <c r="E117" s="2">
        <v>11600</v>
      </c>
      <c r="F117" s="2"/>
      <c r="G117" s="2"/>
      <c r="H117" s="17">
        <f t="shared" si="1"/>
        <v>4.6850079744815845E-3</v>
      </c>
    </row>
    <row r="118" spans="1:8" ht="13.5" x14ac:dyDescent="0.25">
      <c r="A118" s="12"/>
      <c r="B118" s="11">
        <v>42171</v>
      </c>
      <c r="C118" s="2">
        <v>2.15</v>
      </c>
      <c r="D118" s="2">
        <v>1.0079</v>
      </c>
      <c r="E118" s="2">
        <v>2352</v>
      </c>
      <c r="F118" s="2"/>
      <c r="G118" s="2"/>
      <c r="H118" s="17">
        <f t="shared" si="1"/>
        <v>0</v>
      </c>
    </row>
    <row r="119" spans="1:8" ht="13.5" x14ac:dyDescent="0.25">
      <c r="A119" s="12"/>
      <c r="B119" s="11">
        <v>42172</v>
      </c>
      <c r="C119" s="2">
        <v>2.21</v>
      </c>
      <c r="D119" s="2">
        <v>1.036</v>
      </c>
      <c r="E119" s="2">
        <v>18260</v>
      </c>
      <c r="F119" s="2"/>
      <c r="G119" s="2"/>
      <c r="H119" s="17">
        <f t="shared" si="1"/>
        <v>2.7879749975195964E-2</v>
      </c>
    </row>
    <row r="120" spans="1:8" ht="13.5" x14ac:dyDescent="0.25">
      <c r="A120" s="12"/>
      <c r="B120" s="11">
        <v>42173</v>
      </c>
      <c r="C120" s="2">
        <v>2.27</v>
      </c>
      <c r="D120" s="2">
        <v>1.0642</v>
      </c>
      <c r="E120" s="2">
        <v>5275</v>
      </c>
      <c r="F120" s="2"/>
      <c r="G120" s="2"/>
      <c r="H120" s="17">
        <f t="shared" si="1"/>
        <v>2.7220077220077223E-2</v>
      </c>
    </row>
    <row r="121" spans="1:8" ht="13.5" x14ac:dyDescent="0.25">
      <c r="A121" s="12"/>
      <c r="B121" s="11">
        <v>42174</v>
      </c>
      <c r="C121" s="2">
        <v>2.27</v>
      </c>
      <c r="D121" s="2">
        <v>1.0642</v>
      </c>
      <c r="E121" s="2">
        <v>1650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42177</v>
      </c>
      <c r="C122" s="2">
        <v>2.27</v>
      </c>
      <c r="D122" s="2">
        <v>1.0642</v>
      </c>
      <c r="E122" s="2">
        <v>200</v>
      </c>
      <c r="F122" s="2"/>
      <c r="G122" s="2"/>
      <c r="H122" s="17">
        <f t="shared" si="1"/>
        <v>0</v>
      </c>
    </row>
    <row r="123" spans="1:8" ht="13.5" x14ac:dyDescent="0.25">
      <c r="A123" s="12"/>
      <c r="B123" s="11">
        <v>42178</v>
      </c>
      <c r="C123" s="2">
        <v>2.27</v>
      </c>
      <c r="D123" s="2">
        <v>1.0642</v>
      </c>
      <c r="E123" s="2">
        <v>0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2.27</v>
      </c>
      <c r="D124" s="2">
        <v>1.0642</v>
      </c>
      <c r="E124" s="2">
        <v>0</v>
      </c>
      <c r="F124" s="2"/>
      <c r="G124" s="2"/>
      <c r="H124" s="17">
        <f t="shared" si="1"/>
        <v>0</v>
      </c>
    </row>
    <row r="125" spans="1:8" ht="13.5" x14ac:dyDescent="0.25">
      <c r="A125" s="12"/>
      <c r="B125" s="11">
        <v>42180</v>
      </c>
      <c r="C125" s="2">
        <v>2.2000000000000002</v>
      </c>
      <c r="D125" s="2">
        <v>1.0313000000000001</v>
      </c>
      <c r="E125" s="2">
        <v>85390</v>
      </c>
      <c r="F125" s="2"/>
      <c r="G125" s="2"/>
      <c r="H125" s="17">
        <f t="shared" si="1"/>
        <v>-3.0915241495959339E-2</v>
      </c>
    </row>
    <row r="126" spans="1:8" ht="13.5" x14ac:dyDescent="0.25">
      <c r="A126" s="12"/>
      <c r="B126" s="11">
        <v>42181</v>
      </c>
      <c r="C126" s="2">
        <v>2.2000000000000002</v>
      </c>
      <c r="D126" s="2">
        <v>1.0313000000000001</v>
      </c>
      <c r="E126" s="2">
        <v>82010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42184</v>
      </c>
      <c r="C127" s="2">
        <v>2.2000000000000002</v>
      </c>
      <c r="D127" s="2">
        <v>1.0313000000000001</v>
      </c>
      <c r="E127" s="2">
        <v>4801</v>
      </c>
      <c r="F127" s="2"/>
      <c r="G127" s="2"/>
      <c r="H127" s="17">
        <f t="shared" si="1"/>
        <v>0</v>
      </c>
    </row>
    <row r="128" spans="1:8" ht="13.5" x14ac:dyDescent="0.25">
      <c r="A128" s="12"/>
      <c r="B128" s="11">
        <v>42185</v>
      </c>
      <c r="C128" s="2">
        <v>2.15</v>
      </c>
      <c r="D128" s="2">
        <v>1.0079</v>
      </c>
      <c r="E128" s="2">
        <v>82280</v>
      </c>
      <c r="F128" s="2"/>
      <c r="G128" s="2"/>
      <c r="H128" s="17">
        <f t="shared" si="1"/>
        <v>-2.2689808978958677E-2</v>
      </c>
    </row>
    <row r="129" spans="1:8" ht="13.5" x14ac:dyDescent="0.25">
      <c r="A129" s="12"/>
      <c r="B129" s="11">
        <v>42186</v>
      </c>
      <c r="C129" s="2">
        <v>2.1800000000000002</v>
      </c>
      <c r="D129" s="2">
        <v>1.022</v>
      </c>
      <c r="E129" s="2">
        <v>21760</v>
      </c>
      <c r="F129" s="2"/>
      <c r="G129" s="2"/>
      <c r="H129" s="17">
        <f t="shared" si="1"/>
        <v>1.3989483083639251E-2</v>
      </c>
    </row>
    <row r="130" spans="1:8" ht="13.5" x14ac:dyDescent="0.25">
      <c r="A130" s="12"/>
      <c r="B130" s="11">
        <v>42187</v>
      </c>
      <c r="C130" s="2">
        <v>2.15</v>
      </c>
      <c r="D130" s="2">
        <v>1.0079</v>
      </c>
      <c r="E130" s="2">
        <v>16424</v>
      </c>
      <c r="F130" s="2"/>
      <c r="G130" s="2"/>
      <c r="H130" s="17">
        <f t="shared" si="1"/>
        <v>-1.3796477495107633E-2</v>
      </c>
    </row>
    <row r="131" spans="1:8" ht="13.5" x14ac:dyDescent="0.25">
      <c r="A131" s="12"/>
      <c r="B131" s="11">
        <v>42188</v>
      </c>
      <c r="C131" s="2">
        <v>2.17</v>
      </c>
      <c r="D131" s="2">
        <v>1.0173000000000001</v>
      </c>
      <c r="E131" s="2">
        <v>34315</v>
      </c>
      <c r="F131" s="2"/>
      <c r="G131" s="2"/>
      <c r="H131" s="17">
        <f t="shared" si="1"/>
        <v>9.3263220557595738E-3</v>
      </c>
    </row>
    <row r="132" spans="1:8" ht="13.5" x14ac:dyDescent="0.25">
      <c r="A132" s="12"/>
      <c r="B132" s="11">
        <v>42191</v>
      </c>
      <c r="C132" s="2">
        <v>2.09</v>
      </c>
      <c r="D132" s="2">
        <v>1.0277000000000001</v>
      </c>
      <c r="E132" s="2">
        <v>25920</v>
      </c>
      <c r="F132" s="2"/>
      <c r="G132" s="2"/>
      <c r="H132" s="17">
        <f t="shared" si="1"/>
        <v>1.0223139683475832E-2</v>
      </c>
    </row>
    <row r="133" spans="1:8" ht="13.5" x14ac:dyDescent="0.25">
      <c r="A133" s="12"/>
      <c r="B133" s="11">
        <v>42192</v>
      </c>
      <c r="C133" s="2">
        <v>2.08</v>
      </c>
      <c r="D133" s="2">
        <v>1.0226999999999999</v>
      </c>
      <c r="E133" s="2">
        <v>43872</v>
      </c>
      <c r="F133" s="2"/>
      <c r="G133" s="2"/>
      <c r="H133" s="17">
        <f t="shared" si="1"/>
        <v>-4.8652330446629513E-3</v>
      </c>
    </row>
    <row r="134" spans="1:8" ht="13.5" x14ac:dyDescent="0.25">
      <c r="A134" s="12"/>
      <c r="B134" s="11">
        <v>42193</v>
      </c>
      <c r="C134" s="2">
        <v>2.11</v>
      </c>
      <c r="D134" s="2">
        <v>1.0375000000000001</v>
      </c>
      <c r="E134" s="2">
        <v>19412</v>
      </c>
      <c r="F134" s="2"/>
      <c r="G134" s="2"/>
      <c r="H134" s="17">
        <f t="shared" si="1"/>
        <v>1.4471497017698393E-2</v>
      </c>
    </row>
    <row r="135" spans="1:8" ht="13.5" x14ac:dyDescent="0.25">
      <c r="A135" s="12"/>
      <c r="B135" s="11">
        <v>42194</v>
      </c>
      <c r="C135" s="2">
        <v>2.12</v>
      </c>
      <c r="D135" s="2">
        <v>1.0424</v>
      </c>
      <c r="E135" s="2">
        <v>10</v>
      </c>
      <c r="F135" s="2"/>
      <c r="G135" s="2"/>
      <c r="H135" s="17">
        <f t="shared" ref="H135:H198" si="2">(D135-D134)/D134</f>
        <v>4.722891566264968E-3</v>
      </c>
    </row>
    <row r="136" spans="1:8" ht="13.5" x14ac:dyDescent="0.25">
      <c r="A136" s="12"/>
      <c r="B136" s="11">
        <v>42195</v>
      </c>
      <c r="C136" s="2">
        <v>2.09</v>
      </c>
      <c r="D136" s="2">
        <v>1.0277000000000001</v>
      </c>
      <c r="E136" s="2">
        <v>58600</v>
      </c>
      <c r="F136" s="2"/>
      <c r="G136" s="2"/>
      <c r="H136" s="17">
        <f t="shared" si="2"/>
        <v>-1.4102072141212525E-2</v>
      </c>
    </row>
    <row r="137" spans="1:8" ht="13.5" x14ac:dyDescent="0.25">
      <c r="A137" s="12"/>
      <c r="B137" s="11">
        <v>42198</v>
      </c>
      <c r="C137" s="2">
        <v>2.09</v>
      </c>
      <c r="D137" s="2">
        <v>1.0277000000000001</v>
      </c>
      <c r="E137" s="2">
        <v>6700</v>
      </c>
      <c r="F137" s="2"/>
      <c r="G137" s="2"/>
      <c r="H137" s="17">
        <f t="shared" si="2"/>
        <v>0</v>
      </c>
    </row>
    <row r="138" spans="1:8" ht="13.5" x14ac:dyDescent="0.25">
      <c r="A138" s="12"/>
      <c r="B138" s="11">
        <v>42199</v>
      </c>
      <c r="C138" s="2">
        <v>2.0699999999999998</v>
      </c>
      <c r="D138" s="2">
        <v>1.0178</v>
      </c>
      <c r="E138" s="2">
        <v>13360</v>
      </c>
      <c r="F138" s="2"/>
      <c r="G138" s="2"/>
      <c r="H138" s="17">
        <f t="shared" si="2"/>
        <v>-9.63316142843244E-3</v>
      </c>
    </row>
    <row r="139" spans="1:8" ht="13.5" x14ac:dyDescent="0.25">
      <c r="A139" s="12"/>
      <c r="B139" s="11">
        <v>42200</v>
      </c>
      <c r="C139" s="2">
        <v>2.0699999999999998</v>
      </c>
      <c r="D139" s="2">
        <v>1.0178</v>
      </c>
      <c r="E139" s="2">
        <v>2150</v>
      </c>
      <c r="F139" s="2"/>
      <c r="G139" s="2"/>
      <c r="H139" s="17">
        <f t="shared" si="2"/>
        <v>0</v>
      </c>
    </row>
    <row r="140" spans="1:8" ht="13.5" x14ac:dyDescent="0.25">
      <c r="A140" s="12"/>
      <c r="B140" s="11">
        <v>42201</v>
      </c>
      <c r="C140" s="2">
        <v>2.06</v>
      </c>
      <c r="D140" s="2">
        <v>1.0128999999999999</v>
      </c>
      <c r="E140" s="2">
        <v>13600</v>
      </c>
      <c r="F140" s="2"/>
      <c r="G140" s="2"/>
      <c r="H140" s="17">
        <f t="shared" si="2"/>
        <v>-4.8143053645118162E-3</v>
      </c>
    </row>
    <row r="141" spans="1:8" ht="13.5" x14ac:dyDescent="0.25">
      <c r="A141" s="12"/>
      <c r="B141" s="11">
        <v>42205</v>
      </c>
      <c r="C141" s="2">
        <v>2.06</v>
      </c>
      <c r="D141" s="2">
        <v>1.0128999999999999</v>
      </c>
      <c r="E141" s="2">
        <v>4257</v>
      </c>
      <c r="F141" s="2"/>
      <c r="G141" s="2"/>
      <c r="H141" s="17">
        <f t="shared" si="2"/>
        <v>0</v>
      </c>
    </row>
    <row r="142" spans="1:8" ht="13.5" x14ac:dyDescent="0.25">
      <c r="A142" s="12"/>
      <c r="B142" s="11">
        <v>42206</v>
      </c>
      <c r="C142" s="2">
        <v>2.0699999999999998</v>
      </c>
      <c r="D142" s="2">
        <v>1.0178</v>
      </c>
      <c r="E142" s="2">
        <v>250</v>
      </c>
      <c r="F142" s="2"/>
      <c r="G142" s="2"/>
      <c r="H142" s="17">
        <f t="shared" si="2"/>
        <v>4.8375950241881004E-3</v>
      </c>
    </row>
    <row r="143" spans="1:8" ht="13.5" x14ac:dyDescent="0.25">
      <c r="A143" s="12"/>
      <c r="B143" s="11">
        <v>42207</v>
      </c>
      <c r="C143" s="2">
        <v>2.0699999999999998</v>
      </c>
      <c r="D143" s="2">
        <v>1.0178</v>
      </c>
      <c r="E143" s="2">
        <v>2000</v>
      </c>
      <c r="F143" s="2"/>
      <c r="G143" s="2"/>
      <c r="H143" s="17">
        <f t="shared" si="2"/>
        <v>0</v>
      </c>
    </row>
    <row r="144" spans="1:8" ht="13.5" x14ac:dyDescent="0.25">
      <c r="A144" s="12"/>
      <c r="B144" s="11">
        <v>42208</v>
      </c>
      <c r="C144" s="2">
        <v>2.06</v>
      </c>
      <c r="D144" s="2">
        <v>1.0128999999999999</v>
      </c>
      <c r="E144" s="2">
        <v>21602</v>
      </c>
      <c r="F144" s="2"/>
      <c r="G144" s="2"/>
      <c r="H144" s="17">
        <f t="shared" si="2"/>
        <v>-4.8143053645118162E-3</v>
      </c>
    </row>
    <row r="145" spans="1:8" ht="13.5" x14ac:dyDescent="0.25">
      <c r="A145" s="12"/>
      <c r="B145" s="11">
        <v>42209</v>
      </c>
      <c r="C145" s="2">
        <v>2.06</v>
      </c>
      <c r="D145" s="2">
        <v>1.0128999999999999</v>
      </c>
      <c r="E145" s="2">
        <v>21530</v>
      </c>
      <c r="F145" s="2"/>
      <c r="G145" s="2"/>
      <c r="H145" s="17">
        <f t="shared" si="2"/>
        <v>0</v>
      </c>
    </row>
    <row r="146" spans="1:8" ht="13.5" x14ac:dyDescent="0.25">
      <c r="A146" s="12"/>
      <c r="B146" s="11">
        <v>42212</v>
      </c>
      <c r="C146" s="2">
        <v>2.0699999999999998</v>
      </c>
      <c r="D146" s="2">
        <v>1.0178</v>
      </c>
      <c r="E146" s="2">
        <v>6300</v>
      </c>
      <c r="F146" s="2"/>
      <c r="G146" s="2"/>
      <c r="H146" s="17">
        <f t="shared" si="2"/>
        <v>4.8375950241881004E-3</v>
      </c>
    </row>
    <row r="147" spans="1:8" ht="13.5" x14ac:dyDescent="0.25">
      <c r="A147" s="12"/>
      <c r="B147" s="11">
        <v>42213</v>
      </c>
      <c r="C147" s="2">
        <v>2.0699999999999998</v>
      </c>
      <c r="D147" s="2">
        <v>1.0178</v>
      </c>
      <c r="E147" s="2">
        <v>140</v>
      </c>
      <c r="F147" s="2"/>
      <c r="G147" s="2"/>
      <c r="H147" s="17">
        <f t="shared" si="2"/>
        <v>0</v>
      </c>
    </row>
    <row r="148" spans="1:8" ht="13.5" x14ac:dyDescent="0.25">
      <c r="A148" s="12"/>
      <c r="B148" s="11">
        <v>42214</v>
      </c>
      <c r="C148" s="2">
        <v>2.0699999999999998</v>
      </c>
      <c r="D148" s="2">
        <v>1.0178</v>
      </c>
      <c r="E148" s="2">
        <v>600</v>
      </c>
      <c r="F148" s="2"/>
      <c r="G148" s="2"/>
      <c r="H148" s="17">
        <f t="shared" si="2"/>
        <v>0</v>
      </c>
    </row>
    <row r="149" spans="1:8" ht="13.5" x14ac:dyDescent="0.25">
      <c r="A149" s="12"/>
      <c r="B149" s="11">
        <v>42215</v>
      </c>
      <c r="C149" s="2">
        <v>2.0699999999999998</v>
      </c>
      <c r="D149" s="2">
        <v>1.0178</v>
      </c>
      <c r="E149" s="2">
        <v>600</v>
      </c>
      <c r="F149" s="2"/>
      <c r="G149" s="2"/>
      <c r="H149" s="17">
        <f t="shared" si="2"/>
        <v>0</v>
      </c>
    </row>
    <row r="150" spans="1:8" ht="13.5" x14ac:dyDescent="0.25">
      <c r="A150" s="12"/>
      <c r="B150" s="11">
        <v>42216</v>
      </c>
      <c r="C150" s="2">
        <v>2.06</v>
      </c>
      <c r="D150" s="2">
        <v>1.0128999999999999</v>
      </c>
      <c r="E150" s="2">
        <v>17200</v>
      </c>
      <c r="F150" s="2"/>
      <c r="G150" s="2"/>
      <c r="H150" s="17">
        <f t="shared" si="2"/>
        <v>-4.8143053645118162E-3</v>
      </c>
    </row>
    <row r="151" spans="1:8" ht="13.5" x14ac:dyDescent="0.25">
      <c r="A151" s="12"/>
      <c r="B151" s="11">
        <v>42219</v>
      </c>
      <c r="C151" s="2">
        <v>2.0699999999999998</v>
      </c>
      <c r="D151" s="2">
        <v>1.0178</v>
      </c>
      <c r="E151" s="2">
        <v>50</v>
      </c>
      <c r="F151" s="2"/>
      <c r="G151" s="2"/>
      <c r="H151" s="17">
        <f t="shared" si="2"/>
        <v>4.8375950241881004E-3</v>
      </c>
    </row>
    <row r="152" spans="1:8" ht="13.5" x14ac:dyDescent="0.25">
      <c r="A152" s="12"/>
      <c r="B152" s="11">
        <v>42220</v>
      </c>
      <c r="C152" s="2">
        <v>2.0699999999999998</v>
      </c>
      <c r="D152" s="2">
        <v>1.0178</v>
      </c>
      <c r="E152" s="2">
        <v>2000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42221</v>
      </c>
      <c r="C153" s="2">
        <v>2.0299999999999998</v>
      </c>
      <c r="D153" s="2">
        <v>0.99819999999999998</v>
      </c>
      <c r="E153" s="2">
        <v>1772</v>
      </c>
      <c r="F153" s="2"/>
      <c r="G153" s="2"/>
      <c r="H153" s="17">
        <f t="shared" si="2"/>
        <v>-1.9257221458046828E-2</v>
      </c>
    </row>
    <row r="154" spans="1:8" ht="13.5" x14ac:dyDescent="0.25">
      <c r="A154" s="12"/>
      <c r="B154" s="11">
        <v>42222</v>
      </c>
      <c r="C154" s="2">
        <v>2.06</v>
      </c>
      <c r="D154" s="2">
        <v>1.0128999999999999</v>
      </c>
      <c r="E154" s="2">
        <v>17923</v>
      </c>
      <c r="F154" s="2"/>
      <c r="G154" s="2"/>
      <c r="H154" s="17">
        <f t="shared" si="2"/>
        <v>1.4726507713884928E-2</v>
      </c>
    </row>
    <row r="155" spans="1:8" ht="13.5" x14ac:dyDescent="0.25">
      <c r="A155" s="12"/>
      <c r="B155" s="11">
        <v>42223</v>
      </c>
      <c r="C155" s="2">
        <v>2.06</v>
      </c>
      <c r="D155" s="2">
        <v>1.0128999999999999</v>
      </c>
      <c r="E155" s="2">
        <v>15100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2.0499999999999998</v>
      </c>
      <c r="D156" s="2">
        <v>1.008</v>
      </c>
      <c r="E156" s="2">
        <v>100</v>
      </c>
      <c r="F156" s="2"/>
      <c r="G156" s="2"/>
      <c r="H156" s="17">
        <f t="shared" si="2"/>
        <v>-4.837595024187881E-3</v>
      </c>
    </row>
    <row r="157" spans="1:8" ht="13.5" x14ac:dyDescent="0.25">
      <c r="A157" s="12"/>
      <c r="B157" s="11">
        <v>42227</v>
      </c>
      <c r="C157" s="2">
        <v>2.04</v>
      </c>
      <c r="D157" s="2">
        <v>1.0031000000000001</v>
      </c>
      <c r="E157" s="2">
        <v>51</v>
      </c>
      <c r="F157" s="2"/>
      <c r="G157" s="2"/>
      <c r="H157" s="17">
        <f t="shared" si="2"/>
        <v>-4.8611111111110166E-3</v>
      </c>
    </row>
    <row r="158" spans="1:8" ht="13.5" x14ac:dyDescent="0.25">
      <c r="A158" s="12"/>
      <c r="B158" s="11">
        <v>42228</v>
      </c>
      <c r="C158" s="2">
        <v>2.0499999999999998</v>
      </c>
      <c r="D158" s="2">
        <v>1.008</v>
      </c>
      <c r="E158" s="2">
        <v>353</v>
      </c>
      <c r="F158" s="2"/>
      <c r="G158" s="2"/>
      <c r="H158" s="17">
        <f t="shared" si="2"/>
        <v>4.8848569434751313E-3</v>
      </c>
    </row>
    <row r="159" spans="1:8" ht="13.5" x14ac:dyDescent="0.25">
      <c r="A159" s="12"/>
      <c r="B159" s="11">
        <v>42230</v>
      </c>
      <c r="C159" s="2">
        <v>2.0499999999999998</v>
      </c>
      <c r="D159" s="2">
        <v>1.008</v>
      </c>
      <c r="E159" s="2">
        <v>1200</v>
      </c>
      <c r="F159" s="2"/>
      <c r="G159" s="2"/>
      <c r="H159" s="17">
        <f t="shared" si="2"/>
        <v>0</v>
      </c>
    </row>
    <row r="160" spans="1:8" ht="13.5" x14ac:dyDescent="0.25">
      <c r="A160" s="12"/>
      <c r="B160" s="11">
        <v>42233</v>
      </c>
      <c r="C160" s="2">
        <v>2.0499999999999998</v>
      </c>
      <c r="D160" s="2">
        <v>1.008</v>
      </c>
      <c r="E160" s="2">
        <v>500</v>
      </c>
      <c r="F160" s="2"/>
      <c r="G160" s="2"/>
      <c r="H160" s="17">
        <f t="shared" si="2"/>
        <v>0</v>
      </c>
    </row>
    <row r="161" spans="1:8" ht="13.5" x14ac:dyDescent="0.25">
      <c r="A161" s="12"/>
      <c r="B161" s="11">
        <v>42234</v>
      </c>
      <c r="C161" s="2">
        <v>2.0699999999999998</v>
      </c>
      <c r="D161" s="2">
        <v>1.0178</v>
      </c>
      <c r="E161" s="2">
        <v>2000</v>
      </c>
      <c r="F161" s="2"/>
      <c r="G161" s="2"/>
      <c r="H161" s="17">
        <f t="shared" si="2"/>
        <v>9.7222222222222536E-3</v>
      </c>
    </row>
    <row r="162" spans="1:8" ht="13.5" x14ac:dyDescent="0.25">
      <c r="A162" s="12"/>
      <c r="B162" s="11">
        <v>42235</v>
      </c>
      <c r="C162" s="2">
        <v>2.0699999999999998</v>
      </c>
      <c r="D162" s="2">
        <v>1.0178</v>
      </c>
      <c r="E162" s="2">
        <v>600</v>
      </c>
      <c r="F162" s="2"/>
      <c r="G162" s="2"/>
      <c r="H162" s="17">
        <f t="shared" si="2"/>
        <v>0</v>
      </c>
    </row>
    <row r="163" spans="1:8" ht="13.5" x14ac:dyDescent="0.25">
      <c r="A163" s="12"/>
      <c r="B163" s="11">
        <v>42236</v>
      </c>
      <c r="C163" s="2">
        <v>2.06</v>
      </c>
      <c r="D163" s="2">
        <v>1.0128999999999999</v>
      </c>
      <c r="E163" s="2">
        <v>250</v>
      </c>
      <c r="F163" s="2"/>
      <c r="G163" s="2"/>
      <c r="H163" s="17">
        <f t="shared" si="2"/>
        <v>-4.8143053645118162E-3</v>
      </c>
    </row>
    <row r="164" spans="1:8" ht="13.5" x14ac:dyDescent="0.25">
      <c r="A164" s="12"/>
      <c r="B164" s="11">
        <v>42237</v>
      </c>
      <c r="C164" s="2">
        <v>2.06</v>
      </c>
      <c r="D164" s="2">
        <v>1.0128999999999999</v>
      </c>
      <c r="E164" s="2">
        <v>5192</v>
      </c>
      <c r="F164" s="2"/>
      <c r="G164" s="2"/>
      <c r="H164" s="17">
        <f t="shared" si="2"/>
        <v>0</v>
      </c>
    </row>
    <row r="165" spans="1:8" ht="13.5" x14ac:dyDescent="0.25">
      <c r="A165" s="12"/>
      <c r="B165" s="11">
        <v>42240</v>
      </c>
      <c r="C165" s="2">
        <v>2.06</v>
      </c>
      <c r="D165" s="2">
        <v>1.0128999999999999</v>
      </c>
      <c r="E165" s="2">
        <v>500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42241</v>
      </c>
      <c r="C166" s="2">
        <v>2.06</v>
      </c>
      <c r="D166" s="2">
        <v>1.0128999999999999</v>
      </c>
      <c r="E166" s="2">
        <v>43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2.0699999999999998</v>
      </c>
      <c r="D167" s="2">
        <v>1.0178</v>
      </c>
      <c r="E167" s="2">
        <v>50</v>
      </c>
      <c r="F167" s="2"/>
      <c r="G167" s="2"/>
      <c r="H167" s="17">
        <f t="shared" si="2"/>
        <v>4.8375950241881004E-3</v>
      </c>
    </row>
    <row r="168" spans="1:8" ht="13.5" x14ac:dyDescent="0.25">
      <c r="A168" s="12"/>
      <c r="B168" s="11">
        <v>42243</v>
      </c>
      <c r="C168" s="2">
        <v>2.06</v>
      </c>
      <c r="D168" s="2">
        <v>1.0128999999999999</v>
      </c>
      <c r="E168" s="2">
        <v>200</v>
      </c>
      <c r="F168" s="2"/>
      <c r="G168" s="2"/>
      <c r="H168" s="17">
        <f t="shared" si="2"/>
        <v>-4.8143053645118162E-3</v>
      </c>
    </row>
    <row r="169" spans="1:8" ht="13.5" x14ac:dyDescent="0.25">
      <c r="A169" s="12"/>
      <c r="B169" s="11">
        <v>42244</v>
      </c>
      <c r="C169" s="2">
        <v>2.06</v>
      </c>
      <c r="D169" s="2">
        <v>1.0128999999999999</v>
      </c>
      <c r="E169" s="2">
        <v>401</v>
      </c>
      <c r="F169" s="2"/>
      <c r="G169" s="2"/>
      <c r="H169" s="17">
        <f t="shared" si="2"/>
        <v>0</v>
      </c>
    </row>
    <row r="170" spans="1:8" ht="13.5" x14ac:dyDescent="0.25">
      <c r="A170" s="12"/>
      <c r="B170" s="11">
        <v>42247</v>
      </c>
      <c r="C170" s="2">
        <v>2.0699999999999998</v>
      </c>
      <c r="D170" s="2">
        <v>1.0178</v>
      </c>
      <c r="E170" s="2">
        <v>100</v>
      </c>
      <c r="F170" s="2"/>
      <c r="G170" s="2"/>
      <c r="H170" s="17">
        <f t="shared" si="2"/>
        <v>4.8375950241881004E-3</v>
      </c>
    </row>
    <row r="171" spans="1:8" ht="13.5" x14ac:dyDescent="0.25">
      <c r="A171" s="12"/>
      <c r="B171" s="11">
        <v>42248</v>
      </c>
      <c r="C171" s="2">
        <v>2.06</v>
      </c>
      <c r="D171" s="2">
        <v>1.0128999999999999</v>
      </c>
      <c r="E171" s="2">
        <v>850</v>
      </c>
      <c r="F171" s="2"/>
      <c r="G171" s="2"/>
      <c r="H171" s="17">
        <f t="shared" si="2"/>
        <v>-4.8143053645118162E-3</v>
      </c>
    </row>
    <row r="172" spans="1:8" ht="13.5" x14ac:dyDescent="0.25">
      <c r="A172" s="12"/>
      <c r="B172" s="11">
        <v>42249</v>
      </c>
      <c r="C172" s="2">
        <v>2.1</v>
      </c>
      <c r="D172" s="2">
        <v>1.0326</v>
      </c>
      <c r="E172" s="2">
        <v>1650</v>
      </c>
      <c r="F172" s="2"/>
      <c r="G172" s="2"/>
      <c r="H172" s="17">
        <f t="shared" si="2"/>
        <v>1.9449106525817012E-2</v>
      </c>
    </row>
    <row r="173" spans="1:8" ht="13.5" x14ac:dyDescent="0.25">
      <c r="A173" s="12"/>
      <c r="B173" s="11">
        <v>42250</v>
      </c>
      <c r="C173" s="2">
        <v>2.12</v>
      </c>
      <c r="D173" s="2">
        <v>1.0424</v>
      </c>
      <c r="E173" s="2">
        <v>11050</v>
      </c>
      <c r="F173" s="2"/>
      <c r="G173" s="2"/>
      <c r="H173" s="17">
        <f t="shared" si="2"/>
        <v>9.4906062366841293E-3</v>
      </c>
    </row>
    <row r="174" spans="1:8" ht="13.5" x14ac:dyDescent="0.25">
      <c r="A174" s="12"/>
      <c r="B174" s="11">
        <v>42251</v>
      </c>
      <c r="C174" s="2">
        <v>2.1800000000000002</v>
      </c>
      <c r="D174" s="2">
        <v>1.0719000000000001</v>
      </c>
      <c r="E174" s="2">
        <v>14810</v>
      </c>
      <c r="F174" s="2"/>
      <c r="G174" s="2"/>
      <c r="H174" s="17">
        <f t="shared" si="2"/>
        <v>2.8300076745970914E-2</v>
      </c>
    </row>
    <row r="175" spans="1:8" ht="13.5" x14ac:dyDescent="0.25">
      <c r="A175" s="12"/>
      <c r="B175" s="11">
        <v>42254</v>
      </c>
      <c r="C175" s="2">
        <v>2.17</v>
      </c>
      <c r="D175" s="2">
        <v>1.0669999999999999</v>
      </c>
      <c r="E175" s="2">
        <v>150</v>
      </c>
      <c r="F175" s="2"/>
      <c r="G175" s="2"/>
      <c r="H175" s="17">
        <f t="shared" si="2"/>
        <v>-4.5713219516747144E-3</v>
      </c>
    </row>
    <row r="176" spans="1:8" ht="13.5" x14ac:dyDescent="0.25">
      <c r="A176" s="12"/>
      <c r="B176" s="11">
        <v>42255</v>
      </c>
      <c r="C176" s="2">
        <v>2.2999999999999998</v>
      </c>
      <c r="D176" s="2">
        <v>1.1309</v>
      </c>
      <c r="E176" s="2">
        <v>13165</v>
      </c>
      <c r="F176" s="2"/>
      <c r="G176" s="2"/>
      <c r="H176" s="17">
        <f t="shared" si="2"/>
        <v>5.9887535145267172E-2</v>
      </c>
    </row>
    <row r="177" spans="1:8" ht="13.5" x14ac:dyDescent="0.25">
      <c r="A177" s="12"/>
      <c r="B177" s="11">
        <v>42256</v>
      </c>
      <c r="C177" s="2">
        <v>2.2999999999999998</v>
      </c>
      <c r="D177" s="2">
        <v>1.1309</v>
      </c>
      <c r="E177" s="2">
        <v>51</v>
      </c>
      <c r="F177" s="2"/>
      <c r="G177" s="2"/>
      <c r="H177" s="17">
        <f t="shared" si="2"/>
        <v>0</v>
      </c>
    </row>
    <row r="178" spans="1:8" ht="13.5" x14ac:dyDescent="0.25">
      <c r="A178" s="12"/>
      <c r="B178" s="11">
        <v>42257</v>
      </c>
      <c r="C178" s="2">
        <v>2.2400000000000002</v>
      </c>
      <c r="D178" s="2">
        <v>1.1013999999999999</v>
      </c>
      <c r="E178" s="2">
        <v>500</v>
      </c>
      <c r="F178" s="2"/>
      <c r="G178" s="2"/>
      <c r="H178" s="17">
        <f t="shared" si="2"/>
        <v>-2.6085418693076384E-2</v>
      </c>
    </row>
    <row r="179" spans="1:8" ht="13.5" x14ac:dyDescent="0.25">
      <c r="A179" s="12"/>
      <c r="B179" s="11">
        <v>42258</v>
      </c>
      <c r="C179" s="2">
        <v>2.2799999999999998</v>
      </c>
      <c r="D179" s="2">
        <v>1.1211</v>
      </c>
      <c r="E179" s="2">
        <v>1801</v>
      </c>
      <c r="F179" s="2"/>
      <c r="G179" s="2"/>
      <c r="H179" s="17">
        <f t="shared" si="2"/>
        <v>1.7886326493553706E-2</v>
      </c>
    </row>
    <row r="180" spans="1:8" ht="13.5" x14ac:dyDescent="0.25">
      <c r="A180" s="12"/>
      <c r="B180" s="11">
        <v>42261</v>
      </c>
      <c r="C180" s="2">
        <v>2.2799999999999998</v>
      </c>
      <c r="D180" s="2">
        <v>1.1211</v>
      </c>
      <c r="E180" s="2">
        <v>370</v>
      </c>
      <c r="F180" s="2"/>
      <c r="G180" s="2"/>
      <c r="H180" s="17">
        <f t="shared" si="2"/>
        <v>0</v>
      </c>
    </row>
    <row r="181" spans="1:8" ht="13.5" x14ac:dyDescent="0.25">
      <c r="A181" s="12"/>
      <c r="B181" s="11">
        <v>42262</v>
      </c>
      <c r="C181" s="2">
        <v>2.21</v>
      </c>
      <c r="D181" s="2">
        <v>1.0867</v>
      </c>
      <c r="E181" s="2">
        <v>350</v>
      </c>
      <c r="F181" s="2"/>
      <c r="G181" s="2"/>
      <c r="H181" s="17">
        <f t="shared" si="2"/>
        <v>-3.0684149496030672E-2</v>
      </c>
    </row>
    <row r="182" spans="1:8" ht="13.5" x14ac:dyDescent="0.25">
      <c r="A182" s="12"/>
      <c r="B182" s="11">
        <v>42263</v>
      </c>
      <c r="C182" s="2">
        <v>2.2599999999999998</v>
      </c>
      <c r="D182" s="2">
        <v>1.1113</v>
      </c>
      <c r="E182" s="2">
        <v>900</v>
      </c>
      <c r="F182" s="2"/>
      <c r="G182" s="2"/>
      <c r="H182" s="17">
        <f t="shared" si="2"/>
        <v>2.2637342412809382E-2</v>
      </c>
    </row>
    <row r="183" spans="1:8" ht="13.5" x14ac:dyDescent="0.25">
      <c r="A183" s="12"/>
      <c r="B183" s="11">
        <v>42264</v>
      </c>
      <c r="C183" s="2">
        <v>2.2000000000000002</v>
      </c>
      <c r="D183" s="2">
        <v>1.0817000000000001</v>
      </c>
      <c r="E183" s="2">
        <v>245</v>
      </c>
      <c r="F183" s="2"/>
      <c r="G183" s="2"/>
      <c r="H183" s="17">
        <f t="shared" si="2"/>
        <v>-2.6635471969765005E-2</v>
      </c>
    </row>
    <row r="184" spans="1:8" ht="13.5" x14ac:dyDescent="0.25">
      <c r="A184" s="12"/>
      <c r="B184" s="11">
        <v>42265</v>
      </c>
      <c r="C184" s="2">
        <v>2.25</v>
      </c>
      <c r="D184" s="2">
        <v>1.1063000000000001</v>
      </c>
      <c r="E184" s="2">
        <v>100</v>
      </c>
      <c r="F184" s="2"/>
      <c r="G184" s="2"/>
      <c r="H184" s="17">
        <f t="shared" si="2"/>
        <v>2.2741980216326108E-2</v>
      </c>
    </row>
    <row r="185" spans="1:8" ht="13.5" x14ac:dyDescent="0.25">
      <c r="A185" s="12"/>
      <c r="B185" s="11">
        <v>42268</v>
      </c>
      <c r="C185" s="2">
        <v>2.25</v>
      </c>
      <c r="D185" s="2">
        <v>1.1063000000000001</v>
      </c>
      <c r="E185" s="2">
        <v>1100</v>
      </c>
      <c r="F185" s="2"/>
      <c r="G185" s="2"/>
      <c r="H185" s="17">
        <f t="shared" si="2"/>
        <v>0</v>
      </c>
    </row>
    <row r="186" spans="1:8" ht="13.5" x14ac:dyDescent="0.25">
      <c r="A186" s="12"/>
      <c r="B186" s="11">
        <v>42269</v>
      </c>
      <c r="C186" s="2">
        <v>2.25</v>
      </c>
      <c r="D186" s="2">
        <v>1.1063000000000001</v>
      </c>
      <c r="E186" s="2">
        <v>13408</v>
      </c>
      <c r="F186" s="2"/>
      <c r="G186" s="2"/>
      <c r="H186" s="17">
        <f t="shared" si="2"/>
        <v>0</v>
      </c>
    </row>
    <row r="187" spans="1:8" ht="13.5" x14ac:dyDescent="0.25">
      <c r="A187" s="12"/>
      <c r="B187" s="11">
        <v>42270</v>
      </c>
      <c r="C187" s="2">
        <v>2.25</v>
      </c>
      <c r="D187" s="2">
        <v>1.1063000000000001</v>
      </c>
      <c r="E187" s="2">
        <v>10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42275</v>
      </c>
      <c r="C188" s="2">
        <v>2.2400000000000002</v>
      </c>
      <c r="D188" s="2">
        <v>1.1013999999999999</v>
      </c>
      <c r="E188" s="2">
        <v>4050</v>
      </c>
      <c r="F188" s="2"/>
      <c r="G188" s="2"/>
      <c r="H188" s="17">
        <f t="shared" si="2"/>
        <v>-4.4291783422219346E-3</v>
      </c>
    </row>
    <row r="189" spans="1:8" ht="13.5" x14ac:dyDescent="0.25">
      <c r="A189" s="12"/>
      <c r="B189" s="11">
        <v>42276</v>
      </c>
      <c r="C189" s="2">
        <v>2.1800000000000002</v>
      </c>
      <c r="D189" s="2">
        <v>1.0719000000000001</v>
      </c>
      <c r="E189" s="2">
        <v>5</v>
      </c>
      <c r="F189" s="2"/>
      <c r="G189" s="2"/>
      <c r="H189" s="17">
        <f t="shared" si="2"/>
        <v>-2.6784092972580227E-2</v>
      </c>
    </row>
    <row r="190" spans="1:8" ht="13.5" x14ac:dyDescent="0.25">
      <c r="A190" s="12"/>
      <c r="B190" s="11">
        <v>42277</v>
      </c>
      <c r="C190" s="2">
        <v>2.17</v>
      </c>
      <c r="D190" s="2">
        <v>1.0669999999999999</v>
      </c>
      <c r="E190" s="2">
        <v>21661</v>
      </c>
      <c r="F190" s="2"/>
      <c r="G190" s="2"/>
      <c r="H190" s="17">
        <f t="shared" si="2"/>
        <v>-4.5713219516747144E-3</v>
      </c>
    </row>
    <row r="191" spans="1:8" ht="13.5" x14ac:dyDescent="0.25">
      <c r="A191" s="12"/>
      <c r="B191" s="11">
        <v>42278</v>
      </c>
      <c r="C191" s="2">
        <v>2.2000000000000002</v>
      </c>
      <c r="D191" s="2">
        <v>1.0817000000000001</v>
      </c>
      <c r="E191" s="2">
        <v>950</v>
      </c>
      <c r="F191" s="2"/>
      <c r="G191" s="2"/>
      <c r="H191" s="17">
        <f t="shared" si="2"/>
        <v>1.3776944704779904E-2</v>
      </c>
    </row>
    <row r="192" spans="1:8" ht="13.5" x14ac:dyDescent="0.25">
      <c r="A192" s="12"/>
      <c r="B192" s="11">
        <v>42279</v>
      </c>
      <c r="C192" s="2">
        <v>2.1800000000000002</v>
      </c>
      <c r="D192" s="2">
        <v>1.0719000000000001</v>
      </c>
      <c r="E192" s="2">
        <v>86</v>
      </c>
      <c r="F192" s="2"/>
      <c r="G192" s="2"/>
      <c r="H192" s="17">
        <f t="shared" si="2"/>
        <v>-9.0598132569104459E-3</v>
      </c>
    </row>
    <row r="193" spans="1:8" ht="13.5" x14ac:dyDescent="0.25">
      <c r="A193" s="12"/>
      <c r="B193" s="11">
        <v>42282</v>
      </c>
      <c r="C193" s="2">
        <v>2.2000000000000002</v>
      </c>
      <c r="D193" s="2">
        <v>1.0817000000000001</v>
      </c>
      <c r="E193" s="2">
        <v>650</v>
      </c>
      <c r="F193" s="2"/>
      <c r="G193" s="2"/>
      <c r="H193" s="17">
        <f t="shared" si="2"/>
        <v>9.1426439033492207E-3</v>
      </c>
    </row>
    <row r="194" spans="1:8" ht="13.5" x14ac:dyDescent="0.25">
      <c r="A194" s="12"/>
      <c r="B194" s="11">
        <v>42283</v>
      </c>
      <c r="C194" s="2">
        <v>2.2000000000000002</v>
      </c>
      <c r="D194" s="2">
        <v>1.0817000000000001</v>
      </c>
      <c r="E194" s="2">
        <v>0</v>
      </c>
      <c r="F194" s="2"/>
      <c r="G194" s="2"/>
      <c r="H194" s="17">
        <f t="shared" si="2"/>
        <v>0</v>
      </c>
    </row>
    <row r="195" spans="1:8" ht="13.5" x14ac:dyDescent="0.25">
      <c r="A195" s="12"/>
      <c r="B195" s="11">
        <v>42284</v>
      </c>
      <c r="C195" s="2">
        <v>2.17</v>
      </c>
      <c r="D195" s="2">
        <v>1.0669999999999999</v>
      </c>
      <c r="E195" s="2">
        <v>1360</v>
      </c>
      <c r="F195" s="2"/>
      <c r="G195" s="2"/>
      <c r="H195" s="17">
        <f t="shared" si="2"/>
        <v>-1.3589719885365772E-2</v>
      </c>
    </row>
    <row r="196" spans="1:8" ht="13.5" x14ac:dyDescent="0.25">
      <c r="A196" s="12"/>
      <c r="B196" s="11">
        <v>42285</v>
      </c>
      <c r="C196" s="2">
        <v>2.16</v>
      </c>
      <c r="D196" s="2">
        <v>1.0621</v>
      </c>
      <c r="E196" s="2">
        <v>1050</v>
      </c>
      <c r="F196" s="2"/>
      <c r="G196" s="2"/>
      <c r="H196" s="17">
        <f t="shared" si="2"/>
        <v>-4.5923149015931631E-3</v>
      </c>
    </row>
    <row r="197" spans="1:8" ht="13.5" x14ac:dyDescent="0.25">
      <c r="A197" s="12"/>
      <c r="B197" s="11">
        <v>42286</v>
      </c>
      <c r="C197" s="2">
        <v>2.14</v>
      </c>
      <c r="D197" s="2">
        <v>1.0522</v>
      </c>
      <c r="E197" s="2">
        <v>1908</v>
      </c>
      <c r="F197" s="2"/>
      <c r="G197" s="2"/>
      <c r="H197" s="17">
        <f t="shared" si="2"/>
        <v>-9.3211561999811884E-3</v>
      </c>
    </row>
    <row r="198" spans="1:8" ht="13.5" x14ac:dyDescent="0.25">
      <c r="A198" s="12"/>
      <c r="B198" s="11">
        <v>42289</v>
      </c>
      <c r="C198" s="2">
        <v>2.14</v>
      </c>
      <c r="D198" s="2">
        <v>1.0522</v>
      </c>
      <c r="E198" s="2">
        <v>1350</v>
      </c>
      <c r="F198" s="2"/>
      <c r="G198" s="2"/>
      <c r="H198" s="17">
        <f t="shared" si="2"/>
        <v>0</v>
      </c>
    </row>
    <row r="199" spans="1:8" ht="13.5" x14ac:dyDescent="0.25">
      <c r="A199" s="12"/>
      <c r="B199" s="11">
        <v>42290</v>
      </c>
      <c r="C199" s="2">
        <v>2.14</v>
      </c>
      <c r="D199" s="2">
        <v>1.0522</v>
      </c>
      <c r="E199" s="2">
        <v>850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42293</v>
      </c>
      <c r="C200" s="2">
        <v>2.1800000000000002</v>
      </c>
      <c r="D200" s="2">
        <v>1.0719000000000001</v>
      </c>
      <c r="E200" s="2">
        <v>1700</v>
      </c>
      <c r="F200" s="2"/>
      <c r="G200" s="2"/>
      <c r="H200" s="17">
        <f t="shared" si="3"/>
        <v>1.8722676297281932E-2</v>
      </c>
    </row>
    <row r="201" spans="1:8" ht="13.5" x14ac:dyDescent="0.25">
      <c r="A201" s="12"/>
      <c r="B201" s="11">
        <v>42296</v>
      </c>
      <c r="C201" s="2">
        <v>2.1800000000000002</v>
      </c>
      <c r="D201" s="2">
        <v>1.0719000000000001</v>
      </c>
      <c r="E201" s="2">
        <v>0</v>
      </c>
      <c r="F201" s="2"/>
      <c r="G201" s="2"/>
      <c r="H201" s="17">
        <f t="shared" si="3"/>
        <v>0</v>
      </c>
    </row>
    <row r="202" spans="1:8" ht="13.5" x14ac:dyDescent="0.25">
      <c r="A202" s="12"/>
      <c r="B202" s="11">
        <v>42297</v>
      </c>
      <c r="C202" s="2">
        <v>2.15</v>
      </c>
      <c r="D202" s="2">
        <v>1.0571999999999999</v>
      </c>
      <c r="E202" s="2">
        <v>150</v>
      </c>
      <c r="F202" s="2"/>
      <c r="G202" s="2"/>
      <c r="H202" s="17">
        <f t="shared" si="3"/>
        <v>-1.3713965855023935E-2</v>
      </c>
    </row>
    <row r="203" spans="1:8" ht="13.5" x14ac:dyDescent="0.25">
      <c r="A203" s="12"/>
      <c r="B203" s="11">
        <v>42298</v>
      </c>
      <c r="C203" s="2">
        <v>2.14</v>
      </c>
      <c r="D203" s="2">
        <v>1.0522</v>
      </c>
      <c r="E203" s="2">
        <v>425</v>
      </c>
      <c r="F203" s="2"/>
      <c r="G203" s="2"/>
      <c r="H203" s="17">
        <f t="shared" si="3"/>
        <v>-4.7294740824819275E-3</v>
      </c>
    </row>
    <row r="204" spans="1:8" ht="13.5" x14ac:dyDescent="0.25">
      <c r="A204" s="12"/>
      <c r="B204" s="11">
        <v>42299</v>
      </c>
      <c r="C204" s="2">
        <v>2.14</v>
      </c>
      <c r="D204" s="2">
        <v>1.0522</v>
      </c>
      <c r="E204" s="2">
        <v>0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42300</v>
      </c>
      <c r="C205" s="2">
        <v>2.14</v>
      </c>
      <c r="D205" s="2">
        <v>1.0522</v>
      </c>
      <c r="E205" s="2">
        <v>5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42303</v>
      </c>
      <c r="C206" s="2">
        <v>2.14</v>
      </c>
      <c r="D206" s="2">
        <v>1.0522</v>
      </c>
      <c r="E206" s="2">
        <v>0</v>
      </c>
      <c r="F206" s="2"/>
      <c r="G206" s="2"/>
      <c r="H206" s="17">
        <f t="shared" si="3"/>
        <v>0</v>
      </c>
    </row>
    <row r="207" spans="1:8" ht="13.5" x14ac:dyDescent="0.25">
      <c r="A207" s="12"/>
      <c r="B207" s="11">
        <v>42304</v>
      </c>
      <c r="C207" s="2">
        <v>2.13</v>
      </c>
      <c r="D207" s="2">
        <v>1.0472999999999999</v>
      </c>
      <c r="E207" s="2">
        <v>8600</v>
      </c>
      <c r="F207" s="2"/>
      <c r="G207" s="2"/>
      <c r="H207" s="17">
        <f t="shared" si="3"/>
        <v>-4.6569093328265787E-3</v>
      </c>
    </row>
    <row r="208" spans="1:8" ht="13.5" x14ac:dyDescent="0.25">
      <c r="A208" s="12"/>
      <c r="B208" s="11">
        <v>42305</v>
      </c>
      <c r="C208" s="2">
        <v>2.17</v>
      </c>
      <c r="D208" s="2">
        <v>1.0669999999999999</v>
      </c>
      <c r="E208" s="2">
        <v>48899</v>
      </c>
      <c r="F208" s="2"/>
      <c r="G208" s="2"/>
      <c r="H208" s="17">
        <f t="shared" si="3"/>
        <v>1.8810274038002534E-2</v>
      </c>
    </row>
    <row r="209" spans="1:8" ht="13.5" x14ac:dyDescent="0.25">
      <c r="A209" s="12"/>
      <c r="B209" s="11">
        <v>42306</v>
      </c>
      <c r="C209" s="2">
        <v>2.15</v>
      </c>
      <c r="D209" s="2">
        <v>1.0571999999999999</v>
      </c>
      <c r="E209" s="2">
        <v>21000</v>
      </c>
      <c r="F209" s="2"/>
      <c r="G209" s="2"/>
      <c r="H209" s="17">
        <f t="shared" si="3"/>
        <v>-9.1846298031865344E-3</v>
      </c>
    </row>
    <row r="210" spans="1:8" ht="13.5" x14ac:dyDescent="0.25">
      <c r="A210" s="12"/>
      <c r="B210" s="11">
        <v>42307</v>
      </c>
      <c r="C210" s="2">
        <v>2.14</v>
      </c>
      <c r="D210" s="2">
        <v>1.0522</v>
      </c>
      <c r="E210" s="2">
        <v>920</v>
      </c>
      <c r="F210" s="2"/>
      <c r="G210" s="2"/>
      <c r="H210" s="17">
        <f t="shared" si="3"/>
        <v>-4.7294740824819275E-3</v>
      </c>
    </row>
    <row r="211" spans="1:8" ht="13.5" x14ac:dyDescent="0.25">
      <c r="A211" s="12"/>
      <c r="B211" s="11">
        <v>42310</v>
      </c>
      <c r="C211" s="2">
        <v>2.17</v>
      </c>
      <c r="D211" s="2">
        <v>1.0669999999999999</v>
      </c>
      <c r="E211" s="2">
        <v>1000</v>
      </c>
      <c r="F211" s="2"/>
      <c r="G211" s="2"/>
      <c r="H211" s="17">
        <f t="shared" si="3"/>
        <v>1.4065766964455355E-2</v>
      </c>
    </row>
    <row r="212" spans="1:8" ht="13.5" x14ac:dyDescent="0.25">
      <c r="A212" s="12"/>
      <c r="B212" s="11">
        <v>42311</v>
      </c>
      <c r="C212" s="2">
        <v>2.1</v>
      </c>
      <c r="D212" s="2">
        <v>1.0326</v>
      </c>
      <c r="E212" s="2">
        <v>22099</v>
      </c>
      <c r="F212" s="2"/>
      <c r="G212" s="2"/>
      <c r="H212" s="17">
        <f t="shared" si="3"/>
        <v>-3.2239925023430163E-2</v>
      </c>
    </row>
    <row r="213" spans="1:8" ht="13.5" x14ac:dyDescent="0.25">
      <c r="A213" s="12"/>
      <c r="B213" s="11">
        <v>42312</v>
      </c>
      <c r="C213" s="2">
        <v>2.1</v>
      </c>
      <c r="D213" s="2">
        <v>1.0326</v>
      </c>
      <c r="E213" s="2">
        <v>5435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42313</v>
      </c>
      <c r="C214" s="2">
        <v>2.08</v>
      </c>
      <c r="D214" s="2">
        <v>1.0226999999999999</v>
      </c>
      <c r="E214" s="2">
        <v>8495</v>
      </c>
      <c r="F214" s="2"/>
      <c r="G214" s="2"/>
      <c r="H214" s="17">
        <f t="shared" si="3"/>
        <v>-9.5874491574666088E-3</v>
      </c>
    </row>
    <row r="215" spans="1:8" ht="13.5" x14ac:dyDescent="0.25">
      <c r="A215" s="12"/>
      <c r="B215" s="11">
        <v>42314</v>
      </c>
      <c r="C215" s="2">
        <v>2.08</v>
      </c>
      <c r="D215" s="2">
        <v>1.0226999999999999</v>
      </c>
      <c r="E215" s="2">
        <v>7690</v>
      </c>
      <c r="F215" s="2"/>
      <c r="G215" s="2"/>
      <c r="H215" s="17">
        <f t="shared" si="3"/>
        <v>0</v>
      </c>
    </row>
    <row r="216" spans="1:8" ht="13.5" x14ac:dyDescent="0.25">
      <c r="A216" s="12"/>
      <c r="B216" s="11">
        <v>42317</v>
      </c>
      <c r="C216" s="2">
        <v>2.08</v>
      </c>
      <c r="D216" s="2">
        <v>1.0226999999999999</v>
      </c>
      <c r="E216" s="2">
        <v>2540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42318</v>
      </c>
      <c r="C217" s="2">
        <v>2.09</v>
      </c>
      <c r="D217" s="2">
        <v>1.0277000000000001</v>
      </c>
      <c r="E217" s="2">
        <v>1930</v>
      </c>
      <c r="F217" s="2"/>
      <c r="G217" s="2"/>
      <c r="H217" s="17">
        <f t="shared" si="3"/>
        <v>4.889019262736008E-3</v>
      </c>
    </row>
    <row r="218" spans="1:8" ht="13.5" x14ac:dyDescent="0.25">
      <c r="A218" s="12"/>
      <c r="B218" s="11">
        <v>42319</v>
      </c>
      <c r="C218" s="2">
        <v>2.09</v>
      </c>
      <c r="D218" s="2">
        <v>1.0277000000000001</v>
      </c>
      <c r="E218" s="2">
        <v>0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42320</v>
      </c>
      <c r="C219" s="2">
        <v>1.97</v>
      </c>
      <c r="D219" s="2">
        <v>0.96870000000000001</v>
      </c>
      <c r="E219" s="2">
        <v>8172</v>
      </c>
      <c r="F219" s="2"/>
      <c r="G219" s="2"/>
      <c r="H219" s="17">
        <f t="shared" si="3"/>
        <v>-5.7409749927021553E-2</v>
      </c>
    </row>
    <row r="220" spans="1:8" ht="13.5" x14ac:dyDescent="0.25">
      <c r="A220" s="12"/>
      <c r="B220" s="11">
        <v>42321</v>
      </c>
      <c r="C220" s="2">
        <v>2.0699999999999998</v>
      </c>
      <c r="D220" s="2">
        <v>1.0178</v>
      </c>
      <c r="E220" s="2">
        <v>12635</v>
      </c>
      <c r="F220" s="2"/>
      <c r="G220" s="2"/>
      <c r="H220" s="17">
        <f t="shared" si="3"/>
        <v>5.0686487044492655E-2</v>
      </c>
    </row>
    <row r="221" spans="1:8" ht="13.5" x14ac:dyDescent="0.25">
      <c r="A221" s="12"/>
      <c r="B221" s="11">
        <v>42324</v>
      </c>
      <c r="C221" s="2">
        <v>2.08</v>
      </c>
      <c r="D221" s="2">
        <v>1.0226999999999999</v>
      </c>
      <c r="E221" s="2">
        <v>870</v>
      </c>
      <c r="F221" s="2"/>
      <c r="G221" s="2"/>
      <c r="H221" s="17">
        <f t="shared" si="3"/>
        <v>4.8143053645115976E-3</v>
      </c>
    </row>
    <row r="222" spans="1:8" ht="13.5" x14ac:dyDescent="0.25">
      <c r="A222" s="12"/>
      <c r="B222" s="11">
        <v>42325</v>
      </c>
      <c r="C222" s="2">
        <v>2.0699999999999998</v>
      </c>
      <c r="D222" s="2">
        <v>1.0178</v>
      </c>
      <c r="E222" s="2">
        <v>250</v>
      </c>
      <c r="F222" s="2"/>
      <c r="G222" s="2"/>
      <c r="H222" s="17">
        <f t="shared" si="3"/>
        <v>-4.7912388774810841E-3</v>
      </c>
    </row>
    <row r="223" spans="1:8" ht="13.5" x14ac:dyDescent="0.25">
      <c r="A223" s="12"/>
      <c r="B223" s="11">
        <v>42326</v>
      </c>
      <c r="C223" s="2">
        <v>2.0699999999999998</v>
      </c>
      <c r="D223" s="2">
        <v>1.0178</v>
      </c>
      <c r="E223" s="2">
        <v>1705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42327</v>
      </c>
      <c r="C224" s="2">
        <v>2.0099999999999998</v>
      </c>
      <c r="D224" s="2">
        <v>0.98829999999999996</v>
      </c>
      <c r="E224" s="2">
        <v>200</v>
      </c>
      <c r="F224" s="2"/>
      <c r="G224" s="2"/>
      <c r="H224" s="17">
        <f t="shared" si="3"/>
        <v>-2.8984083316958224E-2</v>
      </c>
    </row>
    <row r="225" spans="1:8" ht="13.5" x14ac:dyDescent="0.25">
      <c r="A225" s="12"/>
      <c r="B225" s="11">
        <v>42328</v>
      </c>
      <c r="C225" s="2">
        <v>2.0699999999999998</v>
      </c>
      <c r="D225" s="2">
        <v>1.0178</v>
      </c>
      <c r="E225" s="2">
        <v>110</v>
      </c>
      <c r="F225" s="2"/>
      <c r="G225" s="2"/>
      <c r="H225" s="17">
        <f t="shared" si="3"/>
        <v>2.9849236061924602E-2</v>
      </c>
    </row>
    <row r="226" spans="1:8" ht="13.5" x14ac:dyDescent="0.25">
      <c r="A226" s="12"/>
      <c r="B226" s="11">
        <v>42331</v>
      </c>
      <c r="C226" s="2">
        <v>2</v>
      </c>
      <c r="D226" s="2">
        <v>0.98340000000000005</v>
      </c>
      <c r="E226" s="2">
        <v>2312</v>
      </c>
      <c r="F226" s="2"/>
      <c r="G226" s="2"/>
      <c r="H226" s="17">
        <f t="shared" si="3"/>
        <v>-3.3798388681469824E-2</v>
      </c>
    </row>
    <row r="227" spans="1:8" ht="13.5" x14ac:dyDescent="0.25">
      <c r="A227" s="12"/>
      <c r="B227" s="11">
        <v>42332</v>
      </c>
      <c r="C227" s="2">
        <v>2</v>
      </c>
      <c r="D227" s="2">
        <v>0.98340000000000005</v>
      </c>
      <c r="E227" s="2">
        <v>2380</v>
      </c>
      <c r="F227" s="2"/>
      <c r="G227" s="2"/>
      <c r="H227" s="17">
        <f t="shared" si="3"/>
        <v>0</v>
      </c>
    </row>
    <row r="228" spans="1:8" ht="13.5" x14ac:dyDescent="0.25">
      <c r="A228" s="12"/>
      <c r="B228" s="11">
        <v>42333</v>
      </c>
      <c r="C228" s="2">
        <v>2.06</v>
      </c>
      <c r="D228" s="2">
        <v>1.0128999999999999</v>
      </c>
      <c r="E228" s="2">
        <v>6092</v>
      </c>
      <c r="F228" s="2"/>
      <c r="G228" s="2"/>
      <c r="H228" s="17">
        <f t="shared" si="3"/>
        <v>2.9997966239576835E-2</v>
      </c>
    </row>
    <row r="229" spans="1:8" ht="13.5" x14ac:dyDescent="0.25">
      <c r="A229" s="12"/>
      <c r="B229" s="11">
        <v>42334</v>
      </c>
      <c r="C229" s="2">
        <v>2.0099999999999998</v>
      </c>
      <c r="D229" s="2">
        <v>0.98829999999999996</v>
      </c>
      <c r="E229" s="2">
        <v>210</v>
      </c>
      <c r="F229" s="2"/>
      <c r="G229" s="2"/>
      <c r="H229" s="17">
        <f t="shared" si="3"/>
        <v>-2.4286701550004893E-2</v>
      </c>
    </row>
    <row r="230" spans="1:8" ht="13.5" x14ac:dyDescent="0.25">
      <c r="A230" s="12"/>
      <c r="B230" s="11">
        <v>42335</v>
      </c>
      <c r="C230" s="2">
        <v>1.95</v>
      </c>
      <c r="D230" s="2">
        <v>0.95879999999999999</v>
      </c>
      <c r="E230" s="2">
        <v>4250</v>
      </c>
      <c r="F230" s="2"/>
      <c r="G230" s="2"/>
      <c r="H230" s="17">
        <f t="shared" si="3"/>
        <v>-2.9849236061924488E-2</v>
      </c>
    </row>
    <row r="231" spans="1:8" ht="13.5" x14ac:dyDescent="0.25">
      <c r="A231" s="12"/>
      <c r="B231" s="11">
        <v>42338</v>
      </c>
      <c r="C231" s="2">
        <v>2</v>
      </c>
      <c r="D231" s="2">
        <v>0.98340000000000005</v>
      </c>
      <c r="E231" s="2">
        <v>2462</v>
      </c>
      <c r="F231" s="2"/>
      <c r="G231" s="2"/>
      <c r="H231" s="17">
        <f t="shared" si="3"/>
        <v>2.5657071339174036E-2</v>
      </c>
    </row>
    <row r="232" spans="1:8" ht="13.5" x14ac:dyDescent="0.25">
      <c r="A232" s="12"/>
      <c r="B232" s="11">
        <v>42339</v>
      </c>
      <c r="C232" s="2">
        <v>2.0499999999999998</v>
      </c>
      <c r="D232" s="2">
        <v>1.008</v>
      </c>
      <c r="E232" s="2">
        <v>410</v>
      </c>
      <c r="F232" s="2"/>
      <c r="G232" s="2"/>
      <c r="H232" s="17">
        <f t="shared" si="3"/>
        <v>2.5015253203172619E-2</v>
      </c>
    </row>
    <row r="233" spans="1:8" ht="13.5" x14ac:dyDescent="0.25">
      <c r="A233" s="12"/>
      <c r="B233" s="11">
        <v>42340</v>
      </c>
      <c r="C233" s="2">
        <v>2</v>
      </c>
      <c r="D233" s="2">
        <v>0.98340000000000005</v>
      </c>
      <c r="E233" s="2">
        <v>4371</v>
      </c>
      <c r="F233" s="2"/>
      <c r="G233" s="2"/>
      <c r="H233" s="17">
        <f t="shared" si="3"/>
        <v>-2.440476190476186E-2</v>
      </c>
    </row>
    <row r="234" spans="1:8" ht="13.5" x14ac:dyDescent="0.25">
      <c r="A234" s="12"/>
      <c r="B234" s="11">
        <v>42341</v>
      </c>
      <c r="C234" s="2">
        <v>2.0299999999999998</v>
      </c>
      <c r="D234" s="2">
        <v>0.99819999999999998</v>
      </c>
      <c r="E234" s="2">
        <v>2100</v>
      </c>
      <c r="F234" s="2"/>
      <c r="G234" s="2"/>
      <c r="H234" s="17">
        <f t="shared" si="3"/>
        <v>1.5049827130363966E-2</v>
      </c>
    </row>
    <row r="235" spans="1:8" ht="13.5" x14ac:dyDescent="0.25">
      <c r="A235" s="12"/>
      <c r="B235" s="11">
        <v>42342</v>
      </c>
      <c r="C235" s="2">
        <v>2.0299999999999998</v>
      </c>
      <c r="D235" s="2">
        <v>0.99819999999999998</v>
      </c>
      <c r="E235" s="2">
        <v>920</v>
      </c>
      <c r="F235" s="2"/>
      <c r="G235" s="2"/>
      <c r="H235" s="17">
        <f t="shared" si="3"/>
        <v>0</v>
      </c>
    </row>
    <row r="236" spans="1:8" ht="13.5" x14ac:dyDescent="0.25">
      <c r="A236" s="12"/>
      <c r="B236" s="11">
        <v>42345</v>
      </c>
      <c r="C236" s="2">
        <v>1.96</v>
      </c>
      <c r="D236" s="2">
        <v>0.9637</v>
      </c>
      <c r="E236" s="2">
        <v>410</v>
      </c>
      <c r="F236" s="2"/>
      <c r="G236" s="2"/>
      <c r="H236" s="17">
        <f t="shared" si="3"/>
        <v>-3.4562211981566796E-2</v>
      </c>
    </row>
    <row r="237" spans="1:8" ht="13.5" x14ac:dyDescent="0.25">
      <c r="A237" s="12"/>
      <c r="B237" s="11">
        <v>42346</v>
      </c>
      <c r="C237" s="2">
        <v>2</v>
      </c>
      <c r="D237" s="2">
        <v>0.98340000000000005</v>
      </c>
      <c r="E237" s="2">
        <v>18436</v>
      </c>
      <c r="F237" s="2"/>
      <c r="G237" s="2"/>
      <c r="H237" s="17">
        <f t="shared" si="3"/>
        <v>2.0442046279962697E-2</v>
      </c>
    </row>
    <row r="238" spans="1:8" ht="13.5" x14ac:dyDescent="0.25">
      <c r="A238" s="12"/>
      <c r="B238" s="11">
        <v>42347</v>
      </c>
      <c r="C238" s="2">
        <v>2</v>
      </c>
      <c r="D238" s="2">
        <v>0.98340000000000005</v>
      </c>
      <c r="E238" s="2">
        <v>2520</v>
      </c>
      <c r="F238" s="2"/>
      <c r="G238" s="2"/>
      <c r="H238" s="17">
        <f t="shared" si="3"/>
        <v>0</v>
      </c>
    </row>
    <row r="239" spans="1:8" ht="13.5" x14ac:dyDescent="0.25">
      <c r="A239" s="12"/>
      <c r="B239" s="11">
        <v>42348</v>
      </c>
      <c r="C239" s="2">
        <v>2</v>
      </c>
      <c r="D239" s="2">
        <v>0.98340000000000005</v>
      </c>
      <c r="E239" s="2">
        <v>1260</v>
      </c>
      <c r="F239" s="2"/>
      <c r="G239" s="2"/>
      <c r="H239" s="17">
        <f t="shared" si="3"/>
        <v>0</v>
      </c>
    </row>
    <row r="240" spans="1:8" ht="13.5" x14ac:dyDescent="0.25">
      <c r="A240" s="12"/>
      <c r="B240" s="11">
        <v>42349</v>
      </c>
      <c r="C240" s="2">
        <v>1.94</v>
      </c>
      <c r="D240" s="2">
        <v>0.95389999999999997</v>
      </c>
      <c r="E240" s="2">
        <v>690</v>
      </c>
      <c r="F240" s="2"/>
      <c r="G240" s="2"/>
      <c r="H240" s="17">
        <f t="shared" si="3"/>
        <v>-2.999796623957706E-2</v>
      </c>
    </row>
    <row r="241" spans="1:8" ht="13.5" x14ac:dyDescent="0.25">
      <c r="A241" s="12"/>
      <c r="B241" s="11">
        <v>42352</v>
      </c>
      <c r="C241" s="2">
        <v>2</v>
      </c>
      <c r="D241" s="2">
        <v>0.98340000000000005</v>
      </c>
      <c r="E241" s="2">
        <v>2630</v>
      </c>
      <c r="F241" s="2"/>
      <c r="G241" s="2"/>
      <c r="H241" s="17">
        <f t="shared" si="3"/>
        <v>3.092567355068674E-2</v>
      </c>
    </row>
    <row r="242" spans="1:8" ht="13.5" x14ac:dyDescent="0.25">
      <c r="A242" s="12"/>
      <c r="B242" s="11">
        <v>42353</v>
      </c>
      <c r="C242" s="2">
        <v>2.02</v>
      </c>
      <c r="D242" s="2">
        <v>0.99319999999999997</v>
      </c>
      <c r="E242" s="2">
        <v>390</v>
      </c>
      <c r="F242" s="2"/>
      <c r="G242" s="2"/>
      <c r="H242" s="17">
        <f t="shared" si="3"/>
        <v>9.9654260728085416E-3</v>
      </c>
    </row>
    <row r="243" spans="1:8" ht="13.5" x14ac:dyDescent="0.25">
      <c r="A243" s="12"/>
      <c r="B243" s="11">
        <v>42354</v>
      </c>
      <c r="C243" s="2">
        <v>2.0099999999999998</v>
      </c>
      <c r="D243" s="2">
        <v>0.98829999999999996</v>
      </c>
      <c r="E243" s="2">
        <v>385</v>
      </c>
      <c r="F243" s="2"/>
      <c r="G243" s="2"/>
      <c r="H243" s="17">
        <f t="shared" si="3"/>
        <v>-4.9335481272654207E-3</v>
      </c>
    </row>
    <row r="244" spans="1:8" ht="13.5" x14ac:dyDescent="0.25">
      <c r="A244" s="12"/>
      <c r="B244" s="11">
        <v>42355</v>
      </c>
      <c r="C244" s="2">
        <v>2.0099999999999998</v>
      </c>
      <c r="D244" s="2">
        <v>0.98829999999999996</v>
      </c>
      <c r="E244" s="2">
        <v>320</v>
      </c>
      <c r="F244" s="2"/>
      <c r="G244" s="2"/>
      <c r="H244" s="17">
        <f t="shared" si="3"/>
        <v>0</v>
      </c>
    </row>
    <row r="245" spans="1:8" ht="13.5" x14ac:dyDescent="0.25">
      <c r="A245" s="12"/>
      <c r="B245" s="11">
        <v>42356</v>
      </c>
      <c r="C245" s="2">
        <v>2.0099999999999998</v>
      </c>
      <c r="D245" s="2">
        <v>0.98829999999999996</v>
      </c>
      <c r="E245" s="2">
        <v>1239</v>
      </c>
      <c r="F245" s="2"/>
      <c r="G245" s="2"/>
      <c r="H245" s="17">
        <f t="shared" si="3"/>
        <v>0</v>
      </c>
    </row>
    <row r="246" spans="1:8" ht="13.5" x14ac:dyDescent="0.25">
      <c r="A246" s="12"/>
      <c r="B246" s="11">
        <v>42359</v>
      </c>
      <c r="C246" s="2">
        <v>2.0299999999999998</v>
      </c>
      <c r="D246" s="2">
        <v>0.99819999999999998</v>
      </c>
      <c r="E246" s="2">
        <v>1200</v>
      </c>
      <c r="F246" s="2"/>
      <c r="G246" s="2"/>
      <c r="H246" s="17">
        <f t="shared" si="3"/>
        <v>1.0017201254679774E-2</v>
      </c>
    </row>
    <row r="247" spans="1:8" ht="13.5" x14ac:dyDescent="0.25">
      <c r="A247" s="12"/>
      <c r="B247" s="11">
        <v>42360</v>
      </c>
      <c r="C247" s="2">
        <v>2.02</v>
      </c>
      <c r="D247" s="2">
        <v>0.99319999999999997</v>
      </c>
      <c r="E247" s="2">
        <v>322</v>
      </c>
      <c r="F247" s="2"/>
      <c r="G247" s="2"/>
      <c r="H247" s="17">
        <f t="shared" si="3"/>
        <v>-5.0090162292125871E-3</v>
      </c>
    </row>
    <row r="248" spans="1:8" ht="13.5" x14ac:dyDescent="0.25">
      <c r="A248" s="12"/>
      <c r="B248" s="11">
        <v>42361</v>
      </c>
      <c r="C248" s="2">
        <v>2.0099999999999998</v>
      </c>
      <c r="D248" s="2">
        <v>0.98829999999999996</v>
      </c>
      <c r="E248" s="2">
        <v>370</v>
      </c>
      <c r="F248" s="2"/>
      <c r="G248" s="2"/>
      <c r="H248" s="17">
        <f t="shared" si="3"/>
        <v>-4.9335481272654207E-3</v>
      </c>
    </row>
    <row r="249" spans="1:8" ht="13.5" x14ac:dyDescent="0.25">
      <c r="A249" s="12"/>
      <c r="B249" s="11">
        <v>42363</v>
      </c>
      <c r="C249" s="2">
        <v>2.0299999999999998</v>
      </c>
      <c r="D249" s="2">
        <v>0.99819999999999998</v>
      </c>
      <c r="E249" s="2">
        <v>430</v>
      </c>
      <c r="F249" s="2"/>
      <c r="G249" s="2"/>
      <c r="H249" s="17">
        <f t="shared" si="3"/>
        <v>1.0017201254679774E-2</v>
      </c>
    </row>
    <row r="250" spans="1:8" ht="13.5" x14ac:dyDescent="0.25">
      <c r="A250" s="12"/>
      <c r="B250" s="11">
        <v>42366</v>
      </c>
      <c r="C250" s="2">
        <v>1.94</v>
      </c>
      <c r="D250" s="2">
        <v>0.95389999999999997</v>
      </c>
      <c r="E250" s="2">
        <v>11140</v>
      </c>
      <c r="F250" s="2"/>
      <c r="G250" s="2"/>
      <c r="H250" s="17">
        <f t="shared" si="3"/>
        <v>-4.4379883790823492E-2</v>
      </c>
    </row>
    <row r="251" spans="1:8" ht="13.5" x14ac:dyDescent="0.25">
      <c r="A251" s="12"/>
      <c r="B251" s="11">
        <v>42367</v>
      </c>
      <c r="C251" s="2">
        <v>2</v>
      </c>
      <c r="D251" s="2">
        <v>0.98340000000000005</v>
      </c>
      <c r="E251" s="2">
        <v>3880</v>
      </c>
      <c r="F251" s="2"/>
      <c r="G251" s="2"/>
      <c r="H251" s="17">
        <f t="shared" si="3"/>
        <v>3.092567355068674E-2</v>
      </c>
    </row>
    <row r="252" spans="1:8" ht="13.5" x14ac:dyDescent="0.25">
      <c r="A252" s="12"/>
      <c r="B252" s="11">
        <v>42368</v>
      </c>
      <c r="C252" s="2">
        <v>2.02</v>
      </c>
      <c r="D252" s="2">
        <v>0.99319999999999997</v>
      </c>
      <c r="E252" s="2">
        <v>17810</v>
      </c>
      <c r="F252" s="2"/>
      <c r="G252" s="2"/>
      <c r="H252" s="17">
        <f t="shared" si="3"/>
        <v>9.9654260728085416E-3</v>
      </c>
    </row>
    <row r="253" spans="1:8" ht="13.5" x14ac:dyDescent="0.25">
      <c r="A253" s="12"/>
      <c r="B253" s="11">
        <v>42369</v>
      </c>
      <c r="C253" s="2">
        <v>2.0299999999999998</v>
      </c>
      <c r="D253" s="2">
        <v>0.99819999999999998</v>
      </c>
      <c r="E253" s="2">
        <v>30572</v>
      </c>
      <c r="F253" s="2"/>
      <c r="G253" s="2"/>
      <c r="H253" s="17">
        <f t="shared" si="3"/>
        <v>5.0342327829238868E-3</v>
      </c>
    </row>
    <row r="254" spans="1:8" ht="13.5" x14ac:dyDescent="0.25">
      <c r="A254" s="12"/>
      <c r="B254" s="11">
        <v>42373</v>
      </c>
      <c r="C254" s="2">
        <v>2.0299999999999998</v>
      </c>
      <c r="D254" s="2">
        <v>0.99819999999999998</v>
      </c>
      <c r="E254" s="2">
        <v>169479</v>
      </c>
      <c r="F254" s="2"/>
      <c r="G254" s="2"/>
      <c r="H254" s="17">
        <f t="shared" si="3"/>
        <v>0</v>
      </c>
    </row>
    <row r="255" spans="1:8" ht="13.5" x14ac:dyDescent="0.25">
      <c r="A255" s="12"/>
      <c r="B255" s="11">
        <v>42374</v>
      </c>
      <c r="C255" s="2">
        <v>1.94</v>
      </c>
      <c r="D255" s="2">
        <v>0.95389999999999997</v>
      </c>
      <c r="E255" s="2">
        <v>37010</v>
      </c>
      <c r="F255" s="2"/>
      <c r="G255" s="2"/>
      <c r="H255" s="17">
        <f t="shared" si="3"/>
        <v>-4.4379883790823492E-2</v>
      </c>
    </row>
    <row r="256" spans="1:8" ht="13.5" x14ac:dyDescent="0.25">
      <c r="A256" s="12"/>
      <c r="B256" s="11">
        <v>42375</v>
      </c>
      <c r="C256" s="2">
        <v>1.99</v>
      </c>
      <c r="D256" s="2">
        <v>0.97850000000000004</v>
      </c>
      <c r="E256" s="2">
        <v>23126</v>
      </c>
      <c r="F256" s="2"/>
      <c r="G256" s="2"/>
      <c r="H256" s="17">
        <f t="shared" si="3"/>
        <v>2.5788866757521824E-2</v>
      </c>
    </row>
    <row r="257" spans="1:8" ht="13.5" x14ac:dyDescent="0.25">
      <c r="A257" s="12"/>
      <c r="B257" s="11">
        <v>42376</v>
      </c>
      <c r="C257" s="2">
        <v>1.94</v>
      </c>
      <c r="D257" s="2">
        <v>0.95389999999999997</v>
      </c>
      <c r="E257" s="2">
        <v>14906</v>
      </c>
      <c r="F257" s="2"/>
      <c r="G257" s="2"/>
      <c r="H257" s="17">
        <f t="shared" si="3"/>
        <v>-2.5140521205927507E-2</v>
      </c>
    </row>
    <row r="258" spans="1:8" ht="13.5" x14ac:dyDescent="0.25">
      <c r="A258" s="12"/>
      <c r="B258" s="11">
        <v>42377</v>
      </c>
      <c r="C258" s="2">
        <v>2.04</v>
      </c>
      <c r="D258" s="2">
        <v>1.0031000000000001</v>
      </c>
      <c r="E258" s="2">
        <v>60936</v>
      </c>
      <c r="F258" s="2"/>
      <c r="G258" s="2"/>
      <c r="H258" s="17">
        <f t="shared" si="3"/>
        <v>5.1577733515043647E-2</v>
      </c>
    </row>
    <row r="259" spans="1:8" ht="13.5" x14ac:dyDescent="0.25">
      <c r="A259" s="12"/>
      <c r="B259" s="11">
        <v>42380</v>
      </c>
      <c r="C259" s="2">
        <v>2.0699999999999998</v>
      </c>
      <c r="D259" s="2">
        <v>1.0178</v>
      </c>
      <c r="E259" s="2">
        <v>19050</v>
      </c>
      <c r="F259" s="2"/>
      <c r="G259" s="2"/>
      <c r="H259" s="17">
        <f t="shared" si="3"/>
        <v>1.4654570830425614E-2</v>
      </c>
    </row>
    <row r="260" spans="1:8" ht="13.5" x14ac:dyDescent="0.25">
      <c r="A260" s="12"/>
      <c r="B260" s="11">
        <v>42381</v>
      </c>
      <c r="C260" s="2">
        <v>2.16</v>
      </c>
      <c r="D260" s="2">
        <v>1.0621</v>
      </c>
      <c r="E260" s="2">
        <v>25045</v>
      </c>
      <c r="F260" s="2"/>
      <c r="G260" s="2"/>
      <c r="H260" s="17">
        <f t="shared" si="3"/>
        <v>4.352525054038122E-2</v>
      </c>
    </row>
    <row r="261" spans="1:8" ht="13.5" x14ac:dyDescent="0.25">
      <c r="A261" s="12"/>
      <c r="B261" s="11">
        <v>42382</v>
      </c>
      <c r="C261" s="2">
        <v>2.2000000000000002</v>
      </c>
      <c r="D261" s="2">
        <v>1.0817000000000001</v>
      </c>
      <c r="E261" s="2">
        <v>8267</v>
      </c>
      <c r="F261" s="2"/>
      <c r="G261" s="2"/>
      <c r="H261" s="17">
        <f t="shared" si="3"/>
        <v>1.8454006214104191E-2</v>
      </c>
    </row>
    <row r="262" spans="1:8" ht="13.5" x14ac:dyDescent="0.25">
      <c r="A262" s="12"/>
      <c r="B262" s="11">
        <v>42384</v>
      </c>
      <c r="C262" s="2">
        <v>2.21</v>
      </c>
      <c r="D262" s="2">
        <v>1.0867</v>
      </c>
      <c r="E262" s="2">
        <v>56506</v>
      </c>
      <c r="F262" s="2"/>
      <c r="G262" s="2"/>
      <c r="H262" s="17">
        <f t="shared" si="3"/>
        <v>4.6223537025052164E-3</v>
      </c>
    </row>
    <row r="263" spans="1:8" ht="13.5" x14ac:dyDescent="0.25">
      <c r="A263" s="12"/>
      <c r="B263" s="11">
        <v>42387</v>
      </c>
      <c r="C263" s="2">
        <v>2.1800000000000002</v>
      </c>
      <c r="D263" s="2">
        <v>1.0719000000000001</v>
      </c>
      <c r="E263" s="2">
        <v>1650</v>
      </c>
      <c r="F263" s="2"/>
      <c r="G263" s="2"/>
      <c r="H263" s="17">
        <f t="shared" ref="H263:H326" si="4">(D263-D262)/D262</f>
        <v>-1.361921413453568E-2</v>
      </c>
    </row>
    <row r="264" spans="1:8" ht="13.5" x14ac:dyDescent="0.25">
      <c r="A264" s="12"/>
      <c r="B264" s="11">
        <v>42388</v>
      </c>
      <c r="C264" s="2">
        <v>2.19</v>
      </c>
      <c r="D264" s="2">
        <v>1.0768</v>
      </c>
      <c r="E264" s="2">
        <v>11665</v>
      </c>
      <c r="F264" s="2"/>
      <c r="G264" s="2"/>
      <c r="H264" s="17">
        <f t="shared" si="4"/>
        <v>4.5713219516745071E-3</v>
      </c>
    </row>
    <row r="265" spans="1:8" ht="13.5" x14ac:dyDescent="0.25">
      <c r="A265" s="12"/>
      <c r="B265" s="11">
        <v>42389</v>
      </c>
      <c r="C265" s="2">
        <v>2.19</v>
      </c>
      <c r="D265" s="2">
        <v>1.0768</v>
      </c>
      <c r="E265" s="2">
        <v>22346</v>
      </c>
      <c r="F265" s="2"/>
      <c r="G265" s="2"/>
      <c r="H265" s="17">
        <f t="shared" si="4"/>
        <v>0</v>
      </c>
    </row>
    <row r="266" spans="1:8" ht="13.5" x14ac:dyDescent="0.25">
      <c r="A266" s="12"/>
      <c r="B266" s="11">
        <v>42390</v>
      </c>
      <c r="C266" s="2">
        <v>2.1800000000000002</v>
      </c>
      <c r="D266" s="2">
        <v>1.0719000000000001</v>
      </c>
      <c r="E266" s="2">
        <v>45655</v>
      </c>
      <c r="F266" s="2"/>
      <c r="G266" s="2"/>
      <c r="H266" s="17">
        <f t="shared" si="4"/>
        <v>-4.550520059435275E-3</v>
      </c>
    </row>
    <row r="267" spans="1:8" ht="13.5" x14ac:dyDescent="0.25">
      <c r="A267" s="12"/>
      <c r="B267" s="11">
        <v>42391</v>
      </c>
      <c r="C267" s="2">
        <v>2.2200000000000002</v>
      </c>
      <c r="D267" s="2">
        <v>1.0915999999999999</v>
      </c>
      <c r="E267" s="2">
        <v>27008</v>
      </c>
      <c r="F267" s="2"/>
      <c r="G267" s="2"/>
      <c r="H267" s="17">
        <f t="shared" si="4"/>
        <v>1.8378580091426278E-2</v>
      </c>
    </row>
    <row r="268" spans="1:8" ht="13.5" x14ac:dyDescent="0.25">
      <c r="A268" s="12"/>
      <c r="B268" s="11">
        <v>42394</v>
      </c>
      <c r="C268" s="2">
        <v>2.2200000000000002</v>
      </c>
      <c r="D268" s="2">
        <v>1.0915999999999999</v>
      </c>
      <c r="E268" s="2">
        <v>1012</v>
      </c>
      <c r="F268" s="2"/>
      <c r="G268" s="2"/>
      <c r="H268" s="17">
        <f t="shared" si="4"/>
        <v>0</v>
      </c>
    </row>
    <row r="269" spans="1:8" ht="13.5" x14ac:dyDescent="0.25">
      <c r="A269" s="12"/>
      <c r="B269" s="11">
        <v>42395</v>
      </c>
      <c r="C269" s="2">
        <v>2.2000000000000002</v>
      </c>
      <c r="D269" s="2">
        <v>1.0817000000000001</v>
      </c>
      <c r="E269" s="2">
        <v>1413</v>
      </c>
      <c r="F269" s="2"/>
      <c r="G269" s="2"/>
      <c r="H269" s="17">
        <f t="shared" si="4"/>
        <v>-9.0692561377792216E-3</v>
      </c>
    </row>
    <row r="270" spans="1:8" ht="13.5" x14ac:dyDescent="0.25">
      <c r="A270" s="12"/>
      <c r="B270" s="11">
        <v>42396</v>
      </c>
      <c r="C270" s="2">
        <v>2.2200000000000002</v>
      </c>
      <c r="D270" s="2">
        <v>1.0915999999999999</v>
      </c>
      <c r="E270" s="2">
        <v>16367</v>
      </c>
      <c r="F270" s="2"/>
      <c r="G270" s="2"/>
      <c r="H270" s="17">
        <f t="shared" si="4"/>
        <v>9.1522603309603379E-3</v>
      </c>
    </row>
    <row r="271" spans="1:8" ht="13.5" x14ac:dyDescent="0.25">
      <c r="A271" s="12"/>
      <c r="B271" s="11">
        <v>42397</v>
      </c>
      <c r="C271" s="2">
        <v>2.21</v>
      </c>
      <c r="D271" s="2">
        <v>1.0867</v>
      </c>
      <c r="E271" s="2">
        <v>1627</v>
      </c>
      <c r="F271" s="2"/>
      <c r="G271" s="2"/>
      <c r="H271" s="17">
        <f t="shared" si="4"/>
        <v>-4.4888237449614374E-3</v>
      </c>
    </row>
    <row r="272" spans="1:8" ht="13.5" x14ac:dyDescent="0.25">
      <c r="A272" s="12"/>
      <c r="B272" s="11">
        <v>42398</v>
      </c>
      <c r="C272" s="2">
        <v>2.2200000000000002</v>
      </c>
      <c r="D272" s="2">
        <v>1.0915999999999999</v>
      </c>
      <c r="E272" s="2">
        <v>24835</v>
      </c>
      <c r="F272" s="2"/>
      <c r="G272" s="2"/>
      <c r="H272" s="17">
        <f t="shared" si="4"/>
        <v>4.5090641391367483E-3</v>
      </c>
    </row>
    <row r="273" spans="1:8" ht="13.5" x14ac:dyDescent="0.25">
      <c r="A273" s="12"/>
      <c r="B273" s="11">
        <v>42401</v>
      </c>
      <c r="C273" s="2">
        <v>2.2000000000000002</v>
      </c>
      <c r="D273" s="2">
        <v>1.0817000000000001</v>
      </c>
      <c r="E273" s="2">
        <v>15657</v>
      </c>
      <c r="F273" s="2"/>
      <c r="G273" s="2"/>
      <c r="H273" s="17">
        <f t="shared" si="4"/>
        <v>-9.0692561377792216E-3</v>
      </c>
    </row>
    <row r="274" spans="1:8" ht="13.5" x14ac:dyDescent="0.25">
      <c r="A274" s="12"/>
      <c r="B274" s="11">
        <v>42402</v>
      </c>
      <c r="C274" s="2">
        <v>2.14</v>
      </c>
      <c r="D274" s="2">
        <v>1.0522</v>
      </c>
      <c r="E274" s="2">
        <v>23455</v>
      </c>
      <c r="F274" s="2"/>
      <c r="G274" s="2"/>
      <c r="H274" s="17">
        <f t="shared" si="4"/>
        <v>-2.7271886844781434E-2</v>
      </c>
    </row>
    <row r="275" spans="1:8" ht="13.5" x14ac:dyDescent="0.25">
      <c r="A275" s="12"/>
      <c r="B275" s="11">
        <v>42403</v>
      </c>
      <c r="C275" s="2">
        <v>2.2000000000000002</v>
      </c>
      <c r="D275" s="2">
        <v>1.0817000000000001</v>
      </c>
      <c r="E275" s="2">
        <v>1620</v>
      </c>
      <c r="F275" s="2"/>
      <c r="G275" s="2"/>
      <c r="H275" s="17">
        <f t="shared" si="4"/>
        <v>2.803649496293488E-2</v>
      </c>
    </row>
    <row r="276" spans="1:8" ht="13.5" x14ac:dyDescent="0.25">
      <c r="A276" s="12"/>
      <c r="B276" s="11">
        <v>42404</v>
      </c>
      <c r="C276" s="2">
        <v>2.12</v>
      </c>
      <c r="D276" s="2">
        <v>1.0424</v>
      </c>
      <c r="E276" s="2">
        <v>21315</v>
      </c>
      <c r="F276" s="2"/>
      <c r="G276" s="2"/>
      <c r="H276" s="17">
        <f t="shared" si="4"/>
        <v>-3.6331700101691879E-2</v>
      </c>
    </row>
    <row r="277" spans="1:8" ht="13.5" x14ac:dyDescent="0.25">
      <c r="A277" s="12"/>
      <c r="B277" s="11">
        <v>42405</v>
      </c>
      <c r="C277" s="2">
        <v>2.16</v>
      </c>
      <c r="D277" s="2">
        <v>1.0621</v>
      </c>
      <c r="E277" s="2">
        <v>10606</v>
      </c>
      <c r="F277" s="2"/>
      <c r="G277" s="2"/>
      <c r="H277" s="17">
        <f t="shared" si="4"/>
        <v>1.8898695318495827E-2</v>
      </c>
    </row>
    <row r="278" spans="1:8" ht="13.5" x14ac:dyDescent="0.25">
      <c r="A278" s="12"/>
      <c r="B278" s="11">
        <v>42408</v>
      </c>
      <c r="C278" s="2">
        <v>2.1800000000000002</v>
      </c>
      <c r="D278" s="2">
        <v>1.0719000000000001</v>
      </c>
      <c r="E278" s="2">
        <v>15922</v>
      </c>
      <c r="F278" s="2"/>
      <c r="G278" s="2"/>
      <c r="H278" s="17">
        <f t="shared" si="4"/>
        <v>9.2270031070520956E-3</v>
      </c>
    </row>
    <row r="279" spans="1:8" ht="13.5" x14ac:dyDescent="0.25">
      <c r="A279" s="12"/>
      <c r="B279" s="11">
        <v>42409</v>
      </c>
      <c r="C279" s="2">
        <v>2.17</v>
      </c>
      <c r="D279" s="2">
        <v>1.0669999999999999</v>
      </c>
      <c r="E279" s="2">
        <v>1040</v>
      </c>
      <c r="F279" s="2"/>
      <c r="G279" s="2"/>
      <c r="H279" s="17">
        <f t="shared" si="4"/>
        <v>-4.5713219516747144E-3</v>
      </c>
    </row>
    <row r="280" spans="1:8" ht="13.5" x14ac:dyDescent="0.25">
      <c r="A280" s="12"/>
      <c r="B280" s="11">
        <v>42410</v>
      </c>
      <c r="C280" s="2">
        <v>2.17</v>
      </c>
      <c r="D280" s="2">
        <v>1.0669999999999999</v>
      </c>
      <c r="E280" s="2">
        <v>31950</v>
      </c>
      <c r="F280" s="2"/>
      <c r="G280" s="2"/>
      <c r="H280" s="17">
        <f t="shared" si="4"/>
        <v>0</v>
      </c>
    </row>
    <row r="281" spans="1:8" ht="13.5" x14ac:dyDescent="0.25">
      <c r="A281" s="12"/>
      <c r="B281" s="11">
        <v>42411</v>
      </c>
      <c r="C281" s="2">
        <v>2.15</v>
      </c>
      <c r="D281" s="2">
        <v>1.0571999999999999</v>
      </c>
      <c r="E281" s="2">
        <v>3380</v>
      </c>
      <c r="F281" s="2"/>
      <c r="G281" s="2"/>
      <c r="H281" s="17">
        <f t="shared" si="4"/>
        <v>-9.1846298031865344E-3</v>
      </c>
    </row>
    <row r="282" spans="1:8" ht="13.5" x14ac:dyDescent="0.25">
      <c r="A282" s="12"/>
      <c r="B282" s="11">
        <v>42412</v>
      </c>
      <c r="C282" s="2">
        <v>2.1800000000000002</v>
      </c>
      <c r="D282" s="2">
        <v>1.0719000000000001</v>
      </c>
      <c r="E282" s="2">
        <v>23720</v>
      </c>
      <c r="F282" s="2"/>
      <c r="G282" s="2"/>
      <c r="H282" s="17">
        <f t="shared" si="4"/>
        <v>1.3904653802497313E-2</v>
      </c>
    </row>
    <row r="283" spans="1:8" ht="13.5" x14ac:dyDescent="0.25">
      <c r="A283" s="12"/>
      <c r="B283" s="11">
        <v>42415</v>
      </c>
      <c r="C283" s="2">
        <v>2.1800000000000002</v>
      </c>
      <c r="D283" s="2">
        <v>1.0719000000000001</v>
      </c>
      <c r="E283" s="2">
        <v>1610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42416</v>
      </c>
      <c r="C284" s="2">
        <v>2.2200000000000002</v>
      </c>
      <c r="D284" s="2">
        <v>1.0915999999999999</v>
      </c>
      <c r="E284" s="2">
        <v>12648</v>
      </c>
      <c r="F284" s="2"/>
      <c r="G284" s="2"/>
      <c r="H284" s="17">
        <f t="shared" si="4"/>
        <v>1.8378580091426278E-2</v>
      </c>
    </row>
    <row r="285" spans="1:8" ht="13.5" x14ac:dyDescent="0.25">
      <c r="A285" s="12"/>
      <c r="B285" s="11">
        <v>42417</v>
      </c>
      <c r="C285" s="2">
        <v>2.2200000000000002</v>
      </c>
      <c r="D285" s="2">
        <v>1.0915999999999999</v>
      </c>
      <c r="E285" s="2">
        <v>0</v>
      </c>
      <c r="F285" s="2"/>
      <c r="G285" s="2"/>
      <c r="H285" s="17">
        <f t="shared" si="4"/>
        <v>0</v>
      </c>
    </row>
    <row r="286" spans="1:8" ht="13.5" x14ac:dyDescent="0.25">
      <c r="A286" s="12"/>
      <c r="B286" s="11">
        <v>42418</v>
      </c>
      <c r="C286" s="2">
        <v>2.2200000000000002</v>
      </c>
      <c r="D286" s="2">
        <v>1.0915999999999999</v>
      </c>
      <c r="E286" s="2">
        <v>230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42419</v>
      </c>
      <c r="C287" s="2">
        <v>2.2000000000000002</v>
      </c>
      <c r="D287" s="2">
        <v>1.0817000000000001</v>
      </c>
      <c r="E287" s="2">
        <v>6782</v>
      </c>
      <c r="F287" s="2"/>
      <c r="G287" s="2"/>
      <c r="H287" s="17">
        <f t="shared" si="4"/>
        <v>-9.0692561377792216E-3</v>
      </c>
    </row>
    <row r="288" spans="1:8" ht="13.5" x14ac:dyDescent="0.25">
      <c r="A288" s="12"/>
      <c r="B288" s="11">
        <v>42422</v>
      </c>
      <c r="C288" s="2">
        <v>2.2000000000000002</v>
      </c>
      <c r="D288" s="2">
        <v>1.0817000000000001</v>
      </c>
      <c r="E288" s="2">
        <v>7500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42423</v>
      </c>
      <c r="C289" s="2">
        <v>2.2200000000000002</v>
      </c>
      <c r="D289" s="2">
        <v>1.0915999999999999</v>
      </c>
      <c r="E289" s="2">
        <v>3800</v>
      </c>
      <c r="F289" s="2"/>
      <c r="G289" s="2"/>
      <c r="H289" s="17">
        <f t="shared" si="4"/>
        <v>9.1522603309603379E-3</v>
      </c>
    </row>
    <row r="290" spans="1:8" ht="13.5" x14ac:dyDescent="0.25">
      <c r="A290" s="12"/>
      <c r="B290" s="11">
        <v>42424</v>
      </c>
      <c r="C290" s="2">
        <v>2.19</v>
      </c>
      <c r="D290" s="2">
        <v>1.0768</v>
      </c>
      <c r="E290" s="2">
        <v>8118</v>
      </c>
      <c r="F290" s="2"/>
      <c r="G290" s="2"/>
      <c r="H290" s="17">
        <f t="shared" si="4"/>
        <v>-1.3558079882740862E-2</v>
      </c>
    </row>
    <row r="291" spans="1:8" ht="13.5" x14ac:dyDescent="0.25">
      <c r="A291" s="12"/>
      <c r="B291" s="11">
        <v>42425</v>
      </c>
      <c r="C291" s="2">
        <v>2.1800000000000002</v>
      </c>
      <c r="D291" s="2">
        <v>1.0719000000000001</v>
      </c>
      <c r="E291" s="2">
        <v>17436</v>
      </c>
      <c r="F291" s="2"/>
      <c r="G291" s="2"/>
      <c r="H291" s="17">
        <f t="shared" si="4"/>
        <v>-4.550520059435275E-3</v>
      </c>
    </row>
    <row r="292" spans="1:8" ht="13.5" x14ac:dyDescent="0.25">
      <c r="A292" s="12"/>
      <c r="B292" s="11">
        <v>42426</v>
      </c>
      <c r="C292" s="2">
        <v>2.1800000000000002</v>
      </c>
      <c r="D292" s="2">
        <v>1.0719000000000001</v>
      </c>
      <c r="E292" s="2">
        <v>100</v>
      </c>
      <c r="F292" s="2"/>
      <c r="G292" s="2"/>
      <c r="H292" s="17">
        <f t="shared" si="4"/>
        <v>0</v>
      </c>
    </row>
    <row r="293" spans="1:8" ht="13.5" x14ac:dyDescent="0.25">
      <c r="A293" s="12"/>
      <c r="B293" s="11">
        <v>42429</v>
      </c>
      <c r="C293" s="2">
        <v>2.2200000000000002</v>
      </c>
      <c r="D293" s="2">
        <v>1.0915999999999999</v>
      </c>
      <c r="E293" s="2">
        <v>15440</v>
      </c>
      <c r="F293" s="2"/>
      <c r="G293" s="2"/>
      <c r="H293" s="17">
        <f t="shared" si="4"/>
        <v>1.8378580091426278E-2</v>
      </c>
    </row>
    <row r="294" spans="1:8" ht="13.5" x14ac:dyDescent="0.25">
      <c r="A294" s="12"/>
      <c r="B294" s="11">
        <v>42430</v>
      </c>
      <c r="C294" s="2">
        <v>2.19</v>
      </c>
      <c r="D294" s="2">
        <v>1.0768</v>
      </c>
      <c r="E294" s="2">
        <v>3840</v>
      </c>
      <c r="F294" s="2"/>
      <c r="G294" s="2"/>
      <c r="H294" s="17">
        <f t="shared" si="4"/>
        <v>-1.3558079882740862E-2</v>
      </c>
    </row>
    <row r="295" spans="1:8" ht="13.5" x14ac:dyDescent="0.25">
      <c r="A295" s="12"/>
      <c r="B295" s="11">
        <v>42431</v>
      </c>
      <c r="C295" s="2">
        <v>2.29</v>
      </c>
      <c r="D295" s="2">
        <v>1.1259999999999999</v>
      </c>
      <c r="E295" s="2">
        <v>26895</v>
      </c>
      <c r="F295" s="2"/>
      <c r="G295" s="2"/>
      <c r="H295" s="17">
        <f t="shared" si="4"/>
        <v>4.5690936106983576E-2</v>
      </c>
    </row>
    <row r="296" spans="1:8" ht="13.5" x14ac:dyDescent="0.25">
      <c r="A296" s="12"/>
      <c r="B296" s="11">
        <v>42432</v>
      </c>
      <c r="C296" s="2">
        <v>2.35</v>
      </c>
      <c r="D296" s="2">
        <v>1.1555</v>
      </c>
      <c r="E296" s="2">
        <v>5371</v>
      </c>
      <c r="F296" s="2"/>
      <c r="G296" s="2"/>
      <c r="H296" s="17">
        <f t="shared" si="4"/>
        <v>2.6198934280639508E-2</v>
      </c>
    </row>
    <row r="297" spans="1:8" ht="13.5" x14ac:dyDescent="0.25">
      <c r="A297" s="12"/>
      <c r="B297" s="11">
        <v>42433</v>
      </c>
      <c r="C297" s="2">
        <v>2.41</v>
      </c>
      <c r="D297" s="2">
        <v>1.1850000000000001</v>
      </c>
      <c r="E297" s="2">
        <v>24253</v>
      </c>
      <c r="F297" s="2"/>
      <c r="G297" s="2"/>
      <c r="H297" s="17">
        <f t="shared" si="4"/>
        <v>2.5530073561228977E-2</v>
      </c>
    </row>
    <row r="298" spans="1:8" ht="13.5" x14ac:dyDescent="0.25">
      <c r="A298" s="12"/>
      <c r="B298" s="11">
        <v>42436</v>
      </c>
      <c r="C298" s="2">
        <v>2.41</v>
      </c>
      <c r="D298" s="2">
        <v>1.1850000000000001</v>
      </c>
      <c r="E298" s="2">
        <v>2834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42437</v>
      </c>
      <c r="C299" s="2">
        <v>2.34</v>
      </c>
      <c r="D299" s="2">
        <v>1.1506000000000001</v>
      </c>
      <c r="E299" s="2">
        <v>2576</v>
      </c>
      <c r="F299" s="2"/>
      <c r="G299" s="2"/>
      <c r="H299" s="17">
        <f t="shared" si="4"/>
        <v>-2.9029535864978889E-2</v>
      </c>
    </row>
    <row r="300" spans="1:8" ht="13.5" x14ac:dyDescent="0.25">
      <c r="A300" s="12"/>
      <c r="B300" s="11">
        <v>42438</v>
      </c>
      <c r="C300" s="2">
        <v>2.39</v>
      </c>
      <c r="D300" s="2">
        <v>1.1752</v>
      </c>
      <c r="E300" s="2">
        <v>4540</v>
      </c>
      <c r="F300" s="2"/>
      <c r="G300" s="2"/>
      <c r="H300" s="17">
        <f t="shared" si="4"/>
        <v>2.1380149487224016E-2</v>
      </c>
    </row>
    <row r="301" spans="1:8" ht="13.5" x14ac:dyDescent="0.25">
      <c r="A301" s="12"/>
      <c r="B301" s="11">
        <v>42439</v>
      </c>
      <c r="C301" s="2">
        <v>2.3199999999999998</v>
      </c>
      <c r="D301" s="2">
        <v>1.1408</v>
      </c>
      <c r="E301" s="2">
        <v>3488</v>
      </c>
      <c r="F301" s="2"/>
      <c r="G301" s="2"/>
      <c r="H301" s="17">
        <f t="shared" si="4"/>
        <v>-2.927161334240979E-2</v>
      </c>
    </row>
    <row r="302" spans="1:8" ht="13.5" x14ac:dyDescent="0.25">
      <c r="A302" s="12"/>
      <c r="B302" s="11">
        <v>42440</v>
      </c>
      <c r="C302" s="2">
        <v>2.35</v>
      </c>
      <c r="D302" s="2">
        <v>1.1555</v>
      </c>
      <c r="E302" s="2">
        <v>11405</v>
      </c>
      <c r="F302" s="2"/>
      <c r="G302" s="2"/>
      <c r="H302" s="17">
        <f t="shared" si="4"/>
        <v>1.2885694249649311E-2</v>
      </c>
    </row>
    <row r="303" spans="1:8" ht="13.5" x14ac:dyDescent="0.25">
      <c r="A303" s="12"/>
      <c r="B303" s="11">
        <v>42443</v>
      </c>
      <c r="C303" s="2">
        <v>2.35</v>
      </c>
      <c r="D303" s="2">
        <v>1.1555</v>
      </c>
      <c r="E303" s="2">
        <v>900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42444</v>
      </c>
      <c r="C304" s="2">
        <v>2.4</v>
      </c>
      <c r="D304" s="2">
        <v>1.1800999999999999</v>
      </c>
      <c r="E304" s="2">
        <v>729</v>
      </c>
      <c r="F304" s="2"/>
      <c r="G304" s="2"/>
      <c r="H304" s="17">
        <f t="shared" si="4"/>
        <v>2.1289485071397624E-2</v>
      </c>
    </row>
    <row r="305" spans="1:8" ht="13.5" x14ac:dyDescent="0.25">
      <c r="A305" s="12"/>
      <c r="B305" s="11">
        <v>42445</v>
      </c>
      <c r="C305" s="2">
        <v>2.38</v>
      </c>
      <c r="D305" s="2">
        <v>1.1702999999999999</v>
      </c>
      <c r="E305" s="2">
        <v>8854</v>
      </c>
      <c r="F305" s="2"/>
      <c r="G305" s="2"/>
      <c r="H305" s="17">
        <f t="shared" si="4"/>
        <v>-8.3043809846623431E-3</v>
      </c>
    </row>
    <row r="306" spans="1:8" ht="13.5" x14ac:dyDescent="0.25">
      <c r="A306" s="12"/>
      <c r="B306" s="11">
        <v>42446</v>
      </c>
      <c r="C306" s="2">
        <v>2.3199999999999998</v>
      </c>
      <c r="D306" s="2">
        <v>1.1408</v>
      </c>
      <c r="E306" s="2">
        <v>20115</v>
      </c>
      <c r="F306" s="2"/>
      <c r="G306" s="2"/>
      <c r="H306" s="17">
        <f t="shared" si="4"/>
        <v>-2.5207211826027396E-2</v>
      </c>
    </row>
    <row r="307" spans="1:8" ht="13.5" x14ac:dyDescent="0.25">
      <c r="A307" s="12"/>
      <c r="B307" s="11">
        <v>42447</v>
      </c>
      <c r="C307" s="2">
        <v>2.27</v>
      </c>
      <c r="D307" s="2">
        <v>1.1162000000000001</v>
      </c>
      <c r="E307" s="2">
        <v>19860</v>
      </c>
      <c r="F307" s="2"/>
      <c r="G307" s="2"/>
      <c r="H307" s="17">
        <f t="shared" si="4"/>
        <v>-2.156381486676013E-2</v>
      </c>
    </row>
    <row r="308" spans="1:8" ht="13.5" x14ac:dyDescent="0.25">
      <c r="A308" s="12"/>
      <c r="B308" s="11">
        <v>42450</v>
      </c>
      <c r="C308" s="2">
        <v>2.2999999999999998</v>
      </c>
      <c r="D308" s="2">
        <v>1.1309</v>
      </c>
      <c r="E308" s="2">
        <v>1200</v>
      </c>
      <c r="F308" s="2"/>
      <c r="G308" s="2"/>
      <c r="H308" s="17">
        <f t="shared" si="4"/>
        <v>1.3169682852535329E-2</v>
      </c>
    </row>
    <row r="309" spans="1:8" ht="13.5" x14ac:dyDescent="0.25">
      <c r="A309" s="12"/>
      <c r="B309" s="11">
        <v>42451</v>
      </c>
      <c r="C309" s="2">
        <v>2.2999999999999998</v>
      </c>
      <c r="D309" s="2">
        <v>1.1309</v>
      </c>
      <c r="E309" s="2">
        <v>8800</v>
      </c>
      <c r="F309" s="2"/>
      <c r="G309" s="2"/>
      <c r="H309" s="17">
        <f t="shared" si="4"/>
        <v>0</v>
      </c>
    </row>
    <row r="310" spans="1:8" ht="13.5" x14ac:dyDescent="0.25">
      <c r="A310" s="12"/>
      <c r="B310" s="11">
        <v>42452</v>
      </c>
      <c r="C310" s="2">
        <v>2.2799999999999998</v>
      </c>
      <c r="D310" s="2">
        <v>1.1211</v>
      </c>
      <c r="E310" s="2">
        <v>6250</v>
      </c>
      <c r="F310" s="2"/>
      <c r="G310" s="2"/>
      <c r="H310" s="17">
        <f t="shared" si="4"/>
        <v>-8.6656645149880904E-3</v>
      </c>
    </row>
    <row r="311" spans="1:8" ht="13.5" x14ac:dyDescent="0.25">
      <c r="A311" s="12"/>
      <c r="B311" s="11">
        <v>42453</v>
      </c>
      <c r="C311" s="2">
        <v>2.27</v>
      </c>
      <c r="D311" s="2">
        <v>1.1162000000000001</v>
      </c>
      <c r="E311" s="2">
        <v>7173</v>
      </c>
      <c r="F311" s="2"/>
      <c r="G311" s="2"/>
      <c r="H311" s="17">
        <f t="shared" si="4"/>
        <v>-4.3707073410042853E-3</v>
      </c>
    </row>
    <row r="312" spans="1:8" ht="13.5" x14ac:dyDescent="0.25">
      <c r="A312" s="12"/>
      <c r="B312" s="11">
        <v>42454</v>
      </c>
      <c r="C312" s="2">
        <v>2.2000000000000002</v>
      </c>
      <c r="D312" s="2">
        <v>1.0817000000000001</v>
      </c>
      <c r="E312" s="2">
        <v>52809</v>
      </c>
      <c r="F312" s="2"/>
      <c r="G312" s="2"/>
      <c r="H312" s="17">
        <f t="shared" si="4"/>
        <v>-3.0908439347787111E-2</v>
      </c>
    </row>
    <row r="313" spans="1:8" ht="13.5" x14ac:dyDescent="0.25">
      <c r="A313" s="12"/>
      <c r="B313" s="11">
        <v>42457</v>
      </c>
      <c r="C313" s="2">
        <v>2.29</v>
      </c>
      <c r="D313" s="2">
        <v>1.1259999999999999</v>
      </c>
      <c r="E313" s="2">
        <v>36379</v>
      </c>
      <c r="F313" s="2"/>
      <c r="G313" s="2"/>
      <c r="H313" s="17">
        <f t="shared" si="4"/>
        <v>4.0954053804196894E-2</v>
      </c>
    </row>
    <row r="314" spans="1:8" ht="13.5" x14ac:dyDescent="0.25">
      <c r="A314" s="12"/>
      <c r="B314" s="11">
        <v>42458</v>
      </c>
      <c r="C314" s="2">
        <v>2.2799999999999998</v>
      </c>
      <c r="D314" s="2">
        <v>1.1211</v>
      </c>
      <c r="E314" s="2">
        <v>2600</v>
      </c>
      <c r="F314" s="2"/>
      <c r="G314" s="2"/>
      <c r="H314" s="17">
        <f t="shared" si="4"/>
        <v>-4.3516873889874819E-3</v>
      </c>
    </row>
    <row r="315" spans="1:8" ht="13.5" x14ac:dyDescent="0.25">
      <c r="A315" s="12"/>
      <c r="B315" s="11">
        <v>42459</v>
      </c>
      <c r="C315" s="2">
        <v>2.2599999999999998</v>
      </c>
      <c r="D315" s="2">
        <v>1.1113</v>
      </c>
      <c r="E315" s="2">
        <v>49633</v>
      </c>
      <c r="F315" s="2"/>
      <c r="G315" s="2"/>
      <c r="H315" s="17">
        <f t="shared" si="4"/>
        <v>-8.7414146820087683E-3</v>
      </c>
    </row>
    <row r="316" spans="1:8" ht="13.5" x14ac:dyDescent="0.25">
      <c r="A316" s="12"/>
      <c r="B316" s="11">
        <v>42460</v>
      </c>
      <c r="C316" s="2">
        <v>2.2599999999999998</v>
      </c>
      <c r="D316" s="2">
        <v>1.1113</v>
      </c>
      <c r="E316" s="2">
        <v>250</v>
      </c>
      <c r="F316" s="2"/>
      <c r="G316" s="2"/>
      <c r="H316" s="17">
        <f t="shared" si="4"/>
        <v>0</v>
      </c>
    </row>
    <row r="317" spans="1:8" ht="13.5" x14ac:dyDescent="0.25">
      <c r="A317" s="12"/>
      <c r="B317" s="11">
        <v>42461</v>
      </c>
      <c r="C317" s="2">
        <v>2.2599999999999998</v>
      </c>
      <c r="D317" s="2">
        <v>1.1113</v>
      </c>
      <c r="E317" s="2">
        <v>3250</v>
      </c>
      <c r="F317" s="2"/>
      <c r="G317" s="2"/>
      <c r="H317" s="17">
        <f t="shared" si="4"/>
        <v>0</v>
      </c>
    </row>
    <row r="318" spans="1:8" ht="13.5" x14ac:dyDescent="0.25">
      <c r="A318" s="12"/>
      <c r="B318" s="11">
        <v>42464</v>
      </c>
      <c r="C318" s="2">
        <v>2.25</v>
      </c>
      <c r="D318" s="2">
        <v>1.1063000000000001</v>
      </c>
      <c r="E318" s="2">
        <v>2816</v>
      </c>
      <c r="F318" s="2"/>
      <c r="G318" s="2"/>
      <c r="H318" s="17">
        <f t="shared" si="4"/>
        <v>-4.4992351300277992E-3</v>
      </c>
    </row>
    <row r="319" spans="1:8" ht="13.5" x14ac:dyDescent="0.25">
      <c r="A319" s="12"/>
      <c r="B319" s="11">
        <v>42465</v>
      </c>
      <c r="C319" s="2">
        <v>2.2400000000000002</v>
      </c>
      <c r="D319" s="2">
        <v>1.1013999999999999</v>
      </c>
      <c r="E319" s="2">
        <v>2324</v>
      </c>
      <c r="F319" s="2"/>
      <c r="G319" s="2"/>
      <c r="H319" s="17">
        <f t="shared" si="4"/>
        <v>-4.4291783422219346E-3</v>
      </c>
    </row>
    <row r="320" spans="1:8" ht="13.5" x14ac:dyDescent="0.25">
      <c r="A320" s="12"/>
      <c r="B320" s="11">
        <v>42466</v>
      </c>
      <c r="C320" s="2">
        <v>2.2000000000000002</v>
      </c>
      <c r="D320" s="2">
        <v>1.0817000000000001</v>
      </c>
      <c r="E320" s="2">
        <v>8430</v>
      </c>
      <c r="F320" s="2"/>
      <c r="G320" s="2"/>
      <c r="H320" s="17">
        <f t="shared" si="4"/>
        <v>-1.7886326493553505E-2</v>
      </c>
    </row>
    <row r="321" spans="1:8" ht="13.5" x14ac:dyDescent="0.25">
      <c r="A321" s="12"/>
      <c r="B321" s="11">
        <v>42467</v>
      </c>
      <c r="C321" s="2">
        <v>2.2000000000000002</v>
      </c>
      <c r="D321" s="2">
        <v>1.0817000000000001</v>
      </c>
      <c r="E321" s="2">
        <v>1010</v>
      </c>
      <c r="F321" s="2"/>
      <c r="G321" s="2"/>
      <c r="H321" s="17">
        <f t="shared" si="4"/>
        <v>0</v>
      </c>
    </row>
    <row r="322" spans="1:8" ht="13.5" x14ac:dyDescent="0.25">
      <c r="A322" s="12"/>
      <c r="B322" s="11">
        <v>42468</v>
      </c>
      <c r="C322" s="2">
        <v>2.11</v>
      </c>
      <c r="D322" s="2">
        <v>1.0375000000000001</v>
      </c>
      <c r="E322" s="2">
        <v>13363</v>
      </c>
      <c r="F322" s="2"/>
      <c r="G322" s="2"/>
      <c r="H322" s="17">
        <f t="shared" si="4"/>
        <v>-4.0861606730147E-2</v>
      </c>
    </row>
    <row r="323" spans="1:8" ht="13.5" x14ac:dyDescent="0.25">
      <c r="A323" s="12"/>
      <c r="B323" s="11">
        <v>42471</v>
      </c>
      <c r="C323" s="2">
        <v>2.2000000000000002</v>
      </c>
      <c r="D323" s="2">
        <v>1.0817000000000001</v>
      </c>
      <c r="E323" s="2">
        <v>14529</v>
      </c>
      <c r="F323" s="2"/>
      <c r="G323" s="2"/>
      <c r="H323" s="17">
        <f t="shared" si="4"/>
        <v>4.2602409638554231E-2</v>
      </c>
    </row>
    <row r="324" spans="1:8" ht="13.5" x14ac:dyDescent="0.25">
      <c r="A324" s="12"/>
      <c r="B324" s="11">
        <v>42472</v>
      </c>
      <c r="C324" s="2">
        <v>2.23</v>
      </c>
      <c r="D324" s="2">
        <v>1.0965</v>
      </c>
      <c r="E324" s="2">
        <v>2620</v>
      </c>
      <c r="F324" s="2"/>
      <c r="G324" s="2"/>
      <c r="H324" s="17">
        <f t="shared" si="4"/>
        <v>1.3682166959415664E-2</v>
      </c>
    </row>
    <row r="325" spans="1:8" ht="13.5" x14ac:dyDescent="0.25">
      <c r="A325" s="12"/>
      <c r="B325" s="11">
        <v>42473</v>
      </c>
      <c r="C325" s="2">
        <v>2.23</v>
      </c>
      <c r="D325" s="2">
        <v>1.0965</v>
      </c>
      <c r="E325" s="2">
        <v>3030</v>
      </c>
      <c r="F325" s="2"/>
      <c r="G325" s="2"/>
      <c r="H325" s="17">
        <f t="shared" si="4"/>
        <v>0</v>
      </c>
    </row>
    <row r="326" spans="1:8" ht="13.5" x14ac:dyDescent="0.25">
      <c r="A326" s="12"/>
      <c r="B326" s="11">
        <v>42474</v>
      </c>
      <c r="C326" s="2">
        <v>2.23</v>
      </c>
      <c r="D326" s="2">
        <v>1.0965</v>
      </c>
      <c r="E326" s="2">
        <v>1010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42475</v>
      </c>
      <c r="C327" s="2">
        <v>2.16</v>
      </c>
      <c r="D327" s="2">
        <v>1.0621</v>
      </c>
      <c r="E327" s="2">
        <v>4610</v>
      </c>
      <c r="F327" s="2"/>
      <c r="G327" s="2"/>
      <c r="H327" s="17">
        <f t="shared" ref="H327:H390" si="5">(D327-D326)/D326</f>
        <v>-3.1372549019607829E-2</v>
      </c>
    </row>
    <row r="328" spans="1:8" ht="13.5" x14ac:dyDescent="0.25">
      <c r="A328" s="12"/>
      <c r="B328" s="11">
        <v>42478</v>
      </c>
      <c r="C328" s="2">
        <v>2.2200000000000002</v>
      </c>
      <c r="D328" s="2">
        <v>1.0915999999999999</v>
      </c>
      <c r="E328" s="2">
        <v>600</v>
      </c>
      <c r="F328" s="2"/>
      <c r="G328" s="2"/>
      <c r="H328" s="17">
        <f t="shared" si="5"/>
        <v>2.7775162414085168E-2</v>
      </c>
    </row>
    <row r="329" spans="1:8" ht="13.5" x14ac:dyDescent="0.25">
      <c r="A329" s="12"/>
      <c r="B329" s="11">
        <v>42479</v>
      </c>
      <c r="C329" s="2">
        <v>2.2000000000000002</v>
      </c>
      <c r="D329" s="2">
        <v>1.0817000000000001</v>
      </c>
      <c r="E329" s="2">
        <v>1140</v>
      </c>
      <c r="F329" s="2"/>
      <c r="G329" s="2"/>
      <c r="H329" s="17">
        <f t="shared" si="5"/>
        <v>-9.0692561377792216E-3</v>
      </c>
    </row>
    <row r="330" spans="1:8" ht="13.5" x14ac:dyDescent="0.25">
      <c r="A330" s="12"/>
      <c r="B330" s="11">
        <v>42480</v>
      </c>
      <c r="C330" s="2">
        <v>2.14</v>
      </c>
      <c r="D330" s="2">
        <v>1.0522</v>
      </c>
      <c r="E330" s="2">
        <v>4271</v>
      </c>
      <c r="F330" s="2"/>
      <c r="G330" s="2"/>
      <c r="H330" s="17">
        <f t="shared" si="5"/>
        <v>-2.7271886844781434E-2</v>
      </c>
    </row>
    <row r="331" spans="1:8" ht="13.5" x14ac:dyDescent="0.25">
      <c r="A331" s="12"/>
      <c r="B331" s="11">
        <v>42481</v>
      </c>
      <c r="C331" s="2">
        <v>2.2000000000000002</v>
      </c>
      <c r="D331" s="2">
        <v>1.0817000000000001</v>
      </c>
      <c r="E331" s="2">
        <v>880</v>
      </c>
      <c r="F331" s="2"/>
      <c r="G331" s="2"/>
      <c r="H331" s="17">
        <f t="shared" si="5"/>
        <v>2.803649496293488E-2</v>
      </c>
    </row>
    <row r="332" spans="1:8" ht="13.5" x14ac:dyDescent="0.25">
      <c r="A332" s="12"/>
      <c r="B332" s="11">
        <v>42482</v>
      </c>
      <c r="C332" s="2">
        <v>2.11</v>
      </c>
      <c r="D332" s="2">
        <v>1.0375000000000001</v>
      </c>
      <c r="E332" s="2">
        <v>6181</v>
      </c>
      <c r="F332" s="2"/>
      <c r="G332" s="2"/>
      <c r="H332" s="17">
        <f t="shared" si="5"/>
        <v>-4.0861606730147E-2</v>
      </c>
    </row>
    <row r="333" spans="1:8" ht="13.5" x14ac:dyDescent="0.25">
      <c r="A333" s="12"/>
      <c r="B333" s="11">
        <v>42485</v>
      </c>
      <c r="C333" s="2">
        <v>2.2000000000000002</v>
      </c>
      <c r="D333" s="2">
        <v>1.0817000000000001</v>
      </c>
      <c r="E333" s="2">
        <v>3470</v>
      </c>
      <c r="F333" s="2"/>
      <c r="G333" s="2"/>
      <c r="H333" s="17">
        <f t="shared" si="5"/>
        <v>4.2602409638554231E-2</v>
      </c>
    </row>
    <row r="334" spans="1:8" ht="13.5" x14ac:dyDescent="0.25">
      <c r="A334" s="12"/>
      <c r="B334" s="11">
        <v>42486</v>
      </c>
      <c r="C334" s="2">
        <v>2.16</v>
      </c>
      <c r="D334" s="2">
        <v>1.0621</v>
      </c>
      <c r="E334" s="2">
        <v>19573</v>
      </c>
      <c r="F334" s="2"/>
      <c r="G334" s="2"/>
      <c r="H334" s="17">
        <f t="shared" si="5"/>
        <v>-1.8119626513820892E-2</v>
      </c>
    </row>
    <row r="335" spans="1:8" ht="13.5" x14ac:dyDescent="0.25">
      <c r="A335" s="12"/>
      <c r="B335" s="11">
        <v>42487</v>
      </c>
      <c r="C335" s="2">
        <v>2.19</v>
      </c>
      <c r="D335" s="2">
        <v>1.0768</v>
      </c>
      <c r="E335" s="2">
        <v>500</v>
      </c>
      <c r="F335" s="2"/>
      <c r="G335" s="2"/>
      <c r="H335" s="17">
        <f t="shared" si="5"/>
        <v>1.3840504660578038E-2</v>
      </c>
    </row>
    <row r="336" spans="1:8" ht="13.5" x14ac:dyDescent="0.25">
      <c r="A336" s="12"/>
      <c r="B336" s="11">
        <v>42488</v>
      </c>
      <c r="C336" s="2">
        <v>2.2000000000000002</v>
      </c>
      <c r="D336" s="2">
        <v>1.0817000000000001</v>
      </c>
      <c r="E336" s="2">
        <v>16389</v>
      </c>
      <c r="F336" s="2"/>
      <c r="G336" s="2"/>
      <c r="H336" s="17">
        <f t="shared" si="5"/>
        <v>4.5505200594354814E-3</v>
      </c>
    </row>
    <row r="337" spans="1:8" ht="13.5" x14ac:dyDescent="0.25">
      <c r="A337" s="12"/>
      <c r="B337" s="11">
        <v>42489</v>
      </c>
      <c r="C337" s="2">
        <v>2.2000000000000002</v>
      </c>
      <c r="D337" s="2">
        <v>1.0817000000000001</v>
      </c>
      <c r="E337" s="2">
        <v>6580</v>
      </c>
      <c r="F337" s="2"/>
      <c r="G337" s="2"/>
      <c r="H337" s="17">
        <f t="shared" si="5"/>
        <v>0</v>
      </c>
    </row>
    <row r="338" spans="1:8" ht="13.5" x14ac:dyDescent="0.25">
      <c r="A338" s="12"/>
      <c r="B338" s="11">
        <v>42492</v>
      </c>
      <c r="C338" s="2">
        <v>2.1800000000000002</v>
      </c>
      <c r="D338" s="2">
        <v>1.0719000000000001</v>
      </c>
      <c r="E338" s="2">
        <v>13842</v>
      </c>
      <c r="F338" s="2"/>
      <c r="G338" s="2"/>
      <c r="H338" s="17">
        <f t="shared" si="5"/>
        <v>-9.0598132569104459E-3</v>
      </c>
    </row>
    <row r="339" spans="1:8" ht="13.5" x14ac:dyDescent="0.25">
      <c r="A339" s="12"/>
      <c r="B339" s="11">
        <v>42493</v>
      </c>
      <c r="C339" s="2">
        <v>2.1</v>
      </c>
      <c r="D339" s="2">
        <v>1.0326</v>
      </c>
      <c r="E339" s="2">
        <v>24723</v>
      </c>
      <c r="F339" s="2"/>
      <c r="G339" s="2"/>
      <c r="H339" s="17">
        <f t="shared" si="5"/>
        <v>-3.6663867898124924E-2</v>
      </c>
    </row>
    <row r="340" spans="1:8" ht="13.5" x14ac:dyDescent="0.25">
      <c r="A340" s="12"/>
      <c r="B340" s="11">
        <v>42494</v>
      </c>
      <c r="C340" s="2">
        <v>2.15</v>
      </c>
      <c r="D340" s="2">
        <v>1.0571999999999999</v>
      </c>
      <c r="E340" s="2">
        <v>49436</v>
      </c>
      <c r="F340" s="2"/>
      <c r="G340" s="2"/>
      <c r="H340" s="17">
        <f t="shared" si="5"/>
        <v>2.3823358512492693E-2</v>
      </c>
    </row>
    <row r="341" spans="1:8" ht="13.5" x14ac:dyDescent="0.25">
      <c r="A341" s="12"/>
      <c r="B341" s="11">
        <v>42495</v>
      </c>
      <c r="C341" s="2">
        <v>2.15</v>
      </c>
      <c r="D341" s="2">
        <v>1.0571999999999999</v>
      </c>
      <c r="E341" s="2">
        <v>11905</v>
      </c>
      <c r="F341" s="2"/>
      <c r="G341" s="2"/>
      <c r="H341" s="17">
        <f t="shared" si="5"/>
        <v>0</v>
      </c>
    </row>
    <row r="342" spans="1:8" ht="13.5" x14ac:dyDescent="0.25">
      <c r="A342" s="12"/>
      <c r="B342" s="11">
        <v>42496</v>
      </c>
      <c r="C342" s="2">
        <v>2.15</v>
      </c>
      <c r="D342" s="2">
        <v>1.0571999999999999</v>
      </c>
      <c r="E342" s="2">
        <v>8300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42499</v>
      </c>
      <c r="C343" s="2">
        <v>2.15</v>
      </c>
      <c r="D343" s="2">
        <v>1.0571999999999999</v>
      </c>
      <c r="E343" s="2">
        <v>1550</v>
      </c>
      <c r="F343" s="2"/>
      <c r="G343" s="2"/>
      <c r="H343" s="17">
        <f t="shared" si="5"/>
        <v>0</v>
      </c>
    </row>
    <row r="344" spans="1:8" ht="13.5" x14ac:dyDescent="0.25">
      <c r="A344" s="12"/>
      <c r="B344" s="11">
        <v>42500</v>
      </c>
      <c r="C344" s="2">
        <v>2.15</v>
      </c>
      <c r="D344" s="2">
        <v>1.0571999999999999</v>
      </c>
      <c r="E344" s="2">
        <v>2800</v>
      </c>
      <c r="F344" s="2"/>
      <c r="G344" s="2"/>
      <c r="H344" s="17">
        <f t="shared" si="5"/>
        <v>0</v>
      </c>
    </row>
    <row r="345" spans="1:8" ht="13.5" x14ac:dyDescent="0.25">
      <c r="A345" s="12"/>
      <c r="B345" s="11">
        <v>42501</v>
      </c>
      <c r="C345" s="2">
        <v>2.15</v>
      </c>
      <c r="D345" s="2">
        <v>1.0571999999999999</v>
      </c>
      <c r="E345" s="2">
        <v>690</v>
      </c>
      <c r="F345" s="2"/>
      <c r="G345" s="2"/>
      <c r="H345" s="17">
        <f t="shared" si="5"/>
        <v>0</v>
      </c>
    </row>
    <row r="346" spans="1:8" ht="13.5" x14ac:dyDescent="0.25">
      <c r="A346" s="12"/>
      <c r="B346" s="11">
        <v>42502</v>
      </c>
      <c r="C346" s="2">
        <v>2.13</v>
      </c>
      <c r="D346" s="2">
        <v>1.0472999999999999</v>
      </c>
      <c r="E346" s="2">
        <v>1471</v>
      </c>
      <c r="F346" s="2"/>
      <c r="G346" s="2"/>
      <c r="H346" s="17">
        <f t="shared" si="5"/>
        <v>-9.3643586833144343E-3</v>
      </c>
    </row>
    <row r="347" spans="1:8" ht="13.5" x14ac:dyDescent="0.25">
      <c r="A347" s="12"/>
      <c r="B347" s="11">
        <v>42503</v>
      </c>
      <c r="C347" s="2">
        <v>2.08</v>
      </c>
      <c r="D347" s="2">
        <v>1.0226999999999999</v>
      </c>
      <c r="E347" s="2">
        <v>6312</v>
      </c>
      <c r="F347" s="2"/>
      <c r="G347" s="2"/>
      <c r="H347" s="17">
        <f t="shared" si="5"/>
        <v>-2.3488971641363467E-2</v>
      </c>
    </row>
    <row r="348" spans="1:8" ht="13.5" x14ac:dyDescent="0.25">
      <c r="A348" s="12"/>
      <c r="B348" s="11">
        <v>42506</v>
      </c>
      <c r="C348" s="2">
        <v>2.13</v>
      </c>
      <c r="D348" s="2">
        <v>1.0472999999999999</v>
      </c>
      <c r="E348" s="2">
        <v>2150</v>
      </c>
      <c r="F348" s="2"/>
      <c r="G348" s="2"/>
      <c r="H348" s="17">
        <f t="shared" si="5"/>
        <v>2.4053974772660563E-2</v>
      </c>
    </row>
    <row r="349" spans="1:8" ht="13.5" x14ac:dyDescent="0.25">
      <c r="A349" s="12"/>
      <c r="B349" s="11">
        <v>42507</v>
      </c>
      <c r="C349" s="2">
        <v>2.12</v>
      </c>
      <c r="D349" s="2">
        <v>1.0424</v>
      </c>
      <c r="E349" s="2">
        <v>1751</v>
      </c>
      <c r="F349" s="2"/>
      <c r="G349" s="2"/>
      <c r="H349" s="17">
        <f t="shared" si="5"/>
        <v>-4.6786976033609332E-3</v>
      </c>
    </row>
    <row r="350" spans="1:8" ht="13.5" x14ac:dyDescent="0.25">
      <c r="A350" s="12"/>
      <c r="B350" s="11">
        <v>42508</v>
      </c>
      <c r="C350" s="2">
        <v>2.12</v>
      </c>
      <c r="D350" s="2">
        <v>1.0424</v>
      </c>
      <c r="E350" s="2">
        <v>120</v>
      </c>
      <c r="F350" s="2"/>
      <c r="G350" s="2"/>
      <c r="H350" s="17">
        <f t="shared" si="5"/>
        <v>0</v>
      </c>
    </row>
    <row r="351" spans="1:8" ht="13.5" x14ac:dyDescent="0.25">
      <c r="A351" s="12"/>
      <c r="B351" s="11">
        <v>42509</v>
      </c>
      <c r="C351" s="2">
        <v>2.06</v>
      </c>
      <c r="D351" s="2">
        <v>1.0128999999999999</v>
      </c>
      <c r="E351" s="2">
        <v>7010</v>
      </c>
      <c r="F351" s="2"/>
      <c r="G351" s="2"/>
      <c r="H351" s="17">
        <f t="shared" si="5"/>
        <v>-2.8300076745970914E-2</v>
      </c>
    </row>
    <row r="352" spans="1:8" ht="13.5" x14ac:dyDescent="0.25">
      <c r="A352" s="12"/>
      <c r="B352" s="11">
        <v>42510</v>
      </c>
      <c r="C352" s="2">
        <v>2.11</v>
      </c>
      <c r="D352" s="2">
        <v>1.0375000000000001</v>
      </c>
      <c r="E352" s="2">
        <v>3400</v>
      </c>
      <c r="F352" s="2"/>
      <c r="G352" s="2"/>
      <c r="H352" s="17">
        <f t="shared" si="5"/>
        <v>2.4286701550005115E-2</v>
      </c>
    </row>
    <row r="353" spans="1:8" ht="13.5" x14ac:dyDescent="0.25">
      <c r="A353" s="12"/>
      <c r="B353" s="11">
        <v>42513</v>
      </c>
      <c r="C353" s="2">
        <v>2.12</v>
      </c>
      <c r="D353" s="2">
        <v>1.0424</v>
      </c>
      <c r="E353" s="2">
        <v>800</v>
      </c>
      <c r="F353" s="2"/>
      <c r="G353" s="2"/>
      <c r="H353" s="17">
        <f t="shared" si="5"/>
        <v>4.722891566264968E-3</v>
      </c>
    </row>
    <row r="354" spans="1:8" ht="13.5" x14ac:dyDescent="0.25">
      <c r="A354" s="12"/>
      <c r="B354" s="11">
        <v>42514</v>
      </c>
      <c r="C354" s="2">
        <v>2.12</v>
      </c>
      <c r="D354" s="2">
        <v>1.0424</v>
      </c>
      <c r="E354" s="2">
        <v>110</v>
      </c>
      <c r="F354" s="2"/>
      <c r="G354" s="2"/>
      <c r="H354" s="17">
        <f t="shared" si="5"/>
        <v>0</v>
      </c>
    </row>
    <row r="355" spans="1:8" ht="13.5" x14ac:dyDescent="0.25">
      <c r="A355" s="12"/>
      <c r="B355" s="11">
        <v>42515</v>
      </c>
      <c r="C355" s="2">
        <v>2.1</v>
      </c>
      <c r="D355" s="2">
        <v>1.0326</v>
      </c>
      <c r="E355" s="2">
        <v>510</v>
      </c>
      <c r="F355" s="2"/>
      <c r="G355" s="2"/>
      <c r="H355" s="17">
        <f t="shared" si="5"/>
        <v>-9.4013814274750869E-3</v>
      </c>
    </row>
    <row r="356" spans="1:8" ht="13.5" x14ac:dyDescent="0.25">
      <c r="A356" s="12"/>
      <c r="B356" s="11">
        <v>42516</v>
      </c>
      <c r="C356" s="2">
        <v>2.09</v>
      </c>
      <c r="D356" s="2">
        <v>1.0277000000000001</v>
      </c>
      <c r="E356" s="2">
        <v>3772</v>
      </c>
      <c r="F356" s="2"/>
      <c r="G356" s="2"/>
      <c r="H356" s="17">
        <f t="shared" si="5"/>
        <v>-4.7453031183419571E-3</v>
      </c>
    </row>
    <row r="357" spans="1:8" ht="13.5" x14ac:dyDescent="0.25">
      <c r="A357" s="12"/>
      <c r="B357" s="11">
        <v>42517</v>
      </c>
      <c r="C357" s="2">
        <v>2.1</v>
      </c>
      <c r="D357" s="2">
        <v>1.0326</v>
      </c>
      <c r="E357" s="2">
        <v>1190</v>
      </c>
      <c r="F357" s="2"/>
      <c r="G357" s="2"/>
      <c r="H357" s="17">
        <f t="shared" si="5"/>
        <v>4.7679283837694895E-3</v>
      </c>
    </row>
    <row r="358" spans="1:8" ht="13.5" x14ac:dyDescent="0.25">
      <c r="A358" s="12"/>
      <c r="B358" s="11">
        <v>42520</v>
      </c>
      <c r="C358" s="2">
        <v>2.11</v>
      </c>
      <c r="D358" s="2">
        <v>1.0375000000000001</v>
      </c>
      <c r="E358" s="2">
        <v>2566</v>
      </c>
      <c r="F358" s="2"/>
      <c r="G358" s="2"/>
      <c r="H358" s="17">
        <f t="shared" si="5"/>
        <v>4.7453031183421722E-3</v>
      </c>
    </row>
    <row r="359" spans="1:8" ht="13.5" x14ac:dyDescent="0.25">
      <c r="A359" s="12"/>
      <c r="B359" s="11">
        <v>42521</v>
      </c>
      <c r="C359" s="2">
        <v>2.1</v>
      </c>
      <c r="D359" s="2">
        <v>1.0326</v>
      </c>
      <c r="E359" s="2">
        <v>1910</v>
      </c>
      <c r="F359" s="2"/>
      <c r="G359" s="2"/>
      <c r="H359" s="17">
        <f t="shared" si="5"/>
        <v>-4.7228915662651813E-3</v>
      </c>
    </row>
    <row r="360" spans="1:8" ht="13.5" x14ac:dyDescent="0.25">
      <c r="A360" s="12"/>
      <c r="B360" s="11">
        <v>42522</v>
      </c>
      <c r="C360" s="2">
        <v>2.09</v>
      </c>
      <c r="D360" s="2">
        <v>1.0277000000000001</v>
      </c>
      <c r="E360" s="2">
        <v>1287</v>
      </c>
      <c r="F360" s="2"/>
      <c r="G360" s="2"/>
      <c r="H360" s="17">
        <f t="shared" si="5"/>
        <v>-4.7453031183419571E-3</v>
      </c>
    </row>
    <row r="361" spans="1:8" ht="13.5" x14ac:dyDescent="0.25">
      <c r="A361" s="12"/>
      <c r="B361" s="11">
        <v>42523</v>
      </c>
      <c r="C361" s="2">
        <v>2.1</v>
      </c>
      <c r="D361" s="2">
        <v>1.0326</v>
      </c>
      <c r="E361" s="2">
        <v>7570</v>
      </c>
      <c r="F361" s="2"/>
      <c r="G361" s="2"/>
      <c r="H361" s="17">
        <f t="shared" si="5"/>
        <v>4.7679283837694895E-3</v>
      </c>
    </row>
    <row r="362" spans="1:8" ht="13.5" x14ac:dyDescent="0.25">
      <c r="A362" s="12"/>
      <c r="B362" s="11">
        <v>42524</v>
      </c>
      <c r="C362" s="2">
        <v>2.09</v>
      </c>
      <c r="D362" s="2">
        <v>1.0277000000000001</v>
      </c>
      <c r="E362" s="2">
        <v>451</v>
      </c>
      <c r="F362" s="2"/>
      <c r="G362" s="2"/>
      <c r="H362" s="17">
        <f t="shared" si="5"/>
        <v>-4.7453031183419571E-3</v>
      </c>
    </row>
    <row r="363" spans="1:8" ht="13.5" x14ac:dyDescent="0.25">
      <c r="A363" s="12"/>
      <c r="B363" s="11">
        <v>42527</v>
      </c>
      <c r="C363" s="2">
        <v>2.08</v>
      </c>
      <c r="D363" s="2">
        <v>1.0226999999999999</v>
      </c>
      <c r="E363" s="2">
        <v>26220</v>
      </c>
      <c r="F363" s="2"/>
      <c r="G363" s="2"/>
      <c r="H363" s="17">
        <f t="shared" si="5"/>
        <v>-4.8652330446629513E-3</v>
      </c>
    </row>
    <row r="364" spans="1:8" ht="13.5" x14ac:dyDescent="0.25">
      <c r="A364" s="12"/>
      <c r="B364" s="11">
        <v>42528</v>
      </c>
      <c r="C364" s="2">
        <v>2.12</v>
      </c>
      <c r="D364" s="2">
        <v>1.0424</v>
      </c>
      <c r="E364" s="2">
        <v>8350</v>
      </c>
      <c r="F364" s="2"/>
      <c r="G364" s="2"/>
      <c r="H364" s="17">
        <f t="shared" si="5"/>
        <v>1.9262735895179479E-2</v>
      </c>
    </row>
    <row r="365" spans="1:8" ht="13.5" x14ac:dyDescent="0.25">
      <c r="A365" s="12"/>
      <c r="B365" s="11">
        <v>42529</v>
      </c>
      <c r="C365" s="2">
        <v>2.11</v>
      </c>
      <c r="D365" s="2">
        <v>1.0375000000000001</v>
      </c>
      <c r="E365" s="2">
        <v>230</v>
      </c>
      <c r="F365" s="2"/>
      <c r="G365" s="2"/>
      <c r="H365" s="17">
        <f t="shared" si="5"/>
        <v>-4.7006907137374368E-3</v>
      </c>
    </row>
    <row r="366" spans="1:8" ht="13.5" x14ac:dyDescent="0.25">
      <c r="A366" s="12"/>
      <c r="B366" s="11">
        <v>42530</v>
      </c>
      <c r="C366" s="2">
        <v>2.11</v>
      </c>
      <c r="D366" s="2">
        <v>1.0375000000000001</v>
      </c>
      <c r="E366" s="2">
        <v>6775</v>
      </c>
      <c r="F366" s="2"/>
      <c r="G366" s="2"/>
      <c r="H366" s="17">
        <f t="shared" si="5"/>
        <v>0</v>
      </c>
    </row>
    <row r="367" spans="1:8" ht="13.5" x14ac:dyDescent="0.25">
      <c r="A367" s="12"/>
      <c r="B367" s="11">
        <v>42531</v>
      </c>
      <c r="C367" s="2">
        <v>2.11</v>
      </c>
      <c r="D367" s="2">
        <v>1.0375000000000001</v>
      </c>
      <c r="E367" s="2">
        <v>3640</v>
      </c>
      <c r="F367" s="2"/>
      <c r="G367" s="2"/>
      <c r="H367" s="17">
        <f t="shared" si="5"/>
        <v>0</v>
      </c>
    </row>
    <row r="368" spans="1:8" ht="13.5" x14ac:dyDescent="0.25">
      <c r="A368" s="12"/>
      <c r="B368" s="11">
        <v>42534</v>
      </c>
      <c r="C368" s="2">
        <v>2.11</v>
      </c>
      <c r="D368" s="2">
        <v>1.0375000000000001</v>
      </c>
      <c r="E368" s="2">
        <v>1780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42535</v>
      </c>
      <c r="C369" s="2">
        <v>2.0499999999999998</v>
      </c>
      <c r="D369" s="2">
        <v>1.008</v>
      </c>
      <c r="E369" s="2">
        <v>690</v>
      </c>
      <c r="F369" s="2"/>
      <c r="G369" s="2"/>
      <c r="H369" s="17">
        <f t="shared" si="5"/>
        <v>-2.8433734939759113E-2</v>
      </c>
    </row>
    <row r="370" spans="1:8" ht="13.5" x14ac:dyDescent="0.25">
      <c r="A370" s="12"/>
      <c r="B370" s="11">
        <v>42536</v>
      </c>
      <c r="C370" s="2">
        <v>2.04</v>
      </c>
      <c r="D370" s="2">
        <v>1.0031000000000001</v>
      </c>
      <c r="E370" s="2">
        <v>930</v>
      </c>
      <c r="F370" s="2"/>
      <c r="G370" s="2"/>
      <c r="H370" s="17">
        <f t="shared" si="5"/>
        <v>-4.8611111111110166E-3</v>
      </c>
    </row>
    <row r="371" spans="1:8" ht="13.5" x14ac:dyDescent="0.25">
      <c r="A371" s="12"/>
      <c r="B371" s="11">
        <v>42537</v>
      </c>
      <c r="C371" s="2">
        <v>2</v>
      </c>
      <c r="D371" s="2">
        <v>0.98340000000000005</v>
      </c>
      <c r="E371" s="2">
        <v>2730</v>
      </c>
      <c r="F371" s="2"/>
      <c r="G371" s="2"/>
      <c r="H371" s="17">
        <f t="shared" si="5"/>
        <v>-1.9639118731931061E-2</v>
      </c>
    </row>
    <row r="372" spans="1:8" ht="13.5" x14ac:dyDescent="0.25">
      <c r="A372" s="12"/>
      <c r="B372" s="11">
        <v>42538</v>
      </c>
      <c r="C372" s="2">
        <v>2</v>
      </c>
      <c r="D372" s="2">
        <v>0.98340000000000005</v>
      </c>
      <c r="E372" s="2">
        <v>2000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42541</v>
      </c>
      <c r="C373" s="2">
        <v>2.04</v>
      </c>
      <c r="D373" s="2">
        <v>1.0031000000000001</v>
      </c>
      <c r="E373" s="2">
        <v>450</v>
      </c>
      <c r="F373" s="2"/>
      <c r="G373" s="2"/>
      <c r="H373" s="17">
        <f t="shared" si="5"/>
        <v>2.0032540166768406E-2</v>
      </c>
    </row>
    <row r="374" spans="1:8" ht="13.5" x14ac:dyDescent="0.25">
      <c r="A374" s="12"/>
      <c r="B374" s="11">
        <v>42542</v>
      </c>
      <c r="C374" s="2">
        <v>2.04</v>
      </c>
      <c r="D374" s="2">
        <v>1.0031000000000001</v>
      </c>
      <c r="E374" s="2">
        <v>690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42543</v>
      </c>
      <c r="C375" s="2">
        <v>2.04</v>
      </c>
      <c r="D375" s="2">
        <v>1.0031000000000001</v>
      </c>
      <c r="E375" s="2">
        <v>189</v>
      </c>
      <c r="F375" s="2"/>
      <c r="G375" s="2"/>
      <c r="H375" s="17">
        <f t="shared" si="5"/>
        <v>0</v>
      </c>
    </row>
    <row r="376" spans="1:8" ht="13.5" x14ac:dyDescent="0.25">
      <c r="A376" s="12"/>
      <c r="B376" s="11">
        <v>42544</v>
      </c>
      <c r="C376" s="2">
        <v>2.04</v>
      </c>
      <c r="D376" s="2">
        <v>1.0031000000000001</v>
      </c>
      <c r="E376" s="2">
        <v>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42545</v>
      </c>
      <c r="C377" s="2">
        <v>2.04</v>
      </c>
      <c r="D377" s="2">
        <v>1.0031000000000001</v>
      </c>
      <c r="E377" s="2">
        <v>0</v>
      </c>
      <c r="F377" s="2"/>
      <c r="G377" s="2"/>
      <c r="H377" s="17">
        <f t="shared" si="5"/>
        <v>0</v>
      </c>
    </row>
    <row r="378" spans="1:8" ht="13.5" x14ac:dyDescent="0.25">
      <c r="A378" s="12"/>
      <c r="B378" s="11">
        <v>42548</v>
      </c>
      <c r="C378" s="2">
        <v>2.04</v>
      </c>
      <c r="D378" s="2">
        <v>1.0031000000000001</v>
      </c>
      <c r="E378" s="2">
        <v>500</v>
      </c>
      <c r="F378" s="2"/>
      <c r="G378" s="2"/>
      <c r="H378" s="17">
        <f t="shared" si="5"/>
        <v>0</v>
      </c>
    </row>
    <row r="379" spans="1:8" ht="13.5" x14ac:dyDescent="0.25">
      <c r="A379" s="12"/>
      <c r="B379" s="11">
        <v>42549</v>
      </c>
      <c r="C379" s="2">
        <v>2.04</v>
      </c>
      <c r="D379" s="2">
        <v>1.0031000000000001</v>
      </c>
      <c r="E379" s="2">
        <v>500</v>
      </c>
      <c r="F379" s="2"/>
      <c r="G379" s="2"/>
      <c r="H379" s="17">
        <f t="shared" si="5"/>
        <v>0</v>
      </c>
    </row>
    <row r="380" spans="1:8" ht="13.5" x14ac:dyDescent="0.25">
      <c r="A380" s="12"/>
      <c r="B380" s="11">
        <v>42550</v>
      </c>
      <c r="C380" s="2">
        <v>2.04</v>
      </c>
      <c r="D380" s="2">
        <v>1.0031000000000001</v>
      </c>
      <c r="E380" s="2">
        <v>110</v>
      </c>
      <c r="F380" s="2"/>
      <c r="G380" s="2"/>
      <c r="H380" s="17">
        <f t="shared" si="5"/>
        <v>0</v>
      </c>
    </row>
    <row r="381" spans="1:8" ht="13.5" x14ac:dyDescent="0.25">
      <c r="A381" s="12"/>
      <c r="B381" s="11">
        <v>42551</v>
      </c>
      <c r="C381" s="2">
        <v>2.04</v>
      </c>
      <c r="D381" s="2">
        <v>1.0031000000000001</v>
      </c>
      <c r="E381" s="2">
        <v>2100</v>
      </c>
      <c r="F381" s="2"/>
      <c r="G381" s="2"/>
      <c r="H381" s="17">
        <f t="shared" si="5"/>
        <v>0</v>
      </c>
    </row>
    <row r="382" spans="1:8" ht="13.5" x14ac:dyDescent="0.25">
      <c r="A382" s="12"/>
      <c r="B382" s="11">
        <v>42552</v>
      </c>
      <c r="C382" s="2">
        <v>2.1</v>
      </c>
      <c r="D382" s="2">
        <v>1.0326</v>
      </c>
      <c r="E382" s="2">
        <v>1010</v>
      </c>
      <c r="F382" s="2"/>
      <c r="G382" s="2"/>
      <c r="H382" s="17">
        <f t="shared" si="5"/>
        <v>2.9408832618881324E-2</v>
      </c>
    </row>
    <row r="383" spans="1:8" ht="13.5" x14ac:dyDescent="0.25">
      <c r="A383" s="12"/>
      <c r="B383" s="11">
        <v>42555</v>
      </c>
      <c r="C383" s="2">
        <v>2.1</v>
      </c>
      <c r="D383" s="2">
        <v>1.0326</v>
      </c>
      <c r="E383" s="2">
        <v>420</v>
      </c>
      <c r="F383" s="2"/>
      <c r="G383" s="2"/>
      <c r="H383" s="17">
        <f t="shared" si="5"/>
        <v>0</v>
      </c>
    </row>
    <row r="384" spans="1:8" ht="13.5" x14ac:dyDescent="0.25">
      <c r="A384" s="12"/>
      <c r="B384" s="11">
        <v>42559</v>
      </c>
      <c r="C384" s="2">
        <v>2.04</v>
      </c>
      <c r="D384" s="2">
        <v>1.0031000000000001</v>
      </c>
      <c r="E384" s="2">
        <v>1010</v>
      </c>
      <c r="F384" s="2"/>
      <c r="G384" s="2"/>
      <c r="H384" s="17">
        <f t="shared" si="5"/>
        <v>-2.8568661630834651E-2</v>
      </c>
    </row>
    <row r="385" spans="1:8" ht="13.5" x14ac:dyDescent="0.25">
      <c r="A385" s="12"/>
      <c r="B385" s="11">
        <v>42562</v>
      </c>
      <c r="C385" s="2">
        <v>2.08</v>
      </c>
      <c r="D385" s="2">
        <v>1.0226999999999999</v>
      </c>
      <c r="E385" s="2">
        <v>53135</v>
      </c>
      <c r="F385" s="2"/>
      <c r="G385" s="2"/>
      <c r="H385" s="17">
        <f t="shared" si="5"/>
        <v>1.9539427773900747E-2</v>
      </c>
    </row>
    <row r="386" spans="1:8" ht="13.5" x14ac:dyDescent="0.25">
      <c r="A386" s="12"/>
      <c r="B386" s="11">
        <v>42563</v>
      </c>
      <c r="C386" s="2">
        <v>2.04</v>
      </c>
      <c r="D386" s="2">
        <v>1.0031000000000001</v>
      </c>
      <c r="E386" s="2">
        <v>420</v>
      </c>
      <c r="F386" s="2"/>
      <c r="G386" s="2"/>
      <c r="H386" s="17">
        <f t="shared" si="5"/>
        <v>-1.9164955509924555E-2</v>
      </c>
    </row>
    <row r="387" spans="1:8" ht="13.5" x14ac:dyDescent="0.25">
      <c r="A387" s="12"/>
      <c r="B387" s="11">
        <v>42564</v>
      </c>
      <c r="C387" s="2">
        <v>2.09</v>
      </c>
      <c r="D387" s="2">
        <v>1.0277000000000001</v>
      </c>
      <c r="E387" s="2">
        <v>102220</v>
      </c>
      <c r="F387" s="2"/>
      <c r="G387" s="2"/>
      <c r="H387" s="17">
        <f t="shared" si="5"/>
        <v>2.4523975675406193E-2</v>
      </c>
    </row>
    <row r="388" spans="1:8" ht="13.5" x14ac:dyDescent="0.25">
      <c r="A388" s="12"/>
      <c r="B388" s="11">
        <v>42565</v>
      </c>
      <c r="C388" s="2">
        <v>2.08</v>
      </c>
      <c r="D388" s="2">
        <v>1.0226999999999999</v>
      </c>
      <c r="E388" s="2">
        <v>6410</v>
      </c>
      <c r="F388" s="2"/>
      <c r="G388" s="2"/>
      <c r="H388" s="17">
        <f t="shared" si="5"/>
        <v>-4.8652330446629513E-3</v>
      </c>
    </row>
    <row r="389" spans="1:8" ht="13.5" x14ac:dyDescent="0.25">
      <c r="A389" s="12"/>
      <c r="B389" s="11">
        <v>42566</v>
      </c>
      <c r="C389" s="2">
        <v>2.02</v>
      </c>
      <c r="D389" s="2">
        <v>0.99319999999999997</v>
      </c>
      <c r="E389" s="2">
        <v>1330</v>
      </c>
      <c r="F389" s="2"/>
      <c r="G389" s="2"/>
      <c r="H389" s="17">
        <f t="shared" si="5"/>
        <v>-2.8845213650141754E-2</v>
      </c>
    </row>
    <row r="390" spans="1:8" ht="13.5" x14ac:dyDescent="0.25">
      <c r="A390" s="12"/>
      <c r="B390" s="11">
        <v>42569</v>
      </c>
      <c r="C390" s="2">
        <v>2.08</v>
      </c>
      <c r="D390" s="2">
        <v>1.0226999999999999</v>
      </c>
      <c r="E390" s="2">
        <v>291</v>
      </c>
      <c r="F390" s="2"/>
      <c r="G390" s="2"/>
      <c r="H390" s="17">
        <f t="shared" si="5"/>
        <v>2.9701973419250877E-2</v>
      </c>
    </row>
    <row r="391" spans="1:8" ht="13.5" x14ac:dyDescent="0.25">
      <c r="A391" s="12"/>
      <c r="B391" s="11">
        <v>42570</v>
      </c>
      <c r="C391" s="2">
        <v>2.08</v>
      </c>
      <c r="D391" s="2">
        <v>1.0226999999999999</v>
      </c>
      <c r="E391" s="2">
        <v>420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2.0699999999999998</v>
      </c>
      <c r="D392" s="2">
        <v>1.0178</v>
      </c>
      <c r="E392" s="2">
        <v>9180</v>
      </c>
      <c r="F392" s="2"/>
      <c r="G392" s="2"/>
      <c r="H392" s="17">
        <f t="shared" si="6"/>
        <v>-4.7912388774810841E-3</v>
      </c>
    </row>
    <row r="393" spans="1:8" ht="13.5" x14ac:dyDescent="0.25">
      <c r="A393" s="12"/>
      <c r="B393" s="11">
        <v>42572</v>
      </c>
      <c r="C393" s="2">
        <v>2.06</v>
      </c>
      <c r="D393" s="2">
        <v>1.0128999999999999</v>
      </c>
      <c r="E393" s="2">
        <v>130</v>
      </c>
      <c r="F393" s="2"/>
      <c r="G393" s="2"/>
      <c r="H393" s="17">
        <f t="shared" si="6"/>
        <v>-4.8143053645118162E-3</v>
      </c>
    </row>
    <row r="394" spans="1:8" ht="13.5" x14ac:dyDescent="0.25">
      <c r="A394" s="12"/>
      <c r="B394" s="11">
        <v>42573</v>
      </c>
      <c r="C394" s="2">
        <v>2.06</v>
      </c>
      <c r="D394" s="2">
        <v>1.0128999999999999</v>
      </c>
      <c r="E394" s="2">
        <v>3550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42577</v>
      </c>
      <c r="C395" s="2">
        <v>2.0499999999999998</v>
      </c>
      <c r="D395" s="2">
        <v>1.008</v>
      </c>
      <c r="E395" s="2">
        <v>1032</v>
      </c>
      <c r="F395" s="2"/>
      <c r="G395" s="2"/>
      <c r="H395" s="17">
        <f t="shared" si="6"/>
        <v>-4.837595024187881E-3</v>
      </c>
    </row>
    <row r="396" spans="1:8" ht="13.5" x14ac:dyDescent="0.25">
      <c r="A396" s="12"/>
      <c r="B396" s="11">
        <v>42578</v>
      </c>
      <c r="C396" s="2">
        <v>2.0499999999999998</v>
      </c>
      <c r="D396" s="2">
        <v>1.008</v>
      </c>
      <c r="E396" s="2">
        <v>223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42579</v>
      </c>
      <c r="C397" s="2">
        <v>2.0499999999999998</v>
      </c>
      <c r="D397" s="2">
        <v>1.008</v>
      </c>
      <c r="E397" s="2">
        <v>300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42580</v>
      </c>
      <c r="C398" s="2">
        <v>2.0499999999999998</v>
      </c>
      <c r="D398" s="2">
        <v>1.008</v>
      </c>
      <c r="E398" s="2">
        <v>110</v>
      </c>
      <c r="F398" s="2"/>
      <c r="G398" s="2"/>
      <c r="H398" s="17">
        <f t="shared" si="6"/>
        <v>0</v>
      </c>
    </row>
    <row r="399" spans="1:8" ht="13.5" x14ac:dyDescent="0.25">
      <c r="A399" s="12"/>
      <c r="B399" s="11">
        <v>42583</v>
      </c>
      <c r="C399" s="2">
        <v>1.99</v>
      </c>
      <c r="D399" s="2">
        <v>0.97850000000000004</v>
      </c>
      <c r="E399" s="2">
        <v>0</v>
      </c>
      <c r="F399" s="2"/>
      <c r="G399" s="2"/>
      <c r="H399" s="17">
        <f t="shared" si="6"/>
        <v>-2.9265873015872988E-2</v>
      </c>
    </row>
    <row r="400" spans="1:8" ht="13.5" x14ac:dyDescent="0.25">
      <c r="A400" s="12"/>
      <c r="B400" s="11">
        <v>42584</v>
      </c>
      <c r="C400" s="2">
        <v>2.04</v>
      </c>
      <c r="D400" s="2">
        <v>1.0031000000000001</v>
      </c>
      <c r="E400" s="2">
        <v>1800</v>
      </c>
      <c r="F400" s="2"/>
      <c r="G400" s="2"/>
      <c r="H400" s="17">
        <f t="shared" si="6"/>
        <v>2.5140521205927507E-2</v>
      </c>
    </row>
    <row r="401" spans="1:8" ht="13.5" x14ac:dyDescent="0.25">
      <c r="A401" s="12"/>
      <c r="B401" s="11">
        <v>42585</v>
      </c>
      <c r="C401" s="2">
        <v>2.02</v>
      </c>
      <c r="D401" s="2">
        <v>0.99319999999999997</v>
      </c>
      <c r="E401" s="2">
        <v>2840</v>
      </c>
      <c r="F401" s="2"/>
      <c r="G401" s="2"/>
      <c r="H401" s="17">
        <f t="shared" si="6"/>
        <v>-9.8694048449806896E-3</v>
      </c>
    </row>
    <row r="402" spans="1:8" ht="13.5" x14ac:dyDescent="0.25">
      <c r="A402" s="12"/>
      <c r="B402" s="11">
        <v>42586</v>
      </c>
      <c r="C402" s="2">
        <v>2.04</v>
      </c>
      <c r="D402" s="2">
        <v>1.0031000000000001</v>
      </c>
      <c r="E402" s="2">
        <v>2078</v>
      </c>
      <c r="F402" s="2"/>
      <c r="G402" s="2"/>
      <c r="H402" s="17">
        <f t="shared" si="6"/>
        <v>9.9677809101894194E-3</v>
      </c>
    </row>
    <row r="403" spans="1:8" ht="13.5" x14ac:dyDescent="0.25">
      <c r="A403" s="12"/>
      <c r="B403" s="11">
        <v>42587</v>
      </c>
      <c r="C403" s="2">
        <v>2.02</v>
      </c>
      <c r="D403" s="2">
        <v>0.99319999999999997</v>
      </c>
      <c r="E403" s="2">
        <v>2110</v>
      </c>
      <c r="F403" s="2"/>
      <c r="G403" s="2"/>
      <c r="H403" s="17">
        <f t="shared" si="6"/>
        <v>-9.8694048449806896E-3</v>
      </c>
    </row>
    <row r="404" spans="1:8" ht="13.5" x14ac:dyDescent="0.25">
      <c r="A404" s="12"/>
      <c r="B404" s="11">
        <v>42590</v>
      </c>
      <c r="C404" s="2">
        <v>2</v>
      </c>
      <c r="D404" s="2">
        <v>0.98340000000000005</v>
      </c>
      <c r="E404" s="2">
        <v>2021</v>
      </c>
      <c r="F404" s="2"/>
      <c r="G404" s="2"/>
      <c r="H404" s="17">
        <f t="shared" si="6"/>
        <v>-9.8670962545307286E-3</v>
      </c>
    </row>
    <row r="405" spans="1:8" ht="13.5" x14ac:dyDescent="0.25">
      <c r="A405" s="12"/>
      <c r="B405" s="11">
        <v>42591</v>
      </c>
      <c r="C405" s="2">
        <v>2.04</v>
      </c>
      <c r="D405" s="2">
        <v>1.0031000000000001</v>
      </c>
      <c r="E405" s="2">
        <v>3894</v>
      </c>
      <c r="F405" s="2"/>
      <c r="G405" s="2"/>
      <c r="H405" s="17">
        <f t="shared" si="6"/>
        <v>2.0032540166768406E-2</v>
      </c>
    </row>
    <row r="406" spans="1:8" ht="13.5" x14ac:dyDescent="0.25">
      <c r="A406" s="12"/>
      <c r="B406" s="11">
        <v>42592</v>
      </c>
      <c r="C406" s="2">
        <v>2.04</v>
      </c>
      <c r="D406" s="2">
        <v>1.0031000000000001</v>
      </c>
      <c r="E406" s="2">
        <v>520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42593</v>
      </c>
      <c r="C407" s="2">
        <v>2.0299999999999998</v>
      </c>
      <c r="D407" s="2">
        <v>0.99819999999999998</v>
      </c>
      <c r="E407" s="2">
        <v>1290</v>
      </c>
      <c r="F407" s="2"/>
      <c r="G407" s="2"/>
      <c r="H407" s="17">
        <f t="shared" si="6"/>
        <v>-4.8848569434753525E-3</v>
      </c>
    </row>
    <row r="408" spans="1:8" ht="13.5" x14ac:dyDescent="0.25">
      <c r="A408" s="12"/>
      <c r="B408" s="11">
        <v>42594</v>
      </c>
      <c r="C408" s="2">
        <v>2.0299999999999998</v>
      </c>
      <c r="D408" s="2">
        <v>0.99819999999999998</v>
      </c>
      <c r="E408" s="2">
        <v>2304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2.0299999999999998</v>
      </c>
      <c r="D409" s="2">
        <v>1.0499000000000001</v>
      </c>
      <c r="E409" s="2">
        <v>925</v>
      </c>
      <c r="F409" s="2"/>
      <c r="G409" s="2"/>
      <c r="H409" s="17">
        <f t="shared" si="6"/>
        <v>5.1793227810058184E-2</v>
      </c>
    </row>
    <row r="410" spans="1:8" ht="13.5" x14ac:dyDescent="0.25">
      <c r="A410" s="12"/>
      <c r="B410" s="11">
        <v>42598</v>
      </c>
      <c r="C410" s="2">
        <v>2.0299999999999998</v>
      </c>
      <c r="D410" s="2">
        <v>1.0499000000000001</v>
      </c>
      <c r="E410" s="2">
        <v>1462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42599</v>
      </c>
      <c r="C411" s="2">
        <v>2.02</v>
      </c>
      <c r="D411" s="2">
        <v>1.0447</v>
      </c>
      <c r="E411" s="2">
        <v>4930</v>
      </c>
      <c r="F411" s="2"/>
      <c r="G411" s="2"/>
      <c r="H411" s="17">
        <f t="shared" si="6"/>
        <v>-4.9528526526336726E-3</v>
      </c>
    </row>
    <row r="412" spans="1:8" ht="13.5" x14ac:dyDescent="0.25">
      <c r="A412" s="12"/>
      <c r="B412" s="11">
        <v>42600</v>
      </c>
      <c r="C412" s="2">
        <v>1.96</v>
      </c>
      <c r="D412" s="2">
        <v>1.0137</v>
      </c>
      <c r="E412" s="2">
        <v>18098</v>
      </c>
      <c r="F412" s="2"/>
      <c r="G412" s="2"/>
      <c r="H412" s="17">
        <f t="shared" si="6"/>
        <v>-2.967359050445096E-2</v>
      </c>
    </row>
    <row r="413" spans="1:8" ht="13.5" x14ac:dyDescent="0.25">
      <c r="A413" s="12"/>
      <c r="B413" s="11">
        <v>42601</v>
      </c>
      <c r="C413" s="2">
        <v>1.97</v>
      </c>
      <c r="D413" s="2">
        <v>1.0188999999999999</v>
      </c>
      <c r="E413" s="2">
        <v>3734</v>
      </c>
      <c r="F413" s="2"/>
      <c r="G413" s="2"/>
      <c r="H413" s="17">
        <f t="shared" si="6"/>
        <v>5.1297227976717678E-3</v>
      </c>
    </row>
    <row r="414" spans="1:8" ht="13.5" x14ac:dyDescent="0.25">
      <c r="A414" s="12"/>
      <c r="B414" s="11">
        <v>42604</v>
      </c>
      <c r="C414" s="2">
        <v>1.97</v>
      </c>
      <c r="D414" s="2">
        <v>1.0188999999999999</v>
      </c>
      <c r="E414" s="2">
        <v>10665</v>
      </c>
      <c r="F414" s="2"/>
      <c r="G414" s="2"/>
      <c r="H414" s="17">
        <f t="shared" si="6"/>
        <v>0</v>
      </c>
    </row>
    <row r="415" spans="1:8" ht="13.5" x14ac:dyDescent="0.25">
      <c r="A415" s="12"/>
      <c r="B415" s="11">
        <v>42605</v>
      </c>
      <c r="C415" s="2">
        <v>1.93</v>
      </c>
      <c r="D415" s="2">
        <v>0.99819999999999998</v>
      </c>
      <c r="E415" s="2">
        <v>3594</v>
      </c>
      <c r="F415" s="2"/>
      <c r="G415" s="2"/>
      <c r="H415" s="17">
        <f t="shared" si="6"/>
        <v>-2.0316027088036061E-2</v>
      </c>
    </row>
    <row r="416" spans="1:8" ht="13.5" x14ac:dyDescent="0.25">
      <c r="A416" s="12"/>
      <c r="B416" s="11">
        <v>42606</v>
      </c>
      <c r="C416" s="2">
        <v>1.95</v>
      </c>
      <c r="D416" s="2">
        <v>1.0085</v>
      </c>
      <c r="E416" s="2">
        <v>2720</v>
      </c>
      <c r="F416" s="2"/>
      <c r="G416" s="2"/>
      <c r="H416" s="17">
        <f t="shared" si="6"/>
        <v>1.0318573432177897E-2</v>
      </c>
    </row>
    <row r="417" spans="1:8" ht="13.5" x14ac:dyDescent="0.25">
      <c r="A417" s="12"/>
      <c r="B417" s="11">
        <v>42607</v>
      </c>
      <c r="C417" s="2">
        <v>1.94</v>
      </c>
      <c r="D417" s="2">
        <v>1.0034000000000001</v>
      </c>
      <c r="E417" s="2">
        <v>9350</v>
      </c>
      <c r="F417" s="2"/>
      <c r="G417" s="2"/>
      <c r="H417" s="17">
        <f t="shared" si="6"/>
        <v>-5.0570153693603199E-3</v>
      </c>
    </row>
    <row r="418" spans="1:8" ht="13.5" x14ac:dyDescent="0.25">
      <c r="A418" s="12"/>
      <c r="B418" s="11">
        <v>42608</v>
      </c>
      <c r="C418" s="2">
        <v>1.94</v>
      </c>
      <c r="D418" s="2">
        <v>1.0034000000000001</v>
      </c>
      <c r="E418" s="2">
        <v>2191</v>
      </c>
      <c r="F418" s="2"/>
      <c r="G418" s="2"/>
      <c r="H418" s="17">
        <f t="shared" si="6"/>
        <v>0</v>
      </c>
    </row>
    <row r="419" spans="1:8" ht="13.5" x14ac:dyDescent="0.25">
      <c r="A419" s="12"/>
      <c r="B419" s="11">
        <v>42611</v>
      </c>
      <c r="C419" s="2">
        <v>1.94</v>
      </c>
      <c r="D419" s="2">
        <v>1.0034000000000001</v>
      </c>
      <c r="E419" s="2">
        <v>560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1.95</v>
      </c>
      <c r="D420" s="2">
        <v>1.0085</v>
      </c>
      <c r="E420" s="2">
        <v>550</v>
      </c>
      <c r="F420" s="2"/>
      <c r="G420" s="2"/>
      <c r="H420" s="17">
        <f t="shared" si="6"/>
        <v>5.0827187562287046E-3</v>
      </c>
    </row>
    <row r="421" spans="1:8" ht="13.5" x14ac:dyDescent="0.25">
      <c r="A421" s="12"/>
      <c r="B421" s="11">
        <v>42613</v>
      </c>
      <c r="C421" s="2">
        <v>1.94</v>
      </c>
      <c r="D421" s="2">
        <v>1.0034000000000001</v>
      </c>
      <c r="E421" s="2">
        <v>1835</v>
      </c>
      <c r="F421" s="2"/>
      <c r="G421" s="2"/>
      <c r="H421" s="17">
        <f t="shared" si="6"/>
        <v>-5.0570153693603199E-3</v>
      </c>
    </row>
    <row r="422" spans="1:8" ht="13.5" x14ac:dyDescent="0.25">
      <c r="A422" s="12"/>
      <c r="B422" s="11">
        <v>42614</v>
      </c>
      <c r="C422" s="2">
        <v>1.94</v>
      </c>
      <c r="D422" s="2">
        <v>1.0034000000000001</v>
      </c>
      <c r="E422" s="2">
        <v>7952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42615</v>
      </c>
      <c r="C423" s="2">
        <v>1.95</v>
      </c>
      <c r="D423" s="2">
        <v>1.0085</v>
      </c>
      <c r="E423" s="2">
        <v>410</v>
      </c>
      <c r="F423" s="2"/>
      <c r="G423" s="2"/>
      <c r="H423" s="17">
        <f t="shared" si="6"/>
        <v>5.0827187562287046E-3</v>
      </c>
    </row>
    <row r="424" spans="1:8" ht="13.5" x14ac:dyDescent="0.25">
      <c r="A424" s="12"/>
      <c r="B424" s="11">
        <v>42618</v>
      </c>
      <c r="C424" s="2">
        <v>1.9</v>
      </c>
      <c r="D424" s="2">
        <v>0.98270000000000002</v>
      </c>
      <c r="E424" s="2">
        <v>4143</v>
      </c>
      <c r="F424" s="2"/>
      <c r="G424" s="2"/>
      <c r="H424" s="17">
        <f t="shared" si="6"/>
        <v>-2.5582548339117436E-2</v>
      </c>
    </row>
    <row r="425" spans="1:8" ht="13.5" x14ac:dyDescent="0.25">
      <c r="A425" s="12"/>
      <c r="B425" s="11">
        <v>42619</v>
      </c>
      <c r="C425" s="2">
        <v>1.92</v>
      </c>
      <c r="D425" s="2">
        <v>0.99299999999999999</v>
      </c>
      <c r="E425" s="2">
        <v>2652</v>
      </c>
      <c r="F425" s="2"/>
      <c r="G425" s="2"/>
      <c r="H425" s="17">
        <f t="shared" si="6"/>
        <v>1.048132695634474E-2</v>
      </c>
    </row>
    <row r="426" spans="1:8" ht="13.5" x14ac:dyDescent="0.25">
      <c r="A426" s="12"/>
      <c r="B426" s="11">
        <v>42620</v>
      </c>
      <c r="C426" s="2">
        <v>1.91</v>
      </c>
      <c r="D426" s="2">
        <v>0.9879</v>
      </c>
      <c r="E426" s="2">
        <v>350</v>
      </c>
      <c r="F426" s="2"/>
      <c r="G426" s="2"/>
      <c r="H426" s="17">
        <f t="shared" si="6"/>
        <v>-5.1359516616314134E-3</v>
      </c>
    </row>
    <row r="427" spans="1:8" ht="13.5" x14ac:dyDescent="0.25">
      <c r="A427" s="12"/>
      <c r="B427" s="11">
        <v>42621</v>
      </c>
      <c r="C427" s="2">
        <v>1.86</v>
      </c>
      <c r="D427" s="2">
        <v>0.96199999999999997</v>
      </c>
      <c r="E427" s="2">
        <v>2490</v>
      </c>
      <c r="F427" s="2"/>
      <c r="G427" s="2"/>
      <c r="H427" s="17">
        <f t="shared" si="6"/>
        <v>-2.6217228464419508E-2</v>
      </c>
    </row>
    <row r="428" spans="1:8" ht="13.5" x14ac:dyDescent="0.25">
      <c r="A428" s="12"/>
      <c r="B428" s="11">
        <v>42622</v>
      </c>
      <c r="C428" s="2">
        <v>1.91</v>
      </c>
      <c r="D428" s="2">
        <v>0.9879</v>
      </c>
      <c r="E428" s="2">
        <v>2870</v>
      </c>
      <c r="F428" s="2"/>
      <c r="G428" s="2"/>
      <c r="H428" s="17">
        <f t="shared" si="6"/>
        <v>2.6923076923076959E-2</v>
      </c>
    </row>
    <row r="429" spans="1:8" ht="13.5" x14ac:dyDescent="0.25">
      <c r="A429" s="12"/>
      <c r="B429" s="11">
        <v>42627</v>
      </c>
      <c r="C429" s="2">
        <v>1.91</v>
      </c>
      <c r="D429" s="2">
        <v>0.9879</v>
      </c>
      <c r="E429" s="2">
        <v>2870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1.82</v>
      </c>
      <c r="D430" s="2">
        <v>0.94130000000000003</v>
      </c>
      <c r="E430" s="2">
        <v>12195</v>
      </c>
      <c r="F430" s="2"/>
      <c r="G430" s="2"/>
      <c r="H430" s="17">
        <f t="shared" si="6"/>
        <v>-4.717076627188984E-2</v>
      </c>
    </row>
    <row r="431" spans="1:8" ht="13.5" x14ac:dyDescent="0.25">
      <c r="A431" s="12"/>
      <c r="B431" s="11">
        <v>42629</v>
      </c>
      <c r="C431" s="2">
        <v>1.88</v>
      </c>
      <c r="D431" s="2">
        <v>0.97230000000000005</v>
      </c>
      <c r="E431" s="2">
        <v>2900</v>
      </c>
      <c r="F431" s="2"/>
      <c r="G431" s="2"/>
      <c r="H431" s="17">
        <f t="shared" si="6"/>
        <v>3.2933177520450468E-2</v>
      </c>
    </row>
    <row r="432" spans="1:8" ht="13.5" x14ac:dyDescent="0.25">
      <c r="A432" s="12"/>
      <c r="B432" s="11">
        <v>42632</v>
      </c>
      <c r="C432" s="2">
        <v>1.79</v>
      </c>
      <c r="D432" s="2">
        <v>0.92579999999999996</v>
      </c>
      <c r="E432" s="2">
        <v>650</v>
      </c>
      <c r="F432" s="2"/>
      <c r="G432" s="2"/>
      <c r="H432" s="17">
        <f t="shared" si="6"/>
        <v>-4.7824745448935613E-2</v>
      </c>
    </row>
    <row r="433" spans="1:8" ht="13.5" x14ac:dyDescent="0.25">
      <c r="A433" s="12"/>
      <c r="B433" s="11">
        <v>42633</v>
      </c>
      <c r="C433" s="2">
        <v>1.87</v>
      </c>
      <c r="D433" s="2">
        <v>0.96719999999999995</v>
      </c>
      <c r="E433" s="2">
        <v>18465</v>
      </c>
      <c r="F433" s="2"/>
      <c r="G433" s="2"/>
      <c r="H433" s="17">
        <f t="shared" si="6"/>
        <v>4.4718081659105631E-2</v>
      </c>
    </row>
    <row r="434" spans="1:8" ht="13.5" x14ac:dyDescent="0.25">
      <c r="A434" s="12"/>
      <c r="B434" s="11">
        <v>42634</v>
      </c>
      <c r="C434" s="2">
        <v>1.9</v>
      </c>
      <c r="D434" s="2">
        <v>0.98270000000000002</v>
      </c>
      <c r="E434" s="2">
        <v>850</v>
      </c>
      <c r="F434" s="2"/>
      <c r="G434" s="2"/>
      <c r="H434" s="17">
        <f t="shared" si="6"/>
        <v>1.6025641025641097E-2</v>
      </c>
    </row>
    <row r="435" spans="1:8" ht="13.5" x14ac:dyDescent="0.25">
      <c r="A435" s="12"/>
      <c r="B435" s="11">
        <v>42635</v>
      </c>
      <c r="C435" s="2">
        <v>1.9</v>
      </c>
      <c r="D435" s="2">
        <v>0.98270000000000002</v>
      </c>
      <c r="E435" s="2">
        <v>4683</v>
      </c>
      <c r="F435" s="2"/>
      <c r="G435" s="2"/>
      <c r="H435" s="17">
        <f t="shared" si="6"/>
        <v>0</v>
      </c>
    </row>
    <row r="436" spans="1:8" ht="13.5" x14ac:dyDescent="0.25">
      <c r="A436" s="12"/>
      <c r="B436" s="11">
        <v>42636</v>
      </c>
      <c r="C436" s="2">
        <v>1.97</v>
      </c>
      <c r="D436" s="2">
        <v>1.0188999999999999</v>
      </c>
      <c r="E436" s="2">
        <v>12917</v>
      </c>
      <c r="F436" s="2"/>
      <c r="G436" s="2"/>
      <c r="H436" s="17">
        <f t="shared" si="6"/>
        <v>3.6837285031036837E-2</v>
      </c>
    </row>
    <row r="437" spans="1:8" ht="13.5" x14ac:dyDescent="0.25">
      <c r="A437" s="12"/>
      <c r="B437" s="11">
        <v>42639</v>
      </c>
      <c r="C437" s="2">
        <v>1.96</v>
      </c>
      <c r="D437" s="2">
        <v>1.0137</v>
      </c>
      <c r="E437" s="2">
        <v>5380</v>
      </c>
      <c r="F437" s="2"/>
      <c r="G437" s="2"/>
      <c r="H437" s="17">
        <f t="shared" si="6"/>
        <v>-5.1035430366079809E-3</v>
      </c>
    </row>
    <row r="438" spans="1:8" ht="13.5" x14ac:dyDescent="0.25">
      <c r="A438" s="12"/>
      <c r="B438" s="11">
        <v>42640</v>
      </c>
      <c r="C438" s="2">
        <v>1.96</v>
      </c>
      <c r="D438" s="2">
        <v>1.0137</v>
      </c>
      <c r="E438" s="2">
        <v>360</v>
      </c>
      <c r="F438" s="2"/>
      <c r="G438" s="2"/>
      <c r="H438" s="17">
        <f t="shared" si="6"/>
        <v>0</v>
      </c>
    </row>
    <row r="439" spans="1:8" ht="13.5" x14ac:dyDescent="0.25">
      <c r="A439" s="12"/>
      <c r="B439" s="11">
        <v>42641</v>
      </c>
      <c r="C439" s="2">
        <v>1.95</v>
      </c>
      <c r="D439" s="2">
        <v>1.0085</v>
      </c>
      <c r="E439" s="2">
        <v>2690</v>
      </c>
      <c r="F439" s="2"/>
      <c r="G439" s="2"/>
      <c r="H439" s="17">
        <f t="shared" si="6"/>
        <v>-5.1297227976719872E-3</v>
      </c>
    </row>
    <row r="440" spans="1:8" ht="13.5" x14ac:dyDescent="0.25">
      <c r="A440" s="12"/>
      <c r="B440" s="11">
        <v>42642</v>
      </c>
      <c r="C440" s="2">
        <v>1.87</v>
      </c>
      <c r="D440" s="2">
        <v>0.96719999999999995</v>
      </c>
      <c r="E440" s="2">
        <v>14025</v>
      </c>
      <c r="F440" s="2"/>
      <c r="G440" s="2"/>
      <c r="H440" s="17">
        <f t="shared" si="6"/>
        <v>-4.0951908775409031E-2</v>
      </c>
    </row>
    <row r="441" spans="1:8" ht="13.5" x14ac:dyDescent="0.25">
      <c r="A441" s="12"/>
      <c r="B441" s="11">
        <v>42643</v>
      </c>
      <c r="C441" s="2">
        <v>1.93</v>
      </c>
      <c r="D441" s="2">
        <v>0.99819999999999998</v>
      </c>
      <c r="E441" s="2">
        <v>4902</v>
      </c>
      <c r="F441" s="2"/>
      <c r="G441" s="2"/>
      <c r="H441" s="17">
        <f t="shared" si="6"/>
        <v>3.2051282051282083E-2</v>
      </c>
    </row>
    <row r="442" spans="1:8" ht="13.5" x14ac:dyDescent="0.25">
      <c r="A442" s="12"/>
      <c r="B442" s="11">
        <v>42647</v>
      </c>
      <c r="C442" s="2">
        <v>1.99</v>
      </c>
      <c r="D442" s="2">
        <v>1.0291999999999999</v>
      </c>
      <c r="E442" s="2">
        <v>4998</v>
      </c>
      <c r="F442" s="2"/>
      <c r="G442" s="2"/>
      <c r="H442" s="17">
        <f t="shared" si="6"/>
        <v>3.1055900621117929E-2</v>
      </c>
    </row>
    <row r="443" spans="1:8" ht="13.5" x14ac:dyDescent="0.25">
      <c r="A443" s="12"/>
      <c r="B443" s="11">
        <v>42648</v>
      </c>
      <c r="C443" s="2">
        <v>2.0499999999999998</v>
      </c>
      <c r="D443" s="2">
        <v>1.0603</v>
      </c>
      <c r="E443" s="2">
        <v>125374</v>
      </c>
      <c r="F443" s="2"/>
      <c r="G443" s="2"/>
      <c r="H443" s="17">
        <f t="shared" si="6"/>
        <v>3.0217644772639069E-2</v>
      </c>
    </row>
    <row r="444" spans="1:8" ht="13.5" x14ac:dyDescent="0.25">
      <c r="A444" s="12"/>
      <c r="B444" s="11">
        <v>42649</v>
      </c>
      <c r="C444" s="2">
        <v>2.0299999999999998</v>
      </c>
      <c r="D444" s="2">
        <v>1.0499000000000001</v>
      </c>
      <c r="E444" s="2">
        <v>6875</v>
      </c>
      <c r="F444" s="2"/>
      <c r="G444" s="2"/>
      <c r="H444" s="17">
        <f t="shared" si="6"/>
        <v>-9.8085447514853954E-3</v>
      </c>
    </row>
    <row r="445" spans="1:8" ht="13.5" x14ac:dyDescent="0.25">
      <c r="A445" s="12"/>
      <c r="B445" s="11">
        <v>42650</v>
      </c>
      <c r="C445" s="2">
        <v>2.08</v>
      </c>
      <c r="D445" s="2">
        <v>1.0758000000000001</v>
      </c>
      <c r="E445" s="2">
        <v>137618</v>
      </c>
      <c r="F445" s="2"/>
      <c r="G445" s="2"/>
      <c r="H445" s="17">
        <f t="shared" si="6"/>
        <v>2.4669016096771152E-2</v>
      </c>
    </row>
    <row r="446" spans="1:8" ht="13.5" x14ac:dyDescent="0.25">
      <c r="A446" s="12"/>
      <c r="B446" s="11">
        <v>42653</v>
      </c>
      <c r="C446" s="2">
        <v>1.99</v>
      </c>
      <c r="D446" s="2">
        <v>1.0291999999999999</v>
      </c>
      <c r="E446" s="2">
        <v>25904</v>
      </c>
      <c r="F446" s="2"/>
      <c r="G446" s="2"/>
      <c r="H446" s="17">
        <f t="shared" si="6"/>
        <v>-4.3316601598810366E-2</v>
      </c>
    </row>
    <row r="447" spans="1:8" ht="13.5" x14ac:dyDescent="0.25">
      <c r="A447" s="12"/>
      <c r="B447" s="11">
        <v>42654</v>
      </c>
      <c r="C447" s="2">
        <v>2</v>
      </c>
      <c r="D447" s="2">
        <v>1.0344</v>
      </c>
      <c r="E447" s="2">
        <v>137961</v>
      </c>
      <c r="F447" s="2"/>
      <c r="G447" s="2"/>
      <c r="H447" s="17">
        <f t="shared" si="6"/>
        <v>5.0524679362612653E-3</v>
      </c>
    </row>
    <row r="448" spans="1:8" ht="13.5" x14ac:dyDescent="0.25">
      <c r="A448" s="12"/>
      <c r="B448" s="11">
        <v>42655</v>
      </c>
      <c r="C448" s="2">
        <v>1.95</v>
      </c>
      <c r="D448" s="2">
        <v>1.0085</v>
      </c>
      <c r="E448" s="2">
        <v>107417</v>
      </c>
      <c r="F448" s="2"/>
      <c r="G448" s="2"/>
      <c r="H448" s="17">
        <f t="shared" si="6"/>
        <v>-2.5038669760247521E-2</v>
      </c>
    </row>
    <row r="449" spans="1:8" ht="13.5" x14ac:dyDescent="0.25">
      <c r="A449" s="12"/>
      <c r="B449" s="11">
        <v>42656</v>
      </c>
      <c r="C449" s="2">
        <v>1.95</v>
      </c>
      <c r="D449" s="2">
        <v>1.0085</v>
      </c>
      <c r="E449" s="2">
        <v>3559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42657</v>
      </c>
      <c r="C450" s="2">
        <v>2.04</v>
      </c>
      <c r="D450" s="2">
        <v>1.0550999999999999</v>
      </c>
      <c r="E450" s="2">
        <v>143550</v>
      </c>
      <c r="F450" s="2"/>
      <c r="G450" s="2"/>
      <c r="H450" s="17">
        <f t="shared" si="6"/>
        <v>4.6207238472979653E-2</v>
      </c>
    </row>
    <row r="451" spans="1:8" ht="13.5" x14ac:dyDescent="0.25">
      <c r="A451" s="12"/>
      <c r="B451" s="11">
        <v>42660</v>
      </c>
      <c r="C451" s="2">
        <v>1.99</v>
      </c>
      <c r="D451" s="2">
        <v>1.0291999999999999</v>
      </c>
      <c r="E451" s="2">
        <v>23075</v>
      </c>
      <c r="F451" s="2"/>
      <c r="G451" s="2"/>
      <c r="H451" s="17">
        <f t="shared" si="6"/>
        <v>-2.4547436261965726E-2</v>
      </c>
    </row>
    <row r="452" spans="1:8" ht="13.5" x14ac:dyDescent="0.25">
      <c r="A452" s="12"/>
      <c r="B452" s="11">
        <v>42661</v>
      </c>
      <c r="C452" s="2">
        <v>2.1</v>
      </c>
      <c r="D452" s="2">
        <v>1.0861000000000001</v>
      </c>
      <c r="E452" s="2">
        <v>28594</v>
      </c>
      <c r="F452" s="2"/>
      <c r="G452" s="2"/>
      <c r="H452" s="17">
        <f t="shared" si="6"/>
        <v>5.5285658764088787E-2</v>
      </c>
    </row>
    <row r="453" spans="1:8" ht="13.5" x14ac:dyDescent="0.25">
      <c r="A453" s="12"/>
      <c r="B453" s="11">
        <v>42662</v>
      </c>
      <c r="C453" s="2">
        <v>2.16</v>
      </c>
      <c r="D453" s="2">
        <v>1.1172</v>
      </c>
      <c r="E453" s="2">
        <v>98978</v>
      </c>
      <c r="F453" s="2"/>
      <c r="G453" s="2"/>
      <c r="H453" s="17">
        <f t="shared" si="6"/>
        <v>2.8634564036460641E-2</v>
      </c>
    </row>
    <row r="454" spans="1:8" ht="13.5" x14ac:dyDescent="0.25">
      <c r="A454" s="12"/>
      <c r="B454" s="11">
        <v>42663</v>
      </c>
      <c r="C454" s="2">
        <v>2.14</v>
      </c>
      <c r="D454" s="2">
        <v>1.1068</v>
      </c>
      <c r="E454" s="2">
        <v>134096</v>
      </c>
      <c r="F454" s="2"/>
      <c r="G454" s="2"/>
      <c r="H454" s="17">
        <f t="shared" si="6"/>
        <v>-9.3089867525957444E-3</v>
      </c>
    </row>
    <row r="455" spans="1:8" ht="13.5" x14ac:dyDescent="0.25">
      <c r="A455" s="12"/>
      <c r="B455" s="11">
        <v>42664</v>
      </c>
      <c r="C455" s="2">
        <v>2.09</v>
      </c>
      <c r="D455" s="2">
        <v>1.081</v>
      </c>
      <c r="E455" s="2">
        <v>130424</v>
      </c>
      <c r="F455" s="2"/>
      <c r="G455" s="2"/>
      <c r="H455" s="17">
        <f t="shared" ref="H455:H518" si="7">(D455-D454)/D454</f>
        <v>-2.3310444524756096E-2</v>
      </c>
    </row>
    <row r="456" spans="1:8" ht="13.5" x14ac:dyDescent="0.25">
      <c r="A456" s="12"/>
      <c r="B456" s="11">
        <v>42667</v>
      </c>
      <c r="C456" s="2">
        <v>2.14</v>
      </c>
      <c r="D456" s="2">
        <v>1.1068</v>
      </c>
      <c r="E456" s="2">
        <v>3380</v>
      </c>
      <c r="F456" s="2"/>
      <c r="G456" s="2"/>
      <c r="H456" s="17">
        <f t="shared" si="7"/>
        <v>2.3866790009250738E-2</v>
      </c>
    </row>
    <row r="457" spans="1:8" ht="13.5" x14ac:dyDescent="0.25">
      <c r="A457" s="12"/>
      <c r="B457" s="11">
        <v>42668</v>
      </c>
      <c r="C457" s="2">
        <v>2.13</v>
      </c>
      <c r="D457" s="2">
        <v>1.1015999999999999</v>
      </c>
      <c r="E457" s="2">
        <v>2170</v>
      </c>
      <c r="F457" s="2"/>
      <c r="G457" s="2"/>
      <c r="H457" s="17">
        <f t="shared" si="7"/>
        <v>-4.6982291290206847E-3</v>
      </c>
    </row>
    <row r="458" spans="1:8" ht="13.5" x14ac:dyDescent="0.25">
      <c r="A458" s="12"/>
      <c r="B458" s="11">
        <v>42669</v>
      </c>
      <c r="C458" s="2">
        <v>2.04</v>
      </c>
      <c r="D458" s="2">
        <v>1.0550999999999999</v>
      </c>
      <c r="E458" s="2">
        <v>24578</v>
      </c>
      <c r="F458" s="2"/>
      <c r="G458" s="2"/>
      <c r="H458" s="17">
        <f t="shared" si="7"/>
        <v>-4.221132897603485E-2</v>
      </c>
    </row>
    <row r="459" spans="1:8" ht="13.5" x14ac:dyDescent="0.25">
      <c r="A459" s="12"/>
      <c r="B459" s="11">
        <v>42670</v>
      </c>
      <c r="C459" s="2">
        <v>2.12</v>
      </c>
      <c r="D459" s="2">
        <v>1.0965</v>
      </c>
      <c r="E459" s="2">
        <v>10099</v>
      </c>
      <c r="F459" s="2"/>
      <c r="G459" s="2"/>
      <c r="H459" s="17">
        <f t="shared" si="7"/>
        <v>3.9237986920671125E-2</v>
      </c>
    </row>
    <row r="460" spans="1:8" ht="13.5" x14ac:dyDescent="0.25">
      <c r="A460" s="12"/>
      <c r="B460" s="11">
        <v>42671</v>
      </c>
      <c r="C460" s="2">
        <v>2.0699999999999998</v>
      </c>
      <c r="D460" s="2">
        <v>1.0706</v>
      </c>
      <c r="E460" s="2">
        <v>2047</v>
      </c>
      <c r="F460" s="2"/>
      <c r="G460" s="2"/>
      <c r="H460" s="17">
        <f t="shared" si="7"/>
        <v>-2.362061103511175E-2</v>
      </c>
    </row>
    <row r="461" spans="1:8" ht="13.5" x14ac:dyDescent="0.25">
      <c r="A461" s="12"/>
      <c r="B461" s="11">
        <v>42674</v>
      </c>
      <c r="C461" s="2">
        <v>2.1</v>
      </c>
      <c r="D461" s="2">
        <v>1.0861000000000001</v>
      </c>
      <c r="E461" s="2">
        <v>1910</v>
      </c>
      <c r="F461" s="2"/>
      <c r="G461" s="2"/>
      <c r="H461" s="17">
        <f t="shared" si="7"/>
        <v>1.4477862880627751E-2</v>
      </c>
    </row>
    <row r="462" spans="1:8" ht="13.5" x14ac:dyDescent="0.25">
      <c r="A462" s="12"/>
      <c r="B462" s="11">
        <v>42675</v>
      </c>
      <c r="C462" s="2">
        <v>2.04</v>
      </c>
      <c r="D462" s="2">
        <v>1.0550999999999999</v>
      </c>
      <c r="E462" s="2">
        <v>25470</v>
      </c>
      <c r="F462" s="2"/>
      <c r="G462" s="2"/>
      <c r="H462" s="17">
        <f t="shared" si="7"/>
        <v>-2.8542491483288957E-2</v>
      </c>
    </row>
    <row r="463" spans="1:8" ht="13.5" x14ac:dyDescent="0.25">
      <c r="A463" s="12"/>
      <c r="B463" s="11">
        <v>42676</v>
      </c>
      <c r="C463" s="2">
        <v>2</v>
      </c>
      <c r="D463" s="2">
        <v>1.0344</v>
      </c>
      <c r="E463" s="2">
        <v>25748</v>
      </c>
      <c r="F463" s="2"/>
      <c r="G463" s="2"/>
      <c r="H463" s="17">
        <f t="shared" si="7"/>
        <v>-1.9618993460335458E-2</v>
      </c>
    </row>
    <row r="464" spans="1:8" ht="13.5" x14ac:dyDescent="0.25">
      <c r="A464" s="12"/>
      <c r="B464" s="11">
        <v>42677</v>
      </c>
      <c r="C464" s="2">
        <v>2.1</v>
      </c>
      <c r="D464" s="2">
        <v>1.0861000000000001</v>
      </c>
      <c r="E464" s="2">
        <v>20225</v>
      </c>
      <c r="F464" s="2"/>
      <c r="G464" s="2"/>
      <c r="H464" s="17">
        <f t="shared" si="7"/>
        <v>4.9980665119876332E-2</v>
      </c>
    </row>
    <row r="465" spans="1:8" ht="13.5" x14ac:dyDescent="0.25">
      <c r="A465" s="12"/>
      <c r="B465" s="11">
        <v>42678</v>
      </c>
      <c r="C465" s="2">
        <v>2.15</v>
      </c>
      <c r="D465" s="2">
        <v>1.1120000000000001</v>
      </c>
      <c r="E465" s="2">
        <v>2150</v>
      </c>
      <c r="F465" s="2"/>
      <c r="G465" s="2"/>
      <c r="H465" s="17">
        <f t="shared" si="7"/>
        <v>2.3846791271521988E-2</v>
      </c>
    </row>
    <row r="466" spans="1:8" ht="13.5" x14ac:dyDescent="0.25">
      <c r="A466" s="12"/>
      <c r="B466" s="11">
        <v>42681</v>
      </c>
      <c r="C466" s="2">
        <v>2.1</v>
      </c>
      <c r="D466" s="2">
        <v>1.0861000000000001</v>
      </c>
      <c r="E466" s="2">
        <v>13243</v>
      </c>
      <c r="F466" s="2"/>
      <c r="G466" s="2"/>
      <c r="H466" s="17">
        <f t="shared" si="7"/>
        <v>-2.3291366906474847E-2</v>
      </c>
    </row>
    <row r="467" spans="1:8" ht="13.5" x14ac:dyDescent="0.25">
      <c r="A467" s="12"/>
      <c r="B467" s="11">
        <v>42682</v>
      </c>
      <c r="C467" s="2">
        <v>2.09</v>
      </c>
      <c r="D467" s="2">
        <v>1.081</v>
      </c>
      <c r="E467" s="2">
        <v>7607</v>
      </c>
      <c r="F467" s="2"/>
      <c r="G467" s="2"/>
      <c r="H467" s="17">
        <f t="shared" si="7"/>
        <v>-4.6957002117669682E-3</v>
      </c>
    </row>
    <row r="468" spans="1:8" ht="13.5" x14ac:dyDescent="0.25">
      <c r="A468" s="12"/>
      <c r="B468" s="11">
        <v>42683</v>
      </c>
      <c r="C468" s="2">
        <v>2.1</v>
      </c>
      <c r="D468" s="2">
        <v>1.0861000000000001</v>
      </c>
      <c r="E468" s="2">
        <v>10550</v>
      </c>
      <c r="F468" s="2"/>
      <c r="G468" s="2"/>
      <c r="H468" s="17">
        <f t="shared" si="7"/>
        <v>4.717853839038025E-3</v>
      </c>
    </row>
    <row r="469" spans="1:8" ht="13.5" x14ac:dyDescent="0.25">
      <c r="A469" s="12"/>
      <c r="B469" s="11">
        <v>42684</v>
      </c>
      <c r="C469" s="2">
        <v>2.12</v>
      </c>
      <c r="D469" s="2">
        <v>1.0965</v>
      </c>
      <c r="E469" s="2">
        <v>13730</v>
      </c>
      <c r="F469" s="2"/>
      <c r="G469" s="2"/>
      <c r="H469" s="17">
        <f t="shared" si="7"/>
        <v>9.5755455298775112E-3</v>
      </c>
    </row>
    <row r="470" spans="1:8" ht="13.5" x14ac:dyDescent="0.25">
      <c r="A470" s="12"/>
      <c r="B470" s="11">
        <v>42685</v>
      </c>
      <c r="C470" s="2">
        <v>2.12</v>
      </c>
      <c r="D470" s="2">
        <v>1.0965</v>
      </c>
      <c r="E470" s="2">
        <v>620</v>
      </c>
      <c r="F470" s="2"/>
      <c r="G470" s="2"/>
      <c r="H470" s="17">
        <f t="shared" si="7"/>
        <v>0</v>
      </c>
    </row>
    <row r="471" spans="1:8" ht="13.5" x14ac:dyDescent="0.25">
      <c r="A471" s="12"/>
      <c r="B471" s="11">
        <v>42688</v>
      </c>
      <c r="C471" s="2">
        <v>2.14</v>
      </c>
      <c r="D471" s="2">
        <v>1.1068</v>
      </c>
      <c r="E471" s="2">
        <v>2840</v>
      </c>
      <c r="F471" s="2"/>
      <c r="G471" s="2"/>
      <c r="H471" s="17">
        <f t="shared" si="7"/>
        <v>9.3935248518011629E-3</v>
      </c>
    </row>
    <row r="472" spans="1:8" ht="13.5" x14ac:dyDescent="0.25">
      <c r="A472" s="12"/>
      <c r="B472" s="11">
        <v>42689</v>
      </c>
      <c r="C472" s="2">
        <v>2.1</v>
      </c>
      <c r="D472" s="2">
        <v>1.0861000000000001</v>
      </c>
      <c r="E472" s="2">
        <v>11950</v>
      </c>
      <c r="F472" s="2"/>
      <c r="G472" s="2"/>
      <c r="H472" s="17">
        <f t="shared" si="7"/>
        <v>-1.8702565955908874E-2</v>
      </c>
    </row>
    <row r="473" spans="1:8" ht="13.5" x14ac:dyDescent="0.25">
      <c r="A473" s="12"/>
      <c r="B473" s="11">
        <v>42690</v>
      </c>
      <c r="C473" s="2">
        <v>2.09</v>
      </c>
      <c r="D473" s="2">
        <v>1.081</v>
      </c>
      <c r="E473" s="2">
        <v>16692</v>
      </c>
      <c r="F473" s="2"/>
      <c r="G473" s="2"/>
      <c r="H473" s="17">
        <f t="shared" si="7"/>
        <v>-4.6957002117669682E-3</v>
      </c>
    </row>
    <row r="474" spans="1:8" ht="13.5" x14ac:dyDescent="0.25">
      <c r="A474" s="12"/>
      <c r="B474" s="11">
        <v>42691</v>
      </c>
      <c r="C474" s="2">
        <v>2.11</v>
      </c>
      <c r="D474" s="2">
        <v>1.0912999999999999</v>
      </c>
      <c r="E474" s="2">
        <v>2200</v>
      </c>
      <c r="F474" s="2"/>
      <c r="G474" s="2"/>
      <c r="H474" s="17">
        <f t="shared" si="7"/>
        <v>9.5282146160961846E-3</v>
      </c>
    </row>
    <row r="475" spans="1:8" ht="13.5" x14ac:dyDescent="0.25">
      <c r="A475" s="12"/>
      <c r="B475" s="11">
        <v>42692</v>
      </c>
      <c r="C475" s="2">
        <v>2.0499999999999998</v>
      </c>
      <c r="D475" s="2">
        <v>1.0603</v>
      </c>
      <c r="E475" s="2">
        <v>18346</v>
      </c>
      <c r="F475" s="2"/>
      <c r="G475" s="2"/>
      <c r="H475" s="17">
        <f t="shared" si="7"/>
        <v>-2.8406487675249628E-2</v>
      </c>
    </row>
    <row r="476" spans="1:8" ht="13.5" x14ac:dyDescent="0.25">
      <c r="A476" s="12"/>
      <c r="B476" s="11">
        <v>42695</v>
      </c>
      <c r="C476" s="2">
        <v>2.08</v>
      </c>
      <c r="D476" s="2">
        <v>1.0758000000000001</v>
      </c>
      <c r="E476" s="2">
        <v>10082</v>
      </c>
      <c r="F476" s="2"/>
      <c r="G476" s="2"/>
      <c r="H476" s="17">
        <f t="shared" si="7"/>
        <v>1.4618504196925463E-2</v>
      </c>
    </row>
    <row r="477" spans="1:8" ht="13.5" x14ac:dyDescent="0.25">
      <c r="A477" s="12"/>
      <c r="B477" s="11">
        <v>42696</v>
      </c>
      <c r="C477" s="2">
        <v>2.06</v>
      </c>
      <c r="D477" s="2">
        <v>1.0653999999999999</v>
      </c>
      <c r="E477" s="2">
        <v>19151</v>
      </c>
      <c r="F477" s="2"/>
      <c r="G477" s="2"/>
      <c r="H477" s="17">
        <f t="shared" si="7"/>
        <v>-9.6672243911509453E-3</v>
      </c>
    </row>
    <row r="478" spans="1:8" ht="13.5" x14ac:dyDescent="0.25">
      <c r="A478" s="12"/>
      <c r="B478" s="11">
        <v>42697</v>
      </c>
      <c r="C478" s="2">
        <v>1.99</v>
      </c>
      <c r="D478" s="2">
        <v>1.0291999999999999</v>
      </c>
      <c r="E478" s="2">
        <v>13338</v>
      </c>
      <c r="F478" s="2"/>
      <c r="G478" s="2"/>
      <c r="H478" s="17">
        <f t="shared" si="7"/>
        <v>-3.3977848695325712E-2</v>
      </c>
    </row>
    <row r="479" spans="1:8" ht="13.5" x14ac:dyDescent="0.25">
      <c r="A479" s="12"/>
      <c r="B479" s="11">
        <v>42698</v>
      </c>
      <c r="C479" s="2">
        <v>2.02</v>
      </c>
      <c r="D479" s="2">
        <v>1.0447</v>
      </c>
      <c r="E479" s="2">
        <v>8971</v>
      </c>
      <c r="F479" s="2"/>
      <c r="G479" s="2"/>
      <c r="H479" s="17">
        <f t="shared" si="7"/>
        <v>1.5060240963855491E-2</v>
      </c>
    </row>
    <row r="480" spans="1:8" ht="13.5" x14ac:dyDescent="0.25">
      <c r="A480" s="12"/>
      <c r="B480" s="11">
        <v>42699</v>
      </c>
      <c r="C480" s="2">
        <v>2.02</v>
      </c>
      <c r="D480" s="2">
        <v>1.0447</v>
      </c>
      <c r="E480" s="2">
        <v>20235</v>
      </c>
      <c r="F480" s="2"/>
      <c r="G480" s="2"/>
      <c r="H480" s="17">
        <f t="shared" si="7"/>
        <v>0</v>
      </c>
    </row>
    <row r="481" spans="1:8" ht="13.5" x14ac:dyDescent="0.25">
      <c r="A481" s="12"/>
      <c r="B481" s="11">
        <v>42702</v>
      </c>
      <c r="C481" s="2">
        <v>2.0099999999999998</v>
      </c>
      <c r="D481" s="2">
        <v>1.0396000000000001</v>
      </c>
      <c r="E481" s="2">
        <v>7161</v>
      </c>
      <c r="F481" s="2"/>
      <c r="G481" s="2"/>
      <c r="H481" s="17">
        <f t="shared" si="7"/>
        <v>-4.8817842442805421E-3</v>
      </c>
    </row>
    <row r="482" spans="1:8" ht="13.5" x14ac:dyDescent="0.25">
      <c r="A482" s="12"/>
      <c r="B482" s="11">
        <v>42703</v>
      </c>
      <c r="C482" s="2">
        <v>2.02</v>
      </c>
      <c r="D482" s="2">
        <v>1.0447</v>
      </c>
      <c r="E482" s="2">
        <v>7246</v>
      </c>
      <c r="F482" s="2"/>
      <c r="G482" s="2"/>
      <c r="H482" s="17">
        <f t="shared" si="7"/>
        <v>4.9057329742207409E-3</v>
      </c>
    </row>
    <row r="483" spans="1:8" ht="13.5" x14ac:dyDescent="0.25">
      <c r="A483" s="12"/>
      <c r="B483" s="11">
        <v>42704</v>
      </c>
      <c r="C483" s="2">
        <v>1.99</v>
      </c>
      <c r="D483" s="2">
        <v>1.0291999999999999</v>
      </c>
      <c r="E483" s="2">
        <v>5629</v>
      </c>
      <c r="F483" s="2"/>
      <c r="G483" s="2"/>
      <c r="H483" s="17">
        <f t="shared" si="7"/>
        <v>-1.4836795252225586E-2</v>
      </c>
    </row>
    <row r="484" spans="1:8" ht="13.5" x14ac:dyDescent="0.25">
      <c r="A484" s="12"/>
      <c r="B484" s="11">
        <v>42705</v>
      </c>
      <c r="C484" s="2">
        <v>2</v>
      </c>
      <c r="D484" s="2">
        <v>1.0344</v>
      </c>
      <c r="E484" s="2">
        <v>13114</v>
      </c>
      <c r="F484" s="2"/>
      <c r="G484" s="2"/>
      <c r="H484" s="17">
        <f t="shared" si="7"/>
        <v>5.0524679362612653E-3</v>
      </c>
    </row>
    <row r="485" spans="1:8" ht="13.5" x14ac:dyDescent="0.25">
      <c r="A485" s="12"/>
      <c r="B485" s="11">
        <v>42706</v>
      </c>
      <c r="C485" s="2">
        <v>2</v>
      </c>
      <c r="D485" s="2">
        <v>1.0344</v>
      </c>
      <c r="E485" s="2">
        <v>28140</v>
      </c>
      <c r="F485" s="2"/>
      <c r="G485" s="2"/>
      <c r="H485" s="17">
        <f t="shared" si="7"/>
        <v>0</v>
      </c>
    </row>
    <row r="486" spans="1:8" ht="13.5" x14ac:dyDescent="0.25">
      <c r="A486" s="12"/>
      <c r="B486" s="11">
        <v>42709</v>
      </c>
      <c r="C486" s="2">
        <v>1.98</v>
      </c>
      <c r="D486" s="2">
        <v>1.0241</v>
      </c>
      <c r="E486" s="2">
        <v>1463</v>
      </c>
      <c r="F486" s="2"/>
      <c r="G486" s="2"/>
      <c r="H486" s="17">
        <f t="shared" si="7"/>
        <v>-9.9574632637277425E-3</v>
      </c>
    </row>
    <row r="487" spans="1:8" ht="13.5" x14ac:dyDescent="0.25">
      <c r="A487" s="12"/>
      <c r="B487" s="11">
        <v>42710</v>
      </c>
      <c r="C487" s="2">
        <v>1.95</v>
      </c>
      <c r="D487" s="2">
        <v>1.0085</v>
      </c>
      <c r="E487" s="2">
        <v>5871</v>
      </c>
      <c r="F487" s="2"/>
      <c r="G487" s="2"/>
      <c r="H487" s="17">
        <f t="shared" si="7"/>
        <v>-1.5232887413338598E-2</v>
      </c>
    </row>
    <row r="488" spans="1:8" ht="13.5" x14ac:dyDescent="0.25">
      <c r="A488" s="12"/>
      <c r="B488" s="11">
        <v>42711</v>
      </c>
      <c r="C488" s="2">
        <v>2</v>
      </c>
      <c r="D488" s="2">
        <v>1.0344</v>
      </c>
      <c r="E488" s="2">
        <v>51980</v>
      </c>
      <c r="F488" s="2"/>
      <c r="G488" s="2"/>
      <c r="H488" s="17">
        <f t="shared" si="7"/>
        <v>2.5681705503222643E-2</v>
      </c>
    </row>
    <row r="489" spans="1:8" ht="13.5" x14ac:dyDescent="0.25">
      <c r="A489" s="12"/>
      <c r="B489" s="11">
        <v>42712</v>
      </c>
      <c r="C489" s="2">
        <v>1.96</v>
      </c>
      <c r="D489" s="2">
        <v>1.0137</v>
      </c>
      <c r="E489" s="2">
        <v>29030</v>
      </c>
      <c r="F489" s="2"/>
      <c r="G489" s="2"/>
      <c r="H489" s="17">
        <f t="shared" si="7"/>
        <v>-2.0011600928074188E-2</v>
      </c>
    </row>
    <row r="490" spans="1:8" ht="13.5" x14ac:dyDescent="0.25">
      <c r="A490" s="12"/>
      <c r="B490" s="11">
        <v>42713</v>
      </c>
      <c r="C490" s="2">
        <v>1.99</v>
      </c>
      <c r="D490" s="2">
        <v>1.0291999999999999</v>
      </c>
      <c r="E490" s="2">
        <v>5039</v>
      </c>
      <c r="F490" s="2"/>
      <c r="G490" s="2"/>
      <c r="H490" s="17">
        <f t="shared" si="7"/>
        <v>1.529051987767569E-2</v>
      </c>
    </row>
    <row r="491" spans="1:8" ht="13.5" x14ac:dyDescent="0.25">
      <c r="A491" s="12"/>
      <c r="B491" s="11">
        <v>42717</v>
      </c>
      <c r="C491" s="2">
        <v>1.94</v>
      </c>
      <c r="D491" s="2">
        <v>1.0034000000000001</v>
      </c>
      <c r="E491" s="2">
        <v>8340</v>
      </c>
      <c r="F491" s="2"/>
      <c r="G491" s="2"/>
      <c r="H491" s="17">
        <f t="shared" si="7"/>
        <v>-2.5068013991449499E-2</v>
      </c>
    </row>
    <row r="492" spans="1:8" ht="13.5" x14ac:dyDescent="0.25">
      <c r="A492" s="12"/>
      <c r="B492" s="11">
        <v>42718</v>
      </c>
      <c r="C492" s="2">
        <v>1.97</v>
      </c>
      <c r="D492" s="2">
        <v>1.0188999999999999</v>
      </c>
      <c r="E492" s="2">
        <v>1620</v>
      </c>
      <c r="F492" s="2"/>
      <c r="G492" s="2"/>
      <c r="H492" s="17">
        <f t="shared" si="7"/>
        <v>1.5447478572852148E-2</v>
      </c>
    </row>
    <row r="493" spans="1:8" ht="13.5" x14ac:dyDescent="0.25">
      <c r="A493" s="12"/>
      <c r="B493" s="11">
        <v>42719</v>
      </c>
      <c r="C493" s="2">
        <v>1.92</v>
      </c>
      <c r="D493" s="2">
        <v>0.99299999999999999</v>
      </c>
      <c r="E493" s="2">
        <v>12013</v>
      </c>
      <c r="F493" s="2"/>
      <c r="G493" s="2"/>
      <c r="H493" s="17">
        <f t="shared" si="7"/>
        <v>-2.5419570124644152E-2</v>
      </c>
    </row>
    <row r="494" spans="1:8" ht="13.5" x14ac:dyDescent="0.25">
      <c r="A494" s="12"/>
      <c r="B494" s="11">
        <v>42720</v>
      </c>
      <c r="C494" s="2">
        <v>1.99</v>
      </c>
      <c r="D494" s="2">
        <v>1.0291999999999999</v>
      </c>
      <c r="E494" s="2">
        <v>17371</v>
      </c>
      <c r="F494" s="2"/>
      <c r="G494" s="2"/>
      <c r="H494" s="17">
        <f t="shared" si="7"/>
        <v>3.6455186304128799E-2</v>
      </c>
    </row>
    <row r="495" spans="1:8" ht="13.5" x14ac:dyDescent="0.25">
      <c r="A495" s="12"/>
      <c r="B495" s="11">
        <v>42723</v>
      </c>
      <c r="C495" s="2">
        <v>1.98</v>
      </c>
      <c r="D495" s="2">
        <v>1.0241</v>
      </c>
      <c r="E495" s="2">
        <v>2559</v>
      </c>
      <c r="F495" s="2"/>
      <c r="G495" s="2"/>
      <c r="H495" s="17">
        <f t="shared" si="7"/>
        <v>-4.9553050913329604E-3</v>
      </c>
    </row>
    <row r="496" spans="1:8" ht="13.5" x14ac:dyDescent="0.25">
      <c r="A496" s="12"/>
      <c r="B496" s="11">
        <v>42724</v>
      </c>
      <c r="C496" s="2">
        <v>1.99</v>
      </c>
      <c r="D496" s="2">
        <v>1.0291999999999999</v>
      </c>
      <c r="E496" s="2">
        <v>2600</v>
      </c>
      <c r="F496" s="2"/>
      <c r="G496" s="2"/>
      <c r="H496" s="17">
        <f t="shared" si="7"/>
        <v>4.9799824235913313E-3</v>
      </c>
    </row>
    <row r="497" spans="1:8" ht="13.5" x14ac:dyDescent="0.25">
      <c r="A497" s="12"/>
      <c r="B497" s="11">
        <v>42725</v>
      </c>
      <c r="C497" s="2">
        <v>1.97</v>
      </c>
      <c r="D497" s="2">
        <v>1.0188999999999999</v>
      </c>
      <c r="E497" s="2">
        <v>19566</v>
      </c>
      <c r="F497" s="2"/>
      <c r="G497" s="2"/>
      <c r="H497" s="17">
        <f t="shared" si="7"/>
        <v>-1.0007773027594225E-2</v>
      </c>
    </row>
    <row r="498" spans="1:8" ht="13.5" x14ac:dyDescent="0.25">
      <c r="A498" s="12"/>
      <c r="B498" s="11">
        <v>42726</v>
      </c>
      <c r="C498" s="2">
        <v>1.95</v>
      </c>
      <c r="D498" s="2">
        <v>1.0085</v>
      </c>
      <c r="E498" s="2">
        <v>25992</v>
      </c>
      <c r="F498" s="2"/>
      <c r="G498" s="2"/>
      <c r="H498" s="17">
        <f t="shared" si="7"/>
        <v>-1.020708607321618E-2</v>
      </c>
    </row>
    <row r="499" spans="1:8" ht="13.5" x14ac:dyDescent="0.25">
      <c r="A499" s="12"/>
      <c r="B499" s="11">
        <v>42727</v>
      </c>
      <c r="C499" s="2">
        <v>1.93</v>
      </c>
      <c r="D499" s="2">
        <v>0.99819999999999998</v>
      </c>
      <c r="E499" s="2">
        <v>16954</v>
      </c>
      <c r="F499" s="2"/>
      <c r="G499" s="2"/>
      <c r="H499" s="17">
        <f t="shared" si="7"/>
        <v>-1.0213187902825955E-2</v>
      </c>
    </row>
    <row r="500" spans="1:8" ht="13.5" x14ac:dyDescent="0.25">
      <c r="A500" s="12"/>
      <c r="B500" s="11">
        <v>42730</v>
      </c>
      <c r="C500" s="2">
        <v>1.94</v>
      </c>
      <c r="D500" s="2">
        <v>1.0034000000000001</v>
      </c>
      <c r="E500" s="2">
        <v>18401</v>
      </c>
      <c r="F500" s="2"/>
      <c r="G500" s="2"/>
      <c r="H500" s="17">
        <f t="shared" si="7"/>
        <v>5.2093768783811794E-3</v>
      </c>
    </row>
    <row r="501" spans="1:8" ht="13.5" x14ac:dyDescent="0.25">
      <c r="A501" s="12"/>
      <c r="B501" s="11">
        <v>42731</v>
      </c>
      <c r="C501" s="2">
        <v>1.94</v>
      </c>
      <c r="D501" s="2">
        <v>1.0034000000000001</v>
      </c>
      <c r="E501" s="2">
        <v>2917</v>
      </c>
      <c r="F501" s="2"/>
      <c r="G501" s="2"/>
      <c r="H501" s="17">
        <f t="shared" si="7"/>
        <v>0</v>
      </c>
    </row>
    <row r="502" spans="1:8" ht="13.5" x14ac:dyDescent="0.25">
      <c r="A502" s="12"/>
      <c r="B502" s="11">
        <v>42732</v>
      </c>
      <c r="C502" s="2">
        <v>1.9</v>
      </c>
      <c r="D502" s="2">
        <v>0.98270000000000002</v>
      </c>
      <c r="E502" s="2">
        <v>6000</v>
      </c>
      <c r="F502" s="2"/>
      <c r="G502" s="2"/>
      <c r="H502" s="17">
        <f t="shared" si="7"/>
        <v>-2.0629858481164092E-2</v>
      </c>
    </row>
    <row r="503" spans="1:8" ht="13.5" x14ac:dyDescent="0.25">
      <c r="A503" s="12"/>
      <c r="B503" s="11">
        <v>42733</v>
      </c>
      <c r="C503" s="2">
        <v>1.94</v>
      </c>
      <c r="D503" s="2">
        <v>1.0034000000000001</v>
      </c>
      <c r="E503" s="2">
        <v>3704</v>
      </c>
      <c r="F503" s="2"/>
      <c r="G503" s="2"/>
      <c r="H503" s="17">
        <f t="shared" si="7"/>
        <v>2.1064414368576423E-2</v>
      </c>
    </row>
    <row r="504" spans="1:8" ht="13.5" x14ac:dyDescent="0.25">
      <c r="A504" s="12"/>
      <c r="B504" s="11">
        <v>42734</v>
      </c>
      <c r="C504" s="2">
        <v>1.94</v>
      </c>
      <c r="D504" s="2">
        <v>1.0034000000000001</v>
      </c>
      <c r="E504" s="2">
        <v>13429</v>
      </c>
      <c r="F504" s="2"/>
      <c r="G504" s="2"/>
      <c r="H504" s="17">
        <f t="shared" si="7"/>
        <v>0</v>
      </c>
    </row>
    <row r="505" spans="1:8" ht="13.5" x14ac:dyDescent="0.25">
      <c r="A505" s="12"/>
      <c r="B505" s="11">
        <v>42737</v>
      </c>
      <c r="C505" s="2">
        <v>1.9</v>
      </c>
      <c r="D505" s="2">
        <v>0.98270000000000002</v>
      </c>
      <c r="E505" s="2">
        <v>1191</v>
      </c>
      <c r="F505" s="2"/>
      <c r="G505" s="2"/>
      <c r="H505" s="17">
        <f t="shared" si="7"/>
        <v>-2.0629858481164092E-2</v>
      </c>
    </row>
    <row r="506" spans="1:8" ht="13.5" x14ac:dyDescent="0.25">
      <c r="A506" s="12"/>
      <c r="B506" s="11">
        <v>42738</v>
      </c>
      <c r="C506" s="2">
        <v>1.95</v>
      </c>
      <c r="D506" s="2">
        <v>1.0085</v>
      </c>
      <c r="E506" s="2">
        <v>4702</v>
      </c>
      <c r="F506" s="2"/>
      <c r="G506" s="2"/>
      <c r="H506" s="17">
        <f t="shared" si="7"/>
        <v>2.6254197618805264E-2</v>
      </c>
    </row>
    <row r="507" spans="1:8" ht="13.5" x14ac:dyDescent="0.25">
      <c r="A507" s="12"/>
      <c r="B507" s="11">
        <v>42739</v>
      </c>
      <c r="C507" s="2">
        <v>1.97</v>
      </c>
      <c r="D507" s="2">
        <v>1.0188999999999999</v>
      </c>
      <c r="E507" s="2">
        <v>5055</v>
      </c>
      <c r="F507" s="2"/>
      <c r="G507" s="2"/>
      <c r="H507" s="17">
        <f t="shared" si="7"/>
        <v>1.0312345066931052E-2</v>
      </c>
    </row>
    <row r="508" spans="1:8" ht="13.5" x14ac:dyDescent="0.25">
      <c r="A508" s="12"/>
      <c r="B508" s="11">
        <v>42740</v>
      </c>
      <c r="C508" s="2">
        <v>1.99</v>
      </c>
      <c r="D508" s="2">
        <v>1.0291999999999999</v>
      </c>
      <c r="E508" s="2">
        <v>2850</v>
      </c>
      <c r="F508" s="2"/>
      <c r="G508" s="2"/>
      <c r="H508" s="17">
        <f t="shared" si="7"/>
        <v>1.0108941014819881E-2</v>
      </c>
    </row>
    <row r="509" spans="1:8" ht="13.5" x14ac:dyDescent="0.25">
      <c r="A509" s="12"/>
      <c r="B509" s="11">
        <v>42741</v>
      </c>
      <c r="C509" s="2">
        <v>1.99</v>
      </c>
      <c r="D509" s="2">
        <v>1.0291999999999999</v>
      </c>
      <c r="E509" s="2">
        <v>8684</v>
      </c>
      <c r="F509" s="2"/>
      <c r="G509" s="2"/>
      <c r="H509" s="17">
        <f t="shared" si="7"/>
        <v>0</v>
      </c>
    </row>
    <row r="510" spans="1:8" ht="13.5" x14ac:dyDescent="0.25">
      <c r="A510" s="12"/>
      <c r="B510" s="11">
        <v>42744</v>
      </c>
      <c r="C510" s="2">
        <v>1.99</v>
      </c>
      <c r="D510" s="2">
        <v>1.0291999999999999</v>
      </c>
      <c r="E510" s="2">
        <v>1600</v>
      </c>
      <c r="F510" s="2"/>
      <c r="G510" s="2"/>
      <c r="H510" s="17">
        <f t="shared" si="7"/>
        <v>0</v>
      </c>
    </row>
    <row r="511" spans="1:8" ht="13.5" x14ac:dyDescent="0.25">
      <c r="A511" s="12"/>
      <c r="B511" s="11">
        <v>42745</v>
      </c>
      <c r="C511" s="2">
        <v>2</v>
      </c>
      <c r="D511" s="2">
        <v>1.0344</v>
      </c>
      <c r="E511" s="2">
        <v>6644</v>
      </c>
      <c r="F511" s="2"/>
      <c r="G511" s="2"/>
      <c r="H511" s="17">
        <f t="shared" si="7"/>
        <v>5.0524679362612653E-3</v>
      </c>
    </row>
    <row r="512" spans="1:8" ht="13.5" x14ac:dyDescent="0.25">
      <c r="A512" s="12"/>
      <c r="B512" s="11">
        <v>42746</v>
      </c>
      <c r="C512" s="2">
        <v>1.94</v>
      </c>
      <c r="D512" s="2">
        <v>1.0034000000000001</v>
      </c>
      <c r="E512" s="2">
        <v>2455</v>
      </c>
      <c r="F512" s="2"/>
      <c r="G512" s="2"/>
      <c r="H512" s="17">
        <f t="shared" si="7"/>
        <v>-2.9969064191801932E-2</v>
      </c>
    </row>
    <row r="513" spans="1:8" ht="13.5" x14ac:dyDescent="0.25">
      <c r="A513" s="12"/>
      <c r="B513" s="11">
        <v>42747</v>
      </c>
      <c r="C513" s="2">
        <v>1.98</v>
      </c>
      <c r="D513" s="2">
        <v>1.0241</v>
      </c>
      <c r="E513" s="2">
        <v>11934</v>
      </c>
      <c r="F513" s="2"/>
      <c r="G513" s="2"/>
      <c r="H513" s="17">
        <f t="shared" si="7"/>
        <v>2.0629858481163981E-2</v>
      </c>
    </row>
    <row r="514" spans="1:8" ht="13.5" x14ac:dyDescent="0.25">
      <c r="A514" s="12"/>
      <c r="B514" s="11">
        <v>42748</v>
      </c>
      <c r="C514" s="2">
        <v>1.95</v>
      </c>
      <c r="D514" s="2">
        <v>1.0085</v>
      </c>
      <c r="E514" s="2">
        <v>8819</v>
      </c>
      <c r="F514" s="2"/>
      <c r="G514" s="2"/>
      <c r="H514" s="17">
        <f t="shared" si="7"/>
        <v>-1.5232887413338598E-2</v>
      </c>
    </row>
    <row r="515" spans="1:8" ht="13.5" x14ac:dyDescent="0.25">
      <c r="A515" s="12"/>
      <c r="B515" s="11">
        <v>42751</v>
      </c>
      <c r="C515" s="2">
        <v>1.98</v>
      </c>
      <c r="D515" s="2">
        <v>1.0241</v>
      </c>
      <c r="E515" s="2">
        <v>5830</v>
      </c>
      <c r="F515" s="2"/>
      <c r="G515" s="2"/>
      <c r="H515" s="17">
        <f t="shared" si="7"/>
        <v>1.5468517600396687E-2</v>
      </c>
    </row>
    <row r="516" spans="1:8" ht="13.5" x14ac:dyDescent="0.25">
      <c r="A516" s="12"/>
      <c r="B516" s="11">
        <v>42752</v>
      </c>
      <c r="C516" s="2">
        <v>1.97</v>
      </c>
      <c r="D516" s="2">
        <v>1.0188999999999999</v>
      </c>
      <c r="E516" s="2">
        <v>27592</v>
      </c>
      <c r="F516" s="2"/>
      <c r="G516" s="2"/>
      <c r="H516" s="17">
        <f t="shared" si="7"/>
        <v>-5.0776291377796047E-3</v>
      </c>
    </row>
    <row r="517" spans="1:8" ht="13.5" x14ac:dyDescent="0.25">
      <c r="A517" s="12"/>
      <c r="B517" s="11">
        <v>42753</v>
      </c>
      <c r="C517" s="2">
        <v>1.97</v>
      </c>
      <c r="D517" s="2">
        <v>1.0188999999999999</v>
      </c>
      <c r="E517" s="2">
        <v>19674</v>
      </c>
      <c r="F517" s="2"/>
      <c r="G517" s="2"/>
      <c r="H517" s="17">
        <f t="shared" si="7"/>
        <v>0</v>
      </c>
    </row>
    <row r="518" spans="1:8" ht="13.5" x14ac:dyDescent="0.25">
      <c r="A518" s="12"/>
      <c r="B518" s="11">
        <v>42754</v>
      </c>
      <c r="C518" s="2">
        <v>1.97</v>
      </c>
      <c r="D518" s="2">
        <v>1.0188999999999999</v>
      </c>
      <c r="E518" s="2">
        <v>4563</v>
      </c>
      <c r="F518" s="2"/>
      <c r="G518" s="2"/>
      <c r="H518" s="17">
        <f t="shared" si="7"/>
        <v>0</v>
      </c>
    </row>
    <row r="519" spans="1:8" ht="13.5" x14ac:dyDescent="0.25">
      <c r="A519" s="12"/>
      <c r="B519" s="11">
        <v>42755</v>
      </c>
      <c r="C519" s="2">
        <v>1.99</v>
      </c>
      <c r="D519" s="2">
        <v>1.0291999999999999</v>
      </c>
      <c r="E519" s="2">
        <v>8292</v>
      </c>
      <c r="F519" s="2"/>
      <c r="G519" s="2"/>
      <c r="H519" s="17">
        <f t="shared" ref="H519:H582" si="8">(D519-D518)/D518</f>
        <v>1.0108941014819881E-2</v>
      </c>
    </row>
    <row r="520" spans="1:8" ht="13.5" x14ac:dyDescent="0.25">
      <c r="A520" s="12"/>
      <c r="B520" s="11">
        <v>42758</v>
      </c>
      <c r="C520" s="2">
        <v>2</v>
      </c>
      <c r="D520" s="2">
        <v>1.0344</v>
      </c>
      <c r="E520" s="2">
        <v>1649</v>
      </c>
      <c r="F520" s="2"/>
      <c r="G520" s="2"/>
      <c r="H520" s="17">
        <f t="shared" si="8"/>
        <v>5.0524679362612653E-3</v>
      </c>
    </row>
    <row r="521" spans="1:8" ht="13.5" x14ac:dyDescent="0.25">
      <c r="A521" s="12"/>
      <c r="B521" s="11">
        <v>42759</v>
      </c>
      <c r="C521" s="2">
        <v>1.98</v>
      </c>
      <c r="D521" s="2">
        <v>1.0241</v>
      </c>
      <c r="E521" s="2">
        <v>9291</v>
      </c>
      <c r="F521" s="2"/>
      <c r="G521" s="2"/>
      <c r="H521" s="17">
        <f t="shared" si="8"/>
        <v>-9.9574632637277425E-3</v>
      </c>
    </row>
    <row r="522" spans="1:8" ht="13.5" x14ac:dyDescent="0.25">
      <c r="A522" s="12"/>
      <c r="B522" s="11">
        <v>42760</v>
      </c>
      <c r="C522" s="2">
        <v>1.93</v>
      </c>
      <c r="D522" s="2">
        <v>0.99819999999999998</v>
      </c>
      <c r="E522" s="2">
        <v>20390</v>
      </c>
      <c r="F522" s="2"/>
      <c r="G522" s="2"/>
      <c r="H522" s="17">
        <f t="shared" si="8"/>
        <v>-2.5290498974709533E-2</v>
      </c>
    </row>
    <row r="523" spans="1:8" ht="13.5" x14ac:dyDescent="0.25">
      <c r="A523" s="12"/>
      <c r="B523" s="11">
        <v>42761</v>
      </c>
      <c r="C523" s="2">
        <v>2</v>
      </c>
      <c r="D523" s="2">
        <v>1.0344</v>
      </c>
      <c r="E523" s="2">
        <v>10941</v>
      </c>
      <c r="F523" s="2"/>
      <c r="G523" s="2"/>
      <c r="H523" s="17">
        <f t="shared" si="8"/>
        <v>3.6265277499499107E-2</v>
      </c>
    </row>
    <row r="524" spans="1:8" ht="13.5" x14ac:dyDescent="0.25">
      <c r="A524" s="12"/>
      <c r="B524" s="11">
        <v>42762</v>
      </c>
      <c r="C524" s="2">
        <v>2</v>
      </c>
      <c r="D524" s="2">
        <v>1.0344</v>
      </c>
      <c r="E524" s="2">
        <v>28470</v>
      </c>
      <c r="F524" s="2"/>
      <c r="G524" s="2"/>
      <c r="H524" s="17">
        <f t="shared" si="8"/>
        <v>0</v>
      </c>
    </row>
    <row r="525" spans="1:8" ht="13.5" x14ac:dyDescent="0.25">
      <c r="A525" s="12"/>
      <c r="B525" s="11">
        <v>42765</v>
      </c>
      <c r="C525" s="2">
        <v>1.94</v>
      </c>
      <c r="D525" s="2">
        <v>1.0034000000000001</v>
      </c>
      <c r="E525" s="2">
        <v>57151</v>
      </c>
      <c r="F525" s="2"/>
      <c r="G525" s="2"/>
      <c r="H525" s="17">
        <f t="shared" si="8"/>
        <v>-2.9969064191801932E-2</v>
      </c>
    </row>
    <row r="526" spans="1:8" ht="13.5" x14ac:dyDescent="0.25">
      <c r="A526" s="12"/>
      <c r="B526" s="11">
        <v>42766</v>
      </c>
      <c r="C526" s="2">
        <v>1.94</v>
      </c>
      <c r="D526" s="2">
        <v>1.0034000000000001</v>
      </c>
      <c r="E526" s="2">
        <v>27534</v>
      </c>
      <c r="F526" s="2"/>
      <c r="G526" s="2"/>
      <c r="H526" s="17">
        <f t="shared" si="8"/>
        <v>0</v>
      </c>
    </row>
    <row r="527" spans="1:8" ht="13.5" x14ac:dyDescent="0.25">
      <c r="A527" s="12"/>
      <c r="B527" s="11">
        <v>42767</v>
      </c>
      <c r="C527" s="2">
        <v>1.95</v>
      </c>
      <c r="D527" s="2">
        <v>1.0085</v>
      </c>
      <c r="E527" s="2">
        <v>3662</v>
      </c>
      <c r="F527" s="2"/>
      <c r="G527" s="2"/>
      <c r="H527" s="17">
        <f t="shared" si="8"/>
        <v>5.0827187562287046E-3</v>
      </c>
    </row>
    <row r="528" spans="1:8" ht="13.5" x14ac:dyDescent="0.25">
      <c r="A528" s="12"/>
      <c r="B528" s="11">
        <v>42768</v>
      </c>
      <c r="C528" s="2">
        <v>1.97</v>
      </c>
      <c r="D528" s="2">
        <v>1.0188999999999999</v>
      </c>
      <c r="E528" s="2">
        <v>41648</v>
      </c>
      <c r="F528" s="2"/>
      <c r="G528" s="2"/>
      <c r="H528" s="17">
        <f t="shared" si="8"/>
        <v>1.0312345066931052E-2</v>
      </c>
    </row>
    <row r="529" spans="1:8" ht="13.5" x14ac:dyDescent="0.25">
      <c r="A529" s="12"/>
      <c r="B529" s="11">
        <v>42769</v>
      </c>
      <c r="C529" s="2">
        <v>1.93</v>
      </c>
      <c r="D529" s="2">
        <v>0.99819999999999998</v>
      </c>
      <c r="E529" s="2">
        <v>93062</v>
      </c>
      <c r="F529" s="2"/>
      <c r="G529" s="2"/>
      <c r="H529" s="17">
        <f t="shared" si="8"/>
        <v>-2.0316027088036061E-2</v>
      </c>
    </row>
    <row r="530" spans="1:8" ht="13.5" x14ac:dyDescent="0.25">
      <c r="A530" s="12"/>
      <c r="B530" s="11">
        <v>42772</v>
      </c>
      <c r="C530" s="2">
        <v>1.95</v>
      </c>
      <c r="D530" s="2">
        <v>1.0085</v>
      </c>
      <c r="E530" s="2">
        <v>6210</v>
      </c>
      <c r="F530" s="2"/>
      <c r="G530" s="2"/>
      <c r="H530" s="17">
        <f t="shared" si="8"/>
        <v>1.0318573432177897E-2</v>
      </c>
    </row>
    <row r="531" spans="1:8" ht="13.5" x14ac:dyDescent="0.25">
      <c r="A531" s="12"/>
      <c r="B531" s="11">
        <v>42773</v>
      </c>
      <c r="C531" s="2">
        <v>1.97</v>
      </c>
      <c r="D531" s="2">
        <v>1.0188999999999999</v>
      </c>
      <c r="E531" s="2">
        <v>6400</v>
      </c>
      <c r="F531" s="2"/>
      <c r="G531" s="2"/>
      <c r="H531" s="17">
        <f t="shared" si="8"/>
        <v>1.0312345066931052E-2</v>
      </c>
    </row>
    <row r="532" spans="1:8" ht="13.5" x14ac:dyDescent="0.25">
      <c r="A532" s="12"/>
      <c r="B532" s="11">
        <v>42774</v>
      </c>
      <c r="C532" s="2">
        <v>2</v>
      </c>
      <c r="D532" s="2">
        <v>1.0344</v>
      </c>
      <c r="E532" s="2">
        <v>23114</v>
      </c>
      <c r="F532" s="2"/>
      <c r="G532" s="2"/>
      <c r="H532" s="17">
        <f t="shared" si="8"/>
        <v>1.5212484051428081E-2</v>
      </c>
    </row>
    <row r="533" spans="1:8" ht="13.5" x14ac:dyDescent="0.25">
      <c r="A533" s="12"/>
      <c r="B533" s="11">
        <v>42775</v>
      </c>
      <c r="C533" s="2">
        <v>1.99</v>
      </c>
      <c r="D533" s="2">
        <v>1.0291999999999999</v>
      </c>
      <c r="E533" s="2">
        <v>25160</v>
      </c>
      <c r="F533" s="2"/>
      <c r="G533" s="2"/>
      <c r="H533" s="17">
        <f t="shared" si="8"/>
        <v>-5.0270688321733311E-3</v>
      </c>
    </row>
    <row r="534" spans="1:8" ht="13.5" x14ac:dyDescent="0.25">
      <c r="A534" s="12"/>
      <c r="B534" s="11">
        <v>42776</v>
      </c>
      <c r="C534" s="2">
        <v>1.97</v>
      </c>
      <c r="D534" s="2">
        <v>1.0188999999999999</v>
      </c>
      <c r="E534" s="2">
        <v>62160</v>
      </c>
      <c r="F534" s="2"/>
      <c r="G534" s="2"/>
      <c r="H534" s="17">
        <f t="shared" si="8"/>
        <v>-1.0007773027594225E-2</v>
      </c>
    </row>
    <row r="535" spans="1:8" ht="13.5" x14ac:dyDescent="0.25">
      <c r="A535" s="12"/>
      <c r="B535" s="11">
        <v>42779</v>
      </c>
      <c r="C535" s="2">
        <v>2</v>
      </c>
      <c r="D535" s="2">
        <v>1.0344</v>
      </c>
      <c r="E535" s="2">
        <v>15813</v>
      </c>
      <c r="F535" s="2"/>
      <c r="G535" s="2"/>
      <c r="H535" s="17">
        <f t="shared" si="8"/>
        <v>1.5212484051428081E-2</v>
      </c>
    </row>
    <row r="536" spans="1:8" ht="13.5" x14ac:dyDescent="0.25">
      <c r="A536" s="12"/>
      <c r="B536" s="11">
        <v>42780</v>
      </c>
      <c r="C536" s="2">
        <v>2.0299999999999998</v>
      </c>
      <c r="D536" s="2">
        <v>1.0499000000000001</v>
      </c>
      <c r="E536" s="2">
        <v>11350</v>
      </c>
      <c r="F536" s="2"/>
      <c r="G536" s="2"/>
      <c r="H536" s="17">
        <f t="shared" si="8"/>
        <v>1.4984532095901072E-2</v>
      </c>
    </row>
    <row r="537" spans="1:8" ht="13.5" x14ac:dyDescent="0.25">
      <c r="A537" s="12"/>
      <c r="B537" s="11">
        <v>42781</v>
      </c>
      <c r="C537" s="2">
        <v>2.0099999999999998</v>
      </c>
      <c r="D537" s="2">
        <v>1.0396000000000001</v>
      </c>
      <c r="E537" s="2">
        <v>51941</v>
      </c>
      <c r="F537" s="2"/>
      <c r="G537" s="2"/>
      <c r="H537" s="17">
        <f t="shared" si="8"/>
        <v>-9.8104581388703451E-3</v>
      </c>
    </row>
    <row r="538" spans="1:8" ht="13.5" x14ac:dyDescent="0.25">
      <c r="A538" s="12"/>
      <c r="B538" s="11">
        <v>42782</v>
      </c>
      <c r="C538" s="2">
        <v>2.0299999999999998</v>
      </c>
      <c r="D538" s="2">
        <v>1.0499000000000001</v>
      </c>
      <c r="E538" s="2">
        <v>30800</v>
      </c>
      <c r="F538" s="2"/>
      <c r="G538" s="2"/>
      <c r="H538" s="17">
        <f t="shared" si="8"/>
        <v>9.9076567910734662E-3</v>
      </c>
    </row>
    <row r="539" spans="1:8" ht="13.5" x14ac:dyDescent="0.25">
      <c r="A539" s="12"/>
      <c r="B539" s="11">
        <v>42783</v>
      </c>
      <c r="C539" s="2">
        <v>2.0299999999999998</v>
      </c>
      <c r="D539" s="2">
        <v>1.0499000000000001</v>
      </c>
      <c r="E539" s="2">
        <v>0</v>
      </c>
      <c r="F539" s="2"/>
      <c r="G539" s="2"/>
      <c r="H539" s="17">
        <f t="shared" si="8"/>
        <v>0</v>
      </c>
    </row>
    <row r="540" spans="1:8" ht="13.5" x14ac:dyDescent="0.25">
      <c r="A540" s="12"/>
      <c r="B540" s="11">
        <v>42786</v>
      </c>
      <c r="C540" s="2">
        <v>2.0299999999999998</v>
      </c>
      <c r="D540" s="2">
        <v>1.0499000000000001</v>
      </c>
      <c r="E540" s="2">
        <v>24592</v>
      </c>
      <c r="F540" s="2"/>
      <c r="G540" s="2"/>
      <c r="H540" s="17">
        <f t="shared" si="8"/>
        <v>0</v>
      </c>
    </row>
    <row r="541" spans="1:8" ht="13.5" x14ac:dyDescent="0.25">
      <c r="A541" s="12"/>
      <c r="B541" s="11">
        <v>42787</v>
      </c>
      <c r="C541" s="2">
        <v>2.0099999999999998</v>
      </c>
      <c r="D541" s="2">
        <v>1.0396000000000001</v>
      </c>
      <c r="E541" s="2">
        <v>23504</v>
      </c>
      <c r="F541" s="2"/>
      <c r="G541" s="2"/>
      <c r="H541" s="17">
        <f t="shared" si="8"/>
        <v>-9.8104581388703451E-3</v>
      </c>
    </row>
    <row r="542" spans="1:8" ht="13.5" x14ac:dyDescent="0.25">
      <c r="A542" s="12"/>
      <c r="B542" s="11">
        <v>42788</v>
      </c>
      <c r="C542" s="2">
        <v>1.99</v>
      </c>
      <c r="D542" s="2">
        <v>1.0291999999999999</v>
      </c>
      <c r="E542" s="2">
        <v>86390</v>
      </c>
      <c r="F542" s="2"/>
      <c r="G542" s="2"/>
      <c r="H542" s="17">
        <f t="shared" si="8"/>
        <v>-1.0003847633705451E-2</v>
      </c>
    </row>
    <row r="543" spans="1:8" ht="13.5" x14ac:dyDescent="0.25">
      <c r="A543" s="12"/>
      <c r="B543" s="11">
        <v>42789</v>
      </c>
      <c r="C543" s="2">
        <v>1.94</v>
      </c>
      <c r="D543" s="2">
        <v>1.0034000000000001</v>
      </c>
      <c r="E543" s="2">
        <v>36894</v>
      </c>
      <c r="F543" s="2"/>
      <c r="G543" s="2"/>
      <c r="H543" s="17">
        <f t="shared" si="8"/>
        <v>-2.5068013991449499E-2</v>
      </c>
    </row>
    <row r="544" spans="1:8" ht="13.5" x14ac:dyDescent="0.25">
      <c r="A544" s="12"/>
      <c r="B544" s="11">
        <v>42790</v>
      </c>
      <c r="C544" s="2">
        <v>1.98</v>
      </c>
      <c r="D544" s="2">
        <v>1.0241</v>
      </c>
      <c r="E544" s="2">
        <v>83339</v>
      </c>
      <c r="F544" s="2"/>
      <c r="G544" s="2"/>
      <c r="H544" s="17">
        <f t="shared" si="8"/>
        <v>2.0629858481163981E-2</v>
      </c>
    </row>
    <row r="545" spans="1:8" ht="13.5" x14ac:dyDescent="0.25">
      <c r="A545" s="12"/>
      <c r="B545" s="11">
        <v>42793</v>
      </c>
      <c r="C545" s="2">
        <v>1.94</v>
      </c>
      <c r="D545" s="2">
        <v>1.0034000000000001</v>
      </c>
      <c r="E545" s="2">
        <v>8177</v>
      </c>
      <c r="F545" s="2"/>
      <c r="G545" s="2"/>
      <c r="H545" s="17">
        <f t="shared" si="8"/>
        <v>-2.021286983692993E-2</v>
      </c>
    </row>
    <row r="546" spans="1:8" ht="13.5" x14ac:dyDescent="0.25">
      <c r="A546" s="12"/>
      <c r="B546" s="11">
        <v>42794</v>
      </c>
      <c r="C546" s="2">
        <v>1.95</v>
      </c>
      <c r="D546" s="2">
        <v>1.0085</v>
      </c>
      <c r="E546" s="2">
        <v>38775</v>
      </c>
      <c r="F546" s="2"/>
      <c r="G546" s="2"/>
      <c r="H546" s="17">
        <f t="shared" si="8"/>
        <v>5.0827187562287046E-3</v>
      </c>
    </row>
    <row r="547" spans="1:8" ht="13.5" x14ac:dyDescent="0.25">
      <c r="A547" s="12"/>
      <c r="B547" s="11">
        <v>42795</v>
      </c>
      <c r="C547" s="2">
        <v>1.94</v>
      </c>
      <c r="D547" s="2">
        <v>1.0034000000000001</v>
      </c>
      <c r="E547" s="2">
        <v>4942</v>
      </c>
      <c r="F547" s="2"/>
      <c r="G547" s="2"/>
      <c r="H547" s="17">
        <f t="shared" si="8"/>
        <v>-5.0570153693603199E-3</v>
      </c>
    </row>
    <row r="548" spans="1:8" ht="13.5" x14ac:dyDescent="0.25">
      <c r="A548" s="12"/>
      <c r="B548" s="11">
        <v>42796</v>
      </c>
      <c r="C548" s="2">
        <v>1.92</v>
      </c>
      <c r="D548" s="2">
        <v>0.99299999999999999</v>
      </c>
      <c r="E548" s="2">
        <v>10473</v>
      </c>
      <c r="F548" s="2"/>
      <c r="G548" s="2"/>
      <c r="H548" s="17">
        <f t="shared" si="8"/>
        <v>-1.0364759816623555E-2</v>
      </c>
    </row>
    <row r="549" spans="1:8" ht="13.5" x14ac:dyDescent="0.25">
      <c r="A549" s="12"/>
      <c r="B549" s="11">
        <v>42797</v>
      </c>
      <c r="C549" s="2">
        <v>1.93</v>
      </c>
      <c r="D549" s="2">
        <v>0.99819999999999998</v>
      </c>
      <c r="E549" s="2">
        <v>6256</v>
      </c>
      <c r="F549" s="2"/>
      <c r="G549" s="2"/>
      <c r="H549" s="17">
        <f t="shared" si="8"/>
        <v>5.2366565961731951E-3</v>
      </c>
    </row>
    <row r="550" spans="1:8" ht="13.5" x14ac:dyDescent="0.25">
      <c r="A550" s="12"/>
      <c r="B550" s="11">
        <v>42800</v>
      </c>
      <c r="C550" s="2">
        <v>1.9</v>
      </c>
      <c r="D550" s="2">
        <v>0.98270000000000002</v>
      </c>
      <c r="E550" s="2">
        <v>29163</v>
      </c>
      <c r="F550" s="2"/>
      <c r="G550" s="2"/>
      <c r="H550" s="17">
        <f t="shared" si="8"/>
        <v>-1.5527950310558964E-2</v>
      </c>
    </row>
    <row r="551" spans="1:8" ht="13.5" x14ac:dyDescent="0.25">
      <c r="A551" s="12"/>
      <c r="B551" s="11">
        <v>42801</v>
      </c>
      <c r="C551" s="2">
        <v>1.94</v>
      </c>
      <c r="D551" s="2">
        <v>1.0034000000000001</v>
      </c>
      <c r="E551" s="2">
        <v>24724</v>
      </c>
      <c r="F551" s="2"/>
      <c r="G551" s="2"/>
      <c r="H551" s="17">
        <f t="shared" si="8"/>
        <v>2.1064414368576423E-2</v>
      </c>
    </row>
    <row r="552" spans="1:8" ht="13.5" x14ac:dyDescent="0.25">
      <c r="A552" s="12"/>
      <c r="B552" s="11">
        <v>42802</v>
      </c>
      <c r="C552" s="2">
        <v>1.97</v>
      </c>
      <c r="D552" s="2">
        <v>1.0188999999999999</v>
      </c>
      <c r="E552" s="2">
        <v>11700</v>
      </c>
      <c r="F552" s="2"/>
      <c r="G552" s="2"/>
      <c r="H552" s="17">
        <f t="shared" si="8"/>
        <v>1.5447478572852148E-2</v>
      </c>
    </row>
    <row r="553" spans="1:8" ht="13.5" x14ac:dyDescent="0.25">
      <c r="A553" s="12"/>
      <c r="B553" s="11">
        <v>42803</v>
      </c>
      <c r="C553" s="2">
        <v>1.98</v>
      </c>
      <c r="D553" s="2">
        <v>1.0241</v>
      </c>
      <c r="E553" s="2">
        <v>12579</v>
      </c>
      <c r="F553" s="2"/>
      <c r="G553" s="2"/>
      <c r="H553" s="17">
        <f t="shared" si="8"/>
        <v>5.1035430366081986E-3</v>
      </c>
    </row>
    <row r="554" spans="1:8" ht="13.5" x14ac:dyDescent="0.25">
      <c r="A554" s="12"/>
      <c r="B554" s="11">
        <v>42804</v>
      </c>
      <c r="C554" s="2">
        <v>1.96</v>
      </c>
      <c r="D554" s="2">
        <v>1.0137</v>
      </c>
      <c r="E554" s="2">
        <v>25410</v>
      </c>
      <c r="F554" s="2"/>
      <c r="G554" s="2"/>
      <c r="H554" s="17">
        <f t="shared" si="8"/>
        <v>-1.0155258275558993E-2</v>
      </c>
    </row>
    <row r="555" spans="1:8" ht="13.5" x14ac:dyDescent="0.25">
      <c r="A555" s="12"/>
      <c r="B555" s="11">
        <v>42807</v>
      </c>
      <c r="C555" s="2">
        <v>1.96</v>
      </c>
      <c r="D555" s="2">
        <v>1.0137</v>
      </c>
      <c r="E555" s="2">
        <v>410</v>
      </c>
      <c r="F555" s="2"/>
      <c r="G555" s="2"/>
      <c r="H555" s="17">
        <f t="shared" si="8"/>
        <v>0</v>
      </c>
    </row>
    <row r="556" spans="1:8" ht="13.5" x14ac:dyDescent="0.25">
      <c r="A556" s="12"/>
      <c r="B556" s="11">
        <v>42808</v>
      </c>
      <c r="C556" s="2">
        <v>1.95</v>
      </c>
      <c r="D556" s="2">
        <v>1.0085</v>
      </c>
      <c r="E556" s="2">
        <v>59011</v>
      </c>
      <c r="F556" s="2"/>
      <c r="G556" s="2"/>
      <c r="H556" s="17">
        <f t="shared" si="8"/>
        <v>-5.1297227976719872E-3</v>
      </c>
    </row>
    <row r="557" spans="1:8" ht="13.5" x14ac:dyDescent="0.25">
      <c r="A557" s="12"/>
      <c r="B557" s="11">
        <v>42809</v>
      </c>
      <c r="C557" s="2">
        <v>1.93</v>
      </c>
      <c r="D557" s="2">
        <v>0.99819999999999998</v>
      </c>
      <c r="E557" s="2">
        <v>16693</v>
      </c>
      <c r="F557" s="2"/>
      <c r="G557" s="2"/>
      <c r="H557" s="17">
        <f t="shared" si="8"/>
        <v>-1.0213187902825955E-2</v>
      </c>
    </row>
    <row r="558" spans="1:8" ht="13.5" x14ac:dyDescent="0.25">
      <c r="A558" s="12"/>
      <c r="B558" s="11">
        <v>42810</v>
      </c>
      <c r="C558" s="2">
        <v>1.89</v>
      </c>
      <c r="D558" s="2">
        <v>0.97750000000000004</v>
      </c>
      <c r="E558" s="2">
        <v>162459</v>
      </c>
      <c r="F558" s="2"/>
      <c r="G558" s="2"/>
      <c r="H558" s="17">
        <f t="shared" si="8"/>
        <v>-2.0737327188940034E-2</v>
      </c>
    </row>
    <row r="559" spans="1:8" ht="13.5" x14ac:dyDescent="0.25">
      <c r="A559" s="12"/>
      <c r="B559" s="11">
        <v>42811</v>
      </c>
      <c r="C559" s="2">
        <v>1.91</v>
      </c>
      <c r="D559" s="2">
        <v>0.9879</v>
      </c>
      <c r="E559" s="2">
        <v>15565</v>
      </c>
      <c r="F559" s="2"/>
      <c r="G559" s="2"/>
      <c r="H559" s="17">
        <f t="shared" si="8"/>
        <v>1.0639386189258276E-2</v>
      </c>
    </row>
    <row r="560" spans="1:8" ht="13.5" x14ac:dyDescent="0.25">
      <c r="A560" s="12"/>
      <c r="B560" s="11">
        <v>42815</v>
      </c>
      <c r="C560" s="2">
        <v>1.95</v>
      </c>
      <c r="D560" s="2">
        <v>1.0085</v>
      </c>
      <c r="E560" s="2">
        <v>48794</v>
      </c>
      <c r="F560" s="2"/>
      <c r="G560" s="2"/>
      <c r="H560" s="17">
        <f t="shared" si="8"/>
        <v>2.0852312987144399E-2</v>
      </c>
    </row>
    <row r="561" spans="1:8" ht="13.5" x14ac:dyDescent="0.25">
      <c r="A561" s="12"/>
      <c r="B561" s="11">
        <v>42816</v>
      </c>
      <c r="C561" s="2">
        <v>2</v>
      </c>
      <c r="D561" s="2">
        <v>1.0344</v>
      </c>
      <c r="E561" s="2">
        <v>64682</v>
      </c>
      <c r="F561" s="2"/>
      <c r="G561" s="2"/>
      <c r="H561" s="17">
        <f t="shared" si="8"/>
        <v>2.5681705503222643E-2</v>
      </c>
    </row>
    <row r="562" spans="1:8" ht="13.5" x14ac:dyDescent="0.25">
      <c r="A562" s="12"/>
      <c r="B562" s="11">
        <v>42817</v>
      </c>
      <c r="C562" s="2">
        <v>2</v>
      </c>
      <c r="D562" s="2">
        <v>1.0344</v>
      </c>
      <c r="E562" s="2">
        <v>20035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1.96</v>
      </c>
      <c r="D563" s="2">
        <v>1.0137</v>
      </c>
      <c r="E563" s="2">
        <v>40372</v>
      </c>
      <c r="F563" s="2"/>
      <c r="G563" s="2"/>
      <c r="H563" s="17">
        <f t="shared" si="8"/>
        <v>-2.0011600928074188E-2</v>
      </c>
    </row>
    <row r="564" spans="1:8" ht="13.5" x14ac:dyDescent="0.25">
      <c r="A564" s="12"/>
      <c r="B564" s="11">
        <v>42821</v>
      </c>
      <c r="C564" s="2">
        <v>1.98</v>
      </c>
      <c r="D564" s="2">
        <v>1.0241</v>
      </c>
      <c r="E564" s="2">
        <v>29611</v>
      </c>
      <c r="F564" s="2"/>
      <c r="G564" s="2"/>
      <c r="H564" s="17">
        <f t="shared" si="8"/>
        <v>1.0259445595343754E-2</v>
      </c>
    </row>
    <row r="565" spans="1:8" ht="13.5" x14ac:dyDescent="0.25">
      <c r="A565" s="12"/>
      <c r="B565" s="11">
        <v>42822</v>
      </c>
      <c r="C565" s="2">
        <v>1.98</v>
      </c>
      <c r="D565" s="2">
        <v>1.0241</v>
      </c>
      <c r="E565" s="2">
        <v>6692</v>
      </c>
      <c r="F565" s="2"/>
      <c r="G565" s="2"/>
      <c r="H565" s="17">
        <f t="shared" si="8"/>
        <v>0</v>
      </c>
    </row>
    <row r="566" spans="1:8" ht="13.5" x14ac:dyDescent="0.25">
      <c r="A566" s="12"/>
      <c r="B566" s="11">
        <v>42823</v>
      </c>
      <c r="C566" s="2">
        <v>2</v>
      </c>
      <c r="D566" s="2">
        <v>1.0344</v>
      </c>
      <c r="E566" s="2">
        <v>23000</v>
      </c>
      <c r="F566" s="2"/>
      <c r="G566" s="2"/>
      <c r="H566" s="17">
        <f t="shared" si="8"/>
        <v>1.0057611561370937E-2</v>
      </c>
    </row>
    <row r="567" spans="1:8" ht="13.5" x14ac:dyDescent="0.25">
      <c r="A567" s="12"/>
      <c r="B567" s="11">
        <v>42824</v>
      </c>
      <c r="C567" s="2">
        <v>1.99</v>
      </c>
      <c r="D567" s="2">
        <v>1.0291999999999999</v>
      </c>
      <c r="E567" s="2">
        <v>122859</v>
      </c>
      <c r="F567" s="2"/>
      <c r="G567" s="2"/>
      <c r="H567" s="17">
        <f t="shared" si="8"/>
        <v>-5.0270688321733311E-3</v>
      </c>
    </row>
    <row r="568" spans="1:8" ht="13.5" x14ac:dyDescent="0.25">
      <c r="A568" s="12"/>
      <c r="B568" s="11">
        <v>42825</v>
      </c>
      <c r="C568" s="2">
        <v>1.98</v>
      </c>
      <c r="D568" s="2">
        <v>1.0241</v>
      </c>
      <c r="E568" s="2">
        <v>192577</v>
      </c>
      <c r="F568" s="2"/>
      <c r="G568" s="2"/>
      <c r="H568" s="17">
        <f t="shared" si="8"/>
        <v>-4.9553050913329604E-3</v>
      </c>
    </row>
    <row r="569" spans="1:8" ht="13.5" x14ac:dyDescent="0.25">
      <c r="A569" s="12"/>
      <c r="B569" s="11">
        <v>42828</v>
      </c>
      <c r="C569" s="2">
        <v>1.96</v>
      </c>
      <c r="D569" s="2">
        <v>1.0137</v>
      </c>
      <c r="E569" s="2">
        <v>5929</v>
      </c>
      <c r="F569" s="2"/>
      <c r="G569" s="2"/>
      <c r="H569" s="17">
        <f t="shared" si="8"/>
        <v>-1.0155258275558993E-2</v>
      </c>
    </row>
    <row r="570" spans="1:8" ht="13.5" x14ac:dyDescent="0.25">
      <c r="A570" s="12"/>
      <c r="B570" s="11">
        <v>42829</v>
      </c>
      <c r="C570" s="2">
        <v>1.94</v>
      </c>
      <c r="D570" s="2">
        <v>1.0034000000000001</v>
      </c>
      <c r="E570" s="2">
        <v>7460</v>
      </c>
      <c r="F570" s="2"/>
      <c r="G570" s="2"/>
      <c r="H570" s="17">
        <f t="shared" si="8"/>
        <v>-1.0160797080003921E-2</v>
      </c>
    </row>
    <row r="571" spans="1:8" ht="13.5" x14ac:dyDescent="0.25">
      <c r="A571" s="12"/>
      <c r="B571" s="11">
        <v>42830</v>
      </c>
      <c r="C571" s="2">
        <v>1.99</v>
      </c>
      <c r="D571" s="2">
        <v>1.0291999999999999</v>
      </c>
      <c r="E571" s="2">
        <v>39252</v>
      </c>
      <c r="F571" s="2"/>
      <c r="G571" s="2"/>
      <c r="H571" s="17">
        <f t="shared" si="8"/>
        <v>2.5712577237392686E-2</v>
      </c>
    </row>
    <row r="572" spans="1:8" ht="13.5" x14ac:dyDescent="0.25">
      <c r="A572" s="12"/>
      <c r="B572" s="11">
        <v>42831</v>
      </c>
      <c r="C572" s="2">
        <v>1.97</v>
      </c>
      <c r="D572" s="2">
        <v>1.0188999999999999</v>
      </c>
      <c r="E572" s="2">
        <v>4489</v>
      </c>
      <c r="F572" s="2"/>
      <c r="G572" s="2"/>
      <c r="H572" s="17">
        <f t="shared" si="8"/>
        <v>-1.0007773027594225E-2</v>
      </c>
    </row>
    <row r="573" spans="1:8" ht="13.5" x14ac:dyDescent="0.25">
      <c r="A573" s="12"/>
      <c r="B573" s="11">
        <v>42832</v>
      </c>
      <c r="C573" s="2">
        <v>1.98</v>
      </c>
      <c r="D573" s="2">
        <v>1.0241</v>
      </c>
      <c r="E573" s="2">
        <v>17680</v>
      </c>
      <c r="F573" s="2"/>
      <c r="G573" s="2"/>
      <c r="H573" s="17">
        <f t="shared" si="8"/>
        <v>5.1035430366081986E-3</v>
      </c>
    </row>
    <row r="574" spans="1:8" ht="13.5" x14ac:dyDescent="0.25">
      <c r="A574" s="12"/>
      <c r="B574" s="11">
        <v>42835</v>
      </c>
      <c r="C574" s="2">
        <v>1.97</v>
      </c>
      <c r="D574" s="2">
        <v>1.0188999999999999</v>
      </c>
      <c r="E574" s="2">
        <v>132573</v>
      </c>
      <c r="F574" s="2"/>
      <c r="G574" s="2"/>
      <c r="H574" s="17">
        <f t="shared" si="8"/>
        <v>-5.0776291377796047E-3</v>
      </c>
    </row>
    <row r="575" spans="1:8" ht="13.5" x14ac:dyDescent="0.25">
      <c r="A575" s="12"/>
      <c r="B575" s="11">
        <v>42836</v>
      </c>
      <c r="C575" s="2">
        <v>1.99</v>
      </c>
      <c r="D575" s="2">
        <v>1.0291999999999999</v>
      </c>
      <c r="E575" s="2">
        <v>9690</v>
      </c>
      <c r="F575" s="2"/>
      <c r="G575" s="2"/>
      <c r="H575" s="17">
        <f t="shared" si="8"/>
        <v>1.0108941014819881E-2</v>
      </c>
    </row>
    <row r="576" spans="1:8" ht="13.5" x14ac:dyDescent="0.25">
      <c r="A576" s="12"/>
      <c r="B576" s="11">
        <v>42837</v>
      </c>
      <c r="C576" s="2">
        <v>1.99</v>
      </c>
      <c r="D576" s="2">
        <v>1.0291999999999999</v>
      </c>
      <c r="E576" s="2">
        <v>3300</v>
      </c>
      <c r="F576" s="2"/>
      <c r="G576" s="2"/>
      <c r="H576" s="17">
        <f t="shared" si="8"/>
        <v>0</v>
      </c>
    </row>
    <row r="577" spans="1:8" ht="13.5" x14ac:dyDescent="0.25">
      <c r="A577" s="12"/>
      <c r="B577" s="11">
        <v>42838</v>
      </c>
      <c r="C577" s="2">
        <v>2.04</v>
      </c>
      <c r="D577" s="2">
        <v>1.0550999999999999</v>
      </c>
      <c r="E577" s="2">
        <v>74290</v>
      </c>
      <c r="F577" s="2"/>
      <c r="G577" s="2"/>
      <c r="H577" s="17">
        <f t="shared" si="8"/>
        <v>2.5165176836377805E-2</v>
      </c>
    </row>
    <row r="578" spans="1:8" ht="13.5" x14ac:dyDescent="0.25">
      <c r="A578" s="12"/>
      <c r="B578" s="11">
        <v>42839</v>
      </c>
      <c r="C578" s="2">
        <v>2.04</v>
      </c>
      <c r="D578" s="2">
        <v>1.0550999999999999</v>
      </c>
      <c r="E578" s="2">
        <v>4269</v>
      </c>
      <c r="F578" s="2"/>
      <c r="G578" s="2"/>
      <c r="H578" s="17">
        <f t="shared" si="8"/>
        <v>0</v>
      </c>
    </row>
    <row r="579" spans="1:8" ht="13.5" x14ac:dyDescent="0.25">
      <c r="A579" s="12"/>
      <c r="B579" s="11">
        <v>42842</v>
      </c>
      <c r="C579" s="2">
        <v>1.98</v>
      </c>
      <c r="D579" s="2">
        <v>1.0241</v>
      </c>
      <c r="E579" s="2">
        <v>17727</v>
      </c>
      <c r="F579" s="2"/>
      <c r="G579" s="2"/>
      <c r="H579" s="17">
        <f t="shared" si="8"/>
        <v>-2.9381101317410594E-2</v>
      </c>
    </row>
    <row r="580" spans="1:8" ht="13.5" x14ac:dyDescent="0.25">
      <c r="A580" s="12"/>
      <c r="B580" s="11">
        <v>42843</v>
      </c>
      <c r="C580" s="2">
        <v>2.0099999999999998</v>
      </c>
      <c r="D580" s="2">
        <v>1.0396000000000001</v>
      </c>
      <c r="E580" s="2">
        <v>8781</v>
      </c>
      <c r="F580" s="2"/>
      <c r="G580" s="2"/>
      <c r="H580" s="17">
        <f t="shared" si="8"/>
        <v>1.5135240699150541E-2</v>
      </c>
    </row>
    <row r="581" spans="1:8" ht="13.5" x14ac:dyDescent="0.25">
      <c r="A581" s="12"/>
      <c r="B581" s="11">
        <v>42844</v>
      </c>
      <c r="C581" s="2">
        <v>2.0099999999999998</v>
      </c>
      <c r="D581" s="2">
        <v>1.0396000000000001</v>
      </c>
      <c r="E581" s="2">
        <v>0</v>
      </c>
      <c r="F581" s="2"/>
      <c r="G581" s="2"/>
      <c r="H581" s="17">
        <f t="shared" si="8"/>
        <v>0</v>
      </c>
    </row>
    <row r="582" spans="1:8" ht="13.5" x14ac:dyDescent="0.25">
      <c r="A582" s="12"/>
      <c r="B582" s="11">
        <v>42845</v>
      </c>
      <c r="C582" s="2">
        <v>2.0299999999999998</v>
      </c>
      <c r="D582" s="2">
        <v>1.0499000000000001</v>
      </c>
      <c r="E582" s="2">
        <v>18725</v>
      </c>
      <c r="F582" s="2"/>
      <c r="G582" s="2"/>
      <c r="H582" s="17">
        <f t="shared" si="8"/>
        <v>9.9076567910734662E-3</v>
      </c>
    </row>
    <row r="583" spans="1:8" ht="13.5" x14ac:dyDescent="0.25">
      <c r="A583" s="12"/>
      <c r="B583" s="11">
        <v>42846</v>
      </c>
      <c r="C583" s="2">
        <v>2.04</v>
      </c>
      <c r="D583" s="2">
        <v>1.0550999999999999</v>
      </c>
      <c r="E583" s="2">
        <v>8421</v>
      </c>
      <c r="F583" s="2"/>
      <c r="G583" s="2"/>
      <c r="H583" s="17">
        <f t="shared" ref="H583:H646" si="9">(D583-D582)/D582</f>
        <v>4.9528526526334618E-3</v>
      </c>
    </row>
    <row r="584" spans="1:8" ht="13.5" x14ac:dyDescent="0.25">
      <c r="A584" s="12"/>
      <c r="B584" s="11">
        <v>42849</v>
      </c>
      <c r="C584" s="2">
        <v>2.0299999999999998</v>
      </c>
      <c r="D584" s="2">
        <v>1.0499000000000001</v>
      </c>
      <c r="E584" s="2">
        <v>11920</v>
      </c>
      <c r="F584" s="2"/>
      <c r="G584" s="2"/>
      <c r="H584" s="17">
        <f t="shared" si="9"/>
        <v>-4.9284428016300556E-3</v>
      </c>
    </row>
    <row r="585" spans="1:8" ht="13.5" x14ac:dyDescent="0.25">
      <c r="A585" s="12"/>
      <c r="B585" s="11">
        <v>42850</v>
      </c>
      <c r="C585" s="2">
        <v>1.96</v>
      </c>
      <c r="D585" s="2">
        <v>1.0137</v>
      </c>
      <c r="E585" s="2">
        <v>12477</v>
      </c>
      <c r="F585" s="2"/>
      <c r="G585" s="2"/>
      <c r="H585" s="17">
        <f t="shared" si="9"/>
        <v>-3.4479474235641495E-2</v>
      </c>
    </row>
    <row r="586" spans="1:8" ht="13.5" x14ac:dyDescent="0.25">
      <c r="A586" s="12"/>
      <c r="B586" s="11">
        <v>42851</v>
      </c>
      <c r="C586" s="2">
        <v>1.99</v>
      </c>
      <c r="D586" s="2">
        <v>1.0291999999999999</v>
      </c>
      <c r="E586" s="2">
        <v>33420</v>
      </c>
      <c r="F586" s="2"/>
      <c r="G586" s="2"/>
      <c r="H586" s="17">
        <f t="shared" si="9"/>
        <v>1.529051987767569E-2</v>
      </c>
    </row>
    <row r="587" spans="1:8" ht="13.5" x14ac:dyDescent="0.25">
      <c r="A587" s="12"/>
      <c r="B587" s="11">
        <v>42852</v>
      </c>
      <c r="C587" s="2">
        <v>2</v>
      </c>
      <c r="D587" s="2">
        <v>1.0344</v>
      </c>
      <c r="E587" s="2">
        <v>18531</v>
      </c>
      <c r="F587" s="2"/>
      <c r="G587" s="2"/>
      <c r="H587" s="17">
        <f t="shared" si="9"/>
        <v>5.0524679362612653E-3</v>
      </c>
    </row>
    <row r="588" spans="1:8" ht="13.5" x14ac:dyDescent="0.25">
      <c r="A588" s="12"/>
      <c r="B588" s="11">
        <v>42853</v>
      </c>
      <c r="C588" s="2">
        <v>2.0299999999999998</v>
      </c>
      <c r="D588" s="2">
        <v>1.0499000000000001</v>
      </c>
      <c r="E588" s="2">
        <v>19750</v>
      </c>
      <c r="F588" s="2"/>
      <c r="G588" s="2"/>
      <c r="H588" s="17">
        <f t="shared" si="9"/>
        <v>1.4984532095901072E-2</v>
      </c>
    </row>
    <row r="589" spans="1:8" ht="13.5" x14ac:dyDescent="0.25">
      <c r="A589" s="12"/>
      <c r="B589" s="11">
        <v>42857</v>
      </c>
      <c r="C589" s="2">
        <v>2.0299999999999998</v>
      </c>
      <c r="D589" s="2">
        <v>1.0499000000000001</v>
      </c>
      <c r="E589" s="2">
        <v>510</v>
      </c>
      <c r="F589" s="2"/>
      <c r="G589" s="2"/>
      <c r="H589" s="17">
        <f t="shared" si="9"/>
        <v>0</v>
      </c>
    </row>
    <row r="590" spans="1:8" ht="13.5" x14ac:dyDescent="0.25">
      <c r="A590" s="12"/>
      <c r="B590" s="11">
        <v>42858</v>
      </c>
      <c r="C590" s="2">
        <v>2</v>
      </c>
      <c r="D590" s="2">
        <v>1.0344</v>
      </c>
      <c r="E590" s="2">
        <v>36357</v>
      </c>
      <c r="F590" s="2"/>
      <c r="G590" s="2"/>
      <c r="H590" s="17">
        <f t="shared" si="9"/>
        <v>-1.4763310791504019E-2</v>
      </c>
    </row>
    <row r="591" spans="1:8" ht="13.5" x14ac:dyDescent="0.25">
      <c r="A591" s="12"/>
      <c r="B591" s="11">
        <v>42859</v>
      </c>
      <c r="C591" s="2">
        <v>2.0099999999999998</v>
      </c>
      <c r="D591" s="2">
        <v>1.0396000000000001</v>
      </c>
      <c r="E591" s="2">
        <v>11260</v>
      </c>
      <c r="F591" s="2"/>
      <c r="G591" s="2"/>
      <c r="H591" s="17">
        <f t="shared" si="9"/>
        <v>5.0270688321733311E-3</v>
      </c>
    </row>
    <row r="592" spans="1:8" ht="13.5" x14ac:dyDescent="0.25">
      <c r="A592" s="12"/>
      <c r="B592" s="11">
        <v>42860</v>
      </c>
      <c r="C592" s="2">
        <v>2.0099999999999998</v>
      </c>
      <c r="D592" s="2">
        <v>1.0396000000000001</v>
      </c>
      <c r="E592" s="2">
        <v>10890</v>
      </c>
      <c r="F592" s="2"/>
      <c r="G592" s="2"/>
      <c r="H592" s="17">
        <f t="shared" si="9"/>
        <v>0</v>
      </c>
    </row>
    <row r="593" spans="1:8" ht="13.5" x14ac:dyDescent="0.25">
      <c r="A593" s="12"/>
      <c r="B593" s="11">
        <v>42863</v>
      </c>
      <c r="C593" s="2">
        <v>2.0099999999999998</v>
      </c>
      <c r="D593" s="2">
        <v>1.0396000000000001</v>
      </c>
      <c r="E593" s="2">
        <v>1701</v>
      </c>
      <c r="F593" s="2"/>
      <c r="G593" s="2"/>
      <c r="H593" s="17">
        <f t="shared" si="9"/>
        <v>0</v>
      </c>
    </row>
    <row r="594" spans="1:8" ht="13.5" x14ac:dyDescent="0.25">
      <c r="A594" s="12"/>
      <c r="B594" s="11">
        <v>42864</v>
      </c>
      <c r="C594" s="2">
        <v>2.0099999999999998</v>
      </c>
      <c r="D594" s="2">
        <v>1.0396000000000001</v>
      </c>
      <c r="E594" s="2">
        <v>1090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42865</v>
      </c>
      <c r="C595" s="2">
        <v>1.95</v>
      </c>
      <c r="D595" s="2">
        <v>1.0085</v>
      </c>
      <c r="E595" s="2">
        <v>81251</v>
      </c>
      <c r="F595" s="2"/>
      <c r="G595" s="2"/>
      <c r="H595" s="17">
        <f t="shared" si="9"/>
        <v>-2.9915352058484154E-2</v>
      </c>
    </row>
    <row r="596" spans="1:8" ht="13.5" x14ac:dyDescent="0.25">
      <c r="A596" s="12"/>
      <c r="B596" s="11">
        <v>42866</v>
      </c>
      <c r="C596" s="2">
        <v>1.99</v>
      </c>
      <c r="D596" s="2">
        <v>1.0291999999999999</v>
      </c>
      <c r="E596" s="2">
        <v>4400</v>
      </c>
      <c r="F596" s="2"/>
      <c r="G596" s="2"/>
      <c r="H596" s="17">
        <f t="shared" si="9"/>
        <v>2.0525532969757006E-2</v>
      </c>
    </row>
    <row r="597" spans="1:8" ht="13.5" x14ac:dyDescent="0.25">
      <c r="A597" s="12"/>
      <c r="B597" s="11">
        <v>42867</v>
      </c>
      <c r="C597" s="2">
        <v>1.99</v>
      </c>
      <c r="D597" s="2">
        <v>1.0291999999999999</v>
      </c>
      <c r="E597" s="2">
        <v>1300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42870</v>
      </c>
      <c r="C598" s="2">
        <v>1.99</v>
      </c>
      <c r="D598" s="2">
        <v>1.0291999999999999</v>
      </c>
      <c r="E598" s="2">
        <v>1092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42871</v>
      </c>
      <c r="C599" s="2">
        <v>1.95</v>
      </c>
      <c r="D599" s="2">
        <v>1.0085</v>
      </c>
      <c r="E599" s="2">
        <v>1700</v>
      </c>
      <c r="F599" s="2"/>
      <c r="G599" s="2"/>
      <c r="H599" s="17">
        <f t="shared" si="9"/>
        <v>-2.011270890011654E-2</v>
      </c>
    </row>
    <row r="600" spans="1:8" ht="13.5" x14ac:dyDescent="0.25">
      <c r="A600" s="12"/>
      <c r="B600" s="11">
        <v>42872</v>
      </c>
      <c r="C600" s="2">
        <v>1.98</v>
      </c>
      <c r="D600" s="2">
        <v>1.0241</v>
      </c>
      <c r="E600" s="2">
        <v>6214</v>
      </c>
      <c r="F600" s="2"/>
      <c r="G600" s="2"/>
      <c r="H600" s="17">
        <f t="shared" si="9"/>
        <v>1.5468517600396687E-2</v>
      </c>
    </row>
    <row r="601" spans="1:8" ht="13.5" x14ac:dyDescent="0.25">
      <c r="A601" s="12"/>
      <c r="B601" s="11">
        <v>42873</v>
      </c>
      <c r="C601" s="2">
        <v>1.97</v>
      </c>
      <c r="D601" s="2">
        <v>1.0188999999999999</v>
      </c>
      <c r="E601" s="2">
        <v>2689</v>
      </c>
      <c r="F601" s="2"/>
      <c r="G601" s="2"/>
      <c r="H601" s="17">
        <f t="shared" si="9"/>
        <v>-5.0776291377796047E-3</v>
      </c>
    </row>
    <row r="602" spans="1:8" ht="13.5" x14ac:dyDescent="0.25">
      <c r="A602" s="12"/>
      <c r="B602" s="11">
        <v>42874</v>
      </c>
      <c r="C602" s="2">
        <v>1.97</v>
      </c>
      <c r="D602" s="2">
        <v>1.0188999999999999</v>
      </c>
      <c r="E602" s="2">
        <v>602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1.95</v>
      </c>
      <c r="D603" s="2">
        <v>1.0085</v>
      </c>
      <c r="E603" s="2">
        <v>9852</v>
      </c>
      <c r="F603" s="2"/>
      <c r="G603" s="2"/>
      <c r="H603" s="17">
        <f t="shared" si="9"/>
        <v>-1.020708607321618E-2</v>
      </c>
    </row>
    <row r="604" spans="1:8" ht="13.5" x14ac:dyDescent="0.25">
      <c r="A604" s="12"/>
      <c r="B604" s="11">
        <v>42878</v>
      </c>
      <c r="C604" s="2">
        <v>1.99</v>
      </c>
      <c r="D604" s="2">
        <v>1.0291999999999999</v>
      </c>
      <c r="E604" s="2">
        <v>7563</v>
      </c>
      <c r="F604" s="2"/>
      <c r="G604" s="2"/>
      <c r="H604" s="17">
        <f t="shared" si="9"/>
        <v>2.0525532969757006E-2</v>
      </c>
    </row>
    <row r="605" spans="1:8" ht="13.5" x14ac:dyDescent="0.25">
      <c r="A605" s="12"/>
      <c r="B605" s="11">
        <v>42879</v>
      </c>
      <c r="C605" s="2">
        <v>1.94</v>
      </c>
      <c r="D605" s="2">
        <v>1.0034000000000001</v>
      </c>
      <c r="E605" s="2">
        <v>24705</v>
      </c>
      <c r="F605" s="2"/>
      <c r="G605" s="2"/>
      <c r="H605" s="17">
        <f t="shared" si="9"/>
        <v>-2.5068013991449499E-2</v>
      </c>
    </row>
    <row r="606" spans="1:8" ht="13.5" x14ac:dyDescent="0.25">
      <c r="A606" s="12"/>
      <c r="B606" s="11">
        <v>42880</v>
      </c>
      <c r="C606" s="2">
        <v>1.93</v>
      </c>
      <c r="D606" s="2">
        <v>0.99819999999999998</v>
      </c>
      <c r="E606" s="2">
        <v>114696</v>
      </c>
      <c r="F606" s="2"/>
      <c r="G606" s="2"/>
      <c r="H606" s="17">
        <f t="shared" si="9"/>
        <v>-5.1823799083118328E-3</v>
      </c>
    </row>
    <row r="607" spans="1:8" ht="13.5" x14ac:dyDescent="0.25">
      <c r="A607" s="12"/>
      <c r="B607" s="11">
        <v>42881</v>
      </c>
      <c r="C607" s="2">
        <v>1.95</v>
      </c>
      <c r="D607" s="2">
        <v>1.0085</v>
      </c>
      <c r="E607" s="2">
        <v>23376</v>
      </c>
      <c r="F607" s="2"/>
      <c r="G607" s="2"/>
      <c r="H607" s="17">
        <f t="shared" si="9"/>
        <v>1.0318573432177897E-2</v>
      </c>
    </row>
    <row r="608" spans="1:8" ht="13.5" x14ac:dyDescent="0.25">
      <c r="A608" s="12"/>
      <c r="B608" s="11">
        <v>42884</v>
      </c>
      <c r="C608" s="2">
        <v>1.95</v>
      </c>
      <c r="D608" s="2">
        <v>1.0085</v>
      </c>
      <c r="E608" s="2">
        <v>210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42885</v>
      </c>
      <c r="C609" s="2">
        <v>1.93</v>
      </c>
      <c r="D609" s="2">
        <v>0.99819999999999998</v>
      </c>
      <c r="E609" s="2">
        <v>670</v>
      </c>
      <c r="F609" s="2"/>
      <c r="G609" s="2"/>
      <c r="H609" s="17">
        <f t="shared" si="9"/>
        <v>-1.0213187902825955E-2</v>
      </c>
    </row>
    <row r="610" spans="1:8" ht="13.5" x14ac:dyDescent="0.25">
      <c r="A610" s="12"/>
      <c r="B610" s="11">
        <v>42886</v>
      </c>
      <c r="C610" s="2">
        <v>1.94</v>
      </c>
      <c r="D610" s="2">
        <v>1.0034000000000001</v>
      </c>
      <c r="E610" s="2">
        <v>9020</v>
      </c>
      <c r="F610" s="2"/>
      <c r="G610" s="2"/>
      <c r="H610" s="17">
        <f t="shared" si="9"/>
        <v>5.2093768783811794E-3</v>
      </c>
    </row>
    <row r="611" spans="1:8" ht="13.5" x14ac:dyDescent="0.25">
      <c r="A611" s="12"/>
      <c r="B611" s="11">
        <v>42887</v>
      </c>
      <c r="C611" s="2">
        <v>1.93</v>
      </c>
      <c r="D611" s="2">
        <v>0.99819999999999998</v>
      </c>
      <c r="E611" s="2">
        <v>3695</v>
      </c>
      <c r="F611" s="2"/>
      <c r="G611" s="2"/>
      <c r="H611" s="17">
        <f t="shared" si="9"/>
        <v>-5.1823799083118328E-3</v>
      </c>
    </row>
    <row r="612" spans="1:8" ht="13.5" x14ac:dyDescent="0.25">
      <c r="A612" s="12"/>
      <c r="B612" s="11">
        <v>42888</v>
      </c>
      <c r="C612" s="2">
        <v>1.93</v>
      </c>
      <c r="D612" s="2">
        <v>0.99819999999999998</v>
      </c>
      <c r="E612" s="2">
        <v>29643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1.95</v>
      </c>
      <c r="D613" s="2">
        <v>1.0085</v>
      </c>
      <c r="E613" s="2">
        <v>13197</v>
      </c>
      <c r="F613" s="2"/>
      <c r="G613" s="2"/>
      <c r="H613" s="17">
        <f t="shared" si="9"/>
        <v>1.0318573432177897E-2</v>
      </c>
    </row>
    <row r="614" spans="1:8" ht="13.5" x14ac:dyDescent="0.25">
      <c r="A614" s="12"/>
      <c r="B614" s="11">
        <v>42892</v>
      </c>
      <c r="C614" s="2">
        <v>1.94</v>
      </c>
      <c r="D614" s="2">
        <v>1.0034000000000001</v>
      </c>
      <c r="E614" s="2">
        <v>16000</v>
      </c>
      <c r="F614" s="2"/>
      <c r="G614" s="2"/>
      <c r="H614" s="17">
        <f t="shared" si="9"/>
        <v>-5.0570153693603199E-3</v>
      </c>
    </row>
    <row r="615" spans="1:8" ht="13.5" x14ac:dyDescent="0.25">
      <c r="A615" s="12"/>
      <c r="B615" s="11">
        <v>42893</v>
      </c>
      <c r="C615" s="2">
        <v>1.94</v>
      </c>
      <c r="D615" s="2">
        <v>1.0034000000000001</v>
      </c>
      <c r="E615" s="2">
        <v>840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1.95</v>
      </c>
      <c r="D616" s="2">
        <v>1.0085</v>
      </c>
      <c r="E616" s="2">
        <v>1000</v>
      </c>
      <c r="F616" s="2"/>
      <c r="G616" s="2"/>
      <c r="H616" s="17">
        <f t="shared" si="9"/>
        <v>5.0827187562287046E-3</v>
      </c>
    </row>
    <row r="617" spans="1:8" ht="13.5" x14ac:dyDescent="0.25">
      <c r="A617" s="12"/>
      <c r="B617" s="11">
        <v>42895</v>
      </c>
      <c r="C617" s="2">
        <v>1.95</v>
      </c>
      <c r="D617" s="2">
        <v>1.0085</v>
      </c>
      <c r="E617" s="2">
        <v>10361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42898</v>
      </c>
      <c r="C618" s="2">
        <v>1.95</v>
      </c>
      <c r="D618" s="2">
        <v>1.0085</v>
      </c>
      <c r="E618" s="2">
        <v>1700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42899</v>
      </c>
      <c r="C619" s="2">
        <v>1.95</v>
      </c>
      <c r="D619" s="2">
        <v>1.0085</v>
      </c>
      <c r="E619" s="2">
        <v>591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42900</v>
      </c>
      <c r="C620" s="2">
        <v>1.95</v>
      </c>
      <c r="D620" s="2">
        <v>1.0085</v>
      </c>
      <c r="E620" s="2">
        <v>20</v>
      </c>
      <c r="F620" s="2"/>
      <c r="G620" s="2"/>
      <c r="H620" s="17">
        <f t="shared" si="9"/>
        <v>0</v>
      </c>
    </row>
    <row r="621" spans="1:8" ht="13.5" x14ac:dyDescent="0.25">
      <c r="A621" s="12"/>
      <c r="B621" s="11">
        <v>42901</v>
      </c>
      <c r="C621" s="2">
        <v>1.96</v>
      </c>
      <c r="D621" s="2">
        <v>1.0137</v>
      </c>
      <c r="E621" s="2">
        <v>16957</v>
      </c>
      <c r="F621" s="2"/>
      <c r="G621" s="2"/>
      <c r="H621" s="17">
        <f t="shared" si="9"/>
        <v>5.1561725334656359E-3</v>
      </c>
    </row>
    <row r="622" spans="1:8" ht="13.5" x14ac:dyDescent="0.25">
      <c r="A622" s="12"/>
      <c r="B622" s="11">
        <v>42902</v>
      </c>
      <c r="C622" s="2">
        <v>1.97</v>
      </c>
      <c r="D622" s="2">
        <v>1.0188999999999999</v>
      </c>
      <c r="E622" s="2">
        <v>12225</v>
      </c>
      <c r="F622" s="2"/>
      <c r="G622" s="2"/>
      <c r="H622" s="17">
        <f t="shared" si="9"/>
        <v>5.1297227976717678E-3</v>
      </c>
    </row>
    <row r="623" spans="1:8" ht="13.5" x14ac:dyDescent="0.25">
      <c r="A623" s="12"/>
      <c r="B623" s="11">
        <v>42905</v>
      </c>
      <c r="C623" s="2">
        <v>1.97</v>
      </c>
      <c r="D623" s="2">
        <v>1.0188999999999999</v>
      </c>
      <c r="E623" s="2">
        <v>14190</v>
      </c>
      <c r="F623" s="2"/>
      <c r="G623" s="2"/>
      <c r="H623" s="17">
        <f t="shared" si="9"/>
        <v>0</v>
      </c>
    </row>
    <row r="624" spans="1:8" ht="13.5" x14ac:dyDescent="0.25">
      <c r="A624" s="12"/>
      <c r="B624" s="11">
        <v>42906</v>
      </c>
      <c r="C624" s="2">
        <v>1.98</v>
      </c>
      <c r="D624" s="2">
        <v>1.0241</v>
      </c>
      <c r="E624" s="2">
        <v>7288</v>
      </c>
      <c r="F624" s="2"/>
      <c r="G624" s="2"/>
      <c r="H624" s="17">
        <f t="shared" si="9"/>
        <v>5.1035430366081986E-3</v>
      </c>
    </row>
    <row r="625" spans="1:8" ht="13.5" x14ac:dyDescent="0.25">
      <c r="A625" s="12"/>
      <c r="B625" s="11">
        <v>42907</v>
      </c>
      <c r="C625" s="2">
        <v>1.97</v>
      </c>
      <c r="D625" s="2">
        <v>1.0188999999999999</v>
      </c>
      <c r="E625" s="2">
        <v>6401</v>
      </c>
      <c r="F625" s="2"/>
      <c r="G625" s="2"/>
      <c r="H625" s="17">
        <f t="shared" si="9"/>
        <v>-5.0776291377796047E-3</v>
      </c>
    </row>
    <row r="626" spans="1:8" ht="13.5" x14ac:dyDescent="0.25">
      <c r="A626" s="12"/>
      <c r="B626" s="11">
        <v>42908</v>
      </c>
      <c r="C626" s="2">
        <v>2</v>
      </c>
      <c r="D626" s="2">
        <v>1.0344</v>
      </c>
      <c r="E626" s="2">
        <v>69654</v>
      </c>
      <c r="F626" s="2"/>
      <c r="G626" s="2"/>
      <c r="H626" s="17">
        <f t="shared" si="9"/>
        <v>1.5212484051428081E-2</v>
      </c>
    </row>
    <row r="627" spans="1:8" ht="13.5" x14ac:dyDescent="0.25">
      <c r="A627" s="12"/>
      <c r="B627" s="11">
        <v>42909</v>
      </c>
      <c r="C627" s="2">
        <v>2.0299999999999998</v>
      </c>
      <c r="D627" s="2">
        <v>1.0499000000000001</v>
      </c>
      <c r="E627" s="2">
        <v>34012</v>
      </c>
      <c r="F627" s="2"/>
      <c r="G627" s="2"/>
      <c r="H627" s="17">
        <f t="shared" si="9"/>
        <v>1.4984532095901072E-2</v>
      </c>
    </row>
    <row r="628" spans="1:8" ht="13.5" x14ac:dyDescent="0.25">
      <c r="A628" s="12"/>
      <c r="B628" s="11">
        <v>42914</v>
      </c>
      <c r="C628" s="2">
        <v>2.02</v>
      </c>
      <c r="D628" s="2">
        <v>1.0447</v>
      </c>
      <c r="E628" s="2">
        <v>1450</v>
      </c>
      <c r="F628" s="2"/>
      <c r="G628" s="2"/>
      <c r="H628" s="17">
        <f t="shared" si="9"/>
        <v>-4.9528526526336726E-3</v>
      </c>
    </row>
    <row r="629" spans="1:8" ht="13.5" x14ac:dyDescent="0.25">
      <c r="A629" s="12"/>
      <c r="B629" s="11">
        <v>42915</v>
      </c>
      <c r="C629" s="2">
        <v>1.99</v>
      </c>
      <c r="D629" s="2">
        <v>1.0291999999999999</v>
      </c>
      <c r="E629" s="2">
        <v>49195</v>
      </c>
      <c r="F629" s="2"/>
      <c r="G629" s="2"/>
      <c r="H629" s="17">
        <f t="shared" si="9"/>
        <v>-1.4836795252225586E-2</v>
      </c>
    </row>
    <row r="630" spans="1:8" ht="13.5" x14ac:dyDescent="0.25">
      <c r="A630" s="12"/>
      <c r="B630" s="11">
        <v>42916</v>
      </c>
      <c r="C630" s="2">
        <v>1.97</v>
      </c>
      <c r="D630" s="2">
        <v>1.0188999999999999</v>
      </c>
      <c r="E630" s="2">
        <v>48367</v>
      </c>
      <c r="F630" s="2"/>
      <c r="G630" s="2"/>
      <c r="H630" s="17">
        <f t="shared" si="9"/>
        <v>-1.0007773027594225E-2</v>
      </c>
    </row>
    <row r="631" spans="1:8" ht="13.5" x14ac:dyDescent="0.25">
      <c r="A631" s="12"/>
      <c r="B631" s="11">
        <v>42919</v>
      </c>
      <c r="C631" s="2">
        <v>1.93</v>
      </c>
      <c r="D631" s="2">
        <v>0.99819999999999998</v>
      </c>
      <c r="E631" s="2">
        <v>24282</v>
      </c>
      <c r="F631" s="2"/>
      <c r="G631" s="2"/>
      <c r="H631" s="17">
        <f t="shared" si="9"/>
        <v>-2.0316027088036061E-2</v>
      </c>
    </row>
    <row r="632" spans="1:8" ht="13.5" x14ac:dyDescent="0.25">
      <c r="A632" s="12"/>
      <c r="B632" s="11">
        <v>42920</v>
      </c>
      <c r="C632" s="2">
        <v>1.95</v>
      </c>
      <c r="D632" s="2">
        <v>1.0085</v>
      </c>
      <c r="E632" s="2">
        <v>3225</v>
      </c>
      <c r="F632" s="2"/>
      <c r="G632" s="2"/>
      <c r="H632" s="17">
        <f t="shared" si="9"/>
        <v>1.0318573432177897E-2</v>
      </c>
    </row>
    <row r="633" spans="1:8" ht="13.5" x14ac:dyDescent="0.25">
      <c r="A633" s="12"/>
      <c r="B633" s="11">
        <v>42921</v>
      </c>
      <c r="C633" s="2">
        <v>1.98</v>
      </c>
      <c r="D633" s="2">
        <v>1.0241</v>
      </c>
      <c r="E633" s="2">
        <v>815</v>
      </c>
      <c r="F633" s="2"/>
      <c r="G633" s="2"/>
      <c r="H633" s="17">
        <f t="shared" si="9"/>
        <v>1.5468517600396687E-2</v>
      </c>
    </row>
    <row r="634" spans="1:8" ht="13.5" x14ac:dyDescent="0.25">
      <c r="A634" s="12"/>
      <c r="B634" s="11">
        <v>42922</v>
      </c>
      <c r="C634" s="2">
        <v>1.98</v>
      </c>
      <c r="D634" s="2">
        <v>1.0241</v>
      </c>
      <c r="E634" s="2">
        <v>5500</v>
      </c>
      <c r="F634" s="2"/>
      <c r="G634" s="2"/>
      <c r="H634" s="17">
        <f t="shared" si="9"/>
        <v>0</v>
      </c>
    </row>
    <row r="635" spans="1:8" ht="13.5" x14ac:dyDescent="0.25">
      <c r="A635" s="12"/>
      <c r="B635" s="11">
        <v>42923</v>
      </c>
      <c r="C635" s="2">
        <v>1.98</v>
      </c>
      <c r="D635" s="2">
        <v>1.0241</v>
      </c>
      <c r="E635" s="2">
        <v>20876</v>
      </c>
      <c r="F635" s="2"/>
      <c r="G635" s="2"/>
      <c r="H635" s="17">
        <f t="shared" si="9"/>
        <v>0</v>
      </c>
    </row>
    <row r="636" spans="1:8" ht="13.5" x14ac:dyDescent="0.25">
      <c r="A636" s="12"/>
      <c r="B636" s="11">
        <v>42926</v>
      </c>
      <c r="C636" s="2">
        <v>1.95</v>
      </c>
      <c r="D636" s="2">
        <v>1.0085</v>
      </c>
      <c r="E636" s="2">
        <v>2315</v>
      </c>
      <c r="F636" s="2"/>
      <c r="G636" s="2"/>
      <c r="H636" s="17">
        <f t="shared" si="9"/>
        <v>-1.5232887413338598E-2</v>
      </c>
    </row>
    <row r="637" spans="1:8" ht="13.5" x14ac:dyDescent="0.25">
      <c r="A637" s="12"/>
      <c r="B637" s="11">
        <v>42927</v>
      </c>
      <c r="C637" s="2">
        <v>1.96</v>
      </c>
      <c r="D637" s="2">
        <v>1.0137</v>
      </c>
      <c r="E637" s="2">
        <v>9163</v>
      </c>
      <c r="F637" s="2"/>
      <c r="G637" s="2"/>
      <c r="H637" s="17">
        <f t="shared" si="9"/>
        <v>5.1561725334656359E-3</v>
      </c>
    </row>
    <row r="638" spans="1:8" ht="13.5" x14ac:dyDescent="0.25">
      <c r="A638" s="12"/>
      <c r="B638" s="11">
        <v>42928</v>
      </c>
      <c r="C638" s="2">
        <v>1.96</v>
      </c>
      <c r="D638" s="2">
        <v>1.0137</v>
      </c>
      <c r="E638" s="2">
        <v>1291</v>
      </c>
      <c r="F638" s="2"/>
      <c r="G638" s="2"/>
      <c r="H638" s="17">
        <f t="shared" si="9"/>
        <v>0</v>
      </c>
    </row>
    <row r="639" spans="1:8" ht="13.5" x14ac:dyDescent="0.25">
      <c r="A639" s="12"/>
      <c r="B639" s="11">
        <v>42929</v>
      </c>
      <c r="C639" s="2">
        <v>2</v>
      </c>
      <c r="D639" s="2">
        <v>1.0344</v>
      </c>
      <c r="E639" s="2">
        <v>19297</v>
      </c>
      <c r="F639" s="2"/>
      <c r="G639" s="2"/>
      <c r="H639" s="17">
        <f t="shared" si="9"/>
        <v>2.0420242675347675E-2</v>
      </c>
    </row>
    <row r="640" spans="1:8" ht="13.5" x14ac:dyDescent="0.25">
      <c r="A640" s="12"/>
      <c r="B640" s="11">
        <v>42930</v>
      </c>
      <c r="C640" s="2">
        <v>2.02</v>
      </c>
      <c r="D640" s="2">
        <v>1.0447</v>
      </c>
      <c r="E640" s="2">
        <v>8160</v>
      </c>
      <c r="F640" s="2"/>
      <c r="G640" s="2"/>
      <c r="H640" s="17">
        <f t="shared" si="9"/>
        <v>9.9574632637277425E-3</v>
      </c>
    </row>
    <row r="641" spans="1:8" ht="13.5" x14ac:dyDescent="0.25">
      <c r="A641" s="12"/>
      <c r="B641" s="11">
        <v>42933</v>
      </c>
      <c r="C641" s="2">
        <v>2.02</v>
      </c>
      <c r="D641" s="2">
        <v>1.0447</v>
      </c>
      <c r="E641" s="2">
        <v>4100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42934</v>
      </c>
      <c r="C642" s="2">
        <v>2.02</v>
      </c>
      <c r="D642" s="2">
        <v>1.0447</v>
      </c>
      <c r="E642" s="2">
        <v>2100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42935</v>
      </c>
      <c r="C643" s="2">
        <v>2.0099999999999998</v>
      </c>
      <c r="D643" s="2">
        <v>1.0396000000000001</v>
      </c>
      <c r="E643" s="2">
        <v>20</v>
      </c>
      <c r="F643" s="2"/>
      <c r="G643" s="2"/>
      <c r="H643" s="17">
        <f t="shared" si="9"/>
        <v>-4.8817842442805421E-3</v>
      </c>
    </row>
    <row r="644" spans="1:8" ht="13.5" x14ac:dyDescent="0.25">
      <c r="A644" s="12"/>
      <c r="B644" s="11">
        <v>42936</v>
      </c>
      <c r="C644" s="2">
        <v>1.99</v>
      </c>
      <c r="D644" s="2">
        <v>1.0291999999999999</v>
      </c>
      <c r="E644" s="2">
        <v>45300</v>
      </c>
      <c r="F644" s="2"/>
      <c r="G644" s="2"/>
      <c r="H644" s="17">
        <f t="shared" si="9"/>
        <v>-1.0003847633705451E-2</v>
      </c>
    </row>
    <row r="645" spans="1:8" ht="13.5" x14ac:dyDescent="0.25">
      <c r="A645" s="12"/>
      <c r="B645" s="11">
        <v>42937</v>
      </c>
      <c r="C645" s="2">
        <v>1.97</v>
      </c>
      <c r="D645" s="2">
        <v>1.0188999999999999</v>
      </c>
      <c r="E645" s="2">
        <v>48484</v>
      </c>
      <c r="F645" s="2"/>
      <c r="G645" s="2"/>
      <c r="H645" s="17">
        <f t="shared" si="9"/>
        <v>-1.0007773027594225E-2</v>
      </c>
    </row>
    <row r="646" spans="1:8" ht="13.5" x14ac:dyDescent="0.25">
      <c r="A646" s="12"/>
      <c r="B646" s="11">
        <v>42940</v>
      </c>
      <c r="C646" s="2">
        <v>1.93</v>
      </c>
      <c r="D646" s="2">
        <v>0.99819999999999998</v>
      </c>
      <c r="E646" s="2">
        <v>7452</v>
      </c>
      <c r="F646" s="2"/>
      <c r="G646" s="2"/>
      <c r="H646" s="17">
        <f t="shared" si="9"/>
        <v>-2.0316027088036061E-2</v>
      </c>
    </row>
    <row r="647" spans="1:8" ht="13.5" x14ac:dyDescent="0.25">
      <c r="A647" s="12"/>
      <c r="B647" s="11">
        <v>42942</v>
      </c>
      <c r="C647" s="2">
        <v>1.96</v>
      </c>
      <c r="D647" s="2">
        <v>1.0137</v>
      </c>
      <c r="E647" s="2">
        <v>5149</v>
      </c>
      <c r="F647" s="2"/>
      <c r="G647" s="2"/>
      <c r="H647" s="17">
        <f t="shared" ref="H647:H710" si="10">(D647-D646)/D646</f>
        <v>1.5527950310559075E-2</v>
      </c>
    </row>
    <row r="648" spans="1:8" ht="13.5" x14ac:dyDescent="0.25">
      <c r="A648" s="12"/>
      <c r="B648" s="11">
        <v>42943</v>
      </c>
      <c r="C648" s="2">
        <v>1.9</v>
      </c>
      <c r="D648" s="2">
        <v>1.0365</v>
      </c>
      <c r="E648" s="2">
        <v>6074</v>
      </c>
      <c r="F648" s="2"/>
      <c r="G648" s="2"/>
      <c r="H648" s="17">
        <f t="shared" si="10"/>
        <v>2.2491861497484396E-2</v>
      </c>
    </row>
    <row r="649" spans="1:8" ht="13.5" x14ac:dyDescent="0.25">
      <c r="A649" s="12"/>
      <c r="B649" s="11">
        <v>42944</v>
      </c>
      <c r="C649" s="2">
        <v>1.87</v>
      </c>
      <c r="D649" s="2">
        <v>1.0201</v>
      </c>
      <c r="E649" s="2">
        <v>10371</v>
      </c>
      <c r="F649" s="2"/>
      <c r="G649" s="2"/>
      <c r="H649" s="17">
        <f t="shared" si="10"/>
        <v>-1.5822479498311597E-2</v>
      </c>
    </row>
    <row r="650" spans="1:8" ht="13.5" x14ac:dyDescent="0.25">
      <c r="A650" s="12"/>
      <c r="B650" s="11">
        <v>42947</v>
      </c>
      <c r="C650" s="2">
        <v>1.87</v>
      </c>
      <c r="D650" s="2">
        <v>1.0201</v>
      </c>
      <c r="E650" s="2">
        <v>339</v>
      </c>
      <c r="F650" s="2"/>
      <c r="G650" s="2"/>
      <c r="H650" s="17">
        <f t="shared" si="10"/>
        <v>0</v>
      </c>
    </row>
    <row r="651" spans="1:8" ht="13.5" x14ac:dyDescent="0.25">
      <c r="A651" s="12"/>
      <c r="B651" s="11">
        <v>42948</v>
      </c>
      <c r="C651" s="2">
        <v>1.89</v>
      </c>
      <c r="D651" s="2">
        <v>1.0309999999999999</v>
      </c>
      <c r="E651" s="2">
        <v>4263</v>
      </c>
      <c r="F651" s="2"/>
      <c r="G651" s="2"/>
      <c r="H651" s="17">
        <f t="shared" si="10"/>
        <v>1.0685226938535349E-2</v>
      </c>
    </row>
    <row r="652" spans="1:8" ht="13.5" x14ac:dyDescent="0.25">
      <c r="A652" s="12"/>
      <c r="B652" s="11">
        <v>42949</v>
      </c>
      <c r="C652" s="2">
        <v>1.9</v>
      </c>
      <c r="D652" s="2">
        <v>1.0365</v>
      </c>
      <c r="E652" s="2">
        <v>7051</v>
      </c>
      <c r="F652" s="2"/>
      <c r="G652" s="2"/>
      <c r="H652" s="17">
        <f t="shared" si="10"/>
        <v>5.3346265761397291E-3</v>
      </c>
    </row>
    <row r="653" spans="1:8" ht="13.5" x14ac:dyDescent="0.25">
      <c r="A653" s="12"/>
      <c r="B653" s="11">
        <v>42950</v>
      </c>
      <c r="C653" s="2">
        <v>1.9</v>
      </c>
      <c r="D653" s="2">
        <v>1.0365</v>
      </c>
      <c r="E653" s="2">
        <v>6791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1.92</v>
      </c>
      <c r="D654" s="2">
        <v>1.0474000000000001</v>
      </c>
      <c r="E654" s="2">
        <v>5311</v>
      </c>
      <c r="F654" s="2"/>
      <c r="G654" s="2"/>
      <c r="H654" s="17">
        <f t="shared" si="10"/>
        <v>1.0516160154365781E-2</v>
      </c>
    </row>
    <row r="655" spans="1:8" ht="13.5" x14ac:dyDescent="0.25">
      <c r="A655" s="12"/>
      <c r="B655" s="11">
        <v>42954</v>
      </c>
      <c r="C655" s="2">
        <v>1.95</v>
      </c>
      <c r="D655" s="2">
        <v>1.0638000000000001</v>
      </c>
      <c r="E655" s="2">
        <v>5600</v>
      </c>
      <c r="F655" s="2"/>
      <c r="G655" s="2"/>
      <c r="H655" s="17">
        <f t="shared" si="10"/>
        <v>1.5657819362230256E-2</v>
      </c>
    </row>
    <row r="656" spans="1:8" ht="13.5" x14ac:dyDescent="0.25">
      <c r="A656" s="12"/>
      <c r="B656" s="11">
        <v>42955</v>
      </c>
      <c r="C656" s="2">
        <v>1.95</v>
      </c>
      <c r="D656" s="2">
        <v>1.0638000000000001</v>
      </c>
      <c r="E656" s="2">
        <v>4920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42956</v>
      </c>
      <c r="C657" s="2">
        <v>1.95</v>
      </c>
      <c r="D657" s="2">
        <v>1.0638000000000001</v>
      </c>
      <c r="E657" s="2">
        <v>3635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42957</v>
      </c>
      <c r="C658" s="2">
        <v>1.96</v>
      </c>
      <c r="D658" s="2">
        <v>1.0691999999999999</v>
      </c>
      <c r="E658" s="2">
        <v>6400</v>
      </c>
      <c r="F658" s="2"/>
      <c r="G658" s="2"/>
      <c r="H658" s="17">
        <f t="shared" si="10"/>
        <v>5.0761421319795537E-3</v>
      </c>
    </row>
    <row r="659" spans="1:8" ht="13.5" x14ac:dyDescent="0.25">
      <c r="A659" s="12"/>
      <c r="B659" s="11">
        <v>42958</v>
      </c>
      <c r="C659" s="2">
        <v>1.96</v>
      </c>
      <c r="D659" s="2">
        <v>1.0691999999999999</v>
      </c>
      <c r="E659" s="2">
        <v>2000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42961</v>
      </c>
      <c r="C660" s="2">
        <v>1.97</v>
      </c>
      <c r="D660" s="2">
        <v>1.0747</v>
      </c>
      <c r="E660" s="2">
        <v>5500</v>
      </c>
      <c r="F660" s="2"/>
      <c r="G660" s="2"/>
      <c r="H660" s="17">
        <f t="shared" si="10"/>
        <v>5.1440329218107568E-3</v>
      </c>
    </row>
    <row r="661" spans="1:8" ht="13.5" x14ac:dyDescent="0.25">
      <c r="A661" s="12"/>
      <c r="B661" s="11">
        <v>42962</v>
      </c>
      <c r="C661" s="2">
        <v>1.96</v>
      </c>
      <c r="D661" s="2">
        <v>1.0691999999999999</v>
      </c>
      <c r="E661" s="2">
        <v>380</v>
      </c>
      <c r="F661" s="2"/>
      <c r="G661" s="2"/>
      <c r="H661" s="17">
        <f t="shared" si="10"/>
        <v>-5.1177072671443752E-3</v>
      </c>
    </row>
    <row r="662" spans="1:8" ht="13.5" x14ac:dyDescent="0.25">
      <c r="A662" s="12"/>
      <c r="B662" s="11">
        <v>42963</v>
      </c>
      <c r="C662" s="2">
        <v>1.96</v>
      </c>
      <c r="D662" s="2">
        <v>1.0691999999999999</v>
      </c>
      <c r="E662" s="2">
        <v>4050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42964</v>
      </c>
      <c r="C663" s="2">
        <v>1.95</v>
      </c>
      <c r="D663" s="2">
        <v>1.0638000000000001</v>
      </c>
      <c r="E663" s="2">
        <v>6950</v>
      </c>
      <c r="F663" s="2"/>
      <c r="G663" s="2"/>
      <c r="H663" s="17">
        <f t="shared" si="10"/>
        <v>-5.0505050505049096E-3</v>
      </c>
    </row>
    <row r="664" spans="1:8" ht="13.5" x14ac:dyDescent="0.25">
      <c r="A664" s="12"/>
      <c r="B664" s="11">
        <v>42965</v>
      </c>
      <c r="C664" s="2">
        <v>1.95</v>
      </c>
      <c r="D664" s="2">
        <v>1.0638000000000001</v>
      </c>
      <c r="E664" s="2">
        <v>4350</v>
      </c>
      <c r="F664" s="2"/>
      <c r="G664" s="2"/>
      <c r="H664" s="17">
        <f t="shared" si="10"/>
        <v>0</v>
      </c>
    </row>
    <row r="665" spans="1:8" ht="13.5" x14ac:dyDescent="0.25">
      <c r="A665" s="12"/>
      <c r="B665" s="11">
        <v>42968</v>
      </c>
      <c r="C665" s="2">
        <v>1.96</v>
      </c>
      <c r="D665" s="2">
        <v>1.0691999999999999</v>
      </c>
      <c r="E665" s="2">
        <v>1350</v>
      </c>
      <c r="F665" s="2"/>
      <c r="G665" s="2"/>
      <c r="H665" s="17">
        <f t="shared" si="10"/>
        <v>5.0761421319795537E-3</v>
      </c>
    </row>
    <row r="666" spans="1:8" ht="13.5" x14ac:dyDescent="0.25">
      <c r="A666" s="12"/>
      <c r="B666" s="11">
        <v>42969</v>
      </c>
      <c r="C666" s="2">
        <v>1.96</v>
      </c>
      <c r="D666" s="2">
        <v>1.0691999999999999</v>
      </c>
      <c r="E666" s="2">
        <v>600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42970</v>
      </c>
      <c r="C667" s="2">
        <v>1.96</v>
      </c>
      <c r="D667" s="2">
        <v>1.0691999999999999</v>
      </c>
      <c r="E667" s="2">
        <v>1700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42971</v>
      </c>
      <c r="C668" s="2">
        <v>1.96</v>
      </c>
      <c r="D668" s="2">
        <v>1.0691999999999999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42972</v>
      </c>
      <c r="C669" s="2">
        <v>1.96</v>
      </c>
      <c r="D669" s="2">
        <v>1.0691999999999999</v>
      </c>
      <c r="E669" s="2">
        <v>1100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42975</v>
      </c>
      <c r="C670" s="2">
        <v>1.96</v>
      </c>
      <c r="D670" s="2">
        <v>1.0691999999999999</v>
      </c>
      <c r="E670" s="2">
        <v>3550</v>
      </c>
      <c r="F670" s="2"/>
      <c r="G670" s="2"/>
      <c r="H670" s="17">
        <f t="shared" si="10"/>
        <v>0</v>
      </c>
    </row>
    <row r="671" spans="1:8" ht="13.5" x14ac:dyDescent="0.25">
      <c r="A671" s="12"/>
      <c r="B671" s="11">
        <v>42976</v>
      </c>
      <c r="C671" s="2">
        <v>1.95</v>
      </c>
      <c r="D671" s="2">
        <v>1.0638000000000001</v>
      </c>
      <c r="E671" s="2">
        <v>3800</v>
      </c>
      <c r="F671" s="2"/>
      <c r="G671" s="2"/>
      <c r="H671" s="17">
        <f t="shared" si="10"/>
        <v>-5.0505050505049096E-3</v>
      </c>
    </row>
    <row r="672" spans="1:8" ht="13.5" x14ac:dyDescent="0.25">
      <c r="A672" s="12"/>
      <c r="B672" s="11">
        <v>42977</v>
      </c>
      <c r="C672" s="2">
        <v>1.96</v>
      </c>
      <c r="D672" s="2">
        <v>1.0691999999999999</v>
      </c>
      <c r="E672" s="2">
        <v>14330</v>
      </c>
      <c r="F672" s="2"/>
      <c r="G672" s="2"/>
      <c r="H672" s="17">
        <f t="shared" si="10"/>
        <v>5.0761421319795537E-3</v>
      </c>
    </row>
    <row r="673" spans="1:8" ht="13.5" x14ac:dyDescent="0.25">
      <c r="A673" s="12"/>
      <c r="B673" s="11">
        <v>42978</v>
      </c>
      <c r="C673" s="2">
        <v>1.96</v>
      </c>
      <c r="D673" s="2">
        <v>1.0691999999999999</v>
      </c>
      <c r="E673" s="2">
        <v>692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42982</v>
      </c>
      <c r="C674" s="2">
        <v>1.94</v>
      </c>
      <c r="D674" s="2">
        <v>1.0583</v>
      </c>
      <c r="E674" s="2">
        <v>186446</v>
      </c>
      <c r="F674" s="2"/>
      <c r="G674" s="2"/>
      <c r="H674" s="17">
        <f t="shared" si="10"/>
        <v>-1.0194537972315666E-2</v>
      </c>
    </row>
    <row r="675" spans="1:8" ht="13.5" x14ac:dyDescent="0.25">
      <c r="A675" s="12"/>
      <c r="B675" s="11">
        <v>42983</v>
      </c>
      <c r="C675" s="2">
        <v>1.95</v>
      </c>
      <c r="D675" s="2">
        <v>1.0638000000000001</v>
      </c>
      <c r="E675" s="2">
        <v>18865</v>
      </c>
      <c r="F675" s="2"/>
      <c r="G675" s="2"/>
      <c r="H675" s="17">
        <f t="shared" si="10"/>
        <v>5.1970140791836534E-3</v>
      </c>
    </row>
    <row r="676" spans="1:8" ht="13.5" x14ac:dyDescent="0.25">
      <c r="A676" s="12"/>
      <c r="B676" s="11">
        <v>42984</v>
      </c>
      <c r="C676" s="2">
        <v>1.95</v>
      </c>
      <c r="D676" s="2">
        <v>1.0638000000000001</v>
      </c>
      <c r="E676" s="2">
        <v>1601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42985</v>
      </c>
      <c r="C677" s="2">
        <v>1.95</v>
      </c>
      <c r="D677" s="2">
        <v>1.0638000000000001</v>
      </c>
      <c r="E677" s="2">
        <v>5400</v>
      </c>
      <c r="F677" s="2"/>
      <c r="G677" s="2"/>
      <c r="H677" s="17">
        <f t="shared" si="10"/>
        <v>0</v>
      </c>
    </row>
    <row r="678" spans="1:8" ht="13.5" x14ac:dyDescent="0.25">
      <c r="A678" s="12"/>
      <c r="B678" s="11">
        <v>42986</v>
      </c>
      <c r="C678" s="2">
        <v>1.98</v>
      </c>
      <c r="D678" s="2">
        <v>1.0801000000000001</v>
      </c>
      <c r="E678" s="2">
        <v>27500</v>
      </c>
      <c r="F678" s="2"/>
      <c r="G678" s="2"/>
      <c r="H678" s="17">
        <f t="shared" si="10"/>
        <v>1.5322429028012766E-2</v>
      </c>
    </row>
    <row r="679" spans="1:8" ht="13.5" x14ac:dyDescent="0.25">
      <c r="A679" s="12"/>
      <c r="B679" s="11">
        <v>42989</v>
      </c>
      <c r="C679" s="2">
        <v>2</v>
      </c>
      <c r="D679" s="2">
        <v>1.091</v>
      </c>
      <c r="E679" s="2">
        <v>20850</v>
      </c>
      <c r="F679" s="2"/>
      <c r="G679" s="2"/>
      <c r="H679" s="17">
        <f t="shared" si="10"/>
        <v>1.0091658179798083E-2</v>
      </c>
    </row>
    <row r="680" spans="1:8" ht="13.5" x14ac:dyDescent="0.25">
      <c r="A680" s="12"/>
      <c r="B680" s="11">
        <v>42990</v>
      </c>
      <c r="C680" s="2">
        <v>2</v>
      </c>
      <c r="D680" s="2">
        <v>1.091</v>
      </c>
      <c r="E680" s="2">
        <v>0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42991</v>
      </c>
      <c r="C681" s="2">
        <v>1.99</v>
      </c>
      <c r="D681" s="2">
        <v>1.0855999999999999</v>
      </c>
      <c r="E681" s="2">
        <v>4949</v>
      </c>
      <c r="F681" s="2"/>
      <c r="G681" s="2"/>
      <c r="H681" s="17">
        <f t="shared" si="10"/>
        <v>-4.9495875343722011E-3</v>
      </c>
    </row>
    <row r="682" spans="1:8" ht="13.5" x14ac:dyDescent="0.25">
      <c r="A682" s="12"/>
      <c r="B682" s="11">
        <v>42992</v>
      </c>
      <c r="C682" s="2">
        <v>1.99</v>
      </c>
      <c r="D682" s="2">
        <v>1.0855999999999999</v>
      </c>
      <c r="E682" s="2">
        <v>4730</v>
      </c>
      <c r="F682" s="2"/>
      <c r="G682" s="2"/>
      <c r="H682" s="17">
        <f t="shared" si="10"/>
        <v>0</v>
      </c>
    </row>
    <row r="683" spans="1:8" ht="13.5" x14ac:dyDescent="0.25">
      <c r="A683" s="12"/>
      <c r="B683" s="11">
        <v>42993</v>
      </c>
      <c r="C683" s="2">
        <v>2</v>
      </c>
      <c r="D683" s="2">
        <v>1.091</v>
      </c>
      <c r="E683" s="2">
        <v>5200</v>
      </c>
      <c r="F683" s="2"/>
      <c r="G683" s="2"/>
      <c r="H683" s="17">
        <f t="shared" si="10"/>
        <v>4.9742078113486294E-3</v>
      </c>
    </row>
    <row r="684" spans="1:8" ht="13.5" x14ac:dyDescent="0.25">
      <c r="A684" s="12"/>
      <c r="B684" s="11">
        <v>42996</v>
      </c>
      <c r="C684" s="2">
        <v>2</v>
      </c>
      <c r="D684" s="2">
        <v>1.091</v>
      </c>
      <c r="E684" s="2">
        <v>4010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42997</v>
      </c>
      <c r="C685" s="2">
        <v>2</v>
      </c>
      <c r="D685" s="2">
        <v>1.091</v>
      </c>
      <c r="E685" s="2">
        <v>0</v>
      </c>
      <c r="F685" s="2"/>
      <c r="G685" s="2"/>
      <c r="H685" s="17">
        <f t="shared" si="10"/>
        <v>0</v>
      </c>
    </row>
    <row r="686" spans="1:8" ht="13.5" x14ac:dyDescent="0.25">
      <c r="A686" s="12"/>
      <c r="B686" s="11">
        <v>42998</v>
      </c>
      <c r="C686" s="2">
        <v>2</v>
      </c>
      <c r="D686" s="2">
        <v>1.091</v>
      </c>
      <c r="E686" s="2">
        <v>0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43000</v>
      </c>
      <c r="C687" s="2">
        <v>2</v>
      </c>
      <c r="D687" s="2">
        <v>1.091</v>
      </c>
      <c r="E687" s="2">
        <v>25595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43003</v>
      </c>
      <c r="C688" s="2">
        <v>1.95</v>
      </c>
      <c r="D688" s="2">
        <v>1.0638000000000001</v>
      </c>
      <c r="E688" s="2">
        <v>4960</v>
      </c>
      <c r="F688" s="2"/>
      <c r="G688" s="2"/>
      <c r="H688" s="17">
        <f t="shared" si="10"/>
        <v>-2.4931255728689178E-2</v>
      </c>
    </row>
    <row r="689" spans="1:8" ht="13.5" x14ac:dyDescent="0.25">
      <c r="A689" s="12"/>
      <c r="B689" s="11">
        <v>43004</v>
      </c>
      <c r="C689" s="2">
        <v>1.98</v>
      </c>
      <c r="D689" s="2">
        <v>1.0801000000000001</v>
      </c>
      <c r="E689" s="2">
        <v>21750</v>
      </c>
      <c r="F689" s="2"/>
      <c r="G689" s="2"/>
      <c r="H689" s="17">
        <f t="shared" si="10"/>
        <v>1.5322429028012766E-2</v>
      </c>
    </row>
    <row r="690" spans="1:8" ht="13.5" x14ac:dyDescent="0.25">
      <c r="A690" s="12"/>
      <c r="B690" s="11">
        <v>43005</v>
      </c>
      <c r="C690" s="2">
        <v>1.99</v>
      </c>
      <c r="D690" s="2">
        <v>1.0855999999999999</v>
      </c>
      <c r="E690" s="2">
        <v>61352</v>
      </c>
      <c r="F690" s="2"/>
      <c r="G690" s="2"/>
      <c r="H690" s="17">
        <f t="shared" si="10"/>
        <v>5.0921210998980072E-3</v>
      </c>
    </row>
    <row r="691" spans="1:8" ht="13.5" x14ac:dyDescent="0.25">
      <c r="A691" s="12"/>
      <c r="B691" s="11">
        <v>43006</v>
      </c>
      <c r="C691" s="2">
        <v>2</v>
      </c>
      <c r="D691" s="2">
        <v>1.091</v>
      </c>
      <c r="E691" s="2">
        <v>16600</v>
      </c>
      <c r="F691" s="2"/>
      <c r="G691" s="2"/>
      <c r="H691" s="17">
        <f t="shared" si="10"/>
        <v>4.9742078113486294E-3</v>
      </c>
    </row>
    <row r="692" spans="1:8" ht="13.5" x14ac:dyDescent="0.25">
      <c r="A692" s="12"/>
      <c r="B692" s="11">
        <v>43007</v>
      </c>
      <c r="C692" s="2">
        <v>1.99</v>
      </c>
      <c r="D692" s="2">
        <v>1.0855999999999999</v>
      </c>
      <c r="E692" s="2">
        <v>44876</v>
      </c>
      <c r="F692" s="2"/>
      <c r="G692" s="2"/>
      <c r="H692" s="17">
        <f t="shared" si="10"/>
        <v>-4.9495875343722011E-3</v>
      </c>
    </row>
    <row r="693" spans="1:8" ht="13.5" x14ac:dyDescent="0.25">
      <c r="A693" s="12"/>
      <c r="B693" s="11">
        <v>43010</v>
      </c>
      <c r="C693" s="2">
        <v>1.96</v>
      </c>
      <c r="D693" s="2">
        <v>1.0691999999999999</v>
      </c>
      <c r="E693" s="2">
        <v>1450</v>
      </c>
      <c r="F693" s="2"/>
      <c r="G693" s="2"/>
      <c r="H693" s="17">
        <f t="shared" si="10"/>
        <v>-1.5106853352984499E-2</v>
      </c>
    </row>
    <row r="694" spans="1:8" ht="13.5" x14ac:dyDescent="0.25">
      <c r="A694" s="12"/>
      <c r="B694" s="11">
        <v>43011</v>
      </c>
      <c r="C694" s="2">
        <v>1.98</v>
      </c>
      <c r="D694" s="2">
        <v>1.0801000000000001</v>
      </c>
      <c r="E694" s="2">
        <v>5828</v>
      </c>
      <c r="F694" s="2"/>
      <c r="G694" s="2"/>
      <c r="H694" s="17">
        <f t="shared" si="10"/>
        <v>1.0194537972315874E-2</v>
      </c>
    </row>
    <row r="695" spans="1:8" ht="13.5" x14ac:dyDescent="0.25">
      <c r="A695" s="12"/>
      <c r="B695" s="11">
        <v>43012</v>
      </c>
      <c r="C695" s="2">
        <v>2</v>
      </c>
      <c r="D695" s="2">
        <v>1.091</v>
      </c>
      <c r="E695" s="2">
        <v>20176</v>
      </c>
      <c r="F695" s="2"/>
      <c r="G695" s="2"/>
      <c r="H695" s="17">
        <f t="shared" si="10"/>
        <v>1.0091658179798083E-2</v>
      </c>
    </row>
    <row r="696" spans="1:8" ht="13.5" x14ac:dyDescent="0.25">
      <c r="A696" s="12"/>
      <c r="B696" s="11">
        <v>43013</v>
      </c>
      <c r="C696" s="2">
        <v>2</v>
      </c>
      <c r="D696" s="2">
        <v>1.091</v>
      </c>
      <c r="E696" s="2">
        <v>100</v>
      </c>
      <c r="F696" s="2"/>
      <c r="G696" s="2"/>
      <c r="H696" s="17">
        <f t="shared" si="10"/>
        <v>0</v>
      </c>
    </row>
    <row r="697" spans="1:8" ht="13.5" x14ac:dyDescent="0.25">
      <c r="A697" s="12"/>
      <c r="B697" s="11">
        <v>43014</v>
      </c>
      <c r="C697" s="2">
        <v>2</v>
      </c>
      <c r="D697" s="2">
        <v>1.091</v>
      </c>
      <c r="E697" s="2">
        <v>1500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43017</v>
      </c>
      <c r="C698" s="2">
        <v>2.04</v>
      </c>
      <c r="D698" s="2">
        <v>1.1129</v>
      </c>
      <c r="E698" s="2">
        <v>26961</v>
      </c>
      <c r="F698" s="2"/>
      <c r="G698" s="2"/>
      <c r="H698" s="17">
        <f t="shared" si="10"/>
        <v>2.0073327222731467E-2</v>
      </c>
    </row>
    <row r="699" spans="1:8" ht="13.5" x14ac:dyDescent="0.25">
      <c r="A699" s="12"/>
      <c r="B699" s="11">
        <v>43018</v>
      </c>
      <c r="C699" s="2">
        <v>2.0499999999999998</v>
      </c>
      <c r="D699" s="2">
        <v>1.1183000000000001</v>
      </c>
      <c r="E699" s="2">
        <v>6115</v>
      </c>
      <c r="F699" s="2"/>
      <c r="G699" s="2"/>
      <c r="H699" s="17">
        <f t="shared" si="10"/>
        <v>4.8521879773565204E-3</v>
      </c>
    </row>
    <row r="700" spans="1:8" ht="13.5" x14ac:dyDescent="0.25">
      <c r="A700" s="12"/>
      <c r="B700" s="11">
        <v>43019</v>
      </c>
      <c r="C700" s="2">
        <v>2.06</v>
      </c>
      <c r="D700" s="2">
        <v>1.1237999999999999</v>
      </c>
      <c r="E700" s="2">
        <v>4800</v>
      </c>
      <c r="F700" s="2"/>
      <c r="G700" s="2"/>
      <c r="H700" s="17">
        <f t="shared" si="10"/>
        <v>4.9181793794150393E-3</v>
      </c>
    </row>
    <row r="701" spans="1:8" ht="13.5" x14ac:dyDescent="0.25">
      <c r="A701" s="12"/>
      <c r="B701" s="11">
        <v>43020</v>
      </c>
      <c r="C701" s="2">
        <v>2.06</v>
      </c>
      <c r="D701" s="2">
        <v>1.1237999999999999</v>
      </c>
      <c r="E701" s="2">
        <v>0</v>
      </c>
      <c r="F701" s="2"/>
      <c r="G701" s="2"/>
      <c r="H701" s="17">
        <f t="shared" si="10"/>
        <v>0</v>
      </c>
    </row>
    <row r="702" spans="1:8" ht="13.5" x14ac:dyDescent="0.25">
      <c r="A702" s="12"/>
      <c r="B702" s="11">
        <v>43021</v>
      </c>
      <c r="C702" s="2">
        <v>2.04</v>
      </c>
      <c r="D702" s="2">
        <v>1.1129</v>
      </c>
      <c r="E702" s="2">
        <v>7221</v>
      </c>
      <c r="F702" s="2"/>
      <c r="G702" s="2"/>
      <c r="H702" s="17">
        <f t="shared" si="10"/>
        <v>-9.6992347392773712E-3</v>
      </c>
    </row>
    <row r="703" spans="1:8" ht="13.5" x14ac:dyDescent="0.25">
      <c r="A703" s="12"/>
      <c r="B703" s="11">
        <v>43024</v>
      </c>
      <c r="C703" s="2">
        <v>2.04</v>
      </c>
      <c r="D703" s="2">
        <v>1.1129</v>
      </c>
      <c r="E703" s="2">
        <v>620</v>
      </c>
      <c r="F703" s="2"/>
      <c r="G703" s="2"/>
      <c r="H703" s="17">
        <f t="shared" si="10"/>
        <v>0</v>
      </c>
    </row>
    <row r="704" spans="1:8" ht="13.5" x14ac:dyDescent="0.25">
      <c r="A704" s="12"/>
      <c r="B704" s="11">
        <v>43025</v>
      </c>
      <c r="C704" s="2">
        <v>2.0299999999999998</v>
      </c>
      <c r="D704" s="2">
        <v>1.1073999999999999</v>
      </c>
      <c r="E704" s="2">
        <v>7121</v>
      </c>
      <c r="F704" s="2"/>
      <c r="G704" s="2"/>
      <c r="H704" s="17">
        <f t="shared" si="10"/>
        <v>-4.9420433102705186E-3</v>
      </c>
    </row>
    <row r="705" spans="1:8" ht="13.5" x14ac:dyDescent="0.25">
      <c r="A705" s="12"/>
      <c r="B705" s="11">
        <v>43026</v>
      </c>
      <c r="C705" s="2">
        <v>2.04</v>
      </c>
      <c r="D705" s="2">
        <v>1.1129</v>
      </c>
      <c r="E705" s="2">
        <v>250</v>
      </c>
      <c r="F705" s="2"/>
      <c r="G705" s="2"/>
      <c r="H705" s="17">
        <f t="shared" si="10"/>
        <v>4.9665884052736689E-3</v>
      </c>
    </row>
    <row r="706" spans="1:8" ht="13.5" x14ac:dyDescent="0.25">
      <c r="A706" s="12"/>
      <c r="B706" s="11">
        <v>43027</v>
      </c>
      <c r="C706" s="2">
        <v>2.0299999999999998</v>
      </c>
      <c r="D706" s="2">
        <v>1.1073999999999999</v>
      </c>
      <c r="E706" s="2">
        <v>3784</v>
      </c>
      <c r="F706" s="2"/>
      <c r="G706" s="2"/>
      <c r="H706" s="17">
        <f t="shared" si="10"/>
        <v>-4.9420433102705186E-3</v>
      </c>
    </row>
    <row r="707" spans="1:8" ht="13.5" x14ac:dyDescent="0.25">
      <c r="A707" s="12"/>
      <c r="B707" s="11">
        <v>43028</v>
      </c>
      <c r="C707" s="2">
        <v>2.04</v>
      </c>
      <c r="D707" s="2">
        <v>1.1129</v>
      </c>
      <c r="E707" s="2">
        <v>1400</v>
      </c>
      <c r="F707" s="2"/>
      <c r="G707" s="2"/>
      <c r="H707" s="17">
        <f t="shared" si="10"/>
        <v>4.9665884052736689E-3</v>
      </c>
    </row>
    <row r="708" spans="1:8" ht="13.5" x14ac:dyDescent="0.25">
      <c r="A708" s="12"/>
      <c r="B708" s="11">
        <v>43031</v>
      </c>
      <c r="C708" s="2">
        <v>2.09</v>
      </c>
      <c r="D708" s="2">
        <v>1.1400999999999999</v>
      </c>
      <c r="E708" s="2">
        <v>15648</v>
      </c>
      <c r="F708" s="2"/>
      <c r="G708" s="2"/>
      <c r="H708" s="17">
        <f t="shared" si="10"/>
        <v>2.4440650552610198E-2</v>
      </c>
    </row>
    <row r="709" spans="1:8" ht="13.5" x14ac:dyDescent="0.25">
      <c r="A709" s="12"/>
      <c r="B709" s="11">
        <v>43032</v>
      </c>
      <c r="C709" s="2">
        <v>2.09</v>
      </c>
      <c r="D709" s="2">
        <v>1.1400999999999999</v>
      </c>
      <c r="E709" s="2">
        <v>13899</v>
      </c>
      <c r="F709" s="2"/>
      <c r="G709" s="2"/>
      <c r="H709" s="17">
        <f t="shared" si="10"/>
        <v>0</v>
      </c>
    </row>
    <row r="710" spans="1:8" ht="13.5" x14ac:dyDescent="0.25">
      <c r="A710" s="12"/>
      <c r="B710" s="11">
        <v>43033</v>
      </c>
      <c r="C710" s="2">
        <v>2.0299999999999998</v>
      </c>
      <c r="D710" s="2">
        <v>1.1073999999999999</v>
      </c>
      <c r="E710" s="2">
        <v>21550</v>
      </c>
      <c r="F710" s="2"/>
      <c r="G710" s="2"/>
      <c r="H710" s="17">
        <f t="shared" si="10"/>
        <v>-2.8681694588193977E-2</v>
      </c>
    </row>
    <row r="711" spans="1:8" ht="13.5" x14ac:dyDescent="0.25">
      <c r="A711" s="12"/>
      <c r="B711" s="11">
        <v>43034</v>
      </c>
      <c r="C711" s="2">
        <v>2.04</v>
      </c>
      <c r="D711" s="2">
        <v>1.1129</v>
      </c>
      <c r="E711" s="2">
        <v>109685</v>
      </c>
      <c r="F711" s="2"/>
      <c r="G711" s="2"/>
      <c r="H711" s="17">
        <f t="shared" ref="H711:H774" si="11">(D711-D710)/D710</f>
        <v>4.9665884052736689E-3</v>
      </c>
    </row>
    <row r="712" spans="1:8" ht="13.5" x14ac:dyDescent="0.25">
      <c r="A712" s="12"/>
      <c r="B712" s="11">
        <v>43035</v>
      </c>
      <c r="C712" s="2">
        <v>2.0299999999999998</v>
      </c>
      <c r="D712" s="2">
        <v>1.1073999999999999</v>
      </c>
      <c r="E712" s="2">
        <v>16851</v>
      </c>
      <c r="F712" s="2"/>
      <c r="G712" s="2"/>
      <c r="H712" s="17">
        <f t="shared" si="11"/>
        <v>-4.9420433102705186E-3</v>
      </c>
    </row>
    <row r="713" spans="1:8" ht="13.5" x14ac:dyDescent="0.25">
      <c r="A713" s="12"/>
      <c r="B713" s="11">
        <v>43038</v>
      </c>
      <c r="C713" s="2">
        <v>2.09</v>
      </c>
      <c r="D713" s="2">
        <v>1.1400999999999999</v>
      </c>
      <c r="E713" s="2">
        <v>33006</v>
      </c>
      <c r="F713" s="2"/>
      <c r="G713" s="2"/>
      <c r="H713" s="17">
        <f t="shared" si="11"/>
        <v>2.9528625609535807E-2</v>
      </c>
    </row>
    <row r="714" spans="1:8" ht="13.5" x14ac:dyDescent="0.25">
      <c r="A714" s="12"/>
      <c r="B714" s="11">
        <v>43039</v>
      </c>
      <c r="C714" s="2">
        <v>2.09</v>
      </c>
      <c r="D714" s="2">
        <v>1.1400999999999999</v>
      </c>
      <c r="E714" s="2">
        <v>4050</v>
      </c>
      <c r="F714" s="2"/>
      <c r="G714" s="2"/>
      <c r="H714" s="17">
        <f t="shared" si="11"/>
        <v>0</v>
      </c>
    </row>
    <row r="715" spans="1:8" ht="13.5" x14ac:dyDescent="0.25">
      <c r="A715" s="12"/>
      <c r="B715" s="11">
        <v>43040</v>
      </c>
      <c r="C715" s="2">
        <v>2.09</v>
      </c>
      <c r="D715" s="2">
        <v>1.1400999999999999</v>
      </c>
      <c r="E715" s="2">
        <v>48746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2.0499999999999998</v>
      </c>
      <c r="D716" s="2">
        <v>1.1183000000000001</v>
      </c>
      <c r="E716" s="2">
        <v>6100</v>
      </c>
      <c r="F716" s="2"/>
      <c r="G716" s="2"/>
      <c r="H716" s="17">
        <f t="shared" si="11"/>
        <v>-1.9121129725462521E-2</v>
      </c>
    </row>
    <row r="717" spans="1:8" ht="13.5" x14ac:dyDescent="0.25">
      <c r="A717" s="12"/>
      <c r="B717" s="11">
        <v>43042</v>
      </c>
      <c r="C717" s="2">
        <v>2.09</v>
      </c>
      <c r="D717" s="2">
        <v>1.1400999999999999</v>
      </c>
      <c r="E717" s="2">
        <v>7915</v>
      </c>
      <c r="F717" s="2"/>
      <c r="G717" s="2"/>
      <c r="H717" s="17">
        <f t="shared" si="11"/>
        <v>1.9493874631136384E-2</v>
      </c>
    </row>
    <row r="718" spans="1:8" ht="13.5" x14ac:dyDescent="0.25">
      <c r="A718" s="12"/>
      <c r="B718" s="11">
        <v>43045</v>
      </c>
      <c r="C718" s="2">
        <v>2.09</v>
      </c>
      <c r="D718" s="2">
        <v>1.1400999999999999</v>
      </c>
      <c r="E718" s="2">
        <v>60250</v>
      </c>
      <c r="F718" s="2"/>
      <c r="G718" s="2"/>
      <c r="H718" s="17">
        <f t="shared" si="11"/>
        <v>0</v>
      </c>
    </row>
    <row r="719" spans="1:8" ht="13.5" x14ac:dyDescent="0.25">
      <c r="A719" s="12"/>
      <c r="B719" s="11">
        <v>43046</v>
      </c>
      <c r="C719" s="2">
        <v>2.0299999999999998</v>
      </c>
      <c r="D719" s="2">
        <v>1.1073999999999999</v>
      </c>
      <c r="E719" s="2">
        <v>5128</v>
      </c>
      <c r="F719" s="2"/>
      <c r="G719" s="2"/>
      <c r="H719" s="17">
        <f t="shared" si="11"/>
        <v>-2.8681694588193977E-2</v>
      </c>
    </row>
    <row r="720" spans="1:8" ht="13.5" x14ac:dyDescent="0.25">
      <c r="A720" s="12"/>
      <c r="B720" s="11">
        <v>43047</v>
      </c>
      <c r="C720" s="2">
        <v>2.0699999999999998</v>
      </c>
      <c r="D720" s="2">
        <v>1.1292</v>
      </c>
      <c r="E720" s="2">
        <v>525</v>
      </c>
      <c r="F720" s="2"/>
      <c r="G720" s="2"/>
      <c r="H720" s="17">
        <f t="shared" si="11"/>
        <v>1.9685750406357273E-2</v>
      </c>
    </row>
    <row r="721" spans="1:8" ht="13.5" x14ac:dyDescent="0.25">
      <c r="A721" s="12"/>
      <c r="B721" s="11">
        <v>43048</v>
      </c>
      <c r="C721" s="2">
        <v>2.08</v>
      </c>
      <c r="D721" s="2">
        <v>1.1347</v>
      </c>
      <c r="E721" s="2">
        <v>3511</v>
      </c>
      <c r="F721" s="2"/>
      <c r="G721" s="2"/>
      <c r="H721" s="17">
        <f t="shared" si="11"/>
        <v>4.8707049238399403E-3</v>
      </c>
    </row>
    <row r="722" spans="1:8" ht="13.5" x14ac:dyDescent="0.25">
      <c r="A722" s="12"/>
      <c r="B722" s="11">
        <v>43049</v>
      </c>
      <c r="C722" s="2">
        <v>2.0299999999999998</v>
      </c>
      <c r="D722" s="2">
        <v>1.1073999999999999</v>
      </c>
      <c r="E722" s="2">
        <v>7855</v>
      </c>
      <c r="F722" s="2"/>
      <c r="G722" s="2"/>
      <c r="H722" s="17">
        <f t="shared" si="11"/>
        <v>-2.4059222702035869E-2</v>
      </c>
    </row>
    <row r="723" spans="1:8" ht="13.5" x14ac:dyDescent="0.25">
      <c r="A723" s="12"/>
      <c r="B723" s="11">
        <v>43052</v>
      </c>
      <c r="C723" s="2">
        <v>2.04</v>
      </c>
      <c r="D723" s="2">
        <v>1.1129</v>
      </c>
      <c r="E723" s="2">
        <v>27068</v>
      </c>
      <c r="F723" s="2"/>
      <c r="G723" s="2"/>
      <c r="H723" s="17">
        <f t="shared" si="11"/>
        <v>4.9665884052736689E-3</v>
      </c>
    </row>
    <row r="724" spans="1:8" ht="13.5" x14ac:dyDescent="0.25">
      <c r="A724" s="12"/>
      <c r="B724" s="11">
        <v>43053</v>
      </c>
      <c r="C724" s="2">
        <v>2.0299999999999998</v>
      </c>
      <c r="D724" s="2">
        <v>1.1073999999999999</v>
      </c>
      <c r="E724" s="2">
        <v>82288</v>
      </c>
      <c r="F724" s="2"/>
      <c r="G724" s="2"/>
      <c r="H724" s="17">
        <f t="shared" si="11"/>
        <v>-4.9420433102705186E-3</v>
      </c>
    </row>
    <row r="725" spans="1:8" ht="13.5" x14ac:dyDescent="0.25">
      <c r="A725" s="12"/>
      <c r="B725" s="11">
        <v>43054</v>
      </c>
      <c r="C725" s="2">
        <v>2.12</v>
      </c>
      <c r="D725" s="2">
        <v>1.1565000000000001</v>
      </c>
      <c r="E725" s="2">
        <v>20671</v>
      </c>
      <c r="F725" s="2"/>
      <c r="G725" s="2"/>
      <c r="H725" s="17">
        <f t="shared" si="11"/>
        <v>4.4338089217988215E-2</v>
      </c>
    </row>
    <row r="726" spans="1:8" ht="13.5" x14ac:dyDescent="0.25">
      <c r="A726" s="12"/>
      <c r="B726" s="11">
        <v>43055</v>
      </c>
      <c r="C726" s="2">
        <v>2.1</v>
      </c>
      <c r="D726" s="2">
        <v>1.1456</v>
      </c>
      <c r="E726" s="2">
        <v>7099</v>
      </c>
      <c r="F726" s="2"/>
      <c r="G726" s="2"/>
      <c r="H726" s="17">
        <f t="shared" si="11"/>
        <v>-9.4249891915262705E-3</v>
      </c>
    </row>
    <row r="727" spans="1:8" ht="13.5" x14ac:dyDescent="0.25">
      <c r="A727" s="12"/>
      <c r="B727" s="11">
        <v>43056</v>
      </c>
      <c r="C727" s="2">
        <v>2.11</v>
      </c>
      <c r="D727" s="2">
        <v>1.151</v>
      </c>
      <c r="E727" s="2">
        <v>57607</v>
      </c>
      <c r="F727" s="2"/>
      <c r="G727" s="2"/>
      <c r="H727" s="17">
        <f t="shared" si="11"/>
        <v>4.7136871508380515E-3</v>
      </c>
    </row>
    <row r="728" spans="1:8" ht="13.5" x14ac:dyDescent="0.25">
      <c r="A728" s="12"/>
      <c r="B728" s="11">
        <v>43059</v>
      </c>
      <c r="C728" s="2">
        <v>2.06</v>
      </c>
      <c r="D728" s="2">
        <v>1.1237999999999999</v>
      </c>
      <c r="E728" s="2">
        <v>11775</v>
      </c>
      <c r="F728" s="2"/>
      <c r="G728" s="2"/>
      <c r="H728" s="17">
        <f t="shared" si="11"/>
        <v>-2.3631624674196449E-2</v>
      </c>
    </row>
    <row r="729" spans="1:8" ht="13.5" x14ac:dyDescent="0.25">
      <c r="A729" s="12"/>
      <c r="B729" s="11">
        <v>43060</v>
      </c>
      <c r="C729" s="2">
        <v>2.09</v>
      </c>
      <c r="D729" s="2">
        <v>1.1400999999999999</v>
      </c>
      <c r="E729" s="2">
        <v>35370</v>
      </c>
      <c r="F729" s="2"/>
      <c r="G729" s="2"/>
      <c r="H729" s="17">
        <f t="shared" si="11"/>
        <v>1.4504360206442413E-2</v>
      </c>
    </row>
    <row r="730" spans="1:8" ht="13.5" x14ac:dyDescent="0.25">
      <c r="A730" s="12"/>
      <c r="B730" s="11">
        <v>43061</v>
      </c>
      <c r="C730" s="2">
        <v>2.1</v>
      </c>
      <c r="D730" s="2">
        <v>1.1456</v>
      </c>
      <c r="E730" s="2">
        <v>100</v>
      </c>
      <c r="F730" s="2"/>
      <c r="G730" s="2"/>
      <c r="H730" s="17">
        <f t="shared" si="11"/>
        <v>4.8241382334883436E-3</v>
      </c>
    </row>
    <row r="731" spans="1:8" ht="13.5" x14ac:dyDescent="0.25">
      <c r="A731" s="12"/>
      <c r="B731" s="11">
        <v>43062</v>
      </c>
      <c r="C731" s="2">
        <v>2.09</v>
      </c>
      <c r="D731" s="2">
        <v>1.1400999999999999</v>
      </c>
      <c r="E731" s="2">
        <v>2133</v>
      </c>
      <c r="F731" s="2"/>
      <c r="G731" s="2"/>
      <c r="H731" s="17">
        <f t="shared" si="11"/>
        <v>-4.800977653631338E-3</v>
      </c>
    </row>
    <row r="732" spans="1:8" ht="13.5" x14ac:dyDescent="0.25">
      <c r="A732" s="12"/>
      <c r="B732" s="11">
        <v>43063</v>
      </c>
      <c r="C732" s="2">
        <v>2.1</v>
      </c>
      <c r="D732" s="2">
        <v>1.1456</v>
      </c>
      <c r="E732" s="2">
        <v>330</v>
      </c>
      <c r="F732" s="2"/>
      <c r="G732" s="2"/>
      <c r="H732" s="17">
        <f t="shared" si="11"/>
        <v>4.8241382334883436E-3</v>
      </c>
    </row>
    <row r="733" spans="1:8" ht="13.5" x14ac:dyDescent="0.25">
      <c r="A733" s="12"/>
      <c r="B733" s="11">
        <v>43066</v>
      </c>
      <c r="C733" s="2">
        <v>2.12</v>
      </c>
      <c r="D733" s="2">
        <v>1.1565000000000001</v>
      </c>
      <c r="E733" s="2">
        <v>13200</v>
      </c>
      <c r="F733" s="2"/>
      <c r="G733" s="2"/>
      <c r="H733" s="17">
        <f t="shared" si="11"/>
        <v>9.5146648044693895E-3</v>
      </c>
    </row>
    <row r="734" spans="1:8" ht="13.5" x14ac:dyDescent="0.25">
      <c r="A734" s="12"/>
      <c r="B734" s="11">
        <v>43067</v>
      </c>
      <c r="C734" s="2">
        <v>2.14</v>
      </c>
      <c r="D734" s="2">
        <v>1.1674</v>
      </c>
      <c r="E734" s="2">
        <v>35190</v>
      </c>
      <c r="F734" s="2"/>
      <c r="G734" s="2"/>
      <c r="H734" s="17">
        <f t="shared" si="11"/>
        <v>9.4249891915260779E-3</v>
      </c>
    </row>
    <row r="735" spans="1:8" ht="13.5" x14ac:dyDescent="0.25">
      <c r="A735" s="12"/>
      <c r="B735" s="11">
        <v>43068</v>
      </c>
      <c r="C735" s="2">
        <v>2.13</v>
      </c>
      <c r="D735" s="2">
        <v>1.1618999999999999</v>
      </c>
      <c r="E735" s="2">
        <v>3021</v>
      </c>
      <c r="F735" s="2"/>
      <c r="G735" s="2"/>
      <c r="H735" s="17">
        <f t="shared" si="11"/>
        <v>-4.7113243104334934E-3</v>
      </c>
    </row>
    <row r="736" spans="1:8" ht="13.5" x14ac:dyDescent="0.25">
      <c r="A736" s="12"/>
      <c r="B736" s="11">
        <v>43069</v>
      </c>
      <c r="C736" s="2">
        <v>2.12</v>
      </c>
      <c r="D736" s="2">
        <v>1.1565000000000001</v>
      </c>
      <c r="E736" s="2">
        <v>4540</v>
      </c>
      <c r="F736" s="2"/>
      <c r="G736" s="2"/>
      <c r="H736" s="17">
        <f t="shared" si="11"/>
        <v>-4.6475600309836039E-3</v>
      </c>
    </row>
    <row r="737" spans="1:8" ht="13.5" x14ac:dyDescent="0.25">
      <c r="A737" s="12"/>
      <c r="B737" s="11">
        <v>43073</v>
      </c>
      <c r="C737" s="2">
        <v>2.13</v>
      </c>
      <c r="D737" s="2">
        <v>1.1618999999999999</v>
      </c>
      <c r="E737" s="2">
        <v>12975</v>
      </c>
      <c r="F737" s="2"/>
      <c r="G737" s="2"/>
      <c r="H737" s="17">
        <f t="shared" si="11"/>
        <v>4.6692607003889748E-3</v>
      </c>
    </row>
    <row r="738" spans="1:8" ht="13.5" x14ac:dyDescent="0.25">
      <c r="A738" s="12"/>
      <c r="B738" s="11">
        <v>43074</v>
      </c>
      <c r="C738" s="2">
        <v>2.12</v>
      </c>
      <c r="D738" s="2">
        <v>1.1565000000000001</v>
      </c>
      <c r="E738" s="2">
        <v>29002</v>
      </c>
      <c r="F738" s="2"/>
      <c r="G738" s="2"/>
      <c r="H738" s="17">
        <f t="shared" si="11"/>
        <v>-4.6475600309836039E-3</v>
      </c>
    </row>
    <row r="739" spans="1:8" ht="13.5" x14ac:dyDescent="0.25">
      <c r="A739" s="12"/>
      <c r="B739" s="11">
        <v>43075</v>
      </c>
      <c r="C739" s="2">
        <v>2.12</v>
      </c>
      <c r="D739" s="2">
        <v>1.1565000000000001</v>
      </c>
      <c r="E739" s="2">
        <v>9286</v>
      </c>
      <c r="F739" s="2"/>
      <c r="G739" s="2"/>
      <c r="H739" s="17">
        <f t="shared" si="11"/>
        <v>0</v>
      </c>
    </row>
    <row r="740" spans="1:8" ht="13.5" x14ac:dyDescent="0.25">
      <c r="A740" s="12"/>
      <c r="B740" s="11">
        <v>43076</v>
      </c>
      <c r="C740" s="2">
        <v>2.1</v>
      </c>
      <c r="D740" s="2">
        <v>1.1456</v>
      </c>
      <c r="E740" s="2">
        <v>2699</v>
      </c>
      <c r="F740" s="2"/>
      <c r="G740" s="2"/>
      <c r="H740" s="17">
        <f t="shared" si="11"/>
        <v>-9.4249891915262705E-3</v>
      </c>
    </row>
    <row r="741" spans="1:8" ht="13.5" x14ac:dyDescent="0.25">
      <c r="A741" s="12"/>
      <c r="B741" s="11">
        <v>43077</v>
      </c>
      <c r="C741" s="2">
        <v>2.1</v>
      </c>
      <c r="D741" s="2">
        <v>1.1456</v>
      </c>
      <c r="E741" s="2">
        <v>3400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43080</v>
      </c>
      <c r="C742" s="2">
        <v>2.1</v>
      </c>
      <c r="D742" s="2">
        <v>1.1456</v>
      </c>
      <c r="E742" s="2">
        <v>2928</v>
      </c>
      <c r="F742" s="2"/>
      <c r="G742" s="2"/>
      <c r="H742" s="17">
        <f t="shared" si="11"/>
        <v>0</v>
      </c>
    </row>
    <row r="743" spans="1:8" ht="13.5" x14ac:dyDescent="0.25">
      <c r="A743" s="12"/>
      <c r="B743" s="11">
        <v>43081</v>
      </c>
      <c r="C743" s="2">
        <v>2.1</v>
      </c>
      <c r="D743" s="2">
        <v>1.1456</v>
      </c>
      <c r="E743" s="2">
        <v>1320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43082</v>
      </c>
      <c r="C744" s="2">
        <v>2.09</v>
      </c>
      <c r="D744" s="2">
        <v>1.1400999999999999</v>
      </c>
      <c r="E744" s="2">
        <v>930</v>
      </c>
      <c r="F744" s="2"/>
      <c r="G744" s="2"/>
      <c r="H744" s="17">
        <f t="shared" si="11"/>
        <v>-4.800977653631338E-3</v>
      </c>
    </row>
    <row r="745" spans="1:8" ht="13.5" x14ac:dyDescent="0.25">
      <c r="A745" s="12"/>
      <c r="B745" s="11">
        <v>43083</v>
      </c>
      <c r="C745" s="2">
        <v>2.08</v>
      </c>
      <c r="D745" s="2">
        <v>1.1347</v>
      </c>
      <c r="E745" s="2">
        <v>75037</v>
      </c>
      <c r="F745" s="2"/>
      <c r="G745" s="2"/>
      <c r="H745" s="17">
        <f t="shared" si="11"/>
        <v>-4.7364266292429175E-3</v>
      </c>
    </row>
    <row r="746" spans="1:8" ht="13.5" x14ac:dyDescent="0.25">
      <c r="A746" s="12"/>
      <c r="B746" s="11">
        <v>43084</v>
      </c>
      <c r="C746" s="2">
        <v>2.06</v>
      </c>
      <c r="D746" s="2">
        <v>1.1237999999999999</v>
      </c>
      <c r="E746" s="2">
        <v>29998</v>
      </c>
      <c r="F746" s="2"/>
      <c r="G746" s="2"/>
      <c r="H746" s="17">
        <f t="shared" si="11"/>
        <v>-9.6060632766371123E-3</v>
      </c>
    </row>
    <row r="747" spans="1:8" ht="13.5" x14ac:dyDescent="0.25">
      <c r="A747" s="12"/>
      <c r="B747" s="11">
        <v>43087</v>
      </c>
      <c r="C747" s="2">
        <v>2.08</v>
      </c>
      <c r="D747" s="2">
        <v>1.1347</v>
      </c>
      <c r="E747" s="2">
        <v>4334</v>
      </c>
      <c r="F747" s="2"/>
      <c r="G747" s="2"/>
      <c r="H747" s="17">
        <f t="shared" si="11"/>
        <v>9.699234739277569E-3</v>
      </c>
    </row>
    <row r="748" spans="1:8" ht="13.5" x14ac:dyDescent="0.25">
      <c r="A748" s="12"/>
      <c r="B748" s="11">
        <v>43088</v>
      </c>
      <c r="C748" s="2">
        <v>2.09</v>
      </c>
      <c r="D748" s="2">
        <v>1.1400999999999999</v>
      </c>
      <c r="E748" s="2">
        <v>5584</v>
      </c>
      <c r="F748" s="2"/>
      <c r="G748" s="2"/>
      <c r="H748" s="17">
        <f t="shared" si="11"/>
        <v>4.7589671278750762E-3</v>
      </c>
    </row>
    <row r="749" spans="1:8" ht="13.5" x14ac:dyDescent="0.25">
      <c r="A749" s="12"/>
      <c r="B749" s="11">
        <v>43089</v>
      </c>
      <c r="C749" s="2">
        <v>1.97</v>
      </c>
      <c r="D749" s="2">
        <v>1.0747</v>
      </c>
      <c r="E749" s="2">
        <v>7080</v>
      </c>
      <c r="F749" s="2"/>
      <c r="G749" s="2"/>
      <c r="H749" s="17">
        <f t="shared" si="11"/>
        <v>-5.7363389176387954E-2</v>
      </c>
    </row>
    <row r="750" spans="1:8" ht="13.5" x14ac:dyDescent="0.25">
      <c r="A750" s="12"/>
      <c r="B750" s="11">
        <v>43090</v>
      </c>
      <c r="C750" s="2">
        <v>1.98</v>
      </c>
      <c r="D750" s="2">
        <v>1.1882999999999999</v>
      </c>
      <c r="E750" s="2">
        <v>1618</v>
      </c>
      <c r="F750" s="2"/>
      <c r="G750" s="2"/>
      <c r="H750" s="17">
        <f t="shared" si="11"/>
        <v>0.10570391737228987</v>
      </c>
    </row>
    <row r="751" spans="1:8" ht="13.5" x14ac:dyDescent="0.25">
      <c r="A751" s="12"/>
      <c r="B751" s="11">
        <v>43091</v>
      </c>
      <c r="C751" s="2">
        <v>1.98</v>
      </c>
      <c r="D751" s="2">
        <v>1.1882999999999999</v>
      </c>
      <c r="E751" s="2">
        <v>11511</v>
      </c>
      <c r="F751" s="2"/>
      <c r="G751" s="2"/>
      <c r="H751" s="17">
        <f t="shared" si="11"/>
        <v>0</v>
      </c>
    </row>
    <row r="752" spans="1:8" ht="13.5" x14ac:dyDescent="0.25">
      <c r="A752" s="12"/>
      <c r="B752" s="11">
        <v>43094</v>
      </c>
      <c r="C752" s="2">
        <v>1.98</v>
      </c>
      <c r="D752" s="2">
        <v>1.1882999999999999</v>
      </c>
      <c r="E752" s="2">
        <v>1515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43095</v>
      </c>
      <c r="C753" s="2">
        <v>1.98</v>
      </c>
      <c r="D753" s="2">
        <v>1.1882999999999999</v>
      </c>
      <c r="E753" s="2">
        <v>1540</v>
      </c>
      <c r="F753" s="2"/>
      <c r="G753" s="2"/>
      <c r="H753" s="17">
        <f t="shared" si="11"/>
        <v>0</v>
      </c>
    </row>
    <row r="754" spans="1:8" ht="13.5" x14ac:dyDescent="0.25">
      <c r="A754" s="12"/>
      <c r="B754" s="11">
        <v>43096</v>
      </c>
      <c r="C754" s="2">
        <v>1.93</v>
      </c>
      <c r="D754" s="2">
        <v>1.1581999999999999</v>
      </c>
      <c r="E754" s="2">
        <v>510</v>
      </c>
      <c r="F754" s="2"/>
      <c r="G754" s="2"/>
      <c r="H754" s="17">
        <f t="shared" si="11"/>
        <v>-2.5330303795337891E-2</v>
      </c>
    </row>
    <row r="755" spans="1:8" ht="13.5" x14ac:dyDescent="0.25">
      <c r="A755" s="12"/>
      <c r="B755" s="11">
        <v>43097</v>
      </c>
      <c r="C755" s="2">
        <v>1.92</v>
      </c>
      <c r="D755" s="2">
        <v>1.1521999999999999</v>
      </c>
      <c r="E755" s="2">
        <v>10300</v>
      </c>
      <c r="F755" s="2"/>
      <c r="G755" s="2"/>
      <c r="H755" s="17">
        <f t="shared" si="11"/>
        <v>-5.180452426178558E-3</v>
      </c>
    </row>
    <row r="756" spans="1:8" ht="13.5" x14ac:dyDescent="0.25">
      <c r="A756" s="12"/>
      <c r="B756" s="11">
        <v>43098</v>
      </c>
      <c r="C756" s="2">
        <v>1.95</v>
      </c>
      <c r="D756" s="2">
        <v>1.1701999999999999</v>
      </c>
      <c r="E756" s="2">
        <v>23921</v>
      </c>
      <c r="F756" s="2"/>
      <c r="G756" s="2"/>
      <c r="H756" s="17">
        <f t="shared" si="11"/>
        <v>1.5622287797257436E-2</v>
      </c>
    </row>
    <row r="757" spans="1:8" ht="13.5" x14ac:dyDescent="0.25">
      <c r="A757" s="12"/>
      <c r="B757" s="11">
        <v>43102</v>
      </c>
      <c r="C757" s="2">
        <v>1.93</v>
      </c>
      <c r="D757" s="2">
        <v>1.1581999999999999</v>
      </c>
      <c r="E757" s="2">
        <v>6790</v>
      </c>
      <c r="F757" s="2"/>
      <c r="G757" s="2"/>
      <c r="H757" s="17">
        <f t="shared" si="11"/>
        <v>-1.0254657323534448E-2</v>
      </c>
    </row>
    <row r="758" spans="1:8" ht="13.5" x14ac:dyDescent="0.25">
      <c r="A758" s="12"/>
      <c r="B758" s="11">
        <v>43103</v>
      </c>
      <c r="C758" s="2">
        <v>1.95</v>
      </c>
      <c r="D758" s="2">
        <v>1.1701999999999999</v>
      </c>
      <c r="E758" s="2">
        <v>19948</v>
      </c>
      <c r="F758" s="2"/>
      <c r="G758" s="2"/>
      <c r="H758" s="17">
        <f t="shared" si="11"/>
        <v>1.0360904852357116E-2</v>
      </c>
    </row>
    <row r="759" spans="1:8" ht="13.5" x14ac:dyDescent="0.25">
      <c r="A759" s="12"/>
      <c r="B759" s="11">
        <v>43104</v>
      </c>
      <c r="C759" s="2">
        <v>1.95</v>
      </c>
      <c r="D759" s="2">
        <v>1.1701999999999999</v>
      </c>
      <c r="E759" s="2">
        <v>561</v>
      </c>
      <c r="F759" s="2"/>
      <c r="G759" s="2"/>
      <c r="H759" s="17">
        <f t="shared" si="11"/>
        <v>0</v>
      </c>
    </row>
    <row r="760" spans="1:8" ht="13.5" x14ac:dyDescent="0.25">
      <c r="A760" s="12"/>
      <c r="B760" s="11">
        <v>43105</v>
      </c>
      <c r="C760" s="2">
        <v>1.9</v>
      </c>
      <c r="D760" s="2">
        <v>1.1402000000000001</v>
      </c>
      <c r="E760" s="2">
        <v>23472</v>
      </c>
      <c r="F760" s="2"/>
      <c r="G760" s="2"/>
      <c r="H760" s="17">
        <f t="shared" si="11"/>
        <v>-2.5636643308835933E-2</v>
      </c>
    </row>
    <row r="761" spans="1:8" ht="13.5" x14ac:dyDescent="0.25">
      <c r="A761" s="12"/>
      <c r="B761" s="11">
        <v>43108</v>
      </c>
      <c r="C761" s="2">
        <v>1.94</v>
      </c>
      <c r="D761" s="2">
        <v>1.1641999999999999</v>
      </c>
      <c r="E761" s="2">
        <v>5730</v>
      </c>
      <c r="F761" s="2"/>
      <c r="G761" s="2"/>
      <c r="H761" s="17">
        <f t="shared" si="11"/>
        <v>2.104893878266953E-2</v>
      </c>
    </row>
    <row r="762" spans="1:8" ht="13.5" x14ac:dyDescent="0.25">
      <c r="A762" s="12"/>
      <c r="B762" s="11">
        <v>43109</v>
      </c>
      <c r="C762" s="2">
        <v>1.94</v>
      </c>
      <c r="D762" s="2">
        <v>1.1641999999999999</v>
      </c>
      <c r="E762" s="2">
        <v>8964</v>
      </c>
      <c r="F762" s="2"/>
      <c r="G762" s="2"/>
      <c r="H762" s="17">
        <f t="shared" si="11"/>
        <v>0</v>
      </c>
    </row>
    <row r="763" spans="1:8" ht="13.5" x14ac:dyDescent="0.25">
      <c r="A763" s="12"/>
      <c r="B763" s="11">
        <v>43110</v>
      </c>
      <c r="C763" s="2">
        <v>1.95</v>
      </c>
      <c r="D763" s="2">
        <v>1.1701999999999999</v>
      </c>
      <c r="E763" s="2">
        <v>14874</v>
      </c>
      <c r="F763" s="2"/>
      <c r="G763" s="2"/>
      <c r="H763" s="17">
        <f t="shared" si="11"/>
        <v>5.1537536505755072E-3</v>
      </c>
    </row>
    <row r="764" spans="1:8" ht="13.5" x14ac:dyDescent="0.25">
      <c r="A764" s="12"/>
      <c r="B764" s="11">
        <v>43111</v>
      </c>
      <c r="C764" s="2">
        <v>1.96</v>
      </c>
      <c r="D764" s="2">
        <v>1.1761999999999999</v>
      </c>
      <c r="E764" s="2">
        <v>22903</v>
      </c>
      <c r="F764" s="2"/>
      <c r="G764" s="2"/>
      <c r="H764" s="17">
        <f t="shared" si="11"/>
        <v>5.1273286617672239E-3</v>
      </c>
    </row>
    <row r="765" spans="1:8" ht="13.5" x14ac:dyDescent="0.25">
      <c r="A765" s="12"/>
      <c r="B765" s="11">
        <v>43112</v>
      </c>
      <c r="C765" s="2">
        <v>1.97</v>
      </c>
      <c r="D765" s="2">
        <v>1.1821999999999999</v>
      </c>
      <c r="E765" s="2">
        <v>30350</v>
      </c>
      <c r="F765" s="2"/>
      <c r="G765" s="2"/>
      <c r="H765" s="17">
        <f t="shared" si="11"/>
        <v>5.1011732698520709E-3</v>
      </c>
    </row>
    <row r="766" spans="1:8" ht="13.5" x14ac:dyDescent="0.25">
      <c r="A766" s="12"/>
      <c r="B766" s="11">
        <v>43115</v>
      </c>
      <c r="C766" s="2">
        <v>1.98</v>
      </c>
      <c r="D766" s="2">
        <v>1.1882999999999999</v>
      </c>
      <c r="E766" s="2">
        <v>12438</v>
      </c>
      <c r="F766" s="2"/>
      <c r="G766" s="2"/>
      <c r="H766" s="17">
        <f t="shared" si="11"/>
        <v>5.1598714261546228E-3</v>
      </c>
    </row>
    <row r="767" spans="1:8" ht="13.5" x14ac:dyDescent="0.25">
      <c r="A767" s="12"/>
      <c r="B767" s="11">
        <v>43116</v>
      </c>
      <c r="C767" s="2">
        <v>1.98</v>
      </c>
      <c r="D767" s="2">
        <v>1.1882999999999999</v>
      </c>
      <c r="E767" s="2">
        <v>1340</v>
      </c>
      <c r="F767" s="2"/>
      <c r="G767" s="2"/>
      <c r="H767" s="17">
        <f t="shared" si="11"/>
        <v>0</v>
      </c>
    </row>
    <row r="768" spans="1:8" ht="13.5" x14ac:dyDescent="0.25">
      <c r="A768" s="12"/>
      <c r="B768" s="11">
        <v>43117</v>
      </c>
      <c r="C768" s="2">
        <v>2</v>
      </c>
      <c r="D768" s="2">
        <v>1.2002999999999999</v>
      </c>
      <c r="E768" s="2">
        <v>18790</v>
      </c>
      <c r="F768" s="2"/>
      <c r="G768" s="2"/>
      <c r="H768" s="17">
        <f t="shared" si="11"/>
        <v>1.009845998485232E-2</v>
      </c>
    </row>
    <row r="769" spans="1:8" ht="13.5" x14ac:dyDescent="0.25">
      <c r="A769" s="12"/>
      <c r="B769" s="11">
        <v>43118</v>
      </c>
      <c r="C769" s="2">
        <v>1.99</v>
      </c>
      <c r="D769" s="2">
        <v>1.1942999999999999</v>
      </c>
      <c r="E769" s="2">
        <v>1700</v>
      </c>
      <c r="F769" s="2"/>
      <c r="G769" s="2"/>
      <c r="H769" s="17">
        <f t="shared" si="11"/>
        <v>-4.9987503124218997E-3</v>
      </c>
    </row>
    <row r="770" spans="1:8" ht="13.5" x14ac:dyDescent="0.25">
      <c r="A770" s="12"/>
      <c r="B770" s="11">
        <v>43119</v>
      </c>
      <c r="C770" s="2">
        <v>2</v>
      </c>
      <c r="D770" s="2">
        <v>1.2002999999999999</v>
      </c>
      <c r="E770" s="2">
        <v>1895</v>
      </c>
      <c r="F770" s="2"/>
      <c r="G770" s="2"/>
      <c r="H770" s="17">
        <f t="shared" si="11"/>
        <v>5.0238633509168597E-3</v>
      </c>
    </row>
    <row r="771" spans="1:8" ht="13.5" x14ac:dyDescent="0.25">
      <c r="A771" s="12"/>
      <c r="B771" s="11">
        <v>43122</v>
      </c>
      <c r="C771" s="2">
        <v>2</v>
      </c>
      <c r="D771" s="2">
        <v>1.2002999999999999</v>
      </c>
      <c r="E771" s="2">
        <v>10131</v>
      </c>
      <c r="F771" s="2"/>
      <c r="G771" s="2"/>
      <c r="H771" s="17">
        <f t="shared" si="11"/>
        <v>0</v>
      </c>
    </row>
    <row r="772" spans="1:8" ht="13.5" x14ac:dyDescent="0.25">
      <c r="A772" s="12"/>
      <c r="B772" s="11">
        <v>43123</v>
      </c>
      <c r="C772" s="2">
        <v>1.98</v>
      </c>
      <c r="D772" s="2">
        <v>1.1882999999999999</v>
      </c>
      <c r="E772" s="2">
        <v>3105</v>
      </c>
      <c r="F772" s="2"/>
      <c r="G772" s="2"/>
      <c r="H772" s="17">
        <f t="shared" si="11"/>
        <v>-9.9975006248437994E-3</v>
      </c>
    </row>
    <row r="773" spans="1:8" ht="13.5" x14ac:dyDescent="0.25">
      <c r="A773" s="12"/>
      <c r="B773" s="11">
        <v>43124</v>
      </c>
      <c r="C773" s="2">
        <v>1.97</v>
      </c>
      <c r="D773" s="2">
        <v>1.1821999999999999</v>
      </c>
      <c r="E773" s="2">
        <v>23420</v>
      </c>
      <c r="F773" s="2"/>
      <c r="G773" s="2"/>
      <c r="H773" s="17">
        <f t="shared" si="11"/>
        <v>-5.1333838256332528E-3</v>
      </c>
    </row>
    <row r="774" spans="1:8" ht="13.5" x14ac:dyDescent="0.25">
      <c r="A774" s="12"/>
      <c r="B774" s="11">
        <v>43125</v>
      </c>
      <c r="C774" s="2">
        <v>1.97</v>
      </c>
      <c r="D774" s="2">
        <v>1.1821999999999999</v>
      </c>
      <c r="E774" s="2">
        <v>3045</v>
      </c>
      <c r="F774" s="2"/>
      <c r="G774" s="2"/>
      <c r="H774" s="17">
        <f t="shared" si="11"/>
        <v>0</v>
      </c>
    </row>
    <row r="775" spans="1:8" ht="13.5" x14ac:dyDescent="0.25">
      <c r="A775" s="12"/>
      <c r="B775" s="11">
        <v>43126</v>
      </c>
      <c r="C775" s="2">
        <v>1.96</v>
      </c>
      <c r="D775" s="2">
        <v>1.1761999999999999</v>
      </c>
      <c r="E775" s="2">
        <v>1208</v>
      </c>
      <c r="F775" s="2"/>
      <c r="G775" s="2"/>
      <c r="H775" s="17">
        <f t="shared" ref="H775:H838" si="12">(D775-D774)/D774</f>
        <v>-5.0752833699881624E-3</v>
      </c>
    </row>
    <row r="776" spans="1:8" ht="13.5" x14ac:dyDescent="0.25">
      <c r="A776" s="12"/>
      <c r="B776" s="11">
        <v>43129</v>
      </c>
      <c r="C776" s="2">
        <v>1.96</v>
      </c>
      <c r="D776" s="2">
        <v>1.1761999999999999</v>
      </c>
      <c r="E776" s="2">
        <v>1920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43130</v>
      </c>
      <c r="C777" s="2">
        <v>1.96</v>
      </c>
      <c r="D777" s="2">
        <v>1.1761999999999999</v>
      </c>
      <c r="E777" s="2">
        <v>600</v>
      </c>
      <c r="F777" s="2"/>
      <c r="G777" s="2"/>
      <c r="H777" s="17">
        <f t="shared" si="12"/>
        <v>0</v>
      </c>
    </row>
    <row r="778" spans="1:8" ht="13.5" x14ac:dyDescent="0.25">
      <c r="A778" s="12"/>
      <c r="B778" s="11">
        <v>43131</v>
      </c>
      <c r="C778" s="2">
        <v>1.98</v>
      </c>
      <c r="D778" s="2">
        <v>1.1882999999999999</v>
      </c>
      <c r="E778" s="2">
        <v>14869</v>
      </c>
      <c r="F778" s="2"/>
      <c r="G778" s="2"/>
      <c r="H778" s="17">
        <f t="shared" si="12"/>
        <v>1.0287366094201666E-2</v>
      </c>
    </row>
    <row r="779" spans="1:8" ht="13.5" x14ac:dyDescent="0.25">
      <c r="A779" s="12"/>
      <c r="B779" s="11">
        <v>43132</v>
      </c>
      <c r="C779" s="2">
        <v>1.98</v>
      </c>
      <c r="D779" s="2">
        <v>1.1882999999999999</v>
      </c>
      <c r="E779" s="2">
        <v>0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43133</v>
      </c>
      <c r="C780" s="2">
        <v>1.97</v>
      </c>
      <c r="D780" s="2">
        <v>1.1821999999999999</v>
      </c>
      <c r="E780" s="2">
        <v>860</v>
      </c>
      <c r="F780" s="2"/>
      <c r="G780" s="2"/>
      <c r="H780" s="17">
        <f t="shared" si="12"/>
        <v>-5.1333838256332528E-3</v>
      </c>
    </row>
    <row r="781" spans="1:8" ht="13.5" x14ac:dyDescent="0.25">
      <c r="A781" s="12"/>
      <c r="B781" s="11">
        <v>43136</v>
      </c>
      <c r="C781" s="2">
        <v>1.99</v>
      </c>
      <c r="D781" s="2">
        <v>1.1942999999999999</v>
      </c>
      <c r="E781" s="2">
        <v>10012</v>
      </c>
      <c r="F781" s="2"/>
      <c r="G781" s="2"/>
      <c r="H781" s="17">
        <f t="shared" si="12"/>
        <v>1.0235154796142785E-2</v>
      </c>
    </row>
    <row r="782" spans="1:8" ht="13.5" x14ac:dyDescent="0.25">
      <c r="A782" s="12"/>
      <c r="B782" s="11">
        <v>43137</v>
      </c>
      <c r="C782" s="2">
        <v>1.99</v>
      </c>
      <c r="D782" s="2">
        <v>1.1942999999999999</v>
      </c>
      <c r="E782" s="2">
        <v>0</v>
      </c>
      <c r="F782" s="2"/>
      <c r="G782" s="2"/>
      <c r="H782" s="17">
        <f t="shared" si="12"/>
        <v>0</v>
      </c>
    </row>
    <row r="783" spans="1:8" ht="13.5" x14ac:dyDescent="0.25">
      <c r="A783" s="12"/>
      <c r="B783" s="11">
        <v>43138</v>
      </c>
      <c r="C783" s="2">
        <v>1.98</v>
      </c>
      <c r="D783" s="2">
        <v>1.1882999999999999</v>
      </c>
      <c r="E783" s="2">
        <v>1212</v>
      </c>
      <c r="F783" s="2"/>
      <c r="G783" s="2"/>
      <c r="H783" s="17">
        <f t="shared" si="12"/>
        <v>-5.0238633509168597E-3</v>
      </c>
    </row>
    <row r="784" spans="1:8" ht="13.5" x14ac:dyDescent="0.25">
      <c r="A784" s="12"/>
      <c r="B784" s="11">
        <v>43139</v>
      </c>
      <c r="C784" s="2">
        <v>1.9</v>
      </c>
      <c r="D784" s="2">
        <v>1.1402000000000001</v>
      </c>
      <c r="E784" s="2">
        <v>97934</v>
      </c>
      <c r="F784" s="2"/>
      <c r="G784" s="2"/>
      <c r="H784" s="17">
        <f t="shared" si="12"/>
        <v>-4.0477993772616183E-2</v>
      </c>
    </row>
    <row r="785" spans="1:8" ht="13.5" x14ac:dyDescent="0.25">
      <c r="A785" s="12"/>
      <c r="B785" s="11">
        <v>43140</v>
      </c>
      <c r="C785" s="2">
        <v>1.95</v>
      </c>
      <c r="D785" s="2">
        <v>1.1701999999999999</v>
      </c>
      <c r="E785" s="2">
        <v>28958</v>
      </c>
      <c r="F785" s="2"/>
      <c r="G785" s="2"/>
      <c r="H785" s="17">
        <f t="shared" si="12"/>
        <v>2.6311173478336961E-2</v>
      </c>
    </row>
    <row r="786" spans="1:8" ht="13.5" x14ac:dyDescent="0.25">
      <c r="A786" s="12"/>
      <c r="B786" s="11">
        <v>43143</v>
      </c>
      <c r="C786" s="2">
        <v>1.95</v>
      </c>
      <c r="D786" s="2">
        <v>1.1701999999999999</v>
      </c>
      <c r="E786" s="2">
        <v>4365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43144</v>
      </c>
      <c r="C787" s="2">
        <v>1.95</v>
      </c>
      <c r="D787" s="2">
        <v>1.1701999999999999</v>
      </c>
      <c r="E787" s="2">
        <v>23891</v>
      </c>
      <c r="F787" s="2"/>
      <c r="G787" s="2"/>
      <c r="H787" s="17">
        <f t="shared" si="12"/>
        <v>0</v>
      </c>
    </row>
    <row r="788" spans="1:8" ht="13.5" x14ac:dyDescent="0.25">
      <c r="A788" s="12"/>
      <c r="B788" s="11">
        <v>43145</v>
      </c>
      <c r="C788" s="2">
        <v>1.94</v>
      </c>
      <c r="D788" s="2">
        <v>1.1641999999999999</v>
      </c>
      <c r="E788" s="2">
        <v>60343</v>
      </c>
      <c r="F788" s="2"/>
      <c r="G788" s="2"/>
      <c r="H788" s="17">
        <f t="shared" si="12"/>
        <v>-5.1273286617672239E-3</v>
      </c>
    </row>
    <row r="789" spans="1:8" ht="13.5" x14ac:dyDescent="0.25">
      <c r="A789" s="12"/>
      <c r="B789" s="11">
        <v>43146</v>
      </c>
      <c r="C789" s="2">
        <v>1.93</v>
      </c>
      <c r="D789" s="2">
        <v>1.1581999999999999</v>
      </c>
      <c r="E789" s="2">
        <v>474</v>
      </c>
      <c r="F789" s="2"/>
      <c r="G789" s="2"/>
      <c r="H789" s="17">
        <f t="shared" si="12"/>
        <v>-5.1537536505755072E-3</v>
      </c>
    </row>
    <row r="790" spans="1:8" ht="13.5" x14ac:dyDescent="0.25">
      <c r="A790" s="12"/>
      <c r="B790" s="11">
        <v>43147</v>
      </c>
      <c r="C790" s="2">
        <v>1.94</v>
      </c>
      <c r="D790" s="2">
        <v>1.1641999999999999</v>
      </c>
      <c r="E790" s="2">
        <v>12336</v>
      </c>
      <c r="F790" s="2"/>
      <c r="G790" s="2"/>
      <c r="H790" s="17">
        <f t="shared" si="12"/>
        <v>5.180452426178558E-3</v>
      </c>
    </row>
    <row r="791" spans="1:8" ht="13.5" x14ac:dyDescent="0.25">
      <c r="A791" s="12"/>
      <c r="B791" s="11">
        <v>43150</v>
      </c>
      <c r="C791" s="2">
        <v>1.95</v>
      </c>
      <c r="D791" s="2">
        <v>1.1701999999999999</v>
      </c>
      <c r="E791" s="2">
        <v>15715</v>
      </c>
      <c r="F791" s="2"/>
      <c r="G791" s="2"/>
      <c r="H791" s="17">
        <f t="shared" si="12"/>
        <v>5.1537536505755072E-3</v>
      </c>
    </row>
    <row r="792" spans="1:8" ht="13.5" x14ac:dyDescent="0.25">
      <c r="A792" s="12"/>
      <c r="B792" s="11">
        <v>43151</v>
      </c>
      <c r="C792" s="2">
        <v>2</v>
      </c>
      <c r="D792" s="2">
        <v>1.2002999999999999</v>
      </c>
      <c r="E792" s="2">
        <v>58435</v>
      </c>
      <c r="F792" s="2"/>
      <c r="G792" s="2"/>
      <c r="H792" s="17">
        <f t="shared" si="12"/>
        <v>2.5722098786532231E-2</v>
      </c>
    </row>
    <row r="793" spans="1:8" ht="13.5" x14ac:dyDescent="0.25">
      <c r="A793" s="12"/>
      <c r="B793" s="11">
        <v>43152</v>
      </c>
      <c r="C793" s="2">
        <v>1.98</v>
      </c>
      <c r="D793" s="2">
        <v>1.1882999999999999</v>
      </c>
      <c r="E793" s="2">
        <v>27674</v>
      </c>
      <c r="F793" s="2"/>
      <c r="G793" s="2"/>
      <c r="H793" s="17">
        <f t="shared" si="12"/>
        <v>-9.9975006248437994E-3</v>
      </c>
    </row>
    <row r="794" spans="1:8" ht="13.5" x14ac:dyDescent="0.25">
      <c r="A794" s="12"/>
      <c r="B794" s="11">
        <v>43153</v>
      </c>
      <c r="C794" s="2">
        <v>2.0099999999999998</v>
      </c>
      <c r="D794" s="2">
        <v>1.2062999999999999</v>
      </c>
      <c r="E794" s="2">
        <v>37285</v>
      </c>
      <c r="F794" s="2"/>
      <c r="G794" s="2"/>
      <c r="H794" s="17">
        <f t="shared" si="12"/>
        <v>1.5147689977278479E-2</v>
      </c>
    </row>
    <row r="795" spans="1:8" ht="13.5" x14ac:dyDescent="0.25">
      <c r="A795" s="12"/>
      <c r="B795" s="11">
        <v>43154</v>
      </c>
      <c r="C795" s="2">
        <v>2.0699999999999998</v>
      </c>
      <c r="D795" s="2">
        <v>1.2423</v>
      </c>
      <c r="E795" s="2">
        <v>27000</v>
      </c>
      <c r="F795" s="2"/>
      <c r="G795" s="2"/>
      <c r="H795" s="17">
        <f t="shared" si="12"/>
        <v>2.9843322556577994E-2</v>
      </c>
    </row>
    <row r="796" spans="1:8" ht="13.5" x14ac:dyDescent="0.25">
      <c r="A796" s="12"/>
      <c r="B796" s="11">
        <v>43157</v>
      </c>
      <c r="C796" s="2">
        <v>2.08</v>
      </c>
      <c r="D796" s="2">
        <v>1.2483</v>
      </c>
      <c r="E796" s="2">
        <v>5306</v>
      </c>
      <c r="F796" s="2"/>
      <c r="G796" s="2"/>
      <c r="H796" s="17">
        <f t="shared" si="12"/>
        <v>4.8297512678097121E-3</v>
      </c>
    </row>
    <row r="797" spans="1:8" ht="13.5" x14ac:dyDescent="0.25">
      <c r="A797" s="12"/>
      <c r="B797" s="11">
        <v>43158</v>
      </c>
      <c r="C797" s="2">
        <v>2.08</v>
      </c>
      <c r="D797" s="2">
        <v>1.2483</v>
      </c>
      <c r="E797" s="2">
        <v>1107</v>
      </c>
      <c r="F797" s="2"/>
      <c r="G797" s="2"/>
      <c r="H797" s="17">
        <f t="shared" si="12"/>
        <v>0</v>
      </c>
    </row>
    <row r="798" spans="1:8" ht="13.5" x14ac:dyDescent="0.25">
      <c r="A798" s="12"/>
      <c r="B798" s="11">
        <v>43159</v>
      </c>
      <c r="C798" s="2">
        <v>2.08</v>
      </c>
      <c r="D798" s="2">
        <v>1.2483</v>
      </c>
      <c r="E798" s="2">
        <v>2050</v>
      </c>
      <c r="F798" s="2"/>
      <c r="G798" s="2"/>
      <c r="H798" s="17">
        <f t="shared" si="12"/>
        <v>0</v>
      </c>
    </row>
    <row r="799" spans="1:8" ht="13.5" x14ac:dyDescent="0.25">
      <c r="A799" s="12"/>
      <c r="B799" s="11">
        <v>43160</v>
      </c>
      <c r="C799" s="2">
        <v>2.02</v>
      </c>
      <c r="D799" s="2">
        <v>1.2122999999999999</v>
      </c>
      <c r="E799" s="2">
        <v>4512</v>
      </c>
      <c r="F799" s="2"/>
      <c r="G799" s="2"/>
      <c r="H799" s="17">
        <f t="shared" si="12"/>
        <v>-2.8839221341023819E-2</v>
      </c>
    </row>
    <row r="800" spans="1:8" ht="13.5" x14ac:dyDescent="0.25">
      <c r="A800" s="12"/>
      <c r="B800" s="11">
        <v>43161</v>
      </c>
      <c r="C800" s="2">
        <v>2.0699999999999998</v>
      </c>
      <c r="D800" s="2">
        <v>1.2423</v>
      </c>
      <c r="E800" s="2">
        <v>50</v>
      </c>
      <c r="F800" s="2"/>
      <c r="G800" s="2"/>
      <c r="H800" s="17">
        <f t="shared" si="12"/>
        <v>2.47463499133878E-2</v>
      </c>
    </row>
    <row r="801" spans="1:8" ht="13.5" x14ac:dyDescent="0.25">
      <c r="A801" s="12"/>
      <c r="B801" s="11">
        <v>43164</v>
      </c>
      <c r="C801" s="2">
        <v>2.04</v>
      </c>
      <c r="D801" s="2">
        <v>1.2242999999999999</v>
      </c>
      <c r="E801" s="2">
        <v>3252</v>
      </c>
      <c r="F801" s="2"/>
      <c r="G801" s="2"/>
      <c r="H801" s="17">
        <f t="shared" si="12"/>
        <v>-1.4489253803429136E-2</v>
      </c>
    </row>
    <row r="802" spans="1:8" ht="13.5" x14ac:dyDescent="0.25">
      <c r="A802" s="12"/>
      <c r="B802" s="11">
        <v>43165</v>
      </c>
      <c r="C802" s="2">
        <v>2.06</v>
      </c>
      <c r="D802" s="2">
        <v>1.2363</v>
      </c>
      <c r="E802" s="2">
        <v>3550</v>
      </c>
      <c r="F802" s="2"/>
      <c r="G802" s="2"/>
      <c r="H802" s="17">
        <f t="shared" si="12"/>
        <v>9.8015192354815091E-3</v>
      </c>
    </row>
    <row r="803" spans="1:8" ht="13.5" x14ac:dyDescent="0.25">
      <c r="A803" s="12"/>
      <c r="B803" s="11">
        <v>43166</v>
      </c>
      <c r="C803" s="2">
        <v>2.0699999999999998</v>
      </c>
      <c r="D803" s="2">
        <v>1.2423</v>
      </c>
      <c r="E803" s="2">
        <v>3194</v>
      </c>
      <c r="F803" s="2"/>
      <c r="G803" s="2"/>
      <c r="H803" s="17">
        <f t="shared" si="12"/>
        <v>4.8531909730647948E-3</v>
      </c>
    </row>
    <row r="804" spans="1:8" ht="13.5" x14ac:dyDescent="0.25">
      <c r="A804" s="12"/>
      <c r="B804" s="11">
        <v>43167</v>
      </c>
      <c r="C804" s="2">
        <v>2.06</v>
      </c>
      <c r="D804" s="2">
        <v>1.2363</v>
      </c>
      <c r="E804" s="2">
        <v>16431</v>
      </c>
      <c r="F804" s="2"/>
      <c r="G804" s="2"/>
      <c r="H804" s="17">
        <f t="shared" si="12"/>
        <v>-4.8297512678097121E-3</v>
      </c>
    </row>
    <row r="805" spans="1:8" ht="13.5" x14ac:dyDescent="0.25">
      <c r="A805" s="12"/>
      <c r="B805" s="11">
        <v>43168</v>
      </c>
      <c r="C805" s="2">
        <v>2.06</v>
      </c>
      <c r="D805" s="2">
        <v>1.2363</v>
      </c>
      <c r="E805" s="2">
        <v>34728</v>
      </c>
      <c r="F805" s="2"/>
      <c r="G805" s="2"/>
      <c r="H805" s="17">
        <f t="shared" si="12"/>
        <v>0</v>
      </c>
    </row>
    <row r="806" spans="1:8" ht="13.5" x14ac:dyDescent="0.25">
      <c r="A806" s="12"/>
      <c r="B806" s="11">
        <v>43171</v>
      </c>
      <c r="C806" s="2">
        <v>2.0499999999999998</v>
      </c>
      <c r="D806" s="2">
        <v>1.2302999999999999</v>
      </c>
      <c r="E806" s="2">
        <v>874</v>
      </c>
      <c r="F806" s="2"/>
      <c r="G806" s="2"/>
      <c r="H806" s="17">
        <f t="shared" si="12"/>
        <v>-4.8531909730647948E-3</v>
      </c>
    </row>
    <row r="807" spans="1:8" ht="13.5" x14ac:dyDescent="0.25">
      <c r="A807" s="12"/>
      <c r="B807" s="11">
        <v>43172</v>
      </c>
      <c r="C807" s="2">
        <v>2.06</v>
      </c>
      <c r="D807" s="2">
        <v>1.2363</v>
      </c>
      <c r="E807" s="2">
        <v>3603</v>
      </c>
      <c r="F807" s="2"/>
      <c r="G807" s="2"/>
      <c r="H807" s="17">
        <f t="shared" si="12"/>
        <v>4.8768593026091243E-3</v>
      </c>
    </row>
    <row r="808" spans="1:8" ht="13.5" x14ac:dyDescent="0.25">
      <c r="A808" s="12"/>
      <c r="B808" s="11">
        <v>43173</v>
      </c>
      <c r="C808" s="2">
        <v>2.0499999999999998</v>
      </c>
      <c r="D808" s="2">
        <v>1.2302999999999999</v>
      </c>
      <c r="E808" s="2">
        <v>12056</v>
      </c>
      <c r="F808" s="2"/>
      <c r="G808" s="2"/>
      <c r="H808" s="17">
        <f t="shared" si="12"/>
        <v>-4.8531909730647948E-3</v>
      </c>
    </row>
    <row r="809" spans="1:8" ht="13.5" x14ac:dyDescent="0.25">
      <c r="A809" s="12"/>
      <c r="B809" s="11">
        <v>43174</v>
      </c>
      <c r="C809" s="2">
        <v>2.0499999999999998</v>
      </c>
      <c r="D809" s="2">
        <v>1.2302999999999999</v>
      </c>
      <c r="E809" s="2">
        <v>100</v>
      </c>
      <c r="F809" s="2"/>
      <c r="G809" s="2"/>
      <c r="H809" s="17">
        <f t="shared" si="12"/>
        <v>0</v>
      </c>
    </row>
    <row r="810" spans="1:8" ht="13.5" x14ac:dyDescent="0.25">
      <c r="A810" s="12"/>
      <c r="B810" s="11">
        <v>43175</v>
      </c>
      <c r="C810" s="2">
        <v>1.99</v>
      </c>
      <c r="D810" s="2">
        <v>1.1942999999999999</v>
      </c>
      <c r="E810" s="2">
        <v>33587</v>
      </c>
      <c r="F810" s="2"/>
      <c r="G810" s="2"/>
      <c r="H810" s="17">
        <f t="shared" si="12"/>
        <v>-2.9261155815654746E-2</v>
      </c>
    </row>
    <row r="811" spans="1:8" ht="13.5" x14ac:dyDescent="0.25">
      <c r="A811" s="12"/>
      <c r="B811" s="11">
        <v>43178</v>
      </c>
      <c r="C811" s="2">
        <v>2.0299999999999998</v>
      </c>
      <c r="D811" s="2">
        <v>1.2182999999999999</v>
      </c>
      <c r="E811" s="2">
        <v>8450</v>
      </c>
      <c r="F811" s="2"/>
      <c r="G811" s="2"/>
      <c r="H811" s="17">
        <f t="shared" si="12"/>
        <v>2.0095453403667439E-2</v>
      </c>
    </row>
    <row r="812" spans="1:8" ht="13.5" x14ac:dyDescent="0.25">
      <c r="A812" s="12"/>
      <c r="B812" s="11">
        <v>43180</v>
      </c>
      <c r="C812" s="2">
        <v>2.04</v>
      </c>
      <c r="D812" s="2">
        <v>1.2242999999999999</v>
      </c>
      <c r="E812" s="2">
        <v>10250</v>
      </c>
      <c r="F812" s="2"/>
      <c r="G812" s="2"/>
      <c r="H812" s="17">
        <f t="shared" si="12"/>
        <v>4.9248953459739026E-3</v>
      </c>
    </row>
    <row r="813" spans="1:8" ht="13.5" x14ac:dyDescent="0.25">
      <c r="A813" s="12"/>
      <c r="B813" s="11">
        <v>43181</v>
      </c>
      <c r="C813" s="2">
        <v>2.06</v>
      </c>
      <c r="D813" s="2">
        <v>1.2363</v>
      </c>
      <c r="E813" s="2">
        <v>6350</v>
      </c>
      <c r="F813" s="2"/>
      <c r="G813" s="2"/>
      <c r="H813" s="17">
        <f t="shared" si="12"/>
        <v>9.8015192354815091E-3</v>
      </c>
    </row>
    <row r="814" spans="1:8" ht="13.5" x14ac:dyDescent="0.25">
      <c r="A814" s="12"/>
      <c r="B814" s="11">
        <v>43182</v>
      </c>
      <c r="C814" s="2">
        <v>2.06</v>
      </c>
      <c r="D814" s="2">
        <v>1.2363</v>
      </c>
      <c r="E814" s="2">
        <v>1100</v>
      </c>
      <c r="F814" s="2"/>
      <c r="G814" s="2"/>
      <c r="H814" s="17">
        <f t="shared" si="12"/>
        <v>0</v>
      </c>
    </row>
    <row r="815" spans="1:8" ht="13.5" x14ac:dyDescent="0.25">
      <c r="A815" s="12"/>
      <c r="B815" s="11">
        <v>43185</v>
      </c>
      <c r="C815" s="2">
        <v>2.06</v>
      </c>
      <c r="D815" s="2">
        <v>1.2363</v>
      </c>
      <c r="E815" s="2">
        <v>0</v>
      </c>
      <c r="F815" s="2"/>
      <c r="G815" s="2"/>
      <c r="H815" s="17">
        <f t="shared" si="12"/>
        <v>0</v>
      </c>
    </row>
    <row r="816" spans="1:8" ht="13.5" x14ac:dyDescent="0.25">
      <c r="A816" s="12"/>
      <c r="B816" s="11">
        <v>43186</v>
      </c>
      <c r="C816" s="2">
        <v>2.04</v>
      </c>
      <c r="D816" s="2">
        <v>1.2242999999999999</v>
      </c>
      <c r="E816" s="2">
        <v>310</v>
      </c>
      <c r="F816" s="2"/>
      <c r="G816" s="2"/>
      <c r="H816" s="17">
        <f t="shared" si="12"/>
        <v>-9.7063819461295896E-3</v>
      </c>
    </row>
    <row r="817" spans="1:8" ht="13.5" x14ac:dyDescent="0.25">
      <c r="A817" s="12"/>
      <c r="B817" s="11">
        <v>43187</v>
      </c>
      <c r="C817" s="2">
        <v>2.0299999999999998</v>
      </c>
      <c r="D817" s="2">
        <v>1.2182999999999999</v>
      </c>
      <c r="E817" s="2">
        <v>1735</v>
      </c>
      <c r="F817" s="2"/>
      <c r="G817" s="2"/>
      <c r="H817" s="17">
        <f t="shared" si="12"/>
        <v>-4.9007596177407546E-3</v>
      </c>
    </row>
    <row r="818" spans="1:8" ht="13.5" x14ac:dyDescent="0.25">
      <c r="A818" s="12"/>
      <c r="B818" s="11">
        <v>43188</v>
      </c>
      <c r="C818" s="2">
        <v>2.0299999999999998</v>
      </c>
      <c r="D818" s="2">
        <v>1.2182999999999999</v>
      </c>
      <c r="E818" s="2">
        <v>117</v>
      </c>
      <c r="F818" s="2"/>
      <c r="G818" s="2"/>
      <c r="H818" s="17">
        <f t="shared" si="12"/>
        <v>0</v>
      </c>
    </row>
    <row r="819" spans="1:8" ht="13.5" x14ac:dyDescent="0.25">
      <c r="A819" s="12"/>
      <c r="B819" s="11">
        <v>43189</v>
      </c>
      <c r="C819" s="2">
        <v>2.04</v>
      </c>
      <c r="D819" s="2">
        <v>1.2242999999999999</v>
      </c>
      <c r="E819" s="2">
        <v>443</v>
      </c>
      <c r="F819" s="2"/>
      <c r="G819" s="2"/>
      <c r="H819" s="17">
        <f t="shared" si="12"/>
        <v>4.9248953459739026E-3</v>
      </c>
    </row>
    <row r="820" spans="1:8" ht="13.5" x14ac:dyDescent="0.25">
      <c r="A820" s="12"/>
      <c r="B820" s="11">
        <v>43192</v>
      </c>
      <c r="C820" s="2">
        <v>2.0299999999999998</v>
      </c>
      <c r="D820" s="2">
        <v>1.2182999999999999</v>
      </c>
      <c r="E820" s="2">
        <v>3672</v>
      </c>
      <c r="F820" s="2"/>
      <c r="G820" s="2"/>
      <c r="H820" s="17">
        <f t="shared" si="12"/>
        <v>-4.9007596177407546E-3</v>
      </c>
    </row>
    <row r="821" spans="1:8" ht="13.5" x14ac:dyDescent="0.25">
      <c r="A821" s="12"/>
      <c r="B821" s="11">
        <v>43193</v>
      </c>
      <c r="C821" s="2">
        <v>2</v>
      </c>
      <c r="D821" s="2">
        <v>1.2002999999999999</v>
      </c>
      <c r="E821" s="2">
        <v>1480</v>
      </c>
      <c r="F821" s="2"/>
      <c r="G821" s="2"/>
      <c r="H821" s="17">
        <f t="shared" si="12"/>
        <v>-1.4774686037921708E-2</v>
      </c>
    </row>
    <row r="822" spans="1:8" ht="13.5" x14ac:dyDescent="0.25">
      <c r="A822" s="12"/>
      <c r="B822" s="11">
        <v>43194</v>
      </c>
      <c r="C822" s="2">
        <v>2.04</v>
      </c>
      <c r="D822" s="2">
        <v>1.2242999999999999</v>
      </c>
      <c r="E822" s="2">
        <v>520</v>
      </c>
      <c r="F822" s="2"/>
      <c r="G822" s="2"/>
      <c r="H822" s="17">
        <f t="shared" si="12"/>
        <v>1.9995001249687599E-2</v>
      </c>
    </row>
    <row r="823" spans="1:8" ht="13.5" x14ac:dyDescent="0.25">
      <c r="A823" s="12"/>
      <c r="B823" s="11">
        <v>43195</v>
      </c>
      <c r="C823" s="2">
        <v>2.0299999999999998</v>
      </c>
      <c r="D823" s="2">
        <v>1.2182999999999999</v>
      </c>
      <c r="E823" s="2">
        <v>120</v>
      </c>
      <c r="F823" s="2"/>
      <c r="G823" s="2"/>
      <c r="H823" s="17">
        <f t="shared" si="12"/>
        <v>-4.9007596177407546E-3</v>
      </c>
    </row>
    <row r="824" spans="1:8" ht="13.5" x14ac:dyDescent="0.25">
      <c r="A824" s="12"/>
      <c r="B824" s="11">
        <v>43196</v>
      </c>
      <c r="C824" s="2">
        <v>2.0299999999999998</v>
      </c>
      <c r="D824" s="2">
        <v>1.2182999999999999</v>
      </c>
      <c r="E824" s="2">
        <v>510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43200</v>
      </c>
      <c r="C825" s="2">
        <v>2.0299999999999998</v>
      </c>
      <c r="D825" s="2">
        <v>1.2182999999999999</v>
      </c>
      <c r="E825" s="2">
        <v>3930</v>
      </c>
      <c r="F825" s="2"/>
      <c r="G825" s="2"/>
      <c r="H825" s="17">
        <f t="shared" si="12"/>
        <v>0</v>
      </c>
    </row>
    <row r="826" spans="1:8" ht="13.5" x14ac:dyDescent="0.25">
      <c r="A826" s="12"/>
      <c r="B826" s="11">
        <v>43201</v>
      </c>
      <c r="C826" s="2">
        <v>2.0499999999999998</v>
      </c>
      <c r="D826" s="2">
        <v>1.2302999999999999</v>
      </c>
      <c r="E826" s="2">
        <v>676</v>
      </c>
      <c r="F826" s="2"/>
      <c r="G826" s="2"/>
      <c r="H826" s="17">
        <f t="shared" si="12"/>
        <v>9.8497906919478052E-3</v>
      </c>
    </row>
    <row r="827" spans="1:8" ht="13.5" x14ac:dyDescent="0.25">
      <c r="A827" s="12"/>
      <c r="B827" s="11">
        <v>43202</v>
      </c>
      <c r="C827" s="2">
        <v>2.0499999999999998</v>
      </c>
      <c r="D827" s="2">
        <v>1.2302999999999999</v>
      </c>
      <c r="E827" s="2">
        <v>3595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2.02</v>
      </c>
      <c r="D828" s="2">
        <v>1.2122999999999999</v>
      </c>
      <c r="E828" s="2">
        <v>11230</v>
      </c>
      <c r="F828" s="2"/>
      <c r="G828" s="2"/>
      <c r="H828" s="17">
        <f t="shared" si="12"/>
        <v>-1.4630577907827373E-2</v>
      </c>
    </row>
    <row r="829" spans="1:8" ht="13.5" x14ac:dyDescent="0.25">
      <c r="A829" s="12"/>
      <c r="B829" s="11">
        <v>43206</v>
      </c>
      <c r="C829" s="2">
        <v>2.02</v>
      </c>
      <c r="D829" s="2">
        <v>1.2122999999999999</v>
      </c>
      <c r="E829" s="2">
        <v>16431</v>
      </c>
      <c r="F829" s="2"/>
      <c r="G829" s="2"/>
      <c r="H829" s="17">
        <f t="shared" si="12"/>
        <v>0</v>
      </c>
    </row>
    <row r="830" spans="1:8" ht="13.5" x14ac:dyDescent="0.25">
      <c r="A830" s="12"/>
      <c r="B830" s="11">
        <v>43207</v>
      </c>
      <c r="C830" s="2">
        <v>2.0299999999999998</v>
      </c>
      <c r="D830" s="2">
        <v>1.2182999999999999</v>
      </c>
      <c r="E830" s="2">
        <v>6046</v>
      </c>
      <c r="F830" s="2"/>
      <c r="G830" s="2"/>
      <c r="H830" s="17">
        <f t="shared" si="12"/>
        <v>4.94926998267756E-3</v>
      </c>
    </row>
    <row r="831" spans="1:8" ht="13.5" x14ac:dyDescent="0.25">
      <c r="A831" s="12"/>
      <c r="B831" s="11">
        <v>43208</v>
      </c>
      <c r="C831" s="2">
        <v>1.98</v>
      </c>
      <c r="D831" s="2">
        <v>1.1882999999999999</v>
      </c>
      <c r="E831" s="2">
        <v>75233</v>
      </c>
      <c r="F831" s="2"/>
      <c r="G831" s="2"/>
      <c r="H831" s="17">
        <f t="shared" si="12"/>
        <v>-2.4624476729869515E-2</v>
      </c>
    </row>
    <row r="832" spans="1:8" ht="13.5" x14ac:dyDescent="0.25">
      <c r="A832" s="12"/>
      <c r="B832" s="11">
        <v>43209</v>
      </c>
      <c r="C832" s="2">
        <v>2.04</v>
      </c>
      <c r="D832" s="2">
        <v>1.2242999999999999</v>
      </c>
      <c r="E832" s="2">
        <v>20547</v>
      </c>
      <c r="F832" s="2"/>
      <c r="G832" s="2"/>
      <c r="H832" s="17">
        <f t="shared" si="12"/>
        <v>3.0295379954556959E-2</v>
      </c>
    </row>
    <row r="833" spans="1:8" ht="13.5" x14ac:dyDescent="0.25">
      <c r="A833" s="12"/>
      <c r="B833" s="11">
        <v>43210</v>
      </c>
      <c r="C833" s="2">
        <v>2.0299999999999998</v>
      </c>
      <c r="D833" s="2">
        <v>1.2182999999999999</v>
      </c>
      <c r="E833" s="2">
        <v>36637</v>
      </c>
      <c r="F833" s="2"/>
      <c r="G833" s="2"/>
      <c r="H833" s="17">
        <f t="shared" si="12"/>
        <v>-4.9007596177407546E-3</v>
      </c>
    </row>
    <row r="834" spans="1:8" ht="13.5" x14ac:dyDescent="0.25">
      <c r="A834" s="12"/>
      <c r="B834" s="11">
        <v>43213</v>
      </c>
      <c r="C834" s="2">
        <v>2.0299999999999998</v>
      </c>
      <c r="D834" s="2">
        <v>1.2182999999999999</v>
      </c>
      <c r="E834" s="2">
        <v>13252</v>
      </c>
      <c r="F834" s="2"/>
      <c r="G834" s="2"/>
      <c r="H834" s="17">
        <f t="shared" si="12"/>
        <v>0</v>
      </c>
    </row>
    <row r="835" spans="1:8" ht="13.5" x14ac:dyDescent="0.25">
      <c r="A835" s="12"/>
      <c r="B835" s="11">
        <v>43214</v>
      </c>
      <c r="C835" s="2">
        <v>2.0299999999999998</v>
      </c>
      <c r="D835" s="2">
        <v>1.2182999999999999</v>
      </c>
      <c r="E835" s="2">
        <v>8706</v>
      </c>
      <c r="F835" s="2"/>
      <c r="G835" s="2"/>
      <c r="H835" s="17">
        <f t="shared" si="12"/>
        <v>0</v>
      </c>
    </row>
    <row r="836" spans="1:8" ht="13.5" x14ac:dyDescent="0.25">
      <c r="A836" s="12"/>
      <c r="B836" s="11">
        <v>43215</v>
      </c>
      <c r="C836" s="2">
        <v>2.1</v>
      </c>
      <c r="D836" s="2">
        <v>1.2603</v>
      </c>
      <c r="E836" s="2">
        <v>26058</v>
      </c>
      <c r="F836" s="2"/>
      <c r="G836" s="2"/>
      <c r="H836" s="17">
        <f t="shared" si="12"/>
        <v>3.447426742181732E-2</v>
      </c>
    </row>
    <row r="837" spans="1:8" ht="13.5" x14ac:dyDescent="0.25">
      <c r="A837" s="12"/>
      <c r="B837" s="11">
        <v>43216</v>
      </c>
      <c r="C837" s="2">
        <v>2.14</v>
      </c>
      <c r="D837" s="2">
        <v>1.2843</v>
      </c>
      <c r="E837" s="2">
        <v>23029</v>
      </c>
      <c r="F837" s="2"/>
      <c r="G837" s="2"/>
      <c r="H837" s="17">
        <f t="shared" si="12"/>
        <v>1.9043084979766738E-2</v>
      </c>
    </row>
    <row r="838" spans="1:8" ht="13.5" x14ac:dyDescent="0.25">
      <c r="A838" s="12"/>
      <c r="B838" s="11">
        <v>43217</v>
      </c>
      <c r="C838" s="2">
        <v>2.16</v>
      </c>
      <c r="D838" s="2">
        <v>1.2963</v>
      </c>
      <c r="E838" s="2">
        <v>18147</v>
      </c>
      <c r="F838" s="2"/>
      <c r="G838" s="2"/>
      <c r="H838" s="17">
        <f t="shared" si="12"/>
        <v>9.343611305769689E-3</v>
      </c>
    </row>
    <row r="839" spans="1:8" ht="13.5" x14ac:dyDescent="0.25">
      <c r="A839" s="12"/>
      <c r="B839" s="11">
        <v>43220</v>
      </c>
      <c r="C839" s="2">
        <v>2.16</v>
      </c>
      <c r="D839" s="2">
        <v>1.2963</v>
      </c>
      <c r="E839" s="2">
        <v>8800</v>
      </c>
      <c r="F839" s="2"/>
      <c r="G839" s="2"/>
      <c r="H839" s="17">
        <f t="shared" ref="H839:H902" si="13">(D839-D838)/D838</f>
        <v>0</v>
      </c>
    </row>
    <row r="840" spans="1:8" ht="13.5" x14ac:dyDescent="0.25">
      <c r="A840" s="12"/>
      <c r="B840" s="11">
        <v>43222</v>
      </c>
      <c r="C840" s="2">
        <v>2.15</v>
      </c>
      <c r="D840" s="2">
        <v>1.2903</v>
      </c>
      <c r="E840" s="2">
        <v>20730</v>
      </c>
      <c r="F840" s="2"/>
      <c r="G840" s="2"/>
      <c r="H840" s="17">
        <f t="shared" si="13"/>
        <v>-4.6285582041194206E-3</v>
      </c>
    </row>
    <row r="841" spans="1:8" ht="13.5" x14ac:dyDescent="0.25">
      <c r="A841" s="12"/>
      <c r="B841" s="11">
        <v>43223</v>
      </c>
      <c r="C841" s="2">
        <v>2.15</v>
      </c>
      <c r="D841" s="2">
        <v>1.2903</v>
      </c>
      <c r="E841" s="2">
        <v>2510</v>
      </c>
      <c r="F841" s="2"/>
      <c r="G841" s="2"/>
      <c r="H841" s="17">
        <f t="shared" si="13"/>
        <v>0</v>
      </c>
    </row>
    <row r="842" spans="1:8" ht="13.5" x14ac:dyDescent="0.25">
      <c r="A842" s="12"/>
      <c r="B842" s="11">
        <v>43224</v>
      </c>
      <c r="C842" s="2">
        <v>2.12</v>
      </c>
      <c r="D842" s="2">
        <v>1.2723</v>
      </c>
      <c r="E842" s="2">
        <v>7430</v>
      </c>
      <c r="F842" s="2"/>
      <c r="G842" s="2"/>
      <c r="H842" s="17">
        <f t="shared" si="13"/>
        <v>-1.3950244129272274E-2</v>
      </c>
    </row>
    <row r="843" spans="1:8" ht="13.5" x14ac:dyDescent="0.25">
      <c r="A843" s="12"/>
      <c r="B843" s="11">
        <v>43227</v>
      </c>
      <c r="C843" s="2">
        <v>2.0699999999999998</v>
      </c>
      <c r="D843" s="2">
        <v>1.2423</v>
      </c>
      <c r="E843" s="2">
        <v>1780</v>
      </c>
      <c r="F843" s="2"/>
      <c r="G843" s="2"/>
      <c r="H843" s="17">
        <f t="shared" si="13"/>
        <v>-2.3579344494223081E-2</v>
      </c>
    </row>
    <row r="844" spans="1:8" ht="13.5" x14ac:dyDescent="0.25">
      <c r="A844" s="12"/>
      <c r="B844" s="11">
        <v>43228</v>
      </c>
      <c r="C844" s="2">
        <v>2.09</v>
      </c>
      <c r="D844" s="2">
        <v>1.2543</v>
      </c>
      <c r="E844" s="2">
        <v>3170</v>
      </c>
      <c r="F844" s="2"/>
      <c r="G844" s="2"/>
      <c r="H844" s="17">
        <f t="shared" si="13"/>
        <v>9.6595025356194242E-3</v>
      </c>
    </row>
    <row r="845" spans="1:8" ht="13.5" x14ac:dyDescent="0.25">
      <c r="A845" s="12"/>
      <c r="B845" s="11">
        <v>43229</v>
      </c>
      <c r="C845" s="2">
        <v>2.0699999999999998</v>
      </c>
      <c r="D845" s="2">
        <v>1.2423</v>
      </c>
      <c r="E845" s="2">
        <v>6678</v>
      </c>
      <c r="F845" s="2"/>
      <c r="G845" s="2"/>
      <c r="H845" s="17">
        <f t="shared" si="13"/>
        <v>-9.5670892131069201E-3</v>
      </c>
    </row>
    <row r="846" spans="1:8" ht="13.5" x14ac:dyDescent="0.25">
      <c r="A846" s="12"/>
      <c r="B846" s="11">
        <v>43230</v>
      </c>
      <c r="C846" s="2">
        <v>2.0299999999999998</v>
      </c>
      <c r="D846" s="2">
        <v>1.2182999999999999</v>
      </c>
      <c r="E846" s="2">
        <v>4531</v>
      </c>
      <c r="F846" s="2"/>
      <c r="G846" s="2"/>
      <c r="H846" s="17">
        <f t="shared" si="13"/>
        <v>-1.9319005071238848E-2</v>
      </c>
    </row>
    <row r="847" spans="1:8" ht="13.5" x14ac:dyDescent="0.25">
      <c r="A847" s="12"/>
      <c r="B847" s="11">
        <v>43231</v>
      </c>
      <c r="C847" s="2">
        <v>1.99</v>
      </c>
      <c r="D847" s="2">
        <v>1.1942999999999999</v>
      </c>
      <c r="E847" s="2">
        <v>24865</v>
      </c>
      <c r="F847" s="2"/>
      <c r="G847" s="2"/>
      <c r="H847" s="17">
        <f t="shared" si="13"/>
        <v>-1.969958138389561E-2</v>
      </c>
    </row>
    <row r="848" spans="1:8" ht="13.5" x14ac:dyDescent="0.25">
      <c r="A848" s="12"/>
      <c r="B848" s="11">
        <v>43234</v>
      </c>
      <c r="C848" s="2">
        <v>2.0499999999999998</v>
      </c>
      <c r="D848" s="2">
        <v>1.2302999999999999</v>
      </c>
      <c r="E848" s="2">
        <v>5570</v>
      </c>
      <c r="F848" s="2"/>
      <c r="G848" s="2"/>
      <c r="H848" s="17">
        <f t="shared" si="13"/>
        <v>3.0143180105501158E-2</v>
      </c>
    </row>
    <row r="849" spans="1:8" ht="13.5" x14ac:dyDescent="0.25">
      <c r="A849" s="12"/>
      <c r="B849" s="11">
        <v>43235</v>
      </c>
      <c r="C849" s="2">
        <v>2.0499999999999998</v>
      </c>
      <c r="D849" s="2">
        <v>1.2302999999999999</v>
      </c>
      <c r="E849" s="2">
        <v>5820</v>
      </c>
      <c r="F849" s="2"/>
      <c r="G849" s="2"/>
      <c r="H849" s="17">
        <f t="shared" si="13"/>
        <v>0</v>
      </c>
    </row>
    <row r="850" spans="1:8" ht="13.5" x14ac:dyDescent="0.25">
      <c r="A850" s="12"/>
      <c r="B850" s="11">
        <v>43236</v>
      </c>
      <c r="C850" s="2">
        <v>2</v>
      </c>
      <c r="D850" s="2">
        <v>1.2002999999999999</v>
      </c>
      <c r="E850" s="2">
        <v>54509</v>
      </c>
      <c r="F850" s="2"/>
      <c r="G850" s="2"/>
      <c r="H850" s="17">
        <f t="shared" si="13"/>
        <v>-2.438429651304562E-2</v>
      </c>
    </row>
    <row r="851" spans="1:8" ht="13.5" x14ac:dyDescent="0.25">
      <c r="A851" s="12"/>
      <c r="B851" s="11">
        <v>43237</v>
      </c>
      <c r="C851" s="2">
        <v>2.0299999999999998</v>
      </c>
      <c r="D851" s="2">
        <v>1.2182999999999999</v>
      </c>
      <c r="E851" s="2">
        <v>22530</v>
      </c>
      <c r="F851" s="2"/>
      <c r="G851" s="2"/>
      <c r="H851" s="17">
        <f t="shared" si="13"/>
        <v>1.4996250937265698E-2</v>
      </c>
    </row>
    <row r="852" spans="1:8" ht="13.5" x14ac:dyDescent="0.25">
      <c r="A852" s="12"/>
      <c r="B852" s="11">
        <v>43238</v>
      </c>
      <c r="C852" s="2">
        <v>2.02</v>
      </c>
      <c r="D852" s="2">
        <v>1.2122999999999999</v>
      </c>
      <c r="E852" s="2">
        <v>54812</v>
      </c>
      <c r="F852" s="2"/>
      <c r="G852" s="2"/>
      <c r="H852" s="17">
        <f t="shared" si="13"/>
        <v>-4.9248953459739026E-3</v>
      </c>
    </row>
    <row r="853" spans="1:8" ht="13.5" x14ac:dyDescent="0.25">
      <c r="A853" s="12"/>
      <c r="B853" s="11">
        <v>43241</v>
      </c>
      <c r="C853" s="2">
        <v>2.04</v>
      </c>
      <c r="D853" s="2">
        <v>1.2242999999999999</v>
      </c>
      <c r="E853" s="2">
        <v>9300</v>
      </c>
      <c r="F853" s="2"/>
      <c r="G853" s="2"/>
      <c r="H853" s="17">
        <f t="shared" si="13"/>
        <v>9.8985399653551201E-3</v>
      </c>
    </row>
    <row r="854" spans="1:8" ht="13.5" x14ac:dyDescent="0.25">
      <c r="A854" s="12"/>
      <c r="B854" s="11">
        <v>43242</v>
      </c>
      <c r="C854" s="2">
        <v>2.0299999999999998</v>
      </c>
      <c r="D854" s="2">
        <v>1.2182999999999999</v>
      </c>
      <c r="E854" s="2">
        <v>264</v>
      </c>
      <c r="F854" s="2"/>
      <c r="G854" s="2"/>
      <c r="H854" s="17">
        <f t="shared" si="13"/>
        <v>-4.9007596177407546E-3</v>
      </c>
    </row>
    <row r="855" spans="1:8" ht="13.5" x14ac:dyDescent="0.25">
      <c r="A855" s="12"/>
      <c r="B855" s="11">
        <v>43243</v>
      </c>
      <c r="C855" s="2">
        <v>2.04</v>
      </c>
      <c r="D855" s="2">
        <v>1.2242999999999999</v>
      </c>
      <c r="E855" s="2">
        <v>6160</v>
      </c>
      <c r="F855" s="2"/>
      <c r="G855" s="2"/>
      <c r="H855" s="17">
        <f t="shared" si="13"/>
        <v>4.9248953459739026E-3</v>
      </c>
    </row>
    <row r="856" spans="1:8" ht="13.5" x14ac:dyDescent="0.25">
      <c r="A856" s="12"/>
      <c r="B856" s="11">
        <v>43244</v>
      </c>
      <c r="C856" s="2">
        <v>2.1</v>
      </c>
      <c r="D856" s="2">
        <v>1.2603</v>
      </c>
      <c r="E856" s="2">
        <v>27365</v>
      </c>
      <c r="F856" s="2"/>
      <c r="G856" s="2"/>
      <c r="H856" s="17">
        <f t="shared" si="13"/>
        <v>2.9404557706444526E-2</v>
      </c>
    </row>
    <row r="857" spans="1:8" ht="13.5" x14ac:dyDescent="0.25">
      <c r="A857" s="12"/>
      <c r="B857" s="11">
        <v>43245</v>
      </c>
      <c r="C857" s="2">
        <v>2.13</v>
      </c>
      <c r="D857" s="2">
        <v>1.2783</v>
      </c>
      <c r="E857" s="2">
        <v>18310</v>
      </c>
      <c r="F857" s="2"/>
      <c r="G857" s="2"/>
      <c r="H857" s="17">
        <f t="shared" si="13"/>
        <v>1.4282313734825055E-2</v>
      </c>
    </row>
    <row r="858" spans="1:8" ht="13.5" x14ac:dyDescent="0.25">
      <c r="A858" s="12"/>
      <c r="B858" s="11">
        <v>43248</v>
      </c>
      <c r="C858" s="2">
        <v>2.15</v>
      </c>
      <c r="D858" s="2">
        <v>1.2903</v>
      </c>
      <c r="E858" s="2">
        <v>14020</v>
      </c>
      <c r="F858" s="2"/>
      <c r="G858" s="2"/>
      <c r="H858" s="17">
        <f t="shared" si="13"/>
        <v>9.3874677305796853E-3</v>
      </c>
    </row>
    <row r="859" spans="1:8" ht="13.5" x14ac:dyDescent="0.25">
      <c r="A859" s="12"/>
      <c r="B859" s="11">
        <v>43249</v>
      </c>
      <c r="C859" s="2">
        <v>2.14</v>
      </c>
      <c r="D859" s="2">
        <v>1.2843</v>
      </c>
      <c r="E859" s="2">
        <v>1579</v>
      </c>
      <c r="F859" s="2"/>
      <c r="G859" s="2"/>
      <c r="H859" s="17">
        <f t="shared" si="13"/>
        <v>-4.6500813764240919E-3</v>
      </c>
    </row>
    <row r="860" spans="1:8" ht="13.5" x14ac:dyDescent="0.25">
      <c r="A860" s="12"/>
      <c r="B860" s="11">
        <v>43250</v>
      </c>
      <c r="C860" s="2">
        <v>2.13</v>
      </c>
      <c r="D860" s="2">
        <v>1.2783</v>
      </c>
      <c r="E860" s="2">
        <v>15108</v>
      </c>
      <c r="F860" s="2"/>
      <c r="G860" s="2"/>
      <c r="H860" s="17">
        <f t="shared" si="13"/>
        <v>-4.6718056528848445E-3</v>
      </c>
    </row>
    <row r="861" spans="1:8" ht="13.5" x14ac:dyDescent="0.25">
      <c r="A861" s="12"/>
      <c r="B861" s="11">
        <v>43251</v>
      </c>
      <c r="C861" s="2">
        <v>2.12</v>
      </c>
      <c r="D861" s="2">
        <v>1.2723</v>
      </c>
      <c r="E861" s="2">
        <v>24261</v>
      </c>
      <c r="F861" s="2"/>
      <c r="G861" s="2"/>
      <c r="H861" s="17">
        <f t="shared" si="13"/>
        <v>-4.6937338652898427E-3</v>
      </c>
    </row>
    <row r="862" spans="1:8" ht="13.5" x14ac:dyDescent="0.25">
      <c r="A862" s="12"/>
      <c r="B862" s="11">
        <v>43252</v>
      </c>
      <c r="C862" s="2">
        <v>2.06</v>
      </c>
      <c r="D862" s="2">
        <v>1.2363</v>
      </c>
      <c r="E862" s="2">
        <v>14640</v>
      </c>
      <c r="F862" s="2"/>
      <c r="G862" s="2"/>
      <c r="H862" s="17">
        <f t="shared" si="13"/>
        <v>-2.82952133930677E-2</v>
      </c>
    </row>
    <row r="863" spans="1:8" ht="13.5" x14ac:dyDescent="0.25">
      <c r="A863" s="12"/>
      <c r="B863" s="11">
        <v>43255</v>
      </c>
      <c r="C863" s="2">
        <v>2.11</v>
      </c>
      <c r="D863" s="2">
        <v>1.2663</v>
      </c>
      <c r="E863" s="2">
        <v>7700</v>
      </c>
      <c r="F863" s="2"/>
      <c r="G863" s="2"/>
      <c r="H863" s="17">
        <f t="shared" si="13"/>
        <v>2.4265954865323972E-2</v>
      </c>
    </row>
    <row r="864" spans="1:8" ht="13.5" x14ac:dyDescent="0.25">
      <c r="A864" s="12"/>
      <c r="B864" s="11">
        <v>43256</v>
      </c>
      <c r="C864" s="2">
        <v>2.12</v>
      </c>
      <c r="D864" s="2">
        <v>1.2723</v>
      </c>
      <c r="E864" s="2">
        <v>9880</v>
      </c>
      <c r="F864" s="2"/>
      <c r="G864" s="2"/>
      <c r="H864" s="17">
        <f t="shared" si="13"/>
        <v>4.738213693437578E-3</v>
      </c>
    </row>
    <row r="865" spans="1:8" ht="13.5" x14ac:dyDescent="0.25">
      <c r="A865" s="12"/>
      <c r="B865" s="11">
        <v>43257</v>
      </c>
      <c r="C865" s="2">
        <v>2.13</v>
      </c>
      <c r="D865" s="2">
        <v>1.2783</v>
      </c>
      <c r="E865" s="2">
        <v>10871</v>
      </c>
      <c r="F865" s="2"/>
      <c r="G865" s="2"/>
      <c r="H865" s="17">
        <f t="shared" si="13"/>
        <v>4.7158688988446166E-3</v>
      </c>
    </row>
    <row r="866" spans="1:8" ht="13.5" x14ac:dyDescent="0.25">
      <c r="A866" s="12"/>
      <c r="B866" s="11">
        <v>43258</v>
      </c>
      <c r="C866" s="2">
        <v>2.15</v>
      </c>
      <c r="D866" s="2">
        <v>1.2903</v>
      </c>
      <c r="E866" s="2">
        <v>20630</v>
      </c>
      <c r="F866" s="2"/>
      <c r="G866" s="2"/>
      <c r="H866" s="17">
        <f t="shared" si="13"/>
        <v>9.3874677305796853E-3</v>
      </c>
    </row>
    <row r="867" spans="1:8" ht="13.5" x14ac:dyDescent="0.25">
      <c r="A867" s="12"/>
      <c r="B867" s="11">
        <v>43259</v>
      </c>
      <c r="C867" s="2">
        <v>2.2000000000000002</v>
      </c>
      <c r="D867" s="2">
        <v>1.3203</v>
      </c>
      <c r="E867" s="2">
        <v>47625</v>
      </c>
      <c r="F867" s="2"/>
      <c r="G867" s="2"/>
      <c r="H867" s="17">
        <f t="shared" si="13"/>
        <v>2.3250406882120458E-2</v>
      </c>
    </row>
    <row r="868" spans="1:8" ht="13.5" x14ac:dyDescent="0.25">
      <c r="A868" s="12"/>
      <c r="B868" s="11">
        <v>43262</v>
      </c>
      <c r="C868" s="2">
        <v>2.29</v>
      </c>
      <c r="D868" s="2">
        <v>1.3743000000000001</v>
      </c>
      <c r="E868" s="2">
        <v>7219</v>
      </c>
      <c r="F868" s="2"/>
      <c r="G868" s="2"/>
      <c r="H868" s="17">
        <f t="shared" si="13"/>
        <v>4.0899795501022532E-2</v>
      </c>
    </row>
    <row r="869" spans="1:8" ht="13.5" x14ac:dyDescent="0.25">
      <c r="A869" s="12"/>
      <c r="B869" s="11">
        <v>43263</v>
      </c>
      <c r="C869" s="2">
        <v>2.35</v>
      </c>
      <c r="D869" s="2">
        <v>1.4103000000000001</v>
      </c>
      <c r="E869" s="2">
        <v>28126</v>
      </c>
      <c r="F869" s="2"/>
      <c r="G869" s="2"/>
      <c r="H869" s="17">
        <f t="shared" si="13"/>
        <v>2.6195153896529162E-2</v>
      </c>
    </row>
    <row r="870" spans="1:8" ht="13.5" x14ac:dyDescent="0.25">
      <c r="A870" s="12"/>
      <c r="B870" s="11">
        <v>43264</v>
      </c>
      <c r="C870" s="2">
        <v>2.4</v>
      </c>
      <c r="D870" s="2">
        <v>1.4402999999999999</v>
      </c>
      <c r="E870" s="2">
        <v>16288</v>
      </c>
      <c r="F870" s="2"/>
      <c r="G870" s="2"/>
      <c r="H870" s="17">
        <f t="shared" si="13"/>
        <v>2.1272069772388713E-2</v>
      </c>
    </row>
    <row r="871" spans="1:8" ht="13.5" x14ac:dyDescent="0.25">
      <c r="A871" s="12"/>
      <c r="B871" s="11">
        <v>43265</v>
      </c>
      <c r="C871" s="2">
        <v>2.4</v>
      </c>
      <c r="D871" s="2">
        <v>1.4402999999999999</v>
      </c>
      <c r="E871" s="2">
        <v>2055</v>
      </c>
      <c r="F871" s="2"/>
      <c r="G871" s="2"/>
      <c r="H871" s="17">
        <f t="shared" si="13"/>
        <v>0</v>
      </c>
    </row>
    <row r="872" spans="1:8" ht="13.5" x14ac:dyDescent="0.25">
      <c r="A872" s="12"/>
      <c r="B872" s="11">
        <v>43269</v>
      </c>
      <c r="C872" s="2">
        <v>2.36</v>
      </c>
      <c r="D872" s="2">
        <v>1.4162999999999999</v>
      </c>
      <c r="E872" s="2">
        <v>12516</v>
      </c>
      <c r="F872" s="2"/>
      <c r="G872" s="2"/>
      <c r="H872" s="17">
        <f t="shared" si="13"/>
        <v>-1.6663195167673416E-2</v>
      </c>
    </row>
    <row r="873" spans="1:8" ht="13.5" x14ac:dyDescent="0.25">
      <c r="A873" s="12"/>
      <c r="B873" s="11">
        <v>43270</v>
      </c>
      <c r="C873" s="2">
        <v>2.33</v>
      </c>
      <c r="D873" s="2">
        <v>1.3983000000000001</v>
      </c>
      <c r="E873" s="2">
        <v>17582</v>
      </c>
      <c r="F873" s="2"/>
      <c r="G873" s="2"/>
      <c r="H873" s="17">
        <f t="shared" si="13"/>
        <v>-1.2709171785638492E-2</v>
      </c>
    </row>
    <row r="874" spans="1:8" ht="13.5" x14ac:dyDescent="0.25">
      <c r="A874" s="12"/>
      <c r="B874" s="11">
        <v>43271</v>
      </c>
      <c r="C874" s="2">
        <v>2.37</v>
      </c>
      <c r="D874" s="2">
        <v>1.4222999999999999</v>
      </c>
      <c r="E874" s="2">
        <v>14704</v>
      </c>
      <c r="F874" s="2"/>
      <c r="G874" s="2"/>
      <c r="H874" s="17">
        <f t="shared" si="13"/>
        <v>1.7163698777086317E-2</v>
      </c>
    </row>
    <row r="875" spans="1:8" ht="13.5" x14ac:dyDescent="0.25">
      <c r="A875" s="12"/>
      <c r="B875" s="11">
        <v>43272</v>
      </c>
      <c r="C875" s="2">
        <v>2.38</v>
      </c>
      <c r="D875" s="2">
        <v>1.4282999999999999</v>
      </c>
      <c r="E875" s="2">
        <v>717</v>
      </c>
      <c r="F875" s="2"/>
      <c r="G875" s="2"/>
      <c r="H875" s="17">
        <f t="shared" si="13"/>
        <v>4.2185192997258002E-3</v>
      </c>
    </row>
    <row r="876" spans="1:8" ht="13.5" x14ac:dyDescent="0.25">
      <c r="A876" s="12"/>
      <c r="B876" s="11">
        <v>43273</v>
      </c>
      <c r="C876" s="2">
        <v>2.37</v>
      </c>
      <c r="D876" s="2">
        <v>1.4222999999999999</v>
      </c>
      <c r="E876" s="2">
        <v>2204</v>
      </c>
      <c r="F876" s="2"/>
      <c r="G876" s="2"/>
      <c r="H876" s="17">
        <f t="shared" si="13"/>
        <v>-4.2007981516488171E-3</v>
      </c>
    </row>
    <row r="877" spans="1:8" ht="13.5" x14ac:dyDescent="0.25">
      <c r="A877" s="12"/>
      <c r="B877" s="11">
        <v>43276</v>
      </c>
      <c r="C877" s="2">
        <v>2.34</v>
      </c>
      <c r="D877" s="2">
        <v>1.4043000000000001</v>
      </c>
      <c r="E877" s="2">
        <v>6310</v>
      </c>
      <c r="F877" s="2"/>
      <c r="G877" s="2"/>
      <c r="H877" s="17">
        <f t="shared" si="13"/>
        <v>-1.2655557899177244E-2</v>
      </c>
    </row>
    <row r="878" spans="1:8" ht="13.5" x14ac:dyDescent="0.25">
      <c r="A878" s="12"/>
      <c r="B878" s="11">
        <v>43277</v>
      </c>
      <c r="C878" s="2">
        <v>2.35</v>
      </c>
      <c r="D878" s="2">
        <v>1.4103000000000001</v>
      </c>
      <c r="E878" s="2">
        <v>4822</v>
      </c>
      <c r="F878" s="2"/>
      <c r="G878" s="2"/>
      <c r="H878" s="17">
        <f t="shared" si="13"/>
        <v>4.2725913266396104E-3</v>
      </c>
    </row>
    <row r="879" spans="1:8" ht="13.5" x14ac:dyDescent="0.25">
      <c r="A879" s="12"/>
      <c r="B879" s="11">
        <v>43278</v>
      </c>
      <c r="C879" s="2">
        <v>2.33</v>
      </c>
      <c r="D879" s="2">
        <v>1.3983000000000001</v>
      </c>
      <c r="E879" s="2">
        <v>4640</v>
      </c>
      <c r="F879" s="2"/>
      <c r="G879" s="2"/>
      <c r="H879" s="17">
        <f t="shared" si="13"/>
        <v>-8.508827908955548E-3</v>
      </c>
    </row>
    <row r="880" spans="1:8" ht="13.5" x14ac:dyDescent="0.25">
      <c r="A880" s="12"/>
      <c r="B880" s="11">
        <v>43279</v>
      </c>
      <c r="C880" s="2">
        <v>2.34</v>
      </c>
      <c r="D880" s="2">
        <v>1.4043000000000001</v>
      </c>
      <c r="E880" s="2">
        <v>3554</v>
      </c>
      <c r="F880" s="2"/>
      <c r="G880" s="2"/>
      <c r="H880" s="17">
        <f t="shared" si="13"/>
        <v>4.2909246942716191E-3</v>
      </c>
    </row>
    <row r="881" spans="1:8" ht="13.5" x14ac:dyDescent="0.25">
      <c r="A881" s="12"/>
      <c r="B881" s="11">
        <v>43280</v>
      </c>
      <c r="C881" s="2">
        <v>2.27</v>
      </c>
      <c r="D881" s="2">
        <v>1.3623000000000001</v>
      </c>
      <c r="E881" s="2">
        <v>6670</v>
      </c>
      <c r="F881" s="2"/>
      <c r="G881" s="2"/>
      <c r="H881" s="17">
        <f t="shared" si="13"/>
        <v>-2.9908139286477273E-2</v>
      </c>
    </row>
    <row r="882" spans="1:8" ht="13.5" x14ac:dyDescent="0.25">
      <c r="A882" s="12"/>
      <c r="B882" s="11">
        <v>43283</v>
      </c>
      <c r="C882" s="2">
        <v>2.38</v>
      </c>
      <c r="D882" s="2">
        <v>1.4282999999999999</v>
      </c>
      <c r="E882" s="2">
        <v>24708</v>
      </c>
      <c r="F882" s="2"/>
      <c r="G882" s="2"/>
      <c r="H882" s="17">
        <f t="shared" si="13"/>
        <v>4.8447478528958254E-2</v>
      </c>
    </row>
    <row r="883" spans="1:8" ht="13.5" x14ac:dyDescent="0.25">
      <c r="A883" s="12"/>
      <c r="B883" s="11">
        <v>43284</v>
      </c>
      <c r="C883" s="2">
        <v>2.38</v>
      </c>
      <c r="D883" s="2">
        <v>1.4282999999999999</v>
      </c>
      <c r="E883" s="2">
        <v>801</v>
      </c>
      <c r="F883" s="2"/>
      <c r="G883" s="2"/>
      <c r="H883" s="17">
        <f t="shared" si="13"/>
        <v>0</v>
      </c>
    </row>
    <row r="884" spans="1:8" ht="13.5" x14ac:dyDescent="0.25">
      <c r="A884" s="12"/>
      <c r="B884" s="11">
        <v>43285</v>
      </c>
      <c r="C884" s="2">
        <v>2.37</v>
      </c>
      <c r="D884" s="2">
        <v>1.4222999999999999</v>
      </c>
      <c r="E884" s="2">
        <v>1800</v>
      </c>
      <c r="F884" s="2"/>
      <c r="G884" s="2"/>
      <c r="H884" s="17">
        <f t="shared" si="13"/>
        <v>-4.2007981516488171E-3</v>
      </c>
    </row>
    <row r="885" spans="1:8" ht="13.5" x14ac:dyDescent="0.25">
      <c r="A885" s="12"/>
      <c r="B885" s="11">
        <v>43286</v>
      </c>
      <c r="C885" s="2">
        <v>2.37</v>
      </c>
      <c r="D885" s="2">
        <v>1.4222999999999999</v>
      </c>
      <c r="E885" s="2">
        <v>5081</v>
      </c>
      <c r="F885" s="2"/>
      <c r="G885" s="2"/>
      <c r="H885" s="17">
        <f t="shared" si="13"/>
        <v>0</v>
      </c>
    </row>
    <row r="886" spans="1:8" ht="13.5" x14ac:dyDescent="0.25">
      <c r="A886" s="12"/>
      <c r="B886" s="11">
        <v>43287</v>
      </c>
      <c r="C886" s="2">
        <v>2.37</v>
      </c>
      <c r="D886" s="2">
        <v>1.4222999999999999</v>
      </c>
      <c r="E886" s="2">
        <v>510</v>
      </c>
      <c r="F886" s="2"/>
      <c r="G886" s="2"/>
      <c r="H886" s="17">
        <f t="shared" si="13"/>
        <v>0</v>
      </c>
    </row>
    <row r="887" spans="1:8" ht="13.5" x14ac:dyDescent="0.25">
      <c r="A887" s="12"/>
      <c r="B887" s="11">
        <v>43290</v>
      </c>
      <c r="C887" s="2">
        <v>2.37</v>
      </c>
      <c r="D887" s="2">
        <v>1.4222999999999999</v>
      </c>
      <c r="E887" s="2">
        <v>0</v>
      </c>
      <c r="F887" s="2"/>
      <c r="G887" s="2"/>
      <c r="H887" s="17">
        <f t="shared" si="13"/>
        <v>0</v>
      </c>
    </row>
    <row r="888" spans="1:8" ht="13.5" x14ac:dyDescent="0.25">
      <c r="A888" s="12"/>
      <c r="B888" s="11">
        <v>43291</v>
      </c>
      <c r="C888" s="2">
        <v>2.37</v>
      </c>
      <c r="D888" s="2">
        <v>1.4222999999999999</v>
      </c>
      <c r="E888" s="2">
        <v>14042</v>
      </c>
      <c r="F888" s="2"/>
      <c r="G888" s="2"/>
      <c r="H888" s="17">
        <f t="shared" si="13"/>
        <v>0</v>
      </c>
    </row>
    <row r="889" spans="1:8" ht="13.5" x14ac:dyDescent="0.25">
      <c r="A889" s="12"/>
      <c r="B889" s="11">
        <v>43292</v>
      </c>
      <c r="C889" s="2">
        <v>2.37</v>
      </c>
      <c r="D889" s="2">
        <v>1.4222999999999999</v>
      </c>
      <c r="E889" s="2">
        <v>3050</v>
      </c>
      <c r="F889" s="2"/>
      <c r="G889" s="2"/>
      <c r="H889" s="17">
        <f t="shared" si="13"/>
        <v>0</v>
      </c>
    </row>
    <row r="890" spans="1:8" ht="13.5" x14ac:dyDescent="0.25">
      <c r="A890" s="12"/>
      <c r="B890" s="11">
        <v>43293</v>
      </c>
      <c r="C890" s="2">
        <v>2.37</v>
      </c>
      <c r="D890" s="2">
        <v>1.4222999999999999</v>
      </c>
      <c r="E890" s="2">
        <v>13549</v>
      </c>
      <c r="F890" s="2"/>
      <c r="G890" s="2"/>
      <c r="H890" s="17">
        <f t="shared" si="13"/>
        <v>0</v>
      </c>
    </row>
    <row r="891" spans="1:8" ht="13.5" x14ac:dyDescent="0.25">
      <c r="A891" s="12"/>
      <c r="B891" s="11">
        <v>43294</v>
      </c>
      <c r="C891" s="2">
        <v>2.37</v>
      </c>
      <c r="D891" s="2">
        <v>1.4222999999999999</v>
      </c>
      <c r="E891" s="2">
        <v>2852</v>
      </c>
      <c r="F891" s="2"/>
      <c r="G891" s="2"/>
      <c r="H891" s="17">
        <f t="shared" si="13"/>
        <v>0</v>
      </c>
    </row>
    <row r="892" spans="1:8" ht="13.5" x14ac:dyDescent="0.25">
      <c r="A892" s="12"/>
      <c r="B892" s="11">
        <v>43297</v>
      </c>
      <c r="C892" s="2">
        <v>2.36</v>
      </c>
      <c r="D892" s="2">
        <v>1.4162999999999999</v>
      </c>
      <c r="E892" s="2">
        <v>22502</v>
      </c>
      <c r="F892" s="2"/>
      <c r="G892" s="2"/>
      <c r="H892" s="17">
        <f t="shared" si="13"/>
        <v>-4.2185192997258002E-3</v>
      </c>
    </row>
    <row r="893" spans="1:8" ht="13.5" x14ac:dyDescent="0.25">
      <c r="A893" s="12"/>
      <c r="B893" s="11">
        <v>43298</v>
      </c>
      <c r="C893" s="2">
        <v>2.37</v>
      </c>
      <c r="D893" s="2">
        <v>1.4222999999999999</v>
      </c>
      <c r="E893" s="2">
        <v>1000</v>
      </c>
      <c r="F893" s="2"/>
      <c r="G893" s="2"/>
      <c r="H893" s="17">
        <f t="shared" si="13"/>
        <v>4.2363905952128829E-3</v>
      </c>
    </row>
    <row r="894" spans="1:8" ht="13.5" x14ac:dyDescent="0.25">
      <c r="A894" s="12"/>
      <c r="B894" s="11">
        <v>43299</v>
      </c>
      <c r="C894" s="2">
        <v>2.36</v>
      </c>
      <c r="D894" s="2">
        <v>1.4162999999999999</v>
      </c>
      <c r="E894" s="2">
        <v>135290</v>
      </c>
      <c r="F894" s="2"/>
      <c r="G894" s="2"/>
      <c r="H894" s="17">
        <f t="shared" si="13"/>
        <v>-4.2185192997258002E-3</v>
      </c>
    </row>
    <row r="895" spans="1:8" ht="13.5" x14ac:dyDescent="0.25">
      <c r="A895" s="12"/>
      <c r="B895" s="11">
        <v>43300</v>
      </c>
      <c r="C895" s="2">
        <v>2.36</v>
      </c>
      <c r="D895" s="2">
        <v>1.4162999999999999</v>
      </c>
      <c r="E895" s="2">
        <v>3967</v>
      </c>
      <c r="F895" s="2"/>
      <c r="G895" s="2"/>
      <c r="H895" s="17">
        <f t="shared" si="13"/>
        <v>0</v>
      </c>
    </row>
    <row r="896" spans="1:8" ht="13.5" x14ac:dyDescent="0.25">
      <c r="A896" s="12"/>
      <c r="B896" s="11">
        <v>43301</v>
      </c>
      <c r="C896" s="2">
        <v>2.35</v>
      </c>
      <c r="D896" s="2">
        <v>1.4103000000000001</v>
      </c>
      <c r="E896" s="2">
        <v>5058</v>
      </c>
      <c r="F896" s="2"/>
      <c r="G896" s="2"/>
      <c r="H896" s="17">
        <f t="shared" si="13"/>
        <v>-4.2363905952127259E-3</v>
      </c>
    </row>
    <row r="897" spans="1:8" ht="13.5" x14ac:dyDescent="0.25">
      <c r="A897" s="12"/>
      <c r="B897" s="11">
        <v>43304</v>
      </c>
      <c r="C897" s="2">
        <v>2.33</v>
      </c>
      <c r="D897" s="2">
        <v>1.4601999999999999</v>
      </c>
      <c r="E897" s="2">
        <v>1292</v>
      </c>
      <c r="F897" s="2"/>
      <c r="G897" s="2"/>
      <c r="H897" s="17">
        <f t="shared" si="13"/>
        <v>3.5382542721406673E-2</v>
      </c>
    </row>
    <row r="898" spans="1:8" ht="13.5" x14ac:dyDescent="0.25">
      <c r="A898" s="12"/>
      <c r="B898" s="11">
        <v>43305</v>
      </c>
      <c r="C898" s="2">
        <v>2.3199999999999998</v>
      </c>
      <c r="D898" s="2">
        <v>1.4539</v>
      </c>
      <c r="E898" s="2">
        <v>4852</v>
      </c>
      <c r="F898" s="2"/>
      <c r="G898" s="2"/>
      <c r="H898" s="17">
        <f t="shared" si="13"/>
        <v>-4.314477468839866E-3</v>
      </c>
    </row>
    <row r="899" spans="1:8" ht="13.5" x14ac:dyDescent="0.25">
      <c r="A899" s="12"/>
      <c r="B899" s="11">
        <v>43307</v>
      </c>
      <c r="C899" s="2">
        <v>2.2999999999999998</v>
      </c>
      <c r="D899" s="2">
        <v>1.4414</v>
      </c>
      <c r="E899" s="2">
        <v>10006</v>
      </c>
      <c r="F899" s="2"/>
      <c r="G899" s="2"/>
      <c r="H899" s="17">
        <f t="shared" si="13"/>
        <v>-8.597565169543955E-3</v>
      </c>
    </row>
    <row r="900" spans="1:8" ht="13.5" x14ac:dyDescent="0.25">
      <c r="A900" s="12"/>
      <c r="B900" s="11">
        <v>43308</v>
      </c>
      <c r="C900" s="2">
        <v>2.3199999999999998</v>
      </c>
      <c r="D900" s="2">
        <v>1.4539</v>
      </c>
      <c r="E900" s="2">
        <v>13220</v>
      </c>
      <c r="F900" s="2"/>
      <c r="G900" s="2"/>
      <c r="H900" s="17">
        <f t="shared" si="13"/>
        <v>8.6721243235742713E-3</v>
      </c>
    </row>
    <row r="901" spans="1:8" ht="13.5" x14ac:dyDescent="0.25">
      <c r="A901" s="12"/>
      <c r="B901" s="11">
        <v>43311</v>
      </c>
      <c r="C901" s="2">
        <v>2.2999999999999998</v>
      </c>
      <c r="D901" s="2">
        <v>1.4414</v>
      </c>
      <c r="E901" s="2">
        <v>20811</v>
      </c>
      <c r="F901" s="2"/>
      <c r="G901" s="2"/>
      <c r="H901" s="17">
        <f t="shared" si="13"/>
        <v>-8.597565169543955E-3</v>
      </c>
    </row>
    <row r="902" spans="1:8" ht="13.5" x14ac:dyDescent="0.25">
      <c r="A902" s="12"/>
      <c r="B902" s="11">
        <v>43312</v>
      </c>
      <c r="C902" s="2">
        <v>2.2999999999999998</v>
      </c>
      <c r="D902" s="2">
        <v>1.4414</v>
      </c>
      <c r="E902" s="2">
        <v>10054</v>
      </c>
      <c r="F902" s="2"/>
      <c r="G902" s="2"/>
      <c r="H902" s="17">
        <f t="shared" si="13"/>
        <v>0</v>
      </c>
    </row>
    <row r="903" spans="1:8" ht="13.5" x14ac:dyDescent="0.25">
      <c r="A903" s="12"/>
      <c r="B903" s="11">
        <v>43313</v>
      </c>
      <c r="C903" s="2">
        <v>2.2999999999999998</v>
      </c>
      <c r="D903" s="2">
        <v>1.4414</v>
      </c>
      <c r="E903" s="2">
        <v>2606</v>
      </c>
      <c r="F903" s="2"/>
      <c r="G903" s="2"/>
      <c r="H903" s="17">
        <f t="shared" ref="H903:H966" si="14">(D903-D902)/D902</f>
        <v>0</v>
      </c>
    </row>
    <row r="904" spans="1:8" ht="13.5" x14ac:dyDescent="0.25">
      <c r="A904" s="12"/>
      <c r="B904" s="11">
        <v>43314</v>
      </c>
      <c r="C904" s="2">
        <v>2.2400000000000002</v>
      </c>
      <c r="D904" s="2">
        <v>1.4037999999999999</v>
      </c>
      <c r="E904" s="2">
        <v>3400</v>
      </c>
      <c r="F904" s="2"/>
      <c r="G904" s="2"/>
      <c r="H904" s="17">
        <f t="shared" si="14"/>
        <v>-2.6085749965311555E-2</v>
      </c>
    </row>
    <row r="905" spans="1:8" ht="13.5" x14ac:dyDescent="0.25">
      <c r="A905" s="12"/>
      <c r="B905" s="11">
        <v>43315</v>
      </c>
      <c r="C905" s="2">
        <v>2.2200000000000002</v>
      </c>
      <c r="D905" s="2">
        <v>1.3913</v>
      </c>
      <c r="E905" s="2">
        <v>11245</v>
      </c>
      <c r="F905" s="2"/>
      <c r="G905" s="2"/>
      <c r="H905" s="17">
        <f t="shared" si="14"/>
        <v>-8.9044023365151426E-3</v>
      </c>
    </row>
    <row r="906" spans="1:8" ht="13.5" x14ac:dyDescent="0.25">
      <c r="A906" s="12"/>
      <c r="B906" s="11">
        <v>43318</v>
      </c>
      <c r="C906" s="2">
        <v>2.27</v>
      </c>
      <c r="D906" s="2">
        <v>1.4226000000000001</v>
      </c>
      <c r="E906" s="2">
        <v>2448</v>
      </c>
      <c r="F906" s="2"/>
      <c r="G906" s="2"/>
      <c r="H906" s="17">
        <f t="shared" si="14"/>
        <v>2.2496945302954149E-2</v>
      </c>
    </row>
    <row r="907" spans="1:8" ht="13.5" x14ac:dyDescent="0.25">
      <c r="A907" s="12"/>
      <c r="B907" s="11">
        <v>43319</v>
      </c>
      <c r="C907" s="2">
        <v>2.33</v>
      </c>
      <c r="D907" s="2">
        <v>1.4601999999999999</v>
      </c>
      <c r="E907" s="2">
        <v>19800</v>
      </c>
      <c r="F907" s="2"/>
      <c r="G907" s="2"/>
      <c r="H907" s="17">
        <f t="shared" si="14"/>
        <v>2.6430479403908233E-2</v>
      </c>
    </row>
    <row r="908" spans="1:8" ht="13.5" x14ac:dyDescent="0.25">
      <c r="A908" s="12"/>
      <c r="B908" s="11">
        <v>43320</v>
      </c>
      <c r="C908" s="2">
        <v>2.34</v>
      </c>
      <c r="D908" s="2">
        <v>1.4664999999999999</v>
      </c>
      <c r="E908" s="2">
        <v>2061</v>
      </c>
      <c r="F908" s="2"/>
      <c r="G908" s="2"/>
      <c r="H908" s="17">
        <f t="shared" si="14"/>
        <v>4.314477468839866E-3</v>
      </c>
    </row>
    <row r="909" spans="1:8" ht="13.5" x14ac:dyDescent="0.25">
      <c r="A909" s="12"/>
      <c r="B909" s="11">
        <v>43321</v>
      </c>
      <c r="C909" s="2">
        <v>2.3199999999999998</v>
      </c>
      <c r="D909" s="2">
        <v>1.4539</v>
      </c>
      <c r="E909" s="2">
        <v>14150</v>
      </c>
      <c r="F909" s="2"/>
      <c r="G909" s="2"/>
      <c r="H909" s="17">
        <f t="shared" si="14"/>
        <v>-8.5918854415274089E-3</v>
      </c>
    </row>
    <row r="910" spans="1:8" ht="13.5" x14ac:dyDescent="0.25">
      <c r="A910" s="12"/>
      <c r="B910" s="11">
        <v>43322</v>
      </c>
      <c r="C910" s="2">
        <v>2.2799999999999998</v>
      </c>
      <c r="D910" s="2">
        <v>1.4289000000000001</v>
      </c>
      <c r="E910" s="2">
        <v>21740</v>
      </c>
      <c r="F910" s="2"/>
      <c r="G910" s="2"/>
      <c r="H910" s="17">
        <f t="shared" si="14"/>
        <v>-1.719513033908791E-2</v>
      </c>
    </row>
    <row r="911" spans="1:8" ht="13.5" x14ac:dyDescent="0.25">
      <c r="A911" s="12"/>
      <c r="B911" s="11">
        <v>43326</v>
      </c>
      <c r="C911" s="2">
        <v>2.27</v>
      </c>
      <c r="D911" s="2">
        <v>1.4226000000000001</v>
      </c>
      <c r="E911" s="2">
        <v>12376</v>
      </c>
      <c r="F911" s="2"/>
      <c r="G911" s="2"/>
      <c r="H911" s="17">
        <f t="shared" si="14"/>
        <v>-4.408985933235336E-3</v>
      </c>
    </row>
    <row r="912" spans="1:8" ht="13.5" x14ac:dyDescent="0.25">
      <c r="A912" s="12"/>
      <c r="B912" s="11">
        <v>43327</v>
      </c>
      <c r="C912" s="2">
        <v>2.2599999999999998</v>
      </c>
      <c r="D912" s="2">
        <v>1.4162999999999999</v>
      </c>
      <c r="E912" s="2">
        <v>737</v>
      </c>
      <c r="F912" s="2"/>
      <c r="G912" s="2"/>
      <c r="H912" s="17">
        <f t="shared" si="14"/>
        <v>-4.4285111767188206E-3</v>
      </c>
    </row>
    <row r="913" spans="1:8" ht="13.5" x14ac:dyDescent="0.25">
      <c r="A913" s="12"/>
      <c r="B913" s="11">
        <v>43328</v>
      </c>
      <c r="C913" s="2">
        <v>2.25</v>
      </c>
      <c r="D913" s="2">
        <v>1.4100999999999999</v>
      </c>
      <c r="E913" s="2">
        <v>16249</v>
      </c>
      <c r="F913" s="2"/>
      <c r="G913" s="2"/>
      <c r="H913" s="17">
        <f t="shared" si="14"/>
        <v>-4.3776036150532964E-3</v>
      </c>
    </row>
    <row r="914" spans="1:8" ht="13.5" x14ac:dyDescent="0.25">
      <c r="A914" s="12"/>
      <c r="B914" s="11">
        <v>43329</v>
      </c>
      <c r="C914" s="2">
        <v>2.2599999999999998</v>
      </c>
      <c r="D914" s="2">
        <v>1.4162999999999999</v>
      </c>
      <c r="E914" s="2">
        <v>6750</v>
      </c>
      <c r="F914" s="2"/>
      <c r="G914" s="2"/>
      <c r="H914" s="17">
        <f t="shared" si="14"/>
        <v>4.3968512871427438E-3</v>
      </c>
    </row>
    <row r="915" spans="1:8" ht="13.5" x14ac:dyDescent="0.25">
      <c r="A915" s="12"/>
      <c r="B915" s="11">
        <v>43332</v>
      </c>
      <c r="C915" s="2">
        <v>2.2400000000000002</v>
      </c>
      <c r="D915" s="2">
        <v>1.4037999999999999</v>
      </c>
      <c r="E915" s="2">
        <v>22405</v>
      </c>
      <c r="F915" s="2"/>
      <c r="G915" s="2"/>
      <c r="H915" s="17">
        <f t="shared" si="14"/>
        <v>-8.8258137400268003E-3</v>
      </c>
    </row>
    <row r="916" spans="1:8" ht="13.5" x14ac:dyDescent="0.25">
      <c r="A916" s="12"/>
      <c r="B916" s="11">
        <v>43335</v>
      </c>
      <c r="C916" s="2">
        <v>2.2400000000000002</v>
      </c>
      <c r="D916" s="2">
        <v>1.4037999999999999</v>
      </c>
      <c r="E916" s="2">
        <v>5550</v>
      </c>
      <c r="F916" s="2"/>
      <c r="G916" s="2"/>
      <c r="H916" s="17">
        <f t="shared" si="14"/>
        <v>0</v>
      </c>
    </row>
    <row r="917" spans="1:8" ht="13.5" x14ac:dyDescent="0.25">
      <c r="A917" s="12"/>
      <c r="B917" s="11">
        <v>43336</v>
      </c>
      <c r="C917" s="2">
        <v>2.2400000000000002</v>
      </c>
      <c r="D917" s="2">
        <v>1.4037999999999999</v>
      </c>
      <c r="E917" s="2">
        <v>400</v>
      </c>
      <c r="F917" s="2"/>
      <c r="G917" s="2"/>
      <c r="H917" s="17">
        <f t="shared" si="14"/>
        <v>0</v>
      </c>
    </row>
    <row r="918" spans="1:8" ht="13.5" x14ac:dyDescent="0.25">
      <c r="A918" s="12"/>
      <c r="B918" s="11">
        <v>43339</v>
      </c>
      <c r="C918" s="2">
        <v>2.25</v>
      </c>
      <c r="D918" s="2">
        <v>1.4100999999999999</v>
      </c>
      <c r="E918" s="2">
        <v>3075</v>
      </c>
      <c r="F918" s="2"/>
      <c r="G918" s="2"/>
      <c r="H918" s="17">
        <f t="shared" si="14"/>
        <v>4.4878187776036275E-3</v>
      </c>
    </row>
    <row r="919" spans="1:8" ht="13.5" x14ac:dyDescent="0.25">
      <c r="A919" s="12"/>
      <c r="B919" s="11">
        <v>43340</v>
      </c>
      <c r="C919" s="2">
        <v>2.2999999999999998</v>
      </c>
      <c r="D919" s="2">
        <v>1.4414</v>
      </c>
      <c r="E919" s="2">
        <v>18410</v>
      </c>
      <c r="F919" s="2"/>
      <c r="G919" s="2"/>
      <c r="H919" s="17">
        <f t="shared" si="14"/>
        <v>2.219700730444657E-2</v>
      </c>
    </row>
    <row r="920" spans="1:8" ht="13.5" x14ac:dyDescent="0.25">
      <c r="A920" s="12"/>
      <c r="B920" s="11">
        <v>43341</v>
      </c>
      <c r="C920" s="2">
        <v>2.2799999999999998</v>
      </c>
      <c r="D920" s="2">
        <v>1.4289000000000001</v>
      </c>
      <c r="E920" s="2">
        <v>9119</v>
      </c>
      <c r="F920" s="2"/>
      <c r="G920" s="2"/>
      <c r="H920" s="17">
        <f t="shared" si="14"/>
        <v>-8.6721243235742713E-3</v>
      </c>
    </row>
    <row r="921" spans="1:8" ht="13.5" x14ac:dyDescent="0.25">
      <c r="A921" s="12"/>
      <c r="B921" s="11">
        <v>43342</v>
      </c>
      <c r="C921" s="2">
        <v>2.29</v>
      </c>
      <c r="D921" s="2">
        <v>1.4351</v>
      </c>
      <c r="E921" s="2">
        <v>100</v>
      </c>
      <c r="F921" s="2"/>
      <c r="G921" s="2"/>
      <c r="H921" s="17">
        <f t="shared" si="14"/>
        <v>4.3390020295331951E-3</v>
      </c>
    </row>
    <row r="922" spans="1:8" ht="13.5" x14ac:dyDescent="0.25">
      <c r="A922" s="12"/>
      <c r="B922" s="11">
        <v>43343</v>
      </c>
      <c r="C922" s="2">
        <v>2.2999999999999998</v>
      </c>
      <c r="D922" s="2">
        <v>1.4414</v>
      </c>
      <c r="E922" s="2">
        <v>13300</v>
      </c>
      <c r="F922" s="2"/>
      <c r="G922" s="2"/>
      <c r="H922" s="17">
        <f t="shared" si="14"/>
        <v>4.3899379834157707E-3</v>
      </c>
    </row>
    <row r="923" spans="1:8" ht="13.5" x14ac:dyDescent="0.25">
      <c r="A923" s="12"/>
      <c r="B923" s="11">
        <v>43346</v>
      </c>
      <c r="C923" s="2">
        <v>2.36</v>
      </c>
      <c r="D923" s="2">
        <v>1.4790000000000001</v>
      </c>
      <c r="E923" s="2">
        <v>7307</v>
      </c>
      <c r="F923" s="2"/>
      <c r="G923" s="2"/>
      <c r="H923" s="17">
        <f t="shared" si="14"/>
        <v>2.6085749965311555E-2</v>
      </c>
    </row>
    <row r="924" spans="1:8" ht="13.5" x14ac:dyDescent="0.25">
      <c r="A924" s="12"/>
      <c r="B924" s="11">
        <v>43347</v>
      </c>
      <c r="C924" s="2">
        <v>2.36</v>
      </c>
      <c r="D924" s="2">
        <v>1.4790000000000001</v>
      </c>
      <c r="E924" s="2">
        <v>3850</v>
      </c>
      <c r="F924" s="2"/>
      <c r="G924" s="2"/>
      <c r="H924" s="17">
        <f t="shared" si="14"/>
        <v>0</v>
      </c>
    </row>
    <row r="925" spans="1:8" ht="13.5" x14ac:dyDescent="0.25">
      <c r="A925" s="12"/>
      <c r="B925" s="11">
        <v>43348</v>
      </c>
      <c r="C925" s="2">
        <v>2.2999999999999998</v>
      </c>
      <c r="D925" s="2">
        <v>1.4414</v>
      </c>
      <c r="E925" s="2">
        <v>6548</v>
      </c>
      <c r="F925" s="2"/>
      <c r="G925" s="2"/>
      <c r="H925" s="17">
        <f t="shared" si="14"/>
        <v>-2.5422582826233994E-2</v>
      </c>
    </row>
    <row r="926" spans="1:8" ht="13.5" x14ac:dyDescent="0.25">
      <c r="A926" s="12"/>
      <c r="B926" s="11">
        <v>43349</v>
      </c>
      <c r="C926" s="2">
        <v>2.2799999999999998</v>
      </c>
      <c r="D926" s="2">
        <v>1.4289000000000001</v>
      </c>
      <c r="E926" s="2">
        <v>2550</v>
      </c>
      <c r="F926" s="2"/>
      <c r="G926" s="2"/>
      <c r="H926" s="17">
        <f t="shared" si="14"/>
        <v>-8.6721243235742713E-3</v>
      </c>
    </row>
    <row r="927" spans="1:8" ht="13.5" x14ac:dyDescent="0.25">
      <c r="A927" s="12"/>
      <c r="B927" s="11">
        <v>43350</v>
      </c>
      <c r="C927" s="2">
        <v>2.33</v>
      </c>
      <c r="D927" s="2">
        <v>1.4601999999999999</v>
      </c>
      <c r="E927" s="2">
        <v>10068</v>
      </c>
      <c r="F927" s="2"/>
      <c r="G927" s="2"/>
      <c r="H927" s="17">
        <f t="shared" si="14"/>
        <v>2.1904961858772401E-2</v>
      </c>
    </row>
    <row r="928" spans="1:8" ht="13.5" x14ac:dyDescent="0.25">
      <c r="A928" s="12"/>
      <c r="B928" s="11">
        <v>43353</v>
      </c>
      <c r="C928" s="2">
        <v>2.2599999999999998</v>
      </c>
      <c r="D928" s="2">
        <v>1.4162999999999999</v>
      </c>
      <c r="E928" s="2">
        <v>3301</v>
      </c>
      <c r="F928" s="2"/>
      <c r="G928" s="2"/>
      <c r="H928" s="17">
        <f t="shared" si="14"/>
        <v>-3.00643747431859E-2</v>
      </c>
    </row>
    <row r="929" spans="1:8" ht="13.5" x14ac:dyDescent="0.25">
      <c r="A929" s="12"/>
      <c r="B929" s="11">
        <v>43355</v>
      </c>
      <c r="C929" s="2">
        <v>2.2999999999999998</v>
      </c>
      <c r="D929" s="2">
        <v>1.4414</v>
      </c>
      <c r="E929" s="2">
        <v>2680</v>
      </c>
      <c r="F929" s="2"/>
      <c r="G929" s="2"/>
      <c r="H929" s="17">
        <f t="shared" si="14"/>
        <v>1.7722233989973964E-2</v>
      </c>
    </row>
    <row r="930" spans="1:8" ht="13.5" x14ac:dyDescent="0.25">
      <c r="A930" s="12"/>
      <c r="B930" s="11">
        <v>43356</v>
      </c>
      <c r="C930" s="2">
        <v>2.2400000000000002</v>
      </c>
      <c r="D930" s="2">
        <v>1.4037999999999999</v>
      </c>
      <c r="E930" s="2">
        <v>11579</v>
      </c>
      <c r="F930" s="2"/>
      <c r="G930" s="2"/>
      <c r="H930" s="17">
        <f t="shared" si="14"/>
        <v>-2.6085749965311555E-2</v>
      </c>
    </row>
    <row r="931" spans="1:8" ht="13.5" x14ac:dyDescent="0.25">
      <c r="A931" s="12"/>
      <c r="B931" s="11">
        <v>43357</v>
      </c>
      <c r="C931" s="2">
        <v>2.2400000000000002</v>
      </c>
      <c r="D931" s="2">
        <v>1.4037999999999999</v>
      </c>
      <c r="E931" s="2">
        <v>23499</v>
      </c>
      <c r="F931" s="2"/>
      <c r="G931" s="2"/>
      <c r="H931" s="17">
        <f t="shared" si="14"/>
        <v>0</v>
      </c>
    </row>
    <row r="932" spans="1:8" ht="13.5" x14ac:dyDescent="0.25">
      <c r="A932" s="12"/>
      <c r="B932" s="11">
        <v>43360</v>
      </c>
      <c r="C932" s="2">
        <v>2.27</v>
      </c>
      <c r="D932" s="2">
        <v>1.4226000000000001</v>
      </c>
      <c r="E932" s="2">
        <v>12401</v>
      </c>
      <c r="F932" s="2"/>
      <c r="G932" s="2"/>
      <c r="H932" s="17">
        <f t="shared" si="14"/>
        <v>1.3392221114118927E-2</v>
      </c>
    </row>
    <row r="933" spans="1:8" ht="13.5" x14ac:dyDescent="0.25">
      <c r="A933" s="12"/>
      <c r="B933" s="11">
        <v>43361</v>
      </c>
      <c r="C933" s="2">
        <v>2.2000000000000002</v>
      </c>
      <c r="D933" s="2">
        <v>1.3787</v>
      </c>
      <c r="E933" s="2">
        <v>9894</v>
      </c>
      <c r="F933" s="2"/>
      <c r="G933" s="2"/>
      <c r="H933" s="17">
        <f t="shared" si="14"/>
        <v>-3.0858990580627053E-2</v>
      </c>
    </row>
    <row r="934" spans="1:8" ht="13.5" x14ac:dyDescent="0.25">
      <c r="A934" s="12"/>
      <c r="B934" s="11">
        <v>43362</v>
      </c>
      <c r="C934" s="2">
        <v>2.27</v>
      </c>
      <c r="D934" s="2">
        <v>1.4226000000000001</v>
      </c>
      <c r="E934" s="2">
        <v>220</v>
      </c>
      <c r="F934" s="2"/>
      <c r="G934" s="2"/>
      <c r="H934" s="17">
        <f t="shared" si="14"/>
        <v>3.184158990353235E-2</v>
      </c>
    </row>
    <row r="935" spans="1:8" ht="13.5" x14ac:dyDescent="0.25">
      <c r="A935" s="12"/>
      <c r="B935" s="11">
        <v>43363</v>
      </c>
      <c r="C935" s="2">
        <v>2.25</v>
      </c>
      <c r="D935" s="2">
        <v>1.4100999999999999</v>
      </c>
      <c r="E935" s="2">
        <v>7085</v>
      </c>
      <c r="F935" s="2"/>
      <c r="G935" s="2"/>
      <c r="H935" s="17">
        <f t="shared" si="14"/>
        <v>-8.7867285252356091E-3</v>
      </c>
    </row>
    <row r="936" spans="1:8" ht="13.5" x14ac:dyDescent="0.25">
      <c r="A936" s="12"/>
      <c r="B936" s="11">
        <v>43364</v>
      </c>
      <c r="C936" s="2">
        <v>2.25</v>
      </c>
      <c r="D936" s="2">
        <v>1.4100999999999999</v>
      </c>
      <c r="E936" s="2">
        <v>4252</v>
      </c>
      <c r="F936" s="2"/>
      <c r="G936" s="2"/>
      <c r="H936" s="17">
        <f t="shared" si="14"/>
        <v>0</v>
      </c>
    </row>
    <row r="937" spans="1:8" ht="13.5" x14ac:dyDescent="0.25">
      <c r="A937" s="12"/>
      <c r="B937" s="11">
        <v>43367</v>
      </c>
      <c r="C937" s="2">
        <v>2.25</v>
      </c>
      <c r="D937" s="2">
        <v>1.4100999999999999</v>
      </c>
      <c r="E937" s="2">
        <v>1811</v>
      </c>
      <c r="F937" s="2"/>
      <c r="G937" s="2"/>
      <c r="H937" s="17">
        <f t="shared" si="14"/>
        <v>0</v>
      </c>
    </row>
    <row r="938" spans="1:8" ht="13.5" x14ac:dyDescent="0.25">
      <c r="A938" s="12"/>
      <c r="B938" s="11">
        <v>43368</v>
      </c>
      <c r="C938" s="2">
        <v>2.29</v>
      </c>
      <c r="D938" s="2">
        <v>1.4351</v>
      </c>
      <c r="E938" s="2">
        <v>7090</v>
      </c>
      <c r="F938" s="2"/>
      <c r="G938" s="2"/>
      <c r="H938" s="17">
        <f t="shared" si="14"/>
        <v>1.7729239061059596E-2</v>
      </c>
    </row>
    <row r="939" spans="1:8" ht="13.5" x14ac:dyDescent="0.25">
      <c r="A939" s="12"/>
      <c r="B939" s="11">
        <v>43369</v>
      </c>
      <c r="C939" s="2">
        <v>2.2799999999999998</v>
      </c>
      <c r="D939" s="2">
        <v>1.4289000000000001</v>
      </c>
      <c r="E939" s="2">
        <v>15</v>
      </c>
      <c r="F939" s="2"/>
      <c r="G939" s="2"/>
      <c r="H939" s="17">
        <f t="shared" si="14"/>
        <v>-4.3202564281234644E-3</v>
      </c>
    </row>
    <row r="940" spans="1:8" ht="13.5" x14ac:dyDescent="0.25">
      <c r="A940" s="12"/>
      <c r="B940" s="11">
        <v>43370</v>
      </c>
      <c r="C940" s="2">
        <v>2.25</v>
      </c>
      <c r="D940" s="2">
        <v>1.4100999999999999</v>
      </c>
      <c r="E940" s="2">
        <v>24528</v>
      </c>
      <c r="F940" s="2"/>
      <c r="G940" s="2"/>
      <c r="H940" s="17">
        <f t="shared" si="14"/>
        <v>-1.3156973896004023E-2</v>
      </c>
    </row>
    <row r="941" spans="1:8" ht="13.5" x14ac:dyDescent="0.25">
      <c r="A941" s="12"/>
      <c r="B941" s="11">
        <v>43371</v>
      </c>
      <c r="C941" s="2">
        <v>2.2000000000000002</v>
      </c>
      <c r="D941" s="2">
        <v>1.3787</v>
      </c>
      <c r="E941" s="2">
        <v>46218</v>
      </c>
      <c r="F941" s="2"/>
      <c r="G941" s="2"/>
      <c r="H941" s="17">
        <f t="shared" si="14"/>
        <v>-2.2267924260690641E-2</v>
      </c>
    </row>
    <row r="942" spans="1:8" ht="13.5" x14ac:dyDescent="0.25">
      <c r="A942" s="12"/>
      <c r="B942" s="11">
        <v>43374</v>
      </c>
      <c r="C942" s="2">
        <v>2.14</v>
      </c>
      <c r="D942" s="2">
        <v>1.3411</v>
      </c>
      <c r="E942" s="2">
        <v>28175</v>
      </c>
      <c r="F942" s="2"/>
      <c r="G942" s="2"/>
      <c r="H942" s="17">
        <f t="shared" si="14"/>
        <v>-2.7272067890041399E-2</v>
      </c>
    </row>
    <row r="943" spans="1:8" ht="13.5" x14ac:dyDescent="0.25">
      <c r="A943" s="12"/>
      <c r="B943" s="11">
        <v>43375</v>
      </c>
      <c r="C943" s="2">
        <v>2.12</v>
      </c>
      <c r="D943" s="2">
        <v>1.3286</v>
      </c>
      <c r="E943" s="2">
        <v>68411</v>
      </c>
      <c r="F943" s="2"/>
      <c r="G943" s="2"/>
      <c r="H943" s="17">
        <f t="shared" si="14"/>
        <v>-9.3207068824099296E-3</v>
      </c>
    </row>
    <row r="944" spans="1:8" ht="13.5" x14ac:dyDescent="0.25">
      <c r="A944" s="12"/>
      <c r="B944" s="11">
        <v>43376</v>
      </c>
      <c r="C944" s="2">
        <v>2.1</v>
      </c>
      <c r="D944" s="2">
        <v>1.3161</v>
      </c>
      <c r="E944" s="2">
        <v>60044</v>
      </c>
      <c r="F944" s="2"/>
      <c r="G944" s="2"/>
      <c r="H944" s="17">
        <f t="shared" si="14"/>
        <v>-9.4083998193586899E-3</v>
      </c>
    </row>
    <row r="945" spans="1:8" ht="13.5" x14ac:dyDescent="0.25">
      <c r="A945" s="12"/>
      <c r="B945" s="11">
        <v>43377</v>
      </c>
      <c r="C945" s="2">
        <v>2.09</v>
      </c>
      <c r="D945" s="2">
        <v>1.3098000000000001</v>
      </c>
      <c r="E945" s="2">
        <v>62666</v>
      </c>
      <c r="F945" s="2"/>
      <c r="G945" s="2"/>
      <c r="H945" s="17">
        <f t="shared" si="14"/>
        <v>-4.7868702986095073E-3</v>
      </c>
    </row>
    <row r="946" spans="1:8" ht="13.5" x14ac:dyDescent="0.25">
      <c r="A946" s="12"/>
      <c r="B946" s="11">
        <v>43378</v>
      </c>
      <c r="C946" s="2">
        <v>2.15</v>
      </c>
      <c r="D946" s="2">
        <v>1.3473999999999999</v>
      </c>
      <c r="E946" s="2">
        <v>11682</v>
      </c>
      <c r="F946" s="2"/>
      <c r="G946" s="2"/>
      <c r="H946" s="17">
        <f t="shared" si="14"/>
        <v>2.8706672774469272E-2</v>
      </c>
    </row>
    <row r="947" spans="1:8" ht="13.5" x14ac:dyDescent="0.25">
      <c r="A947" s="12"/>
      <c r="B947" s="11">
        <v>43381</v>
      </c>
      <c r="C947" s="2">
        <v>2.09</v>
      </c>
      <c r="D947" s="2">
        <v>1.3098000000000001</v>
      </c>
      <c r="E947" s="2">
        <v>17080</v>
      </c>
      <c r="F947" s="2"/>
      <c r="G947" s="2"/>
      <c r="H947" s="17">
        <f t="shared" si="14"/>
        <v>-2.790559596259452E-2</v>
      </c>
    </row>
    <row r="948" spans="1:8" ht="13.5" x14ac:dyDescent="0.25">
      <c r="A948" s="12"/>
      <c r="B948" s="11">
        <v>43382</v>
      </c>
      <c r="C948" s="2">
        <v>2.13</v>
      </c>
      <c r="D948" s="2">
        <v>1.3349</v>
      </c>
      <c r="E948" s="2">
        <v>200</v>
      </c>
      <c r="F948" s="2"/>
      <c r="G948" s="2"/>
      <c r="H948" s="17">
        <f t="shared" si="14"/>
        <v>1.9163231027637732E-2</v>
      </c>
    </row>
    <row r="949" spans="1:8" ht="13.5" x14ac:dyDescent="0.25">
      <c r="A949" s="12"/>
      <c r="B949" s="11">
        <v>43383</v>
      </c>
      <c r="C949" s="2">
        <v>2.13</v>
      </c>
      <c r="D949" s="2">
        <v>1.3349</v>
      </c>
      <c r="E949" s="2">
        <v>18565</v>
      </c>
      <c r="F949" s="2"/>
      <c r="G949" s="2"/>
      <c r="H949" s="17">
        <f t="shared" si="14"/>
        <v>0</v>
      </c>
    </row>
    <row r="950" spans="1:8" ht="13.5" x14ac:dyDescent="0.25">
      <c r="A950" s="12"/>
      <c r="B950" s="11">
        <v>43384</v>
      </c>
      <c r="C950" s="2">
        <v>2.12</v>
      </c>
      <c r="D950" s="2">
        <v>1.3286</v>
      </c>
      <c r="E950" s="2">
        <v>4250</v>
      </c>
      <c r="F950" s="2"/>
      <c r="G950" s="2"/>
      <c r="H950" s="17">
        <f t="shared" si="14"/>
        <v>-4.7194546407970427E-3</v>
      </c>
    </row>
    <row r="951" spans="1:8" ht="13.5" x14ac:dyDescent="0.25">
      <c r="A951" s="12"/>
      <c r="B951" s="11">
        <v>43385</v>
      </c>
      <c r="C951" s="2">
        <v>2.12</v>
      </c>
      <c r="D951" s="2">
        <v>1.3286</v>
      </c>
      <c r="E951" s="2">
        <v>1050</v>
      </c>
      <c r="F951" s="2"/>
      <c r="G951" s="2"/>
      <c r="H951" s="17">
        <f t="shared" si="14"/>
        <v>0</v>
      </c>
    </row>
    <row r="952" spans="1:8" ht="13.5" x14ac:dyDescent="0.25">
      <c r="A952" s="12"/>
      <c r="B952" s="11">
        <v>43389</v>
      </c>
      <c r="C952" s="2">
        <v>2.12</v>
      </c>
      <c r="D952" s="2">
        <v>1.3286</v>
      </c>
      <c r="E952" s="2">
        <v>16758</v>
      </c>
      <c r="F952" s="2"/>
      <c r="G952" s="2"/>
      <c r="H952" s="17">
        <f t="shared" si="14"/>
        <v>0</v>
      </c>
    </row>
    <row r="953" spans="1:8" ht="13.5" x14ac:dyDescent="0.25">
      <c r="A953" s="12"/>
      <c r="B953" s="11">
        <v>43390</v>
      </c>
      <c r="C953" s="2">
        <v>2.12</v>
      </c>
      <c r="D953" s="2">
        <v>1.3286</v>
      </c>
      <c r="E953" s="2">
        <v>0</v>
      </c>
      <c r="F953" s="2"/>
      <c r="G953" s="2"/>
      <c r="H953" s="17">
        <f t="shared" si="14"/>
        <v>0</v>
      </c>
    </row>
    <row r="954" spans="1:8" ht="13.5" x14ac:dyDescent="0.25">
      <c r="A954" s="12"/>
      <c r="B954" s="11">
        <v>43391</v>
      </c>
      <c r="C954" s="2">
        <v>2.12</v>
      </c>
      <c r="D954" s="2">
        <v>1.3286</v>
      </c>
      <c r="E954" s="2">
        <v>35700</v>
      </c>
      <c r="F954" s="2"/>
      <c r="G954" s="2"/>
      <c r="H954" s="17">
        <f t="shared" si="14"/>
        <v>0</v>
      </c>
    </row>
    <row r="955" spans="1:8" ht="13.5" x14ac:dyDescent="0.25">
      <c r="A955" s="12"/>
      <c r="B955" s="11">
        <v>43392</v>
      </c>
      <c r="C955" s="2">
        <v>2.13</v>
      </c>
      <c r="D955" s="2">
        <v>1.3349</v>
      </c>
      <c r="E955" s="2">
        <v>11950</v>
      </c>
      <c r="F955" s="2"/>
      <c r="G955" s="2"/>
      <c r="H955" s="17">
        <f t="shared" si="14"/>
        <v>4.741833508956776E-3</v>
      </c>
    </row>
    <row r="956" spans="1:8" ht="13.5" x14ac:dyDescent="0.25">
      <c r="A956" s="12"/>
      <c r="B956" s="11">
        <v>43395</v>
      </c>
      <c r="C956" s="2">
        <v>2.19</v>
      </c>
      <c r="D956" s="2">
        <v>1.3725000000000001</v>
      </c>
      <c r="E956" s="2">
        <v>22694</v>
      </c>
      <c r="F956" s="2"/>
      <c r="G956" s="2"/>
      <c r="H956" s="17">
        <f t="shared" si="14"/>
        <v>2.8166903887931739E-2</v>
      </c>
    </row>
    <row r="957" spans="1:8" ht="13.5" x14ac:dyDescent="0.25">
      <c r="A957" s="12"/>
      <c r="B957" s="11">
        <v>43396</v>
      </c>
      <c r="C957" s="2">
        <v>2.2599999999999998</v>
      </c>
      <c r="D957" s="2">
        <v>1.4162999999999999</v>
      </c>
      <c r="E957" s="2">
        <v>13117</v>
      </c>
      <c r="F957" s="2"/>
      <c r="G957" s="2"/>
      <c r="H957" s="17">
        <f t="shared" si="14"/>
        <v>3.1912568306010809E-2</v>
      </c>
    </row>
    <row r="958" spans="1:8" ht="13.5" x14ac:dyDescent="0.25">
      <c r="A958" s="12"/>
      <c r="B958" s="11">
        <v>43397</v>
      </c>
      <c r="C958" s="2">
        <v>2.2999999999999998</v>
      </c>
      <c r="D958" s="2">
        <v>1.4414</v>
      </c>
      <c r="E958" s="2">
        <v>9460</v>
      </c>
      <c r="F958" s="2"/>
      <c r="G958" s="2"/>
      <c r="H958" s="17">
        <f t="shared" si="14"/>
        <v>1.7722233989973964E-2</v>
      </c>
    </row>
    <row r="959" spans="1:8" ht="13.5" x14ac:dyDescent="0.25">
      <c r="A959" s="12"/>
      <c r="B959" s="11">
        <v>43398</v>
      </c>
      <c r="C959" s="2">
        <v>2.44</v>
      </c>
      <c r="D959" s="2">
        <v>1.5290999999999999</v>
      </c>
      <c r="E959" s="2">
        <v>34879</v>
      </c>
      <c r="F959" s="2"/>
      <c r="G959" s="2"/>
      <c r="H959" s="17">
        <f t="shared" si="14"/>
        <v>6.0843624254197232E-2</v>
      </c>
    </row>
    <row r="960" spans="1:8" ht="13.5" x14ac:dyDescent="0.25">
      <c r="A960" s="12"/>
      <c r="B960" s="11">
        <v>43399</v>
      </c>
      <c r="C960" s="2">
        <v>2.54</v>
      </c>
      <c r="D960" s="2">
        <v>1.5918000000000001</v>
      </c>
      <c r="E960" s="2">
        <v>8958</v>
      </c>
      <c r="F960" s="2"/>
      <c r="G960" s="2"/>
      <c r="H960" s="17">
        <f t="shared" si="14"/>
        <v>4.1004512458308939E-2</v>
      </c>
    </row>
    <row r="961" spans="1:8" ht="13.5" x14ac:dyDescent="0.25">
      <c r="A961" s="12"/>
      <c r="B961" s="11">
        <v>43402</v>
      </c>
      <c r="C961" s="2">
        <v>2.61</v>
      </c>
      <c r="D961" s="2">
        <v>1.6356999999999999</v>
      </c>
      <c r="E961" s="2">
        <v>3709</v>
      </c>
      <c r="F961" s="2"/>
      <c r="G961" s="2"/>
      <c r="H961" s="17">
        <f t="shared" si="14"/>
        <v>2.7578841563010319E-2</v>
      </c>
    </row>
    <row r="962" spans="1:8" ht="13.5" x14ac:dyDescent="0.25">
      <c r="A962" s="12"/>
      <c r="B962" s="11">
        <v>43403</v>
      </c>
      <c r="C962" s="2">
        <v>2.67</v>
      </c>
      <c r="D962" s="2">
        <v>1.6733</v>
      </c>
      <c r="E962" s="2">
        <v>100</v>
      </c>
      <c r="F962" s="2"/>
      <c r="G962" s="2"/>
      <c r="H962" s="17">
        <f t="shared" si="14"/>
        <v>2.2987100324020345E-2</v>
      </c>
    </row>
    <row r="963" spans="1:8" ht="13.5" x14ac:dyDescent="0.25">
      <c r="A963" s="12"/>
      <c r="B963" s="11">
        <v>43404</v>
      </c>
      <c r="C963" s="2">
        <v>2.75</v>
      </c>
      <c r="D963" s="2">
        <v>1.7234</v>
      </c>
      <c r="E963" s="2">
        <v>3462</v>
      </c>
      <c r="F963" s="2"/>
      <c r="G963" s="2"/>
      <c r="H963" s="17">
        <f t="shared" si="14"/>
        <v>2.9940835474810273E-2</v>
      </c>
    </row>
    <row r="964" spans="1:8" ht="13.5" x14ac:dyDescent="0.25">
      <c r="A964" s="12"/>
      <c r="B964" s="11">
        <v>43405</v>
      </c>
      <c r="C964" s="2">
        <v>2.79</v>
      </c>
      <c r="D964" s="2">
        <v>1.7484999999999999</v>
      </c>
      <c r="E964" s="2">
        <v>6213</v>
      </c>
      <c r="F964" s="2"/>
      <c r="G964" s="2"/>
      <c r="H964" s="17">
        <f t="shared" si="14"/>
        <v>1.4564233491934489E-2</v>
      </c>
    </row>
    <row r="965" spans="1:8" ht="13.5" x14ac:dyDescent="0.25">
      <c r="A965" s="12"/>
      <c r="B965" s="11">
        <v>43406</v>
      </c>
      <c r="C965" s="2">
        <v>2.82</v>
      </c>
      <c r="D965" s="2">
        <v>1.7673000000000001</v>
      </c>
      <c r="E965" s="2">
        <v>700</v>
      </c>
      <c r="F965" s="2"/>
      <c r="G965" s="2"/>
      <c r="H965" s="17">
        <f t="shared" si="14"/>
        <v>1.075207320560489E-2</v>
      </c>
    </row>
    <row r="966" spans="1:8" ht="13.5" x14ac:dyDescent="0.25">
      <c r="A966" s="12"/>
      <c r="B966" s="11">
        <v>43409</v>
      </c>
      <c r="C966" s="2">
        <v>2.77</v>
      </c>
      <c r="D966" s="2">
        <v>1.736</v>
      </c>
      <c r="E966" s="2">
        <v>11766</v>
      </c>
      <c r="F966" s="2"/>
      <c r="G966" s="2"/>
      <c r="H966" s="17">
        <f t="shared" si="14"/>
        <v>-1.7710632037571495E-2</v>
      </c>
    </row>
    <row r="967" spans="1:8" ht="13.5" x14ac:dyDescent="0.25">
      <c r="A967" s="12"/>
      <c r="B967" s="11">
        <v>43410</v>
      </c>
      <c r="C967" s="2">
        <v>2.65</v>
      </c>
      <c r="D967" s="2">
        <v>1.6608000000000001</v>
      </c>
      <c r="E967" s="2">
        <v>6776</v>
      </c>
      <c r="F967" s="2"/>
      <c r="G967" s="2"/>
      <c r="H967" s="17">
        <f t="shared" ref="H967:H1030" si="15">(D967-D966)/D966</f>
        <v>-4.3317972350230376E-2</v>
      </c>
    </row>
    <row r="968" spans="1:8" ht="13.5" x14ac:dyDescent="0.25">
      <c r="A968" s="12"/>
      <c r="B968" s="11">
        <v>43411</v>
      </c>
      <c r="C968" s="2">
        <v>2.69</v>
      </c>
      <c r="D968" s="2">
        <v>1.6858</v>
      </c>
      <c r="E968" s="2">
        <v>4325</v>
      </c>
      <c r="F968" s="2"/>
      <c r="G968" s="2"/>
      <c r="H968" s="17">
        <f t="shared" si="15"/>
        <v>1.5052986512524031E-2</v>
      </c>
    </row>
    <row r="969" spans="1:8" ht="13.5" x14ac:dyDescent="0.25">
      <c r="A969" s="12"/>
      <c r="B969" s="11">
        <v>43412</v>
      </c>
      <c r="C969" s="2">
        <v>2.62</v>
      </c>
      <c r="D969" s="2">
        <v>1.6418999999999999</v>
      </c>
      <c r="E969" s="2">
        <v>33737</v>
      </c>
      <c r="F969" s="2"/>
      <c r="G969" s="2"/>
      <c r="H969" s="17">
        <f t="shared" si="15"/>
        <v>-2.6041048760232562E-2</v>
      </c>
    </row>
    <row r="970" spans="1:8" ht="13.5" x14ac:dyDescent="0.25">
      <c r="A970" s="12"/>
      <c r="B970" s="11">
        <v>43413</v>
      </c>
      <c r="C970" s="2">
        <v>2.5499999999999998</v>
      </c>
      <c r="D970" s="2">
        <v>1.5981000000000001</v>
      </c>
      <c r="E970" s="2">
        <v>40454</v>
      </c>
      <c r="F970" s="2"/>
      <c r="G970" s="2"/>
      <c r="H970" s="17">
        <f t="shared" si="15"/>
        <v>-2.6676411474511139E-2</v>
      </c>
    </row>
    <row r="971" spans="1:8" ht="13.5" x14ac:dyDescent="0.25">
      <c r="A971" s="12"/>
      <c r="B971" s="11">
        <v>43416</v>
      </c>
      <c r="C971" s="2">
        <v>2.62</v>
      </c>
      <c r="D971" s="2">
        <v>1.6418999999999999</v>
      </c>
      <c r="E971" s="2">
        <v>650</v>
      </c>
      <c r="F971" s="2"/>
      <c r="G971" s="2"/>
      <c r="H971" s="17">
        <f t="shared" si="15"/>
        <v>2.7407546461422839E-2</v>
      </c>
    </row>
    <row r="972" spans="1:8" ht="13.5" x14ac:dyDescent="0.25">
      <c r="A972" s="12"/>
      <c r="B972" s="11">
        <v>43417</v>
      </c>
      <c r="C972" s="2">
        <v>2.58</v>
      </c>
      <c r="D972" s="2">
        <v>1.6169</v>
      </c>
      <c r="E972" s="2">
        <v>3910</v>
      </c>
      <c r="F972" s="2"/>
      <c r="G972" s="2"/>
      <c r="H972" s="17">
        <f t="shared" si="15"/>
        <v>-1.5226262257141064E-2</v>
      </c>
    </row>
    <row r="973" spans="1:8" ht="13.5" x14ac:dyDescent="0.25">
      <c r="A973" s="12"/>
      <c r="B973" s="11">
        <v>43418</v>
      </c>
      <c r="C973" s="2">
        <v>2.62</v>
      </c>
      <c r="D973" s="2">
        <v>1.6418999999999999</v>
      </c>
      <c r="E973" s="2">
        <v>830</v>
      </c>
      <c r="F973" s="2"/>
      <c r="G973" s="2"/>
      <c r="H973" s="17">
        <f t="shared" si="15"/>
        <v>1.5461685942235086E-2</v>
      </c>
    </row>
    <row r="974" spans="1:8" ht="13.5" x14ac:dyDescent="0.25">
      <c r="A974" s="12"/>
      <c r="B974" s="11">
        <v>43419</v>
      </c>
      <c r="C974" s="2">
        <v>2.62</v>
      </c>
      <c r="D974" s="2">
        <v>1.6418999999999999</v>
      </c>
      <c r="E974" s="2">
        <v>1165</v>
      </c>
      <c r="F974" s="2"/>
      <c r="G974" s="2"/>
      <c r="H974" s="17">
        <f t="shared" si="15"/>
        <v>0</v>
      </c>
    </row>
    <row r="975" spans="1:8" ht="13.5" x14ac:dyDescent="0.25">
      <c r="A975" s="12"/>
      <c r="B975" s="11">
        <v>43420</v>
      </c>
      <c r="C975" s="2">
        <v>2.5499999999999998</v>
      </c>
      <c r="D975" s="2">
        <v>1.5981000000000001</v>
      </c>
      <c r="E975" s="2">
        <v>17683</v>
      </c>
      <c r="F975" s="2"/>
      <c r="G975" s="2"/>
      <c r="H975" s="17">
        <f t="shared" si="15"/>
        <v>-2.6676411474511139E-2</v>
      </c>
    </row>
    <row r="976" spans="1:8" ht="13.5" x14ac:dyDescent="0.25">
      <c r="A976" s="12"/>
      <c r="B976" s="11">
        <v>43423</v>
      </c>
      <c r="C976" s="2">
        <v>2.6</v>
      </c>
      <c r="D976" s="2">
        <v>1.6294</v>
      </c>
      <c r="E976" s="2">
        <v>30</v>
      </c>
      <c r="F976" s="2"/>
      <c r="G976" s="2"/>
      <c r="H976" s="17">
        <f t="shared" si="15"/>
        <v>1.9585758087729103E-2</v>
      </c>
    </row>
    <row r="977" spans="1:8" ht="13.5" x14ac:dyDescent="0.25">
      <c r="A977" s="12"/>
      <c r="B977" s="11">
        <v>43425</v>
      </c>
      <c r="C977" s="2">
        <v>2.5299999999999998</v>
      </c>
      <c r="D977" s="2">
        <v>1.5854999999999999</v>
      </c>
      <c r="E977" s="2">
        <v>305</v>
      </c>
      <c r="F977" s="2"/>
      <c r="G977" s="2"/>
      <c r="H977" s="17">
        <f t="shared" si="15"/>
        <v>-2.6942432797348748E-2</v>
      </c>
    </row>
    <row r="978" spans="1:8" ht="13.5" x14ac:dyDescent="0.25">
      <c r="A978" s="12"/>
      <c r="B978" s="11">
        <v>43426</v>
      </c>
      <c r="C978" s="2">
        <v>2.52</v>
      </c>
      <c r="D978" s="2">
        <v>1.5792999999999999</v>
      </c>
      <c r="E978" s="2">
        <v>4065</v>
      </c>
      <c r="F978" s="2"/>
      <c r="G978" s="2"/>
      <c r="H978" s="17">
        <f t="shared" si="15"/>
        <v>-3.9104383475244298E-3</v>
      </c>
    </row>
    <row r="979" spans="1:8" ht="13.5" x14ac:dyDescent="0.25">
      <c r="A979" s="12"/>
      <c r="B979" s="11">
        <v>43427</v>
      </c>
      <c r="C979" s="2">
        <v>2.48</v>
      </c>
      <c r="D979" s="2">
        <v>1.5542</v>
      </c>
      <c r="E979" s="2">
        <v>14705</v>
      </c>
      <c r="F979" s="2"/>
      <c r="G979" s="2"/>
      <c r="H979" s="17">
        <f t="shared" si="15"/>
        <v>-1.5893117203824417E-2</v>
      </c>
    </row>
    <row r="980" spans="1:8" ht="13.5" x14ac:dyDescent="0.25">
      <c r="A980" s="12"/>
      <c r="B980" s="11">
        <v>43430</v>
      </c>
      <c r="C980" s="2">
        <v>2.5</v>
      </c>
      <c r="D980" s="2">
        <v>1.5667</v>
      </c>
      <c r="E980" s="2">
        <v>3044</v>
      </c>
      <c r="F980" s="2"/>
      <c r="G980" s="2"/>
      <c r="H980" s="17">
        <f t="shared" si="15"/>
        <v>8.0427229442799862E-3</v>
      </c>
    </row>
    <row r="981" spans="1:8" ht="13.5" x14ac:dyDescent="0.25">
      <c r="A981" s="12"/>
      <c r="B981" s="11">
        <v>43431</v>
      </c>
      <c r="C981" s="2">
        <v>2.48</v>
      </c>
      <c r="D981" s="2">
        <v>1.5542</v>
      </c>
      <c r="E981" s="2">
        <v>9647</v>
      </c>
      <c r="F981" s="2"/>
      <c r="G981" s="2"/>
      <c r="H981" s="17">
        <f t="shared" si="15"/>
        <v>-7.9785536477946992E-3</v>
      </c>
    </row>
    <row r="982" spans="1:8" ht="13.5" x14ac:dyDescent="0.25">
      <c r="A982" s="12"/>
      <c r="B982" s="11">
        <v>43432</v>
      </c>
      <c r="C982" s="2">
        <v>2.4500000000000002</v>
      </c>
      <c r="D982" s="2">
        <v>1.5354000000000001</v>
      </c>
      <c r="E982" s="2">
        <v>462</v>
      </c>
      <c r="F982" s="2"/>
      <c r="G982" s="2"/>
      <c r="H982" s="17">
        <f t="shared" si="15"/>
        <v>-1.2096255308197097E-2</v>
      </c>
    </row>
    <row r="983" spans="1:8" ht="13.5" x14ac:dyDescent="0.25">
      <c r="A983" s="12"/>
      <c r="B983" s="11">
        <v>43433</v>
      </c>
      <c r="C983" s="2">
        <v>2.39</v>
      </c>
      <c r="D983" s="2">
        <v>1.4978</v>
      </c>
      <c r="E983" s="2">
        <v>5875</v>
      </c>
      <c r="F983" s="2"/>
      <c r="G983" s="2"/>
      <c r="H983" s="17">
        <f t="shared" si="15"/>
        <v>-2.4488732577829929E-2</v>
      </c>
    </row>
    <row r="984" spans="1:8" ht="13.5" x14ac:dyDescent="0.25">
      <c r="A984" s="12"/>
      <c r="B984" s="11">
        <v>43434</v>
      </c>
      <c r="C984" s="2">
        <v>2.4300000000000002</v>
      </c>
      <c r="D984" s="2">
        <v>1.5228999999999999</v>
      </c>
      <c r="E984" s="2">
        <v>4195</v>
      </c>
      <c r="F984" s="2"/>
      <c r="G984" s="2"/>
      <c r="H984" s="17">
        <f t="shared" si="15"/>
        <v>1.6757911603685338E-2</v>
      </c>
    </row>
    <row r="985" spans="1:8" ht="13.5" x14ac:dyDescent="0.25">
      <c r="A985" s="12"/>
      <c r="B985" s="11">
        <v>43437</v>
      </c>
      <c r="C985" s="2">
        <v>2.4</v>
      </c>
      <c r="D985" s="2">
        <v>1.5041</v>
      </c>
      <c r="E985" s="2">
        <v>505</v>
      </c>
      <c r="F985" s="2"/>
      <c r="G985" s="2"/>
      <c r="H985" s="17">
        <f t="shared" si="15"/>
        <v>-1.2344868343292357E-2</v>
      </c>
    </row>
    <row r="986" spans="1:8" ht="13.5" x14ac:dyDescent="0.25">
      <c r="A986" s="12"/>
      <c r="B986" s="11">
        <v>43438</v>
      </c>
      <c r="C986" s="2">
        <v>2.37</v>
      </c>
      <c r="D986" s="2">
        <v>1.4853000000000001</v>
      </c>
      <c r="E986" s="2">
        <v>986</v>
      </c>
      <c r="F986" s="2"/>
      <c r="G986" s="2"/>
      <c r="H986" s="17">
        <f t="shared" si="15"/>
        <v>-1.2499168938235442E-2</v>
      </c>
    </row>
    <row r="987" spans="1:8" ht="13.5" x14ac:dyDescent="0.25">
      <c r="A987" s="12"/>
      <c r="B987" s="11">
        <v>43439</v>
      </c>
      <c r="C987" s="2">
        <v>2.35</v>
      </c>
      <c r="D987" s="2">
        <v>1.4726999999999999</v>
      </c>
      <c r="E987" s="2">
        <v>2792</v>
      </c>
      <c r="F987" s="2"/>
      <c r="G987" s="2"/>
      <c r="H987" s="17">
        <f t="shared" si="15"/>
        <v>-8.4831347202586459E-3</v>
      </c>
    </row>
    <row r="988" spans="1:8" ht="13.5" x14ac:dyDescent="0.25">
      <c r="A988" s="12"/>
      <c r="B988" s="11">
        <v>43440</v>
      </c>
      <c r="C988" s="2">
        <v>2.36</v>
      </c>
      <c r="D988" s="2">
        <v>1.4790000000000001</v>
      </c>
      <c r="E988" s="2">
        <v>2549</v>
      </c>
      <c r="F988" s="2"/>
      <c r="G988" s="2"/>
      <c r="H988" s="17">
        <f t="shared" si="15"/>
        <v>4.2778569973519354E-3</v>
      </c>
    </row>
    <row r="989" spans="1:8" ht="13.5" x14ac:dyDescent="0.25">
      <c r="A989" s="12"/>
      <c r="B989" s="11">
        <v>43441</v>
      </c>
      <c r="C989" s="2">
        <v>2.35</v>
      </c>
      <c r="D989" s="2">
        <v>1.4726999999999999</v>
      </c>
      <c r="E989" s="2">
        <v>579</v>
      </c>
      <c r="F989" s="2"/>
      <c r="G989" s="2"/>
      <c r="H989" s="17">
        <f t="shared" si="15"/>
        <v>-4.2596348884382648E-3</v>
      </c>
    </row>
    <row r="990" spans="1:8" ht="13.5" x14ac:dyDescent="0.25">
      <c r="A990" s="12"/>
      <c r="B990" s="11">
        <v>43444</v>
      </c>
      <c r="C990" s="2">
        <v>2.27</v>
      </c>
      <c r="D990" s="2">
        <v>1.4226000000000001</v>
      </c>
      <c r="E990" s="2">
        <v>6381</v>
      </c>
      <c r="F990" s="2"/>
      <c r="G990" s="2"/>
      <c r="H990" s="17">
        <f t="shared" si="15"/>
        <v>-3.4019148502749924E-2</v>
      </c>
    </row>
    <row r="991" spans="1:8" ht="13.5" x14ac:dyDescent="0.25">
      <c r="A991" s="12"/>
      <c r="B991" s="11">
        <v>43445</v>
      </c>
      <c r="C991" s="2">
        <v>2.27</v>
      </c>
      <c r="D991" s="2">
        <v>1.4226000000000001</v>
      </c>
      <c r="E991" s="2">
        <v>72456</v>
      </c>
      <c r="F991" s="2"/>
      <c r="G991" s="2"/>
      <c r="H991" s="17">
        <f t="shared" si="15"/>
        <v>0</v>
      </c>
    </row>
    <row r="992" spans="1:8" ht="13.5" x14ac:dyDescent="0.25">
      <c r="A992" s="12"/>
      <c r="B992" s="11">
        <v>43446</v>
      </c>
      <c r="C992" s="2">
        <v>2.2400000000000002</v>
      </c>
      <c r="D992" s="2">
        <v>1.4037999999999999</v>
      </c>
      <c r="E992" s="2">
        <v>33465</v>
      </c>
      <c r="F992" s="2"/>
      <c r="G992" s="2"/>
      <c r="H992" s="17">
        <f t="shared" si="15"/>
        <v>-1.3215239701954273E-2</v>
      </c>
    </row>
    <row r="993" spans="1:8" ht="13.5" x14ac:dyDescent="0.25">
      <c r="A993" s="12"/>
      <c r="B993" s="11">
        <v>43447</v>
      </c>
      <c r="C993" s="2">
        <v>2.29</v>
      </c>
      <c r="D993" s="2">
        <v>1.4351</v>
      </c>
      <c r="E993" s="2">
        <v>64782</v>
      </c>
      <c r="F993" s="2"/>
      <c r="G993" s="2"/>
      <c r="H993" s="17">
        <f t="shared" si="15"/>
        <v>2.229662345063407E-2</v>
      </c>
    </row>
    <row r="994" spans="1:8" ht="13.5" x14ac:dyDescent="0.25">
      <c r="A994" s="12"/>
      <c r="B994" s="11">
        <v>43448</v>
      </c>
      <c r="C994" s="2">
        <v>2.33</v>
      </c>
      <c r="D994" s="2">
        <v>1.4601999999999999</v>
      </c>
      <c r="E994" s="2">
        <v>15295</v>
      </c>
      <c r="F994" s="2"/>
      <c r="G994" s="2"/>
      <c r="H994" s="17">
        <f t="shared" si="15"/>
        <v>1.7490070378370776E-2</v>
      </c>
    </row>
    <row r="995" spans="1:8" ht="13.5" x14ac:dyDescent="0.25">
      <c r="A995" s="12"/>
      <c r="B995" s="11">
        <v>43451</v>
      </c>
      <c r="C995" s="2">
        <v>2.3199999999999998</v>
      </c>
      <c r="D995" s="2">
        <v>1.4539</v>
      </c>
      <c r="E995" s="2">
        <v>21122</v>
      </c>
      <c r="F995" s="2"/>
      <c r="G995" s="2"/>
      <c r="H995" s="17">
        <f t="shared" si="15"/>
        <v>-4.314477468839866E-3</v>
      </c>
    </row>
    <row r="996" spans="1:8" ht="13.5" x14ac:dyDescent="0.25">
      <c r="A996" s="12"/>
      <c r="B996" s="11">
        <v>43452</v>
      </c>
      <c r="C996" s="2">
        <v>2.34</v>
      </c>
      <c r="D996" s="2">
        <v>1.4664999999999999</v>
      </c>
      <c r="E996" s="2">
        <v>15093</v>
      </c>
      <c r="F996" s="2"/>
      <c r="G996" s="2"/>
      <c r="H996" s="17">
        <f t="shared" si="15"/>
        <v>8.6663456909002994E-3</v>
      </c>
    </row>
    <row r="997" spans="1:8" ht="13.5" x14ac:dyDescent="0.25">
      <c r="A997" s="12"/>
      <c r="B997" s="11">
        <v>43453</v>
      </c>
      <c r="C997" s="2">
        <v>2.42</v>
      </c>
      <c r="D997" s="2">
        <v>1.5165999999999999</v>
      </c>
      <c r="E997" s="2">
        <v>29335</v>
      </c>
      <c r="F997" s="2"/>
      <c r="G997" s="2"/>
      <c r="H997" s="17">
        <f t="shared" si="15"/>
        <v>3.4162973065121061E-2</v>
      </c>
    </row>
    <row r="998" spans="1:8" ht="13.5" x14ac:dyDescent="0.25">
      <c r="A998" s="12"/>
      <c r="B998" s="11">
        <v>43454</v>
      </c>
      <c r="C998" s="2">
        <v>2.56</v>
      </c>
      <c r="D998" s="2">
        <v>1.6043000000000001</v>
      </c>
      <c r="E998" s="2">
        <v>30330</v>
      </c>
      <c r="F998" s="2"/>
      <c r="G998" s="2"/>
      <c r="H998" s="17">
        <f t="shared" si="15"/>
        <v>5.7826717657919108E-2</v>
      </c>
    </row>
    <row r="999" spans="1:8" ht="13.5" x14ac:dyDescent="0.25">
      <c r="A999" s="12"/>
      <c r="B999" s="11">
        <v>43455</v>
      </c>
      <c r="C999" s="2">
        <v>2.4500000000000002</v>
      </c>
      <c r="D999" s="2">
        <v>1.5354000000000001</v>
      </c>
      <c r="E999" s="2">
        <v>18749</v>
      </c>
      <c r="F999" s="2"/>
      <c r="G999" s="2"/>
      <c r="H999" s="17">
        <f t="shared" si="15"/>
        <v>-4.2947079723243756E-2</v>
      </c>
    </row>
    <row r="1000" spans="1:8" ht="13.5" x14ac:dyDescent="0.25">
      <c r="A1000" s="12"/>
      <c r="B1000" s="11">
        <v>43458</v>
      </c>
      <c r="C1000" s="2">
        <v>2.4900000000000002</v>
      </c>
      <c r="D1000" s="2">
        <v>1.5605</v>
      </c>
      <c r="E1000" s="2">
        <v>750</v>
      </c>
      <c r="F1000" s="2"/>
      <c r="G1000" s="2"/>
      <c r="H1000" s="17">
        <f t="shared" si="15"/>
        <v>1.6347531587859777E-2</v>
      </c>
    </row>
    <row r="1001" spans="1:8" ht="13.5" x14ac:dyDescent="0.25">
      <c r="A1001" s="12"/>
      <c r="B1001" s="11">
        <v>43459</v>
      </c>
      <c r="C1001" s="2">
        <v>2.4700000000000002</v>
      </c>
      <c r="D1001" s="2">
        <v>1.5479000000000001</v>
      </c>
      <c r="E1001" s="2">
        <v>23982</v>
      </c>
      <c r="F1001" s="2"/>
      <c r="G1001" s="2"/>
      <c r="H1001" s="17">
        <f t="shared" si="15"/>
        <v>-8.0743351489906724E-3</v>
      </c>
    </row>
    <row r="1002" spans="1:8" ht="13.5" x14ac:dyDescent="0.25">
      <c r="A1002" s="12"/>
      <c r="B1002" s="11">
        <v>43460</v>
      </c>
      <c r="C1002" s="2">
        <v>2.39</v>
      </c>
      <c r="D1002" s="2">
        <v>1.4978</v>
      </c>
      <c r="E1002" s="2">
        <v>8352</v>
      </c>
      <c r="F1002" s="2"/>
      <c r="G1002" s="2"/>
      <c r="H1002" s="17">
        <f t="shared" si="15"/>
        <v>-3.2366431940047825E-2</v>
      </c>
    </row>
    <row r="1003" spans="1:8" ht="13.5" x14ac:dyDescent="0.25">
      <c r="A1003" s="12"/>
      <c r="B1003" s="11">
        <v>43461</v>
      </c>
      <c r="C1003" s="2">
        <v>2.34</v>
      </c>
      <c r="D1003" s="2">
        <v>1.4664999999999999</v>
      </c>
      <c r="E1003" s="2">
        <v>3897</v>
      </c>
      <c r="F1003" s="2"/>
      <c r="G1003" s="2"/>
      <c r="H1003" s="17">
        <f t="shared" si="15"/>
        <v>-2.0897316063559958E-2</v>
      </c>
    </row>
    <row r="1004" spans="1:8" ht="13.5" x14ac:dyDescent="0.25">
      <c r="A1004" s="12"/>
      <c r="B1004" s="11">
        <v>43462</v>
      </c>
      <c r="C1004" s="2">
        <v>2.34</v>
      </c>
      <c r="D1004" s="2">
        <v>1.4664999999999999</v>
      </c>
      <c r="E1004" s="2">
        <v>18750</v>
      </c>
      <c r="F1004" s="2"/>
      <c r="G1004" s="2"/>
      <c r="H1004" s="17">
        <f t="shared" si="15"/>
        <v>0</v>
      </c>
    </row>
    <row r="1005" spans="1:8" ht="13.5" x14ac:dyDescent="0.25">
      <c r="A1005" s="12"/>
      <c r="B1005" s="11">
        <v>43465</v>
      </c>
      <c r="C1005" s="2">
        <v>2.27</v>
      </c>
      <c r="D1005" s="2">
        <v>1.4226000000000001</v>
      </c>
      <c r="E1005" s="2">
        <v>70935</v>
      </c>
      <c r="F1005" s="2"/>
      <c r="G1005" s="2"/>
      <c r="H1005" s="17">
        <f t="shared" si="15"/>
        <v>-2.9935219911353447E-2</v>
      </c>
    </row>
    <row r="1006" spans="1:8" ht="13.5" x14ac:dyDescent="0.25">
      <c r="A1006" s="12"/>
      <c r="B1006" s="11">
        <v>43467</v>
      </c>
      <c r="C1006" s="2">
        <v>2.33</v>
      </c>
      <c r="D1006" s="2">
        <v>1.4601999999999999</v>
      </c>
      <c r="E1006" s="2">
        <v>4576</v>
      </c>
      <c r="F1006" s="2"/>
      <c r="G1006" s="2"/>
      <c r="H1006" s="17">
        <f t="shared" si="15"/>
        <v>2.6430479403908233E-2</v>
      </c>
    </row>
    <row r="1007" spans="1:8" ht="13.5" x14ac:dyDescent="0.25">
      <c r="A1007" s="12"/>
      <c r="B1007" s="11">
        <v>43468</v>
      </c>
      <c r="C1007" s="2">
        <v>2.33</v>
      </c>
      <c r="D1007" s="2">
        <v>1.4601999999999999</v>
      </c>
      <c r="E1007" s="2">
        <v>2491</v>
      </c>
      <c r="F1007" s="2"/>
      <c r="G1007" s="2"/>
      <c r="H1007" s="17">
        <f t="shared" si="15"/>
        <v>0</v>
      </c>
    </row>
    <row r="1008" spans="1:8" ht="13.5" x14ac:dyDescent="0.25">
      <c r="A1008" s="12"/>
      <c r="B1008" s="11">
        <v>43469</v>
      </c>
      <c r="C1008" s="2">
        <v>2.4</v>
      </c>
      <c r="D1008" s="2">
        <v>1.5041</v>
      </c>
      <c r="E1008" s="2">
        <v>3050</v>
      </c>
      <c r="F1008" s="2"/>
      <c r="G1008" s="2"/>
      <c r="H1008" s="17">
        <f t="shared" si="15"/>
        <v>3.00643747431859E-2</v>
      </c>
    </row>
    <row r="1009" spans="1:8" ht="13.5" x14ac:dyDescent="0.25">
      <c r="A1009" s="12"/>
      <c r="B1009" s="11">
        <v>43472</v>
      </c>
      <c r="C1009" s="2">
        <v>2.54</v>
      </c>
      <c r="D1009" s="2">
        <v>1.5918000000000001</v>
      </c>
      <c r="E1009" s="2">
        <v>9698</v>
      </c>
      <c r="F1009" s="2"/>
      <c r="G1009" s="2"/>
      <c r="H1009" s="17">
        <f t="shared" si="15"/>
        <v>5.8307293398045419E-2</v>
      </c>
    </row>
    <row r="1010" spans="1:8" ht="13.5" x14ac:dyDescent="0.25">
      <c r="A1010" s="12"/>
      <c r="B1010" s="11">
        <v>43473</v>
      </c>
      <c r="C1010" s="2">
        <v>2.5299999999999998</v>
      </c>
      <c r="D1010" s="2">
        <v>1.5854999999999999</v>
      </c>
      <c r="E1010" s="2">
        <v>36052</v>
      </c>
      <c r="F1010" s="2"/>
      <c r="G1010" s="2"/>
      <c r="H1010" s="17">
        <f t="shared" si="15"/>
        <v>-3.9577836411610716E-3</v>
      </c>
    </row>
    <row r="1011" spans="1:8" ht="13.5" x14ac:dyDescent="0.25">
      <c r="A1011" s="12"/>
      <c r="B1011" s="11">
        <v>43474</v>
      </c>
      <c r="C1011" s="2">
        <v>2.46</v>
      </c>
      <c r="D1011" s="2">
        <v>1.5417000000000001</v>
      </c>
      <c r="E1011" s="2">
        <v>12067</v>
      </c>
      <c r="F1011" s="2"/>
      <c r="G1011" s="2"/>
      <c r="H1011" s="17">
        <f t="shared" si="15"/>
        <v>-2.762535477767256E-2</v>
      </c>
    </row>
    <row r="1012" spans="1:8" ht="13.5" x14ac:dyDescent="0.25">
      <c r="A1012" s="12"/>
      <c r="B1012" s="11">
        <v>43475</v>
      </c>
      <c r="C1012" s="2">
        <v>2.33</v>
      </c>
      <c r="D1012" s="2">
        <v>1.4601999999999999</v>
      </c>
      <c r="E1012" s="2">
        <v>59533</v>
      </c>
      <c r="F1012" s="2"/>
      <c r="G1012" s="2"/>
      <c r="H1012" s="17">
        <f t="shared" si="15"/>
        <v>-5.2863721865473258E-2</v>
      </c>
    </row>
    <row r="1013" spans="1:8" ht="13.5" x14ac:dyDescent="0.25">
      <c r="A1013" s="12"/>
      <c r="B1013" s="11">
        <v>43476</v>
      </c>
      <c r="C1013" s="2">
        <v>2.42</v>
      </c>
      <c r="D1013" s="2">
        <v>1.5165999999999999</v>
      </c>
      <c r="E1013" s="2">
        <v>38475</v>
      </c>
      <c r="F1013" s="2"/>
      <c r="G1013" s="2"/>
      <c r="H1013" s="17">
        <f t="shared" si="15"/>
        <v>3.8624845911518976E-2</v>
      </c>
    </row>
    <row r="1014" spans="1:8" ht="13.5" x14ac:dyDescent="0.25">
      <c r="A1014" s="12"/>
      <c r="B1014" s="11">
        <v>43480</v>
      </c>
      <c r="C1014" s="2">
        <v>2.38</v>
      </c>
      <c r="D1014" s="2">
        <v>1.4915</v>
      </c>
      <c r="E1014" s="2">
        <v>36648</v>
      </c>
      <c r="F1014" s="2"/>
      <c r="G1014" s="2"/>
      <c r="H1014" s="17">
        <f t="shared" si="15"/>
        <v>-1.6550178029803443E-2</v>
      </c>
    </row>
    <row r="1015" spans="1:8" ht="13.5" x14ac:dyDescent="0.25">
      <c r="A1015" s="12"/>
      <c r="B1015" s="11">
        <v>43481</v>
      </c>
      <c r="C1015" s="2">
        <v>2.38</v>
      </c>
      <c r="D1015" s="2">
        <v>1.4915</v>
      </c>
      <c r="E1015" s="2">
        <v>2912</v>
      </c>
      <c r="F1015" s="2"/>
      <c r="G1015" s="2"/>
      <c r="H1015" s="17">
        <f t="shared" si="15"/>
        <v>0</v>
      </c>
    </row>
    <row r="1016" spans="1:8" ht="13.5" x14ac:dyDescent="0.25">
      <c r="A1016" s="12"/>
      <c r="B1016" s="11">
        <v>43482</v>
      </c>
      <c r="C1016" s="2">
        <v>2.3199999999999998</v>
      </c>
      <c r="D1016" s="2">
        <v>1.4539</v>
      </c>
      <c r="E1016" s="2">
        <v>5125</v>
      </c>
      <c r="F1016" s="2"/>
      <c r="G1016" s="2"/>
      <c r="H1016" s="17">
        <f t="shared" si="15"/>
        <v>-2.5209520616828747E-2</v>
      </c>
    </row>
    <row r="1017" spans="1:8" ht="13.5" x14ac:dyDescent="0.25">
      <c r="A1017" s="12"/>
      <c r="B1017" s="11">
        <v>43483</v>
      </c>
      <c r="C1017" s="2">
        <v>2.38</v>
      </c>
      <c r="D1017" s="2">
        <v>1.4915</v>
      </c>
      <c r="E1017" s="2">
        <v>7809</v>
      </c>
      <c r="F1017" s="2"/>
      <c r="G1017" s="2"/>
      <c r="H1017" s="17">
        <f t="shared" si="15"/>
        <v>2.586147602998836E-2</v>
      </c>
    </row>
    <row r="1018" spans="1:8" ht="13.5" x14ac:dyDescent="0.25">
      <c r="A1018" s="12"/>
      <c r="B1018" s="11">
        <v>43486</v>
      </c>
      <c r="C1018" s="2">
        <v>2.42</v>
      </c>
      <c r="D1018" s="2">
        <v>1.5165999999999999</v>
      </c>
      <c r="E1018" s="2">
        <v>517</v>
      </c>
      <c r="F1018" s="2"/>
      <c r="G1018" s="2"/>
      <c r="H1018" s="17">
        <f t="shared" si="15"/>
        <v>1.6828695943680791E-2</v>
      </c>
    </row>
    <row r="1019" spans="1:8" ht="13.5" x14ac:dyDescent="0.25">
      <c r="A1019" s="12"/>
      <c r="B1019" s="11">
        <v>43487</v>
      </c>
      <c r="C1019" s="2">
        <v>2.4300000000000002</v>
      </c>
      <c r="D1019" s="2">
        <v>1.5228999999999999</v>
      </c>
      <c r="E1019" s="2">
        <v>669</v>
      </c>
      <c r="F1019" s="2"/>
      <c r="G1019" s="2"/>
      <c r="H1019" s="17">
        <f t="shared" si="15"/>
        <v>4.1540287485164005E-3</v>
      </c>
    </row>
    <row r="1020" spans="1:8" ht="13.5" x14ac:dyDescent="0.25">
      <c r="A1020" s="12"/>
      <c r="B1020" s="11">
        <v>43488</v>
      </c>
      <c r="C1020" s="2">
        <v>2.38</v>
      </c>
      <c r="D1020" s="2">
        <v>1.4915</v>
      </c>
      <c r="E1020" s="2">
        <v>15265</v>
      </c>
      <c r="F1020" s="2"/>
      <c r="G1020" s="2"/>
      <c r="H1020" s="17">
        <f t="shared" si="15"/>
        <v>-2.0618556701030844E-2</v>
      </c>
    </row>
    <row r="1021" spans="1:8" ht="13.5" x14ac:dyDescent="0.25">
      <c r="A1021" s="12"/>
      <c r="B1021" s="11">
        <v>43489</v>
      </c>
      <c r="C1021" s="2">
        <v>2.2799999999999998</v>
      </c>
      <c r="D1021" s="2">
        <v>1.4289000000000001</v>
      </c>
      <c r="E1021" s="2">
        <v>13227</v>
      </c>
      <c r="F1021" s="2"/>
      <c r="G1021" s="2"/>
      <c r="H1021" s="17">
        <f t="shared" si="15"/>
        <v>-4.1971169963124361E-2</v>
      </c>
    </row>
    <row r="1022" spans="1:8" ht="13.5" x14ac:dyDescent="0.25">
      <c r="A1022" s="12"/>
      <c r="B1022" s="11">
        <v>43490</v>
      </c>
      <c r="C1022" s="2">
        <v>2.35</v>
      </c>
      <c r="D1022" s="2">
        <v>1.4726999999999999</v>
      </c>
      <c r="E1022" s="2">
        <v>14695</v>
      </c>
      <c r="F1022" s="2"/>
      <c r="G1022" s="2"/>
      <c r="H1022" s="17">
        <f t="shared" si="15"/>
        <v>3.0652949821540931E-2</v>
      </c>
    </row>
    <row r="1023" spans="1:8" ht="13.5" x14ac:dyDescent="0.25">
      <c r="A1023" s="12"/>
      <c r="B1023" s="11">
        <v>43493</v>
      </c>
      <c r="C1023" s="2">
        <v>2.35</v>
      </c>
      <c r="D1023" s="2">
        <v>1.4726999999999999</v>
      </c>
      <c r="E1023" s="2">
        <v>3073</v>
      </c>
      <c r="F1023" s="2"/>
      <c r="G1023" s="2"/>
      <c r="H1023" s="17">
        <f t="shared" si="15"/>
        <v>0</v>
      </c>
    </row>
    <row r="1024" spans="1:8" ht="13.5" x14ac:dyDescent="0.25">
      <c r="A1024" s="12"/>
      <c r="B1024" s="11">
        <v>43494</v>
      </c>
      <c r="C1024" s="2">
        <v>2.2999999999999998</v>
      </c>
      <c r="D1024" s="2">
        <v>1.4414</v>
      </c>
      <c r="E1024" s="2">
        <v>690</v>
      </c>
      <c r="F1024" s="2"/>
      <c r="G1024" s="2"/>
      <c r="H1024" s="17">
        <f t="shared" si="15"/>
        <v>-2.1253480002716024E-2</v>
      </c>
    </row>
    <row r="1025" spans="1:8" ht="13.5" x14ac:dyDescent="0.25">
      <c r="A1025" s="12"/>
      <c r="B1025" s="11">
        <v>43495</v>
      </c>
      <c r="C1025" s="2">
        <v>2.34</v>
      </c>
      <c r="D1025" s="2">
        <v>1.4664999999999999</v>
      </c>
      <c r="E1025" s="2">
        <v>15002</v>
      </c>
      <c r="F1025" s="2"/>
      <c r="G1025" s="2"/>
      <c r="H1025" s="17">
        <f t="shared" si="15"/>
        <v>1.7413625641737131E-2</v>
      </c>
    </row>
    <row r="1026" spans="1:8" ht="13.5" x14ac:dyDescent="0.25">
      <c r="A1026" s="12"/>
      <c r="B1026" s="11">
        <v>43496</v>
      </c>
      <c r="C1026" s="2">
        <v>2.2999999999999998</v>
      </c>
      <c r="D1026" s="2">
        <v>1.4414</v>
      </c>
      <c r="E1026" s="2">
        <v>6948</v>
      </c>
      <c r="F1026" s="2"/>
      <c r="G1026" s="2"/>
      <c r="H1026" s="17">
        <f t="shared" si="15"/>
        <v>-1.7115581316058576E-2</v>
      </c>
    </row>
    <row r="1027" spans="1:8" ht="13.5" x14ac:dyDescent="0.25">
      <c r="A1027" s="12"/>
      <c r="B1027" s="11">
        <v>43497</v>
      </c>
      <c r="C1027" s="2">
        <v>2.27</v>
      </c>
      <c r="D1027" s="2">
        <v>1.4226000000000001</v>
      </c>
      <c r="E1027" s="2">
        <v>16613</v>
      </c>
      <c r="F1027" s="2"/>
      <c r="G1027" s="2"/>
      <c r="H1027" s="17">
        <f t="shared" si="15"/>
        <v>-1.3042874982655701E-2</v>
      </c>
    </row>
    <row r="1028" spans="1:8" ht="13.5" x14ac:dyDescent="0.25">
      <c r="A1028" s="12"/>
      <c r="B1028" s="11">
        <v>43500</v>
      </c>
      <c r="C1028" s="2">
        <v>2.27</v>
      </c>
      <c r="D1028" s="2">
        <v>1.4226000000000001</v>
      </c>
      <c r="E1028" s="2">
        <v>4663</v>
      </c>
      <c r="F1028" s="2"/>
      <c r="G1028" s="2"/>
      <c r="H1028" s="17">
        <f t="shared" si="15"/>
        <v>0</v>
      </c>
    </row>
    <row r="1029" spans="1:8" ht="13.5" x14ac:dyDescent="0.25">
      <c r="A1029" s="12"/>
      <c r="B1029" s="11">
        <v>43501</v>
      </c>
      <c r="C1029" s="2">
        <v>2.31</v>
      </c>
      <c r="D1029" s="2">
        <v>1.4477</v>
      </c>
      <c r="E1029" s="2">
        <v>12222</v>
      </c>
      <c r="F1029" s="2"/>
      <c r="G1029" s="2"/>
      <c r="H1029" s="17">
        <f t="shared" si="15"/>
        <v>1.764375087867278E-2</v>
      </c>
    </row>
    <row r="1030" spans="1:8" ht="13.5" x14ac:dyDescent="0.25">
      <c r="A1030" s="12"/>
      <c r="B1030" s="11">
        <v>43502</v>
      </c>
      <c r="C1030" s="2">
        <v>2.25</v>
      </c>
      <c r="D1030" s="2">
        <v>1.4100999999999999</v>
      </c>
      <c r="E1030" s="2">
        <v>2440</v>
      </c>
      <c r="F1030" s="2"/>
      <c r="G1030" s="2"/>
      <c r="H1030" s="17">
        <f t="shared" si="15"/>
        <v>-2.5972231815984029E-2</v>
      </c>
    </row>
    <row r="1031" spans="1:8" ht="13.5" x14ac:dyDescent="0.25">
      <c r="A1031" s="12"/>
      <c r="B1031" s="11">
        <v>43503</v>
      </c>
      <c r="C1031" s="2">
        <v>2.2799999999999998</v>
      </c>
      <c r="D1031" s="2">
        <v>1.4289000000000001</v>
      </c>
      <c r="E1031" s="2">
        <v>11078</v>
      </c>
      <c r="F1031" s="2"/>
      <c r="G1031" s="2"/>
      <c r="H1031" s="17">
        <f t="shared" ref="H1031:H1094" si="16">(D1031-D1030)/D1030</f>
        <v>1.333238777391685E-2</v>
      </c>
    </row>
    <row r="1032" spans="1:8" ht="13.5" x14ac:dyDescent="0.25">
      <c r="A1032" s="12"/>
      <c r="B1032" s="11">
        <v>43504</v>
      </c>
      <c r="C1032" s="2">
        <v>2.27</v>
      </c>
      <c r="D1032" s="2">
        <v>1.4226000000000001</v>
      </c>
      <c r="E1032" s="2">
        <v>19284</v>
      </c>
      <c r="F1032" s="2"/>
      <c r="G1032" s="2"/>
      <c r="H1032" s="17">
        <f t="shared" si="16"/>
        <v>-4.408985933235336E-3</v>
      </c>
    </row>
    <row r="1033" spans="1:8" ht="13.5" x14ac:dyDescent="0.25">
      <c r="A1033" s="12"/>
      <c r="B1033" s="11">
        <v>43507</v>
      </c>
      <c r="C1033" s="2">
        <v>2.35</v>
      </c>
      <c r="D1033" s="2">
        <v>1.4726999999999999</v>
      </c>
      <c r="E1033" s="2">
        <v>18500</v>
      </c>
      <c r="F1033" s="2"/>
      <c r="G1033" s="2"/>
      <c r="H1033" s="17">
        <f t="shared" si="16"/>
        <v>3.5217207929143686E-2</v>
      </c>
    </row>
    <row r="1034" spans="1:8" ht="13.5" x14ac:dyDescent="0.25">
      <c r="A1034" s="12"/>
      <c r="B1034" s="11">
        <v>43508</v>
      </c>
      <c r="C1034" s="2">
        <v>2.2799999999999998</v>
      </c>
      <c r="D1034" s="2">
        <v>1.4289000000000001</v>
      </c>
      <c r="E1034" s="2">
        <v>9556</v>
      </c>
      <c r="F1034" s="2"/>
      <c r="G1034" s="2"/>
      <c r="H1034" s="17">
        <f t="shared" si="16"/>
        <v>-2.974129150539814E-2</v>
      </c>
    </row>
    <row r="1035" spans="1:8" ht="13.5" x14ac:dyDescent="0.25">
      <c r="A1035" s="12"/>
      <c r="B1035" s="11">
        <v>43509</v>
      </c>
      <c r="C1035" s="2">
        <v>2.3199999999999998</v>
      </c>
      <c r="D1035" s="2">
        <v>1.4539</v>
      </c>
      <c r="E1035" s="2">
        <v>44047</v>
      </c>
      <c r="F1035" s="2"/>
      <c r="G1035" s="2"/>
      <c r="H1035" s="17">
        <f t="shared" si="16"/>
        <v>1.7495975925537064E-2</v>
      </c>
    </row>
    <row r="1036" spans="1:8" ht="13.5" x14ac:dyDescent="0.25">
      <c r="A1036" s="12"/>
      <c r="B1036" s="11">
        <v>43510</v>
      </c>
      <c r="C1036" s="2">
        <v>2.2799999999999998</v>
      </c>
      <c r="D1036" s="2">
        <v>1.4289000000000001</v>
      </c>
      <c r="E1036" s="2">
        <v>67513</v>
      </c>
      <c r="F1036" s="2"/>
      <c r="G1036" s="2"/>
      <c r="H1036" s="17">
        <f t="shared" si="16"/>
        <v>-1.719513033908791E-2</v>
      </c>
    </row>
    <row r="1037" spans="1:8" ht="13.5" x14ac:dyDescent="0.25">
      <c r="A1037" s="12"/>
      <c r="B1037" s="11">
        <v>43511</v>
      </c>
      <c r="C1037" s="2">
        <v>2.25</v>
      </c>
      <c r="D1037" s="2">
        <v>1.4100999999999999</v>
      </c>
      <c r="E1037" s="2">
        <v>24608</v>
      </c>
      <c r="F1037" s="2"/>
      <c r="G1037" s="2"/>
      <c r="H1037" s="17">
        <f t="shared" si="16"/>
        <v>-1.3156973896004023E-2</v>
      </c>
    </row>
    <row r="1038" spans="1:8" ht="13.5" x14ac:dyDescent="0.25">
      <c r="A1038" s="12"/>
      <c r="B1038" s="11">
        <v>43514</v>
      </c>
      <c r="C1038" s="2">
        <v>2.2599999999999998</v>
      </c>
      <c r="D1038" s="2">
        <v>1.4162999999999999</v>
      </c>
      <c r="E1038" s="2">
        <v>16800</v>
      </c>
      <c r="F1038" s="2"/>
      <c r="G1038" s="2"/>
      <c r="H1038" s="17">
        <f t="shared" si="16"/>
        <v>4.3968512871427438E-3</v>
      </c>
    </row>
    <row r="1039" spans="1:8" ht="13.5" x14ac:dyDescent="0.25">
      <c r="A1039" s="12"/>
      <c r="B1039" s="11">
        <v>43515</v>
      </c>
      <c r="C1039" s="2">
        <v>2.25</v>
      </c>
      <c r="D1039" s="2">
        <v>1.4100999999999999</v>
      </c>
      <c r="E1039" s="2">
        <v>11242</v>
      </c>
      <c r="F1039" s="2"/>
      <c r="G1039" s="2"/>
      <c r="H1039" s="17">
        <f t="shared" si="16"/>
        <v>-4.3776036150532964E-3</v>
      </c>
    </row>
    <row r="1040" spans="1:8" ht="13.5" x14ac:dyDescent="0.25">
      <c r="A1040" s="12"/>
      <c r="B1040" s="11">
        <v>43516</v>
      </c>
      <c r="C1040" s="2">
        <v>2.21</v>
      </c>
      <c r="D1040" s="2">
        <v>1.385</v>
      </c>
      <c r="E1040" s="2">
        <v>52923</v>
      </c>
      <c r="F1040" s="2"/>
      <c r="G1040" s="2"/>
      <c r="H1040" s="17">
        <f t="shared" si="16"/>
        <v>-1.7800156017303666E-2</v>
      </c>
    </row>
    <row r="1041" spans="1:8" ht="13.5" x14ac:dyDescent="0.25">
      <c r="A1041" s="12"/>
      <c r="B1041" s="11">
        <v>43517</v>
      </c>
      <c r="C1041" s="2">
        <v>2.25</v>
      </c>
      <c r="D1041" s="2">
        <v>1.4100999999999999</v>
      </c>
      <c r="E1041" s="2">
        <v>55324</v>
      </c>
      <c r="F1041" s="2"/>
      <c r="G1041" s="2"/>
      <c r="H1041" s="17">
        <f t="shared" si="16"/>
        <v>1.8122743682310396E-2</v>
      </c>
    </row>
    <row r="1042" spans="1:8" ht="13.5" x14ac:dyDescent="0.25">
      <c r="A1042" s="12"/>
      <c r="B1042" s="11">
        <v>43518</v>
      </c>
      <c r="C1042" s="2">
        <v>2.2400000000000002</v>
      </c>
      <c r="D1042" s="2">
        <v>1.4037999999999999</v>
      </c>
      <c r="E1042" s="2">
        <v>22885</v>
      </c>
      <c r="F1042" s="2"/>
      <c r="G1042" s="2"/>
      <c r="H1042" s="17">
        <f t="shared" si="16"/>
        <v>-4.4677682433869742E-3</v>
      </c>
    </row>
    <row r="1043" spans="1:8" ht="13.5" x14ac:dyDescent="0.25">
      <c r="A1043" s="12"/>
      <c r="B1043" s="11">
        <v>43521</v>
      </c>
      <c r="C1043" s="2">
        <v>2.2400000000000002</v>
      </c>
      <c r="D1043" s="2">
        <v>1.4037999999999999</v>
      </c>
      <c r="E1043" s="2">
        <v>27047</v>
      </c>
      <c r="F1043" s="2"/>
      <c r="G1043" s="2"/>
      <c r="H1043" s="17">
        <f t="shared" si="16"/>
        <v>0</v>
      </c>
    </row>
    <row r="1044" spans="1:8" ht="13.5" x14ac:dyDescent="0.25">
      <c r="A1044" s="12"/>
      <c r="B1044" s="11">
        <v>43522</v>
      </c>
      <c r="C1044" s="2">
        <v>2.2999999999999998</v>
      </c>
      <c r="D1044" s="2">
        <v>1.4414</v>
      </c>
      <c r="E1044" s="2">
        <v>9036</v>
      </c>
      <c r="F1044" s="2"/>
      <c r="G1044" s="2"/>
      <c r="H1044" s="17">
        <f t="shared" si="16"/>
        <v>2.6784442228237698E-2</v>
      </c>
    </row>
    <row r="1045" spans="1:8" ht="13.5" x14ac:dyDescent="0.25">
      <c r="A1045" s="12"/>
      <c r="B1045" s="11">
        <v>43523</v>
      </c>
      <c r="C1045" s="2">
        <v>2.36</v>
      </c>
      <c r="D1045" s="2">
        <v>1.4790000000000001</v>
      </c>
      <c r="E1045" s="2">
        <v>52969</v>
      </c>
      <c r="F1045" s="2"/>
      <c r="G1045" s="2"/>
      <c r="H1045" s="17">
        <f t="shared" si="16"/>
        <v>2.6085749965311555E-2</v>
      </c>
    </row>
    <row r="1046" spans="1:8" ht="13.5" x14ac:dyDescent="0.25">
      <c r="A1046" s="12"/>
      <c r="B1046" s="11">
        <v>43524</v>
      </c>
      <c r="C1046" s="2">
        <v>2.39</v>
      </c>
      <c r="D1046" s="2">
        <v>1.4978</v>
      </c>
      <c r="E1046" s="2">
        <v>5971</v>
      </c>
      <c r="F1046" s="2"/>
      <c r="G1046" s="2"/>
      <c r="H1046" s="17">
        <f t="shared" si="16"/>
        <v>1.2711291413116922E-2</v>
      </c>
    </row>
    <row r="1047" spans="1:8" ht="13.5" x14ac:dyDescent="0.25">
      <c r="A1047" s="12"/>
      <c r="B1047" s="11">
        <v>43525</v>
      </c>
      <c r="C1047" s="2">
        <v>2.4</v>
      </c>
      <c r="D1047" s="2">
        <v>1.5041</v>
      </c>
      <c r="E1047" s="2">
        <v>1558</v>
      </c>
      <c r="F1047" s="2"/>
      <c r="G1047" s="2"/>
      <c r="H1047" s="17">
        <f t="shared" si="16"/>
        <v>4.2061690479369557E-3</v>
      </c>
    </row>
    <row r="1048" spans="1:8" ht="13.5" x14ac:dyDescent="0.25">
      <c r="A1048" s="12"/>
      <c r="B1048" s="11">
        <v>43528</v>
      </c>
      <c r="C1048" s="2">
        <v>2.4</v>
      </c>
      <c r="D1048" s="2">
        <v>1.5041</v>
      </c>
      <c r="E1048" s="2">
        <v>1708</v>
      </c>
      <c r="F1048" s="2"/>
      <c r="G1048" s="2"/>
      <c r="H1048" s="17">
        <f t="shared" si="16"/>
        <v>0</v>
      </c>
    </row>
    <row r="1049" spans="1:8" ht="13.5" x14ac:dyDescent="0.25">
      <c r="A1049" s="12"/>
      <c r="B1049" s="11">
        <v>43529</v>
      </c>
      <c r="C1049" s="2">
        <v>2.36</v>
      </c>
      <c r="D1049" s="2">
        <v>1.4790000000000001</v>
      </c>
      <c r="E1049" s="2">
        <v>4693</v>
      </c>
      <c r="F1049" s="2">
        <v>2.4106000000000001</v>
      </c>
      <c r="G1049" s="2">
        <v>11312.9458</v>
      </c>
      <c r="H1049" s="17">
        <f t="shared" si="16"/>
        <v>-1.6687720231367529E-2</v>
      </c>
    </row>
    <row r="1050" spans="1:8" ht="13.5" x14ac:dyDescent="0.25">
      <c r="A1050" s="12"/>
      <c r="B1050" s="11">
        <v>43530</v>
      </c>
      <c r="C1050" s="2">
        <v>2.39</v>
      </c>
      <c r="D1050" s="2">
        <v>1.4978</v>
      </c>
      <c r="E1050" s="2">
        <v>4505</v>
      </c>
      <c r="F1050" s="2">
        <v>2.3853</v>
      </c>
      <c r="G1050" s="2">
        <v>10745.7765</v>
      </c>
      <c r="H1050" s="17">
        <f t="shared" si="16"/>
        <v>1.2711291413116922E-2</v>
      </c>
    </row>
    <row r="1051" spans="1:8" ht="13.5" x14ac:dyDescent="0.25">
      <c r="A1051" s="12"/>
      <c r="B1051" s="11">
        <v>43531</v>
      </c>
      <c r="C1051" s="2">
        <v>2.44</v>
      </c>
      <c r="D1051" s="2">
        <v>1.5290999999999999</v>
      </c>
      <c r="E1051" s="2">
        <v>13620</v>
      </c>
      <c r="F1051" s="2">
        <v>2.4194</v>
      </c>
      <c r="G1051" s="2">
        <v>32952.228000000003</v>
      </c>
      <c r="H1051" s="17">
        <f t="shared" si="16"/>
        <v>2.0897316063559809E-2</v>
      </c>
    </row>
    <row r="1052" spans="1:8" ht="13.5" x14ac:dyDescent="0.25">
      <c r="A1052" s="12"/>
      <c r="B1052" s="11">
        <v>43532</v>
      </c>
      <c r="C1052" s="2">
        <v>2.39</v>
      </c>
      <c r="D1052" s="2">
        <v>1.4978</v>
      </c>
      <c r="E1052" s="2">
        <v>4470</v>
      </c>
      <c r="F1052" s="2">
        <v>2.3946999999999998</v>
      </c>
      <c r="G1052" s="2">
        <v>10704.308999999999</v>
      </c>
      <c r="H1052" s="17">
        <f t="shared" si="16"/>
        <v>-2.0469557255902091E-2</v>
      </c>
    </row>
    <row r="1053" spans="1:8" ht="13.5" x14ac:dyDescent="0.25">
      <c r="A1053" s="12"/>
      <c r="B1053" s="11">
        <v>43535</v>
      </c>
      <c r="C1053" s="2">
        <v>2.36</v>
      </c>
      <c r="D1053" s="2">
        <v>1.4790000000000001</v>
      </c>
      <c r="E1053" s="2">
        <v>1430</v>
      </c>
      <c r="F1053" s="2">
        <v>2.4192</v>
      </c>
      <c r="G1053" s="2">
        <v>3459.4560000000001</v>
      </c>
      <c r="H1053" s="17">
        <f t="shared" si="16"/>
        <v>-1.2551742555748382E-2</v>
      </c>
    </row>
    <row r="1054" spans="1:8" ht="13.5" x14ac:dyDescent="0.25">
      <c r="A1054" s="12"/>
      <c r="B1054" s="11">
        <v>43536</v>
      </c>
      <c r="C1054" s="2">
        <v>2.44</v>
      </c>
      <c r="D1054" s="2">
        <v>1.5290999999999999</v>
      </c>
      <c r="E1054" s="2">
        <v>3300</v>
      </c>
      <c r="F1054" s="2">
        <v>2.4159000000000002</v>
      </c>
      <c r="G1054" s="2">
        <v>7972.47</v>
      </c>
      <c r="H1054" s="17">
        <f t="shared" si="16"/>
        <v>3.3874239350912647E-2</v>
      </c>
    </row>
    <row r="1055" spans="1:8" ht="13.5" x14ac:dyDescent="0.25">
      <c r="A1055" s="12"/>
      <c r="B1055" s="11">
        <v>43537</v>
      </c>
      <c r="C1055" s="2">
        <v>2.36</v>
      </c>
      <c r="D1055" s="2">
        <v>1.4790000000000001</v>
      </c>
      <c r="E1055" s="2">
        <v>3578</v>
      </c>
      <c r="F1055" s="2">
        <v>2.4032</v>
      </c>
      <c r="G1055" s="2">
        <v>8598.6496000000006</v>
      </c>
      <c r="H1055" s="17">
        <f t="shared" si="16"/>
        <v>-3.2764371198744237E-2</v>
      </c>
    </row>
    <row r="1056" spans="1:8" ht="13.5" x14ac:dyDescent="0.25">
      <c r="A1056" s="12"/>
      <c r="B1056" s="11">
        <v>43538</v>
      </c>
      <c r="C1056" s="2">
        <v>2.36</v>
      </c>
      <c r="D1056" s="2">
        <v>1.4790000000000001</v>
      </c>
      <c r="E1056" s="2">
        <v>2491</v>
      </c>
      <c r="F1056" s="2">
        <v>2.3679000000000001</v>
      </c>
      <c r="G1056" s="2">
        <v>5898.4389000000001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2.29</v>
      </c>
      <c r="D1057" s="2">
        <v>1.4351</v>
      </c>
      <c r="E1057" s="2">
        <v>2177</v>
      </c>
      <c r="F1057" s="2">
        <v>2.3169</v>
      </c>
      <c r="G1057" s="2">
        <v>5043.8913000000002</v>
      </c>
      <c r="H1057" s="17">
        <f t="shared" si="16"/>
        <v>-2.9682217714672107E-2</v>
      </c>
    </row>
    <row r="1058" spans="1:8" ht="13.5" x14ac:dyDescent="0.25">
      <c r="A1058" s="12"/>
      <c r="B1058" s="11">
        <v>43542</v>
      </c>
      <c r="C1058" s="2">
        <v>2.34</v>
      </c>
      <c r="D1058" s="2">
        <v>1.4664999999999999</v>
      </c>
      <c r="E1058" s="2">
        <v>5130</v>
      </c>
      <c r="F1058" s="2">
        <v>2.3403999999999998</v>
      </c>
      <c r="G1058" s="2">
        <v>12006.252</v>
      </c>
      <c r="H1058" s="17">
        <f t="shared" si="16"/>
        <v>2.1880008361786545E-2</v>
      </c>
    </row>
    <row r="1059" spans="1:8" ht="13.5" x14ac:dyDescent="0.25">
      <c r="A1059" s="12"/>
      <c r="B1059" s="11">
        <v>43543</v>
      </c>
      <c r="C1059" s="2">
        <v>2.27</v>
      </c>
      <c r="D1059" s="2">
        <v>1.4226000000000001</v>
      </c>
      <c r="E1059" s="2">
        <v>220</v>
      </c>
      <c r="F1059" s="2">
        <v>2.3140999999999998</v>
      </c>
      <c r="G1059" s="2">
        <v>509.10199999999998</v>
      </c>
      <c r="H1059" s="17">
        <f t="shared" si="16"/>
        <v>-2.9935219911353447E-2</v>
      </c>
    </row>
    <row r="1060" spans="1:8" ht="13.5" x14ac:dyDescent="0.25">
      <c r="A1060" s="12"/>
      <c r="B1060" s="11">
        <v>43545</v>
      </c>
      <c r="C1060" s="2">
        <v>2.27</v>
      </c>
      <c r="D1060" s="2">
        <v>1.4226000000000001</v>
      </c>
      <c r="E1060" s="2">
        <v>1794</v>
      </c>
      <c r="F1060" s="2">
        <v>2.3073000000000001</v>
      </c>
      <c r="G1060" s="2">
        <v>4139.2961999999998</v>
      </c>
      <c r="H1060" s="17">
        <f t="shared" si="16"/>
        <v>0</v>
      </c>
    </row>
    <row r="1061" spans="1:8" ht="13.5" x14ac:dyDescent="0.25">
      <c r="A1061" s="12"/>
      <c r="B1061" s="11">
        <v>43546</v>
      </c>
      <c r="C1061" s="2">
        <v>2.3199999999999998</v>
      </c>
      <c r="D1061" s="2">
        <v>1.4539</v>
      </c>
      <c r="E1061" s="2">
        <v>340</v>
      </c>
      <c r="F1061" s="2">
        <v>2.3206000000000002</v>
      </c>
      <c r="G1061" s="2">
        <v>789.00400000000002</v>
      </c>
      <c r="H1061" s="17">
        <f t="shared" si="16"/>
        <v>2.2001968227189569E-2</v>
      </c>
    </row>
    <row r="1062" spans="1:8" ht="13.5" x14ac:dyDescent="0.25">
      <c r="A1062" s="12"/>
      <c r="B1062" s="11">
        <v>43549</v>
      </c>
      <c r="C1062" s="2">
        <v>2.2799999999999998</v>
      </c>
      <c r="D1062" s="2">
        <v>1.4289000000000001</v>
      </c>
      <c r="E1062" s="2">
        <v>300</v>
      </c>
      <c r="F1062" s="2">
        <v>2.3199999999999998</v>
      </c>
      <c r="G1062" s="2">
        <v>696</v>
      </c>
      <c r="H1062" s="17">
        <f t="shared" si="16"/>
        <v>-1.719513033908791E-2</v>
      </c>
    </row>
    <row r="1063" spans="1:8" ht="13.5" x14ac:dyDescent="0.25">
      <c r="A1063" s="12"/>
      <c r="B1063" s="11">
        <v>43550</v>
      </c>
      <c r="C1063" s="2">
        <v>2.29</v>
      </c>
      <c r="D1063" s="2">
        <v>1.4351</v>
      </c>
      <c r="E1063" s="2">
        <v>7374</v>
      </c>
      <c r="F1063" s="2">
        <v>2.2696000000000001</v>
      </c>
      <c r="G1063" s="2">
        <v>16736.0304</v>
      </c>
      <c r="H1063" s="17">
        <f t="shared" si="16"/>
        <v>4.3390020295331951E-3</v>
      </c>
    </row>
    <row r="1064" spans="1:8" ht="13.5" x14ac:dyDescent="0.25">
      <c r="A1064" s="12"/>
      <c r="B1064" s="11">
        <v>43551</v>
      </c>
      <c r="C1064" s="2">
        <v>2.29</v>
      </c>
      <c r="D1064" s="2">
        <v>1.4351</v>
      </c>
      <c r="E1064" s="2">
        <v>6331</v>
      </c>
      <c r="F1064" s="2">
        <v>2.2416</v>
      </c>
      <c r="G1064" s="2">
        <v>14191.569600000001</v>
      </c>
      <c r="H1064" s="17">
        <f t="shared" si="16"/>
        <v>0</v>
      </c>
    </row>
    <row r="1065" spans="1:8" ht="13.5" x14ac:dyDescent="0.25">
      <c r="A1065" s="12"/>
      <c r="B1065" s="11">
        <v>43552</v>
      </c>
      <c r="C1065" s="2">
        <v>2.2599999999999998</v>
      </c>
      <c r="D1065" s="2">
        <v>1.4162999999999999</v>
      </c>
      <c r="E1065" s="2">
        <v>26526</v>
      </c>
      <c r="F1065" s="2">
        <v>2.2212000000000001</v>
      </c>
      <c r="G1065" s="2">
        <v>58919.551200000002</v>
      </c>
      <c r="H1065" s="17">
        <f t="shared" si="16"/>
        <v>-1.3100132394955159E-2</v>
      </c>
    </row>
    <row r="1066" spans="1:8" ht="13.5" x14ac:dyDescent="0.25">
      <c r="A1066" s="12"/>
      <c r="B1066" s="11">
        <v>43553</v>
      </c>
      <c r="C1066" s="2">
        <v>2.2000000000000002</v>
      </c>
      <c r="D1066" s="2">
        <v>1.3787</v>
      </c>
      <c r="E1066" s="2">
        <v>55624</v>
      </c>
      <c r="F1066" s="2">
        <v>2.2086999999999999</v>
      </c>
      <c r="G1066" s="2">
        <v>122856.7288</v>
      </c>
      <c r="H1066" s="17">
        <f t="shared" si="16"/>
        <v>-2.6548047730000607E-2</v>
      </c>
    </row>
    <row r="1067" spans="1:8" ht="13.5" x14ac:dyDescent="0.25">
      <c r="A1067" s="12"/>
      <c r="B1067" s="11">
        <v>43556</v>
      </c>
      <c r="C1067" s="2">
        <v>2.2400000000000002</v>
      </c>
      <c r="D1067" s="2">
        <v>1.4037999999999999</v>
      </c>
      <c r="E1067" s="2">
        <v>40334</v>
      </c>
      <c r="F1067" s="2">
        <v>2.2075</v>
      </c>
      <c r="G1067" s="2">
        <v>89037.304999999993</v>
      </c>
      <c r="H1067" s="17">
        <f t="shared" si="16"/>
        <v>1.8205555958511567E-2</v>
      </c>
    </row>
    <row r="1068" spans="1:8" ht="13.5" x14ac:dyDescent="0.25">
      <c r="A1068" s="12"/>
      <c r="B1068" s="11">
        <v>43557</v>
      </c>
      <c r="C1068" s="2">
        <v>2.29</v>
      </c>
      <c r="D1068" s="2">
        <v>1.4351</v>
      </c>
      <c r="E1068" s="2">
        <v>14648</v>
      </c>
      <c r="F1068" s="2">
        <v>2.2513999999999998</v>
      </c>
      <c r="G1068" s="2">
        <v>32978.5072</v>
      </c>
      <c r="H1068" s="17">
        <f t="shared" si="16"/>
        <v>2.229662345063407E-2</v>
      </c>
    </row>
    <row r="1069" spans="1:8" ht="13.5" x14ac:dyDescent="0.25">
      <c r="A1069" s="12"/>
      <c r="B1069" s="11">
        <v>43558</v>
      </c>
      <c r="C1069" s="2">
        <v>2.3199999999999998</v>
      </c>
      <c r="D1069" s="2">
        <v>1.4539</v>
      </c>
      <c r="E1069" s="2">
        <v>4559</v>
      </c>
      <c r="F1069" s="2">
        <v>2.3014000000000001</v>
      </c>
      <c r="G1069" s="2">
        <v>10492.0826</v>
      </c>
      <c r="H1069" s="17">
        <f t="shared" si="16"/>
        <v>1.3100132394955005E-2</v>
      </c>
    </row>
    <row r="1070" spans="1:8" ht="13.5" x14ac:dyDescent="0.25">
      <c r="A1070" s="12"/>
      <c r="B1070" s="11">
        <v>43559</v>
      </c>
      <c r="C1070" s="2">
        <v>2.33</v>
      </c>
      <c r="D1070" s="2">
        <v>1.4601999999999999</v>
      </c>
      <c r="E1070" s="2">
        <v>681</v>
      </c>
      <c r="F1070" s="2">
        <v>2.3365999999999998</v>
      </c>
      <c r="G1070" s="2">
        <v>1591.2246</v>
      </c>
      <c r="H1070" s="17">
        <f t="shared" si="16"/>
        <v>4.3331728454501497E-3</v>
      </c>
    </row>
    <row r="1071" spans="1:8" ht="13.5" x14ac:dyDescent="0.25">
      <c r="A1071" s="12"/>
      <c r="B1071" s="11">
        <v>43560</v>
      </c>
      <c r="C1071" s="2">
        <v>2.33</v>
      </c>
      <c r="D1071" s="2">
        <v>1.4601999999999999</v>
      </c>
      <c r="E1071" s="2">
        <v>9659</v>
      </c>
      <c r="F1071" s="2">
        <v>2.3090999999999999</v>
      </c>
      <c r="G1071" s="2">
        <v>22303.5969</v>
      </c>
      <c r="H1071" s="17">
        <f t="shared" si="16"/>
        <v>0</v>
      </c>
    </row>
    <row r="1072" spans="1:8" ht="13.5" x14ac:dyDescent="0.25">
      <c r="A1072" s="12"/>
      <c r="B1072" s="11">
        <v>43563</v>
      </c>
      <c r="C1072" s="2">
        <v>2.27</v>
      </c>
      <c r="D1072" s="2">
        <v>1.4226000000000001</v>
      </c>
      <c r="E1072" s="2">
        <v>10994</v>
      </c>
      <c r="F1072" s="2">
        <v>2.3138999999999998</v>
      </c>
      <c r="G1072" s="2">
        <v>25439.016599999999</v>
      </c>
      <c r="H1072" s="17">
        <f t="shared" si="16"/>
        <v>-2.5749897274345884E-2</v>
      </c>
    </row>
    <row r="1073" spans="1:8" ht="13.5" x14ac:dyDescent="0.25">
      <c r="A1073" s="12"/>
      <c r="B1073" s="11">
        <v>43565</v>
      </c>
      <c r="C1073" s="2">
        <v>2.31</v>
      </c>
      <c r="D1073" s="2">
        <v>1.4477</v>
      </c>
      <c r="E1073" s="2">
        <v>4648</v>
      </c>
      <c r="F1073" s="2">
        <v>2.2966000000000002</v>
      </c>
      <c r="G1073" s="2">
        <v>10674.596799999999</v>
      </c>
      <c r="H1073" s="17">
        <f t="shared" si="16"/>
        <v>1.764375087867278E-2</v>
      </c>
    </row>
    <row r="1074" spans="1:8" ht="13.5" x14ac:dyDescent="0.25">
      <c r="A1074" s="12"/>
      <c r="B1074" s="11">
        <v>43566</v>
      </c>
      <c r="C1074" s="2">
        <v>2.34</v>
      </c>
      <c r="D1074" s="2">
        <v>1.4664999999999999</v>
      </c>
      <c r="E1074" s="2">
        <v>13250</v>
      </c>
      <c r="F1074" s="2">
        <v>2.3237000000000001</v>
      </c>
      <c r="G1074" s="2">
        <v>30789.025000000001</v>
      </c>
      <c r="H1074" s="17">
        <f t="shared" si="16"/>
        <v>1.2986115907991938E-2</v>
      </c>
    </row>
    <row r="1075" spans="1:8" ht="13.5" x14ac:dyDescent="0.25">
      <c r="A1075" s="12"/>
      <c r="B1075" s="11">
        <v>43567</v>
      </c>
      <c r="C1075" s="2">
        <v>2.38</v>
      </c>
      <c r="D1075" s="2">
        <v>1.4915</v>
      </c>
      <c r="E1075" s="2">
        <v>29293</v>
      </c>
      <c r="F1075" s="2">
        <v>2.3544</v>
      </c>
      <c r="G1075" s="2">
        <v>68967.439199999993</v>
      </c>
      <c r="H1075" s="17">
        <f t="shared" si="16"/>
        <v>1.7047391749062484E-2</v>
      </c>
    </row>
    <row r="1076" spans="1:8" ht="13.5" x14ac:dyDescent="0.25">
      <c r="A1076" s="12"/>
      <c r="B1076" s="11">
        <v>43570</v>
      </c>
      <c r="C1076" s="2">
        <v>2.41</v>
      </c>
      <c r="D1076" s="2">
        <v>1.5103</v>
      </c>
      <c r="E1076" s="2">
        <v>11140</v>
      </c>
      <c r="F1076" s="2">
        <v>2.3822999999999999</v>
      </c>
      <c r="G1076" s="2">
        <v>26538.822</v>
      </c>
      <c r="H1076" s="17">
        <f t="shared" si="16"/>
        <v>1.2604760308414299E-2</v>
      </c>
    </row>
    <row r="1077" spans="1:8" ht="13.5" x14ac:dyDescent="0.25">
      <c r="A1077" s="12"/>
      <c r="B1077" s="11">
        <v>43571</v>
      </c>
      <c r="C1077" s="2">
        <v>2.36</v>
      </c>
      <c r="D1077" s="2">
        <v>1.4790000000000001</v>
      </c>
      <c r="E1077" s="2">
        <v>1211</v>
      </c>
      <c r="F1077" s="2">
        <v>2.3650000000000002</v>
      </c>
      <c r="G1077" s="2">
        <v>2864.0149999999999</v>
      </c>
      <c r="H1077" s="17">
        <f t="shared" si="16"/>
        <v>-2.0724359398794863E-2</v>
      </c>
    </row>
    <row r="1078" spans="1:8" ht="13.5" x14ac:dyDescent="0.25">
      <c r="A1078" s="12"/>
      <c r="B1078" s="11">
        <v>43572</v>
      </c>
      <c r="C1078" s="2">
        <v>2.41</v>
      </c>
      <c r="D1078" s="2">
        <v>1.5103</v>
      </c>
      <c r="E1078" s="2">
        <v>9478</v>
      </c>
      <c r="F1078" s="2">
        <v>2.38</v>
      </c>
      <c r="G1078" s="2">
        <v>22557.64</v>
      </c>
      <c r="H1078" s="17">
        <f t="shared" si="16"/>
        <v>2.1162947937795728E-2</v>
      </c>
    </row>
    <row r="1079" spans="1:8" ht="13.5" x14ac:dyDescent="0.25">
      <c r="A1079" s="12"/>
      <c r="B1079" s="11">
        <v>43573</v>
      </c>
      <c r="C1079" s="2">
        <v>2.44</v>
      </c>
      <c r="D1079" s="2">
        <v>1.5290999999999999</v>
      </c>
      <c r="E1079" s="2">
        <v>32149</v>
      </c>
      <c r="F1079" s="2">
        <v>2.3727999999999998</v>
      </c>
      <c r="G1079" s="2">
        <v>76283.147200000007</v>
      </c>
      <c r="H1079" s="17">
        <f t="shared" si="16"/>
        <v>1.2447858041448672E-2</v>
      </c>
    </row>
    <row r="1080" spans="1:8" ht="13.5" x14ac:dyDescent="0.25">
      <c r="A1080" s="12"/>
      <c r="B1080" s="11">
        <v>43574</v>
      </c>
      <c r="C1080" s="2">
        <v>2.38</v>
      </c>
      <c r="D1080" s="2">
        <v>1.4915</v>
      </c>
      <c r="E1080" s="2">
        <v>325</v>
      </c>
      <c r="F1080" s="2">
        <v>2.3973</v>
      </c>
      <c r="G1080" s="2">
        <v>779.12249999999995</v>
      </c>
      <c r="H1080" s="17">
        <f t="shared" si="16"/>
        <v>-2.4589627885684296E-2</v>
      </c>
    </row>
    <row r="1081" spans="1:8" ht="13.5" x14ac:dyDescent="0.25">
      <c r="A1081" s="12"/>
      <c r="B1081" s="11">
        <v>43577</v>
      </c>
      <c r="C1081" s="2">
        <v>2.42</v>
      </c>
      <c r="D1081" s="2">
        <v>1.5165999999999999</v>
      </c>
      <c r="E1081" s="2">
        <v>16050</v>
      </c>
      <c r="F1081" s="2">
        <v>2.4142999999999999</v>
      </c>
      <c r="G1081" s="2">
        <v>38749.514999999999</v>
      </c>
      <c r="H1081" s="17">
        <f t="shared" si="16"/>
        <v>1.6828695943680791E-2</v>
      </c>
    </row>
    <row r="1082" spans="1:8" ht="13.5" x14ac:dyDescent="0.25">
      <c r="A1082" s="12"/>
      <c r="B1082" s="11">
        <v>43578</v>
      </c>
      <c r="C1082" s="2">
        <v>2.41</v>
      </c>
      <c r="D1082" s="2">
        <v>1.5103</v>
      </c>
      <c r="E1082" s="2">
        <v>10852</v>
      </c>
      <c r="F1082" s="2">
        <v>2.4087000000000001</v>
      </c>
      <c r="G1082" s="2">
        <v>26139.2124</v>
      </c>
      <c r="H1082" s="17">
        <f t="shared" si="16"/>
        <v>-4.1540287485164005E-3</v>
      </c>
    </row>
    <row r="1083" spans="1:8" ht="13.5" x14ac:dyDescent="0.25">
      <c r="A1083" s="12"/>
      <c r="B1083" s="11">
        <v>43579</v>
      </c>
      <c r="C1083" s="2">
        <v>2.4300000000000002</v>
      </c>
      <c r="D1083" s="2">
        <v>1.5228999999999999</v>
      </c>
      <c r="E1083" s="2">
        <v>248</v>
      </c>
      <c r="F1083" s="2">
        <v>2.4014000000000002</v>
      </c>
      <c r="G1083" s="2">
        <v>595.54719999999998</v>
      </c>
      <c r="H1083" s="17">
        <f t="shared" si="16"/>
        <v>8.342713368204956E-3</v>
      </c>
    </row>
    <row r="1084" spans="1:8" ht="13.5" x14ac:dyDescent="0.25">
      <c r="A1084" s="12"/>
      <c r="B1084" s="11">
        <v>43580</v>
      </c>
      <c r="C1084" s="2">
        <v>2.4500000000000002</v>
      </c>
      <c r="D1084" s="2">
        <v>1.5354000000000001</v>
      </c>
      <c r="E1084" s="2">
        <v>3910</v>
      </c>
      <c r="F1084" s="2">
        <v>2.4308000000000001</v>
      </c>
      <c r="G1084" s="2">
        <v>9504.4279999999999</v>
      </c>
      <c r="H1084" s="17">
        <f t="shared" si="16"/>
        <v>8.2080241644232575E-3</v>
      </c>
    </row>
    <row r="1085" spans="1:8" ht="13.5" x14ac:dyDescent="0.25">
      <c r="A1085" s="12"/>
      <c r="B1085" s="11">
        <v>43581</v>
      </c>
      <c r="C1085" s="2">
        <v>2.52</v>
      </c>
      <c r="D1085" s="2">
        <v>1.5792999999999999</v>
      </c>
      <c r="E1085" s="2">
        <v>23912</v>
      </c>
      <c r="F1085" s="2">
        <v>2.4624999999999999</v>
      </c>
      <c r="G1085" s="2">
        <v>58883.3</v>
      </c>
      <c r="H1085" s="17">
        <f t="shared" si="16"/>
        <v>2.8591897876774668E-2</v>
      </c>
    </row>
    <row r="1086" spans="1:8" ht="13.5" x14ac:dyDescent="0.25">
      <c r="A1086" s="12"/>
      <c r="B1086" s="11">
        <v>43584</v>
      </c>
      <c r="C1086" s="2">
        <v>2.52</v>
      </c>
      <c r="D1086" s="2">
        <v>1.5792999999999999</v>
      </c>
      <c r="E1086" s="2">
        <v>0</v>
      </c>
      <c r="F1086" s="2">
        <v>0</v>
      </c>
      <c r="G1086" s="2">
        <v>0</v>
      </c>
      <c r="H1086" s="17">
        <f t="shared" si="16"/>
        <v>0</v>
      </c>
    </row>
    <row r="1087" spans="1:8" ht="13.5" x14ac:dyDescent="0.25">
      <c r="A1087" s="12"/>
      <c r="B1087" s="11">
        <v>43585</v>
      </c>
      <c r="C1087" s="2">
        <v>2.52</v>
      </c>
      <c r="D1087" s="2">
        <v>1.5792999999999999</v>
      </c>
      <c r="E1087" s="2">
        <v>23511</v>
      </c>
      <c r="F1087" s="2">
        <v>2.4722</v>
      </c>
      <c r="G1087" s="2">
        <v>58123.894200000002</v>
      </c>
      <c r="H1087" s="17">
        <f t="shared" si="16"/>
        <v>0</v>
      </c>
    </row>
    <row r="1088" spans="1:8" ht="13.5" x14ac:dyDescent="0.25">
      <c r="A1088" s="12"/>
      <c r="B1088" s="11">
        <v>43587</v>
      </c>
      <c r="C1088" s="2">
        <v>2.5099999999999998</v>
      </c>
      <c r="D1088" s="2">
        <v>1.573</v>
      </c>
      <c r="E1088" s="2">
        <v>3389</v>
      </c>
      <c r="F1088" s="2">
        <v>2.4914000000000001</v>
      </c>
      <c r="G1088" s="2">
        <v>8443.3546000000006</v>
      </c>
      <c r="H1088" s="17">
        <f t="shared" si="16"/>
        <v>-3.9891090989678801E-3</v>
      </c>
    </row>
    <row r="1089" spans="1:8" ht="13.5" x14ac:dyDescent="0.25">
      <c r="A1089" s="12"/>
      <c r="B1089" s="11">
        <v>43588</v>
      </c>
      <c r="C1089" s="2">
        <v>2.4500000000000002</v>
      </c>
      <c r="D1089" s="2">
        <v>1.5354000000000001</v>
      </c>
      <c r="E1089" s="2">
        <v>1861</v>
      </c>
      <c r="F1089" s="2">
        <v>2.4695999999999998</v>
      </c>
      <c r="G1089" s="2">
        <v>4595.9255999999996</v>
      </c>
      <c r="H1089" s="17">
        <f t="shared" si="16"/>
        <v>-2.3903369357914723E-2</v>
      </c>
    </row>
    <row r="1090" spans="1:8" ht="13.5" x14ac:dyDescent="0.25">
      <c r="A1090" s="12"/>
      <c r="B1090" s="11">
        <v>43591</v>
      </c>
      <c r="C1090" s="2">
        <v>2.46</v>
      </c>
      <c r="D1090" s="2">
        <v>1.5417000000000001</v>
      </c>
      <c r="E1090" s="2">
        <v>6445</v>
      </c>
      <c r="F1090" s="2">
        <v>2.4824999999999999</v>
      </c>
      <c r="G1090" s="2">
        <v>15999.7125</v>
      </c>
      <c r="H1090" s="17">
        <f t="shared" si="16"/>
        <v>4.1031652989448816E-3</v>
      </c>
    </row>
    <row r="1091" spans="1:8" ht="13.5" x14ac:dyDescent="0.25">
      <c r="A1091" s="12"/>
      <c r="B1091" s="11">
        <v>43592</v>
      </c>
      <c r="C1091" s="2">
        <v>2.41</v>
      </c>
      <c r="D1091" s="2">
        <v>1.5103</v>
      </c>
      <c r="E1091" s="2">
        <v>1800</v>
      </c>
      <c r="F1091" s="2">
        <v>2.4424000000000001</v>
      </c>
      <c r="G1091" s="2">
        <v>4396.32</v>
      </c>
      <c r="H1091" s="17">
        <f t="shared" si="16"/>
        <v>-2.0367127197249851E-2</v>
      </c>
    </row>
    <row r="1092" spans="1:8" ht="13.5" x14ac:dyDescent="0.25">
      <c r="A1092" s="12"/>
      <c r="B1092" s="11">
        <v>43593</v>
      </c>
      <c r="C1092" s="2">
        <v>2.4700000000000002</v>
      </c>
      <c r="D1092" s="2">
        <v>1.5479000000000001</v>
      </c>
      <c r="E1092" s="2">
        <v>50</v>
      </c>
      <c r="F1092" s="2">
        <v>2.4700000000000002</v>
      </c>
      <c r="G1092" s="2">
        <v>123.5</v>
      </c>
      <c r="H1092" s="17">
        <f t="shared" si="16"/>
        <v>2.4895716082897489E-2</v>
      </c>
    </row>
    <row r="1093" spans="1:8" ht="13.5" x14ac:dyDescent="0.25">
      <c r="A1093" s="12"/>
      <c r="B1093" s="11">
        <v>43594</v>
      </c>
      <c r="C1093" s="2">
        <v>2.48</v>
      </c>
      <c r="D1093" s="2">
        <v>1.5542</v>
      </c>
      <c r="E1093" s="2">
        <v>2020</v>
      </c>
      <c r="F1093" s="2">
        <v>2.4741</v>
      </c>
      <c r="G1093" s="2">
        <v>4997.6819999999998</v>
      </c>
      <c r="H1093" s="17">
        <f t="shared" si="16"/>
        <v>4.0700303637185688E-3</v>
      </c>
    </row>
    <row r="1094" spans="1:8" ht="13.5" x14ac:dyDescent="0.25">
      <c r="A1094" s="12"/>
      <c r="B1094" s="11">
        <v>43595</v>
      </c>
      <c r="C1094" s="2">
        <v>2.48</v>
      </c>
      <c r="D1094" s="2">
        <v>1.5542</v>
      </c>
      <c r="E1094" s="2">
        <v>0</v>
      </c>
      <c r="F1094" s="2">
        <v>0</v>
      </c>
      <c r="G1094" s="2">
        <v>0</v>
      </c>
      <c r="H1094" s="17">
        <f t="shared" si="16"/>
        <v>0</v>
      </c>
    </row>
    <row r="1095" spans="1:8" ht="13.5" x14ac:dyDescent="0.25">
      <c r="A1095" s="12"/>
      <c r="B1095" s="11">
        <v>43598</v>
      </c>
      <c r="C1095" s="2">
        <v>2.48</v>
      </c>
      <c r="D1095" s="2">
        <v>1.5542</v>
      </c>
      <c r="E1095" s="2">
        <v>500</v>
      </c>
      <c r="F1095" s="2">
        <v>2.48</v>
      </c>
      <c r="G1095" s="2">
        <v>1240</v>
      </c>
      <c r="H1095" s="17">
        <f t="shared" ref="H1095:H1158" si="17">(D1095-D1094)/D1094</f>
        <v>0</v>
      </c>
    </row>
    <row r="1096" spans="1:8" ht="13.5" x14ac:dyDescent="0.25">
      <c r="A1096" s="12"/>
      <c r="B1096" s="11">
        <v>43599</v>
      </c>
      <c r="C1096" s="2">
        <v>2.4700000000000002</v>
      </c>
      <c r="D1096" s="2">
        <v>1.5479000000000001</v>
      </c>
      <c r="E1096" s="2">
        <v>15143</v>
      </c>
      <c r="F1096" s="2">
        <v>2.4514999999999998</v>
      </c>
      <c r="G1096" s="2">
        <v>37123.0645</v>
      </c>
      <c r="H1096" s="17">
        <f t="shared" si="17"/>
        <v>-4.0535323639171103E-3</v>
      </c>
    </row>
    <row r="1097" spans="1:8" ht="13.5" x14ac:dyDescent="0.25">
      <c r="A1097" s="12"/>
      <c r="B1097" s="11">
        <v>43600</v>
      </c>
      <c r="C1097" s="2">
        <v>2.4700000000000002</v>
      </c>
      <c r="D1097" s="2">
        <v>1.5479000000000001</v>
      </c>
      <c r="E1097" s="2">
        <v>110</v>
      </c>
      <c r="F1097" s="2">
        <v>2.4700000000000002</v>
      </c>
      <c r="G1097" s="2">
        <v>271.7</v>
      </c>
      <c r="H1097" s="17">
        <f t="shared" si="17"/>
        <v>0</v>
      </c>
    </row>
    <row r="1098" spans="1:8" ht="13.5" x14ac:dyDescent="0.25">
      <c r="A1098" s="12"/>
      <c r="B1098" s="11">
        <v>43601</v>
      </c>
      <c r="C1098" s="2">
        <v>2.4700000000000002</v>
      </c>
      <c r="D1098" s="2">
        <v>1.5479000000000001</v>
      </c>
      <c r="E1098" s="2">
        <v>17708</v>
      </c>
      <c r="F1098" s="2">
        <v>2.46</v>
      </c>
      <c r="G1098" s="2">
        <v>43561.68</v>
      </c>
      <c r="H1098" s="17">
        <f t="shared" si="17"/>
        <v>0</v>
      </c>
    </row>
    <row r="1099" spans="1:8" ht="13.5" x14ac:dyDescent="0.25">
      <c r="A1099" s="12"/>
      <c r="B1099" s="11">
        <v>43602</v>
      </c>
      <c r="C1099" s="2">
        <v>2.4300000000000002</v>
      </c>
      <c r="D1099" s="2">
        <v>1.5228999999999999</v>
      </c>
      <c r="E1099" s="2">
        <v>6479</v>
      </c>
      <c r="F1099" s="2">
        <v>2.4394</v>
      </c>
      <c r="G1099" s="2">
        <v>15804.872600000001</v>
      </c>
      <c r="H1099" s="17">
        <f t="shared" si="17"/>
        <v>-1.6150914141740507E-2</v>
      </c>
    </row>
    <row r="1100" spans="1:8" ht="13.5" x14ac:dyDescent="0.25">
      <c r="A1100" s="12"/>
      <c r="B1100" s="11">
        <v>43605</v>
      </c>
      <c r="C1100" s="2">
        <v>2.4300000000000002</v>
      </c>
      <c r="D1100" s="2">
        <v>1.5228999999999999</v>
      </c>
      <c r="E1100" s="2">
        <v>2810</v>
      </c>
      <c r="F1100" s="2">
        <v>2.4289000000000001</v>
      </c>
      <c r="G1100" s="2">
        <v>6825.2089999999998</v>
      </c>
      <c r="H1100" s="17">
        <f t="shared" si="17"/>
        <v>0</v>
      </c>
    </row>
    <row r="1101" spans="1:8" ht="13.5" x14ac:dyDescent="0.25">
      <c r="A1101" s="12"/>
      <c r="B1101" s="11">
        <v>43606</v>
      </c>
      <c r="C1101" s="2">
        <v>2.4300000000000002</v>
      </c>
      <c r="D1101" s="2">
        <v>1.5228999999999999</v>
      </c>
      <c r="E1101" s="2">
        <v>5732</v>
      </c>
      <c r="F1101" s="2">
        <v>2.4074</v>
      </c>
      <c r="G1101" s="2">
        <v>13799.2168</v>
      </c>
      <c r="H1101" s="17">
        <f t="shared" si="17"/>
        <v>0</v>
      </c>
    </row>
    <row r="1102" spans="1:8" ht="13.5" x14ac:dyDescent="0.25">
      <c r="A1102" s="12"/>
      <c r="B1102" s="11">
        <v>43607</v>
      </c>
      <c r="C1102" s="2">
        <v>2.4300000000000002</v>
      </c>
      <c r="D1102" s="2">
        <v>1.5228999999999999</v>
      </c>
      <c r="E1102" s="2">
        <v>14830</v>
      </c>
      <c r="F1102" s="2">
        <v>2.4148999999999998</v>
      </c>
      <c r="G1102" s="2">
        <v>35812.966999999997</v>
      </c>
      <c r="H1102" s="17">
        <f t="shared" si="17"/>
        <v>0</v>
      </c>
    </row>
    <row r="1103" spans="1:8" ht="13.5" x14ac:dyDescent="0.25">
      <c r="A1103" s="12"/>
      <c r="B1103" s="11">
        <v>43608</v>
      </c>
      <c r="C1103" s="2">
        <v>2.4300000000000002</v>
      </c>
      <c r="D1103" s="2">
        <v>1.5228999999999999</v>
      </c>
      <c r="E1103" s="2">
        <v>0</v>
      </c>
      <c r="F1103" s="2">
        <v>0</v>
      </c>
      <c r="G1103" s="2">
        <v>0</v>
      </c>
      <c r="H1103" s="17">
        <f t="shared" si="17"/>
        <v>0</v>
      </c>
    </row>
    <row r="1104" spans="1:8" ht="13.5" x14ac:dyDescent="0.25">
      <c r="A1104" s="12"/>
      <c r="B1104" s="11">
        <v>43609</v>
      </c>
      <c r="C1104" s="2">
        <v>2.4300000000000002</v>
      </c>
      <c r="D1104" s="2">
        <v>1.5228999999999999</v>
      </c>
      <c r="E1104" s="2">
        <v>1560</v>
      </c>
      <c r="F1104" s="2">
        <v>2.4108000000000001</v>
      </c>
      <c r="G1104" s="2">
        <v>3760.848</v>
      </c>
      <c r="H1104" s="17">
        <f t="shared" si="17"/>
        <v>0</v>
      </c>
    </row>
    <row r="1105" spans="1:8" ht="13.5" x14ac:dyDescent="0.25">
      <c r="A1105" s="12"/>
      <c r="B1105" s="11">
        <v>43612</v>
      </c>
      <c r="C1105" s="2">
        <v>2.4300000000000002</v>
      </c>
      <c r="D1105" s="2">
        <v>1.5228999999999999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2.4300000000000002</v>
      </c>
      <c r="D1106" s="2">
        <v>1.5228999999999999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2.4300000000000002</v>
      </c>
      <c r="D1107" s="2">
        <v>1.5228999999999999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43615</v>
      </c>
      <c r="C1108" s="2">
        <v>2.4300000000000002</v>
      </c>
      <c r="D1108" s="2">
        <v>1.5228999999999999</v>
      </c>
      <c r="E1108" s="2">
        <v>250</v>
      </c>
      <c r="F1108" s="2">
        <v>2.4209000000000001</v>
      </c>
      <c r="G1108" s="2">
        <v>605.22500000000002</v>
      </c>
      <c r="H1108" s="17">
        <f t="shared" si="17"/>
        <v>0</v>
      </c>
    </row>
    <row r="1109" spans="1:8" ht="13.5" x14ac:dyDescent="0.25">
      <c r="A1109" s="12"/>
      <c r="B1109" s="11">
        <v>43616</v>
      </c>
      <c r="C1109" s="2">
        <v>2.4300000000000002</v>
      </c>
      <c r="D1109" s="2">
        <v>1.5228999999999999</v>
      </c>
      <c r="E1109" s="2">
        <v>1110</v>
      </c>
      <c r="F1109" s="2">
        <v>2.4102000000000001</v>
      </c>
      <c r="G1109" s="2">
        <v>2675.3220000000001</v>
      </c>
      <c r="H1109" s="17">
        <f t="shared" si="17"/>
        <v>0</v>
      </c>
    </row>
    <row r="1110" spans="1:8" ht="13.5" x14ac:dyDescent="0.25">
      <c r="A1110" s="12"/>
      <c r="B1110" s="11">
        <v>43619</v>
      </c>
      <c r="C1110" s="2">
        <v>2.4300000000000002</v>
      </c>
      <c r="D1110" s="2">
        <v>1.5228999999999999</v>
      </c>
      <c r="E1110" s="2">
        <v>1351</v>
      </c>
      <c r="F1110" s="2">
        <v>2.3704999999999998</v>
      </c>
      <c r="G1110" s="2">
        <v>3202.5455000000002</v>
      </c>
      <c r="H1110" s="17">
        <f t="shared" si="17"/>
        <v>0</v>
      </c>
    </row>
    <row r="1111" spans="1:8" ht="13.5" x14ac:dyDescent="0.25">
      <c r="A1111" s="12"/>
      <c r="B1111" s="11">
        <v>43623</v>
      </c>
      <c r="C1111" s="2">
        <v>2.41</v>
      </c>
      <c r="D1111" s="2">
        <v>1.5103</v>
      </c>
      <c r="E1111" s="2">
        <v>6012</v>
      </c>
      <c r="F1111" s="2">
        <v>2.3765000000000001</v>
      </c>
      <c r="G1111" s="2">
        <v>14287.518</v>
      </c>
      <c r="H1111" s="17">
        <f t="shared" si="17"/>
        <v>-8.2736883577384894E-3</v>
      </c>
    </row>
    <row r="1112" spans="1:8" ht="13.5" x14ac:dyDescent="0.25">
      <c r="A1112" s="12"/>
      <c r="B1112" s="11">
        <v>43626</v>
      </c>
      <c r="C1112" s="2">
        <v>2.41</v>
      </c>
      <c r="D1112" s="2">
        <v>1.5103</v>
      </c>
      <c r="E1112" s="2">
        <v>2020</v>
      </c>
      <c r="F1112" s="2">
        <v>2.3959999999999999</v>
      </c>
      <c r="G1112" s="2">
        <v>4839.92</v>
      </c>
      <c r="H1112" s="17">
        <f t="shared" si="17"/>
        <v>0</v>
      </c>
    </row>
    <row r="1113" spans="1:8" ht="13.5" x14ac:dyDescent="0.25">
      <c r="A1113" s="12"/>
      <c r="B1113" s="11">
        <v>43627</v>
      </c>
      <c r="C1113" s="2">
        <v>2.34</v>
      </c>
      <c r="D1113" s="2">
        <v>1.4664999999999999</v>
      </c>
      <c r="E1113" s="2">
        <v>6780</v>
      </c>
      <c r="F1113" s="2">
        <v>2.3698000000000001</v>
      </c>
      <c r="G1113" s="2">
        <v>16067.244000000001</v>
      </c>
      <c r="H1113" s="17">
        <f t="shared" si="17"/>
        <v>-2.9000860756141205E-2</v>
      </c>
    </row>
    <row r="1114" spans="1:8" ht="13.5" x14ac:dyDescent="0.25">
      <c r="A1114" s="12"/>
      <c r="B1114" s="11">
        <v>43628</v>
      </c>
      <c r="C1114" s="2">
        <v>2.31</v>
      </c>
      <c r="D1114" s="2">
        <v>1.4477</v>
      </c>
      <c r="E1114" s="2">
        <v>3691</v>
      </c>
      <c r="F1114" s="2">
        <v>2.3216000000000001</v>
      </c>
      <c r="G1114" s="2">
        <v>8569.0256000000008</v>
      </c>
      <c r="H1114" s="17">
        <f t="shared" si="17"/>
        <v>-1.2819638595294872E-2</v>
      </c>
    </row>
    <row r="1115" spans="1:8" ht="13.5" x14ac:dyDescent="0.25">
      <c r="A1115" s="12"/>
      <c r="B1115" s="11">
        <v>43629</v>
      </c>
      <c r="C1115" s="2">
        <v>2.35</v>
      </c>
      <c r="D1115" s="2">
        <v>1.4726999999999999</v>
      </c>
      <c r="E1115" s="2">
        <v>12689</v>
      </c>
      <c r="F1115" s="2">
        <v>2.3041999999999998</v>
      </c>
      <c r="G1115" s="2">
        <v>29237.9938</v>
      </c>
      <c r="H1115" s="17">
        <f t="shared" si="17"/>
        <v>1.7268771154244602E-2</v>
      </c>
    </row>
    <row r="1116" spans="1:8" ht="13.5" x14ac:dyDescent="0.25">
      <c r="A1116" s="12"/>
      <c r="B1116" s="11">
        <v>43630</v>
      </c>
      <c r="C1116" s="2">
        <v>2.33</v>
      </c>
      <c r="D1116" s="2">
        <v>1.4601999999999999</v>
      </c>
      <c r="E1116" s="2">
        <v>8589</v>
      </c>
      <c r="F1116" s="2">
        <v>2.2987000000000002</v>
      </c>
      <c r="G1116" s="2">
        <v>19743.534299999999</v>
      </c>
      <c r="H1116" s="17">
        <f t="shared" si="17"/>
        <v>-8.4878115026821195E-3</v>
      </c>
    </row>
    <row r="1117" spans="1:8" ht="13.5" x14ac:dyDescent="0.25">
      <c r="A1117" s="12"/>
      <c r="B1117" s="11">
        <v>43633</v>
      </c>
      <c r="C1117" s="2">
        <v>2.27</v>
      </c>
      <c r="D1117" s="2">
        <v>1.4226000000000001</v>
      </c>
      <c r="E1117" s="2">
        <v>2958</v>
      </c>
      <c r="F1117" s="2">
        <v>2.2734000000000001</v>
      </c>
      <c r="G1117" s="2">
        <v>6724.7172</v>
      </c>
      <c r="H1117" s="17">
        <f t="shared" si="17"/>
        <v>-2.5749897274345884E-2</v>
      </c>
    </row>
    <row r="1118" spans="1:8" ht="13.5" x14ac:dyDescent="0.25">
      <c r="A1118" s="12"/>
      <c r="B1118" s="11">
        <v>43634</v>
      </c>
      <c r="C1118" s="2">
        <v>2.27</v>
      </c>
      <c r="D1118" s="2">
        <v>1.4226000000000001</v>
      </c>
      <c r="E1118" s="2">
        <v>34311</v>
      </c>
      <c r="F1118" s="2">
        <v>2.2905000000000002</v>
      </c>
      <c r="G1118" s="2">
        <v>78589.345499999996</v>
      </c>
      <c r="H1118" s="17">
        <f t="shared" si="17"/>
        <v>0</v>
      </c>
    </row>
    <row r="1119" spans="1:8" ht="13.5" x14ac:dyDescent="0.25">
      <c r="A1119" s="12"/>
      <c r="B1119" s="11">
        <v>43635</v>
      </c>
      <c r="C1119" s="2">
        <v>2.2799999999999998</v>
      </c>
      <c r="D1119" s="2">
        <v>1.4289000000000001</v>
      </c>
      <c r="E1119" s="2">
        <v>30712</v>
      </c>
      <c r="F1119" s="2">
        <v>2.2591999999999999</v>
      </c>
      <c r="G1119" s="2">
        <v>69384.550399999993</v>
      </c>
      <c r="H1119" s="17">
        <f t="shared" si="17"/>
        <v>4.4285111767186644E-3</v>
      </c>
    </row>
    <row r="1120" spans="1:8" ht="13.5" x14ac:dyDescent="0.25">
      <c r="A1120" s="12"/>
      <c r="B1120" s="11">
        <v>43636</v>
      </c>
      <c r="C1120" s="2">
        <v>2.31</v>
      </c>
      <c r="D1120" s="2">
        <v>1.4477</v>
      </c>
      <c r="E1120" s="2">
        <v>45570</v>
      </c>
      <c r="F1120" s="2">
        <v>2.2566999999999999</v>
      </c>
      <c r="G1120" s="2">
        <v>102837.819</v>
      </c>
      <c r="H1120" s="17">
        <f t="shared" si="17"/>
        <v>1.3156973896003869E-2</v>
      </c>
    </row>
    <row r="1121" spans="1:8" ht="13.5" x14ac:dyDescent="0.25">
      <c r="A1121" s="12"/>
      <c r="B1121" s="11">
        <v>43637</v>
      </c>
      <c r="C1121" s="2">
        <v>2.36</v>
      </c>
      <c r="D1121" s="2">
        <v>1.4790000000000001</v>
      </c>
      <c r="E1121" s="2">
        <v>15260</v>
      </c>
      <c r="F1121" s="2">
        <v>2.3317999999999999</v>
      </c>
      <c r="G1121" s="2">
        <v>35583.267999999996</v>
      </c>
      <c r="H1121" s="17">
        <f t="shared" si="17"/>
        <v>2.1620501485114393E-2</v>
      </c>
    </row>
    <row r="1122" spans="1:8" ht="13.5" x14ac:dyDescent="0.25">
      <c r="A1122" s="12"/>
      <c r="B1122" s="11">
        <v>43640</v>
      </c>
      <c r="C1122" s="2">
        <v>2.4</v>
      </c>
      <c r="D1122" s="2">
        <v>1.5041</v>
      </c>
      <c r="E1122" s="2">
        <v>2550</v>
      </c>
      <c r="F1122" s="2">
        <v>2.3744999999999998</v>
      </c>
      <c r="G1122" s="2">
        <v>6054.9750000000004</v>
      </c>
      <c r="H1122" s="17">
        <f t="shared" si="17"/>
        <v>1.6970926301555035E-2</v>
      </c>
    </row>
    <row r="1123" spans="1:8" ht="13.5" x14ac:dyDescent="0.25">
      <c r="A1123" s="12"/>
      <c r="B1123" s="11">
        <v>43641</v>
      </c>
      <c r="C1123" s="2">
        <v>2.3199999999999998</v>
      </c>
      <c r="D1123" s="2">
        <v>1.4539</v>
      </c>
      <c r="E1123" s="2">
        <v>14043</v>
      </c>
      <c r="F1123" s="2">
        <v>2.2791999999999999</v>
      </c>
      <c r="G1123" s="2">
        <v>32006.8056</v>
      </c>
      <c r="H1123" s="17">
        <f t="shared" si="17"/>
        <v>-3.3375440462735204E-2</v>
      </c>
    </row>
    <row r="1124" spans="1:8" ht="13.5" x14ac:dyDescent="0.25">
      <c r="A1124" s="12"/>
      <c r="B1124" s="11">
        <v>43642</v>
      </c>
      <c r="C1124" s="2">
        <v>2.38</v>
      </c>
      <c r="D1124" s="2">
        <v>1.4915</v>
      </c>
      <c r="E1124" s="2">
        <v>44660</v>
      </c>
      <c r="F1124" s="2">
        <v>2.2951000000000001</v>
      </c>
      <c r="G1124" s="2">
        <v>102499.166</v>
      </c>
      <c r="H1124" s="17">
        <f t="shared" si="17"/>
        <v>2.586147602998836E-2</v>
      </c>
    </row>
    <row r="1125" spans="1:8" ht="13.5" x14ac:dyDescent="0.25">
      <c r="A1125" s="12"/>
      <c r="B1125" s="11">
        <v>43643</v>
      </c>
      <c r="C1125" s="2">
        <v>2.31</v>
      </c>
      <c r="D1125" s="2">
        <v>1.4477</v>
      </c>
      <c r="E1125" s="2">
        <v>24127</v>
      </c>
      <c r="F1125" s="2">
        <v>2.3530000000000002</v>
      </c>
      <c r="G1125" s="2">
        <v>56770.830999999998</v>
      </c>
      <c r="H1125" s="17">
        <f t="shared" si="17"/>
        <v>-2.9366409654710064E-2</v>
      </c>
    </row>
    <row r="1126" spans="1:8" ht="13.5" x14ac:dyDescent="0.25">
      <c r="A1126" s="12"/>
      <c r="B1126" s="11">
        <v>43644</v>
      </c>
      <c r="C1126" s="2">
        <v>2.34</v>
      </c>
      <c r="D1126" s="2">
        <v>1.4664999999999999</v>
      </c>
      <c r="E1126" s="2">
        <v>13135</v>
      </c>
      <c r="F1126" s="2">
        <v>2.3285</v>
      </c>
      <c r="G1126" s="2">
        <v>30584.8475</v>
      </c>
      <c r="H1126" s="17">
        <f t="shared" si="17"/>
        <v>1.2986115907991938E-2</v>
      </c>
    </row>
    <row r="1127" spans="1:8" ht="13.5" x14ac:dyDescent="0.25">
      <c r="A1127" s="12"/>
      <c r="B1127" s="11">
        <v>43647</v>
      </c>
      <c r="C1127" s="2">
        <v>2.2999999999999998</v>
      </c>
      <c r="D1127" s="2">
        <v>1.4414</v>
      </c>
      <c r="E1127" s="2">
        <v>580</v>
      </c>
      <c r="F1127" s="2">
        <v>2.3201999999999998</v>
      </c>
      <c r="G1127" s="2">
        <v>1345.7159999999999</v>
      </c>
      <c r="H1127" s="17">
        <f t="shared" si="17"/>
        <v>-1.7115581316058576E-2</v>
      </c>
    </row>
    <row r="1128" spans="1:8" ht="13.5" x14ac:dyDescent="0.25">
      <c r="A1128" s="12"/>
      <c r="B1128" s="11">
        <v>43648</v>
      </c>
      <c r="C1128" s="2">
        <v>2.35</v>
      </c>
      <c r="D1128" s="2">
        <v>1.4726999999999999</v>
      </c>
      <c r="E1128" s="2">
        <v>2400</v>
      </c>
      <c r="F1128" s="2">
        <v>2.3357000000000001</v>
      </c>
      <c r="G1128" s="2">
        <v>5605.68</v>
      </c>
      <c r="H1128" s="17">
        <f t="shared" si="17"/>
        <v>2.1714999306229974E-2</v>
      </c>
    </row>
    <row r="1129" spans="1:8" ht="13.5" x14ac:dyDescent="0.25">
      <c r="A1129" s="12"/>
      <c r="B1129" s="11">
        <v>43649</v>
      </c>
      <c r="C1129" s="2">
        <v>2.38</v>
      </c>
      <c r="D1129" s="2">
        <v>1.4915</v>
      </c>
      <c r="E1129" s="2">
        <v>4000</v>
      </c>
      <c r="F1129" s="2">
        <v>2.3641999999999999</v>
      </c>
      <c r="G1129" s="2">
        <v>9456.7999999999993</v>
      </c>
      <c r="H1129" s="17">
        <f t="shared" si="17"/>
        <v>1.2765668500034053E-2</v>
      </c>
    </row>
    <row r="1130" spans="1:8" ht="13.5" x14ac:dyDescent="0.25">
      <c r="A1130" s="12"/>
      <c r="B1130" s="11">
        <v>43650</v>
      </c>
      <c r="C1130" s="2">
        <v>2.3199999999999998</v>
      </c>
      <c r="D1130" s="2">
        <v>1.4539</v>
      </c>
      <c r="E1130" s="2">
        <v>2850</v>
      </c>
      <c r="F1130" s="2">
        <v>2.3679999999999999</v>
      </c>
      <c r="G1130" s="2">
        <v>6748.8</v>
      </c>
      <c r="H1130" s="17">
        <f t="shared" si="17"/>
        <v>-2.5209520616828747E-2</v>
      </c>
    </row>
    <row r="1131" spans="1:8" ht="13.5" x14ac:dyDescent="0.25">
      <c r="A1131" s="12"/>
      <c r="B1131" s="11">
        <v>43651</v>
      </c>
      <c r="C1131" s="2">
        <v>2.31</v>
      </c>
      <c r="D1131" s="2">
        <v>1.4477</v>
      </c>
      <c r="E1131" s="2">
        <v>7880</v>
      </c>
      <c r="F1131" s="2">
        <v>2.3147000000000002</v>
      </c>
      <c r="G1131" s="2">
        <v>18239.835999999999</v>
      </c>
      <c r="H1131" s="17">
        <f t="shared" si="17"/>
        <v>-4.2643923240938053E-3</v>
      </c>
    </row>
    <row r="1132" spans="1:8" ht="13.5" x14ac:dyDescent="0.25">
      <c r="A1132" s="12"/>
      <c r="B1132" s="11">
        <v>43654</v>
      </c>
      <c r="C1132" s="2">
        <v>2.35</v>
      </c>
      <c r="D1132" s="2">
        <v>1.4726999999999999</v>
      </c>
      <c r="E1132" s="2">
        <v>7620</v>
      </c>
      <c r="F1132" s="2">
        <v>2.3178999999999998</v>
      </c>
      <c r="G1132" s="2">
        <v>17662.398000000001</v>
      </c>
      <c r="H1132" s="17">
        <f t="shared" si="17"/>
        <v>1.7268771154244602E-2</v>
      </c>
    </row>
    <row r="1133" spans="1:8" ht="13.5" x14ac:dyDescent="0.25">
      <c r="A1133" s="12"/>
      <c r="B1133" s="11">
        <v>43655</v>
      </c>
      <c r="C1133" s="2">
        <v>2.29</v>
      </c>
      <c r="D1133" s="2">
        <v>1.4351</v>
      </c>
      <c r="E1133" s="2">
        <v>990</v>
      </c>
      <c r="F1133" s="2">
        <v>2.3491</v>
      </c>
      <c r="G1133" s="2">
        <v>2325.6089999999999</v>
      </c>
      <c r="H1133" s="17">
        <f t="shared" si="17"/>
        <v>-2.5531337000067808E-2</v>
      </c>
    </row>
    <row r="1134" spans="1:8" ht="13.5" x14ac:dyDescent="0.25">
      <c r="A1134" s="12"/>
      <c r="B1134" s="11">
        <v>43656</v>
      </c>
      <c r="C1134" s="2">
        <v>2.33</v>
      </c>
      <c r="D1134" s="2">
        <v>1.4601999999999999</v>
      </c>
      <c r="E1134" s="2">
        <v>465</v>
      </c>
      <c r="F1134" s="2">
        <v>2.3210999999999999</v>
      </c>
      <c r="G1134" s="2">
        <v>1079.3115</v>
      </c>
      <c r="H1134" s="17">
        <f t="shared" si="17"/>
        <v>1.7490070378370776E-2</v>
      </c>
    </row>
    <row r="1135" spans="1:8" ht="13.5" x14ac:dyDescent="0.25">
      <c r="A1135" s="12"/>
      <c r="B1135" s="11">
        <v>43657</v>
      </c>
      <c r="C1135" s="2">
        <v>2.3199999999999998</v>
      </c>
      <c r="D1135" s="2">
        <v>1.4539</v>
      </c>
      <c r="E1135" s="2">
        <v>2235</v>
      </c>
      <c r="F1135" s="2">
        <v>2.2972999999999999</v>
      </c>
      <c r="G1135" s="2">
        <v>5134.4655000000002</v>
      </c>
      <c r="H1135" s="17">
        <f t="shared" si="17"/>
        <v>-4.314477468839866E-3</v>
      </c>
    </row>
    <row r="1136" spans="1:8" ht="13.5" x14ac:dyDescent="0.25">
      <c r="A1136" s="12"/>
      <c r="B1136" s="11">
        <v>43658</v>
      </c>
      <c r="C1136" s="2">
        <v>2.3199999999999998</v>
      </c>
      <c r="D1136" s="2">
        <v>1.4539</v>
      </c>
      <c r="E1136" s="2">
        <v>3201</v>
      </c>
      <c r="F1136" s="2">
        <v>2.3157000000000001</v>
      </c>
      <c r="G1136" s="2">
        <v>7412.5556999999999</v>
      </c>
      <c r="H1136" s="17">
        <f t="shared" si="17"/>
        <v>0</v>
      </c>
    </row>
    <row r="1137" spans="1:8" ht="13.5" x14ac:dyDescent="0.25">
      <c r="A1137" s="12"/>
      <c r="B1137" s="11">
        <v>43661</v>
      </c>
      <c r="C1137" s="2">
        <v>2.33</v>
      </c>
      <c r="D1137" s="2">
        <v>1.4601999999999999</v>
      </c>
      <c r="E1137" s="2">
        <v>80</v>
      </c>
      <c r="F1137" s="2">
        <v>2.3363</v>
      </c>
      <c r="G1137" s="2">
        <v>186.904</v>
      </c>
      <c r="H1137" s="17">
        <f t="shared" si="17"/>
        <v>4.3331728454501497E-3</v>
      </c>
    </row>
    <row r="1138" spans="1:8" ht="13.5" x14ac:dyDescent="0.25">
      <c r="A1138" s="12"/>
      <c r="B1138" s="11">
        <v>43662</v>
      </c>
      <c r="C1138" s="2">
        <v>2.34</v>
      </c>
      <c r="D1138" s="2">
        <v>1.4664999999999999</v>
      </c>
      <c r="E1138" s="2">
        <v>4190</v>
      </c>
      <c r="F1138" s="2">
        <v>2.3289</v>
      </c>
      <c r="G1138" s="2">
        <v>9758.0910000000003</v>
      </c>
      <c r="H1138" s="17">
        <f t="shared" si="17"/>
        <v>4.314477468839866E-3</v>
      </c>
    </row>
    <row r="1139" spans="1:8" ht="13.5" x14ac:dyDescent="0.25">
      <c r="A1139" s="12"/>
      <c r="B1139" s="11">
        <v>43663</v>
      </c>
      <c r="C1139" s="2">
        <v>2.29</v>
      </c>
      <c r="D1139" s="2">
        <v>1.5064</v>
      </c>
      <c r="E1139" s="2">
        <v>621</v>
      </c>
      <c r="F1139" s="2">
        <v>2.2890000000000001</v>
      </c>
      <c r="G1139" s="2">
        <v>1421.4690000000001</v>
      </c>
      <c r="H1139" s="17">
        <f t="shared" si="17"/>
        <v>2.7207637231503615E-2</v>
      </c>
    </row>
    <row r="1140" spans="1:8" ht="13.5" x14ac:dyDescent="0.25">
      <c r="A1140" s="12"/>
      <c r="B1140" s="11">
        <v>43664</v>
      </c>
      <c r="C1140" s="2">
        <v>2.3199999999999998</v>
      </c>
      <c r="D1140" s="2">
        <v>1.5261</v>
      </c>
      <c r="E1140" s="2">
        <v>3470</v>
      </c>
      <c r="F1140" s="2">
        <v>2.3010999999999999</v>
      </c>
      <c r="G1140" s="2">
        <v>7984.817</v>
      </c>
      <c r="H1140" s="17">
        <f t="shared" si="17"/>
        <v>1.307753584705261E-2</v>
      </c>
    </row>
    <row r="1141" spans="1:8" ht="13.5" x14ac:dyDescent="0.25">
      <c r="A1141" s="12"/>
      <c r="B1141" s="11">
        <v>43665</v>
      </c>
      <c r="C1141" s="2">
        <v>2.3199999999999998</v>
      </c>
      <c r="D1141" s="2">
        <v>1.5261</v>
      </c>
      <c r="E1141" s="2">
        <v>3550</v>
      </c>
      <c r="F1141" s="2">
        <v>2.3210999999999999</v>
      </c>
      <c r="G1141" s="2">
        <v>8239.9050000000007</v>
      </c>
      <c r="H1141" s="17">
        <f t="shared" si="17"/>
        <v>0</v>
      </c>
    </row>
    <row r="1142" spans="1:8" ht="13.5" x14ac:dyDescent="0.25">
      <c r="A1142" s="12"/>
      <c r="B1142" s="11">
        <v>43668</v>
      </c>
      <c r="C1142" s="2">
        <v>2.31</v>
      </c>
      <c r="D1142" s="2">
        <v>1.5195000000000001</v>
      </c>
      <c r="E1142" s="2">
        <v>21299</v>
      </c>
      <c r="F1142" s="2">
        <v>2.3035000000000001</v>
      </c>
      <c r="G1142" s="2">
        <v>49062.246500000001</v>
      </c>
      <c r="H1142" s="17">
        <f t="shared" si="17"/>
        <v>-4.3247493611165318E-3</v>
      </c>
    </row>
    <row r="1143" spans="1:8" ht="13.5" x14ac:dyDescent="0.25">
      <c r="A1143" s="12"/>
      <c r="B1143" s="11">
        <v>43669</v>
      </c>
      <c r="C1143" s="2">
        <v>2.3199999999999998</v>
      </c>
      <c r="D1143" s="2">
        <v>1.5261</v>
      </c>
      <c r="E1143" s="2">
        <v>8161</v>
      </c>
      <c r="F1143" s="2">
        <v>2.3090000000000002</v>
      </c>
      <c r="G1143" s="2">
        <v>18843.749</v>
      </c>
      <c r="H1143" s="17">
        <f t="shared" si="17"/>
        <v>4.3435340572556365E-3</v>
      </c>
    </row>
    <row r="1144" spans="1:8" ht="13.5" x14ac:dyDescent="0.25">
      <c r="A1144" s="12"/>
      <c r="B1144" s="11">
        <v>43670</v>
      </c>
      <c r="C1144" s="2">
        <v>2.3199999999999998</v>
      </c>
      <c r="D1144" s="2">
        <v>1.5261</v>
      </c>
      <c r="E1144" s="2">
        <v>30110</v>
      </c>
      <c r="F1144" s="2">
        <v>2.2816000000000001</v>
      </c>
      <c r="G1144" s="2">
        <v>68698.975999999995</v>
      </c>
      <c r="H1144" s="17">
        <f t="shared" si="17"/>
        <v>0</v>
      </c>
    </row>
    <row r="1145" spans="1:8" ht="13.5" x14ac:dyDescent="0.25">
      <c r="A1145" s="12"/>
      <c r="B1145" s="11">
        <v>43672</v>
      </c>
      <c r="C1145" s="2">
        <v>2.3199999999999998</v>
      </c>
      <c r="D1145" s="2">
        <v>1.5261</v>
      </c>
      <c r="E1145" s="2">
        <v>2200</v>
      </c>
      <c r="F1145" s="2">
        <v>2.3191999999999999</v>
      </c>
      <c r="G1145" s="2">
        <v>5102.24</v>
      </c>
      <c r="H1145" s="17">
        <f t="shared" si="17"/>
        <v>0</v>
      </c>
    </row>
    <row r="1146" spans="1:8" ht="13.5" x14ac:dyDescent="0.25">
      <c r="A1146" s="12"/>
      <c r="B1146" s="11">
        <v>43675</v>
      </c>
      <c r="C1146" s="2">
        <v>2.33</v>
      </c>
      <c r="D1146" s="2">
        <v>1.5327</v>
      </c>
      <c r="E1146" s="2">
        <v>11030</v>
      </c>
      <c r="F1146" s="2">
        <v>2.3258999999999999</v>
      </c>
      <c r="G1146" s="2">
        <v>25654.677</v>
      </c>
      <c r="H1146" s="17">
        <f t="shared" si="17"/>
        <v>4.3247493611165318E-3</v>
      </c>
    </row>
    <row r="1147" spans="1:8" ht="13.5" x14ac:dyDescent="0.25">
      <c r="A1147" s="12"/>
      <c r="B1147" s="11">
        <v>43676</v>
      </c>
      <c r="C1147" s="2">
        <v>2.33</v>
      </c>
      <c r="D1147" s="2">
        <v>1.5327</v>
      </c>
      <c r="E1147" s="2">
        <v>380</v>
      </c>
      <c r="F1147" s="2">
        <v>2.2866</v>
      </c>
      <c r="G1147" s="2">
        <v>868.90800000000002</v>
      </c>
      <c r="H1147" s="17">
        <f t="shared" si="17"/>
        <v>0</v>
      </c>
    </row>
    <row r="1148" spans="1:8" ht="13.5" x14ac:dyDescent="0.25">
      <c r="A1148" s="12"/>
      <c r="B1148" s="11">
        <v>43677</v>
      </c>
      <c r="C1148" s="2">
        <v>2.33</v>
      </c>
      <c r="D1148" s="2">
        <v>1.5327</v>
      </c>
      <c r="E1148" s="2">
        <v>1550</v>
      </c>
      <c r="F1148" s="2">
        <v>2.3142999999999998</v>
      </c>
      <c r="G1148" s="2">
        <v>3587.165</v>
      </c>
      <c r="H1148" s="17">
        <f t="shared" si="17"/>
        <v>0</v>
      </c>
    </row>
    <row r="1149" spans="1:8" ht="13.5" x14ac:dyDescent="0.25">
      <c r="A1149" s="12"/>
      <c r="B1149" s="11">
        <v>43678</v>
      </c>
      <c r="C1149" s="2">
        <v>2.3199999999999998</v>
      </c>
      <c r="D1149" s="2">
        <v>1.5261</v>
      </c>
      <c r="E1149" s="2">
        <v>1850</v>
      </c>
      <c r="F1149" s="2">
        <v>2.3218999999999999</v>
      </c>
      <c r="G1149" s="2">
        <v>4295.5150000000003</v>
      </c>
      <c r="H1149" s="17">
        <f t="shared" si="17"/>
        <v>-4.306126443530984E-3</v>
      </c>
    </row>
    <row r="1150" spans="1:8" ht="13.5" x14ac:dyDescent="0.25">
      <c r="A1150" s="12"/>
      <c r="B1150" s="11">
        <v>43679</v>
      </c>
      <c r="C1150" s="2">
        <v>2.3199999999999998</v>
      </c>
      <c r="D1150" s="2">
        <v>1.5261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43682</v>
      </c>
      <c r="C1151" s="2">
        <v>2.3199999999999998</v>
      </c>
      <c r="D1151" s="2">
        <v>1.5261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x14ac:dyDescent="0.25">
      <c r="A1152" s="12"/>
      <c r="B1152" s="11">
        <v>43683</v>
      </c>
      <c r="C1152" s="2">
        <v>2.2999999999999998</v>
      </c>
      <c r="D1152" s="2">
        <v>1.5129999999999999</v>
      </c>
      <c r="E1152" s="2">
        <v>2</v>
      </c>
      <c r="F1152" s="2">
        <v>2.2999999999999998</v>
      </c>
      <c r="G1152" s="2">
        <v>4.5999999999999996</v>
      </c>
      <c r="H1152" s="17">
        <f t="shared" si="17"/>
        <v>-8.5839722167617531E-3</v>
      </c>
    </row>
    <row r="1153" spans="1:8" ht="13.5" x14ac:dyDescent="0.25">
      <c r="A1153" s="12"/>
      <c r="B1153" s="11">
        <v>43684</v>
      </c>
      <c r="C1153" s="2">
        <v>2.2599999999999998</v>
      </c>
      <c r="D1153" s="2">
        <v>1.4866999999999999</v>
      </c>
      <c r="E1153" s="2">
        <v>20254</v>
      </c>
      <c r="F1153" s="2">
        <v>2.2725</v>
      </c>
      <c r="G1153" s="2">
        <v>46027.214999999997</v>
      </c>
      <c r="H1153" s="17">
        <f t="shared" si="17"/>
        <v>-1.7382683410442825E-2</v>
      </c>
    </row>
    <row r="1154" spans="1:8" ht="13.5" x14ac:dyDescent="0.25">
      <c r="A1154" s="12"/>
      <c r="B1154" s="11">
        <v>43685</v>
      </c>
      <c r="C1154" s="2">
        <v>2.2799999999999998</v>
      </c>
      <c r="D1154" s="2">
        <v>1.4998</v>
      </c>
      <c r="E1154" s="2">
        <v>602</v>
      </c>
      <c r="F1154" s="2">
        <v>2.2555999999999998</v>
      </c>
      <c r="G1154" s="2">
        <v>1357.8712</v>
      </c>
      <c r="H1154" s="17">
        <f t="shared" si="17"/>
        <v>8.8114616264210084E-3</v>
      </c>
    </row>
    <row r="1155" spans="1:8" ht="13.5" x14ac:dyDescent="0.25">
      <c r="A1155" s="12"/>
      <c r="B1155" s="11">
        <v>43686</v>
      </c>
      <c r="C1155" s="2">
        <v>2.2599999999999998</v>
      </c>
      <c r="D1155" s="2">
        <v>1.4866999999999999</v>
      </c>
      <c r="E1155" s="2">
        <v>855</v>
      </c>
      <c r="F1155" s="2">
        <v>2.2881</v>
      </c>
      <c r="G1155" s="2">
        <v>1956.3254999999999</v>
      </c>
      <c r="H1155" s="17">
        <f t="shared" si="17"/>
        <v>-8.7344979330578158E-3</v>
      </c>
    </row>
    <row r="1156" spans="1:8" ht="13.5" x14ac:dyDescent="0.25">
      <c r="A1156" s="12"/>
      <c r="B1156" s="11">
        <v>43691</v>
      </c>
      <c r="C1156" s="2">
        <v>2.2999999999999998</v>
      </c>
      <c r="D1156" s="2">
        <v>1.5129999999999999</v>
      </c>
      <c r="E1156" s="2">
        <v>500</v>
      </c>
      <c r="F1156" s="2">
        <v>2.2915999999999999</v>
      </c>
      <c r="G1156" s="2">
        <v>1145.8</v>
      </c>
      <c r="H1156" s="17">
        <f t="shared" si="17"/>
        <v>1.7690186318692399E-2</v>
      </c>
    </row>
    <row r="1157" spans="1:8" ht="13.5" x14ac:dyDescent="0.25">
      <c r="A1157" s="12"/>
      <c r="B1157" s="11">
        <v>43692</v>
      </c>
      <c r="C1157" s="2">
        <v>2.2400000000000002</v>
      </c>
      <c r="D1157" s="2">
        <v>1.4735</v>
      </c>
      <c r="E1157" s="2">
        <v>6234</v>
      </c>
      <c r="F1157" s="2">
        <v>2.2404999999999999</v>
      </c>
      <c r="G1157" s="2">
        <v>13967.277</v>
      </c>
      <c r="H1157" s="17">
        <f t="shared" si="17"/>
        <v>-2.6107072042299981E-2</v>
      </c>
    </row>
    <row r="1158" spans="1:8" ht="13.5" x14ac:dyDescent="0.25">
      <c r="A1158" s="12"/>
      <c r="B1158" s="11">
        <v>43693</v>
      </c>
      <c r="C1158" s="2">
        <v>2.29</v>
      </c>
      <c r="D1158" s="2">
        <v>1.5064</v>
      </c>
      <c r="E1158" s="2">
        <v>1700</v>
      </c>
      <c r="F1158" s="2">
        <v>2.2561</v>
      </c>
      <c r="G1158" s="2">
        <v>3835.37</v>
      </c>
      <c r="H1158" s="17">
        <f t="shared" si="17"/>
        <v>2.2327790973871685E-2</v>
      </c>
    </row>
    <row r="1159" spans="1:8" ht="13.5" x14ac:dyDescent="0.25">
      <c r="A1159" s="12"/>
      <c r="B1159" s="11">
        <v>43696</v>
      </c>
      <c r="C1159" s="2">
        <v>2.29</v>
      </c>
      <c r="D1159" s="2">
        <v>1.5064</v>
      </c>
      <c r="E1159" s="2">
        <v>302</v>
      </c>
      <c r="F1159" s="2">
        <v>2.2867000000000002</v>
      </c>
      <c r="G1159" s="2">
        <v>690.58339999999998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43697</v>
      </c>
      <c r="C1160" s="2">
        <v>2.29</v>
      </c>
      <c r="D1160" s="2">
        <v>1.5064</v>
      </c>
      <c r="E1160" s="2">
        <v>875</v>
      </c>
      <c r="F1160" s="2">
        <v>2.2816000000000001</v>
      </c>
      <c r="G1160" s="2">
        <v>1996.4</v>
      </c>
      <c r="H1160" s="17">
        <f t="shared" si="18"/>
        <v>0</v>
      </c>
    </row>
    <row r="1161" spans="1:8" ht="13.5" x14ac:dyDescent="0.25">
      <c r="A1161" s="12"/>
      <c r="B1161" s="11">
        <v>43698</v>
      </c>
      <c r="C1161" s="2">
        <v>2.2999999999999998</v>
      </c>
      <c r="D1161" s="2">
        <v>1.5129999999999999</v>
      </c>
      <c r="E1161" s="2">
        <v>6500</v>
      </c>
      <c r="F1161" s="2">
        <v>2.2921</v>
      </c>
      <c r="G1161" s="2">
        <v>14898.65</v>
      </c>
      <c r="H1161" s="17">
        <f t="shared" si="18"/>
        <v>4.3813064259160513E-3</v>
      </c>
    </row>
    <row r="1162" spans="1:8" ht="13.5" x14ac:dyDescent="0.25">
      <c r="A1162" s="12"/>
      <c r="B1162" s="11">
        <v>43699</v>
      </c>
      <c r="C1162" s="2">
        <v>2.2999999999999998</v>
      </c>
      <c r="D1162" s="2">
        <v>1.5129999999999999</v>
      </c>
      <c r="E1162" s="2">
        <v>2262</v>
      </c>
      <c r="F1162" s="2">
        <v>2.2966000000000002</v>
      </c>
      <c r="G1162" s="2">
        <v>5194.9092000000001</v>
      </c>
      <c r="H1162" s="17">
        <f t="shared" si="18"/>
        <v>0</v>
      </c>
    </row>
    <row r="1163" spans="1:8" ht="13.5" x14ac:dyDescent="0.25">
      <c r="A1163" s="12"/>
      <c r="B1163" s="11">
        <v>43700</v>
      </c>
      <c r="C1163" s="2">
        <v>2.2999999999999998</v>
      </c>
      <c r="D1163" s="2">
        <v>1.5129999999999999</v>
      </c>
      <c r="E1163" s="2">
        <v>466</v>
      </c>
      <c r="F1163" s="2">
        <v>2.2606999999999999</v>
      </c>
      <c r="G1163" s="2">
        <v>1053.4862000000001</v>
      </c>
      <c r="H1163" s="17">
        <f t="shared" si="18"/>
        <v>0</v>
      </c>
    </row>
    <row r="1164" spans="1:8" ht="13.5" x14ac:dyDescent="0.25">
      <c r="A1164" s="12"/>
      <c r="B1164" s="11">
        <v>43703</v>
      </c>
      <c r="C1164" s="2">
        <v>2.2999999999999998</v>
      </c>
      <c r="D1164" s="2">
        <v>1.5129999999999999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2.2400000000000002</v>
      </c>
      <c r="D1165" s="2">
        <v>1.4735</v>
      </c>
      <c r="E1165" s="2">
        <v>33805</v>
      </c>
      <c r="F1165" s="2">
        <v>2.2418</v>
      </c>
      <c r="G1165" s="2">
        <v>75784.048999999999</v>
      </c>
      <c r="H1165" s="17">
        <f t="shared" si="18"/>
        <v>-2.6107072042299981E-2</v>
      </c>
    </row>
    <row r="1166" spans="1:8" ht="13.5" x14ac:dyDescent="0.25">
      <c r="A1166" s="12"/>
      <c r="B1166" s="11">
        <v>43705</v>
      </c>
      <c r="C1166" s="2">
        <v>2.2799999999999998</v>
      </c>
      <c r="D1166" s="2">
        <v>1.4998</v>
      </c>
      <c r="E1166" s="2">
        <v>5577</v>
      </c>
      <c r="F1166" s="2">
        <v>2.2383999999999999</v>
      </c>
      <c r="G1166" s="2">
        <v>12483.5568</v>
      </c>
      <c r="H1166" s="17">
        <f t="shared" si="18"/>
        <v>1.7848659653885299E-2</v>
      </c>
    </row>
    <row r="1167" spans="1:8" ht="13.5" x14ac:dyDescent="0.25">
      <c r="A1167" s="12"/>
      <c r="B1167" s="11">
        <v>43706</v>
      </c>
      <c r="C1167" s="2">
        <v>2.2799999999999998</v>
      </c>
      <c r="D1167" s="2">
        <v>1.4998</v>
      </c>
      <c r="E1167" s="2">
        <v>4160</v>
      </c>
      <c r="F1167" s="2">
        <v>2.2522000000000002</v>
      </c>
      <c r="G1167" s="2">
        <v>9369.152</v>
      </c>
      <c r="H1167" s="17">
        <f t="shared" si="18"/>
        <v>0</v>
      </c>
    </row>
    <row r="1168" spans="1:8" ht="13.5" x14ac:dyDescent="0.25">
      <c r="A1168" s="12"/>
      <c r="B1168" s="11">
        <v>43707</v>
      </c>
      <c r="C1168" s="2">
        <v>2.2400000000000002</v>
      </c>
      <c r="D1168" s="2">
        <v>1.4735</v>
      </c>
      <c r="E1168" s="2">
        <v>34287</v>
      </c>
      <c r="F1168" s="2">
        <v>2.2473000000000001</v>
      </c>
      <c r="G1168" s="2">
        <v>77053.175099999993</v>
      </c>
      <c r="H1168" s="17">
        <f t="shared" si="18"/>
        <v>-1.7535671422856374E-2</v>
      </c>
    </row>
    <row r="1169" spans="1:8" ht="13.5" x14ac:dyDescent="0.25">
      <c r="A1169" s="12"/>
      <c r="B1169" s="11">
        <v>43710</v>
      </c>
      <c r="C1169" s="2">
        <v>2.2400000000000002</v>
      </c>
      <c r="D1169" s="2">
        <v>1.4735</v>
      </c>
      <c r="E1169" s="2">
        <v>4518</v>
      </c>
      <c r="F1169" s="2">
        <v>2.2606000000000002</v>
      </c>
      <c r="G1169" s="2">
        <v>10213.390799999999</v>
      </c>
      <c r="H1169" s="17">
        <f t="shared" si="18"/>
        <v>0</v>
      </c>
    </row>
    <row r="1170" spans="1:8" ht="13.5" x14ac:dyDescent="0.25">
      <c r="A1170" s="12"/>
      <c r="B1170" s="11">
        <v>43711</v>
      </c>
      <c r="C1170" s="2">
        <v>2.2799999999999998</v>
      </c>
      <c r="D1170" s="2">
        <v>1.4998</v>
      </c>
      <c r="E1170" s="2">
        <v>24922</v>
      </c>
      <c r="F1170" s="2">
        <v>2.2566999999999999</v>
      </c>
      <c r="G1170" s="2">
        <v>56241.477400000003</v>
      </c>
      <c r="H1170" s="17">
        <f t="shared" si="18"/>
        <v>1.7848659653885299E-2</v>
      </c>
    </row>
    <row r="1171" spans="1:8" ht="13.5" x14ac:dyDescent="0.25">
      <c r="A1171" s="12"/>
      <c r="B1171" s="11">
        <v>43712</v>
      </c>
      <c r="C1171" s="2">
        <v>2.33</v>
      </c>
      <c r="D1171" s="2">
        <v>1.5327</v>
      </c>
      <c r="E1171" s="2">
        <v>41248</v>
      </c>
      <c r="F1171" s="2">
        <v>2.3176000000000001</v>
      </c>
      <c r="G1171" s="2">
        <v>95596.364799999996</v>
      </c>
      <c r="H1171" s="17">
        <f t="shared" si="18"/>
        <v>2.1936258167755653E-2</v>
      </c>
    </row>
    <row r="1172" spans="1:8" ht="13.5" x14ac:dyDescent="0.25">
      <c r="A1172" s="12"/>
      <c r="B1172" s="11">
        <v>43713</v>
      </c>
      <c r="C1172" s="2">
        <v>2.3199999999999998</v>
      </c>
      <c r="D1172" s="2">
        <v>1.5261</v>
      </c>
      <c r="E1172" s="2">
        <v>16451</v>
      </c>
      <c r="F1172" s="2">
        <v>2.2978999999999998</v>
      </c>
      <c r="G1172" s="2">
        <v>37802.752899999999</v>
      </c>
      <c r="H1172" s="17">
        <f t="shared" si="18"/>
        <v>-4.306126443530984E-3</v>
      </c>
    </row>
    <row r="1173" spans="1:8" ht="13.5" x14ac:dyDescent="0.25">
      <c r="A1173" s="12"/>
      <c r="B1173" s="11">
        <v>43714</v>
      </c>
      <c r="C1173" s="2">
        <v>2.2599999999999998</v>
      </c>
      <c r="D1173" s="2">
        <v>1.4866999999999999</v>
      </c>
      <c r="E1173" s="2">
        <v>1661</v>
      </c>
      <c r="F1173" s="2">
        <v>2.2951999999999999</v>
      </c>
      <c r="G1173" s="2">
        <v>3812.3272000000002</v>
      </c>
      <c r="H1173" s="17">
        <f t="shared" si="18"/>
        <v>-2.581744315575657E-2</v>
      </c>
    </row>
    <row r="1174" spans="1:8" ht="13.5" x14ac:dyDescent="0.25">
      <c r="A1174" s="12"/>
      <c r="B1174" s="11">
        <v>43717</v>
      </c>
      <c r="C1174" s="2">
        <v>2.2400000000000002</v>
      </c>
      <c r="D1174" s="2">
        <v>1.4735</v>
      </c>
      <c r="E1174" s="2">
        <v>88425</v>
      </c>
      <c r="F1174" s="2">
        <v>2.2437</v>
      </c>
      <c r="G1174" s="2">
        <v>198399.17249999999</v>
      </c>
      <c r="H1174" s="17">
        <f t="shared" si="18"/>
        <v>-8.8787246922713923E-3</v>
      </c>
    </row>
    <row r="1175" spans="1:8" ht="13.5" x14ac:dyDescent="0.25">
      <c r="A1175" s="12"/>
      <c r="B1175" s="11">
        <v>43718</v>
      </c>
      <c r="C1175" s="2">
        <v>2.29</v>
      </c>
      <c r="D1175" s="2">
        <v>1.5064</v>
      </c>
      <c r="E1175" s="2">
        <v>18487</v>
      </c>
      <c r="F1175" s="2">
        <v>2.2856999999999998</v>
      </c>
      <c r="G1175" s="2">
        <v>42255.7359</v>
      </c>
      <c r="H1175" s="17">
        <f t="shared" si="18"/>
        <v>2.2327790973871685E-2</v>
      </c>
    </row>
    <row r="1176" spans="1:8" ht="13.5" x14ac:dyDescent="0.25">
      <c r="A1176" s="12"/>
      <c r="B1176" s="11">
        <v>43719</v>
      </c>
      <c r="C1176" s="2">
        <v>2.2799999999999998</v>
      </c>
      <c r="D1176" s="2">
        <v>1.4998</v>
      </c>
      <c r="E1176" s="2">
        <v>164975</v>
      </c>
      <c r="F1176" s="2">
        <v>2.2722000000000002</v>
      </c>
      <c r="G1176" s="2">
        <v>374856.19500000001</v>
      </c>
      <c r="H1176" s="17">
        <f t="shared" si="18"/>
        <v>-4.3813064259160513E-3</v>
      </c>
    </row>
    <row r="1177" spans="1:8" ht="13.5" x14ac:dyDescent="0.25">
      <c r="A1177" s="12"/>
      <c r="B1177" s="11">
        <v>43720</v>
      </c>
      <c r="C1177" s="2">
        <v>2.27</v>
      </c>
      <c r="D1177" s="2">
        <v>1.4932000000000001</v>
      </c>
      <c r="E1177" s="2">
        <v>26673</v>
      </c>
      <c r="F1177" s="2">
        <v>2.2328000000000001</v>
      </c>
      <c r="G1177" s="2">
        <v>59555.474399999999</v>
      </c>
      <c r="H1177" s="17">
        <f t="shared" si="18"/>
        <v>-4.4005867448992791E-3</v>
      </c>
    </row>
    <row r="1178" spans="1:8" ht="13.5" x14ac:dyDescent="0.25">
      <c r="A1178" s="12"/>
      <c r="B1178" s="11">
        <v>43721</v>
      </c>
      <c r="C1178" s="2">
        <v>2.2599999999999998</v>
      </c>
      <c r="D1178" s="2">
        <v>1.4866999999999999</v>
      </c>
      <c r="E1178" s="2">
        <v>14682</v>
      </c>
      <c r="F1178" s="2">
        <v>2.2566999999999999</v>
      </c>
      <c r="G1178" s="2">
        <v>33132.869400000003</v>
      </c>
      <c r="H1178" s="17">
        <f t="shared" si="18"/>
        <v>-4.353067238146378E-3</v>
      </c>
    </row>
    <row r="1179" spans="1:8" ht="13.5" x14ac:dyDescent="0.25">
      <c r="A1179" s="12"/>
      <c r="B1179" s="11">
        <v>43724</v>
      </c>
      <c r="C1179" s="2">
        <v>2.2999999999999998</v>
      </c>
      <c r="D1179" s="2">
        <v>1.5129999999999999</v>
      </c>
      <c r="E1179" s="2">
        <v>30500</v>
      </c>
      <c r="F1179" s="2">
        <v>2.2818999999999998</v>
      </c>
      <c r="G1179" s="2">
        <v>69597.95</v>
      </c>
      <c r="H1179" s="17">
        <f t="shared" si="18"/>
        <v>1.7690186318692399E-2</v>
      </c>
    </row>
    <row r="1180" spans="1:8" ht="13.5" x14ac:dyDescent="0.25">
      <c r="A1180" s="12"/>
      <c r="B1180" s="11">
        <v>43725</v>
      </c>
      <c r="C1180" s="2">
        <v>2.29</v>
      </c>
      <c r="D1180" s="2">
        <v>1.5064</v>
      </c>
      <c r="E1180" s="2">
        <v>2750</v>
      </c>
      <c r="F1180" s="2">
        <v>2.2883</v>
      </c>
      <c r="G1180" s="2">
        <v>6292.8249999999998</v>
      </c>
      <c r="H1180" s="17">
        <f t="shared" si="18"/>
        <v>-4.3621943159285791E-3</v>
      </c>
    </row>
    <row r="1181" spans="1:8" ht="13.5" x14ac:dyDescent="0.25">
      <c r="A1181" s="12"/>
      <c r="B1181" s="11">
        <v>43726</v>
      </c>
      <c r="C1181" s="2">
        <v>2.23</v>
      </c>
      <c r="D1181" s="2">
        <v>1.4669000000000001</v>
      </c>
      <c r="E1181" s="2">
        <v>22861</v>
      </c>
      <c r="F1181" s="2">
        <v>2.2370999999999999</v>
      </c>
      <c r="G1181" s="2">
        <v>51142.343099999998</v>
      </c>
      <c r="H1181" s="17">
        <f t="shared" si="18"/>
        <v>-2.6221455124800765E-2</v>
      </c>
    </row>
    <row r="1182" spans="1:8" ht="13.5" x14ac:dyDescent="0.25">
      <c r="A1182" s="12"/>
      <c r="B1182" s="11">
        <v>43727</v>
      </c>
      <c r="C1182" s="2">
        <v>2.2200000000000002</v>
      </c>
      <c r="D1182" s="2">
        <v>1.4602999999999999</v>
      </c>
      <c r="E1182" s="2">
        <v>41558</v>
      </c>
      <c r="F1182" s="2">
        <v>2.2482000000000002</v>
      </c>
      <c r="G1182" s="2">
        <v>93430.695600000006</v>
      </c>
      <c r="H1182" s="17">
        <f t="shared" si="18"/>
        <v>-4.4992842047857119E-3</v>
      </c>
    </row>
    <row r="1183" spans="1:8" ht="13.5" x14ac:dyDescent="0.25">
      <c r="A1183" s="12"/>
      <c r="B1183" s="11">
        <v>43728</v>
      </c>
      <c r="C1183" s="2">
        <v>2.21</v>
      </c>
      <c r="D1183" s="2">
        <v>1.4538</v>
      </c>
      <c r="E1183" s="2">
        <v>48327</v>
      </c>
      <c r="F1183" s="2">
        <v>2.2174999999999998</v>
      </c>
      <c r="G1183" s="2">
        <v>107165.1225</v>
      </c>
      <c r="H1183" s="17">
        <f t="shared" si="18"/>
        <v>-4.4511401766759917E-3</v>
      </c>
    </row>
    <row r="1184" spans="1:8" ht="13.5" x14ac:dyDescent="0.25">
      <c r="A1184" s="12"/>
      <c r="B1184" s="11">
        <v>43731</v>
      </c>
      <c r="C1184" s="2">
        <v>2.25</v>
      </c>
      <c r="D1184" s="2">
        <v>1.4801</v>
      </c>
      <c r="E1184" s="2">
        <v>13501</v>
      </c>
      <c r="F1184" s="2">
        <v>2.2505000000000002</v>
      </c>
      <c r="G1184" s="2">
        <v>30384.000499999998</v>
      </c>
      <c r="H1184" s="17">
        <f t="shared" si="18"/>
        <v>1.8090521392213503E-2</v>
      </c>
    </row>
    <row r="1185" spans="1:8" ht="13.5" x14ac:dyDescent="0.25">
      <c r="A1185" s="12"/>
      <c r="B1185" s="11">
        <v>43732</v>
      </c>
      <c r="C1185" s="2">
        <v>2.25</v>
      </c>
      <c r="D1185" s="2">
        <v>1.4801</v>
      </c>
      <c r="E1185" s="2">
        <v>13497</v>
      </c>
      <c r="F1185" s="2">
        <v>2.2421000000000002</v>
      </c>
      <c r="G1185" s="2">
        <v>30261.6237</v>
      </c>
      <c r="H1185" s="17">
        <f t="shared" si="18"/>
        <v>0</v>
      </c>
    </row>
    <row r="1186" spans="1:8" ht="13.5" x14ac:dyDescent="0.25">
      <c r="A1186" s="12"/>
      <c r="B1186" s="11">
        <v>43733</v>
      </c>
      <c r="C1186" s="2">
        <v>2.2799999999999998</v>
      </c>
      <c r="D1186" s="2">
        <v>1.4998</v>
      </c>
      <c r="E1186" s="2">
        <v>40981</v>
      </c>
      <c r="F1186" s="2">
        <v>2.2688999999999999</v>
      </c>
      <c r="G1186" s="2">
        <v>92981.790900000007</v>
      </c>
      <c r="H1186" s="17">
        <f t="shared" si="18"/>
        <v>1.3309911492466759E-2</v>
      </c>
    </row>
    <row r="1187" spans="1:8" ht="13.5" x14ac:dyDescent="0.25">
      <c r="A1187" s="12"/>
      <c r="B1187" s="11">
        <v>43734</v>
      </c>
      <c r="C1187" s="2">
        <v>2.2599999999999998</v>
      </c>
      <c r="D1187" s="2">
        <v>1.4866999999999999</v>
      </c>
      <c r="E1187" s="2">
        <v>210995</v>
      </c>
      <c r="F1187" s="2">
        <v>2.2644000000000002</v>
      </c>
      <c r="G1187" s="2">
        <v>477777.07799999998</v>
      </c>
      <c r="H1187" s="17">
        <f t="shared" si="18"/>
        <v>-8.7344979330578158E-3</v>
      </c>
    </row>
    <row r="1188" spans="1:8" ht="13.5" x14ac:dyDescent="0.25">
      <c r="A1188" s="12"/>
      <c r="B1188" s="11">
        <v>43735</v>
      </c>
      <c r="C1188" s="2">
        <v>2.2599999999999998</v>
      </c>
      <c r="D1188" s="2">
        <v>1.4866999999999999</v>
      </c>
      <c r="E1188" s="2">
        <v>11827</v>
      </c>
      <c r="F1188" s="2">
        <v>2.2675999999999998</v>
      </c>
      <c r="G1188" s="2">
        <v>26818.905200000001</v>
      </c>
      <c r="H1188" s="17">
        <f t="shared" si="18"/>
        <v>0</v>
      </c>
    </row>
    <row r="1189" spans="1:8" ht="13.5" x14ac:dyDescent="0.25">
      <c r="A1189" s="12"/>
      <c r="B1189" s="11">
        <v>43738</v>
      </c>
      <c r="C1189" s="2">
        <v>2.2400000000000002</v>
      </c>
      <c r="D1189" s="2">
        <v>1.4735</v>
      </c>
      <c r="E1189" s="2">
        <v>1716</v>
      </c>
      <c r="F1189" s="2">
        <v>2.2273000000000001</v>
      </c>
      <c r="G1189" s="2">
        <v>3822.0468000000001</v>
      </c>
      <c r="H1189" s="17">
        <f t="shared" si="18"/>
        <v>-8.8787246922713923E-3</v>
      </c>
    </row>
    <row r="1190" spans="1:8" ht="13.5" x14ac:dyDescent="0.25">
      <c r="A1190" s="12"/>
      <c r="B1190" s="11">
        <v>43739</v>
      </c>
      <c r="C1190" s="2">
        <v>2.2400000000000002</v>
      </c>
      <c r="D1190" s="2">
        <v>1.4735</v>
      </c>
      <c r="E1190" s="2">
        <v>16175</v>
      </c>
      <c r="F1190" s="2">
        <v>2.2351000000000001</v>
      </c>
      <c r="G1190" s="2">
        <v>36152.7425</v>
      </c>
      <c r="H1190" s="17">
        <f t="shared" si="18"/>
        <v>0</v>
      </c>
    </row>
    <row r="1191" spans="1:8" ht="13.5" x14ac:dyDescent="0.25">
      <c r="A1191" s="12"/>
      <c r="B1191" s="11">
        <v>43740</v>
      </c>
      <c r="C1191" s="2">
        <v>2.23</v>
      </c>
      <c r="D1191" s="2">
        <v>1.4669000000000001</v>
      </c>
      <c r="E1191" s="2">
        <v>47780</v>
      </c>
      <c r="F1191" s="2">
        <v>2.1970000000000001</v>
      </c>
      <c r="G1191" s="2">
        <v>104972.66</v>
      </c>
      <c r="H1191" s="17">
        <f t="shared" si="18"/>
        <v>-4.4791313199863854E-3</v>
      </c>
    </row>
    <row r="1192" spans="1:8" ht="13.5" x14ac:dyDescent="0.25">
      <c r="A1192" s="12"/>
      <c r="B1192" s="11">
        <v>43741</v>
      </c>
      <c r="C1192" s="2">
        <v>2.21</v>
      </c>
      <c r="D1192" s="2">
        <v>1.4538</v>
      </c>
      <c r="E1192" s="2">
        <v>4180</v>
      </c>
      <c r="F1192" s="2">
        <v>2.2296999999999998</v>
      </c>
      <c r="G1192" s="2">
        <v>9320.1460000000006</v>
      </c>
      <c r="H1192" s="17">
        <f t="shared" si="18"/>
        <v>-8.9303974367714988E-3</v>
      </c>
    </row>
    <row r="1193" spans="1:8" ht="13.5" x14ac:dyDescent="0.25">
      <c r="A1193" s="12"/>
      <c r="B1193" s="11">
        <v>43742</v>
      </c>
      <c r="C1193" s="2">
        <v>2.23</v>
      </c>
      <c r="D1193" s="2">
        <v>1.4669000000000001</v>
      </c>
      <c r="E1193" s="2">
        <v>33148</v>
      </c>
      <c r="F1193" s="2">
        <v>2.2566000000000002</v>
      </c>
      <c r="G1193" s="2">
        <v>74801.776800000007</v>
      </c>
      <c r="H1193" s="17">
        <f t="shared" si="18"/>
        <v>9.0108680698858939E-3</v>
      </c>
    </row>
    <row r="1194" spans="1:8" ht="13.5" x14ac:dyDescent="0.25">
      <c r="A1194" s="12"/>
      <c r="B1194" s="11">
        <v>43745</v>
      </c>
      <c r="C1194" s="2">
        <v>2.21</v>
      </c>
      <c r="D1194" s="2">
        <v>1.4538</v>
      </c>
      <c r="E1194" s="2">
        <v>82805</v>
      </c>
      <c r="F1194" s="2">
        <v>2.2450000000000001</v>
      </c>
      <c r="G1194" s="2">
        <v>185897.22500000001</v>
      </c>
      <c r="H1194" s="17">
        <f t="shared" si="18"/>
        <v>-8.9303974367714988E-3</v>
      </c>
    </row>
    <row r="1195" spans="1:8" ht="13.5" x14ac:dyDescent="0.25">
      <c r="A1195" s="12"/>
      <c r="B1195" s="11">
        <v>43746</v>
      </c>
      <c r="C1195" s="2">
        <v>2.23</v>
      </c>
      <c r="D1195" s="2">
        <v>1.4669000000000001</v>
      </c>
      <c r="E1195" s="2">
        <v>2323</v>
      </c>
      <c r="F1195" s="2">
        <v>2.2410000000000001</v>
      </c>
      <c r="G1195" s="2">
        <v>5205.8429999999998</v>
      </c>
      <c r="H1195" s="17">
        <f t="shared" si="18"/>
        <v>9.0108680698858939E-3</v>
      </c>
    </row>
    <row r="1196" spans="1:8" ht="13.5" x14ac:dyDescent="0.25">
      <c r="A1196" s="12"/>
      <c r="B1196" s="11">
        <v>43747</v>
      </c>
      <c r="C1196" s="2">
        <v>2.27</v>
      </c>
      <c r="D1196" s="2">
        <v>1.4932000000000001</v>
      </c>
      <c r="E1196" s="2">
        <v>8100</v>
      </c>
      <c r="F1196" s="2">
        <v>2.2511999999999999</v>
      </c>
      <c r="G1196" s="2">
        <v>18234.72</v>
      </c>
      <c r="H1196" s="17">
        <f t="shared" si="18"/>
        <v>1.7928965846342619E-2</v>
      </c>
    </row>
    <row r="1197" spans="1:8" ht="13.5" x14ac:dyDescent="0.25">
      <c r="A1197" s="12"/>
      <c r="B1197" s="11">
        <v>43748</v>
      </c>
      <c r="C1197" s="2">
        <v>2.27</v>
      </c>
      <c r="D1197" s="2">
        <v>1.4932000000000001</v>
      </c>
      <c r="E1197" s="2">
        <v>225</v>
      </c>
      <c r="F1197" s="2">
        <v>2.2610999999999999</v>
      </c>
      <c r="G1197" s="2">
        <v>508.7475</v>
      </c>
      <c r="H1197" s="17">
        <f t="shared" si="18"/>
        <v>0</v>
      </c>
    </row>
    <row r="1198" spans="1:8" ht="13.5" x14ac:dyDescent="0.25">
      <c r="A1198" s="12"/>
      <c r="B1198" s="11">
        <v>43749</v>
      </c>
      <c r="C1198" s="2">
        <v>2.25</v>
      </c>
      <c r="D1198" s="2">
        <v>1.4801</v>
      </c>
      <c r="E1198" s="2">
        <v>2600</v>
      </c>
      <c r="F1198" s="2">
        <v>2.2585000000000002</v>
      </c>
      <c r="G1198" s="2">
        <v>5872.1</v>
      </c>
      <c r="H1198" s="17">
        <f t="shared" si="18"/>
        <v>-8.7731047414948502E-3</v>
      </c>
    </row>
    <row r="1199" spans="1:8" ht="13.5" x14ac:dyDescent="0.25">
      <c r="A1199" s="12"/>
      <c r="B1199" s="11">
        <v>43752</v>
      </c>
      <c r="C1199" s="2">
        <v>2.2599999999999998</v>
      </c>
      <c r="D1199" s="2">
        <v>1.4866999999999999</v>
      </c>
      <c r="E1199" s="2">
        <v>5650</v>
      </c>
      <c r="F1199" s="2">
        <v>2.2601</v>
      </c>
      <c r="G1199" s="2">
        <v>12769.565000000001</v>
      </c>
      <c r="H1199" s="17">
        <f t="shared" si="18"/>
        <v>4.4591581649888112E-3</v>
      </c>
    </row>
    <row r="1200" spans="1:8" ht="13.5" x14ac:dyDescent="0.25">
      <c r="A1200" s="12"/>
      <c r="B1200" s="11">
        <v>43754</v>
      </c>
      <c r="C1200" s="2">
        <v>2.23</v>
      </c>
      <c r="D1200" s="2">
        <v>1.4669000000000001</v>
      </c>
      <c r="E1200" s="2">
        <v>31981</v>
      </c>
      <c r="F1200" s="2">
        <v>2.2077</v>
      </c>
      <c r="G1200" s="2">
        <v>70604.453699999998</v>
      </c>
      <c r="H1200" s="17">
        <f t="shared" si="18"/>
        <v>-1.3318087038407089E-2</v>
      </c>
    </row>
    <row r="1201" spans="1:8" ht="13.5" x14ac:dyDescent="0.25">
      <c r="A1201" s="12"/>
      <c r="B1201" s="11">
        <v>43755</v>
      </c>
      <c r="C1201" s="2">
        <v>2.2400000000000002</v>
      </c>
      <c r="D1201" s="2">
        <v>1.4735</v>
      </c>
      <c r="E1201" s="2">
        <v>7586</v>
      </c>
      <c r="F1201" s="2">
        <v>2.25</v>
      </c>
      <c r="G1201" s="2">
        <v>17068.5</v>
      </c>
      <c r="H1201" s="17">
        <f t="shared" si="18"/>
        <v>4.499284204785561E-3</v>
      </c>
    </row>
    <row r="1202" spans="1:8" ht="13.5" x14ac:dyDescent="0.25">
      <c r="A1202" s="12"/>
      <c r="B1202" s="11">
        <v>43756</v>
      </c>
      <c r="C1202" s="2">
        <v>2.25</v>
      </c>
      <c r="D1202" s="2">
        <v>1.4801</v>
      </c>
      <c r="E1202" s="2">
        <v>116</v>
      </c>
      <c r="F1202" s="2">
        <v>2.2509000000000001</v>
      </c>
      <c r="G1202" s="2">
        <v>261.1044</v>
      </c>
      <c r="H1202" s="17">
        <f t="shared" si="18"/>
        <v>4.4791313199863854E-3</v>
      </c>
    </row>
    <row r="1203" spans="1:8" ht="13.5" x14ac:dyDescent="0.25">
      <c r="A1203" s="12"/>
      <c r="B1203" s="11">
        <v>43759</v>
      </c>
      <c r="C1203" s="2">
        <v>2.31</v>
      </c>
      <c r="D1203" s="2">
        <v>1.5195000000000001</v>
      </c>
      <c r="E1203" s="2">
        <v>79352</v>
      </c>
      <c r="F1203" s="2">
        <v>2.2911000000000001</v>
      </c>
      <c r="G1203" s="2">
        <v>181803.36720000001</v>
      </c>
      <c r="H1203" s="17">
        <f t="shared" si="18"/>
        <v>2.6619822984933518E-2</v>
      </c>
    </row>
    <row r="1204" spans="1:8" ht="13.5" x14ac:dyDescent="0.25">
      <c r="A1204" s="12"/>
      <c r="B1204" s="11">
        <v>43760</v>
      </c>
      <c r="C1204" s="2">
        <v>2.38</v>
      </c>
      <c r="D1204" s="2">
        <v>1.5656000000000001</v>
      </c>
      <c r="E1204" s="2">
        <v>118439</v>
      </c>
      <c r="F1204" s="2">
        <v>2.3513999999999999</v>
      </c>
      <c r="G1204" s="2">
        <v>278497.46460000001</v>
      </c>
      <c r="H1204" s="17">
        <f t="shared" si="18"/>
        <v>3.0338927278710119E-2</v>
      </c>
    </row>
    <row r="1205" spans="1:8" ht="13.5" x14ac:dyDescent="0.25">
      <c r="A1205" s="12"/>
      <c r="B1205" s="11">
        <v>43761</v>
      </c>
      <c r="C1205" s="2">
        <v>2.38</v>
      </c>
      <c r="D1205" s="2">
        <v>1.5656000000000001</v>
      </c>
      <c r="E1205" s="2">
        <v>66430</v>
      </c>
      <c r="F1205" s="2">
        <v>2.3976000000000002</v>
      </c>
      <c r="G1205" s="2">
        <v>159272.568</v>
      </c>
      <c r="H1205" s="17">
        <f t="shared" si="18"/>
        <v>0</v>
      </c>
    </row>
    <row r="1206" spans="1:8" ht="13.5" x14ac:dyDescent="0.25">
      <c r="A1206" s="12"/>
      <c r="B1206" s="11">
        <v>43762</v>
      </c>
      <c r="C1206" s="2">
        <v>2.4</v>
      </c>
      <c r="D1206" s="2">
        <v>1.5788</v>
      </c>
      <c r="E1206" s="2">
        <v>83817</v>
      </c>
      <c r="F1206" s="2">
        <v>2.3752</v>
      </c>
      <c r="G1206" s="2">
        <v>199082.1384</v>
      </c>
      <c r="H1206" s="17">
        <f t="shared" si="18"/>
        <v>8.4312723556463198E-3</v>
      </c>
    </row>
    <row r="1207" spans="1:8" ht="13.5" x14ac:dyDescent="0.25">
      <c r="A1207" s="12"/>
      <c r="B1207" s="11">
        <v>43763</v>
      </c>
      <c r="C1207" s="2">
        <v>2.4500000000000002</v>
      </c>
      <c r="D1207" s="2">
        <v>1.6115999999999999</v>
      </c>
      <c r="E1207" s="2">
        <v>53100</v>
      </c>
      <c r="F1207" s="2">
        <v>2.4060000000000001</v>
      </c>
      <c r="G1207" s="2">
        <v>127758.6</v>
      </c>
      <c r="H1207" s="17">
        <f t="shared" si="18"/>
        <v>2.0775272358753444E-2</v>
      </c>
    </row>
    <row r="1208" spans="1:8" ht="13.5" x14ac:dyDescent="0.25">
      <c r="A1208" s="12"/>
      <c r="B1208" s="11">
        <v>43766</v>
      </c>
      <c r="C1208" s="2">
        <v>2.41</v>
      </c>
      <c r="D1208" s="2">
        <v>1.5852999999999999</v>
      </c>
      <c r="E1208" s="2">
        <v>7413</v>
      </c>
      <c r="F1208" s="2">
        <v>2.4411999999999998</v>
      </c>
      <c r="G1208" s="2">
        <v>18096.615600000001</v>
      </c>
      <c r="H1208" s="17">
        <f t="shared" si="18"/>
        <v>-1.6319185902208981E-2</v>
      </c>
    </row>
    <row r="1209" spans="1:8" ht="13.5" x14ac:dyDescent="0.25">
      <c r="A1209" s="12"/>
      <c r="B1209" s="11">
        <v>43767</v>
      </c>
      <c r="C1209" s="2">
        <v>2.3199999999999998</v>
      </c>
      <c r="D1209" s="2">
        <v>1.5261</v>
      </c>
      <c r="E1209" s="2">
        <v>26431</v>
      </c>
      <c r="F1209" s="2">
        <v>2.3820000000000001</v>
      </c>
      <c r="G1209" s="2">
        <v>62958.642</v>
      </c>
      <c r="H1209" s="17">
        <f t="shared" si="18"/>
        <v>-3.7343089636030988E-2</v>
      </c>
    </row>
    <row r="1210" spans="1:8" ht="13.5" x14ac:dyDescent="0.25">
      <c r="A1210" s="12"/>
      <c r="B1210" s="11">
        <v>43768</v>
      </c>
      <c r="C1210" s="2">
        <v>2.34</v>
      </c>
      <c r="D1210" s="2">
        <v>1.5392999999999999</v>
      </c>
      <c r="E1210" s="2">
        <v>10866</v>
      </c>
      <c r="F1210" s="2">
        <v>2.3178999999999998</v>
      </c>
      <c r="G1210" s="2">
        <v>25186.3014</v>
      </c>
      <c r="H1210" s="17">
        <f t="shared" si="18"/>
        <v>8.6494987222330635E-3</v>
      </c>
    </row>
    <row r="1211" spans="1:8" ht="13.5" x14ac:dyDescent="0.25">
      <c r="A1211" s="12"/>
      <c r="B1211" s="11">
        <v>43769</v>
      </c>
      <c r="C1211" s="2">
        <v>2.29</v>
      </c>
      <c r="D1211" s="2">
        <v>1.5064</v>
      </c>
      <c r="E1211" s="2">
        <v>51468</v>
      </c>
      <c r="F1211" s="2">
        <v>2.2486999999999999</v>
      </c>
      <c r="G1211" s="2">
        <v>115736.0916</v>
      </c>
      <c r="H1211" s="17">
        <f t="shared" si="18"/>
        <v>-2.1373351523419692E-2</v>
      </c>
    </row>
    <row r="1212" spans="1:8" ht="13.5" x14ac:dyDescent="0.25">
      <c r="A1212" s="12"/>
      <c r="B1212" s="11">
        <v>43770</v>
      </c>
      <c r="C1212" s="2">
        <v>2.29</v>
      </c>
      <c r="D1212" s="2">
        <v>1.5064</v>
      </c>
      <c r="E1212" s="2">
        <v>17685</v>
      </c>
      <c r="F1212" s="2">
        <v>2.2770000000000001</v>
      </c>
      <c r="G1212" s="2">
        <v>40268.745000000003</v>
      </c>
      <c r="H1212" s="17">
        <f t="shared" si="18"/>
        <v>0</v>
      </c>
    </row>
    <row r="1213" spans="1:8" ht="13.5" x14ac:dyDescent="0.25">
      <c r="A1213" s="12"/>
      <c r="B1213" s="11">
        <v>43773</v>
      </c>
      <c r="C1213" s="2">
        <v>2.29</v>
      </c>
      <c r="D1213" s="2">
        <v>1.5064</v>
      </c>
      <c r="E1213" s="2">
        <v>1950</v>
      </c>
      <c r="F1213" s="2">
        <v>2.25</v>
      </c>
      <c r="G1213" s="2">
        <v>4387.5</v>
      </c>
      <c r="H1213" s="17">
        <f t="shared" si="18"/>
        <v>0</v>
      </c>
    </row>
    <row r="1214" spans="1:8" ht="13.5" x14ac:dyDescent="0.25">
      <c r="A1214" s="12"/>
      <c r="B1214" s="11">
        <v>43774</v>
      </c>
      <c r="C1214" s="2">
        <v>2.33</v>
      </c>
      <c r="D1214" s="2">
        <v>1.5327</v>
      </c>
      <c r="E1214" s="2">
        <v>13859</v>
      </c>
      <c r="F1214" s="2">
        <v>2.2955000000000001</v>
      </c>
      <c r="G1214" s="2">
        <v>31813.334500000001</v>
      </c>
      <c r="H1214" s="17">
        <f t="shared" si="18"/>
        <v>1.745884227296866E-2</v>
      </c>
    </row>
    <row r="1215" spans="1:8" ht="13.5" x14ac:dyDescent="0.25">
      <c r="A1215" s="12"/>
      <c r="B1215" s="11">
        <v>43775</v>
      </c>
      <c r="C1215" s="2">
        <v>2.39</v>
      </c>
      <c r="D1215" s="2">
        <v>1.5722</v>
      </c>
      <c r="E1215" s="2">
        <v>3729</v>
      </c>
      <c r="F1215" s="2">
        <v>2.3698000000000001</v>
      </c>
      <c r="G1215" s="2">
        <v>8836.9842000000008</v>
      </c>
      <c r="H1215" s="17">
        <f t="shared" si="18"/>
        <v>2.5771514321132703E-2</v>
      </c>
    </row>
    <row r="1216" spans="1:8" ht="13.5" x14ac:dyDescent="0.25">
      <c r="A1216" s="12"/>
      <c r="B1216" s="11">
        <v>43776</v>
      </c>
      <c r="C1216" s="2">
        <v>2.34</v>
      </c>
      <c r="D1216" s="2">
        <v>1.5392999999999999</v>
      </c>
      <c r="E1216" s="2">
        <v>34131</v>
      </c>
      <c r="F1216" s="2">
        <v>2.4026000000000001</v>
      </c>
      <c r="G1216" s="2">
        <v>82003.140599999999</v>
      </c>
      <c r="H1216" s="17">
        <f t="shared" si="18"/>
        <v>-2.092609082813901E-2</v>
      </c>
    </row>
    <row r="1217" spans="1:8" ht="13.5" x14ac:dyDescent="0.25">
      <c r="A1217" s="12"/>
      <c r="B1217" s="11">
        <v>43777</v>
      </c>
      <c r="C1217" s="2">
        <v>2.4</v>
      </c>
      <c r="D1217" s="2">
        <v>1.5788</v>
      </c>
      <c r="E1217" s="2">
        <v>10597</v>
      </c>
      <c r="F1217" s="2">
        <v>2.3853</v>
      </c>
      <c r="G1217" s="2">
        <v>25277.024099999999</v>
      </c>
      <c r="H1217" s="17">
        <f t="shared" si="18"/>
        <v>2.5661014746962967E-2</v>
      </c>
    </row>
    <row r="1218" spans="1:8" ht="13.5" x14ac:dyDescent="0.25">
      <c r="A1218" s="12"/>
      <c r="B1218" s="11">
        <v>43780</v>
      </c>
      <c r="C1218" s="2">
        <v>2.38</v>
      </c>
      <c r="D1218" s="2">
        <v>1.5656000000000001</v>
      </c>
      <c r="E1218" s="2">
        <v>18355</v>
      </c>
      <c r="F1218" s="2">
        <v>2.3464</v>
      </c>
      <c r="G1218" s="2">
        <v>43068.171999999999</v>
      </c>
      <c r="H1218" s="17">
        <f t="shared" si="18"/>
        <v>-8.3607803394982767E-3</v>
      </c>
    </row>
    <row r="1219" spans="1:8" ht="13.5" x14ac:dyDescent="0.25">
      <c r="A1219" s="12"/>
      <c r="B1219" s="11">
        <v>43781</v>
      </c>
      <c r="C1219" s="2">
        <v>2.38</v>
      </c>
      <c r="D1219" s="2">
        <v>1.5656000000000001</v>
      </c>
      <c r="E1219" s="2">
        <v>1410</v>
      </c>
      <c r="F1219" s="2">
        <v>2.3772000000000002</v>
      </c>
      <c r="G1219" s="2">
        <v>3351.8519999999999</v>
      </c>
      <c r="H1219" s="17">
        <f t="shared" si="18"/>
        <v>0</v>
      </c>
    </row>
    <row r="1220" spans="1:8" ht="13.5" x14ac:dyDescent="0.25">
      <c r="A1220" s="12"/>
      <c r="B1220" s="11">
        <v>43782</v>
      </c>
      <c r="C1220" s="2">
        <v>2.42</v>
      </c>
      <c r="D1220" s="2">
        <v>1.5919000000000001</v>
      </c>
      <c r="E1220" s="2">
        <v>19530</v>
      </c>
      <c r="F1220" s="2">
        <v>2.3963999999999999</v>
      </c>
      <c r="G1220" s="2">
        <v>46801.692000000003</v>
      </c>
      <c r="H1220" s="17">
        <f t="shared" si="18"/>
        <v>1.6798671435871226E-2</v>
      </c>
    </row>
    <row r="1221" spans="1:8" ht="13.5" x14ac:dyDescent="0.25">
      <c r="A1221" s="12"/>
      <c r="B1221" s="11">
        <v>43783</v>
      </c>
      <c r="C1221" s="2">
        <v>2.4500000000000002</v>
      </c>
      <c r="D1221" s="2">
        <v>1.6115999999999999</v>
      </c>
      <c r="E1221" s="2">
        <v>13305</v>
      </c>
      <c r="F1221" s="2">
        <v>2.4367000000000001</v>
      </c>
      <c r="G1221" s="2">
        <v>32420.2935</v>
      </c>
      <c r="H1221" s="17">
        <f t="shared" si="18"/>
        <v>1.2375149192788383E-2</v>
      </c>
    </row>
    <row r="1222" spans="1:8" ht="13.5" x14ac:dyDescent="0.25">
      <c r="A1222" s="12"/>
      <c r="B1222" s="11">
        <v>43784</v>
      </c>
      <c r="C1222" s="2">
        <v>2.38</v>
      </c>
      <c r="D1222" s="2">
        <v>1.5656000000000001</v>
      </c>
      <c r="E1222" s="2">
        <v>3710</v>
      </c>
      <c r="F1222" s="2">
        <v>2.3896000000000002</v>
      </c>
      <c r="G1222" s="2">
        <v>8865.4159999999993</v>
      </c>
      <c r="H1222" s="17">
        <f t="shared" si="18"/>
        <v>-2.8543062794738037E-2</v>
      </c>
    </row>
    <row r="1223" spans="1:8" ht="13.5" x14ac:dyDescent="0.25">
      <c r="A1223" s="12"/>
      <c r="B1223" s="11">
        <v>43787</v>
      </c>
      <c r="C1223" s="2">
        <v>2.4</v>
      </c>
      <c r="D1223" s="2">
        <v>1.5788</v>
      </c>
      <c r="E1223" s="2">
        <v>39057</v>
      </c>
      <c r="F1223" s="2">
        <v>2.3460999999999999</v>
      </c>
      <c r="G1223" s="2">
        <v>91631.627699999997</v>
      </c>
      <c r="H1223" s="17">
        <f t="shared" ref="H1223:H1286" si="19">(D1223-D1222)/D1222</f>
        <v>8.4312723556463198E-3</v>
      </c>
    </row>
    <row r="1224" spans="1:8" ht="13.5" x14ac:dyDescent="0.25">
      <c r="A1224" s="12"/>
      <c r="B1224" s="11">
        <v>43788</v>
      </c>
      <c r="C1224" s="2">
        <v>2.37</v>
      </c>
      <c r="D1224" s="2">
        <v>1.5589999999999999</v>
      </c>
      <c r="E1224" s="2">
        <v>52682</v>
      </c>
      <c r="F1224" s="2">
        <v>2.3348</v>
      </c>
      <c r="G1224" s="2">
        <v>123001.9336</v>
      </c>
      <c r="H1224" s="17">
        <f t="shared" si="19"/>
        <v>-1.2541170509247555E-2</v>
      </c>
    </row>
    <row r="1225" spans="1:8" ht="13.5" x14ac:dyDescent="0.25">
      <c r="A1225" s="12"/>
      <c r="B1225" s="11">
        <v>43789</v>
      </c>
      <c r="C1225" s="2">
        <v>2.3199999999999998</v>
      </c>
      <c r="D1225" s="2">
        <v>1.5261</v>
      </c>
      <c r="E1225" s="2">
        <v>2296</v>
      </c>
      <c r="F1225" s="2">
        <v>2.3593999999999999</v>
      </c>
      <c r="G1225" s="2">
        <v>5417.1823999999997</v>
      </c>
      <c r="H1225" s="17">
        <f t="shared" si="19"/>
        <v>-2.1103271327774169E-2</v>
      </c>
    </row>
    <row r="1226" spans="1:8" ht="13.5" x14ac:dyDescent="0.25">
      <c r="A1226" s="12"/>
      <c r="B1226" s="11">
        <v>43790</v>
      </c>
      <c r="C1226" s="2">
        <v>2.35</v>
      </c>
      <c r="D1226" s="2">
        <v>1.5459000000000001</v>
      </c>
      <c r="E1226" s="2">
        <v>2162</v>
      </c>
      <c r="F1226" s="2">
        <v>2.3477000000000001</v>
      </c>
      <c r="G1226" s="2">
        <v>5075.7273999999998</v>
      </c>
      <c r="H1226" s="17">
        <f t="shared" si="19"/>
        <v>1.2974248083349741E-2</v>
      </c>
    </row>
    <row r="1227" spans="1:8" ht="13.5" x14ac:dyDescent="0.25">
      <c r="A1227" s="12"/>
      <c r="B1227" s="11">
        <v>43791</v>
      </c>
      <c r="C1227" s="2">
        <v>2.37</v>
      </c>
      <c r="D1227" s="2">
        <v>1.5589999999999999</v>
      </c>
      <c r="E1227" s="2">
        <v>70</v>
      </c>
      <c r="F1227" s="2">
        <v>2.3714</v>
      </c>
      <c r="G1227" s="2">
        <v>165.99799999999999</v>
      </c>
      <c r="H1227" s="17">
        <f t="shared" si="19"/>
        <v>8.4740280742608767E-3</v>
      </c>
    </row>
    <row r="1228" spans="1:8" ht="13.5" x14ac:dyDescent="0.25">
      <c r="A1228" s="12"/>
      <c r="B1228" s="11">
        <v>43794</v>
      </c>
      <c r="C1228" s="2">
        <v>2.39</v>
      </c>
      <c r="D1228" s="2">
        <v>1.5722</v>
      </c>
      <c r="E1228" s="2">
        <v>22865</v>
      </c>
      <c r="F1228" s="2">
        <v>2.3794</v>
      </c>
      <c r="G1228" s="2">
        <v>54404.981</v>
      </c>
      <c r="H1228" s="17">
        <f t="shared" si="19"/>
        <v>8.4669660038486864E-3</v>
      </c>
    </row>
    <row r="1229" spans="1:8" ht="13.5" x14ac:dyDescent="0.25">
      <c r="A1229" s="12"/>
      <c r="B1229" s="11">
        <v>43795</v>
      </c>
      <c r="C1229" s="2">
        <v>2.41</v>
      </c>
      <c r="D1229" s="2">
        <v>1.5852999999999999</v>
      </c>
      <c r="E1229" s="2">
        <v>3801</v>
      </c>
      <c r="F1229" s="2">
        <v>2.3896999999999999</v>
      </c>
      <c r="G1229" s="2">
        <v>9083.2497000000003</v>
      </c>
      <c r="H1229" s="17">
        <f t="shared" si="19"/>
        <v>8.3322732476783425E-3</v>
      </c>
    </row>
    <row r="1230" spans="1:8" ht="13.5" x14ac:dyDescent="0.25">
      <c r="A1230" s="12"/>
      <c r="B1230" s="11">
        <v>43796</v>
      </c>
      <c r="C1230" s="2">
        <v>2.4</v>
      </c>
      <c r="D1230" s="2">
        <v>1.5788</v>
      </c>
      <c r="E1230" s="2">
        <v>1104</v>
      </c>
      <c r="F1230" s="2">
        <v>2.3807</v>
      </c>
      <c r="G1230" s="2">
        <v>2628.2928000000002</v>
      </c>
      <c r="H1230" s="17">
        <f t="shared" si="19"/>
        <v>-4.1001703147668898E-3</v>
      </c>
    </row>
    <row r="1231" spans="1:8" ht="13.5" x14ac:dyDescent="0.25">
      <c r="A1231" s="12"/>
      <c r="B1231" s="11">
        <v>43797</v>
      </c>
      <c r="C1231" s="2">
        <v>2.4300000000000002</v>
      </c>
      <c r="D1231" s="2">
        <v>1.5985</v>
      </c>
      <c r="E1231" s="2">
        <v>18611</v>
      </c>
      <c r="F1231" s="2">
        <v>2.4079999999999999</v>
      </c>
      <c r="G1231" s="2">
        <v>44815.288</v>
      </c>
      <c r="H1231" s="17">
        <f t="shared" si="19"/>
        <v>1.2477831264251362E-2</v>
      </c>
    </row>
    <row r="1232" spans="1:8" ht="13.5" x14ac:dyDescent="0.25">
      <c r="A1232" s="12"/>
      <c r="B1232" s="11">
        <v>43798</v>
      </c>
      <c r="C1232" s="2">
        <v>2.36</v>
      </c>
      <c r="D1232" s="2">
        <v>1.5524</v>
      </c>
      <c r="E1232" s="2">
        <v>12041</v>
      </c>
      <c r="F1232" s="2">
        <v>2.3639999999999999</v>
      </c>
      <c r="G1232" s="2">
        <v>28464.923999999999</v>
      </c>
      <c r="H1232" s="17">
        <f t="shared" si="19"/>
        <v>-2.8839537065999392E-2</v>
      </c>
    </row>
    <row r="1233" spans="1:8" ht="13.5" x14ac:dyDescent="0.25">
      <c r="A1233" s="12"/>
      <c r="B1233" s="11">
        <v>43801</v>
      </c>
      <c r="C1233" s="2">
        <v>2.39</v>
      </c>
      <c r="D1233" s="2">
        <v>1.5722</v>
      </c>
      <c r="E1233" s="2">
        <v>535</v>
      </c>
      <c r="F1233" s="2">
        <v>2.3908999999999998</v>
      </c>
      <c r="G1233" s="2">
        <v>1279.1315</v>
      </c>
      <c r="H1233" s="17">
        <f t="shared" si="19"/>
        <v>1.2754444730739526E-2</v>
      </c>
    </row>
    <row r="1234" spans="1:8" ht="13.5" x14ac:dyDescent="0.25">
      <c r="A1234" s="12"/>
      <c r="B1234" s="11">
        <v>43802</v>
      </c>
      <c r="C1234" s="2">
        <v>2.39</v>
      </c>
      <c r="D1234" s="2">
        <v>1.5722</v>
      </c>
      <c r="E1234" s="2">
        <v>410</v>
      </c>
      <c r="F1234" s="2">
        <v>2.3978000000000002</v>
      </c>
      <c r="G1234" s="2">
        <v>983.09799999999996</v>
      </c>
      <c r="H1234" s="17">
        <f t="shared" si="19"/>
        <v>0</v>
      </c>
    </row>
    <row r="1235" spans="1:8" ht="13.5" x14ac:dyDescent="0.25">
      <c r="A1235" s="12"/>
      <c r="B1235" s="11">
        <v>43803</v>
      </c>
      <c r="C1235" s="2">
        <v>2.37</v>
      </c>
      <c r="D1235" s="2">
        <v>1.5589999999999999</v>
      </c>
      <c r="E1235" s="2">
        <v>7035</v>
      </c>
      <c r="F1235" s="2">
        <v>2.3267000000000002</v>
      </c>
      <c r="G1235" s="2">
        <v>16368.334500000001</v>
      </c>
      <c r="H1235" s="17">
        <f t="shared" si="19"/>
        <v>-8.3958783869737316E-3</v>
      </c>
    </row>
    <row r="1236" spans="1:8" ht="13.5" x14ac:dyDescent="0.25">
      <c r="A1236" s="12"/>
      <c r="B1236" s="11">
        <v>43804</v>
      </c>
      <c r="C1236" s="2">
        <v>2.35</v>
      </c>
      <c r="D1236" s="2">
        <v>1.5459000000000001</v>
      </c>
      <c r="E1236" s="2">
        <v>18502</v>
      </c>
      <c r="F1236" s="2">
        <v>2.3195000000000001</v>
      </c>
      <c r="G1236" s="2">
        <v>42915.389000000003</v>
      </c>
      <c r="H1236" s="17">
        <f t="shared" si="19"/>
        <v>-8.4028223220012129E-3</v>
      </c>
    </row>
    <row r="1237" spans="1:8" ht="13.5" x14ac:dyDescent="0.25">
      <c r="A1237" s="12"/>
      <c r="B1237" s="11">
        <v>43805</v>
      </c>
      <c r="C1237" s="2">
        <v>2.34</v>
      </c>
      <c r="D1237" s="2">
        <v>1.5392999999999999</v>
      </c>
      <c r="E1237" s="2">
        <v>62</v>
      </c>
      <c r="F1237" s="2">
        <v>2.3353000000000002</v>
      </c>
      <c r="G1237" s="2">
        <v>144.7886</v>
      </c>
      <c r="H1237" s="17">
        <f t="shared" si="19"/>
        <v>-4.2693576557346277E-3</v>
      </c>
    </row>
    <row r="1238" spans="1:8" ht="13.5" x14ac:dyDescent="0.25">
      <c r="A1238" s="12"/>
      <c r="B1238" s="11">
        <v>43808</v>
      </c>
      <c r="C1238" s="2">
        <v>2.35</v>
      </c>
      <c r="D1238" s="2">
        <v>1.5459000000000001</v>
      </c>
      <c r="E1238" s="2">
        <v>6063</v>
      </c>
      <c r="F1238" s="2">
        <v>2.35</v>
      </c>
      <c r="G1238" s="2">
        <v>14248.05</v>
      </c>
      <c r="H1238" s="17">
        <f t="shared" si="19"/>
        <v>4.2876632235432739E-3</v>
      </c>
    </row>
    <row r="1239" spans="1:8" ht="13.5" x14ac:dyDescent="0.25">
      <c r="A1239" s="12"/>
      <c r="B1239" s="11">
        <v>43809</v>
      </c>
      <c r="C1239" s="2">
        <v>2.35</v>
      </c>
      <c r="D1239" s="2">
        <v>1.5459000000000001</v>
      </c>
      <c r="E1239" s="2">
        <v>9920</v>
      </c>
      <c r="F1239" s="2">
        <v>2.3342000000000001</v>
      </c>
      <c r="G1239" s="2">
        <v>23155.263999999999</v>
      </c>
      <c r="H1239" s="17">
        <f t="shared" si="19"/>
        <v>0</v>
      </c>
    </row>
    <row r="1240" spans="1:8" ht="13.5" x14ac:dyDescent="0.25">
      <c r="A1240" s="12"/>
      <c r="B1240" s="11">
        <v>43810</v>
      </c>
      <c r="C1240" s="2">
        <v>2.35</v>
      </c>
      <c r="D1240" s="2">
        <v>1.5459000000000001</v>
      </c>
      <c r="E1240" s="2">
        <v>15593</v>
      </c>
      <c r="F1240" s="2">
        <v>2.3222</v>
      </c>
      <c r="G1240" s="2">
        <v>36210.064599999998</v>
      </c>
      <c r="H1240" s="17">
        <f t="shared" si="19"/>
        <v>0</v>
      </c>
    </row>
    <row r="1241" spans="1:8" ht="13.5" x14ac:dyDescent="0.25">
      <c r="A1241" s="12"/>
      <c r="B1241" s="11">
        <v>43811</v>
      </c>
      <c r="C1241" s="2">
        <v>2.3199999999999998</v>
      </c>
      <c r="D1241" s="2">
        <v>1.5261</v>
      </c>
      <c r="E1241" s="2">
        <v>2157</v>
      </c>
      <c r="F1241" s="2">
        <v>2.3411</v>
      </c>
      <c r="G1241" s="2">
        <v>5049.7527</v>
      </c>
      <c r="H1241" s="17">
        <f t="shared" si="19"/>
        <v>-1.2808072967203595E-2</v>
      </c>
    </row>
    <row r="1242" spans="1:8" ht="13.5" x14ac:dyDescent="0.25">
      <c r="A1242" s="12"/>
      <c r="B1242" s="11">
        <v>43812</v>
      </c>
      <c r="C1242" s="2">
        <v>2.3199999999999998</v>
      </c>
      <c r="D1242" s="2">
        <v>1.5261</v>
      </c>
      <c r="E1242" s="2">
        <v>975</v>
      </c>
      <c r="F1242" s="2">
        <v>2.3249</v>
      </c>
      <c r="G1242" s="2">
        <v>2266.7775000000001</v>
      </c>
      <c r="H1242" s="17">
        <f t="shared" si="19"/>
        <v>0</v>
      </c>
    </row>
    <row r="1243" spans="1:8" ht="13.5" x14ac:dyDescent="0.25">
      <c r="A1243" s="12"/>
      <c r="B1243" s="11">
        <v>43815</v>
      </c>
      <c r="C1243" s="2">
        <v>2.4</v>
      </c>
      <c r="D1243" s="2">
        <v>1.5788</v>
      </c>
      <c r="E1243" s="2">
        <v>42869</v>
      </c>
      <c r="F1243" s="2">
        <v>2.3582000000000001</v>
      </c>
      <c r="G1243" s="2">
        <v>101093.6758</v>
      </c>
      <c r="H1243" s="17">
        <f t="shared" si="19"/>
        <v>3.4532468383461093E-2</v>
      </c>
    </row>
    <row r="1244" spans="1:8" ht="13.5" x14ac:dyDescent="0.25">
      <c r="A1244" s="12"/>
      <c r="B1244" s="11">
        <v>43816</v>
      </c>
      <c r="C1244" s="2">
        <v>2.4</v>
      </c>
      <c r="D1244" s="2">
        <v>1.5788</v>
      </c>
      <c r="E1244" s="2">
        <v>32471</v>
      </c>
      <c r="F1244" s="2">
        <v>2.3963000000000001</v>
      </c>
      <c r="G1244" s="2">
        <v>77810.257299999997</v>
      </c>
      <c r="H1244" s="17">
        <f t="shared" si="19"/>
        <v>0</v>
      </c>
    </row>
    <row r="1245" spans="1:8" ht="13.5" x14ac:dyDescent="0.25">
      <c r="A1245" s="12"/>
      <c r="B1245" s="11">
        <v>43817</v>
      </c>
      <c r="C1245" s="2">
        <v>2.4</v>
      </c>
      <c r="D1245" s="2">
        <v>1.5788</v>
      </c>
      <c r="E1245" s="2">
        <v>55774</v>
      </c>
      <c r="F1245" s="2">
        <v>2.3913000000000002</v>
      </c>
      <c r="G1245" s="2">
        <v>133372.36619999999</v>
      </c>
      <c r="H1245" s="17">
        <f t="shared" si="19"/>
        <v>0</v>
      </c>
    </row>
    <row r="1246" spans="1:8" ht="13.5" x14ac:dyDescent="0.25">
      <c r="A1246" s="12"/>
      <c r="B1246" s="11">
        <v>43818</v>
      </c>
      <c r="C1246" s="2">
        <v>2.39</v>
      </c>
      <c r="D1246" s="2">
        <v>1.5722</v>
      </c>
      <c r="E1246" s="2">
        <v>3359</v>
      </c>
      <c r="F1246" s="2">
        <v>2.3611</v>
      </c>
      <c r="G1246" s="2">
        <v>7930.9349000000002</v>
      </c>
      <c r="H1246" s="17">
        <f t="shared" si="19"/>
        <v>-4.1803901697491383E-3</v>
      </c>
    </row>
    <row r="1247" spans="1:8" ht="13.5" x14ac:dyDescent="0.25">
      <c r="A1247" s="12"/>
      <c r="B1247" s="11">
        <v>43819</v>
      </c>
      <c r="C1247" s="2">
        <v>2.4</v>
      </c>
      <c r="D1247" s="2">
        <v>1.5788</v>
      </c>
      <c r="E1247" s="2">
        <v>3746</v>
      </c>
      <c r="F1247" s="2">
        <v>2.4016000000000002</v>
      </c>
      <c r="G1247" s="2">
        <v>8996.3935999999994</v>
      </c>
      <c r="H1247" s="17">
        <f t="shared" si="19"/>
        <v>4.1979391934867947E-3</v>
      </c>
    </row>
    <row r="1248" spans="1:8" ht="13.5" x14ac:dyDescent="0.25">
      <c r="A1248" s="12"/>
      <c r="B1248" s="11">
        <v>43822</v>
      </c>
      <c r="C1248" s="2">
        <v>2.42</v>
      </c>
      <c r="D1248" s="2">
        <v>1.5919000000000001</v>
      </c>
      <c r="E1248" s="2">
        <v>12313</v>
      </c>
      <c r="F1248" s="2">
        <v>2.3828</v>
      </c>
      <c r="G1248" s="2">
        <v>29339.416399999998</v>
      </c>
      <c r="H1248" s="17">
        <f t="shared" si="19"/>
        <v>8.2974410945022246E-3</v>
      </c>
    </row>
    <row r="1249" spans="1:8" ht="13.5" x14ac:dyDescent="0.25">
      <c r="A1249" s="12"/>
      <c r="B1249" s="11">
        <v>43823</v>
      </c>
      <c r="C1249" s="2">
        <v>2.42</v>
      </c>
      <c r="D1249" s="2">
        <v>1.5919000000000001</v>
      </c>
      <c r="E1249" s="2">
        <v>2214</v>
      </c>
      <c r="F1249" s="2">
        <v>2.3873000000000002</v>
      </c>
      <c r="G1249" s="2">
        <v>5285.4822000000004</v>
      </c>
      <c r="H1249" s="17">
        <f t="shared" si="19"/>
        <v>0</v>
      </c>
    </row>
    <row r="1250" spans="1:8" ht="13.5" x14ac:dyDescent="0.25">
      <c r="A1250" s="12"/>
      <c r="B1250" s="11">
        <v>43824</v>
      </c>
      <c r="C1250" s="2">
        <v>2.39</v>
      </c>
      <c r="D1250" s="2">
        <v>1.5722</v>
      </c>
      <c r="E1250" s="2">
        <v>1132</v>
      </c>
      <c r="F1250" s="2">
        <v>2.3592</v>
      </c>
      <c r="G1250" s="2">
        <v>2670.6143999999999</v>
      </c>
      <c r="H1250" s="17">
        <f t="shared" si="19"/>
        <v>-1.2375149192788523E-2</v>
      </c>
    </row>
    <row r="1251" spans="1:8" ht="13.5" x14ac:dyDescent="0.25">
      <c r="A1251" s="12"/>
      <c r="B1251" s="11">
        <v>43825</v>
      </c>
      <c r="C1251" s="2">
        <v>2.39</v>
      </c>
      <c r="D1251" s="2">
        <v>1.5722</v>
      </c>
      <c r="E1251" s="2">
        <v>3697</v>
      </c>
      <c r="F1251" s="2">
        <v>2.3885999999999998</v>
      </c>
      <c r="G1251" s="2">
        <v>8830.6542000000009</v>
      </c>
      <c r="H1251" s="17">
        <f t="shared" si="19"/>
        <v>0</v>
      </c>
    </row>
    <row r="1252" spans="1:8" ht="13.5" x14ac:dyDescent="0.25">
      <c r="A1252" s="12"/>
      <c r="B1252" s="11">
        <v>43826</v>
      </c>
      <c r="C1252" s="2">
        <v>2.38</v>
      </c>
      <c r="D1252" s="2">
        <v>1.5656000000000001</v>
      </c>
      <c r="E1252" s="2">
        <v>52431</v>
      </c>
      <c r="F1252" s="2">
        <v>2.3374999999999999</v>
      </c>
      <c r="G1252" s="2">
        <v>122557.46249999999</v>
      </c>
      <c r="H1252" s="17">
        <f t="shared" si="19"/>
        <v>-4.1979391934867947E-3</v>
      </c>
    </row>
    <row r="1253" spans="1:8" ht="13.5" x14ac:dyDescent="0.25">
      <c r="A1253" s="12"/>
      <c r="B1253" s="11">
        <v>43829</v>
      </c>
      <c r="C1253" s="2">
        <v>2.38</v>
      </c>
      <c r="D1253" s="2">
        <v>1.5656000000000001</v>
      </c>
      <c r="E1253" s="2">
        <v>19231</v>
      </c>
      <c r="F1253" s="2">
        <v>2.3574999999999999</v>
      </c>
      <c r="G1253" s="2">
        <v>45337.082499999997</v>
      </c>
      <c r="H1253" s="17">
        <f t="shared" si="19"/>
        <v>0</v>
      </c>
    </row>
    <row r="1254" spans="1:8" ht="13.5" x14ac:dyDescent="0.25">
      <c r="A1254" s="12"/>
      <c r="B1254" s="11">
        <v>43830</v>
      </c>
      <c r="C1254" s="2">
        <v>2.36</v>
      </c>
      <c r="D1254" s="2">
        <v>1.5524</v>
      </c>
      <c r="E1254" s="2">
        <v>831</v>
      </c>
      <c r="F1254" s="2">
        <v>2.3464999999999998</v>
      </c>
      <c r="G1254" s="2">
        <v>1949.9414999999999</v>
      </c>
      <c r="H1254" s="17">
        <f t="shared" si="19"/>
        <v>-8.431272355646462E-3</v>
      </c>
    </row>
    <row r="1255" spans="1:8" ht="13.5" x14ac:dyDescent="0.25">
      <c r="A1255" s="12"/>
      <c r="B1255" s="11">
        <v>43832</v>
      </c>
      <c r="C1255" s="2">
        <v>2.37</v>
      </c>
      <c r="D1255" s="2">
        <v>1.5589999999999999</v>
      </c>
      <c r="E1255" s="2">
        <v>5700</v>
      </c>
      <c r="F1255" s="2">
        <v>2.3708999999999998</v>
      </c>
      <c r="G1255" s="2">
        <v>13514.13</v>
      </c>
      <c r="H1255" s="17">
        <f t="shared" si="19"/>
        <v>4.2514815769131272E-3</v>
      </c>
    </row>
    <row r="1256" spans="1:8" ht="13.5" x14ac:dyDescent="0.25">
      <c r="A1256" s="12"/>
      <c r="B1256" s="11">
        <v>43833</v>
      </c>
      <c r="C1256" s="2">
        <v>2.36</v>
      </c>
      <c r="D1256" s="2">
        <v>1.5524</v>
      </c>
      <c r="E1256" s="2">
        <v>91473</v>
      </c>
      <c r="F1256" s="2">
        <v>2.3363</v>
      </c>
      <c r="G1256" s="2">
        <v>213708.36989999999</v>
      </c>
      <c r="H1256" s="17">
        <f t="shared" si="19"/>
        <v>-4.2334830019242721E-3</v>
      </c>
    </row>
    <row r="1257" spans="1:8" ht="13.5" x14ac:dyDescent="0.25">
      <c r="A1257" s="12"/>
      <c r="B1257" s="11">
        <v>43836</v>
      </c>
      <c r="C1257" s="2">
        <v>2.35</v>
      </c>
      <c r="D1257" s="2">
        <v>1.5459000000000001</v>
      </c>
      <c r="E1257" s="2">
        <v>38145</v>
      </c>
      <c r="F1257" s="2">
        <v>2.31</v>
      </c>
      <c r="G1257" s="2">
        <v>88114.95</v>
      </c>
      <c r="H1257" s="17">
        <f t="shared" si="19"/>
        <v>-4.1870651893841475E-3</v>
      </c>
    </row>
    <row r="1258" spans="1:8" ht="13.5" x14ac:dyDescent="0.25">
      <c r="A1258" s="12"/>
      <c r="B1258" s="11">
        <v>43837</v>
      </c>
      <c r="C1258" s="2">
        <v>2.34</v>
      </c>
      <c r="D1258" s="2">
        <v>1.5392999999999999</v>
      </c>
      <c r="E1258" s="2">
        <v>76527</v>
      </c>
      <c r="F1258" s="2">
        <v>2.2993999999999999</v>
      </c>
      <c r="G1258" s="2">
        <v>175966.1838</v>
      </c>
      <c r="H1258" s="17">
        <f t="shared" si="19"/>
        <v>-4.2693576557346277E-3</v>
      </c>
    </row>
    <row r="1259" spans="1:8" ht="13.5" x14ac:dyDescent="0.25">
      <c r="A1259" s="12"/>
      <c r="B1259" s="11">
        <v>43838</v>
      </c>
      <c r="C1259" s="2">
        <v>2.3199999999999998</v>
      </c>
      <c r="D1259" s="2">
        <v>1.5261</v>
      </c>
      <c r="E1259" s="2">
        <v>2027</v>
      </c>
      <c r="F1259" s="2">
        <v>2.3292999999999999</v>
      </c>
      <c r="G1259" s="2">
        <v>4721.4911000000002</v>
      </c>
      <c r="H1259" s="17">
        <f t="shared" si="19"/>
        <v>-8.5753264470862598E-3</v>
      </c>
    </row>
    <row r="1260" spans="1:8" ht="13.5" x14ac:dyDescent="0.25">
      <c r="A1260" s="12"/>
      <c r="B1260" s="11">
        <v>43839</v>
      </c>
      <c r="C1260" s="2">
        <v>2.42</v>
      </c>
      <c r="D1260" s="2">
        <v>1.5919000000000001</v>
      </c>
      <c r="E1260" s="2">
        <v>88485</v>
      </c>
      <c r="F1260" s="2">
        <v>2.3740000000000001</v>
      </c>
      <c r="G1260" s="2">
        <v>210063.39</v>
      </c>
      <c r="H1260" s="17">
        <f t="shared" si="19"/>
        <v>4.3116440600222843E-2</v>
      </c>
    </row>
    <row r="1261" spans="1:8" ht="13.5" x14ac:dyDescent="0.25">
      <c r="A1261" s="12"/>
      <c r="B1261" s="11">
        <v>43840</v>
      </c>
      <c r="C1261" s="2">
        <v>2.36</v>
      </c>
      <c r="D1261" s="2">
        <v>1.5524</v>
      </c>
      <c r="E1261" s="2">
        <v>26488</v>
      </c>
      <c r="F1261" s="2">
        <v>2.3771</v>
      </c>
      <c r="G1261" s="2">
        <v>62964.624799999998</v>
      </c>
      <c r="H1261" s="17">
        <f t="shared" si="19"/>
        <v>-2.4813116401784088E-2</v>
      </c>
    </row>
    <row r="1262" spans="1:8" ht="13.5" x14ac:dyDescent="0.25">
      <c r="A1262" s="12"/>
      <c r="B1262" s="11">
        <v>43843</v>
      </c>
      <c r="C1262" s="2">
        <v>2.4</v>
      </c>
      <c r="D1262" s="2">
        <v>1.5788</v>
      </c>
      <c r="E1262" s="2">
        <v>10459</v>
      </c>
      <c r="F1262" s="2">
        <v>2.339</v>
      </c>
      <c r="G1262" s="2">
        <v>24463.600999999999</v>
      </c>
      <c r="H1262" s="17">
        <f t="shared" si="19"/>
        <v>1.7005926307652654E-2</v>
      </c>
    </row>
    <row r="1263" spans="1:8" ht="13.5" x14ac:dyDescent="0.25">
      <c r="A1263" s="12"/>
      <c r="B1263" s="11">
        <v>43845</v>
      </c>
      <c r="C1263" s="2">
        <v>2.42</v>
      </c>
      <c r="D1263" s="2">
        <v>1.5919000000000001</v>
      </c>
      <c r="E1263" s="2">
        <v>17833</v>
      </c>
      <c r="F1263" s="2">
        <v>2.3891</v>
      </c>
      <c r="G1263" s="2">
        <v>42604.820299999999</v>
      </c>
      <c r="H1263" s="17">
        <f t="shared" si="19"/>
        <v>8.2974410945022246E-3</v>
      </c>
    </row>
    <row r="1264" spans="1:8" ht="13.5" x14ac:dyDescent="0.25">
      <c r="A1264" s="12"/>
      <c r="B1264" s="11">
        <v>43846</v>
      </c>
      <c r="C1264" s="2">
        <v>2.35</v>
      </c>
      <c r="D1264" s="2">
        <v>1.5459000000000001</v>
      </c>
      <c r="E1264" s="2">
        <v>56003</v>
      </c>
      <c r="F1264" s="2">
        <v>2.3834</v>
      </c>
      <c r="G1264" s="2">
        <v>133477.5502</v>
      </c>
      <c r="H1264" s="17">
        <f t="shared" si="19"/>
        <v>-2.8896287455242187E-2</v>
      </c>
    </row>
    <row r="1265" spans="1:8" ht="13.5" x14ac:dyDescent="0.25">
      <c r="A1265" s="12"/>
      <c r="B1265" s="11">
        <v>43847</v>
      </c>
      <c r="C1265" s="2">
        <v>2.42</v>
      </c>
      <c r="D1265" s="2">
        <v>1.5919000000000001</v>
      </c>
      <c r="E1265" s="2">
        <v>12924</v>
      </c>
      <c r="F1265" s="2">
        <v>2.3984000000000001</v>
      </c>
      <c r="G1265" s="2">
        <v>30996.921600000001</v>
      </c>
      <c r="H1265" s="17">
        <f t="shared" si="19"/>
        <v>2.9756129115725494E-2</v>
      </c>
    </row>
    <row r="1266" spans="1:8" ht="13.5" x14ac:dyDescent="0.25">
      <c r="A1266" s="12"/>
      <c r="B1266" s="11">
        <v>43850</v>
      </c>
      <c r="C1266" s="2">
        <v>2.48</v>
      </c>
      <c r="D1266" s="2">
        <v>1.6314</v>
      </c>
      <c r="E1266" s="2">
        <v>27178</v>
      </c>
      <c r="F1266" s="2">
        <v>2.4438</v>
      </c>
      <c r="G1266" s="2">
        <v>66417.596399999995</v>
      </c>
      <c r="H1266" s="17">
        <f t="shared" si="19"/>
        <v>2.4813116401783946E-2</v>
      </c>
    </row>
    <row r="1267" spans="1:8" ht="13.5" x14ac:dyDescent="0.25">
      <c r="A1267" s="12"/>
      <c r="B1267" s="11">
        <v>43851</v>
      </c>
      <c r="C1267" s="2">
        <v>2.4700000000000002</v>
      </c>
      <c r="D1267" s="2">
        <v>1.6248</v>
      </c>
      <c r="E1267" s="2">
        <v>12918</v>
      </c>
      <c r="F1267" s="2">
        <v>2.4578000000000002</v>
      </c>
      <c r="G1267" s="2">
        <v>31749.860400000001</v>
      </c>
      <c r="H1267" s="17">
        <f t="shared" si="19"/>
        <v>-4.0456050018388744E-3</v>
      </c>
    </row>
    <row r="1268" spans="1:8" ht="13.5" x14ac:dyDescent="0.25">
      <c r="A1268" s="12"/>
      <c r="B1268" s="11">
        <v>43852</v>
      </c>
      <c r="C1268" s="2">
        <v>2.5</v>
      </c>
      <c r="D1268" s="2">
        <v>1.6445000000000001</v>
      </c>
      <c r="E1268" s="2">
        <v>2735</v>
      </c>
      <c r="F1268" s="2">
        <v>2.4727999999999999</v>
      </c>
      <c r="G1268" s="2">
        <v>6763.1080000000002</v>
      </c>
      <c r="H1268" s="17">
        <f t="shared" si="19"/>
        <v>1.2124569177744984E-2</v>
      </c>
    </row>
    <row r="1269" spans="1:8" ht="13.5" x14ac:dyDescent="0.25">
      <c r="A1269" s="12"/>
      <c r="B1269" s="11">
        <v>43853</v>
      </c>
      <c r="C1269" s="2">
        <v>2.44</v>
      </c>
      <c r="D1269" s="2">
        <v>1.6051</v>
      </c>
      <c r="E1269" s="2">
        <v>1031</v>
      </c>
      <c r="F1269" s="2">
        <v>2.4403999999999999</v>
      </c>
      <c r="G1269" s="2">
        <v>2516.0524</v>
      </c>
      <c r="H1269" s="17">
        <f t="shared" si="19"/>
        <v>-2.3958650045606628E-2</v>
      </c>
    </row>
    <row r="1270" spans="1:8" ht="13.5" x14ac:dyDescent="0.25">
      <c r="A1270" s="12"/>
      <c r="B1270" s="11">
        <v>43854</v>
      </c>
      <c r="C1270" s="2">
        <v>2.44</v>
      </c>
      <c r="D1270" s="2">
        <v>1.6051</v>
      </c>
      <c r="E1270" s="2">
        <v>58577</v>
      </c>
      <c r="F1270" s="2">
        <v>2.4207000000000001</v>
      </c>
      <c r="G1270" s="2">
        <v>141797.34390000001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2.44</v>
      </c>
      <c r="D1271" s="2">
        <v>1.6051</v>
      </c>
      <c r="E1271" s="2">
        <v>1314</v>
      </c>
      <c r="F1271" s="2">
        <v>2.4430999999999998</v>
      </c>
      <c r="G1271" s="2">
        <v>3210.2334000000001</v>
      </c>
      <c r="H1271" s="17">
        <f t="shared" si="19"/>
        <v>0</v>
      </c>
    </row>
    <row r="1272" spans="1:8" ht="13.5" x14ac:dyDescent="0.25">
      <c r="A1272" s="12"/>
      <c r="B1272" s="11">
        <v>43858</v>
      </c>
      <c r="C1272" s="2">
        <v>2.46</v>
      </c>
      <c r="D1272" s="2">
        <v>1.6182000000000001</v>
      </c>
      <c r="E1272" s="2">
        <v>26126</v>
      </c>
      <c r="F1272" s="2">
        <v>2.4432999999999998</v>
      </c>
      <c r="G1272" s="2">
        <v>63833.6558</v>
      </c>
      <c r="H1272" s="17">
        <f t="shared" si="19"/>
        <v>8.1614852657156019E-3</v>
      </c>
    </row>
    <row r="1273" spans="1:8" ht="13.5" x14ac:dyDescent="0.25">
      <c r="A1273" s="12"/>
      <c r="B1273" s="11">
        <v>43859</v>
      </c>
      <c r="C1273" s="2">
        <v>2.48</v>
      </c>
      <c r="D1273" s="2">
        <v>1.6314</v>
      </c>
      <c r="E1273" s="2">
        <v>4918</v>
      </c>
      <c r="F1273" s="2">
        <v>2.4581</v>
      </c>
      <c r="G1273" s="2">
        <v>12088.935799999999</v>
      </c>
      <c r="H1273" s="17">
        <f t="shared" si="19"/>
        <v>8.1572117167222086E-3</v>
      </c>
    </row>
    <row r="1274" spans="1:8" ht="13.5" x14ac:dyDescent="0.25">
      <c r="A1274" s="12"/>
      <c r="B1274" s="11">
        <v>43860</v>
      </c>
      <c r="C1274" s="2">
        <v>2.4900000000000002</v>
      </c>
      <c r="D1274" s="2">
        <v>1.6379999999999999</v>
      </c>
      <c r="E1274" s="2">
        <v>15473</v>
      </c>
      <c r="F1274" s="2">
        <v>2.4739</v>
      </c>
      <c r="G1274" s="2">
        <v>38278.654699999999</v>
      </c>
      <c r="H1274" s="17">
        <f t="shared" si="19"/>
        <v>4.0456050018388744E-3</v>
      </c>
    </row>
    <row r="1275" spans="1:8" ht="13.5" x14ac:dyDescent="0.25">
      <c r="A1275" s="12"/>
      <c r="B1275" s="11">
        <v>43861</v>
      </c>
      <c r="C1275" s="2">
        <v>2.5099999999999998</v>
      </c>
      <c r="D1275" s="2">
        <v>1.6511</v>
      </c>
      <c r="E1275" s="2">
        <v>32931</v>
      </c>
      <c r="F1275" s="2">
        <v>2.4874999999999998</v>
      </c>
      <c r="G1275" s="2">
        <v>81915.862500000003</v>
      </c>
      <c r="H1275" s="17">
        <f t="shared" si="19"/>
        <v>7.9975579975580663E-3</v>
      </c>
    </row>
    <row r="1276" spans="1:8" ht="13.5" x14ac:dyDescent="0.25">
      <c r="A1276" s="12"/>
      <c r="B1276" s="11">
        <v>43864</v>
      </c>
      <c r="C1276" s="2">
        <v>2.65</v>
      </c>
      <c r="D1276" s="2">
        <v>1.7432000000000001</v>
      </c>
      <c r="E1276" s="2">
        <v>65227</v>
      </c>
      <c r="F1276" s="2">
        <v>2.5954000000000002</v>
      </c>
      <c r="G1276" s="2">
        <v>169290.15580000001</v>
      </c>
      <c r="H1276" s="17">
        <f t="shared" si="19"/>
        <v>5.5780994488522848E-2</v>
      </c>
    </row>
    <row r="1277" spans="1:8" ht="13.5" x14ac:dyDescent="0.25">
      <c r="A1277" s="12"/>
      <c r="B1277" s="11">
        <v>43865</v>
      </c>
      <c r="C1277" s="2">
        <v>2.71</v>
      </c>
      <c r="D1277" s="2">
        <v>1.7827</v>
      </c>
      <c r="E1277" s="2">
        <v>62506</v>
      </c>
      <c r="F1277" s="2">
        <v>2.6738</v>
      </c>
      <c r="G1277" s="2">
        <v>167128.5428</v>
      </c>
      <c r="H1277" s="17">
        <f t="shared" si="19"/>
        <v>2.2659476824231223E-2</v>
      </c>
    </row>
    <row r="1278" spans="1:8" ht="13.5" x14ac:dyDescent="0.25">
      <c r="A1278" s="12"/>
      <c r="B1278" s="11">
        <v>43866</v>
      </c>
      <c r="C1278" s="2">
        <v>2.77</v>
      </c>
      <c r="D1278" s="2">
        <v>1.8221000000000001</v>
      </c>
      <c r="E1278" s="2">
        <v>15683</v>
      </c>
      <c r="F1278" s="2">
        <v>2.7239</v>
      </c>
      <c r="G1278" s="2">
        <v>42718.923699999999</v>
      </c>
      <c r="H1278" s="17">
        <f t="shared" si="19"/>
        <v>2.2101307006226568E-2</v>
      </c>
    </row>
    <row r="1279" spans="1:8" ht="13.5" x14ac:dyDescent="0.25">
      <c r="A1279" s="12"/>
      <c r="B1279" s="11">
        <v>43867</v>
      </c>
      <c r="C1279" s="2">
        <v>2.75</v>
      </c>
      <c r="D1279" s="2">
        <v>1.8089999999999999</v>
      </c>
      <c r="E1279" s="2">
        <v>30039</v>
      </c>
      <c r="F1279" s="2">
        <v>2.7149000000000001</v>
      </c>
      <c r="G1279" s="2">
        <v>81552.881099999999</v>
      </c>
      <c r="H1279" s="17">
        <f t="shared" si="19"/>
        <v>-7.189506613248511E-3</v>
      </c>
    </row>
    <row r="1280" spans="1:8" ht="13.5" x14ac:dyDescent="0.25">
      <c r="A1280" s="12"/>
      <c r="B1280" s="11">
        <v>43868</v>
      </c>
      <c r="C1280" s="2">
        <v>2.8</v>
      </c>
      <c r="D1280" s="2">
        <v>1.8419000000000001</v>
      </c>
      <c r="E1280" s="2">
        <v>18476</v>
      </c>
      <c r="F1280" s="2">
        <v>2.7414999999999998</v>
      </c>
      <c r="G1280" s="2">
        <v>50651.953999999998</v>
      </c>
      <c r="H1280" s="17">
        <f t="shared" si="19"/>
        <v>1.8186843559977971E-2</v>
      </c>
    </row>
    <row r="1281" spans="1:8" ht="13.5" x14ac:dyDescent="0.25">
      <c r="A1281" s="12"/>
      <c r="B1281" s="11">
        <v>43871</v>
      </c>
      <c r="C1281" s="2">
        <v>2.82</v>
      </c>
      <c r="D1281" s="2">
        <v>1.855</v>
      </c>
      <c r="E1281" s="2">
        <v>3218</v>
      </c>
      <c r="F1281" s="2">
        <v>2.8105000000000002</v>
      </c>
      <c r="G1281" s="2">
        <v>9044.1890000000003</v>
      </c>
      <c r="H1281" s="17">
        <f t="shared" si="19"/>
        <v>7.1122210760627006E-3</v>
      </c>
    </row>
    <row r="1282" spans="1:8" ht="13.5" x14ac:dyDescent="0.25">
      <c r="A1282" s="12"/>
      <c r="B1282" s="11">
        <v>43872</v>
      </c>
      <c r="C1282" s="2">
        <v>2.82</v>
      </c>
      <c r="D1282" s="2">
        <v>1.855</v>
      </c>
      <c r="E1282" s="2">
        <v>4132</v>
      </c>
      <c r="F1282" s="2">
        <v>2.8140000000000001</v>
      </c>
      <c r="G1282" s="2">
        <v>11627.448</v>
      </c>
      <c r="H1282" s="17">
        <f t="shared" si="19"/>
        <v>0</v>
      </c>
    </row>
    <row r="1283" spans="1:8" ht="13.5" x14ac:dyDescent="0.25">
      <c r="A1283" s="12"/>
      <c r="B1283" s="11">
        <v>43873</v>
      </c>
      <c r="C1283" s="2">
        <v>2.9</v>
      </c>
      <c r="D1283" s="2">
        <v>1.9077</v>
      </c>
      <c r="E1283" s="2">
        <v>16470</v>
      </c>
      <c r="F1283" s="2">
        <v>2.8275000000000001</v>
      </c>
      <c r="G1283" s="2">
        <v>46568.925000000003</v>
      </c>
      <c r="H1283" s="17">
        <f t="shared" si="19"/>
        <v>2.8409703504043111E-2</v>
      </c>
    </row>
    <row r="1284" spans="1:8" ht="13.5" x14ac:dyDescent="0.25">
      <c r="A1284" s="12"/>
      <c r="B1284" s="11">
        <v>43874</v>
      </c>
      <c r="C1284" s="2">
        <v>2.97</v>
      </c>
      <c r="D1284" s="2">
        <v>1.9537</v>
      </c>
      <c r="E1284" s="2">
        <v>5175</v>
      </c>
      <c r="F1284" s="2">
        <v>2.9192</v>
      </c>
      <c r="G1284" s="2">
        <v>15106.86</v>
      </c>
      <c r="H1284" s="17">
        <f t="shared" si="19"/>
        <v>2.4112805996750034E-2</v>
      </c>
    </row>
    <row r="1285" spans="1:8" ht="13.5" x14ac:dyDescent="0.25">
      <c r="A1285" s="12"/>
      <c r="B1285" s="11">
        <v>43875</v>
      </c>
      <c r="C1285" s="2">
        <v>2.89</v>
      </c>
      <c r="D1285" s="2">
        <v>1.9011</v>
      </c>
      <c r="E1285" s="2">
        <v>14277</v>
      </c>
      <c r="F1285" s="2">
        <v>2.9148999999999998</v>
      </c>
      <c r="G1285" s="2">
        <v>41616.027300000002</v>
      </c>
      <c r="H1285" s="17">
        <f t="shared" si="19"/>
        <v>-2.6923273788196745E-2</v>
      </c>
    </row>
    <row r="1286" spans="1:8" ht="13.5" x14ac:dyDescent="0.25">
      <c r="A1286" s="12"/>
      <c r="B1286" s="11">
        <v>43878</v>
      </c>
      <c r="C1286" s="2">
        <v>3.03</v>
      </c>
      <c r="D1286" s="2">
        <v>1.9932000000000001</v>
      </c>
      <c r="E1286" s="2">
        <v>11164</v>
      </c>
      <c r="F1286" s="2">
        <v>2.99</v>
      </c>
      <c r="G1286" s="2">
        <v>33380.36</v>
      </c>
      <c r="H1286" s="17">
        <f t="shared" si="19"/>
        <v>4.8445636736626198E-2</v>
      </c>
    </row>
    <row r="1287" spans="1:8" ht="13.5" x14ac:dyDescent="0.25">
      <c r="A1287" s="12"/>
      <c r="B1287" s="11">
        <v>43879</v>
      </c>
      <c r="C1287" s="2">
        <v>3.08</v>
      </c>
      <c r="D1287" s="2">
        <v>2.0261</v>
      </c>
      <c r="E1287" s="2">
        <v>6982</v>
      </c>
      <c r="F1287" s="2">
        <v>3.0266999999999999</v>
      </c>
      <c r="G1287" s="2">
        <v>21132.419399999999</v>
      </c>
      <c r="H1287" s="17">
        <f t="shared" ref="H1287:H1350" si="20">(D1287-D1286)/D1286</f>
        <v>1.6506120810756537E-2</v>
      </c>
    </row>
    <row r="1288" spans="1:8" ht="13.5" x14ac:dyDescent="0.25">
      <c r="A1288" s="12"/>
      <c r="B1288" s="11">
        <v>43880</v>
      </c>
      <c r="C1288" s="2">
        <v>2.99</v>
      </c>
      <c r="D1288" s="2">
        <v>1.9669000000000001</v>
      </c>
      <c r="E1288" s="2">
        <v>4140</v>
      </c>
      <c r="F1288" s="2">
        <v>3.0524</v>
      </c>
      <c r="G1288" s="2">
        <v>12636.936</v>
      </c>
      <c r="H1288" s="17">
        <f t="shared" si="20"/>
        <v>-2.921869601697839E-2</v>
      </c>
    </row>
    <row r="1289" spans="1:8" ht="13.5" x14ac:dyDescent="0.25">
      <c r="A1289" s="12"/>
      <c r="B1289" s="11">
        <v>43881</v>
      </c>
      <c r="C1289" s="2">
        <v>3.08</v>
      </c>
      <c r="D1289" s="2">
        <v>2.0261</v>
      </c>
      <c r="E1289" s="2">
        <v>1098</v>
      </c>
      <c r="F1289" s="2">
        <v>3.0773999999999999</v>
      </c>
      <c r="G1289" s="2">
        <v>3378.9852000000001</v>
      </c>
      <c r="H1289" s="17">
        <f t="shared" si="20"/>
        <v>3.0098123951395554E-2</v>
      </c>
    </row>
    <row r="1290" spans="1:8" ht="13.5" x14ac:dyDescent="0.25">
      <c r="A1290" s="12"/>
      <c r="B1290" s="11">
        <v>43882</v>
      </c>
      <c r="C1290" s="2">
        <v>3</v>
      </c>
      <c r="D1290" s="2">
        <v>1.9734</v>
      </c>
      <c r="E1290" s="2">
        <v>2406</v>
      </c>
      <c r="F1290" s="2">
        <v>3.0028000000000001</v>
      </c>
      <c r="G1290" s="2">
        <v>7224.7367999999997</v>
      </c>
      <c r="H1290" s="17">
        <f t="shared" si="20"/>
        <v>-2.6010562163762879E-2</v>
      </c>
    </row>
    <row r="1291" spans="1:8" ht="13.5" x14ac:dyDescent="0.25">
      <c r="A1291" s="12"/>
      <c r="B1291" s="11">
        <v>43885</v>
      </c>
      <c r="C1291" s="2">
        <v>2.97</v>
      </c>
      <c r="D1291" s="2">
        <v>1.9537</v>
      </c>
      <c r="E1291" s="2">
        <v>640</v>
      </c>
      <c r="F1291" s="2">
        <v>2.9929000000000001</v>
      </c>
      <c r="G1291" s="2">
        <v>1915.4559999999999</v>
      </c>
      <c r="H1291" s="17">
        <f t="shared" si="20"/>
        <v>-9.982770852336096E-3</v>
      </c>
    </row>
    <row r="1292" spans="1:8" ht="13.5" x14ac:dyDescent="0.25">
      <c r="A1292" s="12"/>
      <c r="B1292" s="11">
        <v>43886</v>
      </c>
      <c r="C1292" s="2">
        <v>3.07</v>
      </c>
      <c r="D1292" s="2">
        <v>2.0194999999999999</v>
      </c>
      <c r="E1292" s="2">
        <v>2050</v>
      </c>
      <c r="F1292" s="2">
        <v>3.0609000000000002</v>
      </c>
      <c r="G1292" s="2">
        <v>6274.8450000000003</v>
      </c>
      <c r="H1292" s="17">
        <f t="shared" si="20"/>
        <v>3.3679684700824004E-2</v>
      </c>
    </row>
    <row r="1293" spans="1:8" ht="13.5" x14ac:dyDescent="0.25">
      <c r="A1293" s="12"/>
      <c r="B1293" s="11">
        <v>43887</v>
      </c>
      <c r="C1293" s="2">
        <v>3.07</v>
      </c>
      <c r="D1293" s="2">
        <v>2.0194999999999999</v>
      </c>
      <c r="E1293" s="2">
        <v>217</v>
      </c>
      <c r="F1293" s="2">
        <v>3.0602999999999998</v>
      </c>
      <c r="G1293" s="2">
        <v>664.08510000000001</v>
      </c>
      <c r="H1293" s="17">
        <f t="shared" si="20"/>
        <v>0</v>
      </c>
    </row>
    <row r="1294" spans="1:8" ht="13.5" x14ac:dyDescent="0.25">
      <c r="A1294" s="12"/>
      <c r="B1294" s="11">
        <v>43888</v>
      </c>
      <c r="C1294" s="2">
        <v>3.2</v>
      </c>
      <c r="D1294" s="2">
        <v>2.105</v>
      </c>
      <c r="E1294" s="2">
        <v>18473</v>
      </c>
      <c r="F1294" s="2">
        <v>3.121</v>
      </c>
      <c r="G1294" s="2">
        <v>57654.233</v>
      </c>
      <c r="H1294" s="17">
        <f t="shared" si="20"/>
        <v>4.2337212181233048E-2</v>
      </c>
    </row>
    <row r="1295" spans="1:8" ht="13.5" x14ac:dyDescent="0.25">
      <c r="A1295" s="12"/>
      <c r="B1295" s="11">
        <v>43889</v>
      </c>
      <c r="C1295" s="2">
        <v>3.2</v>
      </c>
      <c r="D1295" s="2">
        <v>2.105</v>
      </c>
      <c r="E1295" s="2">
        <v>26136</v>
      </c>
      <c r="F1295" s="2">
        <v>3.1530999999999998</v>
      </c>
      <c r="G1295" s="2">
        <v>82409.421600000001</v>
      </c>
      <c r="H1295" s="17">
        <f t="shared" si="20"/>
        <v>0</v>
      </c>
    </row>
    <row r="1296" spans="1:8" ht="13.5" x14ac:dyDescent="0.25">
      <c r="A1296" s="12"/>
      <c r="B1296" s="11">
        <v>43892</v>
      </c>
      <c r="C1296" s="2">
        <v>3.25</v>
      </c>
      <c r="D1296" s="2">
        <v>2.1379000000000001</v>
      </c>
      <c r="E1296" s="2">
        <v>20825</v>
      </c>
      <c r="F1296" s="2">
        <v>3.1882000000000001</v>
      </c>
      <c r="G1296" s="2">
        <v>66394.264999999999</v>
      </c>
      <c r="H1296" s="17">
        <f t="shared" si="20"/>
        <v>1.5629453681710287E-2</v>
      </c>
    </row>
    <row r="1297" spans="1:8" ht="13.5" x14ac:dyDescent="0.25">
      <c r="A1297" s="12"/>
      <c r="B1297" s="11">
        <v>43893</v>
      </c>
      <c r="C1297" s="2">
        <v>3.3</v>
      </c>
      <c r="D1297" s="2">
        <v>2.1707999999999998</v>
      </c>
      <c r="E1297" s="2">
        <v>59528</v>
      </c>
      <c r="F1297" s="2">
        <v>3.2071000000000001</v>
      </c>
      <c r="G1297" s="2">
        <v>190912.2488</v>
      </c>
      <c r="H1297" s="17">
        <f t="shared" si="20"/>
        <v>1.538893306515726E-2</v>
      </c>
    </row>
    <row r="1298" spans="1:8" ht="13.5" x14ac:dyDescent="0.25">
      <c r="A1298" s="12"/>
      <c r="B1298" s="11">
        <v>43894</v>
      </c>
      <c r="C1298" s="2">
        <v>3.28</v>
      </c>
      <c r="D1298" s="2">
        <v>2.1576</v>
      </c>
      <c r="E1298" s="2">
        <v>66700</v>
      </c>
      <c r="F1298" s="2">
        <v>3.2511999999999999</v>
      </c>
      <c r="G1298" s="2">
        <v>216855.04000000001</v>
      </c>
      <c r="H1298" s="17">
        <f t="shared" si="20"/>
        <v>-6.0807075732448312E-3</v>
      </c>
    </row>
    <row r="1299" spans="1:8" ht="13.5" x14ac:dyDescent="0.25">
      <c r="A1299" s="12"/>
      <c r="B1299" s="11">
        <v>43895</v>
      </c>
      <c r="C1299" s="2">
        <v>3.24</v>
      </c>
      <c r="D1299" s="2">
        <v>2.1313</v>
      </c>
      <c r="E1299" s="2">
        <v>42126</v>
      </c>
      <c r="F1299" s="2">
        <v>3.2273000000000001</v>
      </c>
      <c r="G1299" s="2">
        <v>135953.23980000001</v>
      </c>
      <c r="H1299" s="17">
        <f t="shared" si="20"/>
        <v>-1.2189469781238409E-2</v>
      </c>
    </row>
    <row r="1300" spans="1:8" ht="13.5" x14ac:dyDescent="0.25">
      <c r="A1300" s="12"/>
      <c r="B1300" s="11">
        <v>43896</v>
      </c>
      <c r="C1300" s="2">
        <v>3.24</v>
      </c>
      <c r="D1300" s="2">
        <v>2.1313</v>
      </c>
      <c r="E1300" s="2">
        <v>5430</v>
      </c>
      <c r="F1300" s="2">
        <v>3.2033999999999998</v>
      </c>
      <c r="G1300" s="2">
        <v>17394.462</v>
      </c>
      <c r="H1300" s="17">
        <f t="shared" si="20"/>
        <v>0</v>
      </c>
    </row>
    <row r="1301" spans="1:8" ht="13.5" x14ac:dyDescent="0.25">
      <c r="A1301" s="12"/>
      <c r="B1301" s="11">
        <v>43899</v>
      </c>
      <c r="C1301" s="2">
        <v>3.15</v>
      </c>
      <c r="D1301" s="2">
        <v>2.0720999999999998</v>
      </c>
      <c r="E1301" s="2">
        <v>50</v>
      </c>
      <c r="F1301" s="2">
        <v>3.24</v>
      </c>
      <c r="G1301" s="2">
        <v>162</v>
      </c>
      <c r="H1301" s="17">
        <f t="shared" si="20"/>
        <v>-2.7776474452212332E-2</v>
      </c>
    </row>
    <row r="1302" spans="1:8" ht="13.5" x14ac:dyDescent="0.25">
      <c r="A1302" s="12"/>
      <c r="B1302" s="11">
        <v>43900</v>
      </c>
      <c r="C1302" s="2">
        <v>3.19</v>
      </c>
      <c r="D1302" s="2">
        <v>2.0983999999999998</v>
      </c>
      <c r="E1302" s="2">
        <v>15338</v>
      </c>
      <c r="F1302" s="2">
        <v>3.1475</v>
      </c>
      <c r="G1302" s="2">
        <v>48276.355000000003</v>
      </c>
      <c r="H1302" s="17">
        <f t="shared" si="20"/>
        <v>1.2692437623666808E-2</v>
      </c>
    </row>
    <row r="1303" spans="1:8" ht="13.5" x14ac:dyDescent="0.25">
      <c r="A1303" s="12"/>
      <c r="B1303" s="11">
        <v>43901</v>
      </c>
      <c r="C1303" s="2">
        <v>3.26</v>
      </c>
      <c r="D1303" s="2">
        <v>2.1444999999999999</v>
      </c>
      <c r="E1303" s="2">
        <v>4165</v>
      </c>
      <c r="F1303" s="2">
        <v>3.2381000000000002</v>
      </c>
      <c r="G1303" s="2">
        <v>13486.6865</v>
      </c>
      <c r="H1303" s="17">
        <f t="shared" si="20"/>
        <v>2.1969119329012597E-2</v>
      </c>
    </row>
    <row r="1304" spans="1:8" ht="13.5" x14ac:dyDescent="0.25">
      <c r="A1304" s="12"/>
      <c r="B1304" s="11">
        <v>43902</v>
      </c>
      <c r="C1304" s="2">
        <v>3.15</v>
      </c>
      <c r="D1304" s="2">
        <v>2.0720999999999998</v>
      </c>
      <c r="E1304" s="2">
        <v>3417</v>
      </c>
      <c r="F1304" s="2">
        <v>3.1294</v>
      </c>
      <c r="G1304" s="2">
        <v>10693.159799999999</v>
      </c>
      <c r="H1304" s="17">
        <f t="shared" si="20"/>
        <v>-3.3760783399393812E-2</v>
      </c>
    </row>
    <row r="1305" spans="1:8" ht="13.5" x14ac:dyDescent="0.25">
      <c r="A1305" s="12"/>
      <c r="B1305" s="11">
        <v>43903</v>
      </c>
      <c r="C1305" s="2">
        <v>3.15</v>
      </c>
      <c r="D1305" s="2">
        <v>2.0720999999999998</v>
      </c>
      <c r="E1305" s="2">
        <v>27630</v>
      </c>
      <c r="F1305" s="2">
        <v>3.1162999999999998</v>
      </c>
      <c r="G1305" s="2">
        <v>86103.369000000006</v>
      </c>
      <c r="H1305" s="17">
        <f t="shared" si="20"/>
        <v>0</v>
      </c>
    </row>
    <row r="1306" spans="1:8" ht="13.5" x14ac:dyDescent="0.25">
      <c r="A1306" s="12"/>
      <c r="B1306" s="11">
        <v>43906</v>
      </c>
      <c r="C1306" s="2">
        <v>3.15</v>
      </c>
      <c r="D1306" s="2">
        <v>2.0720999999999998</v>
      </c>
      <c r="E1306" s="2">
        <v>19073</v>
      </c>
      <c r="F1306" s="2">
        <v>3.1311</v>
      </c>
      <c r="G1306" s="2">
        <v>59719.470300000001</v>
      </c>
      <c r="H1306" s="17">
        <f t="shared" si="20"/>
        <v>0</v>
      </c>
    </row>
    <row r="1307" spans="1:8" ht="13.5" x14ac:dyDescent="0.25">
      <c r="A1307" s="12"/>
      <c r="B1307" s="11">
        <v>43907</v>
      </c>
      <c r="C1307" s="2">
        <v>3.07</v>
      </c>
      <c r="D1307" s="2">
        <v>2.0194999999999999</v>
      </c>
      <c r="E1307" s="2">
        <v>6023</v>
      </c>
      <c r="F1307" s="2">
        <v>3.0731000000000002</v>
      </c>
      <c r="G1307" s="2">
        <v>18509.281299999999</v>
      </c>
      <c r="H1307" s="17">
        <f t="shared" si="20"/>
        <v>-2.5384875247333617E-2</v>
      </c>
    </row>
    <row r="1308" spans="1:8" ht="13.5" x14ac:dyDescent="0.25">
      <c r="A1308" s="12"/>
      <c r="B1308" s="11">
        <v>43908</v>
      </c>
      <c r="C1308" s="2">
        <v>3.15</v>
      </c>
      <c r="D1308" s="2">
        <v>2.0720999999999998</v>
      </c>
      <c r="E1308" s="2">
        <v>1620</v>
      </c>
      <c r="F1308" s="2">
        <v>2.9876999999999998</v>
      </c>
      <c r="G1308" s="2">
        <v>4840.0739999999996</v>
      </c>
      <c r="H1308" s="17">
        <f t="shared" si="20"/>
        <v>2.604605100272344E-2</v>
      </c>
    </row>
    <row r="1309" spans="1:8" ht="13.5" x14ac:dyDescent="0.25">
      <c r="A1309" s="12"/>
      <c r="B1309" s="11">
        <v>43909</v>
      </c>
      <c r="C1309" s="2">
        <v>3.06</v>
      </c>
      <c r="D1309" s="2">
        <v>2.0129000000000001</v>
      </c>
      <c r="E1309" s="2">
        <v>341</v>
      </c>
      <c r="F1309" s="2">
        <v>3.06</v>
      </c>
      <c r="G1309" s="2">
        <v>1043.46</v>
      </c>
      <c r="H1309" s="17">
        <f t="shared" si="20"/>
        <v>-2.8570049708025531E-2</v>
      </c>
    </row>
    <row r="1310" spans="1:8" ht="13.5" x14ac:dyDescent="0.25">
      <c r="A1310" s="12"/>
      <c r="B1310" s="11">
        <v>43913</v>
      </c>
      <c r="C1310" s="2">
        <v>3.04</v>
      </c>
      <c r="D1310" s="2">
        <v>1.9998</v>
      </c>
      <c r="E1310" s="2">
        <v>2018</v>
      </c>
      <c r="F1310" s="2">
        <v>3.0285000000000002</v>
      </c>
      <c r="G1310" s="2">
        <v>6111.5129999999999</v>
      </c>
      <c r="H1310" s="17">
        <f t="shared" si="20"/>
        <v>-6.5080232500373146E-3</v>
      </c>
    </row>
    <row r="1311" spans="1:8" ht="13.5" x14ac:dyDescent="0.25">
      <c r="A1311" s="12"/>
      <c r="B1311" s="11">
        <v>43914</v>
      </c>
      <c r="C1311" s="2">
        <v>3.1</v>
      </c>
      <c r="D1311" s="2">
        <v>2.0392000000000001</v>
      </c>
      <c r="E1311" s="2">
        <v>402</v>
      </c>
      <c r="F1311" s="2">
        <v>3.0821000000000001</v>
      </c>
      <c r="G1311" s="2">
        <v>1239.0042000000001</v>
      </c>
      <c r="H1311" s="17">
        <f t="shared" si="20"/>
        <v>1.9701970197019754E-2</v>
      </c>
    </row>
    <row r="1312" spans="1:8" ht="13.5" x14ac:dyDescent="0.25">
      <c r="A1312" s="12"/>
      <c r="B1312" s="11">
        <v>43915</v>
      </c>
      <c r="C1312" s="2">
        <v>3.15</v>
      </c>
      <c r="D1312" s="2">
        <v>2.0720999999999998</v>
      </c>
      <c r="E1312" s="2">
        <v>460</v>
      </c>
      <c r="F1312" s="2">
        <v>3.101</v>
      </c>
      <c r="G1312" s="2">
        <v>1426.46</v>
      </c>
      <c r="H1312" s="17">
        <f t="shared" si="20"/>
        <v>1.613377795213795E-2</v>
      </c>
    </row>
    <row r="1313" spans="1:8" ht="13.5" x14ac:dyDescent="0.25">
      <c r="A1313" s="12"/>
      <c r="B1313" s="11">
        <v>43916</v>
      </c>
      <c r="C1313" s="2">
        <v>3.24</v>
      </c>
      <c r="D1313" s="2">
        <v>2.1313</v>
      </c>
      <c r="E1313" s="2">
        <v>1</v>
      </c>
      <c r="F1313" s="2">
        <v>3.24</v>
      </c>
      <c r="G1313" s="2">
        <v>3.24</v>
      </c>
      <c r="H1313" s="17">
        <f t="shared" si="20"/>
        <v>2.8570049708025746E-2</v>
      </c>
    </row>
    <row r="1314" spans="1:8" ht="13.5" x14ac:dyDescent="0.25">
      <c r="A1314" s="12"/>
      <c r="B1314" s="11">
        <v>43917</v>
      </c>
      <c r="C1314" s="2">
        <v>3.32</v>
      </c>
      <c r="D1314" s="2">
        <v>2.1839</v>
      </c>
      <c r="E1314" s="2">
        <v>51</v>
      </c>
      <c r="F1314" s="2">
        <v>3.32</v>
      </c>
      <c r="G1314" s="2">
        <v>169.32</v>
      </c>
      <c r="H1314" s="17">
        <f t="shared" si="20"/>
        <v>2.4679772908553457E-2</v>
      </c>
    </row>
    <row r="1315" spans="1:8" ht="13.5" x14ac:dyDescent="0.25">
      <c r="A1315" s="12"/>
      <c r="B1315" s="11">
        <v>43920</v>
      </c>
      <c r="C1315" s="2">
        <v>3.4</v>
      </c>
      <c r="D1315" s="2">
        <v>2.2366000000000001</v>
      </c>
      <c r="E1315" s="2">
        <v>501</v>
      </c>
      <c r="F1315" s="2">
        <v>3.3902000000000001</v>
      </c>
      <c r="G1315" s="2">
        <v>1698.4902</v>
      </c>
      <c r="H1315" s="17">
        <f t="shared" si="20"/>
        <v>2.4131141535784693E-2</v>
      </c>
    </row>
    <row r="1316" spans="1:8" ht="13.5" x14ac:dyDescent="0.25">
      <c r="A1316" s="12"/>
      <c r="B1316" s="11">
        <v>43921</v>
      </c>
      <c r="C1316" s="2">
        <v>3.39</v>
      </c>
      <c r="D1316" s="2">
        <v>2.23</v>
      </c>
      <c r="E1316" s="2">
        <v>1420</v>
      </c>
      <c r="F1316" s="2">
        <v>3.3035000000000001</v>
      </c>
      <c r="G1316" s="2">
        <v>4690.97</v>
      </c>
      <c r="H1316" s="17">
        <f t="shared" si="20"/>
        <v>-2.9509076276491822E-3</v>
      </c>
    </row>
    <row r="1317" spans="1:8" ht="13.5" x14ac:dyDescent="0.25">
      <c r="A1317" s="12"/>
      <c r="B1317" s="11">
        <v>43922</v>
      </c>
      <c r="C1317" s="2">
        <v>3.42</v>
      </c>
      <c r="D1317" s="2">
        <v>2.2496999999999998</v>
      </c>
      <c r="E1317" s="2">
        <v>1034</v>
      </c>
      <c r="F1317" s="2">
        <v>3.3258000000000001</v>
      </c>
      <c r="G1317" s="2">
        <v>3438.8771999999999</v>
      </c>
      <c r="H1317" s="17">
        <f t="shared" si="20"/>
        <v>8.8340807174887119E-3</v>
      </c>
    </row>
    <row r="1318" spans="1:8" ht="13.5" x14ac:dyDescent="0.25">
      <c r="A1318" s="12"/>
      <c r="B1318" s="11">
        <v>43923</v>
      </c>
      <c r="C1318" s="2">
        <v>3.32</v>
      </c>
      <c r="D1318" s="2">
        <v>2.1839</v>
      </c>
      <c r="E1318" s="2">
        <v>670</v>
      </c>
      <c r="F1318" s="2">
        <v>3.3660999999999999</v>
      </c>
      <c r="G1318" s="2">
        <v>2255.2869999999998</v>
      </c>
      <c r="H1318" s="17">
        <f t="shared" si="20"/>
        <v>-2.9248344223674207E-2</v>
      </c>
    </row>
    <row r="1319" spans="1:8" ht="13.5" x14ac:dyDescent="0.25">
      <c r="A1319" s="12"/>
      <c r="B1319" s="11">
        <v>43924</v>
      </c>
      <c r="C1319" s="2">
        <v>3.32</v>
      </c>
      <c r="D1319" s="2">
        <v>2.1839</v>
      </c>
      <c r="E1319" s="2">
        <v>771</v>
      </c>
      <c r="F1319" s="2">
        <v>3.2446000000000002</v>
      </c>
      <c r="G1319" s="2">
        <v>2501.5866000000001</v>
      </c>
      <c r="H1319" s="17">
        <f t="shared" si="20"/>
        <v>0</v>
      </c>
    </row>
    <row r="1320" spans="1:8" ht="13.5" x14ac:dyDescent="0.25">
      <c r="A1320" s="12"/>
      <c r="B1320" s="11">
        <v>43927</v>
      </c>
      <c r="C1320" s="2">
        <v>3.23</v>
      </c>
      <c r="D1320" s="2">
        <v>2.1246999999999998</v>
      </c>
      <c r="E1320" s="2">
        <v>782</v>
      </c>
      <c r="F1320" s="2">
        <v>3.3307000000000002</v>
      </c>
      <c r="G1320" s="2">
        <v>2604.6073999999999</v>
      </c>
      <c r="H1320" s="17">
        <f t="shared" si="20"/>
        <v>-2.7107468290672714E-2</v>
      </c>
    </row>
    <row r="1321" spans="1:8" ht="13.5" x14ac:dyDescent="0.25">
      <c r="A1321" s="12"/>
      <c r="B1321" s="11">
        <v>43928</v>
      </c>
      <c r="C1321" s="2">
        <v>3.25</v>
      </c>
      <c r="D1321" s="2">
        <v>2.1379000000000001</v>
      </c>
      <c r="E1321" s="2">
        <v>25023</v>
      </c>
      <c r="F1321" s="2">
        <v>3.149</v>
      </c>
      <c r="G1321" s="2">
        <v>78797.426999999996</v>
      </c>
      <c r="H1321" s="17">
        <f t="shared" si="20"/>
        <v>6.2126417847227014E-3</v>
      </c>
    </row>
    <row r="1322" spans="1:8" ht="13.5" x14ac:dyDescent="0.25">
      <c r="A1322" s="12"/>
      <c r="B1322" s="11">
        <v>43929</v>
      </c>
      <c r="C1322" s="2">
        <v>3.26</v>
      </c>
      <c r="D1322" s="2">
        <v>2.1444999999999999</v>
      </c>
      <c r="E1322" s="2">
        <v>8485</v>
      </c>
      <c r="F1322" s="2">
        <v>3.1821000000000002</v>
      </c>
      <c r="G1322" s="2">
        <v>27000.1185</v>
      </c>
      <c r="H1322" s="17">
        <f t="shared" si="20"/>
        <v>3.0871415875390416E-3</v>
      </c>
    </row>
    <row r="1323" spans="1:8" ht="13.5" x14ac:dyDescent="0.25">
      <c r="A1323" s="12"/>
      <c r="B1323" s="11">
        <v>43934</v>
      </c>
      <c r="C1323" s="2">
        <v>3.32</v>
      </c>
      <c r="D1323" s="2">
        <v>2.1839</v>
      </c>
      <c r="E1323" s="2">
        <v>6752</v>
      </c>
      <c r="F1323" s="2">
        <v>3.2921</v>
      </c>
      <c r="G1323" s="2">
        <v>22228.2592</v>
      </c>
      <c r="H1323" s="17">
        <f t="shared" si="20"/>
        <v>1.8372581021217117E-2</v>
      </c>
    </row>
    <row r="1324" spans="1:8" ht="13.5" x14ac:dyDescent="0.25">
      <c r="A1324" s="12"/>
      <c r="B1324" s="11">
        <v>43935</v>
      </c>
      <c r="C1324" s="2">
        <v>3.3</v>
      </c>
      <c r="D1324" s="2">
        <v>2.1707999999999998</v>
      </c>
      <c r="E1324" s="2">
        <v>9785</v>
      </c>
      <c r="F1324" s="2">
        <v>3.2454000000000001</v>
      </c>
      <c r="G1324" s="2">
        <v>31756.239000000001</v>
      </c>
      <c r="H1324" s="17">
        <f t="shared" si="20"/>
        <v>-5.9984431521590328E-3</v>
      </c>
    </row>
    <row r="1325" spans="1:8" ht="13.5" x14ac:dyDescent="0.25">
      <c r="A1325" s="12"/>
      <c r="B1325" s="11">
        <v>43936</v>
      </c>
      <c r="C1325" s="2">
        <v>3.24</v>
      </c>
      <c r="D1325" s="2">
        <v>2.1313</v>
      </c>
      <c r="E1325" s="2">
        <v>5241</v>
      </c>
      <c r="F1325" s="2">
        <v>3.3144999999999998</v>
      </c>
      <c r="G1325" s="2">
        <v>17371.2945</v>
      </c>
      <c r="H1325" s="17">
        <f t="shared" si="20"/>
        <v>-1.8196056753270625E-2</v>
      </c>
    </row>
    <row r="1326" spans="1:8" ht="13.5" x14ac:dyDescent="0.25">
      <c r="A1326" s="12"/>
      <c r="B1326" s="11">
        <v>43937</v>
      </c>
      <c r="C1326" s="2">
        <v>3.3</v>
      </c>
      <c r="D1326" s="2">
        <v>2.1707999999999998</v>
      </c>
      <c r="E1326" s="2">
        <v>17174</v>
      </c>
      <c r="F1326" s="2">
        <v>3.2663000000000002</v>
      </c>
      <c r="G1326" s="2">
        <v>56095.436199999996</v>
      </c>
      <c r="H1326" s="17">
        <f t="shared" si="20"/>
        <v>1.8533289541594271E-2</v>
      </c>
    </row>
    <row r="1327" spans="1:8" ht="13.5" x14ac:dyDescent="0.25">
      <c r="A1327" s="12"/>
      <c r="B1327" s="11">
        <v>43938</v>
      </c>
      <c r="C1327" s="2">
        <v>3.3</v>
      </c>
      <c r="D1327" s="2">
        <v>2.1707999999999998</v>
      </c>
      <c r="E1327" s="2">
        <v>3497</v>
      </c>
      <c r="F1327" s="2">
        <v>3.3064</v>
      </c>
      <c r="G1327" s="2">
        <v>11562.480799999999</v>
      </c>
      <c r="H1327" s="17">
        <f t="shared" si="20"/>
        <v>0</v>
      </c>
    </row>
    <row r="1328" spans="1:8" ht="13.5" x14ac:dyDescent="0.25">
      <c r="A1328" s="12"/>
      <c r="B1328" s="11">
        <v>43941</v>
      </c>
      <c r="C1328" s="2">
        <v>3.31</v>
      </c>
      <c r="D1328" s="2">
        <v>2.1774</v>
      </c>
      <c r="E1328" s="2">
        <v>101</v>
      </c>
      <c r="F1328" s="2">
        <v>3.31</v>
      </c>
      <c r="G1328" s="2">
        <v>334.31</v>
      </c>
      <c r="H1328" s="17">
        <f t="shared" si="20"/>
        <v>3.040353786622518E-3</v>
      </c>
    </row>
    <row r="1329" spans="1:8" ht="13.5" x14ac:dyDescent="0.25">
      <c r="A1329" s="12"/>
      <c r="B1329" s="11">
        <v>43942</v>
      </c>
      <c r="C1329" s="2">
        <v>3.39</v>
      </c>
      <c r="D1329" s="2">
        <v>2.23</v>
      </c>
      <c r="E1329" s="2">
        <v>4852</v>
      </c>
      <c r="F1329" s="2">
        <v>3.3534999999999999</v>
      </c>
      <c r="G1329" s="2">
        <v>16271.182000000001</v>
      </c>
      <c r="H1329" s="17">
        <f t="shared" si="20"/>
        <v>2.4157251768163857E-2</v>
      </c>
    </row>
    <row r="1330" spans="1:8" ht="13.5" x14ac:dyDescent="0.25">
      <c r="A1330" s="12"/>
      <c r="B1330" s="11">
        <v>43943</v>
      </c>
      <c r="C1330" s="2">
        <v>3.45</v>
      </c>
      <c r="D1330" s="2">
        <v>2.2694999999999999</v>
      </c>
      <c r="E1330" s="2">
        <v>1</v>
      </c>
      <c r="F1330" s="2">
        <v>3.45</v>
      </c>
      <c r="G1330" s="2">
        <v>3.45</v>
      </c>
      <c r="H1330" s="17">
        <f t="shared" si="20"/>
        <v>1.7713004484304875E-2</v>
      </c>
    </row>
    <row r="1331" spans="1:8" ht="13.5" x14ac:dyDescent="0.25">
      <c r="A1331" s="12"/>
      <c r="B1331" s="11">
        <v>43944</v>
      </c>
      <c r="C1331" s="2">
        <v>3.45</v>
      </c>
      <c r="D1331" s="2">
        <v>2.2694999999999999</v>
      </c>
      <c r="E1331" s="2">
        <v>18123</v>
      </c>
      <c r="F1331" s="2">
        <v>3.3784000000000001</v>
      </c>
      <c r="G1331" s="2">
        <v>61226.743199999997</v>
      </c>
      <c r="H1331" s="17">
        <f t="shared" si="20"/>
        <v>0</v>
      </c>
    </row>
    <row r="1332" spans="1:8" ht="13.5" x14ac:dyDescent="0.25">
      <c r="A1332" s="12"/>
      <c r="B1332" s="11">
        <v>43945</v>
      </c>
      <c r="C1332" s="2">
        <v>3.35</v>
      </c>
      <c r="D1332" s="2">
        <v>2.2037</v>
      </c>
      <c r="E1332" s="2">
        <v>19559</v>
      </c>
      <c r="F1332" s="2">
        <v>3.4352999999999998</v>
      </c>
      <c r="G1332" s="2">
        <v>67191.032699999996</v>
      </c>
      <c r="H1332" s="17">
        <f t="shared" si="20"/>
        <v>-2.8993170301828537E-2</v>
      </c>
    </row>
    <row r="1333" spans="1:8" ht="13.5" x14ac:dyDescent="0.25">
      <c r="A1333" s="12"/>
      <c r="B1333" s="11">
        <v>43948</v>
      </c>
      <c r="C1333" s="2">
        <v>3.43</v>
      </c>
      <c r="D1333" s="2">
        <v>2.2563</v>
      </c>
      <c r="E1333" s="2">
        <v>18443</v>
      </c>
      <c r="F1333" s="2">
        <v>3.3936999999999999</v>
      </c>
      <c r="G1333" s="2">
        <v>62590.009100000003</v>
      </c>
      <c r="H1333" s="17">
        <f t="shared" si="20"/>
        <v>2.3868947678903654E-2</v>
      </c>
    </row>
    <row r="1334" spans="1:8" ht="13.5" x14ac:dyDescent="0.25">
      <c r="A1334" s="12"/>
      <c r="B1334" s="11">
        <v>43949</v>
      </c>
      <c r="C1334" s="2">
        <v>3.4</v>
      </c>
      <c r="D1334" s="2">
        <v>2.2366000000000001</v>
      </c>
      <c r="E1334" s="2">
        <v>29688</v>
      </c>
      <c r="F1334" s="2">
        <v>3.3622999999999998</v>
      </c>
      <c r="G1334" s="2">
        <v>99819.962400000004</v>
      </c>
      <c r="H1334" s="17">
        <f t="shared" si="20"/>
        <v>-8.7311084518901863E-3</v>
      </c>
    </row>
    <row r="1335" spans="1:8" ht="13.5" x14ac:dyDescent="0.25">
      <c r="A1335" s="12"/>
      <c r="B1335" s="11">
        <v>43950</v>
      </c>
      <c r="C1335" s="2">
        <v>3.37</v>
      </c>
      <c r="D1335" s="2">
        <v>2.2168000000000001</v>
      </c>
      <c r="E1335" s="2">
        <v>18737</v>
      </c>
      <c r="F1335" s="2">
        <v>3.3460999999999999</v>
      </c>
      <c r="G1335" s="2">
        <v>62695.875699999997</v>
      </c>
      <c r="H1335" s="17">
        <f t="shared" si="20"/>
        <v>-8.8527228829473475E-3</v>
      </c>
    </row>
    <row r="1336" spans="1:8" ht="13.5" x14ac:dyDescent="0.25">
      <c r="A1336" s="12"/>
      <c r="B1336" s="11">
        <v>43951</v>
      </c>
      <c r="C1336" s="2">
        <v>3.34</v>
      </c>
      <c r="D1336" s="2">
        <v>2.1970999999999998</v>
      </c>
      <c r="E1336" s="2">
        <v>12610</v>
      </c>
      <c r="F1336" s="2">
        <v>3.3292999999999999</v>
      </c>
      <c r="G1336" s="2">
        <v>41982.472999999998</v>
      </c>
      <c r="H1336" s="17">
        <f t="shared" si="20"/>
        <v>-8.8866835077590547E-3</v>
      </c>
    </row>
    <row r="1337" spans="1:8" ht="13.5" x14ac:dyDescent="0.25">
      <c r="A1337" s="12"/>
      <c r="B1337" s="11">
        <v>43955</v>
      </c>
      <c r="C1337" s="2">
        <v>3.37</v>
      </c>
      <c r="D1337" s="2">
        <v>2.2168000000000001</v>
      </c>
      <c r="E1337" s="2">
        <v>18784</v>
      </c>
      <c r="F1337" s="2">
        <v>3.37</v>
      </c>
      <c r="G1337" s="2">
        <v>63302.080000000002</v>
      </c>
      <c r="H1337" s="17">
        <f t="shared" si="20"/>
        <v>8.9663647535388798E-3</v>
      </c>
    </row>
    <row r="1338" spans="1:8" ht="13.5" x14ac:dyDescent="0.25">
      <c r="A1338" s="12"/>
      <c r="B1338" s="11">
        <v>43956</v>
      </c>
      <c r="C1338" s="2">
        <v>3.32</v>
      </c>
      <c r="D1338" s="2">
        <v>2.1839</v>
      </c>
      <c r="E1338" s="2">
        <v>15461</v>
      </c>
      <c r="F1338" s="2">
        <v>3.2835000000000001</v>
      </c>
      <c r="G1338" s="2">
        <v>50766.193500000001</v>
      </c>
      <c r="H1338" s="17">
        <f t="shared" si="20"/>
        <v>-1.4841212558643157E-2</v>
      </c>
    </row>
    <row r="1339" spans="1:8" ht="13.5" x14ac:dyDescent="0.25">
      <c r="A1339" s="12"/>
      <c r="B1339" s="11">
        <v>43957</v>
      </c>
      <c r="C1339" s="2">
        <v>3.32</v>
      </c>
      <c r="D1339" s="2">
        <v>2.1839</v>
      </c>
      <c r="E1339" s="2">
        <v>0</v>
      </c>
      <c r="F1339" s="2">
        <v>0</v>
      </c>
      <c r="G1339" s="2">
        <v>0</v>
      </c>
      <c r="H1339" s="17">
        <f t="shared" si="20"/>
        <v>0</v>
      </c>
    </row>
    <row r="1340" spans="1:8" ht="13.5" x14ac:dyDescent="0.25">
      <c r="A1340" s="12"/>
      <c r="B1340" s="11">
        <v>43958</v>
      </c>
      <c r="C1340" s="2">
        <v>3.3</v>
      </c>
      <c r="D1340" s="2">
        <v>2.1707999999999998</v>
      </c>
      <c r="E1340" s="2">
        <v>654</v>
      </c>
      <c r="F1340" s="2">
        <v>3.2982</v>
      </c>
      <c r="G1340" s="2">
        <v>2157.0228000000002</v>
      </c>
      <c r="H1340" s="17">
        <f t="shared" si="20"/>
        <v>-5.9984431521590328E-3</v>
      </c>
    </row>
    <row r="1341" spans="1:8" ht="13.5" x14ac:dyDescent="0.25">
      <c r="A1341" s="12"/>
      <c r="B1341" s="11">
        <v>43959</v>
      </c>
      <c r="C1341" s="2">
        <v>3.3</v>
      </c>
      <c r="D1341" s="2">
        <v>2.1707999999999998</v>
      </c>
      <c r="E1341" s="2">
        <v>2226</v>
      </c>
      <c r="F1341" s="2">
        <v>3.3222999999999998</v>
      </c>
      <c r="G1341" s="2">
        <v>7395.4398000000001</v>
      </c>
      <c r="H1341" s="17">
        <f t="shared" si="20"/>
        <v>0</v>
      </c>
    </row>
    <row r="1342" spans="1:8" ht="13.5" x14ac:dyDescent="0.25">
      <c r="A1342" s="12"/>
      <c r="B1342" s="11">
        <v>43962</v>
      </c>
      <c r="C1342" s="2">
        <v>3.3</v>
      </c>
      <c r="D1342" s="2">
        <v>2.1707999999999998</v>
      </c>
      <c r="E1342" s="2">
        <v>2150</v>
      </c>
      <c r="F1342" s="2">
        <v>3.2949000000000002</v>
      </c>
      <c r="G1342" s="2">
        <v>7084.0349999999999</v>
      </c>
      <c r="H1342" s="17">
        <f t="shared" si="20"/>
        <v>0</v>
      </c>
    </row>
    <row r="1343" spans="1:8" ht="13.5" x14ac:dyDescent="0.25">
      <c r="A1343" s="12"/>
      <c r="B1343" s="11">
        <v>43963</v>
      </c>
      <c r="C1343" s="2">
        <v>3.3</v>
      </c>
      <c r="D1343" s="2">
        <v>2.1707999999999998</v>
      </c>
      <c r="E1343" s="2">
        <v>8361</v>
      </c>
      <c r="F1343" s="2">
        <v>3.238</v>
      </c>
      <c r="G1343" s="2">
        <v>27072.918000000001</v>
      </c>
      <c r="H1343" s="17">
        <f t="shared" si="20"/>
        <v>0</v>
      </c>
    </row>
    <row r="1344" spans="1:8" ht="13.5" x14ac:dyDescent="0.25">
      <c r="A1344" s="12"/>
      <c r="B1344" s="11">
        <v>43964</v>
      </c>
      <c r="C1344" s="2">
        <v>3.29</v>
      </c>
      <c r="D1344" s="2">
        <v>2.1642000000000001</v>
      </c>
      <c r="E1344" s="2">
        <v>2814</v>
      </c>
      <c r="F1344" s="2">
        <v>3.2242000000000002</v>
      </c>
      <c r="G1344" s="2">
        <v>9072.8988000000008</v>
      </c>
      <c r="H1344" s="17">
        <f t="shared" si="20"/>
        <v>-3.0403537866223133E-3</v>
      </c>
    </row>
    <row r="1345" spans="1:8" ht="13.5" x14ac:dyDescent="0.25">
      <c r="A1345" s="12"/>
      <c r="B1345" s="11">
        <v>43965</v>
      </c>
      <c r="C1345" s="2">
        <v>3.25</v>
      </c>
      <c r="D1345" s="2">
        <v>2.1379000000000001</v>
      </c>
      <c r="E1345" s="2">
        <v>21585</v>
      </c>
      <c r="F1345" s="2">
        <v>3.2071999999999998</v>
      </c>
      <c r="G1345" s="2">
        <v>69227.411999999997</v>
      </c>
      <c r="H1345" s="17">
        <f t="shared" si="20"/>
        <v>-1.2152296460585892E-2</v>
      </c>
    </row>
    <row r="1346" spans="1:8" ht="13.5" x14ac:dyDescent="0.25">
      <c r="A1346" s="12"/>
      <c r="B1346" s="11">
        <v>43966</v>
      </c>
      <c r="C1346" s="2">
        <v>3.22</v>
      </c>
      <c r="D1346" s="2">
        <v>2.1181999999999999</v>
      </c>
      <c r="E1346" s="2">
        <v>24292</v>
      </c>
      <c r="F1346" s="2">
        <v>3.1755</v>
      </c>
      <c r="G1346" s="2">
        <v>77139.245999999999</v>
      </c>
      <c r="H1346" s="17">
        <f t="shared" si="20"/>
        <v>-9.2146498900791771E-3</v>
      </c>
    </row>
    <row r="1347" spans="1:8" ht="13.5" x14ac:dyDescent="0.25">
      <c r="A1347" s="12"/>
      <c r="B1347" s="11">
        <v>43969</v>
      </c>
      <c r="C1347" s="2">
        <v>3.24</v>
      </c>
      <c r="D1347" s="2">
        <v>2.1313</v>
      </c>
      <c r="E1347" s="2">
        <v>8995</v>
      </c>
      <c r="F1347" s="2">
        <v>3.2254999999999998</v>
      </c>
      <c r="G1347" s="2">
        <v>29013.372500000001</v>
      </c>
      <c r="H1347" s="17">
        <f t="shared" si="20"/>
        <v>6.184496270418333E-3</v>
      </c>
    </row>
    <row r="1348" spans="1:8" ht="13.5" x14ac:dyDescent="0.25">
      <c r="A1348" s="12"/>
      <c r="B1348" s="11">
        <v>43970</v>
      </c>
      <c r="C1348" s="2">
        <v>3.26</v>
      </c>
      <c r="D1348" s="2">
        <v>2.1444999999999999</v>
      </c>
      <c r="E1348" s="2">
        <v>1202</v>
      </c>
      <c r="F1348" s="2">
        <v>3.2582</v>
      </c>
      <c r="G1348" s="2">
        <v>3916.3564000000001</v>
      </c>
      <c r="H1348" s="17">
        <f t="shared" si="20"/>
        <v>6.1934030873175431E-3</v>
      </c>
    </row>
    <row r="1349" spans="1:8" ht="13.5" x14ac:dyDescent="0.25">
      <c r="A1349" s="12"/>
      <c r="B1349" s="11">
        <v>43971</v>
      </c>
      <c r="C1349" s="2">
        <v>3.2</v>
      </c>
      <c r="D1349" s="2">
        <v>2.105</v>
      </c>
      <c r="E1349" s="2">
        <v>6987</v>
      </c>
      <c r="F1349" s="2">
        <v>3.1983000000000001</v>
      </c>
      <c r="G1349" s="2">
        <v>22346.522099999998</v>
      </c>
      <c r="H1349" s="17">
        <f t="shared" si="20"/>
        <v>-1.8419211937514512E-2</v>
      </c>
    </row>
    <row r="1350" spans="1:8" ht="13.5" x14ac:dyDescent="0.25">
      <c r="A1350" s="12"/>
      <c r="B1350" s="11">
        <v>43972</v>
      </c>
      <c r="C1350" s="2">
        <v>3.21</v>
      </c>
      <c r="D1350" s="2">
        <v>2.1116000000000001</v>
      </c>
      <c r="E1350" s="2">
        <v>6400</v>
      </c>
      <c r="F1350" s="2">
        <v>3.2136999999999998</v>
      </c>
      <c r="G1350" s="2">
        <v>20567.68</v>
      </c>
      <c r="H1350" s="17">
        <f t="shared" si="20"/>
        <v>3.1353919239905754E-3</v>
      </c>
    </row>
    <row r="1351" spans="1:8" ht="13.5" x14ac:dyDescent="0.25">
      <c r="A1351" s="12"/>
      <c r="B1351" s="11">
        <v>43973</v>
      </c>
      <c r="C1351" s="2">
        <v>3.17</v>
      </c>
      <c r="D1351" s="2">
        <v>2.0853000000000002</v>
      </c>
      <c r="E1351" s="2">
        <v>9496</v>
      </c>
      <c r="F1351" s="2">
        <v>3.1995</v>
      </c>
      <c r="G1351" s="2">
        <v>30382.452000000001</v>
      </c>
      <c r="H1351" s="17">
        <f t="shared" ref="H1351:H1414" si="21">(D1351-D1350)/D1350</f>
        <v>-1.2455010418639889E-2</v>
      </c>
    </row>
    <row r="1352" spans="1:8" ht="13.5" x14ac:dyDescent="0.25">
      <c r="A1352" s="12"/>
      <c r="B1352" s="11">
        <v>43977</v>
      </c>
      <c r="C1352" s="2">
        <v>3.23</v>
      </c>
      <c r="D1352" s="2">
        <v>2.1246999999999998</v>
      </c>
      <c r="E1352" s="2">
        <v>4588</v>
      </c>
      <c r="F1352" s="2">
        <v>3.2222</v>
      </c>
      <c r="G1352" s="2">
        <v>14783.453600000001</v>
      </c>
      <c r="H1352" s="17">
        <f t="shared" si="21"/>
        <v>1.8894163909269485E-2</v>
      </c>
    </row>
    <row r="1353" spans="1:8" ht="13.5" x14ac:dyDescent="0.25">
      <c r="A1353" s="12"/>
      <c r="B1353" s="11">
        <v>43978</v>
      </c>
      <c r="C1353" s="2">
        <v>3.2</v>
      </c>
      <c r="D1353" s="2">
        <v>2.105</v>
      </c>
      <c r="E1353" s="2">
        <v>20427</v>
      </c>
      <c r="F1353" s="2">
        <v>3.1539000000000001</v>
      </c>
      <c r="G1353" s="2">
        <v>64424.715300000003</v>
      </c>
      <c r="H1353" s="17">
        <f t="shared" si="21"/>
        <v>-9.2718972090176637E-3</v>
      </c>
    </row>
    <row r="1354" spans="1:8" ht="13.5" x14ac:dyDescent="0.25">
      <c r="A1354" s="12"/>
      <c r="B1354" s="11">
        <v>43979</v>
      </c>
      <c r="C1354" s="2">
        <v>3.18</v>
      </c>
      <c r="D1354" s="2">
        <v>2.0918000000000001</v>
      </c>
      <c r="E1354" s="2">
        <v>57573</v>
      </c>
      <c r="F1354" s="2">
        <v>3.1297999999999999</v>
      </c>
      <c r="G1354" s="2">
        <v>180191.9754</v>
      </c>
      <c r="H1354" s="17">
        <f t="shared" si="21"/>
        <v>-6.2707838479809401E-3</v>
      </c>
    </row>
    <row r="1355" spans="1:8" ht="13.5" x14ac:dyDescent="0.25">
      <c r="A1355" s="12"/>
      <c r="B1355" s="11">
        <v>43980</v>
      </c>
      <c r="C1355" s="2">
        <v>3.15</v>
      </c>
      <c r="D1355" s="2">
        <v>2.0720999999999998</v>
      </c>
      <c r="E1355" s="2">
        <v>5351</v>
      </c>
      <c r="F1355" s="2">
        <v>3.1669999999999998</v>
      </c>
      <c r="G1355" s="2">
        <v>16946.616999999998</v>
      </c>
      <c r="H1355" s="17">
        <f t="shared" si="21"/>
        <v>-9.417726360072794E-3</v>
      </c>
    </row>
    <row r="1356" spans="1:8" ht="13.5" x14ac:dyDescent="0.25">
      <c r="A1356" s="12"/>
      <c r="B1356" s="11">
        <v>43983</v>
      </c>
      <c r="C1356" s="2">
        <v>3.19</v>
      </c>
      <c r="D1356" s="2">
        <v>2.0983999999999998</v>
      </c>
      <c r="E1356" s="2">
        <v>1074</v>
      </c>
      <c r="F1356" s="2">
        <v>3.1827999999999999</v>
      </c>
      <c r="G1356" s="2">
        <v>3418.3272000000002</v>
      </c>
      <c r="H1356" s="17">
        <f t="shared" si="21"/>
        <v>1.2692437623666808E-2</v>
      </c>
    </row>
    <row r="1357" spans="1:8" ht="13.5" x14ac:dyDescent="0.25">
      <c r="A1357" s="12"/>
      <c r="B1357" s="11">
        <v>43984</v>
      </c>
      <c r="C1357" s="2">
        <v>3.2</v>
      </c>
      <c r="D1357" s="2">
        <v>2.105</v>
      </c>
      <c r="E1357" s="2">
        <v>7383</v>
      </c>
      <c r="F1357" s="2">
        <v>3.1634000000000002</v>
      </c>
      <c r="G1357" s="2">
        <v>23355.3822</v>
      </c>
      <c r="H1357" s="17">
        <f t="shared" si="21"/>
        <v>3.1452535264964551E-3</v>
      </c>
    </row>
    <row r="1358" spans="1:8" ht="13.5" x14ac:dyDescent="0.25">
      <c r="A1358" s="12"/>
      <c r="B1358" s="11">
        <v>43985</v>
      </c>
      <c r="C1358" s="2">
        <v>3.18</v>
      </c>
      <c r="D1358" s="2">
        <v>2.0918000000000001</v>
      </c>
      <c r="E1358" s="2">
        <v>20096</v>
      </c>
      <c r="F1358" s="2">
        <v>3.1686000000000001</v>
      </c>
      <c r="G1358" s="2">
        <v>63676.185599999997</v>
      </c>
      <c r="H1358" s="17">
        <f t="shared" si="21"/>
        <v>-6.2707838479809401E-3</v>
      </c>
    </row>
    <row r="1359" spans="1:8" ht="13.5" x14ac:dyDescent="0.25">
      <c r="A1359" s="12"/>
      <c r="B1359" s="11">
        <v>43986</v>
      </c>
      <c r="C1359" s="2">
        <v>3.09</v>
      </c>
      <c r="D1359" s="2">
        <v>2.0326</v>
      </c>
      <c r="E1359" s="2">
        <v>41586</v>
      </c>
      <c r="F1359" s="2">
        <v>3.1021999999999998</v>
      </c>
      <c r="G1359" s="2">
        <v>129008.0892</v>
      </c>
      <c r="H1359" s="17">
        <f t="shared" si="21"/>
        <v>-2.830098479778188E-2</v>
      </c>
    </row>
    <row r="1360" spans="1:8" ht="13.5" x14ac:dyDescent="0.25">
      <c r="A1360" s="12"/>
      <c r="B1360" s="11">
        <v>43987</v>
      </c>
      <c r="C1360" s="2">
        <v>3.12</v>
      </c>
      <c r="D1360" s="2">
        <v>2.0524</v>
      </c>
      <c r="E1360" s="2">
        <v>14830</v>
      </c>
      <c r="F1360" s="2">
        <v>3.1219999999999999</v>
      </c>
      <c r="G1360" s="2">
        <v>46299.26</v>
      </c>
      <c r="H1360" s="17">
        <f t="shared" si="21"/>
        <v>9.7412181442487651E-3</v>
      </c>
    </row>
    <row r="1361" spans="1:8" ht="13.5" x14ac:dyDescent="0.25">
      <c r="A1361" s="12"/>
      <c r="B1361" s="11">
        <v>43990</v>
      </c>
      <c r="C1361" s="2">
        <v>3.16</v>
      </c>
      <c r="D1361" s="2">
        <v>2.0787</v>
      </c>
      <c r="E1361" s="2">
        <v>14238</v>
      </c>
      <c r="F1361" s="2">
        <v>3.1408999999999998</v>
      </c>
      <c r="G1361" s="2">
        <v>44720.1342</v>
      </c>
      <c r="H1361" s="17">
        <f t="shared" si="21"/>
        <v>1.281426622490742E-2</v>
      </c>
    </row>
    <row r="1362" spans="1:8" ht="13.5" x14ac:dyDescent="0.25">
      <c r="A1362" s="12"/>
      <c r="B1362" s="11">
        <v>43991</v>
      </c>
      <c r="C1362" s="2">
        <v>3.16</v>
      </c>
      <c r="D1362" s="2">
        <v>2.0787</v>
      </c>
      <c r="E1362" s="2">
        <v>23726</v>
      </c>
      <c r="F1362" s="2">
        <v>3.1402999999999999</v>
      </c>
      <c r="G1362" s="2">
        <v>74506.757800000007</v>
      </c>
      <c r="H1362" s="17">
        <f t="shared" si="21"/>
        <v>0</v>
      </c>
    </row>
    <row r="1363" spans="1:8" ht="13.5" x14ac:dyDescent="0.25">
      <c r="A1363" s="12"/>
      <c r="B1363" s="11">
        <v>43992</v>
      </c>
      <c r="C1363" s="2">
        <v>3.11</v>
      </c>
      <c r="D1363" s="2">
        <v>2.0457999999999998</v>
      </c>
      <c r="E1363" s="2">
        <v>12665</v>
      </c>
      <c r="F1363" s="2">
        <v>3.1206999999999998</v>
      </c>
      <c r="G1363" s="2">
        <v>39523.665500000003</v>
      </c>
      <c r="H1363" s="17">
        <f t="shared" si="21"/>
        <v>-1.5827199692115337E-2</v>
      </c>
    </row>
    <row r="1364" spans="1:8" ht="13.5" x14ac:dyDescent="0.25">
      <c r="A1364" s="12"/>
      <c r="B1364" s="11">
        <v>43993</v>
      </c>
      <c r="C1364" s="2">
        <v>3.15</v>
      </c>
      <c r="D1364" s="2">
        <v>2.0720999999999998</v>
      </c>
      <c r="E1364" s="2">
        <v>9329</v>
      </c>
      <c r="F1364" s="2">
        <v>3.1221999999999999</v>
      </c>
      <c r="G1364" s="2">
        <v>29127.003799999999</v>
      </c>
      <c r="H1364" s="17">
        <f t="shared" si="21"/>
        <v>1.2855606608661644E-2</v>
      </c>
    </row>
    <row r="1365" spans="1:8" ht="13.5" x14ac:dyDescent="0.25">
      <c r="A1365" s="12"/>
      <c r="B1365" s="11">
        <v>43994</v>
      </c>
      <c r="C1365" s="2">
        <v>3.17</v>
      </c>
      <c r="D1365" s="2">
        <v>2.0853000000000002</v>
      </c>
      <c r="E1365" s="2">
        <v>31036</v>
      </c>
      <c r="F1365" s="2">
        <v>3.1549</v>
      </c>
      <c r="G1365" s="2">
        <v>97915.4764</v>
      </c>
      <c r="H1365" s="17">
        <f t="shared" si="21"/>
        <v>6.3703489213842593E-3</v>
      </c>
    </row>
    <row r="1366" spans="1:8" ht="13.5" x14ac:dyDescent="0.25">
      <c r="A1366" s="12"/>
      <c r="B1366" s="11">
        <v>43997</v>
      </c>
      <c r="C1366" s="2">
        <v>3.15</v>
      </c>
      <c r="D1366" s="2">
        <v>2.0720999999999998</v>
      </c>
      <c r="E1366" s="2">
        <v>12699</v>
      </c>
      <c r="F1366" s="2">
        <v>3.0926</v>
      </c>
      <c r="G1366" s="2">
        <v>39272.9274</v>
      </c>
      <c r="H1366" s="17">
        <f t="shared" si="21"/>
        <v>-6.3300244569128288E-3</v>
      </c>
    </row>
    <row r="1367" spans="1:8" ht="13.5" x14ac:dyDescent="0.25">
      <c r="A1367" s="12"/>
      <c r="B1367" s="11">
        <v>43998</v>
      </c>
      <c r="C1367" s="2">
        <v>3.06</v>
      </c>
      <c r="D1367" s="2">
        <v>2.0129000000000001</v>
      </c>
      <c r="E1367" s="2">
        <v>87744</v>
      </c>
      <c r="F1367" s="2">
        <v>3.0834000000000001</v>
      </c>
      <c r="G1367" s="2">
        <v>270549.84960000002</v>
      </c>
      <c r="H1367" s="17">
        <f t="shared" si="21"/>
        <v>-2.8570049708025531E-2</v>
      </c>
    </row>
    <row r="1368" spans="1:8" ht="13.5" x14ac:dyDescent="0.25">
      <c r="A1368" s="12"/>
      <c r="B1368" s="11">
        <v>43999</v>
      </c>
      <c r="C1368" s="2">
        <v>3.06</v>
      </c>
      <c r="D1368" s="2">
        <v>2.0129000000000001</v>
      </c>
      <c r="E1368" s="2">
        <v>27781</v>
      </c>
      <c r="F1368" s="2">
        <v>3.044</v>
      </c>
      <c r="G1368" s="2">
        <v>84565.364000000001</v>
      </c>
      <c r="H1368" s="17">
        <f t="shared" si="21"/>
        <v>0</v>
      </c>
    </row>
    <row r="1369" spans="1:8" ht="13.5" x14ac:dyDescent="0.25">
      <c r="A1369" s="12"/>
      <c r="B1369" s="11">
        <v>44000</v>
      </c>
      <c r="C1369" s="2">
        <v>3</v>
      </c>
      <c r="D1369" s="2">
        <v>1.9734</v>
      </c>
      <c r="E1369" s="2">
        <v>57374</v>
      </c>
      <c r="F1369" s="2">
        <v>2.9963000000000002</v>
      </c>
      <c r="G1369" s="2">
        <v>171909.7162</v>
      </c>
      <c r="H1369" s="17">
        <f t="shared" si="21"/>
        <v>-1.9623428883700177E-2</v>
      </c>
    </row>
    <row r="1370" spans="1:8" ht="13.5" x14ac:dyDescent="0.25">
      <c r="A1370" s="12"/>
      <c r="B1370" s="11">
        <v>44001</v>
      </c>
      <c r="C1370" s="2">
        <v>2.95</v>
      </c>
      <c r="D1370" s="2">
        <v>1.9404999999999999</v>
      </c>
      <c r="E1370" s="2">
        <v>61414</v>
      </c>
      <c r="F1370" s="2">
        <v>3.0146999999999999</v>
      </c>
      <c r="G1370" s="2">
        <v>185144.78580000001</v>
      </c>
      <c r="H1370" s="17">
        <f t="shared" si="21"/>
        <v>-1.6671734063038488E-2</v>
      </c>
    </row>
    <row r="1371" spans="1:8" ht="13.5" x14ac:dyDescent="0.25">
      <c r="A1371" s="12"/>
      <c r="B1371" s="11">
        <v>44004</v>
      </c>
      <c r="C1371" s="2">
        <v>3.05</v>
      </c>
      <c r="D1371" s="2">
        <v>2.0063</v>
      </c>
      <c r="E1371" s="2">
        <v>4626</v>
      </c>
      <c r="F1371" s="2">
        <v>3.0114000000000001</v>
      </c>
      <c r="G1371" s="2">
        <v>13930.7364</v>
      </c>
      <c r="H1371" s="17">
        <f t="shared" si="21"/>
        <v>3.3908786395258995E-2</v>
      </c>
    </row>
    <row r="1372" spans="1:8" ht="13.5" x14ac:dyDescent="0.25">
      <c r="A1372" s="12"/>
      <c r="B1372" s="11">
        <v>44005</v>
      </c>
      <c r="C1372" s="2">
        <v>3.08</v>
      </c>
      <c r="D1372" s="2">
        <v>2.0261</v>
      </c>
      <c r="E1372" s="2">
        <v>4575</v>
      </c>
      <c r="F1372" s="2">
        <v>3.0651000000000002</v>
      </c>
      <c r="G1372" s="2">
        <v>14022.8325</v>
      </c>
      <c r="H1372" s="17">
        <f t="shared" si="21"/>
        <v>9.8689129242885108E-3</v>
      </c>
    </row>
    <row r="1373" spans="1:8" ht="13.5" x14ac:dyDescent="0.25">
      <c r="A1373" s="12"/>
      <c r="B1373" s="11">
        <v>44006</v>
      </c>
      <c r="C1373" s="2">
        <v>3.04</v>
      </c>
      <c r="D1373" s="2">
        <v>1.9998</v>
      </c>
      <c r="E1373" s="2">
        <v>12483</v>
      </c>
      <c r="F1373" s="2">
        <v>3.0373000000000001</v>
      </c>
      <c r="G1373" s="2">
        <v>37914.615899999997</v>
      </c>
      <c r="H1373" s="17">
        <f t="shared" si="21"/>
        <v>-1.29806031291644E-2</v>
      </c>
    </row>
    <row r="1374" spans="1:8" ht="13.5" x14ac:dyDescent="0.25">
      <c r="A1374" s="12"/>
      <c r="B1374" s="11">
        <v>44007</v>
      </c>
      <c r="C1374" s="2">
        <v>2.9</v>
      </c>
      <c r="D1374" s="2">
        <v>1.9077</v>
      </c>
      <c r="E1374" s="2">
        <v>74394</v>
      </c>
      <c r="F1374" s="2">
        <v>2.9171999999999998</v>
      </c>
      <c r="G1374" s="2">
        <v>217022.17679999999</v>
      </c>
      <c r="H1374" s="17">
        <f t="shared" si="21"/>
        <v>-4.6054605460546093E-2</v>
      </c>
    </row>
    <row r="1375" spans="1:8" ht="13.5" x14ac:dyDescent="0.25">
      <c r="A1375" s="12"/>
      <c r="B1375" s="11">
        <v>44008</v>
      </c>
      <c r="C1375" s="2">
        <v>2.98</v>
      </c>
      <c r="D1375" s="2">
        <v>1.9602999999999999</v>
      </c>
      <c r="E1375" s="2">
        <v>48642</v>
      </c>
      <c r="F1375" s="2">
        <v>2.9565000000000001</v>
      </c>
      <c r="G1375" s="2">
        <v>143810.073</v>
      </c>
      <c r="H1375" s="17">
        <f t="shared" si="21"/>
        <v>2.7572469465848917E-2</v>
      </c>
    </row>
    <row r="1376" spans="1:8" ht="13.5" x14ac:dyDescent="0.25">
      <c r="A1376" s="12"/>
      <c r="B1376" s="11">
        <v>44011</v>
      </c>
      <c r="C1376" s="2">
        <v>3</v>
      </c>
      <c r="D1376" s="2">
        <v>1.9734</v>
      </c>
      <c r="E1376" s="2">
        <v>3536</v>
      </c>
      <c r="F1376" s="2">
        <v>2.9887999999999999</v>
      </c>
      <c r="G1376" s="2">
        <v>10568.3968</v>
      </c>
      <c r="H1376" s="17">
        <f t="shared" si="21"/>
        <v>6.6826506147018884E-3</v>
      </c>
    </row>
    <row r="1377" spans="1:8" ht="13.5" x14ac:dyDescent="0.25">
      <c r="A1377" s="12"/>
      <c r="B1377" s="11">
        <v>44012</v>
      </c>
      <c r="C1377" s="2">
        <v>3.04</v>
      </c>
      <c r="D1377" s="2">
        <v>1.9998</v>
      </c>
      <c r="E1377" s="2">
        <v>7218</v>
      </c>
      <c r="F1377" s="2">
        <v>3.0183</v>
      </c>
      <c r="G1377" s="2">
        <v>21786.089400000001</v>
      </c>
      <c r="H1377" s="17">
        <f t="shared" si="21"/>
        <v>1.3377926421404672E-2</v>
      </c>
    </row>
    <row r="1378" spans="1:8" ht="13.5" x14ac:dyDescent="0.25">
      <c r="A1378" s="12"/>
      <c r="B1378" s="11">
        <v>44013</v>
      </c>
      <c r="C1378" s="2">
        <v>3.02</v>
      </c>
      <c r="D1378" s="2">
        <v>1.9865999999999999</v>
      </c>
      <c r="E1378" s="2">
        <v>2706</v>
      </c>
      <c r="F1378" s="2">
        <v>3.0198</v>
      </c>
      <c r="G1378" s="2">
        <v>8171.5788000000002</v>
      </c>
      <c r="H1378" s="17">
        <f t="shared" si="21"/>
        <v>-6.600660066006651E-3</v>
      </c>
    </row>
    <row r="1379" spans="1:8" ht="13.5" x14ac:dyDescent="0.25">
      <c r="A1379" s="12"/>
      <c r="B1379" s="11">
        <v>44014</v>
      </c>
      <c r="C1379" s="2">
        <v>3.01</v>
      </c>
      <c r="D1379" s="2">
        <v>1.98</v>
      </c>
      <c r="E1379" s="2">
        <v>1580</v>
      </c>
      <c r="F1379" s="2">
        <v>3.01</v>
      </c>
      <c r="G1379" s="2">
        <v>4755.8</v>
      </c>
      <c r="H1379" s="17">
        <f t="shared" si="21"/>
        <v>-3.3222591362125943E-3</v>
      </c>
    </row>
    <row r="1380" spans="1:8" ht="13.5" x14ac:dyDescent="0.25">
      <c r="A1380" s="12"/>
      <c r="B1380" s="11">
        <v>44015</v>
      </c>
      <c r="C1380" s="2">
        <v>3</v>
      </c>
      <c r="D1380" s="2">
        <v>1.9734</v>
      </c>
      <c r="E1380" s="2">
        <v>767</v>
      </c>
      <c r="F1380" s="2">
        <v>3.0019999999999998</v>
      </c>
      <c r="G1380" s="2">
        <v>2302.5340000000001</v>
      </c>
      <c r="H1380" s="17">
        <f t="shared" si="21"/>
        <v>-3.3333333333333028E-3</v>
      </c>
    </row>
    <row r="1381" spans="1:8" ht="13.5" x14ac:dyDescent="0.25">
      <c r="A1381" s="12"/>
      <c r="B1381" s="11">
        <v>44018</v>
      </c>
      <c r="C1381" s="2">
        <v>3.07</v>
      </c>
      <c r="D1381" s="2">
        <v>2.0194999999999999</v>
      </c>
      <c r="E1381" s="2">
        <v>17200</v>
      </c>
      <c r="F1381" s="2">
        <v>3.0158999999999998</v>
      </c>
      <c r="G1381" s="2">
        <v>51873.48</v>
      </c>
      <c r="H1381" s="17">
        <f t="shared" si="21"/>
        <v>2.3360697273740655E-2</v>
      </c>
    </row>
    <row r="1382" spans="1:8" ht="13.5" x14ac:dyDescent="0.25">
      <c r="A1382" s="12"/>
      <c r="B1382" s="11">
        <v>44019</v>
      </c>
      <c r="C1382" s="2">
        <v>3.09</v>
      </c>
      <c r="D1382" s="2">
        <v>2.0326</v>
      </c>
      <c r="E1382" s="2">
        <v>2220</v>
      </c>
      <c r="F1382" s="2">
        <v>3.0952000000000002</v>
      </c>
      <c r="G1382" s="2">
        <v>6871.3440000000001</v>
      </c>
      <c r="H1382" s="17">
        <f t="shared" si="21"/>
        <v>6.4867541470661613E-3</v>
      </c>
    </row>
    <row r="1383" spans="1:8" ht="13.5" x14ac:dyDescent="0.25">
      <c r="A1383" s="12"/>
      <c r="B1383" s="11">
        <v>44020</v>
      </c>
      <c r="C1383" s="2">
        <v>3.1</v>
      </c>
      <c r="D1383" s="2">
        <v>2.0392000000000001</v>
      </c>
      <c r="E1383" s="2">
        <v>2061</v>
      </c>
      <c r="F1383" s="2">
        <v>3.0962000000000001</v>
      </c>
      <c r="G1383" s="2">
        <v>6381.2682000000004</v>
      </c>
      <c r="H1383" s="17">
        <f t="shared" si="21"/>
        <v>3.2470727147496611E-3</v>
      </c>
    </row>
    <row r="1384" spans="1:8" ht="13.5" x14ac:dyDescent="0.25">
      <c r="A1384" s="12"/>
      <c r="B1384" s="11">
        <v>44021</v>
      </c>
      <c r="C1384" s="2">
        <v>3.08</v>
      </c>
      <c r="D1384" s="2">
        <v>2.0261</v>
      </c>
      <c r="E1384" s="2">
        <v>3050</v>
      </c>
      <c r="F1384" s="2">
        <v>3.0209000000000001</v>
      </c>
      <c r="G1384" s="2">
        <v>9213.7450000000008</v>
      </c>
      <c r="H1384" s="17">
        <f t="shared" si="21"/>
        <v>-6.4240878775991125E-3</v>
      </c>
    </row>
    <row r="1385" spans="1:8" ht="13.5" x14ac:dyDescent="0.25">
      <c r="A1385" s="12"/>
      <c r="B1385" s="11">
        <v>44022</v>
      </c>
      <c r="C1385" s="2">
        <v>3.01</v>
      </c>
      <c r="D1385" s="2">
        <v>1.98</v>
      </c>
      <c r="E1385" s="2">
        <v>130</v>
      </c>
      <c r="F1385" s="2">
        <v>3.0977000000000001</v>
      </c>
      <c r="G1385" s="2">
        <v>402.70100000000002</v>
      </c>
      <c r="H1385" s="17">
        <f t="shared" si="21"/>
        <v>-2.2753072405113286E-2</v>
      </c>
    </row>
    <row r="1386" spans="1:8" ht="13.5" x14ac:dyDescent="0.25">
      <c r="A1386" s="12"/>
      <c r="B1386" s="11">
        <v>44025</v>
      </c>
      <c r="C1386" s="2">
        <v>3.08</v>
      </c>
      <c r="D1386" s="2">
        <v>2.0261</v>
      </c>
      <c r="E1386" s="2">
        <v>4235</v>
      </c>
      <c r="F1386" s="2">
        <v>3.0709</v>
      </c>
      <c r="G1386" s="2">
        <v>13005.261500000001</v>
      </c>
      <c r="H1386" s="17">
        <f t="shared" si="21"/>
        <v>2.3282828282828297E-2</v>
      </c>
    </row>
    <row r="1387" spans="1:8" ht="13.5" x14ac:dyDescent="0.25">
      <c r="A1387" s="12"/>
      <c r="B1387" s="11">
        <v>44026</v>
      </c>
      <c r="C1387" s="2">
        <v>3.06</v>
      </c>
      <c r="D1387" s="2">
        <v>2.0129000000000001</v>
      </c>
      <c r="E1387" s="2">
        <v>100</v>
      </c>
      <c r="F1387" s="2">
        <v>3.06</v>
      </c>
      <c r="G1387" s="2">
        <v>306</v>
      </c>
      <c r="H1387" s="17">
        <f t="shared" si="21"/>
        <v>-6.514979517299185E-3</v>
      </c>
    </row>
    <row r="1388" spans="1:8" ht="13.5" x14ac:dyDescent="0.25">
      <c r="A1388" s="12"/>
      <c r="B1388" s="11">
        <v>44027</v>
      </c>
      <c r="C1388" s="2">
        <v>3.06</v>
      </c>
      <c r="D1388" s="2">
        <v>2.0129000000000001</v>
      </c>
      <c r="E1388" s="2">
        <v>0</v>
      </c>
      <c r="F1388" s="2">
        <v>0</v>
      </c>
      <c r="G1388" s="2">
        <v>0</v>
      </c>
      <c r="H1388" s="17">
        <f t="shared" si="21"/>
        <v>0</v>
      </c>
    </row>
    <row r="1389" spans="1:8" ht="13.5" x14ac:dyDescent="0.25">
      <c r="A1389" s="12"/>
      <c r="B1389" s="11">
        <v>44028</v>
      </c>
      <c r="C1389" s="2">
        <v>3.07</v>
      </c>
      <c r="D1389" s="2">
        <v>2.0194999999999999</v>
      </c>
      <c r="E1389" s="2">
        <v>131</v>
      </c>
      <c r="F1389" s="2">
        <v>3.07</v>
      </c>
      <c r="G1389" s="2">
        <v>402.17</v>
      </c>
      <c r="H1389" s="17">
        <f t="shared" si="21"/>
        <v>3.278851408415578E-3</v>
      </c>
    </row>
    <row r="1390" spans="1:8" ht="13.5" x14ac:dyDescent="0.25">
      <c r="A1390" s="12"/>
      <c r="B1390" s="11">
        <v>44029</v>
      </c>
      <c r="C1390" s="2">
        <v>3.07</v>
      </c>
      <c r="D1390" s="2">
        <v>2.0194999999999999</v>
      </c>
      <c r="E1390" s="2">
        <v>1130</v>
      </c>
      <c r="F1390" s="2">
        <v>3.0792999999999999</v>
      </c>
      <c r="G1390" s="2">
        <v>3479.6089999999999</v>
      </c>
      <c r="H1390" s="17">
        <f t="shared" si="21"/>
        <v>0</v>
      </c>
    </row>
    <row r="1391" spans="1:8" ht="13.5" x14ac:dyDescent="0.25">
      <c r="A1391" s="12"/>
      <c r="B1391" s="11">
        <v>44032</v>
      </c>
      <c r="C1391" s="2">
        <v>3.08</v>
      </c>
      <c r="D1391" s="2">
        <v>2.0261</v>
      </c>
      <c r="E1391" s="2">
        <v>1807</v>
      </c>
      <c r="F1391" s="2">
        <v>3.0756000000000001</v>
      </c>
      <c r="G1391" s="2">
        <v>5557.6091999999999</v>
      </c>
      <c r="H1391" s="17">
        <f t="shared" si="21"/>
        <v>3.2681356771478891E-3</v>
      </c>
    </row>
    <row r="1392" spans="1:8" ht="13.5" x14ac:dyDescent="0.25">
      <c r="A1392" s="12"/>
      <c r="B1392" s="11">
        <v>44033</v>
      </c>
      <c r="C1392" s="2">
        <v>3.09</v>
      </c>
      <c r="D1392" s="2">
        <v>2.0326</v>
      </c>
      <c r="E1392" s="2">
        <v>1272</v>
      </c>
      <c r="F1392" s="2">
        <v>3.0939000000000001</v>
      </c>
      <c r="G1392" s="2">
        <v>3935.4407999999999</v>
      </c>
      <c r="H1392" s="17">
        <f t="shared" si="21"/>
        <v>3.2081338532155127E-3</v>
      </c>
    </row>
    <row r="1393" spans="1:8" ht="13.5" x14ac:dyDescent="0.25">
      <c r="A1393" s="12"/>
      <c r="B1393" s="11">
        <v>44034</v>
      </c>
      <c r="C1393" s="2">
        <v>3.08</v>
      </c>
      <c r="D1393" s="2">
        <v>2.0261</v>
      </c>
      <c r="E1393" s="2">
        <v>33</v>
      </c>
      <c r="F1393" s="2">
        <v>3.0436000000000001</v>
      </c>
      <c r="G1393" s="2">
        <v>100.4388</v>
      </c>
      <c r="H1393" s="17">
        <f t="shared" si="21"/>
        <v>-3.1978746433139575E-3</v>
      </c>
    </row>
    <row r="1394" spans="1:8" ht="13.5" x14ac:dyDescent="0.25">
      <c r="A1394" s="12"/>
      <c r="B1394" s="11">
        <v>44035</v>
      </c>
      <c r="C1394" s="2">
        <v>3.08</v>
      </c>
      <c r="D1394" s="2">
        <v>2.0261</v>
      </c>
      <c r="E1394" s="2">
        <v>110</v>
      </c>
      <c r="F1394" s="2">
        <v>3.0796999999999999</v>
      </c>
      <c r="G1394" s="2">
        <v>338.767</v>
      </c>
      <c r="H1394" s="17">
        <f t="shared" si="21"/>
        <v>0</v>
      </c>
    </row>
    <row r="1395" spans="1:8" ht="13.5" x14ac:dyDescent="0.25">
      <c r="A1395" s="12"/>
      <c r="B1395" s="11">
        <v>44036</v>
      </c>
      <c r="C1395" s="2">
        <v>3.07</v>
      </c>
      <c r="D1395" s="2">
        <v>2.0194999999999999</v>
      </c>
      <c r="E1395" s="2">
        <v>1894</v>
      </c>
      <c r="F1395" s="2">
        <v>3.0017</v>
      </c>
      <c r="G1395" s="2">
        <v>5685.2197999999999</v>
      </c>
      <c r="H1395" s="17">
        <f t="shared" si="21"/>
        <v>-3.2574897586497022E-3</v>
      </c>
    </row>
    <row r="1396" spans="1:8" ht="13.5" x14ac:dyDescent="0.25">
      <c r="A1396" s="12"/>
      <c r="B1396" s="11">
        <v>44039</v>
      </c>
      <c r="C1396" s="2">
        <v>3.07</v>
      </c>
      <c r="D1396" s="2">
        <v>2.0194999999999999</v>
      </c>
      <c r="E1396" s="2">
        <v>4090</v>
      </c>
      <c r="F1396" s="2">
        <v>2.9817999999999998</v>
      </c>
      <c r="G1396" s="2">
        <v>12195.562</v>
      </c>
      <c r="H1396" s="17">
        <f t="shared" si="21"/>
        <v>0</v>
      </c>
    </row>
    <row r="1397" spans="1:8" ht="13.5" x14ac:dyDescent="0.25">
      <c r="A1397" s="12"/>
      <c r="B1397" s="11">
        <v>44040</v>
      </c>
      <c r="C1397" s="2">
        <v>3.05</v>
      </c>
      <c r="D1397" s="2">
        <v>2.0063</v>
      </c>
      <c r="E1397" s="2">
        <v>8198</v>
      </c>
      <c r="F1397" s="2">
        <v>3.0259999999999998</v>
      </c>
      <c r="G1397" s="2">
        <v>24807.148000000001</v>
      </c>
      <c r="H1397" s="17">
        <f t="shared" si="21"/>
        <v>-6.5362713542955579E-3</v>
      </c>
    </row>
    <row r="1398" spans="1:8" ht="13.5" x14ac:dyDescent="0.25">
      <c r="A1398" s="12"/>
      <c r="B1398" s="11">
        <v>44041</v>
      </c>
      <c r="C1398" s="2">
        <v>2.98</v>
      </c>
      <c r="D1398" s="2">
        <v>1.9602999999999999</v>
      </c>
      <c r="E1398" s="2">
        <v>1267</v>
      </c>
      <c r="F1398" s="2">
        <v>2.9883000000000002</v>
      </c>
      <c r="G1398" s="2">
        <v>3786.1761000000001</v>
      </c>
      <c r="H1398" s="17">
        <f t="shared" si="21"/>
        <v>-2.2927777500872274E-2</v>
      </c>
    </row>
    <row r="1399" spans="1:8" ht="13.5" x14ac:dyDescent="0.25">
      <c r="A1399" s="12"/>
      <c r="B1399" s="11">
        <v>44042</v>
      </c>
      <c r="C1399" s="2">
        <v>3.04</v>
      </c>
      <c r="D1399" s="2">
        <v>1.9998</v>
      </c>
      <c r="E1399" s="2">
        <v>2882</v>
      </c>
      <c r="F1399" s="2">
        <v>3.0343</v>
      </c>
      <c r="G1399" s="2">
        <v>8744.8526000000002</v>
      </c>
      <c r="H1399" s="17">
        <f t="shared" si="21"/>
        <v>2.0149977044329997E-2</v>
      </c>
    </row>
    <row r="1400" spans="1:8" ht="13.5" x14ac:dyDescent="0.25">
      <c r="A1400" s="12"/>
      <c r="B1400" s="11">
        <v>44046</v>
      </c>
      <c r="C1400" s="2">
        <v>3.04</v>
      </c>
      <c r="D1400" s="2">
        <v>1.9998</v>
      </c>
      <c r="E1400" s="2">
        <v>2725</v>
      </c>
      <c r="F1400" s="2">
        <v>3.0377000000000001</v>
      </c>
      <c r="G1400" s="2">
        <v>8277.7325000000001</v>
      </c>
      <c r="H1400" s="17">
        <f t="shared" si="21"/>
        <v>0</v>
      </c>
    </row>
    <row r="1401" spans="1:8" ht="13.5" x14ac:dyDescent="0.25">
      <c r="A1401" s="12"/>
      <c r="B1401" s="11">
        <v>44047</v>
      </c>
      <c r="C1401" s="2">
        <v>3.04</v>
      </c>
      <c r="D1401" s="2">
        <v>1.9998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x14ac:dyDescent="0.25">
      <c r="A1402" s="12"/>
      <c r="B1402" s="11">
        <v>44048</v>
      </c>
      <c r="C1402" s="2">
        <v>3.04</v>
      </c>
      <c r="D1402" s="2">
        <v>1.9998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x14ac:dyDescent="0.25">
      <c r="A1403" s="12"/>
      <c r="B1403" s="11">
        <v>44049</v>
      </c>
      <c r="C1403" s="2">
        <v>3.1</v>
      </c>
      <c r="D1403" s="2">
        <v>2.0392000000000001</v>
      </c>
      <c r="E1403" s="2">
        <v>26262</v>
      </c>
      <c r="F1403" s="2">
        <v>3.0868000000000002</v>
      </c>
      <c r="G1403" s="2">
        <v>81065.541599999997</v>
      </c>
      <c r="H1403" s="17">
        <f t="shared" si="21"/>
        <v>1.9701970197019754E-2</v>
      </c>
    </row>
    <row r="1404" spans="1:8" ht="13.5" x14ac:dyDescent="0.25">
      <c r="A1404" s="12"/>
      <c r="B1404" s="11">
        <v>44050</v>
      </c>
      <c r="C1404" s="2">
        <v>3.1</v>
      </c>
      <c r="D1404" s="2">
        <v>2.0392000000000001</v>
      </c>
      <c r="E1404" s="2">
        <v>1644</v>
      </c>
      <c r="F1404" s="2">
        <v>3.1</v>
      </c>
      <c r="G1404" s="2">
        <v>5096.3999999999996</v>
      </c>
      <c r="H1404" s="17">
        <f t="shared" si="21"/>
        <v>0</v>
      </c>
    </row>
    <row r="1405" spans="1:8" ht="13.5" x14ac:dyDescent="0.25">
      <c r="A1405" s="12"/>
      <c r="B1405" s="11">
        <v>44053</v>
      </c>
      <c r="C1405" s="2">
        <v>3.1</v>
      </c>
      <c r="D1405" s="2">
        <v>2.0392000000000001</v>
      </c>
      <c r="E1405" s="2">
        <v>3161</v>
      </c>
      <c r="F1405" s="2">
        <v>3.0998999999999999</v>
      </c>
      <c r="G1405" s="2">
        <v>9798.7839000000004</v>
      </c>
      <c r="H1405" s="17">
        <f t="shared" si="21"/>
        <v>0</v>
      </c>
    </row>
    <row r="1406" spans="1:8" ht="13.5" x14ac:dyDescent="0.25">
      <c r="A1406" s="12"/>
      <c r="B1406" s="11">
        <v>44054</v>
      </c>
      <c r="C1406" s="2">
        <v>3.19</v>
      </c>
      <c r="D1406" s="2">
        <v>2.0983999999999998</v>
      </c>
      <c r="E1406" s="2">
        <v>33238</v>
      </c>
      <c r="F1406" s="2">
        <v>3.1604999999999999</v>
      </c>
      <c r="G1406" s="2">
        <v>105048.69899999999</v>
      </c>
      <c r="H1406" s="17">
        <f t="shared" si="21"/>
        <v>2.9030992546096358E-2</v>
      </c>
    </row>
    <row r="1407" spans="1:8" ht="13.5" x14ac:dyDescent="0.25">
      <c r="A1407" s="12"/>
      <c r="B1407" s="11">
        <v>44055</v>
      </c>
      <c r="C1407" s="2">
        <v>3.22</v>
      </c>
      <c r="D1407" s="2">
        <v>2.1181999999999999</v>
      </c>
      <c r="E1407" s="2">
        <v>27223</v>
      </c>
      <c r="F1407" s="2">
        <v>3.1999</v>
      </c>
      <c r="G1407" s="2">
        <v>87110.877699999997</v>
      </c>
      <c r="H1407" s="17">
        <f t="shared" si="21"/>
        <v>9.4357605794891542E-3</v>
      </c>
    </row>
    <row r="1408" spans="1:8" ht="13.5" x14ac:dyDescent="0.25">
      <c r="A1408" s="12"/>
      <c r="B1408" s="11">
        <v>44057</v>
      </c>
      <c r="C1408" s="2">
        <v>3.18</v>
      </c>
      <c r="D1408" s="2">
        <v>2.0918000000000001</v>
      </c>
      <c r="E1408" s="2">
        <v>4886</v>
      </c>
      <c r="F1408" s="2">
        <v>3.1528999999999998</v>
      </c>
      <c r="G1408" s="2">
        <v>15405.0694</v>
      </c>
      <c r="H1408" s="17">
        <f t="shared" si="21"/>
        <v>-1.2463412331224511E-2</v>
      </c>
    </row>
    <row r="1409" spans="1:8" ht="13.5" x14ac:dyDescent="0.25">
      <c r="A1409" s="12"/>
      <c r="B1409" s="11">
        <v>44060</v>
      </c>
      <c r="C1409" s="2">
        <v>3.17</v>
      </c>
      <c r="D1409" s="2">
        <v>2.0853000000000002</v>
      </c>
      <c r="E1409" s="2">
        <v>3231</v>
      </c>
      <c r="F1409" s="2">
        <v>3.1741000000000001</v>
      </c>
      <c r="G1409" s="2">
        <v>10255.517099999999</v>
      </c>
      <c r="H1409" s="17">
        <f t="shared" si="21"/>
        <v>-3.1073716416483172E-3</v>
      </c>
    </row>
    <row r="1410" spans="1:8" ht="13.5" x14ac:dyDescent="0.25">
      <c r="A1410" s="12"/>
      <c r="B1410" s="11">
        <v>44061</v>
      </c>
      <c r="C1410" s="2">
        <v>3.19</v>
      </c>
      <c r="D1410" s="2">
        <v>2.0983999999999998</v>
      </c>
      <c r="E1410" s="2">
        <v>9630</v>
      </c>
      <c r="F1410" s="2">
        <v>3.1815000000000002</v>
      </c>
      <c r="G1410" s="2">
        <v>30637.845000000001</v>
      </c>
      <c r="H1410" s="17">
        <f t="shared" si="21"/>
        <v>6.2820697261783279E-3</v>
      </c>
    </row>
    <row r="1411" spans="1:8" ht="13.5" x14ac:dyDescent="0.25">
      <c r="A1411" s="12"/>
      <c r="B1411" s="11">
        <v>44062</v>
      </c>
      <c r="C1411" s="2">
        <v>3.14</v>
      </c>
      <c r="D1411" s="2">
        <v>2.0655000000000001</v>
      </c>
      <c r="E1411" s="2">
        <v>35934</v>
      </c>
      <c r="F1411" s="2">
        <v>3.1080999999999999</v>
      </c>
      <c r="G1411" s="2">
        <v>111686.4654</v>
      </c>
      <c r="H1411" s="17">
        <f t="shared" si="21"/>
        <v>-1.5678612276019688E-2</v>
      </c>
    </row>
    <row r="1412" spans="1:8" ht="13.5" x14ac:dyDescent="0.25">
      <c r="A1412" s="12"/>
      <c r="B1412" s="11">
        <v>44064</v>
      </c>
      <c r="C1412" s="2">
        <v>3.05</v>
      </c>
      <c r="D1412" s="2">
        <v>2.0063</v>
      </c>
      <c r="E1412" s="2">
        <v>18829</v>
      </c>
      <c r="F1412" s="2">
        <v>3.0756999999999999</v>
      </c>
      <c r="G1412" s="2">
        <v>57912.355300000003</v>
      </c>
      <c r="H1412" s="17">
        <f t="shared" si="21"/>
        <v>-2.86613410796418E-2</v>
      </c>
    </row>
    <row r="1413" spans="1:8" ht="13.5" x14ac:dyDescent="0.25">
      <c r="A1413" s="12"/>
      <c r="B1413" s="11">
        <v>44067</v>
      </c>
      <c r="C1413" s="2">
        <v>3.06</v>
      </c>
      <c r="D1413" s="2">
        <v>2.0129000000000001</v>
      </c>
      <c r="E1413" s="2">
        <v>6340</v>
      </c>
      <c r="F1413" s="2">
        <v>3.0609999999999999</v>
      </c>
      <c r="G1413" s="2">
        <v>19406.740000000002</v>
      </c>
      <c r="H1413" s="17">
        <f t="shared" si="21"/>
        <v>3.2896376414295776E-3</v>
      </c>
    </row>
    <row r="1414" spans="1:8" ht="13.5" x14ac:dyDescent="0.25">
      <c r="A1414" s="12"/>
      <c r="B1414" s="11">
        <v>44068</v>
      </c>
      <c r="C1414" s="2">
        <v>3.04</v>
      </c>
      <c r="D1414" s="2">
        <v>1.9998</v>
      </c>
      <c r="E1414" s="2">
        <v>4305</v>
      </c>
      <c r="F1414" s="2">
        <v>3.0396999999999998</v>
      </c>
      <c r="G1414" s="2">
        <v>13085.9085</v>
      </c>
      <c r="H1414" s="17">
        <f t="shared" si="21"/>
        <v>-6.5080232500373146E-3</v>
      </c>
    </row>
    <row r="1415" spans="1:8" ht="13.5" x14ac:dyDescent="0.25">
      <c r="A1415" s="12"/>
      <c r="B1415" s="11">
        <v>44069</v>
      </c>
      <c r="C1415" s="2">
        <v>3.1</v>
      </c>
      <c r="D1415" s="2">
        <v>2.0392000000000001</v>
      </c>
      <c r="E1415" s="2">
        <v>15545</v>
      </c>
      <c r="F1415" s="2">
        <v>3.0807000000000002</v>
      </c>
      <c r="G1415" s="2">
        <v>47889.481500000002</v>
      </c>
      <c r="H1415" s="17">
        <f t="shared" ref="H1415:H1478" si="22">(D1415-D1414)/D1414</f>
        <v>1.9701970197019754E-2</v>
      </c>
    </row>
    <row r="1416" spans="1:8" ht="13.5" x14ac:dyDescent="0.25">
      <c r="A1416" s="12"/>
      <c r="B1416" s="11">
        <v>44070</v>
      </c>
      <c r="C1416" s="2">
        <v>3.1</v>
      </c>
      <c r="D1416" s="2">
        <v>2.0392000000000001</v>
      </c>
      <c r="E1416" s="2">
        <v>4815</v>
      </c>
      <c r="F1416" s="2">
        <v>3.1053999999999999</v>
      </c>
      <c r="G1416" s="2">
        <v>14952.501</v>
      </c>
      <c r="H1416" s="17">
        <f t="shared" si="22"/>
        <v>0</v>
      </c>
    </row>
    <row r="1417" spans="1:8" ht="13.5" x14ac:dyDescent="0.25">
      <c r="A1417" s="12"/>
      <c r="B1417" s="11">
        <v>44071</v>
      </c>
      <c r="C1417" s="2">
        <v>3.1</v>
      </c>
      <c r="D1417" s="2">
        <v>2.0392000000000001</v>
      </c>
      <c r="E1417" s="2">
        <v>240</v>
      </c>
      <c r="F1417" s="2">
        <v>3.0928</v>
      </c>
      <c r="G1417" s="2">
        <v>742.27200000000005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3.1</v>
      </c>
      <c r="D1418" s="2">
        <v>2.0392000000000001</v>
      </c>
      <c r="E1418" s="2">
        <v>3110</v>
      </c>
      <c r="F1418" s="2">
        <v>3.0838000000000001</v>
      </c>
      <c r="G1418" s="2">
        <v>9590.6180000000004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3.08</v>
      </c>
      <c r="D1419" s="2">
        <v>2.0261</v>
      </c>
      <c r="E1419" s="2">
        <v>18049</v>
      </c>
      <c r="F1419" s="2">
        <v>3.0485000000000002</v>
      </c>
      <c r="G1419" s="2">
        <v>55022.376499999998</v>
      </c>
      <c r="H1419" s="17">
        <f t="shared" si="22"/>
        <v>-6.4240878775991125E-3</v>
      </c>
    </row>
    <row r="1420" spans="1:8" ht="13.5" x14ac:dyDescent="0.25">
      <c r="A1420" s="12"/>
      <c r="B1420" s="11">
        <v>44076</v>
      </c>
      <c r="C1420" s="2">
        <v>3.26</v>
      </c>
      <c r="D1420" s="2">
        <v>2.1444999999999999</v>
      </c>
      <c r="E1420" s="2">
        <v>38187</v>
      </c>
      <c r="F1420" s="2">
        <v>3.1160000000000001</v>
      </c>
      <c r="G1420" s="2">
        <v>118990.692</v>
      </c>
      <c r="H1420" s="17">
        <f t="shared" si="22"/>
        <v>5.843739203395678E-2</v>
      </c>
    </row>
    <row r="1421" spans="1:8" ht="13.5" x14ac:dyDescent="0.25">
      <c r="A1421" s="12"/>
      <c r="B1421" s="11">
        <v>44077</v>
      </c>
      <c r="C1421" s="2">
        <v>3.27</v>
      </c>
      <c r="D1421" s="2">
        <v>2.1509999999999998</v>
      </c>
      <c r="E1421" s="2">
        <v>15629</v>
      </c>
      <c r="F1421" s="2">
        <v>3.2559999999999998</v>
      </c>
      <c r="G1421" s="2">
        <v>50888.023999999998</v>
      </c>
      <c r="H1421" s="17">
        <f t="shared" si="22"/>
        <v>3.0310095593378181E-3</v>
      </c>
    </row>
    <row r="1422" spans="1:8" ht="13.5" x14ac:dyDescent="0.25">
      <c r="A1422" s="12"/>
      <c r="B1422" s="11">
        <v>44078</v>
      </c>
      <c r="C1422" s="2">
        <v>3.35</v>
      </c>
      <c r="D1422" s="2">
        <v>2.2037</v>
      </c>
      <c r="E1422" s="2">
        <v>53377</v>
      </c>
      <c r="F1422" s="2">
        <v>3.3227000000000002</v>
      </c>
      <c r="G1422" s="2">
        <v>177355.7579</v>
      </c>
      <c r="H1422" s="17">
        <f t="shared" si="22"/>
        <v>2.4500232450023335E-2</v>
      </c>
    </row>
    <row r="1423" spans="1:8" ht="13.5" x14ac:dyDescent="0.25">
      <c r="A1423" s="12"/>
      <c r="B1423" s="11">
        <v>44081</v>
      </c>
      <c r="C1423" s="2">
        <v>3.2</v>
      </c>
      <c r="D1423" s="2">
        <v>2.105</v>
      </c>
      <c r="E1423" s="2">
        <v>14180</v>
      </c>
      <c r="F1423" s="2">
        <v>3.2606999999999999</v>
      </c>
      <c r="G1423" s="2">
        <v>46236.726000000002</v>
      </c>
      <c r="H1423" s="17">
        <f t="shared" si="22"/>
        <v>-4.4788310568589194E-2</v>
      </c>
    </row>
    <row r="1424" spans="1:8" ht="13.5" x14ac:dyDescent="0.25">
      <c r="A1424" s="12"/>
      <c r="B1424" s="11">
        <v>44082</v>
      </c>
      <c r="C1424" s="2">
        <v>3.19</v>
      </c>
      <c r="D1424" s="2">
        <v>2.0983999999999998</v>
      </c>
      <c r="E1424" s="2">
        <v>10343</v>
      </c>
      <c r="F1424" s="2">
        <v>3.2096</v>
      </c>
      <c r="G1424" s="2">
        <v>33196.892800000001</v>
      </c>
      <c r="H1424" s="17">
        <f t="shared" si="22"/>
        <v>-3.1353919239905754E-3</v>
      </c>
    </row>
    <row r="1425" spans="1:8" ht="13.5" x14ac:dyDescent="0.25">
      <c r="A1425" s="12"/>
      <c r="B1425" s="11">
        <v>44083</v>
      </c>
      <c r="C1425" s="2">
        <v>3.15</v>
      </c>
      <c r="D1425" s="2">
        <v>2.0720999999999998</v>
      </c>
      <c r="E1425" s="2">
        <v>66492</v>
      </c>
      <c r="F1425" s="2">
        <v>3.0964</v>
      </c>
      <c r="G1425" s="2">
        <v>205885.82879999999</v>
      </c>
      <c r="H1425" s="17">
        <f t="shared" si="22"/>
        <v>-1.2533358749523443E-2</v>
      </c>
    </row>
    <row r="1426" spans="1:8" ht="13.5" x14ac:dyDescent="0.25">
      <c r="A1426" s="12"/>
      <c r="B1426" s="11">
        <v>44084</v>
      </c>
      <c r="C1426" s="2">
        <v>3.1</v>
      </c>
      <c r="D1426" s="2">
        <v>2.0392000000000001</v>
      </c>
      <c r="E1426" s="2">
        <v>9762</v>
      </c>
      <c r="F1426" s="2">
        <v>3.1091000000000002</v>
      </c>
      <c r="G1426" s="2">
        <v>30351.034199999998</v>
      </c>
      <c r="H1426" s="17">
        <f t="shared" si="22"/>
        <v>-1.5877612084358724E-2</v>
      </c>
    </row>
    <row r="1427" spans="1:8" ht="13.5" x14ac:dyDescent="0.25">
      <c r="A1427" s="12"/>
      <c r="B1427" s="11">
        <v>44085</v>
      </c>
      <c r="C1427" s="2">
        <v>3.1</v>
      </c>
      <c r="D1427" s="2">
        <v>2.0392000000000001</v>
      </c>
      <c r="E1427" s="2">
        <v>20806</v>
      </c>
      <c r="F1427" s="2">
        <v>3.0949</v>
      </c>
      <c r="G1427" s="2">
        <v>64392.489399999999</v>
      </c>
      <c r="H1427" s="17">
        <f t="shared" si="22"/>
        <v>0</v>
      </c>
    </row>
    <row r="1428" spans="1:8" ht="13.5" x14ac:dyDescent="0.25">
      <c r="A1428" s="12"/>
      <c r="B1428" s="11">
        <v>44088</v>
      </c>
      <c r="C1428" s="2">
        <v>3.12</v>
      </c>
      <c r="D1428" s="2">
        <v>2.0524</v>
      </c>
      <c r="E1428" s="2">
        <v>14329</v>
      </c>
      <c r="F1428" s="2">
        <v>3.0592999999999999</v>
      </c>
      <c r="G1428" s="2">
        <v>43836.709699999999</v>
      </c>
      <c r="H1428" s="17">
        <f t="shared" si="22"/>
        <v>6.4731267163592966E-3</v>
      </c>
    </row>
    <row r="1429" spans="1:8" ht="13.5" x14ac:dyDescent="0.25">
      <c r="A1429" s="12"/>
      <c r="B1429" s="11">
        <v>44089</v>
      </c>
      <c r="C1429" s="2">
        <v>3.07</v>
      </c>
      <c r="D1429" s="2">
        <v>2.0194999999999999</v>
      </c>
      <c r="E1429" s="2">
        <v>121097</v>
      </c>
      <c r="F1429" s="2">
        <v>3.0339</v>
      </c>
      <c r="G1429" s="2">
        <v>367396.18829999998</v>
      </c>
      <c r="H1429" s="17">
        <f t="shared" si="22"/>
        <v>-1.6030013642564876E-2</v>
      </c>
    </row>
    <row r="1430" spans="1:8" ht="13.5" x14ac:dyDescent="0.25">
      <c r="A1430" s="12"/>
      <c r="B1430" s="11">
        <v>44090</v>
      </c>
      <c r="C1430" s="2">
        <v>3.1</v>
      </c>
      <c r="D1430" s="2">
        <v>2.0392000000000001</v>
      </c>
      <c r="E1430" s="2">
        <v>33458</v>
      </c>
      <c r="F1430" s="2">
        <v>3.0735999999999999</v>
      </c>
      <c r="G1430" s="2">
        <v>102836.5088</v>
      </c>
      <c r="H1430" s="17">
        <f t="shared" si="22"/>
        <v>9.7548898242140504E-3</v>
      </c>
    </row>
    <row r="1431" spans="1:8" ht="13.5" x14ac:dyDescent="0.25">
      <c r="A1431" s="12"/>
      <c r="B1431" s="11">
        <v>44091</v>
      </c>
      <c r="C1431" s="2">
        <v>3.1</v>
      </c>
      <c r="D1431" s="2">
        <v>2.0392000000000001</v>
      </c>
      <c r="E1431" s="2">
        <v>61164</v>
      </c>
      <c r="F1431" s="2">
        <v>3.1004999999999998</v>
      </c>
      <c r="G1431" s="2">
        <v>189638.98199999999</v>
      </c>
      <c r="H1431" s="17">
        <f t="shared" si="22"/>
        <v>0</v>
      </c>
    </row>
    <row r="1432" spans="1:8" ht="13.5" x14ac:dyDescent="0.25">
      <c r="A1432" s="12"/>
      <c r="B1432" s="11">
        <v>44092</v>
      </c>
      <c r="C1432" s="2">
        <v>3.02</v>
      </c>
      <c r="D1432" s="2">
        <v>2.0806</v>
      </c>
      <c r="E1432" s="2">
        <v>6238</v>
      </c>
      <c r="F1432" s="2">
        <v>3.0186999999999999</v>
      </c>
      <c r="G1432" s="2">
        <v>18830.650600000001</v>
      </c>
      <c r="H1432" s="17">
        <f t="shared" si="22"/>
        <v>2.0302079246763378E-2</v>
      </c>
    </row>
    <row r="1433" spans="1:8" ht="13.5" x14ac:dyDescent="0.25">
      <c r="A1433" s="12"/>
      <c r="B1433" s="11">
        <v>44095</v>
      </c>
      <c r="C1433" s="2">
        <v>3.03</v>
      </c>
      <c r="D1433" s="2">
        <v>2.0874999999999999</v>
      </c>
      <c r="E1433" s="2">
        <v>5952</v>
      </c>
      <c r="F1433" s="2">
        <v>3.0634000000000001</v>
      </c>
      <c r="G1433" s="2">
        <v>18233.356800000001</v>
      </c>
      <c r="H1433" s="17">
        <f t="shared" si="22"/>
        <v>3.3163510525809413E-3</v>
      </c>
    </row>
    <row r="1434" spans="1:8" ht="13.5" x14ac:dyDescent="0.25">
      <c r="A1434" s="12"/>
      <c r="B1434" s="11">
        <v>44096</v>
      </c>
      <c r="C1434" s="2">
        <v>3</v>
      </c>
      <c r="D1434" s="2">
        <v>2.0669</v>
      </c>
      <c r="E1434" s="2">
        <v>29183</v>
      </c>
      <c r="F1434" s="2">
        <v>3.0101</v>
      </c>
      <c r="G1434" s="2">
        <v>87843.748300000007</v>
      </c>
      <c r="H1434" s="17">
        <f t="shared" si="22"/>
        <v>-9.868263473053869E-3</v>
      </c>
    </row>
    <row r="1435" spans="1:8" ht="13.5" x14ac:dyDescent="0.25">
      <c r="A1435" s="12"/>
      <c r="B1435" s="11">
        <v>44097</v>
      </c>
      <c r="C1435" s="2">
        <v>3.12</v>
      </c>
      <c r="D1435" s="2">
        <v>2.1495000000000002</v>
      </c>
      <c r="E1435" s="2">
        <v>45283</v>
      </c>
      <c r="F1435" s="2">
        <v>3.0773999999999999</v>
      </c>
      <c r="G1435" s="2">
        <v>139353.90419999999</v>
      </c>
      <c r="H1435" s="17">
        <f t="shared" si="22"/>
        <v>3.9963229957908089E-2</v>
      </c>
    </row>
    <row r="1436" spans="1:8" ht="13.5" x14ac:dyDescent="0.25">
      <c r="A1436" s="12"/>
      <c r="B1436" s="11">
        <v>44098</v>
      </c>
      <c r="C1436" s="2">
        <v>3.29</v>
      </c>
      <c r="D1436" s="2">
        <v>2.2667000000000002</v>
      </c>
      <c r="E1436" s="2">
        <v>83527</v>
      </c>
      <c r="F1436" s="2">
        <v>3.1751999999999998</v>
      </c>
      <c r="G1436" s="2">
        <v>265214.93040000001</v>
      </c>
      <c r="H1436" s="17">
        <f t="shared" si="22"/>
        <v>5.4524307978599654E-2</v>
      </c>
    </row>
    <row r="1437" spans="1:8" ht="13.5" x14ac:dyDescent="0.25">
      <c r="A1437" s="12"/>
      <c r="B1437" s="11">
        <v>44099</v>
      </c>
      <c r="C1437" s="2">
        <v>3.2</v>
      </c>
      <c r="D1437" s="2">
        <v>2.2046999999999999</v>
      </c>
      <c r="E1437" s="2">
        <v>34022</v>
      </c>
      <c r="F1437" s="2">
        <v>3.2648000000000001</v>
      </c>
      <c r="G1437" s="2">
        <v>111075.02559999999</v>
      </c>
      <c r="H1437" s="17">
        <f t="shared" si="22"/>
        <v>-2.7352538933251101E-2</v>
      </c>
    </row>
    <row r="1438" spans="1:8" ht="13.5" x14ac:dyDescent="0.25">
      <c r="A1438" s="12"/>
      <c r="B1438" s="11">
        <v>44102</v>
      </c>
      <c r="C1438" s="2">
        <v>3.3</v>
      </c>
      <c r="D1438" s="2">
        <v>2.2734999999999999</v>
      </c>
      <c r="E1438" s="2">
        <v>10942</v>
      </c>
      <c r="F1438" s="2">
        <v>3.2841</v>
      </c>
      <c r="G1438" s="2">
        <v>35934.622199999998</v>
      </c>
      <c r="H1438" s="17">
        <f t="shared" si="22"/>
        <v>3.1206059781376139E-2</v>
      </c>
    </row>
    <row r="1439" spans="1:8" ht="13.5" x14ac:dyDescent="0.25">
      <c r="A1439" s="12"/>
      <c r="B1439" s="11">
        <v>44103</v>
      </c>
      <c r="C1439" s="2">
        <v>3.3</v>
      </c>
      <c r="D1439" s="2">
        <v>2.2734999999999999</v>
      </c>
      <c r="E1439" s="2">
        <v>27341</v>
      </c>
      <c r="F1439" s="2">
        <v>3.2963</v>
      </c>
      <c r="G1439" s="2">
        <v>90124.138300000006</v>
      </c>
      <c r="H1439" s="17">
        <f t="shared" si="22"/>
        <v>0</v>
      </c>
    </row>
    <row r="1440" spans="1:8" ht="13.5" x14ac:dyDescent="0.25">
      <c r="A1440" s="12"/>
      <c r="B1440" s="11">
        <v>44104</v>
      </c>
      <c r="C1440" s="2">
        <v>3.21</v>
      </c>
      <c r="D1440" s="2">
        <v>2.2115</v>
      </c>
      <c r="E1440" s="2">
        <v>4812</v>
      </c>
      <c r="F1440" s="2">
        <v>3.2759999999999998</v>
      </c>
      <c r="G1440" s="2">
        <v>15764.111999999999</v>
      </c>
      <c r="H1440" s="17">
        <f t="shared" si="22"/>
        <v>-2.727072795249608E-2</v>
      </c>
    </row>
    <row r="1441" spans="1:8" ht="13.5" x14ac:dyDescent="0.25">
      <c r="A1441" s="12"/>
      <c r="B1441" s="11">
        <v>44105</v>
      </c>
      <c r="C1441" s="2">
        <v>3.21</v>
      </c>
      <c r="D1441" s="2">
        <v>2.2115</v>
      </c>
      <c r="E1441" s="2">
        <v>6646</v>
      </c>
      <c r="F1441" s="2">
        <v>3.2161</v>
      </c>
      <c r="G1441" s="2">
        <v>21374.2006</v>
      </c>
      <c r="H1441" s="17">
        <f t="shared" si="22"/>
        <v>0</v>
      </c>
    </row>
    <row r="1442" spans="1:8" ht="13.5" x14ac:dyDescent="0.25">
      <c r="A1442" s="12"/>
      <c r="B1442" s="11">
        <v>44106</v>
      </c>
      <c r="C1442" s="2">
        <v>3.19</v>
      </c>
      <c r="D1442" s="2">
        <v>2.1978</v>
      </c>
      <c r="E1442" s="2">
        <v>7884</v>
      </c>
      <c r="F1442" s="2">
        <v>3.1951999999999998</v>
      </c>
      <c r="G1442" s="2">
        <v>25190.9568</v>
      </c>
      <c r="H1442" s="17">
        <f t="shared" si="22"/>
        <v>-6.1948903459190796E-3</v>
      </c>
    </row>
    <row r="1443" spans="1:8" ht="13.5" x14ac:dyDescent="0.25">
      <c r="A1443" s="12"/>
      <c r="B1443" s="11">
        <v>44109</v>
      </c>
      <c r="C1443" s="2">
        <v>3.2</v>
      </c>
      <c r="D1443" s="2">
        <v>2.2046999999999999</v>
      </c>
      <c r="E1443" s="2">
        <v>3562</v>
      </c>
      <c r="F1443" s="2">
        <v>3.2498999999999998</v>
      </c>
      <c r="G1443" s="2">
        <v>11576.1438</v>
      </c>
      <c r="H1443" s="17">
        <f t="shared" si="22"/>
        <v>3.1395031395030967E-3</v>
      </c>
    </row>
    <row r="1444" spans="1:8" ht="13.5" x14ac:dyDescent="0.25">
      <c r="A1444" s="12"/>
      <c r="B1444" s="11">
        <v>44110</v>
      </c>
      <c r="C1444" s="2">
        <v>3.25</v>
      </c>
      <c r="D1444" s="2">
        <v>2.2391000000000001</v>
      </c>
      <c r="E1444" s="2">
        <v>1100</v>
      </c>
      <c r="F1444" s="2">
        <v>3.2342</v>
      </c>
      <c r="G1444" s="2">
        <v>3557.62</v>
      </c>
      <c r="H1444" s="17">
        <f t="shared" si="22"/>
        <v>1.560302989068817E-2</v>
      </c>
    </row>
    <row r="1445" spans="1:8" ht="13.5" x14ac:dyDescent="0.25">
      <c r="A1445" s="12"/>
      <c r="B1445" s="11">
        <v>44111</v>
      </c>
      <c r="C1445" s="2">
        <v>3.23</v>
      </c>
      <c r="D1445" s="2">
        <v>2.2252999999999998</v>
      </c>
      <c r="E1445" s="2">
        <v>2059</v>
      </c>
      <c r="F1445" s="2">
        <v>3.2124999999999999</v>
      </c>
      <c r="G1445" s="2">
        <v>6614.5375000000004</v>
      </c>
      <c r="H1445" s="17">
        <f t="shared" si="22"/>
        <v>-6.1631905676388975E-3</v>
      </c>
    </row>
    <row r="1446" spans="1:8" ht="13.5" x14ac:dyDescent="0.25">
      <c r="A1446" s="12"/>
      <c r="B1446" s="11">
        <v>44112</v>
      </c>
      <c r="C1446" s="2">
        <v>3.22</v>
      </c>
      <c r="D1446" s="2">
        <v>2.2183999999999999</v>
      </c>
      <c r="E1446" s="2">
        <v>2082</v>
      </c>
      <c r="F1446" s="2">
        <v>3.1922999999999999</v>
      </c>
      <c r="G1446" s="2">
        <v>6646.3685999999998</v>
      </c>
      <c r="H1446" s="17">
        <f t="shared" si="22"/>
        <v>-3.1007055228508096E-3</v>
      </c>
    </row>
    <row r="1447" spans="1:8" ht="13.5" x14ac:dyDescent="0.25">
      <c r="A1447" s="12"/>
      <c r="B1447" s="11">
        <v>44113</v>
      </c>
      <c r="C1447" s="2">
        <v>3.25</v>
      </c>
      <c r="D1447" s="2">
        <v>2.2391000000000001</v>
      </c>
      <c r="E1447" s="2">
        <v>10574</v>
      </c>
      <c r="F1447" s="2">
        <v>3.2113999999999998</v>
      </c>
      <c r="G1447" s="2">
        <v>33957.3436</v>
      </c>
      <c r="H1447" s="17">
        <f t="shared" si="22"/>
        <v>9.3310494049766331E-3</v>
      </c>
    </row>
    <row r="1448" spans="1:8" ht="13.5" x14ac:dyDescent="0.25">
      <c r="A1448" s="12"/>
      <c r="B1448" s="11">
        <v>44116</v>
      </c>
      <c r="C1448" s="2">
        <v>3.27</v>
      </c>
      <c r="D1448" s="2">
        <v>2.2528999999999999</v>
      </c>
      <c r="E1448" s="2">
        <v>650</v>
      </c>
      <c r="F1448" s="2">
        <v>3.2517</v>
      </c>
      <c r="G1448" s="2">
        <v>2113.605</v>
      </c>
      <c r="H1448" s="17">
        <f t="shared" si="22"/>
        <v>6.1631905676386997E-3</v>
      </c>
    </row>
    <row r="1449" spans="1:8" ht="13.5" x14ac:dyDescent="0.25">
      <c r="A1449" s="12"/>
      <c r="B1449" s="11">
        <v>44117</v>
      </c>
      <c r="C1449" s="2">
        <v>3.16</v>
      </c>
      <c r="D1449" s="2">
        <v>2.1770999999999998</v>
      </c>
      <c r="E1449" s="2">
        <v>62765</v>
      </c>
      <c r="F1449" s="2">
        <v>3.2147999999999999</v>
      </c>
      <c r="G1449" s="2">
        <v>201776.92199999999</v>
      </c>
      <c r="H1449" s="17">
        <f t="shared" si="22"/>
        <v>-3.3645523547427801E-2</v>
      </c>
    </row>
    <row r="1450" spans="1:8" ht="13.5" x14ac:dyDescent="0.25">
      <c r="A1450" s="12"/>
      <c r="B1450" s="11">
        <v>44118</v>
      </c>
      <c r="C1450" s="2">
        <v>3.25</v>
      </c>
      <c r="D1450" s="2">
        <v>2.2391000000000001</v>
      </c>
      <c r="E1450" s="2">
        <v>33648</v>
      </c>
      <c r="F1450" s="2">
        <v>3.1644000000000001</v>
      </c>
      <c r="G1450" s="2">
        <v>106475.73119999999</v>
      </c>
      <c r="H1450" s="17">
        <f t="shared" si="22"/>
        <v>2.8478250884203887E-2</v>
      </c>
    </row>
    <row r="1451" spans="1:8" ht="13.5" x14ac:dyDescent="0.25">
      <c r="A1451" s="12"/>
      <c r="B1451" s="11">
        <v>44120</v>
      </c>
      <c r="C1451" s="2">
        <v>3.22</v>
      </c>
      <c r="D1451" s="2">
        <v>2.2183999999999999</v>
      </c>
      <c r="E1451" s="2">
        <v>2010</v>
      </c>
      <c r="F1451" s="2">
        <v>3.1789999999999998</v>
      </c>
      <c r="G1451" s="2">
        <v>6389.79</v>
      </c>
      <c r="H1451" s="17">
        <f t="shared" si="22"/>
        <v>-9.2447858514582478E-3</v>
      </c>
    </row>
    <row r="1452" spans="1:8" ht="13.5" x14ac:dyDescent="0.25">
      <c r="A1452" s="12"/>
      <c r="B1452" s="11">
        <v>44123</v>
      </c>
      <c r="C1452" s="2">
        <v>3.18</v>
      </c>
      <c r="D1452" s="2">
        <v>2.1909000000000001</v>
      </c>
      <c r="E1452" s="2">
        <v>7563</v>
      </c>
      <c r="F1452" s="2">
        <v>3.1751</v>
      </c>
      <c r="G1452" s="2">
        <v>24013.281299999999</v>
      </c>
      <c r="H1452" s="17">
        <f t="shared" si="22"/>
        <v>-1.2396321673277975E-2</v>
      </c>
    </row>
    <row r="1453" spans="1:8" ht="13.5" x14ac:dyDescent="0.25">
      <c r="A1453" s="12"/>
      <c r="B1453" s="11">
        <v>44124</v>
      </c>
      <c r="C1453" s="2">
        <v>3.17</v>
      </c>
      <c r="D1453" s="2">
        <v>2.1840000000000002</v>
      </c>
      <c r="E1453" s="2">
        <v>566</v>
      </c>
      <c r="F1453" s="2">
        <v>3.1395</v>
      </c>
      <c r="G1453" s="2">
        <v>1776.9570000000001</v>
      </c>
      <c r="H1453" s="17">
        <f t="shared" si="22"/>
        <v>-3.149390661371996E-3</v>
      </c>
    </row>
    <row r="1454" spans="1:8" ht="13.5" x14ac:dyDescent="0.25">
      <c r="A1454" s="12"/>
      <c r="B1454" s="11">
        <v>44125</v>
      </c>
      <c r="C1454" s="2">
        <v>3.15</v>
      </c>
      <c r="D1454" s="2">
        <v>2.1701999999999999</v>
      </c>
      <c r="E1454" s="2">
        <v>9637</v>
      </c>
      <c r="F1454" s="2">
        <v>3.1008</v>
      </c>
      <c r="G1454" s="2">
        <v>29882.409599999999</v>
      </c>
      <c r="H1454" s="17">
        <f t="shared" si="22"/>
        <v>-6.3186813186814359E-3</v>
      </c>
    </row>
    <row r="1455" spans="1:8" ht="13.5" x14ac:dyDescent="0.25">
      <c r="A1455" s="12"/>
      <c r="B1455" s="11">
        <v>44126</v>
      </c>
      <c r="C1455" s="2">
        <v>3.24</v>
      </c>
      <c r="D1455" s="2">
        <v>2.2322000000000002</v>
      </c>
      <c r="E1455" s="2">
        <v>8021</v>
      </c>
      <c r="F1455" s="2">
        <v>3.1972999999999998</v>
      </c>
      <c r="G1455" s="2">
        <v>25645.543300000001</v>
      </c>
      <c r="H1455" s="17">
        <f t="shared" si="22"/>
        <v>2.8568795502718774E-2</v>
      </c>
    </row>
    <row r="1456" spans="1:8" ht="13.5" x14ac:dyDescent="0.25">
      <c r="A1456" s="12"/>
      <c r="B1456" s="11">
        <v>44127</v>
      </c>
      <c r="C1456" s="2">
        <v>3.3</v>
      </c>
      <c r="D1456" s="2">
        <v>2.2734999999999999</v>
      </c>
      <c r="E1456" s="2">
        <v>300</v>
      </c>
      <c r="F1456" s="2">
        <v>3.2833000000000001</v>
      </c>
      <c r="G1456" s="2">
        <v>984.99</v>
      </c>
      <c r="H1456" s="17">
        <f t="shared" si="22"/>
        <v>1.8501926350685274E-2</v>
      </c>
    </row>
    <row r="1457" spans="1:8" ht="13.5" x14ac:dyDescent="0.25">
      <c r="A1457" s="12"/>
      <c r="B1457" s="11">
        <v>44130</v>
      </c>
      <c r="C1457" s="2">
        <v>3.3</v>
      </c>
      <c r="D1457" s="2">
        <v>2.2734999999999999</v>
      </c>
      <c r="E1457" s="2">
        <v>0</v>
      </c>
      <c r="F1457" s="2">
        <v>0</v>
      </c>
      <c r="G1457" s="2">
        <v>0</v>
      </c>
      <c r="H1457" s="17">
        <f t="shared" si="22"/>
        <v>0</v>
      </c>
    </row>
    <row r="1458" spans="1:8" ht="13.5" x14ac:dyDescent="0.25">
      <c r="A1458" s="12"/>
      <c r="B1458" s="11">
        <v>44131</v>
      </c>
      <c r="C1458" s="2">
        <v>3.3</v>
      </c>
      <c r="D1458" s="2">
        <v>2.2734999999999999</v>
      </c>
      <c r="E1458" s="2">
        <v>0</v>
      </c>
      <c r="F1458" s="2">
        <v>0</v>
      </c>
      <c r="G1458" s="2">
        <v>0</v>
      </c>
      <c r="H1458" s="17">
        <f t="shared" si="22"/>
        <v>0</v>
      </c>
    </row>
    <row r="1459" spans="1:8" ht="13.5" x14ac:dyDescent="0.25">
      <c r="A1459" s="12"/>
      <c r="B1459" s="11">
        <v>44132</v>
      </c>
      <c r="C1459" s="2">
        <v>3.23</v>
      </c>
      <c r="D1459" s="2">
        <v>2.2252999999999998</v>
      </c>
      <c r="E1459" s="2">
        <v>2233</v>
      </c>
      <c r="F1459" s="2">
        <v>3.2204000000000002</v>
      </c>
      <c r="G1459" s="2">
        <v>7191.1531999999997</v>
      </c>
      <c r="H1459" s="17">
        <f t="shared" si="22"/>
        <v>-2.1200791730811533E-2</v>
      </c>
    </row>
    <row r="1460" spans="1:8" ht="13.5" x14ac:dyDescent="0.25">
      <c r="A1460" s="12"/>
      <c r="B1460" s="11">
        <v>44134</v>
      </c>
      <c r="C1460" s="2">
        <v>3.23</v>
      </c>
      <c r="D1460" s="2">
        <v>2.2252999999999998</v>
      </c>
      <c r="E1460" s="2">
        <v>100</v>
      </c>
      <c r="F1460" s="2">
        <v>3.23</v>
      </c>
      <c r="G1460" s="2">
        <v>323</v>
      </c>
      <c r="H1460" s="17">
        <f t="shared" si="22"/>
        <v>0</v>
      </c>
    </row>
    <row r="1461" spans="1:8" ht="13.5" x14ac:dyDescent="0.25">
      <c r="A1461" s="12"/>
      <c r="B1461" s="11">
        <v>44137</v>
      </c>
      <c r="C1461" s="2">
        <v>3.24</v>
      </c>
      <c r="D1461" s="2">
        <v>2.2322000000000002</v>
      </c>
      <c r="E1461" s="2">
        <v>671</v>
      </c>
      <c r="F1461" s="2">
        <v>3.2250999999999999</v>
      </c>
      <c r="G1461" s="2">
        <v>2164.0421000000001</v>
      </c>
      <c r="H1461" s="17">
        <f t="shared" si="22"/>
        <v>3.1007055228510091E-3</v>
      </c>
    </row>
    <row r="1462" spans="1:8" ht="13.5" x14ac:dyDescent="0.25">
      <c r="A1462" s="12"/>
      <c r="B1462" s="11">
        <v>44138</v>
      </c>
      <c r="C1462" s="2">
        <v>3.14</v>
      </c>
      <c r="D1462" s="2">
        <v>2.1633</v>
      </c>
      <c r="E1462" s="2">
        <v>226</v>
      </c>
      <c r="F1462" s="2">
        <v>3.22</v>
      </c>
      <c r="G1462" s="2">
        <v>727.72</v>
      </c>
      <c r="H1462" s="17">
        <f t="shared" si="22"/>
        <v>-3.086640981990869E-2</v>
      </c>
    </row>
    <row r="1463" spans="1:8" ht="13.5" x14ac:dyDescent="0.25">
      <c r="A1463" s="12"/>
      <c r="B1463" s="11">
        <v>44139</v>
      </c>
      <c r="C1463" s="2">
        <v>3.2</v>
      </c>
      <c r="D1463" s="2">
        <v>2.2046999999999999</v>
      </c>
      <c r="E1463" s="2">
        <v>820</v>
      </c>
      <c r="F1463" s="2">
        <v>3.1372</v>
      </c>
      <c r="G1463" s="2">
        <v>2572.5039999999999</v>
      </c>
      <c r="H1463" s="17">
        <f t="shared" si="22"/>
        <v>1.913742892802657E-2</v>
      </c>
    </row>
    <row r="1464" spans="1:8" ht="13.5" x14ac:dyDescent="0.25">
      <c r="A1464" s="12"/>
      <c r="B1464" s="11">
        <v>44140</v>
      </c>
      <c r="C1464" s="2">
        <v>3.19</v>
      </c>
      <c r="D1464" s="2">
        <v>2.1978</v>
      </c>
      <c r="E1464" s="2">
        <v>737</v>
      </c>
      <c r="F1464" s="2">
        <v>3.1657999999999999</v>
      </c>
      <c r="G1464" s="2">
        <v>2333.1945999999998</v>
      </c>
      <c r="H1464" s="17">
        <f t="shared" si="22"/>
        <v>-3.1296775071437866E-3</v>
      </c>
    </row>
    <row r="1465" spans="1:8" ht="13.5" x14ac:dyDescent="0.25">
      <c r="A1465" s="12"/>
      <c r="B1465" s="11">
        <v>44141</v>
      </c>
      <c r="C1465" s="2">
        <v>3.1</v>
      </c>
      <c r="D1465" s="2">
        <v>2.1358000000000001</v>
      </c>
      <c r="E1465" s="2">
        <v>12607</v>
      </c>
      <c r="F1465" s="2">
        <v>3.1042000000000001</v>
      </c>
      <c r="G1465" s="2">
        <v>39134.649400000002</v>
      </c>
      <c r="H1465" s="17">
        <f t="shared" si="22"/>
        <v>-2.8210028210028135E-2</v>
      </c>
    </row>
    <row r="1466" spans="1:8" ht="13.5" x14ac:dyDescent="0.25">
      <c r="A1466" s="12"/>
      <c r="B1466" s="11">
        <v>44144</v>
      </c>
      <c r="C1466" s="2">
        <v>3.18</v>
      </c>
      <c r="D1466" s="2">
        <v>2.1909000000000001</v>
      </c>
      <c r="E1466" s="2">
        <v>4777</v>
      </c>
      <c r="F1466" s="2">
        <v>3.1556000000000002</v>
      </c>
      <c r="G1466" s="2">
        <v>15074.3012</v>
      </c>
      <c r="H1466" s="17">
        <f t="shared" si="22"/>
        <v>2.5798295720573051E-2</v>
      </c>
    </row>
    <row r="1467" spans="1:8" ht="13.5" x14ac:dyDescent="0.25">
      <c r="A1467" s="12"/>
      <c r="B1467" s="11">
        <v>44145</v>
      </c>
      <c r="C1467" s="2">
        <v>3.19</v>
      </c>
      <c r="D1467" s="2">
        <v>2.1978</v>
      </c>
      <c r="E1467" s="2">
        <v>1320</v>
      </c>
      <c r="F1467" s="2">
        <v>3.1932999999999998</v>
      </c>
      <c r="G1467" s="2">
        <v>4215.1559999999999</v>
      </c>
      <c r="H1467" s="17">
        <f t="shared" si="22"/>
        <v>3.149390661371996E-3</v>
      </c>
    </row>
    <row r="1468" spans="1:8" ht="13.5" x14ac:dyDescent="0.25">
      <c r="A1468" s="12"/>
      <c r="B1468" s="11">
        <v>44146</v>
      </c>
      <c r="C1468" s="2">
        <v>3.28</v>
      </c>
      <c r="D1468" s="2">
        <v>2.2597999999999998</v>
      </c>
      <c r="E1468" s="2">
        <v>12231</v>
      </c>
      <c r="F1468" s="2">
        <v>3.2206999999999999</v>
      </c>
      <c r="G1468" s="2">
        <v>39392.381699999998</v>
      </c>
      <c r="H1468" s="17">
        <f t="shared" si="22"/>
        <v>2.8210028210028135E-2</v>
      </c>
    </row>
    <row r="1469" spans="1:8" ht="13.5" x14ac:dyDescent="0.25">
      <c r="A1469" s="12"/>
      <c r="B1469" s="11">
        <v>44147</v>
      </c>
      <c r="C1469" s="2">
        <v>3.27</v>
      </c>
      <c r="D1469" s="2">
        <v>2.2528999999999999</v>
      </c>
      <c r="E1469" s="2">
        <v>649</v>
      </c>
      <c r="F1469" s="2">
        <v>3.2845</v>
      </c>
      <c r="G1469" s="2">
        <v>2131.6405</v>
      </c>
      <c r="H1469" s="17">
        <f t="shared" si="22"/>
        <v>-3.0533675546508127E-3</v>
      </c>
    </row>
    <row r="1470" spans="1:8" ht="13.5" x14ac:dyDescent="0.25">
      <c r="A1470" s="12"/>
      <c r="B1470" s="11">
        <v>44148</v>
      </c>
      <c r="C1470" s="2">
        <v>3.2</v>
      </c>
      <c r="D1470" s="2">
        <v>2.2046999999999999</v>
      </c>
      <c r="E1470" s="2">
        <v>28600</v>
      </c>
      <c r="F1470" s="2">
        <v>3.1996000000000002</v>
      </c>
      <c r="G1470" s="2">
        <v>91508.56</v>
      </c>
      <c r="H1470" s="17">
        <f t="shared" si="22"/>
        <v>-2.13946468995517E-2</v>
      </c>
    </row>
    <row r="1471" spans="1:8" ht="13.5" x14ac:dyDescent="0.25">
      <c r="A1471" s="12"/>
      <c r="B1471" s="11">
        <v>44151</v>
      </c>
      <c r="C1471" s="2">
        <v>3.25</v>
      </c>
      <c r="D1471" s="2">
        <v>2.2391000000000001</v>
      </c>
      <c r="E1471" s="2">
        <v>460</v>
      </c>
      <c r="F1471" s="2">
        <v>3.2336999999999998</v>
      </c>
      <c r="G1471" s="2">
        <v>1487.502</v>
      </c>
      <c r="H1471" s="17">
        <f t="shared" si="22"/>
        <v>1.560302989068817E-2</v>
      </c>
    </row>
    <row r="1472" spans="1:8" ht="13.5" x14ac:dyDescent="0.25">
      <c r="A1472" s="12"/>
      <c r="B1472" s="11">
        <v>44152</v>
      </c>
      <c r="C1472" s="2">
        <v>3.17</v>
      </c>
      <c r="D1472" s="2">
        <v>2.1840000000000002</v>
      </c>
      <c r="E1472" s="2">
        <v>10498</v>
      </c>
      <c r="F1472" s="2">
        <v>3.1135000000000002</v>
      </c>
      <c r="G1472" s="2">
        <v>32685.523000000001</v>
      </c>
      <c r="H1472" s="17">
        <f t="shared" si="22"/>
        <v>-2.4608101469340327E-2</v>
      </c>
    </row>
    <row r="1473" spans="1:8" ht="13.5" x14ac:dyDescent="0.25">
      <c r="A1473" s="12"/>
      <c r="B1473" s="11">
        <v>44153</v>
      </c>
      <c r="C1473" s="2">
        <v>3.08</v>
      </c>
      <c r="D1473" s="2">
        <v>2.1219999999999999</v>
      </c>
      <c r="E1473" s="2">
        <v>45534</v>
      </c>
      <c r="F1473" s="2">
        <v>3.0825</v>
      </c>
      <c r="G1473" s="2">
        <v>140358.55499999999</v>
      </c>
      <c r="H1473" s="17">
        <f t="shared" si="22"/>
        <v>-2.8388278388278513E-2</v>
      </c>
    </row>
    <row r="1474" spans="1:8" ht="13.5" x14ac:dyDescent="0.25">
      <c r="A1474" s="12"/>
      <c r="B1474" s="11">
        <v>44154</v>
      </c>
      <c r="C1474" s="2">
        <v>3.08</v>
      </c>
      <c r="D1474" s="2">
        <v>2.1219999999999999</v>
      </c>
      <c r="E1474" s="2">
        <v>23828</v>
      </c>
      <c r="F1474" s="2">
        <v>3.0966999999999998</v>
      </c>
      <c r="G1474" s="2">
        <v>73788.167600000001</v>
      </c>
      <c r="H1474" s="17">
        <f t="shared" si="22"/>
        <v>0</v>
      </c>
    </row>
    <row r="1475" spans="1:8" ht="13.5" x14ac:dyDescent="0.25">
      <c r="A1475" s="12"/>
      <c r="B1475" s="11">
        <v>44155</v>
      </c>
      <c r="C1475" s="2">
        <v>3.2</v>
      </c>
      <c r="D1475" s="2">
        <v>2.2046999999999999</v>
      </c>
      <c r="E1475" s="2">
        <v>55040</v>
      </c>
      <c r="F1475" s="2">
        <v>3.1065</v>
      </c>
      <c r="G1475" s="2">
        <v>170981.76000000001</v>
      </c>
      <c r="H1475" s="17">
        <f t="shared" si="22"/>
        <v>3.8972667295004711E-2</v>
      </c>
    </row>
    <row r="1476" spans="1:8" ht="13.5" x14ac:dyDescent="0.25">
      <c r="A1476" s="12"/>
      <c r="B1476" s="11">
        <v>44158</v>
      </c>
      <c r="C1476" s="2">
        <v>3.2</v>
      </c>
      <c r="D1476" s="2">
        <v>2.2046999999999999</v>
      </c>
      <c r="E1476" s="2">
        <v>34838</v>
      </c>
      <c r="F1476" s="2">
        <v>3.1937000000000002</v>
      </c>
      <c r="G1476" s="2">
        <v>111262.12059999999</v>
      </c>
      <c r="H1476" s="17">
        <f t="shared" si="22"/>
        <v>0</v>
      </c>
    </row>
    <row r="1477" spans="1:8" ht="13.5" x14ac:dyDescent="0.25">
      <c r="A1477" s="12"/>
      <c r="B1477" s="11">
        <v>44159</v>
      </c>
      <c r="C1477" s="2">
        <v>3.18</v>
      </c>
      <c r="D1477" s="2">
        <v>2.1909000000000001</v>
      </c>
      <c r="E1477" s="2">
        <v>942</v>
      </c>
      <c r="F1477" s="2">
        <v>3.1877</v>
      </c>
      <c r="G1477" s="2">
        <v>3002.8134</v>
      </c>
      <c r="H1477" s="17">
        <f t="shared" si="22"/>
        <v>-6.2593550142875732E-3</v>
      </c>
    </row>
    <row r="1478" spans="1:8" ht="13.5" x14ac:dyDescent="0.25">
      <c r="A1478" s="12"/>
      <c r="B1478" s="11">
        <v>44160</v>
      </c>
      <c r="C1478" s="2">
        <v>3.19</v>
      </c>
      <c r="D1478" s="2">
        <v>2.1978</v>
      </c>
      <c r="E1478" s="2">
        <v>4803</v>
      </c>
      <c r="F1478" s="2">
        <v>3.1486999999999998</v>
      </c>
      <c r="G1478" s="2">
        <v>15123.206099999999</v>
      </c>
      <c r="H1478" s="17">
        <f t="shared" si="22"/>
        <v>3.149390661371996E-3</v>
      </c>
    </row>
    <row r="1479" spans="1:8" ht="13.5" x14ac:dyDescent="0.25">
      <c r="A1479" s="12"/>
      <c r="B1479" s="11">
        <v>44161</v>
      </c>
      <c r="C1479" s="2">
        <v>3.19</v>
      </c>
      <c r="D1479" s="2">
        <v>2.1978</v>
      </c>
      <c r="E1479" s="2">
        <v>310</v>
      </c>
      <c r="F1479" s="2">
        <v>3.1852999999999998</v>
      </c>
      <c r="G1479" s="2">
        <v>987.44299999999998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44162</v>
      </c>
      <c r="C1480" s="2">
        <v>3.19</v>
      </c>
      <c r="D1480" s="2">
        <v>2.1978</v>
      </c>
      <c r="E1480" s="2">
        <v>4253</v>
      </c>
      <c r="F1480" s="2">
        <v>3.1905999999999999</v>
      </c>
      <c r="G1480" s="2">
        <v>13569.621800000001</v>
      </c>
      <c r="H1480" s="17">
        <f t="shared" si="23"/>
        <v>0</v>
      </c>
    </row>
    <row r="1481" spans="1:8" ht="13.5" x14ac:dyDescent="0.25">
      <c r="A1481" s="12"/>
      <c r="B1481" s="11">
        <v>44165</v>
      </c>
      <c r="C1481" s="2">
        <v>3.17</v>
      </c>
      <c r="D1481" s="2">
        <v>2.1840000000000002</v>
      </c>
      <c r="E1481" s="2">
        <v>562</v>
      </c>
      <c r="F1481" s="2">
        <v>3.1518999999999999</v>
      </c>
      <c r="G1481" s="2">
        <v>1771.3678</v>
      </c>
      <c r="H1481" s="17">
        <f t="shared" si="23"/>
        <v>-6.2790062790061933E-3</v>
      </c>
    </row>
    <row r="1482" spans="1:8" ht="13.5" x14ac:dyDescent="0.25">
      <c r="A1482" s="12"/>
      <c r="B1482" s="11">
        <v>44166</v>
      </c>
      <c r="C1482" s="2">
        <v>3.2</v>
      </c>
      <c r="D1482" s="2">
        <v>2.2046999999999999</v>
      </c>
      <c r="E1482" s="2">
        <v>3014</v>
      </c>
      <c r="F1482" s="2">
        <v>3.1917</v>
      </c>
      <c r="G1482" s="2">
        <v>9619.7837999999992</v>
      </c>
      <c r="H1482" s="17">
        <f t="shared" si="23"/>
        <v>9.4780219780218489E-3</v>
      </c>
    </row>
    <row r="1483" spans="1:8" ht="13.5" x14ac:dyDescent="0.25">
      <c r="A1483" s="12"/>
      <c r="B1483" s="11">
        <v>44167</v>
      </c>
      <c r="C1483" s="2">
        <v>3.17</v>
      </c>
      <c r="D1483" s="2">
        <v>2.1840000000000002</v>
      </c>
      <c r="E1483" s="2">
        <v>38877</v>
      </c>
      <c r="F1483" s="2">
        <v>3.0876999999999999</v>
      </c>
      <c r="G1483" s="2">
        <v>120040.5129</v>
      </c>
      <c r="H1483" s="17">
        <f t="shared" si="23"/>
        <v>-9.3890325214313602E-3</v>
      </c>
    </row>
    <row r="1484" spans="1:8" ht="13.5" x14ac:dyDescent="0.25">
      <c r="A1484" s="12"/>
      <c r="B1484" s="11">
        <v>44168</v>
      </c>
      <c r="C1484" s="2">
        <v>3.19</v>
      </c>
      <c r="D1484" s="2">
        <v>2.1978</v>
      </c>
      <c r="E1484" s="2">
        <v>5750</v>
      </c>
      <c r="F1484" s="2">
        <v>3.1646999999999998</v>
      </c>
      <c r="G1484" s="2">
        <v>18197.025000000001</v>
      </c>
      <c r="H1484" s="17">
        <f t="shared" si="23"/>
        <v>6.318681318681232E-3</v>
      </c>
    </row>
    <row r="1485" spans="1:8" ht="13.5" x14ac:dyDescent="0.25">
      <c r="A1485" s="12"/>
      <c r="B1485" s="11">
        <v>44169</v>
      </c>
      <c r="C1485" s="2">
        <v>3.17</v>
      </c>
      <c r="D1485" s="2">
        <v>2.1840000000000002</v>
      </c>
      <c r="E1485" s="2">
        <v>2581</v>
      </c>
      <c r="F1485" s="2">
        <v>3.1749000000000001</v>
      </c>
      <c r="G1485" s="2">
        <v>8194.4169000000002</v>
      </c>
      <c r="H1485" s="17">
        <f t="shared" si="23"/>
        <v>-6.2790062790061933E-3</v>
      </c>
    </row>
    <row r="1486" spans="1:8" ht="13.5" x14ac:dyDescent="0.25">
      <c r="A1486" s="12"/>
      <c r="B1486" s="11">
        <v>44172</v>
      </c>
      <c r="C1486" s="2">
        <v>3.17</v>
      </c>
      <c r="D1486" s="2">
        <v>2.1840000000000002</v>
      </c>
      <c r="E1486" s="2">
        <v>3735</v>
      </c>
      <c r="F1486" s="2">
        <v>3.1347999999999998</v>
      </c>
      <c r="G1486" s="2">
        <v>11708.477999999999</v>
      </c>
      <c r="H1486" s="17">
        <f t="shared" si="23"/>
        <v>0</v>
      </c>
    </row>
    <row r="1487" spans="1:8" ht="13.5" x14ac:dyDescent="0.25">
      <c r="A1487" s="12"/>
      <c r="B1487" s="11">
        <v>44173</v>
      </c>
      <c r="C1487" s="2">
        <v>3.2</v>
      </c>
      <c r="D1487" s="2">
        <v>2.2046999999999999</v>
      </c>
      <c r="E1487" s="2">
        <v>20800</v>
      </c>
      <c r="F1487" s="2">
        <v>3.1842000000000001</v>
      </c>
      <c r="G1487" s="2">
        <v>66231.360000000001</v>
      </c>
      <c r="H1487" s="17">
        <f t="shared" si="23"/>
        <v>9.4780219780218489E-3</v>
      </c>
    </row>
    <row r="1488" spans="1:8" ht="13.5" x14ac:dyDescent="0.25">
      <c r="A1488" s="12"/>
      <c r="B1488" s="11">
        <v>44174</v>
      </c>
      <c r="C1488" s="2">
        <v>3.18</v>
      </c>
      <c r="D1488" s="2">
        <v>2.1909000000000001</v>
      </c>
      <c r="E1488" s="2">
        <v>1170</v>
      </c>
      <c r="F1488" s="2">
        <v>3.1135999999999999</v>
      </c>
      <c r="G1488" s="2">
        <v>3642.9119999999998</v>
      </c>
      <c r="H1488" s="17">
        <f t="shared" si="23"/>
        <v>-6.2593550142875732E-3</v>
      </c>
    </row>
    <row r="1489" spans="1:8" ht="13.5" x14ac:dyDescent="0.25">
      <c r="A1489" s="12"/>
      <c r="B1489" s="11">
        <v>44175</v>
      </c>
      <c r="C1489" s="2">
        <v>3.18</v>
      </c>
      <c r="D1489" s="2">
        <v>2.1909000000000001</v>
      </c>
      <c r="E1489" s="2">
        <v>0</v>
      </c>
      <c r="F1489" s="2">
        <v>0</v>
      </c>
      <c r="G1489" s="2">
        <v>0</v>
      </c>
      <c r="H1489" s="17">
        <f t="shared" si="23"/>
        <v>0</v>
      </c>
    </row>
    <row r="1490" spans="1:8" ht="13.5" x14ac:dyDescent="0.25">
      <c r="A1490" s="12"/>
      <c r="B1490" s="11">
        <v>44176</v>
      </c>
      <c r="C1490" s="2">
        <v>3.2</v>
      </c>
      <c r="D1490" s="2">
        <v>2.2046999999999999</v>
      </c>
      <c r="E1490" s="2">
        <v>2101</v>
      </c>
      <c r="F1490" s="2">
        <v>3.1882000000000001</v>
      </c>
      <c r="G1490" s="2">
        <v>6698.4081999999999</v>
      </c>
      <c r="H1490" s="17">
        <f t="shared" si="23"/>
        <v>6.2987813227439919E-3</v>
      </c>
    </row>
    <row r="1491" spans="1:8" ht="13.5" x14ac:dyDescent="0.25">
      <c r="A1491" s="12"/>
      <c r="B1491" s="11">
        <v>44179</v>
      </c>
      <c r="C1491" s="2">
        <v>3.2</v>
      </c>
      <c r="D1491" s="2">
        <v>2.2046999999999999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1:8" ht="13.5" x14ac:dyDescent="0.25">
      <c r="A1492" s="12"/>
      <c r="B1492" s="11">
        <v>44180</v>
      </c>
      <c r="C1492" s="2">
        <v>3.11</v>
      </c>
      <c r="D1492" s="2">
        <v>2.1425999999999998</v>
      </c>
      <c r="E1492" s="2">
        <v>20927</v>
      </c>
      <c r="F1492" s="2">
        <v>3.1358999999999999</v>
      </c>
      <c r="G1492" s="2">
        <v>65624.979300000006</v>
      </c>
      <c r="H1492" s="17">
        <f t="shared" si="23"/>
        <v>-2.8167097564294485E-2</v>
      </c>
    </row>
    <row r="1493" spans="1:8" ht="13.5" x14ac:dyDescent="0.25">
      <c r="A1493" s="12"/>
      <c r="B1493" s="11">
        <v>44181</v>
      </c>
      <c r="C1493" s="2">
        <v>3.19</v>
      </c>
      <c r="D1493" s="2">
        <v>2.1978</v>
      </c>
      <c r="E1493" s="2">
        <v>7548</v>
      </c>
      <c r="F1493" s="2">
        <v>3.1840000000000002</v>
      </c>
      <c r="G1493" s="2">
        <v>24032.831999999999</v>
      </c>
      <c r="H1493" s="17">
        <f t="shared" si="23"/>
        <v>2.5763091570988585E-2</v>
      </c>
    </row>
    <row r="1494" spans="1:8" ht="13.5" x14ac:dyDescent="0.25">
      <c r="A1494" s="12"/>
      <c r="B1494" s="11">
        <v>44182</v>
      </c>
      <c r="C1494" s="2">
        <v>3.18</v>
      </c>
      <c r="D1494" s="2">
        <v>2.1909000000000001</v>
      </c>
      <c r="E1494" s="2">
        <v>1676</v>
      </c>
      <c r="F1494" s="2">
        <v>3.1779000000000002</v>
      </c>
      <c r="G1494" s="2">
        <v>5326.1603999999998</v>
      </c>
      <c r="H1494" s="17">
        <f t="shared" si="23"/>
        <v>-3.1395031395030967E-3</v>
      </c>
    </row>
    <row r="1495" spans="1:8" ht="13.5" x14ac:dyDescent="0.25">
      <c r="A1495" s="12"/>
      <c r="B1495" s="11">
        <v>44183</v>
      </c>
      <c r="C1495" s="2">
        <v>3.18</v>
      </c>
      <c r="D1495" s="2">
        <v>2.1909000000000001</v>
      </c>
      <c r="E1495" s="2">
        <v>9070</v>
      </c>
      <c r="F1495" s="2">
        <v>3.1097000000000001</v>
      </c>
      <c r="G1495" s="2">
        <v>28204.978999999999</v>
      </c>
      <c r="H1495" s="17">
        <f t="shared" si="23"/>
        <v>0</v>
      </c>
    </row>
    <row r="1496" spans="1:8" ht="13.5" x14ac:dyDescent="0.25">
      <c r="A1496" s="12"/>
      <c r="B1496" s="11">
        <v>44186</v>
      </c>
      <c r="C1496" s="2">
        <v>3.17</v>
      </c>
      <c r="D1496" s="2">
        <v>2.1840000000000002</v>
      </c>
      <c r="E1496" s="2">
        <v>202</v>
      </c>
      <c r="F1496" s="2">
        <v>3.17</v>
      </c>
      <c r="G1496" s="2">
        <v>640.34</v>
      </c>
      <c r="H1496" s="17">
        <f t="shared" si="23"/>
        <v>-3.149390661371996E-3</v>
      </c>
    </row>
    <row r="1497" spans="1:8" ht="13.5" x14ac:dyDescent="0.25">
      <c r="A1497" s="12"/>
      <c r="B1497" s="11">
        <v>44187</v>
      </c>
      <c r="C1497" s="2">
        <v>3.19</v>
      </c>
      <c r="D1497" s="2">
        <v>2.1978</v>
      </c>
      <c r="E1497" s="2">
        <v>9738</v>
      </c>
      <c r="F1497" s="2">
        <v>3.1745000000000001</v>
      </c>
      <c r="G1497" s="2">
        <v>30913.280999999999</v>
      </c>
      <c r="H1497" s="17">
        <f t="shared" si="23"/>
        <v>6.318681318681232E-3</v>
      </c>
    </row>
    <row r="1498" spans="1:8" ht="13.5" x14ac:dyDescent="0.25">
      <c r="A1498" s="12"/>
      <c r="B1498" s="11">
        <v>44188</v>
      </c>
      <c r="C1498" s="2">
        <v>3.17</v>
      </c>
      <c r="D1498" s="2">
        <v>2.1840000000000002</v>
      </c>
      <c r="E1498" s="2">
        <v>675</v>
      </c>
      <c r="F1498" s="2">
        <v>3.1151</v>
      </c>
      <c r="G1498" s="2">
        <v>2102.6925000000001</v>
      </c>
      <c r="H1498" s="17">
        <f t="shared" si="23"/>
        <v>-6.2790062790061933E-3</v>
      </c>
    </row>
    <row r="1499" spans="1:8" ht="13.5" x14ac:dyDescent="0.25">
      <c r="A1499" s="12"/>
      <c r="B1499" s="11">
        <v>44189</v>
      </c>
      <c r="C1499" s="2">
        <v>3.18</v>
      </c>
      <c r="D1499" s="2">
        <v>2.1909000000000001</v>
      </c>
      <c r="E1499" s="2">
        <v>65</v>
      </c>
      <c r="F1499" s="2">
        <v>3.18</v>
      </c>
      <c r="G1499" s="2">
        <v>206.7</v>
      </c>
      <c r="H1499" s="17">
        <f t="shared" si="23"/>
        <v>3.159340659340616E-3</v>
      </c>
    </row>
    <row r="1500" spans="1:8" ht="13.5" x14ac:dyDescent="0.25">
      <c r="A1500" s="12"/>
      <c r="B1500" s="11">
        <v>44190</v>
      </c>
      <c r="C1500" s="2">
        <v>3.19</v>
      </c>
      <c r="D1500" s="2">
        <v>2.1978</v>
      </c>
      <c r="E1500" s="2">
        <v>6735</v>
      </c>
      <c r="F1500" s="2">
        <v>3.1549</v>
      </c>
      <c r="G1500" s="2">
        <v>21248.251499999998</v>
      </c>
      <c r="H1500" s="17">
        <f t="shared" si="23"/>
        <v>3.149390661371996E-3</v>
      </c>
    </row>
    <row r="1501" spans="1:8" ht="13.5" x14ac:dyDescent="0.25">
      <c r="A1501" s="12"/>
      <c r="B1501" s="11">
        <v>44193</v>
      </c>
      <c r="C1501" s="2">
        <v>3.18</v>
      </c>
      <c r="D1501" s="2">
        <v>2.1909000000000001</v>
      </c>
      <c r="E1501" s="2">
        <v>1510</v>
      </c>
      <c r="F1501" s="2">
        <v>3.1779999999999999</v>
      </c>
      <c r="G1501" s="2">
        <v>4798.78</v>
      </c>
      <c r="H1501" s="17">
        <f t="shared" si="23"/>
        <v>-3.1395031395030967E-3</v>
      </c>
    </row>
    <row r="1502" spans="1:8" ht="13.5" x14ac:dyDescent="0.25">
      <c r="A1502" s="12"/>
      <c r="B1502" s="11">
        <v>44194</v>
      </c>
      <c r="C1502" s="2">
        <v>3.19</v>
      </c>
      <c r="D1502" s="2">
        <v>2.1978</v>
      </c>
      <c r="E1502" s="2">
        <v>100</v>
      </c>
      <c r="F1502" s="2">
        <v>3.19</v>
      </c>
      <c r="G1502" s="2">
        <v>319</v>
      </c>
      <c r="H1502" s="17">
        <f t="shared" si="23"/>
        <v>3.149390661371996E-3</v>
      </c>
    </row>
    <row r="1503" spans="1:8" ht="13.5" x14ac:dyDescent="0.25">
      <c r="A1503" s="12"/>
      <c r="B1503" s="11">
        <v>44195</v>
      </c>
      <c r="C1503" s="2">
        <v>3.18</v>
      </c>
      <c r="D1503" s="2">
        <v>2.1909000000000001</v>
      </c>
      <c r="E1503" s="2">
        <v>4142</v>
      </c>
      <c r="F1503" s="2">
        <v>3.1242000000000001</v>
      </c>
      <c r="G1503" s="2">
        <v>12940.436400000001</v>
      </c>
      <c r="H1503" s="17">
        <f t="shared" si="23"/>
        <v>-3.1395031395030967E-3</v>
      </c>
    </row>
    <row r="1504" spans="1:8" ht="13.5" x14ac:dyDescent="0.25">
      <c r="A1504" s="12"/>
      <c r="B1504" s="11">
        <v>44196</v>
      </c>
      <c r="C1504" s="2">
        <v>3.18</v>
      </c>
      <c r="D1504" s="2">
        <v>2.1909000000000001</v>
      </c>
      <c r="E1504" s="2">
        <v>1893</v>
      </c>
      <c r="F1504" s="2">
        <v>3.137</v>
      </c>
      <c r="G1504" s="2">
        <v>5938.3410000000003</v>
      </c>
      <c r="H1504" s="17">
        <f t="shared" si="23"/>
        <v>0</v>
      </c>
    </row>
    <row r="1505" spans="1:8" ht="13.5" x14ac:dyDescent="0.25">
      <c r="A1505" s="12"/>
      <c r="B1505" s="11">
        <v>44200</v>
      </c>
      <c r="C1505" s="2">
        <v>3.18</v>
      </c>
      <c r="D1505" s="2">
        <v>2.1909000000000001</v>
      </c>
      <c r="E1505" s="2">
        <v>63</v>
      </c>
      <c r="F1505" s="2">
        <v>3.18</v>
      </c>
      <c r="G1505" s="2">
        <v>200.34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3.18</v>
      </c>
      <c r="D1506" s="2">
        <v>2.1909000000000001</v>
      </c>
      <c r="E1506" s="2">
        <v>119</v>
      </c>
      <c r="F1506" s="2">
        <v>3.18</v>
      </c>
      <c r="G1506" s="2">
        <v>378.42</v>
      </c>
      <c r="H1506" s="17">
        <f t="shared" si="23"/>
        <v>0</v>
      </c>
    </row>
    <row r="1507" spans="1:8" ht="13.5" x14ac:dyDescent="0.25">
      <c r="A1507" s="12"/>
      <c r="B1507" s="11">
        <v>44202</v>
      </c>
      <c r="C1507" s="2">
        <v>3.16</v>
      </c>
      <c r="D1507" s="2">
        <v>2.1770999999999998</v>
      </c>
      <c r="E1507" s="2">
        <v>12010</v>
      </c>
      <c r="F1507" s="2">
        <v>3.0975000000000001</v>
      </c>
      <c r="G1507" s="2">
        <v>37200.974999999999</v>
      </c>
      <c r="H1507" s="17">
        <f t="shared" si="23"/>
        <v>-6.2987813227441949E-3</v>
      </c>
    </row>
    <row r="1508" spans="1:8" ht="13.5" x14ac:dyDescent="0.25">
      <c r="A1508" s="12"/>
      <c r="B1508" s="11">
        <v>44203</v>
      </c>
      <c r="C1508" s="2">
        <v>3.12</v>
      </c>
      <c r="D1508" s="2">
        <v>2.1495000000000002</v>
      </c>
      <c r="E1508" s="2">
        <v>2339</v>
      </c>
      <c r="F1508" s="2">
        <v>3.1654</v>
      </c>
      <c r="G1508" s="2">
        <v>7403.8706000000002</v>
      </c>
      <c r="H1508" s="17">
        <f t="shared" si="23"/>
        <v>-1.2677414909742146E-2</v>
      </c>
    </row>
    <row r="1509" spans="1:8" ht="13.5" x14ac:dyDescent="0.25">
      <c r="A1509" s="12"/>
      <c r="B1509" s="11">
        <v>44204</v>
      </c>
      <c r="C1509" s="2">
        <v>3.16</v>
      </c>
      <c r="D1509" s="2">
        <v>2.1770999999999998</v>
      </c>
      <c r="E1509" s="2">
        <v>1021</v>
      </c>
      <c r="F1509" s="2">
        <v>3.1204000000000001</v>
      </c>
      <c r="G1509" s="2">
        <v>3185.9283999999998</v>
      </c>
      <c r="H1509" s="17">
        <f t="shared" si="23"/>
        <v>1.2840195394277564E-2</v>
      </c>
    </row>
    <row r="1510" spans="1:8" ht="13.5" x14ac:dyDescent="0.25">
      <c r="A1510" s="12"/>
      <c r="B1510" s="11">
        <v>44207</v>
      </c>
      <c r="C1510" s="2">
        <v>3.2</v>
      </c>
      <c r="D1510" s="2">
        <v>2.2046999999999999</v>
      </c>
      <c r="E1510" s="2">
        <v>22937</v>
      </c>
      <c r="F1510" s="2">
        <v>3.1696</v>
      </c>
      <c r="G1510" s="2">
        <v>72701.1152</v>
      </c>
      <c r="H1510" s="17">
        <f t="shared" si="23"/>
        <v>1.2677414909742351E-2</v>
      </c>
    </row>
    <row r="1511" spans="1:8" ht="13.5" x14ac:dyDescent="0.25">
      <c r="A1511" s="12"/>
      <c r="B1511" s="11">
        <v>44208</v>
      </c>
      <c r="C1511" s="2">
        <v>3.15</v>
      </c>
      <c r="D1511" s="2">
        <v>2.1701999999999999</v>
      </c>
      <c r="E1511" s="2">
        <v>508</v>
      </c>
      <c r="F1511" s="2">
        <v>3.1991999999999998</v>
      </c>
      <c r="G1511" s="2">
        <v>1625.1936000000001</v>
      </c>
      <c r="H1511" s="17">
        <f t="shared" si="23"/>
        <v>-1.5648387535719135E-2</v>
      </c>
    </row>
    <row r="1512" spans="1:8" ht="13.5" x14ac:dyDescent="0.25">
      <c r="A1512" s="12"/>
      <c r="B1512" s="11">
        <v>44209</v>
      </c>
      <c r="C1512" s="2">
        <v>3.09</v>
      </c>
      <c r="D1512" s="2">
        <v>2.1288999999999998</v>
      </c>
      <c r="E1512" s="2">
        <v>31831</v>
      </c>
      <c r="F1512" s="2">
        <v>3.1217999999999999</v>
      </c>
      <c r="G1512" s="2">
        <v>99370.015799999994</v>
      </c>
      <c r="H1512" s="17">
        <f t="shared" si="23"/>
        <v>-1.9030504101004569E-2</v>
      </c>
    </row>
    <row r="1513" spans="1:8" ht="13.5" x14ac:dyDescent="0.25">
      <c r="A1513" s="12"/>
      <c r="B1513" s="11">
        <v>44211</v>
      </c>
      <c r="C1513" s="2">
        <v>3.18</v>
      </c>
      <c r="D1513" s="2">
        <v>2.1909000000000001</v>
      </c>
      <c r="E1513" s="2">
        <v>2402</v>
      </c>
      <c r="F1513" s="2">
        <v>3.1385999999999998</v>
      </c>
      <c r="G1513" s="2">
        <v>7538.9171999999999</v>
      </c>
      <c r="H1513" s="17">
        <f t="shared" si="23"/>
        <v>2.9123021278594712E-2</v>
      </c>
    </row>
    <row r="1514" spans="1:8" ht="13.5" x14ac:dyDescent="0.25">
      <c r="A1514" s="12"/>
      <c r="B1514" s="11">
        <v>44214</v>
      </c>
      <c r="C1514" s="2">
        <v>3.17</v>
      </c>
      <c r="D1514" s="2">
        <v>2.1840000000000002</v>
      </c>
      <c r="E1514" s="2">
        <v>2120</v>
      </c>
      <c r="F1514" s="2">
        <v>3.1318999999999999</v>
      </c>
      <c r="G1514" s="2">
        <v>6639.6279999999997</v>
      </c>
      <c r="H1514" s="17">
        <f t="shared" si="23"/>
        <v>-3.149390661371996E-3</v>
      </c>
    </row>
    <row r="1515" spans="1:8" ht="13.5" x14ac:dyDescent="0.25">
      <c r="A1515" s="12"/>
      <c r="B1515" s="11">
        <v>44215</v>
      </c>
      <c r="C1515" s="2">
        <v>3.17</v>
      </c>
      <c r="D1515" s="2">
        <v>2.1840000000000002</v>
      </c>
      <c r="E1515" s="2">
        <v>0</v>
      </c>
      <c r="F1515" s="2">
        <v>0</v>
      </c>
      <c r="G1515" s="2">
        <v>0</v>
      </c>
      <c r="H1515" s="17">
        <f t="shared" si="23"/>
        <v>0</v>
      </c>
    </row>
    <row r="1516" spans="1:8" ht="13.5" x14ac:dyDescent="0.25">
      <c r="A1516" s="12"/>
      <c r="B1516" s="11">
        <v>44216</v>
      </c>
      <c r="C1516" s="2">
        <v>3.17</v>
      </c>
      <c r="D1516" s="2">
        <v>2.1840000000000002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1:8" ht="13.5" x14ac:dyDescent="0.25">
      <c r="A1517" s="12"/>
      <c r="B1517" s="11">
        <v>44217</v>
      </c>
      <c r="C1517" s="2">
        <v>3.17</v>
      </c>
      <c r="D1517" s="2">
        <v>2.1840000000000002</v>
      </c>
      <c r="E1517" s="2">
        <v>16309</v>
      </c>
      <c r="F1517" s="2">
        <v>3.1093999999999999</v>
      </c>
      <c r="G1517" s="2">
        <v>50711.204599999997</v>
      </c>
      <c r="H1517" s="17">
        <f t="shared" si="23"/>
        <v>0</v>
      </c>
    </row>
    <row r="1518" spans="1:8" ht="13.5" x14ac:dyDescent="0.25">
      <c r="A1518" s="12"/>
      <c r="B1518" s="11">
        <v>44218</v>
      </c>
      <c r="C1518" s="2">
        <v>3.15</v>
      </c>
      <c r="D1518" s="2">
        <v>2.1701999999999999</v>
      </c>
      <c r="E1518" s="2">
        <v>2093</v>
      </c>
      <c r="F1518" s="2">
        <v>3.1408999999999998</v>
      </c>
      <c r="G1518" s="2">
        <v>6573.9036999999998</v>
      </c>
      <c r="H1518" s="17">
        <f t="shared" si="23"/>
        <v>-6.3186813186814359E-3</v>
      </c>
    </row>
    <row r="1519" spans="1:8" ht="13.5" x14ac:dyDescent="0.25">
      <c r="A1519" s="12"/>
      <c r="B1519" s="11">
        <v>44221</v>
      </c>
      <c r="C1519" s="2">
        <v>3.17</v>
      </c>
      <c r="D1519" s="2">
        <v>2.1840000000000002</v>
      </c>
      <c r="E1519" s="2">
        <v>5051</v>
      </c>
      <c r="F1519" s="2">
        <v>3.1579000000000002</v>
      </c>
      <c r="G1519" s="2">
        <v>15950.552900000001</v>
      </c>
      <c r="H1519" s="17">
        <f t="shared" si="23"/>
        <v>6.3588609344762039E-3</v>
      </c>
    </row>
    <row r="1520" spans="1:8" ht="13.5" x14ac:dyDescent="0.25">
      <c r="A1520" s="12"/>
      <c r="B1520" s="11">
        <v>44222</v>
      </c>
      <c r="C1520" s="2">
        <v>3.16</v>
      </c>
      <c r="D1520" s="2">
        <v>2.1770999999999998</v>
      </c>
      <c r="E1520" s="2">
        <v>1111</v>
      </c>
      <c r="F1520" s="2">
        <v>3.16</v>
      </c>
      <c r="G1520" s="2">
        <v>3510.76</v>
      </c>
      <c r="H1520" s="17">
        <f t="shared" si="23"/>
        <v>-3.1593406593408194E-3</v>
      </c>
    </row>
    <row r="1521" spans="1:8" ht="13.5" x14ac:dyDescent="0.25">
      <c r="A1521" s="12"/>
      <c r="B1521" s="11">
        <v>44223</v>
      </c>
      <c r="C1521" s="2">
        <v>3.15</v>
      </c>
      <c r="D1521" s="2">
        <v>2.1701999999999999</v>
      </c>
      <c r="E1521" s="2">
        <v>80</v>
      </c>
      <c r="F1521" s="2">
        <v>3.1425000000000001</v>
      </c>
      <c r="G1521" s="2">
        <v>251.4</v>
      </c>
      <c r="H1521" s="17">
        <f t="shared" si="23"/>
        <v>-3.1693537274355365E-3</v>
      </c>
    </row>
    <row r="1522" spans="1:8" ht="13.5" x14ac:dyDescent="0.25">
      <c r="A1522" s="12"/>
      <c r="B1522" s="11">
        <v>44224</v>
      </c>
      <c r="C1522" s="2">
        <v>3.1</v>
      </c>
      <c r="D1522" s="2">
        <v>2.1358000000000001</v>
      </c>
      <c r="E1522" s="2">
        <v>5267</v>
      </c>
      <c r="F1522" s="2">
        <v>3.1404000000000001</v>
      </c>
      <c r="G1522" s="2">
        <v>16540.486799999999</v>
      </c>
      <c r="H1522" s="17">
        <f t="shared" si="23"/>
        <v>-1.5851073633766366E-2</v>
      </c>
    </row>
    <row r="1523" spans="1:8" ht="13.5" x14ac:dyDescent="0.25">
      <c r="A1523" s="12"/>
      <c r="B1523" s="11">
        <v>44225</v>
      </c>
      <c r="C1523" s="2">
        <v>3.15</v>
      </c>
      <c r="D1523" s="2">
        <v>2.1701999999999999</v>
      </c>
      <c r="E1523" s="2">
        <v>30</v>
      </c>
      <c r="F1523" s="2">
        <v>3.15</v>
      </c>
      <c r="G1523" s="2">
        <v>94.5</v>
      </c>
      <c r="H1523" s="17">
        <f t="shared" si="23"/>
        <v>1.6106377001591798E-2</v>
      </c>
    </row>
    <row r="1524" spans="1:8" ht="13.5" x14ac:dyDescent="0.25">
      <c r="A1524" s="12"/>
      <c r="B1524" s="11">
        <v>44228</v>
      </c>
      <c r="C1524" s="2">
        <v>3.17</v>
      </c>
      <c r="D1524" s="2">
        <v>2.1840000000000002</v>
      </c>
      <c r="E1524" s="2">
        <v>223</v>
      </c>
      <c r="F1524" s="2">
        <v>3.161</v>
      </c>
      <c r="G1524" s="2">
        <v>704.90300000000002</v>
      </c>
      <c r="H1524" s="17">
        <f t="shared" si="23"/>
        <v>6.3588609344762039E-3</v>
      </c>
    </row>
    <row r="1525" spans="1:8" ht="13.5" x14ac:dyDescent="0.25">
      <c r="A1525" s="12"/>
      <c r="B1525" s="11">
        <v>44229</v>
      </c>
      <c r="C1525" s="2">
        <v>3.17</v>
      </c>
      <c r="D1525" s="2">
        <v>2.1840000000000002</v>
      </c>
      <c r="E1525" s="2">
        <v>7655</v>
      </c>
      <c r="F1525" s="2">
        <v>3.1613000000000002</v>
      </c>
      <c r="G1525" s="2">
        <v>24199.751499999998</v>
      </c>
      <c r="H1525" s="17">
        <f t="shared" si="23"/>
        <v>0</v>
      </c>
    </row>
    <row r="1526" spans="1:8" ht="13.5" x14ac:dyDescent="0.25">
      <c r="A1526" s="12"/>
      <c r="B1526" s="11">
        <v>44230</v>
      </c>
      <c r="C1526" s="2">
        <v>3.17</v>
      </c>
      <c r="D1526" s="2">
        <v>2.1840000000000002</v>
      </c>
      <c r="E1526" s="2">
        <v>53</v>
      </c>
      <c r="F1526" s="2">
        <v>3.17</v>
      </c>
      <c r="G1526" s="2">
        <v>168.01</v>
      </c>
      <c r="H1526" s="17">
        <f t="shared" si="23"/>
        <v>0</v>
      </c>
    </row>
    <row r="1527" spans="1:8" ht="13.5" x14ac:dyDescent="0.25">
      <c r="A1527" s="12"/>
      <c r="B1527" s="11">
        <v>44231</v>
      </c>
      <c r="C1527" s="2">
        <v>3.16</v>
      </c>
      <c r="D1527" s="2">
        <v>2.1770999999999998</v>
      </c>
      <c r="E1527" s="2">
        <v>622</v>
      </c>
      <c r="F1527" s="2">
        <v>3.1503999999999999</v>
      </c>
      <c r="G1527" s="2">
        <v>1959.5488</v>
      </c>
      <c r="H1527" s="17">
        <f t="shared" si="23"/>
        <v>-3.1593406593408194E-3</v>
      </c>
    </row>
    <row r="1528" spans="1:8" ht="13.5" x14ac:dyDescent="0.25">
      <c r="A1528" s="12"/>
      <c r="B1528" s="11">
        <v>44232</v>
      </c>
      <c r="C1528" s="2">
        <v>3.16</v>
      </c>
      <c r="D1528" s="2">
        <v>2.1770999999999998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1:8" ht="13.5" x14ac:dyDescent="0.25">
      <c r="A1529" s="12"/>
      <c r="B1529" s="11">
        <v>44235</v>
      </c>
      <c r="C1529" s="2">
        <v>3.07</v>
      </c>
      <c r="D1529" s="2">
        <v>2.1151</v>
      </c>
      <c r="E1529" s="2">
        <v>16247</v>
      </c>
      <c r="F1529" s="2">
        <v>3.0962999999999998</v>
      </c>
      <c r="G1529" s="2">
        <v>50305.5861</v>
      </c>
      <c r="H1529" s="17">
        <f t="shared" si="23"/>
        <v>-2.8478250884203683E-2</v>
      </c>
    </row>
    <row r="1530" spans="1:8" ht="13.5" x14ac:dyDescent="0.25">
      <c r="A1530" s="12"/>
      <c r="B1530" s="11">
        <v>44236</v>
      </c>
      <c r="C1530" s="2">
        <v>3.15</v>
      </c>
      <c r="D1530" s="2">
        <v>2.1701999999999999</v>
      </c>
      <c r="E1530" s="2">
        <v>49929</v>
      </c>
      <c r="F1530" s="2">
        <v>3.0607000000000002</v>
      </c>
      <c r="G1530" s="2">
        <v>152817.69029999999</v>
      </c>
      <c r="H1530" s="17">
        <f t="shared" si="23"/>
        <v>2.6050777741005119E-2</v>
      </c>
    </row>
    <row r="1531" spans="1:8" ht="13.5" x14ac:dyDescent="0.25">
      <c r="A1531" s="12"/>
      <c r="B1531" s="11">
        <v>44237</v>
      </c>
      <c r="C1531" s="2">
        <v>3.13</v>
      </c>
      <c r="D1531" s="2">
        <v>2.1564000000000001</v>
      </c>
      <c r="E1531" s="2">
        <v>11366</v>
      </c>
      <c r="F1531" s="2">
        <v>3.1206</v>
      </c>
      <c r="G1531" s="2">
        <v>35468.739600000001</v>
      </c>
      <c r="H1531" s="17">
        <f t="shared" si="23"/>
        <v>-6.3588609344759992E-3</v>
      </c>
    </row>
    <row r="1532" spans="1:8" ht="13.5" x14ac:dyDescent="0.25">
      <c r="A1532" s="12"/>
      <c r="B1532" s="11">
        <v>44238</v>
      </c>
      <c r="C1532" s="2">
        <v>3.14</v>
      </c>
      <c r="D1532" s="2">
        <v>2.1633</v>
      </c>
      <c r="E1532" s="2">
        <v>7882</v>
      </c>
      <c r="F1532" s="2">
        <v>3.0817999999999999</v>
      </c>
      <c r="G1532" s="2">
        <v>24290.747599999999</v>
      </c>
      <c r="H1532" s="17">
        <f t="shared" si="23"/>
        <v>3.1997774067890495E-3</v>
      </c>
    </row>
    <row r="1533" spans="1:8" ht="13.5" x14ac:dyDescent="0.25">
      <c r="A1533" s="12"/>
      <c r="B1533" s="11">
        <v>44239</v>
      </c>
      <c r="C1533" s="2">
        <v>3.1</v>
      </c>
      <c r="D1533" s="2">
        <v>2.1358000000000001</v>
      </c>
      <c r="E1533" s="2">
        <v>1642</v>
      </c>
      <c r="F1533" s="2">
        <v>3.1166</v>
      </c>
      <c r="G1533" s="2">
        <v>5117.4571999999998</v>
      </c>
      <c r="H1533" s="17">
        <f t="shared" si="23"/>
        <v>-1.271206027827849E-2</v>
      </c>
    </row>
    <row r="1534" spans="1:8" ht="13.5" x14ac:dyDescent="0.25">
      <c r="A1534" s="12"/>
      <c r="B1534" s="11">
        <v>44242</v>
      </c>
      <c r="C1534" s="2">
        <v>3.14</v>
      </c>
      <c r="D1534" s="2">
        <v>2.1633</v>
      </c>
      <c r="E1534" s="2">
        <v>77</v>
      </c>
      <c r="F1534" s="2">
        <v>3.14</v>
      </c>
      <c r="G1534" s="2">
        <v>241.78</v>
      </c>
      <c r="H1534" s="17">
        <f t="shared" si="23"/>
        <v>1.2875737428598115E-2</v>
      </c>
    </row>
    <row r="1535" spans="1:8" ht="13.5" x14ac:dyDescent="0.25">
      <c r="A1535" s="12"/>
      <c r="B1535" s="11">
        <v>44243</v>
      </c>
      <c r="C1535" s="2">
        <v>3.14</v>
      </c>
      <c r="D1535" s="2">
        <v>2.1633</v>
      </c>
      <c r="E1535" s="2">
        <v>2414</v>
      </c>
      <c r="F1535" s="2">
        <v>3.1301999999999999</v>
      </c>
      <c r="G1535" s="2">
        <v>7556.3028000000004</v>
      </c>
      <c r="H1535" s="17">
        <f t="shared" si="23"/>
        <v>0</v>
      </c>
    </row>
    <row r="1536" spans="1:8" ht="13.5" x14ac:dyDescent="0.25">
      <c r="A1536" s="12"/>
      <c r="B1536" s="11">
        <v>44244</v>
      </c>
      <c r="C1536" s="2">
        <v>3.15</v>
      </c>
      <c r="D1536" s="2">
        <v>2.1701999999999999</v>
      </c>
      <c r="E1536" s="2">
        <v>360</v>
      </c>
      <c r="F1536" s="2">
        <v>3.1404999999999998</v>
      </c>
      <c r="G1536" s="2">
        <v>1130.58</v>
      </c>
      <c r="H1536" s="17">
        <f t="shared" si="23"/>
        <v>3.1895714880043943E-3</v>
      </c>
    </row>
    <row r="1537" spans="1:8" ht="13.5" x14ac:dyDescent="0.25">
      <c r="A1537" s="12"/>
      <c r="B1537" s="11">
        <v>44245</v>
      </c>
      <c r="C1537" s="2">
        <v>3.13</v>
      </c>
      <c r="D1537" s="2">
        <v>2.1564000000000001</v>
      </c>
      <c r="E1537" s="2">
        <v>4267</v>
      </c>
      <c r="F1537" s="2">
        <v>3.0789</v>
      </c>
      <c r="G1537" s="2">
        <v>13137.666300000001</v>
      </c>
      <c r="H1537" s="17">
        <f t="shared" si="23"/>
        <v>-6.3588609344759992E-3</v>
      </c>
    </row>
    <row r="1538" spans="1:8" ht="13.5" x14ac:dyDescent="0.25">
      <c r="A1538" s="12"/>
      <c r="B1538" s="11">
        <v>44246</v>
      </c>
      <c r="C1538" s="2">
        <v>3.13</v>
      </c>
      <c r="D1538" s="2">
        <v>2.1564000000000001</v>
      </c>
      <c r="E1538" s="2">
        <v>5678</v>
      </c>
      <c r="F1538" s="2">
        <v>3.141</v>
      </c>
      <c r="G1538" s="2">
        <v>17834.598000000002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3.16</v>
      </c>
      <c r="D1539" s="2">
        <v>2.1770999999999998</v>
      </c>
      <c r="E1539" s="2">
        <v>2830</v>
      </c>
      <c r="F1539" s="2">
        <v>3.1465000000000001</v>
      </c>
      <c r="G1539" s="2">
        <v>8904.5949999999993</v>
      </c>
      <c r="H1539" s="17">
        <f t="shared" si="23"/>
        <v>9.5993322203671485E-3</v>
      </c>
    </row>
    <row r="1540" spans="1:8" ht="13.5" x14ac:dyDescent="0.25">
      <c r="A1540" s="12"/>
      <c r="B1540" s="11">
        <v>44250</v>
      </c>
      <c r="C1540" s="2">
        <v>3.16</v>
      </c>
      <c r="D1540" s="2">
        <v>2.1770999999999998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1:8" ht="13.5" x14ac:dyDescent="0.25">
      <c r="A1541" s="12"/>
      <c r="B1541" s="11">
        <v>44251</v>
      </c>
      <c r="C1541" s="2">
        <v>3.23</v>
      </c>
      <c r="D1541" s="2">
        <v>2.2252999999999998</v>
      </c>
      <c r="E1541" s="2">
        <v>16574</v>
      </c>
      <c r="F1541" s="2">
        <v>3.1899000000000002</v>
      </c>
      <c r="G1541" s="2">
        <v>52869.402600000001</v>
      </c>
      <c r="H1541" s="17">
        <f t="shared" si="23"/>
        <v>2.2139543429332609E-2</v>
      </c>
    </row>
    <row r="1542" spans="1:8" ht="13.5" x14ac:dyDescent="0.25">
      <c r="A1542" s="12"/>
      <c r="B1542" s="11">
        <v>44252</v>
      </c>
      <c r="C1542" s="2">
        <v>3.23</v>
      </c>
      <c r="D1542" s="2">
        <v>2.2252999999999998</v>
      </c>
      <c r="E1542" s="2">
        <v>2096</v>
      </c>
      <c r="F1542" s="2">
        <v>3.23</v>
      </c>
      <c r="G1542" s="2">
        <v>6770.08</v>
      </c>
      <c r="H1542" s="17">
        <f t="shared" si="23"/>
        <v>0</v>
      </c>
    </row>
    <row r="1543" spans="1:8" ht="13.5" x14ac:dyDescent="0.25">
      <c r="A1543" s="12"/>
      <c r="B1543" s="11">
        <v>44253</v>
      </c>
      <c r="C1543" s="2">
        <v>3.2</v>
      </c>
      <c r="D1543" s="2">
        <v>2.2046999999999999</v>
      </c>
      <c r="E1543" s="2">
        <v>11540</v>
      </c>
      <c r="F1543" s="2">
        <v>3.1783999999999999</v>
      </c>
      <c r="G1543" s="2">
        <v>36678.735999999997</v>
      </c>
      <c r="H1543" s="17">
        <f t="shared" ref="H1543:H1606" si="24">(D1543-D1542)/D1542</f>
        <v>-9.2571788073517961E-3</v>
      </c>
    </row>
    <row r="1544" spans="1:8" ht="13.5" x14ac:dyDescent="0.25">
      <c r="A1544" s="12"/>
      <c r="B1544" s="11">
        <v>44256</v>
      </c>
      <c r="C1544" s="2">
        <v>3.15</v>
      </c>
      <c r="D1544" s="2">
        <v>2.1701999999999999</v>
      </c>
      <c r="E1544" s="2">
        <v>3701</v>
      </c>
      <c r="F1544" s="2">
        <v>3.1930999999999998</v>
      </c>
      <c r="G1544" s="2">
        <v>11817.6631</v>
      </c>
      <c r="H1544" s="17">
        <f t="shared" si="24"/>
        <v>-1.5648387535719135E-2</v>
      </c>
    </row>
    <row r="1545" spans="1:8" ht="13.5" x14ac:dyDescent="0.25">
      <c r="A1545" s="12"/>
      <c r="B1545" s="11">
        <v>44257</v>
      </c>
      <c r="C1545" s="2">
        <v>3.19</v>
      </c>
      <c r="D1545" s="2">
        <v>2.1978</v>
      </c>
      <c r="E1545" s="2">
        <v>14696</v>
      </c>
      <c r="F1545" s="2">
        <v>3.1821999999999999</v>
      </c>
      <c r="G1545" s="2">
        <v>46765.611199999999</v>
      </c>
      <c r="H1545" s="17">
        <f t="shared" si="24"/>
        <v>1.2717721868952203E-2</v>
      </c>
    </row>
    <row r="1546" spans="1:8" ht="13.5" x14ac:dyDescent="0.25">
      <c r="A1546" s="12"/>
      <c r="B1546" s="11">
        <v>44258</v>
      </c>
      <c r="C1546" s="2">
        <v>3.18</v>
      </c>
      <c r="D1546" s="2">
        <v>2.1909000000000001</v>
      </c>
      <c r="E1546" s="2">
        <v>2951</v>
      </c>
      <c r="F1546" s="2">
        <v>3.1145999999999998</v>
      </c>
      <c r="G1546" s="2">
        <v>9191.1846000000005</v>
      </c>
      <c r="H1546" s="17">
        <f t="shared" si="24"/>
        <v>-3.1395031395030967E-3</v>
      </c>
    </row>
    <row r="1547" spans="1:8" ht="13.5" x14ac:dyDescent="0.25">
      <c r="A1547" s="12"/>
      <c r="B1547" s="11">
        <v>44259</v>
      </c>
      <c r="C1547" s="2">
        <v>3.09</v>
      </c>
      <c r="D1547" s="2">
        <v>2.1288999999999998</v>
      </c>
      <c r="E1547" s="2">
        <v>12592</v>
      </c>
      <c r="F1547" s="2">
        <v>3.0992000000000002</v>
      </c>
      <c r="G1547" s="2">
        <v>39025.126400000001</v>
      </c>
      <c r="H1547" s="17">
        <f t="shared" si="24"/>
        <v>-2.829887260943004E-2</v>
      </c>
    </row>
    <row r="1548" spans="1:8" ht="13.5" x14ac:dyDescent="0.25">
      <c r="A1548" s="12"/>
      <c r="B1548" s="11">
        <v>44260</v>
      </c>
      <c r="C1548" s="2">
        <v>3.09</v>
      </c>
      <c r="D1548" s="2">
        <v>2.1288999999999998</v>
      </c>
      <c r="E1548" s="2">
        <v>320</v>
      </c>
      <c r="F1548" s="2">
        <v>3.1118999999999999</v>
      </c>
      <c r="G1548" s="2">
        <v>995.80799999999999</v>
      </c>
      <c r="H1548" s="17">
        <f t="shared" si="24"/>
        <v>0</v>
      </c>
    </row>
    <row r="1549" spans="1:8" ht="13.5" x14ac:dyDescent="0.25">
      <c r="A1549" s="12"/>
      <c r="B1549" s="11">
        <v>44263</v>
      </c>
      <c r="C1549" s="2">
        <v>3.14</v>
      </c>
      <c r="D1549" s="2">
        <v>2.1633</v>
      </c>
      <c r="E1549" s="2">
        <v>2503</v>
      </c>
      <c r="F1549" s="2">
        <v>3.0977999999999999</v>
      </c>
      <c r="G1549" s="2">
        <v>7753.7933999999996</v>
      </c>
      <c r="H1549" s="17">
        <f t="shared" si="24"/>
        <v>1.6158579548123542E-2</v>
      </c>
    </row>
    <row r="1550" spans="1:8" ht="13.5" x14ac:dyDescent="0.25">
      <c r="A1550" s="12"/>
      <c r="B1550" s="11">
        <v>44264</v>
      </c>
      <c r="C1550" s="2">
        <v>3.14</v>
      </c>
      <c r="D1550" s="2">
        <v>2.1633</v>
      </c>
      <c r="E1550" s="2">
        <v>1625</v>
      </c>
      <c r="F1550" s="2">
        <v>3.1244999999999998</v>
      </c>
      <c r="G1550" s="2">
        <v>5077.3125</v>
      </c>
      <c r="H1550" s="17">
        <f t="shared" si="24"/>
        <v>0</v>
      </c>
    </row>
    <row r="1551" spans="1:8" ht="13.5" x14ac:dyDescent="0.25">
      <c r="A1551" s="12"/>
      <c r="B1551" s="11">
        <v>44265</v>
      </c>
      <c r="C1551" s="2">
        <v>3.23</v>
      </c>
      <c r="D1551" s="2">
        <v>2.2252999999999998</v>
      </c>
      <c r="E1551" s="2">
        <v>3900</v>
      </c>
      <c r="F1551" s="2">
        <v>3.1747000000000001</v>
      </c>
      <c r="G1551" s="2">
        <v>12381.33</v>
      </c>
      <c r="H1551" s="17">
        <f t="shared" si="24"/>
        <v>2.8659917718300666E-2</v>
      </c>
    </row>
    <row r="1552" spans="1:8" ht="13.5" x14ac:dyDescent="0.25">
      <c r="A1552" s="12"/>
      <c r="B1552" s="11">
        <v>44266</v>
      </c>
      <c r="C1552" s="2">
        <v>3.2</v>
      </c>
      <c r="D1552" s="2">
        <v>2.2046999999999999</v>
      </c>
      <c r="E1552" s="2">
        <v>1355</v>
      </c>
      <c r="F1552" s="2">
        <v>3.1703999999999999</v>
      </c>
      <c r="G1552" s="2">
        <v>4295.8919999999998</v>
      </c>
      <c r="H1552" s="17">
        <f t="shared" si="24"/>
        <v>-9.2571788073517961E-3</v>
      </c>
    </row>
    <row r="1553" spans="1:8" ht="13.5" x14ac:dyDescent="0.25">
      <c r="A1553" s="12"/>
      <c r="B1553" s="11">
        <v>44267</v>
      </c>
      <c r="C1553" s="2">
        <v>3.2</v>
      </c>
      <c r="D1553" s="2">
        <v>2.2046999999999999</v>
      </c>
      <c r="E1553" s="2">
        <v>2539</v>
      </c>
      <c r="F1553" s="2">
        <v>3.1539000000000001</v>
      </c>
      <c r="G1553" s="2">
        <v>8007.7520999999997</v>
      </c>
      <c r="H1553" s="17">
        <f t="shared" si="24"/>
        <v>0</v>
      </c>
    </row>
    <row r="1554" spans="1:8" ht="13.5" x14ac:dyDescent="0.25">
      <c r="A1554" s="12"/>
      <c r="B1554" s="11">
        <v>44270</v>
      </c>
      <c r="C1554" s="2">
        <v>3.19</v>
      </c>
      <c r="D1554" s="2">
        <v>2.1978</v>
      </c>
      <c r="E1554" s="2">
        <v>1895</v>
      </c>
      <c r="F1554" s="2">
        <v>3.1206999999999998</v>
      </c>
      <c r="G1554" s="2">
        <v>5913.7264999999998</v>
      </c>
      <c r="H1554" s="17">
        <f t="shared" si="24"/>
        <v>-3.1296775071437866E-3</v>
      </c>
    </row>
    <row r="1555" spans="1:8" ht="13.5" x14ac:dyDescent="0.25">
      <c r="A1555" s="12"/>
      <c r="B1555" s="11">
        <v>44271</v>
      </c>
      <c r="C1555" s="2">
        <v>3.13</v>
      </c>
      <c r="D1555" s="2">
        <v>2.1564000000000001</v>
      </c>
      <c r="E1555" s="2">
        <v>2835</v>
      </c>
      <c r="F1555" s="2">
        <v>3.1690999999999998</v>
      </c>
      <c r="G1555" s="2">
        <v>8984.3984999999993</v>
      </c>
      <c r="H1555" s="17">
        <f t="shared" si="24"/>
        <v>-1.8837018837018785E-2</v>
      </c>
    </row>
    <row r="1556" spans="1:8" ht="13.5" x14ac:dyDescent="0.25">
      <c r="A1556" s="12"/>
      <c r="B1556" s="11">
        <v>44272</v>
      </c>
      <c r="C1556" s="2">
        <v>3.18</v>
      </c>
      <c r="D1556" s="2">
        <v>2.1909000000000001</v>
      </c>
      <c r="E1556" s="2">
        <v>65</v>
      </c>
      <c r="F1556" s="2">
        <v>3.18</v>
      </c>
      <c r="G1556" s="2">
        <v>206.7</v>
      </c>
      <c r="H1556" s="17">
        <f t="shared" si="24"/>
        <v>1.5998887033945454E-2</v>
      </c>
    </row>
    <row r="1557" spans="1:8" ht="13.5" x14ac:dyDescent="0.25">
      <c r="A1557" s="12"/>
      <c r="B1557" s="11">
        <v>44273</v>
      </c>
      <c r="C1557" s="2">
        <v>3.18</v>
      </c>
      <c r="D1557" s="2">
        <v>2.1909000000000001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44274</v>
      </c>
      <c r="C1558" s="2">
        <v>3.15</v>
      </c>
      <c r="D1558" s="2">
        <v>2.1701999999999999</v>
      </c>
      <c r="E1558" s="2">
        <v>221</v>
      </c>
      <c r="F1558" s="2">
        <v>3.1229</v>
      </c>
      <c r="G1558" s="2">
        <v>690.16089999999997</v>
      </c>
      <c r="H1558" s="17">
        <f t="shared" si="24"/>
        <v>-9.4481719841161913E-3</v>
      </c>
    </row>
    <row r="1559" spans="1:8" ht="13.5" x14ac:dyDescent="0.25">
      <c r="A1559" s="12"/>
      <c r="B1559" s="11">
        <v>44277</v>
      </c>
      <c r="C1559" s="2">
        <v>3.17</v>
      </c>
      <c r="D1559" s="2">
        <v>2.1840000000000002</v>
      </c>
      <c r="E1559" s="2">
        <v>651</v>
      </c>
      <c r="F1559" s="2">
        <v>3.1208</v>
      </c>
      <c r="G1559" s="2">
        <v>2031.6407999999999</v>
      </c>
      <c r="H1559" s="17">
        <f t="shared" si="24"/>
        <v>6.3588609344762039E-3</v>
      </c>
    </row>
    <row r="1560" spans="1:8" ht="13.5" x14ac:dyDescent="0.25">
      <c r="A1560" s="12"/>
      <c r="B1560" s="11">
        <v>44278</v>
      </c>
      <c r="C1560" s="2">
        <v>3.16</v>
      </c>
      <c r="D1560" s="2">
        <v>2.1770999999999998</v>
      </c>
      <c r="E1560" s="2">
        <v>110</v>
      </c>
      <c r="F1560" s="2">
        <v>3.1091000000000002</v>
      </c>
      <c r="G1560" s="2">
        <v>342.00099999999998</v>
      </c>
      <c r="H1560" s="17">
        <f t="shared" si="24"/>
        <v>-3.1593406593408194E-3</v>
      </c>
    </row>
    <row r="1561" spans="1:8" ht="13.5" x14ac:dyDescent="0.25">
      <c r="A1561" s="12"/>
      <c r="B1561" s="11">
        <v>44279</v>
      </c>
      <c r="C1561" s="2">
        <v>3.16</v>
      </c>
      <c r="D1561" s="2">
        <v>2.1770999999999998</v>
      </c>
      <c r="E1561" s="2">
        <v>680</v>
      </c>
      <c r="F1561" s="2">
        <v>3.1459000000000001</v>
      </c>
      <c r="G1561" s="2">
        <v>2139.212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3.1</v>
      </c>
      <c r="D1562" s="2">
        <v>2.1358000000000001</v>
      </c>
      <c r="E1562" s="2">
        <v>34747</v>
      </c>
      <c r="F1562" s="2">
        <v>3.0777999999999999</v>
      </c>
      <c r="G1562" s="2">
        <v>106944.31660000001</v>
      </c>
      <c r="H1562" s="17">
        <f t="shared" si="24"/>
        <v>-1.8970189701896869E-2</v>
      </c>
    </row>
    <row r="1563" spans="1:8" ht="13.5" x14ac:dyDescent="0.25">
      <c r="A1563" s="12"/>
      <c r="B1563" s="11">
        <v>44281</v>
      </c>
      <c r="C1563" s="2">
        <v>3.1</v>
      </c>
      <c r="D1563" s="2">
        <v>2.1358000000000001</v>
      </c>
      <c r="E1563" s="2">
        <v>8422</v>
      </c>
      <c r="F1563" s="2">
        <v>3.1181999999999999</v>
      </c>
      <c r="G1563" s="2">
        <v>26261.4804</v>
      </c>
      <c r="H1563" s="17">
        <f t="shared" si="24"/>
        <v>0</v>
      </c>
    </row>
    <row r="1564" spans="1:8" ht="13.5" x14ac:dyDescent="0.25">
      <c r="A1564" s="12"/>
      <c r="B1564" s="11">
        <v>44284</v>
      </c>
      <c r="C1564" s="2">
        <v>3.13</v>
      </c>
      <c r="D1564" s="2">
        <v>2.1564000000000001</v>
      </c>
      <c r="E1564" s="2">
        <v>1010</v>
      </c>
      <c r="F1564" s="2">
        <v>3.1065</v>
      </c>
      <c r="G1564" s="2">
        <v>3137.5650000000001</v>
      </c>
      <c r="H1564" s="17">
        <f t="shared" si="24"/>
        <v>9.6450978556044346E-3</v>
      </c>
    </row>
    <row r="1565" spans="1:8" ht="13.5" x14ac:dyDescent="0.25">
      <c r="A1565" s="12"/>
      <c r="B1565" s="11">
        <v>44285</v>
      </c>
      <c r="C1565" s="2">
        <v>3.18</v>
      </c>
      <c r="D1565" s="2">
        <v>2.1909000000000001</v>
      </c>
      <c r="E1565" s="2">
        <v>12805</v>
      </c>
      <c r="F1565" s="2">
        <v>3.1385999999999998</v>
      </c>
      <c r="G1565" s="2">
        <v>40189.773000000001</v>
      </c>
      <c r="H1565" s="17">
        <f t="shared" si="24"/>
        <v>1.5998887033945454E-2</v>
      </c>
    </row>
    <row r="1566" spans="1:8" ht="13.5" x14ac:dyDescent="0.25">
      <c r="A1566" s="12"/>
      <c r="B1566" s="11">
        <v>44286</v>
      </c>
      <c r="C1566" s="2">
        <v>3.17</v>
      </c>
      <c r="D1566" s="2">
        <v>2.1840000000000002</v>
      </c>
      <c r="E1566" s="2">
        <v>500</v>
      </c>
      <c r="F1566" s="2">
        <v>3.1509999999999998</v>
      </c>
      <c r="G1566" s="2">
        <v>1575.5</v>
      </c>
      <c r="H1566" s="17">
        <f t="shared" si="24"/>
        <v>-3.149390661371996E-3</v>
      </c>
    </row>
    <row r="1567" spans="1:8" ht="13.5" x14ac:dyDescent="0.25">
      <c r="A1567" s="12"/>
      <c r="B1567" s="11">
        <v>44287</v>
      </c>
      <c r="C1567" s="2">
        <v>3.18</v>
      </c>
      <c r="D1567" s="2">
        <v>2.1909000000000001</v>
      </c>
      <c r="E1567" s="2">
        <v>460</v>
      </c>
      <c r="F1567" s="2">
        <v>3.1385000000000001</v>
      </c>
      <c r="G1567" s="2">
        <v>1443.71</v>
      </c>
      <c r="H1567" s="17">
        <f t="shared" si="24"/>
        <v>3.159340659340616E-3</v>
      </c>
    </row>
    <row r="1568" spans="1:8" ht="13.5" x14ac:dyDescent="0.25">
      <c r="A1568" s="12"/>
      <c r="B1568" s="11">
        <v>44288</v>
      </c>
      <c r="C1568" s="2">
        <v>3.18</v>
      </c>
      <c r="D1568" s="2">
        <v>2.1909000000000001</v>
      </c>
      <c r="E1568" s="2">
        <v>5341</v>
      </c>
      <c r="F1568" s="2">
        <v>3.1715</v>
      </c>
      <c r="G1568" s="2">
        <v>16938.981500000002</v>
      </c>
      <c r="H1568" s="17">
        <f t="shared" si="24"/>
        <v>0</v>
      </c>
    </row>
    <row r="1569" spans="1:8" ht="13.5" x14ac:dyDescent="0.25">
      <c r="A1569" s="12"/>
      <c r="B1569" s="11">
        <v>44291</v>
      </c>
      <c r="C1569" s="2">
        <v>3.18</v>
      </c>
      <c r="D1569" s="2">
        <v>2.1909000000000001</v>
      </c>
      <c r="E1569" s="2">
        <v>10</v>
      </c>
      <c r="F1569" s="2">
        <v>3.18</v>
      </c>
      <c r="G1569" s="2">
        <v>31.8</v>
      </c>
      <c r="H1569" s="17">
        <f t="shared" si="24"/>
        <v>0</v>
      </c>
    </row>
    <row r="1570" spans="1:8" ht="13.5" x14ac:dyDescent="0.25">
      <c r="A1570" s="12"/>
      <c r="B1570" s="11">
        <v>44292</v>
      </c>
      <c r="C1570" s="2">
        <v>3.17</v>
      </c>
      <c r="D1570" s="2">
        <v>2.1840000000000002</v>
      </c>
      <c r="E1570" s="2">
        <v>2821</v>
      </c>
      <c r="F1570" s="2">
        <v>3.1520999999999999</v>
      </c>
      <c r="G1570" s="2">
        <v>8892.0740999999998</v>
      </c>
      <c r="H1570" s="17">
        <f t="shared" si="24"/>
        <v>-3.149390661371996E-3</v>
      </c>
    </row>
    <row r="1571" spans="1:8" ht="13.5" x14ac:dyDescent="0.25">
      <c r="A1571" s="12"/>
      <c r="B1571" s="11">
        <v>44293</v>
      </c>
      <c r="C1571" s="2">
        <v>3.18</v>
      </c>
      <c r="D1571" s="2">
        <v>2.1909000000000001</v>
      </c>
      <c r="E1571" s="2">
        <v>10</v>
      </c>
      <c r="F1571" s="2">
        <v>3.18</v>
      </c>
      <c r="G1571" s="2">
        <v>31.8</v>
      </c>
      <c r="H1571" s="17">
        <f t="shared" si="24"/>
        <v>3.159340659340616E-3</v>
      </c>
    </row>
    <row r="1572" spans="1:8" ht="13.5" x14ac:dyDescent="0.25">
      <c r="A1572" s="12"/>
      <c r="B1572" s="11">
        <v>44294</v>
      </c>
      <c r="C1572" s="2">
        <v>3.18</v>
      </c>
      <c r="D1572" s="2">
        <v>2.1909000000000001</v>
      </c>
      <c r="E1572" s="2">
        <v>0</v>
      </c>
      <c r="F1572" s="2">
        <v>0</v>
      </c>
      <c r="G1572" s="2">
        <v>0</v>
      </c>
      <c r="H1572" s="17">
        <f t="shared" si="24"/>
        <v>0</v>
      </c>
    </row>
    <row r="1573" spans="1:8" ht="13.5" x14ac:dyDescent="0.25">
      <c r="A1573" s="12"/>
      <c r="B1573" s="11">
        <v>44298</v>
      </c>
      <c r="C1573" s="2">
        <v>3.18</v>
      </c>
      <c r="D1573" s="2">
        <v>2.1909000000000001</v>
      </c>
      <c r="E1573" s="2">
        <v>0</v>
      </c>
      <c r="F1573" s="2">
        <v>0</v>
      </c>
      <c r="G1573" s="2">
        <v>0</v>
      </c>
      <c r="H1573" s="17">
        <f t="shared" si="24"/>
        <v>0</v>
      </c>
    </row>
    <row r="1574" spans="1:8" ht="13.5" x14ac:dyDescent="0.25">
      <c r="A1574" s="12"/>
      <c r="B1574" s="11">
        <v>44299</v>
      </c>
      <c r="C1574" s="2">
        <v>3.16</v>
      </c>
      <c r="D1574" s="2">
        <v>2.1770999999999998</v>
      </c>
      <c r="E1574" s="2">
        <v>900</v>
      </c>
      <c r="F1574" s="2">
        <v>3.1602000000000001</v>
      </c>
      <c r="G1574" s="2">
        <v>2844.18</v>
      </c>
      <c r="H1574" s="17">
        <f t="shared" si="24"/>
        <v>-6.2987813227441949E-3</v>
      </c>
    </row>
    <row r="1575" spans="1:8" ht="13.5" x14ac:dyDescent="0.25">
      <c r="A1575" s="12"/>
      <c r="B1575" s="11">
        <v>44300</v>
      </c>
      <c r="C1575" s="2">
        <v>3.16</v>
      </c>
      <c r="D1575" s="2">
        <v>2.1770999999999998</v>
      </c>
      <c r="E1575" s="2">
        <v>25</v>
      </c>
      <c r="F1575" s="2">
        <v>3.16</v>
      </c>
      <c r="G1575" s="2">
        <v>79</v>
      </c>
      <c r="H1575" s="17">
        <f t="shared" si="24"/>
        <v>0</v>
      </c>
    </row>
    <row r="1576" spans="1:8" ht="13.5" x14ac:dyDescent="0.25">
      <c r="A1576" s="12"/>
      <c r="B1576" s="11">
        <v>44301</v>
      </c>
      <c r="C1576" s="2">
        <v>3.15</v>
      </c>
      <c r="D1576" s="2">
        <v>2.1701999999999999</v>
      </c>
      <c r="E1576" s="2">
        <v>785</v>
      </c>
      <c r="F1576" s="2">
        <v>3.1105</v>
      </c>
      <c r="G1576" s="2">
        <v>2441.7424999999998</v>
      </c>
      <c r="H1576" s="17">
        <f t="shared" si="24"/>
        <v>-3.1693537274355365E-3</v>
      </c>
    </row>
    <row r="1577" spans="1:8" ht="13.5" x14ac:dyDescent="0.25">
      <c r="A1577" s="12"/>
      <c r="B1577" s="11">
        <v>44302</v>
      </c>
      <c r="C1577" s="2">
        <v>3.16</v>
      </c>
      <c r="D1577" s="2">
        <v>2.1770999999999998</v>
      </c>
      <c r="E1577" s="2">
        <v>10</v>
      </c>
      <c r="F1577" s="2">
        <v>3.16</v>
      </c>
      <c r="G1577" s="2">
        <v>31.6</v>
      </c>
      <c r="H1577" s="17">
        <f t="shared" si="24"/>
        <v>3.1794304672379996E-3</v>
      </c>
    </row>
    <row r="1578" spans="1:8" ht="13.5" x14ac:dyDescent="0.25">
      <c r="A1578" s="12"/>
      <c r="B1578" s="11">
        <v>44305</v>
      </c>
      <c r="C1578" s="2">
        <v>3.1</v>
      </c>
      <c r="D1578" s="2">
        <v>2.1358000000000001</v>
      </c>
      <c r="E1578" s="2">
        <v>15041</v>
      </c>
      <c r="F1578" s="2">
        <v>3.1004999999999998</v>
      </c>
      <c r="G1578" s="2">
        <v>46634.620499999997</v>
      </c>
      <c r="H1578" s="17">
        <f t="shared" si="24"/>
        <v>-1.8970189701896869E-2</v>
      </c>
    </row>
    <row r="1579" spans="1:8" ht="13.5" x14ac:dyDescent="0.25">
      <c r="A1579" s="12"/>
      <c r="B1579" s="11">
        <v>44306</v>
      </c>
      <c r="C1579" s="2">
        <v>3.15</v>
      </c>
      <c r="D1579" s="2">
        <v>2.1701999999999999</v>
      </c>
      <c r="E1579" s="2">
        <v>550</v>
      </c>
      <c r="F1579" s="2">
        <v>3.1314000000000002</v>
      </c>
      <c r="G1579" s="2">
        <v>1722.27</v>
      </c>
      <c r="H1579" s="17">
        <f t="shared" si="24"/>
        <v>1.6106377001591798E-2</v>
      </c>
    </row>
    <row r="1580" spans="1:8" ht="13.5" x14ac:dyDescent="0.25">
      <c r="A1580" s="12"/>
      <c r="B1580" s="11">
        <v>44307</v>
      </c>
      <c r="C1580" s="2">
        <v>3.15</v>
      </c>
      <c r="D1580" s="2">
        <v>2.1701999999999999</v>
      </c>
      <c r="E1580" s="2">
        <v>40</v>
      </c>
      <c r="F1580" s="2">
        <v>3.1425000000000001</v>
      </c>
      <c r="G1580" s="2">
        <v>125.7</v>
      </c>
      <c r="H1580" s="17">
        <f t="shared" si="24"/>
        <v>0</v>
      </c>
    </row>
    <row r="1581" spans="1:8" ht="13.5" x14ac:dyDescent="0.25">
      <c r="A1581" s="12"/>
      <c r="B1581" s="11">
        <v>44308</v>
      </c>
      <c r="C1581" s="2">
        <v>3.15</v>
      </c>
      <c r="D1581" s="2">
        <v>2.1701999999999999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x14ac:dyDescent="0.25">
      <c r="A1582" s="12"/>
      <c r="B1582" s="11">
        <v>44309</v>
      </c>
      <c r="C1582" s="2">
        <v>3.15</v>
      </c>
      <c r="D1582" s="2">
        <v>2.1701999999999999</v>
      </c>
      <c r="E1582" s="2">
        <v>2498</v>
      </c>
      <c r="F1582" s="2">
        <v>3.1301999999999999</v>
      </c>
      <c r="G1582" s="2">
        <v>7819.2395999999999</v>
      </c>
      <c r="H1582" s="17">
        <f t="shared" si="24"/>
        <v>0</v>
      </c>
    </row>
    <row r="1583" spans="1:8" ht="13.5" x14ac:dyDescent="0.25">
      <c r="A1583" s="12"/>
      <c r="B1583" s="11">
        <v>44312</v>
      </c>
      <c r="C1583" s="2">
        <v>3.15</v>
      </c>
      <c r="D1583" s="2">
        <v>2.1701999999999999</v>
      </c>
      <c r="E1583" s="2">
        <v>1241</v>
      </c>
      <c r="F1583" s="2">
        <v>3.1412</v>
      </c>
      <c r="G1583" s="2">
        <v>3898.2292000000002</v>
      </c>
      <c r="H1583" s="17">
        <f t="shared" si="24"/>
        <v>0</v>
      </c>
    </row>
    <row r="1584" spans="1:8" ht="13.5" x14ac:dyDescent="0.25">
      <c r="A1584" s="12"/>
      <c r="B1584" s="11">
        <v>44313</v>
      </c>
      <c r="C1584" s="2">
        <v>3.15</v>
      </c>
      <c r="D1584" s="2">
        <v>2.1701999999999999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x14ac:dyDescent="0.25">
      <c r="A1585" s="12"/>
      <c r="B1585" s="11">
        <v>44314</v>
      </c>
      <c r="C1585" s="2">
        <v>3.16</v>
      </c>
      <c r="D1585" s="2">
        <v>2.1770999999999998</v>
      </c>
      <c r="E1585" s="2">
        <v>100</v>
      </c>
      <c r="F1585" s="2">
        <v>3.1549999999999998</v>
      </c>
      <c r="G1585" s="2">
        <v>315.5</v>
      </c>
      <c r="H1585" s="17">
        <f t="shared" si="24"/>
        <v>3.1794304672379996E-3</v>
      </c>
    </row>
    <row r="1586" spans="1:8" ht="13.5" x14ac:dyDescent="0.25">
      <c r="A1586" s="12"/>
      <c r="B1586" s="11">
        <v>44315</v>
      </c>
      <c r="C1586" s="2">
        <v>3.15</v>
      </c>
      <c r="D1586" s="2">
        <v>2.1701999999999999</v>
      </c>
      <c r="E1586" s="2">
        <v>100</v>
      </c>
      <c r="F1586" s="2">
        <v>3.15</v>
      </c>
      <c r="G1586" s="2">
        <v>315</v>
      </c>
      <c r="H1586" s="17">
        <f t="shared" si="24"/>
        <v>-3.1693537274355365E-3</v>
      </c>
    </row>
    <row r="1587" spans="1:8" ht="13.5" x14ac:dyDescent="0.25">
      <c r="A1587" s="12"/>
      <c r="B1587" s="11">
        <v>44316</v>
      </c>
      <c r="C1587" s="2">
        <v>3.15</v>
      </c>
      <c r="D1587" s="2">
        <v>2.1701999999999999</v>
      </c>
      <c r="E1587" s="2">
        <v>0</v>
      </c>
      <c r="F1587" s="2">
        <v>0</v>
      </c>
      <c r="G1587" s="2">
        <v>0</v>
      </c>
      <c r="H1587" s="17">
        <f t="shared" si="24"/>
        <v>0</v>
      </c>
    </row>
    <row r="1588" spans="1:8" ht="13.5" x14ac:dyDescent="0.25">
      <c r="A1588" s="12"/>
      <c r="B1588" s="11">
        <v>44319</v>
      </c>
      <c r="C1588" s="2">
        <v>3.15</v>
      </c>
      <c r="D1588" s="2">
        <v>2.1701999999999999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x14ac:dyDescent="0.25">
      <c r="A1589" s="12"/>
      <c r="B1589" s="11">
        <v>44320</v>
      </c>
      <c r="C1589" s="2">
        <v>3.19</v>
      </c>
      <c r="D1589" s="2">
        <v>2.1978</v>
      </c>
      <c r="E1589" s="2">
        <v>1752</v>
      </c>
      <c r="F1589" s="2">
        <v>3.19</v>
      </c>
      <c r="G1589" s="2">
        <v>5588.88</v>
      </c>
      <c r="H1589" s="17">
        <f t="shared" si="24"/>
        <v>1.2717721868952203E-2</v>
      </c>
    </row>
    <row r="1590" spans="1:8" ht="13.5" x14ac:dyDescent="0.25">
      <c r="A1590" s="12"/>
      <c r="B1590" s="11">
        <v>44321</v>
      </c>
      <c r="C1590" s="2">
        <v>3.14</v>
      </c>
      <c r="D1590" s="2">
        <v>2.1633</v>
      </c>
      <c r="E1590" s="2">
        <v>3825</v>
      </c>
      <c r="F1590" s="2">
        <v>3.109</v>
      </c>
      <c r="G1590" s="2">
        <v>11891.924999999999</v>
      </c>
      <c r="H1590" s="17">
        <f t="shared" si="24"/>
        <v>-1.5697515697515686E-2</v>
      </c>
    </row>
    <row r="1591" spans="1:8" ht="13.5" x14ac:dyDescent="0.25">
      <c r="A1591" s="12"/>
      <c r="B1591" s="11">
        <v>44322</v>
      </c>
      <c r="C1591" s="2">
        <v>3.14</v>
      </c>
      <c r="D1591" s="2">
        <v>2.1633</v>
      </c>
      <c r="E1591" s="2">
        <v>273</v>
      </c>
      <c r="F1591" s="2">
        <v>3.1404000000000001</v>
      </c>
      <c r="G1591" s="2">
        <v>857.32920000000001</v>
      </c>
      <c r="H1591" s="17">
        <f t="shared" si="24"/>
        <v>0</v>
      </c>
    </row>
    <row r="1592" spans="1:8" ht="13.5" x14ac:dyDescent="0.25">
      <c r="A1592" s="12"/>
      <c r="B1592" s="11">
        <v>44323</v>
      </c>
      <c r="C1592" s="2">
        <v>3.14</v>
      </c>
      <c r="D1592" s="2">
        <v>2.1633</v>
      </c>
      <c r="E1592" s="2">
        <v>1695</v>
      </c>
      <c r="F1592" s="2">
        <v>3.1391</v>
      </c>
      <c r="G1592" s="2">
        <v>5320.7745000000004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3.14</v>
      </c>
      <c r="D1593" s="2">
        <v>2.1633</v>
      </c>
      <c r="E1593" s="2">
        <v>360</v>
      </c>
      <c r="F1593" s="2">
        <v>3.1303000000000001</v>
      </c>
      <c r="G1593" s="2">
        <v>1126.9079999999999</v>
      </c>
      <c r="H1593" s="17">
        <f t="shared" si="24"/>
        <v>0</v>
      </c>
    </row>
    <row r="1594" spans="1:8" ht="13.5" x14ac:dyDescent="0.25">
      <c r="A1594" s="12"/>
      <c r="B1594" s="11">
        <v>44327</v>
      </c>
      <c r="C1594" s="2">
        <v>3.13</v>
      </c>
      <c r="D1594" s="2">
        <v>2.1564000000000001</v>
      </c>
      <c r="E1594" s="2">
        <v>3397</v>
      </c>
      <c r="F1594" s="2">
        <v>3.0926</v>
      </c>
      <c r="G1594" s="2">
        <v>10505.5622</v>
      </c>
      <c r="H1594" s="17">
        <f t="shared" si="24"/>
        <v>-3.1895714880043943E-3</v>
      </c>
    </row>
    <row r="1595" spans="1:8" ht="13.5" x14ac:dyDescent="0.25">
      <c r="A1595" s="12"/>
      <c r="B1595" s="11">
        <v>44333</v>
      </c>
      <c r="C1595" s="2">
        <v>3.15</v>
      </c>
      <c r="D1595" s="2">
        <v>2.1701999999999999</v>
      </c>
      <c r="E1595" s="2">
        <v>6200</v>
      </c>
      <c r="F1595" s="2">
        <v>3.1417999999999999</v>
      </c>
      <c r="G1595" s="2">
        <v>19479.16</v>
      </c>
      <c r="H1595" s="17">
        <f t="shared" si="24"/>
        <v>6.399554813578099E-3</v>
      </c>
    </row>
    <row r="1596" spans="1:8" ht="13.5" x14ac:dyDescent="0.25">
      <c r="A1596" s="12"/>
      <c r="B1596" s="11">
        <v>44334</v>
      </c>
      <c r="C1596" s="2">
        <v>3.15</v>
      </c>
      <c r="D1596" s="2">
        <v>2.1701999999999999</v>
      </c>
      <c r="E1596" s="2">
        <v>403</v>
      </c>
      <c r="F1596" s="2">
        <v>3.1435</v>
      </c>
      <c r="G1596" s="2">
        <v>1266.8305</v>
      </c>
      <c r="H1596" s="17">
        <f t="shared" si="24"/>
        <v>0</v>
      </c>
    </row>
    <row r="1597" spans="1:8" ht="13.5" x14ac:dyDescent="0.25">
      <c r="A1597" s="12"/>
      <c r="B1597" s="11">
        <v>44335</v>
      </c>
      <c r="C1597" s="2">
        <v>3.15</v>
      </c>
      <c r="D1597" s="2">
        <v>2.1701999999999999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1:8" ht="13.5" x14ac:dyDescent="0.25">
      <c r="A1598" s="12"/>
      <c r="B1598" s="11">
        <v>44336</v>
      </c>
      <c r="C1598" s="2">
        <v>3.14</v>
      </c>
      <c r="D1598" s="2">
        <v>2.1633</v>
      </c>
      <c r="E1598" s="2">
        <v>3008</v>
      </c>
      <c r="F1598" s="2">
        <v>3.1019000000000001</v>
      </c>
      <c r="G1598" s="2">
        <v>9330.5151999999998</v>
      </c>
      <c r="H1598" s="17">
        <f t="shared" si="24"/>
        <v>-3.1794304672379996E-3</v>
      </c>
    </row>
    <row r="1599" spans="1:8" ht="13.5" x14ac:dyDescent="0.25">
      <c r="A1599" s="12"/>
      <c r="B1599" s="11">
        <v>44337</v>
      </c>
      <c r="C1599" s="2">
        <v>3.15</v>
      </c>
      <c r="D1599" s="2">
        <v>2.1701999999999999</v>
      </c>
      <c r="E1599" s="2">
        <v>728</v>
      </c>
      <c r="F1599" s="2">
        <v>3.1316999999999999</v>
      </c>
      <c r="G1599" s="2">
        <v>2279.8775999999998</v>
      </c>
      <c r="H1599" s="17">
        <f t="shared" si="24"/>
        <v>3.1895714880043943E-3</v>
      </c>
    </row>
    <row r="1600" spans="1:8" ht="13.5" x14ac:dyDescent="0.25">
      <c r="A1600" s="12"/>
      <c r="B1600" s="11">
        <v>44340</v>
      </c>
      <c r="C1600" s="2">
        <v>3.14</v>
      </c>
      <c r="D1600" s="2">
        <v>2.1633</v>
      </c>
      <c r="E1600" s="2">
        <v>1751</v>
      </c>
      <c r="F1600" s="2">
        <v>3.1231</v>
      </c>
      <c r="G1600" s="2">
        <v>5468.5481</v>
      </c>
      <c r="H1600" s="17">
        <f t="shared" si="24"/>
        <v>-3.1794304672379996E-3</v>
      </c>
    </row>
    <row r="1601" spans="1:8" ht="13.5" x14ac:dyDescent="0.25">
      <c r="A1601" s="12"/>
      <c r="B1601" s="11">
        <v>44341</v>
      </c>
      <c r="C1601" s="2">
        <v>3.14</v>
      </c>
      <c r="D1601" s="2">
        <v>2.1633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1:8" ht="13.5" x14ac:dyDescent="0.25">
      <c r="A1602" s="12"/>
      <c r="B1602" s="11">
        <v>44342</v>
      </c>
      <c r="C1602" s="2">
        <v>3.15</v>
      </c>
      <c r="D1602" s="2">
        <v>2.1701999999999999</v>
      </c>
      <c r="E1602" s="2">
        <v>100</v>
      </c>
      <c r="F1602" s="2">
        <v>3.15</v>
      </c>
      <c r="G1602" s="2">
        <v>315</v>
      </c>
      <c r="H1602" s="17">
        <f t="shared" si="24"/>
        <v>3.1895714880043943E-3</v>
      </c>
    </row>
    <row r="1603" spans="1:8" ht="13.5" x14ac:dyDescent="0.25">
      <c r="A1603" s="12"/>
      <c r="B1603" s="11">
        <v>44343</v>
      </c>
      <c r="C1603" s="2">
        <v>3.14</v>
      </c>
      <c r="D1603" s="2">
        <v>2.1633</v>
      </c>
      <c r="E1603" s="2">
        <v>4004</v>
      </c>
      <c r="F1603" s="2">
        <v>3.1004</v>
      </c>
      <c r="G1603" s="2">
        <v>12414.0016</v>
      </c>
      <c r="H1603" s="17">
        <f t="shared" si="24"/>
        <v>-3.1794304672379996E-3</v>
      </c>
    </row>
    <row r="1604" spans="1:8" ht="13.5" x14ac:dyDescent="0.25">
      <c r="A1604" s="12"/>
      <c r="B1604" s="11">
        <v>44344</v>
      </c>
      <c r="C1604" s="2">
        <v>3.14</v>
      </c>
      <c r="D1604" s="2">
        <v>2.1633</v>
      </c>
      <c r="E1604" s="2">
        <v>4004</v>
      </c>
      <c r="F1604" s="2">
        <v>3.1004</v>
      </c>
      <c r="G1604" s="2">
        <v>12414.0016</v>
      </c>
      <c r="H1604" s="17">
        <f t="shared" si="24"/>
        <v>0</v>
      </c>
    </row>
    <row r="1605" spans="1:8" ht="13.5" x14ac:dyDescent="0.25">
      <c r="A1605" s="12"/>
      <c r="B1605" s="11">
        <v>44347</v>
      </c>
      <c r="C1605" s="2">
        <v>3.14</v>
      </c>
      <c r="D1605" s="2">
        <v>2.1633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44348</v>
      </c>
      <c r="C1606" s="2">
        <v>3.1</v>
      </c>
      <c r="D1606" s="2">
        <v>2.1358000000000001</v>
      </c>
      <c r="E1606" s="2">
        <v>19211</v>
      </c>
      <c r="F1606" s="2">
        <v>3.1002000000000001</v>
      </c>
      <c r="G1606" s="2">
        <v>59557.942199999998</v>
      </c>
      <c r="H1606" s="17">
        <f t="shared" si="24"/>
        <v>-1.271206027827849E-2</v>
      </c>
    </row>
    <row r="1607" spans="1:8" ht="13.5" x14ac:dyDescent="0.25">
      <c r="A1607" s="12"/>
      <c r="B1607" s="11">
        <v>44349</v>
      </c>
      <c r="C1607" s="2">
        <v>3.14</v>
      </c>
      <c r="D1607" s="2">
        <v>2.1633</v>
      </c>
      <c r="E1607" s="2">
        <v>50</v>
      </c>
      <c r="F1607" s="2">
        <v>3.14</v>
      </c>
      <c r="G1607" s="2">
        <v>157</v>
      </c>
      <c r="H1607" s="17">
        <f t="shared" ref="H1607:H1670" si="25">(D1607-D1606)/D1606</f>
        <v>1.2875737428598115E-2</v>
      </c>
    </row>
    <row r="1608" spans="1:8" ht="13.5" x14ac:dyDescent="0.25">
      <c r="A1608" s="12"/>
      <c r="B1608" s="11">
        <v>44350</v>
      </c>
      <c r="C1608" s="2">
        <v>3.14</v>
      </c>
      <c r="D1608" s="2">
        <v>2.1633</v>
      </c>
      <c r="E1608" s="2">
        <v>50</v>
      </c>
      <c r="F1608" s="2">
        <v>3.14</v>
      </c>
      <c r="G1608" s="2">
        <v>157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3.13</v>
      </c>
      <c r="D1609" s="2">
        <v>2.1564000000000001</v>
      </c>
      <c r="E1609" s="2">
        <v>600</v>
      </c>
      <c r="F1609" s="2">
        <v>3.0882999999999998</v>
      </c>
      <c r="G1609" s="2">
        <v>1852.98</v>
      </c>
      <c r="H1609" s="17">
        <f t="shared" si="25"/>
        <v>-3.1895714880043943E-3</v>
      </c>
    </row>
    <row r="1610" spans="1:8" ht="13.5" x14ac:dyDescent="0.25">
      <c r="A1610" s="12"/>
      <c r="B1610" s="11">
        <v>44354</v>
      </c>
      <c r="C1610" s="2">
        <v>3.13</v>
      </c>
      <c r="D1610" s="2">
        <v>2.1564000000000001</v>
      </c>
      <c r="E1610" s="2">
        <v>350</v>
      </c>
      <c r="F1610" s="2">
        <v>3.1213000000000002</v>
      </c>
      <c r="G1610" s="2">
        <v>1092.4549999999999</v>
      </c>
      <c r="H1610" s="17">
        <f t="shared" si="25"/>
        <v>0</v>
      </c>
    </row>
    <row r="1611" spans="1:8" ht="13.5" x14ac:dyDescent="0.25">
      <c r="A1611" s="12"/>
      <c r="B1611" s="11">
        <v>44355</v>
      </c>
      <c r="C1611" s="2">
        <v>3.13</v>
      </c>
      <c r="D1611" s="2">
        <v>2.1564000000000001</v>
      </c>
      <c r="E1611" s="2">
        <v>8775</v>
      </c>
      <c r="F1611" s="2">
        <v>3.1101999999999999</v>
      </c>
      <c r="G1611" s="2">
        <v>27292.005000000001</v>
      </c>
      <c r="H1611" s="17">
        <f t="shared" si="25"/>
        <v>0</v>
      </c>
    </row>
    <row r="1612" spans="1:8" ht="13.5" x14ac:dyDescent="0.25">
      <c r="A1612" s="12"/>
      <c r="B1612" s="11">
        <v>44356</v>
      </c>
      <c r="C1612" s="2">
        <v>3.17</v>
      </c>
      <c r="D1612" s="2">
        <v>2.1840000000000002</v>
      </c>
      <c r="E1612" s="2">
        <v>520</v>
      </c>
      <c r="F1612" s="2">
        <v>3.1545999999999998</v>
      </c>
      <c r="G1612" s="2">
        <v>1640.3920000000001</v>
      </c>
      <c r="H1612" s="17">
        <f t="shared" si="25"/>
        <v>1.2799109627156403E-2</v>
      </c>
    </row>
    <row r="1613" spans="1:8" ht="13.5" x14ac:dyDescent="0.25">
      <c r="A1613" s="12"/>
      <c r="B1613" s="11">
        <v>44357</v>
      </c>
      <c r="C1613" s="2">
        <v>3.18</v>
      </c>
      <c r="D1613" s="2">
        <v>2.1909000000000001</v>
      </c>
      <c r="E1613" s="2">
        <v>100</v>
      </c>
      <c r="F1613" s="2">
        <v>3.18</v>
      </c>
      <c r="G1613" s="2">
        <v>318</v>
      </c>
      <c r="H1613" s="17">
        <f t="shared" si="25"/>
        <v>3.159340659340616E-3</v>
      </c>
    </row>
    <row r="1614" spans="1:8" ht="13.5" x14ac:dyDescent="0.25">
      <c r="A1614" s="12"/>
      <c r="B1614" s="11">
        <v>44358</v>
      </c>
      <c r="C1614" s="2">
        <v>3.16</v>
      </c>
      <c r="D1614" s="2">
        <v>2.1770999999999998</v>
      </c>
      <c r="E1614" s="2">
        <v>1165</v>
      </c>
      <c r="F1614" s="2">
        <v>3.1581999999999999</v>
      </c>
      <c r="G1614" s="2">
        <v>3679.3029999999999</v>
      </c>
      <c r="H1614" s="17">
        <f t="shared" si="25"/>
        <v>-6.2987813227441949E-3</v>
      </c>
    </row>
    <row r="1615" spans="1:8" ht="13.5" x14ac:dyDescent="0.25">
      <c r="A1615" s="12"/>
      <c r="B1615" s="11">
        <v>44361</v>
      </c>
      <c r="C1615" s="2">
        <v>3.16</v>
      </c>
      <c r="D1615" s="2">
        <v>2.1770999999999998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44362</v>
      </c>
      <c r="C1616" s="2">
        <v>3.16</v>
      </c>
      <c r="D1616" s="2">
        <v>2.1770999999999998</v>
      </c>
      <c r="E1616" s="2">
        <v>0</v>
      </c>
      <c r="F1616" s="2">
        <v>0</v>
      </c>
      <c r="G1616" s="2">
        <v>0</v>
      </c>
      <c r="H1616" s="17">
        <f t="shared" si="25"/>
        <v>0</v>
      </c>
    </row>
    <row r="1617" spans="1:8" ht="13.5" x14ac:dyDescent="0.25">
      <c r="A1617" s="12"/>
      <c r="B1617" s="11">
        <v>44363</v>
      </c>
      <c r="C1617" s="2">
        <v>3.16</v>
      </c>
      <c r="D1617" s="2">
        <v>2.1770999999999998</v>
      </c>
      <c r="E1617" s="2">
        <v>100</v>
      </c>
      <c r="F1617" s="2">
        <v>3.1585999999999999</v>
      </c>
      <c r="G1617" s="2">
        <v>315.86</v>
      </c>
      <c r="H1617" s="17">
        <f t="shared" si="25"/>
        <v>0</v>
      </c>
    </row>
    <row r="1618" spans="1:8" ht="13.5" x14ac:dyDescent="0.25">
      <c r="A1618" s="12"/>
      <c r="B1618" s="11">
        <v>44364</v>
      </c>
      <c r="C1618" s="2">
        <v>3.16</v>
      </c>
      <c r="D1618" s="2">
        <v>2.1770999999999998</v>
      </c>
      <c r="E1618" s="2">
        <v>2560</v>
      </c>
      <c r="F1618" s="2">
        <v>3.1587999999999998</v>
      </c>
      <c r="G1618" s="2">
        <v>8086.5280000000002</v>
      </c>
      <c r="H1618" s="17">
        <f t="shared" si="25"/>
        <v>0</v>
      </c>
    </row>
    <row r="1619" spans="1:8" ht="13.5" x14ac:dyDescent="0.25">
      <c r="A1619" s="12"/>
      <c r="B1619" s="11">
        <v>44365</v>
      </c>
      <c r="C1619" s="2">
        <v>3.16</v>
      </c>
      <c r="D1619" s="2">
        <v>2.1770999999999998</v>
      </c>
      <c r="E1619" s="2">
        <v>2560</v>
      </c>
      <c r="F1619" s="2">
        <v>3.1587999999999998</v>
      </c>
      <c r="G1619" s="2">
        <v>8086.5280000000002</v>
      </c>
      <c r="H1619" s="17">
        <f t="shared" si="25"/>
        <v>0</v>
      </c>
    </row>
    <row r="1620" spans="1:8" ht="13.5" x14ac:dyDescent="0.25">
      <c r="A1620" s="12"/>
      <c r="B1620" s="11">
        <v>44368</v>
      </c>
      <c r="C1620" s="2">
        <v>3.17</v>
      </c>
      <c r="D1620" s="2">
        <v>2.1840000000000002</v>
      </c>
      <c r="E1620" s="2">
        <v>100</v>
      </c>
      <c r="F1620" s="2">
        <v>3.17</v>
      </c>
      <c r="G1620" s="2">
        <v>317</v>
      </c>
      <c r="H1620" s="17">
        <f t="shared" si="25"/>
        <v>3.1693537274357407E-3</v>
      </c>
    </row>
    <row r="1621" spans="1:8" ht="13.5" x14ac:dyDescent="0.25">
      <c r="A1621" s="12"/>
      <c r="B1621" s="11">
        <v>44369</v>
      </c>
      <c r="C1621" s="2">
        <v>3.17</v>
      </c>
      <c r="D1621" s="2">
        <v>2.1840000000000002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1:8" ht="13.5" x14ac:dyDescent="0.25">
      <c r="A1622" s="12"/>
      <c r="B1622" s="11">
        <v>44370</v>
      </c>
      <c r="C1622" s="2">
        <v>3.16</v>
      </c>
      <c r="D1622" s="2">
        <v>2.1770999999999998</v>
      </c>
      <c r="E1622" s="2">
        <v>1420</v>
      </c>
      <c r="F1622" s="2">
        <v>3.16</v>
      </c>
      <c r="G1622" s="2">
        <v>4487.2</v>
      </c>
      <c r="H1622" s="17">
        <f t="shared" si="25"/>
        <v>-3.1593406593408194E-3</v>
      </c>
    </row>
    <row r="1623" spans="1:8" ht="13.5" x14ac:dyDescent="0.25">
      <c r="A1623" s="12"/>
      <c r="B1623" s="11">
        <v>44371</v>
      </c>
      <c r="C1623" s="2">
        <v>3.18</v>
      </c>
      <c r="D1623" s="2">
        <v>2.1909000000000001</v>
      </c>
      <c r="E1623" s="2">
        <v>8626</v>
      </c>
      <c r="F1623" s="2">
        <v>3.1446000000000001</v>
      </c>
      <c r="G1623" s="2">
        <v>27125.319599999999</v>
      </c>
      <c r="H1623" s="17">
        <f t="shared" si="25"/>
        <v>6.3387074548712776E-3</v>
      </c>
    </row>
    <row r="1624" spans="1:8" ht="13.5" x14ac:dyDescent="0.25">
      <c r="A1624" s="12"/>
      <c r="B1624" s="11">
        <v>44372</v>
      </c>
      <c r="C1624" s="2">
        <v>3.18</v>
      </c>
      <c r="D1624" s="2">
        <v>2.1909000000000001</v>
      </c>
      <c r="E1624" s="2">
        <v>700</v>
      </c>
      <c r="F1624" s="2">
        <v>3.18</v>
      </c>
      <c r="G1624" s="2">
        <v>2226</v>
      </c>
      <c r="H1624" s="17">
        <f t="shared" si="25"/>
        <v>0</v>
      </c>
    </row>
    <row r="1625" spans="1:8" ht="13.5" x14ac:dyDescent="0.25">
      <c r="A1625" s="12"/>
      <c r="B1625" s="11">
        <v>44375</v>
      </c>
      <c r="C1625" s="2">
        <v>3.2</v>
      </c>
      <c r="D1625" s="2">
        <v>2.2046999999999999</v>
      </c>
      <c r="E1625" s="2">
        <v>22986</v>
      </c>
      <c r="F1625" s="2">
        <v>3.1917</v>
      </c>
      <c r="G1625" s="2">
        <v>73364.416200000007</v>
      </c>
      <c r="H1625" s="17">
        <f t="shared" si="25"/>
        <v>6.2987813227439919E-3</v>
      </c>
    </row>
    <row r="1626" spans="1:8" ht="13.5" x14ac:dyDescent="0.25">
      <c r="A1626" s="12"/>
      <c r="B1626" s="11">
        <v>44376</v>
      </c>
      <c r="C1626" s="2">
        <v>3.2</v>
      </c>
      <c r="D1626" s="2">
        <v>2.2046999999999999</v>
      </c>
      <c r="E1626" s="2">
        <v>4102</v>
      </c>
      <c r="F1626" s="2">
        <v>3.2002000000000002</v>
      </c>
      <c r="G1626" s="2">
        <v>13127.2204</v>
      </c>
      <c r="H1626" s="17">
        <f t="shared" si="25"/>
        <v>0</v>
      </c>
    </row>
    <row r="1627" spans="1:8" ht="13.5" x14ac:dyDescent="0.25">
      <c r="A1627" s="12"/>
      <c r="B1627" s="11">
        <v>44377</v>
      </c>
      <c r="C1627" s="2">
        <v>3.29</v>
      </c>
      <c r="D1627" s="2">
        <v>2.2667000000000002</v>
      </c>
      <c r="E1627" s="2">
        <v>47221</v>
      </c>
      <c r="F1627" s="2">
        <v>3.2280000000000002</v>
      </c>
      <c r="G1627" s="2">
        <v>152429.38800000001</v>
      </c>
      <c r="H1627" s="17">
        <f t="shared" si="25"/>
        <v>2.8121739919263519E-2</v>
      </c>
    </row>
    <row r="1628" spans="1:8" ht="13.5" x14ac:dyDescent="0.25">
      <c r="A1628" s="12"/>
      <c r="B1628" s="11">
        <v>44378</v>
      </c>
      <c r="C1628" s="2">
        <v>3.36</v>
      </c>
      <c r="D1628" s="2">
        <v>2.3149000000000002</v>
      </c>
      <c r="E1628" s="2">
        <v>3876</v>
      </c>
      <c r="F1628" s="2">
        <v>3.2904</v>
      </c>
      <c r="G1628" s="2">
        <v>12753.590399999999</v>
      </c>
      <c r="H1628" s="17">
        <f t="shared" si="25"/>
        <v>2.1264393170688674E-2</v>
      </c>
    </row>
    <row r="1629" spans="1:8" ht="13.5" x14ac:dyDescent="0.25">
      <c r="A1629" s="12"/>
      <c r="B1629" s="11">
        <v>44379</v>
      </c>
      <c r="C1629" s="2">
        <v>3.37</v>
      </c>
      <c r="D1629" s="2">
        <v>2.3218000000000001</v>
      </c>
      <c r="E1629" s="2">
        <v>3066</v>
      </c>
      <c r="F1629" s="2">
        <v>3.3113000000000001</v>
      </c>
      <c r="G1629" s="2">
        <v>10152.4458</v>
      </c>
      <c r="H1629" s="17">
        <f t="shared" si="25"/>
        <v>2.9806903105965292E-3</v>
      </c>
    </row>
    <row r="1630" spans="1:8" ht="13.5" x14ac:dyDescent="0.25">
      <c r="A1630" s="12"/>
      <c r="B1630" s="11">
        <v>44382</v>
      </c>
      <c r="C1630" s="2">
        <v>3.4</v>
      </c>
      <c r="D1630" s="2">
        <v>2.3424</v>
      </c>
      <c r="E1630" s="2">
        <v>5769</v>
      </c>
      <c r="F1630" s="2">
        <v>3.3864999999999998</v>
      </c>
      <c r="G1630" s="2">
        <v>19536.718499999999</v>
      </c>
      <c r="H1630" s="17">
        <f t="shared" si="25"/>
        <v>8.8724265655956373E-3</v>
      </c>
    </row>
    <row r="1631" spans="1:8" ht="13.5" x14ac:dyDescent="0.25">
      <c r="A1631" s="12"/>
      <c r="B1631" s="11">
        <v>44383</v>
      </c>
      <c r="C1631" s="2">
        <v>3.4</v>
      </c>
      <c r="D1631" s="2">
        <v>2.3424</v>
      </c>
      <c r="E1631" s="2">
        <v>3040</v>
      </c>
      <c r="F1631" s="2">
        <v>3.4338000000000002</v>
      </c>
      <c r="G1631" s="2">
        <v>10438.752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3.45</v>
      </c>
      <c r="D1632" s="2">
        <v>2.3769</v>
      </c>
      <c r="E1632" s="2">
        <v>1611</v>
      </c>
      <c r="F1632" s="2">
        <v>3.4344000000000001</v>
      </c>
      <c r="G1632" s="2">
        <v>5532.8184000000001</v>
      </c>
      <c r="H1632" s="17">
        <f t="shared" si="25"/>
        <v>1.4728483606557366E-2</v>
      </c>
    </row>
    <row r="1633" spans="1:8" ht="13.5" x14ac:dyDescent="0.25">
      <c r="A1633" s="12"/>
      <c r="B1633" s="11">
        <v>44385</v>
      </c>
      <c r="C1633" s="2">
        <v>3.45</v>
      </c>
      <c r="D1633" s="2">
        <v>2.3769</v>
      </c>
      <c r="E1633" s="2">
        <v>1</v>
      </c>
      <c r="F1633" s="2">
        <v>3.45</v>
      </c>
      <c r="G1633" s="2">
        <v>3.45</v>
      </c>
      <c r="H1633" s="17">
        <f t="shared" si="25"/>
        <v>0</v>
      </c>
    </row>
    <row r="1634" spans="1:8" ht="13.5" x14ac:dyDescent="0.25">
      <c r="A1634" s="12"/>
      <c r="B1634" s="11">
        <v>44386</v>
      </c>
      <c r="C1634" s="2">
        <v>3.44</v>
      </c>
      <c r="D1634" s="2">
        <v>2.37</v>
      </c>
      <c r="E1634" s="2">
        <v>10871</v>
      </c>
      <c r="F1634" s="2">
        <v>3.44</v>
      </c>
      <c r="G1634" s="2">
        <v>37396.239999999998</v>
      </c>
      <c r="H1634" s="17">
        <f t="shared" si="25"/>
        <v>-2.902940805250497E-3</v>
      </c>
    </row>
    <row r="1635" spans="1:8" ht="13.5" x14ac:dyDescent="0.25">
      <c r="A1635" s="12"/>
      <c r="B1635" s="11">
        <v>44389</v>
      </c>
      <c r="C1635" s="2">
        <v>3.45</v>
      </c>
      <c r="D1635" s="2">
        <v>2.3769</v>
      </c>
      <c r="E1635" s="2">
        <v>4135</v>
      </c>
      <c r="F1635" s="2">
        <v>3.4371</v>
      </c>
      <c r="G1635" s="2">
        <v>14212.4085</v>
      </c>
      <c r="H1635" s="17">
        <f t="shared" si="25"/>
        <v>2.9113924050632512E-3</v>
      </c>
    </row>
    <row r="1636" spans="1:8" ht="13.5" x14ac:dyDescent="0.25">
      <c r="A1636" s="12"/>
      <c r="B1636" s="11">
        <v>44390</v>
      </c>
      <c r="C1636" s="2">
        <v>3.45</v>
      </c>
      <c r="D1636" s="2">
        <v>2.3769</v>
      </c>
      <c r="E1636" s="2">
        <v>4604</v>
      </c>
      <c r="F1636" s="2">
        <v>3.4430000000000001</v>
      </c>
      <c r="G1636" s="2">
        <v>15851.572</v>
      </c>
      <c r="H1636" s="17">
        <f t="shared" si="25"/>
        <v>0</v>
      </c>
    </row>
    <row r="1637" spans="1:8" ht="13.5" x14ac:dyDescent="0.25">
      <c r="A1637" s="12"/>
      <c r="B1637" s="11">
        <v>44391</v>
      </c>
      <c r="C1637" s="2">
        <v>3.45</v>
      </c>
      <c r="D1637" s="2">
        <v>2.3769</v>
      </c>
      <c r="E1637" s="2">
        <v>5056</v>
      </c>
      <c r="F1637" s="2">
        <v>3.4415</v>
      </c>
      <c r="G1637" s="2">
        <v>17400.223999999998</v>
      </c>
      <c r="H1637" s="17">
        <f t="shared" si="25"/>
        <v>0</v>
      </c>
    </row>
    <row r="1638" spans="1:8" ht="13.5" x14ac:dyDescent="0.25">
      <c r="A1638" s="12"/>
      <c r="B1638" s="11">
        <v>44392</v>
      </c>
      <c r="C1638" s="2">
        <v>3.45</v>
      </c>
      <c r="D1638" s="2">
        <v>2.3769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44393</v>
      </c>
      <c r="C1639" s="2">
        <v>3.44</v>
      </c>
      <c r="D1639" s="2">
        <v>2.37</v>
      </c>
      <c r="E1639" s="2">
        <v>601</v>
      </c>
      <c r="F1639" s="2">
        <v>3.44</v>
      </c>
      <c r="G1639" s="2">
        <v>2067.44</v>
      </c>
      <c r="H1639" s="17">
        <f t="shared" si="25"/>
        <v>-2.902940805250497E-3</v>
      </c>
    </row>
    <row r="1640" spans="1:8" ht="13.5" x14ac:dyDescent="0.25">
      <c r="A1640" s="12"/>
      <c r="B1640" s="11">
        <v>44396</v>
      </c>
      <c r="C1640" s="2">
        <v>3.48</v>
      </c>
      <c r="D1640" s="2">
        <v>2.3976000000000002</v>
      </c>
      <c r="E1640" s="2">
        <v>10694</v>
      </c>
      <c r="F1640" s="2">
        <v>3.4533999999999998</v>
      </c>
      <c r="G1640" s="2">
        <v>36930.659599999999</v>
      </c>
      <c r="H1640" s="17">
        <f t="shared" si="25"/>
        <v>1.1645569620253192E-2</v>
      </c>
    </row>
    <row r="1641" spans="1:8" ht="13.5" x14ac:dyDescent="0.25">
      <c r="A1641" s="12"/>
      <c r="B1641" s="11">
        <v>44399</v>
      </c>
      <c r="C1641" s="2">
        <v>3.48</v>
      </c>
      <c r="D1641" s="2">
        <v>2.3976000000000002</v>
      </c>
      <c r="E1641" s="2">
        <v>8854</v>
      </c>
      <c r="F1641" s="2">
        <v>3.4575999999999998</v>
      </c>
      <c r="G1641" s="2">
        <v>30613.590400000001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3.48</v>
      </c>
      <c r="D1642" s="2">
        <v>2.3976000000000002</v>
      </c>
      <c r="E1642" s="2">
        <v>3350</v>
      </c>
      <c r="F1642" s="2">
        <v>3.48</v>
      </c>
      <c r="G1642" s="2">
        <v>11658</v>
      </c>
      <c r="H1642" s="17">
        <f t="shared" si="25"/>
        <v>0</v>
      </c>
    </row>
    <row r="1643" spans="1:8" ht="13.5" x14ac:dyDescent="0.25">
      <c r="A1643" s="12"/>
      <c r="B1643" s="11">
        <v>44403</v>
      </c>
      <c r="C1643" s="2">
        <v>3.48</v>
      </c>
      <c r="D1643" s="2">
        <v>2.3976000000000002</v>
      </c>
      <c r="E1643" s="2">
        <v>2543</v>
      </c>
      <c r="F1643" s="2">
        <v>3.4786000000000001</v>
      </c>
      <c r="G1643" s="2">
        <v>8846.0797999999995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3.48</v>
      </c>
      <c r="D1644" s="2">
        <v>2.3976000000000002</v>
      </c>
      <c r="E1644" s="2">
        <v>400</v>
      </c>
      <c r="F1644" s="2">
        <v>3.472</v>
      </c>
      <c r="G1644" s="2">
        <v>1388.8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3.48</v>
      </c>
      <c r="D1645" s="2">
        <v>2.3976000000000002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3.48</v>
      </c>
      <c r="D1646" s="2">
        <v>2.3976000000000002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3.48</v>
      </c>
      <c r="D1647" s="2">
        <v>2.3976000000000002</v>
      </c>
      <c r="E1647" s="2">
        <v>25470</v>
      </c>
      <c r="F1647" s="2">
        <v>3.4013</v>
      </c>
      <c r="G1647" s="2">
        <v>86631.111000000004</v>
      </c>
      <c r="H1647" s="17">
        <f t="shared" si="25"/>
        <v>0</v>
      </c>
    </row>
    <row r="1648" spans="1:8" ht="13.5" x14ac:dyDescent="0.25">
      <c r="A1648" s="12"/>
      <c r="B1648" s="11">
        <v>44410</v>
      </c>
      <c r="C1648" s="2">
        <v>3.47</v>
      </c>
      <c r="D1648" s="2">
        <v>2.3906999999999998</v>
      </c>
      <c r="E1648" s="2">
        <v>670</v>
      </c>
      <c r="F1648" s="2">
        <v>3.4674999999999998</v>
      </c>
      <c r="G1648" s="2">
        <v>2323.2249999999999</v>
      </c>
      <c r="H1648" s="17">
        <f t="shared" si="25"/>
        <v>-2.8778778778780238E-3</v>
      </c>
    </row>
    <row r="1649" spans="1:8" ht="13.5" x14ac:dyDescent="0.25">
      <c r="A1649" s="12"/>
      <c r="B1649" s="11">
        <v>44411</v>
      </c>
      <c r="C1649" s="2">
        <v>3.47</v>
      </c>
      <c r="D1649" s="2">
        <v>2.3906999999999998</v>
      </c>
      <c r="E1649" s="2">
        <v>6391</v>
      </c>
      <c r="F1649" s="2">
        <v>3.4148999999999998</v>
      </c>
      <c r="G1649" s="2">
        <v>21824.625899999999</v>
      </c>
      <c r="H1649" s="17">
        <f t="shared" si="25"/>
        <v>0</v>
      </c>
    </row>
    <row r="1650" spans="1:8" ht="13.5" x14ac:dyDescent="0.25">
      <c r="A1650" s="12"/>
      <c r="B1650" s="11">
        <v>44412</v>
      </c>
      <c r="C1650" s="2">
        <v>3.48</v>
      </c>
      <c r="D1650" s="2">
        <v>2.3976000000000002</v>
      </c>
      <c r="E1650" s="2">
        <v>14879</v>
      </c>
      <c r="F1650" s="2">
        <v>3.4662999999999999</v>
      </c>
      <c r="G1650" s="2">
        <v>51575.077700000002</v>
      </c>
      <c r="H1650" s="17">
        <f t="shared" si="25"/>
        <v>2.8861839628562141E-3</v>
      </c>
    </row>
    <row r="1651" spans="1:8" ht="13.5" x14ac:dyDescent="0.25">
      <c r="A1651" s="12"/>
      <c r="B1651" s="11">
        <v>44413</v>
      </c>
      <c r="C1651" s="2">
        <v>3.5</v>
      </c>
      <c r="D1651" s="2">
        <v>2.4113000000000002</v>
      </c>
      <c r="E1651" s="2">
        <v>18248</v>
      </c>
      <c r="F1651" s="2">
        <v>3.4826000000000001</v>
      </c>
      <c r="G1651" s="2">
        <v>63550.484799999998</v>
      </c>
      <c r="H1651" s="17">
        <f t="shared" si="25"/>
        <v>5.7140473807140661E-3</v>
      </c>
    </row>
    <row r="1652" spans="1:8" ht="13.5" x14ac:dyDescent="0.25">
      <c r="A1652" s="12"/>
      <c r="B1652" s="11">
        <v>44414</v>
      </c>
      <c r="C1652" s="2">
        <v>3.56</v>
      </c>
      <c r="D1652" s="2">
        <v>2.4527000000000001</v>
      </c>
      <c r="E1652" s="2">
        <v>4404</v>
      </c>
      <c r="F1652" s="2">
        <v>3.5775000000000001</v>
      </c>
      <c r="G1652" s="2">
        <v>15755.31</v>
      </c>
      <c r="H1652" s="17">
        <f t="shared" si="25"/>
        <v>1.7169161862895483E-2</v>
      </c>
    </row>
    <row r="1653" spans="1:8" ht="13.5" x14ac:dyDescent="0.25">
      <c r="A1653" s="12"/>
      <c r="B1653" s="11">
        <v>44417</v>
      </c>
      <c r="C1653" s="2">
        <v>3.61</v>
      </c>
      <c r="D1653" s="2">
        <v>2.4870999999999999</v>
      </c>
      <c r="E1653" s="2">
        <v>1250</v>
      </c>
      <c r="F1653" s="2">
        <v>3.5703999999999998</v>
      </c>
      <c r="G1653" s="2">
        <v>4463</v>
      </c>
      <c r="H1653" s="17">
        <f t="shared" si="25"/>
        <v>1.402535980755892E-2</v>
      </c>
    </row>
    <row r="1654" spans="1:8" ht="13.5" x14ac:dyDescent="0.25">
      <c r="A1654" s="12"/>
      <c r="B1654" s="11">
        <v>44419</v>
      </c>
      <c r="C1654" s="2">
        <v>3.62</v>
      </c>
      <c r="D1654" s="2">
        <v>2.4940000000000002</v>
      </c>
      <c r="E1654" s="2">
        <v>10089</v>
      </c>
      <c r="F1654" s="2">
        <v>3.5175999999999998</v>
      </c>
      <c r="G1654" s="2">
        <v>35489.066400000003</v>
      </c>
      <c r="H1654" s="17">
        <f t="shared" si="25"/>
        <v>2.7743154678140608E-3</v>
      </c>
    </row>
    <row r="1655" spans="1:8" ht="13.5" x14ac:dyDescent="0.25">
      <c r="A1655" s="12"/>
      <c r="B1655" s="11">
        <v>44420</v>
      </c>
      <c r="C1655" s="2">
        <v>3.52</v>
      </c>
      <c r="D1655" s="2">
        <v>2.4251</v>
      </c>
      <c r="E1655" s="2">
        <v>4164</v>
      </c>
      <c r="F1655" s="2">
        <v>3.6198000000000001</v>
      </c>
      <c r="G1655" s="2">
        <v>15072.8472</v>
      </c>
      <c r="H1655" s="17">
        <f t="shared" si="25"/>
        <v>-2.7626303127506087E-2</v>
      </c>
    </row>
    <row r="1656" spans="1:8" ht="13.5" x14ac:dyDescent="0.25">
      <c r="A1656" s="12"/>
      <c r="B1656" s="11">
        <v>44424</v>
      </c>
      <c r="C1656" s="2">
        <v>3.55</v>
      </c>
      <c r="D1656" s="2">
        <v>2.4458000000000002</v>
      </c>
      <c r="E1656" s="2">
        <v>1381</v>
      </c>
      <c r="F1656" s="2">
        <v>3.5581999999999998</v>
      </c>
      <c r="G1656" s="2">
        <v>4913.8742000000002</v>
      </c>
      <c r="H1656" s="17">
        <f t="shared" si="25"/>
        <v>8.5357304853408769E-3</v>
      </c>
    </row>
    <row r="1657" spans="1:8" ht="13.5" x14ac:dyDescent="0.25">
      <c r="A1657" s="12"/>
      <c r="B1657" s="11">
        <v>44425</v>
      </c>
      <c r="C1657" s="2">
        <v>3.55</v>
      </c>
      <c r="D1657" s="2">
        <v>2.4458000000000002</v>
      </c>
      <c r="E1657" s="2">
        <v>7282</v>
      </c>
      <c r="F1657" s="2">
        <v>3.5146000000000002</v>
      </c>
      <c r="G1657" s="2">
        <v>25593.317200000001</v>
      </c>
      <c r="H1657" s="17">
        <f t="shared" si="25"/>
        <v>0</v>
      </c>
    </row>
    <row r="1658" spans="1:8" ht="13.5" x14ac:dyDescent="0.25">
      <c r="A1658" s="12"/>
      <c r="B1658" s="11">
        <v>44426</v>
      </c>
      <c r="C1658" s="2">
        <v>3.6</v>
      </c>
      <c r="D1658" s="2">
        <v>2.4802</v>
      </c>
      <c r="E1658" s="2">
        <v>4092</v>
      </c>
      <c r="F1658" s="2">
        <v>3.5819000000000001</v>
      </c>
      <c r="G1658" s="2">
        <v>14657.1348</v>
      </c>
      <c r="H1658" s="17">
        <f t="shared" si="25"/>
        <v>1.406492763104087E-2</v>
      </c>
    </row>
    <row r="1659" spans="1:8" ht="13.5" x14ac:dyDescent="0.25">
      <c r="A1659" s="12"/>
      <c r="B1659" s="11">
        <v>44427</v>
      </c>
      <c r="C1659" s="2">
        <v>3.59</v>
      </c>
      <c r="D1659" s="2">
        <v>2.4733000000000001</v>
      </c>
      <c r="E1659" s="2">
        <v>24795</v>
      </c>
      <c r="F1659" s="2">
        <v>3.5118</v>
      </c>
      <c r="G1659" s="2">
        <v>87075.081000000006</v>
      </c>
      <c r="H1659" s="17">
        <f t="shared" si="25"/>
        <v>-2.7820337069590782E-3</v>
      </c>
    </row>
    <row r="1660" spans="1:8" ht="13.5" x14ac:dyDescent="0.25">
      <c r="A1660" s="12"/>
      <c r="B1660" s="11">
        <v>44428</v>
      </c>
      <c r="C1660" s="2">
        <v>3.58</v>
      </c>
      <c r="D1660" s="2">
        <v>2.4664999999999999</v>
      </c>
      <c r="E1660" s="2">
        <v>525</v>
      </c>
      <c r="F1660" s="2">
        <v>3.5535999999999999</v>
      </c>
      <c r="G1660" s="2">
        <v>1865.64</v>
      </c>
      <c r="H1660" s="17">
        <f t="shared" si="25"/>
        <v>-2.7493631989650019E-3</v>
      </c>
    </row>
    <row r="1661" spans="1:8" ht="13.5" x14ac:dyDescent="0.25">
      <c r="A1661" s="12"/>
      <c r="B1661" s="11">
        <v>44431</v>
      </c>
      <c r="C1661" s="2">
        <v>3.6</v>
      </c>
      <c r="D1661" s="2">
        <v>2.4802</v>
      </c>
      <c r="E1661" s="2">
        <v>1535</v>
      </c>
      <c r="F1661" s="2">
        <v>3.5918999999999999</v>
      </c>
      <c r="G1661" s="2">
        <v>5513.5664999999999</v>
      </c>
      <c r="H1661" s="17">
        <f t="shared" si="25"/>
        <v>5.5544293533347031E-3</v>
      </c>
    </row>
    <row r="1662" spans="1:8" ht="13.5" x14ac:dyDescent="0.25">
      <c r="A1662" s="12"/>
      <c r="B1662" s="11">
        <v>44432</v>
      </c>
      <c r="C1662" s="2">
        <v>3.62</v>
      </c>
      <c r="D1662" s="2">
        <v>2.4940000000000002</v>
      </c>
      <c r="E1662" s="2">
        <v>2320</v>
      </c>
      <c r="F1662" s="2">
        <v>3.6069</v>
      </c>
      <c r="G1662" s="2">
        <v>8368.0079999999998</v>
      </c>
      <c r="H1662" s="17">
        <f t="shared" si="25"/>
        <v>5.564067413918336E-3</v>
      </c>
    </row>
    <row r="1663" spans="1:8" ht="13.5" x14ac:dyDescent="0.25">
      <c r="A1663" s="12"/>
      <c r="B1663" s="11">
        <v>44433</v>
      </c>
      <c r="C1663" s="2">
        <v>3.6</v>
      </c>
      <c r="D1663" s="2">
        <v>2.4802</v>
      </c>
      <c r="E1663" s="2">
        <v>3585</v>
      </c>
      <c r="F1663" s="2">
        <v>3.6038999999999999</v>
      </c>
      <c r="G1663" s="2">
        <v>12919.9815</v>
      </c>
      <c r="H1663" s="17">
        <f t="shared" si="25"/>
        <v>-5.5332798716921632E-3</v>
      </c>
    </row>
    <row r="1664" spans="1:8" ht="13.5" x14ac:dyDescent="0.25">
      <c r="A1664" s="12"/>
      <c r="B1664" s="11">
        <v>44434</v>
      </c>
      <c r="C1664" s="2">
        <v>3.62</v>
      </c>
      <c r="D1664" s="2">
        <v>2.4940000000000002</v>
      </c>
      <c r="E1664" s="2">
        <v>2000</v>
      </c>
      <c r="F1664" s="2">
        <v>3.62</v>
      </c>
      <c r="G1664" s="2">
        <v>7240</v>
      </c>
      <c r="H1664" s="17">
        <f t="shared" si="25"/>
        <v>5.564067413918336E-3</v>
      </c>
    </row>
    <row r="1665" spans="1:8" ht="13.5" x14ac:dyDescent="0.25">
      <c r="A1665" s="12"/>
      <c r="B1665" s="11">
        <v>44435</v>
      </c>
      <c r="C1665" s="2">
        <v>3.62</v>
      </c>
      <c r="D1665" s="2">
        <v>2.4940000000000002</v>
      </c>
      <c r="E1665" s="2">
        <v>300</v>
      </c>
      <c r="F1665" s="2">
        <v>3.62</v>
      </c>
      <c r="G1665" s="2">
        <v>1086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3.62</v>
      </c>
      <c r="D1666" s="2">
        <v>2.4940000000000002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44439</v>
      </c>
      <c r="C1667" s="2">
        <v>3.76</v>
      </c>
      <c r="D1667" s="2">
        <v>2.5905</v>
      </c>
      <c r="E1667" s="2">
        <v>2764</v>
      </c>
      <c r="F1667" s="2">
        <v>3.6909999999999998</v>
      </c>
      <c r="G1667" s="2">
        <v>10201.924000000001</v>
      </c>
      <c r="H1667" s="17">
        <f t="shared" si="25"/>
        <v>3.8692862870890056E-2</v>
      </c>
    </row>
    <row r="1668" spans="1:8" ht="13.5" x14ac:dyDescent="0.25">
      <c r="A1668" s="12"/>
      <c r="B1668" s="11">
        <v>44440</v>
      </c>
      <c r="C1668" s="2">
        <v>3.77</v>
      </c>
      <c r="D1668" s="2">
        <v>2.5973999999999999</v>
      </c>
      <c r="E1668" s="2">
        <v>2344</v>
      </c>
      <c r="F1668" s="2">
        <v>3.8</v>
      </c>
      <c r="G1668" s="2">
        <v>8907.2000000000007</v>
      </c>
      <c r="H1668" s="17">
        <f t="shared" si="25"/>
        <v>2.6635784597567676E-3</v>
      </c>
    </row>
    <row r="1669" spans="1:8" ht="13.5" x14ac:dyDescent="0.25">
      <c r="A1669" s="12"/>
      <c r="B1669" s="11">
        <v>44441</v>
      </c>
      <c r="C1669" s="2">
        <v>3.8</v>
      </c>
      <c r="D1669" s="2">
        <v>2.6179999999999999</v>
      </c>
      <c r="E1669" s="2">
        <v>1239</v>
      </c>
      <c r="F1669" s="2">
        <v>3.8140000000000001</v>
      </c>
      <c r="G1669" s="2">
        <v>4725.5460000000003</v>
      </c>
      <c r="H1669" s="17">
        <f t="shared" si="25"/>
        <v>7.9310079310079135E-3</v>
      </c>
    </row>
    <row r="1670" spans="1:8" ht="13.5" x14ac:dyDescent="0.25">
      <c r="A1670" s="12"/>
      <c r="B1670" s="11">
        <v>44442</v>
      </c>
      <c r="C1670" s="2">
        <v>3.85</v>
      </c>
      <c r="D1670" s="2">
        <v>2.6524999999999999</v>
      </c>
      <c r="E1670" s="2">
        <v>4191</v>
      </c>
      <c r="F1670" s="2">
        <v>3.7909999999999999</v>
      </c>
      <c r="G1670" s="2">
        <v>15888.081</v>
      </c>
      <c r="H1670" s="17">
        <f t="shared" si="25"/>
        <v>1.317799847211611E-2</v>
      </c>
    </row>
    <row r="1671" spans="1:8" ht="13.5" x14ac:dyDescent="0.25">
      <c r="A1671" s="12"/>
      <c r="B1671" s="11">
        <v>44445</v>
      </c>
      <c r="C1671" s="2">
        <v>3.83</v>
      </c>
      <c r="D1671" s="2">
        <v>2.6387</v>
      </c>
      <c r="E1671" s="2">
        <v>6602</v>
      </c>
      <c r="F1671" s="2">
        <v>3.7690000000000001</v>
      </c>
      <c r="G1671" s="2">
        <v>24882.937999999998</v>
      </c>
      <c r="H1671" s="17">
        <f t="shared" ref="H1671:H1734" si="26">(D1671-D1670)/D1670</f>
        <v>-5.2026390197925784E-3</v>
      </c>
    </row>
    <row r="1672" spans="1:8" ht="13.5" x14ac:dyDescent="0.25">
      <c r="A1672" s="12"/>
      <c r="B1672" s="11">
        <v>44446</v>
      </c>
      <c r="C1672" s="2">
        <v>3.85</v>
      </c>
      <c r="D1672" s="2">
        <v>2.6524999999999999</v>
      </c>
      <c r="E1672" s="2">
        <v>4088</v>
      </c>
      <c r="F1672" s="2">
        <v>3.8119999999999998</v>
      </c>
      <c r="G1672" s="2">
        <v>15583.456</v>
      </c>
      <c r="H1672" s="17">
        <f t="shared" si="26"/>
        <v>5.2298480312274274E-3</v>
      </c>
    </row>
    <row r="1673" spans="1:8" ht="13.5" x14ac:dyDescent="0.25">
      <c r="A1673" s="12"/>
      <c r="B1673" s="11">
        <v>44447</v>
      </c>
      <c r="C1673" s="2">
        <v>3.79</v>
      </c>
      <c r="D1673" s="2">
        <v>2.6111</v>
      </c>
      <c r="E1673" s="2">
        <v>525</v>
      </c>
      <c r="F1673" s="2">
        <v>3.843</v>
      </c>
      <c r="G1673" s="2">
        <v>2017.575</v>
      </c>
      <c r="H1673" s="17">
        <f t="shared" si="26"/>
        <v>-1.5607917059377901E-2</v>
      </c>
    </row>
    <row r="1674" spans="1:8" ht="13.5" x14ac:dyDescent="0.25">
      <c r="A1674" s="12"/>
      <c r="B1674" s="11">
        <v>44448</v>
      </c>
      <c r="C1674" s="2">
        <v>3.79</v>
      </c>
      <c r="D1674" s="2">
        <v>2.6111</v>
      </c>
      <c r="E1674" s="2">
        <v>9180</v>
      </c>
      <c r="F1674" s="2">
        <v>3.72</v>
      </c>
      <c r="G1674" s="2">
        <v>34149.599999999999</v>
      </c>
      <c r="H1674" s="17">
        <f t="shared" si="26"/>
        <v>0</v>
      </c>
    </row>
    <row r="1675" spans="1:8" ht="13.5" x14ac:dyDescent="0.25">
      <c r="A1675" s="12"/>
      <c r="B1675" s="11">
        <v>44449</v>
      </c>
      <c r="C1675" s="2">
        <v>3.79</v>
      </c>
      <c r="D1675" s="2">
        <v>2.6111</v>
      </c>
      <c r="E1675" s="2">
        <v>1188</v>
      </c>
      <c r="F1675" s="2">
        <v>3.79</v>
      </c>
      <c r="G1675" s="2">
        <v>4502.5200000000004</v>
      </c>
      <c r="H1675" s="17">
        <f t="shared" si="26"/>
        <v>0</v>
      </c>
    </row>
    <row r="1676" spans="1:8" ht="13.5" x14ac:dyDescent="0.25">
      <c r="A1676" s="12"/>
      <c r="B1676" s="11">
        <v>44452</v>
      </c>
      <c r="C1676" s="2">
        <v>3.82</v>
      </c>
      <c r="D1676" s="2">
        <v>2.6318000000000001</v>
      </c>
      <c r="E1676" s="2">
        <v>1350</v>
      </c>
      <c r="F1676" s="2">
        <v>3.794</v>
      </c>
      <c r="G1676" s="2">
        <v>5121.8999999999996</v>
      </c>
      <c r="H1676" s="17">
        <f t="shared" si="26"/>
        <v>7.9276933093332929E-3</v>
      </c>
    </row>
    <row r="1677" spans="1:8" ht="13.5" x14ac:dyDescent="0.25">
      <c r="A1677" s="12"/>
      <c r="B1677" s="11">
        <v>44453</v>
      </c>
      <c r="C1677" s="2">
        <v>3.75</v>
      </c>
      <c r="D1677" s="2">
        <v>2.5836000000000001</v>
      </c>
      <c r="E1677" s="2">
        <v>20004</v>
      </c>
      <c r="F1677" s="2">
        <v>3.706</v>
      </c>
      <c r="G1677" s="2">
        <v>74134.823999999993</v>
      </c>
      <c r="H1677" s="17">
        <f t="shared" si="26"/>
        <v>-1.8314461585226847E-2</v>
      </c>
    </row>
    <row r="1678" spans="1:8" ht="13.5" x14ac:dyDescent="0.25">
      <c r="A1678" s="12"/>
      <c r="B1678" s="11">
        <v>44454</v>
      </c>
      <c r="C1678" s="2">
        <v>3.8</v>
      </c>
      <c r="D1678" s="2">
        <v>2.6179999999999999</v>
      </c>
      <c r="E1678" s="2">
        <v>13397</v>
      </c>
      <c r="F1678" s="2">
        <v>3.782</v>
      </c>
      <c r="G1678" s="2">
        <v>50667.453999999998</v>
      </c>
      <c r="H1678" s="17">
        <f t="shared" si="26"/>
        <v>1.3314754605976066E-2</v>
      </c>
    </row>
    <row r="1679" spans="1:8" ht="13.5" x14ac:dyDescent="0.25">
      <c r="A1679" s="12"/>
      <c r="B1679" s="11">
        <v>44455</v>
      </c>
      <c r="C1679" s="2">
        <v>3.9</v>
      </c>
      <c r="D1679" s="2">
        <v>2.6869000000000001</v>
      </c>
      <c r="E1679" s="2">
        <v>15975</v>
      </c>
      <c r="F1679" s="2">
        <v>3.8260000000000001</v>
      </c>
      <c r="G1679" s="2">
        <v>61120.35</v>
      </c>
      <c r="H1679" s="17">
        <f t="shared" si="26"/>
        <v>2.6317799847211682E-2</v>
      </c>
    </row>
    <row r="1680" spans="1:8" ht="13.5" x14ac:dyDescent="0.25">
      <c r="A1680" s="12"/>
      <c r="B1680" s="11">
        <v>44456</v>
      </c>
      <c r="C1680" s="2">
        <v>3.94</v>
      </c>
      <c r="D1680" s="2">
        <v>2.7145000000000001</v>
      </c>
      <c r="E1680" s="2">
        <v>16641</v>
      </c>
      <c r="F1680" s="2">
        <v>3.8479999999999999</v>
      </c>
      <c r="G1680" s="2">
        <v>64034.567999999999</v>
      </c>
      <c r="H1680" s="17">
        <f t="shared" si="26"/>
        <v>1.0272060739141787E-2</v>
      </c>
    </row>
    <row r="1681" spans="1:8" ht="13.5" x14ac:dyDescent="0.25">
      <c r="A1681" s="12"/>
      <c r="B1681" s="11">
        <v>44459</v>
      </c>
      <c r="C1681" s="2">
        <v>3.97</v>
      </c>
      <c r="D1681" s="2">
        <v>2.7351000000000001</v>
      </c>
      <c r="E1681" s="2">
        <v>600</v>
      </c>
      <c r="F1681" s="2">
        <v>3.956</v>
      </c>
      <c r="G1681" s="2">
        <v>2373.6</v>
      </c>
      <c r="H1681" s="17">
        <f t="shared" si="26"/>
        <v>7.5888745625345188E-3</v>
      </c>
    </row>
    <row r="1682" spans="1:8" ht="13.5" x14ac:dyDescent="0.25">
      <c r="A1682" s="12"/>
      <c r="B1682" s="11">
        <v>44460</v>
      </c>
      <c r="C1682" s="2">
        <v>3.92</v>
      </c>
      <c r="D1682" s="2">
        <v>2.7006999999999999</v>
      </c>
      <c r="E1682" s="2">
        <v>10659</v>
      </c>
      <c r="F1682" s="2">
        <v>3.9390000000000001</v>
      </c>
      <c r="G1682" s="2">
        <v>41985.800999999999</v>
      </c>
      <c r="H1682" s="17">
        <f t="shared" si="26"/>
        <v>-1.257723666410742E-2</v>
      </c>
    </row>
    <row r="1683" spans="1:8" ht="13.5" x14ac:dyDescent="0.25">
      <c r="A1683" s="12"/>
      <c r="B1683" s="11">
        <v>44461</v>
      </c>
      <c r="C1683" s="2">
        <v>3.92</v>
      </c>
      <c r="D1683" s="2">
        <v>2.7006999999999999</v>
      </c>
      <c r="E1683" s="2">
        <v>19678</v>
      </c>
      <c r="F1683" s="2">
        <v>3.956</v>
      </c>
      <c r="G1683" s="2">
        <v>77846.168000000005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3.82</v>
      </c>
      <c r="D1684" s="2">
        <v>2.7885</v>
      </c>
      <c r="E1684" s="2">
        <v>25488</v>
      </c>
      <c r="F1684" s="2">
        <v>3.786</v>
      </c>
      <c r="G1684" s="2">
        <v>96497.567999999999</v>
      </c>
      <c r="H1684" s="17">
        <f t="shared" si="26"/>
        <v>3.2510089976672756E-2</v>
      </c>
    </row>
    <row r="1685" spans="1:8" ht="13.5" x14ac:dyDescent="0.25">
      <c r="A1685" s="12"/>
      <c r="B1685" s="11">
        <v>44463</v>
      </c>
      <c r="C1685" s="2">
        <v>3.89</v>
      </c>
      <c r="D1685" s="2">
        <v>2.8395999999999999</v>
      </c>
      <c r="E1685" s="2">
        <v>24732</v>
      </c>
      <c r="F1685" s="2">
        <v>3.891</v>
      </c>
      <c r="G1685" s="2">
        <v>96232.212</v>
      </c>
      <c r="H1685" s="17">
        <f t="shared" si="26"/>
        <v>1.8325264479110606E-2</v>
      </c>
    </row>
    <row r="1686" spans="1:8" ht="13.5" x14ac:dyDescent="0.25">
      <c r="A1686" s="12"/>
      <c r="B1686" s="11">
        <v>44466</v>
      </c>
      <c r="C1686" s="2">
        <v>3.92</v>
      </c>
      <c r="D1686" s="2">
        <v>2.8614999999999999</v>
      </c>
      <c r="E1686" s="2">
        <v>201</v>
      </c>
      <c r="F1686" s="2">
        <v>3.8849999999999998</v>
      </c>
      <c r="G1686" s="2">
        <v>780.88499999999999</v>
      </c>
      <c r="H1686" s="17">
        <f t="shared" si="26"/>
        <v>7.7123538526553143E-3</v>
      </c>
    </row>
    <row r="1687" spans="1:8" ht="13.5" x14ac:dyDescent="0.25">
      <c r="A1687" s="12"/>
      <c r="B1687" s="11">
        <v>44467</v>
      </c>
      <c r="C1687" s="2">
        <v>3.96</v>
      </c>
      <c r="D1687" s="2">
        <v>2.8906999999999998</v>
      </c>
      <c r="E1687" s="2">
        <v>2376</v>
      </c>
      <c r="F1687" s="2">
        <v>3.9510000000000001</v>
      </c>
      <c r="G1687" s="2">
        <v>9387.5759999999991</v>
      </c>
      <c r="H1687" s="17">
        <f t="shared" si="26"/>
        <v>1.0204438231696625E-2</v>
      </c>
    </row>
    <row r="1688" spans="1:8" ht="13.5" x14ac:dyDescent="0.25">
      <c r="A1688" s="12"/>
      <c r="B1688" s="11">
        <v>44468</v>
      </c>
      <c r="C1688" s="2">
        <v>4</v>
      </c>
      <c r="D1688" s="2">
        <v>2.9199000000000002</v>
      </c>
      <c r="E1688" s="2">
        <v>7680</v>
      </c>
      <c r="F1688" s="2">
        <v>3.988</v>
      </c>
      <c r="G1688" s="2">
        <v>30627.84</v>
      </c>
      <c r="H1688" s="17">
        <f t="shared" si="26"/>
        <v>1.0101359532293333E-2</v>
      </c>
    </row>
    <row r="1689" spans="1:8" ht="13.5" x14ac:dyDescent="0.25">
      <c r="A1689" s="12"/>
      <c r="B1689" s="11">
        <v>44469</v>
      </c>
      <c r="C1689" s="2">
        <v>4.03</v>
      </c>
      <c r="D1689" s="2">
        <v>2.9418000000000002</v>
      </c>
      <c r="E1689" s="2">
        <v>5000</v>
      </c>
      <c r="F1689" s="2">
        <v>4.0010000000000003</v>
      </c>
      <c r="G1689" s="2">
        <v>20005</v>
      </c>
      <c r="H1689" s="17">
        <f t="shared" si="26"/>
        <v>7.500256858111589E-3</v>
      </c>
    </row>
    <row r="1690" spans="1:8" ht="13.5" x14ac:dyDescent="0.25">
      <c r="A1690" s="12"/>
      <c r="B1690" s="11">
        <v>44470</v>
      </c>
      <c r="C1690" s="2">
        <v>4</v>
      </c>
      <c r="D1690" s="2">
        <v>2.9199000000000002</v>
      </c>
      <c r="E1690" s="2">
        <v>5860</v>
      </c>
      <c r="F1690" s="2">
        <v>4.0049999999999999</v>
      </c>
      <c r="G1690" s="2">
        <v>23469.3</v>
      </c>
      <c r="H1690" s="17">
        <f t="shared" si="26"/>
        <v>-7.4444217825821021E-3</v>
      </c>
    </row>
    <row r="1691" spans="1:8" ht="13.5" x14ac:dyDescent="0.25">
      <c r="A1691" s="12"/>
      <c r="B1691" s="11">
        <v>44473</v>
      </c>
      <c r="C1691" s="2">
        <v>4</v>
      </c>
      <c r="D1691" s="2">
        <v>2.9199000000000002</v>
      </c>
      <c r="E1691" s="2">
        <v>46178</v>
      </c>
      <c r="F1691" s="2">
        <v>3.9239999999999999</v>
      </c>
      <c r="G1691" s="2">
        <v>181202.47200000001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3.99</v>
      </c>
      <c r="D1692" s="2">
        <v>2.9125999999999999</v>
      </c>
      <c r="E1692" s="2">
        <v>28876</v>
      </c>
      <c r="F1692" s="2">
        <v>3.8929999999999998</v>
      </c>
      <c r="G1692" s="2">
        <v>112414.268</v>
      </c>
      <c r="H1692" s="17">
        <f t="shared" si="26"/>
        <v>-2.5000856193706312E-3</v>
      </c>
    </row>
    <row r="1693" spans="1:8" ht="13.5" x14ac:dyDescent="0.25">
      <c r="A1693" s="12"/>
      <c r="B1693" s="11">
        <v>44475</v>
      </c>
      <c r="C1693" s="2">
        <v>3.89</v>
      </c>
      <c r="D1693" s="2">
        <v>2.8395999999999999</v>
      </c>
      <c r="E1693" s="2">
        <v>9987</v>
      </c>
      <c r="F1693" s="2">
        <v>3.9020000000000001</v>
      </c>
      <c r="G1693" s="2">
        <v>38969.273999999998</v>
      </c>
      <c r="H1693" s="17">
        <f t="shared" si="26"/>
        <v>-2.5063517132458957E-2</v>
      </c>
    </row>
    <row r="1694" spans="1:8" ht="13.5" x14ac:dyDescent="0.25">
      <c r="A1694" s="12"/>
      <c r="B1694" s="11">
        <v>44476</v>
      </c>
      <c r="C1694" s="2">
        <v>3.99</v>
      </c>
      <c r="D1694" s="2">
        <v>2.9125999999999999</v>
      </c>
      <c r="E1694" s="2">
        <v>2010</v>
      </c>
      <c r="F1694" s="2">
        <v>3.99</v>
      </c>
      <c r="G1694" s="2">
        <v>8019.9</v>
      </c>
      <c r="H1694" s="17">
        <f t="shared" si="26"/>
        <v>2.5707846175517662E-2</v>
      </c>
    </row>
    <row r="1695" spans="1:8" ht="13.5" x14ac:dyDescent="0.25">
      <c r="A1695" s="12"/>
      <c r="B1695" s="11">
        <v>44477</v>
      </c>
      <c r="C1695" s="2">
        <v>3.97</v>
      </c>
      <c r="D1695" s="2">
        <v>2.8980000000000001</v>
      </c>
      <c r="E1695" s="2">
        <v>9340</v>
      </c>
      <c r="F1695" s="2">
        <v>3.9009999999999998</v>
      </c>
      <c r="G1695" s="2">
        <v>36435.339999999997</v>
      </c>
      <c r="H1695" s="17">
        <f t="shared" si="26"/>
        <v>-5.0127034264916999E-3</v>
      </c>
    </row>
    <row r="1696" spans="1:8" ht="13.5" x14ac:dyDescent="0.25">
      <c r="A1696" s="12"/>
      <c r="B1696" s="11">
        <v>44480</v>
      </c>
      <c r="C1696" s="2">
        <v>3.9</v>
      </c>
      <c r="D1696" s="2">
        <v>2.8469000000000002</v>
      </c>
      <c r="E1696" s="2">
        <v>1202</v>
      </c>
      <c r="F1696" s="2">
        <v>3.9220000000000002</v>
      </c>
      <c r="G1696" s="2">
        <v>4714.2439999999997</v>
      </c>
      <c r="H1696" s="17">
        <f t="shared" si="26"/>
        <v>-1.7632850241545865E-2</v>
      </c>
    </row>
    <row r="1697" spans="1:8" ht="13.5" x14ac:dyDescent="0.25">
      <c r="A1697" s="12"/>
      <c r="B1697" s="11">
        <v>44481</v>
      </c>
      <c r="C1697" s="2">
        <v>3.82</v>
      </c>
      <c r="D1697" s="2">
        <v>2.7885</v>
      </c>
      <c r="E1697" s="2">
        <v>35783</v>
      </c>
      <c r="F1697" s="2">
        <v>3.7850000000000001</v>
      </c>
      <c r="G1697" s="2">
        <v>135438.655</v>
      </c>
      <c r="H1697" s="17">
        <f t="shared" si="26"/>
        <v>-2.0513541044645131E-2</v>
      </c>
    </row>
    <row r="1698" spans="1:8" ht="13.5" x14ac:dyDescent="0.25">
      <c r="A1698" s="12"/>
      <c r="B1698" s="11">
        <v>44482</v>
      </c>
      <c r="C1698" s="2">
        <v>3.95</v>
      </c>
      <c r="D1698" s="2">
        <v>2.8834</v>
      </c>
      <c r="E1698" s="2">
        <v>8715</v>
      </c>
      <c r="F1698" s="2">
        <v>3.891</v>
      </c>
      <c r="G1698" s="2">
        <v>33910.065000000002</v>
      </c>
      <c r="H1698" s="17">
        <f t="shared" si="26"/>
        <v>3.4032634032634027E-2</v>
      </c>
    </row>
    <row r="1699" spans="1:8" ht="13.5" x14ac:dyDescent="0.25">
      <c r="A1699" s="12"/>
      <c r="B1699" s="11">
        <v>44483</v>
      </c>
      <c r="C1699" s="2">
        <v>3.93</v>
      </c>
      <c r="D1699" s="2">
        <v>2.8687999999999998</v>
      </c>
      <c r="E1699" s="2">
        <v>30075</v>
      </c>
      <c r="F1699" s="2">
        <v>3.8919999999999999</v>
      </c>
      <c r="G1699" s="2">
        <v>117051.9</v>
      </c>
      <c r="H1699" s="17">
        <f t="shared" si="26"/>
        <v>-5.0634667406534535E-3</v>
      </c>
    </row>
    <row r="1700" spans="1:8" ht="13.5" x14ac:dyDescent="0.25">
      <c r="A1700" s="12"/>
      <c r="B1700" s="11">
        <v>44488</v>
      </c>
      <c r="C1700" s="2">
        <v>3.94</v>
      </c>
      <c r="D1700" s="2">
        <v>2.8761000000000001</v>
      </c>
      <c r="E1700" s="2">
        <v>200</v>
      </c>
      <c r="F1700" s="2">
        <v>3.94</v>
      </c>
      <c r="G1700" s="2">
        <v>788</v>
      </c>
      <c r="H1700" s="17">
        <f t="shared" si="26"/>
        <v>2.5446179587284949E-3</v>
      </c>
    </row>
    <row r="1701" spans="1:8" ht="13.5" x14ac:dyDescent="0.25">
      <c r="A1701" s="12"/>
      <c r="B1701" s="11">
        <v>44489</v>
      </c>
      <c r="C1701" s="2">
        <v>3.9</v>
      </c>
      <c r="D1701" s="2">
        <v>2.8469000000000002</v>
      </c>
      <c r="E1701" s="2">
        <v>6030</v>
      </c>
      <c r="F1701" s="2">
        <v>3.9289999999999998</v>
      </c>
      <c r="G1701" s="2">
        <v>23691.87</v>
      </c>
      <c r="H1701" s="17">
        <f t="shared" si="26"/>
        <v>-1.0152637251834044E-2</v>
      </c>
    </row>
    <row r="1702" spans="1:8" ht="13.5" x14ac:dyDescent="0.25">
      <c r="A1702" s="12"/>
      <c r="B1702" s="11">
        <v>44490</v>
      </c>
      <c r="C1702" s="2">
        <v>3.85</v>
      </c>
      <c r="D1702" s="2">
        <v>2.8104</v>
      </c>
      <c r="E1702" s="2">
        <v>14063</v>
      </c>
      <c r="F1702" s="2">
        <v>3.8079999999999998</v>
      </c>
      <c r="G1702" s="2">
        <v>53551.904000000002</v>
      </c>
      <c r="H1702" s="17">
        <f t="shared" si="26"/>
        <v>-1.2820963152903226E-2</v>
      </c>
    </row>
    <row r="1703" spans="1:8" ht="13.5" x14ac:dyDescent="0.25">
      <c r="A1703" s="12"/>
      <c r="B1703" s="11">
        <v>44491</v>
      </c>
      <c r="C1703" s="2">
        <v>3.85</v>
      </c>
      <c r="D1703" s="2">
        <v>2.8104</v>
      </c>
      <c r="E1703" s="2">
        <v>11071</v>
      </c>
      <c r="F1703" s="2">
        <v>3.835</v>
      </c>
      <c r="G1703" s="2">
        <v>42457.285000000003</v>
      </c>
      <c r="H1703" s="17">
        <f t="shared" si="26"/>
        <v>0</v>
      </c>
    </row>
    <row r="1704" spans="1:8" ht="13.5" x14ac:dyDescent="0.25">
      <c r="A1704" s="12"/>
      <c r="B1704" s="11">
        <v>44494</v>
      </c>
      <c r="C1704" s="2">
        <v>3.85</v>
      </c>
      <c r="D1704" s="2">
        <v>2.8104</v>
      </c>
      <c r="E1704" s="2">
        <v>2470</v>
      </c>
      <c r="F1704" s="2">
        <v>3.85</v>
      </c>
      <c r="G1704" s="2">
        <v>9509.5</v>
      </c>
      <c r="H1704" s="17">
        <f t="shared" si="26"/>
        <v>0</v>
      </c>
    </row>
    <row r="1705" spans="1:8" ht="13.5" x14ac:dyDescent="0.25">
      <c r="A1705" s="12"/>
      <c r="B1705" s="11">
        <v>44495</v>
      </c>
      <c r="C1705" s="2">
        <v>3.85</v>
      </c>
      <c r="D1705" s="2">
        <v>2.8104</v>
      </c>
      <c r="E1705" s="2">
        <v>0</v>
      </c>
      <c r="F1705" s="2">
        <v>0</v>
      </c>
      <c r="G1705" s="2">
        <v>0</v>
      </c>
      <c r="H1705" s="17">
        <f t="shared" si="26"/>
        <v>0</v>
      </c>
    </row>
    <row r="1706" spans="1:8" ht="13.5" x14ac:dyDescent="0.25">
      <c r="A1706" s="12"/>
      <c r="B1706" s="11">
        <v>44496</v>
      </c>
      <c r="C1706" s="2">
        <v>3.89</v>
      </c>
      <c r="D1706" s="2">
        <v>2.8395999999999999</v>
      </c>
      <c r="E1706" s="2">
        <v>14755</v>
      </c>
      <c r="F1706" s="2">
        <v>3.8479999999999999</v>
      </c>
      <c r="G1706" s="2">
        <v>56777.24</v>
      </c>
      <c r="H1706" s="17">
        <f t="shared" si="26"/>
        <v>1.0389980074010778E-2</v>
      </c>
    </row>
    <row r="1707" spans="1:8" ht="13.5" x14ac:dyDescent="0.25">
      <c r="A1707" s="12"/>
      <c r="B1707" s="11">
        <v>44497</v>
      </c>
      <c r="C1707" s="2">
        <v>3.9</v>
      </c>
      <c r="D1707" s="2">
        <v>2.8469000000000002</v>
      </c>
      <c r="E1707" s="2">
        <v>1646</v>
      </c>
      <c r="F1707" s="2">
        <v>3.79</v>
      </c>
      <c r="G1707" s="2">
        <v>6238.34</v>
      </c>
      <c r="H1707" s="17">
        <f t="shared" si="26"/>
        <v>2.570784617551876E-3</v>
      </c>
    </row>
    <row r="1708" spans="1:8" ht="13.5" x14ac:dyDescent="0.25">
      <c r="A1708" s="12"/>
      <c r="B1708" s="11">
        <v>44498</v>
      </c>
      <c r="C1708" s="2">
        <v>3.89</v>
      </c>
      <c r="D1708" s="2">
        <v>2.8395999999999999</v>
      </c>
      <c r="E1708" s="2">
        <v>1817</v>
      </c>
      <c r="F1708" s="2">
        <v>3.8679999999999999</v>
      </c>
      <c r="G1708" s="2">
        <v>7028.1559999999999</v>
      </c>
      <c r="H1708" s="17">
        <f t="shared" si="26"/>
        <v>-2.564192630580739E-3</v>
      </c>
    </row>
    <row r="1709" spans="1:8" ht="13.5" x14ac:dyDescent="0.25">
      <c r="A1709" s="12"/>
      <c r="B1709" s="11">
        <v>44501</v>
      </c>
      <c r="C1709" s="2">
        <v>3.89</v>
      </c>
      <c r="D1709" s="2">
        <v>2.8395999999999999</v>
      </c>
      <c r="E1709" s="2">
        <v>475</v>
      </c>
      <c r="F1709" s="2">
        <v>3.8719999999999999</v>
      </c>
      <c r="G1709" s="2">
        <v>1839.2</v>
      </c>
      <c r="H1709" s="17">
        <f t="shared" si="26"/>
        <v>0</v>
      </c>
    </row>
    <row r="1710" spans="1:8" ht="13.5" x14ac:dyDescent="0.25">
      <c r="A1710" s="12"/>
      <c r="B1710" s="11">
        <v>44502</v>
      </c>
      <c r="C1710" s="2">
        <v>3.88</v>
      </c>
      <c r="D1710" s="2">
        <v>2.8323</v>
      </c>
      <c r="E1710" s="2">
        <v>22019</v>
      </c>
      <c r="F1710" s="2">
        <v>3.7949999999999999</v>
      </c>
      <c r="G1710" s="2">
        <v>83562.104999999996</v>
      </c>
      <c r="H1710" s="17">
        <f t="shared" si="26"/>
        <v>-2.5707846175517194E-3</v>
      </c>
    </row>
    <row r="1711" spans="1:8" ht="13.5" x14ac:dyDescent="0.25">
      <c r="A1711" s="12"/>
      <c r="B1711" s="11">
        <v>44503</v>
      </c>
      <c r="C1711" s="2">
        <v>3.87</v>
      </c>
      <c r="D1711" s="2">
        <v>2.8250000000000002</v>
      </c>
      <c r="E1711" s="2">
        <v>7619</v>
      </c>
      <c r="F1711" s="2">
        <v>3.8279999999999998</v>
      </c>
      <c r="G1711" s="2">
        <v>29165.531999999999</v>
      </c>
      <c r="H1711" s="17">
        <f t="shared" si="26"/>
        <v>-2.5774105850368471E-3</v>
      </c>
    </row>
    <row r="1712" spans="1:8" ht="13.5" x14ac:dyDescent="0.25">
      <c r="A1712" s="12"/>
      <c r="B1712" s="11">
        <v>44504</v>
      </c>
      <c r="C1712" s="2">
        <v>3.84</v>
      </c>
      <c r="D1712" s="2">
        <v>2.8031000000000001</v>
      </c>
      <c r="E1712" s="2">
        <v>12205</v>
      </c>
      <c r="F1712" s="2">
        <v>3.819</v>
      </c>
      <c r="G1712" s="2">
        <v>46610.894999999997</v>
      </c>
      <c r="H1712" s="17">
        <f t="shared" si="26"/>
        <v>-7.7522123893805413E-3</v>
      </c>
    </row>
    <row r="1713" spans="1:8" ht="13.5" x14ac:dyDescent="0.25">
      <c r="A1713" s="12"/>
      <c r="B1713" s="11">
        <v>44505</v>
      </c>
      <c r="C1713" s="2">
        <v>3.83</v>
      </c>
      <c r="D1713" s="2">
        <v>2.7957999999999998</v>
      </c>
      <c r="E1713" s="2">
        <v>24112</v>
      </c>
      <c r="F1713" s="2">
        <v>3.778</v>
      </c>
      <c r="G1713" s="2">
        <v>91095.135999999999</v>
      </c>
      <c r="H1713" s="17">
        <f t="shared" si="26"/>
        <v>-2.6042595697621583E-3</v>
      </c>
    </row>
    <row r="1714" spans="1:8" ht="13.5" x14ac:dyDescent="0.25">
      <c r="A1714" s="12"/>
      <c r="B1714" s="11">
        <v>44508</v>
      </c>
      <c r="C1714" s="2">
        <v>3.85</v>
      </c>
      <c r="D1714" s="2">
        <v>2.8104</v>
      </c>
      <c r="E1714" s="2">
        <v>536</v>
      </c>
      <c r="F1714" s="2">
        <v>3.8439999999999999</v>
      </c>
      <c r="G1714" s="2">
        <v>2060.384</v>
      </c>
      <c r="H1714" s="17">
        <f t="shared" si="26"/>
        <v>5.2221188926247115E-3</v>
      </c>
    </row>
    <row r="1715" spans="1:8" ht="13.5" x14ac:dyDescent="0.25">
      <c r="A1715" s="12"/>
      <c r="B1715" s="11">
        <v>44509</v>
      </c>
      <c r="C1715" s="2">
        <v>3.82</v>
      </c>
      <c r="D1715" s="2">
        <v>2.7885</v>
      </c>
      <c r="E1715" s="2">
        <v>8398</v>
      </c>
      <c r="F1715" s="2">
        <v>3.7639999999999998</v>
      </c>
      <c r="G1715" s="2">
        <v>31610.072</v>
      </c>
      <c r="H1715" s="17">
        <f t="shared" si="26"/>
        <v>-7.7924850555081233E-3</v>
      </c>
    </row>
    <row r="1716" spans="1:8" ht="13.5" x14ac:dyDescent="0.25">
      <c r="A1716" s="12"/>
      <c r="B1716" s="11">
        <v>44510</v>
      </c>
      <c r="C1716" s="2">
        <v>3.82</v>
      </c>
      <c r="D1716" s="2">
        <v>2.7885</v>
      </c>
      <c r="E1716" s="2">
        <v>3190</v>
      </c>
      <c r="F1716" s="2">
        <v>3.7869999999999999</v>
      </c>
      <c r="G1716" s="2">
        <v>12080.53</v>
      </c>
      <c r="H1716" s="17">
        <f t="shared" si="26"/>
        <v>0</v>
      </c>
    </row>
    <row r="1717" spans="1:8" ht="13.5" x14ac:dyDescent="0.25">
      <c r="A1717" s="12"/>
      <c r="B1717" s="11">
        <v>44511</v>
      </c>
      <c r="C1717" s="2">
        <v>3.8</v>
      </c>
      <c r="D1717" s="2">
        <v>2.7738999999999998</v>
      </c>
      <c r="E1717" s="2">
        <v>309</v>
      </c>
      <c r="F1717" s="2">
        <v>3.8239999999999998</v>
      </c>
      <c r="G1717" s="2">
        <v>1181.616</v>
      </c>
      <c r="H1717" s="17">
        <f t="shared" si="26"/>
        <v>-5.2357898511745269E-3</v>
      </c>
    </row>
    <row r="1718" spans="1:8" ht="13.5" x14ac:dyDescent="0.25">
      <c r="A1718" s="12"/>
      <c r="B1718" s="11">
        <v>44512</v>
      </c>
      <c r="C1718" s="2">
        <v>3.82</v>
      </c>
      <c r="D1718" s="2">
        <v>2.7885</v>
      </c>
      <c r="E1718" s="2">
        <v>485</v>
      </c>
      <c r="F1718" s="2">
        <v>3.7890000000000001</v>
      </c>
      <c r="G1718" s="2">
        <v>1837.665</v>
      </c>
      <c r="H1718" s="17">
        <f t="shared" si="26"/>
        <v>5.2633476332961428E-3</v>
      </c>
    </row>
    <row r="1719" spans="1:8" ht="13.5" x14ac:dyDescent="0.25">
      <c r="A1719" s="12"/>
      <c r="B1719" s="11">
        <v>44515</v>
      </c>
      <c r="C1719" s="2">
        <v>3.87</v>
      </c>
      <c r="D1719" s="2">
        <v>2.8250000000000002</v>
      </c>
      <c r="E1719" s="2">
        <v>17843</v>
      </c>
      <c r="F1719" s="2">
        <v>3.8380000000000001</v>
      </c>
      <c r="G1719" s="2">
        <v>68481.433999999994</v>
      </c>
      <c r="H1719" s="17">
        <f t="shared" si="26"/>
        <v>1.3089474627936238E-2</v>
      </c>
    </row>
    <row r="1720" spans="1:8" ht="13.5" x14ac:dyDescent="0.25">
      <c r="A1720" s="12"/>
      <c r="B1720" s="11">
        <v>44516</v>
      </c>
      <c r="C1720" s="2">
        <v>3.8</v>
      </c>
      <c r="D1720" s="2">
        <v>2.7738999999999998</v>
      </c>
      <c r="E1720" s="2">
        <v>31055</v>
      </c>
      <c r="F1720" s="2">
        <v>3.83</v>
      </c>
      <c r="G1720" s="2">
        <v>118940.65</v>
      </c>
      <c r="H1720" s="17">
        <f t="shared" si="26"/>
        <v>-1.8088495575221367E-2</v>
      </c>
    </row>
    <row r="1721" spans="1:8" ht="13.5" x14ac:dyDescent="0.25">
      <c r="A1721" s="12"/>
      <c r="B1721" s="11">
        <v>44517</v>
      </c>
      <c r="C1721" s="2">
        <v>3.82</v>
      </c>
      <c r="D1721" s="2">
        <v>2.7885</v>
      </c>
      <c r="E1721" s="2">
        <v>36490</v>
      </c>
      <c r="F1721" s="2">
        <v>3.7559999999999998</v>
      </c>
      <c r="G1721" s="2">
        <v>137056.44</v>
      </c>
      <c r="H1721" s="17">
        <f t="shared" si="26"/>
        <v>5.2633476332961428E-3</v>
      </c>
    </row>
    <row r="1722" spans="1:8" ht="13.5" x14ac:dyDescent="0.25">
      <c r="A1722" s="12"/>
      <c r="B1722" s="11">
        <v>44518</v>
      </c>
      <c r="C1722" s="2">
        <v>3.83</v>
      </c>
      <c r="D1722" s="2">
        <v>2.7957999999999998</v>
      </c>
      <c r="E1722" s="2">
        <v>4859</v>
      </c>
      <c r="F1722" s="2">
        <v>3.82</v>
      </c>
      <c r="G1722" s="2">
        <v>18561.38</v>
      </c>
      <c r="H1722" s="17">
        <f t="shared" si="26"/>
        <v>2.6178949255871837E-3</v>
      </c>
    </row>
    <row r="1723" spans="1:8" ht="13.5" x14ac:dyDescent="0.25">
      <c r="A1723" s="12"/>
      <c r="B1723" s="11">
        <v>44519</v>
      </c>
      <c r="C1723" s="2">
        <v>3.85</v>
      </c>
      <c r="D1723" s="2">
        <v>2.8104</v>
      </c>
      <c r="E1723" s="2">
        <v>6715</v>
      </c>
      <c r="F1723" s="2">
        <v>3.76</v>
      </c>
      <c r="G1723" s="2">
        <v>25248.400000000001</v>
      </c>
      <c r="H1723" s="17">
        <f t="shared" si="26"/>
        <v>5.2221188926247115E-3</v>
      </c>
    </row>
    <row r="1724" spans="1:8" ht="13.5" x14ac:dyDescent="0.25">
      <c r="A1724" s="12"/>
      <c r="B1724" s="11">
        <v>44522</v>
      </c>
      <c r="C1724" s="2">
        <v>3.82</v>
      </c>
      <c r="D1724" s="2">
        <v>2.7885</v>
      </c>
      <c r="E1724" s="2">
        <v>267</v>
      </c>
      <c r="F1724" s="2">
        <v>3.8130000000000002</v>
      </c>
      <c r="G1724" s="2">
        <v>1018.071</v>
      </c>
      <c r="H1724" s="17">
        <f t="shared" si="26"/>
        <v>-7.7924850555081233E-3</v>
      </c>
    </row>
    <row r="1725" spans="1:8" ht="13.5" x14ac:dyDescent="0.25">
      <c r="A1725" s="12"/>
      <c r="B1725" s="11">
        <v>44523</v>
      </c>
      <c r="C1725" s="2">
        <v>3.82</v>
      </c>
      <c r="D1725" s="2">
        <v>2.7885</v>
      </c>
      <c r="E1725" s="2">
        <v>1037</v>
      </c>
      <c r="F1725" s="2">
        <v>3.8170000000000002</v>
      </c>
      <c r="G1725" s="2">
        <v>3958.2289999999998</v>
      </c>
      <c r="H1725" s="17">
        <f t="shared" si="26"/>
        <v>0</v>
      </c>
    </row>
    <row r="1726" spans="1:8" ht="13.5" x14ac:dyDescent="0.25">
      <c r="A1726" s="12"/>
      <c r="B1726" s="11">
        <v>44524</v>
      </c>
      <c r="C1726" s="2">
        <v>3.83</v>
      </c>
      <c r="D1726" s="2">
        <v>2.7957999999999998</v>
      </c>
      <c r="E1726" s="2">
        <v>21189</v>
      </c>
      <c r="F1726" s="2">
        <v>3.7530000000000001</v>
      </c>
      <c r="G1726" s="2">
        <v>79522.316999999995</v>
      </c>
      <c r="H1726" s="17">
        <f t="shared" si="26"/>
        <v>2.6178949255871837E-3</v>
      </c>
    </row>
    <row r="1727" spans="1:8" ht="13.5" x14ac:dyDescent="0.25">
      <c r="A1727" s="12"/>
      <c r="B1727" s="11">
        <v>44525</v>
      </c>
      <c r="C1727" s="2">
        <v>3.82</v>
      </c>
      <c r="D1727" s="2">
        <v>2.7885</v>
      </c>
      <c r="E1727" s="2">
        <v>131</v>
      </c>
      <c r="F1727" s="2">
        <v>3.8140000000000001</v>
      </c>
      <c r="G1727" s="2">
        <v>499.63400000000001</v>
      </c>
      <c r="H1727" s="17">
        <f t="shared" si="26"/>
        <v>-2.6110594463122764E-3</v>
      </c>
    </row>
    <row r="1728" spans="1:8" ht="13.5" x14ac:dyDescent="0.25">
      <c r="A1728" s="12"/>
      <c r="B1728" s="11">
        <v>44526</v>
      </c>
      <c r="C1728" s="2">
        <v>3.81</v>
      </c>
      <c r="D1728" s="2">
        <v>2.7812000000000001</v>
      </c>
      <c r="E1728" s="2">
        <v>19804</v>
      </c>
      <c r="F1728" s="2">
        <v>3.7589999999999999</v>
      </c>
      <c r="G1728" s="2">
        <v>74443.236000000004</v>
      </c>
      <c r="H1728" s="17">
        <f t="shared" si="26"/>
        <v>-2.6178949255871837E-3</v>
      </c>
    </row>
    <row r="1729" spans="1:8" ht="13.5" x14ac:dyDescent="0.25">
      <c r="A1729" s="12"/>
      <c r="B1729" s="11">
        <v>44529</v>
      </c>
      <c r="C1729" s="2">
        <v>3.81</v>
      </c>
      <c r="D1729" s="2">
        <v>2.7812000000000001</v>
      </c>
      <c r="E1729" s="2">
        <v>26307</v>
      </c>
      <c r="F1729" s="2">
        <v>3.77</v>
      </c>
      <c r="G1729" s="2">
        <v>99177.39</v>
      </c>
      <c r="H1729" s="17">
        <f t="shared" si="26"/>
        <v>0</v>
      </c>
    </row>
    <row r="1730" spans="1:8" ht="13.5" x14ac:dyDescent="0.25">
      <c r="A1730" s="12"/>
      <c r="B1730" s="11">
        <v>44530</v>
      </c>
      <c r="C1730" s="2">
        <v>3.81</v>
      </c>
      <c r="D1730" s="2">
        <v>2.7812000000000001</v>
      </c>
      <c r="E1730" s="2">
        <v>11013</v>
      </c>
      <c r="F1730" s="2">
        <v>3.754</v>
      </c>
      <c r="G1730" s="2">
        <v>41342.802000000003</v>
      </c>
      <c r="H1730" s="17">
        <f t="shared" si="26"/>
        <v>0</v>
      </c>
    </row>
    <row r="1731" spans="1:8" ht="13.5" x14ac:dyDescent="0.25">
      <c r="A1731" s="12"/>
      <c r="B1731" s="11">
        <v>44531</v>
      </c>
      <c r="C1731" s="2">
        <v>3.81</v>
      </c>
      <c r="D1731" s="2">
        <v>2.7812000000000001</v>
      </c>
      <c r="E1731" s="2">
        <v>3884</v>
      </c>
      <c r="F1731" s="2">
        <v>3.8</v>
      </c>
      <c r="G1731" s="2">
        <v>14759.2</v>
      </c>
      <c r="H1731" s="17">
        <f t="shared" si="26"/>
        <v>0</v>
      </c>
    </row>
    <row r="1732" spans="1:8" ht="13.5" x14ac:dyDescent="0.25">
      <c r="A1732" s="12"/>
      <c r="B1732" s="11">
        <v>44532</v>
      </c>
      <c r="C1732" s="2">
        <v>3.81</v>
      </c>
      <c r="D1732" s="2">
        <v>2.7812000000000001</v>
      </c>
      <c r="E1732" s="2">
        <v>5162</v>
      </c>
      <c r="F1732" s="2">
        <v>3.81</v>
      </c>
      <c r="G1732" s="2">
        <v>19667.22</v>
      </c>
      <c r="H1732" s="17">
        <f t="shared" si="26"/>
        <v>0</v>
      </c>
    </row>
    <row r="1733" spans="1:8" ht="13.5" x14ac:dyDescent="0.25">
      <c r="A1733" s="12"/>
      <c r="B1733" s="11">
        <v>44533</v>
      </c>
      <c r="C1733" s="2">
        <v>3.7</v>
      </c>
      <c r="D1733" s="2">
        <v>2.7008999999999999</v>
      </c>
      <c r="E1733" s="2">
        <v>38123</v>
      </c>
      <c r="F1733" s="2">
        <v>3.7290000000000001</v>
      </c>
      <c r="G1733" s="2">
        <v>142160.66699999999</v>
      </c>
      <c r="H1733" s="17">
        <f t="shared" si="26"/>
        <v>-2.8872429167266022E-2</v>
      </c>
    </row>
    <row r="1734" spans="1:8" ht="13.5" x14ac:dyDescent="0.25">
      <c r="A1734" s="12"/>
      <c r="B1734" s="11">
        <v>44536</v>
      </c>
      <c r="C1734" s="2">
        <v>3.8</v>
      </c>
      <c r="D1734" s="2">
        <v>2.7738999999999998</v>
      </c>
      <c r="E1734" s="2">
        <v>501</v>
      </c>
      <c r="F1734" s="2">
        <v>3.7749999999999999</v>
      </c>
      <c r="G1734" s="2">
        <v>1891.2750000000001</v>
      </c>
      <c r="H1734" s="17">
        <f t="shared" si="26"/>
        <v>2.7028027694472198E-2</v>
      </c>
    </row>
    <row r="1735" spans="1:8" ht="13.5" x14ac:dyDescent="0.25">
      <c r="A1735" s="12"/>
      <c r="B1735" s="11">
        <v>44537</v>
      </c>
      <c r="C1735" s="2">
        <v>3.8</v>
      </c>
      <c r="D1735" s="2">
        <v>2.7738999999999998</v>
      </c>
      <c r="E1735" s="2">
        <v>22359</v>
      </c>
      <c r="F1735" s="2">
        <v>3.774</v>
      </c>
      <c r="G1735" s="2">
        <v>84382.865999999995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44538</v>
      </c>
      <c r="C1736" s="2">
        <v>3.85</v>
      </c>
      <c r="D1736" s="2">
        <v>2.8104</v>
      </c>
      <c r="E1736" s="2">
        <v>13254</v>
      </c>
      <c r="F1736" s="2">
        <v>3.8109999999999999</v>
      </c>
      <c r="G1736" s="2">
        <v>50510.993999999999</v>
      </c>
      <c r="H1736" s="17">
        <f t="shared" si="27"/>
        <v>1.3158369083240275E-2</v>
      </c>
    </row>
    <row r="1737" spans="1:8" ht="13.5" x14ac:dyDescent="0.25">
      <c r="A1737" s="12"/>
      <c r="B1737" s="11">
        <v>44539</v>
      </c>
      <c r="C1737" s="2">
        <v>3.85</v>
      </c>
      <c r="D1737" s="2">
        <v>2.8104</v>
      </c>
      <c r="E1737" s="2">
        <v>1943</v>
      </c>
      <c r="F1737" s="2">
        <v>3.7759999999999998</v>
      </c>
      <c r="G1737" s="2">
        <v>7336.768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3.82</v>
      </c>
      <c r="D1738" s="2">
        <v>2.7885</v>
      </c>
      <c r="E1738" s="2">
        <v>6806</v>
      </c>
      <c r="F1738" s="2">
        <v>3.78</v>
      </c>
      <c r="G1738" s="2">
        <v>25726.68</v>
      </c>
      <c r="H1738" s="17">
        <f t="shared" si="27"/>
        <v>-7.7924850555081233E-3</v>
      </c>
    </row>
    <row r="1739" spans="1:8" ht="13.5" x14ac:dyDescent="0.25">
      <c r="A1739" s="12"/>
      <c r="B1739" s="11">
        <v>44543</v>
      </c>
      <c r="C1739" s="2">
        <v>3.75</v>
      </c>
      <c r="D1739" s="2">
        <v>2.7374000000000001</v>
      </c>
      <c r="E1739" s="2">
        <v>1044</v>
      </c>
      <c r="F1739" s="2">
        <v>3.794</v>
      </c>
      <c r="G1739" s="2">
        <v>3960.9360000000001</v>
      </c>
      <c r="H1739" s="17">
        <f t="shared" si="27"/>
        <v>-1.8325264479110606E-2</v>
      </c>
    </row>
    <row r="1740" spans="1:8" ht="13.5" x14ac:dyDescent="0.25">
      <c r="A1740" s="12"/>
      <c r="B1740" s="11">
        <v>44544</v>
      </c>
      <c r="C1740" s="2">
        <v>3.8</v>
      </c>
      <c r="D1740" s="2">
        <v>2.7738999999999998</v>
      </c>
      <c r="E1740" s="2">
        <v>2140</v>
      </c>
      <c r="F1740" s="2">
        <v>3.8109999999999999</v>
      </c>
      <c r="G1740" s="2">
        <v>8155.54</v>
      </c>
      <c r="H1740" s="17">
        <f t="shared" si="27"/>
        <v>1.3333820413530997E-2</v>
      </c>
    </row>
    <row r="1741" spans="1:8" ht="13.5" x14ac:dyDescent="0.25">
      <c r="A1741" s="12"/>
      <c r="B1741" s="11">
        <v>44545</v>
      </c>
      <c r="C1741" s="2">
        <v>3.8</v>
      </c>
      <c r="D1741" s="2">
        <v>2.7738999999999998</v>
      </c>
      <c r="E1741" s="2">
        <v>22412</v>
      </c>
      <c r="F1741" s="2">
        <v>3.746</v>
      </c>
      <c r="G1741" s="2">
        <v>83955.351999999999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3.8</v>
      </c>
      <c r="D1742" s="2">
        <v>2.7738999999999998</v>
      </c>
      <c r="E1742" s="2">
        <v>3365</v>
      </c>
      <c r="F1742" s="2">
        <v>3.7919999999999998</v>
      </c>
      <c r="G1742" s="2">
        <v>12760.08</v>
      </c>
      <c r="H1742" s="17">
        <f t="shared" si="27"/>
        <v>0</v>
      </c>
    </row>
    <row r="1743" spans="1:8" ht="13.5" x14ac:dyDescent="0.25">
      <c r="A1743" s="12"/>
      <c r="B1743" s="11">
        <v>44550</v>
      </c>
      <c r="C1743" s="2">
        <v>3.8</v>
      </c>
      <c r="D1743" s="2">
        <v>2.7738999999999998</v>
      </c>
      <c r="E1743" s="2">
        <v>3845</v>
      </c>
      <c r="F1743" s="2">
        <v>3.7650000000000001</v>
      </c>
      <c r="G1743" s="2">
        <v>14476.424999999999</v>
      </c>
      <c r="H1743" s="17">
        <f t="shared" si="27"/>
        <v>0</v>
      </c>
    </row>
    <row r="1744" spans="1:8" ht="13.5" x14ac:dyDescent="0.25">
      <c r="A1744" s="12"/>
      <c r="B1744" s="11">
        <v>44551</v>
      </c>
      <c r="C1744" s="2">
        <v>3.73</v>
      </c>
      <c r="D1744" s="2">
        <v>2.7227999999999999</v>
      </c>
      <c r="E1744" s="2">
        <v>258</v>
      </c>
      <c r="F1744" s="2">
        <v>3.778</v>
      </c>
      <c r="G1744" s="2">
        <v>974.72400000000005</v>
      </c>
      <c r="H1744" s="17">
        <f t="shared" si="27"/>
        <v>-1.8421716716536259E-2</v>
      </c>
    </row>
    <row r="1745" spans="1:8" ht="13.5" x14ac:dyDescent="0.25">
      <c r="A1745" s="12"/>
      <c r="B1745" s="11">
        <v>44552</v>
      </c>
      <c r="C1745" s="2">
        <v>3.79</v>
      </c>
      <c r="D1745" s="2">
        <v>2.7665999999999999</v>
      </c>
      <c r="E1745" s="2">
        <v>4507</v>
      </c>
      <c r="F1745" s="2">
        <v>3.7650000000000001</v>
      </c>
      <c r="G1745" s="2">
        <v>16968.855</v>
      </c>
      <c r="H1745" s="17">
        <f t="shared" si="27"/>
        <v>1.6086381665932153E-2</v>
      </c>
    </row>
    <row r="1746" spans="1:8" ht="13.5" x14ac:dyDescent="0.25">
      <c r="A1746" s="12"/>
      <c r="B1746" s="11">
        <v>44553</v>
      </c>
      <c r="C1746" s="2">
        <v>3.8</v>
      </c>
      <c r="D1746" s="2">
        <v>2.7738999999999998</v>
      </c>
      <c r="E1746" s="2">
        <v>57268</v>
      </c>
      <c r="F1746" s="2">
        <v>3.7130000000000001</v>
      </c>
      <c r="G1746" s="2">
        <v>212636.084</v>
      </c>
      <c r="H1746" s="17">
        <f t="shared" si="27"/>
        <v>2.6386177980191796E-3</v>
      </c>
    </row>
    <row r="1747" spans="1:8" ht="13.5" x14ac:dyDescent="0.25">
      <c r="A1747" s="12"/>
      <c r="B1747" s="11">
        <v>44554</v>
      </c>
      <c r="C1747" s="2">
        <v>3.8</v>
      </c>
      <c r="D1747" s="2">
        <v>2.7738999999999998</v>
      </c>
      <c r="E1747" s="2">
        <v>39064</v>
      </c>
      <c r="F1747" s="2">
        <v>3.7330000000000001</v>
      </c>
      <c r="G1747" s="2">
        <v>145825.91200000001</v>
      </c>
      <c r="H1747" s="17">
        <f t="shared" si="27"/>
        <v>0</v>
      </c>
    </row>
    <row r="1748" spans="1:8" ht="13.5" x14ac:dyDescent="0.25">
      <c r="A1748" s="12"/>
      <c r="B1748" s="11">
        <v>44557</v>
      </c>
      <c r="C1748" s="2">
        <v>3.84</v>
      </c>
      <c r="D1748" s="2">
        <v>2.8031000000000001</v>
      </c>
      <c r="E1748" s="2">
        <v>6900</v>
      </c>
      <c r="F1748" s="2">
        <v>3.8149999999999999</v>
      </c>
      <c r="G1748" s="2">
        <v>26323.5</v>
      </c>
      <c r="H1748" s="17">
        <f t="shared" si="27"/>
        <v>1.0526695266592286E-2</v>
      </c>
    </row>
    <row r="1749" spans="1:8" ht="13.5" x14ac:dyDescent="0.25">
      <c r="A1749" s="12"/>
      <c r="B1749" s="11">
        <v>44558</v>
      </c>
      <c r="C1749" s="2">
        <v>3.9</v>
      </c>
      <c r="D1749" s="2">
        <v>2.8469000000000002</v>
      </c>
      <c r="E1749" s="2">
        <v>22130</v>
      </c>
      <c r="F1749" s="2">
        <v>3.8450000000000002</v>
      </c>
      <c r="G1749" s="2">
        <v>85089.85</v>
      </c>
      <c r="H1749" s="17">
        <f t="shared" si="27"/>
        <v>1.5625557418572317E-2</v>
      </c>
    </row>
    <row r="1750" spans="1:8" ht="13.5" x14ac:dyDescent="0.25">
      <c r="A1750" s="12"/>
      <c r="B1750" s="11">
        <v>44559</v>
      </c>
      <c r="C1750" s="2">
        <v>3.94</v>
      </c>
      <c r="D1750" s="2">
        <v>2.8761000000000001</v>
      </c>
      <c r="E1750" s="2">
        <v>27022</v>
      </c>
      <c r="F1750" s="2">
        <v>3.8919999999999999</v>
      </c>
      <c r="G1750" s="2">
        <v>105169.624</v>
      </c>
      <c r="H1750" s="17">
        <f t="shared" si="27"/>
        <v>1.0256770522322487E-2</v>
      </c>
    </row>
    <row r="1751" spans="1:8" ht="13.5" x14ac:dyDescent="0.25">
      <c r="A1751" s="12"/>
      <c r="B1751" s="11">
        <v>44560</v>
      </c>
      <c r="C1751" s="2">
        <v>3.94</v>
      </c>
      <c r="D1751" s="2">
        <v>2.8761000000000001</v>
      </c>
      <c r="E1751" s="2">
        <v>15108</v>
      </c>
      <c r="F1751" s="2">
        <v>3.94</v>
      </c>
      <c r="G1751" s="2">
        <v>59525.52</v>
      </c>
      <c r="H1751" s="17">
        <f t="shared" si="27"/>
        <v>0</v>
      </c>
    </row>
    <row r="1752" spans="1:8" ht="13.5" x14ac:dyDescent="0.25">
      <c r="A1752" s="12"/>
      <c r="B1752" s="11">
        <v>44561</v>
      </c>
      <c r="C1752" s="2">
        <v>3.8</v>
      </c>
      <c r="D1752" s="2">
        <v>2.7738999999999998</v>
      </c>
      <c r="E1752" s="2">
        <v>28068</v>
      </c>
      <c r="F1752" s="2">
        <v>3.8149999999999999</v>
      </c>
      <c r="G1752" s="2">
        <v>107079.42</v>
      </c>
      <c r="H1752" s="17">
        <f t="shared" si="27"/>
        <v>-3.5534230381419382E-2</v>
      </c>
    </row>
    <row r="1753" spans="1:8" ht="13.5" x14ac:dyDescent="0.25">
      <c r="A1753" s="12"/>
      <c r="B1753" s="11">
        <v>44564</v>
      </c>
      <c r="C1753" s="2">
        <v>3.86</v>
      </c>
      <c r="D1753" s="2">
        <v>2.8176999999999999</v>
      </c>
      <c r="E1753" s="2">
        <v>1395</v>
      </c>
      <c r="F1753" s="2">
        <v>3.8530000000000002</v>
      </c>
      <c r="G1753" s="2">
        <v>5374.9350000000004</v>
      </c>
      <c r="H1753" s="17">
        <f t="shared" si="27"/>
        <v>1.5790042899888269E-2</v>
      </c>
    </row>
    <row r="1754" spans="1:8" ht="13.5" x14ac:dyDescent="0.25">
      <c r="A1754" s="12"/>
      <c r="B1754" s="11">
        <v>44565</v>
      </c>
      <c r="C1754" s="2">
        <v>3.8</v>
      </c>
      <c r="D1754" s="2">
        <v>2.7738999999999998</v>
      </c>
      <c r="E1754" s="2">
        <v>7346</v>
      </c>
      <c r="F1754" s="2">
        <v>3.8079999999999998</v>
      </c>
      <c r="G1754" s="2">
        <v>27973.567999999999</v>
      </c>
      <c r="H1754" s="17">
        <f t="shared" si="27"/>
        <v>-1.5544593107853945E-2</v>
      </c>
    </row>
    <row r="1755" spans="1:8" ht="13.5" x14ac:dyDescent="0.25">
      <c r="A1755" s="12"/>
      <c r="B1755" s="11">
        <v>44566</v>
      </c>
      <c r="C1755" s="2">
        <v>3.8</v>
      </c>
      <c r="D1755" s="2">
        <v>2.7738999999999998</v>
      </c>
      <c r="E1755" s="2">
        <v>9173</v>
      </c>
      <c r="F1755" s="2">
        <v>3.8</v>
      </c>
      <c r="G1755" s="2">
        <v>34857.4</v>
      </c>
      <c r="H1755" s="17">
        <f t="shared" si="27"/>
        <v>0</v>
      </c>
    </row>
    <row r="1756" spans="1:8" ht="13.5" x14ac:dyDescent="0.25">
      <c r="A1756" s="12"/>
      <c r="B1756" s="11">
        <v>44567</v>
      </c>
      <c r="C1756" s="2">
        <v>3.79</v>
      </c>
      <c r="D1756" s="2">
        <v>2.7665999999999999</v>
      </c>
      <c r="E1756" s="2">
        <v>38401</v>
      </c>
      <c r="F1756" s="2">
        <v>3.758</v>
      </c>
      <c r="G1756" s="2">
        <v>144310.95800000001</v>
      </c>
      <c r="H1756" s="17">
        <f t="shared" si="27"/>
        <v>-2.6316738166479912E-3</v>
      </c>
    </row>
    <row r="1757" spans="1:8" ht="13.5" x14ac:dyDescent="0.25">
      <c r="A1757" s="12"/>
      <c r="B1757" s="11">
        <v>44568</v>
      </c>
      <c r="C1757" s="2">
        <v>3.87</v>
      </c>
      <c r="D1757" s="2">
        <v>2.8250000000000002</v>
      </c>
      <c r="E1757" s="2">
        <v>30830</v>
      </c>
      <c r="F1757" s="2">
        <v>3.8</v>
      </c>
      <c r="G1757" s="2">
        <v>117154</v>
      </c>
      <c r="H1757" s="17">
        <f t="shared" si="27"/>
        <v>2.1108942384153919E-2</v>
      </c>
    </row>
    <row r="1758" spans="1:8" ht="13.5" x14ac:dyDescent="0.25">
      <c r="A1758" s="12"/>
      <c r="B1758" s="11">
        <v>44571</v>
      </c>
      <c r="C1758" s="2">
        <v>3.8</v>
      </c>
      <c r="D1758" s="2">
        <v>2.7738999999999998</v>
      </c>
      <c r="E1758" s="2">
        <v>21965</v>
      </c>
      <c r="F1758" s="2">
        <v>3.8290000000000002</v>
      </c>
      <c r="G1758" s="2">
        <v>84103.985000000001</v>
      </c>
      <c r="H1758" s="17">
        <f t="shared" si="27"/>
        <v>-1.8088495575221367E-2</v>
      </c>
    </row>
    <row r="1759" spans="1:8" ht="13.5" x14ac:dyDescent="0.25">
      <c r="A1759" s="12"/>
      <c r="B1759" s="11">
        <v>44572</v>
      </c>
      <c r="C1759" s="2">
        <v>3.82</v>
      </c>
      <c r="D1759" s="2">
        <v>2.7885</v>
      </c>
      <c r="E1759" s="2">
        <v>8089</v>
      </c>
      <c r="F1759" s="2">
        <v>3.8210000000000002</v>
      </c>
      <c r="G1759" s="2">
        <v>30908.069</v>
      </c>
      <c r="H1759" s="17">
        <f t="shared" si="27"/>
        <v>5.2633476332961428E-3</v>
      </c>
    </row>
    <row r="1760" spans="1:8" ht="13.5" x14ac:dyDescent="0.25">
      <c r="A1760" s="12"/>
      <c r="B1760" s="11">
        <v>44573</v>
      </c>
      <c r="C1760" s="2">
        <v>3.9</v>
      </c>
      <c r="D1760" s="2">
        <v>2.8469000000000002</v>
      </c>
      <c r="E1760" s="2">
        <v>2050</v>
      </c>
      <c r="F1760" s="2">
        <v>3.9</v>
      </c>
      <c r="G1760" s="2">
        <v>7995</v>
      </c>
      <c r="H1760" s="17">
        <f t="shared" si="27"/>
        <v>2.0943159404697948E-2</v>
      </c>
    </row>
    <row r="1761" spans="1:8" ht="13.5" x14ac:dyDescent="0.25">
      <c r="A1761" s="12"/>
      <c r="B1761" s="11">
        <v>44574</v>
      </c>
      <c r="C1761" s="2">
        <v>3.85</v>
      </c>
      <c r="D1761" s="2">
        <v>2.8104</v>
      </c>
      <c r="E1761" s="2">
        <v>12295</v>
      </c>
      <c r="F1761" s="2">
        <v>3.8610000000000002</v>
      </c>
      <c r="G1761" s="2">
        <v>47470.995000000003</v>
      </c>
      <c r="H1761" s="17">
        <f t="shared" si="27"/>
        <v>-1.2820963152903226E-2</v>
      </c>
    </row>
    <row r="1762" spans="1:8" ht="13.5" x14ac:dyDescent="0.25">
      <c r="A1762" s="12"/>
      <c r="B1762" s="11">
        <v>44575</v>
      </c>
      <c r="C1762" s="2">
        <v>3.83</v>
      </c>
      <c r="D1762" s="2">
        <v>2.7957999999999998</v>
      </c>
      <c r="E1762" s="2">
        <v>243</v>
      </c>
      <c r="F1762" s="2">
        <v>3.883</v>
      </c>
      <c r="G1762" s="2">
        <v>943.56899999999996</v>
      </c>
      <c r="H1762" s="17">
        <f t="shared" si="27"/>
        <v>-5.1949900370054682E-3</v>
      </c>
    </row>
    <row r="1763" spans="1:8" ht="13.5" x14ac:dyDescent="0.25">
      <c r="A1763" s="12"/>
      <c r="B1763" s="11">
        <v>44578</v>
      </c>
      <c r="C1763" s="2">
        <v>3.88</v>
      </c>
      <c r="D1763" s="2">
        <v>2.8323</v>
      </c>
      <c r="E1763" s="2">
        <v>13490</v>
      </c>
      <c r="F1763" s="2">
        <v>3.875</v>
      </c>
      <c r="G1763" s="2">
        <v>52273.75</v>
      </c>
      <c r="H1763" s="17">
        <f t="shared" si="27"/>
        <v>1.3055297231561701E-2</v>
      </c>
    </row>
    <row r="1764" spans="1:8" ht="13.5" x14ac:dyDescent="0.25">
      <c r="A1764" s="12"/>
      <c r="B1764" s="11">
        <v>44579</v>
      </c>
      <c r="C1764" s="2">
        <v>3.85</v>
      </c>
      <c r="D1764" s="2">
        <v>2.8104</v>
      </c>
      <c r="E1764" s="2">
        <v>2009</v>
      </c>
      <c r="F1764" s="2">
        <v>3.899</v>
      </c>
      <c r="G1764" s="2">
        <v>7833.0910000000003</v>
      </c>
      <c r="H1764" s="17">
        <f t="shared" si="27"/>
        <v>-7.7322317551106979E-3</v>
      </c>
    </row>
    <row r="1765" spans="1:8" ht="13.5" x14ac:dyDescent="0.25">
      <c r="A1765" s="12"/>
      <c r="B1765" s="11">
        <v>44580</v>
      </c>
      <c r="C1765" s="2">
        <v>3.89</v>
      </c>
      <c r="D1765" s="2">
        <v>2.8395999999999999</v>
      </c>
      <c r="E1765" s="2">
        <v>314</v>
      </c>
      <c r="F1765" s="2">
        <v>3.867</v>
      </c>
      <c r="G1765" s="2">
        <v>1214.2380000000001</v>
      </c>
      <c r="H1765" s="17">
        <f t="shared" si="27"/>
        <v>1.0389980074010778E-2</v>
      </c>
    </row>
    <row r="1766" spans="1:8" ht="13.5" x14ac:dyDescent="0.25">
      <c r="A1766" s="12"/>
      <c r="B1766" s="11">
        <v>44581</v>
      </c>
      <c r="C1766" s="2">
        <v>3.98</v>
      </c>
      <c r="D1766" s="2">
        <v>2.9053</v>
      </c>
      <c r="E1766" s="2">
        <v>17150</v>
      </c>
      <c r="F1766" s="2">
        <v>3.9129999999999998</v>
      </c>
      <c r="G1766" s="2">
        <v>67107.95</v>
      </c>
      <c r="H1766" s="17">
        <f t="shared" si="27"/>
        <v>2.3137061557965945E-2</v>
      </c>
    </row>
    <row r="1767" spans="1:8" ht="13.5" x14ac:dyDescent="0.25">
      <c r="A1767" s="12"/>
      <c r="B1767" s="11">
        <v>44582</v>
      </c>
      <c r="C1767" s="2">
        <v>3.95</v>
      </c>
      <c r="D1767" s="2">
        <v>2.8834</v>
      </c>
      <c r="E1767" s="2">
        <v>66837</v>
      </c>
      <c r="F1767" s="2">
        <v>3.8959999999999999</v>
      </c>
      <c r="G1767" s="2">
        <v>260396.95199999999</v>
      </c>
      <c r="H1767" s="17">
        <f t="shared" si="27"/>
        <v>-7.5379478883420064E-3</v>
      </c>
    </row>
    <row r="1768" spans="1:8" ht="13.5" x14ac:dyDescent="0.25">
      <c r="A1768" s="12"/>
      <c r="B1768" s="11">
        <v>44585</v>
      </c>
      <c r="C1768" s="2">
        <v>4.01</v>
      </c>
      <c r="D1768" s="2">
        <v>2.9272</v>
      </c>
      <c r="E1768" s="2">
        <v>25019</v>
      </c>
      <c r="F1768" s="2">
        <v>3.9780000000000002</v>
      </c>
      <c r="G1768" s="2">
        <v>99525.581999999995</v>
      </c>
      <c r="H1768" s="17">
        <f t="shared" si="27"/>
        <v>1.5190400221960207E-2</v>
      </c>
    </row>
    <row r="1769" spans="1:8" ht="13.5" x14ac:dyDescent="0.25">
      <c r="A1769" s="12"/>
      <c r="B1769" s="11">
        <v>44586</v>
      </c>
      <c r="C1769" s="2">
        <v>4</v>
      </c>
      <c r="D1769" s="2">
        <v>2.9199000000000002</v>
      </c>
      <c r="E1769" s="2">
        <v>59703</v>
      </c>
      <c r="F1769" s="2">
        <v>3.944</v>
      </c>
      <c r="G1769" s="2">
        <v>235468.63200000001</v>
      </c>
      <c r="H1769" s="17">
        <f t="shared" si="27"/>
        <v>-2.4938507789012921E-3</v>
      </c>
    </row>
    <row r="1770" spans="1:8" ht="13.5" x14ac:dyDescent="0.25">
      <c r="A1770" s="12"/>
      <c r="B1770" s="11">
        <v>44587</v>
      </c>
      <c r="C1770" s="2">
        <v>4.04</v>
      </c>
      <c r="D1770" s="2">
        <v>2.9491000000000001</v>
      </c>
      <c r="E1770" s="2">
        <v>17007</v>
      </c>
      <c r="F1770" s="2">
        <v>4.0410000000000004</v>
      </c>
      <c r="G1770" s="2">
        <v>68725.286999999997</v>
      </c>
      <c r="H1770" s="17">
        <f t="shared" si="27"/>
        <v>1.0000342477482068E-2</v>
      </c>
    </row>
    <row r="1771" spans="1:8" ht="13.5" x14ac:dyDescent="0.25">
      <c r="A1771" s="12"/>
      <c r="B1771" s="11">
        <v>44588</v>
      </c>
      <c r="C1771" s="2">
        <v>4.25</v>
      </c>
      <c r="D1771" s="2">
        <v>3.1023999999999998</v>
      </c>
      <c r="E1771" s="2">
        <v>23603</v>
      </c>
      <c r="F1771" s="2">
        <v>4.1280000000000001</v>
      </c>
      <c r="G1771" s="2">
        <v>97433.183999999994</v>
      </c>
      <c r="H1771" s="17">
        <f t="shared" si="27"/>
        <v>5.1981960598148511E-2</v>
      </c>
    </row>
    <row r="1772" spans="1:8" ht="13.5" x14ac:dyDescent="0.25">
      <c r="A1772" s="12"/>
      <c r="B1772" s="11">
        <v>44589</v>
      </c>
      <c r="C1772" s="2">
        <v>4.3499999999999996</v>
      </c>
      <c r="D1772" s="2">
        <v>3.1753999999999998</v>
      </c>
      <c r="E1772" s="2">
        <v>43167</v>
      </c>
      <c r="F1772" s="2">
        <v>4.3179999999999996</v>
      </c>
      <c r="G1772" s="2">
        <v>186395.106</v>
      </c>
      <c r="H1772" s="17">
        <f t="shared" si="27"/>
        <v>2.3530170190819998E-2</v>
      </c>
    </row>
    <row r="1773" spans="1:8" ht="13.5" x14ac:dyDescent="0.25">
      <c r="A1773" s="12"/>
      <c r="B1773" s="11">
        <v>44592</v>
      </c>
      <c r="C1773" s="2">
        <v>4.42</v>
      </c>
      <c r="D1773" s="2">
        <v>3.2265000000000001</v>
      </c>
      <c r="E1773" s="2">
        <v>2971</v>
      </c>
      <c r="F1773" s="2">
        <v>4.4160000000000004</v>
      </c>
      <c r="G1773" s="2">
        <v>13119.936</v>
      </c>
      <c r="H1773" s="17">
        <f t="shared" si="27"/>
        <v>1.6092460792341241E-2</v>
      </c>
    </row>
    <row r="1774" spans="1:8" ht="13.5" x14ac:dyDescent="0.25">
      <c r="A1774" s="12"/>
      <c r="B1774" s="11">
        <v>44593</v>
      </c>
      <c r="C1774" s="2">
        <v>4.5</v>
      </c>
      <c r="D1774" s="2">
        <v>3.2848999999999999</v>
      </c>
      <c r="E1774" s="2">
        <v>14313</v>
      </c>
      <c r="F1774" s="2">
        <v>4.4740000000000002</v>
      </c>
      <c r="G1774" s="2">
        <v>64036.362000000001</v>
      </c>
      <c r="H1774" s="17">
        <f t="shared" si="27"/>
        <v>1.8100108476677448E-2</v>
      </c>
    </row>
    <row r="1775" spans="1:8" ht="13.5" x14ac:dyDescent="0.25">
      <c r="A1775" s="12"/>
      <c r="B1775" s="11">
        <v>44594</v>
      </c>
      <c r="C1775" s="2">
        <v>4.6100000000000003</v>
      </c>
      <c r="D1775" s="2">
        <v>3.3652000000000002</v>
      </c>
      <c r="E1775" s="2">
        <v>14203</v>
      </c>
      <c r="F1775" s="2">
        <v>4.5970000000000004</v>
      </c>
      <c r="G1775" s="2">
        <v>65291.190999999999</v>
      </c>
      <c r="H1775" s="17">
        <f t="shared" si="27"/>
        <v>2.4445188590215917E-2</v>
      </c>
    </row>
    <row r="1776" spans="1:8" ht="13.5" x14ac:dyDescent="0.25">
      <c r="A1776" s="12"/>
      <c r="B1776" s="11">
        <v>44595</v>
      </c>
      <c r="C1776" s="2">
        <v>4.74</v>
      </c>
      <c r="D1776" s="2">
        <v>3.4601000000000002</v>
      </c>
      <c r="E1776" s="2">
        <v>7042</v>
      </c>
      <c r="F1776" s="2">
        <v>4.6459999999999999</v>
      </c>
      <c r="G1776" s="2">
        <v>32717.132000000001</v>
      </c>
      <c r="H1776" s="17">
        <f t="shared" si="27"/>
        <v>2.8200404136455481E-2</v>
      </c>
    </row>
    <row r="1777" spans="1:8" ht="13.5" x14ac:dyDescent="0.25">
      <c r="A1777" s="12"/>
      <c r="B1777" s="11">
        <v>44596</v>
      </c>
      <c r="C1777" s="2">
        <v>4.7</v>
      </c>
      <c r="D1777" s="2">
        <v>3.4308999999999998</v>
      </c>
      <c r="E1777" s="2">
        <v>9958</v>
      </c>
      <c r="F1777" s="2">
        <v>4.6609999999999996</v>
      </c>
      <c r="G1777" s="2">
        <v>46414.237999999998</v>
      </c>
      <c r="H1777" s="17">
        <f t="shared" si="27"/>
        <v>-8.4390624548424421E-3</v>
      </c>
    </row>
    <row r="1778" spans="1:8" ht="13.5" x14ac:dyDescent="0.25">
      <c r="A1778" s="12"/>
      <c r="B1778" s="11">
        <v>44599</v>
      </c>
      <c r="C1778" s="2">
        <v>4.7300000000000004</v>
      </c>
      <c r="D1778" s="2">
        <v>3.4527999999999999</v>
      </c>
      <c r="E1778" s="2">
        <v>5927</v>
      </c>
      <c r="F1778" s="2">
        <v>4.718</v>
      </c>
      <c r="G1778" s="2">
        <v>27963.585999999999</v>
      </c>
      <c r="H1778" s="17">
        <f t="shared" si="27"/>
        <v>6.3831647672622435E-3</v>
      </c>
    </row>
    <row r="1779" spans="1:8" ht="13.5" x14ac:dyDescent="0.25">
      <c r="A1779" s="12"/>
      <c r="B1779" s="11">
        <v>44600</v>
      </c>
      <c r="C1779" s="2">
        <v>4.7300000000000004</v>
      </c>
      <c r="D1779" s="2">
        <v>3.4527999999999999</v>
      </c>
      <c r="E1779" s="2">
        <v>7875</v>
      </c>
      <c r="F1779" s="2">
        <v>4.6319999999999997</v>
      </c>
      <c r="G1779" s="2">
        <v>36477</v>
      </c>
      <c r="H1779" s="17">
        <f t="shared" si="27"/>
        <v>0</v>
      </c>
    </row>
    <row r="1780" spans="1:8" ht="13.5" x14ac:dyDescent="0.25">
      <c r="A1780" s="12"/>
      <c r="B1780" s="11">
        <v>44601</v>
      </c>
      <c r="C1780" s="2">
        <v>4.72</v>
      </c>
      <c r="D1780" s="2">
        <v>3.4455</v>
      </c>
      <c r="E1780" s="2">
        <v>1955</v>
      </c>
      <c r="F1780" s="2">
        <v>4.7060000000000004</v>
      </c>
      <c r="G1780" s="2">
        <v>9200.23</v>
      </c>
      <c r="H1780" s="17">
        <f t="shared" si="27"/>
        <v>-2.1142261353104329E-3</v>
      </c>
    </row>
    <row r="1781" spans="1:8" ht="13.5" x14ac:dyDescent="0.25">
      <c r="A1781" s="12"/>
      <c r="B1781" s="11">
        <v>44602</v>
      </c>
      <c r="C1781" s="2">
        <v>4.7</v>
      </c>
      <c r="D1781" s="2">
        <v>3.4308999999999998</v>
      </c>
      <c r="E1781" s="2">
        <v>13206</v>
      </c>
      <c r="F1781" s="2">
        <v>4.6210000000000004</v>
      </c>
      <c r="G1781" s="2">
        <v>61024.925999999999</v>
      </c>
      <c r="H1781" s="17">
        <f t="shared" si="27"/>
        <v>-4.2374111159483871E-3</v>
      </c>
    </row>
    <row r="1782" spans="1:8" ht="13.5" x14ac:dyDescent="0.25">
      <c r="A1782" s="12"/>
      <c r="B1782" s="11">
        <v>44603</v>
      </c>
      <c r="C1782" s="2">
        <v>4.72</v>
      </c>
      <c r="D1782" s="2">
        <v>3.4455</v>
      </c>
      <c r="E1782" s="2">
        <v>40207</v>
      </c>
      <c r="F1782" s="2">
        <v>4.649</v>
      </c>
      <c r="G1782" s="2">
        <v>186922.34299999999</v>
      </c>
      <c r="H1782" s="17">
        <f t="shared" si="27"/>
        <v>4.2554431781748718E-3</v>
      </c>
    </row>
    <row r="1783" spans="1:8" ht="13.5" x14ac:dyDescent="0.25">
      <c r="A1783" s="12"/>
      <c r="B1783" s="11">
        <v>44606</v>
      </c>
      <c r="C1783" s="2">
        <v>4.72</v>
      </c>
      <c r="D1783" s="2">
        <v>3.4455</v>
      </c>
      <c r="E1783" s="2">
        <v>1662</v>
      </c>
      <c r="F1783" s="2">
        <v>4.7220000000000004</v>
      </c>
      <c r="G1783" s="2">
        <v>7847.9639999999999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4.5999999999999996</v>
      </c>
      <c r="D1784" s="2">
        <v>3.3578999999999999</v>
      </c>
      <c r="E1784" s="2">
        <v>53369</v>
      </c>
      <c r="F1784" s="2">
        <v>4.6020000000000003</v>
      </c>
      <c r="G1784" s="2">
        <v>245604.13800000001</v>
      </c>
      <c r="H1784" s="17">
        <f t="shared" si="27"/>
        <v>-2.5424466695690064E-2</v>
      </c>
    </row>
    <row r="1785" spans="1:8" ht="13.5" x14ac:dyDescent="0.25">
      <c r="A1785" s="12"/>
      <c r="B1785" s="11">
        <v>44608</v>
      </c>
      <c r="C1785" s="2">
        <v>4.72</v>
      </c>
      <c r="D1785" s="2">
        <v>3.4455</v>
      </c>
      <c r="E1785" s="2">
        <v>11422</v>
      </c>
      <c r="F1785" s="2">
        <v>4.7160000000000002</v>
      </c>
      <c r="G1785" s="2">
        <v>53866.152000000002</v>
      </c>
      <c r="H1785" s="17">
        <f t="shared" si="27"/>
        <v>2.6087733404806614E-2</v>
      </c>
    </row>
    <row r="1786" spans="1:8" ht="13.5" x14ac:dyDescent="0.25">
      <c r="A1786" s="12"/>
      <c r="B1786" s="11">
        <v>44609</v>
      </c>
      <c r="C1786" s="2">
        <v>4.7</v>
      </c>
      <c r="D1786" s="2">
        <v>3.4308999999999998</v>
      </c>
      <c r="E1786" s="2">
        <v>11026</v>
      </c>
      <c r="F1786" s="2">
        <v>4.641</v>
      </c>
      <c r="G1786" s="2">
        <v>51171.665999999997</v>
      </c>
      <c r="H1786" s="17">
        <f t="shared" si="27"/>
        <v>-4.2374111159483871E-3</v>
      </c>
    </row>
    <row r="1787" spans="1:8" ht="13.5" x14ac:dyDescent="0.25">
      <c r="A1787" s="12"/>
      <c r="B1787" s="11">
        <v>44610</v>
      </c>
      <c r="C1787" s="2">
        <v>4.62</v>
      </c>
      <c r="D1787" s="2">
        <v>3.3725000000000001</v>
      </c>
      <c r="E1787" s="2">
        <v>525</v>
      </c>
      <c r="F1787" s="2">
        <v>4.6749999999999998</v>
      </c>
      <c r="G1787" s="2">
        <v>2454.375</v>
      </c>
      <c r="H1787" s="17">
        <f t="shared" si="27"/>
        <v>-1.702177271269923E-2</v>
      </c>
    </row>
    <row r="1788" spans="1:8" ht="13.5" x14ac:dyDescent="0.25">
      <c r="A1788" s="12"/>
      <c r="B1788" s="11">
        <v>44613</v>
      </c>
      <c r="C1788" s="2">
        <v>4.7</v>
      </c>
      <c r="D1788" s="2">
        <v>3.4308999999999998</v>
      </c>
      <c r="E1788" s="2">
        <v>2380</v>
      </c>
      <c r="F1788" s="2">
        <v>4.6379999999999999</v>
      </c>
      <c r="G1788" s="2">
        <v>11038.44</v>
      </c>
      <c r="H1788" s="17">
        <f t="shared" si="27"/>
        <v>1.7316530763528477E-2</v>
      </c>
    </row>
    <row r="1789" spans="1:8" ht="13.5" x14ac:dyDescent="0.25">
      <c r="A1789" s="12"/>
      <c r="B1789" s="11">
        <v>44614</v>
      </c>
      <c r="C1789" s="2">
        <v>4.68</v>
      </c>
      <c r="D1789" s="2">
        <v>3.4163000000000001</v>
      </c>
      <c r="E1789" s="2">
        <v>3434</v>
      </c>
      <c r="F1789" s="2">
        <v>4.6639999999999997</v>
      </c>
      <c r="G1789" s="2">
        <v>16016.175999999999</v>
      </c>
      <c r="H1789" s="17">
        <f t="shared" si="27"/>
        <v>-4.2554431781747426E-3</v>
      </c>
    </row>
    <row r="1790" spans="1:8" ht="13.5" x14ac:dyDescent="0.25">
      <c r="A1790" s="12"/>
      <c r="B1790" s="11">
        <v>44615</v>
      </c>
      <c r="C1790" s="2">
        <v>4.7300000000000004</v>
      </c>
      <c r="D1790" s="2">
        <v>3.4527999999999999</v>
      </c>
      <c r="E1790" s="2">
        <v>16930</v>
      </c>
      <c r="F1790" s="2">
        <v>4.7050000000000001</v>
      </c>
      <c r="G1790" s="2">
        <v>79655.649999999994</v>
      </c>
      <c r="H1790" s="17">
        <f t="shared" si="27"/>
        <v>1.0684073412756418E-2</v>
      </c>
    </row>
    <row r="1791" spans="1:8" ht="13.5" x14ac:dyDescent="0.25">
      <c r="A1791" s="12"/>
      <c r="B1791" s="11">
        <v>44616</v>
      </c>
      <c r="C1791" s="2">
        <v>4.7300000000000004</v>
      </c>
      <c r="D1791" s="2">
        <v>3.4527999999999999</v>
      </c>
      <c r="E1791" s="2">
        <v>17461</v>
      </c>
      <c r="F1791" s="2">
        <v>4.6470000000000002</v>
      </c>
      <c r="G1791" s="2">
        <v>81141.267000000007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4.7</v>
      </c>
      <c r="D1792" s="2">
        <v>3.4308999999999998</v>
      </c>
      <c r="E1792" s="2">
        <v>12685</v>
      </c>
      <c r="F1792" s="2">
        <v>4.6379999999999999</v>
      </c>
      <c r="G1792" s="2">
        <v>58833.03</v>
      </c>
      <c r="H1792" s="17">
        <f t="shared" si="27"/>
        <v>-6.3426784059314274E-3</v>
      </c>
    </row>
    <row r="1793" spans="1:8" ht="13.5" x14ac:dyDescent="0.25">
      <c r="A1793" s="12"/>
      <c r="B1793" s="11">
        <v>44620</v>
      </c>
      <c r="C1793" s="2">
        <v>4.7</v>
      </c>
      <c r="D1793" s="2">
        <v>3.4308999999999998</v>
      </c>
      <c r="E1793" s="2">
        <v>300</v>
      </c>
      <c r="F1793" s="2">
        <v>4.7030000000000003</v>
      </c>
      <c r="G1793" s="2">
        <v>1410.9</v>
      </c>
      <c r="H1793" s="17">
        <f t="shared" si="27"/>
        <v>0</v>
      </c>
    </row>
    <row r="1794" spans="1:8" ht="13.5" x14ac:dyDescent="0.25">
      <c r="A1794" s="12"/>
      <c r="B1794" s="11">
        <v>44621</v>
      </c>
      <c r="C1794" s="2">
        <v>4.6900000000000004</v>
      </c>
      <c r="D1794" s="2">
        <v>3.4236</v>
      </c>
      <c r="E1794" s="2">
        <v>4532</v>
      </c>
      <c r="F1794" s="2">
        <v>4.7080000000000002</v>
      </c>
      <c r="G1794" s="2">
        <v>21336.655999999999</v>
      </c>
      <c r="H1794" s="17">
        <f t="shared" si="27"/>
        <v>-2.1277215890873713E-3</v>
      </c>
    </row>
    <row r="1795" spans="1:8" ht="13.5" x14ac:dyDescent="0.25">
      <c r="A1795" s="12"/>
      <c r="B1795" s="11">
        <v>44622</v>
      </c>
      <c r="C1795" s="2">
        <v>4.7</v>
      </c>
      <c r="D1795" s="2">
        <v>3.4308999999999998</v>
      </c>
      <c r="E1795" s="2">
        <v>922</v>
      </c>
      <c r="F1795" s="2">
        <v>4.6959999999999997</v>
      </c>
      <c r="G1795" s="2">
        <v>4329.7120000000004</v>
      </c>
      <c r="H1795" s="17">
        <f t="shared" si="27"/>
        <v>2.1322584414066661E-3</v>
      </c>
    </row>
    <row r="1796" spans="1:8" ht="13.5" x14ac:dyDescent="0.25">
      <c r="A1796" s="12"/>
      <c r="B1796" s="11">
        <v>44623</v>
      </c>
      <c r="C1796" s="2">
        <v>4.6500000000000004</v>
      </c>
      <c r="D1796" s="2">
        <v>3.3944000000000001</v>
      </c>
      <c r="E1796" s="2">
        <v>1729</v>
      </c>
      <c r="F1796" s="2">
        <v>4.7240000000000002</v>
      </c>
      <c r="G1796" s="2">
        <v>8167.7960000000003</v>
      </c>
      <c r="H1796" s="17">
        <f t="shared" si="27"/>
        <v>-1.0638607945436987E-2</v>
      </c>
    </row>
    <row r="1797" spans="1:8" ht="13.5" x14ac:dyDescent="0.25">
      <c r="A1797" s="12"/>
      <c r="B1797" s="11">
        <v>44624</v>
      </c>
      <c r="C1797" s="2">
        <v>4.6500000000000004</v>
      </c>
      <c r="D1797" s="2">
        <v>3.3944000000000001</v>
      </c>
      <c r="E1797" s="2">
        <v>35950</v>
      </c>
      <c r="F1797" s="2">
        <v>4.601</v>
      </c>
      <c r="G1797" s="2">
        <v>165405.95000000001</v>
      </c>
      <c r="H1797" s="17">
        <f t="shared" si="27"/>
        <v>0</v>
      </c>
    </row>
    <row r="1798" spans="1:8" ht="13.5" x14ac:dyDescent="0.25">
      <c r="A1798" s="12"/>
      <c r="B1798" s="11">
        <v>44627</v>
      </c>
      <c r="C1798" s="2">
        <v>4.6900000000000004</v>
      </c>
      <c r="D1798" s="2">
        <v>3.4236</v>
      </c>
      <c r="E1798" s="2">
        <v>242</v>
      </c>
      <c r="F1798" s="2">
        <v>4.6790000000000003</v>
      </c>
      <c r="G1798" s="2">
        <v>1132.318</v>
      </c>
      <c r="H1798" s="17">
        <f t="shared" si="27"/>
        <v>8.6024039594626133E-3</v>
      </c>
    </row>
    <row r="1799" spans="1:8" ht="13.5" x14ac:dyDescent="0.25">
      <c r="A1799" s="12"/>
      <c r="B1799" s="11">
        <v>44628</v>
      </c>
      <c r="C1799" s="2">
        <v>4.74</v>
      </c>
      <c r="D1799" s="2">
        <v>3.4601000000000002</v>
      </c>
      <c r="E1799" s="2">
        <v>7105</v>
      </c>
      <c r="F1799" s="2">
        <v>4.7309999999999999</v>
      </c>
      <c r="G1799" s="2">
        <v>33613.754999999997</v>
      </c>
      <c r="H1799" s="17">
        <f t="shared" ref="H1799:H1862" si="28">(D1799-D1798)/D1798</f>
        <v>1.0661292207033591E-2</v>
      </c>
    </row>
    <row r="1800" spans="1:8" ht="13.5" x14ac:dyDescent="0.25">
      <c r="A1800" s="12"/>
      <c r="B1800" s="11">
        <v>44629</v>
      </c>
      <c r="C1800" s="2">
        <v>4.74</v>
      </c>
      <c r="D1800" s="2">
        <v>3.4601000000000002</v>
      </c>
      <c r="E1800" s="2">
        <v>5386</v>
      </c>
      <c r="F1800" s="2">
        <v>4.74</v>
      </c>
      <c r="G1800" s="2">
        <v>25529.64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4.8099999999999996</v>
      </c>
      <c r="D1801" s="2">
        <v>3.5112000000000001</v>
      </c>
      <c r="E1801" s="2">
        <v>14453</v>
      </c>
      <c r="F1801" s="2">
        <v>4.8310000000000004</v>
      </c>
      <c r="G1801" s="2">
        <v>69822.442999999999</v>
      </c>
      <c r="H1801" s="17">
        <f t="shared" si="28"/>
        <v>1.4768359295974082E-2</v>
      </c>
    </row>
    <row r="1802" spans="1:8" ht="13.5" x14ac:dyDescent="0.25">
      <c r="A1802" s="12"/>
      <c r="B1802" s="11">
        <v>44631</v>
      </c>
      <c r="C1802" s="2">
        <v>4.9000000000000004</v>
      </c>
      <c r="D1802" s="2">
        <v>3.5769000000000002</v>
      </c>
      <c r="E1802" s="2">
        <v>5396</v>
      </c>
      <c r="F1802" s="2">
        <v>4.8769999999999998</v>
      </c>
      <c r="G1802" s="2">
        <v>26316.292000000001</v>
      </c>
      <c r="H1802" s="17">
        <f t="shared" si="28"/>
        <v>1.8711551606288474E-2</v>
      </c>
    </row>
    <row r="1803" spans="1:8" ht="13.5" x14ac:dyDescent="0.25">
      <c r="A1803" s="12"/>
      <c r="B1803" s="11">
        <v>44634</v>
      </c>
      <c r="C1803" s="2">
        <v>5.01</v>
      </c>
      <c r="D1803" s="2">
        <v>3.6572</v>
      </c>
      <c r="E1803" s="2">
        <v>5534</v>
      </c>
      <c r="F1803" s="2">
        <v>5.0039999999999996</v>
      </c>
      <c r="G1803" s="2">
        <v>27692.135999999999</v>
      </c>
      <c r="H1803" s="17">
        <f t="shared" si="28"/>
        <v>2.2449607201766839E-2</v>
      </c>
    </row>
    <row r="1804" spans="1:8" ht="13.5" x14ac:dyDescent="0.25">
      <c r="A1804" s="12"/>
      <c r="B1804" s="11">
        <v>44635</v>
      </c>
      <c r="C1804" s="2">
        <v>5.12</v>
      </c>
      <c r="D1804" s="2">
        <v>3.7374999999999998</v>
      </c>
      <c r="E1804" s="2">
        <v>18630</v>
      </c>
      <c r="F1804" s="2">
        <v>5.05</v>
      </c>
      <c r="G1804" s="2">
        <v>94081.5</v>
      </c>
      <c r="H1804" s="17">
        <f t="shared" si="28"/>
        <v>2.1956688176747188E-2</v>
      </c>
    </row>
    <row r="1805" spans="1:8" ht="13.5" x14ac:dyDescent="0.25">
      <c r="A1805" s="12"/>
      <c r="B1805" s="11">
        <v>44636</v>
      </c>
      <c r="C1805" s="2">
        <v>5.27</v>
      </c>
      <c r="D1805" s="2">
        <v>3.847</v>
      </c>
      <c r="E1805" s="2">
        <v>5314</v>
      </c>
      <c r="F1805" s="2">
        <v>5.1459999999999999</v>
      </c>
      <c r="G1805" s="2">
        <v>27345.844000000001</v>
      </c>
      <c r="H1805" s="17">
        <f t="shared" si="28"/>
        <v>2.9297658862876295E-2</v>
      </c>
    </row>
    <row r="1806" spans="1:8" ht="13.5" x14ac:dyDescent="0.25">
      <c r="A1806" s="12"/>
      <c r="B1806" s="11">
        <v>44637</v>
      </c>
      <c r="C1806" s="2">
        <v>5.27</v>
      </c>
      <c r="D1806" s="2">
        <v>3.847</v>
      </c>
      <c r="E1806" s="2">
        <v>473</v>
      </c>
      <c r="F1806" s="2">
        <v>5.2770000000000001</v>
      </c>
      <c r="G1806" s="2">
        <v>2496.0210000000002</v>
      </c>
      <c r="H1806" s="17">
        <f t="shared" si="28"/>
        <v>0</v>
      </c>
    </row>
    <row r="1807" spans="1:8" ht="13.5" x14ac:dyDescent="0.25">
      <c r="A1807" s="12"/>
      <c r="B1807" s="11">
        <v>44638</v>
      </c>
      <c r="C1807" s="2">
        <v>5.2</v>
      </c>
      <c r="D1807" s="2">
        <v>3.7959000000000001</v>
      </c>
      <c r="E1807" s="2">
        <v>32404</v>
      </c>
      <c r="F1807" s="2">
        <v>5.0519999999999996</v>
      </c>
      <c r="G1807" s="2">
        <v>163705.008</v>
      </c>
      <c r="H1807" s="17">
        <f t="shared" si="28"/>
        <v>-1.3283077722900941E-2</v>
      </c>
    </row>
    <row r="1808" spans="1:8" ht="13.5" x14ac:dyDescent="0.25">
      <c r="A1808" s="12"/>
      <c r="B1808" s="11">
        <v>44641</v>
      </c>
      <c r="C1808" s="2">
        <v>5.15</v>
      </c>
      <c r="D1808" s="2">
        <v>3.7593999999999999</v>
      </c>
      <c r="E1808" s="2">
        <v>25325</v>
      </c>
      <c r="F1808" s="2">
        <v>5.0549999999999997</v>
      </c>
      <c r="G1808" s="2">
        <v>128017.875</v>
      </c>
      <c r="H1808" s="17">
        <f t="shared" si="28"/>
        <v>-9.6156379251297972E-3</v>
      </c>
    </row>
    <row r="1809" spans="1:8" ht="13.5" x14ac:dyDescent="0.25">
      <c r="A1809" s="12"/>
      <c r="B1809" s="11">
        <v>44642</v>
      </c>
      <c r="C1809" s="2">
        <v>5.12</v>
      </c>
      <c r="D1809" s="2">
        <v>3.7374999999999998</v>
      </c>
      <c r="E1809" s="2">
        <v>32695</v>
      </c>
      <c r="F1809" s="2">
        <v>5.0730000000000004</v>
      </c>
      <c r="G1809" s="2">
        <v>165861.73499999999</v>
      </c>
      <c r="H1809" s="17">
        <f t="shared" si="28"/>
        <v>-5.82539766984094E-3</v>
      </c>
    </row>
    <row r="1810" spans="1:8" ht="13.5" x14ac:dyDescent="0.25">
      <c r="A1810" s="12"/>
      <c r="B1810" s="11">
        <v>44643</v>
      </c>
      <c r="C1810" s="2">
        <v>5.09</v>
      </c>
      <c r="D1810" s="2">
        <v>3.7155999999999998</v>
      </c>
      <c r="E1810" s="2">
        <v>2300</v>
      </c>
      <c r="F1810" s="2">
        <v>5.08</v>
      </c>
      <c r="G1810" s="2">
        <v>11684</v>
      </c>
      <c r="H1810" s="17">
        <f t="shared" si="28"/>
        <v>-5.8595317725752593E-3</v>
      </c>
    </row>
    <row r="1811" spans="1:8" ht="13.5" x14ac:dyDescent="0.25">
      <c r="A1811" s="12"/>
      <c r="B1811" s="11">
        <v>44644</v>
      </c>
      <c r="C1811" s="2">
        <v>5</v>
      </c>
      <c r="D1811" s="2">
        <v>3.6499000000000001</v>
      </c>
      <c r="E1811" s="2">
        <v>6817</v>
      </c>
      <c r="F1811" s="2">
        <v>4.9080000000000004</v>
      </c>
      <c r="G1811" s="2">
        <v>33457.836000000003</v>
      </c>
      <c r="H1811" s="17">
        <f t="shared" si="28"/>
        <v>-1.7682204758316195E-2</v>
      </c>
    </row>
    <row r="1812" spans="1:8" ht="13.5" x14ac:dyDescent="0.25">
      <c r="A1812" s="12"/>
      <c r="B1812" s="11">
        <v>44645</v>
      </c>
      <c r="C1812" s="2">
        <v>5.07</v>
      </c>
      <c r="D1812" s="2">
        <v>3.7010000000000001</v>
      </c>
      <c r="E1812" s="2">
        <v>44939</v>
      </c>
      <c r="F1812" s="2">
        <v>4.9989999999999997</v>
      </c>
      <c r="G1812" s="2">
        <v>224650.06099999999</v>
      </c>
      <c r="H1812" s="17">
        <f t="shared" si="28"/>
        <v>1.4000383572152639E-2</v>
      </c>
    </row>
    <row r="1813" spans="1:8" ht="13.5" x14ac:dyDescent="0.25">
      <c r="A1813" s="12"/>
      <c r="B1813" s="11">
        <v>44648</v>
      </c>
      <c r="C1813" s="2">
        <v>5.08</v>
      </c>
      <c r="D1813" s="2">
        <v>3.7082999999999999</v>
      </c>
      <c r="E1813" s="2">
        <v>10690</v>
      </c>
      <c r="F1813" s="2">
        <v>4.9939999999999998</v>
      </c>
      <c r="G1813" s="2">
        <v>53385.86</v>
      </c>
      <c r="H1813" s="17">
        <f t="shared" si="28"/>
        <v>1.9724398811131754E-3</v>
      </c>
    </row>
    <row r="1814" spans="1:8" ht="13.5" x14ac:dyDescent="0.25">
      <c r="A1814" s="12"/>
      <c r="B1814" s="11">
        <v>44649</v>
      </c>
      <c r="C1814" s="2">
        <v>4.95</v>
      </c>
      <c r="D1814" s="2">
        <v>3.6133999999999999</v>
      </c>
      <c r="E1814" s="2">
        <v>50524</v>
      </c>
      <c r="F1814" s="2">
        <v>4.8570000000000002</v>
      </c>
      <c r="G1814" s="2">
        <v>245395.068</v>
      </c>
      <c r="H1814" s="17">
        <f t="shared" si="28"/>
        <v>-2.5591241269584442E-2</v>
      </c>
    </row>
    <row r="1815" spans="1:8" ht="13.5" x14ac:dyDescent="0.25">
      <c r="A1815" s="12"/>
      <c r="B1815" s="11">
        <v>44650</v>
      </c>
      <c r="C1815" s="2">
        <v>4.88</v>
      </c>
      <c r="D1815" s="2">
        <v>3.5623</v>
      </c>
      <c r="E1815" s="2">
        <v>27661</v>
      </c>
      <c r="F1815" s="2">
        <v>4.8010000000000002</v>
      </c>
      <c r="G1815" s="2">
        <v>132800.46100000001</v>
      </c>
      <c r="H1815" s="17">
        <f t="shared" si="28"/>
        <v>-1.4141805501743489E-2</v>
      </c>
    </row>
    <row r="1816" spans="1:8" ht="13.5" x14ac:dyDescent="0.25">
      <c r="A1816" s="12"/>
      <c r="B1816" s="11">
        <v>44651</v>
      </c>
      <c r="C1816" s="2">
        <v>4.8</v>
      </c>
      <c r="D1816" s="2">
        <v>3.5038999999999998</v>
      </c>
      <c r="E1816" s="2">
        <v>3460</v>
      </c>
      <c r="F1816" s="2">
        <v>4.7210000000000001</v>
      </c>
      <c r="G1816" s="2">
        <v>16334.66</v>
      </c>
      <c r="H1816" s="17">
        <f t="shared" si="28"/>
        <v>-1.6393902815596731E-2</v>
      </c>
    </row>
    <row r="1817" spans="1:8" ht="13.5" x14ac:dyDescent="0.25">
      <c r="A1817" s="12"/>
      <c r="B1817" s="11">
        <v>44652</v>
      </c>
      <c r="C1817" s="2">
        <v>4.8899999999999997</v>
      </c>
      <c r="D1817" s="2">
        <v>3.5695999999999999</v>
      </c>
      <c r="E1817" s="2">
        <v>9035</v>
      </c>
      <c r="F1817" s="2">
        <v>4.8499999999999996</v>
      </c>
      <c r="G1817" s="2">
        <v>43819.75</v>
      </c>
      <c r="H1817" s="17">
        <f t="shared" si="28"/>
        <v>1.8750535118011388E-2</v>
      </c>
    </row>
    <row r="1818" spans="1:8" ht="13.5" x14ac:dyDescent="0.25">
      <c r="A1818" s="12"/>
      <c r="B1818" s="11">
        <v>44655</v>
      </c>
      <c r="C1818" s="2">
        <v>4.8899999999999997</v>
      </c>
      <c r="D1818" s="2">
        <v>3.5695999999999999</v>
      </c>
      <c r="E1818" s="2">
        <v>3581</v>
      </c>
      <c r="F1818" s="2">
        <v>4.7510000000000003</v>
      </c>
      <c r="G1818" s="2">
        <v>17013.330999999998</v>
      </c>
      <c r="H1818" s="17">
        <f t="shared" si="28"/>
        <v>0</v>
      </c>
    </row>
    <row r="1819" spans="1:8" ht="13.5" x14ac:dyDescent="0.25">
      <c r="A1819" s="12"/>
      <c r="B1819" s="11">
        <v>44656</v>
      </c>
      <c r="C1819" s="2">
        <v>4.91</v>
      </c>
      <c r="D1819" s="2">
        <v>3.5842000000000001</v>
      </c>
      <c r="E1819" s="2">
        <v>2410</v>
      </c>
      <c r="F1819" s="2">
        <v>4.91</v>
      </c>
      <c r="G1819" s="2">
        <v>11833.1</v>
      </c>
      <c r="H1819" s="17">
        <f t="shared" si="28"/>
        <v>4.0900941281936821E-3</v>
      </c>
    </row>
    <row r="1820" spans="1:8" ht="13.5" x14ac:dyDescent="0.25">
      <c r="A1820" s="12"/>
      <c r="B1820" s="11">
        <v>44657</v>
      </c>
      <c r="C1820" s="2">
        <v>4.97</v>
      </c>
      <c r="D1820" s="2">
        <v>3.6280000000000001</v>
      </c>
      <c r="E1820" s="2">
        <v>330</v>
      </c>
      <c r="F1820" s="2">
        <v>4.9429999999999996</v>
      </c>
      <c r="G1820" s="2">
        <v>1631.19</v>
      </c>
      <c r="H1820" s="17">
        <f t="shared" si="28"/>
        <v>1.222030020646171E-2</v>
      </c>
    </row>
    <row r="1821" spans="1:8" ht="13.5" x14ac:dyDescent="0.25">
      <c r="A1821" s="12"/>
      <c r="B1821" s="11">
        <v>44658</v>
      </c>
      <c r="C1821" s="2">
        <v>4.9000000000000004</v>
      </c>
      <c r="D1821" s="2">
        <v>3.5769000000000002</v>
      </c>
      <c r="E1821" s="2">
        <v>2839</v>
      </c>
      <c r="F1821" s="2">
        <v>4.9909999999999997</v>
      </c>
      <c r="G1821" s="2">
        <v>14169.449000000001</v>
      </c>
      <c r="H1821" s="17">
        <f t="shared" si="28"/>
        <v>-1.4084895259095899E-2</v>
      </c>
    </row>
    <row r="1822" spans="1:8" ht="13.5" x14ac:dyDescent="0.25">
      <c r="A1822" s="12"/>
      <c r="B1822" s="11">
        <v>44659</v>
      </c>
      <c r="C1822" s="2">
        <v>4.92</v>
      </c>
      <c r="D1822" s="2">
        <v>3.5914999999999999</v>
      </c>
      <c r="E1822" s="2">
        <v>245</v>
      </c>
      <c r="F1822" s="2">
        <v>4.9589999999999996</v>
      </c>
      <c r="G1822" s="2">
        <v>1214.9549999999999</v>
      </c>
      <c r="H1822" s="17">
        <f t="shared" si="28"/>
        <v>4.0817467639575394E-3</v>
      </c>
    </row>
    <row r="1823" spans="1:8" ht="13.5" x14ac:dyDescent="0.25">
      <c r="A1823" s="12"/>
      <c r="B1823" s="11">
        <v>44662</v>
      </c>
      <c r="C1823" s="2">
        <v>4.9000000000000004</v>
      </c>
      <c r="D1823" s="2">
        <v>3.5769000000000002</v>
      </c>
      <c r="E1823" s="2">
        <v>1553</v>
      </c>
      <c r="F1823" s="2">
        <v>4.9539999999999997</v>
      </c>
      <c r="G1823" s="2">
        <v>7693.5619999999999</v>
      </c>
      <c r="H1823" s="17">
        <f t="shared" si="28"/>
        <v>-4.065153835444724E-3</v>
      </c>
    </row>
    <row r="1824" spans="1:8" ht="13.5" x14ac:dyDescent="0.25">
      <c r="A1824" s="12"/>
      <c r="B1824" s="11">
        <v>44663</v>
      </c>
      <c r="C1824" s="2">
        <v>4.93</v>
      </c>
      <c r="D1824" s="2">
        <v>3.5988000000000002</v>
      </c>
      <c r="E1824" s="2">
        <v>1150</v>
      </c>
      <c r="F1824" s="2">
        <v>4.9050000000000002</v>
      </c>
      <c r="G1824" s="2">
        <v>5640.75</v>
      </c>
      <c r="H1824" s="17">
        <f t="shared" si="28"/>
        <v>6.1226201459364336E-3</v>
      </c>
    </row>
    <row r="1825" spans="1:8" ht="13.5" x14ac:dyDescent="0.25">
      <c r="A1825" s="12"/>
      <c r="B1825" s="11">
        <v>44664</v>
      </c>
      <c r="C1825" s="2">
        <v>4.9000000000000004</v>
      </c>
      <c r="D1825" s="2">
        <v>3.5769000000000002</v>
      </c>
      <c r="E1825" s="2">
        <v>23963</v>
      </c>
      <c r="F1825" s="2">
        <v>4.8890000000000002</v>
      </c>
      <c r="G1825" s="2">
        <v>117155.107</v>
      </c>
      <c r="H1825" s="17">
        <f t="shared" si="28"/>
        <v>-6.0853617872624289E-3</v>
      </c>
    </row>
    <row r="1826" spans="1:8" ht="13.5" x14ac:dyDescent="0.25">
      <c r="A1826" s="12"/>
      <c r="B1826" s="11">
        <v>44665</v>
      </c>
      <c r="C1826" s="2">
        <v>4.92</v>
      </c>
      <c r="D1826" s="2">
        <v>3.5914999999999999</v>
      </c>
      <c r="E1826" s="2">
        <v>6107</v>
      </c>
      <c r="F1826" s="2">
        <v>4.9029999999999996</v>
      </c>
      <c r="G1826" s="2">
        <v>29942.620999999999</v>
      </c>
      <c r="H1826" s="17">
        <f t="shared" si="28"/>
        <v>4.0817467639575394E-3</v>
      </c>
    </row>
    <row r="1827" spans="1:8" ht="13.5" x14ac:dyDescent="0.25">
      <c r="A1827" s="12"/>
      <c r="B1827" s="11">
        <v>44666</v>
      </c>
      <c r="C1827" s="2">
        <v>4.88</v>
      </c>
      <c r="D1827" s="2">
        <v>3.5623</v>
      </c>
      <c r="E1827" s="2">
        <v>2080</v>
      </c>
      <c r="F1827" s="2">
        <v>4.8970000000000002</v>
      </c>
      <c r="G1827" s="2">
        <v>10185.76</v>
      </c>
      <c r="H1827" s="17">
        <f t="shared" si="28"/>
        <v>-8.1303076708895711E-3</v>
      </c>
    </row>
    <row r="1828" spans="1:8" ht="13.5" x14ac:dyDescent="0.25">
      <c r="A1828" s="12"/>
      <c r="B1828" s="11">
        <v>44669</v>
      </c>
      <c r="C1828" s="2">
        <v>5</v>
      </c>
      <c r="D1828" s="2">
        <v>3.6499000000000001</v>
      </c>
      <c r="E1828" s="2">
        <v>13200</v>
      </c>
      <c r="F1828" s="2">
        <v>4.9580000000000002</v>
      </c>
      <c r="G1828" s="2">
        <v>65445.599999999999</v>
      </c>
      <c r="H1828" s="17">
        <f t="shared" si="28"/>
        <v>2.459085422339503E-2</v>
      </c>
    </row>
    <row r="1829" spans="1:8" ht="13.5" x14ac:dyDescent="0.25">
      <c r="A1829" s="12"/>
      <c r="B1829" s="11">
        <v>44670</v>
      </c>
      <c r="C1829" s="2">
        <v>4.91</v>
      </c>
      <c r="D1829" s="2">
        <v>3.5842000000000001</v>
      </c>
      <c r="E1829" s="2">
        <v>606</v>
      </c>
      <c r="F1829" s="2">
        <v>4.9889999999999999</v>
      </c>
      <c r="G1829" s="2">
        <v>3023.3339999999998</v>
      </c>
      <c r="H1829" s="17">
        <f t="shared" si="28"/>
        <v>-1.8000493164196305E-2</v>
      </c>
    </row>
    <row r="1830" spans="1:8" ht="13.5" x14ac:dyDescent="0.25">
      <c r="A1830" s="12"/>
      <c r="B1830" s="11">
        <v>44671</v>
      </c>
      <c r="C1830" s="2">
        <v>4.96</v>
      </c>
      <c r="D1830" s="2">
        <v>3.6206999999999998</v>
      </c>
      <c r="E1830" s="2">
        <v>21968</v>
      </c>
      <c r="F1830" s="2">
        <v>4.9589999999999996</v>
      </c>
      <c r="G1830" s="2">
        <v>108939.31200000001</v>
      </c>
      <c r="H1830" s="17">
        <f t="shared" si="28"/>
        <v>1.0183583505384676E-2</v>
      </c>
    </row>
    <row r="1831" spans="1:8" ht="13.5" x14ac:dyDescent="0.25">
      <c r="A1831" s="12"/>
      <c r="B1831" s="11">
        <v>44672</v>
      </c>
      <c r="C1831" s="2">
        <v>4.95</v>
      </c>
      <c r="D1831" s="2">
        <v>3.6133999999999999</v>
      </c>
      <c r="E1831" s="2">
        <v>22718</v>
      </c>
      <c r="F1831" s="2">
        <v>4.9550000000000001</v>
      </c>
      <c r="G1831" s="2">
        <v>112567.69</v>
      </c>
      <c r="H1831" s="17">
        <f t="shared" si="28"/>
        <v>-2.0161847156626791E-3</v>
      </c>
    </row>
    <row r="1832" spans="1:8" ht="13.5" x14ac:dyDescent="0.25">
      <c r="A1832" s="12"/>
      <c r="B1832" s="11">
        <v>44673</v>
      </c>
      <c r="C1832" s="2">
        <v>5</v>
      </c>
      <c r="D1832" s="2">
        <v>3.6499000000000001</v>
      </c>
      <c r="E1832" s="2">
        <v>19331</v>
      </c>
      <c r="F1832" s="2">
        <v>4.96</v>
      </c>
      <c r="G1832" s="2">
        <v>95881.76</v>
      </c>
      <c r="H1832" s="17">
        <f t="shared" si="28"/>
        <v>1.0101289644102562E-2</v>
      </c>
    </row>
    <row r="1833" spans="1:8" ht="13.5" x14ac:dyDescent="0.25">
      <c r="A1833" s="12"/>
      <c r="B1833" s="11">
        <v>44676</v>
      </c>
      <c r="C1833" s="2">
        <v>5.03</v>
      </c>
      <c r="D1833" s="2">
        <v>3.6718000000000002</v>
      </c>
      <c r="E1833" s="2">
        <v>8685</v>
      </c>
      <c r="F1833" s="2">
        <v>5.0170000000000003</v>
      </c>
      <c r="G1833" s="2">
        <v>43572.644999999997</v>
      </c>
      <c r="H1833" s="17">
        <f t="shared" si="28"/>
        <v>6.0001643880654345E-3</v>
      </c>
    </row>
    <row r="1834" spans="1:8" ht="13.5" x14ac:dyDescent="0.25">
      <c r="A1834" s="12"/>
      <c r="B1834" s="11">
        <v>44677</v>
      </c>
      <c r="C1834" s="2">
        <v>5.05</v>
      </c>
      <c r="D1834" s="2">
        <v>3.6863999999999999</v>
      </c>
      <c r="E1834" s="2">
        <v>3577</v>
      </c>
      <c r="F1834" s="2">
        <v>5.04</v>
      </c>
      <c r="G1834" s="2">
        <v>18028.080000000002</v>
      </c>
      <c r="H1834" s="17">
        <f t="shared" si="28"/>
        <v>3.9762514298163631E-3</v>
      </c>
    </row>
    <row r="1835" spans="1:8" ht="13.5" x14ac:dyDescent="0.25">
      <c r="A1835" s="12"/>
      <c r="B1835" s="11">
        <v>44678</v>
      </c>
      <c r="C1835" s="2">
        <v>5.0999999999999996</v>
      </c>
      <c r="D1835" s="2">
        <v>3.7229000000000001</v>
      </c>
      <c r="E1835" s="2">
        <v>9637</v>
      </c>
      <c r="F1835" s="2">
        <v>5.0599999999999996</v>
      </c>
      <c r="G1835" s="2">
        <v>48763.22</v>
      </c>
      <c r="H1835" s="17">
        <f t="shared" si="28"/>
        <v>9.9012586805556097E-3</v>
      </c>
    </row>
    <row r="1836" spans="1:8" ht="13.5" x14ac:dyDescent="0.25">
      <c r="A1836" s="12"/>
      <c r="B1836" s="11">
        <v>44679</v>
      </c>
      <c r="C1836" s="2">
        <v>5.2</v>
      </c>
      <c r="D1836" s="2">
        <v>3.7959000000000001</v>
      </c>
      <c r="E1836" s="2">
        <v>9381</v>
      </c>
      <c r="F1836" s="2">
        <v>5.1840000000000002</v>
      </c>
      <c r="G1836" s="2">
        <v>48631.103999999999</v>
      </c>
      <c r="H1836" s="17">
        <f t="shared" si="28"/>
        <v>1.9608369819226933E-2</v>
      </c>
    </row>
    <row r="1837" spans="1:8" ht="13.5" x14ac:dyDescent="0.25">
      <c r="A1837" s="12"/>
      <c r="B1837" s="11">
        <v>44680</v>
      </c>
      <c r="C1837" s="2">
        <v>5.26</v>
      </c>
      <c r="D1837" s="2">
        <v>3.8397000000000001</v>
      </c>
      <c r="E1837" s="2">
        <v>3153</v>
      </c>
      <c r="F1837" s="2">
        <v>5.2389999999999999</v>
      </c>
      <c r="G1837" s="2">
        <v>16518.566999999999</v>
      </c>
      <c r="H1837" s="17">
        <f t="shared" si="28"/>
        <v>1.1538765510155711E-2</v>
      </c>
    </row>
    <row r="1838" spans="1:8" ht="13.5" x14ac:dyDescent="0.25">
      <c r="A1838" s="12"/>
      <c r="B1838" s="11">
        <v>44685</v>
      </c>
      <c r="C1838" s="2">
        <v>5.24</v>
      </c>
      <c r="D1838" s="2">
        <v>3.8250999999999999</v>
      </c>
      <c r="E1838" s="2">
        <v>1818</v>
      </c>
      <c r="F1838" s="2">
        <v>5.2350000000000003</v>
      </c>
      <c r="G1838" s="2">
        <v>9517.23</v>
      </c>
      <c r="H1838" s="17">
        <f t="shared" si="28"/>
        <v>-3.8023803943016818E-3</v>
      </c>
    </row>
    <row r="1839" spans="1:8" ht="13.5" x14ac:dyDescent="0.25">
      <c r="A1839" s="12"/>
      <c r="B1839" s="11">
        <v>44686</v>
      </c>
      <c r="C1839" s="2">
        <v>5.21</v>
      </c>
      <c r="D1839" s="2">
        <v>3.8031999999999999</v>
      </c>
      <c r="E1839" s="2">
        <v>13349</v>
      </c>
      <c r="F1839" s="2">
        <v>5.1929999999999996</v>
      </c>
      <c r="G1839" s="2">
        <v>69321.357000000004</v>
      </c>
      <c r="H1839" s="17">
        <f t="shared" si="28"/>
        <v>-5.7253405139734989E-3</v>
      </c>
    </row>
    <row r="1840" spans="1:8" ht="13.5" x14ac:dyDescent="0.25">
      <c r="A1840" s="12"/>
      <c r="B1840" s="11">
        <v>44687</v>
      </c>
      <c r="C1840" s="2">
        <v>5.1100000000000003</v>
      </c>
      <c r="D1840" s="2">
        <v>3.7302</v>
      </c>
      <c r="E1840" s="2">
        <v>20217</v>
      </c>
      <c r="F1840" s="2">
        <v>5.2050000000000001</v>
      </c>
      <c r="G1840" s="2">
        <v>105229.485</v>
      </c>
      <c r="H1840" s="17">
        <f t="shared" si="28"/>
        <v>-1.9194362641985683E-2</v>
      </c>
    </row>
    <row r="1841" spans="1:8" ht="13.5" x14ac:dyDescent="0.25">
      <c r="A1841" s="12"/>
      <c r="B1841" s="11">
        <v>44690</v>
      </c>
      <c r="C1841" s="2">
        <v>5.26</v>
      </c>
      <c r="D1841" s="2">
        <v>3.8397000000000001</v>
      </c>
      <c r="E1841" s="2">
        <v>37382</v>
      </c>
      <c r="F1841" s="2">
        <v>5.0149999999999997</v>
      </c>
      <c r="G1841" s="2">
        <v>187470.73</v>
      </c>
      <c r="H1841" s="17">
        <f t="shared" si="28"/>
        <v>2.9354994370275094E-2</v>
      </c>
    </row>
    <row r="1842" spans="1:8" ht="13.5" x14ac:dyDescent="0.25">
      <c r="A1842" s="12"/>
      <c r="B1842" s="11">
        <v>44691</v>
      </c>
      <c r="C1842" s="2">
        <v>5.29</v>
      </c>
      <c r="D1842" s="2">
        <v>3.8616000000000001</v>
      </c>
      <c r="E1842" s="2">
        <v>8278</v>
      </c>
      <c r="F1842" s="2">
        <v>5.2519999999999998</v>
      </c>
      <c r="G1842" s="2">
        <v>43476.055999999997</v>
      </c>
      <c r="H1842" s="17">
        <f t="shared" si="28"/>
        <v>5.7035705914524649E-3</v>
      </c>
    </row>
    <row r="1843" spans="1:8" ht="13.5" x14ac:dyDescent="0.25">
      <c r="A1843" s="12"/>
      <c r="B1843" s="11">
        <v>44692</v>
      </c>
      <c r="C1843" s="2">
        <v>5.3</v>
      </c>
      <c r="D1843" s="2">
        <v>3.8689</v>
      </c>
      <c r="E1843" s="2">
        <v>19546</v>
      </c>
      <c r="F1843" s="2">
        <v>5.28</v>
      </c>
      <c r="G1843" s="2">
        <v>103202.88</v>
      </c>
      <c r="H1843" s="17">
        <f t="shared" si="28"/>
        <v>1.8904081209860839E-3</v>
      </c>
    </row>
    <row r="1844" spans="1:8" ht="13.5" x14ac:dyDescent="0.25">
      <c r="A1844" s="12"/>
      <c r="B1844" s="11">
        <v>44693</v>
      </c>
      <c r="C1844" s="2">
        <v>5.29</v>
      </c>
      <c r="D1844" s="2">
        <v>3.8616000000000001</v>
      </c>
      <c r="E1844" s="2">
        <v>19605</v>
      </c>
      <c r="F1844" s="2">
        <v>5.1580000000000004</v>
      </c>
      <c r="G1844" s="2">
        <v>101122.59</v>
      </c>
      <c r="H1844" s="17">
        <f t="shared" si="28"/>
        <v>-1.8868412210188586E-3</v>
      </c>
    </row>
    <row r="1845" spans="1:8" ht="13.5" x14ac:dyDescent="0.25">
      <c r="A1845" s="12"/>
      <c r="B1845" s="11">
        <v>44694</v>
      </c>
      <c r="C1845" s="2">
        <v>5.21</v>
      </c>
      <c r="D1845" s="2">
        <v>3.8031999999999999</v>
      </c>
      <c r="E1845" s="2">
        <v>10797</v>
      </c>
      <c r="F1845" s="2">
        <v>5.1669999999999998</v>
      </c>
      <c r="G1845" s="2">
        <v>55788.099000000002</v>
      </c>
      <c r="H1845" s="17">
        <f t="shared" si="28"/>
        <v>-1.5123264967889016E-2</v>
      </c>
    </row>
    <row r="1846" spans="1:8" ht="13.5" x14ac:dyDescent="0.25">
      <c r="A1846" s="12"/>
      <c r="B1846" s="11">
        <v>44697</v>
      </c>
      <c r="C1846" s="2">
        <v>5.18</v>
      </c>
      <c r="D1846" s="2">
        <v>3.7812999999999999</v>
      </c>
      <c r="E1846" s="2">
        <v>11239</v>
      </c>
      <c r="F1846" s="2">
        <v>5.2039999999999997</v>
      </c>
      <c r="G1846" s="2">
        <v>58487.756000000001</v>
      </c>
      <c r="H1846" s="17">
        <f t="shared" si="28"/>
        <v>-5.7583087925957167E-3</v>
      </c>
    </row>
    <row r="1847" spans="1:8" ht="13.5" x14ac:dyDescent="0.25">
      <c r="A1847" s="12"/>
      <c r="B1847" s="11">
        <v>44698</v>
      </c>
      <c r="C1847" s="2">
        <v>5.2</v>
      </c>
      <c r="D1847" s="2">
        <v>3.7959000000000001</v>
      </c>
      <c r="E1847" s="2">
        <v>22323</v>
      </c>
      <c r="F1847" s="2">
        <v>5.1120000000000001</v>
      </c>
      <c r="G1847" s="2">
        <v>114115.17600000001</v>
      </c>
      <c r="H1847" s="17">
        <f t="shared" si="28"/>
        <v>3.8611059688467377E-3</v>
      </c>
    </row>
    <row r="1848" spans="1:8" ht="13.5" x14ac:dyDescent="0.25">
      <c r="A1848" s="12"/>
      <c r="B1848" s="11">
        <v>44699</v>
      </c>
      <c r="C1848" s="2">
        <v>5.18</v>
      </c>
      <c r="D1848" s="2">
        <v>3.7812999999999999</v>
      </c>
      <c r="E1848" s="2">
        <v>31309</v>
      </c>
      <c r="F1848" s="2">
        <v>5.0810000000000004</v>
      </c>
      <c r="G1848" s="2">
        <v>159081.02900000001</v>
      </c>
      <c r="H1848" s="17">
        <f t="shared" si="28"/>
        <v>-3.8462551700519424E-3</v>
      </c>
    </row>
    <row r="1849" spans="1:8" ht="13.5" x14ac:dyDescent="0.25">
      <c r="A1849" s="12"/>
      <c r="B1849" s="11">
        <v>44700</v>
      </c>
      <c r="C1849" s="2">
        <v>5.16</v>
      </c>
      <c r="D1849" s="2">
        <v>3.7667000000000002</v>
      </c>
      <c r="E1849" s="2">
        <v>8829</v>
      </c>
      <c r="F1849" s="2">
        <v>5.1059999999999999</v>
      </c>
      <c r="G1849" s="2">
        <v>45080.874000000003</v>
      </c>
      <c r="H1849" s="17">
        <f t="shared" si="28"/>
        <v>-3.8611059688466202E-3</v>
      </c>
    </row>
    <row r="1850" spans="1:8" ht="13.5" x14ac:dyDescent="0.25">
      <c r="A1850" s="12"/>
      <c r="B1850" s="11">
        <v>44701</v>
      </c>
      <c r="C1850" s="2">
        <v>4.99</v>
      </c>
      <c r="D1850" s="2">
        <v>3.6425999999999998</v>
      </c>
      <c r="E1850" s="2">
        <v>3637</v>
      </c>
      <c r="F1850" s="2">
        <v>5.008</v>
      </c>
      <c r="G1850" s="2">
        <v>18214.096000000001</v>
      </c>
      <c r="H1850" s="17">
        <f t="shared" si="28"/>
        <v>-3.2946611091937326E-2</v>
      </c>
    </row>
    <row r="1851" spans="1:8" ht="13.5" x14ac:dyDescent="0.25">
      <c r="A1851" s="12"/>
      <c r="B1851" s="11">
        <v>44704</v>
      </c>
      <c r="C1851" s="2">
        <v>5.08</v>
      </c>
      <c r="D1851" s="2">
        <v>3.7082999999999999</v>
      </c>
      <c r="E1851" s="2">
        <v>6578</v>
      </c>
      <c r="F1851" s="2">
        <v>5.0780000000000003</v>
      </c>
      <c r="G1851" s="2">
        <v>33403.084000000003</v>
      </c>
      <c r="H1851" s="17">
        <f t="shared" si="28"/>
        <v>1.8036567287102644E-2</v>
      </c>
    </row>
    <row r="1852" spans="1:8" ht="13.5" x14ac:dyDescent="0.25">
      <c r="A1852" s="12"/>
      <c r="B1852" s="11">
        <v>44705</v>
      </c>
      <c r="C1852" s="2">
        <v>5.0999999999999996</v>
      </c>
      <c r="D1852" s="2">
        <v>3.7229000000000001</v>
      </c>
      <c r="E1852" s="2">
        <v>3565</v>
      </c>
      <c r="F1852" s="2">
        <v>5.07</v>
      </c>
      <c r="G1852" s="2">
        <v>18074.55</v>
      </c>
      <c r="H1852" s="17">
        <f t="shared" si="28"/>
        <v>3.9371140414745757E-3</v>
      </c>
    </row>
    <row r="1853" spans="1:8" ht="13.5" x14ac:dyDescent="0.25">
      <c r="A1853" s="12"/>
      <c r="B1853" s="11">
        <v>44706</v>
      </c>
      <c r="C1853" s="2">
        <v>5.0999999999999996</v>
      </c>
      <c r="D1853" s="2">
        <v>3.7229000000000001</v>
      </c>
      <c r="E1853" s="2">
        <v>2297</v>
      </c>
      <c r="F1853" s="2">
        <v>5.0590000000000002</v>
      </c>
      <c r="G1853" s="2">
        <v>11620.522999999999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5.19</v>
      </c>
      <c r="D1854" s="2">
        <v>3.7886000000000002</v>
      </c>
      <c r="E1854" s="2">
        <v>62011</v>
      </c>
      <c r="F1854" s="2">
        <v>5.0999999999999996</v>
      </c>
      <c r="G1854" s="2">
        <v>316256.09999999998</v>
      </c>
      <c r="H1854" s="17">
        <f t="shared" si="28"/>
        <v>1.7647532837304275E-2</v>
      </c>
    </row>
    <row r="1855" spans="1:8" ht="13.5" x14ac:dyDescent="0.25">
      <c r="A1855" s="12"/>
      <c r="B1855" s="11">
        <v>44708</v>
      </c>
      <c r="C1855" s="2">
        <v>5.17</v>
      </c>
      <c r="D1855" s="2">
        <v>3.774</v>
      </c>
      <c r="E1855" s="2">
        <v>9258</v>
      </c>
      <c r="F1855" s="2">
        <v>5.0229999999999997</v>
      </c>
      <c r="G1855" s="2">
        <v>46502.934000000001</v>
      </c>
      <c r="H1855" s="17">
        <f t="shared" si="28"/>
        <v>-3.85366626194377E-3</v>
      </c>
    </row>
    <row r="1856" spans="1:8" ht="13.5" x14ac:dyDescent="0.25">
      <c r="A1856" s="12"/>
      <c r="B1856" s="11">
        <v>44711</v>
      </c>
      <c r="C1856" s="2">
        <v>5.16</v>
      </c>
      <c r="D1856" s="2">
        <v>3.7667000000000002</v>
      </c>
      <c r="E1856" s="2">
        <v>2770</v>
      </c>
      <c r="F1856" s="2">
        <v>5.0940000000000003</v>
      </c>
      <c r="G1856" s="2">
        <v>14110.38</v>
      </c>
      <c r="H1856" s="17">
        <f t="shared" si="28"/>
        <v>-1.9342872284048389E-3</v>
      </c>
    </row>
    <row r="1857" spans="1:8" ht="13.5" x14ac:dyDescent="0.25">
      <c r="A1857" s="12"/>
      <c r="B1857" s="11">
        <v>44712</v>
      </c>
      <c r="C1857" s="2">
        <v>5.18</v>
      </c>
      <c r="D1857" s="2">
        <v>3.7812999999999999</v>
      </c>
      <c r="E1857" s="2">
        <v>720</v>
      </c>
      <c r="F1857" s="2">
        <v>5.1769999999999996</v>
      </c>
      <c r="G1857" s="2">
        <v>3727.44</v>
      </c>
      <c r="H1857" s="17">
        <f t="shared" si="28"/>
        <v>3.8760718931690136E-3</v>
      </c>
    </row>
    <row r="1858" spans="1:8" ht="13.5" x14ac:dyDescent="0.25">
      <c r="A1858" s="12"/>
      <c r="B1858" s="11">
        <v>44713</v>
      </c>
      <c r="C1858" s="2">
        <v>5.15</v>
      </c>
      <c r="D1858" s="2">
        <v>3.7593999999999999</v>
      </c>
      <c r="E1858" s="2">
        <v>606</v>
      </c>
      <c r="F1858" s="2">
        <v>5.1719999999999997</v>
      </c>
      <c r="G1858" s="2">
        <v>3134.232</v>
      </c>
      <c r="H1858" s="17">
        <f t="shared" si="28"/>
        <v>-5.7916589532700478E-3</v>
      </c>
    </row>
    <row r="1859" spans="1:8" ht="13.5" x14ac:dyDescent="0.25">
      <c r="A1859" s="12"/>
      <c r="B1859" s="11">
        <v>44714</v>
      </c>
      <c r="C1859" s="2">
        <v>5.19</v>
      </c>
      <c r="D1859" s="2">
        <v>3.7886000000000002</v>
      </c>
      <c r="E1859" s="2">
        <v>900</v>
      </c>
      <c r="F1859" s="2">
        <v>5.18</v>
      </c>
      <c r="G1859" s="2">
        <v>4662</v>
      </c>
      <c r="H1859" s="17">
        <f t="shared" si="28"/>
        <v>7.7671968931213326E-3</v>
      </c>
    </row>
    <row r="1860" spans="1:8" ht="13.5" x14ac:dyDescent="0.25">
      <c r="A1860" s="12"/>
      <c r="B1860" s="11">
        <v>44715</v>
      </c>
      <c r="C1860" s="2">
        <v>5.19</v>
      </c>
      <c r="D1860" s="2">
        <v>3.7886000000000002</v>
      </c>
      <c r="E1860" s="2">
        <v>7432</v>
      </c>
      <c r="F1860" s="2">
        <v>5.1829999999999998</v>
      </c>
      <c r="G1860" s="2">
        <v>38520.055999999997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5.19</v>
      </c>
      <c r="D1861" s="2">
        <v>3.7886000000000002</v>
      </c>
      <c r="E1861" s="2">
        <v>3210</v>
      </c>
      <c r="F1861" s="2">
        <v>5.1820000000000004</v>
      </c>
      <c r="G1861" s="2">
        <v>16634.22</v>
      </c>
      <c r="H1861" s="17">
        <f t="shared" si="28"/>
        <v>0</v>
      </c>
    </row>
    <row r="1862" spans="1:8" ht="13.5" x14ac:dyDescent="0.25">
      <c r="A1862" s="12"/>
      <c r="B1862" s="11">
        <v>44719</v>
      </c>
      <c r="C1862" s="2">
        <v>5.19</v>
      </c>
      <c r="D1862" s="2">
        <v>3.7886000000000002</v>
      </c>
      <c r="E1862" s="2">
        <v>10500</v>
      </c>
      <c r="F1862" s="2">
        <v>5.194</v>
      </c>
      <c r="G1862" s="2">
        <v>54537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5.19</v>
      </c>
      <c r="D1863" s="2">
        <v>3.7886000000000002</v>
      </c>
      <c r="E1863" s="2">
        <v>39913</v>
      </c>
      <c r="F1863" s="2">
        <v>5.0590000000000002</v>
      </c>
      <c r="G1863" s="2">
        <v>201919.867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44721</v>
      </c>
      <c r="C1864" s="2">
        <v>5.03</v>
      </c>
      <c r="D1864" s="2">
        <v>3.6718000000000002</v>
      </c>
      <c r="E1864" s="2">
        <v>8130</v>
      </c>
      <c r="F1864" s="2">
        <v>5.1760000000000002</v>
      </c>
      <c r="G1864" s="2">
        <v>42080.88</v>
      </c>
      <c r="H1864" s="17">
        <f t="shared" si="29"/>
        <v>-3.082933009554981E-2</v>
      </c>
    </row>
    <row r="1865" spans="1:8" ht="13.5" x14ac:dyDescent="0.25">
      <c r="A1865" s="12"/>
      <c r="B1865" s="11">
        <v>44722</v>
      </c>
      <c r="C1865" s="2">
        <v>5.13</v>
      </c>
      <c r="D1865" s="2">
        <v>3.7448000000000001</v>
      </c>
      <c r="E1865" s="2">
        <v>13232</v>
      </c>
      <c r="F1865" s="2">
        <v>5.0259999999999998</v>
      </c>
      <c r="G1865" s="2">
        <v>66504.032000000007</v>
      </c>
      <c r="H1865" s="17">
        <f t="shared" si="29"/>
        <v>1.988125714908218E-2</v>
      </c>
    </row>
    <row r="1866" spans="1:8" ht="13.5" x14ac:dyDescent="0.25">
      <c r="A1866" s="12"/>
      <c r="B1866" s="11">
        <v>44725</v>
      </c>
      <c r="C1866" s="2">
        <v>5.17</v>
      </c>
      <c r="D1866" s="2">
        <v>3.774</v>
      </c>
      <c r="E1866" s="2">
        <v>20110</v>
      </c>
      <c r="F1866" s="2">
        <v>5.1580000000000004</v>
      </c>
      <c r="G1866" s="2">
        <v>103727.38</v>
      </c>
      <c r="H1866" s="17">
        <f t="shared" si="29"/>
        <v>7.7974791711172536E-3</v>
      </c>
    </row>
    <row r="1867" spans="1:8" ht="13.5" x14ac:dyDescent="0.25">
      <c r="A1867" s="12"/>
      <c r="B1867" s="11">
        <v>44726</v>
      </c>
      <c r="C1867" s="2">
        <v>5.19</v>
      </c>
      <c r="D1867" s="2">
        <v>3.7886000000000002</v>
      </c>
      <c r="E1867" s="2">
        <v>730</v>
      </c>
      <c r="F1867" s="2">
        <v>5.1719999999999997</v>
      </c>
      <c r="G1867" s="2">
        <v>3775.56</v>
      </c>
      <c r="H1867" s="17">
        <f t="shared" si="29"/>
        <v>3.8685744568097953E-3</v>
      </c>
    </row>
    <row r="1868" spans="1:8" ht="13.5" x14ac:dyDescent="0.25">
      <c r="A1868" s="12"/>
      <c r="B1868" s="11">
        <v>44727</v>
      </c>
      <c r="C1868" s="2">
        <v>5.16</v>
      </c>
      <c r="D1868" s="2">
        <v>3.7667000000000002</v>
      </c>
      <c r="E1868" s="2">
        <v>2352</v>
      </c>
      <c r="F1868" s="2">
        <v>5.149</v>
      </c>
      <c r="G1868" s="2">
        <v>12110.448</v>
      </c>
      <c r="H1868" s="17">
        <f t="shared" si="29"/>
        <v>-5.7804993929155965E-3</v>
      </c>
    </row>
    <row r="1869" spans="1:8" ht="13.5" x14ac:dyDescent="0.25">
      <c r="A1869" s="12"/>
      <c r="B1869" s="11">
        <v>44728</v>
      </c>
      <c r="C1869" s="2">
        <v>5.01</v>
      </c>
      <c r="D1869" s="2">
        <v>3.6572</v>
      </c>
      <c r="E1869" s="2">
        <v>34158</v>
      </c>
      <c r="F1869" s="2">
        <v>5.0119999999999996</v>
      </c>
      <c r="G1869" s="2">
        <v>171199.89600000001</v>
      </c>
      <c r="H1869" s="17">
        <f t="shared" si="29"/>
        <v>-2.9070539198768192E-2</v>
      </c>
    </row>
    <row r="1870" spans="1:8" ht="13.5" x14ac:dyDescent="0.25">
      <c r="A1870" s="12"/>
      <c r="B1870" s="11">
        <v>44729</v>
      </c>
      <c r="C1870" s="2">
        <v>5.03</v>
      </c>
      <c r="D1870" s="2">
        <v>3.6718000000000002</v>
      </c>
      <c r="E1870" s="2">
        <v>20028</v>
      </c>
      <c r="F1870" s="2">
        <v>4.9850000000000003</v>
      </c>
      <c r="G1870" s="2">
        <v>99839.58</v>
      </c>
      <c r="H1870" s="17">
        <f t="shared" si="29"/>
        <v>3.9921251230449987E-3</v>
      </c>
    </row>
    <row r="1871" spans="1:8" ht="13.5" x14ac:dyDescent="0.25">
      <c r="A1871" s="12"/>
      <c r="B1871" s="11">
        <v>44732</v>
      </c>
      <c r="C1871" s="2">
        <v>5.08</v>
      </c>
      <c r="D1871" s="2">
        <v>3.7082999999999999</v>
      </c>
      <c r="E1871" s="2">
        <v>1241</v>
      </c>
      <c r="F1871" s="2">
        <v>4.9989999999999997</v>
      </c>
      <c r="G1871" s="2">
        <v>6203.759</v>
      </c>
      <c r="H1871" s="17">
        <f t="shared" si="29"/>
        <v>9.9406285745410293E-3</v>
      </c>
    </row>
    <row r="1872" spans="1:8" ht="13.5" x14ac:dyDescent="0.25">
      <c r="A1872" s="12"/>
      <c r="B1872" s="11">
        <v>44733</v>
      </c>
      <c r="C1872" s="2">
        <v>5.0599999999999996</v>
      </c>
      <c r="D1872" s="2">
        <v>3.6937000000000002</v>
      </c>
      <c r="E1872" s="2">
        <v>5285</v>
      </c>
      <c r="F1872" s="2">
        <v>4.9630000000000001</v>
      </c>
      <c r="G1872" s="2">
        <v>26229.455000000002</v>
      </c>
      <c r="H1872" s="17">
        <f t="shared" si="29"/>
        <v>-3.9371140414744561E-3</v>
      </c>
    </row>
    <row r="1873" spans="1:8" ht="13.5" x14ac:dyDescent="0.25">
      <c r="A1873" s="12"/>
      <c r="B1873" s="11">
        <v>44734</v>
      </c>
      <c r="C1873" s="2">
        <v>5.0199999999999996</v>
      </c>
      <c r="D1873" s="2">
        <v>3.6644999999999999</v>
      </c>
      <c r="E1873" s="2">
        <v>19961</v>
      </c>
      <c r="F1873" s="2">
        <v>4.9630000000000001</v>
      </c>
      <c r="G1873" s="2">
        <v>99066.442999999999</v>
      </c>
      <c r="H1873" s="17">
        <f t="shared" si="29"/>
        <v>-7.9053523567155799E-3</v>
      </c>
    </row>
    <row r="1874" spans="1:8" ht="13.5" x14ac:dyDescent="0.25">
      <c r="A1874" s="12"/>
      <c r="B1874" s="11">
        <v>44735</v>
      </c>
      <c r="C1874" s="2">
        <v>5.0199999999999996</v>
      </c>
      <c r="D1874" s="2">
        <v>3.6644999999999999</v>
      </c>
      <c r="E1874" s="2">
        <v>16477</v>
      </c>
      <c r="F1874" s="2">
        <v>4.9690000000000003</v>
      </c>
      <c r="G1874" s="2">
        <v>81874.213000000003</v>
      </c>
      <c r="H1874" s="17">
        <f t="shared" si="29"/>
        <v>0</v>
      </c>
    </row>
    <row r="1875" spans="1:8" ht="13.5" x14ac:dyDescent="0.25">
      <c r="A1875" s="12"/>
      <c r="B1875" s="11">
        <v>44736</v>
      </c>
      <c r="C1875" s="2">
        <v>5.0199999999999996</v>
      </c>
      <c r="D1875" s="2">
        <v>3.6644999999999999</v>
      </c>
      <c r="E1875" s="2">
        <v>4682</v>
      </c>
      <c r="F1875" s="2">
        <v>4.9980000000000002</v>
      </c>
      <c r="G1875" s="2">
        <v>23400.635999999999</v>
      </c>
      <c r="H1875" s="17">
        <f t="shared" si="29"/>
        <v>0</v>
      </c>
    </row>
    <row r="1876" spans="1:8" ht="13.5" x14ac:dyDescent="0.25">
      <c r="A1876" s="12"/>
      <c r="B1876" s="11">
        <v>44739</v>
      </c>
      <c r="C1876" s="2">
        <v>5.0199999999999996</v>
      </c>
      <c r="D1876" s="2">
        <v>3.6644999999999999</v>
      </c>
      <c r="E1876" s="2">
        <v>638</v>
      </c>
      <c r="F1876" s="2">
        <v>4.9589999999999996</v>
      </c>
      <c r="G1876" s="2">
        <v>3163.8420000000001</v>
      </c>
      <c r="H1876" s="17">
        <f t="shared" si="29"/>
        <v>0</v>
      </c>
    </row>
    <row r="1877" spans="1:8" ht="13.5" x14ac:dyDescent="0.25">
      <c r="A1877" s="12"/>
      <c r="B1877" s="11">
        <v>44740</v>
      </c>
      <c r="C1877" s="2">
        <v>4.95</v>
      </c>
      <c r="D1877" s="2">
        <v>3.6133999999999999</v>
      </c>
      <c r="E1877" s="2">
        <v>1037</v>
      </c>
      <c r="F1877" s="2">
        <v>4.9619999999999997</v>
      </c>
      <c r="G1877" s="2">
        <v>5145.5940000000001</v>
      </c>
      <c r="H1877" s="17">
        <f t="shared" si="29"/>
        <v>-1.3944603629417362E-2</v>
      </c>
    </row>
    <row r="1878" spans="1:8" ht="13.5" x14ac:dyDescent="0.25">
      <c r="A1878" s="12"/>
      <c r="B1878" s="11">
        <v>44741</v>
      </c>
      <c r="C1878" s="2">
        <v>4.95</v>
      </c>
      <c r="D1878" s="2">
        <v>3.6133999999999999</v>
      </c>
      <c r="E1878" s="2">
        <v>12919</v>
      </c>
      <c r="F1878" s="2">
        <v>4.9749999999999996</v>
      </c>
      <c r="G1878" s="2">
        <v>64272.025000000001</v>
      </c>
      <c r="H1878" s="17">
        <f t="shared" si="29"/>
        <v>0</v>
      </c>
    </row>
    <row r="1879" spans="1:8" ht="13.5" x14ac:dyDescent="0.25">
      <c r="A1879" s="12"/>
      <c r="B1879" s="11">
        <v>44742</v>
      </c>
      <c r="C1879" s="2">
        <v>4.99</v>
      </c>
      <c r="D1879" s="2">
        <v>3.6425999999999998</v>
      </c>
      <c r="E1879" s="2">
        <v>5378</v>
      </c>
      <c r="F1879" s="2">
        <v>4.9589999999999996</v>
      </c>
      <c r="G1879" s="2">
        <v>26669.502</v>
      </c>
      <c r="H1879" s="17">
        <f t="shared" si="29"/>
        <v>8.0810317152819767E-3</v>
      </c>
    </row>
    <row r="1880" spans="1:8" ht="13.5" x14ac:dyDescent="0.25">
      <c r="A1880" s="12"/>
      <c r="B1880" s="11">
        <v>44743</v>
      </c>
      <c r="C1880" s="2">
        <v>4.9800000000000004</v>
      </c>
      <c r="D1880" s="2">
        <v>3.6353</v>
      </c>
      <c r="E1880" s="2">
        <v>362</v>
      </c>
      <c r="F1880" s="2">
        <v>4.9850000000000003</v>
      </c>
      <c r="G1880" s="2">
        <v>1804.57</v>
      </c>
      <c r="H1880" s="17">
        <f t="shared" si="29"/>
        <v>-2.0040630319002532E-3</v>
      </c>
    </row>
    <row r="1881" spans="1:8" ht="13.5" x14ac:dyDescent="0.25">
      <c r="A1881" s="12"/>
      <c r="B1881" s="11">
        <v>44746</v>
      </c>
      <c r="C1881" s="2">
        <v>4.9800000000000004</v>
      </c>
      <c r="D1881" s="2">
        <v>3.6353</v>
      </c>
      <c r="E1881" s="2">
        <v>198</v>
      </c>
      <c r="F1881" s="2">
        <v>4.9809999999999999</v>
      </c>
      <c r="G1881" s="2">
        <v>986.23800000000006</v>
      </c>
      <c r="H1881" s="17">
        <f t="shared" si="29"/>
        <v>0</v>
      </c>
    </row>
    <row r="1882" spans="1:8" ht="13.5" x14ac:dyDescent="0.25">
      <c r="A1882" s="12"/>
      <c r="B1882" s="11">
        <v>44747</v>
      </c>
      <c r="C1882" s="2">
        <v>4.95</v>
      </c>
      <c r="D1882" s="2">
        <v>3.6133999999999999</v>
      </c>
      <c r="E1882" s="2">
        <v>335</v>
      </c>
      <c r="F1882" s="2">
        <v>4.9050000000000002</v>
      </c>
      <c r="G1882" s="2">
        <v>1643.175</v>
      </c>
      <c r="H1882" s="17">
        <f t="shared" si="29"/>
        <v>-6.0242620966632823E-3</v>
      </c>
    </row>
    <row r="1883" spans="1:8" ht="13.5" x14ac:dyDescent="0.25">
      <c r="A1883" s="12"/>
      <c r="B1883" s="11">
        <v>44748</v>
      </c>
      <c r="C1883" s="2">
        <v>4.95</v>
      </c>
      <c r="D1883" s="2">
        <v>3.6133999999999999</v>
      </c>
      <c r="E1883" s="2">
        <v>1015</v>
      </c>
      <c r="F1883" s="2">
        <v>4.9009999999999998</v>
      </c>
      <c r="G1883" s="2">
        <v>4974.5150000000003</v>
      </c>
      <c r="H1883" s="17">
        <f t="shared" si="29"/>
        <v>0</v>
      </c>
    </row>
    <row r="1884" spans="1:8" ht="13.5" x14ac:dyDescent="0.25">
      <c r="A1884" s="12"/>
      <c r="B1884" s="11">
        <v>44749</v>
      </c>
      <c r="C1884" s="2">
        <v>5.12</v>
      </c>
      <c r="D1884" s="2">
        <v>3.7374999999999998</v>
      </c>
      <c r="E1884" s="2">
        <v>3861</v>
      </c>
      <c r="F1884" s="2">
        <v>4.9779999999999998</v>
      </c>
      <c r="G1884" s="2">
        <v>19220.058000000001</v>
      </c>
      <c r="H1884" s="17">
        <f t="shared" si="29"/>
        <v>3.4344384789948494E-2</v>
      </c>
    </row>
    <row r="1885" spans="1:8" ht="13.5" x14ac:dyDescent="0.25">
      <c r="A1885" s="12"/>
      <c r="B1885" s="11">
        <v>44750</v>
      </c>
      <c r="C1885" s="2">
        <v>5.29</v>
      </c>
      <c r="D1885" s="2">
        <v>3.8616000000000001</v>
      </c>
      <c r="E1885" s="2">
        <v>6381</v>
      </c>
      <c r="F1885" s="2">
        <v>5.048</v>
      </c>
      <c r="G1885" s="2">
        <v>32211.288</v>
      </c>
      <c r="H1885" s="17">
        <f t="shared" si="29"/>
        <v>3.3204013377926507E-2</v>
      </c>
    </row>
    <row r="1886" spans="1:8" ht="13.5" x14ac:dyDescent="0.25">
      <c r="A1886" s="12"/>
      <c r="B1886" s="11">
        <v>44753</v>
      </c>
      <c r="C1886" s="2">
        <v>5.29</v>
      </c>
      <c r="D1886" s="2">
        <v>3.8616000000000001</v>
      </c>
      <c r="E1886" s="2">
        <v>302</v>
      </c>
      <c r="F1886" s="2">
        <v>5.29</v>
      </c>
      <c r="G1886" s="2">
        <v>1597.58</v>
      </c>
      <c r="H1886" s="17">
        <f t="shared" si="29"/>
        <v>0</v>
      </c>
    </row>
    <row r="1887" spans="1:8" ht="13.5" x14ac:dyDescent="0.25">
      <c r="A1887" s="12"/>
      <c r="B1887" s="11">
        <v>44754</v>
      </c>
      <c r="C1887" s="2">
        <v>5.28</v>
      </c>
      <c r="D1887" s="2">
        <v>3.8542999999999998</v>
      </c>
      <c r="E1887" s="2">
        <v>8170</v>
      </c>
      <c r="F1887" s="2">
        <v>5.2729999999999997</v>
      </c>
      <c r="G1887" s="2">
        <v>43080.41</v>
      </c>
      <c r="H1887" s="17">
        <f t="shared" si="29"/>
        <v>-1.890408120986199E-3</v>
      </c>
    </row>
    <row r="1888" spans="1:8" ht="13.5" x14ac:dyDescent="0.25">
      <c r="A1888" s="12"/>
      <c r="B1888" s="11">
        <v>44755</v>
      </c>
      <c r="C1888" s="2">
        <v>5.3</v>
      </c>
      <c r="D1888" s="2">
        <v>3.8689</v>
      </c>
      <c r="E1888" s="2">
        <v>3332</v>
      </c>
      <c r="F1888" s="2">
        <v>5.2850000000000001</v>
      </c>
      <c r="G1888" s="2">
        <v>17609.62</v>
      </c>
      <c r="H1888" s="17">
        <f t="shared" si="29"/>
        <v>3.7879770645772694E-3</v>
      </c>
    </row>
    <row r="1889" spans="1:8" ht="13.5" x14ac:dyDescent="0.25">
      <c r="A1889" s="12"/>
      <c r="B1889" s="11">
        <v>44756</v>
      </c>
      <c r="C1889" s="2">
        <v>5.3</v>
      </c>
      <c r="D1889" s="2">
        <v>3.8689</v>
      </c>
      <c r="E1889" s="2">
        <v>122</v>
      </c>
      <c r="F1889" s="2">
        <v>5.3</v>
      </c>
      <c r="G1889" s="2">
        <v>646.6</v>
      </c>
      <c r="H1889" s="17">
        <f t="shared" si="29"/>
        <v>0</v>
      </c>
    </row>
    <row r="1890" spans="1:8" ht="13.5" x14ac:dyDescent="0.25">
      <c r="A1890" s="12"/>
      <c r="B1890" s="11">
        <v>44757</v>
      </c>
      <c r="C1890" s="2">
        <v>5.35</v>
      </c>
      <c r="D1890" s="2">
        <v>3.9054000000000002</v>
      </c>
      <c r="E1890" s="2">
        <v>9293</v>
      </c>
      <c r="F1890" s="2">
        <v>5.3</v>
      </c>
      <c r="G1890" s="2">
        <v>49252.9</v>
      </c>
      <c r="H1890" s="17">
        <f t="shared" si="29"/>
        <v>9.4342061050945222E-3</v>
      </c>
    </row>
    <row r="1891" spans="1:8" ht="13.5" x14ac:dyDescent="0.25">
      <c r="A1891" s="12"/>
      <c r="B1891" s="11">
        <v>44760</v>
      </c>
      <c r="C1891" s="2">
        <v>5.5</v>
      </c>
      <c r="D1891" s="2">
        <v>4.0148999999999999</v>
      </c>
      <c r="E1891" s="2">
        <v>5471</v>
      </c>
      <c r="F1891" s="2">
        <v>5.49</v>
      </c>
      <c r="G1891" s="2">
        <v>30035.79</v>
      </c>
      <c r="H1891" s="17">
        <f t="shared" si="29"/>
        <v>2.8038101090797282E-2</v>
      </c>
    </row>
    <row r="1892" spans="1:8" ht="13.5" x14ac:dyDescent="0.25">
      <c r="A1892" s="12"/>
      <c r="B1892" s="11">
        <v>44761</v>
      </c>
      <c r="C1892" s="2">
        <v>5.65</v>
      </c>
      <c r="D1892" s="2">
        <v>4.1243999999999996</v>
      </c>
      <c r="E1892" s="2">
        <v>5113</v>
      </c>
      <c r="F1892" s="2">
        <v>5.5670000000000002</v>
      </c>
      <c r="G1892" s="2">
        <v>28464.071</v>
      </c>
      <c r="H1892" s="17">
        <f t="shared" si="29"/>
        <v>2.7273406560561837E-2</v>
      </c>
    </row>
    <row r="1893" spans="1:8" ht="13.5" x14ac:dyDescent="0.25">
      <c r="A1893" s="12"/>
      <c r="B1893" s="11">
        <v>44762</v>
      </c>
      <c r="C1893" s="2">
        <v>5.77</v>
      </c>
      <c r="D1893" s="2">
        <v>4.2119999999999997</v>
      </c>
      <c r="E1893" s="2">
        <v>2273</v>
      </c>
      <c r="F1893" s="2">
        <v>5.69</v>
      </c>
      <c r="G1893" s="2">
        <v>12933.37</v>
      </c>
      <c r="H1893" s="17">
        <f t="shared" si="29"/>
        <v>2.1239453011347137E-2</v>
      </c>
    </row>
    <row r="1894" spans="1:8" ht="13.5" x14ac:dyDescent="0.25">
      <c r="A1894" s="12"/>
      <c r="B1894" s="11">
        <v>44763</v>
      </c>
      <c r="C1894" s="2">
        <v>5.74</v>
      </c>
      <c r="D1894" s="2">
        <v>4.1901000000000002</v>
      </c>
      <c r="E1894" s="2">
        <v>2505</v>
      </c>
      <c r="F1894" s="2">
        <v>5.6509999999999998</v>
      </c>
      <c r="G1894" s="2">
        <v>14155.754999999999</v>
      </c>
      <c r="H1894" s="17">
        <f t="shared" si="29"/>
        <v>-5.1994301994301014E-3</v>
      </c>
    </row>
    <row r="1895" spans="1:8" ht="13.5" x14ac:dyDescent="0.25">
      <c r="A1895" s="12"/>
      <c r="B1895" s="11">
        <v>44764</v>
      </c>
      <c r="C1895" s="2">
        <v>5.74</v>
      </c>
      <c r="D1895" s="2">
        <v>4.1901000000000002</v>
      </c>
      <c r="E1895" s="2">
        <v>537</v>
      </c>
      <c r="F1895" s="2">
        <v>5.742</v>
      </c>
      <c r="G1895" s="2">
        <v>3083.4540000000002</v>
      </c>
      <c r="H1895" s="17">
        <f t="shared" si="29"/>
        <v>0</v>
      </c>
    </row>
    <row r="1896" spans="1:8" ht="13.5" x14ac:dyDescent="0.25">
      <c r="A1896" s="12"/>
      <c r="B1896" s="11">
        <v>44768</v>
      </c>
      <c r="C1896" s="2">
        <v>5.5</v>
      </c>
      <c r="D1896" s="2">
        <v>4.3120000000000003</v>
      </c>
      <c r="E1896" s="2">
        <v>1575</v>
      </c>
      <c r="F1896" s="2">
        <v>5.4870000000000001</v>
      </c>
      <c r="G1896" s="2">
        <v>8642.0249999999996</v>
      </c>
      <c r="H1896" s="17">
        <f t="shared" si="29"/>
        <v>2.9092384429965899E-2</v>
      </c>
    </row>
    <row r="1897" spans="1:8" ht="13.5" x14ac:dyDescent="0.25">
      <c r="A1897" s="12"/>
      <c r="B1897" s="11">
        <v>44769</v>
      </c>
      <c r="C1897" s="2">
        <v>5.44</v>
      </c>
      <c r="D1897" s="2">
        <v>4.2648999999999999</v>
      </c>
      <c r="E1897" s="2">
        <v>12482</v>
      </c>
      <c r="F1897" s="2">
        <v>5.2480000000000002</v>
      </c>
      <c r="G1897" s="2">
        <v>65505.536</v>
      </c>
      <c r="H1897" s="17">
        <f t="shared" si="29"/>
        <v>-1.0923005565862792E-2</v>
      </c>
    </row>
    <row r="1898" spans="1:8" ht="13.5" x14ac:dyDescent="0.25">
      <c r="A1898" s="12"/>
      <c r="B1898" s="11">
        <v>44770</v>
      </c>
      <c r="C1898" s="2">
        <v>5.3</v>
      </c>
      <c r="D1898" s="2">
        <v>4.1551999999999998</v>
      </c>
      <c r="E1898" s="2">
        <v>4308</v>
      </c>
      <c r="F1898" s="2">
        <v>5.2640000000000002</v>
      </c>
      <c r="G1898" s="2">
        <v>22677.312000000002</v>
      </c>
      <c r="H1898" s="17">
        <f t="shared" si="29"/>
        <v>-2.5721587844967087E-2</v>
      </c>
    </row>
    <row r="1899" spans="1:8" ht="13.5" x14ac:dyDescent="0.25">
      <c r="A1899" s="12"/>
      <c r="B1899" s="11">
        <v>44771</v>
      </c>
      <c r="C1899" s="2">
        <v>5.39</v>
      </c>
      <c r="D1899" s="2">
        <v>4.2256999999999998</v>
      </c>
      <c r="E1899" s="2">
        <v>5343</v>
      </c>
      <c r="F1899" s="2">
        <v>5.3879999999999999</v>
      </c>
      <c r="G1899" s="2">
        <v>28788.083999999999</v>
      </c>
      <c r="H1899" s="17">
        <f t="shared" si="29"/>
        <v>1.6966692337312288E-2</v>
      </c>
    </row>
    <row r="1900" spans="1:8" ht="13.5" x14ac:dyDescent="0.25">
      <c r="A1900" s="12"/>
      <c r="B1900" s="11">
        <v>44774</v>
      </c>
      <c r="C1900" s="2">
        <v>5.3</v>
      </c>
      <c r="D1900" s="2">
        <v>4.1551999999999998</v>
      </c>
      <c r="E1900" s="2">
        <v>4550</v>
      </c>
      <c r="F1900" s="2">
        <v>5.4009999999999998</v>
      </c>
      <c r="G1900" s="2">
        <v>24574.55</v>
      </c>
      <c r="H1900" s="17">
        <f t="shared" si="29"/>
        <v>-1.6683626381427931E-2</v>
      </c>
    </row>
    <row r="1901" spans="1:8" ht="13.5" x14ac:dyDescent="0.25">
      <c r="A1901" s="12"/>
      <c r="B1901" s="11">
        <v>44775</v>
      </c>
      <c r="C1901" s="2">
        <v>5.3</v>
      </c>
      <c r="D1901" s="2">
        <v>4.1551999999999998</v>
      </c>
      <c r="E1901" s="2">
        <v>12047</v>
      </c>
      <c r="F1901" s="2">
        <v>5.2030000000000003</v>
      </c>
      <c r="G1901" s="2">
        <v>62680.540999999997</v>
      </c>
      <c r="H1901" s="17">
        <f t="shared" si="29"/>
        <v>0</v>
      </c>
    </row>
    <row r="1902" spans="1:8" ht="13.5" x14ac:dyDescent="0.25">
      <c r="A1902" s="12"/>
      <c r="B1902" s="11">
        <v>44776</v>
      </c>
      <c r="C1902" s="2">
        <v>5.3</v>
      </c>
      <c r="D1902" s="2">
        <v>4.1551999999999998</v>
      </c>
      <c r="E1902" s="2">
        <v>1615</v>
      </c>
      <c r="F1902" s="2">
        <v>5.2119999999999997</v>
      </c>
      <c r="G1902" s="2">
        <v>8417.3799999999992</v>
      </c>
      <c r="H1902" s="17">
        <f t="shared" si="29"/>
        <v>0</v>
      </c>
    </row>
    <row r="1903" spans="1:8" ht="13.5" x14ac:dyDescent="0.25">
      <c r="A1903" s="12"/>
      <c r="B1903" s="11">
        <v>44777</v>
      </c>
      <c r="C1903" s="2">
        <v>5.4</v>
      </c>
      <c r="D1903" s="2">
        <v>4.2336</v>
      </c>
      <c r="E1903" s="2">
        <v>3113</v>
      </c>
      <c r="F1903" s="2">
        <v>5.34</v>
      </c>
      <c r="G1903" s="2">
        <v>16623.419999999998</v>
      </c>
      <c r="H1903" s="17">
        <f t="shared" si="29"/>
        <v>1.8867924528301949E-2</v>
      </c>
    </row>
    <row r="1904" spans="1:8" ht="13.5" x14ac:dyDescent="0.25">
      <c r="A1904" s="12"/>
      <c r="B1904" s="11">
        <v>44778</v>
      </c>
      <c r="C1904" s="2">
        <v>5.5</v>
      </c>
      <c r="D1904" s="2">
        <v>4.3120000000000003</v>
      </c>
      <c r="E1904" s="2">
        <v>543</v>
      </c>
      <c r="F1904" s="2">
        <v>5.4859999999999998</v>
      </c>
      <c r="G1904" s="2">
        <v>2978.8980000000001</v>
      </c>
      <c r="H1904" s="17">
        <f t="shared" si="29"/>
        <v>1.8518518518518576E-2</v>
      </c>
    </row>
    <row r="1905" spans="1:8" ht="13.5" x14ac:dyDescent="0.25">
      <c r="A1905" s="12"/>
      <c r="B1905" s="11">
        <v>44781</v>
      </c>
      <c r="C1905" s="2">
        <v>5.38</v>
      </c>
      <c r="D1905" s="2">
        <v>4.2179000000000002</v>
      </c>
      <c r="E1905" s="2">
        <v>34</v>
      </c>
      <c r="F1905" s="2">
        <v>5.43</v>
      </c>
      <c r="G1905" s="2">
        <v>184.62</v>
      </c>
      <c r="H1905" s="17">
        <f t="shared" si="29"/>
        <v>-2.1822820037105766E-2</v>
      </c>
    </row>
    <row r="1906" spans="1:8" ht="13.5" x14ac:dyDescent="0.25">
      <c r="A1906" s="12"/>
      <c r="B1906" s="11">
        <v>44782</v>
      </c>
      <c r="C1906" s="2">
        <v>5.43</v>
      </c>
      <c r="D1906" s="2">
        <v>4.2571000000000003</v>
      </c>
      <c r="E1906" s="2">
        <v>6391</v>
      </c>
      <c r="F1906" s="2">
        <v>5.3380000000000001</v>
      </c>
      <c r="G1906" s="2">
        <v>34115.158000000003</v>
      </c>
      <c r="H1906" s="17">
        <f t="shared" si="29"/>
        <v>9.2937243652054628E-3</v>
      </c>
    </row>
    <row r="1907" spans="1:8" ht="13.5" x14ac:dyDescent="0.25">
      <c r="A1907" s="12"/>
      <c r="B1907" s="11">
        <v>44783</v>
      </c>
      <c r="C1907" s="2">
        <v>5.4</v>
      </c>
      <c r="D1907" s="2">
        <v>4.2336</v>
      </c>
      <c r="E1907" s="2">
        <v>8047</v>
      </c>
      <c r="F1907" s="2">
        <v>5.3659999999999997</v>
      </c>
      <c r="G1907" s="2">
        <v>43180.201999999997</v>
      </c>
      <c r="H1907" s="17">
        <f t="shared" si="29"/>
        <v>-5.5201898005685316E-3</v>
      </c>
    </row>
    <row r="1908" spans="1:8" ht="13.5" x14ac:dyDescent="0.25">
      <c r="A1908" s="12"/>
      <c r="B1908" s="11">
        <v>44784</v>
      </c>
      <c r="C1908" s="2">
        <v>5.5</v>
      </c>
      <c r="D1908" s="2">
        <v>4.3120000000000003</v>
      </c>
      <c r="E1908" s="2">
        <v>1</v>
      </c>
      <c r="F1908" s="2">
        <v>5.5</v>
      </c>
      <c r="G1908" s="2">
        <v>5.5</v>
      </c>
      <c r="H1908" s="17">
        <f t="shared" si="29"/>
        <v>1.8518518518518576E-2</v>
      </c>
    </row>
    <row r="1909" spans="1:8" ht="13.5" x14ac:dyDescent="0.25">
      <c r="A1909" s="12"/>
      <c r="B1909" s="11">
        <v>44785</v>
      </c>
      <c r="C1909" s="2">
        <v>5.5</v>
      </c>
      <c r="D1909" s="2">
        <v>4.3120000000000003</v>
      </c>
      <c r="E1909" s="2">
        <v>6780</v>
      </c>
      <c r="F1909" s="2">
        <v>5.383</v>
      </c>
      <c r="G1909" s="2">
        <v>36496.74</v>
      </c>
      <c r="H1909" s="17">
        <f t="shared" si="29"/>
        <v>0</v>
      </c>
    </row>
    <row r="1910" spans="1:8" ht="13.5" x14ac:dyDescent="0.25">
      <c r="A1910" s="12"/>
      <c r="B1910" s="11">
        <v>44788</v>
      </c>
      <c r="C1910" s="2">
        <v>5.42</v>
      </c>
      <c r="D1910" s="2">
        <v>4.2492999999999999</v>
      </c>
      <c r="E1910" s="2">
        <v>5890</v>
      </c>
      <c r="F1910" s="2">
        <v>5.343</v>
      </c>
      <c r="G1910" s="2">
        <v>31470.27</v>
      </c>
      <c r="H1910" s="17">
        <f t="shared" si="29"/>
        <v>-1.4540816326530709E-2</v>
      </c>
    </row>
    <row r="1911" spans="1:8" ht="13.5" x14ac:dyDescent="0.25">
      <c r="A1911" s="12"/>
      <c r="B1911" s="11">
        <v>44789</v>
      </c>
      <c r="C1911" s="2">
        <v>5.4</v>
      </c>
      <c r="D1911" s="2">
        <v>4.2336</v>
      </c>
      <c r="E1911" s="2">
        <v>2111</v>
      </c>
      <c r="F1911" s="2">
        <v>5.3239999999999998</v>
      </c>
      <c r="G1911" s="2">
        <v>11238.964</v>
      </c>
      <c r="H1911" s="17">
        <f t="shared" si="29"/>
        <v>-3.6947261901959911E-3</v>
      </c>
    </row>
    <row r="1912" spans="1:8" ht="13.5" x14ac:dyDescent="0.25">
      <c r="A1912" s="12"/>
      <c r="B1912" s="11">
        <v>44790</v>
      </c>
      <c r="C1912" s="2">
        <v>5.39</v>
      </c>
      <c r="D1912" s="2">
        <v>4.2256999999999998</v>
      </c>
      <c r="E1912" s="2">
        <v>9025</v>
      </c>
      <c r="F1912" s="2">
        <v>5.3029999999999999</v>
      </c>
      <c r="G1912" s="2">
        <v>47859.574999999997</v>
      </c>
      <c r="H1912" s="17">
        <f t="shared" si="29"/>
        <v>-1.8660241874528156E-3</v>
      </c>
    </row>
    <row r="1913" spans="1:8" ht="13.5" x14ac:dyDescent="0.25">
      <c r="A1913" s="12"/>
      <c r="B1913" s="11">
        <v>44791</v>
      </c>
      <c r="C1913" s="2">
        <v>5.39</v>
      </c>
      <c r="D1913" s="2">
        <v>4.2256999999999998</v>
      </c>
      <c r="E1913" s="2">
        <v>233</v>
      </c>
      <c r="F1913" s="2">
        <v>5.3490000000000002</v>
      </c>
      <c r="G1913" s="2">
        <v>1246.317</v>
      </c>
      <c r="H1913" s="17">
        <f t="shared" si="29"/>
        <v>0</v>
      </c>
    </row>
    <row r="1914" spans="1:8" ht="13.5" x14ac:dyDescent="0.25">
      <c r="A1914" s="12"/>
      <c r="B1914" s="11">
        <v>44792</v>
      </c>
      <c r="C1914" s="2">
        <v>5.36</v>
      </c>
      <c r="D1914" s="2">
        <v>4.2022000000000004</v>
      </c>
      <c r="E1914" s="2">
        <v>894</v>
      </c>
      <c r="F1914" s="2">
        <v>5.3280000000000003</v>
      </c>
      <c r="G1914" s="2">
        <v>4763.232</v>
      </c>
      <c r="H1914" s="17">
        <f t="shared" si="29"/>
        <v>-5.5612087938091701E-3</v>
      </c>
    </row>
    <row r="1915" spans="1:8" ht="13.5" x14ac:dyDescent="0.25">
      <c r="A1915" s="12"/>
      <c r="B1915" s="11">
        <v>44795</v>
      </c>
      <c r="C1915" s="2">
        <v>5.39</v>
      </c>
      <c r="D1915" s="2">
        <v>4.2256999999999998</v>
      </c>
      <c r="E1915" s="2">
        <v>1998</v>
      </c>
      <c r="F1915" s="2">
        <v>5.3150000000000004</v>
      </c>
      <c r="G1915" s="2">
        <v>10619.37</v>
      </c>
      <c r="H1915" s="17">
        <f t="shared" si="29"/>
        <v>5.5923087906333373E-3</v>
      </c>
    </row>
    <row r="1916" spans="1:8" ht="13.5" x14ac:dyDescent="0.25">
      <c r="A1916" s="12"/>
      <c r="B1916" s="11">
        <v>44796</v>
      </c>
      <c r="C1916" s="2">
        <v>5.39</v>
      </c>
      <c r="D1916" s="2">
        <v>4.2256999999999998</v>
      </c>
      <c r="E1916" s="2">
        <v>264</v>
      </c>
      <c r="F1916" s="2">
        <v>5.3479999999999999</v>
      </c>
      <c r="G1916" s="2">
        <v>1411.8720000000001</v>
      </c>
      <c r="H1916" s="17">
        <f t="shared" si="29"/>
        <v>0</v>
      </c>
    </row>
    <row r="1917" spans="1:8" ht="13.5" x14ac:dyDescent="0.25">
      <c r="A1917" s="12"/>
      <c r="B1917" s="11">
        <v>44797</v>
      </c>
      <c r="C1917" s="2">
        <v>5.39</v>
      </c>
      <c r="D1917" s="2">
        <v>4.2256999999999998</v>
      </c>
      <c r="E1917" s="2">
        <v>12106</v>
      </c>
      <c r="F1917" s="2">
        <v>5.3090000000000002</v>
      </c>
      <c r="G1917" s="2">
        <v>64270.754000000001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5.39</v>
      </c>
      <c r="D1918" s="2">
        <v>4.2256999999999998</v>
      </c>
      <c r="E1918" s="2">
        <v>10116</v>
      </c>
      <c r="F1918" s="2">
        <v>5.3010000000000002</v>
      </c>
      <c r="G1918" s="2">
        <v>53624.915999999997</v>
      </c>
      <c r="H1918" s="17">
        <f t="shared" si="29"/>
        <v>0</v>
      </c>
    </row>
    <row r="1919" spans="1:8" ht="13.5" x14ac:dyDescent="0.25">
      <c r="A1919" s="12"/>
      <c r="B1919" s="11">
        <v>44799</v>
      </c>
      <c r="C1919" s="2">
        <v>5.4</v>
      </c>
      <c r="D1919" s="2">
        <v>4.2336</v>
      </c>
      <c r="E1919" s="2">
        <v>2595</v>
      </c>
      <c r="F1919" s="2">
        <v>5.3890000000000002</v>
      </c>
      <c r="G1919" s="2">
        <v>13984.455</v>
      </c>
      <c r="H1919" s="17">
        <f t="shared" si="29"/>
        <v>1.8695127434508461E-3</v>
      </c>
    </row>
    <row r="1920" spans="1:8" ht="13.5" x14ac:dyDescent="0.25">
      <c r="A1920" s="12"/>
      <c r="B1920" s="11">
        <v>44802</v>
      </c>
      <c r="C1920" s="2">
        <v>5.28</v>
      </c>
      <c r="D1920" s="2">
        <v>4.1395</v>
      </c>
      <c r="E1920" s="2">
        <v>2166</v>
      </c>
      <c r="F1920" s="2">
        <v>5.2889999999999997</v>
      </c>
      <c r="G1920" s="2">
        <v>11455.974</v>
      </c>
      <c r="H1920" s="17">
        <f t="shared" si="29"/>
        <v>-2.2226946334089209E-2</v>
      </c>
    </row>
    <row r="1921" spans="1:8" ht="13.5" x14ac:dyDescent="0.25">
      <c r="A1921" s="12"/>
      <c r="B1921" s="11">
        <v>44803</v>
      </c>
      <c r="C1921" s="2">
        <v>5.39</v>
      </c>
      <c r="D1921" s="2">
        <v>4.2256999999999998</v>
      </c>
      <c r="E1921" s="2">
        <v>1394</v>
      </c>
      <c r="F1921" s="2">
        <v>5.31</v>
      </c>
      <c r="G1921" s="2">
        <v>7402.14</v>
      </c>
      <c r="H1921" s="17">
        <f t="shared" si="29"/>
        <v>2.082377098683412E-2</v>
      </c>
    </row>
    <row r="1922" spans="1:8" ht="13.5" x14ac:dyDescent="0.25">
      <c r="A1922" s="12"/>
      <c r="B1922" s="11">
        <v>44804</v>
      </c>
      <c r="C1922" s="2">
        <v>5.39</v>
      </c>
      <c r="D1922" s="2">
        <v>4.2256999999999998</v>
      </c>
      <c r="E1922" s="2">
        <v>5967</v>
      </c>
      <c r="F1922" s="2">
        <v>5.3</v>
      </c>
      <c r="G1922" s="2">
        <v>31625.1</v>
      </c>
      <c r="H1922" s="17">
        <f t="shared" si="29"/>
        <v>0</v>
      </c>
    </row>
    <row r="1923" spans="1:8" ht="13.5" x14ac:dyDescent="0.25">
      <c r="A1923" s="12"/>
      <c r="B1923" s="11">
        <v>44805</v>
      </c>
      <c r="C1923" s="2">
        <v>5.3</v>
      </c>
      <c r="D1923" s="2">
        <v>4.1551999999999998</v>
      </c>
      <c r="E1923" s="2">
        <v>232</v>
      </c>
      <c r="F1923" s="2">
        <v>5.2960000000000003</v>
      </c>
      <c r="G1923" s="2">
        <v>1228.672</v>
      </c>
      <c r="H1923" s="17">
        <f t="shared" si="29"/>
        <v>-1.6683626381427931E-2</v>
      </c>
    </row>
    <row r="1924" spans="1:8" ht="13.5" x14ac:dyDescent="0.25">
      <c r="A1924" s="12"/>
      <c r="B1924" s="11">
        <v>44806</v>
      </c>
      <c r="C1924" s="2">
        <v>5.26</v>
      </c>
      <c r="D1924" s="2">
        <v>4.1238000000000001</v>
      </c>
      <c r="E1924" s="2">
        <v>1987</v>
      </c>
      <c r="F1924" s="2">
        <v>5.3029999999999999</v>
      </c>
      <c r="G1924" s="2">
        <v>10537.061</v>
      </c>
      <c r="H1924" s="17">
        <f t="shared" si="29"/>
        <v>-7.5567963034269478E-3</v>
      </c>
    </row>
    <row r="1925" spans="1:8" ht="13.5" x14ac:dyDescent="0.25">
      <c r="A1925" s="12"/>
      <c r="B1925" s="11">
        <v>44809</v>
      </c>
      <c r="C1925" s="2">
        <v>5.28</v>
      </c>
      <c r="D1925" s="2">
        <v>4.1395</v>
      </c>
      <c r="E1925" s="2">
        <v>1002</v>
      </c>
      <c r="F1925" s="2">
        <v>5.2590000000000003</v>
      </c>
      <c r="G1925" s="2">
        <v>5269.518</v>
      </c>
      <c r="H1925" s="17">
        <f t="shared" si="29"/>
        <v>3.8071681458848208E-3</v>
      </c>
    </row>
    <row r="1926" spans="1:8" ht="13.5" x14ac:dyDescent="0.25">
      <c r="A1926" s="12"/>
      <c r="B1926" s="11">
        <v>44810</v>
      </c>
      <c r="C1926" s="2">
        <v>5.38</v>
      </c>
      <c r="D1926" s="2">
        <v>4.2179000000000002</v>
      </c>
      <c r="E1926" s="2">
        <v>16033</v>
      </c>
      <c r="F1926" s="2">
        <v>5.2389999999999999</v>
      </c>
      <c r="G1926" s="2">
        <v>83996.887000000002</v>
      </c>
      <c r="H1926" s="17">
        <f t="shared" si="29"/>
        <v>1.8939485445102124E-2</v>
      </c>
    </row>
    <row r="1927" spans="1:8" ht="13.5" x14ac:dyDescent="0.25">
      <c r="A1927" s="12"/>
      <c r="B1927" s="11">
        <v>44811</v>
      </c>
      <c r="C1927" s="2">
        <v>5.36</v>
      </c>
      <c r="D1927" s="2">
        <v>4.2022000000000004</v>
      </c>
      <c r="E1927" s="2">
        <v>5175</v>
      </c>
      <c r="F1927" s="2">
        <v>5.3579999999999997</v>
      </c>
      <c r="G1927" s="2">
        <v>27727.65</v>
      </c>
      <c r="H1927" s="17">
        <f t="shared" ref="H1927:H1990" si="30">(D1927-D1926)/D1926</f>
        <v>-3.7222314421868287E-3</v>
      </c>
    </row>
    <row r="1928" spans="1:8" ht="13.5" x14ac:dyDescent="0.25">
      <c r="A1928" s="12"/>
      <c r="B1928" s="11">
        <v>44812</v>
      </c>
      <c r="C1928" s="2">
        <v>5.36</v>
      </c>
      <c r="D1928" s="2">
        <v>4.2022000000000004</v>
      </c>
      <c r="E1928" s="2">
        <v>5277</v>
      </c>
      <c r="F1928" s="2">
        <v>5.3390000000000004</v>
      </c>
      <c r="G1928" s="2">
        <v>28173.902999999998</v>
      </c>
      <c r="H1928" s="17">
        <f t="shared" si="30"/>
        <v>0</v>
      </c>
    </row>
    <row r="1929" spans="1:8" ht="13.5" x14ac:dyDescent="0.25">
      <c r="A1929" s="12"/>
      <c r="B1929" s="11">
        <v>44813</v>
      </c>
      <c r="C1929" s="2">
        <v>5.35</v>
      </c>
      <c r="D1929" s="2">
        <v>4.1943999999999999</v>
      </c>
      <c r="E1929" s="2">
        <v>22</v>
      </c>
      <c r="F1929" s="2">
        <v>5.3380000000000001</v>
      </c>
      <c r="G1929" s="2">
        <v>117.43600000000001</v>
      </c>
      <c r="H1929" s="17">
        <f t="shared" si="30"/>
        <v>-1.8561705773167561E-3</v>
      </c>
    </row>
    <row r="1930" spans="1:8" ht="13.5" x14ac:dyDescent="0.25">
      <c r="A1930" s="12"/>
      <c r="B1930" s="11">
        <v>44816</v>
      </c>
      <c r="C1930" s="2">
        <v>5.38</v>
      </c>
      <c r="D1930" s="2">
        <v>4.2179000000000002</v>
      </c>
      <c r="E1930" s="2">
        <v>1020</v>
      </c>
      <c r="F1930" s="2">
        <v>5.351</v>
      </c>
      <c r="G1930" s="2">
        <v>5458.02</v>
      </c>
      <c r="H1930" s="17">
        <f t="shared" si="30"/>
        <v>5.6027083730689252E-3</v>
      </c>
    </row>
    <row r="1931" spans="1:8" ht="13.5" x14ac:dyDescent="0.25">
      <c r="A1931" s="12"/>
      <c r="B1931" s="11">
        <v>44817</v>
      </c>
      <c r="C1931" s="2">
        <v>5.38</v>
      </c>
      <c r="D1931" s="2">
        <v>4.2179000000000002</v>
      </c>
      <c r="E1931" s="2">
        <v>3</v>
      </c>
      <c r="F1931" s="2">
        <v>5.38</v>
      </c>
      <c r="G1931" s="2">
        <v>16.14</v>
      </c>
      <c r="H1931" s="17">
        <f t="shared" si="30"/>
        <v>0</v>
      </c>
    </row>
    <row r="1932" spans="1:8" ht="13.5" x14ac:dyDescent="0.25">
      <c r="A1932" s="12"/>
      <c r="B1932" s="11">
        <v>44818</v>
      </c>
      <c r="C1932" s="2">
        <v>5.35</v>
      </c>
      <c r="D1932" s="2">
        <v>4.1943999999999999</v>
      </c>
      <c r="E1932" s="2">
        <v>5220</v>
      </c>
      <c r="F1932" s="2">
        <v>5.3120000000000003</v>
      </c>
      <c r="G1932" s="2">
        <v>27728.639999999999</v>
      </c>
      <c r="H1932" s="17">
        <f t="shared" si="30"/>
        <v>-5.5714929230186346E-3</v>
      </c>
    </row>
    <row r="1933" spans="1:8" ht="13.5" x14ac:dyDescent="0.25">
      <c r="A1933" s="12"/>
      <c r="B1933" s="11">
        <v>44819</v>
      </c>
      <c r="C1933" s="2">
        <v>5.2</v>
      </c>
      <c r="D1933" s="2">
        <v>4.0768000000000004</v>
      </c>
      <c r="E1933" s="2">
        <v>1628</v>
      </c>
      <c r="F1933" s="2">
        <v>5.2169999999999996</v>
      </c>
      <c r="G1933" s="2">
        <v>8493.2759999999998</v>
      </c>
      <c r="H1933" s="17">
        <f t="shared" si="30"/>
        <v>-2.8037383177569972E-2</v>
      </c>
    </row>
    <row r="1934" spans="1:8" ht="13.5" x14ac:dyDescent="0.25">
      <c r="A1934" s="12"/>
      <c r="B1934" s="11">
        <v>44820</v>
      </c>
      <c r="C1934" s="2">
        <v>5.2</v>
      </c>
      <c r="D1934" s="2">
        <v>4.0768000000000004</v>
      </c>
      <c r="E1934" s="2">
        <v>462</v>
      </c>
      <c r="F1934" s="2">
        <v>5.226</v>
      </c>
      <c r="G1934" s="2">
        <v>2414.4119999999998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5.3</v>
      </c>
      <c r="D1935" s="2">
        <v>4.1551999999999998</v>
      </c>
      <c r="E1935" s="2">
        <v>5292</v>
      </c>
      <c r="F1935" s="2">
        <v>5.2030000000000003</v>
      </c>
      <c r="G1935" s="2">
        <v>27534.276000000002</v>
      </c>
      <c r="H1935" s="17">
        <f t="shared" si="30"/>
        <v>1.9230769230769072E-2</v>
      </c>
    </row>
    <row r="1936" spans="1:8" ht="13.5" x14ac:dyDescent="0.25">
      <c r="A1936" s="12"/>
      <c r="B1936" s="11">
        <v>44824</v>
      </c>
      <c r="C1936" s="2">
        <v>5.3</v>
      </c>
      <c r="D1936" s="2">
        <v>4.1551999999999998</v>
      </c>
      <c r="E1936" s="2">
        <v>2548</v>
      </c>
      <c r="F1936" s="2">
        <v>5.1749999999999998</v>
      </c>
      <c r="G1936" s="2">
        <v>13185.9</v>
      </c>
      <c r="H1936" s="17">
        <f t="shared" si="30"/>
        <v>0</v>
      </c>
    </row>
    <row r="1937" spans="1:8" ht="13.5" x14ac:dyDescent="0.25">
      <c r="A1937" s="12"/>
      <c r="B1937" s="11">
        <v>44825</v>
      </c>
      <c r="C1937" s="2">
        <v>5.2</v>
      </c>
      <c r="D1937" s="2">
        <v>4.0768000000000004</v>
      </c>
      <c r="E1937" s="2">
        <v>5804</v>
      </c>
      <c r="F1937" s="2">
        <v>5.1689999999999996</v>
      </c>
      <c r="G1937" s="2">
        <v>30000.876</v>
      </c>
      <c r="H1937" s="17">
        <f t="shared" si="30"/>
        <v>-1.8867924528301733E-2</v>
      </c>
    </row>
    <row r="1938" spans="1:8" ht="13.5" x14ac:dyDescent="0.25">
      <c r="A1938" s="12"/>
      <c r="B1938" s="11">
        <v>44826</v>
      </c>
      <c r="C1938" s="2">
        <v>5.19</v>
      </c>
      <c r="D1938" s="2">
        <v>4.0689000000000002</v>
      </c>
      <c r="E1938" s="2">
        <v>6952</v>
      </c>
      <c r="F1938" s="2">
        <v>5.21</v>
      </c>
      <c r="G1938" s="2">
        <v>36219.919999999998</v>
      </c>
      <c r="H1938" s="17">
        <f t="shared" si="30"/>
        <v>-1.9377943485086929E-3</v>
      </c>
    </row>
    <row r="1939" spans="1:8" ht="13.5" x14ac:dyDescent="0.25">
      <c r="A1939" s="12"/>
      <c r="B1939" s="11">
        <v>44827</v>
      </c>
      <c r="C1939" s="2">
        <v>5.27</v>
      </c>
      <c r="D1939" s="2">
        <v>4.1317000000000004</v>
      </c>
      <c r="E1939" s="2">
        <v>793</v>
      </c>
      <c r="F1939" s="2">
        <v>5.2510000000000003</v>
      </c>
      <c r="G1939" s="2">
        <v>4164.0429999999997</v>
      </c>
      <c r="H1939" s="17">
        <f t="shared" si="30"/>
        <v>1.5434146821008181E-2</v>
      </c>
    </row>
    <row r="1940" spans="1:8" ht="13.5" x14ac:dyDescent="0.25">
      <c r="A1940" s="12"/>
      <c r="B1940" s="11">
        <v>44830</v>
      </c>
      <c r="C1940" s="2">
        <v>5.17</v>
      </c>
      <c r="D1940" s="2">
        <v>4.0533000000000001</v>
      </c>
      <c r="E1940" s="2">
        <v>7091</v>
      </c>
      <c r="F1940" s="2">
        <v>5.2270000000000003</v>
      </c>
      <c r="G1940" s="2">
        <v>37064.656999999999</v>
      </c>
      <c r="H1940" s="17">
        <f t="shared" si="30"/>
        <v>-1.8975240215891823E-2</v>
      </c>
    </row>
    <row r="1941" spans="1:8" ht="13.5" x14ac:dyDescent="0.25">
      <c r="A1941" s="12"/>
      <c r="B1941" s="11">
        <v>44831</v>
      </c>
      <c r="C1941" s="2">
        <v>5.18</v>
      </c>
      <c r="D1941" s="2">
        <v>4.0610999999999997</v>
      </c>
      <c r="E1941" s="2">
        <v>27259</v>
      </c>
      <c r="F1941" s="2">
        <v>5.0110000000000001</v>
      </c>
      <c r="G1941" s="2">
        <v>136594.84899999999</v>
      </c>
      <c r="H1941" s="17">
        <f t="shared" si="30"/>
        <v>1.9243579305749845E-3</v>
      </c>
    </row>
    <row r="1942" spans="1:8" ht="13.5" x14ac:dyDescent="0.25">
      <c r="A1942" s="12"/>
      <c r="B1942" s="11">
        <v>44832</v>
      </c>
      <c r="C1942" s="2">
        <v>5.15</v>
      </c>
      <c r="D1942" s="2">
        <v>4.0376000000000003</v>
      </c>
      <c r="E1942" s="2">
        <v>3703</v>
      </c>
      <c r="F1942" s="2">
        <v>5.1449999999999996</v>
      </c>
      <c r="G1942" s="2">
        <v>19051.935000000001</v>
      </c>
      <c r="H1942" s="17">
        <f t="shared" si="30"/>
        <v>-5.7866095392872406E-3</v>
      </c>
    </row>
    <row r="1943" spans="1:8" ht="13.5" x14ac:dyDescent="0.25">
      <c r="A1943" s="12"/>
      <c r="B1943" s="11">
        <v>44833</v>
      </c>
      <c r="C1943" s="2">
        <v>5.0599999999999996</v>
      </c>
      <c r="D1943" s="2">
        <v>3.9670000000000001</v>
      </c>
      <c r="E1943" s="2">
        <v>11483</v>
      </c>
      <c r="F1943" s="2">
        <v>5.0019999999999998</v>
      </c>
      <c r="G1943" s="2">
        <v>57437.966</v>
      </c>
      <c r="H1943" s="17">
        <f t="shared" si="30"/>
        <v>-1.7485635030711367E-2</v>
      </c>
    </row>
    <row r="1944" spans="1:8" ht="13.5" x14ac:dyDescent="0.25">
      <c r="A1944" s="12"/>
      <c r="B1944" s="11">
        <v>44834</v>
      </c>
      <c r="C1944" s="2">
        <v>5.0999999999999996</v>
      </c>
      <c r="D1944" s="2">
        <v>3.9984000000000002</v>
      </c>
      <c r="E1944" s="2">
        <v>26248</v>
      </c>
      <c r="F1944" s="2">
        <v>5.0679999999999996</v>
      </c>
      <c r="G1944" s="2">
        <v>133024.864</v>
      </c>
      <c r="H1944" s="17">
        <f t="shared" si="30"/>
        <v>7.9153012351903442E-3</v>
      </c>
    </row>
    <row r="1945" spans="1:8" ht="13.5" x14ac:dyDescent="0.25">
      <c r="A1945" s="12"/>
      <c r="B1945" s="11">
        <v>44837</v>
      </c>
      <c r="C1945" s="2">
        <v>5.0999999999999996</v>
      </c>
      <c r="D1945" s="2">
        <v>3.9984000000000002</v>
      </c>
      <c r="E1945" s="2">
        <v>2379</v>
      </c>
      <c r="F1945" s="2">
        <v>5.0970000000000004</v>
      </c>
      <c r="G1945" s="2">
        <v>12125.763000000001</v>
      </c>
      <c r="H1945" s="17">
        <f t="shared" si="30"/>
        <v>0</v>
      </c>
    </row>
    <row r="1946" spans="1:8" ht="13.5" x14ac:dyDescent="0.25">
      <c r="A1946" s="12"/>
      <c r="B1946" s="11">
        <v>44838</v>
      </c>
      <c r="C1946" s="2">
        <v>5.0999999999999996</v>
      </c>
      <c r="D1946" s="2">
        <v>3.9984000000000002</v>
      </c>
      <c r="E1946" s="2">
        <v>47344</v>
      </c>
      <c r="F1946" s="2">
        <v>4.952</v>
      </c>
      <c r="G1946" s="2">
        <v>234447.48800000001</v>
      </c>
      <c r="H1946" s="17">
        <f t="shared" si="30"/>
        <v>0</v>
      </c>
    </row>
    <row r="1947" spans="1:8" ht="13.5" x14ac:dyDescent="0.25">
      <c r="A1947" s="12"/>
      <c r="B1947" s="11">
        <v>44839</v>
      </c>
      <c r="C1947" s="2">
        <v>5.07</v>
      </c>
      <c r="D1947" s="2">
        <v>3.9748999999999999</v>
      </c>
      <c r="E1947" s="2">
        <v>1526</v>
      </c>
      <c r="F1947" s="2">
        <v>5.01</v>
      </c>
      <c r="G1947" s="2">
        <v>7645.26</v>
      </c>
      <c r="H1947" s="17">
        <f t="shared" si="30"/>
        <v>-5.8773509403762247E-3</v>
      </c>
    </row>
    <row r="1948" spans="1:8" ht="13.5" x14ac:dyDescent="0.25">
      <c r="A1948" s="12"/>
      <c r="B1948" s="11">
        <v>44840</v>
      </c>
      <c r="C1948" s="2">
        <v>5.04</v>
      </c>
      <c r="D1948" s="2">
        <v>3.9512999999999998</v>
      </c>
      <c r="E1948" s="2">
        <v>9930</v>
      </c>
      <c r="F1948" s="2">
        <v>5.0389999999999997</v>
      </c>
      <c r="G1948" s="2">
        <v>50037.27</v>
      </c>
      <c r="H1948" s="17">
        <f t="shared" si="30"/>
        <v>-5.9372562831769516E-3</v>
      </c>
    </row>
    <row r="1949" spans="1:8" ht="13.5" x14ac:dyDescent="0.25">
      <c r="A1949" s="12"/>
      <c r="B1949" s="11">
        <v>44841</v>
      </c>
      <c r="C1949" s="2">
        <v>5</v>
      </c>
      <c r="D1949" s="2">
        <v>3.92</v>
      </c>
      <c r="E1949" s="2">
        <v>224</v>
      </c>
      <c r="F1949" s="2">
        <v>5.0060000000000002</v>
      </c>
      <c r="G1949" s="2">
        <v>1121.3440000000001</v>
      </c>
      <c r="H1949" s="17">
        <f t="shared" si="30"/>
        <v>-7.9214435755320736E-3</v>
      </c>
    </row>
    <row r="1950" spans="1:8" ht="13.5" x14ac:dyDescent="0.25">
      <c r="A1950" s="12"/>
      <c r="B1950" s="11">
        <v>44844</v>
      </c>
      <c r="C1950" s="2">
        <v>5</v>
      </c>
      <c r="D1950" s="2">
        <v>3.92</v>
      </c>
      <c r="E1950" s="2">
        <v>43382</v>
      </c>
      <c r="F1950" s="2">
        <v>5.0460000000000003</v>
      </c>
      <c r="G1950" s="2">
        <v>218905.57199999999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5.04</v>
      </c>
      <c r="D1951" s="2">
        <v>3.9512999999999998</v>
      </c>
      <c r="E1951" s="2">
        <v>2355</v>
      </c>
      <c r="F1951" s="2">
        <v>4.9989999999999997</v>
      </c>
      <c r="G1951" s="2">
        <v>11772.645</v>
      </c>
      <c r="H1951" s="17">
        <f t="shared" si="30"/>
        <v>7.9846938775509912E-3</v>
      </c>
    </row>
    <row r="1952" spans="1:8" ht="13.5" x14ac:dyDescent="0.25">
      <c r="A1952" s="12"/>
      <c r="B1952" s="11">
        <v>44846</v>
      </c>
      <c r="C1952" s="2">
        <v>5.0199999999999996</v>
      </c>
      <c r="D1952" s="2">
        <v>3.9357000000000002</v>
      </c>
      <c r="E1952" s="2">
        <v>637</v>
      </c>
      <c r="F1952" s="2">
        <v>4.984</v>
      </c>
      <c r="G1952" s="2">
        <v>3174.808</v>
      </c>
      <c r="H1952" s="17">
        <f t="shared" si="30"/>
        <v>-3.9480677245462541E-3</v>
      </c>
    </row>
    <row r="1953" spans="1:8" ht="13.5" x14ac:dyDescent="0.25">
      <c r="A1953" s="12"/>
      <c r="B1953" s="11">
        <v>44847</v>
      </c>
      <c r="C1953" s="2">
        <v>5.03</v>
      </c>
      <c r="D1953" s="2">
        <v>3.9434999999999998</v>
      </c>
      <c r="E1953" s="2">
        <v>15</v>
      </c>
      <c r="F1953" s="2">
        <v>5.03</v>
      </c>
      <c r="G1953" s="2">
        <v>75.45</v>
      </c>
      <c r="H1953" s="17">
        <f t="shared" si="30"/>
        <v>1.981858373351522E-3</v>
      </c>
    </row>
    <row r="1954" spans="1:8" ht="13.5" x14ac:dyDescent="0.25">
      <c r="A1954" s="12"/>
      <c r="B1954" s="11">
        <v>44848</v>
      </c>
      <c r="C1954" s="2">
        <v>5.0199999999999996</v>
      </c>
      <c r="D1954" s="2">
        <v>3.9357000000000002</v>
      </c>
      <c r="E1954" s="2">
        <v>7911</v>
      </c>
      <c r="F1954" s="2">
        <v>4.8659999999999997</v>
      </c>
      <c r="G1954" s="2">
        <v>38494.925999999999</v>
      </c>
      <c r="H1954" s="17">
        <f t="shared" si="30"/>
        <v>-1.9779383796119147E-3</v>
      </c>
    </row>
    <row r="1955" spans="1:8" ht="13.5" x14ac:dyDescent="0.25">
      <c r="A1955" s="12"/>
      <c r="B1955" s="11">
        <v>44851</v>
      </c>
      <c r="C1955" s="2">
        <v>4.9800000000000004</v>
      </c>
      <c r="D1955" s="2">
        <v>3.9043000000000001</v>
      </c>
      <c r="E1955" s="2">
        <v>5416</v>
      </c>
      <c r="F1955" s="2">
        <v>4.99</v>
      </c>
      <c r="G1955" s="2">
        <v>27025.84</v>
      </c>
      <c r="H1955" s="17">
        <f t="shared" si="30"/>
        <v>-7.9782503747745231E-3</v>
      </c>
    </row>
    <row r="1956" spans="1:8" ht="13.5" x14ac:dyDescent="0.25">
      <c r="A1956" s="12"/>
      <c r="B1956" s="11">
        <v>44852</v>
      </c>
      <c r="C1956" s="2">
        <v>4.9800000000000004</v>
      </c>
      <c r="D1956" s="2">
        <v>3.9043000000000001</v>
      </c>
      <c r="E1956" s="2">
        <v>187</v>
      </c>
      <c r="F1956" s="2">
        <v>4.9320000000000004</v>
      </c>
      <c r="G1956" s="2">
        <v>922.28399999999999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4.93</v>
      </c>
      <c r="D1957" s="2">
        <v>3.8651</v>
      </c>
      <c r="E1957" s="2">
        <v>15485</v>
      </c>
      <c r="F1957" s="2">
        <v>4.8529999999999998</v>
      </c>
      <c r="G1957" s="2">
        <v>75148.705000000002</v>
      </c>
      <c r="H1957" s="17">
        <f t="shared" si="30"/>
        <v>-1.0040212073867306E-2</v>
      </c>
    </row>
    <row r="1958" spans="1:8" ht="13.5" x14ac:dyDescent="0.25">
      <c r="A1958" s="12"/>
      <c r="B1958" s="11">
        <v>44854</v>
      </c>
      <c r="C1958" s="2">
        <v>4.9000000000000004</v>
      </c>
      <c r="D1958" s="2">
        <v>3.8416000000000001</v>
      </c>
      <c r="E1958" s="2">
        <v>19554</v>
      </c>
      <c r="F1958" s="2">
        <v>4.851</v>
      </c>
      <c r="G1958" s="2">
        <v>94856.453999999998</v>
      </c>
      <c r="H1958" s="17">
        <f t="shared" si="30"/>
        <v>-6.0800496752994367E-3</v>
      </c>
    </row>
    <row r="1959" spans="1:8" ht="13.5" x14ac:dyDescent="0.25">
      <c r="A1959" s="12"/>
      <c r="B1959" s="11">
        <v>44855</v>
      </c>
      <c r="C1959" s="2">
        <v>4.9000000000000004</v>
      </c>
      <c r="D1959" s="2">
        <v>3.8416000000000001</v>
      </c>
      <c r="E1959" s="2">
        <v>526</v>
      </c>
      <c r="F1959" s="2">
        <v>4.891</v>
      </c>
      <c r="G1959" s="2">
        <v>2572.6660000000002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4.8899999999999997</v>
      </c>
      <c r="D1960" s="2">
        <v>3.8336999999999999</v>
      </c>
      <c r="E1960" s="2">
        <v>1306</v>
      </c>
      <c r="F1960" s="2">
        <v>4.8879999999999999</v>
      </c>
      <c r="G1960" s="2">
        <v>6383.7280000000001</v>
      </c>
      <c r="H1960" s="17">
        <f t="shared" si="30"/>
        <v>-2.0564348188255518E-3</v>
      </c>
    </row>
    <row r="1961" spans="1:8" ht="13.5" x14ac:dyDescent="0.25">
      <c r="A1961" s="12"/>
      <c r="B1961" s="11">
        <v>44859</v>
      </c>
      <c r="C1961" s="2">
        <v>4.87</v>
      </c>
      <c r="D1961" s="2">
        <v>3.8180999999999998</v>
      </c>
      <c r="E1961" s="2">
        <v>3769</v>
      </c>
      <c r="F1961" s="2">
        <v>4.8890000000000002</v>
      </c>
      <c r="G1961" s="2">
        <v>18426.641</v>
      </c>
      <c r="H1961" s="17">
        <f t="shared" si="30"/>
        <v>-4.0691759918616635E-3</v>
      </c>
    </row>
    <row r="1962" spans="1:8" ht="13.5" x14ac:dyDescent="0.25">
      <c r="A1962" s="12"/>
      <c r="B1962" s="11">
        <v>44860</v>
      </c>
      <c r="C1962" s="2">
        <v>5.03</v>
      </c>
      <c r="D1962" s="2">
        <v>3.9434999999999998</v>
      </c>
      <c r="E1962" s="2">
        <v>12973</v>
      </c>
      <c r="F1962" s="2">
        <v>4.859</v>
      </c>
      <c r="G1962" s="2">
        <v>63035.807000000001</v>
      </c>
      <c r="H1962" s="17">
        <f t="shared" si="30"/>
        <v>3.2843560933448562E-2</v>
      </c>
    </row>
    <row r="1963" spans="1:8" ht="13.5" x14ac:dyDescent="0.25">
      <c r="A1963" s="12"/>
      <c r="B1963" s="11">
        <v>44861</v>
      </c>
      <c r="C1963" s="2">
        <v>4.9800000000000004</v>
      </c>
      <c r="D1963" s="2">
        <v>3.9043000000000001</v>
      </c>
      <c r="E1963" s="2">
        <v>1676</v>
      </c>
      <c r="F1963" s="2">
        <v>4.9249999999999998</v>
      </c>
      <c r="G1963" s="2">
        <v>8254.2999999999993</v>
      </c>
      <c r="H1963" s="17">
        <f t="shared" si="30"/>
        <v>-9.9404082667680187E-3</v>
      </c>
    </row>
    <row r="1964" spans="1:8" ht="13.5" x14ac:dyDescent="0.25">
      <c r="A1964" s="12"/>
      <c r="B1964" s="11">
        <v>44862</v>
      </c>
      <c r="C1964" s="2">
        <v>4.9000000000000004</v>
      </c>
      <c r="D1964" s="2">
        <v>3.8416000000000001</v>
      </c>
      <c r="E1964" s="2">
        <v>3992</v>
      </c>
      <c r="F1964" s="2">
        <v>4.8529999999999998</v>
      </c>
      <c r="G1964" s="2">
        <v>19373.175999999999</v>
      </c>
      <c r="H1964" s="17">
        <f t="shared" si="30"/>
        <v>-1.6059216761007088E-2</v>
      </c>
    </row>
    <row r="1965" spans="1:8" ht="13.5" x14ac:dyDescent="0.25">
      <c r="A1965" s="12"/>
      <c r="B1965" s="11">
        <v>44865</v>
      </c>
      <c r="C1965" s="2">
        <v>4.8</v>
      </c>
      <c r="D1965" s="2">
        <v>3.7631999999999999</v>
      </c>
      <c r="E1965" s="2">
        <v>7935</v>
      </c>
      <c r="F1965" s="2">
        <v>4.7949999999999999</v>
      </c>
      <c r="G1965" s="2">
        <v>38048.324999999997</v>
      </c>
      <c r="H1965" s="17">
        <f t="shared" si="30"/>
        <v>-2.0408163265306187E-2</v>
      </c>
    </row>
    <row r="1966" spans="1:8" ht="13.5" x14ac:dyDescent="0.25">
      <c r="A1966" s="12"/>
      <c r="B1966" s="11">
        <v>44866</v>
      </c>
      <c r="C1966" s="2">
        <v>4.87</v>
      </c>
      <c r="D1966" s="2">
        <v>3.8180999999999998</v>
      </c>
      <c r="E1966" s="2">
        <v>3450</v>
      </c>
      <c r="F1966" s="2">
        <v>4.88</v>
      </c>
      <c r="G1966" s="2">
        <v>16836</v>
      </c>
      <c r="H1966" s="17">
        <f t="shared" si="30"/>
        <v>1.4588647959183661E-2</v>
      </c>
    </row>
    <row r="1967" spans="1:8" ht="13.5" x14ac:dyDescent="0.25">
      <c r="A1967" s="12"/>
      <c r="B1967" s="11">
        <v>44867</v>
      </c>
      <c r="C1967" s="2">
        <v>4.84</v>
      </c>
      <c r="D1967" s="2">
        <v>3.7945000000000002</v>
      </c>
      <c r="E1967" s="2">
        <v>15836</v>
      </c>
      <c r="F1967" s="2">
        <v>4.7779999999999996</v>
      </c>
      <c r="G1967" s="2">
        <v>75664.407999999996</v>
      </c>
      <c r="H1967" s="17">
        <f t="shared" si="30"/>
        <v>-6.181084832770127E-3</v>
      </c>
    </row>
    <row r="1968" spans="1:8" ht="13.5" x14ac:dyDescent="0.25">
      <c r="A1968" s="12"/>
      <c r="B1968" s="11">
        <v>44868</v>
      </c>
      <c r="C1968" s="2">
        <v>4.83</v>
      </c>
      <c r="D1968" s="2">
        <v>3.7867000000000002</v>
      </c>
      <c r="E1968" s="2">
        <v>6616</v>
      </c>
      <c r="F1968" s="2">
        <v>4.7530000000000001</v>
      </c>
      <c r="G1968" s="2">
        <v>31445.848000000002</v>
      </c>
      <c r="H1968" s="17">
        <f t="shared" si="30"/>
        <v>-2.0556067993148055E-3</v>
      </c>
    </row>
    <row r="1969" spans="1:8" ht="13.5" x14ac:dyDescent="0.25">
      <c r="A1969" s="12"/>
      <c r="B1969" s="11">
        <v>44869</v>
      </c>
      <c r="C1969" s="2">
        <v>4.79</v>
      </c>
      <c r="D1969" s="2">
        <v>3.7553000000000001</v>
      </c>
      <c r="E1969" s="2">
        <v>2692</v>
      </c>
      <c r="F1969" s="2">
        <v>4.7060000000000004</v>
      </c>
      <c r="G1969" s="2">
        <v>12668.552</v>
      </c>
      <c r="H1969" s="17">
        <f t="shared" si="30"/>
        <v>-8.2921805265798957E-3</v>
      </c>
    </row>
    <row r="1970" spans="1:8" ht="13.5" x14ac:dyDescent="0.25">
      <c r="A1970" s="12"/>
      <c r="B1970" s="11">
        <v>44872</v>
      </c>
      <c r="C1970" s="2">
        <v>4.8</v>
      </c>
      <c r="D1970" s="2">
        <v>3.7631999999999999</v>
      </c>
      <c r="E1970" s="2">
        <v>2051</v>
      </c>
      <c r="F1970" s="2">
        <v>4.7839999999999998</v>
      </c>
      <c r="G1970" s="2">
        <v>9811.9840000000004</v>
      </c>
      <c r="H1970" s="17">
        <f t="shared" si="30"/>
        <v>2.1036934465954241E-3</v>
      </c>
    </row>
    <row r="1971" spans="1:8" ht="13.5" x14ac:dyDescent="0.25">
      <c r="A1971" s="12"/>
      <c r="B1971" s="11">
        <v>44873</v>
      </c>
      <c r="C1971" s="2">
        <v>4.83</v>
      </c>
      <c r="D1971" s="2">
        <v>3.7867000000000002</v>
      </c>
      <c r="E1971" s="2">
        <v>15081</v>
      </c>
      <c r="F1971" s="2">
        <v>4.8410000000000002</v>
      </c>
      <c r="G1971" s="2">
        <v>73007.120999999999</v>
      </c>
      <c r="H1971" s="17">
        <f t="shared" si="30"/>
        <v>6.2446853741497397E-3</v>
      </c>
    </row>
    <row r="1972" spans="1:8" ht="13.5" x14ac:dyDescent="0.25">
      <c r="A1972" s="12"/>
      <c r="B1972" s="11">
        <v>44874</v>
      </c>
      <c r="C1972" s="2">
        <v>4.8099999999999996</v>
      </c>
      <c r="D1972" s="2">
        <v>3.7709999999999999</v>
      </c>
      <c r="E1972" s="2">
        <v>31550</v>
      </c>
      <c r="F1972" s="2">
        <v>4.734</v>
      </c>
      <c r="G1972" s="2">
        <v>149357.70000000001</v>
      </c>
      <c r="H1972" s="17">
        <f t="shared" si="30"/>
        <v>-4.1460902632900068E-3</v>
      </c>
    </row>
    <row r="1973" spans="1:8" ht="13.5" x14ac:dyDescent="0.25">
      <c r="A1973" s="12"/>
      <c r="B1973" s="11">
        <v>44875</v>
      </c>
      <c r="C1973" s="2">
        <v>4.79</v>
      </c>
      <c r="D1973" s="2">
        <v>3.7553000000000001</v>
      </c>
      <c r="E1973" s="2">
        <v>16422</v>
      </c>
      <c r="F1973" s="2">
        <v>4.742</v>
      </c>
      <c r="G1973" s="2">
        <v>77873.123999999996</v>
      </c>
      <c r="H1973" s="17">
        <f t="shared" si="30"/>
        <v>-4.1633518960487474E-3</v>
      </c>
    </row>
    <row r="1974" spans="1:8" ht="13.5" x14ac:dyDescent="0.25">
      <c r="A1974" s="12"/>
      <c r="B1974" s="11">
        <v>44876</v>
      </c>
      <c r="C1974" s="2">
        <v>4.8</v>
      </c>
      <c r="D1974" s="2">
        <v>3.7631999999999999</v>
      </c>
      <c r="E1974" s="2">
        <v>19494</v>
      </c>
      <c r="F1974" s="2">
        <v>4.7629999999999999</v>
      </c>
      <c r="G1974" s="2">
        <v>92849.922000000006</v>
      </c>
      <c r="H1974" s="17">
        <f t="shared" si="30"/>
        <v>2.1036934465954241E-3</v>
      </c>
    </row>
    <row r="1975" spans="1:8" ht="13.5" x14ac:dyDescent="0.25">
      <c r="A1975" s="12"/>
      <c r="B1975" s="11">
        <v>44879</v>
      </c>
      <c r="C1975" s="2">
        <v>4.79</v>
      </c>
      <c r="D1975" s="2">
        <v>3.7553000000000001</v>
      </c>
      <c r="E1975" s="2">
        <v>13696</v>
      </c>
      <c r="F1975" s="2">
        <v>4.702</v>
      </c>
      <c r="G1975" s="2">
        <v>64398.591999999997</v>
      </c>
      <c r="H1975" s="17">
        <f t="shared" si="30"/>
        <v>-2.0992772108842997E-3</v>
      </c>
    </row>
    <row r="1976" spans="1:8" ht="13.5" x14ac:dyDescent="0.25">
      <c r="A1976" s="12"/>
      <c r="B1976" s="11">
        <v>44880</v>
      </c>
      <c r="C1976" s="2">
        <v>4.8499999999999996</v>
      </c>
      <c r="D1976" s="2">
        <v>3.8024</v>
      </c>
      <c r="E1976" s="2">
        <v>6389</v>
      </c>
      <c r="F1976" s="2">
        <v>4.7709999999999999</v>
      </c>
      <c r="G1976" s="2">
        <v>30481.919000000002</v>
      </c>
      <c r="H1976" s="17">
        <f t="shared" si="30"/>
        <v>1.254227358666416E-2</v>
      </c>
    </row>
    <row r="1977" spans="1:8" ht="13.5" x14ac:dyDescent="0.25">
      <c r="A1977" s="12"/>
      <c r="B1977" s="11">
        <v>44881</v>
      </c>
      <c r="C1977" s="2">
        <v>4.8499999999999996</v>
      </c>
      <c r="D1977" s="2">
        <v>3.8024</v>
      </c>
      <c r="E1977" s="2">
        <v>1060</v>
      </c>
      <c r="F1977" s="2">
        <v>4.8490000000000002</v>
      </c>
      <c r="G1977" s="2">
        <v>5139.9399999999996</v>
      </c>
      <c r="H1977" s="17">
        <f t="shared" si="30"/>
        <v>0</v>
      </c>
    </row>
    <row r="1978" spans="1:8" ht="13.5" x14ac:dyDescent="0.25">
      <c r="A1978" s="12"/>
      <c r="B1978" s="11">
        <v>44882</v>
      </c>
      <c r="C1978" s="2">
        <v>4.8099999999999996</v>
      </c>
      <c r="D1978" s="2">
        <v>3.7709999999999999</v>
      </c>
      <c r="E1978" s="2">
        <v>27244</v>
      </c>
      <c r="F1978" s="2">
        <v>4.7329999999999997</v>
      </c>
      <c r="G1978" s="2">
        <v>128945.852</v>
      </c>
      <c r="H1978" s="17">
        <f t="shared" si="30"/>
        <v>-8.2579423521986356E-3</v>
      </c>
    </row>
    <row r="1979" spans="1:8" ht="13.5" x14ac:dyDescent="0.25">
      <c r="A1979" s="12"/>
      <c r="B1979" s="11">
        <v>44883</v>
      </c>
      <c r="C1979" s="2">
        <v>4.78</v>
      </c>
      <c r="D1979" s="2">
        <v>3.7475000000000001</v>
      </c>
      <c r="E1979" s="2">
        <v>26612</v>
      </c>
      <c r="F1979" s="2">
        <v>4.7530000000000001</v>
      </c>
      <c r="G1979" s="2">
        <v>126486.836</v>
      </c>
      <c r="H1979" s="17">
        <f t="shared" si="30"/>
        <v>-6.2317687616016589E-3</v>
      </c>
    </row>
    <row r="1980" spans="1:8" ht="13.5" x14ac:dyDescent="0.25">
      <c r="A1980" s="12"/>
      <c r="B1980" s="11">
        <v>44886</v>
      </c>
      <c r="C1980" s="2">
        <v>4.7699999999999996</v>
      </c>
      <c r="D1980" s="2">
        <v>3.7397</v>
      </c>
      <c r="E1980" s="2">
        <v>500</v>
      </c>
      <c r="F1980" s="2">
        <v>4.7279999999999998</v>
      </c>
      <c r="G1980" s="2">
        <v>2364</v>
      </c>
      <c r="H1980" s="17">
        <f t="shared" si="30"/>
        <v>-2.0813875917278261E-3</v>
      </c>
    </row>
    <row r="1981" spans="1:8" ht="13.5" x14ac:dyDescent="0.25">
      <c r="A1981" s="12"/>
      <c r="B1981" s="11">
        <v>44887</v>
      </c>
      <c r="C1981" s="2">
        <v>4.8</v>
      </c>
      <c r="D1981" s="2">
        <v>3.7631999999999999</v>
      </c>
      <c r="E1981" s="2">
        <v>21764</v>
      </c>
      <c r="F1981" s="2">
        <v>4.7839999999999998</v>
      </c>
      <c r="G1981" s="2">
        <v>104118.976</v>
      </c>
      <c r="H1981" s="17">
        <f t="shared" si="30"/>
        <v>6.2839265181698677E-3</v>
      </c>
    </row>
    <row r="1982" spans="1:8" ht="13.5" x14ac:dyDescent="0.25">
      <c r="A1982" s="12"/>
      <c r="B1982" s="11">
        <v>44888</v>
      </c>
      <c r="C1982" s="2">
        <v>4.8499999999999996</v>
      </c>
      <c r="D1982" s="2">
        <v>3.8024</v>
      </c>
      <c r="E1982" s="2">
        <v>4880</v>
      </c>
      <c r="F1982" s="2">
        <v>4.8600000000000003</v>
      </c>
      <c r="G1982" s="2">
        <v>23716.799999999999</v>
      </c>
      <c r="H1982" s="17">
        <f t="shared" si="30"/>
        <v>1.0416666666666699E-2</v>
      </c>
    </row>
    <row r="1983" spans="1:8" ht="13.5" x14ac:dyDescent="0.25">
      <c r="A1983" s="12"/>
      <c r="B1983" s="11">
        <v>44889</v>
      </c>
      <c r="C1983" s="2">
        <v>4.9000000000000004</v>
      </c>
      <c r="D1983" s="2">
        <v>3.8416000000000001</v>
      </c>
      <c r="E1983" s="2">
        <v>31687</v>
      </c>
      <c r="F1983" s="2">
        <v>4.8949999999999996</v>
      </c>
      <c r="G1983" s="2">
        <v>155107.86499999999</v>
      </c>
      <c r="H1983" s="17">
        <f t="shared" si="30"/>
        <v>1.0309278350515497E-2</v>
      </c>
    </row>
    <row r="1984" spans="1:8" ht="13.5" x14ac:dyDescent="0.25">
      <c r="A1984" s="12"/>
      <c r="B1984" s="11">
        <v>44890</v>
      </c>
      <c r="C1984" s="2">
        <v>4.88</v>
      </c>
      <c r="D1984" s="2">
        <v>3.8258999999999999</v>
      </c>
      <c r="E1984" s="2">
        <v>6111</v>
      </c>
      <c r="F1984" s="2">
        <v>4.9359999999999999</v>
      </c>
      <c r="G1984" s="2">
        <v>30163.896000000001</v>
      </c>
      <c r="H1984" s="17">
        <f t="shared" si="30"/>
        <v>-4.0868388171595871E-3</v>
      </c>
    </row>
    <row r="1985" spans="1:8" ht="13.5" x14ac:dyDescent="0.25">
      <c r="A1985" s="12"/>
      <c r="B1985" s="11">
        <v>44893</v>
      </c>
      <c r="C1985" s="2">
        <v>5</v>
      </c>
      <c r="D1985" s="2">
        <v>3.92</v>
      </c>
      <c r="E1985" s="2">
        <v>1026</v>
      </c>
      <c r="F1985" s="2">
        <v>4.9080000000000004</v>
      </c>
      <c r="G1985" s="2">
        <v>5035.6080000000002</v>
      </c>
      <c r="H1985" s="17">
        <f t="shared" si="30"/>
        <v>2.4595520008364066E-2</v>
      </c>
    </row>
    <row r="1986" spans="1:8" ht="13.5" x14ac:dyDescent="0.25">
      <c r="A1986" s="12"/>
      <c r="B1986" s="11">
        <v>44894</v>
      </c>
      <c r="C1986" s="2">
        <v>5.04</v>
      </c>
      <c r="D1986" s="2">
        <v>3.9512999999999998</v>
      </c>
      <c r="E1986" s="2">
        <v>6215</v>
      </c>
      <c r="F1986" s="2">
        <v>5.0010000000000003</v>
      </c>
      <c r="G1986" s="2">
        <v>31081.215</v>
      </c>
      <c r="H1986" s="17">
        <f t="shared" si="30"/>
        <v>7.9846938775509912E-3</v>
      </c>
    </row>
    <row r="1987" spans="1:8" ht="13.5" x14ac:dyDescent="0.25">
      <c r="A1987" s="12"/>
      <c r="B1987" s="11">
        <v>44895</v>
      </c>
      <c r="C1987" s="2">
        <v>5.07</v>
      </c>
      <c r="D1987" s="2">
        <v>3.9748999999999999</v>
      </c>
      <c r="E1987" s="2">
        <v>13792</v>
      </c>
      <c r="F1987" s="2">
        <v>4.9969999999999999</v>
      </c>
      <c r="G1987" s="2">
        <v>68918.623999999996</v>
      </c>
      <c r="H1987" s="17">
        <f t="shared" si="30"/>
        <v>5.9727178396983436E-3</v>
      </c>
    </row>
    <row r="1988" spans="1:8" ht="13.5" x14ac:dyDescent="0.25">
      <c r="A1988" s="12"/>
      <c r="B1988" s="11">
        <v>44896</v>
      </c>
      <c r="C1988" s="2">
        <v>5.0999999999999996</v>
      </c>
      <c r="D1988" s="2">
        <v>3.9984000000000002</v>
      </c>
      <c r="E1988" s="2">
        <v>1550</v>
      </c>
      <c r="F1988" s="2">
        <v>5.0910000000000002</v>
      </c>
      <c r="G1988" s="2">
        <v>7891.05</v>
      </c>
      <c r="H1988" s="17">
        <f t="shared" si="30"/>
        <v>5.9120984175703283E-3</v>
      </c>
    </row>
    <row r="1989" spans="1:8" ht="13.5" x14ac:dyDescent="0.25">
      <c r="A1989" s="12"/>
      <c r="B1989" s="11">
        <v>44897</v>
      </c>
      <c r="C1989" s="2">
        <v>5.1100000000000003</v>
      </c>
      <c r="D1989" s="2">
        <v>4.0061999999999998</v>
      </c>
      <c r="E1989" s="2">
        <v>1514</v>
      </c>
      <c r="F1989" s="2">
        <v>5.024</v>
      </c>
      <c r="G1989" s="2">
        <v>7606.3360000000002</v>
      </c>
      <c r="H1989" s="17">
        <f t="shared" si="30"/>
        <v>1.950780312124746E-3</v>
      </c>
    </row>
    <row r="1990" spans="1:8" ht="13.5" x14ac:dyDescent="0.25">
      <c r="A1990" s="12"/>
      <c r="B1990" s="11">
        <v>44900</v>
      </c>
      <c r="C1990" s="2">
        <v>5.04</v>
      </c>
      <c r="D1990" s="2">
        <v>3.9512999999999998</v>
      </c>
      <c r="E1990" s="2">
        <v>1684</v>
      </c>
      <c r="F1990" s="2">
        <v>5.016</v>
      </c>
      <c r="G1990" s="2">
        <v>8446.9439999999995</v>
      </c>
      <c r="H1990" s="17">
        <f t="shared" si="30"/>
        <v>-1.3703759173281403E-2</v>
      </c>
    </row>
    <row r="1991" spans="1:8" ht="13.5" x14ac:dyDescent="0.25">
      <c r="A1991" s="12"/>
      <c r="B1991" s="11">
        <v>44901</v>
      </c>
      <c r="C1991" s="2">
        <v>5.01</v>
      </c>
      <c r="D1991" s="2">
        <v>3.9278</v>
      </c>
      <c r="E1991" s="2">
        <v>1688</v>
      </c>
      <c r="F1991" s="2">
        <v>4.9279999999999999</v>
      </c>
      <c r="G1991" s="2">
        <v>8318.4639999999999</v>
      </c>
      <c r="H1991" s="17">
        <f t="shared" ref="H1991:H2054" si="31">(D1991-D1990)/D1990</f>
        <v>-5.947409713258891E-3</v>
      </c>
    </row>
    <row r="1992" spans="1:8" ht="13.5" x14ac:dyDescent="0.25">
      <c r="A1992" s="12"/>
      <c r="B1992" s="11">
        <v>44902</v>
      </c>
      <c r="C1992" s="2">
        <v>5.04</v>
      </c>
      <c r="D1992" s="2">
        <v>3.9512999999999998</v>
      </c>
      <c r="E1992" s="2">
        <v>22614</v>
      </c>
      <c r="F1992" s="2">
        <v>5.0019999999999998</v>
      </c>
      <c r="G1992" s="2">
        <v>113115.228</v>
      </c>
      <c r="H1992" s="17">
        <f t="shared" si="31"/>
        <v>5.9829930240846924E-3</v>
      </c>
    </row>
    <row r="1993" spans="1:8" ht="13.5" x14ac:dyDescent="0.25">
      <c r="A1993" s="12"/>
      <c r="B1993" s="11">
        <v>44903</v>
      </c>
      <c r="C1993" s="2">
        <v>5.0599999999999996</v>
      </c>
      <c r="D1993" s="2">
        <v>3.9670000000000001</v>
      </c>
      <c r="E1993" s="2">
        <v>1933</v>
      </c>
      <c r="F1993" s="2">
        <v>5.0350000000000001</v>
      </c>
      <c r="G1993" s="2">
        <v>9732.6550000000007</v>
      </c>
      <c r="H1993" s="17">
        <f t="shared" si="31"/>
        <v>3.9733758509858195E-3</v>
      </c>
    </row>
    <row r="1994" spans="1:8" ht="13.5" x14ac:dyDescent="0.25">
      <c r="A1994" s="12"/>
      <c r="B1994" s="11">
        <v>44904</v>
      </c>
      <c r="C1994" s="2">
        <v>4.97</v>
      </c>
      <c r="D1994" s="2">
        <v>3.8965000000000001</v>
      </c>
      <c r="E1994" s="2">
        <v>3330</v>
      </c>
      <c r="F1994" s="2">
        <v>5.0650000000000004</v>
      </c>
      <c r="G1994" s="2">
        <v>16866.45</v>
      </c>
      <c r="H1994" s="17">
        <f t="shared" si="31"/>
        <v>-1.7771615830602473E-2</v>
      </c>
    </row>
    <row r="1995" spans="1:8" ht="13.5" x14ac:dyDescent="0.25">
      <c r="A1995" s="12"/>
      <c r="B1995" s="11">
        <v>44907</v>
      </c>
      <c r="C1995" s="2">
        <v>5.0999999999999996</v>
      </c>
      <c r="D1995" s="2">
        <v>3.9984000000000002</v>
      </c>
      <c r="E1995" s="2">
        <v>3903</v>
      </c>
      <c r="F1995" s="2">
        <v>5.0819999999999999</v>
      </c>
      <c r="G1995" s="2">
        <v>19835.045999999998</v>
      </c>
      <c r="H1995" s="17">
        <f t="shared" si="31"/>
        <v>2.6151674579751084E-2</v>
      </c>
    </row>
    <row r="1996" spans="1:8" ht="13.5" x14ac:dyDescent="0.25">
      <c r="A1996" s="12"/>
      <c r="B1996" s="11">
        <v>44908</v>
      </c>
      <c r="C1996" s="2">
        <v>5.08</v>
      </c>
      <c r="D1996" s="2">
        <v>3.9826999999999999</v>
      </c>
      <c r="E1996" s="2">
        <v>15644</v>
      </c>
      <c r="F1996" s="2">
        <v>5.0170000000000003</v>
      </c>
      <c r="G1996" s="2">
        <v>78485.948000000004</v>
      </c>
      <c r="H1996" s="17">
        <f t="shared" si="31"/>
        <v>-3.9265706282513675E-3</v>
      </c>
    </row>
    <row r="1997" spans="1:8" ht="13.5" x14ac:dyDescent="0.25">
      <c r="A1997" s="12"/>
      <c r="B1997" s="11">
        <v>44909</v>
      </c>
      <c r="C1997" s="2">
        <v>5.05</v>
      </c>
      <c r="D1997" s="2">
        <v>3.9592000000000001</v>
      </c>
      <c r="E1997" s="2">
        <v>13128</v>
      </c>
      <c r="F1997" s="2">
        <v>5.0469999999999997</v>
      </c>
      <c r="G1997" s="2">
        <v>66257.016000000003</v>
      </c>
      <c r="H1997" s="17">
        <f t="shared" si="31"/>
        <v>-5.9005197479096733E-3</v>
      </c>
    </row>
    <row r="1998" spans="1:8" ht="13.5" x14ac:dyDescent="0.25">
      <c r="A1998" s="12"/>
      <c r="B1998" s="11">
        <v>44910</v>
      </c>
      <c r="C1998" s="2">
        <v>5.0999999999999996</v>
      </c>
      <c r="D1998" s="2">
        <v>3.9984000000000002</v>
      </c>
      <c r="E1998" s="2">
        <v>43</v>
      </c>
      <c r="F1998" s="2">
        <v>5.0359999999999996</v>
      </c>
      <c r="G1998" s="2">
        <v>216.548</v>
      </c>
      <c r="H1998" s="17">
        <f t="shared" si="31"/>
        <v>9.9009900990099323E-3</v>
      </c>
    </row>
    <row r="1999" spans="1:8" ht="13.5" x14ac:dyDescent="0.25">
      <c r="A1999" s="12"/>
      <c r="B1999" s="11">
        <v>44911</v>
      </c>
      <c r="C1999" s="2">
        <v>5.15</v>
      </c>
      <c r="D1999" s="2">
        <v>4.0376000000000003</v>
      </c>
      <c r="E1999" s="2">
        <v>8282</v>
      </c>
      <c r="F1999" s="2">
        <v>5.0640000000000001</v>
      </c>
      <c r="G1999" s="2">
        <v>41940.048000000003</v>
      </c>
      <c r="H1999" s="17">
        <f t="shared" si="31"/>
        <v>9.8039215686274821E-3</v>
      </c>
    </row>
    <row r="2000" spans="1:8" ht="13.5" x14ac:dyDescent="0.25">
      <c r="A2000" s="12"/>
      <c r="B2000" s="11">
        <v>44914</v>
      </c>
      <c r="C2000" s="2">
        <v>5.0599999999999996</v>
      </c>
      <c r="D2000" s="2">
        <v>3.9670000000000001</v>
      </c>
      <c r="E2000" s="2">
        <v>2264</v>
      </c>
      <c r="F2000" s="2">
        <v>5.0659999999999998</v>
      </c>
      <c r="G2000" s="2">
        <v>11469.424000000001</v>
      </c>
      <c r="H2000" s="17">
        <f t="shared" si="31"/>
        <v>-1.7485635030711367E-2</v>
      </c>
    </row>
    <row r="2001" spans="1:8" ht="13.5" x14ac:dyDescent="0.25">
      <c r="A2001" s="12"/>
      <c r="B2001" s="11">
        <v>44915</v>
      </c>
      <c r="C2001" s="2">
        <v>5.14</v>
      </c>
      <c r="D2001" s="2">
        <v>4.0297000000000001</v>
      </c>
      <c r="E2001" s="2">
        <v>1059</v>
      </c>
      <c r="F2001" s="2">
        <v>5.125</v>
      </c>
      <c r="G2001" s="2">
        <v>5427.375</v>
      </c>
      <c r="H2001" s="17">
        <f t="shared" si="31"/>
        <v>1.5805394504663468E-2</v>
      </c>
    </row>
    <row r="2002" spans="1:8" ht="13.5" x14ac:dyDescent="0.25">
      <c r="A2002" s="12"/>
      <c r="B2002" s="11">
        <v>44916</v>
      </c>
      <c r="C2002" s="2">
        <v>5.07</v>
      </c>
      <c r="D2002" s="2">
        <v>3.9748999999999999</v>
      </c>
      <c r="E2002" s="2">
        <v>2660</v>
      </c>
      <c r="F2002" s="2">
        <v>5.1280000000000001</v>
      </c>
      <c r="G2002" s="2">
        <v>13640.48</v>
      </c>
      <c r="H2002" s="17">
        <f t="shared" si="31"/>
        <v>-1.3599027222870234E-2</v>
      </c>
    </row>
    <row r="2003" spans="1:8" ht="13.5" x14ac:dyDescent="0.25">
      <c r="A2003" s="12"/>
      <c r="B2003" s="11">
        <v>44917</v>
      </c>
      <c r="C2003" s="2">
        <v>5</v>
      </c>
      <c r="D2003" s="2">
        <v>3.92</v>
      </c>
      <c r="E2003" s="2">
        <v>1420</v>
      </c>
      <c r="F2003" s="2">
        <v>5.0039999999999996</v>
      </c>
      <c r="G2003" s="2">
        <v>7105.68</v>
      </c>
      <c r="H2003" s="17">
        <f t="shared" si="31"/>
        <v>-1.3811668218068366E-2</v>
      </c>
    </row>
    <row r="2004" spans="1:8" ht="13.5" x14ac:dyDescent="0.25">
      <c r="A2004" s="12"/>
      <c r="B2004" s="11">
        <v>44918</v>
      </c>
      <c r="C2004" s="2">
        <v>5.07</v>
      </c>
      <c r="D2004" s="2">
        <v>3.9748999999999999</v>
      </c>
      <c r="E2004" s="2">
        <v>2211</v>
      </c>
      <c r="F2004" s="2">
        <v>5.0049999999999999</v>
      </c>
      <c r="G2004" s="2">
        <v>11066.055</v>
      </c>
      <c r="H2004" s="17">
        <f t="shared" si="31"/>
        <v>1.4005102040816314E-2</v>
      </c>
    </row>
    <row r="2005" spans="1:8" ht="13.5" x14ac:dyDescent="0.25">
      <c r="A2005" s="12"/>
      <c r="B2005" s="11">
        <v>44921</v>
      </c>
      <c r="C2005" s="2">
        <v>5.09</v>
      </c>
      <c r="D2005" s="2">
        <v>3.9904999999999999</v>
      </c>
      <c r="E2005" s="2">
        <v>1533</v>
      </c>
      <c r="F2005" s="2">
        <v>5.024</v>
      </c>
      <c r="G2005" s="2">
        <v>7701.7920000000004</v>
      </c>
      <c r="H2005" s="17">
        <f t="shared" si="31"/>
        <v>3.9246270346423957E-3</v>
      </c>
    </row>
    <row r="2006" spans="1:8" ht="13.5" x14ac:dyDescent="0.25">
      <c r="A2006" s="12"/>
      <c r="B2006" s="11">
        <v>44922</v>
      </c>
      <c r="C2006" s="2">
        <v>5.0999999999999996</v>
      </c>
      <c r="D2006" s="2">
        <v>3.9984000000000002</v>
      </c>
      <c r="E2006" s="2">
        <v>10258</v>
      </c>
      <c r="F2006" s="2">
        <v>5.0919999999999996</v>
      </c>
      <c r="G2006" s="2">
        <v>52233.735999999997</v>
      </c>
      <c r="H2006" s="17">
        <f t="shared" si="31"/>
        <v>1.9797017917554793E-3</v>
      </c>
    </row>
    <row r="2007" spans="1:8" ht="13.5" x14ac:dyDescent="0.25">
      <c r="A2007" s="12"/>
      <c r="B2007" s="11">
        <v>44923</v>
      </c>
      <c r="C2007" s="2">
        <v>5.12</v>
      </c>
      <c r="D2007" s="2">
        <v>4.0141</v>
      </c>
      <c r="E2007" s="2">
        <v>7524</v>
      </c>
      <c r="F2007" s="2">
        <v>5.125</v>
      </c>
      <c r="G2007" s="2">
        <v>38560.5</v>
      </c>
      <c r="H2007" s="17">
        <f t="shared" si="31"/>
        <v>3.9265706282512565E-3</v>
      </c>
    </row>
    <row r="2008" spans="1:8" ht="13.5" x14ac:dyDescent="0.25">
      <c r="A2008" s="12"/>
      <c r="B2008" s="11">
        <v>44924</v>
      </c>
      <c r="C2008" s="2">
        <v>5.12</v>
      </c>
      <c r="D2008" s="2">
        <v>4.0141</v>
      </c>
      <c r="E2008" s="2">
        <v>18596</v>
      </c>
      <c r="F2008" s="2">
        <v>5.0259999999999998</v>
      </c>
      <c r="G2008" s="2">
        <v>93463.495999999999</v>
      </c>
      <c r="H2008" s="17">
        <f t="shared" si="31"/>
        <v>0</v>
      </c>
    </row>
    <row r="2009" spans="1:8" ht="13.5" x14ac:dyDescent="0.25">
      <c r="A2009" s="12"/>
      <c r="B2009" s="11">
        <v>44925</v>
      </c>
      <c r="C2009" s="2">
        <v>5.12</v>
      </c>
      <c r="D2009" s="2">
        <v>4.0141</v>
      </c>
      <c r="E2009" s="2">
        <v>22138</v>
      </c>
      <c r="F2009" s="2">
        <v>5.0739999999999998</v>
      </c>
      <c r="G2009" s="2">
        <v>112328.212</v>
      </c>
      <c r="H2009" s="17">
        <f t="shared" si="31"/>
        <v>0</v>
      </c>
    </row>
    <row r="2010" spans="1:8" ht="13.5" x14ac:dyDescent="0.25">
      <c r="A2010" s="12"/>
      <c r="B2010" s="11">
        <v>44928</v>
      </c>
      <c r="C2010" s="2">
        <v>5</v>
      </c>
      <c r="D2010" s="2">
        <v>3.92</v>
      </c>
      <c r="E2010" s="2">
        <v>9115</v>
      </c>
      <c r="F2010" s="2">
        <v>5.0030000000000001</v>
      </c>
      <c r="G2010" s="2">
        <v>45602.345000000001</v>
      </c>
      <c r="H2010" s="17">
        <f t="shared" si="31"/>
        <v>-2.3442365661044837E-2</v>
      </c>
    </row>
    <row r="2011" spans="1:8" ht="13.5" x14ac:dyDescent="0.25">
      <c r="A2011" s="12"/>
      <c r="B2011" s="11">
        <v>44929</v>
      </c>
      <c r="C2011" s="2">
        <v>5.09</v>
      </c>
      <c r="D2011" s="2">
        <v>3.9904999999999999</v>
      </c>
      <c r="E2011" s="2">
        <v>3503</v>
      </c>
      <c r="F2011" s="2">
        <v>5.0419999999999998</v>
      </c>
      <c r="G2011" s="2">
        <v>17662.126</v>
      </c>
      <c r="H2011" s="17">
        <f t="shared" si="31"/>
        <v>1.7984693877551021E-2</v>
      </c>
    </row>
    <row r="2012" spans="1:8" ht="13.5" x14ac:dyDescent="0.25">
      <c r="A2012" s="12"/>
      <c r="B2012" s="11">
        <v>44930</v>
      </c>
      <c r="C2012" s="2">
        <v>5</v>
      </c>
      <c r="D2012" s="2">
        <v>3.92</v>
      </c>
      <c r="E2012" s="2">
        <v>1321</v>
      </c>
      <c r="F2012" s="2">
        <v>5.09</v>
      </c>
      <c r="G2012" s="2">
        <v>6723.89</v>
      </c>
      <c r="H2012" s="17">
        <f t="shared" si="31"/>
        <v>-1.7666959027690769E-2</v>
      </c>
    </row>
    <row r="2013" spans="1:8" ht="13.5" x14ac:dyDescent="0.25">
      <c r="A2013" s="12"/>
      <c r="B2013" s="11">
        <v>44931</v>
      </c>
      <c r="C2013" s="2">
        <v>4.93</v>
      </c>
      <c r="D2013" s="2">
        <v>3.8651</v>
      </c>
      <c r="E2013" s="2">
        <v>22878</v>
      </c>
      <c r="F2013" s="2">
        <v>5.0449999999999999</v>
      </c>
      <c r="G2013" s="2">
        <v>115419.51</v>
      </c>
      <c r="H2013" s="17">
        <f t="shared" si="31"/>
        <v>-1.4005102040816314E-2</v>
      </c>
    </row>
    <row r="2014" spans="1:8" ht="13.5" x14ac:dyDescent="0.25">
      <c r="A2014" s="12"/>
      <c r="B2014" s="11">
        <v>44932</v>
      </c>
      <c r="C2014" s="2">
        <v>5</v>
      </c>
      <c r="D2014" s="2">
        <v>3.92</v>
      </c>
      <c r="E2014" s="2">
        <v>7777</v>
      </c>
      <c r="F2014" s="2">
        <v>5.0380000000000003</v>
      </c>
      <c r="G2014" s="2">
        <v>39180.525999999998</v>
      </c>
      <c r="H2014" s="17">
        <f t="shared" si="31"/>
        <v>1.4204030943571951E-2</v>
      </c>
    </row>
    <row r="2015" spans="1:8" ht="13.5" x14ac:dyDescent="0.25">
      <c r="A2015" s="12"/>
      <c r="B2015" s="11">
        <v>44935</v>
      </c>
      <c r="C2015" s="2">
        <v>5</v>
      </c>
      <c r="D2015" s="2">
        <v>3.92</v>
      </c>
      <c r="E2015" s="2">
        <v>381</v>
      </c>
      <c r="F2015" s="2">
        <v>4.9960000000000004</v>
      </c>
      <c r="G2015" s="2">
        <v>1903.4760000000001</v>
      </c>
      <c r="H2015" s="17">
        <f t="shared" si="31"/>
        <v>0</v>
      </c>
    </row>
    <row r="2016" spans="1:8" ht="13.5" x14ac:dyDescent="0.25">
      <c r="A2016" s="12"/>
      <c r="B2016" s="11">
        <v>44936</v>
      </c>
      <c r="C2016" s="2">
        <v>5</v>
      </c>
      <c r="D2016" s="2">
        <v>3.92</v>
      </c>
      <c r="E2016" s="2">
        <v>63</v>
      </c>
      <c r="F2016" s="2">
        <v>4.9870000000000001</v>
      </c>
      <c r="G2016" s="2">
        <v>314.18099999999998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5.07</v>
      </c>
      <c r="D2017" s="2">
        <v>3.9748999999999999</v>
      </c>
      <c r="E2017" s="2">
        <v>1721</v>
      </c>
      <c r="F2017" s="2">
        <v>4.9370000000000003</v>
      </c>
      <c r="G2017" s="2">
        <v>8496.5769999999993</v>
      </c>
      <c r="H2017" s="17">
        <f t="shared" si="31"/>
        <v>1.4005102040816314E-2</v>
      </c>
    </row>
    <row r="2018" spans="1:8" ht="13.5" x14ac:dyDescent="0.25">
      <c r="A2018" s="12"/>
      <c r="B2018" s="11">
        <v>44938</v>
      </c>
      <c r="C2018" s="2">
        <v>5.03</v>
      </c>
      <c r="D2018" s="2">
        <v>3.9434999999999998</v>
      </c>
      <c r="E2018" s="2">
        <v>1911</v>
      </c>
      <c r="F2018" s="2">
        <v>5.0229999999999997</v>
      </c>
      <c r="G2018" s="2">
        <v>9598.9529999999995</v>
      </c>
      <c r="H2018" s="17">
        <f t="shared" si="31"/>
        <v>-7.8995698004981491E-3</v>
      </c>
    </row>
    <row r="2019" spans="1:8" ht="13.5" x14ac:dyDescent="0.25">
      <c r="A2019" s="12"/>
      <c r="B2019" s="11">
        <v>44939</v>
      </c>
      <c r="C2019" s="2">
        <v>4.91</v>
      </c>
      <c r="D2019" s="2">
        <v>3.8494000000000002</v>
      </c>
      <c r="E2019" s="2">
        <v>3433</v>
      </c>
      <c r="F2019" s="2">
        <v>4.9619999999999997</v>
      </c>
      <c r="G2019" s="2">
        <v>17034.545999999998</v>
      </c>
      <c r="H2019" s="17">
        <f t="shared" si="31"/>
        <v>-2.3862051477114146E-2</v>
      </c>
    </row>
    <row r="2020" spans="1:8" ht="13.5" x14ac:dyDescent="0.25">
      <c r="A2020" s="12"/>
      <c r="B2020" s="11">
        <v>44942</v>
      </c>
      <c r="C2020" s="2">
        <v>4.9800000000000004</v>
      </c>
      <c r="D2020" s="2">
        <v>3.9043000000000001</v>
      </c>
      <c r="E2020" s="2">
        <v>7664</v>
      </c>
      <c r="F2020" s="2">
        <v>4.9400000000000004</v>
      </c>
      <c r="G2020" s="2">
        <v>37860.160000000003</v>
      </c>
      <c r="H2020" s="17">
        <f t="shared" si="31"/>
        <v>1.4261962903309593E-2</v>
      </c>
    </row>
    <row r="2021" spans="1:8" ht="13.5" x14ac:dyDescent="0.25">
      <c r="A2021" s="12"/>
      <c r="B2021" s="11">
        <v>44943</v>
      </c>
      <c r="C2021" s="2">
        <v>4.95</v>
      </c>
      <c r="D2021" s="2">
        <v>3.8807999999999998</v>
      </c>
      <c r="E2021" s="2">
        <v>17013</v>
      </c>
      <c r="F2021" s="2">
        <v>4.9930000000000003</v>
      </c>
      <c r="G2021" s="2">
        <v>84945.909</v>
      </c>
      <c r="H2021" s="17">
        <f t="shared" si="31"/>
        <v>-6.0190046871398967E-3</v>
      </c>
    </row>
    <row r="2022" spans="1:8" ht="13.5" x14ac:dyDescent="0.25">
      <c r="A2022" s="12"/>
      <c r="B2022" s="11">
        <v>44944</v>
      </c>
      <c r="C2022" s="2">
        <v>4.8499999999999996</v>
      </c>
      <c r="D2022" s="2">
        <v>3.8024</v>
      </c>
      <c r="E2022" s="2">
        <v>11868</v>
      </c>
      <c r="F2022" s="2">
        <v>4.68</v>
      </c>
      <c r="G2022" s="2">
        <v>55542.239999999998</v>
      </c>
      <c r="H2022" s="17">
        <f t="shared" si="31"/>
        <v>-2.0202020202020152E-2</v>
      </c>
    </row>
    <row r="2023" spans="1:8" ht="13.5" x14ac:dyDescent="0.25">
      <c r="A2023" s="12"/>
      <c r="B2023" s="11">
        <v>44945</v>
      </c>
      <c r="C2023" s="2">
        <v>4.8600000000000003</v>
      </c>
      <c r="D2023" s="2">
        <v>3.8102</v>
      </c>
      <c r="E2023" s="2">
        <v>3909</v>
      </c>
      <c r="F2023" s="2">
        <v>4.8559999999999999</v>
      </c>
      <c r="G2023" s="2">
        <v>18982.103999999999</v>
      </c>
      <c r="H2023" s="17">
        <f t="shared" si="31"/>
        <v>2.0513359983168602E-3</v>
      </c>
    </row>
    <row r="2024" spans="1:8" ht="13.5" x14ac:dyDescent="0.25">
      <c r="A2024" s="12"/>
      <c r="B2024" s="11">
        <v>44946</v>
      </c>
      <c r="C2024" s="2">
        <v>4.8</v>
      </c>
      <c r="D2024" s="2">
        <v>3.7631999999999999</v>
      </c>
      <c r="E2024" s="2">
        <v>851</v>
      </c>
      <c r="F2024" s="2">
        <v>4.8600000000000003</v>
      </c>
      <c r="G2024" s="2">
        <v>4135.8599999999997</v>
      </c>
      <c r="H2024" s="17">
        <f t="shared" si="31"/>
        <v>-1.2335310482389415E-2</v>
      </c>
    </row>
    <row r="2025" spans="1:8" ht="13.5" x14ac:dyDescent="0.25">
      <c r="A2025" s="12"/>
      <c r="B2025" s="11">
        <v>44949</v>
      </c>
      <c r="C2025" s="2">
        <v>4.87</v>
      </c>
      <c r="D2025" s="2">
        <v>3.8180999999999998</v>
      </c>
      <c r="E2025" s="2">
        <v>8909</v>
      </c>
      <c r="F2025" s="2">
        <v>4.8289999999999997</v>
      </c>
      <c r="G2025" s="2">
        <v>43021.561000000002</v>
      </c>
      <c r="H2025" s="17">
        <f t="shared" si="31"/>
        <v>1.4588647959183661E-2</v>
      </c>
    </row>
    <row r="2026" spans="1:8" ht="13.5" x14ac:dyDescent="0.25">
      <c r="A2026" s="12"/>
      <c r="B2026" s="11">
        <v>44950</v>
      </c>
      <c r="C2026" s="2">
        <v>4.87</v>
      </c>
      <c r="D2026" s="2">
        <v>3.8180999999999998</v>
      </c>
      <c r="E2026" s="2">
        <v>5484</v>
      </c>
      <c r="F2026" s="2">
        <v>4.8620000000000001</v>
      </c>
      <c r="G2026" s="2">
        <v>26663.207999999999</v>
      </c>
      <c r="H2026" s="17">
        <f t="shared" si="31"/>
        <v>0</v>
      </c>
    </row>
    <row r="2027" spans="1:8" ht="13.5" x14ac:dyDescent="0.25">
      <c r="A2027" s="12"/>
      <c r="B2027" s="11">
        <v>44951</v>
      </c>
      <c r="C2027" s="2">
        <v>4.8499999999999996</v>
      </c>
      <c r="D2027" s="2">
        <v>3.8024</v>
      </c>
      <c r="E2027" s="2">
        <v>7345</v>
      </c>
      <c r="F2027" s="2">
        <v>4.734</v>
      </c>
      <c r="G2027" s="2">
        <v>34771.230000000003</v>
      </c>
      <c r="H2027" s="17">
        <f t="shared" si="31"/>
        <v>-4.1119928760377745E-3</v>
      </c>
    </row>
    <row r="2028" spans="1:8" ht="13.5" x14ac:dyDescent="0.25">
      <c r="A2028" s="12"/>
      <c r="B2028" s="11">
        <v>44952</v>
      </c>
      <c r="C2028" s="2">
        <v>4.8499999999999996</v>
      </c>
      <c r="D2028" s="2">
        <v>3.8024</v>
      </c>
      <c r="E2028" s="2">
        <v>4833</v>
      </c>
      <c r="F2028" s="2">
        <v>4.7220000000000004</v>
      </c>
      <c r="G2028" s="2">
        <v>22821.425999999999</v>
      </c>
      <c r="H2028" s="17">
        <f t="shared" si="31"/>
        <v>0</v>
      </c>
    </row>
    <row r="2029" spans="1:8" ht="13.5" x14ac:dyDescent="0.25">
      <c r="A2029" s="12"/>
      <c r="B2029" s="11">
        <v>44953</v>
      </c>
      <c r="C2029" s="2">
        <v>4.83</v>
      </c>
      <c r="D2029" s="2">
        <v>3.7867000000000002</v>
      </c>
      <c r="E2029" s="2">
        <v>4501</v>
      </c>
      <c r="F2029" s="2">
        <v>4.7130000000000001</v>
      </c>
      <c r="G2029" s="2">
        <v>21213.213</v>
      </c>
      <c r="H2029" s="17">
        <f t="shared" si="31"/>
        <v>-4.1289711760992597E-3</v>
      </c>
    </row>
    <row r="2030" spans="1:8" ht="13.5" x14ac:dyDescent="0.25">
      <c r="A2030" s="12"/>
      <c r="B2030" s="11">
        <v>44956</v>
      </c>
      <c r="C2030" s="2">
        <v>4.8</v>
      </c>
      <c r="D2030" s="2">
        <v>3.7631999999999999</v>
      </c>
      <c r="E2030" s="2">
        <v>8172</v>
      </c>
      <c r="F2030" s="2">
        <v>4.7439999999999998</v>
      </c>
      <c r="G2030" s="2">
        <v>38767.968000000001</v>
      </c>
      <c r="H2030" s="17">
        <f t="shared" si="31"/>
        <v>-6.2059312858162245E-3</v>
      </c>
    </row>
    <row r="2031" spans="1:8" ht="13.5" x14ac:dyDescent="0.25">
      <c r="A2031" s="12"/>
      <c r="B2031" s="11">
        <v>44957</v>
      </c>
      <c r="C2031" s="2">
        <v>4.74</v>
      </c>
      <c r="D2031" s="2">
        <v>3.7161</v>
      </c>
      <c r="E2031" s="2">
        <v>785</v>
      </c>
      <c r="F2031" s="2">
        <v>4.7969999999999997</v>
      </c>
      <c r="G2031" s="2">
        <v>3765.645</v>
      </c>
      <c r="H2031" s="17">
        <f t="shared" si="31"/>
        <v>-1.2515943877550999E-2</v>
      </c>
    </row>
    <row r="2032" spans="1:8" ht="13.5" x14ac:dyDescent="0.25">
      <c r="A2032" s="12"/>
      <c r="B2032" s="11">
        <v>44958</v>
      </c>
      <c r="C2032" s="2">
        <v>4.74</v>
      </c>
      <c r="D2032" s="2">
        <v>3.7161</v>
      </c>
      <c r="E2032" s="2">
        <v>186</v>
      </c>
      <c r="F2032" s="2">
        <v>4.7889999999999997</v>
      </c>
      <c r="G2032" s="2">
        <v>890.75400000000002</v>
      </c>
      <c r="H2032" s="17">
        <f t="shared" si="31"/>
        <v>0</v>
      </c>
    </row>
    <row r="2033" spans="1:8" ht="13.5" x14ac:dyDescent="0.25">
      <c r="A2033" s="12"/>
      <c r="B2033" s="11">
        <v>44959</v>
      </c>
      <c r="C2033" s="2">
        <v>4.74</v>
      </c>
      <c r="D2033" s="2">
        <v>3.7161</v>
      </c>
      <c r="E2033" s="2">
        <v>1228</v>
      </c>
      <c r="F2033" s="2">
        <v>4.774</v>
      </c>
      <c r="G2033" s="2">
        <v>5862.4719999999998</v>
      </c>
      <c r="H2033" s="17">
        <f t="shared" si="31"/>
        <v>0</v>
      </c>
    </row>
    <row r="2034" spans="1:8" ht="13.5" x14ac:dyDescent="0.25">
      <c r="A2034" s="12"/>
      <c r="B2034" s="11">
        <v>44960</v>
      </c>
      <c r="C2034" s="2">
        <v>4.72</v>
      </c>
      <c r="D2034" s="2">
        <v>3.7004999999999999</v>
      </c>
      <c r="E2034" s="2">
        <v>299</v>
      </c>
      <c r="F2034" s="2">
        <v>4.72</v>
      </c>
      <c r="G2034" s="2">
        <v>1411.28</v>
      </c>
      <c r="H2034" s="17">
        <f t="shared" si="31"/>
        <v>-4.1979494631468632E-3</v>
      </c>
    </row>
    <row r="2035" spans="1:8" ht="13.5" x14ac:dyDescent="0.25">
      <c r="A2035" s="12"/>
      <c r="B2035" s="11">
        <v>44963</v>
      </c>
      <c r="C2035" s="2">
        <v>4.75</v>
      </c>
      <c r="D2035" s="2">
        <v>3.7240000000000002</v>
      </c>
      <c r="E2035" s="2">
        <v>473</v>
      </c>
      <c r="F2035" s="2">
        <v>4.7539999999999996</v>
      </c>
      <c r="G2035" s="2">
        <v>2248.6419999999998</v>
      </c>
      <c r="H2035" s="17">
        <f t="shared" si="31"/>
        <v>6.3504931765978375E-3</v>
      </c>
    </row>
    <row r="2036" spans="1:8" ht="13.5" x14ac:dyDescent="0.25">
      <c r="A2036" s="12"/>
      <c r="B2036" s="11">
        <v>44964</v>
      </c>
      <c r="C2036" s="2">
        <v>4.84</v>
      </c>
      <c r="D2036" s="2">
        <v>3.7945000000000002</v>
      </c>
      <c r="E2036" s="2">
        <v>18763</v>
      </c>
      <c r="F2036" s="2">
        <v>4.7160000000000002</v>
      </c>
      <c r="G2036" s="2">
        <v>88486.308000000005</v>
      </c>
      <c r="H2036" s="17">
        <f t="shared" si="31"/>
        <v>1.8931256713211601E-2</v>
      </c>
    </row>
    <row r="2037" spans="1:8" ht="13.5" x14ac:dyDescent="0.25">
      <c r="A2037" s="12"/>
      <c r="B2037" s="11">
        <v>44965</v>
      </c>
      <c r="C2037" s="2">
        <v>4.79</v>
      </c>
      <c r="D2037" s="2">
        <v>3.7553000000000001</v>
      </c>
      <c r="E2037" s="2">
        <v>3885</v>
      </c>
      <c r="F2037" s="2">
        <v>4.718</v>
      </c>
      <c r="G2037" s="2">
        <v>18329.43</v>
      </c>
      <c r="H2037" s="17">
        <f t="shared" si="31"/>
        <v>-1.0330741863223119E-2</v>
      </c>
    </row>
    <row r="2038" spans="1:8" ht="13.5" x14ac:dyDescent="0.25">
      <c r="A2038" s="12"/>
      <c r="B2038" s="11">
        <v>44966</v>
      </c>
      <c r="C2038" s="2">
        <v>4.84</v>
      </c>
      <c r="D2038" s="2">
        <v>3.7945000000000002</v>
      </c>
      <c r="E2038" s="2">
        <v>4000</v>
      </c>
      <c r="F2038" s="2">
        <v>4.8239999999999998</v>
      </c>
      <c r="G2038" s="2">
        <v>19296</v>
      </c>
      <c r="H2038" s="17">
        <f t="shared" si="31"/>
        <v>1.0438580140068736E-2</v>
      </c>
    </row>
    <row r="2039" spans="1:8" ht="13.5" x14ac:dyDescent="0.25">
      <c r="A2039" s="12"/>
      <c r="B2039" s="11">
        <v>44967</v>
      </c>
      <c r="C2039" s="2">
        <v>4.8</v>
      </c>
      <c r="D2039" s="2">
        <v>3.7631999999999999</v>
      </c>
      <c r="E2039" s="2">
        <v>1126</v>
      </c>
      <c r="F2039" s="2">
        <v>4.718</v>
      </c>
      <c r="G2039" s="2">
        <v>5312.4679999999998</v>
      </c>
      <c r="H2039" s="17">
        <f t="shared" si="31"/>
        <v>-8.2487811305838252E-3</v>
      </c>
    </row>
    <row r="2040" spans="1:8" ht="13.5" x14ac:dyDescent="0.25">
      <c r="A2040" s="12"/>
      <c r="B2040" s="11">
        <v>44970</v>
      </c>
      <c r="C2040" s="2">
        <v>4.79</v>
      </c>
      <c r="D2040" s="2">
        <v>3.7553000000000001</v>
      </c>
      <c r="E2040" s="2">
        <v>4522</v>
      </c>
      <c r="F2040" s="2">
        <v>4.76</v>
      </c>
      <c r="G2040" s="2">
        <v>21524.720000000001</v>
      </c>
      <c r="H2040" s="17">
        <f t="shared" si="31"/>
        <v>-2.0992772108842997E-3</v>
      </c>
    </row>
    <row r="2041" spans="1:8" ht="13.5" x14ac:dyDescent="0.25">
      <c r="A2041" s="12"/>
      <c r="B2041" s="11">
        <v>44971</v>
      </c>
      <c r="C2041" s="2">
        <v>4.7</v>
      </c>
      <c r="D2041" s="2">
        <v>3.6848000000000001</v>
      </c>
      <c r="E2041" s="2">
        <v>5306</v>
      </c>
      <c r="F2041" s="2">
        <v>4.7380000000000004</v>
      </c>
      <c r="G2041" s="2">
        <v>25139.828000000001</v>
      </c>
      <c r="H2041" s="17">
        <f t="shared" si="31"/>
        <v>-1.8773466833541929E-2</v>
      </c>
    </row>
    <row r="2042" spans="1:8" ht="13.5" x14ac:dyDescent="0.25">
      <c r="A2042" s="12"/>
      <c r="B2042" s="11">
        <v>44972</v>
      </c>
      <c r="C2042" s="2">
        <v>4.71</v>
      </c>
      <c r="D2042" s="2">
        <v>3.6926000000000001</v>
      </c>
      <c r="E2042" s="2">
        <v>3021</v>
      </c>
      <c r="F2042" s="2">
        <v>4.71</v>
      </c>
      <c r="G2042" s="2">
        <v>14228.91</v>
      </c>
      <c r="H2042" s="17">
        <f t="shared" si="31"/>
        <v>2.1168041684759089E-3</v>
      </c>
    </row>
    <row r="2043" spans="1:8" ht="13.5" x14ac:dyDescent="0.25">
      <c r="A2043" s="12"/>
      <c r="B2043" s="11">
        <v>44973</v>
      </c>
      <c r="C2043" s="2">
        <v>4.8</v>
      </c>
      <c r="D2043" s="2">
        <v>3.7631999999999999</v>
      </c>
      <c r="E2043" s="2">
        <v>2331</v>
      </c>
      <c r="F2043" s="2">
        <v>4.72</v>
      </c>
      <c r="G2043" s="2">
        <v>11002.32</v>
      </c>
      <c r="H2043" s="17">
        <f t="shared" si="31"/>
        <v>1.9119319720522065E-2</v>
      </c>
    </row>
    <row r="2044" spans="1:8" ht="13.5" x14ac:dyDescent="0.25">
      <c r="A2044" s="12"/>
      <c r="B2044" s="11">
        <v>44974</v>
      </c>
      <c r="C2044" s="2">
        <v>4.83</v>
      </c>
      <c r="D2044" s="2">
        <v>3.7867000000000002</v>
      </c>
      <c r="E2044" s="2">
        <v>450</v>
      </c>
      <c r="F2044" s="2">
        <v>4.8029999999999999</v>
      </c>
      <c r="G2044" s="2">
        <v>2161.35</v>
      </c>
      <c r="H2044" s="17">
        <f t="shared" si="31"/>
        <v>6.2446853741497397E-3</v>
      </c>
    </row>
    <row r="2045" spans="1:8" ht="13.5" x14ac:dyDescent="0.25">
      <c r="A2045" s="12"/>
      <c r="B2045" s="11">
        <v>44977</v>
      </c>
      <c r="C2045" s="2">
        <v>4.71</v>
      </c>
      <c r="D2045" s="2">
        <v>3.6926000000000001</v>
      </c>
      <c r="E2045" s="2">
        <v>9402</v>
      </c>
      <c r="F2045" s="2">
        <v>4.7590000000000003</v>
      </c>
      <c r="G2045" s="2">
        <v>44744.118000000002</v>
      </c>
      <c r="H2045" s="17">
        <f t="shared" si="31"/>
        <v>-2.4850133361502116E-2</v>
      </c>
    </row>
    <row r="2046" spans="1:8" ht="13.5" x14ac:dyDescent="0.25">
      <c r="A2046" s="12"/>
      <c r="B2046" s="11">
        <v>44978</v>
      </c>
      <c r="C2046" s="2">
        <v>4.84</v>
      </c>
      <c r="D2046" s="2">
        <v>3.7945000000000002</v>
      </c>
      <c r="E2046" s="2">
        <v>4224</v>
      </c>
      <c r="F2046" s="2">
        <v>4.8319999999999999</v>
      </c>
      <c r="G2046" s="2">
        <v>20410.367999999999</v>
      </c>
      <c r="H2046" s="17">
        <f t="shared" si="31"/>
        <v>2.7595732004549667E-2</v>
      </c>
    </row>
    <row r="2047" spans="1:8" ht="13.5" x14ac:dyDescent="0.25">
      <c r="A2047" s="12"/>
      <c r="B2047" s="11">
        <v>44979</v>
      </c>
      <c r="C2047" s="2">
        <v>4.7699999999999996</v>
      </c>
      <c r="D2047" s="2">
        <v>3.7397</v>
      </c>
      <c r="E2047" s="2">
        <v>4372</v>
      </c>
      <c r="F2047" s="2">
        <v>4.7389999999999999</v>
      </c>
      <c r="G2047" s="2">
        <v>20718.907999999999</v>
      </c>
      <c r="H2047" s="17">
        <f t="shared" si="31"/>
        <v>-1.4441955461852729E-2</v>
      </c>
    </row>
    <row r="2048" spans="1:8" ht="13.5" x14ac:dyDescent="0.25">
      <c r="A2048" s="12"/>
      <c r="B2048" s="11">
        <v>44980</v>
      </c>
      <c r="C2048" s="2">
        <v>4.8</v>
      </c>
      <c r="D2048" s="2">
        <v>3.7631999999999999</v>
      </c>
      <c r="E2048" s="2">
        <v>200</v>
      </c>
      <c r="F2048" s="2">
        <v>4.8</v>
      </c>
      <c r="G2048" s="2">
        <v>960</v>
      </c>
      <c r="H2048" s="17">
        <f t="shared" si="31"/>
        <v>6.2839265181698677E-3</v>
      </c>
    </row>
    <row r="2049" spans="1:8" ht="13.5" x14ac:dyDescent="0.25">
      <c r="A2049" s="12"/>
      <c r="B2049" s="11">
        <v>44981</v>
      </c>
      <c r="C2049" s="2">
        <v>4.8</v>
      </c>
      <c r="D2049" s="2">
        <v>3.7631999999999999</v>
      </c>
      <c r="E2049" s="2">
        <v>1166</v>
      </c>
      <c r="F2049" s="2">
        <v>4.7679999999999998</v>
      </c>
      <c r="G2049" s="2">
        <v>5559.4880000000003</v>
      </c>
      <c r="H2049" s="17">
        <f t="shared" si="31"/>
        <v>0</v>
      </c>
    </row>
    <row r="2050" spans="1:8" ht="13.5" x14ac:dyDescent="0.25">
      <c r="A2050" s="12"/>
      <c r="B2050" s="11">
        <v>44984</v>
      </c>
      <c r="C2050" s="2">
        <v>4.84</v>
      </c>
      <c r="D2050" s="2">
        <v>3.7945000000000002</v>
      </c>
      <c r="E2050" s="2">
        <v>372</v>
      </c>
      <c r="F2050" s="2">
        <v>4.8019999999999996</v>
      </c>
      <c r="G2050" s="2">
        <v>1786.3440000000001</v>
      </c>
      <c r="H2050" s="17">
        <f t="shared" si="31"/>
        <v>8.3173894557824011E-3</v>
      </c>
    </row>
    <row r="2051" spans="1:8" ht="13.5" x14ac:dyDescent="0.25">
      <c r="A2051" s="12"/>
      <c r="B2051" s="11">
        <v>44985</v>
      </c>
      <c r="C2051" s="2">
        <v>4.8</v>
      </c>
      <c r="D2051" s="2">
        <v>3.7631999999999999</v>
      </c>
      <c r="E2051" s="2">
        <v>545</v>
      </c>
      <c r="F2051" s="2">
        <v>4.8</v>
      </c>
      <c r="G2051" s="2">
        <v>2616</v>
      </c>
      <c r="H2051" s="17">
        <f t="shared" si="31"/>
        <v>-8.2487811305838252E-3</v>
      </c>
    </row>
    <row r="2052" spans="1:8" ht="13.5" x14ac:dyDescent="0.25">
      <c r="A2052" s="12"/>
      <c r="B2052" s="11">
        <v>44986</v>
      </c>
      <c r="C2052" s="2">
        <v>4.83</v>
      </c>
      <c r="D2052" s="2">
        <v>3.7867000000000002</v>
      </c>
      <c r="E2052" s="2">
        <v>122</v>
      </c>
      <c r="F2052" s="2">
        <v>4.8239999999999998</v>
      </c>
      <c r="G2052" s="2">
        <v>588.52800000000002</v>
      </c>
      <c r="H2052" s="17">
        <f t="shared" si="31"/>
        <v>6.2446853741497397E-3</v>
      </c>
    </row>
    <row r="2053" spans="1:8" ht="13.5" x14ac:dyDescent="0.25">
      <c r="A2053" s="12"/>
      <c r="B2053" s="11">
        <v>44987</v>
      </c>
      <c r="C2053" s="2">
        <v>4.8</v>
      </c>
      <c r="D2053" s="2">
        <v>3.7631999999999999</v>
      </c>
      <c r="E2053" s="2">
        <v>263</v>
      </c>
      <c r="F2053" s="2">
        <v>4.7969999999999997</v>
      </c>
      <c r="G2053" s="2">
        <v>1261.6110000000001</v>
      </c>
      <c r="H2053" s="17">
        <f t="shared" si="31"/>
        <v>-6.2059312858162245E-3</v>
      </c>
    </row>
    <row r="2054" spans="1:8" ht="13.5" x14ac:dyDescent="0.25">
      <c r="A2054" s="12"/>
      <c r="B2054" s="11">
        <v>44988</v>
      </c>
      <c r="C2054" s="2">
        <v>4.7</v>
      </c>
      <c r="D2054" s="2">
        <v>3.6848000000000001</v>
      </c>
      <c r="E2054" s="2">
        <v>1983</v>
      </c>
      <c r="F2054" s="2">
        <v>4.7030000000000003</v>
      </c>
      <c r="G2054" s="2">
        <v>9326.0490000000009</v>
      </c>
      <c r="H2054" s="17">
        <f t="shared" si="31"/>
        <v>-2.083333333333328E-2</v>
      </c>
    </row>
    <row r="2055" spans="1:8" ht="13.5" x14ac:dyDescent="0.25">
      <c r="A2055" s="12"/>
      <c r="B2055" s="11">
        <v>44991</v>
      </c>
      <c r="C2055" s="2">
        <v>4.8</v>
      </c>
      <c r="D2055" s="2">
        <v>3.7631999999999999</v>
      </c>
      <c r="E2055" s="2">
        <v>4611</v>
      </c>
      <c r="F2055" s="2">
        <v>4.7359999999999998</v>
      </c>
      <c r="G2055" s="2">
        <v>21837.696</v>
      </c>
      <c r="H2055" s="17">
        <f t="shared" ref="H2055:H2118" si="32">(D2055-D2054)/D2054</f>
        <v>2.1276595744680799E-2</v>
      </c>
    </row>
    <row r="2056" spans="1:8" ht="13.5" x14ac:dyDescent="0.25">
      <c r="A2056" s="12"/>
      <c r="B2056" s="11">
        <v>44992</v>
      </c>
      <c r="C2056" s="2">
        <v>4.7</v>
      </c>
      <c r="D2056" s="2">
        <v>3.6848000000000001</v>
      </c>
      <c r="E2056" s="2">
        <v>3243</v>
      </c>
      <c r="F2056" s="2">
        <v>4.7629999999999999</v>
      </c>
      <c r="G2056" s="2">
        <v>15446.409</v>
      </c>
      <c r="H2056" s="17">
        <f t="shared" si="32"/>
        <v>-2.083333333333328E-2</v>
      </c>
    </row>
    <row r="2057" spans="1:8" ht="13.5" x14ac:dyDescent="0.25">
      <c r="A2057" s="12"/>
      <c r="B2057" s="11">
        <v>44993</v>
      </c>
      <c r="C2057" s="2">
        <v>4.7</v>
      </c>
      <c r="D2057" s="2">
        <v>3.6848000000000001</v>
      </c>
      <c r="E2057" s="2">
        <v>478</v>
      </c>
      <c r="F2057" s="2">
        <v>4.7030000000000003</v>
      </c>
      <c r="G2057" s="2">
        <v>2248.0340000000001</v>
      </c>
      <c r="H2057" s="17">
        <f t="shared" si="32"/>
        <v>0</v>
      </c>
    </row>
    <row r="2058" spans="1:8" ht="13.5" x14ac:dyDescent="0.25">
      <c r="A2058" s="12"/>
      <c r="B2058" s="11">
        <v>44994</v>
      </c>
      <c r="C2058" s="2">
        <v>4.6900000000000004</v>
      </c>
      <c r="D2058" s="2">
        <v>3.6768999999999998</v>
      </c>
      <c r="E2058" s="2">
        <v>886</v>
      </c>
      <c r="F2058" s="2">
        <v>4.702</v>
      </c>
      <c r="G2058" s="2">
        <v>4165.9719999999998</v>
      </c>
      <c r="H2058" s="17">
        <f t="shared" si="32"/>
        <v>-2.1439426834564262E-3</v>
      </c>
    </row>
    <row r="2059" spans="1:8" ht="13.5" x14ac:dyDescent="0.25">
      <c r="A2059" s="12"/>
      <c r="B2059" s="11">
        <v>44995</v>
      </c>
      <c r="C2059" s="2">
        <v>4.78</v>
      </c>
      <c r="D2059" s="2">
        <v>3.7475000000000001</v>
      </c>
      <c r="E2059" s="2">
        <v>2665</v>
      </c>
      <c r="F2059" s="2">
        <v>4.7149999999999999</v>
      </c>
      <c r="G2059" s="2">
        <v>12565.475</v>
      </c>
      <c r="H2059" s="17">
        <f t="shared" si="32"/>
        <v>1.9200957328184127E-2</v>
      </c>
    </row>
    <row r="2060" spans="1:8" ht="13.5" x14ac:dyDescent="0.25">
      <c r="A2060" s="12"/>
      <c r="B2060" s="11">
        <v>44998</v>
      </c>
      <c r="C2060" s="2">
        <v>4.63</v>
      </c>
      <c r="D2060" s="2">
        <v>3.6299000000000001</v>
      </c>
      <c r="E2060" s="2">
        <v>50</v>
      </c>
      <c r="F2060" s="2">
        <v>4.6900000000000004</v>
      </c>
      <c r="G2060" s="2">
        <v>234.5</v>
      </c>
      <c r="H2060" s="17">
        <f t="shared" si="32"/>
        <v>-3.1380920613742473E-2</v>
      </c>
    </row>
    <row r="2061" spans="1:8" ht="13.5" x14ac:dyDescent="0.25">
      <c r="A2061" s="12"/>
      <c r="B2061" s="11">
        <v>44999</v>
      </c>
      <c r="C2061" s="2">
        <v>4.7699999999999996</v>
      </c>
      <c r="D2061" s="2">
        <v>3.7397</v>
      </c>
      <c r="E2061" s="2">
        <v>70</v>
      </c>
      <c r="F2061" s="2">
        <v>4.774</v>
      </c>
      <c r="G2061" s="2">
        <v>334.18</v>
      </c>
      <c r="H2061" s="17">
        <f t="shared" si="32"/>
        <v>3.0248767183668944E-2</v>
      </c>
    </row>
    <row r="2062" spans="1:8" ht="13.5" x14ac:dyDescent="0.25">
      <c r="A2062" s="12"/>
      <c r="B2062" s="11">
        <v>45000</v>
      </c>
      <c r="C2062" s="2">
        <v>4.7699999999999996</v>
      </c>
      <c r="D2062" s="2">
        <v>3.7397</v>
      </c>
      <c r="E2062" s="2">
        <v>0</v>
      </c>
      <c r="F2062" s="2">
        <v>0</v>
      </c>
      <c r="G2062" s="2">
        <v>0</v>
      </c>
      <c r="H2062" s="17">
        <f t="shared" si="32"/>
        <v>0</v>
      </c>
    </row>
    <row r="2063" spans="1:8" ht="13.5" x14ac:dyDescent="0.25">
      <c r="A2063" s="12"/>
      <c r="B2063" s="11">
        <v>45001</v>
      </c>
      <c r="C2063" s="2">
        <v>4.95</v>
      </c>
      <c r="D2063" s="2">
        <v>3.8807999999999998</v>
      </c>
      <c r="E2063" s="2">
        <v>14495</v>
      </c>
      <c r="F2063" s="2">
        <v>4.7859999999999996</v>
      </c>
      <c r="G2063" s="2">
        <v>69373.070000000007</v>
      </c>
      <c r="H2063" s="17">
        <f t="shared" si="32"/>
        <v>3.7730299221862655E-2</v>
      </c>
    </row>
    <row r="2064" spans="1:8" ht="13.5" x14ac:dyDescent="0.25">
      <c r="A2064" s="12"/>
      <c r="B2064" s="11">
        <v>45002</v>
      </c>
      <c r="C2064" s="2">
        <v>4.8499999999999996</v>
      </c>
      <c r="D2064" s="2">
        <v>3.8024</v>
      </c>
      <c r="E2064" s="2">
        <v>1094</v>
      </c>
      <c r="F2064" s="2">
        <v>4.8330000000000002</v>
      </c>
      <c r="G2064" s="2">
        <v>5287.3019999999997</v>
      </c>
      <c r="H2064" s="17">
        <f t="shared" si="32"/>
        <v>-2.0202020202020152E-2</v>
      </c>
    </row>
    <row r="2065" spans="1:8" ht="13.5" x14ac:dyDescent="0.25">
      <c r="A2065" s="12"/>
      <c r="B2065" s="11">
        <v>45006</v>
      </c>
      <c r="C2065" s="2">
        <v>4.91</v>
      </c>
      <c r="D2065" s="2">
        <v>3.8494000000000002</v>
      </c>
      <c r="E2065" s="2">
        <v>1563</v>
      </c>
      <c r="F2065" s="2">
        <v>4.9640000000000004</v>
      </c>
      <c r="G2065" s="2">
        <v>7758.732</v>
      </c>
      <c r="H2065" s="17">
        <f t="shared" si="32"/>
        <v>1.2360614348832356E-2</v>
      </c>
    </row>
    <row r="2066" spans="1:8" ht="13.5" x14ac:dyDescent="0.25">
      <c r="A2066" s="12"/>
      <c r="B2066" s="11">
        <v>45007</v>
      </c>
      <c r="C2066" s="2">
        <v>5</v>
      </c>
      <c r="D2066" s="2">
        <v>3.92</v>
      </c>
      <c r="E2066" s="2">
        <v>722</v>
      </c>
      <c r="F2066" s="2">
        <v>4.9980000000000002</v>
      </c>
      <c r="G2066" s="2">
        <v>3608.556</v>
      </c>
      <c r="H2066" s="17">
        <f t="shared" si="32"/>
        <v>1.8340520600613024E-2</v>
      </c>
    </row>
    <row r="2067" spans="1:8" ht="13.5" x14ac:dyDescent="0.25">
      <c r="A2067" s="12"/>
      <c r="B2067" s="11">
        <v>45008</v>
      </c>
      <c r="C2067" s="2">
        <v>5.05</v>
      </c>
      <c r="D2067" s="2">
        <v>3.9592000000000001</v>
      </c>
      <c r="E2067" s="2">
        <v>560</v>
      </c>
      <c r="F2067" s="2">
        <v>5</v>
      </c>
      <c r="G2067" s="2">
        <v>2800</v>
      </c>
      <c r="H2067" s="17">
        <f t="shared" si="32"/>
        <v>1.0000000000000031E-2</v>
      </c>
    </row>
    <row r="2068" spans="1:8" ht="13.5" x14ac:dyDescent="0.25">
      <c r="A2068" s="12"/>
      <c r="B2068" s="11">
        <v>45009</v>
      </c>
      <c r="C2068" s="2">
        <v>5.05</v>
      </c>
      <c r="D2068" s="2">
        <v>3.9592000000000001</v>
      </c>
      <c r="E2068" s="2">
        <v>162</v>
      </c>
      <c r="F2068" s="2">
        <v>5.0519999999999996</v>
      </c>
      <c r="G2068" s="2">
        <v>818.42399999999998</v>
      </c>
      <c r="H2068" s="17">
        <f t="shared" si="32"/>
        <v>0</v>
      </c>
    </row>
    <row r="2069" spans="1:8" ht="13.5" x14ac:dyDescent="0.25">
      <c r="A2069" s="12"/>
      <c r="B2069" s="11">
        <v>45012</v>
      </c>
      <c r="C2069" s="2">
        <v>5.05</v>
      </c>
      <c r="D2069" s="2">
        <v>3.9592000000000001</v>
      </c>
      <c r="E2069" s="2">
        <v>2</v>
      </c>
      <c r="F2069" s="2">
        <v>5.05</v>
      </c>
      <c r="G2069" s="2">
        <v>10.1</v>
      </c>
      <c r="H2069" s="17">
        <f t="shared" si="32"/>
        <v>0</v>
      </c>
    </row>
    <row r="2070" spans="1:8" ht="13.5" x14ac:dyDescent="0.25">
      <c r="A2070" s="12"/>
      <c r="B2070" s="11">
        <v>45013</v>
      </c>
      <c r="C2070" s="2">
        <v>5.04</v>
      </c>
      <c r="D2070" s="2">
        <v>3.9512999999999998</v>
      </c>
      <c r="E2070" s="2">
        <v>4054</v>
      </c>
      <c r="F2070" s="2">
        <v>5.0010000000000003</v>
      </c>
      <c r="G2070" s="2">
        <v>20274.054</v>
      </c>
      <c r="H2070" s="17">
        <f t="shared" si="32"/>
        <v>-1.995352596484199E-3</v>
      </c>
    </row>
    <row r="2071" spans="1:8" ht="13.5" x14ac:dyDescent="0.25">
      <c r="A2071" s="12"/>
      <c r="B2071" s="11">
        <v>45014</v>
      </c>
      <c r="C2071" s="2">
        <v>5.04</v>
      </c>
      <c r="D2071" s="2">
        <v>3.9512999999999998</v>
      </c>
      <c r="E2071" s="2">
        <v>2050</v>
      </c>
      <c r="F2071" s="2">
        <v>5</v>
      </c>
      <c r="G2071" s="2">
        <v>10250</v>
      </c>
      <c r="H2071" s="17">
        <f t="shared" si="32"/>
        <v>0</v>
      </c>
    </row>
    <row r="2072" spans="1:8" ht="13.5" x14ac:dyDescent="0.25">
      <c r="A2072" s="12"/>
      <c r="B2072" s="11">
        <v>45015</v>
      </c>
      <c r="C2072" s="2">
        <v>5</v>
      </c>
      <c r="D2072" s="2">
        <v>3.92</v>
      </c>
      <c r="E2072" s="2">
        <v>10126</v>
      </c>
      <c r="F2072" s="2">
        <v>4.9909999999999997</v>
      </c>
      <c r="G2072" s="2">
        <v>50538.866000000002</v>
      </c>
      <c r="H2072" s="17">
        <f t="shared" si="32"/>
        <v>-7.9214435755320736E-3</v>
      </c>
    </row>
    <row r="2073" spans="1:8" ht="13.5" x14ac:dyDescent="0.25">
      <c r="A2073" s="12"/>
      <c r="B2073" s="11">
        <v>45016</v>
      </c>
      <c r="C2073" s="2">
        <v>4.95</v>
      </c>
      <c r="D2073" s="2">
        <v>3.8807999999999998</v>
      </c>
      <c r="E2073" s="2">
        <v>15468</v>
      </c>
      <c r="F2073" s="2">
        <v>4.8879999999999999</v>
      </c>
      <c r="G2073" s="2">
        <v>75607.584000000003</v>
      </c>
      <c r="H2073" s="17">
        <f t="shared" si="32"/>
        <v>-1.0000000000000031E-2</v>
      </c>
    </row>
    <row r="2074" spans="1:8" ht="13.5" x14ac:dyDescent="0.25">
      <c r="A2074" s="12"/>
      <c r="B2074" s="11">
        <v>45019</v>
      </c>
      <c r="C2074" s="2">
        <v>5.04</v>
      </c>
      <c r="D2074" s="2">
        <v>3.9512999999999998</v>
      </c>
      <c r="E2074" s="2">
        <v>30</v>
      </c>
      <c r="F2074" s="2">
        <v>5.04</v>
      </c>
      <c r="G2074" s="2">
        <v>151.19999999999999</v>
      </c>
      <c r="H2074" s="17">
        <f t="shared" si="32"/>
        <v>1.8166357452071742E-2</v>
      </c>
    </row>
    <row r="2075" spans="1:8" ht="13.5" x14ac:dyDescent="0.25">
      <c r="A2075" s="12"/>
      <c r="B2075" s="11">
        <v>45020</v>
      </c>
      <c r="C2075" s="2">
        <v>5.04</v>
      </c>
      <c r="D2075" s="2">
        <v>3.9512999999999998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45021</v>
      </c>
      <c r="C2076" s="2">
        <v>5</v>
      </c>
      <c r="D2076" s="2">
        <v>3.92</v>
      </c>
      <c r="E2076" s="2">
        <v>6086</v>
      </c>
      <c r="F2076" s="2">
        <v>4.9039999999999999</v>
      </c>
      <c r="G2076" s="2">
        <v>29845.743999999999</v>
      </c>
      <c r="H2076" s="17">
        <f t="shared" si="32"/>
        <v>-7.9214435755320736E-3</v>
      </c>
    </row>
    <row r="2077" spans="1:8" ht="13.5" x14ac:dyDescent="0.25">
      <c r="A2077" s="12"/>
      <c r="B2077" s="11">
        <v>45022</v>
      </c>
      <c r="C2077" s="2">
        <v>4.9400000000000004</v>
      </c>
      <c r="D2077" s="2">
        <v>3.8729</v>
      </c>
      <c r="E2077" s="2">
        <v>4988</v>
      </c>
      <c r="F2077" s="2">
        <v>4.8630000000000004</v>
      </c>
      <c r="G2077" s="2">
        <v>24256.644</v>
      </c>
      <c r="H2077" s="17">
        <f t="shared" si="32"/>
        <v>-1.2015306122448959E-2</v>
      </c>
    </row>
    <row r="2078" spans="1:8" ht="13.5" x14ac:dyDescent="0.25">
      <c r="A2078" s="12"/>
      <c r="B2078" s="11">
        <v>45023</v>
      </c>
      <c r="C2078" s="2">
        <v>4.9400000000000004</v>
      </c>
      <c r="D2078" s="2">
        <v>3.8729</v>
      </c>
      <c r="E2078" s="2">
        <v>8670</v>
      </c>
      <c r="F2078" s="2">
        <v>4.9420000000000002</v>
      </c>
      <c r="G2078" s="2">
        <v>42847.14</v>
      </c>
      <c r="H2078" s="17">
        <f t="shared" si="32"/>
        <v>0</v>
      </c>
    </row>
    <row r="2079" spans="1:8" ht="13.5" x14ac:dyDescent="0.25">
      <c r="A2079" s="12"/>
      <c r="B2079" s="11">
        <v>45026</v>
      </c>
      <c r="C2079" s="2">
        <v>4.95</v>
      </c>
      <c r="D2079" s="2">
        <v>3.8807999999999998</v>
      </c>
      <c r="E2079" s="2">
        <v>4466</v>
      </c>
      <c r="F2079" s="2">
        <v>4.9710000000000001</v>
      </c>
      <c r="G2079" s="2">
        <v>22200.486000000001</v>
      </c>
      <c r="H2079" s="17">
        <f t="shared" si="32"/>
        <v>2.0398151256164104E-3</v>
      </c>
    </row>
    <row r="2080" spans="1:8" ht="13.5" x14ac:dyDescent="0.25">
      <c r="A2080" s="12"/>
      <c r="B2080" s="11">
        <v>45027</v>
      </c>
      <c r="C2080" s="2">
        <v>4.95</v>
      </c>
      <c r="D2080" s="2">
        <v>3.8807999999999998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45028</v>
      </c>
      <c r="C2081" s="2">
        <v>4.9000000000000004</v>
      </c>
      <c r="D2081" s="2">
        <v>3.8416000000000001</v>
      </c>
      <c r="E2081" s="2">
        <v>4637</v>
      </c>
      <c r="F2081" s="2">
        <v>4.8150000000000004</v>
      </c>
      <c r="G2081" s="2">
        <v>22327.154999999999</v>
      </c>
      <c r="H2081" s="17">
        <f t="shared" si="32"/>
        <v>-1.0101010101010019E-2</v>
      </c>
    </row>
    <row r="2082" spans="1:8" ht="13.5" x14ac:dyDescent="0.25">
      <c r="A2082" s="12"/>
      <c r="B2082" s="11">
        <v>45029</v>
      </c>
      <c r="C2082" s="2">
        <v>4.9400000000000004</v>
      </c>
      <c r="D2082" s="2">
        <v>3.8729</v>
      </c>
      <c r="E2082" s="2">
        <v>1689</v>
      </c>
      <c r="F2082" s="2">
        <v>4.82</v>
      </c>
      <c r="G2082" s="2">
        <v>8140.98</v>
      </c>
      <c r="H2082" s="17">
        <f t="shared" si="32"/>
        <v>8.1476468138275415E-3</v>
      </c>
    </row>
    <row r="2083" spans="1:8" ht="13.5" x14ac:dyDescent="0.25">
      <c r="A2083" s="12"/>
      <c r="B2083" s="11">
        <v>45030</v>
      </c>
      <c r="C2083" s="2">
        <v>4.9400000000000004</v>
      </c>
      <c r="D2083" s="2">
        <v>3.8729</v>
      </c>
      <c r="E2083" s="2">
        <v>2360</v>
      </c>
      <c r="F2083" s="2">
        <v>4.93</v>
      </c>
      <c r="G2083" s="2">
        <v>11634.8</v>
      </c>
      <c r="H2083" s="17">
        <f t="shared" si="32"/>
        <v>0</v>
      </c>
    </row>
    <row r="2084" spans="1:8" ht="13.5" x14ac:dyDescent="0.25">
      <c r="A2084" s="12"/>
      <c r="B2084" s="11">
        <v>45033</v>
      </c>
      <c r="C2084" s="2">
        <v>4.9400000000000004</v>
      </c>
      <c r="D2084" s="2">
        <v>3.8729</v>
      </c>
      <c r="E2084" s="2">
        <v>46</v>
      </c>
      <c r="F2084" s="2">
        <v>4.8719999999999999</v>
      </c>
      <c r="G2084" s="2">
        <v>224.11199999999999</v>
      </c>
      <c r="H2084" s="17">
        <f t="shared" si="32"/>
        <v>0</v>
      </c>
    </row>
    <row r="2085" spans="1:8" ht="13.5" x14ac:dyDescent="0.25">
      <c r="A2085" s="12"/>
      <c r="B2085" s="11">
        <v>45034</v>
      </c>
      <c r="C2085" s="2">
        <v>4.9400000000000004</v>
      </c>
      <c r="D2085" s="2">
        <v>3.8729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45035</v>
      </c>
      <c r="C2086" s="2">
        <v>4.9400000000000004</v>
      </c>
      <c r="D2086" s="2">
        <v>3.8729</v>
      </c>
      <c r="E2086" s="2">
        <v>5385</v>
      </c>
      <c r="F2086" s="2">
        <v>4.8639999999999999</v>
      </c>
      <c r="G2086" s="2">
        <v>26192.639999999999</v>
      </c>
      <c r="H2086" s="17">
        <f t="shared" si="32"/>
        <v>0</v>
      </c>
    </row>
    <row r="2087" spans="1:8" ht="13.5" x14ac:dyDescent="0.25">
      <c r="A2087" s="12"/>
      <c r="B2087" s="11">
        <v>45036</v>
      </c>
      <c r="C2087" s="2">
        <v>4.93</v>
      </c>
      <c r="D2087" s="2">
        <v>3.8651</v>
      </c>
      <c r="E2087" s="2">
        <v>1766</v>
      </c>
      <c r="F2087" s="2">
        <v>4.9029999999999996</v>
      </c>
      <c r="G2087" s="2">
        <v>8658.6980000000003</v>
      </c>
      <c r="H2087" s="17">
        <f t="shared" si="32"/>
        <v>-2.013994680988414E-3</v>
      </c>
    </row>
    <row r="2088" spans="1:8" ht="13.5" x14ac:dyDescent="0.25">
      <c r="A2088" s="12"/>
      <c r="B2088" s="11">
        <v>45040</v>
      </c>
      <c r="C2088" s="2">
        <v>4.9400000000000004</v>
      </c>
      <c r="D2088" s="2">
        <v>3.8729</v>
      </c>
      <c r="E2088" s="2">
        <v>35</v>
      </c>
      <c r="F2088" s="2">
        <v>4.9400000000000004</v>
      </c>
      <c r="G2088" s="2">
        <v>172.9</v>
      </c>
      <c r="H2088" s="17">
        <f t="shared" si="32"/>
        <v>2.0180590411632373E-3</v>
      </c>
    </row>
    <row r="2089" spans="1:8" ht="13.5" x14ac:dyDescent="0.25">
      <c r="A2089" s="12"/>
      <c r="B2089" s="11">
        <v>45041</v>
      </c>
      <c r="C2089" s="2">
        <v>4.9000000000000004</v>
      </c>
      <c r="D2089" s="2">
        <v>3.8416000000000001</v>
      </c>
      <c r="E2089" s="2">
        <v>27711</v>
      </c>
      <c r="F2089" s="2">
        <v>4.8520000000000003</v>
      </c>
      <c r="G2089" s="2">
        <v>134453.772</v>
      </c>
      <c r="H2089" s="17">
        <f t="shared" si="32"/>
        <v>-8.0817991685816527E-3</v>
      </c>
    </row>
    <row r="2090" spans="1:8" ht="13.5" x14ac:dyDescent="0.25">
      <c r="A2090" s="12"/>
      <c r="B2090" s="11">
        <v>45042</v>
      </c>
      <c r="C2090" s="2">
        <v>4.9000000000000004</v>
      </c>
      <c r="D2090" s="2">
        <v>3.8416000000000001</v>
      </c>
      <c r="E2090" s="2">
        <v>12017</v>
      </c>
      <c r="F2090" s="2">
        <v>4.8070000000000004</v>
      </c>
      <c r="G2090" s="2">
        <v>57765.718999999997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4.8499999999999996</v>
      </c>
      <c r="D2091" s="2">
        <v>3.8024</v>
      </c>
      <c r="E2091" s="2">
        <v>20620</v>
      </c>
      <c r="F2091" s="2">
        <v>4.7990000000000004</v>
      </c>
      <c r="G2091" s="2">
        <v>98955.38</v>
      </c>
      <c r="H2091" s="17">
        <f t="shared" si="32"/>
        <v>-1.0204081632653093E-2</v>
      </c>
    </row>
    <row r="2092" spans="1:8" ht="13.5" x14ac:dyDescent="0.25">
      <c r="A2092" s="12"/>
      <c r="B2092" s="11">
        <v>45044</v>
      </c>
      <c r="C2092" s="2">
        <v>4.79</v>
      </c>
      <c r="D2092" s="2">
        <v>3.7553000000000001</v>
      </c>
      <c r="E2092" s="2">
        <v>34935</v>
      </c>
      <c r="F2092" s="2">
        <v>4.7119999999999997</v>
      </c>
      <c r="G2092" s="2">
        <v>164613.72</v>
      </c>
      <c r="H2092" s="17">
        <f t="shared" si="32"/>
        <v>-1.2386913528297896E-2</v>
      </c>
    </row>
    <row r="2093" spans="1:8" ht="13.5" x14ac:dyDescent="0.25">
      <c r="A2093" s="12"/>
      <c r="B2093" s="11">
        <v>45048</v>
      </c>
      <c r="C2093" s="2">
        <v>4.7</v>
      </c>
      <c r="D2093" s="2">
        <v>3.6848000000000001</v>
      </c>
      <c r="E2093" s="2">
        <v>1291</v>
      </c>
      <c r="F2093" s="2">
        <v>4.78</v>
      </c>
      <c r="G2093" s="2">
        <v>6170.98</v>
      </c>
      <c r="H2093" s="17">
        <f t="shared" si="32"/>
        <v>-1.8773466833541929E-2</v>
      </c>
    </row>
    <row r="2094" spans="1:8" ht="13.5" x14ac:dyDescent="0.25">
      <c r="A2094" s="12"/>
      <c r="B2094" s="11">
        <v>45049</v>
      </c>
      <c r="C2094" s="2">
        <v>4.7</v>
      </c>
      <c r="D2094" s="2">
        <v>3.6848000000000001</v>
      </c>
      <c r="E2094" s="2">
        <v>2004</v>
      </c>
      <c r="F2094" s="2">
        <v>4.6909999999999998</v>
      </c>
      <c r="G2094" s="2">
        <v>9400.7639999999992</v>
      </c>
      <c r="H2094" s="17">
        <f t="shared" si="32"/>
        <v>0</v>
      </c>
    </row>
    <row r="2095" spans="1:8" ht="13.5" x14ac:dyDescent="0.25">
      <c r="A2095" s="12"/>
      <c r="B2095" s="11">
        <v>45050</v>
      </c>
      <c r="C2095" s="2">
        <v>4.7</v>
      </c>
      <c r="D2095" s="2">
        <v>3.6848000000000001</v>
      </c>
      <c r="E2095" s="2">
        <v>3962</v>
      </c>
      <c r="F2095" s="2">
        <v>4.6950000000000003</v>
      </c>
      <c r="G2095" s="2">
        <v>18601.59</v>
      </c>
      <c r="H2095" s="17">
        <f t="shared" si="32"/>
        <v>0</v>
      </c>
    </row>
    <row r="2096" spans="1:8" ht="13.5" x14ac:dyDescent="0.25">
      <c r="A2096" s="12"/>
      <c r="B2096" s="11">
        <v>45051</v>
      </c>
      <c r="C2096" s="2">
        <v>4.75</v>
      </c>
      <c r="D2096" s="2">
        <v>3.7240000000000002</v>
      </c>
      <c r="E2096" s="2">
        <v>935</v>
      </c>
      <c r="F2096" s="2">
        <v>4.74</v>
      </c>
      <c r="G2096" s="2">
        <v>4431.8999999999996</v>
      </c>
      <c r="H2096" s="17">
        <f t="shared" si="32"/>
        <v>1.0638297872340458E-2</v>
      </c>
    </row>
    <row r="2097" spans="1:8" ht="13.5" x14ac:dyDescent="0.25">
      <c r="A2097" s="12"/>
      <c r="B2097" s="11">
        <v>45054</v>
      </c>
      <c r="C2097" s="2">
        <v>4.8600000000000003</v>
      </c>
      <c r="D2097" s="2">
        <v>3.8102</v>
      </c>
      <c r="E2097" s="2">
        <v>11137</v>
      </c>
      <c r="F2097" s="2">
        <v>4.8630000000000004</v>
      </c>
      <c r="G2097" s="2">
        <v>54159.231</v>
      </c>
      <c r="H2097" s="17">
        <f t="shared" si="32"/>
        <v>2.3147153598281373E-2</v>
      </c>
    </row>
    <row r="2098" spans="1:8" ht="13.5" x14ac:dyDescent="0.25">
      <c r="A2098" s="12"/>
      <c r="B2098" s="11">
        <v>45055</v>
      </c>
      <c r="C2098" s="2">
        <v>4.7</v>
      </c>
      <c r="D2098" s="2">
        <v>3.6848000000000001</v>
      </c>
      <c r="E2098" s="2">
        <v>10890</v>
      </c>
      <c r="F2098" s="2">
        <v>4.734</v>
      </c>
      <c r="G2098" s="2">
        <v>51553.26</v>
      </c>
      <c r="H2098" s="17">
        <f t="shared" si="32"/>
        <v>-3.2911658180672917E-2</v>
      </c>
    </row>
    <row r="2099" spans="1:8" ht="13.5" x14ac:dyDescent="0.25">
      <c r="A2099" s="12"/>
      <c r="B2099" s="11">
        <v>45056</v>
      </c>
      <c r="C2099" s="2">
        <v>4.75</v>
      </c>
      <c r="D2099" s="2">
        <v>3.7240000000000002</v>
      </c>
      <c r="E2099" s="2">
        <v>2215</v>
      </c>
      <c r="F2099" s="2">
        <v>4.7380000000000004</v>
      </c>
      <c r="G2099" s="2">
        <v>10494.67</v>
      </c>
      <c r="H2099" s="17">
        <f t="shared" si="32"/>
        <v>1.0638297872340458E-2</v>
      </c>
    </row>
    <row r="2100" spans="1:8" ht="13.5" x14ac:dyDescent="0.25">
      <c r="A2100" s="12"/>
      <c r="B2100" s="11">
        <v>45057</v>
      </c>
      <c r="C2100" s="2">
        <v>4.75</v>
      </c>
      <c r="D2100" s="2">
        <v>3.7240000000000002</v>
      </c>
      <c r="E2100" s="2">
        <v>18666</v>
      </c>
      <c r="F2100" s="2">
        <v>4.6740000000000004</v>
      </c>
      <c r="G2100" s="2">
        <v>87244.884000000005</v>
      </c>
      <c r="H2100" s="17">
        <f t="shared" si="32"/>
        <v>0</v>
      </c>
    </row>
    <row r="2101" spans="1:8" ht="13.5" x14ac:dyDescent="0.25">
      <c r="A2101" s="12"/>
      <c r="B2101" s="11">
        <v>45058</v>
      </c>
      <c r="C2101" s="2">
        <v>4.8</v>
      </c>
      <c r="D2101" s="2">
        <v>3.7631999999999999</v>
      </c>
      <c r="E2101" s="2">
        <v>30574</v>
      </c>
      <c r="F2101" s="2">
        <v>4.7519999999999998</v>
      </c>
      <c r="G2101" s="2">
        <v>145287.64799999999</v>
      </c>
      <c r="H2101" s="17">
        <f t="shared" si="32"/>
        <v>1.0526315789473597E-2</v>
      </c>
    </row>
    <row r="2102" spans="1:8" ht="13.5" x14ac:dyDescent="0.25">
      <c r="A2102" s="12"/>
      <c r="B2102" s="11">
        <v>45061</v>
      </c>
      <c r="C2102" s="2">
        <v>4.83</v>
      </c>
      <c r="D2102" s="2">
        <v>3.7867000000000002</v>
      </c>
      <c r="E2102" s="2">
        <v>8669</v>
      </c>
      <c r="F2102" s="2">
        <v>4.7309999999999999</v>
      </c>
      <c r="G2102" s="2">
        <v>41013.038999999997</v>
      </c>
      <c r="H2102" s="17">
        <f t="shared" si="32"/>
        <v>6.2446853741497397E-3</v>
      </c>
    </row>
    <row r="2103" spans="1:8" ht="13.5" x14ac:dyDescent="0.25">
      <c r="A2103" s="12"/>
      <c r="B2103" s="11">
        <v>45062</v>
      </c>
      <c r="C2103" s="2">
        <v>4.7699999999999996</v>
      </c>
      <c r="D2103" s="2">
        <v>3.7397</v>
      </c>
      <c r="E2103" s="2">
        <v>3713</v>
      </c>
      <c r="F2103" s="2">
        <v>4.7779999999999996</v>
      </c>
      <c r="G2103" s="2">
        <v>17740.714</v>
      </c>
      <c r="H2103" s="17">
        <f t="shared" si="32"/>
        <v>-1.2411862571632331E-2</v>
      </c>
    </row>
    <row r="2104" spans="1:8" ht="13.5" x14ac:dyDescent="0.25">
      <c r="A2104" s="12"/>
      <c r="B2104" s="11">
        <v>45063</v>
      </c>
      <c r="C2104" s="2">
        <v>4.7699999999999996</v>
      </c>
      <c r="D2104" s="2">
        <v>3.7397</v>
      </c>
      <c r="E2104" s="2">
        <v>4638</v>
      </c>
      <c r="F2104" s="2">
        <v>4.7629999999999999</v>
      </c>
      <c r="G2104" s="2">
        <v>22090.794000000002</v>
      </c>
      <c r="H2104" s="17">
        <f t="shared" si="32"/>
        <v>0</v>
      </c>
    </row>
    <row r="2105" spans="1:8" ht="13.5" x14ac:dyDescent="0.25">
      <c r="A2105" s="12"/>
      <c r="B2105" s="11">
        <v>45064</v>
      </c>
      <c r="C2105" s="2">
        <v>4.8</v>
      </c>
      <c r="D2105" s="2">
        <v>3.7631999999999999</v>
      </c>
      <c r="E2105" s="2">
        <v>1557</v>
      </c>
      <c r="F2105" s="2">
        <v>4.7679999999999998</v>
      </c>
      <c r="G2105" s="2">
        <v>7423.7759999999998</v>
      </c>
      <c r="H2105" s="17">
        <f t="shared" si="32"/>
        <v>6.2839265181698677E-3</v>
      </c>
    </row>
    <row r="2106" spans="1:8" ht="13.5" x14ac:dyDescent="0.25">
      <c r="A2106" s="12"/>
      <c r="B2106" s="11">
        <v>45065</v>
      </c>
      <c r="C2106" s="2">
        <v>4.79</v>
      </c>
      <c r="D2106" s="2">
        <v>3.7553000000000001</v>
      </c>
      <c r="E2106" s="2">
        <v>157</v>
      </c>
      <c r="F2106" s="2">
        <v>4.798</v>
      </c>
      <c r="G2106" s="2">
        <v>753.28599999999994</v>
      </c>
      <c r="H2106" s="17">
        <f t="shared" si="32"/>
        <v>-2.0992772108842997E-3</v>
      </c>
    </row>
    <row r="2107" spans="1:8" ht="13.5" x14ac:dyDescent="0.25">
      <c r="A2107" s="12"/>
      <c r="B2107" s="11">
        <v>45068</v>
      </c>
      <c r="C2107" s="2">
        <v>4.75</v>
      </c>
      <c r="D2107" s="2">
        <v>3.7240000000000002</v>
      </c>
      <c r="E2107" s="2">
        <v>3456</v>
      </c>
      <c r="F2107" s="2">
        <v>4.7699999999999996</v>
      </c>
      <c r="G2107" s="2">
        <v>16485.12</v>
      </c>
      <c r="H2107" s="17">
        <f t="shared" si="32"/>
        <v>-8.3348866934731935E-3</v>
      </c>
    </row>
    <row r="2108" spans="1:8" ht="13.5" x14ac:dyDescent="0.25">
      <c r="A2108" s="12"/>
      <c r="B2108" s="11">
        <v>45069</v>
      </c>
      <c r="C2108" s="2">
        <v>4.84</v>
      </c>
      <c r="D2108" s="2">
        <v>3.7945000000000002</v>
      </c>
      <c r="E2108" s="2">
        <v>236</v>
      </c>
      <c r="F2108" s="2">
        <v>4.7519999999999998</v>
      </c>
      <c r="G2108" s="2">
        <v>1121.472</v>
      </c>
      <c r="H2108" s="17">
        <f t="shared" si="32"/>
        <v>1.8931256713211601E-2</v>
      </c>
    </row>
    <row r="2109" spans="1:8" ht="13.5" x14ac:dyDescent="0.25">
      <c r="A2109" s="12"/>
      <c r="B2109" s="11">
        <v>45070</v>
      </c>
      <c r="C2109" s="2">
        <v>4.83</v>
      </c>
      <c r="D2109" s="2">
        <v>3.7867000000000002</v>
      </c>
      <c r="E2109" s="2">
        <v>2436</v>
      </c>
      <c r="F2109" s="2">
        <v>4.8</v>
      </c>
      <c r="G2109" s="2">
        <v>11692.8</v>
      </c>
      <c r="H2109" s="17">
        <f t="shared" si="32"/>
        <v>-2.0556067993148055E-3</v>
      </c>
    </row>
    <row r="2110" spans="1:8" ht="13.5" x14ac:dyDescent="0.25">
      <c r="A2110" s="12"/>
      <c r="B2110" s="11">
        <v>45071</v>
      </c>
      <c r="C2110" s="2">
        <v>4.8600000000000003</v>
      </c>
      <c r="D2110" s="2">
        <v>3.8102</v>
      </c>
      <c r="E2110" s="2">
        <v>1174</v>
      </c>
      <c r="F2110" s="2">
        <v>4.8570000000000002</v>
      </c>
      <c r="G2110" s="2">
        <v>5702.1180000000004</v>
      </c>
      <c r="H2110" s="17">
        <f t="shared" si="32"/>
        <v>6.2059312858161074E-3</v>
      </c>
    </row>
    <row r="2111" spans="1:8" ht="13.5" x14ac:dyDescent="0.25">
      <c r="A2111" s="12"/>
      <c r="B2111" s="11">
        <v>45072</v>
      </c>
      <c r="C2111" s="2">
        <v>4.9800000000000004</v>
      </c>
      <c r="D2111" s="2">
        <v>3.9043000000000001</v>
      </c>
      <c r="E2111" s="2">
        <v>4279</v>
      </c>
      <c r="F2111" s="2">
        <v>4.9320000000000004</v>
      </c>
      <c r="G2111" s="2">
        <v>21104.027999999998</v>
      </c>
      <c r="H2111" s="17">
        <f t="shared" si="32"/>
        <v>2.4696866306230664E-2</v>
      </c>
    </row>
    <row r="2112" spans="1:8" ht="13.5" x14ac:dyDescent="0.25">
      <c r="A2112" s="12"/>
      <c r="B2112" s="11">
        <v>45075</v>
      </c>
      <c r="C2112" s="2">
        <v>4.97</v>
      </c>
      <c r="D2112" s="2">
        <v>3.8965000000000001</v>
      </c>
      <c r="E2112" s="2">
        <v>1842</v>
      </c>
      <c r="F2112" s="2">
        <v>4.9429999999999996</v>
      </c>
      <c r="G2112" s="2">
        <v>9105.0059999999994</v>
      </c>
      <c r="H2112" s="17">
        <f t="shared" si="32"/>
        <v>-1.9977973004123733E-3</v>
      </c>
    </row>
    <row r="2113" spans="1:8" ht="13.5" x14ac:dyDescent="0.25">
      <c r="A2113" s="12"/>
      <c r="B2113" s="11">
        <v>45076</v>
      </c>
      <c r="C2113" s="2">
        <v>4.95</v>
      </c>
      <c r="D2113" s="2">
        <v>3.8807999999999998</v>
      </c>
      <c r="E2113" s="2">
        <v>21583</v>
      </c>
      <c r="F2113" s="2">
        <v>4.8310000000000004</v>
      </c>
      <c r="G2113" s="2">
        <v>104267.473</v>
      </c>
      <c r="H2113" s="17">
        <f t="shared" si="32"/>
        <v>-4.0292570255358066E-3</v>
      </c>
    </row>
    <row r="2114" spans="1:8" ht="13.5" x14ac:dyDescent="0.25">
      <c r="A2114" s="12"/>
      <c r="B2114" s="11">
        <v>45077</v>
      </c>
      <c r="C2114" s="2">
        <v>4.95</v>
      </c>
      <c r="D2114" s="2">
        <v>3.8807999999999998</v>
      </c>
      <c r="E2114" s="2">
        <v>5145</v>
      </c>
      <c r="F2114" s="2">
        <v>4.9409999999999998</v>
      </c>
      <c r="G2114" s="2">
        <v>25421.445</v>
      </c>
      <c r="H2114" s="17">
        <f t="shared" si="32"/>
        <v>0</v>
      </c>
    </row>
    <row r="2115" spans="1:8" ht="13.5" x14ac:dyDescent="0.25">
      <c r="A2115" s="12"/>
      <c r="B2115" s="11">
        <v>45078</v>
      </c>
      <c r="C2115" s="2">
        <v>4.92</v>
      </c>
      <c r="D2115" s="2">
        <v>3.8573</v>
      </c>
      <c r="E2115" s="2">
        <v>6121</v>
      </c>
      <c r="F2115" s="2">
        <v>4.84</v>
      </c>
      <c r="G2115" s="2">
        <v>29625.64</v>
      </c>
      <c r="H2115" s="17">
        <f t="shared" si="32"/>
        <v>-6.055452484023875E-3</v>
      </c>
    </row>
    <row r="2116" spans="1:8" ht="13.5" x14ac:dyDescent="0.25">
      <c r="A2116" s="12"/>
      <c r="B2116" s="11">
        <v>45079</v>
      </c>
      <c r="C2116" s="2">
        <v>4.8499999999999996</v>
      </c>
      <c r="D2116" s="2">
        <v>3.8024</v>
      </c>
      <c r="E2116" s="2">
        <v>9647</v>
      </c>
      <c r="F2116" s="2">
        <v>4.8310000000000004</v>
      </c>
      <c r="G2116" s="2">
        <v>46604.656999999999</v>
      </c>
      <c r="H2116" s="17">
        <f t="shared" si="32"/>
        <v>-1.4232753480413748E-2</v>
      </c>
    </row>
    <row r="2117" spans="1:8" ht="13.5" x14ac:dyDescent="0.25">
      <c r="A2117" s="12"/>
      <c r="B2117" s="11">
        <v>45082</v>
      </c>
      <c r="C2117" s="2">
        <v>4.9000000000000004</v>
      </c>
      <c r="D2117" s="2">
        <v>3.8416000000000001</v>
      </c>
      <c r="E2117" s="2">
        <v>601</v>
      </c>
      <c r="F2117" s="2">
        <v>4.82</v>
      </c>
      <c r="G2117" s="2">
        <v>2896.82</v>
      </c>
      <c r="H2117" s="17">
        <f t="shared" si="32"/>
        <v>1.0309278350515497E-2</v>
      </c>
    </row>
    <row r="2118" spans="1:8" ht="13.5" x14ac:dyDescent="0.25">
      <c r="A2118" s="12"/>
      <c r="B2118" s="11">
        <v>45083</v>
      </c>
      <c r="C2118" s="2">
        <v>4.9000000000000004</v>
      </c>
      <c r="D2118" s="2">
        <v>3.8416000000000001</v>
      </c>
      <c r="E2118" s="2">
        <v>1004</v>
      </c>
      <c r="F2118" s="2">
        <v>4.9000000000000004</v>
      </c>
      <c r="G2118" s="2">
        <v>4919.6000000000004</v>
      </c>
      <c r="H2118" s="17">
        <f t="shared" si="32"/>
        <v>0</v>
      </c>
    </row>
    <row r="2119" spans="1:8" ht="13.5" x14ac:dyDescent="0.25">
      <c r="A2119" s="12"/>
      <c r="B2119" s="11">
        <v>45084</v>
      </c>
      <c r="C2119" s="2">
        <v>4.93</v>
      </c>
      <c r="D2119" s="2">
        <v>3.8651</v>
      </c>
      <c r="E2119" s="2">
        <v>395</v>
      </c>
      <c r="F2119" s="2">
        <v>4.93</v>
      </c>
      <c r="G2119" s="2">
        <v>1947.35</v>
      </c>
      <c r="H2119" s="17">
        <f t="shared" ref="H2119:H2182" si="33">(D2119-D2118)/D2118</f>
        <v>6.1172428154935062E-3</v>
      </c>
    </row>
    <row r="2120" spans="1:8" ht="13.5" x14ac:dyDescent="0.25">
      <c r="A2120" s="12"/>
      <c r="B2120" s="11">
        <v>45085</v>
      </c>
      <c r="C2120" s="2">
        <v>5.05</v>
      </c>
      <c r="D2120" s="2">
        <v>3.9592000000000001</v>
      </c>
      <c r="E2120" s="2">
        <v>16365</v>
      </c>
      <c r="F2120" s="2">
        <v>5.01</v>
      </c>
      <c r="G2120" s="2">
        <v>81988.649999999994</v>
      </c>
      <c r="H2120" s="17">
        <f t="shared" si="33"/>
        <v>2.4346071253007702E-2</v>
      </c>
    </row>
    <row r="2121" spans="1:8" ht="13.5" x14ac:dyDescent="0.25">
      <c r="A2121" s="12"/>
      <c r="B2121" s="11">
        <v>45086</v>
      </c>
      <c r="C2121" s="2">
        <v>5.25</v>
      </c>
      <c r="D2121" s="2">
        <v>4.1159999999999997</v>
      </c>
      <c r="E2121" s="2">
        <v>24814</v>
      </c>
      <c r="F2121" s="2">
        <v>5.1769999999999996</v>
      </c>
      <c r="G2121" s="2">
        <v>128462.07799999999</v>
      </c>
      <c r="H2121" s="17">
        <f t="shared" si="33"/>
        <v>3.9603960396039507E-2</v>
      </c>
    </row>
    <row r="2122" spans="1:8" ht="13.5" x14ac:dyDescent="0.25">
      <c r="A2122" s="12"/>
      <c r="B2122" s="11">
        <v>45089</v>
      </c>
      <c r="C2122" s="2">
        <v>5.19</v>
      </c>
      <c r="D2122" s="2">
        <v>4.0689000000000002</v>
      </c>
      <c r="E2122" s="2">
        <v>3492</v>
      </c>
      <c r="F2122" s="2">
        <v>5.1779999999999999</v>
      </c>
      <c r="G2122" s="2">
        <v>18081.576000000001</v>
      </c>
      <c r="H2122" s="17">
        <f t="shared" si="33"/>
        <v>-1.1443148688046521E-2</v>
      </c>
    </row>
    <row r="2123" spans="1:8" ht="13.5" x14ac:dyDescent="0.25">
      <c r="A2123" s="12"/>
      <c r="B2123" s="11">
        <v>45090</v>
      </c>
      <c r="C2123" s="2">
        <v>5.19</v>
      </c>
      <c r="D2123" s="2">
        <v>4.0689000000000002</v>
      </c>
      <c r="E2123" s="2">
        <v>18088</v>
      </c>
      <c r="F2123" s="2">
        <v>5.1449999999999996</v>
      </c>
      <c r="G2123" s="2">
        <v>93062.76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5.19</v>
      </c>
      <c r="D2124" s="2">
        <v>4.0689000000000002</v>
      </c>
      <c r="E2124" s="2">
        <v>2612</v>
      </c>
      <c r="F2124" s="2">
        <v>5.1790000000000003</v>
      </c>
      <c r="G2124" s="2">
        <v>13527.548000000001</v>
      </c>
      <c r="H2124" s="17">
        <f t="shared" si="33"/>
        <v>0</v>
      </c>
    </row>
    <row r="2125" spans="1:8" ht="13.5" x14ac:dyDescent="0.25">
      <c r="A2125" s="12"/>
      <c r="B2125" s="11">
        <v>45092</v>
      </c>
      <c r="C2125" s="2">
        <v>5.2</v>
      </c>
      <c r="D2125" s="2">
        <v>4.0768000000000004</v>
      </c>
      <c r="E2125" s="2">
        <v>9353</v>
      </c>
      <c r="F2125" s="2">
        <v>5.1260000000000003</v>
      </c>
      <c r="G2125" s="2">
        <v>47943.478000000003</v>
      </c>
      <c r="H2125" s="17">
        <f t="shared" si="33"/>
        <v>1.9415566860822924E-3</v>
      </c>
    </row>
    <row r="2126" spans="1:8" ht="13.5" x14ac:dyDescent="0.25">
      <c r="A2126" s="12"/>
      <c r="B2126" s="11">
        <v>45093</v>
      </c>
      <c r="C2126" s="2">
        <v>5.19</v>
      </c>
      <c r="D2126" s="2">
        <v>4.0689000000000002</v>
      </c>
      <c r="E2126" s="2">
        <v>888</v>
      </c>
      <c r="F2126" s="2">
        <v>5.1790000000000003</v>
      </c>
      <c r="G2126" s="2">
        <v>4598.9520000000002</v>
      </c>
      <c r="H2126" s="17">
        <f t="shared" si="33"/>
        <v>-1.9377943485086929E-3</v>
      </c>
    </row>
    <row r="2127" spans="1:8" ht="13.5" x14ac:dyDescent="0.25">
      <c r="A2127" s="12"/>
      <c r="B2127" s="11">
        <v>45096</v>
      </c>
      <c r="C2127" s="2">
        <v>5.18</v>
      </c>
      <c r="D2127" s="2">
        <v>4.0610999999999997</v>
      </c>
      <c r="E2127" s="2">
        <v>19254</v>
      </c>
      <c r="F2127" s="2">
        <v>5.101</v>
      </c>
      <c r="G2127" s="2">
        <v>98214.653999999995</v>
      </c>
      <c r="H2127" s="17">
        <f t="shared" si="33"/>
        <v>-1.9169800191699165E-3</v>
      </c>
    </row>
    <row r="2128" spans="1:8" ht="13.5" x14ac:dyDescent="0.25">
      <c r="A2128" s="12"/>
      <c r="B2128" s="11">
        <v>45097</v>
      </c>
      <c r="C2128" s="2">
        <v>5.17</v>
      </c>
      <c r="D2128" s="2">
        <v>4.0533000000000001</v>
      </c>
      <c r="E2128" s="2">
        <v>28835</v>
      </c>
      <c r="F2128" s="2">
        <v>5.0999999999999996</v>
      </c>
      <c r="G2128" s="2">
        <v>147058.5</v>
      </c>
      <c r="H2128" s="17">
        <f t="shared" si="33"/>
        <v>-1.920661889635711E-3</v>
      </c>
    </row>
    <row r="2129" spans="1:8" ht="13.5" x14ac:dyDescent="0.25">
      <c r="A2129" s="12"/>
      <c r="B2129" s="11">
        <v>45098</v>
      </c>
      <c r="C2129" s="2">
        <v>5.19</v>
      </c>
      <c r="D2129" s="2">
        <v>4.0689000000000002</v>
      </c>
      <c r="E2129" s="2">
        <v>15112</v>
      </c>
      <c r="F2129" s="2">
        <v>5.101</v>
      </c>
      <c r="G2129" s="2">
        <v>77086.312000000005</v>
      </c>
      <c r="H2129" s="17">
        <f t="shared" si="33"/>
        <v>3.848715861150188E-3</v>
      </c>
    </row>
    <row r="2130" spans="1:8" ht="13.5" x14ac:dyDescent="0.25">
      <c r="A2130" s="12"/>
      <c r="B2130" s="11">
        <v>45099</v>
      </c>
      <c r="C2130" s="2">
        <v>5.0999999999999996</v>
      </c>
      <c r="D2130" s="2">
        <v>3.9984000000000002</v>
      </c>
      <c r="E2130" s="2">
        <v>7135</v>
      </c>
      <c r="F2130" s="2">
        <v>5.1020000000000003</v>
      </c>
      <c r="G2130" s="2">
        <v>36402.769999999997</v>
      </c>
      <c r="H2130" s="17">
        <f t="shared" si="33"/>
        <v>-1.7326550173265502E-2</v>
      </c>
    </row>
    <row r="2131" spans="1:8" ht="13.5" x14ac:dyDescent="0.25">
      <c r="A2131" s="12"/>
      <c r="B2131" s="11">
        <v>45100</v>
      </c>
      <c r="C2131" s="2">
        <v>5.16</v>
      </c>
      <c r="D2131" s="2">
        <v>4.0453999999999999</v>
      </c>
      <c r="E2131" s="2">
        <v>7603</v>
      </c>
      <c r="F2131" s="2">
        <v>5.0890000000000004</v>
      </c>
      <c r="G2131" s="2">
        <v>38691.667000000001</v>
      </c>
      <c r="H2131" s="17">
        <f t="shared" si="33"/>
        <v>1.1754701880752227E-2</v>
      </c>
    </row>
    <row r="2132" spans="1:8" ht="13.5" x14ac:dyDescent="0.25">
      <c r="A2132" s="12"/>
      <c r="B2132" s="11">
        <v>45103</v>
      </c>
      <c r="C2132" s="2">
        <v>5.0999999999999996</v>
      </c>
      <c r="D2132" s="2">
        <v>3.9984000000000002</v>
      </c>
      <c r="E2132" s="2">
        <v>13074</v>
      </c>
      <c r="F2132" s="2">
        <v>5.101</v>
      </c>
      <c r="G2132" s="2">
        <v>66690.474000000002</v>
      </c>
      <c r="H2132" s="17">
        <f t="shared" si="33"/>
        <v>-1.1618134177089956E-2</v>
      </c>
    </row>
    <row r="2133" spans="1:8" ht="13.5" x14ac:dyDescent="0.25">
      <c r="A2133" s="12"/>
      <c r="B2133" s="11">
        <v>45104</v>
      </c>
      <c r="C2133" s="2">
        <v>5.15</v>
      </c>
      <c r="D2133" s="2">
        <v>4.0376000000000003</v>
      </c>
      <c r="E2133" s="2">
        <v>6552</v>
      </c>
      <c r="F2133" s="2">
        <v>5.1219999999999999</v>
      </c>
      <c r="G2133" s="2">
        <v>33559.343999999997</v>
      </c>
      <c r="H2133" s="17">
        <f t="shared" si="33"/>
        <v>9.8039215686274821E-3</v>
      </c>
    </row>
    <row r="2134" spans="1:8" ht="13.5" x14ac:dyDescent="0.25">
      <c r="A2134" s="12"/>
      <c r="B2134" s="11">
        <v>45107</v>
      </c>
      <c r="C2134" s="2">
        <v>5.0999999999999996</v>
      </c>
      <c r="D2134" s="2">
        <v>3.9984000000000002</v>
      </c>
      <c r="E2134" s="2">
        <v>3590</v>
      </c>
      <c r="F2134" s="2">
        <v>5.0960000000000001</v>
      </c>
      <c r="G2134" s="2">
        <v>18294.64</v>
      </c>
      <c r="H2134" s="17">
        <f t="shared" si="33"/>
        <v>-9.7087378640777003E-3</v>
      </c>
    </row>
    <row r="2135" spans="1:8" ht="13.5" x14ac:dyDescent="0.25">
      <c r="A2135" s="12"/>
      <c r="B2135" s="11">
        <v>45110</v>
      </c>
      <c r="C2135" s="2">
        <v>5.17</v>
      </c>
      <c r="D2135" s="2">
        <v>4.0533000000000001</v>
      </c>
      <c r="E2135" s="2">
        <v>3970</v>
      </c>
      <c r="F2135" s="2">
        <v>5.1310000000000002</v>
      </c>
      <c r="G2135" s="2">
        <v>20370.07</v>
      </c>
      <c r="H2135" s="17">
        <f t="shared" si="33"/>
        <v>1.3730492196878738E-2</v>
      </c>
    </row>
    <row r="2136" spans="1:8" ht="13.5" x14ac:dyDescent="0.25">
      <c r="A2136" s="12"/>
      <c r="B2136" s="11">
        <v>45111</v>
      </c>
      <c r="C2136" s="2">
        <v>5.17</v>
      </c>
      <c r="D2136" s="2">
        <v>4.0533000000000001</v>
      </c>
      <c r="E2136" s="2">
        <v>1358</v>
      </c>
      <c r="F2136" s="2">
        <v>5.1520000000000001</v>
      </c>
      <c r="G2136" s="2">
        <v>6996.4160000000002</v>
      </c>
      <c r="H2136" s="17">
        <f t="shared" si="33"/>
        <v>0</v>
      </c>
    </row>
    <row r="2137" spans="1:8" ht="13.5" x14ac:dyDescent="0.25">
      <c r="A2137" s="12"/>
      <c r="B2137" s="11">
        <v>45112</v>
      </c>
      <c r="C2137" s="2">
        <v>5.18</v>
      </c>
      <c r="D2137" s="2">
        <v>4.0610999999999997</v>
      </c>
      <c r="E2137" s="2">
        <v>28869</v>
      </c>
      <c r="F2137" s="2">
        <v>5.1890000000000001</v>
      </c>
      <c r="G2137" s="2">
        <v>149801.24100000001</v>
      </c>
      <c r="H2137" s="17">
        <f t="shared" si="33"/>
        <v>1.9243579305749845E-3</v>
      </c>
    </row>
    <row r="2138" spans="1:8" ht="13.5" x14ac:dyDescent="0.25">
      <c r="A2138" s="12"/>
      <c r="B2138" s="11">
        <v>45113</v>
      </c>
      <c r="C2138" s="2">
        <v>4.8600000000000003</v>
      </c>
      <c r="D2138" s="2">
        <v>4.1474000000000002</v>
      </c>
      <c r="E2138" s="2">
        <v>1868</v>
      </c>
      <c r="F2138" s="2">
        <v>4.8819999999999997</v>
      </c>
      <c r="G2138" s="2">
        <v>9119.5759999999991</v>
      </c>
      <c r="H2138" s="17">
        <f t="shared" si="33"/>
        <v>2.1250400137893796E-2</v>
      </c>
    </row>
    <row r="2139" spans="1:8" ht="13.5" x14ac:dyDescent="0.25">
      <c r="A2139" s="12"/>
      <c r="B2139" s="11">
        <v>45114</v>
      </c>
      <c r="C2139" s="2">
        <v>4.84</v>
      </c>
      <c r="D2139" s="2">
        <v>4.1303000000000001</v>
      </c>
      <c r="E2139" s="2">
        <v>375</v>
      </c>
      <c r="F2139" s="2">
        <v>4.7969999999999997</v>
      </c>
      <c r="G2139" s="2">
        <v>1798.875</v>
      </c>
      <c r="H2139" s="17">
        <f t="shared" si="33"/>
        <v>-4.1230650528041937E-3</v>
      </c>
    </row>
    <row r="2140" spans="1:8" ht="13.5" x14ac:dyDescent="0.25">
      <c r="A2140" s="12"/>
      <c r="B2140" s="11">
        <v>45117</v>
      </c>
      <c r="C2140" s="2">
        <v>4.84</v>
      </c>
      <c r="D2140" s="2">
        <v>4.1303000000000001</v>
      </c>
      <c r="E2140" s="2">
        <v>4575</v>
      </c>
      <c r="F2140" s="2">
        <v>4.8239999999999998</v>
      </c>
      <c r="G2140" s="2">
        <v>22069.8</v>
      </c>
      <c r="H2140" s="17">
        <f t="shared" si="33"/>
        <v>0</v>
      </c>
    </row>
    <row r="2141" spans="1:8" ht="13.5" x14ac:dyDescent="0.25">
      <c r="A2141" s="12"/>
      <c r="B2141" s="11">
        <v>45118</v>
      </c>
      <c r="C2141" s="2">
        <v>4.8899999999999997</v>
      </c>
      <c r="D2141" s="2">
        <v>4.173</v>
      </c>
      <c r="E2141" s="2">
        <v>4606</v>
      </c>
      <c r="F2141" s="2">
        <v>4.843</v>
      </c>
      <c r="G2141" s="2">
        <v>22306.858</v>
      </c>
      <c r="H2141" s="17">
        <f t="shared" si="33"/>
        <v>1.0338232089678706E-2</v>
      </c>
    </row>
    <row r="2142" spans="1:8" ht="13.5" x14ac:dyDescent="0.25">
      <c r="A2142" s="12"/>
      <c r="B2142" s="11">
        <v>45119</v>
      </c>
      <c r="C2142" s="2">
        <v>4.9000000000000004</v>
      </c>
      <c r="D2142" s="2">
        <v>4.1814999999999998</v>
      </c>
      <c r="E2142" s="2">
        <v>1020</v>
      </c>
      <c r="F2142" s="2">
        <v>4.92</v>
      </c>
      <c r="G2142" s="2">
        <v>5018.3999999999996</v>
      </c>
      <c r="H2142" s="17">
        <f t="shared" si="33"/>
        <v>2.0369039060627197E-3</v>
      </c>
    </row>
    <row r="2143" spans="1:8" ht="13.5" x14ac:dyDescent="0.25">
      <c r="A2143" s="12"/>
      <c r="B2143" s="11">
        <v>45120</v>
      </c>
      <c r="C2143" s="2">
        <v>4.8</v>
      </c>
      <c r="D2143" s="2">
        <v>4.0961999999999996</v>
      </c>
      <c r="E2143" s="2">
        <v>2247</v>
      </c>
      <c r="F2143" s="2">
        <v>4.8010000000000002</v>
      </c>
      <c r="G2143" s="2">
        <v>10787.847</v>
      </c>
      <c r="H2143" s="17">
        <f t="shared" si="33"/>
        <v>-2.0399378213559766E-2</v>
      </c>
    </row>
    <row r="2144" spans="1:8" ht="13.5" x14ac:dyDescent="0.25">
      <c r="A2144" s="12"/>
      <c r="B2144" s="11">
        <v>45121</v>
      </c>
      <c r="C2144" s="2">
        <v>4.8</v>
      </c>
      <c r="D2144" s="2">
        <v>4.0961999999999996</v>
      </c>
      <c r="E2144" s="2">
        <v>7245</v>
      </c>
      <c r="F2144" s="2">
        <v>4.8</v>
      </c>
      <c r="G2144" s="2">
        <v>34776</v>
      </c>
      <c r="H2144" s="17">
        <f t="shared" si="33"/>
        <v>0</v>
      </c>
    </row>
    <row r="2145" spans="1:8" ht="13.5" x14ac:dyDescent="0.25">
      <c r="A2145" s="12"/>
      <c r="B2145" s="11">
        <v>45124</v>
      </c>
      <c r="C2145" s="2">
        <v>4.8899999999999997</v>
      </c>
      <c r="D2145" s="2">
        <v>4.173</v>
      </c>
      <c r="E2145" s="2">
        <v>1</v>
      </c>
      <c r="F2145" s="2">
        <v>4.8899999999999997</v>
      </c>
      <c r="G2145" s="2">
        <v>4.8899999999999997</v>
      </c>
      <c r="H2145" s="17">
        <f t="shared" si="33"/>
        <v>1.8749084517357656E-2</v>
      </c>
    </row>
    <row r="2146" spans="1:8" ht="13.5" x14ac:dyDescent="0.25">
      <c r="A2146" s="12"/>
      <c r="B2146" s="11">
        <v>45125</v>
      </c>
      <c r="C2146" s="2">
        <v>4.87</v>
      </c>
      <c r="D2146" s="2">
        <v>4.1558999999999999</v>
      </c>
      <c r="E2146" s="2">
        <v>1607</v>
      </c>
      <c r="F2146" s="2">
        <v>4.8170000000000002</v>
      </c>
      <c r="G2146" s="2">
        <v>7740.9189999999999</v>
      </c>
      <c r="H2146" s="17">
        <f t="shared" si="33"/>
        <v>-4.097771387491041E-3</v>
      </c>
    </row>
    <row r="2147" spans="1:8" ht="13.5" x14ac:dyDescent="0.25">
      <c r="A2147" s="12"/>
      <c r="B2147" s="11">
        <v>45127</v>
      </c>
      <c r="C2147" s="2">
        <v>4.8</v>
      </c>
      <c r="D2147" s="2">
        <v>4.0961999999999996</v>
      </c>
      <c r="E2147" s="2">
        <v>11474</v>
      </c>
      <c r="F2147" s="2">
        <v>4.8</v>
      </c>
      <c r="G2147" s="2">
        <v>55075.199999999997</v>
      </c>
      <c r="H2147" s="17">
        <f t="shared" si="33"/>
        <v>-1.4365119468707215E-2</v>
      </c>
    </row>
    <row r="2148" spans="1:8" ht="13.5" x14ac:dyDescent="0.25">
      <c r="A2148" s="12"/>
      <c r="B2148" s="11">
        <v>45128</v>
      </c>
      <c r="C2148" s="2">
        <v>4.8</v>
      </c>
      <c r="D2148" s="2">
        <v>4.0961999999999996</v>
      </c>
      <c r="E2148" s="2">
        <v>2722</v>
      </c>
      <c r="F2148" s="2">
        <v>4.806</v>
      </c>
      <c r="G2148" s="2">
        <v>13081.932000000001</v>
      </c>
      <c r="H2148" s="17">
        <f t="shared" si="33"/>
        <v>0</v>
      </c>
    </row>
    <row r="2149" spans="1:8" ht="13.5" x14ac:dyDescent="0.25">
      <c r="A2149" s="12"/>
      <c r="B2149" s="11">
        <v>45131</v>
      </c>
      <c r="C2149" s="2">
        <v>4.8</v>
      </c>
      <c r="D2149" s="2">
        <v>4.0961999999999996</v>
      </c>
      <c r="E2149" s="2">
        <v>519</v>
      </c>
      <c r="F2149" s="2">
        <v>4.7779999999999996</v>
      </c>
      <c r="G2149" s="2">
        <v>2479.7820000000002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4.88</v>
      </c>
      <c r="D2150" s="2">
        <v>4.1645000000000003</v>
      </c>
      <c r="E2150" s="2">
        <v>24</v>
      </c>
      <c r="F2150" s="2">
        <v>4.88</v>
      </c>
      <c r="G2150" s="2">
        <v>117.12</v>
      </c>
      <c r="H2150" s="17">
        <f t="shared" si="33"/>
        <v>1.667399052780643E-2</v>
      </c>
    </row>
    <row r="2151" spans="1:8" ht="13.5" x14ac:dyDescent="0.25">
      <c r="A2151" s="12"/>
      <c r="B2151" s="11">
        <v>45134</v>
      </c>
      <c r="C2151" s="2">
        <v>4.8</v>
      </c>
      <c r="D2151" s="2">
        <v>4.0961999999999996</v>
      </c>
      <c r="E2151" s="2">
        <v>1761</v>
      </c>
      <c r="F2151" s="2">
        <v>4.8</v>
      </c>
      <c r="G2151" s="2">
        <v>8452.7999999999993</v>
      </c>
      <c r="H2151" s="17">
        <f t="shared" si="33"/>
        <v>-1.6400528274703011E-2</v>
      </c>
    </row>
    <row r="2152" spans="1:8" ht="13.5" x14ac:dyDescent="0.25">
      <c r="A2152" s="12"/>
      <c r="B2152" s="11">
        <v>45135</v>
      </c>
      <c r="C2152" s="2">
        <v>4.78</v>
      </c>
      <c r="D2152" s="2">
        <v>4.0791000000000004</v>
      </c>
      <c r="E2152" s="2">
        <v>1646</v>
      </c>
      <c r="F2152" s="2">
        <v>4.7930000000000001</v>
      </c>
      <c r="G2152" s="2">
        <v>7889.2780000000002</v>
      </c>
      <c r="H2152" s="17">
        <f t="shared" si="33"/>
        <v>-4.174600849567704E-3</v>
      </c>
    </row>
    <row r="2153" spans="1:8" ht="13.5" x14ac:dyDescent="0.25">
      <c r="A2153" s="12"/>
      <c r="B2153" s="11">
        <v>45138</v>
      </c>
      <c r="C2153" s="2">
        <v>4.79</v>
      </c>
      <c r="D2153" s="2">
        <v>4.0876999999999999</v>
      </c>
      <c r="E2153" s="2">
        <v>7490</v>
      </c>
      <c r="F2153" s="2">
        <v>4.7830000000000004</v>
      </c>
      <c r="G2153" s="2">
        <v>35824.67</v>
      </c>
      <c r="H2153" s="17">
        <f t="shared" si="33"/>
        <v>2.1083082052412287E-3</v>
      </c>
    </row>
    <row r="2154" spans="1:8" ht="13.5" x14ac:dyDescent="0.25">
      <c r="A2154" s="12"/>
      <c r="B2154" s="11">
        <v>45139</v>
      </c>
      <c r="C2154" s="2">
        <v>4.79</v>
      </c>
      <c r="D2154" s="2">
        <v>4.0876999999999999</v>
      </c>
      <c r="E2154" s="2">
        <v>72</v>
      </c>
      <c r="F2154" s="2">
        <v>4.79</v>
      </c>
      <c r="G2154" s="2">
        <v>344.88</v>
      </c>
      <c r="H2154" s="17">
        <f t="shared" si="33"/>
        <v>0</v>
      </c>
    </row>
    <row r="2155" spans="1:8" ht="13.5" x14ac:dyDescent="0.25">
      <c r="A2155" s="12"/>
      <c r="B2155" s="11">
        <v>45140</v>
      </c>
      <c r="C2155" s="2">
        <v>4.7699999999999996</v>
      </c>
      <c r="D2155" s="2">
        <v>4.0705999999999998</v>
      </c>
      <c r="E2155" s="2">
        <v>1237</v>
      </c>
      <c r="F2155" s="2">
        <v>4.7190000000000003</v>
      </c>
      <c r="G2155" s="2">
        <v>5837.4030000000002</v>
      </c>
      <c r="H2155" s="17">
        <f t="shared" si="33"/>
        <v>-4.1832815519730207E-3</v>
      </c>
    </row>
    <row r="2156" spans="1:8" ht="13.5" x14ac:dyDescent="0.25">
      <c r="A2156" s="12"/>
      <c r="B2156" s="11">
        <v>45141</v>
      </c>
      <c r="C2156" s="2">
        <v>4.8</v>
      </c>
      <c r="D2156" s="2">
        <v>4.0961999999999996</v>
      </c>
      <c r="E2156" s="2">
        <v>6510</v>
      </c>
      <c r="F2156" s="2">
        <v>4.7839999999999998</v>
      </c>
      <c r="G2156" s="2">
        <v>31143.84</v>
      </c>
      <c r="H2156" s="17">
        <f t="shared" si="33"/>
        <v>6.2889991647422606E-3</v>
      </c>
    </row>
    <row r="2157" spans="1:8" ht="13.5" x14ac:dyDescent="0.25">
      <c r="A2157" s="12"/>
      <c r="B2157" s="11">
        <v>45142</v>
      </c>
      <c r="C2157" s="2">
        <v>4.71</v>
      </c>
      <c r="D2157" s="2">
        <v>4.0194000000000001</v>
      </c>
      <c r="E2157" s="2">
        <v>2854</v>
      </c>
      <c r="F2157" s="2">
        <v>4.7210000000000001</v>
      </c>
      <c r="G2157" s="2">
        <v>13473.734</v>
      </c>
      <c r="H2157" s="17">
        <f t="shared" si="33"/>
        <v>-1.8749084517357441E-2</v>
      </c>
    </row>
    <row r="2158" spans="1:8" ht="13.5" x14ac:dyDescent="0.25">
      <c r="A2158" s="12"/>
      <c r="B2158" s="11">
        <v>45145</v>
      </c>
      <c r="C2158" s="2">
        <v>4.67</v>
      </c>
      <c r="D2158" s="2">
        <v>3.9853000000000001</v>
      </c>
      <c r="E2158" s="2">
        <v>3438</v>
      </c>
      <c r="F2158" s="2">
        <v>4.7009999999999996</v>
      </c>
      <c r="G2158" s="2">
        <v>16162.038</v>
      </c>
      <c r="H2158" s="17">
        <f t="shared" si="33"/>
        <v>-8.483853311439523E-3</v>
      </c>
    </row>
    <row r="2159" spans="1:8" ht="13.5" x14ac:dyDescent="0.25">
      <c r="A2159" s="12"/>
      <c r="B2159" s="11">
        <v>45146</v>
      </c>
      <c r="C2159" s="2">
        <v>4.74</v>
      </c>
      <c r="D2159" s="2">
        <v>4.0449999999999999</v>
      </c>
      <c r="E2159" s="2">
        <v>386</v>
      </c>
      <c r="F2159" s="2">
        <v>4.6619999999999999</v>
      </c>
      <c r="G2159" s="2">
        <v>1799.5319999999999</v>
      </c>
      <c r="H2159" s="17">
        <f t="shared" si="33"/>
        <v>1.4980051689960571E-2</v>
      </c>
    </row>
    <row r="2160" spans="1:8" ht="13.5" x14ac:dyDescent="0.25">
      <c r="A2160" s="12"/>
      <c r="B2160" s="11">
        <v>45147</v>
      </c>
      <c r="C2160" s="2">
        <v>4.74</v>
      </c>
      <c r="D2160" s="2">
        <v>4.0449999999999999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1:8" ht="13.5" x14ac:dyDescent="0.25">
      <c r="A2161" s="12"/>
      <c r="B2161" s="11">
        <v>45148</v>
      </c>
      <c r="C2161" s="2">
        <v>4.78</v>
      </c>
      <c r="D2161" s="2">
        <v>4.0791000000000004</v>
      </c>
      <c r="E2161" s="2">
        <v>50</v>
      </c>
      <c r="F2161" s="2">
        <v>4.72</v>
      </c>
      <c r="G2161" s="2">
        <v>236</v>
      </c>
      <c r="H2161" s="17">
        <f t="shared" si="33"/>
        <v>8.4301606922127237E-3</v>
      </c>
    </row>
    <row r="2162" spans="1:8" ht="13.5" x14ac:dyDescent="0.25">
      <c r="A2162" s="12"/>
      <c r="B2162" s="11">
        <v>45149</v>
      </c>
      <c r="C2162" s="2">
        <v>4.78</v>
      </c>
      <c r="D2162" s="2">
        <v>4.0791000000000004</v>
      </c>
      <c r="E2162" s="2">
        <v>12</v>
      </c>
      <c r="F2162" s="2">
        <v>4.78</v>
      </c>
      <c r="G2162" s="2">
        <v>57.36</v>
      </c>
      <c r="H2162" s="17">
        <f t="shared" si="33"/>
        <v>0</v>
      </c>
    </row>
    <row r="2163" spans="1:8" ht="13.5" x14ac:dyDescent="0.25">
      <c r="A2163" s="12"/>
      <c r="B2163" s="11">
        <v>45152</v>
      </c>
      <c r="C2163" s="2">
        <v>4.7</v>
      </c>
      <c r="D2163" s="2">
        <v>4.0109000000000004</v>
      </c>
      <c r="E2163" s="2">
        <v>500</v>
      </c>
      <c r="F2163" s="2">
        <v>4.726</v>
      </c>
      <c r="G2163" s="2">
        <v>2363</v>
      </c>
      <c r="H2163" s="17">
        <f t="shared" si="33"/>
        <v>-1.6719374371797709E-2</v>
      </c>
    </row>
    <row r="2164" spans="1:8" ht="13.5" x14ac:dyDescent="0.25">
      <c r="A2164" s="12"/>
      <c r="B2164" s="11">
        <v>45153</v>
      </c>
      <c r="C2164" s="2">
        <v>4.7</v>
      </c>
      <c r="D2164" s="2">
        <v>4.0109000000000004</v>
      </c>
      <c r="E2164" s="2">
        <v>5438</v>
      </c>
      <c r="F2164" s="2">
        <v>4.7</v>
      </c>
      <c r="G2164" s="2">
        <v>25558.6</v>
      </c>
      <c r="H2164" s="17">
        <f t="shared" si="33"/>
        <v>0</v>
      </c>
    </row>
    <row r="2165" spans="1:8" ht="13.5" x14ac:dyDescent="0.25">
      <c r="A2165" s="12"/>
      <c r="B2165" s="11">
        <v>45154</v>
      </c>
      <c r="C2165" s="2">
        <v>4.72</v>
      </c>
      <c r="D2165" s="2">
        <v>4.0278999999999998</v>
      </c>
      <c r="E2165" s="2">
        <v>1841</v>
      </c>
      <c r="F2165" s="2">
        <v>4.726</v>
      </c>
      <c r="G2165" s="2">
        <v>8700.5660000000007</v>
      </c>
      <c r="H2165" s="17">
        <f t="shared" si="33"/>
        <v>4.2384502231418032E-3</v>
      </c>
    </row>
    <row r="2166" spans="1:8" ht="13.5" x14ac:dyDescent="0.25">
      <c r="A2166" s="12"/>
      <c r="B2166" s="11">
        <v>45155</v>
      </c>
      <c r="C2166" s="2">
        <v>4.79</v>
      </c>
      <c r="D2166" s="2">
        <v>4.0876999999999999</v>
      </c>
      <c r="E2166" s="2">
        <v>401</v>
      </c>
      <c r="F2166" s="2">
        <v>4.702</v>
      </c>
      <c r="G2166" s="2">
        <v>1885.502</v>
      </c>
      <c r="H2166" s="17">
        <f t="shared" si="33"/>
        <v>1.484644603887884E-2</v>
      </c>
    </row>
    <row r="2167" spans="1:8" ht="13.5" x14ac:dyDescent="0.25">
      <c r="A2167" s="12"/>
      <c r="B2167" s="11">
        <v>45156</v>
      </c>
      <c r="C2167" s="2">
        <v>4.75</v>
      </c>
      <c r="D2167" s="2">
        <v>4.0534999999999997</v>
      </c>
      <c r="E2167" s="2">
        <v>9948</v>
      </c>
      <c r="F2167" s="2">
        <v>4.7510000000000003</v>
      </c>
      <c r="G2167" s="2">
        <v>47262.947999999997</v>
      </c>
      <c r="H2167" s="17">
        <f t="shared" si="33"/>
        <v>-8.3665631039460415E-3</v>
      </c>
    </row>
    <row r="2168" spans="1:8" ht="13.5" x14ac:dyDescent="0.25">
      <c r="A2168" s="12"/>
      <c r="B2168" s="11">
        <v>45159</v>
      </c>
      <c r="C2168" s="2">
        <v>4.75</v>
      </c>
      <c r="D2168" s="2">
        <v>4.0534999999999997</v>
      </c>
      <c r="E2168" s="2">
        <v>2174</v>
      </c>
      <c r="F2168" s="2">
        <v>4.7009999999999996</v>
      </c>
      <c r="G2168" s="2">
        <v>10219.974</v>
      </c>
      <c r="H2168" s="17">
        <f t="shared" si="33"/>
        <v>0</v>
      </c>
    </row>
    <row r="2169" spans="1:8" ht="13.5" x14ac:dyDescent="0.25">
      <c r="A2169" s="12"/>
      <c r="B2169" s="11">
        <v>45160</v>
      </c>
      <c r="C2169" s="2">
        <v>4.71</v>
      </c>
      <c r="D2169" s="2">
        <v>4.0194000000000001</v>
      </c>
      <c r="E2169" s="2">
        <v>2493</v>
      </c>
      <c r="F2169" s="2">
        <v>4.7089999999999996</v>
      </c>
      <c r="G2169" s="2">
        <v>11739.537</v>
      </c>
      <c r="H2169" s="17">
        <f t="shared" si="33"/>
        <v>-8.4124830393486061E-3</v>
      </c>
    </row>
    <row r="2170" spans="1:8" ht="13.5" x14ac:dyDescent="0.25">
      <c r="A2170" s="12"/>
      <c r="B2170" s="11">
        <v>45161</v>
      </c>
      <c r="C2170" s="2">
        <v>4.7</v>
      </c>
      <c r="D2170" s="2">
        <v>4.0109000000000004</v>
      </c>
      <c r="E2170" s="2">
        <v>2438</v>
      </c>
      <c r="F2170" s="2">
        <v>4.718</v>
      </c>
      <c r="G2170" s="2">
        <v>11502.484</v>
      </c>
      <c r="H2170" s="17">
        <f t="shared" si="33"/>
        <v>-2.1147434940537715E-3</v>
      </c>
    </row>
    <row r="2171" spans="1:8" ht="13.5" x14ac:dyDescent="0.25">
      <c r="A2171" s="12"/>
      <c r="B2171" s="11">
        <v>45162</v>
      </c>
      <c r="C2171" s="2">
        <v>4.79</v>
      </c>
      <c r="D2171" s="2">
        <v>4.0876999999999999</v>
      </c>
      <c r="E2171" s="2">
        <v>1420</v>
      </c>
      <c r="F2171" s="2">
        <v>4.7050000000000001</v>
      </c>
      <c r="G2171" s="2">
        <v>6681.1</v>
      </c>
      <c r="H2171" s="17">
        <f t="shared" si="33"/>
        <v>1.9147822184546991E-2</v>
      </c>
    </row>
    <row r="2172" spans="1:8" ht="13.5" x14ac:dyDescent="0.25">
      <c r="A2172" s="12"/>
      <c r="B2172" s="11">
        <v>45163</v>
      </c>
      <c r="C2172" s="2">
        <v>4.78</v>
      </c>
      <c r="D2172" s="2">
        <v>4.0791000000000004</v>
      </c>
      <c r="E2172" s="2">
        <v>218</v>
      </c>
      <c r="F2172" s="2">
        <v>4.7430000000000003</v>
      </c>
      <c r="G2172" s="2">
        <v>1033.9739999999999</v>
      </c>
      <c r="H2172" s="17">
        <f t="shared" si="33"/>
        <v>-2.1038725933898027E-3</v>
      </c>
    </row>
    <row r="2173" spans="1:8" ht="13.5" x14ac:dyDescent="0.25">
      <c r="A2173" s="12"/>
      <c r="B2173" s="11">
        <v>45166</v>
      </c>
      <c r="C2173" s="2">
        <v>4.7</v>
      </c>
      <c r="D2173" s="2">
        <v>4.0109000000000004</v>
      </c>
      <c r="E2173" s="2">
        <v>550</v>
      </c>
      <c r="F2173" s="2">
        <v>4.7149999999999999</v>
      </c>
      <c r="G2173" s="2">
        <v>2593.25</v>
      </c>
      <c r="H2173" s="17">
        <f t="shared" si="33"/>
        <v>-1.6719374371797709E-2</v>
      </c>
    </row>
    <row r="2174" spans="1:8" ht="13.5" x14ac:dyDescent="0.25">
      <c r="A2174" s="12"/>
      <c r="B2174" s="11">
        <v>45167</v>
      </c>
      <c r="C2174" s="2">
        <v>4.7</v>
      </c>
      <c r="D2174" s="2">
        <v>4.0109000000000004</v>
      </c>
      <c r="E2174" s="2">
        <v>1838</v>
      </c>
      <c r="F2174" s="2">
        <v>4.7069999999999999</v>
      </c>
      <c r="G2174" s="2">
        <v>8651.4660000000003</v>
      </c>
      <c r="H2174" s="17">
        <f t="shared" si="33"/>
        <v>0</v>
      </c>
    </row>
    <row r="2175" spans="1:8" ht="13.5" x14ac:dyDescent="0.25">
      <c r="A2175" s="12"/>
      <c r="B2175" s="11">
        <v>45168</v>
      </c>
      <c r="C2175" s="2">
        <v>4.7</v>
      </c>
      <c r="D2175" s="2">
        <v>4.0109000000000004</v>
      </c>
      <c r="E2175" s="2">
        <v>2582</v>
      </c>
      <c r="F2175" s="2">
        <v>4.7009999999999996</v>
      </c>
      <c r="G2175" s="2">
        <v>12137.982</v>
      </c>
      <c r="H2175" s="17">
        <f t="shared" si="33"/>
        <v>0</v>
      </c>
    </row>
    <row r="2176" spans="1:8" ht="13.5" x14ac:dyDescent="0.25">
      <c r="A2176" s="12"/>
      <c r="B2176" s="11">
        <v>45169</v>
      </c>
      <c r="C2176" s="2">
        <v>4.79</v>
      </c>
      <c r="D2176" s="2">
        <v>4.0876999999999999</v>
      </c>
      <c r="E2176" s="2">
        <v>1672</v>
      </c>
      <c r="F2176" s="2">
        <v>4.718</v>
      </c>
      <c r="G2176" s="2">
        <v>7888.4960000000001</v>
      </c>
      <c r="H2176" s="17">
        <f t="shared" si="33"/>
        <v>1.9147822184546991E-2</v>
      </c>
    </row>
    <row r="2177" spans="1:8" ht="13.5" x14ac:dyDescent="0.25">
      <c r="A2177" s="12"/>
      <c r="B2177" s="11">
        <v>45170</v>
      </c>
      <c r="C2177" s="2">
        <v>4.8</v>
      </c>
      <c r="D2177" s="2">
        <v>4.0961999999999996</v>
      </c>
      <c r="E2177" s="2">
        <v>1050</v>
      </c>
      <c r="F2177" s="2">
        <v>4.7910000000000004</v>
      </c>
      <c r="G2177" s="2">
        <v>5030.55</v>
      </c>
      <c r="H2177" s="17">
        <f t="shared" si="33"/>
        <v>2.0794089585830003E-3</v>
      </c>
    </row>
    <row r="2178" spans="1:8" ht="13.5" x14ac:dyDescent="0.25">
      <c r="A2178" s="12"/>
      <c r="B2178" s="11">
        <v>45173</v>
      </c>
      <c r="C2178" s="2">
        <v>4.8</v>
      </c>
      <c r="D2178" s="2">
        <v>4.0961999999999996</v>
      </c>
      <c r="E2178" s="2">
        <v>103</v>
      </c>
      <c r="F2178" s="2">
        <v>4.8</v>
      </c>
      <c r="G2178" s="2">
        <v>494.4</v>
      </c>
      <c r="H2178" s="17">
        <f t="shared" si="33"/>
        <v>0</v>
      </c>
    </row>
    <row r="2179" spans="1:8" ht="13.5" x14ac:dyDescent="0.25">
      <c r="A2179" s="12"/>
      <c r="B2179" s="11">
        <v>45174</v>
      </c>
      <c r="C2179" s="2">
        <v>4.8</v>
      </c>
      <c r="D2179" s="2">
        <v>4.0961999999999996</v>
      </c>
      <c r="E2179" s="2">
        <v>2752</v>
      </c>
      <c r="F2179" s="2">
        <v>4.7560000000000002</v>
      </c>
      <c r="G2179" s="2">
        <v>13088.512000000001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4.8</v>
      </c>
      <c r="D2180" s="2">
        <v>4.0961999999999996</v>
      </c>
      <c r="E2180" s="2">
        <v>458</v>
      </c>
      <c r="F2180" s="2">
        <v>4.8</v>
      </c>
      <c r="G2180" s="2">
        <v>2198.4</v>
      </c>
      <c r="H2180" s="17">
        <f t="shared" si="33"/>
        <v>0</v>
      </c>
    </row>
    <row r="2181" spans="1:8" ht="13.5" x14ac:dyDescent="0.25">
      <c r="A2181" s="12"/>
      <c r="B2181" s="11">
        <v>45176</v>
      </c>
      <c r="C2181" s="2">
        <v>4.8</v>
      </c>
      <c r="D2181" s="2">
        <v>4.0961999999999996</v>
      </c>
      <c r="E2181" s="2">
        <v>705</v>
      </c>
      <c r="F2181" s="2">
        <v>4.7210000000000001</v>
      </c>
      <c r="G2181" s="2">
        <v>3328.3049999999998</v>
      </c>
      <c r="H2181" s="17">
        <f t="shared" si="33"/>
        <v>0</v>
      </c>
    </row>
    <row r="2182" spans="1:8" ht="13.5" x14ac:dyDescent="0.25">
      <c r="A2182" s="12"/>
      <c r="B2182" s="11">
        <v>45177</v>
      </c>
      <c r="C2182" s="2">
        <v>4.82</v>
      </c>
      <c r="D2182" s="2">
        <v>4.1132999999999997</v>
      </c>
      <c r="E2182" s="2">
        <v>5465</v>
      </c>
      <c r="F2182" s="2">
        <v>4.8380000000000001</v>
      </c>
      <c r="G2182" s="2">
        <v>26439.67</v>
      </c>
      <c r="H2182" s="17">
        <f t="shared" si="33"/>
        <v>4.1746008495679209E-3</v>
      </c>
    </row>
    <row r="2183" spans="1:8" ht="13.5" x14ac:dyDescent="0.25">
      <c r="A2183" s="12"/>
      <c r="B2183" s="11">
        <v>45180</v>
      </c>
      <c r="C2183" s="2">
        <v>4.8499999999999996</v>
      </c>
      <c r="D2183" s="2">
        <v>4.1388999999999996</v>
      </c>
      <c r="E2183" s="2">
        <v>808</v>
      </c>
      <c r="F2183" s="2">
        <v>4.7450000000000001</v>
      </c>
      <c r="G2183" s="2">
        <v>3833.96</v>
      </c>
      <c r="H2183" s="17">
        <f t="shared" ref="H2183:H2246" si="34">(D2183-D2182)/D2182</f>
        <v>6.2237133202051511E-3</v>
      </c>
    </row>
    <row r="2184" spans="1:8" ht="13.5" x14ac:dyDescent="0.25">
      <c r="A2184" s="12"/>
      <c r="B2184" s="11">
        <v>45181</v>
      </c>
      <c r="C2184" s="2">
        <v>4.7699999999999996</v>
      </c>
      <c r="D2184" s="2">
        <v>4.0705999999999998</v>
      </c>
      <c r="E2184" s="2">
        <v>7002</v>
      </c>
      <c r="F2184" s="2">
        <v>4.835</v>
      </c>
      <c r="G2184" s="2">
        <v>33854.67</v>
      </c>
      <c r="H2184" s="17">
        <f t="shared" si="34"/>
        <v>-1.6501969122230498E-2</v>
      </c>
    </row>
    <row r="2185" spans="1:8" ht="13.5" x14ac:dyDescent="0.25">
      <c r="A2185" s="12"/>
      <c r="B2185" s="11">
        <v>45182</v>
      </c>
      <c r="C2185" s="2">
        <v>4.8499999999999996</v>
      </c>
      <c r="D2185" s="2">
        <v>4.1388999999999996</v>
      </c>
      <c r="E2185" s="2">
        <v>541</v>
      </c>
      <c r="F2185" s="2">
        <v>4.8499999999999996</v>
      </c>
      <c r="G2185" s="2">
        <v>2623.85</v>
      </c>
      <c r="H2185" s="17">
        <f t="shared" si="34"/>
        <v>1.6778853240308506E-2</v>
      </c>
    </row>
    <row r="2186" spans="1:8" ht="13.5" x14ac:dyDescent="0.25">
      <c r="A2186" s="12"/>
      <c r="B2186" s="11">
        <v>45183</v>
      </c>
      <c r="C2186" s="2">
        <v>4.8499999999999996</v>
      </c>
      <c r="D2186" s="2">
        <v>4.1388999999999996</v>
      </c>
      <c r="E2186" s="2">
        <v>0</v>
      </c>
      <c r="F2186" s="2">
        <v>0</v>
      </c>
      <c r="G2186" s="2">
        <v>0</v>
      </c>
      <c r="H2186" s="17">
        <f t="shared" si="34"/>
        <v>0</v>
      </c>
    </row>
    <row r="2187" spans="1:8" ht="13.5" x14ac:dyDescent="0.25">
      <c r="A2187" s="12"/>
      <c r="B2187" s="11">
        <v>45184</v>
      </c>
      <c r="C2187" s="2">
        <v>4.8499999999999996</v>
      </c>
      <c r="D2187" s="2">
        <v>4.1388999999999996</v>
      </c>
      <c r="E2187" s="2">
        <v>9010</v>
      </c>
      <c r="F2187" s="2">
        <v>4.8470000000000004</v>
      </c>
      <c r="G2187" s="2">
        <v>43671.47</v>
      </c>
      <c r="H2187" s="17">
        <f t="shared" si="34"/>
        <v>0</v>
      </c>
    </row>
    <row r="2188" spans="1:8" ht="13.5" x14ac:dyDescent="0.25">
      <c r="A2188" s="12"/>
      <c r="B2188" s="11">
        <v>45187</v>
      </c>
      <c r="C2188" s="2">
        <v>4.9000000000000004</v>
      </c>
      <c r="D2188" s="2">
        <v>4.1814999999999998</v>
      </c>
      <c r="E2188" s="2">
        <v>1170</v>
      </c>
      <c r="F2188" s="2">
        <v>4.851</v>
      </c>
      <c r="G2188" s="2">
        <v>5675.67</v>
      </c>
      <c r="H2188" s="17">
        <f t="shared" si="34"/>
        <v>1.0292589818550871E-2</v>
      </c>
    </row>
    <row r="2189" spans="1:8" ht="13.5" x14ac:dyDescent="0.25">
      <c r="A2189" s="12"/>
      <c r="B2189" s="11">
        <v>45188</v>
      </c>
      <c r="C2189" s="2">
        <v>4.8499999999999996</v>
      </c>
      <c r="D2189" s="2">
        <v>4.1388999999999996</v>
      </c>
      <c r="E2189" s="2">
        <v>2050</v>
      </c>
      <c r="F2189" s="2">
        <v>4.8609999999999998</v>
      </c>
      <c r="G2189" s="2">
        <v>9965.0499999999993</v>
      </c>
      <c r="H2189" s="17">
        <f t="shared" si="34"/>
        <v>-1.0187731675236206E-2</v>
      </c>
    </row>
    <row r="2190" spans="1:8" ht="13.5" x14ac:dyDescent="0.25">
      <c r="A2190" s="12"/>
      <c r="B2190" s="11">
        <v>45189</v>
      </c>
      <c r="C2190" s="2">
        <v>4.75</v>
      </c>
      <c r="D2190" s="2">
        <v>4.0534999999999997</v>
      </c>
      <c r="E2190" s="2">
        <v>11980</v>
      </c>
      <c r="F2190" s="2">
        <v>4.7750000000000004</v>
      </c>
      <c r="G2190" s="2">
        <v>57204.5</v>
      </c>
      <c r="H2190" s="17">
        <f t="shared" si="34"/>
        <v>-2.0633501655029095E-2</v>
      </c>
    </row>
    <row r="2191" spans="1:8" ht="13.5" x14ac:dyDescent="0.25">
      <c r="A2191" s="12"/>
      <c r="B2191" s="11">
        <v>45190</v>
      </c>
      <c r="C2191" s="2">
        <v>4.8600000000000003</v>
      </c>
      <c r="D2191" s="2">
        <v>4.1474000000000002</v>
      </c>
      <c r="E2191" s="2">
        <v>22</v>
      </c>
      <c r="F2191" s="2">
        <v>4.867</v>
      </c>
      <c r="G2191" s="2">
        <v>107.074</v>
      </c>
      <c r="H2191" s="17">
        <f t="shared" si="34"/>
        <v>2.3165165906007288E-2</v>
      </c>
    </row>
    <row r="2192" spans="1:8" ht="13.5" x14ac:dyDescent="0.25">
      <c r="A2192" s="12"/>
      <c r="B2192" s="11">
        <v>45191</v>
      </c>
      <c r="C2192" s="2">
        <v>4.8600000000000003</v>
      </c>
      <c r="D2192" s="2">
        <v>4.1474000000000002</v>
      </c>
      <c r="E2192" s="2">
        <v>11364</v>
      </c>
      <c r="F2192" s="2">
        <v>4.7729999999999997</v>
      </c>
      <c r="G2192" s="2">
        <v>54240.372000000003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4.8499999999999996</v>
      </c>
      <c r="D2193" s="2">
        <v>4.1388999999999996</v>
      </c>
      <c r="E2193" s="2">
        <v>10</v>
      </c>
      <c r="F2193" s="2">
        <v>4.8499999999999996</v>
      </c>
      <c r="G2193" s="2">
        <v>48.5</v>
      </c>
      <c r="H2193" s="17">
        <f t="shared" si="34"/>
        <v>-2.0494767806337991E-3</v>
      </c>
    </row>
    <row r="2194" spans="1:8" ht="13.5" x14ac:dyDescent="0.25">
      <c r="A2194" s="12"/>
      <c r="B2194" s="11">
        <v>45195</v>
      </c>
      <c r="C2194" s="2">
        <v>4.9000000000000004</v>
      </c>
      <c r="D2194" s="2">
        <v>4.1814999999999998</v>
      </c>
      <c r="E2194" s="2">
        <v>1803</v>
      </c>
      <c r="F2194" s="2">
        <v>4.8840000000000003</v>
      </c>
      <c r="G2194" s="2">
        <v>8805.8520000000008</v>
      </c>
      <c r="H2194" s="17">
        <f t="shared" si="34"/>
        <v>1.0292589818550871E-2</v>
      </c>
    </row>
    <row r="2195" spans="1:8" ht="13.5" x14ac:dyDescent="0.25">
      <c r="A2195" s="12"/>
      <c r="B2195" s="11">
        <v>45197</v>
      </c>
      <c r="C2195" s="2">
        <v>4.8499999999999996</v>
      </c>
      <c r="D2195" s="2">
        <v>4.1388999999999996</v>
      </c>
      <c r="E2195" s="2">
        <v>444</v>
      </c>
      <c r="F2195" s="2">
        <v>4.8230000000000004</v>
      </c>
      <c r="G2195" s="2">
        <v>2141.4119999999998</v>
      </c>
      <c r="H2195" s="17">
        <f t="shared" si="34"/>
        <v>-1.0187731675236206E-2</v>
      </c>
    </row>
    <row r="2196" spans="1:8" ht="13.5" x14ac:dyDescent="0.25">
      <c r="A2196" s="12"/>
      <c r="B2196" s="11">
        <v>45198</v>
      </c>
      <c r="C2196" s="2">
        <v>4.8600000000000003</v>
      </c>
      <c r="D2196" s="2">
        <v>4.1474000000000002</v>
      </c>
      <c r="E2196" s="2">
        <v>1417</v>
      </c>
      <c r="F2196" s="2">
        <v>4.7699999999999996</v>
      </c>
      <c r="G2196" s="2">
        <v>6759.09</v>
      </c>
      <c r="H2196" s="17">
        <f t="shared" si="34"/>
        <v>2.0536857619175672E-3</v>
      </c>
    </row>
    <row r="2197" spans="1:8" ht="13.5" x14ac:dyDescent="0.25">
      <c r="A2197" s="12"/>
      <c r="B2197" s="11">
        <v>45201</v>
      </c>
      <c r="C2197" s="2">
        <v>4.82</v>
      </c>
      <c r="D2197" s="2">
        <v>4.1132999999999997</v>
      </c>
      <c r="E2197" s="2">
        <v>865</v>
      </c>
      <c r="F2197" s="2">
        <v>4.8479999999999999</v>
      </c>
      <c r="G2197" s="2">
        <v>4193.5200000000004</v>
      </c>
      <c r="H2197" s="17">
        <f t="shared" si="34"/>
        <v>-8.2220186140715776E-3</v>
      </c>
    </row>
    <row r="2198" spans="1:8" ht="13.5" x14ac:dyDescent="0.25">
      <c r="A2198" s="12"/>
      <c r="B2198" s="11">
        <v>45202</v>
      </c>
      <c r="C2198" s="2">
        <v>4.76</v>
      </c>
      <c r="D2198" s="2">
        <v>4.0621</v>
      </c>
      <c r="E2198" s="2">
        <v>1171</v>
      </c>
      <c r="F2198" s="2">
        <v>4.7640000000000002</v>
      </c>
      <c r="G2198" s="2">
        <v>5578.6440000000002</v>
      </c>
      <c r="H2198" s="17">
        <f t="shared" si="34"/>
        <v>-1.2447426640410302E-2</v>
      </c>
    </row>
    <row r="2199" spans="1:8" ht="13.5" x14ac:dyDescent="0.25">
      <c r="A2199" s="12"/>
      <c r="B2199" s="11">
        <v>45203</v>
      </c>
      <c r="C2199" s="2">
        <v>4.8600000000000003</v>
      </c>
      <c r="D2199" s="2">
        <v>4.1474000000000002</v>
      </c>
      <c r="E2199" s="2">
        <v>3</v>
      </c>
      <c r="F2199" s="2">
        <v>4.8</v>
      </c>
      <c r="G2199" s="2">
        <v>14.4</v>
      </c>
      <c r="H2199" s="17">
        <f t="shared" si="34"/>
        <v>2.0998990669850608E-2</v>
      </c>
    </row>
    <row r="2200" spans="1:8" ht="13.5" x14ac:dyDescent="0.25">
      <c r="A2200" s="12"/>
      <c r="B2200" s="11">
        <v>45204</v>
      </c>
      <c r="C2200" s="2">
        <v>4.8600000000000003</v>
      </c>
      <c r="D2200" s="2">
        <v>4.1474000000000002</v>
      </c>
      <c r="E2200" s="2">
        <v>1</v>
      </c>
      <c r="F2200" s="2">
        <v>4.8600000000000003</v>
      </c>
      <c r="G2200" s="2">
        <v>4.8600000000000003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4.83</v>
      </c>
      <c r="D2201" s="2">
        <v>4.1218000000000004</v>
      </c>
      <c r="E2201" s="2">
        <v>118</v>
      </c>
      <c r="F2201" s="2">
        <v>4.83</v>
      </c>
      <c r="G2201" s="2">
        <v>569.94000000000005</v>
      </c>
      <c r="H2201" s="17">
        <f t="shared" si="34"/>
        <v>-6.172541833437779E-3</v>
      </c>
    </row>
    <row r="2202" spans="1:8" ht="13.5" x14ac:dyDescent="0.25">
      <c r="A2202" s="12"/>
      <c r="B2202" s="11">
        <v>45208</v>
      </c>
      <c r="C2202" s="2">
        <v>4.8499999999999996</v>
      </c>
      <c r="D2202" s="2">
        <v>4.1388999999999996</v>
      </c>
      <c r="E2202" s="2">
        <v>370</v>
      </c>
      <c r="F2202" s="2">
        <v>4.8499999999999996</v>
      </c>
      <c r="G2202" s="2">
        <v>1794.5</v>
      </c>
      <c r="H2202" s="17">
        <f t="shared" si="34"/>
        <v>4.1486729098935476E-3</v>
      </c>
    </row>
    <row r="2203" spans="1:8" ht="13.5" x14ac:dyDescent="0.25">
      <c r="A2203" s="12"/>
      <c r="B2203" s="11">
        <v>45209</v>
      </c>
      <c r="C2203" s="2">
        <v>4.8499999999999996</v>
      </c>
      <c r="D2203" s="2">
        <v>4.1388999999999996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45210</v>
      </c>
      <c r="C2204" s="2">
        <v>4.8600000000000003</v>
      </c>
      <c r="D2204" s="2">
        <v>4.1474000000000002</v>
      </c>
      <c r="E2204" s="2">
        <v>17</v>
      </c>
      <c r="F2204" s="2">
        <v>4.8600000000000003</v>
      </c>
      <c r="G2204" s="2">
        <v>82.62</v>
      </c>
      <c r="H2204" s="17">
        <f t="shared" si="34"/>
        <v>2.0536857619175672E-3</v>
      </c>
    </row>
    <row r="2205" spans="1:8" ht="13.5" x14ac:dyDescent="0.25">
      <c r="A2205" s="12"/>
      <c r="B2205" s="11">
        <v>45211</v>
      </c>
      <c r="C2205" s="2">
        <v>4.8600000000000003</v>
      </c>
      <c r="D2205" s="2">
        <v>4.1474000000000002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1:8" ht="13.5" x14ac:dyDescent="0.25">
      <c r="A2206" s="12"/>
      <c r="B2206" s="11">
        <v>45212</v>
      </c>
      <c r="C2206" s="2">
        <v>4.8499999999999996</v>
      </c>
      <c r="D2206" s="2">
        <v>4.1388999999999996</v>
      </c>
      <c r="E2206" s="2">
        <v>361</v>
      </c>
      <c r="F2206" s="2">
        <v>4.8499999999999996</v>
      </c>
      <c r="G2206" s="2">
        <v>1750.85</v>
      </c>
      <c r="H2206" s="17">
        <f t="shared" si="34"/>
        <v>-2.0494767806337991E-3</v>
      </c>
    </row>
    <row r="2207" spans="1:8" ht="13.5" x14ac:dyDescent="0.25">
      <c r="A2207" s="12"/>
      <c r="B2207" s="11">
        <v>45215</v>
      </c>
      <c r="C2207" s="2">
        <v>4.8</v>
      </c>
      <c r="D2207" s="2">
        <v>4.0961999999999996</v>
      </c>
      <c r="E2207" s="2">
        <v>19285</v>
      </c>
      <c r="F2207" s="2">
        <v>4.7869999999999999</v>
      </c>
      <c r="G2207" s="2">
        <v>92317.294999999998</v>
      </c>
      <c r="H2207" s="17">
        <f t="shared" si="34"/>
        <v>-1.0316750827514548E-2</v>
      </c>
    </row>
    <row r="2208" spans="1:8" ht="13.5" x14ac:dyDescent="0.25">
      <c r="A2208" s="12"/>
      <c r="B2208" s="11">
        <v>45216</v>
      </c>
      <c r="C2208" s="2">
        <v>4.7</v>
      </c>
      <c r="D2208" s="2">
        <v>4.0109000000000004</v>
      </c>
      <c r="E2208" s="2">
        <v>1477</v>
      </c>
      <c r="F2208" s="2">
        <v>4.7060000000000004</v>
      </c>
      <c r="G2208" s="2">
        <v>6950.7619999999997</v>
      </c>
      <c r="H2208" s="17">
        <f t="shared" si="34"/>
        <v>-2.0824178506908667E-2</v>
      </c>
    </row>
    <row r="2209" spans="1:8" ht="13.5" x14ac:dyDescent="0.25">
      <c r="A2209" s="12"/>
      <c r="B2209" s="11">
        <v>45217</v>
      </c>
      <c r="C2209" s="2">
        <v>4.7</v>
      </c>
      <c r="D2209" s="2">
        <v>4.0109000000000004</v>
      </c>
      <c r="E2209" s="2">
        <v>8611</v>
      </c>
      <c r="F2209" s="2">
        <v>4.7329999999999997</v>
      </c>
      <c r="G2209" s="2">
        <v>40755.862999999998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4.7</v>
      </c>
      <c r="D2210" s="2">
        <v>4.0109000000000004</v>
      </c>
      <c r="E2210" s="2">
        <v>1729</v>
      </c>
      <c r="F2210" s="2">
        <v>4.7060000000000004</v>
      </c>
      <c r="G2210" s="2">
        <v>8136.674</v>
      </c>
      <c r="H2210" s="17">
        <f t="shared" si="34"/>
        <v>0</v>
      </c>
    </row>
    <row r="2211" spans="1:8" ht="13.5" x14ac:dyDescent="0.25">
      <c r="A2211" s="12"/>
      <c r="B2211" s="11">
        <v>45219</v>
      </c>
      <c r="C2211" s="2">
        <v>4.7</v>
      </c>
      <c r="D2211" s="2">
        <v>4.0109000000000004</v>
      </c>
      <c r="E2211" s="2">
        <v>1690</v>
      </c>
      <c r="F2211" s="2">
        <v>4.7</v>
      </c>
      <c r="G2211" s="2">
        <v>7943</v>
      </c>
      <c r="H2211" s="17">
        <f t="shared" si="34"/>
        <v>0</v>
      </c>
    </row>
    <row r="2212" spans="1:8" ht="13.5" x14ac:dyDescent="0.25">
      <c r="A2212" s="12"/>
      <c r="B2212" s="11">
        <v>45222</v>
      </c>
      <c r="C2212" s="2">
        <v>4.71</v>
      </c>
      <c r="D2212" s="2">
        <v>4.0194000000000001</v>
      </c>
      <c r="E2212" s="2">
        <v>6517</v>
      </c>
      <c r="F2212" s="2">
        <v>4.7089999999999996</v>
      </c>
      <c r="G2212" s="2">
        <v>30688.553</v>
      </c>
      <c r="H2212" s="17">
        <f t="shared" si="34"/>
        <v>2.1192251115709016E-3</v>
      </c>
    </row>
    <row r="2213" spans="1:8" ht="13.5" x14ac:dyDescent="0.25">
      <c r="A2213" s="12"/>
      <c r="B2213" s="11">
        <v>45223</v>
      </c>
      <c r="C2213" s="2">
        <v>4.78</v>
      </c>
      <c r="D2213" s="2">
        <v>4.0791000000000004</v>
      </c>
      <c r="E2213" s="2">
        <v>1706</v>
      </c>
      <c r="F2213" s="2">
        <v>4.71</v>
      </c>
      <c r="G2213" s="2">
        <v>8035.26</v>
      </c>
      <c r="H2213" s="17">
        <f t="shared" si="34"/>
        <v>1.4852963128825274E-2</v>
      </c>
    </row>
    <row r="2214" spans="1:8" ht="13.5" x14ac:dyDescent="0.25">
      <c r="A2214" s="12"/>
      <c r="B2214" s="11">
        <v>45224</v>
      </c>
      <c r="C2214" s="2">
        <v>4.71</v>
      </c>
      <c r="D2214" s="2">
        <v>4.0194000000000001</v>
      </c>
      <c r="E2214" s="2">
        <v>9012</v>
      </c>
      <c r="F2214" s="2">
        <v>4.7009999999999996</v>
      </c>
      <c r="G2214" s="2">
        <v>42365.411999999997</v>
      </c>
      <c r="H2214" s="17">
        <f t="shared" si="34"/>
        <v>-1.4635581378245275E-2</v>
      </c>
    </row>
    <row r="2215" spans="1:8" ht="13.5" x14ac:dyDescent="0.25">
      <c r="A2215" s="12"/>
      <c r="B2215" s="11">
        <v>45225</v>
      </c>
      <c r="C2215" s="2">
        <v>4.78</v>
      </c>
      <c r="D2215" s="2">
        <v>4.0791000000000004</v>
      </c>
      <c r="E2215" s="2">
        <v>492</v>
      </c>
      <c r="F2215" s="2">
        <v>4.71</v>
      </c>
      <c r="G2215" s="2">
        <v>2317.3200000000002</v>
      </c>
      <c r="H2215" s="17">
        <f t="shared" si="34"/>
        <v>1.4852963128825274E-2</v>
      </c>
    </row>
    <row r="2216" spans="1:8" ht="13.5" x14ac:dyDescent="0.25">
      <c r="A2216" s="12"/>
      <c r="B2216" s="11">
        <v>45226</v>
      </c>
      <c r="C2216" s="2">
        <v>4.8</v>
      </c>
      <c r="D2216" s="2">
        <v>4.0961999999999996</v>
      </c>
      <c r="E2216" s="2">
        <v>8471</v>
      </c>
      <c r="F2216" s="2">
        <v>4.798</v>
      </c>
      <c r="G2216" s="2">
        <v>40643.858</v>
      </c>
      <c r="H2216" s="17">
        <f t="shared" si="34"/>
        <v>4.1921011987936614E-3</v>
      </c>
    </row>
    <row r="2217" spans="1:8" ht="13.5" x14ac:dyDescent="0.25">
      <c r="A2217" s="12"/>
      <c r="B2217" s="11">
        <v>45229</v>
      </c>
      <c r="C2217" s="2">
        <v>4.8</v>
      </c>
      <c r="D2217" s="2">
        <v>4.0961999999999996</v>
      </c>
      <c r="E2217" s="2">
        <v>3123</v>
      </c>
      <c r="F2217" s="2">
        <v>4.8010000000000002</v>
      </c>
      <c r="G2217" s="2">
        <v>14993.522999999999</v>
      </c>
      <c r="H2217" s="17">
        <f t="shared" si="34"/>
        <v>0</v>
      </c>
    </row>
    <row r="2218" spans="1:8" ht="13.5" x14ac:dyDescent="0.25">
      <c r="A2218" s="12"/>
      <c r="B2218" s="11">
        <v>45230</v>
      </c>
      <c r="C2218" s="2">
        <v>4.8099999999999996</v>
      </c>
      <c r="D2218" s="2">
        <v>4.1047000000000002</v>
      </c>
      <c r="E2218" s="2">
        <v>4763</v>
      </c>
      <c r="F2218" s="2">
        <v>4.8010000000000002</v>
      </c>
      <c r="G2218" s="2">
        <v>22867.163</v>
      </c>
      <c r="H2218" s="17">
        <f t="shared" si="34"/>
        <v>2.0750939895514426E-3</v>
      </c>
    </row>
    <row r="2219" spans="1:8" ht="13.5" x14ac:dyDescent="0.25">
      <c r="A2219" s="12"/>
      <c r="B2219" s="11">
        <v>45231</v>
      </c>
      <c r="C2219" s="2">
        <v>4.8</v>
      </c>
      <c r="D2219" s="2">
        <v>4.0961999999999996</v>
      </c>
      <c r="E2219" s="2">
        <v>2643</v>
      </c>
      <c r="F2219" s="2">
        <v>4.8010000000000002</v>
      </c>
      <c r="G2219" s="2">
        <v>12689.043</v>
      </c>
      <c r="H2219" s="17">
        <f t="shared" si="34"/>
        <v>-2.070796891368582E-3</v>
      </c>
    </row>
    <row r="2220" spans="1:8" ht="13.5" x14ac:dyDescent="0.25">
      <c r="A2220" s="12"/>
      <c r="B2220" s="11">
        <v>45232</v>
      </c>
      <c r="C2220" s="2">
        <v>4.8</v>
      </c>
      <c r="D2220" s="2">
        <v>4.0961999999999996</v>
      </c>
      <c r="E2220" s="2">
        <v>1070</v>
      </c>
      <c r="F2220" s="2">
        <v>4.8010000000000002</v>
      </c>
      <c r="G2220" s="2">
        <v>5137.07</v>
      </c>
      <c r="H2220" s="17">
        <f t="shared" si="34"/>
        <v>0</v>
      </c>
    </row>
    <row r="2221" spans="1:8" ht="13.5" x14ac:dyDescent="0.25">
      <c r="A2221" s="12"/>
      <c r="B2221" s="11">
        <v>45233</v>
      </c>
      <c r="C2221" s="2">
        <v>4.8</v>
      </c>
      <c r="D2221" s="2">
        <v>4.0961999999999996</v>
      </c>
      <c r="E2221" s="2">
        <v>3475</v>
      </c>
      <c r="F2221" s="2">
        <v>4.8</v>
      </c>
      <c r="G2221" s="2">
        <v>16680</v>
      </c>
      <c r="H2221" s="17">
        <f t="shared" si="34"/>
        <v>0</v>
      </c>
    </row>
    <row r="2222" spans="1:8" ht="13.5" x14ac:dyDescent="0.25">
      <c r="A2222" s="12"/>
      <c r="B2222" s="11">
        <v>45236</v>
      </c>
      <c r="C2222" s="2">
        <v>4.8</v>
      </c>
      <c r="D2222" s="2">
        <v>4.0961999999999996</v>
      </c>
      <c r="E2222" s="2">
        <v>2090</v>
      </c>
      <c r="F2222" s="2">
        <v>4.8</v>
      </c>
      <c r="G2222" s="2">
        <v>10032</v>
      </c>
      <c r="H2222" s="17">
        <f t="shared" si="34"/>
        <v>0</v>
      </c>
    </row>
    <row r="2223" spans="1:8" ht="13.5" x14ac:dyDescent="0.25">
      <c r="A2223" s="12"/>
      <c r="B2223" s="11">
        <v>45237</v>
      </c>
      <c r="C2223" s="2">
        <v>4.8</v>
      </c>
      <c r="D2223" s="2">
        <v>4.0961999999999996</v>
      </c>
      <c r="E2223" s="2">
        <v>3503</v>
      </c>
      <c r="F2223" s="2">
        <v>4.8</v>
      </c>
      <c r="G2223" s="2">
        <v>16814.400000000001</v>
      </c>
      <c r="H2223" s="17">
        <f t="shared" si="34"/>
        <v>0</v>
      </c>
    </row>
    <row r="2224" spans="1:8" ht="13.5" x14ac:dyDescent="0.25">
      <c r="A2224" s="12"/>
      <c r="B2224" s="11">
        <v>45238</v>
      </c>
      <c r="C2224" s="2">
        <v>4.8</v>
      </c>
      <c r="D2224" s="2">
        <v>4.0961999999999996</v>
      </c>
      <c r="E2224" s="2">
        <v>1506</v>
      </c>
      <c r="F2224" s="2">
        <v>4.806</v>
      </c>
      <c r="G2224" s="2">
        <v>7237.8360000000002</v>
      </c>
      <c r="H2224" s="17">
        <f t="shared" si="34"/>
        <v>0</v>
      </c>
    </row>
    <row r="2225" spans="1:8" ht="13.5" x14ac:dyDescent="0.25">
      <c r="A2225" s="12"/>
      <c r="B2225" s="11">
        <v>45239</v>
      </c>
      <c r="C2225" s="2">
        <v>4.8</v>
      </c>
      <c r="D2225" s="2">
        <v>4.0961999999999996</v>
      </c>
      <c r="E2225" s="2">
        <v>1500</v>
      </c>
      <c r="F2225" s="2">
        <v>4.8010000000000002</v>
      </c>
      <c r="G2225" s="2">
        <v>7201.5</v>
      </c>
      <c r="H2225" s="17">
        <f t="shared" si="34"/>
        <v>0</v>
      </c>
    </row>
    <row r="2226" spans="1:8" ht="13.5" x14ac:dyDescent="0.25">
      <c r="A2226" s="12"/>
      <c r="B2226" s="11">
        <v>45240</v>
      </c>
      <c r="C2226" s="2">
        <v>4.87</v>
      </c>
      <c r="D2226" s="2">
        <v>4.1558999999999999</v>
      </c>
      <c r="E2226" s="2">
        <v>3296</v>
      </c>
      <c r="F2226" s="2">
        <v>4.8029999999999999</v>
      </c>
      <c r="G2226" s="2">
        <v>15830.688</v>
      </c>
      <c r="H2226" s="17">
        <f t="shared" si="34"/>
        <v>1.4574483667789736E-2</v>
      </c>
    </row>
    <row r="2227" spans="1:8" ht="13.5" x14ac:dyDescent="0.25">
      <c r="A2227" s="12"/>
      <c r="B2227" s="11">
        <v>45243</v>
      </c>
      <c r="C2227" s="2">
        <v>4.87</v>
      </c>
      <c r="D2227" s="2">
        <v>4.1558999999999999</v>
      </c>
      <c r="E2227" s="2">
        <v>2200</v>
      </c>
      <c r="F2227" s="2">
        <v>4.806</v>
      </c>
      <c r="G2227" s="2">
        <v>10573.2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4.8099999999999996</v>
      </c>
      <c r="D2228" s="2">
        <v>4.1047000000000002</v>
      </c>
      <c r="E2228" s="2">
        <v>1025</v>
      </c>
      <c r="F2228" s="2">
        <v>4.8109999999999999</v>
      </c>
      <c r="G2228" s="2">
        <v>4931.2749999999996</v>
      </c>
      <c r="H2228" s="17">
        <f t="shared" si="34"/>
        <v>-1.2319834452224473E-2</v>
      </c>
    </row>
    <row r="2229" spans="1:8" ht="13.5" x14ac:dyDescent="0.25">
      <c r="A2229" s="12"/>
      <c r="B2229" s="11">
        <v>45245</v>
      </c>
      <c r="C2229" s="2">
        <v>4.8099999999999996</v>
      </c>
      <c r="D2229" s="2">
        <v>4.1047000000000002</v>
      </c>
      <c r="E2229" s="2">
        <v>2109</v>
      </c>
      <c r="F2229" s="2">
        <v>4.8010000000000002</v>
      </c>
      <c r="G2229" s="2">
        <v>10125.308999999999</v>
      </c>
      <c r="H2229" s="17">
        <f t="shared" si="34"/>
        <v>0</v>
      </c>
    </row>
    <row r="2230" spans="1:8" ht="13.5" x14ac:dyDescent="0.25">
      <c r="A2230" s="12"/>
      <c r="B2230" s="11">
        <v>45246</v>
      </c>
      <c r="C2230" s="2">
        <v>4.8099999999999996</v>
      </c>
      <c r="D2230" s="2">
        <v>4.1047000000000002</v>
      </c>
      <c r="E2230" s="2">
        <v>200</v>
      </c>
      <c r="F2230" s="2">
        <v>4.8099999999999996</v>
      </c>
      <c r="G2230" s="2">
        <v>962</v>
      </c>
      <c r="H2230" s="17">
        <f t="shared" si="34"/>
        <v>0</v>
      </c>
    </row>
    <row r="2231" spans="1:8" ht="13.5" x14ac:dyDescent="0.25">
      <c r="A2231" s="12"/>
      <c r="B2231" s="11">
        <v>45247</v>
      </c>
      <c r="C2231" s="2">
        <v>4.8099999999999996</v>
      </c>
      <c r="D2231" s="2">
        <v>4.1047000000000002</v>
      </c>
      <c r="E2231" s="2">
        <v>101</v>
      </c>
      <c r="F2231" s="2">
        <v>4.8109999999999999</v>
      </c>
      <c r="G2231" s="2">
        <v>485.911</v>
      </c>
      <c r="H2231" s="17">
        <f t="shared" si="34"/>
        <v>0</v>
      </c>
    </row>
    <row r="2232" spans="1:8" ht="13.5" x14ac:dyDescent="0.25">
      <c r="A2232" s="12"/>
      <c r="B2232" s="11">
        <v>45250</v>
      </c>
      <c r="C2232" s="2">
        <v>4.8099999999999996</v>
      </c>
      <c r="D2232" s="2">
        <v>4.1047000000000002</v>
      </c>
      <c r="E2232" s="2">
        <v>53</v>
      </c>
      <c r="F2232" s="2">
        <v>4.8449999999999998</v>
      </c>
      <c r="G2232" s="2">
        <v>256.78500000000003</v>
      </c>
      <c r="H2232" s="17">
        <f t="shared" si="34"/>
        <v>0</v>
      </c>
    </row>
    <row r="2233" spans="1:8" ht="13.5" x14ac:dyDescent="0.25">
      <c r="A2233" s="12"/>
      <c r="B2233" s="11">
        <v>45251</v>
      </c>
      <c r="C2233" s="2">
        <v>4.8099999999999996</v>
      </c>
      <c r="D2233" s="2">
        <v>4.1047000000000002</v>
      </c>
      <c r="E2233" s="2">
        <v>220</v>
      </c>
      <c r="F2233" s="2">
        <v>4.8090000000000002</v>
      </c>
      <c r="G2233" s="2">
        <v>1057.98</v>
      </c>
      <c r="H2233" s="17">
        <f t="shared" si="34"/>
        <v>0</v>
      </c>
    </row>
    <row r="2234" spans="1:8" ht="13.5" x14ac:dyDescent="0.25">
      <c r="A2234" s="12"/>
      <c r="B2234" s="11">
        <v>45252</v>
      </c>
      <c r="C2234" s="2">
        <v>4.8</v>
      </c>
      <c r="D2234" s="2">
        <v>4.0961999999999996</v>
      </c>
      <c r="E2234" s="2">
        <v>5395</v>
      </c>
      <c r="F2234" s="2">
        <v>4.8029999999999999</v>
      </c>
      <c r="G2234" s="2">
        <v>25912.185000000001</v>
      </c>
      <c r="H2234" s="17">
        <f t="shared" si="34"/>
        <v>-2.070796891368582E-3</v>
      </c>
    </row>
    <row r="2235" spans="1:8" ht="13.5" x14ac:dyDescent="0.25">
      <c r="A2235" s="12"/>
      <c r="B2235" s="11">
        <v>45253</v>
      </c>
      <c r="C2235" s="2">
        <v>4.8</v>
      </c>
      <c r="D2235" s="2">
        <v>4.0961999999999996</v>
      </c>
      <c r="E2235" s="2">
        <v>5645</v>
      </c>
      <c r="F2235" s="2">
        <v>4.8</v>
      </c>
      <c r="G2235" s="2">
        <v>27096</v>
      </c>
      <c r="H2235" s="17">
        <f t="shared" si="34"/>
        <v>0</v>
      </c>
    </row>
    <row r="2236" spans="1:8" ht="13.5" x14ac:dyDescent="0.25">
      <c r="A2236" s="12"/>
      <c r="B2236" s="11">
        <v>45254</v>
      </c>
      <c r="C2236" s="2">
        <v>4.82</v>
      </c>
      <c r="D2236" s="2">
        <v>4.1132999999999997</v>
      </c>
      <c r="E2236" s="2">
        <v>4</v>
      </c>
      <c r="F2236" s="2">
        <v>4.82</v>
      </c>
      <c r="G2236" s="2">
        <v>19.28</v>
      </c>
      <c r="H2236" s="17">
        <f t="shared" si="34"/>
        <v>4.1746008495679209E-3</v>
      </c>
    </row>
    <row r="2237" spans="1:8" ht="13.5" x14ac:dyDescent="0.25">
      <c r="A2237" s="12"/>
      <c r="B2237" s="11">
        <v>45257</v>
      </c>
      <c r="C2237" s="2">
        <v>4.8600000000000003</v>
      </c>
      <c r="D2237" s="2">
        <v>4.1474000000000002</v>
      </c>
      <c r="E2237" s="2">
        <v>1100</v>
      </c>
      <c r="F2237" s="2">
        <v>4.8150000000000004</v>
      </c>
      <c r="G2237" s="2">
        <v>5296.5</v>
      </c>
      <c r="H2237" s="17">
        <f t="shared" si="34"/>
        <v>8.2901806335546804E-3</v>
      </c>
    </row>
    <row r="2238" spans="1:8" ht="13.5" x14ac:dyDescent="0.25">
      <c r="A2238" s="12"/>
      <c r="B2238" s="11">
        <v>45258</v>
      </c>
      <c r="C2238" s="2">
        <v>4.8600000000000003</v>
      </c>
      <c r="D2238" s="2">
        <v>4.1474000000000002</v>
      </c>
      <c r="E2238" s="2">
        <v>9380</v>
      </c>
      <c r="F2238" s="2">
        <v>4.8330000000000002</v>
      </c>
      <c r="G2238" s="2">
        <v>45333.54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4.8600000000000003</v>
      </c>
      <c r="D2239" s="2">
        <v>4.1474000000000002</v>
      </c>
      <c r="E2239" s="2">
        <v>2168</v>
      </c>
      <c r="F2239" s="2">
        <v>4.8129999999999997</v>
      </c>
      <c r="G2239" s="2">
        <v>10434.584000000001</v>
      </c>
      <c r="H2239" s="17">
        <f t="shared" si="34"/>
        <v>0</v>
      </c>
    </row>
    <row r="2240" spans="1:8" ht="13.5" x14ac:dyDescent="0.25">
      <c r="A2240" s="12"/>
      <c r="B2240" s="11">
        <v>45260</v>
      </c>
      <c r="C2240" s="2">
        <v>4.8600000000000003</v>
      </c>
      <c r="D2240" s="2">
        <v>4.1474000000000002</v>
      </c>
      <c r="E2240" s="2">
        <v>1801</v>
      </c>
      <c r="F2240" s="2">
        <v>4.8410000000000002</v>
      </c>
      <c r="G2240" s="2">
        <v>8718.6409999999996</v>
      </c>
      <c r="H2240" s="17">
        <f t="shared" si="34"/>
        <v>0</v>
      </c>
    </row>
    <row r="2241" spans="1:8" ht="13.5" x14ac:dyDescent="0.25">
      <c r="A2241" s="12"/>
      <c r="B2241" s="11">
        <v>45261</v>
      </c>
      <c r="C2241" s="2">
        <v>4.8600000000000003</v>
      </c>
      <c r="D2241" s="2">
        <v>4.1474000000000002</v>
      </c>
      <c r="E2241" s="2">
        <v>1320</v>
      </c>
      <c r="F2241" s="2">
        <v>4.8600000000000003</v>
      </c>
      <c r="G2241" s="2">
        <v>6415.2</v>
      </c>
      <c r="H2241" s="17">
        <f t="shared" si="34"/>
        <v>0</v>
      </c>
    </row>
    <row r="2242" spans="1:8" ht="13.5" x14ac:dyDescent="0.25">
      <c r="A2242" s="12"/>
      <c r="B2242" s="11">
        <v>45264</v>
      </c>
      <c r="C2242" s="2">
        <v>4.8499999999999996</v>
      </c>
      <c r="D2242" s="2">
        <v>4.1388999999999996</v>
      </c>
      <c r="E2242" s="2">
        <v>1553</v>
      </c>
      <c r="F2242" s="2">
        <v>4.83</v>
      </c>
      <c r="G2242" s="2">
        <v>7500.99</v>
      </c>
      <c r="H2242" s="17">
        <f t="shared" si="34"/>
        <v>-2.0494767806337991E-3</v>
      </c>
    </row>
    <row r="2243" spans="1:8" ht="13.5" x14ac:dyDescent="0.25">
      <c r="A2243" s="12"/>
      <c r="B2243" s="11">
        <v>45265</v>
      </c>
      <c r="C2243" s="2">
        <v>4.8499999999999996</v>
      </c>
      <c r="D2243" s="2">
        <v>4.1388999999999996</v>
      </c>
      <c r="E2243" s="2">
        <v>1343</v>
      </c>
      <c r="F2243" s="2">
        <v>4.851</v>
      </c>
      <c r="G2243" s="2">
        <v>6514.893</v>
      </c>
      <c r="H2243" s="17">
        <f t="shared" si="34"/>
        <v>0</v>
      </c>
    </row>
    <row r="2244" spans="1:8" ht="13.5" x14ac:dyDescent="0.25">
      <c r="A2244" s="12"/>
      <c r="B2244" s="11">
        <v>45266</v>
      </c>
      <c r="C2244" s="2">
        <v>4.8899999999999997</v>
      </c>
      <c r="D2244" s="2">
        <v>4.173</v>
      </c>
      <c r="E2244" s="2">
        <v>522</v>
      </c>
      <c r="F2244" s="2">
        <v>4.8499999999999996</v>
      </c>
      <c r="G2244" s="2">
        <v>2531.6999999999998</v>
      </c>
      <c r="H2244" s="17">
        <f t="shared" si="34"/>
        <v>8.2389040566335173E-3</v>
      </c>
    </row>
    <row r="2245" spans="1:8" ht="13.5" x14ac:dyDescent="0.25">
      <c r="A2245" s="12"/>
      <c r="B2245" s="11">
        <v>45267</v>
      </c>
      <c r="C2245" s="2">
        <v>4.8899999999999997</v>
      </c>
      <c r="D2245" s="2">
        <v>4.173</v>
      </c>
      <c r="E2245" s="2">
        <v>1761</v>
      </c>
      <c r="F2245" s="2">
        <v>4.8780000000000001</v>
      </c>
      <c r="G2245" s="2">
        <v>8590.1579999999994</v>
      </c>
      <c r="H2245" s="17">
        <f t="shared" si="34"/>
        <v>0</v>
      </c>
    </row>
    <row r="2246" spans="1:8" ht="13.5" x14ac:dyDescent="0.25">
      <c r="A2246" s="12"/>
      <c r="B2246" s="11">
        <v>45268</v>
      </c>
      <c r="C2246" s="2">
        <v>4.8899999999999997</v>
      </c>
      <c r="D2246" s="2">
        <v>4.173</v>
      </c>
      <c r="E2246" s="2">
        <v>420</v>
      </c>
      <c r="F2246" s="2">
        <v>4.8479999999999999</v>
      </c>
      <c r="G2246" s="2">
        <v>2036.16</v>
      </c>
      <c r="H2246" s="17">
        <f t="shared" si="34"/>
        <v>0</v>
      </c>
    </row>
    <row r="2247" spans="1:8" ht="13.5" x14ac:dyDescent="0.25">
      <c r="A2247" s="12"/>
      <c r="B2247" s="11">
        <v>45271</v>
      </c>
      <c r="C2247" s="2">
        <v>4.9000000000000004</v>
      </c>
      <c r="D2247" s="2">
        <v>4.1814999999999998</v>
      </c>
      <c r="E2247" s="2">
        <v>1037</v>
      </c>
      <c r="F2247" s="2">
        <v>4.8899999999999997</v>
      </c>
      <c r="G2247" s="2">
        <v>5070.93</v>
      </c>
      <c r="H2247" s="17">
        <f t="shared" ref="H2247:H2310" si="35">(D2247-D2246)/D2246</f>
        <v>2.0369039060627197E-3</v>
      </c>
    </row>
    <row r="2248" spans="1:8" ht="13.5" x14ac:dyDescent="0.25">
      <c r="A2248" s="12"/>
      <c r="B2248" s="11">
        <v>45272</v>
      </c>
      <c r="C2248" s="2">
        <v>4.8499999999999996</v>
      </c>
      <c r="D2248" s="2">
        <v>4.1388999999999996</v>
      </c>
      <c r="E2248" s="2">
        <v>1508</v>
      </c>
      <c r="F2248" s="2">
        <v>4.8440000000000003</v>
      </c>
      <c r="G2248" s="2">
        <v>7304.7520000000004</v>
      </c>
      <c r="H2248" s="17">
        <f t="shared" si="35"/>
        <v>-1.0187731675236206E-2</v>
      </c>
    </row>
    <row r="2249" spans="1:8" ht="13.5" x14ac:dyDescent="0.25">
      <c r="A2249" s="12"/>
      <c r="B2249" s="11">
        <v>45273</v>
      </c>
      <c r="C2249" s="2">
        <v>4.84</v>
      </c>
      <c r="D2249" s="2">
        <v>4.1303000000000001</v>
      </c>
      <c r="E2249" s="2">
        <v>167</v>
      </c>
      <c r="F2249" s="2">
        <v>4.84</v>
      </c>
      <c r="G2249" s="2">
        <v>808.28</v>
      </c>
      <c r="H2249" s="17">
        <f t="shared" si="35"/>
        <v>-2.0778467708810308E-3</v>
      </c>
    </row>
    <row r="2250" spans="1:8" ht="13.5" x14ac:dyDescent="0.25">
      <c r="A2250" s="12"/>
      <c r="B2250" s="11">
        <v>45274</v>
      </c>
      <c r="C2250" s="2">
        <v>4.8499999999999996</v>
      </c>
      <c r="D2250" s="2">
        <v>4.1388999999999996</v>
      </c>
      <c r="E2250" s="2">
        <v>2621</v>
      </c>
      <c r="F2250" s="2">
        <v>4.8529999999999998</v>
      </c>
      <c r="G2250" s="2">
        <v>12719.713</v>
      </c>
      <c r="H2250" s="17">
        <f t="shared" si="35"/>
        <v>2.0821732077571839E-3</v>
      </c>
    </row>
    <row r="2251" spans="1:8" ht="13.5" x14ac:dyDescent="0.25">
      <c r="A2251" s="12"/>
      <c r="B2251" s="11">
        <v>45275</v>
      </c>
      <c r="C2251" s="2">
        <v>4.8600000000000003</v>
      </c>
      <c r="D2251" s="2">
        <v>4.1474000000000002</v>
      </c>
      <c r="E2251" s="2">
        <v>1605</v>
      </c>
      <c r="F2251" s="2">
        <v>4.8579999999999997</v>
      </c>
      <c r="G2251" s="2">
        <v>7797.09</v>
      </c>
      <c r="H2251" s="17">
        <f t="shared" si="35"/>
        <v>2.0536857619175672E-3</v>
      </c>
    </row>
    <row r="2252" spans="1:8" ht="13.5" x14ac:dyDescent="0.25">
      <c r="A2252" s="12"/>
      <c r="B2252" s="11">
        <v>45278</v>
      </c>
      <c r="C2252" s="2">
        <v>4.8600000000000003</v>
      </c>
      <c r="D2252" s="2">
        <v>4.1474000000000002</v>
      </c>
      <c r="E2252" s="2">
        <v>375</v>
      </c>
      <c r="F2252" s="2">
        <v>4.8819999999999997</v>
      </c>
      <c r="G2252" s="2">
        <v>1830.75</v>
      </c>
      <c r="H2252" s="17">
        <f t="shared" si="35"/>
        <v>0</v>
      </c>
    </row>
    <row r="2253" spans="1:8" ht="13.5" x14ac:dyDescent="0.25">
      <c r="A2253" s="12"/>
      <c r="B2253" s="11">
        <v>45279</v>
      </c>
      <c r="C2253" s="2">
        <v>4.8600000000000003</v>
      </c>
      <c r="D2253" s="2">
        <v>4.1474000000000002</v>
      </c>
      <c r="E2253" s="2">
        <v>0</v>
      </c>
      <c r="F2253" s="2">
        <v>0</v>
      </c>
      <c r="G2253" s="2">
        <v>0</v>
      </c>
      <c r="H2253" s="17">
        <f t="shared" si="35"/>
        <v>0</v>
      </c>
    </row>
    <row r="2254" spans="1:8" ht="13.5" x14ac:dyDescent="0.25">
      <c r="A2254" s="12"/>
      <c r="B2254" s="11">
        <v>45280</v>
      </c>
      <c r="C2254" s="2">
        <v>4.8600000000000003</v>
      </c>
      <c r="D2254" s="2">
        <v>4.1474000000000002</v>
      </c>
      <c r="E2254" s="2">
        <v>721</v>
      </c>
      <c r="F2254" s="2">
        <v>4.8600000000000003</v>
      </c>
      <c r="G2254" s="2">
        <v>3504.06</v>
      </c>
      <c r="H2254" s="17">
        <f t="shared" si="35"/>
        <v>0</v>
      </c>
    </row>
    <row r="2255" spans="1:8" ht="13.5" x14ac:dyDescent="0.25">
      <c r="A2255" s="12"/>
      <c r="B2255" s="11">
        <v>45281</v>
      </c>
      <c r="C2255" s="2">
        <v>4.8600000000000003</v>
      </c>
      <c r="D2255" s="2">
        <v>4.1474000000000002</v>
      </c>
      <c r="E2255" s="2">
        <v>2002</v>
      </c>
      <c r="F2255" s="2">
        <v>4.8499999999999996</v>
      </c>
      <c r="G2255" s="2">
        <v>9709.7000000000007</v>
      </c>
      <c r="H2255" s="17">
        <f t="shared" si="35"/>
        <v>0</v>
      </c>
    </row>
    <row r="2256" spans="1:8" ht="13.5" x14ac:dyDescent="0.25">
      <c r="A2256" s="12"/>
      <c r="B2256" s="11">
        <v>45282</v>
      </c>
      <c r="C2256" s="2">
        <v>4.8899999999999997</v>
      </c>
      <c r="D2256" s="2">
        <v>4.173</v>
      </c>
      <c r="E2256" s="2">
        <v>1414</v>
      </c>
      <c r="F2256" s="2">
        <v>4.875</v>
      </c>
      <c r="G2256" s="2">
        <v>6893.25</v>
      </c>
      <c r="H2256" s="17">
        <f t="shared" si="35"/>
        <v>6.172541833437779E-3</v>
      </c>
    </row>
    <row r="2257" spans="1:8" ht="13.5" x14ac:dyDescent="0.25">
      <c r="A2257" s="12"/>
      <c r="B2257" s="11">
        <v>45285</v>
      </c>
      <c r="C2257" s="2">
        <v>4.8600000000000003</v>
      </c>
      <c r="D2257" s="2">
        <v>4.1474000000000002</v>
      </c>
      <c r="E2257" s="2">
        <v>586</v>
      </c>
      <c r="F2257" s="2">
        <v>4.875</v>
      </c>
      <c r="G2257" s="2">
        <v>2856.75</v>
      </c>
      <c r="H2257" s="17">
        <f t="shared" si="35"/>
        <v>-6.1346752935537612E-3</v>
      </c>
    </row>
    <row r="2258" spans="1:8" ht="13.5" x14ac:dyDescent="0.25">
      <c r="A2258" s="12"/>
      <c r="B2258" s="11">
        <v>45286</v>
      </c>
      <c r="C2258" s="2">
        <v>4.8600000000000003</v>
      </c>
      <c r="D2258" s="2">
        <v>4.1474000000000002</v>
      </c>
      <c r="E2258" s="2">
        <v>150</v>
      </c>
      <c r="F2258" s="2">
        <v>4.8600000000000003</v>
      </c>
      <c r="G2258" s="2">
        <v>729</v>
      </c>
      <c r="H2258" s="17">
        <f t="shared" si="35"/>
        <v>0</v>
      </c>
    </row>
    <row r="2259" spans="1:8" ht="13.5" x14ac:dyDescent="0.25">
      <c r="A2259" s="12"/>
      <c r="B2259" s="11">
        <v>45287</v>
      </c>
      <c r="C2259" s="2">
        <v>5</v>
      </c>
      <c r="D2259" s="2">
        <v>4.2668999999999997</v>
      </c>
      <c r="E2259" s="2">
        <v>4306</v>
      </c>
      <c r="F2259" s="2">
        <v>4.944</v>
      </c>
      <c r="G2259" s="2">
        <v>21288.864000000001</v>
      </c>
      <c r="H2259" s="17">
        <f t="shared" si="35"/>
        <v>2.881323238655531E-2</v>
      </c>
    </row>
    <row r="2260" spans="1:8" ht="13.5" x14ac:dyDescent="0.25">
      <c r="A2260" s="12"/>
      <c r="B2260" s="11">
        <v>45288</v>
      </c>
      <c r="C2260" s="2">
        <v>5</v>
      </c>
      <c r="D2260" s="2">
        <v>4.2668999999999997</v>
      </c>
      <c r="E2260" s="2">
        <v>3370</v>
      </c>
      <c r="F2260" s="2">
        <v>5.0030000000000001</v>
      </c>
      <c r="G2260" s="2">
        <v>16860.11</v>
      </c>
      <c r="H2260" s="17">
        <f t="shared" si="35"/>
        <v>0</v>
      </c>
    </row>
    <row r="2261" spans="1:8" ht="13.5" x14ac:dyDescent="0.25">
      <c r="A2261" s="12"/>
      <c r="B2261" s="11">
        <v>45289</v>
      </c>
      <c r="C2261" s="2">
        <v>5.08</v>
      </c>
      <c r="D2261" s="2">
        <v>4.3350999999999997</v>
      </c>
      <c r="E2261" s="2">
        <v>1515</v>
      </c>
      <c r="F2261" s="2">
        <v>5.0030000000000001</v>
      </c>
      <c r="G2261" s="2">
        <v>7579.5450000000001</v>
      </c>
      <c r="H2261" s="17">
        <f t="shared" si="35"/>
        <v>1.5983500902294417E-2</v>
      </c>
    </row>
    <row r="2262" spans="1:8" ht="13.5" x14ac:dyDescent="0.25">
      <c r="A2262" s="12"/>
      <c r="B2262" s="11">
        <v>45293</v>
      </c>
      <c r="C2262" s="2">
        <v>5</v>
      </c>
      <c r="D2262" s="2">
        <v>4.2668999999999997</v>
      </c>
      <c r="E2262" s="2">
        <v>2640</v>
      </c>
      <c r="F2262" s="2">
        <v>5</v>
      </c>
      <c r="G2262" s="2">
        <v>13200</v>
      </c>
      <c r="H2262" s="17">
        <f t="shared" si="35"/>
        <v>-1.5732047703628529E-2</v>
      </c>
    </row>
    <row r="2263" spans="1:8" ht="13.5" x14ac:dyDescent="0.25">
      <c r="A2263" s="12"/>
      <c r="B2263" s="11">
        <v>45294</v>
      </c>
      <c r="C2263" s="2">
        <v>5.01</v>
      </c>
      <c r="D2263" s="2">
        <v>4.2754000000000003</v>
      </c>
      <c r="E2263" s="2">
        <v>3650</v>
      </c>
      <c r="F2263" s="2">
        <v>5</v>
      </c>
      <c r="G2263" s="2">
        <v>18250</v>
      </c>
      <c r="H2263" s="17">
        <f t="shared" si="35"/>
        <v>1.9920785582039934E-3</v>
      </c>
    </row>
    <row r="2264" spans="1:8" ht="13.5" x14ac:dyDescent="0.25">
      <c r="A2264" s="12"/>
      <c r="B2264" s="11">
        <v>45295</v>
      </c>
      <c r="C2264" s="2">
        <v>5.01</v>
      </c>
      <c r="D2264" s="2">
        <v>4.2754000000000003</v>
      </c>
      <c r="E2264" s="2">
        <v>1259</v>
      </c>
      <c r="F2264" s="2">
        <v>5.0019999999999998</v>
      </c>
      <c r="G2264" s="2">
        <v>6297.518</v>
      </c>
      <c r="H2264" s="17">
        <f t="shared" si="35"/>
        <v>0</v>
      </c>
    </row>
    <row r="2265" spans="1:8" ht="13.5" x14ac:dyDescent="0.25">
      <c r="A2265" s="12"/>
      <c r="B2265" s="11">
        <v>45296</v>
      </c>
      <c r="C2265" s="2">
        <v>5</v>
      </c>
      <c r="D2265" s="2">
        <v>4.2668999999999997</v>
      </c>
      <c r="E2265" s="2">
        <v>21749</v>
      </c>
      <c r="F2265" s="2">
        <v>5</v>
      </c>
      <c r="G2265" s="2">
        <v>108745</v>
      </c>
      <c r="H2265" s="17">
        <f t="shared" si="35"/>
        <v>-1.9881180708239271E-3</v>
      </c>
    </row>
    <row r="2266" spans="1:8" ht="13.5" x14ac:dyDescent="0.25">
      <c r="A2266" s="12"/>
      <c r="B2266" s="11">
        <v>45299</v>
      </c>
      <c r="C2266" s="2">
        <v>5.01</v>
      </c>
      <c r="D2266" s="2">
        <v>4.2754000000000003</v>
      </c>
      <c r="E2266" s="2">
        <v>2524</v>
      </c>
      <c r="F2266" s="2">
        <v>5.0060000000000002</v>
      </c>
      <c r="G2266" s="2">
        <v>12635.144</v>
      </c>
      <c r="H2266" s="17">
        <f t="shared" si="35"/>
        <v>1.9920785582039934E-3</v>
      </c>
    </row>
    <row r="2267" spans="1:8" ht="13.5" x14ac:dyDescent="0.25">
      <c r="A2267" s="12"/>
      <c r="B2267" s="11">
        <v>45300</v>
      </c>
      <c r="C2267" s="2">
        <v>5.01</v>
      </c>
      <c r="D2267" s="2">
        <v>4.2754000000000003</v>
      </c>
      <c r="E2267" s="2">
        <v>1400</v>
      </c>
      <c r="F2267" s="2">
        <v>5.01</v>
      </c>
      <c r="G2267" s="2">
        <v>7014</v>
      </c>
      <c r="H2267" s="17">
        <f t="shared" si="35"/>
        <v>0</v>
      </c>
    </row>
    <row r="2268" spans="1:8" ht="13.5" x14ac:dyDescent="0.25">
      <c r="A2268" s="12"/>
      <c r="B2268" s="11">
        <v>45301</v>
      </c>
      <c r="C2268" s="2">
        <v>5.01</v>
      </c>
      <c r="D2268" s="2">
        <v>4.2754000000000003</v>
      </c>
      <c r="E2268" s="2">
        <v>3600</v>
      </c>
      <c r="F2268" s="2">
        <v>5.0090000000000003</v>
      </c>
      <c r="G2268" s="2">
        <v>18032.400000000001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5.01</v>
      </c>
      <c r="D2269" s="2">
        <v>4.2754000000000003</v>
      </c>
      <c r="E2269" s="2">
        <v>0</v>
      </c>
      <c r="F2269" s="2">
        <v>0</v>
      </c>
      <c r="G2269" s="2">
        <v>0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5</v>
      </c>
      <c r="D2270" s="2">
        <v>4.2668999999999997</v>
      </c>
      <c r="E2270" s="2">
        <v>550</v>
      </c>
      <c r="F2270" s="2">
        <v>5</v>
      </c>
      <c r="G2270" s="2">
        <v>2750</v>
      </c>
      <c r="H2270" s="17">
        <f t="shared" si="35"/>
        <v>-1.9881180708239271E-3</v>
      </c>
    </row>
    <row r="2271" spans="1:8" ht="13.5" x14ac:dyDescent="0.25">
      <c r="A2271" s="12"/>
      <c r="B2271" s="11">
        <v>45306</v>
      </c>
      <c r="C2271" s="2">
        <v>5.01</v>
      </c>
      <c r="D2271" s="2">
        <v>4.2754000000000003</v>
      </c>
      <c r="E2271" s="2">
        <v>260</v>
      </c>
      <c r="F2271" s="2">
        <v>5.01</v>
      </c>
      <c r="G2271" s="2">
        <v>1302.5999999999999</v>
      </c>
      <c r="H2271" s="17">
        <f t="shared" si="35"/>
        <v>1.9920785582039934E-3</v>
      </c>
    </row>
    <row r="2272" spans="1:8" ht="13.5" x14ac:dyDescent="0.25">
      <c r="A2272" s="12"/>
      <c r="B2272" s="11">
        <v>45307</v>
      </c>
      <c r="C2272" s="2">
        <v>5.07</v>
      </c>
      <c r="D2272" s="2">
        <v>4.3266</v>
      </c>
      <c r="E2272" s="2">
        <v>800</v>
      </c>
      <c r="F2272" s="2">
        <v>5.07</v>
      </c>
      <c r="G2272" s="2">
        <v>4056</v>
      </c>
      <c r="H2272" s="17">
        <f t="shared" si="35"/>
        <v>1.1975487673667887E-2</v>
      </c>
    </row>
    <row r="2273" spans="1:8" ht="13.5" x14ac:dyDescent="0.25">
      <c r="A2273" s="12"/>
      <c r="B2273" s="11">
        <v>45308</v>
      </c>
      <c r="C2273" s="2">
        <v>5.08</v>
      </c>
      <c r="D2273" s="2">
        <v>4.3350999999999997</v>
      </c>
      <c r="E2273" s="2">
        <v>246</v>
      </c>
      <c r="F2273" s="2">
        <v>5.0839999999999996</v>
      </c>
      <c r="G2273" s="2">
        <v>1250.664</v>
      </c>
      <c r="H2273" s="17">
        <f t="shared" si="35"/>
        <v>1.9645911339157144E-3</v>
      </c>
    </row>
    <row r="2274" spans="1:8" ht="13.5" x14ac:dyDescent="0.25">
      <c r="A2274" s="12"/>
      <c r="B2274" s="11">
        <v>45309</v>
      </c>
      <c r="C2274" s="2">
        <v>5.01</v>
      </c>
      <c r="D2274" s="2">
        <v>4.2754000000000003</v>
      </c>
      <c r="E2274" s="2">
        <v>8560</v>
      </c>
      <c r="F2274" s="2">
        <v>5.0030000000000001</v>
      </c>
      <c r="G2274" s="2">
        <v>42825.68</v>
      </c>
      <c r="H2274" s="17">
        <f t="shared" si="35"/>
        <v>-1.3771308620331577E-2</v>
      </c>
    </row>
    <row r="2275" spans="1:8" ht="13.5" x14ac:dyDescent="0.25">
      <c r="A2275" s="12"/>
      <c r="B2275" s="11">
        <v>45310</v>
      </c>
      <c r="C2275" s="2">
        <v>5.0199999999999996</v>
      </c>
      <c r="D2275" s="2">
        <v>4.2839</v>
      </c>
      <c r="E2275" s="2">
        <v>3302</v>
      </c>
      <c r="F2275" s="2">
        <v>5.0199999999999996</v>
      </c>
      <c r="G2275" s="2">
        <v>16576.04</v>
      </c>
      <c r="H2275" s="17">
        <f t="shared" si="35"/>
        <v>1.9881180708237194E-3</v>
      </c>
    </row>
    <row r="2276" spans="1:8" ht="13.5" x14ac:dyDescent="0.25">
      <c r="A2276" s="12"/>
      <c r="B2276" s="11">
        <v>45313</v>
      </c>
      <c r="C2276" s="2">
        <v>5.0199999999999996</v>
      </c>
      <c r="D2276" s="2">
        <v>4.2839</v>
      </c>
      <c r="E2276" s="2">
        <v>2115</v>
      </c>
      <c r="F2276" s="2">
        <v>5.01</v>
      </c>
      <c r="G2276" s="2">
        <v>10596.15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5.0199999999999996</v>
      </c>
      <c r="D2277" s="2">
        <v>4.2839</v>
      </c>
      <c r="E2277" s="2">
        <v>1113</v>
      </c>
      <c r="F2277" s="2">
        <v>5.0199999999999996</v>
      </c>
      <c r="G2277" s="2">
        <v>5587.26</v>
      </c>
      <c r="H2277" s="17">
        <f t="shared" si="35"/>
        <v>0</v>
      </c>
    </row>
    <row r="2278" spans="1:8" ht="13.5" x14ac:dyDescent="0.25">
      <c r="A2278" s="12"/>
      <c r="B2278" s="11">
        <v>45315</v>
      </c>
      <c r="C2278" s="2">
        <v>5.0199999999999996</v>
      </c>
      <c r="D2278" s="2">
        <v>4.2839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5.0199999999999996</v>
      </c>
      <c r="D2279" s="2">
        <v>4.2839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1:8" ht="13.5" x14ac:dyDescent="0.25">
      <c r="A2280" s="12"/>
      <c r="B2280" s="11">
        <v>45317</v>
      </c>
      <c r="C2280" s="2">
        <v>5.08</v>
      </c>
      <c r="D2280" s="2">
        <v>4.3350999999999997</v>
      </c>
      <c r="E2280" s="2">
        <v>17</v>
      </c>
      <c r="F2280" s="2">
        <v>5.08</v>
      </c>
      <c r="G2280" s="2">
        <v>86.36</v>
      </c>
      <c r="H2280" s="17">
        <f t="shared" si="35"/>
        <v>1.1951726230770954E-2</v>
      </c>
    </row>
    <row r="2281" spans="1:8" ht="13.5" x14ac:dyDescent="0.25">
      <c r="A2281" s="12"/>
      <c r="B2281" s="11">
        <v>45320</v>
      </c>
      <c r="C2281" s="2">
        <v>5.03</v>
      </c>
      <c r="D2281" s="2">
        <v>4.2925000000000004</v>
      </c>
      <c r="E2281" s="2">
        <v>2720</v>
      </c>
      <c r="F2281" s="2">
        <v>5.0579999999999998</v>
      </c>
      <c r="G2281" s="2">
        <v>13757.76</v>
      </c>
      <c r="H2281" s="17">
        <f t="shared" si="35"/>
        <v>-9.8267629351109099E-3</v>
      </c>
    </row>
    <row r="2282" spans="1:8" ht="13.5" x14ac:dyDescent="0.25">
      <c r="A2282" s="12"/>
      <c r="B2282" s="11">
        <v>45321</v>
      </c>
      <c r="C2282" s="2">
        <v>5.08</v>
      </c>
      <c r="D2282" s="2">
        <v>4.3350999999999997</v>
      </c>
      <c r="E2282" s="2">
        <v>1992</v>
      </c>
      <c r="F2282" s="2">
        <v>5.0650000000000004</v>
      </c>
      <c r="G2282" s="2">
        <v>10089.48</v>
      </c>
      <c r="H2282" s="17">
        <f t="shared" si="35"/>
        <v>9.9242865463015258E-3</v>
      </c>
    </row>
    <row r="2283" spans="1:8" ht="13.5" x14ac:dyDescent="0.25">
      <c r="A2283" s="12"/>
      <c r="B2283" s="11">
        <v>45322</v>
      </c>
      <c r="C2283" s="2">
        <v>5.09</v>
      </c>
      <c r="D2283" s="2">
        <v>4.3437000000000001</v>
      </c>
      <c r="E2283" s="2">
        <v>1517</v>
      </c>
      <c r="F2283" s="2">
        <v>5.08</v>
      </c>
      <c r="G2283" s="2">
        <v>7706.36</v>
      </c>
      <c r="H2283" s="17">
        <f t="shared" si="35"/>
        <v>1.9838066019239198E-3</v>
      </c>
    </row>
    <row r="2284" spans="1:8" ht="13.5" x14ac:dyDescent="0.25">
      <c r="A2284" s="12"/>
      <c r="B2284" s="11">
        <v>45323</v>
      </c>
      <c r="C2284" s="2">
        <v>5.25</v>
      </c>
      <c r="D2284" s="2">
        <v>4.4802</v>
      </c>
      <c r="E2284" s="2">
        <v>2239</v>
      </c>
      <c r="F2284" s="2">
        <v>5.2119999999999997</v>
      </c>
      <c r="G2284" s="2">
        <v>11669.668</v>
      </c>
      <c r="H2284" s="17">
        <f t="shared" si="35"/>
        <v>3.1424822156226224E-2</v>
      </c>
    </row>
    <row r="2285" spans="1:8" ht="13.5" x14ac:dyDescent="0.25">
      <c r="A2285" s="12"/>
      <c r="B2285" s="11">
        <v>45324</v>
      </c>
      <c r="C2285" s="2">
        <v>5.5</v>
      </c>
      <c r="D2285" s="2">
        <v>4.6936</v>
      </c>
      <c r="E2285" s="2">
        <v>7973</v>
      </c>
      <c r="F2285" s="2">
        <v>5.4480000000000004</v>
      </c>
      <c r="G2285" s="2">
        <v>43436.904000000002</v>
      </c>
      <c r="H2285" s="17">
        <f t="shared" si="35"/>
        <v>4.7631802151689662E-2</v>
      </c>
    </row>
    <row r="2286" spans="1:8" ht="13.5" x14ac:dyDescent="0.25">
      <c r="A2286" s="12"/>
      <c r="B2286" s="11">
        <v>45327</v>
      </c>
      <c r="C2286" s="2">
        <v>5.67</v>
      </c>
      <c r="D2286" s="2">
        <v>4.8385999999999996</v>
      </c>
      <c r="E2286" s="2">
        <v>15292</v>
      </c>
      <c r="F2286" s="2">
        <v>5.6779999999999999</v>
      </c>
      <c r="G2286" s="2">
        <v>86827.975999999995</v>
      </c>
      <c r="H2286" s="17">
        <f t="shared" si="35"/>
        <v>3.0893131072098085E-2</v>
      </c>
    </row>
    <row r="2287" spans="1:8" ht="13.5" x14ac:dyDescent="0.25">
      <c r="A2287" s="12"/>
      <c r="B2287" s="11">
        <v>45328</v>
      </c>
      <c r="C2287" s="2">
        <v>5.67</v>
      </c>
      <c r="D2287" s="2">
        <v>4.8385999999999996</v>
      </c>
      <c r="E2287" s="2">
        <v>401</v>
      </c>
      <c r="F2287" s="2">
        <v>5.6159999999999997</v>
      </c>
      <c r="G2287" s="2">
        <v>2252.0160000000001</v>
      </c>
      <c r="H2287" s="17">
        <f t="shared" si="35"/>
        <v>0</v>
      </c>
    </row>
    <row r="2288" spans="1:8" ht="13.5" x14ac:dyDescent="0.25">
      <c r="A2288" s="12"/>
      <c r="B2288" s="11">
        <v>45329</v>
      </c>
      <c r="C2288" s="2">
        <v>5.61</v>
      </c>
      <c r="D2288" s="2">
        <v>4.7873999999999999</v>
      </c>
      <c r="E2288" s="2">
        <v>4438</v>
      </c>
      <c r="F2288" s="2">
        <v>5.6369999999999996</v>
      </c>
      <c r="G2288" s="2">
        <v>25017.006000000001</v>
      </c>
      <c r="H2288" s="17">
        <f t="shared" si="35"/>
        <v>-1.0581573182325403E-2</v>
      </c>
    </row>
    <row r="2289" spans="1:8" ht="13.5" x14ac:dyDescent="0.25">
      <c r="A2289" s="12"/>
      <c r="B2289" s="11">
        <v>45330</v>
      </c>
      <c r="C2289" s="2">
        <v>5.52</v>
      </c>
      <c r="D2289" s="2">
        <v>4.7106000000000003</v>
      </c>
      <c r="E2289" s="2">
        <v>779</v>
      </c>
      <c r="F2289" s="2">
        <v>5.6059999999999999</v>
      </c>
      <c r="G2289" s="2">
        <v>4367.0739999999996</v>
      </c>
      <c r="H2289" s="17">
        <f t="shared" si="35"/>
        <v>-1.6042110540167843E-2</v>
      </c>
    </row>
    <row r="2290" spans="1:8" ht="13.5" x14ac:dyDescent="0.25">
      <c r="A2290" s="12"/>
      <c r="B2290" s="11">
        <v>45331</v>
      </c>
      <c r="C2290" s="2">
        <v>5.58</v>
      </c>
      <c r="D2290" s="2">
        <v>4.7618</v>
      </c>
      <c r="E2290" s="2">
        <v>3675</v>
      </c>
      <c r="F2290" s="2">
        <v>5.609</v>
      </c>
      <c r="G2290" s="2">
        <v>20613.075000000001</v>
      </c>
      <c r="H2290" s="17">
        <f t="shared" si="35"/>
        <v>1.0869103723517107E-2</v>
      </c>
    </row>
    <row r="2291" spans="1:8" ht="13.5" x14ac:dyDescent="0.25">
      <c r="A2291" s="12"/>
      <c r="B2291" s="11">
        <v>45334</v>
      </c>
      <c r="C2291" s="2">
        <v>5.62</v>
      </c>
      <c r="D2291" s="2">
        <v>4.7960000000000003</v>
      </c>
      <c r="E2291" s="2">
        <v>4219</v>
      </c>
      <c r="F2291" s="2">
        <v>5.657</v>
      </c>
      <c r="G2291" s="2">
        <v>23866.883000000002</v>
      </c>
      <c r="H2291" s="17">
        <f t="shared" si="35"/>
        <v>7.1821580074762125E-3</v>
      </c>
    </row>
    <row r="2292" spans="1:8" ht="13.5" x14ac:dyDescent="0.25">
      <c r="A2292" s="12"/>
      <c r="B2292" s="11">
        <v>45335</v>
      </c>
      <c r="C2292" s="2">
        <v>5.62</v>
      </c>
      <c r="D2292" s="2">
        <v>4.7960000000000003</v>
      </c>
      <c r="E2292" s="2">
        <v>405</v>
      </c>
      <c r="F2292" s="2">
        <v>5.6189999999999998</v>
      </c>
      <c r="G2292" s="2">
        <v>2275.6950000000002</v>
      </c>
      <c r="H2292" s="17">
        <f t="shared" si="35"/>
        <v>0</v>
      </c>
    </row>
    <row r="2293" spans="1:8" ht="13.5" x14ac:dyDescent="0.25">
      <c r="A2293" s="12"/>
      <c r="B2293" s="11">
        <v>45336</v>
      </c>
      <c r="C2293" s="2">
        <v>5.51</v>
      </c>
      <c r="D2293" s="2">
        <v>4.7020999999999997</v>
      </c>
      <c r="E2293" s="2">
        <v>300</v>
      </c>
      <c r="F2293" s="2">
        <v>5.4770000000000003</v>
      </c>
      <c r="G2293" s="2">
        <v>1643.1</v>
      </c>
      <c r="H2293" s="17">
        <f t="shared" si="35"/>
        <v>-1.9578815679733221E-2</v>
      </c>
    </row>
    <row r="2294" spans="1:8" ht="13.5" x14ac:dyDescent="0.25">
      <c r="A2294" s="12"/>
      <c r="B2294" s="11">
        <v>45337</v>
      </c>
      <c r="C2294" s="2">
        <v>5.64</v>
      </c>
      <c r="D2294" s="2">
        <v>4.8129999999999997</v>
      </c>
      <c r="E2294" s="2">
        <v>7397</v>
      </c>
      <c r="F2294" s="2">
        <v>5.5650000000000004</v>
      </c>
      <c r="G2294" s="2">
        <v>41164.305</v>
      </c>
      <c r="H2294" s="17">
        <f t="shared" si="35"/>
        <v>2.3585206609812639E-2</v>
      </c>
    </row>
    <row r="2295" spans="1:8" ht="13.5" x14ac:dyDescent="0.25">
      <c r="A2295" s="12"/>
      <c r="B2295" s="11">
        <v>45338</v>
      </c>
      <c r="C2295" s="2">
        <v>5.66</v>
      </c>
      <c r="D2295" s="2">
        <v>4.8300999999999998</v>
      </c>
      <c r="E2295" s="2">
        <v>18938</v>
      </c>
      <c r="F2295" s="2">
        <v>5.6580000000000004</v>
      </c>
      <c r="G2295" s="2">
        <v>107151.204</v>
      </c>
      <c r="H2295" s="17">
        <f t="shared" si="35"/>
        <v>3.5528776231041172E-3</v>
      </c>
    </row>
    <row r="2296" spans="1:8" ht="13.5" x14ac:dyDescent="0.25">
      <c r="A2296" s="12"/>
      <c r="B2296" s="11">
        <v>45341</v>
      </c>
      <c r="C2296" s="2">
        <v>5.75</v>
      </c>
      <c r="D2296" s="2">
        <v>4.9069000000000003</v>
      </c>
      <c r="E2296" s="2">
        <v>4430</v>
      </c>
      <c r="F2296" s="2">
        <v>5.7030000000000003</v>
      </c>
      <c r="G2296" s="2">
        <v>25264.29</v>
      </c>
      <c r="H2296" s="17">
        <f t="shared" si="35"/>
        <v>1.5900291919422046E-2</v>
      </c>
    </row>
    <row r="2297" spans="1:8" ht="13.5" x14ac:dyDescent="0.25">
      <c r="A2297" s="12"/>
      <c r="B2297" s="11">
        <v>45342</v>
      </c>
      <c r="C2297" s="2">
        <v>5.92</v>
      </c>
      <c r="D2297" s="2">
        <v>5.0519999999999996</v>
      </c>
      <c r="E2297" s="2">
        <v>278</v>
      </c>
      <c r="F2297" s="2">
        <v>5.8959999999999999</v>
      </c>
      <c r="G2297" s="2">
        <v>1639.088</v>
      </c>
      <c r="H2297" s="17">
        <f t="shared" si="35"/>
        <v>2.9570604658745711E-2</v>
      </c>
    </row>
    <row r="2298" spans="1:8" ht="13.5" x14ac:dyDescent="0.25">
      <c r="A2298" s="12"/>
      <c r="B2298" s="11">
        <v>45343</v>
      </c>
      <c r="C2298" s="2">
        <v>5.9</v>
      </c>
      <c r="D2298" s="2">
        <v>5.0349000000000004</v>
      </c>
      <c r="E2298" s="2">
        <v>3384</v>
      </c>
      <c r="F2298" s="2">
        <v>5.91</v>
      </c>
      <c r="G2298" s="2">
        <v>19999.439999999999</v>
      </c>
      <c r="H2298" s="17">
        <f t="shared" si="35"/>
        <v>-3.3847980997623174E-3</v>
      </c>
    </row>
    <row r="2299" spans="1:8" ht="13.5" x14ac:dyDescent="0.25">
      <c r="A2299" s="12"/>
      <c r="B2299" s="11">
        <v>45344</v>
      </c>
      <c r="C2299" s="2">
        <v>5.92</v>
      </c>
      <c r="D2299" s="2">
        <v>5.0519999999999996</v>
      </c>
      <c r="E2299" s="2">
        <v>678</v>
      </c>
      <c r="F2299" s="2">
        <v>5.8970000000000002</v>
      </c>
      <c r="G2299" s="2">
        <v>3998.1660000000002</v>
      </c>
      <c r="H2299" s="17">
        <f t="shared" si="35"/>
        <v>3.3962938687956516E-3</v>
      </c>
    </row>
    <row r="2300" spans="1:8" ht="13.5" x14ac:dyDescent="0.25">
      <c r="A2300" s="12"/>
      <c r="B2300" s="11">
        <v>45345</v>
      </c>
      <c r="C2300" s="2">
        <v>5.92</v>
      </c>
      <c r="D2300" s="2">
        <v>5.0519999999999996</v>
      </c>
      <c r="E2300" s="2">
        <v>0</v>
      </c>
      <c r="F2300" s="2">
        <v>0</v>
      </c>
      <c r="G2300" s="2">
        <v>0</v>
      </c>
      <c r="H2300" s="17">
        <f t="shared" si="35"/>
        <v>0</v>
      </c>
    </row>
    <row r="2301" spans="1:8" ht="13.5" x14ac:dyDescent="0.25">
      <c r="A2301" s="12"/>
      <c r="B2301" s="11">
        <v>45348</v>
      </c>
      <c r="C2301" s="2">
        <v>5.82</v>
      </c>
      <c r="D2301" s="2">
        <v>4.9665999999999997</v>
      </c>
      <c r="E2301" s="2">
        <v>454</v>
      </c>
      <c r="F2301" s="2">
        <v>5.8220000000000001</v>
      </c>
      <c r="G2301" s="2">
        <v>2643.1880000000001</v>
      </c>
      <c r="H2301" s="17">
        <f t="shared" si="35"/>
        <v>-1.6904196357878053E-2</v>
      </c>
    </row>
    <row r="2302" spans="1:8" ht="13.5" x14ac:dyDescent="0.25">
      <c r="A2302" s="12"/>
      <c r="B2302" s="11">
        <v>45349</v>
      </c>
      <c r="C2302" s="2">
        <v>5.9</v>
      </c>
      <c r="D2302" s="2">
        <v>5.0349000000000004</v>
      </c>
      <c r="E2302" s="2">
        <v>362</v>
      </c>
      <c r="F2302" s="2">
        <v>5.83</v>
      </c>
      <c r="G2302" s="2">
        <v>2110.46</v>
      </c>
      <c r="H2302" s="17">
        <f t="shared" si="35"/>
        <v>1.3751862441106733E-2</v>
      </c>
    </row>
    <row r="2303" spans="1:8" ht="13.5" x14ac:dyDescent="0.25">
      <c r="A2303" s="12"/>
      <c r="B2303" s="11">
        <v>45350</v>
      </c>
      <c r="C2303" s="2">
        <v>5.89</v>
      </c>
      <c r="D2303" s="2">
        <v>5.0263999999999998</v>
      </c>
      <c r="E2303" s="2">
        <v>154</v>
      </c>
      <c r="F2303" s="2">
        <v>5.8979999999999997</v>
      </c>
      <c r="G2303" s="2">
        <v>908.29200000000003</v>
      </c>
      <c r="H2303" s="17">
        <f t="shared" si="35"/>
        <v>-1.688216250571137E-3</v>
      </c>
    </row>
    <row r="2304" spans="1:8" ht="13.5" x14ac:dyDescent="0.25">
      <c r="A2304" s="12"/>
      <c r="B2304" s="11">
        <v>45351</v>
      </c>
      <c r="C2304" s="2">
        <v>5.89</v>
      </c>
      <c r="D2304" s="2">
        <v>5.0263999999999998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5.89</v>
      </c>
      <c r="D2305" s="2">
        <v>5.0263999999999998</v>
      </c>
      <c r="E2305" s="2">
        <v>25</v>
      </c>
      <c r="F2305" s="2">
        <v>5.88</v>
      </c>
      <c r="G2305" s="2">
        <v>147</v>
      </c>
      <c r="H2305" s="17">
        <f t="shared" si="35"/>
        <v>0</v>
      </c>
    </row>
    <row r="2306" spans="1:8" ht="13.5" x14ac:dyDescent="0.25">
      <c r="A2306" s="12"/>
      <c r="B2306" s="11">
        <v>45355</v>
      </c>
      <c r="C2306" s="2">
        <v>5.9</v>
      </c>
      <c r="D2306" s="2">
        <v>5.0349000000000004</v>
      </c>
      <c r="E2306" s="2">
        <v>3926</v>
      </c>
      <c r="F2306" s="2">
        <v>5.9009999999999998</v>
      </c>
      <c r="G2306" s="2">
        <v>23167.326000000001</v>
      </c>
      <c r="H2306" s="17">
        <f t="shared" si="35"/>
        <v>1.691071144357914E-3</v>
      </c>
    </row>
    <row r="2307" spans="1:8" ht="13.5" x14ac:dyDescent="0.25">
      <c r="A2307" s="12"/>
      <c r="B2307" s="11">
        <v>45356</v>
      </c>
      <c r="C2307" s="2">
        <v>5.92</v>
      </c>
      <c r="D2307" s="2">
        <v>5.0519999999999996</v>
      </c>
      <c r="E2307" s="2">
        <v>2731</v>
      </c>
      <c r="F2307" s="2">
        <v>5.9009999999999998</v>
      </c>
      <c r="G2307" s="2">
        <v>16115.630999999999</v>
      </c>
      <c r="H2307" s="17">
        <f t="shared" si="35"/>
        <v>3.3962938687956516E-3</v>
      </c>
    </row>
    <row r="2308" spans="1:8" ht="13.5" x14ac:dyDescent="0.25">
      <c r="A2308" s="12"/>
      <c r="B2308" s="11">
        <v>45357</v>
      </c>
      <c r="C2308" s="2">
        <v>5.87</v>
      </c>
      <c r="D2308" s="2">
        <v>5.0092999999999996</v>
      </c>
      <c r="E2308" s="2">
        <v>3282</v>
      </c>
      <c r="F2308" s="2">
        <v>5.8970000000000002</v>
      </c>
      <c r="G2308" s="2">
        <v>19353.954000000002</v>
      </c>
      <c r="H2308" s="17">
        <f t="shared" si="35"/>
        <v>-8.4520981789390267E-3</v>
      </c>
    </row>
    <row r="2309" spans="1:8" ht="13.5" x14ac:dyDescent="0.25">
      <c r="A2309" s="12"/>
      <c r="B2309" s="11">
        <v>45358</v>
      </c>
      <c r="C2309" s="2">
        <v>5.9</v>
      </c>
      <c r="D2309" s="2">
        <v>5.0349000000000004</v>
      </c>
      <c r="E2309" s="2">
        <v>1783</v>
      </c>
      <c r="F2309" s="2">
        <v>5.9</v>
      </c>
      <c r="G2309" s="2">
        <v>10519.7</v>
      </c>
      <c r="H2309" s="17">
        <f t="shared" si="35"/>
        <v>5.1104944802668507E-3</v>
      </c>
    </row>
    <row r="2310" spans="1:8" ht="13.5" x14ac:dyDescent="0.25">
      <c r="A2310" s="12"/>
      <c r="B2310" s="11">
        <v>45359</v>
      </c>
      <c r="C2310" s="2">
        <v>5.9</v>
      </c>
      <c r="D2310" s="2">
        <v>5.0349000000000004</v>
      </c>
      <c r="E2310" s="2">
        <v>618</v>
      </c>
      <c r="F2310" s="2">
        <v>5.9</v>
      </c>
      <c r="G2310" s="2">
        <v>3646.2</v>
      </c>
      <c r="H2310" s="17">
        <f t="shared" si="35"/>
        <v>0</v>
      </c>
    </row>
    <row r="2311" spans="1:8" ht="13.5" x14ac:dyDescent="0.25">
      <c r="A2311" s="12"/>
      <c r="B2311" s="11">
        <v>45362</v>
      </c>
      <c r="C2311" s="2">
        <v>5.9</v>
      </c>
      <c r="D2311" s="2">
        <v>5.0349000000000004</v>
      </c>
      <c r="E2311" s="2">
        <v>1414</v>
      </c>
      <c r="F2311" s="2">
        <v>5.9</v>
      </c>
      <c r="G2311" s="2">
        <v>8342.6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45363</v>
      </c>
      <c r="C2312" s="2">
        <v>5.9</v>
      </c>
      <c r="D2312" s="2">
        <v>5.0349000000000004</v>
      </c>
      <c r="E2312" s="2">
        <v>0</v>
      </c>
      <c r="F2312" s="2">
        <v>0</v>
      </c>
      <c r="G2312" s="2">
        <v>0</v>
      </c>
      <c r="H2312" s="17">
        <f t="shared" si="36"/>
        <v>0</v>
      </c>
    </row>
    <row r="2313" spans="1:8" ht="13.5" x14ac:dyDescent="0.25">
      <c r="A2313" s="12"/>
      <c r="B2313" s="11">
        <v>45364</v>
      </c>
      <c r="C2313" s="2">
        <v>5.87</v>
      </c>
      <c r="D2313" s="2">
        <v>5.0092999999999996</v>
      </c>
      <c r="E2313" s="2">
        <v>772</v>
      </c>
      <c r="F2313" s="2">
        <v>5.8140000000000001</v>
      </c>
      <c r="G2313" s="2">
        <v>4488.4080000000004</v>
      </c>
      <c r="H2313" s="17">
        <f t="shared" si="36"/>
        <v>-5.0845101193669646E-3</v>
      </c>
    </row>
    <row r="2314" spans="1:8" ht="13.5" x14ac:dyDescent="0.25">
      <c r="A2314" s="12"/>
      <c r="B2314" s="11">
        <v>45365</v>
      </c>
      <c r="C2314" s="2">
        <v>5.86</v>
      </c>
      <c r="D2314" s="2">
        <v>5.0007999999999999</v>
      </c>
      <c r="E2314" s="2">
        <v>36</v>
      </c>
      <c r="F2314" s="2">
        <v>5.86</v>
      </c>
      <c r="G2314" s="2">
        <v>210.96</v>
      </c>
      <c r="H2314" s="17">
        <f t="shared" si="36"/>
        <v>-1.6968438704010002E-3</v>
      </c>
    </row>
    <row r="2315" spans="1:8" ht="13.5" x14ac:dyDescent="0.25">
      <c r="A2315" s="12"/>
      <c r="B2315" s="11">
        <v>45366</v>
      </c>
      <c r="C2315" s="2">
        <v>5.86</v>
      </c>
      <c r="D2315" s="2">
        <v>5.0007999999999999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5.86</v>
      </c>
      <c r="D2316" s="2">
        <v>5.0007999999999999</v>
      </c>
      <c r="E2316" s="2">
        <v>24</v>
      </c>
      <c r="F2316" s="2">
        <v>5.8019999999999996</v>
      </c>
      <c r="G2316" s="2">
        <v>139.24799999999999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5.86</v>
      </c>
      <c r="D2317" s="2">
        <v>5.0007999999999999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5.73</v>
      </c>
      <c r="D2318" s="2">
        <v>4.8898000000000001</v>
      </c>
      <c r="E2318" s="2">
        <v>27586</v>
      </c>
      <c r="F2318" s="2">
        <v>5.73</v>
      </c>
      <c r="G2318" s="2">
        <v>158067.78</v>
      </c>
      <c r="H2318" s="17">
        <f t="shared" si="36"/>
        <v>-2.2196448568229037E-2</v>
      </c>
    </row>
    <row r="2319" spans="1:8" ht="13.5" x14ac:dyDescent="0.25">
      <c r="A2319" s="12"/>
      <c r="B2319" s="11">
        <v>45373</v>
      </c>
      <c r="C2319" s="2">
        <v>5.73</v>
      </c>
      <c r="D2319" s="2">
        <v>4.8898000000000001</v>
      </c>
      <c r="E2319" s="2">
        <v>14242</v>
      </c>
      <c r="F2319" s="2">
        <v>5.73</v>
      </c>
      <c r="G2319" s="2">
        <v>81606.66</v>
      </c>
      <c r="H2319" s="17">
        <f t="shared" si="36"/>
        <v>0</v>
      </c>
    </row>
    <row r="2320" spans="1:8" ht="13.5" x14ac:dyDescent="0.25">
      <c r="A2320" s="12"/>
      <c r="B2320" s="11">
        <v>45376</v>
      </c>
      <c r="C2320" s="2">
        <v>5.73</v>
      </c>
      <c r="D2320" s="2">
        <v>4.8898000000000001</v>
      </c>
      <c r="E2320" s="2">
        <v>19230</v>
      </c>
      <c r="F2320" s="2">
        <v>5.73</v>
      </c>
      <c r="G2320" s="2">
        <v>110187.9</v>
      </c>
      <c r="H2320" s="17">
        <f t="shared" si="36"/>
        <v>0</v>
      </c>
    </row>
    <row r="2321" spans="1:8" ht="13.5" x14ac:dyDescent="0.25">
      <c r="A2321" s="12"/>
      <c r="B2321" s="11">
        <v>45377</v>
      </c>
      <c r="C2321" s="2">
        <v>5.73</v>
      </c>
      <c r="D2321" s="2">
        <v>4.8898000000000001</v>
      </c>
      <c r="E2321" s="2">
        <v>11479</v>
      </c>
      <c r="F2321" s="2">
        <v>5.73</v>
      </c>
      <c r="G2321" s="2">
        <v>65774.67</v>
      </c>
      <c r="H2321" s="17">
        <f t="shared" si="36"/>
        <v>0</v>
      </c>
    </row>
    <row r="2322" spans="1:8" ht="13.5" x14ac:dyDescent="0.25">
      <c r="A2322" s="12"/>
      <c r="B2322" s="11">
        <v>45378</v>
      </c>
      <c r="C2322" s="2">
        <v>5.75</v>
      </c>
      <c r="D2322" s="2">
        <v>4.9069000000000003</v>
      </c>
      <c r="E2322" s="2">
        <v>19</v>
      </c>
      <c r="F2322" s="2">
        <v>5.7519999999999998</v>
      </c>
      <c r="G2322" s="2">
        <v>109.288</v>
      </c>
      <c r="H2322" s="17">
        <f t="shared" si="36"/>
        <v>3.4970755450120894E-3</v>
      </c>
    </row>
    <row r="2323" spans="1:8" ht="13.5" x14ac:dyDescent="0.25">
      <c r="A2323" s="12"/>
      <c r="B2323" s="11">
        <v>45379</v>
      </c>
      <c r="C2323" s="2">
        <v>5.75</v>
      </c>
      <c r="D2323" s="2">
        <v>4.9069000000000003</v>
      </c>
      <c r="E2323" s="2">
        <v>3550</v>
      </c>
      <c r="F2323" s="2">
        <v>5.75</v>
      </c>
      <c r="G2323" s="2">
        <v>20412.5</v>
      </c>
      <c r="H2323" s="17">
        <f t="shared" si="36"/>
        <v>0</v>
      </c>
    </row>
    <row r="2324" spans="1:8" ht="13.5" x14ac:dyDescent="0.25">
      <c r="A2324" s="12"/>
      <c r="B2324" s="11">
        <v>45380</v>
      </c>
      <c r="C2324" s="2">
        <v>5.73</v>
      </c>
      <c r="D2324" s="2">
        <v>4.8898000000000001</v>
      </c>
      <c r="E2324" s="2">
        <v>1599</v>
      </c>
      <c r="F2324" s="2">
        <v>5.7460000000000004</v>
      </c>
      <c r="G2324" s="2">
        <v>9187.8539999999994</v>
      </c>
      <c r="H2324" s="17">
        <f t="shared" si="36"/>
        <v>-3.4848886262202439E-3</v>
      </c>
    </row>
    <row r="2325" spans="1:8" ht="13.5" x14ac:dyDescent="0.25">
      <c r="A2325" s="12"/>
      <c r="B2325" s="11">
        <v>45383</v>
      </c>
      <c r="C2325" s="2">
        <v>5.79</v>
      </c>
      <c r="D2325" s="2">
        <v>4.9409999999999998</v>
      </c>
      <c r="E2325" s="2">
        <v>1066</v>
      </c>
      <c r="F2325" s="2">
        <v>5.73</v>
      </c>
      <c r="G2325" s="2">
        <v>6108.18</v>
      </c>
      <c r="H2325" s="17">
        <f t="shared" si="36"/>
        <v>1.0470775900854778E-2</v>
      </c>
    </row>
    <row r="2326" spans="1:8" ht="13.5" x14ac:dyDescent="0.25">
      <c r="A2326" s="12"/>
      <c r="B2326" s="11">
        <v>45384</v>
      </c>
      <c r="C2326" s="2">
        <v>5.79</v>
      </c>
      <c r="D2326" s="2">
        <v>4.9409999999999998</v>
      </c>
      <c r="E2326" s="2">
        <v>376</v>
      </c>
      <c r="F2326" s="2">
        <v>5.6909999999999998</v>
      </c>
      <c r="G2326" s="2">
        <v>2139.8159999999998</v>
      </c>
      <c r="H2326" s="17">
        <f t="shared" si="36"/>
        <v>0</v>
      </c>
    </row>
    <row r="2327" spans="1:8" ht="13.5" x14ac:dyDescent="0.25">
      <c r="A2327" s="12"/>
      <c r="B2327" s="11">
        <v>45385</v>
      </c>
      <c r="C2327" s="2">
        <v>5.8</v>
      </c>
      <c r="D2327" s="2">
        <v>4.9496000000000002</v>
      </c>
      <c r="E2327" s="2">
        <v>1198</v>
      </c>
      <c r="F2327" s="2">
        <v>5.8</v>
      </c>
      <c r="G2327" s="2">
        <v>6948.4</v>
      </c>
      <c r="H2327" s="17">
        <f t="shared" si="36"/>
        <v>1.7405383525602885E-3</v>
      </c>
    </row>
    <row r="2328" spans="1:8" ht="13.5" x14ac:dyDescent="0.25">
      <c r="A2328" s="12"/>
      <c r="B2328" s="11">
        <v>45386</v>
      </c>
      <c r="C2328" s="2">
        <v>5.83</v>
      </c>
      <c r="D2328" s="2">
        <v>4.9752000000000001</v>
      </c>
      <c r="E2328" s="2">
        <v>23</v>
      </c>
      <c r="F2328" s="2">
        <v>5.8010000000000002</v>
      </c>
      <c r="G2328" s="2">
        <v>133.423</v>
      </c>
      <c r="H2328" s="17">
        <f t="shared" si="36"/>
        <v>5.1721351220300315E-3</v>
      </c>
    </row>
    <row r="2329" spans="1:8" ht="13.5" x14ac:dyDescent="0.25">
      <c r="A2329" s="12"/>
      <c r="B2329" s="11">
        <v>45387</v>
      </c>
      <c r="C2329" s="2">
        <v>5.83</v>
      </c>
      <c r="D2329" s="2">
        <v>4.9752000000000001</v>
      </c>
      <c r="E2329" s="2">
        <v>0</v>
      </c>
      <c r="F2329" s="2">
        <v>0</v>
      </c>
      <c r="G2329" s="2">
        <v>0</v>
      </c>
      <c r="H2329" s="17">
        <f t="shared" si="36"/>
        <v>0</v>
      </c>
    </row>
    <row r="2330" spans="1:8" ht="13.5" x14ac:dyDescent="0.25">
      <c r="A2330" s="12"/>
      <c r="B2330" s="11">
        <v>45390</v>
      </c>
      <c r="C2330" s="2">
        <v>5.82</v>
      </c>
      <c r="D2330" s="2">
        <v>4.9665999999999997</v>
      </c>
      <c r="E2330" s="2">
        <v>10</v>
      </c>
      <c r="F2330" s="2">
        <v>5.82</v>
      </c>
      <c r="G2330" s="2">
        <v>58.2</v>
      </c>
      <c r="H2330" s="17">
        <f t="shared" si="36"/>
        <v>-1.728573725679447E-3</v>
      </c>
    </row>
    <row r="2331" spans="1:8" ht="13.5" x14ac:dyDescent="0.25">
      <c r="A2331" s="12"/>
      <c r="B2331" s="11">
        <v>45394</v>
      </c>
      <c r="C2331" s="2">
        <v>5.83</v>
      </c>
      <c r="D2331" s="2">
        <v>4.9752000000000001</v>
      </c>
      <c r="E2331" s="2">
        <v>73</v>
      </c>
      <c r="F2331" s="2">
        <v>5.83</v>
      </c>
      <c r="G2331" s="2">
        <v>425.59</v>
      </c>
      <c r="H2331" s="17">
        <f t="shared" si="36"/>
        <v>1.7315668666694289E-3</v>
      </c>
    </row>
    <row r="2332" spans="1:8" ht="13.5" x14ac:dyDescent="0.25">
      <c r="A2332" s="12"/>
      <c r="B2332" s="11">
        <v>45397</v>
      </c>
      <c r="C2332" s="2">
        <v>5.83</v>
      </c>
      <c r="D2332" s="2">
        <v>4.9752000000000001</v>
      </c>
      <c r="E2332" s="2">
        <v>217</v>
      </c>
      <c r="F2332" s="2">
        <v>5.8019999999999996</v>
      </c>
      <c r="G2332" s="2">
        <v>1259.0340000000001</v>
      </c>
      <c r="H2332" s="17">
        <f t="shared" si="36"/>
        <v>0</v>
      </c>
    </row>
    <row r="2333" spans="1:8" ht="13.5" x14ac:dyDescent="0.25">
      <c r="A2333" s="12"/>
      <c r="B2333" s="11">
        <v>45398</v>
      </c>
      <c r="C2333" s="2">
        <v>5.83</v>
      </c>
      <c r="D2333" s="2">
        <v>4.9752000000000001</v>
      </c>
      <c r="E2333" s="2">
        <v>1140</v>
      </c>
      <c r="F2333" s="2">
        <v>5.8209999999999997</v>
      </c>
      <c r="G2333" s="2">
        <v>6635.94</v>
      </c>
      <c r="H2333" s="17">
        <f t="shared" si="36"/>
        <v>0</v>
      </c>
    </row>
    <row r="2334" spans="1:8" ht="13.5" x14ac:dyDescent="0.25">
      <c r="A2334" s="12"/>
      <c r="B2334" s="11">
        <v>45399</v>
      </c>
      <c r="C2334" s="2">
        <v>5.83</v>
      </c>
      <c r="D2334" s="2">
        <v>4.9752000000000001</v>
      </c>
      <c r="E2334" s="2">
        <v>702</v>
      </c>
      <c r="F2334" s="2">
        <v>5.8280000000000003</v>
      </c>
      <c r="G2334" s="2">
        <v>4091.2559999999999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5.82</v>
      </c>
      <c r="D2335" s="2">
        <v>4.9665999999999997</v>
      </c>
      <c r="E2335" s="2">
        <v>1051</v>
      </c>
      <c r="F2335" s="2">
        <v>5.8010000000000002</v>
      </c>
      <c r="G2335" s="2">
        <v>6096.8509999999997</v>
      </c>
      <c r="H2335" s="17">
        <f t="shared" si="36"/>
        <v>-1.728573725679447E-3</v>
      </c>
    </row>
    <row r="2336" spans="1:8" ht="13.5" x14ac:dyDescent="0.25">
      <c r="A2336" s="12"/>
      <c r="B2336" s="11">
        <v>45401</v>
      </c>
      <c r="C2336" s="2">
        <v>5.82</v>
      </c>
      <c r="D2336" s="2">
        <v>4.9665999999999997</v>
      </c>
      <c r="E2336" s="2">
        <v>3971</v>
      </c>
      <c r="F2336" s="2">
        <v>5.82</v>
      </c>
      <c r="G2336" s="2">
        <v>23111.22</v>
      </c>
      <c r="H2336" s="17">
        <f t="shared" si="36"/>
        <v>0</v>
      </c>
    </row>
    <row r="2337" spans="1:8" ht="13.5" x14ac:dyDescent="0.25">
      <c r="A2337" s="12"/>
      <c r="B2337" s="11">
        <v>45404</v>
      </c>
      <c r="C2337" s="2">
        <v>5.82</v>
      </c>
      <c r="D2337" s="2">
        <v>4.9665999999999997</v>
      </c>
      <c r="E2337" s="2">
        <v>1428</v>
      </c>
      <c r="F2337" s="2">
        <v>5.82</v>
      </c>
      <c r="G2337" s="2">
        <v>8310.9599999999991</v>
      </c>
      <c r="H2337" s="17">
        <f t="shared" si="36"/>
        <v>0</v>
      </c>
    </row>
    <row r="2338" spans="1:8" ht="13.5" x14ac:dyDescent="0.25">
      <c r="A2338" s="12"/>
      <c r="B2338" s="11">
        <v>45405</v>
      </c>
      <c r="C2338" s="2">
        <v>5.8</v>
      </c>
      <c r="D2338" s="2">
        <v>4.9496000000000002</v>
      </c>
      <c r="E2338" s="2">
        <v>1385</v>
      </c>
      <c r="F2338" s="2">
        <v>5.8010000000000002</v>
      </c>
      <c r="G2338" s="2">
        <v>8034.3850000000002</v>
      </c>
      <c r="H2338" s="17">
        <f t="shared" si="36"/>
        <v>-3.422864736439307E-3</v>
      </c>
    </row>
    <row r="2339" spans="1:8" ht="13.5" x14ac:dyDescent="0.25">
      <c r="A2339" s="12"/>
      <c r="B2339" s="11">
        <v>45406</v>
      </c>
      <c r="C2339" s="2">
        <v>5.84</v>
      </c>
      <c r="D2339" s="2">
        <v>4.9836999999999998</v>
      </c>
      <c r="E2339" s="2">
        <v>14932</v>
      </c>
      <c r="F2339" s="2">
        <v>5.8330000000000002</v>
      </c>
      <c r="G2339" s="2">
        <v>87098.356</v>
      </c>
      <c r="H2339" s="17">
        <f t="shared" si="36"/>
        <v>6.8894456117665212E-3</v>
      </c>
    </row>
    <row r="2340" spans="1:8" ht="13.5" x14ac:dyDescent="0.25">
      <c r="A2340" s="12"/>
      <c r="B2340" s="11">
        <v>45407</v>
      </c>
      <c r="C2340" s="2">
        <v>5.9</v>
      </c>
      <c r="D2340" s="2">
        <v>5.0349000000000004</v>
      </c>
      <c r="E2340" s="2">
        <v>2740</v>
      </c>
      <c r="F2340" s="2">
        <v>5.84</v>
      </c>
      <c r="G2340" s="2">
        <v>16001.6</v>
      </c>
      <c r="H2340" s="17">
        <f t="shared" si="36"/>
        <v>1.0273491582559259E-2</v>
      </c>
    </row>
    <row r="2341" spans="1:8" ht="13.5" x14ac:dyDescent="0.25">
      <c r="A2341" s="12"/>
      <c r="B2341" s="11">
        <v>45408</v>
      </c>
      <c r="C2341" s="2">
        <v>5.9</v>
      </c>
      <c r="D2341" s="2">
        <v>5.0349000000000004</v>
      </c>
      <c r="E2341" s="2">
        <v>501</v>
      </c>
      <c r="F2341" s="2">
        <v>5.84</v>
      </c>
      <c r="G2341" s="2">
        <v>2925.84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5.9</v>
      </c>
      <c r="D2342" s="2">
        <v>5.0349000000000004</v>
      </c>
      <c r="E2342" s="2">
        <v>13</v>
      </c>
      <c r="F2342" s="2">
        <v>5.9</v>
      </c>
      <c r="G2342" s="2">
        <v>76.7</v>
      </c>
      <c r="H2342" s="17">
        <f t="shared" si="36"/>
        <v>0</v>
      </c>
    </row>
    <row r="2343" spans="1:8" ht="13.5" x14ac:dyDescent="0.25">
      <c r="A2343" s="12"/>
      <c r="B2343" s="11">
        <v>45412</v>
      </c>
      <c r="C2343" s="2">
        <v>5.9</v>
      </c>
      <c r="D2343" s="2">
        <v>5.0349000000000004</v>
      </c>
      <c r="E2343" s="2">
        <v>4408</v>
      </c>
      <c r="F2343" s="2">
        <v>5.8959999999999999</v>
      </c>
      <c r="G2343" s="2">
        <v>25989.567999999999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5.92</v>
      </c>
      <c r="D2344" s="2">
        <v>5.0519999999999996</v>
      </c>
      <c r="E2344" s="2">
        <v>3866</v>
      </c>
      <c r="F2344" s="2">
        <v>5.9109999999999996</v>
      </c>
      <c r="G2344" s="2">
        <v>22851.925999999999</v>
      </c>
      <c r="H2344" s="17">
        <f t="shared" si="36"/>
        <v>3.3962938687956516E-3</v>
      </c>
    </row>
    <row r="2345" spans="1:8" ht="13.5" x14ac:dyDescent="0.25">
      <c r="A2345" s="12"/>
      <c r="B2345" s="11">
        <v>45415</v>
      </c>
      <c r="C2345" s="2">
        <v>6</v>
      </c>
      <c r="D2345" s="2">
        <v>5.1203000000000003</v>
      </c>
      <c r="E2345" s="2">
        <v>67</v>
      </c>
      <c r="F2345" s="2">
        <v>6</v>
      </c>
      <c r="G2345" s="2">
        <v>402</v>
      </c>
      <c r="H2345" s="17">
        <f t="shared" si="36"/>
        <v>1.3519398258115736E-2</v>
      </c>
    </row>
    <row r="2346" spans="1:8" ht="13.5" x14ac:dyDescent="0.25">
      <c r="A2346" s="12"/>
      <c r="B2346" s="11">
        <v>45418</v>
      </c>
      <c r="C2346" s="2">
        <v>6</v>
      </c>
      <c r="D2346" s="2">
        <v>5.1203000000000003</v>
      </c>
      <c r="E2346" s="2">
        <v>197</v>
      </c>
      <c r="F2346" s="2">
        <v>5.9409999999999998</v>
      </c>
      <c r="G2346" s="2">
        <v>1170.377</v>
      </c>
      <c r="H2346" s="17">
        <f t="shared" si="36"/>
        <v>0</v>
      </c>
    </row>
    <row r="2347" spans="1:8" ht="13.5" x14ac:dyDescent="0.25">
      <c r="A2347" s="12"/>
      <c r="B2347" s="11">
        <v>45419</v>
      </c>
      <c r="C2347" s="2">
        <v>6</v>
      </c>
      <c r="D2347" s="2">
        <v>5.1203000000000003</v>
      </c>
      <c r="E2347" s="2">
        <v>44</v>
      </c>
      <c r="F2347" s="2">
        <v>5.9710000000000001</v>
      </c>
      <c r="G2347" s="2">
        <v>262.72399999999999</v>
      </c>
      <c r="H2347" s="17">
        <f t="shared" si="36"/>
        <v>0</v>
      </c>
    </row>
    <row r="2348" spans="1:8" ht="13.5" x14ac:dyDescent="0.25">
      <c r="A2348" s="12"/>
      <c r="B2348" s="11">
        <v>45420</v>
      </c>
      <c r="C2348" s="2">
        <v>5.93</v>
      </c>
      <c r="D2348" s="2">
        <v>5.0605000000000002</v>
      </c>
      <c r="E2348" s="2">
        <v>300</v>
      </c>
      <c r="F2348" s="2">
        <v>5.9329999999999998</v>
      </c>
      <c r="G2348" s="2">
        <v>1779.9</v>
      </c>
      <c r="H2348" s="17">
        <f t="shared" si="36"/>
        <v>-1.1679003183407236E-2</v>
      </c>
    </row>
    <row r="2349" spans="1:8" ht="13.5" x14ac:dyDescent="0.25">
      <c r="A2349" s="12"/>
      <c r="B2349" s="11">
        <v>45421</v>
      </c>
      <c r="C2349" s="2">
        <v>6</v>
      </c>
      <c r="D2349" s="2">
        <v>5.1203000000000003</v>
      </c>
      <c r="E2349" s="2">
        <v>1129</v>
      </c>
      <c r="F2349" s="2">
        <v>6</v>
      </c>
      <c r="G2349" s="2">
        <v>6774</v>
      </c>
      <c r="H2349" s="17">
        <f t="shared" si="36"/>
        <v>1.1817014129038647E-2</v>
      </c>
    </row>
    <row r="2350" spans="1:8" ht="13.5" x14ac:dyDescent="0.25">
      <c r="A2350" s="12"/>
      <c r="B2350" s="11">
        <v>45422</v>
      </c>
      <c r="C2350" s="2">
        <v>6.3</v>
      </c>
      <c r="D2350" s="2">
        <v>5.3762999999999996</v>
      </c>
      <c r="E2350" s="2">
        <v>1711</v>
      </c>
      <c r="F2350" s="2">
        <v>6.1639999999999997</v>
      </c>
      <c r="G2350" s="2">
        <v>10546.603999999999</v>
      </c>
      <c r="H2350" s="17">
        <f t="shared" si="36"/>
        <v>4.9997070484151189E-2</v>
      </c>
    </row>
    <row r="2351" spans="1:8" ht="13.5" x14ac:dyDescent="0.25">
      <c r="A2351" s="12"/>
      <c r="B2351" s="11">
        <v>45425</v>
      </c>
      <c r="C2351" s="2">
        <v>6.2</v>
      </c>
      <c r="D2351" s="2">
        <v>5.2908999999999997</v>
      </c>
      <c r="E2351" s="2">
        <v>830</v>
      </c>
      <c r="F2351" s="2">
        <v>6.1970000000000001</v>
      </c>
      <c r="G2351" s="2">
        <v>5143.51</v>
      </c>
      <c r="H2351" s="17">
        <f t="shared" si="36"/>
        <v>-1.5884530253148062E-2</v>
      </c>
    </row>
    <row r="2352" spans="1:8" ht="13.5" x14ac:dyDescent="0.25">
      <c r="A2352" s="12"/>
      <c r="B2352" s="11">
        <v>45426</v>
      </c>
      <c r="C2352" s="2">
        <v>6.1</v>
      </c>
      <c r="D2352" s="2">
        <v>5.2055999999999996</v>
      </c>
      <c r="E2352" s="2">
        <v>757</v>
      </c>
      <c r="F2352" s="2">
        <v>6.1079999999999997</v>
      </c>
      <c r="G2352" s="2">
        <v>4623.7560000000003</v>
      </c>
      <c r="H2352" s="17">
        <f t="shared" si="36"/>
        <v>-1.6122020828214512E-2</v>
      </c>
    </row>
    <row r="2353" spans="1:8" ht="13.5" x14ac:dyDescent="0.25">
      <c r="A2353" s="12"/>
      <c r="B2353" s="11">
        <v>45427</v>
      </c>
      <c r="C2353" s="2">
        <v>6.19</v>
      </c>
      <c r="D2353" s="2">
        <v>5.2824</v>
      </c>
      <c r="E2353" s="2">
        <v>1353</v>
      </c>
      <c r="F2353" s="2">
        <v>6.1159999999999997</v>
      </c>
      <c r="G2353" s="2">
        <v>8274.9480000000003</v>
      </c>
      <c r="H2353" s="17">
        <f t="shared" si="36"/>
        <v>1.4753342554172513E-2</v>
      </c>
    </row>
    <row r="2354" spans="1:8" ht="13.5" x14ac:dyDescent="0.25">
      <c r="A2354" s="12"/>
      <c r="B2354" s="11">
        <v>45428</v>
      </c>
      <c r="C2354" s="2">
        <v>6.39</v>
      </c>
      <c r="D2354" s="2">
        <v>5.4531000000000001</v>
      </c>
      <c r="E2354" s="2">
        <v>4964</v>
      </c>
      <c r="F2354" s="2">
        <v>6.2050000000000001</v>
      </c>
      <c r="G2354" s="2">
        <v>30801.62</v>
      </c>
      <c r="H2354" s="17">
        <f t="shared" si="36"/>
        <v>3.2314856883234905E-2</v>
      </c>
    </row>
    <row r="2355" spans="1:8" ht="13.5" x14ac:dyDescent="0.25">
      <c r="A2355" s="12"/>
      <c r="B2355" s="11">
        <v>45429</v>
      </c>
      <c r="C2355" s="2">
        <v>6.4</v>
      </c>
      <c r="D2355" s="2">
        <v>5.4615999999999998</v>
      </c>
      <c r="E2355" s="2">
        <v>16061</v>
      </c>
      <c r="F2355" s="2">
        <v>6.399</v>
      </c>
      <c r="G2355" s="2">
        <v>102774.33900000001</v>
      </c>
      <c r="H2355" s="17">
        <f t="shared" si="36"/>
        <v>1.5587464011295831E-3</v>
      </c>
    </row>
    <row r="2356" spans="1:8" ht="13.5" x14ac:dyDescent="0.25">
      <c r="A2356" s="12"/>
      <c r="B2356" s="11">
        <v>45432</v>
      </c>
      <c r="C2356" s="2">
        <v>6.49</v>
      </c>
      <c r="D2356" s="2">
        <v>5.5384000000000002</v>
      </c>
      <c r="E2356" s="2">
        <v>32438</v>
      </c>
      <c r="F2356" s="2">
        <v>6.4589999999999996</v>
      </c>
      <c r="G2356" s="2">
        <v>209517.04199999999</v>
      </c>
      <c r="H2356" s="17">
        <f t="shared" si="36"/>
        <v>1.4061813388018242E-2</v>
      </c>
    </row>
    <row r="2357" spans="1:8" ht="13.5" x14ac:dyDescent="0.25">
      <c r="A2357" s="12"/>
      <c r="B2357" s="11">
        <v>45433</v>
      </c>
      <c r="C2357" s="2">
        <v>6.4</v>
      </c>
      <c r="D2357" s="2">
        <v>5.4615999999999998</v>
      </c>
      <c r="E2357" s="2">
        <v>2236</v>
      </c>
      <c r="F2357" s="2">
        <v>6.3849999999999998</v>
      </c>
      <c r="G2357" s="2">
        <v>14276.86</v>
      </c>
      <c r="H2357" s="17">
        <f t="shared" si="36"/>
        <v>-1.386682074245277E-2</v>
      </c>
    </row>
    <row r="2358" spans="1:8" ht="13.5" x14ac:dyDescent="0.25">
      <c r="A2358" s="12"/>
      <c r="B2358" s="11">
        <v>45434</v>
      </c>
      <c r="C2358" s="2">
        <v>6.4</v>
      </c>
      <c r="D2358" s="2">
        <v>5.4615999999999998</v>
      </c>
      <c r="E2358" s="2">
        <v>133</v>
      </c>
      <c r="F2358" s="2">
        <v>6.4089999999999998</v>
      </c>
      <c r="G2358" s="2">
        <v>852.39700000000005</v>
      </c>
      <c r="H2358" s="17">
        <f t="shared" si="36"/>
        <v>0</v>
      </c>
    </row>
    <row r="2359" spans="1:8" ht="13.5" x14ac:dyDescent="0.25">
      <c r="A2359" s="12"/>
      <c r="B2359" s="11">
        <v>45435</v>
      </c>
      <c r="C2359" s="2">
        <v>6.35</v>
      </c>
      <c r="D2359" s="2">
        <v>5.4188999999999998</v>
      </c>
      <c r="E2359" s="2">
        <v>19572</v>
      </c>
      <c r="F2359" s="2">
        <v>6.3390000000000004</v>
      </c>
      <c r="G2359" s="2">
        <v>124066.908</v>
      </c>
      <c r="H2359" s="17">
        <f t="shared" si="36"/>
        <v>-7.8182217665152993E-3</v>
      </c>
    </row>
    <row r="2360" spans="1:8" ht="13.5" x14ac:dyDescent="0.25">
      <c r="A2360" s="12"/>
      <c r="B2360" s="11">
        <v>45436</v>
      </c>
      <c r="C2360" s="2">
        <v>6.3</v>
      </c>
      <c r="D2360" s="2">
        <v>5.3762999999999996</v>
      </c>
      <c r="E2360" s="2">
        <v>3518</v>
      </c>
      <c r="F2360" s="2">
        <v>6.282</v>
      </c>
      <c r="G2360" s="2">
        <v>22100.076000000001</v>
      </c>
      <c r="H2360" s="17">
        <f t="shared" si="36"/>
        <v>-7.8613740796102897E-3</v>
      </c>
    </row>
    <row r="2361" spans="1:8" ht="13.5" x14ac:dyDescent="0.25">
      <c r="A2361" s="12"/>
      <c r="B2361" s="11">
        <v>45439</v>
      </c>
      <c r="C2361" s="2">
        <v>6.3</v>
      </c>
      <c r="D2361" s="2">
        <v>5.3762999999999996</v>
      </c>
      <c r="E2361" s="2">
        <v>854</v>
      </c>
      <c r="F2361" s="2">
        <v>6.3010000000000002</v>
      </c>
      <c r="G2361" s="2">
        <v>5381.0540000000001</v>
      </c>
      <c r="H2361" s="17">
        <f t="shared" si="36"/>
        <v>0</v>
      </c>
    </row>
    <row r="2362" spans="1:8" ht="13.5" x14ac:dyDescent="0.25">
      <c r="A2362" s="12"/>
      <c r="B2362" s="11">
        <v>45440</v>
      </c>
      <c r="C2362" s="2">
        <v>6.28</v>
      </c>
      <c r="D2362" s="2">
        <v>5.3592000000000004</v>
      </c>
      <c r="E2362" s="2">
        <v>7888</v>
      </c>
      <c r="F2362" s="2">
        <v>6.2720000000000002</v>
      </c>
      <c r="G2362" s="2">
        <v>49473.536</v>
      </c>
      <c r="H2362" s="17">
        <f t="shared" si="36"/>
        <v>-3.1806260811337219E-3</v>
      </c>
    </row>
    <row r="2363" spans="1:8" ht="13.5" x14ac:dyDescent="0.25">
      <c r="A2363" s="12"/>
      <c r="B2363" s="11">
        <v>45441</v>
      </c>
      <c r="C2363" s="2">
        <v>6.28</v>
      </c>
      <c r="D2363" s="2">
        <v>5.3592000000000004</v>
      </c>
      <c r="E2363" s="2">
        <v>116</v>
      </c>
      <c r="F2363" s="2">
        <v>6.28</v>
      </c>
      <c r="G2363" s="2">
        <v>728.48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6.25</v>
      </c>
      <c r="D2364" s="2">
        <v>5.3335999999999997</v>
      </c>
      <c r="E2364" s="2">
        <v>2177</v>
      </c>
      <c r="F2364" s="2">
        <v>6.25</v>
      </c>
      <c r="G2364" s="2">
        <v>13606.25</v>
      </c>
      <c r="H2364" s="17">
        <f t="shared" si="36"/>
        <v>-4.7768323630393962E-3</v>
      </c>
    </row>
    <row r="2365" spans="1:8" ht="13.5" x14ac:dyDescent="0.25">
      <c r="A2365" s="12"/>
      <c r="B2365" s="11">
        <v>45443</v>
      </c>
      <c r="C2365" s="2">
        <v>6.25</v>
      </c>
      <c r="D2365" s="2">
        <v>5.3335999999999997</v>
      </c>
      <c r="E2365" s="2">
        <v>7115</v>
      </c>
      <c r="F2365" s="2">
        <v>6.25</v>
      </c>
      <c r="G2365" s="2">
        <v>44468.75</v>
      </c>
      <c r="H2365" s="17">
        <f t="shared" si="36"/>
        <v>0</v>
      </c>
    </row>
    <row r="2366" spans="1:8" ht="13.5" x14ac:dyDescent="0.25">
      <c r="A2366" s="12"/>
      <c r="B2366" s="11">
        <v>45446</v>
      </c>
      <c r="C2366" s="2">
        <v>6.24</v>
      </c>
      <c r="D2366" s="2">
        <v>5.3250999999999999</v>
      </c>
      <c r="E2366" s="2">
        <v>352</v>
      </c>
      <c r="F2366" s="2">
        <v>6.2270000000000003</v>
      </c>
      <c r="G2366" s="2">
        <v>2191.904</v>
      </c>
      <c r="H2366" s="17">
        <f t="shared" si="36"/>
        <v>-1.5936703164841253E-3</v>
      </c>
    </row>
    <row r="2367" spans="1:8" ht="13.5" x14ac:dyDescent="0.25">
      <c r="A2367" s="12"/>
      <c r="B2367" s="11">
        <v>45447</v>
      </c>
      <c r="C2367" s="2">
        <v>6.24</v>
      </c>
      <c r="D2367" s="2">
        <v>5.3250999999999999</v>
      </c>
      <c r="E2367" s="2">
        <v>2381</v>
      </c>
      <c r="F2367" s="2">
        <v>6.24</v>
      </c>
      <c r="G2367" s="2">
        <v>14857.44</v>
      </c>
      <c r="H2367" s="17">
        <f t="shared" si="36"/>
        <v>0</v>
      </c>
    </row>
    <row r="2368" spans="1:8" ht="13.5" x14ac:dyDescent="0.25">
      <c r="A2368" s="12"/>
      <c r="B2368" s="11">
        <v>45448</v>
      </c>
      <c r="C2368" s="2">
        <v>6.22</v>
      </c>
      <c r="D2368" s="2">
        <v>5.3079999999999998</v>
      </c>
      <c r="E2368" s="2">
        <v>3096</v>
      </c>
      <c r="F2368" s="2">
        <v>6.1139999999999999</v>
      </c>
      <c r="G2368" s="2">
        <v>18928.944</v>
      </c>
      <c r="H2368" s="17">
        <f t="shared" si="36"/>
        <v>-3.2112073012713592E-3</v>
      </c>
    </row>
    <row r="2369" spans="1:8" ht="13.5" x14ac:dyDescent="0.25">
      <c r="A2369" s="12"/>
      <c r="B2369" s="11">
        <v>45449</v>
      </c>
      <c r="C2369" s="2">
        <v>6.2</v>
      </c>
      <c r="D2369" s="2">
        <v>5.2908999999999997</v>
      </c>
      <c r="E2369" s="2">
        <v>111</v>
      </c>
      <c r="F2369" s="2">
        <v>6.1980000000000004</v>
      </c>
      <c r="G2369" s="2">
        <v>687.97799999999995</v>
      </c>
      <c r="H2369" s="17">
        <f t="shared" si="36"/>
        <v>-3.221552373775455E-3</v>
      </c>
    </row>
    <row r="2370" spans="1:8" ht="13.5" x14ac:dyDescent="0.25">
      <c r="A2370" s="12"/>
      <c r="B2370" s="11">
        <v>45450</v>
      </c>
      <c r="C2370" s="2">
        <v>6.21</v>
      </c>
      <c r="D2370" s="2">
        <v>5.2995000000000001</v>
      </c>
      <c r="E2370" s="2">
        <v>11711</v>
      </c>
      <c r="F2370" s="2">
        <v>6.1520000000000001</v>
      </c>
      <c r="G2370" s="2">
        <v>72046.072</v>
      </c>
      <c r="H2370" s="17">
        <f t="shared" si="36"/>
        <v>1.6254323461037602E-3</v>
      </c>
    </row>
    <row r="2371" spans="1:8" ht="13.5" x14ac:dyDescent="0.25">
      <c r="A2371" s="12"/>
      <c r="B2371" s="11">
        <v>45453</v>
      </c>
      <c r="C2371" s="2">
        <v>6.3</v>
      </c>
      <c r="D2371" s="2">
        <v>5.3762999999999996</v>
      </c>
      <c r="E2371" s="2">
        <v>3101</v>
      </c>
      <c r="F2371" s="2">
        <v>6.24</v>
      </c>
      <c r="G2371" s="2">
        <v>19350.240000000002</v>
      </c>
      <c r="H2371" s="17">
        <f t="shared" si="36"/>
        <v>1.4491933201245312E-2</v>
      </c>
    </row>
    <row r="2372" spans="1:8" ht="13.5" x14ac:dyDescent="0.25">
      <c r="A2372" s="12"/>
      <c r="B2372" s="11">
        <v>45454</v>
      </c>
      <c r="C2372" s="2">
        <v>6.2</v>
      </c>
      <c r="D2372" s="2">
        <v>5.2908999999999997</v>
      </c>
      <c r="E2372" s="2">
        <v>723</v>
      </c>
      <c r="F2372" s="2">
        <v>6.23</v>
      </c>
      <c r="G2372" s="2">
        <v>4504.29</v>
      </c>
      <c r="H2372" s="17">
        <f t="shared" si="36"/>
        <v>-1.5884530253148062E-2</v>
      </c>
    </row>
    <row r="2373" spans="1:8" ht="13.5" x14ac:dyDescent="0.25">
      <c r="A2373" s="12"/>
      <c r="B2373" s="11">
        <v>45455</v>
      </c>
      <c r="C2373" s="2">
        <v>6.2</v>
      </c>
      <c r="D2373" s="2">
        <v>5.2908999999999997</v>
      </c>
      <c r="E2373" s="2">
        <v>1173</v>
      </c>
      <c r="F2373" s="2">
        <v>6.2</v>
      </c>
      <c r="G2373" s="2">
        <v>7272.6</v>
      </c>
      <c r="H2373" s="17">
        <f t="shared" si="36"/>
        <v>0</v>
      </c>
    </row>
    <row r="2374" spans="1:8" ht="13.5" x14ac:dyDescent="0.25">
      <c r="A2374" s="12"/>
      <c r="B2374" s="11">
        <v>45456</v>
      </c>
      <c r="C2374" s="2">
        <v>6.24</v>
      </c>
      <c r="D2374" s="2">
        <v>5.3250999999999999</v>
      </c>
      <c r="E2374" s="2">
        <v>496</v>
      </c>
      <c r="F2374" s="2">
        <v>6.2</v>
      </c>
      <c r="G2374" s="2">
        <v>3075.2</v>
      </c>
      <c r="H2374" s="17">
        <f t="shared" si="36"/>
        <v>6.463928632179824E-3</v>
      </c>
    </row>
    <row r="2375" spans="1:8" ht="13.5" x14ac:dyDescent="0.25">
      <c r="A2375" s="12"/>
      <c r="B2375" s="11">
        <v>45457</v>
      </c>
      <c r="C2375" s="2">
        <v>6.2</v>
      </c>
      <c r="D2375" s="2">
        <v>5.2908999999999997</v>
      </c>
      <c r="E2375" s="2">
        <v>1891</v>
      </c>
      <c r="F2375" s="2">
        <v>6.194</v>
      </c>
      <c r="G2375" s="2">
        <v>11712.853999999999</v>
      </c>
      <c r="H2375" s="17">
        <f t="shared" ref="H2375:H2438" si="37">(D2375-D2374)/D2374</f>
        <v>-6.4224146025427184E-3</v>
      </c>
    </row>
    <row r="2376" spans="1:8" ht="13.5" x14ac:dyDescent="0.25">
      <c r="A2376" s="12"/>
      <c r="B2376" s="11">
        <v>45461</v>
      </c>
      <c r="C2376" s="2">
        <v>6.2</v>
      </c>
      <c r="D2376" s="2">
        <v>5.2908999999999997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1:8" ht="13.5" x14ac:dyDescent="0.25">
      <c r="A2377" s="12"/>
      <c r="B2377" s="11">
        <v>45462</v>
      </c>
      <c r="C2377" s="2">
        <v>6.2</v>
      </c>
      <c r="D2377" s="2">
        <v>5.2908999999999997</v>
      </c>
      <c r="E2377" s="2">
        <v>14744</v>
      </c>
      <c r="F2377" s="2">
        <v>6.2039999999999997</v>
      </c>
      <c r="G2377" s="2">
        <v>91471.775999999998</v>
      </c>
      <c r="H2377" s="17">
        <f t="shared" si="37"/>
        <v>0</v>
      </c>
    </row>
    <row r="2378" spans="1:8" ht="13.5" x14ac:dyDescent="0.25">
      <c r="A2378" s="12"/>
      <c r="B2378" s="11">
        <v>45463</v>
      </c>
      <c r="C2378" s="2">
        <v>6.2</v>
      </c>
      <c r="D2378" s="2">
        <v>5.2908999999999997</v>
      </c>
      <c r="E2378" s="2">
        <v>1529</v>
      </c>
      <c r="F2378" s="2">
        <v>6.2</v>
      </c>
      <c r="G2378" s="2">
        <v>9479.7999999999993</v>
      </c>
      <c r="H2378" s="17">
        <f t="shared" si="37"/>
        <v>0</v>
      </c>
    </row>
    <row r="2379" spans="1:8" ht="13.5" x14ac:dyDescent="0.25">
      <c r="A2379" s="12"/>
      <c r="B2379" s="11">
        <v>45464</v>
      </c>
      <c r="C2379" s="2">
        <v>6.2</v>
      </c>
      <c r="D2379" s="2">
        <v>5.2908999999999997</v>
      </c>
      <c r="E2379" s="2">
        <v>1662</v>
      </c>
      <c r="F2379" s="2">
        <v>6.2119999999999997</v>
      </c>
      <c r="G2379" s="2">
        <v>10324.343999999999</v>
      </c>
      <c r="H2379" s="17">
        <f t="shared" si="37"/>
        <v>0</v>
      </c>
    </row>
    <row r="2380" spans="1:8" ht="13.5" x14ac:dyDescent="0.25">
      <c r="A2380" s="12"/>
      <c r="B2380" s="11">
        <v>45467</v>
      </c>
      <c r="C2380" s="2">
        <v>6.2</v>
      </c>
      <c r="D2380" s="2">
        <v>5.2908999999999997</v>
      </c>
      <c r="E2380" s="2">
        <v>1286</v>
      </c>
      <c r="F2380" s="2">
        <v>6.2009999999999996</v>
      </c>
      <c r="G2380" s="2">
        <v>7974.4859999999999</v>
      </c>
      <c r="H2380" s="17">
        <f t="shared" si="37"/>
        <v>0</v>
      </c>
    </row>
    <row r="2381" spans="1:8" ht="13.5" x14ac:dyDescent="0.25">
      <c r="A2381" s="12"/>
      <c r="B2381" s="11">
        <v>45468</v>
      </c>
      <c r="C2381" s="2">
        <v>6.26</v>
      </c>
      <c r="D2381" s="2">
        <v>5.3421000000000003</v>
      </c>
      <c r="E2381" s="2">
        <v>6804</v>
      </c>
      <c r="F2381" s="2">
        <v>6.2</v>
      </c>
      <c r="G2381" s="2">
        <v>42184.800000000003</v>
      </c>
      <c r="H2381" s="17">
        <f t="shared" si="37"/>
        <v>9.6769925721522949E-3</v>
      </c>
    </row>
    <row r="2382" spans="1:8" ht="13.5" x14ac:dyDescent="0.25">
      <c r="A2382" s="12"/>
      <c r="B2382" s="11">
        <v>45469</v>
      </c>
      <c r="C2382" s="2">
        <v>6.43</v>
      </c>
      <c r="D2382" s="2">
        <v>5.4871999999999996</v>
      </c>
      <c r="E2382" s="2">
        <v>660</v>
      </c>
      <c r="F2382" s="2">
        <v>6.3079999999999998</v>
      </c>
      <c r="G2382" s="2">
        <v>4163.28</v>
      </c>
      <c r="H2382" s="17">
        <f t="shared" si="37"/>
        <v>2.7161603114879793E-2</v>
      </c>
    </row>
    <row r="2383" spans="1:8" ht="13.5" x14ac:dyDescent="0.25">
      <c r="A2383" s="12"/>
      <c r="B2383" s="11">
        <v>45470</v>
      </c>
      <c r="C2383" s="2">
        <v>6.36</v>
      </c>
      <c r="D2383" s="2">
        <v>5.4275000000000002</v>
      </c>
      <c r="E2383" s="2">
        <v>3354</v>
      </c>
      <c r="F2383" s="2">
        <v>6.3849999999999998</v>
      </c>
      <c r="G2383" s="2">
        <v>21415.29</v>
      </c>
      <c r="H2383" s="17">
        <f t="shared" si="37"/>
        <v>-1.0879865869660195E-2</v>
      </c>
    </row>
    <row r="2384" spans="1:8" ht="13.5" x14ac:dyDescent="0.25">
      <c r="A2384" s="12"/>
      <c r="B2384" s="11">
        <v>45471</v>
      </c>
      <c r="C2384" s="2">
        <v>6.36</v>
      </c>
      <c r="D2384" s="2">
        <v>5.4275000000000002</v>
      </c>
      <c r="E2384" s="2">
        <v>1021</v>
      </c>
      <c r="F2384" s="2">
        <v>6.3470000000000004</v>
      </c>
      <c r="G2384" s="2">
        <v>6480.2870000000003</v>
      </c>
      <c r="H2384" s="17">
        <f t="shared" si="37"/>
        <v>0</v>
      </c>
    </row>
    <row r="2385" spans="1:8" ht="13.5" x14ac:dyDescent="0.25">
      <c r="A2385" s="12"/>
      <c r="B2385" s="11">
        <v>45474</v>
      </c>
      <c r="C2385" s="2">
        <v>6.45</v>
      </c>
      <c r="D2385" s="2">
        <v>5.5042999999999997</v>
      </c>
      <c r="E2385" s="2">
        <v>65</v>
      </c>
      <c r="F2385" s="2">
        <v>6.45</v>
      </c>
      <c r="G2385" s="2">
        <v>419.25</v>
      </c>
      <c r="H2385" s="17">
        <f t="shared" si="37"/>
        <v>1.4150161216029394E-2</v>
      </c>
    </row>
    <row r="2386" spans="1:8" ht="13.5" x14ac:dyDescent="0.25">
      <c r="A2386" s="12"/>
      <c r="B2386" s="11">
        <v>45475</v>
      </c>
      <c r="C2386" s="2">
        <v>6.04</v>
      </c>
      <c r="D2386" s="2">
        <v>5.6135999999999999</v>
      </c>
      <c r="E2386" s="2">
        <v>1</v>
      </c>
      <c r="F2386" s="2">
        <v>6.04</v>
      </c>
      <c r="G2386" s="2">
        <v>6.04</v>
      </c>
      <c r="H2386" s="17">
        <f t="shared" si="37"/>
        <v>1.9857202550733095E-2</v>
      </c>
    </row>
    <row r="2387" spans="1:8" ht="13.5" x14ac:dyDescent="0.25">
      <c r="A2387" s="12"/>
      <c r="B2387" s="11">
        <v>45476</v>
      </c>
      <c r="C2387" s="2">
        <v>6.1</v>
      </c>
      <c r="D2387" s="2">
        <v>5.6692999999999998</v>
      </c>
      <c r="E2387" s="2">
        <v>7607</v>
      </c>
      <c r="F2387" s="2">
        <v>6.0940000000000003</v>
      </c>
      <c r="G2387" s="2">
        <v>46357.057999999997</v>
      </c>
      <c r="H2387" s="17">
        <f t="shared" si="37"/>
        <v>9.9223314806897289E-3</v>
      </c>
    </row>
    <row r="2388" spans="1:8" ht="13.5" x14ac:dyDescent="0.25">
      <c r="A2388" s="12"/>
      <c r="B2388" s="11">
        <v>45477</v>
      </c>
      <c r="C2388" s="2">
        <v>6.1</v>
      </c>
      <c r="D2388" s="2">
        <v>5.6692999999999998</v>
      </c>
      <c r="E2388" s="2">
        <v>1328</v>
      </c>
      <c r="F2388" s="2">
        <v>6.1</v>
      </c>
      <c r="G2388" s="2">
        <v>8100.8</v>
      </c>
      <c r="H2388" s="17">
        <f t="shared" si="37"/>
        <v>0</v>
      </c>
    </row>
    <row r="2389" spans="1:8" ht="13.5" x14ac:dyDescent="0.25">
      <c r="A2389" s="12"/>
      <c r="B2389" s="11">
        <v>45478</v>
      </c>
      <c r="C2389" s="2">
        <v>6.18</v>
      </c>
      <c r="D2389" s="2">
        <v>5.7436999999999996</v>
      </c>
      <c r="E2389" s="2">
        <v>762</v>
      </c>
      <c r="F2389" s="2">
        <v>6.069</v>
      </c>
      <c r="G2389" s="2">
        <v>4624.5780000000004</v>
      </c>
      <c r="H2389" s="17">
        <f t="shared" si="37"/>
        <v>1.3123313283826892E-2</v>
      </c>
    </row>
    <row r="2390" spans="1:8" ht="13.5" x14ac:dyDescent="0.25">
      <c r="A2390" s="12"/>
      <c r="B2390" s="11">
        <v>45481</v>
      </c>
      <c r="C2390" s="2">
        <v>6.19</v>
      </c>
      <c r="D2390" s="2">
        <v>5.7530000000000001</v>
      </c>
      <c r="E2390" s="2">
        <v>602</v>
      </c>
      <c r="F2390" s="2">
        <v>6.1289999999999996</v>
      </c>
      <c r="G2390" s="2">
        <v>3689.6579999999999</v>
      </c>
      <c r="H2390" s="17">
        <f t="shared" si="37"/>
        <v>1.6191653463796039E-3</v>
      </c>
    </row>
    <row r="2391" spans="1:8" ht="13.5" x14ac:dyDescent="0.25">
      <c r="A2391" s="12"/>
      <c r="B2391" s="11">
        <v>45482</v>
      </c>
      <c r="C2391" s="2">
        <v>6.2</v>
      </c>
      <c r="D2391" s="2">
        <v>5.7622999999999998</v>
      </c>
      <c r="E2391" s="2">
        <v>231</v>
      </c>
      <c r="F2391" s="2">
        <v>6.1959999999999997</v>
      </c>
      <c r="G2391" s="2">
        <v>1431.2760000000001</v>
      </c>
      <c r="H2391" s="17">
        <f t="shared" si="37"/>
        <v>1.616547888058342E-3</v>
      </c>
    </row>
    <row r="2392" spans="1:8" ht="13.5" x14ac:dyDescent="0.25">
      <c r="A2392" s="12"/>
      <c r="B2392" s="11">
        <v>45483</v>
      </c>
      <c r="C2392" s="2">
        <v>6.29</v>
      </c>
      <c r="D2392" s="2">
        <v>5.8459000000000003</v>
      </c>
      <c r="E2392" s="2">
        <v>224</v>
      </c>
      <c r="F2392" s="2">
        <v>6.1029999999999998</v>
      </c>
      <c r="G2392" s="2">
        <v>1367.0719999999999</v>
      </c>
      <c r="H2392" s="17">
        <f t="shared" si="37"/>
        <v>1.4508095725665197E-2</v>
      </c>
    </row>
    <row r="2393" spans="1:8" ht="13.5" x14ac:dyDescent="0.25">
      <c r="A2393" s="12"/>
      <c r="B2393" s="11">
        <v>45484</v>
      </c>
      <c r="C2393" s="2">
        <v>6.29</v>
      </c>
      <c r="D2393" s="2">
        <v>5.8459000000000003</v>
      </c>
      <c r="E2393" s="2">
        <v>1</v>
      </c>
      <c r="F2393" s="2">
        <v>6.29</v>
      </c>
      <c r="G2393" s="2">
        <v>6.29</v>
      </c>
      <c r="H2393" s="17">
        <f t="shared" si="37"/>
        <v>0</v>
      </c>
    </row>
    <row r="2394" spans="1:8" ht="13.5" x14ac:dyDescent="0.25">
      <c r="A2394" s="12"/>
      <c r="B2394" s="11">
        <v>45485</v>
      </c>
      <c r="C2394" s="2">
        <v>6.28</v>
      </c>
      <c r="D2394" s="2">
        <v>5.8365999999999998</v>
      </c>
      <c r="E2394" s="2">
        <v>1659</v>
      </c>
      <c r="F2394" s="2">
        <v>6.2809999999999997</v>
      </c>
      <c r="G2394" s="2">
        <v>10420.179</v>
      </c>
      <c r="H2394" s="17">
        <f t="shared" si="37"/>
        <v>-1.5908585504371491E-3</v>
      </c>
    </row>
    <row r="2395" spans="1:8" ht="13.5" x14ac:dyDescent="0.25">
      <c r="A2395" s="12"/>
      <c r="B2395" s="11">
        <v>45488</v>
      </c>
      <c r="C2395" s="2">
        <v>6.28</v>
      </c>
      <c r="D2395" s="2">
        <v>5.8365999999999998</v>
      </c>
      <c r="E2395" s="2">
        <v>160</v>
      </c>
      <c r="F2395" s="2">
        <v>6.28</v>
      </c>
      <c r="G2395" s="2">
        <v>1004.8</v>
      </c>
      <c r="H2395" s="17">
        <f t="shared" si="37"/>
        <v>0</v>
      </c>
    </row>
    <row r="2396" spans="1:8" ht="13.5" x14ac:dyDescent="0.25">
      <c r="A2396" s="12"/>
      <c r="B2396" s="11">
        <v>45489</v>
      </c>
      <c r="C2396" s="2">
        <v>6.34</v>
      </c>
      <c r="D2396" s="2">
        <v>5.8924000000000003</v>
      </c>
      <c r="E2396" s="2">
        <v>900</v>
      </c>
      <c r="F2396" s="2">
        <v>6.3109999999999999</v>
      </c>
      <c r="G2396" s="2">
        <v>5679.9</v>
      </c>
      <c r="H2396" s="17">
        <f t="shared" si="37"/>
        <v>9.5603604838434223E-3</v>
      </c>
    </row>
    <row r="2397" spans="1:8" ht="13.5" x14ac:dyDescent="0.25">
      <c r="A2397" s="12"/>
      <c r="B2397" s="11">
        <v>45490</v>
      </c>
      <c r="C2397" s="2">
        <v>6.3</v>
      </c>
      <c r="D2397" s="2">
        <v>5.8552</v>
      </c>
      <c r="E2397" s="2">
        <v>659</v>
      </c>
      <c r="F2397" s="2">
        <v>6.3230000000000004</v>
      </c>
      <c r="G2397" s="2">
        <v>4166.857</v>
      </c>
      <c r="H2397" s="17">
        <f t="shared" si="37"/>
        <v>-6.31321702532081E-3</v>
      </c>
    </row>
    <row r="2398" spans="1:8" ht="13.5" x14ac:dyDescent="0.25">
      <c r="A2398" s="12"/>
      <c r="B2398" s="11">
        <v>45491</v>
      </c>
      <c r="C2398" s="2">
        <v>6.3</v>
      </c>
      <c r="D2398" s="2">
        <v>5.8552</v>
      </c>
      <c r="E2398" s="2">
        <v>1500</v>
      </c>
      <c r="F2398" s="2">
        <v>6.3</v>
      </c>
      <c r="G2398" s="2">
        <v>9450</v>
      </c>
      <c r="H2398" s="17">
        <f t="shared" si="37"/>
        <v>0</v>
      </c>
    </row>
    <row r="2399" spans="1:8" ht="13.5" x14ac:dyDescent="0.25">
      <c r="A2399" s="12"/>
      <c r="B2399" s="11">
        <v>45492</v>
      </c>
      <c r="C2399" s="2">
        <v>6.28</v>
      </c>
      <c r="D2399" s="2">
        <v>5.8365999999999998</v>
      </c>
      <c r="E2399" s="2">
        <v>1088</v>
      </c>
      <c r="F2399" s="2">
        <v>6.2930000000000001</v>
      </c>
      <c r="G2399" s="2">
        <v>6846.7839999999997</v>
      </c>
      <c r="H2399" s="17">
        <f t="shared" si="37"/>
        <v>-3.1766634786173269E-3</v>
      </c>
    </row>
    <row r="2400" spans="1:8" ht="13.5" x14ac:dyDescent="0.25">
      <c r="A2400" s="12"/>
      <c r="B2400" s="11">
        <v>45495</v>
      </c>
      <c r="C2400" s="2">
        <v>6.28</v>
      </c>
      <c r="D2400" s="2">
        <v>5.8365999999999998</v>
      </c>
      <c r="E2400" s="2">
        <v>1700</v>
      </c>
      <c r="F2400" s="2">
        <v>6.2830000000000004</v>
      </c>
      <c r="G2400" s="2">
        <v>10681.1</v>
      </c>
      <c r="H2400" s="17">
        <f t="shared" si="37"/>
        <v>0</v>
      </c>
    </row>
    <row r="2401" spans="1:8" ht="13.5" x14ac:dyDescent="0.25">
      <c r="A2401" s="12"/>
      <c r="B2401" s="11">
        <v>45496</v>
      </c>
      <c r="C2401" s="2">
        <v>6.3</v>
      </c>
      <c r="D2401" s="2">
        <v>5.8552</v>
      </c>
      <c r="E2401" s="2">
        <v>528</v>
      </c>
      <c r="F2401" s="2">
        <v>6.2089999999999996</v>
      </c>
      <c r="G2401" s="2">
        <v>3278.3519999999999</v>
      </c>
      <c r="H2401" s="17">
        <f t="shared" si="37"/>
        <v>3.1867868279478076E-3</v>
      </c>
    </row>
    <row r="2402" spans="1:8" ht="13.5" x14ac:dyDescent="0.25">
      <c r="A2402" s="12"/>
      <c r="B2402" s="11">
        <v>45497</v>
      </c>
      <c r="C2402" s="2">
        <v>6.3</v>
      </c>
      <c r="D2402" s="2">
        <v>5.8552</v>
      </c>
      <c r="E2402" s="2">
        <v>1525</v>
      </c>
      <c r="F2402" s="2">
        <v>6.3</v>
      </c>
      <c r="G2402" s="2">
        <v>9607.5</v>
      </c>
      <c r="H2402" s="17">
        <f t="shared" si="37"/>
        <v>0</v>
      </c>
    </row>
    <row r="2403" spans="1:8" ht="13.5" x14ac:dyDescent="0.25">
      <c r="A2403" s="12"/>
      <c r="B2403" s="11">
        <v>45499</v>
      </c>
      <c r="C2403" s="2">
        <v>6.35</v>
      </c>
      <c r="D2403" s="2">
        <v>5.9016999999999999</v>
      </c>
      <c r="E2403" s="2">
        <v>355</v>
      </c>
      <c r="F2403" s="2">
        <v>6.35</v>
      </c>
      <c r="G2403" s="2">
        <v>2254.25</v>
      </c>
      <c r="H2403" s="17">
        <f t="shared" si="37"/>
        <v>7.9416586965432405E-3</v>
      </c>
    </row>
    <row r="2404" spans="1:8" ht="13.5" x14ac:dyDescent="0.25">
      <c r="A2404" s="12"/>
      <c r="B2404" s="11">
        <v>45502</v>
      </c>
      <c r="C2404" s="2">
        <v>6.35</v>
      </c>
      <c r="D2404" s="2">
        <v>5.9016999999999999</v>
      </c>
      <c r="E2404" s="2">
        <v>250</v>
      </c>
      <c r="F2404" s="2">
        <v>6.3460000000000001</v>
      </c>
      <c r="G2404" s="2">
        <v>1586.5</v>
      </c>
      <c r="H2404" s="17">
        <f t="shared" si="37"/>
        <v>0</v>
      </c>
    </row>
    <row r="2405" spans="1:8" ht="13.5" x14ac:dyDescent="0.25">
      <c r="A2405" s="12"/>
      <c r="B2405" s="11">
        <v>45503</v>
      </c>
      <c r="C2405" s="2">
        <v>6.35</v>
      </c>
      <c r="D2405" s="2">
        <v>5.9016999999999999</v>
      </c>
      <c r="E2405" s="2">
        <v>0</v>
      </c>
      <c r="F2405" s="2">
        <v>0</v>
      </c>
      <c r="G2405" s="2">
        <v>0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6.24</v>
      </c>
      <c r="D2406" s="2">
        <v>5.7995000000000001</v>
      </c>
      <c r="E2406" s="2">
        <v>31</v>
      </c>
      <c r="F2406" s="2">
        <v>6.2430000000000003</v>
      </c>
      <c r="G2406" s="2">
        <v>193.53299999999999</v>
      </c>
      <c r="H2406" s="17">
        <f t="shared" si="37"/>
        <v>-1.7317044241489714E-2</v>
      </c>
    </row>
    <row r="2407" spans="1:8" ht="13.5" x14ac:dyDescent="0.25">
      <c r="A2407" s="12"/>
      <c r="B2407" s="11">
        <v>45505</v>
      </c>
      <c r="C2407" s="2">
        <v>6.34</v>
      </c>
      <c r="D2407" s="2">
        <v>5.8924000000000003</v>
      </c>
      <c r="E2407" s="2">
        <v>115</v>
      </c>
      <c r="F2407" s="2">
        <v>6.34</v>
      </c>
      <c r="G2407" s="2">
        <v>729.1</v>
      </c>
      <c r="H2407" s="17">
        <f t="shared" si="37"/>
        <v>1.6018622295025469E-2</v>
      </c>
    </row>
    <row r="2408" spans="1:8" ht="13.5" x14ac:dyDescent="0.25">
      <c r="A2408" s="12"/>
      <c r="B2408" s="11">
        <v>45506</v>
      </c>
      <c r="C2408" s="2">
        <v>6.34</v>
      </c>
      <c r="D2408" s="2">
        <v>5.8924000000000003</v>
      </c>
      <c r="E2408" s="2">
        <v>0</v>
      </c>
      <c r="F2408" s="2">
        <v>0</v>
      </c>
      <c r="G2408" s="2">
        <v>0</v>
      </c>
      <c r="H2408" s="17">
        <f t="shared" si="37"/>
        <v>0</v>
      </c>
    </row>
    <row r="2409" spans="1:8" ht="13.5" x14ac:dyDescent="0.25">
      <c r="A2409" s="12"/>
      <c r="B2409" s="11">
        <v>45509</v>
      </c>
      <c r="C2409" s="2">
        <v>6.34</v>
      </c>
      <c r="D2409" s="2">
        <v>5.8924000000000003</v>
      </c>
      <c r="E2409" s="2">
        <v>0</v>
      </c>
      <c r="F2409" s="2">
        <v>0</v>
      </c>
      <c r="G2409" s="2">
        <v>0</v>
      </c>
      <c r="H2409" s="17">
        <f t="shared" si="37"/>
        <v>0</v>
      </c>
    </row>
    <row r="2410" spans="1:8" ht="13.5" x14ac:dyDescent="0.25">
      <c r="A2410" s="12"/>
      <c r="B2410" s="11">
        <v>45510</v>
      </c>
      <c r="C2410" s="2">
        <v>6.3</v>
      </c>
      <c r="D2410" s="2">
        <v>5.8552</v>
      </c>
      <c r="E2410" s="2">
        <v>804</v>
      </c>
      <c r="F2410" s="2">
        <v>6.2859999999999996</v>
      </c>
      <c r="G2410" s="2">
        <v>5053.9440000000004</v>
      </c>
      <c r="H2410" s="17">
        <f t="shared" si="37"/>
        <v>-6.31321702532081E-3</v>
      </c>
    </row>
    <row r="2411" spans="1:8" ht="13.5" x14ac:dyDescent="0.25">
      <c r="A2411" s="12"/>
      <c r="B2411" s="11">
        <v>45511</v>
      </c>
      <c r="C2411" s="2">
        <v>6.3</v>
      </c>
      <c r="D2411" s="2">
        <v>5.8552</v>
      </c>
      <c r="E2411" s="2">
        <v>1343</v>
      </c>
      <c r="F2411" s="2">
        <v>6.3010000000000002</v>
      </c>
      <c r="G2411" s="2">
        <v>8462.2430000000004</v>
      </c>
      <c r="H2411" s="17">
        <f t="shared" si="37"/>
        <v>0</v>
      </c>
    </row>
    <row r="2412" spans="1:8" ht="13.5" x14ac:dyDescent="0.25">
      <c r="A2412" s="12"/>
      <c r="B2412" s="11">
        <v>45512</v>
      </c>
      <c r="C2412" s="2">
        <v>6.31</v>
      </c>
      <c r="D2412" s="2">
        <v>5.8644999999999996</v>
      </c>
      <c r="E2412" s="2">
        <v>20</v>
      </c>
      <c r="F2412" s="2">
        <v>6.31</v>
      </c>
      <c r="G2412" s="2">
        <v>126.2</v>
      </c>
      <c r="H2412" s="17">
        <f t="shared" si="37"/>
        <v>1.5883317393085876E-3</v>
      </c>
    </row>
    <row r="2413" spans="1:8" ht="13.5" x14ac:dyDescent="0.25">
      <c r="A2413" s="12"/>
      <c r="B2413" s="11">
        <v>45513</v>
      </c>
      <c r="C2413" s="2">
        <v>6.31</v>
      </c>
      <c r="D2413" s="2">
        <v>5.8644999999999996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1:8" ht="13.5" x14ac:dyDescent="0.25">
      <c r="A2414" s="12"/>
      <c r="B2414" s="11">
        <v>45516</v>
      </c>
      <c r="C2414" s="2">
        <v>6.31</v>
      </c>
      <c r="D2414" s="2">
        <v>5.8644999999999996</v>
      </c>
      <c r="E2414" s="2">
        <v>50</v>
      </c>
      <c r="F2414" s="2">
        <v>6.31</v>
      </c>
      <c r="G2414" s="2">
        <v>315.5</v>
      </c>
      <c r="H2414" s="17">
        <f t="shared" si="37"/>
        <v>0</v>
      </c>
    </row>
    <row r="2415" spans="1:8" ht="13.5" x14ac:dyDescent="0.25">
      <c r="A2415" s="12"/>
      <c r="B2415" s="11">
        <v>45518</v>
      </c>
      <c r="C2415" s="2">
        <v>6.31</v>
      </c>
      <c r="D2415" s="2">
        <v>5.8644999999999996</v>
      </c>
      <c r="E2415" s="2">
        <v>33</v>
      </c>
      <c r="F2415" s="2">
        <v>6.31</v>
      </c>
      <c r="G2415" s="2">
        <v>208.23</v>
      </c>
      <c r="H2415" s="17">
        <f t="shared" si="37"/>
        <v>0</v>
      </c>
    </row>
    <row r="2416" spans="1:8" ht="13.5" x14ac:dyDescent="0.25">
      <c r="A2416" s="12"/>
      <c r="B2416" s="11">
        <v>45519</v>
      </c>
      <c r="C2416" s="2">
        <v>6.33</v>
      </c>
      <c r="D2416" s="2">
        <v>5.8830999999999998</v>
      </c>
      <c r="E2416" s="2">
        <v>181</v>
      </c>
      <c r="F2416" s="2">
        <v>6.3120000000000003</v>
      </c>
      <c r="G2416" s="2">
        <v>1142.472</v>
      </c>
      <c r="H2416" s="17">
        <f t="shared" si="37"/>
        <v>3.1716258845596681E-3</v>
      </c>
    </row>
    <row r="2417" spans="1:8" ht="13.5" x14ac:dyDescent="0.25">
      <c r="A2417" s="12"/>
      <c r="B2417" s="11">
        <v>45520</v>
      </c>
      <c r="C2417" s="2">
        <v>6.34</v>
      </c>
      <c r="D2417" s="2">
        <v>5.8924000000000003</v>
      </c>
      <c r="E2417" s="2">
        <v>151</v>
      </c>
      <c r="F2417" s="2">
        <v>6.3230000000000004</v>
      </c>
      <c r="G2417" s="2">
        <v>954.77300000000002</v>
      </c>
      <c r="H2417" s="17">
        <f t="shared" si="37"/>
        <v>1.580799238496801E-3</v>
      </c>
    </row>
    <row r="2418" spans="1:8" ht="13.5" x14ac:dyDescent="0.25">
      <c r="A2418" s="12"/>
      <c r="B2418" s="11">
        <v>45523</v>
      </c>
      <c r="C2418" s="2">
        <v>6.34</v>
      </c>
      <c r="D2418" s="2">
        <v>5.8924000000000003</v>
      </c>
      <c r="E2418" s="2">
        <v>17</v>
      </c>
      <c r="F2418" s="2">
        <v>6.3120000000000003</v>
      </c>
      <c r="G2418" s="2">
        <v>107.304</v>
      </c>
      <c r="H2418" s="17">
        <f t="shared" si="37"/>
        <v>0</v>
      </c>
    </row>
    <row r="2419" spans="1:8" ht="13.5" x14ac:dyDescent="0.25">
      <c r="A2419" s="12"/>
      <c r="B2419" s="11">
        <v>45524</v>
      </c>
      <c r="C2419" s="2">
        <v>6.32</v>
      </c>
      <c r="D2419" s="2">
        <v>5.8738000000000001</v>
      </c>
      <c r="E2419" s="2">
        <v>30</v>
      </c>
      <c r="F2419" s="2">
        <v>6.3230000000000004</v>
      </c>
      <c r="G2419" s="2">
        <v>189.69</v>
      </c>
      <c r="H2419" s="17">
        <f t="shared" si="37"/>
        <v>-3.156608512660405E-3</v>
      </c>
    </row>
    <row r="2420" spans="1:8" ht="13.5" x14ac:dyDescent="0.25">
      <c r="A2420" s="12"/>
      <c r="B2420" s="11">
        <v>45525</v>
      </c>
      <c r="C2420" s="2">
        <v>6.33</v>
      </c>
      <c r="D2420" s="2">
        <v>5.8830999999999998</v>
      </c>
      <c r="E2420" s="2">
        <v>373</v>
      </c>
      <c r="F2420" s="2">
        <v>6.335</v>
      </c>
      <c r="G2420" s="2">
        <v>2362.9549999999999</v>
      </c>
      <c r="H2420" s="17">
        <f t="shared" si="37"/>
        <v>1.5833021212842864E-3</v>
      </c>
    </row>
    <row r="2421" spans="1:8" ht="13.5" x14ac:dyDescent="0.25">
      <c r="A2421" s="12"/>
      <c r="B2421" s="11">
        <v>45526</v>
      </c>
      <c r="C2421" s="2">
        <v>6.3</v>
      </c>
      <c r="D2421" s="2">
        <v>5.8552</v>
      </c>
      <c r="E2421" s="2">
        <v>1390</v>
      </c>
      <c r="F2421" s="2">
        <v>6.3</v>
      </c>
      <c r="G2421" s="2">
        <v>8757</v>
      </c>
      <c r="H2421" s="17">
        <f t="shared" si="37"/>
        <v>-4.742397715490101E-3</v>
      </c>
    </row>
    <row r="2422" spans="1:8" ht="13.5" x14ac:dyDescent="0.25">
      <c r="A2422" s="12"/>
      <c r="B2422" s="11">
        <v>45527</v>
      </c>
      <c r="C2422" s="2">
        <v>6.33</v>
      </c>
      <c r="D2422" s="2">
        <v>5.8830999999999998</v>
      </c>
      <c r="E2422" s="2">
        <v>25</v>
      </c>
      <c r="F2422" s="2">
        <v>6.33</v>
      </c>
      <c r="G2422" s="2">
        <v>158.25</v>
      </c>
      <c r="H2422" s="17">
        <f t="shared" si="37"/>
        <v>4.7649952179259145E-3</v>
      </c>
    </row>
    <row r="2423" spans="1:8" ht="13.5" x14ac:dyDescent="0.25">
      <c r="A2423" s="12"/>
      <c r="B2423" s="11">
        <v>45530</v>
      </c>
      <c r="C2423" s="2">
        <v>6.34</v>
      </c>
      <c r="D2423" s="2">
        <v>5.8924000000000003</v>
      </c>
      <c r="E2423" s="2">
        <v>5</v>
      </c>
      <c r="F2423" s="2">
        <v>6.34</v>
      </c>
      <c r="G2423" s="2">
        <v>31.7</v>
      </c>
      <c r="H2423" s="17">
        <f t="shared" si="37"/>
        <v>1.580799238496801E-3</v>
      </c>
    </row>
    <row r="2424" spans="1:8" ht="13.5" x14ac:dyDescent="0.25">
      <c r="A2424" s="12"/>
      <c r="B2424" s="11">
        <v>45531</v>
      </c>
      <c r="C2424" s="2">
        <v>6.33</v>
      </c>
      <c r="D2424" s="2">
        <v>5.8830999999999998</v>
      </c>
      <c r="E2424" s="2">
        <v>52</v>
      </c>
      <c r="F2424" s="2">
        <v>6.33</v>
      </c>
      <c r="G2424" s="2">
        <v>329.16</v>
      </c>
      <c r="H2424" s="17">
        <f t="shared" si="37"/>
        <v>-1.578304256330278E-3</v>
      </c>
    </row>
    <row r="2425" spans="1:8" ht="13.5" x14ac:dyDescent="0.25">
      <c r="A2425" s="12"/>
      <c r="B2425" s="11">
        <v>45532</v>
      </c>
      <c r="C2425" s="2">
        <v>6.34</v>
      </c>
      <c r="D2425" s="2">
        <v>5.8924000000000003</v>
      </c>
      <c r="E2425" s="2">
        <v>10</v>
      </c>
      <c r="F2425" s="2">
        <v>6.34</v>
      </c>
      <c r="G2425" s="2">
        <v>63.4</v>
      </c>
      <c r="H2425" s="17">
        <f t="shared" si="37"/>
        <v>1.580799238496801E-3</v>
      </c>
    </row>
    <row r="2426" spans="1:8" ht="13.5" x14ac:dyDescent="0.25">
      <c r="A2426" s="12"/>
      <c r="B2426" s="11">
        <v>45533</v>
      </c>
      <c r="C2426" s="2">
        <v>6.3</v>
      </c>
      <c r="D2426" s="2">
        <v>5.8552</v>
      </c>
      <c r="E2426" s="2">
        <v>990</v>
      </c>
      <c r="F2426" s="2">
        <v>6.3010000000000002</v>
      </c>
      <c r="G2426" s="2">
        <v>6237.99</v>
      </c>
      <c r="H2426" s="17">
        <f t="shared" si="37"/>
        <v>-6.31321702532081E-3</v>
      </c>
    </row>
    <row r="2427" spans="1:8" ht="13.5" x14ac:dyDescent="0.25">
      <c r="A2427" s="12"/>
      <c r="B2427" s="11">
        <v>45534</v>
      </c>
      <c r="C2427" s="2">
        <v>6.33</v>
      </c>
      <c r="D2427" s="2">
        <v>5.8830999999999998</v>
      </c>
      <c r="E2427" s="2">
        <v>1453</v>
      </c>
      <c r="F2427" s="2">
        <v>6.3029999999999999</v>
      </c>
      <c r="G2427" s="2">
        <v>9158.259</v>
      </c>
      <c r="H2427" s="17">
        <f t="shared" si="37"/>
        <v>4.7649952179259145E-3</v>
      </c>
    </row>
    <row r="2428" spans="1:8" ht="13.5" x14ac:dyDescent="0.25">
      <c r="A2428" s="12"/>
      <c r="B2428" s="11">
        <v>45537</v>
      </c>
      <c r="C2428" s="2">
        <v>6.3</v>
      </c>
      <c r="D2428" s="2">
        <v>5.8552</v>
      </c>
      <c r="E2428" s="2">
        <v>3266</v>
      </c>
      <c r="F2428" s="2">
        <v>6.3</v>
      </c>
      <c r="G2428" s="2">
        <v>20575.8</v>
      </c>
      <c r="H2428" s="17">
        <f t="shared" si="37"/>
        <v>-4.742397715490101E-3</v>
      </c>
    </row>
    <row r="2429" spans="1:8" ht="13.5" x14ac:dyDescent="0.25">
      <c r="A2429" s="12"/>
      <c r="B2429" s="11">
        <v>45538</v>
      </c>
      <c r="C2429" s="2">
        <v>6.3</v>
      </c>
      <c r="D2429" s="2">
        <v>5.8552</v>
      </c>
      <c r="E2429" s="2">
        <v>790</v>
      </c>
      <c r="F2429" s="2">
        <v>6.3010000000000002</v>
      </c>
      <c r="G2429" s="2">
        <v>4977.79</v>
      </c>
      <c r="H2429" s="17">
        <f t="shared" si="37"/>
        <v>0</v>
      </c>
    </row>
    <row r="2430" spans="1:8" ht="13.5" x14ac:dyDescent="0.25">
      <c r="A2430" s="12"/>
      <c r="B2430" s="11">
        <v>45539</v>
      </c>
      <c r="C2430" s="2">
        <v>6.33</v>
      </c>
      <c r="D2430" s="2">
        <v>5.8830999999999998</v>
      </c>
      <c r="E2430" s="2">
        <v>200</v>
      </c>
      <c r="F2430" s="2">
        <v>6.33</v>
      </c>
      <c r="G2430" s="2">
        <v>1266</v>
      </c>
      <c r="H2430" s="17">
        <f t="shared" si="37"/>
        <v>4.7649952179259145E-3</v>
      </c>
    </row>
    <row r="2431" spans="1:8" ht="13.5" x14ac:dyDescent="0.25">
      <c r="A2431" s="12"/>
      <c r="B2431" s="11">
        <v>45540</v>
      </c>
      <c r="C2431" s="2">
        <v>6.3</v>
      </c>
      <c r="D2431" s="2">
        <v>5.8552</v>
      </c>
      <c r="E2431" s="2">
        <v>113</v>
      </c>
      <c r="F2431" s="2">
        <v>6.3</v>
      </c>
      <c r="G2431" s="2">
        <v>711.9</v>
      </c>
      <c r="H2431" s="17">
        <f t="shared" si="37"/>
        <v>-4.742397715490101E-3</v>
      </c>
    </row>
    <row r="2432" spans="1:8" ht="13.5" x14ac:dyDescent="0.25">
      <c r="A2432" s="12"/>
      <c r="B2432" s="11">
        <v>45541</v>
      </c>
      <c r="C2432" s="2">
        <v>6.3</v>
      </c>
      <c r="D2432" s="2">
        <v>5.8552</v>
      </c>
      <c r="E2432" s="2">
        <v>704</v>
      </c>
      <c r="F2432" s="2">
        <v>6.3</v>
      </c>
      <c r="G2432" s="2">
        <v>4435.2</v>
      </c>
      <c r="H2432" s="17">
        <f t="shared" si="37"/>
        <v>0</v>
      </c>
    </row>
    <row r="2433" spans="1:8" ht="13.5" x14ac:dyDescent="0.25">
      <c r="A2433" s="12"/>
      <c r="B2433" s="11">
        <v>45544</v>
      </c>
      <c r="C2433" s="2">
        <v>6.3</v>
      </c>
      <c r="D2433" s="2">
        <v>5.8552</v>
      </c>
      <c r="E2433" s="2">
        <v>35</v>
      </c>
      <c r="F2433" s="2">
        <v>6.3259999999999996</v>
      </c>
      <c r="G2433" s="2">
        <v>221.41</v>
      </c>
      <c r="H2433" s="17">
        <f t="shared" si="37"/>
        <v>0</v>
      </c>
    </row>
    <row r="2434" spans="1:8" ht="13.5" x14ac:dyDescent="0.25">
      <c r="A2434" s="12"/>
      <c r="B2434" s="11">
        <v>45545</v>
      </c>
      <c r="C2434" s="2">
        <v>6.23</v>
      </c>
      <c r="D2434" s="2">
        <v>5.7901999999999996</v>
      </c>
      <c r="E2434" s="2">
        <v>117</v>
      </c>
      <c r="F2434" s="2">
        <v>6.2140000000000004</v>
      </c>
      <c r="G2434" s="2">
        <v>727.03800000000001</v>
      </c>
      <c r="H2434" s="17">
        <f t="shared" si="37"/>
        <v>-1.1101243339254063E-2</v>
      </c>
    </row>
    <row r="2435" spans="1:8" ht="13.5" x14ac:dyDescent="0.25">
      <c r="A2435" s="12"/>
      <c r="B2435" s="11">
        <v>45546</v>
      </c>
      <c r="C2435" s="2">
        <v>6.21</v>
      </c>
      <c r="D2435" s="2">
        <v>5.7716000000000003</v>
      </c>
      <c r="E2435" s="2">
        <v>849</v>
      </c>
      <c r="F2435" s="2">
        <v>6.2240000000000002</v>
      </c>
      <c r="G2435" s="2">
        <v>5284.1760000000004</v>
      </c>
      <c r="H2435" s="17">
        <f t="shared" si="37"/>
        <v>-3.2123242720457469E-3</v>
      </c>
    </row>
    <row r="2436" spans="1:8" ht="13.5" x14ac:dyDescent="0.25">
      <c r="A2436" s="12"/>
      <c r="B2436" s="11">
        <v>45547</v>
      </c>
      <c r="C2436" s="2">
        <v>6.21</v>
      </c>
      <c r="D2436" s="2">
        <v>5.7716000000000003</v>
      </c>
      <c r="E2436" s="2">
        <v>0</v>
      </c>
      <c r="F2436" s="2">
        <v>0</v>
      </c>
      <c r="G2436" s="2">
        <v>0</v>
      </c>
      <c r="H2436" s="17">
        <f t="shared" si="37"/>
        <v>0</v>
      </c>
    </row>
    <row r="2437" spans="1:8" ht="13.5" x14ac:dyDescent="0.25">
      <c r="A2437" s="12"/>
      <c r="B2437" s="11">
        <v>45548</v>
      </c>
      <c r="C2437" s="2">
        <v>6.29</v>
      </c>
      <c r="D2437" s="2">
        <v>5.8459000000000003</v>
      </c>
      <c r="E2437" s="2">
        <v>1</v>
      </c>
      <c r="F2437" s="2">
        <v>6.29</v>
      </c>
      <c r="G2437" s="2">
        <v>6.29</v>
      </c>
      <c r="H2437" s="17">
        <f t="shared" si="37"/>
        <v>1.2873379998613908E-2</v>
      </c>
    </row>
    <row r="2438" spans="1:8" ht="13.5" x14ac:dyDescent="0.25">
      <c r="A2438" s="12"/>
      <c r="B2438" s="11">
        <v>45551</v>
      </c>
      <c r="C2438" s="2">
        <v>6.29</v>
      </c>
      <c r="D2438" s="2">
        <v>5.8459000000000003</v>
      </c>
      <c r="E2438" s="2">
        <v>20</v>
      </c>
      <c r="F2438" s="2">
        <v>6.29</v>
      </c>
      <c r="G2438" s="2">
        <v>125.8</v>
      </c>
      <c r="H2438" s="17">
        <f t="shared" si="37"/>
        <v>0</v>
      </c>
    </row>
    <row r="2439" spans="1:8" ht="13.5" x14ac:dyDescent="0.25">
      <c r="A2439" s="12"/>
      <c r="B2439" s="11">
        <v>45552</v>
      </c>
      <c r="C2439" s="2">
        <v>6.29</v>
      </c>
      <c r="D2439" s="2">
        <v>5.8459000000000003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6.29</v>
      </c>
      <c r="D2440" s="2">
        <v>5.8459000000000003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1:8" ht="13.5" x14ac:dyDescent="0.25">
      <c r="A2441" s="12"/>
      <c r="B2441" s="11">
        <v>45554</v>
      </c>
      <c r="C2441" s="2">
        <v>6.17</v>
      </c>
      <c r="D2441" s="2">
        <v>5.7343999999999999</v>
      </c>
      <c r="E2441" s="2">
        <v>100</v>
      </c>
      <c r="F2441" s="2">
        <v>6.17</v>
      </c>
      <c r="G2441" s="2">
        <v>617</v>
      </c>
      <c r="H2441" s="17">
        <f t="shared" si="38"/>
        <v>-1.9073196599326086E-2</v>
      </c>
    </row>
    <row r="2442" spans="1:8" ht="13.5" x14ac:dyDescent="0.25">
      <c r="A2442" s="12"/>
      <c r="B2442" s="11">
        <v>45555</v>
      </c>
      <c r="C2442" s="2">
        <v>6.19</v>
      </c>
      <c r="D2442" s="2">
        <v>5.7530000000000001</v>
      </c>
      <c r="E2442" s="2">
        <v>21</v>
      </c>
      <c r="F2442" s="2">
        <v>6.1929999999999996</v>
      </c>
      <c r="G2442" s="2">
        <v>130.053</v>
      </c>
      <c r="H2442" s="17">
        <f t="shared" si="38"/>
        <v>3.2435825892857444E-3</v>
      </c>
    </row>
    <row r="2443" spans="1:8" ht="13.5" x14ac:dyDescent="0.25">
      <c r="A2443" s="12"/>
      <c r="B2443" s="11">
        <v>45558</v>
      </c>
      <c r="C2443" s="2">
        <v>6.2</v>
      </c>
      <c r="D2443" s="2">
        <v>5.7622999999999998</v>
      </c>
      <c r="E2443" s="2">
        <v>353</v>
      </c>
      <c r="F2443" s="2">
        <v>6.1820000000000004</v>
      </c>
      <c r="G2443" s="2">
        <v>2182.2460000000001</v>
      </c>
      <c r="H2443" s="17">
        <f t="shared" si="38"/>
        <v>1.616547888058342E-3</v>
      </c>
    </row>
    <row r="2444" spans="1:8" ht="13.5" x14ac:dyDescent="0.25">
      <c r="A2444" s="12"/>
      <c r="B2444" s="11">
        <v>45559</v>
      </c>
      <c r="C2444" s="2">
        <v>6.2</v>
      </c>
      <c r="D2444" s="2">
        <v>5.7622999999999998</v>
      </c>
      <c r="E2444" s="2">
        <v>190</v>
      </c>
      <c r="F2444" s="2">
        <v>6.1909999999999998</v>
      </c>
      <c r="G2444" s="2">
        <v>1176.29</v>
      </c>
      <c r="H2444" s="17">
        <f t="shared" si="38"/>
        <v>0</v>
      </c>
    </row>
    <row r="2445" spans="1:8" ht="13.5" x14ac:dyDescent="0.25">
      <c r="A2445" s="12"/>
      <c r="B2445" s="11">
        <v>45560</v>
      </c>
      <c r="C2445" s="2">
        <v>6.23</v>
      </c>
      <c r="D2445" s="2">
        <v>5.7901999999999996</v>
      </c>
      <c r="E2445" s="2">
        <v>30</v>
      </c>
      <c r="F2445" s="2">
        <v>6.23</v>
      </c>
      <c r="G2445" s="2">
        <v>186.9</v>
      </c>
      <c r="H2445" s="17">
        <f t="shared" si="38"/>
        <v>4.8418166357183439E-3</v>
      </c>
    </row>
    <row r="2446" spans="1:8" ht="13.5" x14ac:dyDescent="0.25">
      <c r="A2446" s="12"/>
      <c r="B2446" s="11">
        <v>45561</v>
      </c>
      <c r="C2446" s="2">
        <v>6.25</v>
      </c>
      <c r="D2446" s="2">
        <v>5.8087999999999997</v>
      </c>
      <c r="E2446" s="2">
        <v>928</v>
      </c>
      <c r="F2446" s="2">
        <v>6.25</v>
      </c>
      <c r="G2446" s="2">
        <v>5800</v>
      </c>
      <c r="H2446" s="17">
        <f t="shared" si="38"/>
        <v>3.2123242720459005E-3</v>
      </c>
    </row>
    <row r="2447" spans="1:8" ht="13.5" x14ac:dyDescent="0.25">
      <c r="A2447" s="12"/>
      <c r="B2447" s="11">
        <v>45562</v>
      </c>
      <c r="C2447" s="2">
        <v>6.25</v>
      </c>
      <c r="D2447" s="2">
        <v>5.8087999999999997</v>
      </c>
      <c r="E2447" s="2">
        <v>33</v>
      </c>
      <c r="F2447" s="2">
        <v>6.25</v>
      </c>
      <c r="G2447" s="2">
        <v>206.25</v>
      </c>
      <c r="H2447" s="17">
        <f t="shared" si="38"/>
        <v>0</v>
      </c>
    </row>
    <row r="2448" spans="1:8" ht="13.5" x14ac:dyDescent="0.25">
      <c r="A2448" s="12"/>
      <c r="B2448" s="11">
        <v>45565</v>
      </c>
      <c r="C2448" s="2">
        <v>6.28</v>
      </c>
      <c r="D2448" s="2">
        <v>5.8365999999999998</v>
      </c>
      <c r="E2448" s="2">
        <v>917</v>
      </c>
      <c r="F2448" s="2">
        <v>6.2880000000000003</v>
      </c>
      <c r="G2448" s="2">
        <v>5766.0959999999995</v>
      </c>
      <c r="H2448" s="17">
        <f t="shared" si="38"/>
        <v>4.785842170499939E-3</v>
      </c>
    </row>
    <row r="2449" spans="1:8" ht="13.5" x14ac:dyDescent="0.25">
      <c r="A2449" s="12"/>
      <c r="B2449" s="11">
        <v>45566</v>
      </c>
      <c r="C2449" s="2">
        <v>6.27</v>
      </c>
      <c r="D2449" s="2">
        <v>5.8273000000000001</v>
      </c>
      <c r="E2449" s="2">
        <v>2</v>
      </c>
      <c r="F2449" s="2">
        <v>6.27</v>
      </c>
      <c r="G2449" s="2">
        <v>12.54</v>
      </c>
      <c r="H2449" s="17">
        <f t="shared" si="38"/>
        <v>-1.5933934139738277E-3</v>
      </c>
    </row>
    <row r="2450" spans="1:8" ht="13.5" x14ac:dyDescent="0.25">
      <c r="A2450" s="12"/>
      <c r="B2450" s="11">
        <v>45567</v>
      </c>
      <c r="C2450" s="2">
        <v>6.27</v>
      </c>
      <c r="D2450" s="2">
        <v>5.8273000000000001</v>
      </c>
      <c r="E2450" s="2">
        <v>10</v>
      </c>
      <c r="F2450" s="2">
        <v>6.27</v>
      </c>
      <c r="G2450" s="2">
        <v>62.7</v>
      </c>
      <c r="H2450" s="17">
        <f t="shared" si="38"/>
        <v>0</v>
      </c>
    </row>
    <row r="2451" spans="1:8" ht="13.5" x14ac:dyDescent="0.25">
      <c r="A2451" s="12"/>
      <c r="B2451" s="11">
        <v>45568</v>
      </c>
      <c r="C2451" s="2">
        <v>6.27</v>
      </c>
      <c r="D2451" s="2">
        <v>5.8273000000000001</v>
      </c>
      <c r="E2451" s="2">
        <v>397</v>
      </c>
      <c r="F2451" s="2">
        <v>6.2290000000000001</v>
      </c>
      <c r="G2451" s="2">
        <v>2472.913</v>
      </c>
      <c r="H2451" s="17">
        <f t="shared" si="38"/>
        <v>0</v>
      </c>
    </row>
    <row r="2452" spans="1:8" ht="13.5" x14ac:dyDescent="0.25">
      <c r="A2452" s="12"/>
      <c r="B2452" s="11">
        <v>45569</v>
      </c>
      <c r="C2452" s="2">
        <v>6.27</v>
      </c>
      <c r="D2452" s="2">
        <v>5.8273000000000001</v>
      </c>
      <c r="E2452" s="2">
        <v>0</v>
      </c>
      <c r="F2452" s="2">
        <v>0</v>
      </c>
      <c r="G2452" s="2">
        <v>0</v>
      </c>
      <c r="H2452" s="17">
        <f t="shared" si="38"/>
        <v>0</v>
      </c>
    </row>
    <row r="2453" spans="1:8" ht="13.5" x14ac:dyDescent="0.25">
      <c r="A2453" s="12"/>
      <c r="B2453" s="11">
        <v>45572</v>
      </c>
      <c r="C2453" s="2">
        <v>6.28</v>
      </c>
      <c r="D2453" s="2">
        <v>5.8365999999999998</v>
      </c>
      <c r="E2453" s="2">
        <v>754</v>
      </c>
      <c r="F2453" s="2">
        <v>6.2779999999999996</v>
      </c>
      <c r="G2453" s="2">
        <v>4733.6120000000001</v>
      </c>
      <c r="H2453" s="17">
        <f t="shared" si="38"/>
        <v>1.5959363684724729E-3</v>
      </c>
    </row>
    <row r="2454" spans="1:8" ht="13.5" x14ac:dyDescent="0.25">
      <c r="A2454" s="12"/>
      <c r="B2454" s="11">
        <v>45573</v>
      </c>
      <c r="C2454" s="2">
        <v>6.27</v>
      </c>
      <c r="D2454" s="2">
        <v>5.8273000000000001</v>
      </c>
      <c r="E2454" s="2">
        <v>128</v>
      </c>
      <c r="F2454" s="2">
        <v>6.2759999999999998</v>
      </c>
      <c r="G2454" s="2">
        <v>803.32799999999997</v>
      </c>
      <c r="H2454" s="17">
        <f t="shared" si="38"/>
        <v>-1.5933934139738277E-3</v>
      </c>
    </row>
    <row r="2455" spans="1:8" ht="13.5" x14ac:dyDescent="0.25">
      <c r="A2455" s="12"/>
      <c r="B2455" s="11">
        <v>45574</v>
      </c>
      <c r="C2455" s="2">
        <v>6.27</v>
      </c>
      <c r="D2455" s="2">
        <v>5.8273000000000001</v>
      </c>
      <c r="E2455" s="2">
        <v>30</v>
      </c>
      <c r="F2455" s="2">
        <v>6.27</v>
      </c>
      <c r="G2455" s="2">
        <v>188.1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6.4</v>
      </c>
      <c r="D2456" s="2">
        <v>5.9481999999999999</v>
      </c>
      <c r="E2456" s="2">
        <v>2126</v>
      </c>
      <c r="F2456" s="2">
        <v>6.1849999999999996</v>
      </c>
      <c r="G2456" s="2">
        <v>13149.31</v>
      </c>
      <c r="H2456" s="17">
        <f t="shared" si="38"/>
        <v>2.0747172790142911E-2</v>
      </c>
    </row>
    <row r="2457" spans="1:8" ht="13.5" x14ac:dyDescent="0.25">
      <c r="A2457" s="12"/>
      <c r="B2457" s="11">
        <v>45576</v>
      </c>
      <c r="C2457" s="2">
        <v>6.4</v>
      </c>
      <c r="D2457" s="2">
        <v>5.9481999999999999</v>
      </c>
      <c r="E2457" s="2">
        <v>0</v>
      </c>
      <c r="F2457" s="2">
        <v>0</v>
      </c>
      <c r="G2457" s="2">
        <v>0</v>
      </c>
      <c r="H2457" s="17">
        <f t="shared" si="38"/>
        <v>0</v>
      </c>
    </row>
    <row r="2458" spans="1:8" ht="13.5" x14ac:dyDescent="0.25">
      <c r="A2458" s="12"/>
      <c r="B2458" s="11">
        <v>45579</v>
      </c>
      <c r="C2458" s="2">
        <v>6.4</v>
      </c>
      <c r="D2458" s="2">
        <v>5.9481999999999999</v>
      </c>
      <c r="E2458" s="2">
        <v>98</v>
      </c>
      <c r="F2458" s="2">
        <v>6.4</v>
      </c>
      <c r="G2458" s="2">
        <v>627.20000000000005</v>
      </c>
      <c r="H2458" s="17">
        <f t="shared" si="38"/>
        <v>0</v>
      </c>
    </row>
    <row r="2459" spans="1:8" ht="13.5" x14ac:dyDescent="0.25">
      <c r="A2459" s="12"/>
      <c r="B2459" s="11">
        <v>45581</v>
      </c>
      <c r="C2459" s="2">
        <v>6.45</v>
      </c>
      <c r="D2459" s="2">
        <v>5.9946000000000002</v>
      </c>
      <c r="E2459" s="2">
        <v>43</v>
      </c>
      <c r="F2459" s="2">
        <v>6.4580000000000002</v>
      </c>
      <c r="G2459" s="2">
        <v>277.69400000000002</v>
      </c>
      <c r="H2459" s="17">
        <f t="shared" si="38"/>
        <v>7.8006791970680577E-3</v>
      </c>
    </row>
    <row r="2460" spans="1:8" ht="13.5" x14ac:dyDescent="0.25">
      <c r="A2460" s="12"/>
      <c r="B2460" s="11">
        <v>45582</v>
      </c>
      <c r="C2460" s="2">
        <v>6.45</v>
      </c>
      <c r="D2460" s="2">
        <v>5.9946000000000002</v>
      </c>
      <c r="E2460" s="2">
        <v>525</v>
      </c>
      <c r="F2460" s="2">
        <v>6.45</v>
      </c>
      <c r="G2460" s="2">
        <v>3386.25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6.56</v>
      </c>
      <c r="D2461" s="2">
        <v>6.0968999999999998</v>
      </c>
      <c r="E2461" s="2">
        <v>384</v>
      </c>
      <c r="F2461" s="2">
        <v>6.5439999999999996</v>
      </c>
      <c r="G2461" s="2">
        <v>2512.8960000000002</v>
      </c>
      <c r="H2461" s="17">
        <f t="shared" si="38"/>
        <v>1.7065358822940583E-2</v>
      </c>
    </row>
    <row r="2462" spans="1:8" ht="13.5" x14ac:dyDescent="0.25">
      <c r="A2462" s="12"/>
      <c r="B2462" s="11">
        <v>45586</v>
      </c>
      <c r="C2462" s="2">
        <v>6.5</v>
      </c>
      <c r="D2462" s="2">
        <v>6.0411000000000001</v>
      </c>
      <c r="E2462" s="2">
        <v>6408</v>
      </c>
      <c r="F2462" s="2">
        <v>6.4649999999999999</v>
      </c>
      <c r="G2462" s="2">
        <v>41427.72</v>
      </c>
      <c r="H2462" s="17">
        <f t="shared" si="38"/>
        <v>-9.1521920976233209E-3</v>
      </c>
    </row>
    <row r="2463" spans="1:8" ht="13.5" x14ac:dyDescent="0.25">
      <c r="A2463" s="12"/>
      <c r="B2463" s="11">
        <v>45587</v>
      </c>
      <c r="C2463" s="2">
        <v>6.45</v>
      </c>
      <c r="D2463" s="2">
        <v>5.9946000000000002</v>
      </c>
      <c r="E2463" s="2">
        <v>11</v>
      </c>
      <c r="F2463" s="2">
        <v>6.4550000000000001</v>
      </c>
      <c r="G2463" s="2">
        <v>71.004999999999995</v>
      </c>
      <c r="H2463" s="17">
        <f t="shared" si="38"/>
        <v>-7.6972736753240277E-3</v>
      </c>
    </row>
    <row r="2464" spans="1:8" ht="13.5" x14ac:dyDescent="0.25">
      <c r="A2464" s="12"/>
      <c r="B2464" s="11">
        <v>45588</v>
      </c>
      <c r="C2464" s="2">
        <v>6.5</v>
      </c>
      <c r="D2464" s="2">
        <v>6.0411000000000001</v>
      </c>
      <c r="E2464" s="2">
        <v>50</v>
      </c>
      <c r="F2464" s="2">
        <v>6.5</v>
      </c>
      <c r="G2464" s="2">
        <v>325</v>
      </c>
      <c r="H2464" s="17">
        <f t="shared" si="38"/>
        <v>7.7569812831548368E-3</v>
      </c>
    </row>
    <row r="2465" spans="1:8" ht="13.5" x14ac:dyDescent="0.25">
      <c r="A2465" s="12"/>
      <c r="B2465" s="11">
        <v>45589</v>
      </c>
      <c r="C2465" s="2">
        <v>6.45</v>
      </c>
      <c r="D2465" s="2">
        <v>5.9946000000000002</v>
      </c>
      <c r="E2465" s="2">
        <v>1675</v>
      </c>
      <c r="F2465" s="2">
        <v>6.4580000000000002</v>
      </c>
      <c r="G2465" s="2">
        <v>10817.15</v>
      </c>
      <c r="H2465" s="17">
        <f t="shared" si="38"/>
        <v>-7.6972736753240277E-3</v>
      </c>
    </row>
    <row r="2466" spans="1:8" ht="13.5" x14ac:dyDescent="0.25">
      <c r="A2466" s="12"/>
      <c r="B2466" s="11">
        <v>45590</v>
      </c>
      <c r="C2466" s="2">
        <v>6.45</v>
      </c>
      <c r="D2466" s="2">
        <v>5.9946000000000002</v>
      </c>
      <c r="E2466" s="2">
        <v>250</v>
      </c>
      <c r="F2466" s="2">
        <v>6.45</v>
      </c>
      <c r="G2466" s="2">
        <v>1612.5</v>
      </c>
      <c r="H2466" s="17">
        <f t="shared" si="38"/>
        <v>0</v>
      </c>
    </row>
    <row r="2467" spans="1:8" ht="13.5" x14ac:dyDescent="0.25">
      <c r="A2467" s="12"/>
      <c r="B2467" s="11">
        <v>45593</v>
      </c>
      <c r="C2467" s="2">
        <v>6.45</v>
      </c>
      <c r="D2467" s="2">
        <v>5.9946000000000002</v>
      </c>
      <c r="E2467" s="2">
        <v>2319</v>
      </c>
      <c r="F2467" s="2">
        <v>6.4749999999999996</v>
      </c>
      <c r="G2467" s="2">
        <v>15015.525</v>
      </c>
      <c r="H2467" s="17">
        <f t="shared" si="38"/>
        <v>0</v>
      </c>
    </row>
    <row r="2468" spans="1:8" ht="13.5" x14ac:dyDescent="0.25">
      <c r="A2468" s="12"/>
      <c r="B2468" s="11">
        <v>45594</v>
      </c>
      <c r="C2468" s="2">
        <v>6.45</v>
      </c>
      <c r="D2468" s="2">
        <v>5.9946000000000002</v>
      </c>
      <c r="E2468" s="2">
        <v>1000</v>
      </c>
      <c r="F2468" s="2">
        <v>6.45</v>
      </c>
      <c r="G2468" s="2">
        <v>6450</v>
      </c>
      <c r="H2468" s="17">
        <f t="shared" si="38"/>
        <v>0</v>
      </c>
    </row>
    <row r="2469" spans="1:8" ht="13.5" x14ac:dyDescent="0.25">
      <c r="A2469" s="12"/>
      <c r="B2469" s="11">
        <v>45595</v>
      </c>
      <c r="C2469" s="2">
        <v>6.45</v>
      </c>
      <c r="D2469" s="2">
        <v>5.9946000000000002</v>
      </c>
      <c r="E2469" s="2">
        <v>2844</v>
      </c>
      <c r="F2469" s="2">
        <v>6.4480000000000004</v>
      </c>
      <c r="G2469" s="2">
        <v>18338.112000000001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6.45</v>
      </c>
      <c r="D2470" s="2">
        <v>5.9946000000000002</v>
      </c>
      <c r="E2470" s="2">
        <v>0</v>
      </c>
      <c r="F2470" s="2">
        <v>0</v>
      </c>
      <c r="G2470" s="2">
        <v>0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6.45</v>
      </c>
      <c r="D2471" s="2">
        <v>5.9946000000000002</v>
      </c>
      <c r="E2471" s="2">
        <v>1100</v>
      </c>
      <c r="F2471" s="2">
        <v>6.3579999999999997</v>
      </c>
      <c r="G2471" s="2">
        <v>6993.8</v>
      </c>
      <c r="H2471" s="17">
        <f t="shared" si="38"/>
        <v>0</v>
      </c>
    </row>
    <row r="2472" spans="1:8" ht="13.5" x14ac:dyDescent="0.25">
      <c r="A2472" s="12"/>
      <c r="B2472" s="11">
        <v>45600</v>
      </c>
      <c r="C2472" s="2">
        <v>6.44</v>
      </c>
      <c r="D2472" s="2">
        <v>5.9852999999999996</v>
      </c>
      <c r="E2472" s="2">
        <v>275</v>
      </c>
      <c r="F2472" s="2">
        <v>6.4240000000000004</v>
      </c>
      <c r="G2472" s="2">
        <v>1766.6</v>
      </c>
      <c r="H2472" s="17">
        <f t="shared" si="38"/>
        <v>-1.5513962566310563E-3</v>
      </c>
    </row>
    <row r="2473" spans="1:8" ht="13.5" x14ac:dyDescent="0.25">
      <c r="A2473" s="12"/>
      <c r="B2473" s="11">
        <v>45601</v>
      </c>
      <c r="C2473" s="2">
        <v>6.44</v>
      </c>
      <c r="D2473" s="2">
        <v>5.9852999999999996</v>
      </c>
      <c r="E2473" s="2">
        <v>215</v>
      </c>
      <c r="F2473" s="2">
        <v>6.4370000000000003</v>
      </c>
      <c r="G2473" s="2">
        <v>1383.9549999999999</v>
      </c>
      <c r="H2473" s="17">
        <f t="shared" si="38"/>
        <v>0</v>
      </c>
    </row>
    <row r="2474" spans="1:8" ht="13.5" x14ac:dyDescent="0.25">
      <c r="A2474" s="12"/>
      <c r="B2474" s="11">
        <v>45602</v>
      </c>
      <c r="C2474" s="2">
        <v>6.45</v>
      </c>
      <c r="D2474" s="2">
        <v>5.9946000000000002</v>
      </c>
      <c r="E2474" s="2">
        <v>1521</v>
      </c>
      <c r="F2474" s="2">
        <v>6.4790000000000001</v>
      </c>
      <c r="G2474" s="2">
        <v>9854.5589999999993</v>
      </c>
      <c r="H2474" s="17">
        <f t="shared" si="38"/>
        <v>1.5538068267255661E-3</v>
      </c>
    </row>
    <row r="2475" spans="1:8" ht="13.5" x14ac:dyDescent="0.25">
      <c r="A2475" s="12"/>
      <c r="B2475" s="11">
        <v>45603</v>
      </c>
      <c r="C2475" s="2">
        <v>6.57</v>
      </c>
      <c r="D2475" s="2">
        <v>6.1062000000000003</v>
      </c>
      <c r="E2475" s="2">
        <v>15</v>
      </c>
      <c r="F2475" s="2">
        <v>6.57</v>
      </c>
      <c r="G2475" s="2">
        <v>98.55</v>
      </c>
      <c r="H2475" s="17">
        <f t="shared" si="38"/>
        <v>1.861675507957164E-2</v>
      </c>
    </row>
    <row r="2476" spans="1:8" ht="13.5" x14ac:dyDescent="0.25">
      <c r="A2476" s="12"/>
      <c r="B2476" s="11">
        <v>45604</v>
      </c>
      <c r="C2476" s="2">
        <v>6.55</v>
      </c>
      <c r="D2476" s="2">
        <v>6.0876000000000001</v>
      </c>
      <c r="E2476" s="2">
        <v>400</v>
      </c>
      <c r="F2476" s="2">
        <v>6.55</v>
      </c>
      <c r="G2476" s="2">
        <v>2620</v>
      </c>
      <c r="H2476" s="17">
        <f t="shared" si="38"/>
        <v>-3.0460843077528038E-3</v>
      </c>
    </row>
    <row r="2477" spans="1:8" ht="13.5" x14ac:dyDescent="0.25">
      <c r="A2477" s="12"/>
      <c r="B2477" s="11">
        <v>45607</v>
      </c>
      <c r="C2477" s="2">
        <v>6.34</v>
      </c>
      <c r="D2477" s="2">
        <v>5.8924000000000003</v>
      </c>
      <c r="E2477" s="2">
        <v>4000</v>
      </c>
      <c r="F2477" s="2">
        <v>6.34</v>
      </c>
      <c r="G2477" s="2">
        <v>25360</v>
      </c>
      <c r="H2477" s="17">
        <f t="shared" si="38"/>
        <v>-3.2065181680793711E-2</v>
      </c>
    </row>
    <row r="2478" spans="1:8" ht="13.5" x14ac:dyDescent="0.25">
      <c r="A2478" s="12"/>
      <c r="B2478" s="11">
        <v>45608</v>
      </c>
      <c r="C2478" s="2">
        <v>6.46</v>
      </c>
      <c r="D2478" s="2">
        <v>6.0038999999999998</v>
      </c>
      <c r="E2478" s="2">
        <v>1288</v>
      </c>
      <c r="F2478" s="2">
        <v>6.4089999999999998</v>
      </c>
      <c r="G2478" s="2">
        <v>8254.7919999999995</v>
      </c>
      <c r="H2478" s="17">
        <f t="shared" si="38"/>
        <v>1.8922680062453241E-2</v>
      </c>
    </row>
    <row r="2479" spans="1:8" ht="13.5" x14ac:dyDescent="0.25">
      <c r="A2479" s="12"/>
      <c r="B2479" s="11">
        <v>45609</v>
      </c>
      <c r="C2479" s="2">
        <v>6.46</v>
      </c>
      <c r="D2479" s="2">
        <v>6.0038999999999998</v>
      </c>
      <c r="E2479" s="2">
        <v>120</v>
      </c>
      <c r="F2479" s="2">
        <v>6.46</v>
      </c>
      <c r="G2479" s="2">
        <v>775.2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6.46</v>
      </c>
      <c r="D2480" s="2">
        <v>6.0038999999999998</v>
      </c>
      <c r="E2480" s="2">
        <v>0</v>
      </c>
      <c r="F2480" s="2">
        <v>0</v>
      </c>
      <c r="G2480" s="2">
        <v>0</v>
      </c>
      <c r="H2480" s="17">
        <f t="shared" si="38"/>
        <v>0</v>
      </c>
    </row>
    <row r="2481" spans="1:8" ht="13.5" x14ac:dyDescent="0.25">
      <c r="A2481" s="12"/>
      <c r="B2481" s="11">
        <v>45611</v>
      </c>
      <c r="C2481" s="2">
        <v>6.33</v>
      </c>
      <c r="D2481" s="2">
        <v>5.8830999999999998</v>
      </c>
      <c r="E2481" s="2">
        <v>19804</v>
      </c>
      <c r="F2481" s="2">
        <v>6.3010000000000002</v>
      </c>
      <c r="G2481" s="2">
        <v>124785.004</v>
      </c>
      <c r="H2481" s="17">
        <f t="shared" si="38"/>
        <v>-2.0120255167474479E-2</v>
      </c>
    </row>
    <row r="2482" spans="1:8" ht="13.5" x14ac:dyDescent="0.25">
      <c r="A2482" s="12"/>
      <c r="B2482" s="11">
        <v>45614</v>
      </c>
      <c r="C2482" s="2">
        <v>6.3</v>
      </c>
      <c r="D2482" s="2">
        <v>5.8552</v>
      </c>
      <c r="E2482" s="2">
        <v>262</v>
      </c>
      <c r="F2482" s="2">
        <v>6.3</v>
      </c>
      <c r="G2482" s="2">
        <v>1650.6</v>
      </c>
      <c r="H2482" s="17">
        <f t="shared" si="38"/>
        <v>-4.742397715490101E-3</v>
      </c>
    </row>
    <row r="2483" spans="1:8" ht="13.5" x14ac:dyDescent="0.25">
      <c r="A2483" s="12"/>
      <c r="B2483" s="11">
        <v>45615</v>
      </c>
      <c r="C2483" s="2">
        <v>6.3</v>
      </c>
      <c r="D2483" s="2">
        <v>5.8552</v>
      </c>
      <c r="E2483" s="2">
        <v>0</v>
      </c>
      <c r="F2483" s="2">
        <v>0</v>
      </c>
      <c r="G2483" s="2">
        <v>0</v>
      </c>
      <c r="H2483" s="17">
        <f t="shared" si="38"/>
        <v>0</v>
      </c>
    </row>
    <row r="2484" spans="1:8" ht="13.5" x14ac:dyDescent="0.25">
      <c r="A2484" s="12"/>
      <c r="B2484" s="11">
        <v>45616</v>
      </c>
      <c r="C2484" s="2">
        <v>6.31</v>
      </c>
      <c r="D2484" s="2">
        <v>5.8644999999999996</v>
      </c>
      <c r="E2484" s="2">
        <v>376</v>
      </c>
      <c r="F2484" s="2">
        <v>6.3010000000000002</v>
      </c>
      <c r="G2484" s="2">
        <v>2369.1759999999999</v>
      </c>
      <c r="H2484" s="17">
        <f t="shared" si="38"/>
        <v>1.5883317393085876E-3</v>
      </c>
    </row>
    <row r="2485" spans="1:8" ht="13.5" x14ac:dyDescent="0.25">
      <c r="A2485" s="12"/>
      <c r="B2485" s="11">
        <v>45617</v>
      </c>
      <c r="C2485" s="2">
        <v>6.31</v>
      </c>
      <c r="D2485" s="2">
        <v>5.8644999999999996</v>
      </c>
      <c r="E2485" s="2">
        <v>0</v>
      </c>
      <c r="F2485" s="2">
        <v>0</v>
      </c>
      <c r="G2485" s="2">
        <v>0</v>
      </c>
      <c r="H2485" s="17">
        <f t="shared" si="38"/>
        <v>0</v>
      </c>
    </row>
    <row r="2486" spans="1:8" ht="13.5" x14ac:dyDescent="0.25">
      <c r="A2486" s="12"/>
      <c r="B2486" s="11">
        <v>45618</v>
      </c>
      <c r="C2486" s="2">
        <v>6.53</v>
      </c>
      <c r="D2486" s="2">
        <v>6.069</v>
      </c>
      <c r="E2486" s="2">
        <v>6</v>
      </c>
      <c r="F2486" s="2">
        <v>6.53</v>
      </c>
      <c r="G2486" s="2">
        <v>39.18</v>
      </c>
      <c r="H2486" s="17">
        <f t="shared" si="38"/>
        <v>3.4870832978088559E-2</v>
      </c>
    </row>
    <row r="2487" spans="1:8" ht="13.5" x14ac:dyDescent="0.25">
      <c r="A2487" s="12"/>
      <c r="B2487" s="11">
        <v>45621</v>
      </c>
      <c r="C2487" s="2">
        <v>6.53</v>
      </c>
      <c r="D2487" s="2">
        <v>6.069</v>
      </c>
      <c r="E2487" s="2">
        <v>195</v>
      </c>
      <c r="F2487" s="2">
        <v>6.53</v>
      </c>
      <c r="G2487" s="2">
        <v>1273.3499999999999</v>
      </c>
      <c r="H2487" s="17">
        <f t="shared" si="38"/>
        <v>0</v>
      </c>
    </row>
    <row r="2488" spans="1:8" ht="13.5" x14ac:dyDescent="0.25">
      <c r="A2488" s="12"/>
      <c r="B2488" s="11">
        <v>45622</v>
      </c>
      <c r="C2488" s="2">
        <v>6.63</v>
      </c>
      <c r="D2488" s="2">
        <v>6.1619000000000002</v>
      </c>
      <c r="E2488" s="2">
        <v>5012</v>
      </c>
      <c r="F2488" s="2">
        <v>6.53</v>
      </c>
      <c r="G2488" s="2">
        <v>32728.36</v>
      </c>
      <c r="H2488" s="17">
        <f t="shared" si="38"/>
        <v>1.5307299390344408E-2</v>
      </c>
    </row>
    <row r="2489" spans="1:8" ht="13.5" x14ac:dyDescent="0.25">
      <c r="A2489" s="12"/>
      <c r="B2489" s="11">
        <v>45623</v>
      </c>
      <c r="C2489" s="2">
        <v>6.63</v>
      </c>
      <c r="D2489" s="2">
        <v>6.1619000000000002</v>
      </c>
      <c r="E2489" s="2">
        <v>0</v>
      </c>
      <c r="F2489" s="2">
        <v>0</v>
      </c>
      <c r="G2489" s="2">
        <v>0</v>
      </c>
      <c r="H2489" s="17">
        <f t="shared" si="38"/>
        <v>0</v>
      </c>
    </row>
    <row r="2490" spans="1:8" ht="13.5" x14ac:dyDescent="0.25">
      <c r="A2490" s="12"/>
      <c r="B2490" s="11">
        <v>45624</v>
      </c>
      <c r="C2490" s="2">
        <v>6.6</v>
      </c>
      <c r="D2490" s="2">
        <v>6.1340000000000003</v>
      </c>
      <c r="E2490" s="2">
        <v>250</v>
      </c>
      <c r="F2490" s="2">
        <v>6.6</v>
      </c>
      <c r="G2490" s="2">
        <v>1650</v>
      </c>
      <c r="H2490" s="17">
        <f t="shared" si="38"/>
        <v>-4.5278242100650467E-3</v>
      </c>
    </row>
    <row r="2491" spans="1:8" ht="13.5" x14ac:dyDescent="0.25">
      <c r="A2491" s="12"/>
      <c r="B2491" s="11">
        <v>45625</v>
      </c>
      <c r="C2491" s="2">
        <v>6.6</v>
      </c>
      <c r="D2491" s="2">
        <v>6.1340000000000003</v>
      </c>
      <c r="E2491" s="2">
        <v>0</v>
      </c>
      <c r="F2491" s="2">
        <v>0</v>
      </c>
      <c r="G2491" s="2">
        <v>0</v>
      </c>
      <c r="H2491" s="17">
        <f t="shared" si="38"/>
        <v>0</v>
      </c>
    </row>
    <row r="2492" spans="1:8" ht="13.5" x14ac:dyDescent="0.25">
      <c r="A2492" s="12"/>
      <c r="B2492" s="11">
        <v>45628</v>
      </c>
      <c r="C2492" s="2">
        <v>6.59</v>
      </c>
      <c r="D2492" s="2">
        <v>6.1246999999999998</v>
      </c>
      <c r="E2492" s="2">
        <v>1791</v>
      </c>
      <c r="F2492" s="2">
        <v>6.59</v>
      </c>
      <c r="G2492" s="2">
        <v>11802.69</v>
      </c>
      <c r="H2492" s="17">
        <f t="shared" si="38"/>
        <v>-1.5161395500489941E-3</v>
      </c>
    </row>
    <row r="2493" spans="1:8" ht="13.5" x14ac:dyDescent="0.25">
      <c r="A2493" s="12"/>
      <c r="B2493" s="11">
        <v>45629</v>
      </c>
      <c r="C2493" s="2">
        <v>6.59</v>
      </c>
      <c r="D2493" s="2">
        <v>6.1246999999999998</v>
      </c>
      <c r="E2493" s="2">
        <v>0</v>
      </c>
      <c r="F2493" s="2">
        <v>0</v>
      </c>
      <c r="G2493" s="2">
        <v>0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6.3</v>
      </c>
      <c r="D2494" s="2">
        <v>5.8552</v>
      </c>
      <c r="E2494" s="2">
        <v>2173</v>
      </c>
      <c r="F2494" s="2">
        <v>6.4969999999999999</v>
      </c>
      <c r="G2494" s="2">
        <v>14117.981</v>
      </c>
      <c r="H2494" s="17">
        <f t="shared" si="38"/>
        <v>-4.4002155207601985E-2</v>
      </c>
    </row>
    <row r="2495" spans="1:8" ht="13.5" x14ac:dyDescent="0.25">
      <c r="A2495" s="12"/>
      <c r="B2495" s="11">
        <v>45631</v>
      </c>
      <c r="C2495" s="2">
        <v>6.59</v>
      </c>
      <c r="D2495" s="2">
        <v>6.1246999999999998</v>
      </c>
      <c r="E2495" s="2">
        <v>6645</v>
      </c>
      <c r="F2495" s="2">
        <v>6.3010000000000002</v>
      </c>
      <c r="G2495" s="2">
        <v>41870.144999999997</v>
      </c>
      <c r="H2495" s="17">
        <f t="shared" si="38"/>
        <v>4.6027462768137697E-2</v>
      </c>
    </row>
    <row r="2496" spans="1:8" ht="13.5" x14ac:dyDescent="0.25">
      <c r="A2496" s="12"/>
      <c r="B2496" s="11">
        <v>45632</v>
      </c>
      <c r="C2496" s="2">
        <v>6.59</v>
      </c>
      <c r="D2496" s="2">
        <v>6.1246999999999998</v>
      </c>
      <c r="E2496" s="2">
        <v>750</v>
      </c>
      <c r="F2496" s="2">
        <v>6.585</v>
      </c>
      <c r="G2496" s="2">
        <v>4938.75</v>
      </c>
      <c r="H2496" s="17">
        <f t="shared" si="38"/>
        <v>0</v>
      </c>
    </row>
    <row r="2497" spans="1:8" ht="13.5" x14ac:dyDescent="0.25">
      <c r="A2497" s="12"/>
      <c r="B2497" s="11">
        <v>45635</v>
      </c>
      <c r="C2497" s="2">
        <v>6.55</v>
      </c>
      <c r="D2497" s="2">
        <v>6.0876000000000001</v>
      </c>
      <c r="E2497" s="2">
        <v>216</v>
      </c>
      <c r="F2497" s="2">
        <v>6.5519999999999996</v>
      </c>
      <c r="G2497" s="2">
        <v>1415.232</v>
      </c>
      <c r="H2497" s="17">
        <f t="shared" si="38"/>
        <v>-6.0574395480594463E-3</v>
      </c>
    </row>
    <row r="2498" spans="1:8" ht="13.5" x14ac:dyDescent="0.25">
      <c r="A2498" s="12"/>
      <c r="B2498" s="11">
        <v>45636</v>
      </c>
      <c r="C2498" s="2">
        <v>6.42</v>
      </c>
      <c r="D2498" s="2">
        <v>5.9667000000000003</v>
      </c>
      <c r="E2498" s="2">
        <v>558</v>
      </c>
      <c r="F2498" s="2">
        <v>6.3029999999999999</v>
      </c>
      <c r="G2498" s="2">
        <v>3517.0740000000001</v>
      </c>
      <c r="H2498" s="17">
        <f t="shared" si="38"/>
        <v>-1.9860043366844042E-2</v>
      </c>
    </row>
    <row r="2499" spans="1:8" ht="13.5" x14ac:dyDescent="0.25">
      <c r="A2499" s="12"/>
      <c r="B2499" s="11">
        <v>45637</v>
      </c>
      <c r="C2499" s="2">
        <v>6.52</v>
      </c>
      <c r="D2499" s="2">
        <v>6.0597000000000003</v>
      </c>
      <c r="E2499" s="2">
        <v>1</v>
      </c>
      <c r="F2499" s="2">
        <v>6.52</v>
      </c>
      <c r="G2499" s="2">
        <v>6.52</v>
      </c>
      <c r="H2499" s="17">
        <f t="shared" si="38"/>
        <v>1.5586505103323439E-2</v>
      </c>
    </row>
    <row r="2500" spans="1:8" ht="13.5" x14ac:dyDescent="0.25">
      <c r="A2500" s="12"/>
      <c r="B2500" s="11">
        <v>45638</v>
      </c>
      <c r="C2500" s="2">
        <v>6.5</v>
      </c>
      <c r="D2500" s="2">
        <v>6.0411000000000001</v>
      </c>
      <c r="E2500" s="2">
        <v>3</v>
      </c>
      <c r="F2500" s="2">
        <v>6.5</v>
      </c>
      <c r="G2500" s="2">
        <v>19.5</v>
      </c>
      <c r="H2500" s="17">
        <f t="shared" si="38"/>
        <v>-3.0694588841032018E-3</v>
      </c>
    </row>
    <row r="2501" spans="1:8" ht="13.5" x14ac:dyDescent="0.25">
      <c r="A2501" s="12"/>
      <c r="B2501" s="11">
        <v>45639</v>
      </c>
      <c r="C2501" s="2">
        <v>6.31</v>
      </c>
      <c r="D2501" s="2">
        <v>5.8644999999999996</v>
      </c>
      <c r="E2501" s="2">
        <v>130</v>
      </c>
      <c r="F2501" s="2">
        <v>6.4210000000000003</v>
      </c>
      <c r="G2501" s="2">
        <v>834.73</v>
      </c>
      <c r="H2501" s="17">
        <f t="shared" si="38"/>
        <v>-2.9233086689510277E-2</v>
      </c>
    </row>
    <row r="2502" spans="1:8" ht="13.5" x14ac:dyDescent="0.25">
      <c r="A2502" s="12"/>
      <c r="B2502" s="11">
        <v>45642</v>
      </c>
      <c r="C2502" s="2">
        <v>6.32</v>
      </c>
      <c r="D2502" s="2">
        <v>5.8738000000000001</v>
      </c>
      <c r="E2502" s="2">
        <v>1</v>
      </c>
      <c r="F2502" s="2">
        <v>6.32</v>
      </c>
      <c r="G2502" s="2">
        <v>6.32</v>
      </c>
      <c r="H2502" s="17">
        <f t="shared" si="38"/>
        <v>1.5858129422799097E-3</v>
      </c>
    </row>
    <row r="2503" spans="1:8" ht="13.5" x14ac:dyDescent="0.25">
      <c r="A2503" s="12"/>
      <c r="B2503" s="11">
        <v>45644</v>
      </c>
      <c r="C2503" s="2">
        <v>6.31</v>
      </c>
      <c r="D2503" s="2">
        <v>5.8644999999999996</v>
      </c>
      <c r="E2503" s="2">
        <v>1006</v>
      </c>
      <c r="F2503" s="2">
        <v>6.3120000000000003</v>
      </c>
      <c r="G2503" s="2">
        <v>6349.8720000000003</v>
      </c>
      <c r="H2503" s="17">
        <f t="shared" ref="H2503:H2566" si="39">(D2503-D2502)/D2502</f>
        <v>-1.5833021212844375E-3</v>
      </c>
    </row>
    <row r="2504" spans="1:8" ht="13.5" x14ac:dyDescent="0.25">
      <c r="A2504" s="12"/>
      <c r="B2504" s="11">
        <v>45645</v>
      </c>
      <c r="C2504" s="2">
        <v>6.31</v>
      </c>
      <c r="D2504" s="2">
        <v>5.8644999999999996</v>
      </c>
      <c r="E2504" s="2">
        <v>45</v>
      </c>
      <c r="F2504" s="2">
        <v>6.3129999999999997</v>
      </c>
      <c r="G2504" s="2">
        <v>284.08499999999998</v>
      </c>
      <c r="H2504" s="17">
        <f t="shared" si="39"/>
        <v>0</v>
      </c>
    </row>
    <row r="2505" spans="1:8" ht="13.5" x14ac:dyDescent="0.25">
      <c r="A2505" s="12"/>
      <c r="B2505" s="11">
        <v>45646</v>
      </c>
      <c r="C2505" s="2">
        <v>6.31</v>
      </c>
      <c r="D2505" s="2">
        <v>5.8644999999999996</v>
      </c>
      <c r="E2505" s="2">
        <v>170</v>
      </c>
      <c r="F2505" s="2">
        <v>6.31</v>
      </c>
      <c r="G2505" s="2">
        <v>1072.7</v>
      </c>
      <c r="H2505" s="17">
        <f t="shared" si="39"/>
        <v>0</v>
      </c>
    </row>
    <row r="2506" spans="1:8" ht="13.5" x14ac:dyDescent="0.25">
      <c r="A2506" s="12"/>
      <c r="B2506" s="11">
        <v>45649</v>
      </c>
      <c r="C2506" s="2">
        <v>6.31</v>
      </c>
      <c r="D2506" s="2">
        <v>5.8644999999999996</v>
      </c>
      <c r="E2506" s="2">
        <v>0</v>
      </c>
      <c r="F2506" s="2">
        <v>0</v>
      </c>
      <c r="G2506" s="2">
        <v>0</v>
      </c>
      <c r="H2506" s="17">
        <f t="shared" si="39"/>
        <v>0</v>
      </c>
    </row>
    <row r="2507" spans="1:8" ht="13.5" x14ac:dyDescent="0.25">
      <c r="A2507" s="12"/>
      <c r="B2507" s="11">
        <v>45650</v>
      </c>
      <c r="C2507" s="2">
        <v>6.31</v>
      </c>
      <c r="D2507" s="2">
        <v>5.8644999999999996</v>
      </c>
      <c r="E2507" s="2">
        <v>69</v>
      </c>
      <c r="F2507" s="2">
        <v>6.3140000000000001</v>
      </c>
      <c r="G2507" s="2">
        <v>435.666</v>
      </c>
      <c r="H2507" s="17">
        <f t="shared" si="39"/>
        <v>0</v>
      </c>
    </row>
    <row r="2508" spans="1:8" ht="13.5" x14ac:dyDescent="0.25">
      <c r="A2508" s="12"/>
      <c r="B2508" s="11">
        <v>45651</v>
      </c>
      <c r="C2508" s="2">
        <v>6.31</v>
      </c>
      <c r="D2508" s="2">
        <v>5.8644999999999996</v>
      </c>
      <c r="E2508" s="2">
        <v>0</v>
      </c>
      <c r="F2508" s="2">
        <v>0</v>
      </c>
      <c r="G2508" s="2">
        <v>0</v>
      </c>
      <c r="H2508" s="17">
        <f t="shared" si="39"/>
        <v>0</v>
      </c>
    </row>
    <row r="2509" spans="1:8" ht="13.5" x14ac:dyDescent="0.25">
      <c r="A2509" s="12"/>
      <c r="B2509" s="11">
        <v>45652</v>
      </c>
      <c r="C2509" s="2">
        <v>6.31</v>
      </c>
      <c r="D2509" s="2">
        <v>5.8644999999999996</v>
      </c>
      <c r="E2509" s="2">
        <v>829</v>
      </c>
      <c r="F2509" s="2">
        <v>6.3120000000000003</v>
      </c>
      <c r="G2509" s="2">
        <v>5232.6480000000001</v>
      </c>
      <c r="H2509" s="17">
        <f t="shared" si="39"/>
        <v>0</v>
      </c>
    </row>
    <row r="2510" spans="1:8" ht="13.5" x14ac:dyDescent="0.25">
      <c r="A2510" s="12"/>
      <c r="B2510" s="11">
        <v>45653</v>
      </c>
      <c r="C2510" s="2">
        <v>6.32</v>
      </c>
      <c r="D2510" s="2">
        <v>5.8738000000000001</v>
      </c>
      <c r="E2510" s="2">
        <v>75</v>
      </c>
      <c r="F2510" s="2">
        <v>6.32</v>
      </c>
      <c r="G2510" s="2">
        <v>474</v>
      </c>
      <c r="H2510" s="17">
        <f t="shared" si="39"/>
        <v>1.5858129422799097E-3</v>
      </c>
    </row>
    <row r="2511" spans="1:8" ht="13.5" x14ac:dyDescent="0.25">
      <c r="A2511" s="12"/>
      <c r="B2511" s="11">
        <v>45656</v>
      </c>
      <c r="C2511" s="2">
        <v>6.45</v>
      </c>
      <c r="D2511" s="2">
        <v>5.9946000000000002</v>
      </c>
      <c r="E2511" s="2">
        <v>105</v>
      </c>
      <c r="F2511" s="2">
        <v>6.45</v>
      </c>
      <c r="G2511" s="2">
        <v>677.25</v>
      </c>
      <c r="H2511" s="17">
        <f t="shared" si="39"/>
        <v>2.0565902822704214E-2</v>
      </c>
    </row>
    <row r="2512" spans="1:8" ht="13.5" x14ac:dyDescent="0.25">
      <c r="A2512" s="12"/>
      <c r="B2512" s="11">
        <v>45657</v>
      </c>
      <c r="C2512" s="2">
        <v>6.25</v>
      </c>
      <c r="D2512" s="2">
        <v>5.8087999999999997</v>
      </c>
      <c r="E2512" s="2">
        <v>3606</v>
      </c>
      <c r="F2512" s="2">
        <v>6.3470000000000004</v>
      </c>
      <c r="G2512" s="2">
        <v>22887.281999999999</v>
      </c>
      <c r="H2512" s="17">
        <f t="shared" si="39"/>
        <v>-3.0994561772261769E-2</v>
      </c>
    </row>
    <row r="2513" spans="1:8" ht="13.5" x14ac:dyDescent="0.25">
      <c r="A2513" s="12"/>
      <c r="B2513" s="11">
        <v>45659</v>
      </c>
      <c r="C2513" s="2">
        <v>6.42</v>
      </c>
      <c r="D2513" s="2">
        <v>5.9667000000000003</v>
      </c>
      <c r="E2513" s="2">
        <v>12</v>
      </c>
      <c r="F2513" s="2">
        <v>6.3630000000000004</v>
      </c>
      <c r="G2513" s="2">
        <v>76.355999999999995</v>
      </c>
      <c r="H2513" s="17">
        <f t="shared" si="39"/>
        <v>2.7182894918055468E-2</v>
      </c>
    </row>
    <row r="2514" spans="1:8" ht="13.5" x14ac:dyDescent="0.25">
      <c r="A2514" s="12"/>
      <c r="B2514" s="11">
        <v>45660</v>
      </c>
      <c r="C2514" s="2">
        <v>6.42</v>
      </c>
      <c r="D2514" s="2">
        <v>5.9667000000000003</v>
      </c>
      <c r="E2514" s="2">
        <v>9013</v>
      </c>
      <c r="F2514" s="2">
        <v>6.2590000000000003</v>
      </c>
      <c r="G2514" s="2">
        <v>56412.366999999998</v>
      </c>
      <c r="H2514" s="17">
        <f t="shared" si="39"/>
        <v>0</v>
      </c>
    </row>
    <row r="2515" spans="1:8" ht="13.5" x14ac:dyDescent="0.25">
      <c r="A2515" s="12"/>
      <c r="B2515" s="11">
        <v>45663</v>
      </c>
      <c r="C2515" s="2">
        <v>6.35</v>
      </c>
      <c r="D2515" s="2">
        <v>5.9016999999999999</v>
      </c>
      <c r="E2515" s="2">
        <v>2546</v>
      </c>
      <c r="F2515" s="2">
        <v>6.3609999999999998</v>
      </c>
      <c r="G2515" s="2">
        <v>16195.106</v>
      </c>
      <c r="H2515" s="17">
        <f t="shared" si="39"/>
        <v>-1.0893793889419677E-2</v>
      </c>
    </row>
    <row r="2516" spans="1:8" ht="13.5" x14ac:dyDescent="0.25">
      <c r="A2516" s="12"/>
      <c r="B2516" s="11">
        <v>45664</v>
      </c>
      <c r="C2516" s="2">
        <v>6.32</v>
      </c>
      <c r="D2516" s="2">
        <v>5.8738000000000001</v>
      </c>
      <c r="E2516" s="2">
        <v>590</v>
      </c>
      <c r="F2516" s="2">
        <v>6.34</v>
      </c>
      <c r="G2516" s="2">
        <v>3740.6</v>
      </c>
      <c r="H2516" s="17">
        <f t="shared" si="39"/>
        <v>-4.7274514123048974E-3</v>
      </c>
    </row>
    <row r="2517" spans="1:8" ht="13.5" x14ac:dyDescent="0.25">
      <c r="A2517" s="12"/>
      <c r="B2517" s="11">
        <v>45665</v>
      </c>
      <c r="C2517" s="2">
        <v>6.32</v>
      </c>
      <c r="D2517" s="2">
        <v>5.8738000000000001</v>
      </c>
      <c r="E2517" s="2">
        <v>0</v>
      </c>
      <c r="F2517" s="2">
        <v>0</v>
      </c>
      <c r="G2517" s="2">
        <v>0</v>
      </c>
      <c r="H2517" s="17">
        <f t="shared" si="39"/>
        <v>0</v>
      </c>
    </row>
    <row r="2518" spans="1:8" ht="13.5" x14ac:dyDescent="0.25">
      <c r="A2518" s="12"/>
      <c r="B2518" s="11">
        <v>45666</v>
      </c>
      <c r="C2518" s="2">
        <v>6.27</v>
      </c>
      <c r="D2518" s="2">
        <v>5.8273000000000001</v>
      </c>
      <c r="E2518" s="2">
        <v>894</v>
      </c>
      <c r="F2518" s="2">
        <v>6.2590000000000003</v>
      </c>
      <c r="G2518" s="2">
        <v>5595.5460000000003</v>
      </c>
      <c r="H2518" s="17">
        <f t="shared" si="39"/>
        <v>-7.9165106064217339E-3</v>
      </c>
    </row>
    <row r="2519" spans="1:8" ht="13.5" x14ac:dyDescent="0.25">
      <c r="A2519" s="12"/>
      <c r="B2519" s="11">
        <v>45667</v>
      </c>
      <c r="C2519" s="2">
        <v>6.27</v>
      </c>
      <c r="D2519" s="2">
        <v>5.8273000000000001</v>
      </c>
      <c r="E2519" s="2">
        <v>33252</v>
      </c>
      <c r="F2519" s="2">
        <v>6.3339999999999996</v>
      </c>
      <c r="G2519" s="2">
        <v>210618.16800000001</v>
      </c>
      <c r="H2519" s="17">
        <f t="shared" si="39"/>
        <v>0</v>
      </c>
    </row>
    <row r="2520" spans="1:8" ht="13.5" x14ac:dyDescent="0.25">
      <c r="A2520" s="12"/>
      <c r="B2520" s="11">
        <v>45670</v>
      </c>
      <c r="C2520" s="2">
        <v>6.26</v>
      </c>
      <c r="D2520" s="2">
        <v>5.8179999999999996</v>
      </c>
      <c r="E2520" s="2">
        <v>73</v>
      </c>
      <c r="F2520" s="2">
        <v>6.26</v>
      </c>
      <c r="G2520" s="2">
        <v>456.98</v>
      </c>
      <c r="H2520" s="17">
        <f t="shared" si="39"/>
        <v>-1.5959363684726253E-3</v>
      </c>
    </row>
    <row r="2521" spans="1:8" ht="13.5" x14ac:dyDescent="0.25">
      <c r="A2521" s="12"/>
      <c r="B2521" s="11">
        <v>45671</v>
      </c>
      <c r="C2521" s="2">
        <v>6.31</v>
      </c>
      <c r="D2521" s="2">
        <v>5.8644999999999996</v>
      </c>
      <c r="E2521" s="2">
        <v>3240</v>
      </c>
      <c r="F2521" s="2">
        <v>6.2949999999999999</v>
      </c>
      <c r="G2521" s="2">
        <v>20395.8</v>
      </c>
      <c r="H2521" s="17">
        <f t="shared" si="39"/>
        <v>7.9924372636644876E-3</v>
      </c>
    </row>
    <row r="2522" spans="1:8" ht="13.5" x14ac:dyDescent="0.25">
      <c r="A2522" s="12"/>
      <c r="B2522" s="11">
        <v>45672</v>
      </c>
      <c r="C2522" s="2">
        <v>6.34</v>
      </c>
      <c r="D2522" s="2">
        <v>5.8924000000000003</v>
      </c>
      <c r="E2522" s="2">
        <v>18857</v>
      </c>
      <c r="F2522" s="2">
        <v>6.3630000000000004</v>
      </c>
      <c r="G2522" s="2">
        <v>119987.091</v>
      </c>
      <c r="H2522" s="17">
        <f t="shared" si="39"/>
        <v>4.7574388268395778E-3</v>
      </c>
    </row>
    <row r="2523" spans="1:8" ht="13.5" x14ac:dyDescent="0.25">
      <c r="A2523" s="12"/>
      <c r="B2523" s="11">
        <v>45673</v>
      </c>
      <c r="C2523" s="2">
        <v>6.27</v>
      </c>
      <c r="D2523" s="2">
        <v>5.8273000000000001</v>
      </c>
      <c r="E2523" s="2">
        <v>9752</v>
      </c>
      <c r="F2523" s="2">
        <v>6.2939999999999996</v>
      </c>
      <c r="G2523" s="2">
        <v>61379.088000000003</v>
      </c>
      <c r="H2523" s="17">
        <f t="shared" si="39"/>
        <v>-1.1048129794311343E-2</v>
      </c>
    </row>
    <row r="2524" spans="1:8" ht="13.5" x14ac:dyDescent="0.25">
      <c r="A2524" s="12"/>
      <c r="B2524" s="11">
        <v>45674</v>
      </c>
      <c r="C2524" s="2">
        <v>6.25</v>
      </c>
      <c r="D2524" s="2">
        <v>5.8087999999999997</v>
      </c>
      <c r="E2524" s="2">
        <v>7930</v>
      </c>
      <c r="F2524" s="2">
        <v>6.2619999999999996</v>
      </c>
      <c r="G2524" s="2">
        <v>49657.66</v>
      </c>
      <c r="H2524" s="17">
        <f t="shared" si="39"/>
        <v>-3.1747121308325302E-3</v>
      </c>
    </row>
    <row r="2525" spans="1:8" ht="13.5" x14ac:dyDescent="0.25">
      <c r="A2525" s="12"/>
      <c r="B2525" s="11">
        <v>45677</v>
      </c>
      <c r="C2525" s="2">
        <v>6.32</v>
      </c>
      <c r="D2525" s="2">
        <v>5.8738000000000001</v>
      </c>
      <c r="E2525" s="2">
        <v>3475</v>
      </c>
      <c r="F2525" s="2">
        <v>6.3339999999999996</v>
      </c>
      <c r="G2525" s="2">
        <v>22010.65</v>
      </c>
      <c r="H2525" s="17">
        <f t="shared" si="39"/>
        <v>1.1189918743974727E-2</v>
      </c>
    </row>
    <row r="2526" spans="1:8" ht="13.5" x14ac:dyDescent="0.25">
      <c r="A2526" s="12"/>
      <c r="B2526" s="11">
        <v>45678</v>
      </c>
      <c r="C2526" s="2">
        <v>6.18</v>
      </c>
      <c r="D2526" s="2">
        <v>5.7436999999999996</v>
      </c>
      <c r="E2526" s="2">
        <v>12228</v>
      </c>
      <c r="F2526" s="2">
        <v>6.2469999999999999</v>
      </c>
      <c r="G2526" s="2">
        <v>76388.316000000006</v>
      </c>
      <c r="H2526" s="17">
        <f t="shared" si="39"/>
        <v>-2.2149204943988653E-2</v>
      </c>
    </row>
    <row r="2527" spans="1:8" ht="13.5" x14ac:dyDescent="0.25">
      <c r="A2527" s="12"/>
      <c r="B2527" s="11">
        <v>45679</v>
      </c>
      <c r="C2527" s="2">
        <v>6.2</v>
      </c>
      <c r="D2527" s="2">
        <v>5.7622999999999998</v>
      </c>
      <c r="E2527" s="2">
        <v>3050</v>
      </c>
      <c r="F2527" s="2">
        <v>6.2</v>
      </c>
      <c r="G2527" s="2">
        <v>18910</v>
      </c>
      <c r="H2527" s="17">
        <f t="shared" si="39"/>
        <v>3.238330692759053E-3</v>
      </c>
    </row>
    <row r="2528" spans="1:8" ht="13.5" x14ac:dyDescent="0.25">
      <c r="A2528" s="12"/>
      <c r="B2528" s="11">
        <v>45680</v>
      </c>
      <c r="C2528" s="2">
        <v>6.18</v>
      </c>
      <c r="D2528" s="2">
        <v>5.7436999999999996</v>
      </c>
      <c r="E2528" s="2">
        <v>4071</v>
      </c>
      <c r="F2528" s="2">
        <v>6.2190000000000003</v>
      </c>
      <c r="G2528" s="2">
        <v>25317.548999999999</v>
      </c>
      <c r="H2528" s="17">
        <f t="shared" si="39"/>
        <v>-3.2278777571456141E-3</v>
      </c>
    </row>
    <row r="2529" spans="1:8" ht="13.5" x14ac:dyDescent="0.25">
      <c r="A2529" s="12"/>
      <c r="B2529" s="11">
        <v>45681</v>
      </c>
      <c r="C2529" s="2">
        <v>6.16</v>
      </c>
      <c r="D2529" s="2">
        <v>5.7251000000000003</v>
      </c>
      <c r="E2529" s="2">
        <v>3627</v>
      </c>
      <c r="F2529" s="2">
        <v>6.1749999999999998</v>
      </c>
      <c r="G2529" s="2">
        <v>22396.724999999999</v>
      </c>
      <c r="H2529" s="17">
        <f t="shared" si="39"/>
        <v>-3.2383306927588986E-3</v>
      </c>
    </row>
    <row r="2530" spans="1:8" ht="13.5" x14ac:dyDescent="0.25">
      <c r="A2530" s="12"/>
      <c r="B2530" s="11">
        <v>45684</v>
      </c>
      <c r="C2530" s="2">
        <v>6.19</v>
      </c>
      <c r="D2530" s="2">
        <v>5.7530000000000001</v>
      </c>
      <c r="E2530" s="2">
        <v>3322</v>
      </c>
      <c r="F2530" s="2">
        <v>6.2539999999999996</v>
      </c>
      <c r="G2530" s="2">
        <v>20775.788</v>
      </c>
      <c r="H2530" s="17">
        <f t="shared" si="39"/>
        <v>4.87327732266682E-3</v>
      </c>
    </row>
    <row r="2531" spans="1:8" ht="13.5" x14ac:dyDescent="0.25">
      <c r="A2531" s="12"/>
      <c r="B2531" s="11">
        <v>45685</v>
      </c>
      <c r="C2531" s="2">
        <v>6.24</v>
      </c>
      <c r="D2531" s="2">
        <v>5.7995000000000001</v>
      </c>
      <c r="E2531" s="2">
        <v>50902</v>
      </c>
      <c r="F2531" s="2">
        <v>6.2279999999999998</v>
      </c>
      <c r="G2531" s="2">
        <v>317017.65600000002</v>
      </c>
      <c r="H2531" s="17">
        <f t="shared" si="39"/>
        <v>8.0827394402920184E-3</v>
      </c>
    </row>
    <row r="2532" spans="1:8" ht="13.5" x14ac:dyDescent="0.25">
      <c r="A2532" s="12"/>
      <c r="B2532" s="11">
        <v>45686</v>
      </c>
      <c r="C2532" s="2">
        <v>6.15</v>
      </c>
      <c r="D2532" s="2">
        <v>5.7157999999999998</v>
      </c>
      <c r="E2532" s="2">
        <v>5884</v>
      </c>
      <c r="F2532" s="2">
        <v>6.1950000000000003</v>
      </c>
      <c r="G2532" s="2">
        <v>36451.379999999997</v>
      </c>
      <c r="H2532" s="17">
        <f t="shared" si="39"/>
        <v>-1.4432278644710807E-2</v>
      </c>
    </row>
    <row r="2533" spans="1:8" ht="13.5" x14ac:dyDescent="0.25">
      <c r="A2533" s="12"/>
      <c r="B2533" s="11">
        <v>45687</v>
      </c>
      <c r="C2533" s="2">
        <v>6.15</v>
      </c>
      <c r="D2533" s="2">
        <v>5.7157999999999998</v>
      </c>
      <c r="E2533" s="2">
        <v>3088</v>
      </c>
      <c r="F2533" s="2">
        <v>6.1870000000000003</v>
      </c>
      <c r="G2533" s="2">
        <v>19105.455999999998</v>
      </c>
      <c r="H2533" s="17">
        <f t="shared" si="39"/>
        <v>0</v>
      </c>
    </row>
    <row r="2534" spans="1:8" ht="13.5" x14ac:dyDescent="0.25">
      <c r="A2534" s="12"/>
      <c r="B2534" s="11">
        <v>45688</v>
      </c>
      <c r="C2534" s="2">
        <v>6.4</v>
      </c>
      <c r="D2534" s="2">
        <v>5.9481999999999999</v>
      </c>
      <c r="E2534" s="2">
        <v>3090</v>
      </c>
      <c r="F2534" s="2">
        <v>6.2640000000000002</v>
      </c>
      <c r="G2534" s="2">
        <v>19355.759999999998</v>
      </c>
      <c r="H2534" s="17">
        <f t="shared" si="39"/>
        <v>4.065922530529413E-2</v>
      </c>
    </row>
    <row r="2535" spans="1:8" ht="13.5" x14ac:dyDescent="0.25">
      <c r="A2535" s="12"/>
      <c r="B2535" s="11">
        <v>45691</v>
      </c>
      <c r="C2535" s="2">
        <v>6.4</v>
      </c>
      <c r="D2535" s="2">
        <v>5.9481999999999999</v>
      </c>
      <c r="E2535" s="2">
        <v>1569</v>
      </c>
      <c r="F2535" s="2">
        <v>6.4</v>
      </c>
      <c r="G2535" s="2">
        <v>10041.6</v>
      </c>
      <c r="H2535" s="17">
        <f t="shared" si="39"/>
        <v>0</v>
      </c>
    </row>
    <row r="2536" spans="1:8" ht="13.5" x14ac:dyDescent="0.25">
      <c r="A2536" s="12"/>
      <c r="B2536" s="11">
        <v>45692</v>
      </c>
      <c r="C2536" s="2">
        <v>6.39</v>
      </c>
      <c r="D2536" s="2">
        <v>5.9389000000000003</v>
      </c>
      <c r="E2536" s="2">
        <v>739</v>
      </c>
      <c r="F2536" s="2">
        <v>6.399</v>
      </c>
      <c r="G2536" s="2">
        <v>4728.8609999999999</v>
      </c>
      <c r="H2536" s="17">
        <f t="shared" si="39"/>
        <v>-1.563498201136418E-3</v>
      </c>
    </row>
    <row r="2537" spans="1:8" ht="13.5" x14ac:dyDescent="0.25">
      <c r="A2537" s="12"/>
      <c r="B2537" s="11">
        <v>45693</v>
      </c>
      <c r="C2537" s="2">
        <v>6.39</v>
      </c>
      <c r="D2537" s="2">
        <v>5.9389000000000003</v>
      </c>
      <c r="E2537" s="2">
        <v>427</v>
      </c>
      <c r="F2537" s="2">
        <v>6.39</v>
      </c>
      <c r="G2537" s="2">
        <v>2728.53</v>
      </c>
      <c r="H2537" s="17">
        <f t="shared" si="39"/>
        <v>0</v>
      </c>
    </row>
    <row r="2538" spans="1:8" ht="13.5" x14ac:dyDescent="0.25">
      <c r="A2538" s="12"/>
      <c r="B2538" s="11">
        <v>45694</v>
      </c>
      <c r="C2538" s="2">
        <v>6.35</v>
      </c>
      <c r="D2538" s="2">
        <v>5.9016999999999999</v>
      </c>
      <c r="E2538" s="2">
        <v>684</v>
      </c>
      <c r="F2538" s="2">
        <v>6.3520000000000003</v>
      </c>
      <c r="G2538" s="2">
        <v>4344.768</v>
      </c>
      <c r="H2538" s="17">
        <f t="shared" si="39"/>
        <v>-6.2637862230379938E-3</v>
      </c>
    </row>
    <row r="2539" spans="1:8" ht="13.5" x14ac:dyDescent="0.25">
      <c r="A2539" s="12"/>
      <c r="B2539" s="11">
        <v>45695</v>
      </c>
      <c r="C2539" s="2">
        <v>6.34</v>
      </c>
      <c r="D2539" s="2">
        <v>5.8924000000000003</v>
      </c>
      <c r="E2539" s="2">
        <v>2757</v>
      </c>
      <c r="F2539" s="2">
        <v>6.2460000000000004</v>
      </c>
      <c r="G2539" s="2">
        <v>17220.222000000002</v>
      </c>
      <c r="H2539" s="17">
        <f t="shared" si="39"/>
        <v>-1.5758171374349156E-3</v>
      </c>
    </row>
    <row r="2540" spans="1:8" ht="13.5" x14ac:dyDescent="0.25">
      <c r="A2540" s="12"/>
      <c r="B2540" s="11">
        <v>45698</v>
      </c>
      <c r="C2540" s="2">
        <v>6.25</v>
      </c>
      <c r="D2540" s="2">
        <v>5.8087999999999997</v>
      </c>
      <c r="E2540" s="2">
        <v>2633</v>
      </c>
      <c r="F2540" s="2">
        <v>6.26</v>
      </c>
      <c r="G2540" s="2">
        <v>16482.580000000002</v>
      </c>
      <c r="H2540" s="17">
        <f t="shared" si="39"/>
        <v>-1.418776729346286E-2</v>
      </c>
    </row>
    <row r="2541" spans="1:8" ht="13.5" x14ac:dyDescent="0.25">
      <c r="A2541" s="12"/>
      <c r="B2541" s="11">
        <v>45699</v>
      </c>
      <c r="C2541" s="2">
        <v>6.42</v>
      </c>
      <c r="D2541" s="2">
        <v>5.9667000000000003</v>
      </c>
      <c r="E2541" s="2">
        <v>5205</v>
      </c>
      <c r="F2541" s="2">
        <v>6.3140000000000001</v>
      </c>
      <c r="G2541" s="2">
        <v>32864.370000000003</v>
      </c>
      <c r="H2541" s="17">
        <f t="shared" si="39"/>
        <v>2.7182894918055468E-2</v>
      </c>
    </row>
    <row r="2542" spans="1:8" ht="13.5" x14ac:dyDescent="0.25">
      <c r="A2542" s="12"/>
      <c r="B2542" s="11">
        <v>45700</v>
      </c>
      <c r="C2542" s="2">
        <v>6.42</v>
      </c>
      <c r="D2542" s="2">
        <v>5.9667000000000003</v>
      </c>
      <c r="E2542" s="2">
        <v>2274</v>
      </c>
      <c r="F2542" s="2">
        <v>6.4240000000000004</v>
      </c>
      <c r="G2542" s="2">
        <v>14608.175999999999</v>
      </c>
      <c r="H2542" s="17">
        <f t="shared" si="39"/>
        <v>0</v>
      </c>
    </row>
    <row r="2543" spans="1:8" ht="13.5" x14ac:dyDescent="0.25">
      <c r="A2543" s="12"/>
      <c r="B2543" s="11">
        <v>45701</v>
      </c>
      <c r="C2543" s="2">
        <v>6.4</v>
      </c>
      <c r="D2543" s="2">
        <v>5.9481999999999999</v>
      </c>
      <c r="E2543" s="2">
        <v>1085</v>
      </c>
      <c r="F2543" s="2">
        <v>6.3959999999999999</v>
      </c>
      <c r="G2543" s="2">
        <v>6939.66</v>
      </c>
      <c r="H2543" s="17">
        <f t="shared" si="39"/>
        <v>-3.1005413377579575E-3</v>
      </c>
    </row>
    <row r="2544" spans="1:8" ht="13.5" x14ac:dyDescent="0.25">
      <c r="A2544" s="12"/>
      <c r="B2544" s="11">
        <v>45702</v>
      </c>
      <c r="C2544" s="2">
        <v>6.42</v>
      </c>
      <c r="D2544" s="2">
        <v>5.9667000000000003</v>
      </c>
      <c r="E2544" s="2">
        <v>6271</v>
      </c>
      <c r="F2544" s="2">
        <v>6.4050000000000002</v>
      </c>
      <c r="G2544" s="2">
        <v>40165.754999999997</v>
      </c>
      <c r="H2544" s="17">
        <f t="shared" si="39"/>
        <v>3.1101845936586541E-3</v>
      </c>
    </row>
    <row r="2545" spans="1:8" ht="13.5" x14ac:dyDescent="0.25">
      <c r="A2545" s="12"/>
      <c r="B2545" s="11">
        <v>45705</v>
      </c>
      <c r="C2545" s="2">
        <v>6.35</v>
      </c>
      <c r="D2545" s="2">
        <v>5.9016999999999999</v>
      </c>
      <c r="E2545" s="2">
        <v>1276</v>
      </c>
      <c r="F2545" s="2">
        <v>6.407</v>
      </c>
      <c r="G2545" s="2">
        <v>8175.3320000000003</v>
      </c>
      <c r="H2545" s="17">
        <f t="shared" si="39"/>
        <v>-1.0893793889419677E-2</v>
      </c>
    </row>
    <row r="2546" spans="1:8" ht="13.5" x14ac:dyDescent="0.25">
      <c r="A2546" s="12"/>
      <c r="B2546" s="11">
        <v>45706</v>
      </c>
      <c r="C2546" s="2">
        <v>6.34</v>
      </c>
      <c r="D2546" s="2">
        <v>5.8924000000000003</v>
      </c>
      <c r="E2546" s="2">
        <v>5529</v>
      </c>
      <c r="F2546" s="2">
        <v>6.3070000000000004</v>
      </c>
      <c r="G2546" s="2">
        <v>34871.402999999998</v>
      </c>
      <c r="H2546" s="17">
        <f t="shared" si="39"/>
        <v>-1.5758171374349156E-3</v>
      </c>
    </row>
    <row r="2547" spans="1:8" ht="13.5" x14ac:dyDescent="0.25">
      <c r="A2547" s="12"/>
      <c r="B2547" s="11">
        <v>45707</v>
      </c>
      <c r="C2547" s="2">
        <v>6.34</v>
      </c>
      <c r="D2547" s="2">
        <v>5.8924000000000003</v>
      </c>
      <c r="E2547" s="2">
        <v>2923</v>
      </c>
      <c r="F2547" s="2">
        <v>6.33</v>
      </c>
      <c r="G2547" s="2">
        <v>18502.59</v>
      </c>
      <c r="H2547" s="17">
        <f t="shared" si="39"/>
        <v>0</v>
      </c>
    </row>
    <row r="2548" spans="1:8" ht="13.5" x14ac:dyDescent="0.25">
      <c r="A2548" s="12"/>
      <c r="B2548" s="11">
        <v>45708</v>
      </c>
      <c r="C2548" s="2">
        <v>6.26</v>
      </c>
      <c r="D2548" s="2">
        <v>5.8179999999999996</v>
      </c>
      <c r="E2548" s="2">
        <v>2203</v>
      </c>
      <c r="F2548" s="2">
        <v>6.2939999999999996</v>
      </c>
      <c r="G2548" s="2">
        <v>13865.682000000001</v>
      </c>
      <c r="H2548" s="17">
        <f t="shared" si="39"/>
        <v>-1.262643405064162E-2</v>
      </c>
    </row>
    <row r="2549" spans="1:8" ht="13.5" x14ac:dyDescent="0.25">
      <c r="A2549" s="12"/>
      <c r="B2549" s="11">
        <v>45709</v>
      </c>
      <c r="C2549" s="2">
        <v>6.25</v>
      </c>
      <c r="D2549" s="2">
        <v>5.8087999999999997</v>
      </c>
      <c r="E2549" s="2">
        <v>1986</v>
      </c>
      <c r="F2549" s="2">
        <v>6.2930000000000001</v>
      </c>
      <c r="G2549" s="2">
        <v>12497.897999999999</v>
      </c>
      <c r="H2549" s="17">
        <f t="shared" si="39"/>
        <v>-1.5812994156067163E-3</v>
      </c>
    </row>
    <row r="2550" spans="1:8" ht="13.5" x14ac:dyDescent="0.25">
      <c r="A2550" s="12"/>
      <c r="B2550" s="11">
        <v>45712</v>
      </c>
      <c r="C2550" s="2">
        <v>6.25</v>
      </c>
      <c r="D2550" s="2">
        <v>5.8087999999999997</v>
      </c>
      <c r="E2550" s="2">
        <v>0</v>
      </c>
      <c r="F2550" s="2">
        <v>0</v>
      </c>
      <c r="G2550" s="2">
        <v>0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6.2</v>
      </c>
      <c r="D2551" s="2">
        <v>5.7622999999999998</v>
      </c>
      <c r="E2551" s="2">
        <v>2302</v>
      </c>
      <c r="F2551" s="2">
        <v>6.2190000000000003</v>
      </c>
      <c r="G2551" s="2">
        <v>14316.138000000001</v>
      </c>
      <c r="H2551" s="17">
        <f t="shared" si="39"/>
        <v>-8.0050957168434078E-3</v>
      </c>
    </row>
    <row r="2552" spans="1:8" ht="13.5" x14ac:dyDescent="0.25">
      <c r="A2552" s="12"/>
      <c r="B2552" s="11">
        <v>45714</v>
      </c>
      <c r="C2552" s="2">
        <v>6.25</v>
      </c>
      <c r="D2552" s="2">
        <v>5.8087999999999997</v>
      </c>
      <c r="E2552" s="2">
        <v>3316</v>
      </c>
      <c r="F2552" s="2">
        <v>6.2089999999999996</v>
      </c>
      <c r="G2552" s="2">
        <v>20589.044000000002</v>
      </c>
      <c r="H2552" s="17">
        <f t="shared" si="39"/>
        <v>8.0696943928639589E-3</v>
      </c>
    </row>
    <row r="2553" spans="1:8" ht="13.5" x14ac:dyDescent="0.25">
      <c r="A2553" s="12"/>
      <c r="B2553" s="11">
        <v>45715</v>
      </c>
      <c r="C2553" s="2">
        <v>6.3</v>
      </c>
      <c r="D2553" s="2">
        <v>5.8552</v>
      </c>
      <c r="E2553" s="2">
        <v>13325</v>
      </c>
      <c r="F2553" s="2">
        <v>6.2530000000000001</v>
      </c>
      <c r="G2553" s="2">
        <v>83321.225000000006</v>
      </c>
      <c r="H2553" s="17">
        <f t="shared" si="39"/>
        <v>7.9878804572373324E-3</v>
      </c>
    </row>
    <row r="2554" spans="1:8" ht="13.5" x14ac:dyDescent="0.25">
      <c r="A2554" s="12"/>
      <c r="B2554" s="11">
        <v>45716</v>
      </c>
      <c r="C2554" s="2">
        <v>6.25</v>
      </c>
      <c r="D2554" s="2">
        <v>5.8087999999999997</v>
      </c>
      <c r="E2554" s="2">
        <v>3404</v>
      </c>
      <c r="F2554" s="2">
        <v>6.2530000000000001</v>
      </c>
      <c r="G2554" s="2">
        <v>21285.212</v>
      </c>
      <c r="H2554" s="17">
        <f t="shared" si="39"/>
        <v>-7.9245798606367365E-3</v>
      </c>
    </row>
    <row r="2555" spans="1:8" ht="13.5" x14ac:dyDescent="0.25">
      <c r="A2555" s="12"/>
      <c r="B2555" s="11">
        <v>45719</v>
      </c>
      <c r="C2555" s="2">
        <v>6.29</v>
      </c>
      <c r="D2555" s="2">
        <v>5.8459000000000003</v>
      </c>
      <c r="E2555" s="2">
        <v>2244</v>
      </c>
      <c r="F2555" s="2">
        <v>6.2670000000000003</v>
      </c>
      <c r="G2555" s="2">
        <v>14063.147999999999</v>
      </c>
      <c r="H2555" s="17">
        <f t="shared" si="39"/>
        <v>6.3868613138687129E-3</v>
      </c>
    </row>
    <row r="2556" spans="1:8" ht="13.5" x14ac:dyDescent="0.25">
      <c r="A2556" s="12"/>
      <c r="B2556" s="11">
        <v>45720</v>
      </c>
      <c r="C2556" s="2">
        <v>6.25</v>
      </c>
      <c r="D2556" s="2">
        <v>5.8087999999999997</v>
      </c>
      <c r="E2556" s="2">
        <v>318</v>
      </c>
      <c r="F2556" s="2">
        <v>6.26</v>
      </c>
      <c r="G2556" s="2">
        <v>1990.68</v>
      </c>
      <c r="H2556" s="17">
        <f t="shared" si="39"/>
        <v>-6.3463281958296537E-3</v>
      </c>
    </row>
    <row r="2557" spans="1:8" ht="13.5" x14ac:dyDescent="0.25">
      <c r="A2557" s="12"/>
      <c r="B2557" s="11">
        <v>45721</v>
      </c>
      <c r="C2557" s="2">
        <v>6.25</v>
      </c>
      <c r="D2557" s="2">
        <v>5.8087999999999997</v>
      </c>
      <c r="E2557" s="2">
        <v>3168</v>
      </c>
      <c r="F2557" s="2">
        <v>6.2720000000000002</v>
      </c>
      <c r="G2557" s="2">
        <v>19869.696</v>
      </c>
      <c r="H2557" s="17">
        <f t="shared" si="39"/>
        <v>0</v>
      </c>
    </row>
    <row r="2558" spans="1:8" ht="13.5" x14ac:dyDescent="0.25">
      <c r="A2558" s="12"/>
      <c r="B2558" s="11">
        <v>45722</v>
      </c>
      <c r="C2558" s="2">
        <v>6.26</v>
      </c>
      <c r="D2558" s="2">
        <v>5.8179999999999996</v>
      </c>
      <c r="E2558" s="2">
        <v>1128</v>
      </c>
      <c r="F2558" s="2">
        <v>6.26</v>
      </c>
      <c r="G2558" s="2">
        <v>7061.28</v>
      </c>
      <c r="H2558" s="17">
        <f t="shared" si="39"/>
        <v>1.5838038837625457E-3</v>
      </c>
    </row>
    <row r="2559" spans="1:8" ht="13.5" x14ac:dyDescent="0.25">
      <c r="A2559" s="12"/>
      <c r="B2559" s="11">
        <v>45723</v>
      </c>
      <c r="C2559" s="2">
        <v>6.29</v>
      </c>
      <c r="D2559" s="2">
        <v>5.8459000000000003</v>
      </c>
      <c r="E2559" s="2">
        <v>803</v>
      </c>
      <c r="F2559" s="2">
        <v>6.25</v>
      </c>
      <c r="G2559" s="2">
        <v>5018.75</v>
      </c>
      <c r="H2559" s="17">
        <f t="shared" si="39"/>
        <v>4.7954623581988147E-3</v>
      </c>
    </row>
    <row r="2560" spans="1:8" ht="13.5" x14ac:dyDescent="0.25">
      <c r="A2560" s="12"/>
      <c r="B2560" s="11">
        <v>45726</v>
      </c>
      <c r="C2560" s="2">
        <v>6.25</v>
      </c>
      <c r="D2560" s="2">
        <v>5.8087999999999997</v>
      </c>
      <c r="E2560" s="2">
        <v>563</v>
      </c>
      <c r="F2560" s="2">
        <v>6.25</v>
      </c>
      <c r="G2560" s="2">
        <v>3518.75</v>
      </c>
      <c r="H2560" s="17">
        <f t="shared" si="39"/>
        <v>-6.3463281958296537E-3</v>
      </c>
    </row>
    <row r="2561" spans="1:8" ht="13.5" x14ac:dyDescent="0.25">
      <c r="A2561" s="12"/>
      <c r="B2561" s="11">
        <v>45727</v>
      </c>
      <c r="C2561" s="2">
        <v>6.21</v>
      </c>
      <c r="D2561" s="2">
        <v>5.7716000000000003</v>
      </c>
      <c r="E2561" s="2">
        <v>2575</v>
      </c>
      <c r="F2561" s="2">
        <v>6.242</v>
      </c>
      <c r="G2561" s="2">
        <v>16073.15</v>
      </c>
      <c r="H2561" s="17">
        <f t="shared" si="39"/>
        <v>-6.4040765734746348E-3</v>
      </c>
    </row>
    <row r="2562" spans="1:8" ht="13.5" x14ac:dyDescent="0.25">
      <c r="A2562" s="12"/>
      <c r="B2562" s="11">
        <v>45728</v>
      </c>
      <c r="C2562" s="2">
        <v>6.24</v>
      </c>
      <c r="D2562" s="2">
        <v>5.7995000000000001</v>
      </c>
      <c r="E2562" s="2">
        <v>1758</v>
      </c>
      <c r="F2562" s="2">
        <v>6.2350000000000003</v>
      </c>
      <c r="G2562" s="2">
        <v>10961.13</v>
      </c>
      <c r="H2562" s="17">
        <f t="shared" si="39"/>
        <v>4.8340148312426036E-3</v>
      </c>
    </row>
    <row r="2563" spans="1:8" ht="13.5" x14ac:dyDescent="0.25">
      <c r="A2563" s="12"/>
      <c r="B2563" s="11">
        <v>45729</v>
      </c>
      <c r="C2563" s="2">
        <v>6.2</v>
      </c>
      <c r="D2563" s="2">
        <v>5.7622999999999998</v>
      </c>
      <c r="E2563" s="2">
        <v>799</v>
      </c>
      <c r="F2563" s="2">
        <v>6.234</v>
      </c>
      <c r="G2563" s="2">
        <v>4980.9660000000003</v>
      </c>
      <c r="H2563" s="17">
        <f t="shared" si="39"/>
        <v>-6.4143460643159489E-3</v>
      </c>
    </row>
    <row r="2564" spans="1:8" ht="13.5" x14ac:dyDescent="0.25">
      <c r="A2564" s="12"/>
      <c r="B2564" s="11">
        <v>45730</v>
      </c>
      <c r="C2564" s="2">
        <v>6.18</v>
      </c>
      <c r="D2564" s="2">
        <v>5.7436999999999996</v>
      </c>
      <c r="E2564" s="2">
        <v>2179</v>
      </c>
      <c r="F2564" s="2">
        <v>6.1829999999999998</v>
      </c>
      <c r="G2564" s="2">
        <v>13472.757</v>
      </c>
      <c r="H2564" s="17">
        <f t="shared" si="39"/>
        <v>-3.2278777571456141E-3</v>
      </c>
    </row>
    <row r="2565" spans="1:8" ht="13.5" x14ac:dyDescent="0.25">
      <c r="A2565" s="12"/>
      <c r="B2565" s="11">
        <v>45733</v>
      </c>
      <c r="C2565" s="2">
        <v>6.14</v>
      </c>
      <c r="D2565" s="2">
        <v>5.7065000000000001</v>
      </c>
      <c r="E2565" s="2">
        <v>6081</v>
      </c>
      <c r="F2565" s="2">
        <v>6.1420000000000003</v>
      </c>
      <c r="G2565" s="2">
        <v>37349.502</v>
      </c>
      <c r="H2565" s="17">
        <f t="shared" si="39"/>
        <v>-6.4766613855179516E-3</v>
      </c>
    </row>
    <row r="2566" spans="1:8" ht="13.5" x14ac:dyDescent="0.25">
      <c r="A2566" s="12"/>
      <c r="B2566" s="11">
        <v>45734</v>
      </c>
      <c r="C2566" s="2">
        <v>6.14</v>
      </c>
      <c r="D2566" s="2">
        <v>5.7065000000000001</v>
      </c>
      <c r="E2566" s="2">
        <v>1540</v>
      </c>
      <c r="F2566" s="2">
        <v>6.15</v>
      </c>
      <c r="G2566" s="2">
        <v>9471</v>
      </c>
      <c r="H2566" s="17">
        <f t="shared" si="39"/>
        <v>0</v>
      </c>
    </row>
    <row r="2567" spans="1:8" ht="13.5" x14ac:dyDescent="0.25">
      <c r="A2567" s="12"/>
      <c r="B2567" s="11">
        <v>45735</v>
      </c>
      <c r="C2567" s="2">
        <v>6.14</v>
      </c>
      <c r="D2567" s="2">
        <v>5.7065000000000001</v>
      </c>
      <c r="E2567" s="2">
        <v>328</v>
      </c>
      <c r="F2567" s="2">
        <v>6.14</v>
      </c>
      <c r="G2567" s="2">
        <v>2013.92</v>
      </c>
      <c r="H2567" s="17">
        <f t="shared" ref="H2567:H2630" si="40">(D2567-D2566)/D2566</f>
        <v>0</v>
      </c>
    </row>
    <row r="2568" spans="1:8" ht="13.5" x14ac:dyDescent="0.25">
      <c r="A2568" s="12"/>
      <c r="B2568" s="11">
        <v>45737</v>
      </c>
      <c r="C2568" s="2">
        <v>6.13</v>
      </c>
      <c r="D2568" s="2">
        <v>5.6971999999999996</v>
      </c>
      <c r="E2568" s="2">
        <v>1196</v>
      </c>
      <c r="F2568" s="2">
        <v>6.1529999999999996</v>
      </c>
      <c r="G2568" s="2">
        <v>7358.9880000000003</v>
      </c>
      <c r="H2568" s="17">
        <f t="shared" si="40"/>
        <v>-1.6297204941734039E-3</v>
      </c>
    </row>
    <row r="2569" spans="1:8" ht="13.5" x14ac:dyDescent="0.25">
      <c r="A2569" s="12"/>
      <c r="B2569" s="11">
        <v>45740</v>
      </c>
      <c r="C2569" s="2">
        <v>6.2</v>
      </c>
      <c r="D2569" s="2">
        <v>5.7622999999999998</v>
      </c>
      <c r="E2569" s="2">
        <v>5</v>
      </c>
      <c r="F2569" s="2">
        <v>6.1440000000000001</v>
      </c>
      <c r="G2569" s="2">
        <v>30.72</v>
      </c>
      <c r="H2569" s="17">
        <f t="shared" si="40"/>
        <v>1.1426665730534327E-2</v>
      </c>
    </row>
    <row r="2570" spans="1:8" ht="13.5" x14ac:dyDescent="0.25">
      <c r="A2570" s="12"/>
      <c r="B2570" s="11">
        <v>45741</v>
      </c>
      <c r="C2570" s="2">
        <v>6.12</v>
      </c>
      <c r="D2570" s="2">
        <v>5.6879</v>
      </c>
      <c r="E2570" s="2">
        <v>5842</v>
      </c>
      <c r="F2570" s="2">
        <v>6.1479999999999997</v>
      </c>
      <c r="G2570" s="2">
        <v>35916.616000000002</v>
      </c>
      <c r="H2570" s="17">
        <f t="shared" si="40"/>
        <v>-1.2911511028582302E-2</v>
      </c>
    </row>
    <row r="2571" spans="1:8" ht="13.5" x14ac:dyDescent="0.25">
      <c r="A2571" s="12"/>
      <c r="B2571" s="11">
        <v>45742</v>
      </c>
      <c r="C2571" s="2">
        <v>6.12</v>
      </c>
      <c r="D2571" s="2">
        <v>5.6879</v>
      </c>
      <c r="E2571" s="2">
        <v>970</v>
      </c>
      <c r="F2571" s="2">
        <v>6.12</v>
      </c>
      <c r="G2571" s="2">
        <v>5936.4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6.12</v>
      </c>
      <c r="D2572" s="2">
        <v>5.6879</v>
      </c>
      <c r="E2572" s="2">
        <v>505</v>
      </c>
      <c r="F2572" s="2">
        <v>6.1139999999999999</v>
      </c>
      <c r="G2572" s="2">
        <v>3087.57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6.2</v>
      </c>
      <c r="D2573" s="2">
        <v>5.7622999999999998</v>
      </c>
      <c r="E2573" s="2">
        <v>500</v>
      </c>
      <c r="F2573" s="2">
        <v>6.2</v>
      </c>
      <c r="G2573" s="2">
        <v>3100</v>
      </c>
      <c r="H2573" s="17">
        <f t="shared" si="40"/>
        <v>1.3080398741187398E-2</v>
      </c>
    </row>
    <row r="2574" spans="1:8" ht="13.5" x14ac:dyDescent="0.25">
      <c r="A2574" s="12"/>
      <c r="B2574" s="11">
        <v>45749</v>
      </c>
      <c r="C2574" s="2">
        <v>6.15</v>
      </c>
      <c r="D2574" s="2">
        <v>5.7157999999999998</v>
      </c>
      <c r="E2574" s="2">
        <v>1044</v>
      </c>
      <c r="F2574" s="2">
        <v>6.1520000000000001</v>
      </c>
      <c r="G2574" s="2">
        <v>6422.6880000000001</v>
      </c>
      <c r="H2574" s="17">
        <f t="shared" si="40"/>
        <v>-8.0696943928639589E-3</v>
      </c>
    </row>
    <row r="2575" spans="1:8" ht="13.5" x14ac:dyDescent="0.25">
      <c r="A2575" s="12"/>
      <c r="B2575" s="11">
        <v>45750</v>
      </c>
      <c r="C2575" s="2">
        <v>6.1</v>
      </c>
      <c r="D2575" s="2">
        <v>5.6692999999999998</v>
      </c>
      <c r="E2575" s="2">
        <v>2516</v>
      </c>
      <c r="F2575" s="2">
        <v>6.13</v>
      </c>
      <c r="G2575" s="2">
        <v>15423.08</v>
      </c>
      <c r="H2575" s="17">
        <f t="shared" si="40"/>
        <v>-8.1353441338045396E-3</v>
      </c>
    </row>
    <row r="2576" spans="1:8" ht="13.5" x14ac:dyDescent="0.25">
      <c r="A2576" s="12"/>
      <c r="B2576" s="11">
        <v>45751</v>
      </c>
      <c r="C2576" s="2">
        <v>6.2</v>
      </c>
      <c r="D2576" s="2">
        <v>5.7622999999999998</v>
      </c>
      <c r="E2576" s="2">
        <v>2870</v>
      </c>
      <c r="F2576" s="2">
        <v>6.1219999999999999</v>
      </c>
      <c r="G2576" s="2">
        <v>17570.14</v>
      </c>
      <c r="H2576" s="17">
        <f t="shared" si="40"/>
        <v>1.6404141604783654E-2</v>
      </c>
    </row>
    <row r="2577" spans="1:8" ht="13.5" x14ac:dyDescent="0.25">
      <c r="A2577" s="12"/>
      <c r="B2577" s="11">
        <v>45754</v>
      </c>
      <c r="C2577" s="2">
        <v>6.15</v>
      </c>
      <c r="D2577" s="2">
        <v>5.7157999999999998</v>
      </c>
      <c r="E2577" s="2">
        <v>2485</v>
      </c>
      <c r="F2577" s="2">
        <v>6.1230000000000002</v>
      </c>
      <c r="G2577" s="2">
        <v>15215.655000000001</v>
      </c>
      <c r="H2577" s="17">
        <f t="shared" si="40"/>
        <v>-8.0696943928639589E-3</v>
      </c>
    </row>
    <row r="2578" spans="1:8" ht="13.5" x14ac:dyDescent="0.25">
      <c r="A2578" s="12"/>
      <c r="B2578" s="11">
        <v>45755</v>
      </c>
      <c r="C2578" s="2">
        <v>6.1</v>
      </c>
      <c r="D2578" s="2">
        <v>5.6692999999999998</v>
      </c>
      <c r="E2578" s="2">
        <v>60760</v>
      </c>
      <c r="F2578" s="2">
        <v>6.101</v>
      </c>
      <c r="G2578" s="2">
        <v>370696.76</v>
      </c>
      <c r="H2578" s="17">
        <f t="shared" si="40"/>
        <v>-8.1353441338045396E-3</v>
      </c>
    </row>
    <row r="2579" spans="1:8" ht="13.5" x14ac:dyDescent="0.25">
      <c r="A2579" s="12"/>
      <c r="B2579" s="11">
        <v>45757</v>
      </c>
      <c r="C2579" s="2">
        <v>6.25</v>
      </c>
      <c r="D2579" s="2">
        <v>5.8087999999999997</v>
      </c>
      <c r="E2579" s="2">
        <v>4482</v>
      </c>
      <c r="F2579" s="2">
        <v>6.1470000000000002</v>
      </c>
      <c r="G2579" s="2">
        <v>27550.853999999999</v>
      </c>
      <c r="H2579" s="17">
        <f t="shared" si="40"/>
        <v>2.4606212407175483E-2</v>
      </c>
    </row>
    <row r="2580" spans="1:8" ht="13.5" x14ac:dyDescent="0.25">
      <c r="A2580" s="12"/>
      <c r="B2580" s="11">
        <v>45758</v>
      </c>
      <c r="C2580" s="2">
        <v>6.21</v>
      </c>
      <c r="D2580" s="2">
        <v>5.7716000000000003</v>
      </c>
      <c r="E2580" s="2">
        <v>1398</v>
      </c>
      <c r="F2580" s="2">
        <v>6.2</v>
      </c>
      <c r="G2580" s="2">
        <v>8667.6</v>
      </c>
      <c r="H2580" s="17">
        <f t="shared" si="40"/>
        <v>-6.4040765734746348E-3</v>
      </c>
    </row>
    <row r="2581" spans="1:8" ht="13.5" x14ac:dyDescent="0.25">
      <c r="A2581" s="12"/>
      <c r="B2581" s="11">
        <v>45761</v>
      </c>
      <c r="C2581" s="2">
        <v>6.28</v>
      </c>
      <c r="D2581" s="2">
        <v>5.8365999999999998</v>
      </c>
      <c r="E2581" s="2">
        <v>1220</v>
      </c>
      <c r="F2581" s="2">
        <v>6.2880000000000003</v>
      </c>
      <c r="G2581" s="2">
        <v>7671.36</v>
      </c>
      <c r="H2581" s="17">
        <f t="shared" si="40"/>
        <v>1.1262041721532936E-2</v>
      </c>
    </row>
    <row r="2582" spans="1:8" ht="13.5" x14ac:dyDescent="0.25">
      <c r="A2582" s="12"/>
      <c r="B2582" s="11">
        <v>45762</v>
      </c>
      <c r="C2582" s="2">
        <v>6.2</v>
      </c>
      <c r="D2582" s="2">
        <v>5.7622999999999998</v>
      </c>
      <c r="E2582" s="2">
        <v>1572</v>
      </c>
      <c r="F2582" s="2">
        <v>6.2039999999999997</v>
      </c>
      <c r="G2582" s="2">
        <v>9752.6880000000001</v>
      </c>
      <c r="H2582" s="17">
        <f t="shared" si="40"/>
        <v>-1.2730014049275269E-2</v>
      </c>
    </row>
    <row r="2583" spans="1:8" ht="13.5" x14ac:dyDescent="0.25">
      <c r="A2583" s="12"/>
      <c r="B2583" s="11">
        <v>45763</v>
      </c>
      <c r="C2583" s="2">
        <v>6.29</v>
      </c>
      <c r="D2583" s="2">
        <v>5.8459000000000003</v>
      </c>
      <c r="E2583" s="2">
        <v>365</v>
      </c>
      <c r="F2583" s="2">
        <v>6.27</v>
      </c>
      <c r="G2583" s="2">
        <v>2288.5500000000002</v>
      </c>
      <c r="H2583" s="17">
        <f t="shared" si="40"/>
        <v>1.4508095725665197E-2</v>
      </c>
    </row>
    <row r="2584" spans="1:8" ht="13.5" x14ac:dyDescent="0.25">
      <c r="A2584" s="12"/>
      <c r="B2584" s="11">
        <v>45764</v>
      </c>
      <c r="C2584" s="2">
        <v>6.26</v>
      </c>
      <c r="D2584" s="2">
        <v>5.8179999999999996</v>
      </c>
      <c r="E2584" s="2">
        <v>1016</v>
      </c>
      <c r="F2584" s="2">
        <v>6.2590000000000003</v>
      </c>
      <c r="G2584" s="2">
        <v>6359.1440000000002</v>
      </c>
      <c r="H2584" s="17">
        <f t="shared" si="40"/>
        <v>-4.7725756513112951E-3</v>
      </c>
    </row>
    <row r="2585" spans="1:8" ht="13.5" x14ac:dyDescent="0.25">
      <c r="A2585" s="12"/>
      <c r="B2585" s="11">
        <v>45765</v>
      </c>
      <c r="C2585" s="2">
        <v>6.29</v>
      </c>
      <c r="D2585" s="2">
        <v>5.8459000000000003</v>
      </c>
      <c r="E2585" s="2">
        <v>3080</v>
      </c>
      <c r="F2585" s="2">
        <v>6.2789999999999999</v>
      </c>
      <c r="G2585" s="2">
        <v>19339.32</v>
      </c>
      <c r="H2585" s="17">
        <f t="shared" si="40"/>
        <v>4.7954623581988147E-3</v>
      </c>
    </row>
    <row r="2586" spans="1:8" ht="13.5" x14ac:dyDescent="0.25">
      <c r="A2586" s="12"/>
      <c r="B2586" s="11">
        <v>45768</v>
      </c>
      <c r="C2586" s="2">
        <v>6.34</v>
      </c>
      <c r="D2586" s="2">
        <v>5.8924000000000003</v>
      </c>
      <c r="E2586" s="2">
        <v>980</v>
      </c>
      <c r="F2586" s="2">
        <v>6.3170000000000002</v>
      </c>
      <c r="G2586" s="2">
        <v>6190.66</v>
      </c>
      <c r="H2586" s="17">
        <f t="shared" si="40"/>
        <v>7.9542927521852897E-3</v>
      </c>
    </row>
    <row r="2587" spans="1:8" ht="13.5" x14ac:dyDescent="0.25">
      <c r="A2587" s="12"/>
      <c r="B2587" s="11">
        <v>45769</v>
      </c>
      <c r="C2587" s="2">
        <v>6.7</v>
      </c>
      <c r="D2587" s="2">
        <v>6.2270000000000003</v>
      </c>
      <c r="E2587" s="2">
        <v>8882</v>
      </c>
      <c r="F2587" s="2">
        <v>6.5220000000000002</v>
      </c>
      <c r="G2587" s="2">
        <v>57928.404000000002</v>
      </c>
      <c r="H2587" s="17">
        <f t="shared" si="40"/>
        <v>5.6785011200868915E-2</v>
      </c>
    </row>
    <row r="2588" spans="1:8" ht="13.5" x14ac:dyDescent="0.25">
      <c r="A2588" s="12"/>
      <c r="B2588" s="11">
        <v>45770</v>
      </c>
      <c r="C2588" s="2">
        <v>6.7</v>
      </c>
      <c r="D2588" s="2">
        <v>6.2270000000000003</v>
      </c>
      <c r="E2588" s="2">
        <v>1571</v>
      </c>
      <c r="F2588" s="2">
        <v>6.7069999999999999</v>
      </c>
      <c r="G2588" s="2">
        <v>10536.697</v>
      </c>
      <c r="H2588" s="17">
        <f t="shared" si="40"/>
        <v>0</v>
      </c>
    </row>
    <row r="2589" spans="1:8" ht="13.5" x14ac:dyDescent="0.25">
      <c r="A2589" s="12"/>
      <c r="B2589" s="11">
        <v>45771</v>
      </c>
      <c r="C2589" s="2">
        <v>6.7</v>
      </c>
      <c r="D2589" s="2">
        <v>6.2270000000000003</v>
      </c>
      <c r="E2589" s="2">
        <v>1236</v>
      </c>
      <c r="F2589" s="2">
        <v>6.6890000000000001</v>
      </c>
      <c r="G2589" s="2">
        <v>8267.6039999999994</v>
      </c>
      <c r="H2589" s="17">
        <f t="shared" si="40"/>
        <v>0</v>
      </c>
    </row>
    <row r="2590" spans="1:8" ht="13.5" x14ac:dyDescent="0.25">
      <c r="A2590" s="12"/>
      <c r="B2590" s="11">
        <v>45772</v>
      </c>
      <c r="C2590" s="2">
        <v>6.57</v>
      </c>
      <c r="D2590" s="2">
        <v>6.1062000000000003</v>
      </c>
      <c r="E2590" s="2">
        <v>343</v>
      </c>
      <c r="F2590" s="2">
        <v>6.609</v>
      </c>
      <c r="G2590" s="2">
        <v>2266.8870000000002</v>
      </c>
      <c r="H2590" s="17">
        <f t="shared" si="40"/>
        <v>-1.9399389754295809E-2</v>
      </c>
    </row>
    <row r="2591" spans="1:8" ht="13.5" x14ac:dyDescent="0.25">
      <c r="A2591" s="12"/>
      <c r="B2591" s="11">
        <v>45775</v>
      </c>
      <c r="C2591" s="2">
        <v>6.57</v>
      </c>
      <c r="D2591" s="2">
        <v>6.1062000000000003</v>
      </c>
      <c r="E2591" s="2">
        <v>0</v>
      </c>
      <c r="F2591" s="2">
        <v>0</v>
      </c>
      <c r="G2591" s="2">
        <v>0</v>
      </c>
      <c r="H2591" s="17">
        <f t="shared" si="40"/>
        <v>0</v>
      </c>
    </row>
    <row r="2592" spans="1:8" ht="13.5" x14ac:dyDescent="0.25">
      <c r="A2592" s="12"/>
      <c r="B2592" s="11">
        <v>45776</v>
      </c>
      <c r="C2592" s="2">
        <v>6.6</v>
      </c>
      <c r="D2592" s="2">
        <v>6.1340000000000003</v>
      </c>
      <c r="E2592" s="2">
        <v>595</v>
      </c>
      <c r="F2592" s="2">
        <v>6.6</v>
      </c>
      <c r="G2592" s="2">
        <v>3927</v>
      </c>
      <c r="H2592" s="17">
        <f t="shared" si="40"/>
        <v>4.5527496642756614E-3</v>
      </c>
    </row>
    <row r="2593" spans="1:8" ht="13.5" x14ac:dyDescent="0.25">
      <c r="A2593" s="12"/>
      <c r="B2593" s="11">
        <v>45777</v>
      </c>
      <c r="C2593" s="2">
        <v>6.58</v>
      </c>
      <c r="D2593" s="2">
        <v>6.1154999999999999</v>
      </c>
      <c r="E2593" s="2">
        <v>1235</v>
      </c>
      <c r="F2593" s="2">
        <v>6.5140000000000002</v>
      </c>
      <c r="G2593" s="2">
        <v>8044.79</v>
      </c>
      <c r="H2593" s="17">
        <f t="shared" si="40"/>
        <v>-3.0159765242909037E-3</v>
      </c>
    </row>
    <row r="2594" spans="1:8" ht="13.5" x14ac:dyDescent="0.25">
      <c r="A2594" s="12"/>
      <c r="B2594" s="11">
        <v>45779</v>
      </c>
      <c r="C2594" s="2">
        <v>6.5</v>
      </c>
      <c r="D2594" s="2">
        <v>6.0411000000000001</v>
      </c>
      <c r="E2594" s="2">
        <v>1165</v>
      </c>
      <c r="F2594" s="2">
        <v>6.5030000000000001</v>
      </c>
      <c r="G2594" s="2">
        <v>7575.9949999999999</v>
      </c>
      <c r="H2594" s="17">
        <f t="shared" si="40"/>
        <v>-1.2165808192298226E-2</v>
      </c>
    </row>
    <row r="2595" spans="1:8" ht="13.5" x14ac:dyDescent="0.25">
      <c r="A2595" s="12"/>
      <c r="B2595" s="11">
        <v>45782</v>
      </c>
      <c r="C2595" s="2">
        <v>6.49</v>
      </c>
      <c r="D2595" s="2">
        <v>6.0317999999999996</v>
      </c>
      <c r="E2595" s="2">
        <v>135</v>
      </c>
      <c r="F2595" s="2">
        <v>6.49</v>
      </c>
      <c r="G2595" s="2">
        <v>876.15</v>
      </c>
      <c r="H2595" s="17">
        <f t="shared" si="40"/>
        <v>-1.5394547350648937E-3</v>
      </c>
    </row>
    <row r="2596" spans="1:8" ht="13.5" x14ac:dyDescent="0.25">
      <c r="A2596" s="12"/>
      <c r="B2596" s="11">
        <v>45783</v>
      </c>
      <c r="C2596" s="2">
        <v>6.58</v>
      </c>
      <c r="D2596" s="2">
        <v>6.1154999999999999</v>
      </c>
      <c r="E2596" s="2">
        <v>1161</v>
      </c>
      <c r="F2596" s="2">
        <v>6.4909999999999997</v>
      </c>
      <c r="G2596" s="2">
        <v>7536.0510000000004</v>
      </c>
      <c r="H2596" s="17">
        <f t="shared" si="40"/>
        <v>1.3876454789615095E-2</v>
      </c>
    </row>
    <row r="2597" spans="1:8" ht="13.5" x14ac:dyDescent="0.25">
      <c r="A2597" s="12"/>
      <c r="B2597" s="11">
        <v>45784</v>
      </c>
      <c r="C2597" s="2">
        <v>6.58</v>
      </c>
      <c r="D2597" s="2">
        <v>6.1154999999999999</v>
      </c>
      <c r="E2597" s="2">
        <v>10</v>
      </c>
      <c r="F2597" s="2">
        <v>6.58</v>
      </c>
      <c r="G2597" s="2">
        <v>65.8</v>
      </c>
      <c r="H2597" s="17">
        <f t="shared" si="40"/>
        <v>0</v>
      </c>
    </row>
    <row r="2598" spans="1:8" ht="13.5" x14ac:dyDescent="0.25">
      <c r="A2598" s="12"/>
      <c r="B2598" s="11">
        <v>45785</v>
      </c>
      <c r="C2598" s="2">
        <v>6.59</v>
      </c>
      <c r="D2598" s="2">
        <v>6.1246999999999998</v>
      </c>
      <c r="E2598" s="2">
        <v>1031</v>
      </c>
      <c r="F2598" s="2">
        <v>6.5549999999999997</v>
      </c>
      <c r="G2598" s="2">
        <v>6758.2049999999999</v>
      </c>
      <c r="H2598" s="17">
        <f t="shared" si="40"/>
        <v>1.5043741313056783E-3</v>
      </c>
    </row>
    <row r="2599" spans="1:8" ht="13.5" x14ac:dyDescent="0.25">
      <c r="A2599" s="12"/>
      <c r="B2599" s="11">
        <v>45786</v>
      </c>
      <c r="C2599" s="2">
        <v>6.59</v>
      </c>
      <c r="D2599" s="2">
        <v>6.1246999999999998</v>
      </c>
      <c r="E2599" s="2">
        <v>800</v>
      </c>
      <c r="F2599" s="2">
        <v>6.59</v>
      </c>
      <c r="G2599" s="2">
        <v>5272</v>
      </c>
      <c r="H2599" s="17">
        <f t="shared" si="40"/>
        <v>0</v>
      </c>
    </row>
    <row r="2600" spans="1:8" ht="13.5" x14ac:dyDescent="0.25">
      <c r="A2600" s="12"/>
      <c r="B2600" s="11">
        <v>45789</v>
      </c>
      <c r="C2600" s="2">
        <v>6.68</v>
      </c>
      <c r="D2600" s="2">
        <v>6.2084000000000001</v>
      </c>
      <c r="E2600" s="2">
        <v>1145</v>
      </c>
      <c r="F2600" s="2">
        <v>6.6580000000000004</v>
      </c>
      <c r="G2600" s="2">
        <v>7623.41</v>
      </c>
      <c r="H2600" s="17">
        <f t="shared" si="40"/>
        <v>1.3665975476349916E-2</v>
      </c>
    </row>
    <row r="2601" spans="1:8" ht="13.5" x14ac:dyDescent="0.25">
      <c r="A2601" s="12"/>
      <c r="B2601" s="11">
        <v>45790</v>
      </c>
      <c r="C2601" s="2">
        <v>6.74</v>
      </c>
      <c r="D2601" s="2">
        <v>6.2641999999999998</v>
      </c>
      <c r="E2601" s="2">
        <v>319</v>
      </c>
      <c r="F2601" s="2">
        <v>6.702</v>
      </c>
      <c r="G2601" s="2">
        <v>2137.9380000000001</v>
      </c>
      <c r="H2601" s="17">
        <f t="shared" si="40"/>
        <v>8.9878229495521586E-3</v>
      </c>
    </row>
    <row r="2602" spans="1:8" ht="13.5" x14ac:dyDescent="0.25">
      <c r="A2602" s="12"/>
      <c r="B2602" s="11">
        <v>45791</v>
      </c>
      <c r="C2602" s="2">
        <v>6.66</v>
      </c>
      <c r="D2602" s="2">
        <v>6.1898</v>
      </c>
      <c r="E2602" s="2">
        <v>87</v>
      </c>
      <c r="F2602" s="2">
        <v>6.6520000000000001</v>
      </c>
      <c r="G2602" s="2">
        <v>578.72400000000005</v>
      </c>
      <c r="H2602" s="17">
        <f t="shared" si="40"/>
        <v>-1.187701542096354E-2</v>
      </c>
    </row>
    <row r="2603" spans="1:8" ht="13.5" x14ac:dyDescent="0.25">
      <c r="A2603" s="12"/>
      <c r="B2603" s="11">
        <v>45792</v>
      </c>
      <c r="C2603" s="2">
        <v>6.74</v>
      </c>
      <c r="D2603" s="2">
        <v>6.2641999999999998</v>
      </c>
      <c r="E2603" s="2">
        <v>15</v>
      </c>
      <c r="F2603" s="2">
        <v>6.74</v>
      </c>
      <c r="G2603" s="2">
        <v>101.1</v>
      </c>
      <c r="H2603" s="17">
        <f t="shared" si="40"/>
        <v>1.201977446767259E-2</v>
      </c>
    </row>
    <row r="2604" spans="1:8" ht="13.5" x14ac:dyDescent="0.25">
      <c r="A2604" s="12"/>
      <c r="B2604" s="11">
        <v>45793</v>
      </c>
      <c r="C2604" s="2">
        <v>6.74</v>
      </c>
      <c r="D2604" s="2">
        <v>6.2641999999999998</v>
      </c>
      <c r="E2604" s="2">
        <v>20</v>
      </c>
      <c r="F2604" s="2">
        <v>6.6950000000000003</v>
      </c>
      <c r="G2604" s="2">
        <v>133.9</v>
      </c>
      <c r="H2604" s="17">
        <f t="shared" si="40"/>
        <v>0</v>
      </c>
    </row>
    <row r="2605" spans="1:8" ht="13.5" x14ac:dyDescent="0.25">
      <c r="A2605" s="12"/>
      <c r="B2605" s="11">
        <v>45796</v>
      </c>
      <c r="C2605" s="2">
        <v>6.74</v>
      </c>
      <c r="D2605" s="2">
        <v>6.2641999999999998</v>
      </c>
      <c r="E2605" s="2">
        <v>80</v>
      </c>
      <c r="F2605" s="2">
        <v>6.74</v>
      </c>
      <c r="G2605" s="2">
        <v>539.20000000000005</v>
      </c>
      <c r="H2605" s="17">
        <f t="shared" si="40"/>
        <v>0</v>
      </c>
    </row>
    <row r="2606" spans="1:8" ht="13.5" x14ac:dyDescent="0.25">
      <c r="A2606" s="12"/>
      <c r="B2606" s="11">
        <v>45797</v>
      </c>
      <c r="C2606" s="2">
        <v>6.6</v>
      </c>
      <c r="D2606" s="2">
        <v>6.1340000000000003</v>
      </c>
      <c r="E2606" s="2">
        <v>836</v>
      </c>
      <c r="F2606" s="2">
        <v>6.5039999999999996</v>
      </c>
      <c r="G2606" s="2">
        <v>5437.3440000000001</v>
      </c>
      <c r="H2606" s="17">
        <f t="shared" si="40"/>
        <v>-2.0784776986686158E-2</v>
      </c>
    </row>
    <row r="2607" spans="1:8" ht="13.5" x14ac:dyDescent="0.25">
      <c r="A2607" s="12"/>
      <c r="B2607" s="11">
        <v>45798</v>
      </c>
      <c r="C2607" s="2">
        <v>6.65</v>
      </c>
      <c r="D2607" s="2">
        <v>6.1805000000000003</v>
      </c>
      <c r="E2607" s="2">
        <v>520</v>
      </c>
      <c r="F2607" s="2">
        <v>6.6509999999999998</v>
      </c>
      <c r="G2607" s="2">
        <v>3458.52</v>
      </c>
      <c r="H2607" s="17">
        <f t="shared" si="40"/>
        <v>7.5806977502445357E-3</v>
      </c>
    </row>
    <row r="2608" spans="1:8" ht="13.5" x14ac:dyDescent="0.25">
      <c r="A2608" s="12"/>
      <c r="B2608" s="11">
        <v>45799</v>
      </c>
      <c r="C2608" s="2">
        <v>6.72</v>
      </c>
      <c r="D2608" s="2">
        <v>6.2455999999999996</v>
      </c>
      <c r="E2608" s="2">
        <v>778</v>
      </c>
      <c r="F2608" s="2">
        <v>6.6529999999999996</v>
      </c>
      <c r="G2608" s="2">
        <v>5176.0339999999997</v>
      </c>
      <c r="H2608" s="17">
        <f t="shared" si="40"/>
        <v>1.0533128387670782E-2</v>
      </c>
    </row>
    <row r="2609" spans="1:8" ht="13.5" x14ac:dyDescent="0.25">
      <c r="A2609" s="12"/>
      <c r="B2609" s="11">
        <v>45800</v>
      </c>
      <c r="C2609" s="2">
        <v>6.74</v>
      </c>
      <c r="D2609" s="2">
        <v>6.2641999999999998</v>
      </c>
      <c r="E2609" s="2">
        <v>5</v>
      </c>
      <c r="F2609" s="2">
        <v>6.74</v>
      </c>
      <c r="G2609" s="2">
        <v>33.700000000000003</v>
      </c>
      <c r="H2609" s="17">
        <f t="shared" si="40"/>
        <v>2.9780965799923423E-3</v>
      </c>
    </row>
    <row r="2610" spans="1:8" ht="13.5" x14ac:dyDescent="0.25">
      <c r="A2610" s="12"/>
      <c r="B2610" s="11">
        <v>45803</v>
      </c>
      <c r="C2610" s="2">
        <v>6.74</v>
      </c>
      <c r="D2610" s="2">
        <v>6.2641999999999998</v>
      </c>
      <c r="E2610" s="2">
        <v>95</v>
      </c>
      <c r="F2610" s="2">
        <v>6.74</v>
      </c>
      <c r="G2610" s="2">
        <v>640.29999999999995</v>
      </c>
      <c r="H2610" s="17">
        <f t="shared" si="40"/>
        <v>0</v>
      </c>
    </row>
    <row r="2611" spans="1:8" ht="13.5" x14ac:dyDescent="0.25">
      <c r="A2611" s="12"/>
      <c r="B2611" s="11">
        <v>45804</v>
      </c>
      <c r="C2611" s="2">
        <v>6.74</v>
      </c>
      <c r="D2611" s="2">
        <v>6.2641999999999998</v>
      </c>
      <c r="E2611" s="2">
        <v>599</v>
      </c>
      <c r="F2611" s="2">
        <v>6.7110000000000003</v>
      </c>
      <c r="G2611" s="2">
        <v>4019.8890000000001</v>
      </c>
      <c r="H2611" s="17">
        <f t="shared" si="40"/>
        <v>0</v>
      </c>
    </row>
    <row r="2612" spans="1:8" ht="13.5" x14ac:dyDescent="0.25">
      <c r="A2612" s="12"/>
      <c r="B2612" s="11">
        <v>45805</v>
      </c>
      <c r="C2612" s="2">
        <v>6.73</v>
      </c>
      <c r="D2612" s="2">
        <v>6.2549000000000001</v>
      </c>
      <c r="E2612" s="2">
        <v>979</v>
      </c>
      <c r="F2612" s="2">
        <v>6.6630000000000003</v>
      </c>
      <c r="G2612" s="2">
        <v>6523.0770000000002</v>
      </c>
      <c r="H2612" s="17">
        <f t="shared" si="40"/>
        <v>-1.4846269276203893E-3</v>
      </c>
    </row>
    <row r="2613" spans="1:8" ht="13.5" x14ac:dyDescent="0.25">
      <c r="A2613" s="12"/>
      <c r="B2613" s="11">
        <v>45806</v>
      </c>
      <c r="C2613" s="2">
        <v>6.72</v>
      </c>
      <c r="D2613" s="2">
        <v>6.2455999999999996</v>
      </c>
      <c r="E2613" s="2">
        <v>800</v>
      </c>
      <c r="F2613" s="2">
        <v>6.72</v>
      </c>
      <c r="G2613" s="2">
        <v>5376</v>
      </c>
      <c r="H2613" s="17">
        <f t="shared" si="40"/>
        <v>-1.4868343218917216E-3</v>
      </c>
    </row>
    <row r="2614" spans="1:8" ht="13.5" x14ac:dyDescent="0.25">
      <c r="A2614" s="12"/>
      <c r="B2614" s="11">
        <v>45807</v>
      </c>
      <c r="C2614" s="2">
        <v>6.72</v>
      </c>
      <c r="D2614" s="2">
        <v>6.2455999999999996</v>
      </c>
      <c r="E2614" s="2">
        <v>1116</v>
      </c>
      <c r="F2614" s="2">
        <v>6.6539999999999999</v>
      </c>
      <c r="G2614" s="2">
        <v>7425.8639999999996</v>
      </c>
      <c r="H2614" s="17">
        <f t="shared" si="40"/>
        <v>0</v>
      </c>
    </row>
    <row r="2615" spans="1:8" ht="13.5" x14ac:dyDescent="0.25">
      <c r="A2615" s="12"/>
      <c r="B2615" s="11">
        <v>45810</v>
      </c>
      <c r="C2615" s="2">
        <v>6.74</v>
      </c>
      <c r="D2615" s="2">
        <v>6.2641999999999998</v>
      </c>
      <c r="E2615" s="2">
        <v>157</v>
      </c>
      <c r="F2615" s="2">
        <v>6.7210000000000001</v>
      </c>
      <c r="G2615" s="2">
        <v>1055.1969999999999</v>
      </c>
      <c r="H2615" s="17">
        <f t="shared" si="40"/>
        <v>2.9780965799923423E-3</v>
      </c>
    </row>
    <row r="2616" spans="1:8" ht="13.5" x14ac:dyDescent="0.25">
      <c r="A2616" s="12"/>
      <c r="B2616" s="11">
        <v>45811</v>
      </c>
      <c r="C2616" s="2">
        <v>6.74</v>
      </c>
      <c r="D2616" s="2">
        <v>6.2641999999999998</v>
      </c>
      <c r="E2616" s="2">
        <v>17</v>
      </c>
      <c r="F2616" s="2">
        <v>6.74</v>
      </c>
      <c r="G2616" s="2">
        <v>114.58</v>
      </c>
      <c r="H2616" s="17">
        <f t="shared" si="40"/>
        <v>0</v>
      </c>
    </row>
    <row r="2617" spans="1:8" ht="13.5" x14ac:dyDescent="0.25">
      <c r="A2617" s="12"/>
      <c r="B2617" s="11">
        <v>45812</v>
      </c>
      <c r="C2617" s="2">
        <v>6.55</v>
      </c>
      <c r="D2617" s="2">
        <v>6.0876000000000001</v>
      </c>
      <c r="E2617" s="2">
        <v>4300</v>
      </c>
      <c r="F2617" s="2">
        <v>6.5170000000000003</v>
      </c>
      <c r="G2617" s="2">
        <v>28023.1</v>
      </c>
      <c r="H2617" s="17">
        <f t="shared" si="40"/>
        <v>-2.8191947894383906E-2</v>
      </c>
    </row>
    <row r="2618" spans="1:8" ht="13.5" x14ac:dyDescent="0.25">
      <c r="A2618" s="12"/>
      <c r="B2618" s="11">
        <v>45813</v>
      </c>
      <c r="C2618" s="2">
        <v>6.57</v>
      </c>
      <c r="D2618" s="2">
        <v>6.1062000000000003</v>
      </c>
      <c r="E2618" s="2">
        <v>665</v>
      </c>
      <c r="F2618" s="2">
        <v>6.6609999999999996</v>
      </c>
      <c r="G2618" s="2">
        <v>4429.5649999999996</v>
      </c>
      <c r="H2618" s="17">
        <f t="shared" si="40"/>
        <v>3.0553912872068093E-3</v>
      </c>
    </row>
    <row r="2619" spans="1:8" ht="13.5" x14ac:dyDescent="0.25">
      <c r="A2619" s="12"/>
      <c r="B2619" s="11">
        <v>45817</v>
      </c>
      <c r="C2619" s="2">
        <v>6.7</v>
      </c>
      <c r="D2619" s="2">
        <v>6.2270000000000003</v>
      </c>
      <c r="E2619" s="2">
        <v>130</v>
      </c>
      <c r="F2619" s="2">
        <v>6.6079999999999997</v>
      </c>
      <c r="G2619" s="2">
        <v>859.04</v>
      </c>
      <c r="H2619" s="17">
        <f t="shared" si="40"/>
        <v>1.9783171203039535E-2</v>
      </c>
    </row>
    <row r="2620" spans="1:8" ht="13.5" x14ac:dyDescent="0.25">
      <c r="A2620" s="12"/>
      <c r="B2620" s="11">
        <v>45818</v>
      </c>
      <c r="C2620" s="2">
        <v>6.71</v>
      </c>
      <c r="D2620" s="2">
        <v>6.2363</v>
      </c>
      <c r="E2620" s="2">
        <v>1045</v>
      </c>
      <c r="F2620" s="2">
        <v>6.7</v>
      </c>
      <c r="G2620" s="2">
        <v>7001.5</v>
      </c>
      <c r="H2620" s="17">
        <f t="shared" si="40"/>
        <v>1.4934960655210601E-3</v>
      </c>
    </row>
    <row r="2621" spans="1:8" ht="13.5" x14ac:dyDescent="0.25">
      <c r="A2621" s="12"/>
      <c r="B2621" s="11">
        <v>45819</v>
      </c>
      <c r="C2621" s="2">
        <v>6.71</v>
      </c>
      <c r="D2621" s="2">
        <v>6.2363</v>
      </c>
      <c r="E2621" s="2">
        <v>260</v>
      </c>
      <c r="F2621" s="2">
        <v>6.71</v>
      </c>
      <c r="G2621" s="2">
        <v>1744.6</v>
      </c>
      <c r="H2621" s="17">
        <f t="shared" si="40"/>
        <v>0</v>
      </c>
    </row>
    <row r="2622" spans="1:8" ht="13.5" x14ac:dyDescent="0.25">
      <c r="A2622" s="12"/>
      <c r="B2622" s="11">
        <v>45820</v>
      </c>
      <c r="C2622" s="2">
        <v>6.71</v>
      </c>
      <c r="D2622" s="2">
        <v>6.2363</v>
      </c>
      <c r="E2622" s="2">
        <v>0</v>
      </c>
      <c r="F2622" s="2">
        <v>0</v>
      </c>
      <c r="G2622" s="2">
        <v>0</v>
      </c>
      <c r="H2622" s="17">
        <f t="shared" si="40"/>
        <v>0</v>
      </c>
    </row>
    <row r="2623" spans="1:8" ht="13.5" x14ac:dyDescent="0.25">
      <c r="A2623" s="12"/>
      <c r="B2623" s="11">
        <v>45821</v>
      </c>
      <c r="C2623" s="2">
        <v>6.71</v>
      </c>
      <c r="D2623" s="2">
        <v>6.2363</v>
      </c>
      <c r="E2623" s="2">
        <v>30</v>
      </c>
      <c r="F2623" s="2">
        <v>6.71</v>
      </c>
      <c r="G2623" s="2">
        <v>201.3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6.8</v>
      </c>
      <c r="D2624" s="2">
        <v>6.3198999999999996</v>
      </c>
      <c r="E2624" s="2">
        <v>5103</v>
      </c>
      <c r="F2624" s="2">
        <v>6.7489999999999997</v>
      </c>
      <c r="G2624" s="2">
        <v>34440.146999999997</v>
      </c>
      <c r="H2624" s="17">
        <f t="shared" si="40"/>
        <v>1.3405384603049833E-2</v>
      </c>
    </row>
    <row r="2625" spans="1:8" ht="13.5" x14ac:dyDescent="0.25">
      <c r="A2625" s="12"/>
      <c r="B2625" s="11">
        <v>45825</v>
      </c>
      <c r="C2625" s="2">
        <v>6.81</v>
      </c>
      <c r="D2625" s="2">
        <v>6.3292000000000002</v>
      </c>
      <c r="E2625" s="2">
        <v>516</v>
      </c>
      <c r="F2625" s="2">
        <v>6.7549999999999999</v>
      </c>
      <c r="G2625" s="2">
        <v>3485.58</v>
      </c>
      <c r="H2625" s="17">
        <f t="shared" si="40"/>
        <v>1.4715422712385528E-3</v>
      </c>
    </row>
    <row r="2626" spans="1:8" ht="13.5" x14ac:dyDescent="0.25">
      <c r="A2626" s="12"/>
      <c r="B2626" s="11">
        <v>45826</v>
      </c>
      <c r="C2626" s="2">
        <v>6.8</v>
      </c>
      <c r="D2626" s="2">
        <v>6.3198999999999996</v>
      </c>
      <c r="E2626" s="2">
        <v>277</v>
      </c>
      <c r="F2626" s="2">
        <v>6.8</v>
      </c>
      <c r="G2626" s="2">
        <v>1883.6</v>
      </c>
      <c r="H2626" s="17">
        <f t="shared" si="40"/>
        <v>-1.4693800164318602E-3</v>
      </c>
    </row>
    <row r="2627" spans="1:8" ht="13.5" x14ac:dyDescent="0.25">
      <c r="A2627" s="12"/>
      <c r="B2627" s="11">
        <v>45827</v>
      </c>
      <c r="C2627" s="2">
        <v>6.82</v>
      </c>
      <c r="D2627" s="2">
        <v>6.3384999999999998</v>
      </c>
      <c r="E2627" s="2">
        <v>406</v>
      </c>
      <c r="F2627" s="2">
        <v>6.8170000000000002</v>
      </c>
      <c r="G2627" s="2">
        <v>2767.7020000000002</v>
      </c>
      <c r="H2627" s="17">
        <f t="shared" si="40"/>
        <v>2.9430845424769651E-3</v>
      </c>
    </row>
    <row r="2628" spans="1:8" ht="13.5" x14ac:dyDescent="0.25">
      <c r="A2628" s="12"/>
      <c r="B2628" s="11">
        <v>45828</v>
      </c>
      <c r="C2628" s="2">
        <v>6.65</v>
      </c>
      <c r="D2628" s="2">
        <v>6.65</v>
      </c>
      <c r="E2628" s="2">
        <v>2505</v>
      </c>
      <c r="F2628" s="2">
        <v>6.57</v>
      </c>
      <c r="G2628" s="2">
        <v>16457.849999999999</v>
      </c>
      <c r="H2628" s="17">
        <f t="shared" si="40"/>
        <v>4.9144119271121015E-2</v>
      </c>
    </row>
    <row r="2629" spans="1:8" ht="13.5" x14ac:dyDescent="0.25">
      <c r="A2629" s="12"/>
      <c r="B2629" s="11">
        <v>45831</v>
      </c>
      <c r="C2629" s="2">
        <v>6.7</v>
      </c>
      <c r="D2629" s="2">
        <v>6.7</v>
      </c>
      <c r="E2629" s="2">
        <v>1517</v>
      </c>
      <c r="F2629" s="2">
        <v>6.6879999999999997</v>
      </c>
      <c r="G2629" s="2">
        <v>10145.696</v>
      </c>
      <c r="H2629" s="17">
        <f t="shared" si="40"/>
        <v>7.5187969924811757E-3</v>
      </c>
    </row>
    <row r="2630" spans="1:8" ht="13.5" x14ac:dyDescent="0.25">
      <c r="A2630" s="12"/>
      <c r="B2630" s="11">
        <v>45832</v>
      </c>
      <c r="C2630" s="2">
        <v>6.75</v>
      </c>
      <c r="D2630" s="2">
        <v>6.75</v>
      </c>
      <c r="E2630" s="2">
        <v>748</v>
      </c>
      <c r="F2630" s="2">
        <v>6.75</v>
      </c>
      <c r="G2630" s="2">
        <v>5049</v>
      </c>
      <c r="H2630" s="17">
        <f t="shared" si="40"/>
        <v>7.4626865671641521E-3</v>
      </c>
    </row>
    <row r="2631" spans="1:8" ht="13.5" x14ac:dyDescent="0.25">
      <c r="A2631" s="12"/>
      <c r="B2631" s="11">
        <v>45833</v>
      </c>
      <c r="C2631" s="2">
        <v>6.78</v>
      </c>
      <c r="D2631" s="2">
        <v>6.78</v>
      </c>
      <c r="E2631" s="2">
        <v>760</v>
      </c>
      <c r="F2631" s="2">
        <v>6.7629999999999999</v>
      </c>
      <c r="G2631" s="2">
        <v>5139.88</v>
      </c>
      <c r="H2631" s="17">
        <f t="shared" ref="H2631:H2694" si="41">(D2631-D2630)/D2630</f>
        <v>4.4444444444444809E-3</v>
      </c>
    </row>
    <row r="2632" spans="1:8" ht="13.5" x14ac:dyDescent="0.25">
      <c r="A2632" s="12"/>
      <c r="B2632" s="11">
        <v>45835</v>
      </c>
      <c r="C2632" s="2">
        <v>6.93</v>
      </c>
      <c r="D2632" s="2">
        <v>6.93</v>
      </c>
      <c r="E2632" s="2">
        <v>3414</v>
      </c>
      <c r="F2632" s="2">
        <v>6.8810000000000002</v>
      </c>
      <c r="G2632" s="2">
        <v>23491.734</v>
      </c>
      <c r="H2632" s="17">
        <f t="shared" si="41"/>
        <v>2.2123893805309654E-2</v>
      </c>
    </row>
    <row r="2633" spans="1:8" ht="13.5" x14ac:dyDescent="0.25">
      <c r="A2633" s="12"/>
      <c r="B2633" s="11">
        <v>45838</v>
      </c>
      <c r="C2633" s="2">
        <v>6.92</v>
      </c>
      <c r="D2633" s="2">
        <v>6.92</v>
      </c>
      <c r="E2633" s="2">
        <v>914</v>
      </c>
      <c r="F2633" s="2">
        <v>6.9169999999999998</v>
      </c>
      <c r="G2633" s="2">
        <v>6322.1379999999999</v>
      </c>
      <c r="H2633" s="17">
        <f t="shared" si="41"/>
        <v>-1.4430014430014122E-3</v>
      </c>
    </row>
    <row r="2634" spans="1:8" ht="13.5" x14ac:dyDescent="0.25">
      <c r="A2634" s="12"/>
      <c r="B2634" s="11">
        <v>45839</v>
      </c>
      <c r="C2634" s="2">
        <v>6.91</v>
      </c>
      <c r="D2634" s="2">
        <v>6.91</v>
      </c>
      <c r="E2634" s="2">
        <v>1413</v>
      </c>
      <c r="F2634" s="2">
        <v>6.8170000000000002</v>
      </c>
      <c r="G2634" s="2">
        <v>9632.4210000000003</v>
      </c>
      <c r="H2634" s="17">
        <f t="shared" si="41"/>
        <v>-1.4450867052022813E-3</v>
      </c>
    </row>
    <row r="2635" spans="1:8" ht="13.5" x14ac:dyDescent="0.25">
      <c r="A2635" s="12"/>
      <c r="B2635" s="11">
        <v>45840</v>
      </c>
      <c r="C2635" s="2">
        <v>6.77</v>
      </c>
      <c r="D2635" s="2">
        <v>6.77</v>
      </c>
      <c r="E2635" s="2">
        <v>1000</v>
      </c>
      <c r="F2635" s="2">
        <v>6.77</v>
      </c>
      <c r="G2635" s="2">
        <v>6770</v>
      </c>
      <c r="H2635" s="17">
        <f t="shared" si="41"/>
        <v>-2.0260492040521067E-2</v>
      </c>
    </row>
    <row r="2636" spans="1:8" ht="13.5" x14ac:dyDescent="0.25">
      <c r="A2636" s="12"/>
      <c r="B2636" s="11">
        <v>45841</v>
      </c>
      <c r="C2636" s="2">
        <v>6.88</v>
      </c>
      <c r="D2636" s="2">
        <v>6.88</v>
      </c>
      <c r="E2636" s="2">
        <v>1020</v>
      </c>
      <c r="F2636" s="2">
        <v>6.8760000000000003</v>
      </c>
      <c r="G2636" s="2">
        <v>7013.52</v>
      </c>
      <c r="H2636" s="17">
        <f t="shared" si="41"/>
        <v>1.6248153618906989E-2</v>
      </c>
    </row>
    <row r="2637" spans="1:8" ht="13.5" x14ac:dyDescent="0.25">
      <c r="A2637" s="12"/>
      <c r="B2637" s="11">
        <v>45842</v>
      </c>
      <c r="C2637" s="2">
        <v>7.02</v>
      </c>
      <c r="D2637" s="2">
        <v>7.02</v>
      </c>
      <c r="E2637" s="2">
        <v>2221</v>
      </c>
      <c r="F2637" s="2">
        <v>6.94</v>
      </c>
      <c r="G2637" s="2">
        <v>15413.74</v>
      </c>
      <c r="H2637" s="17">
        <f t="shared" si="41"/>
        <v>2.0348837209302278E-2</v>
      </c>
    </row>
    <row r="2638" spans="1:8" ht="13.5" x14ac:dyDescent="0.25">
      <c r="A2638" s="12"/>
      <c r="B2638" s="11">
        <v>45845</v>
      </c>
      <c r="C2638" s="2">
        <v>7.01</v>
      </c>
      <c r="D2638" s="2">
        <v>7.01</v>
      </c>
      <c r="E2638" s="2">
        <v>10</v>
      </c>
      <c r="F2638" s="2">
        <v>7.01</v>
      </c>
      <c r="G2638" s="2">
        <v>70.099999999999994</v>
      </c>
      <c r="H2638" s="17">
        <f t="shared" si="41"/>
        <v>-1.4245014245013942E-3</v>
      </c>
    </row>
    <row r="2639" spans="1:8" ht="13.5" x14ac:dyDescent="0.25">
      <c r="A2639" s="12"/>
      <c r="B2639" s="11">
        <v>45846</v>
      </c>
      <c r="C2639" s="2">
        <v>7</v>
      </c>
      <c r="D2639" s="2">
        <v>7</v>
      </c>
      <c r="E2639" s="2">
        <v>1500</v>
      </c>
      <c r="F2639" s="2">
        <v>7.0010000000000003</v>
      </c>
      <c r="G2639" s="2">
        <v>10501.5</v>
      </c>
      <c r="H2639" s="17">
        <f t="shared" si="41"/>
        <v>-1.4265335235377728E-3</v>
      </c>
    </row>
    <row r="2640" spans="1:8" ht="13.5" x14ac:dyDescent="0.25">
      <c r="A2640" s="12"/>
      <c r="B2640" s="11">
        <v>45847</v>
      </c>
      <c r="C2640" s="2">
        <v>7.02</v>
      </c>
      <c r="D2640" s="2">
        <v>7.02</v>
      </c>
      <c r="E2640" s="2">
        <v>146</v>
      </c>
      <c r="F2640" s="2">
        <v>7</v>
      </c>
      <c r="G2640" s="2">
        <v>1022</v>
      </c>
      <c r="H2640" s="17">
        <f t="shared" si="41"/>
        <v>2.8571428571427964E-3</v>
      </c>
    </row>
    <row r="2641" spans="1:8" ht="13.5" x14ac:dyDescent="0.25">
      <c r="A2641" s="12"/>
      <c r="B2641" s="11">
        <v>45848</v>
      </c>
      <c r="C2641" s="2">
        <v>7.02</v>
      </c>
      <c r="D2641" s="2">
        <v>7.02</v>
      </c>
      <c r="E2641" s="2">
        <v>138</v>
      </c>
      <c r="F2641" s="2">
        <v>7.0170000000000003</v>
      </c>
      <c r="G2641" s="2">
        <v>968.346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7.11</v>
      </c>
      <c r="D2642" s="2">
        <v>7.11</v>
      </c>
      <c r="E2642" s="2">
        <v>1</v>
      </c>
      <c r="F2642" s="2">
        <v>7.11</v>
      </c>
      <c r="G2642" s="2">
        <v>7.11</v>
      </c>
      <c r="H2642" s="17">
        <f t="shared" si="41"/>
        <v>1.2820512820512928E-2</v>
      </c>
    </row>
    <row r="2643" spans="1:8" ht="13.5" x14ac:dyDescent="0.25">
      <c r="A2643" s="12"/>
      <c r="B2643" s="11">
        <v>45852</v>
      </c>
      <c r="C2643" s="2">
        <v>7.11</v>
      </c>
      <c r="D2643" s="2">
        <v>7.11</v>
      </c>
      <c r="E2643" s="2">
        <v>0</v>
      </c>
      <c r="F2643" s="2">
        <v>0</v>
      </c>
      <c r="G2643" s="2">
        <v>0</v>
      </c>
      <c r="H2643" s="17">
        <f t="shared" si="41"/>
        <v>0</v>
      </c>
    </row>
    <row r="2644" spans="1:8" ht="13.5" x14ac:dyDescent="0.25">
      <c r="A2644" s="12"/>
      <c r="B2644" s="11">
        <v>45853</v>
      </c>
      <c r="C2644" s="2">
        <v>7.11</v>
      </c>
      <c r="D2644" s="2">
        <v>7.11</v>
      </c>
      <c r="E2644" s="2">
        <v>849</v>
      </c>
      <c r="F2644" s="2">
        <v>7.0970000000000004</v>
      </c>
      <c r="G2644" s="2">
        <v>6025.3530000000001</v>
      </c>
      <c r="H2644" s="17">
        <f t="shared" si="41"/>
        <v>0</v>
      </c>
    </row>
    <row r="2645" spans="1:8" ht="13.5" x14ac:dyDescent="0.25">
      <c r="A2645" s="12"/>
      <c r="B2645" s="11">
        <v>45854</v>
      </c>
      <c r="C2645" s="2">
        <v>7.3</v>
      </c>
      <c r="D2645" s="2">
        <v>7.3</v>
      </c>
      <c r="E2645" s="2">
        <v>5</v>
      </c>
      <c r="F2645" s="2">
        <v>7.2279999999999998</v>
      </c>
      <c r="G2645" s="2">
        <v>36.14</v>
      </c>
      <c r="H2645" s="17">
        <f t="shared" si="41"/>
        <v>2.67229254571026E-2</v>
      </c>
    </row>
    <row r="2646" spans="1:8" ht="13.5" x14ac:dyDescent="0.25">
      <c r="A2646" s="12"/>
      <c r="B2646" s="11">
        <v>45855</v>
      </c>
      <c r="C2646" s="2">
        <v>7.4</v>
      </c>
      <c r="D2646" s="2">
        <v>7.4</v>
      </c>
      <c r="E2646" s="2">
        <v>140</v>
      </c>
      <c r="F2646" s="2">
        <v>7.3280000000000003</v>
      </c>
      <c r="G2646" s="2">
        <v>1025.92</v>
      </c>
      <c r="H2646" s="17">
        <f t="shared" si="41"/>
        <v>1.3698630136986375E-2</v>
      </c>
    </row>
    <row r="2647" spans="1:8" ht="13.5" x14ac:dyDescent="0.25">
      <c r="A2647" s="12"/>
      <c r="B2647" s="11">
        <v>45856</v>
      </c>
      <c r="C2647" s="2">
        <v>7.4</v>
      </c>
      <c r="D2647" s="2">
        <v>7.4</v>
      </c>
      <c r="E2647" s="2">
        <v>0</v>
      </c>
      <c r="F2647" s="2">
        <v>0</v>
      </c>
      <c r="G2647" s="2">
        <v>0</v>
      </c>
      <c r="H2647" s="17">
        <f t="shared" si="41"/>
        <v>0</v>
      </c>
    </row>
    <row r="2648" spans="1:8" ht="13.5" x14ac:dyDescent="0.25">
      <c r="A2648" s="12"/>
      <c r="B2648" s="11">
        <v>45859</v>
      </c>
      <c r="C2648" s="2">
        <v>7.1</v>
      </c>
      <c r="D2648" s="2">
        <v>7.1</v>
      </c>
      <c r="E2648" s="2">
        <v>280</v>
      </c>
      <c r="F2648" s="2">
        <v>7.1</v>
      </c>
      <c r="G2648" s="2">
        <v>1988</v>
      </c>
      <c r="H2648" s="17">
        <f t="shared" si="41"/>
        <v>-4.0540540540540633E-2</v>
      </c>
    </row>
    <row r="2649" spans="1:8" ht="13.5" x14ac:dyDescent="0.25">
      <c r="A2649" s="12"/>
      <c r="B2649" s="11">
        <v>45860</v>
      </c>
      <c r="C2649" s="2">
        <v>7.34</v>
      </c>
      <c r="D2649" s="2">
        <v>7.34</v>
      </c>
      <c r="E2649" s="2">
        <v>236</v>
      </c>
      <c r="F2649" s="2">
        <v>7.069</v>
      </c>
      <c r="G2649" s="2">
        <v>1668.2840000000001</v>
      </c>
      <c r="H2649" s="17">
        <f t="shared" si="41"/>
        <v>3.3802816901408482E-2</v>
      </c>
    </row>
    <row r="2650" spans="1:8" ht="13.5" x14ac:dyDescent="0.25">
      <c r="A2650" s="12"/>
      <c r="B2650" s="11">
        <v>45861</v>
      </c>
      <c r="C2650" s="2">
        <v>7.34</v>
      </c>
      <c r="D2650" s="2">
        <v>7.34</v>
      </c>
      <c r="E2650" s="2">
        <v>0</v>
      </c>
      <c r="F2650" s="2">
        <v>0</v>
      </c>
      <c r="G2650" s="2">
        <v>0</v>
      </c>
      <c r="H2650" s="17">
        <f t="shared" si="41"/>
        <v>0</v>
      </c>
    </row>
    <row r="2651" spans="1:8" ht="13.5" x14ac:dyDescent="0.25">
      <c r="A2651" s="12"/>
      <c r="B2651" s="11">
        <v>45862</v>
      </c>
      <c r="C2651" s="2">
        <v>7.32</v>
      </c>
      <c r="D2651" s="2">
        <v>7.32</v>
      </c>
      <c r="E2651" s="2">
        <v>25</v>
      </c>
      <c r="F2651" s="2">
        <v>7.1120000000000001</v>
      </c>
      <c r="G2651" s="2">
        <v>177.8</v>
      </c>
      <c r="H2651" s="17">
        <f t="shared" si="41"/>
        <v>-2.7247956403269173E-3</v>
      </c>
    </row>
    <row r="2652" spans="1:8" ht="13.5" x14ac:dyDescent="0.25">
      <c r="A2652" s="12"/>
      <c r="B2652" s="11">
        <v>45866</v>
      </c>
      <c r="C2652" s="2">
        <v>7.16</v>
      </c>
      <c r="D2652" s="2">
        <v>7.16</v>
      </c>
      <c r="E2652" s="2">
        <v>918</v>
      </c>
      <c r="F2652" s="2">
        <v>7.2069999999999999</v>
      </c>
      <c r="G2652" s="2">
        <v>6616.0259999999998</v>
      </c>
      <c r="H2652" s="17">
        <f t="shared" si="41"/>
        <v>-2.1857923497267777E-2</v>
      </c>
    </row>
    <row r="2653" spans="1:8" ht="13.5" x14ac:dyDescent="0.25">
      <c r="A2653" s="12"/>
      <c r="B2653" s="11">
        <v>45867</v>
      </c>
      <c r="C2653" s="2">
        <v>7.05</v>
      </c>
      <c r="D2653" s="2">
        <v>7.05</v>
      </c>
      <c r="E2653" s="2">
        <v>1095</v>
      </c>
      <c r="F2653" s="2">
        <v>7.0549999999999997</v>
      </c>
      <c r="G2653" s="2">
        <v>7725.2250000000004</v>
      </c>
      <c r="H2653" s="17">
        <f t="shared" si="41"/>
        <v>-1.5363128491620156E-2</v>
      </c>
    </row>
    <row r="2654" spans="1:8" ht="13.5" x14ac:dyDescent="0.25">
      <c r="A2654" s="12"/>
      <c r="B2654" s="11">
        <v>45868</v>
      </c>
      <c r="C2654" s="2">
        <v>7.07</v>
      </c>
      <c r="D2654" s="2">
        <v>7.07</v>
      </c>
      <c r="E2654" s="2">
        <v>125</v>
      </c>
      <c r="F2654" s="2">
        <v>7.07</v>
      </c>
      <c r="G2654" s="2">
        <v>883.75</v>
      </c>
      <c r="H2654" s="17">
        <f t="shared" si="41"/>
        <v>2.8368794326241792E-3</v>
      </c>
    </row>
    <row r="2655" spans="1:8" ht="13.5" x14ac:dyDescent="0.25">
      <c r="A2655" s="12"/>
      <c r="B2655" s="11">
        <v>45869</v>
      </c>
      <c r="C2655" s="2">
        <v>7.07</v>
      </c>
      <c r="D2655" s="2">
        <v>7.07</v>
      </c>
      <c r="E2655" s="2">
        <v>373</v>
      </c>
      <c r="F2655" s="2">
        <v>7.07</v>
      </c>
      <c r="G2655" s="2">
        <v>2637.11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7.07</v>
      </c>
      <c r="D2656" s="2">
        <v>7.07</v>
      </c>
      <c r="E2656" s="2">
        <v>492</v>
      </c>
      <c r="F2656" s="2">
        <v>7.0369999999999999</v>
      </c>
      <c r="G2656" s="2">
        <v>3462.2040000000002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7.04</v>
      </c>
      <c r="D2657" s="2">
        <v>7.04</v>
      </c>
      <c r="E2657" s="2">
        <v>4280</v>
      </c>
      <c r="F2657" s="2">
        <v>7.0229999999999997</v>
      </c>
      <c r="G2657" s="2">
        <v>30058.44</v>
      </c>
      <c r="H2657" s="17">
        <f t="shared" si="41"/>
        <v>-4.2432814710042779E-3</v>
      </c>
    </row>
    <row r="2658" spans="1:8" ht="13.5" x14ac:dyDescent="0.25">
      <c r="A2658" s="12"/>
      <c r="B2658" s="11">
        <v>45874</v>
      </c>
      <c r="C2658" s="2">
        <v>7.05</v>
      </c>
      <c r="D2658" s="2">
        <v>7.05</v>
      </c>
      <c r="E2658" s="2">
        <v>262</v>
      </c>
      <c r="F2658" s="2">
        <v>7.0590000000000002</v>
      </c>
      <c r="G2658" s="2">
        <v>1849.4580000000001</v>
      </c>
      <c r="H2658" s="17">
        <f t="shared" si="41"/>
        <v>1.4204545454545151E-3</v>
      </c>
    </row>
    <row r="2659" spans="1:8" ht="13.5" x14ac:dyDescent="0.25">
      <c r="A2659" s="12"/>
      <c r="B2659" s="11">
        <v>45875</v>
      </c>
      <c r="C2659" s="2">
        <v>7.17</v>
      </c>
      <c r="D2659" s="2">
        <v>7.17</v>
      </c>
      <c r="E2659" s="2">
        <v>902</v>
      </c>
      <c r="F2659" s="2">
        <v>7.0220000000000002</v>
      </c>
      <c r="G2659" s="2">
        <v>6333.8440000000001</v>
      </c>
      <c r="H2659" s="17">
        <f t="shared" si="41"/>
        <v>1.7021276595744695E-2</v>
      </c>
    </row>
    <row r="2660" spans="1:8" ht="13.5" x14ac:dyDescent="0.25">
      <c r="A2660" s="12"/>
      <c r="B2660" s="11">
        <v>45876</v>
      </c>
      <c r="C2660" s="2">
        <v>7.17</v>
      </c>
      <c r="D2660" s="2">
        <v>7.17</v>
      </c>
      <c r="E2660" s="2">
        <v>0</v>
      </c>
      <c r="F2660" s="2">
        <v>0</v>
      </c>
      <c r="G2660" s="2">
        <v>0</v>
      </c>
      <c r="H2660" s="17">
        <f t="shared" si="41"/>
        <v>0</v>
      </c>
    </row>
    <row r="2661" spans="1:8" ht="13.5" x14ac:dyDescent="0.25">
      <c r="A2661" s="12"/>
      <c r="B2661" s="11">
        <v>45877</v>
      </c>
      <c r="C2661" s="2">
        <v>7.6</v>
      </c>
      <c r="D2661" s="2">
        <v>7.6</v>
      </c>
      <c r="E2661" s="2">
        <v>3393</v>
      </c>
      <c r="F2661" s="2">
        <v>7.4859999999999998</v>
      </c>
      <c r="G2661" s="2">
        <v>25399.998</v>
      </c>
      <c r="H2661" s="17">
        <f t="shared" si="41"/>
        <v>5.9972105997210562E-2</v>
      </c>
    </row>
    <row r="2662" spans="1:8" ht="13.5" x14ac:dyDescent="0.25">
      <c r="A2662" s="12"/>
      <c r="B2662" s="11">
        <v>45880</v>
      </c>
      <c r="C2662" s="2">
        <v>8.0299999999999994</v>
      </c>
      <c r="D2662" s="2">
        <v>8.0299999999999994</v>
      </c>
      <c r="E2662" s="2">
        <v>2992</v>
      </c>
      <c r="F2662" s="2">
        <v>7.9619999999999997</v>
      </c>
      <c r="G2662" s="2">
        <v>23822.304</v>
      </c>
      <c r="H2662" s="17">
        <f t="shared" si="41"/>
        <v>5.657894736842102E-2</v>
      </c>
    </row>
    <row r="2663" spans="1:8" ht="13.5" x14ac:dyDescent="0.25">
      <c r="A2663" s="12"/>
      <c r="B2663" s="11">
        <v>45881</v>
      </c>
      <c r="C2663" s="2">
        <v>8.34</v>
      </c>
      <c r="D2663" s="2">
        <v>8.34</v>
      </c>
      <c r="E2663" s="2">
        <v>790</v>
      </c>
      <c r="F2663" s="2">
        <v>8.0039999999999996</v>
      </c>
      <c r="G2663" s="2">
        <v>6323.16</v>
      </c>
      <c r="H2663" s="17">
        <f t="shared" si="41"/>
        <v>3.8605230386052368E-2</v>
      </c>
    </row>
    <row r="2664" spans="1:8" ht="13.5" x14ac:dyDescent="0.25">
      <c r="A2664" s="12"/>
      <c r="B2664" s="11">
        <v>45883</v>
      </c>
      <c r="C2664" s="2">
        <v>8.0500000000000007</v>
      </c>
      <c r="D2664" s="2">
        <v>8.0500000000000007</v>
      </c>
      <c r="E2664" s="2">
        <v>369</v>
      </c>
      <c r="F2664" s="2">
        <v>8.2349999999999994</v>
      </c>
      <c r="G2664" s="2">
        <v>3038.7150000000001</v>
      </c>
      <c r="H2664" s="17">
        <f t="shared" si="41"/>
        <v>-3.4772182254196544E-2</v>
      </c>
    </row>
    <row r="2665" spans="1:8" ht="13.5" x14ac:dyDescent="0.25">
      <c r="A2665" s="12"/>
      <c r="B2665" s="11">
        <v>45884</v>
      </c>
      <c r="C2665" s="2">
        <v>8.1999999999999993</v>
      </c>
      <c r="D2665" s="2">
        <v>8.1999999999999993</v>
      </c>
      <c r="E2665" s="2">
        <v>426</v>
      </c>
      <c r="F2665" s="2">
        <v>8.2080000000000002</v>
      </c>
      <c r="G2665" s="2">
        <v>3496.6080000000002</v>
      </c>
      <c r="H2665" s="17">
        <f t="shared" si="41"/>
        <v>1.8633540372670631E-2</v>
      </c>
    </row>
    <row r="2666" spans="1:8" ht="13.5" x14ac:dyDescent="0.25">
      <c r="A2666" s="12"/>
      <c r="B2666" s="11">
        <v>45887</v>
      </c>
      <c r="C2666" s="2">
        <v>8.1</v>
      </c>
      <c r="D2666" s="2">
        <v>8.1</v>
      </c>
      <c r="E2666" s="2">
        <v>130</v>
      </c>
      <c r="F2666" s="2">
        <v>8.1959999999999997</v>
      </c>
      <c r="G2666" s="2">
        <v>1065.48</v>
      </c>
      <c r="H2666" s="17">
        <f t="shared" si="41"/>
        <v>-1.2195121951219469E-2</v>
      </c>
    </row>
    <row r="2667" spans="1:8" ht="13.5" x14ac:dyDescent="0.25">
      <c r="A2667" s="12"/>
      <c r="B2667" s="11">
        <v>45888</v>
      </c>
      <c r="C2667" s="2">
        <v>7.89</v>
      </c>
      <c r="D2667" s="2">
        <v>7.89</v>
      </c>
      <c r="E2667" s="2">
        <v>55737</v>
      </c>
      <c r="F2667" s="2">
        <v>8.07</v>
      </c>
      <c r="G2667" s="2">
        <v>449797.59</v>
      </c>
      <c r="H2667" s="17">
        <f t="shared" si="41"/>
        <v>-2.5925925925925922E-2</v>
      </c>
    </row>
    <row r="2668" spans="1:8" ht="13.5" x14ac:dyDescent="0.25">
      <c r="A2668" s="12"/>
      <c r="B2668" s="11">
        <v>45889</v>
      </c>
      <c r="C2668" s="2">
        <v>8.36</v>
      </c>
      <c r="D2668" s="2">
        <v>8.36</v>
      </c>
      <c r="E2668" s="2">
        <v>10873</v>
      </c>
      <c r="F2668" s="2">
        <v>8.1760000000000002</v>
      </c>
      <c r="G2668" s="2">
        <v>88897.648000000001</v>
      </c>
      <c r="H2668" s="17">
        <f t="shared" si="41"/>
        <v>5.9569074778200226E-2</v>
      </c>
    </row>
    <row r="2669" spans="1:8" ht="13.5" x14ac:dyDescent="0.25">
      <c r="A2669" s="12"/>
      <c r="B2669" s="11">
        <v>45890</v>
      </c>
      <c r="C2669" s="2">
        <v>8.86</v>
      </c>
      <c r="D2669" s="2">
        <v>8.86</v>
      </c>
      <c r="E2669" s="2">
        <v>40456</v>
      </c>
      <c r="F2669" s="2">
        <v>8.7319999999999993</v>
      </c>
      <c r="G2669" s="2">
        <v>353261.79200000002</v>
      </c>
      <c r="H2669" s="17">
        <f t="shared" si="41"/>
        <v>5.9808612440191394E-2</v>
      </c>
    </row>
    <row r="2670" spans="1:8" ht="13.5" x14ac:dyDescent="0.25">
      <c r="A2670" s="12"/>
      <c r="B2670" s="11">
        <v>45891</v>
      </c>
      <c r="C2670" s="2">
        <v>8.74</v>
      </c>
      <c r="D2670" s="2">
        <v>8.74</v>
      </c>
      <c r="E2670" s="2">
        <v>5221</v>
      </c>
      <c r="F2670" s="2">
        <v>8.9779999999999998</v>
      </c>
      <c r="G2670" s="2">
        <v>46874.137999999999</v>
      </c>
      <c r="H2670" s="17">
        <f t="shared" si="41"/>
        <v>-1.3544018058690658E-2</v>
      </c>
    </row>
    <row r="2671" spans="1:8" ht="13.5" x14ac:dyDescent="0.25">
      <c r="A2671" s="12"/>
      <c r="B2671" s="11">
        <v>45894</v>
      </c>
      <c r="C2671" s="2">
        <v>8.6999999999999993</v>
      </c>
      <c r="D2671" s="2">
        <v>8.6999999999999993</v>
      </c>
      <c r="E2671" s="2">
        <v>2956</v>
      </c>
      <c r="F2671" s="2">
        <v>8.6419999999999995</v>
      </c>
      <c r="G2671" s="2">
        <v>25545.752</v>
      </c>
      <c r="H2671" s="17">
        <f t="shared" si="41"/>
        <v>-4.5766590389017077E-3</v>
      </c>
    </row>
    <row r="2672" spans="1:8" ht="13.5" x14ac:dyDescent="0.25">
      <c r="A2672" s="12"/>
      <c r="B2672" s="11">
        <v>45895</v>
      </c>
      <c r="C2672" s="2">
        <v>8.9700000000000006</v>
      </c>
      <c r="D2672" s="2">
        <v>8.9700000000000006</v>
      </c>
      <c r="E2672" s="2">
        <v>1350</v>
      </c>
      <c r="F2672" s="2">
        <v>8.702</v>
      </c>
      <c r="G2672" s="2">
        <v>11747.7</v>
      </c>
      <c r="H2672" s="17">
        <f t="shared" si="41"/>
        <v>3.1034482758620849E-2</v>
      </c>
    </row>
    <row r="2673" spans="1:8" ht="13.5" x14ac:dyDescent="0.25">
      <c r="A2673" s="12"/>
      <c r="B2673" s="11">
        <v>45896</v>
      </c>
      <c r="C2673" s="2">
        <v>9</v>
      </c>
      <c r="D2673" s="2">
        <v>9</v>
      </c>
      <c r="E2673" s="2">
        <v>16050</v>
      </c>
      <c r="F2673" s="2">
        <v>9</v>
      </c>
      <c r="G2673" s="2">
        <v>144450</v>
      </c>
      <c r="H2673" s="17">
        <f t="shared" si="41"/>
        <v>3.344481605351099E-3</v>
      </c>
    </row>
    <row r="2674" spans="1:8" ht="13.5" x14ac:dyDescent="0.25">
      <c r="A2674" s="12"/>
      <c r="B2674" s="11">
        <v>45897</v>
      </c>
      <c r="C2674" s="2">
        <v>8.94</v>
      </c>
      <c r="D2674" s="2">
        <v>8.94</v>
      </c>
      <c r="E2674" s="2">
        <v>243</v>
      </c>
      <c r="F2674" s="2">
        <v>8.9629999999999992</v>
      </c>
      <c r="G2674" s="2">
        <v>2178.009</v>
      </c>
      <c r="H2674" s="17">
        <f t="shared" si="41"/>
        <v>-6.6666666666667217E-3</v>
      </c>
    </row>
    <row r="2675" spans="1:8" ht="13.5" x14ac:dyDescent="0.25">
      <c r="A2675" s="12"/>
      <c r="B2675" s="11">
        <v>45898</v>
      </c>
      <c r="C2675" s="2">
        <v>8.9</v>
      </c>
      <c r="D2675" s="2">
        <v>8.9</v>
      </c>
      <c r="E2675" s="2">
        <v>267</v>
      </c>
      <c r="F2675" s="2">
        <v>8.8829999999999991</v>
      </c>
      <c r="G2675" s="2">
        <v>2371.761</v>
      </c>
      <c r="H2675" s="17">
        <f t="shared" si="41"/>
        <v>-4.4742729306486741E-3</v>
      </c>
    </row>
    <row r="2676" spans="1:8" ht="13.5" x14ac:dyDescent="0.25">
      <c r="A2676" s="12"/>
      <c r="B2676" s="11">
        <v>45901</v>
      </c>
      <c r="C2676" s="2">
        <v>8.85</v>
      </c>
      <c r="D2676" s="2">
        <v>8.85</v>
      </c>
      <c r="E2676" s="2">
        <v>941</v>
      </c>
      <c r="F2676" s="2">
        <v>8.8510000000000009</v>
      </c>
      <c r="G2676" s="2">
        <v>8328.7909999999993</v>
      </c>
      <c r="H2676" s="17">
        <f t="shared" si="41"/>
        <v>-5.6179775280899673E-3</v>
      </c>
    </row>
    <row r="2677" spans="1:8" ht="13.5" x14ac:dyDescent="0.25">
      <c r="A2677" s="12"/>
      <c r="B2677" s="11">
        <v>45902</v>
      </c>
      <c r="C2677" s="2">
        <v>8.83</v>
      </c>
      <c r="D2677" s="2">
        <v>8.83</v>
      </c>
      <c r="E2677" s="2">
        <v>47</v>
      </c>
      <c r="F2677" s="2">
        <v>8.8179999999999996</v>
      </c>
      <c r="G2677" s="2">
        <v>414.44600000000003</v>
      </c>
      <c r="H2677" s="17">
        <f t="shared" si="41"/>
        <v>-2.2598870056496695E-3</v>
      </c>
    </row>
    <row r="2678" spans="1:8" ht="13.5" x14ac:dyDescent="0.25">
      <c r="A2678" s="12"/>
      <c r="B2678" s="11">
        <v>45903</v>
      </c>
      <c r="C2678" s="2">
        <v>8.83</v>
      </c>
      <c r="D2678" s="2">
        <v>8.83</v>
      </c>
      <c r="E2678" s="2">
        <v>69</v>
      </c>
      <c r="F2678" s="2">
        <v>8.83</v>
      </c>
      <c r="G2678" s="2">
        <v>609.27</v>
      </c>
      <c r="H2678" s="17">
        <f t="shared" si="41"/>
        <v>0</v>
      </c>
    </row>
    <row r="2679" spans="1:8" ht="13.5" x14ac:dyDescent="0.25">
      <c r="A2679" s="12"/>
      <c r="B2679" s="11">
        <v>45905</v>
      </c>
      <c r="C2679" s="2">
        <v>8.89</v>
      </c>
      <c r="D2679" s="2">
        <v>8.89</v>
      </c>
      <c r="E2679" s="2">
        <v>12520</v>
      </c>
      <c r="F2679" s="2">
        <v>8.9179999999999993</v>
      </c>
      <c r="G2679" s="2">
        <v>111653.36</v>
      </c>
      <c r="H2679" s="17">
        <f t="shared" si="41"/>
        <v>6.7950169875425253E-3</v>
      </c>
    </row>
    <row r="2680" spans="1:8" ht="13.5" x14ac:dyDescent="0.25">
      <c r="A2680" s="12"/>
      <c r="B2680" s="11">
        <v>45908</v>
      </c>
      <c r="C2680" s="2">
        <v>8.8000000000000007</v>
      </c>
      <c r="D2680" s="2">
        <v>8.8000000000000007</v>
      </c>
      <c r="E2680" s="2">
        <v>342</v>
      </c>
      <c r="F2680" s="2">
        <v>8.7569999999999997</v>
      </c>
      <c r="G2680" s="2">
        <v>2994.8939999999998</v>
      </c>
      <c r="H2680" s="17">
        <f t="shared" si="41"/>
        <v>-1.0123734533183335E-2</v>
      </c>
    </row>
    <row r="2681" spans="1:8" ht="13.5" x14ac:dyDescent="0.25">
      <c r="A2681" s="12"/>
      <c r="B2681" s="11">
        <v>45909</v>
      </c>
      <c r="C2681" s="2">
        <v>8.8000000000000007</v>
      </c>
      <c r="D2681" s="2">
        <v>8.8000000000000007</v>
      </c>
      <c r="E2681" s="2">
        <v>5</v>
      </c>
      <c r="F2681" s="2">
        <v>8.8000000000000007</v>
      </c>
      <c r="G2681" s="2">
        <v>44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8.74</v>
      </c>
      <c r="D2682" s="2">
        <v>8.74</v>
      </c>
      <c r="E2682" s="2">
        <v>123</v>
      </c>
      <c r="F2682" s="2">
        <v>8.74</v>
      </c>
      <c r="G2682" s="2">
        <v>1075.02</v>
      </c>
      <c r="H2682" s="17">
        <f t="shared" si="41"/>
        <v>-6.8181818181818742E-3</v>
      </c>
    </row>
    <row r="2683" spans="1:8" ht="13.5" x14ac:dyDescent="0.25">
      <c r="A2683" s="12"/>
      <c r="B2683" s="11">
        <v>45911</v>
      </c>
      <c r="C2683" s="2">
        <v>8.74</v>
      </c>
      <c r="D2683" s="2">
        <v>8.74</v>
      </c>
      <c r="E2683" s="2">
        <v>2445</v>
      </c>
      <c r="F2683" s="2">
        <v>8.6999999999999993</v>
      </c>
      <c r="G2683" s="2">
        <v>21271.5</v>
      </c>
      <c r="H2683" s="17">
        <f t="shared" si="41"/>
        <v>0</v>
      </c>
    </row>
    <row r="2684" spans="1:8" ht="13.5" x14ac:dyDescent="0.25">
      <c r="A2684" s="12"/>
      <c r="B2684" s="11">
        <v>45912</v>
      </c>
      <c r="C2684" s="2">
        <v>8.6999999999999993</v>
      </c>
      <c r="D2684" s="2">
        <v>8.6999999999999993</v>
      </c>
      <c r="E2684" s="2">
        <v>3190</v>
      </c>
      <c r="F2684" s="2">
        <v>8.6999999999999993</v>
      </c>
      <c r="G2684" s="2">
        <v>27753</v>
      </c>
      <c r="H2684" s="17">
        <f t="shared" si="41"/>
        <v>-4.5766590389017077E-3</v>
      </c>
    </row>
    <row r="2685" spans="1:8" ht="13.5" x14ac:dyDescent="0.25">
      <c r="A2685" s="12"/>
      <c r="B2685" s="11">
        <v>45915</v>
      </c>
      <c r="C2685" s="2">
        <v>8.6999999999999993</v>
      </c>
      <c r="D2685" s="2">
        <v>8.6999999999999993</v>
      </c>
      <c r="E2685" s="2">
        <v>1780</v>
      </c>
      <c r="F2685" s="2">
        <v>8.7270000000000003</v>
      </c>
      <c r="G2685" s="2">
        <v>15534.06</v>
      </c>
      <c r="H2685" s="17">
        <f t="shared" si="41"/>
        <v>0</v>
      </c>
    </row>
    <row r="2686" spans="1:8" ht="13.5" x14ac:dyDescent="0.25">
      <c r="A2686" s="12"/>
      <c r="B2686" s="11">
        <v>45916</v>
      </c>
      <c r="C2686" s="2">
        <v>8.75</v>
      </c>
      <c r="D2686" s="2">
        <v>8.75</v>
      </c>
      <c r="E2686" s="2">
        <v>4905</v>
      </c>
      <c r="F2686" s="2">
        <v>8.7210000000000001</v>
      </c>
      <c r="G2686" s="2">
        <v>42776.504999999997</v>
      </c>
      <c r="H2686" s="17">
        <f t="shared" si="41"/>
        <v>5.7471264367816915E-3</v>
      </c>
    </row>
    <row r="2687" spans="1:8" ht="13.5" x14ac:dyDescent="0.25">
      <c r="A2687" s="12"/>
      <c r="B2687" s="11">
        <v>45917</v>
      </c>
      <c r="C2687" s="2">
        <v>8.75</v>
      </c>
      <c r="D2687" s="2">
        <v>8.75</v>
      </c>
      <c r="E2687" s="2">
        <v>3495</v>
      </c>
      <c r="F2687" s="2">
        <v>8.6999999999999993</v>
      </c>
      <c r="G2687" s="2">
        <v>30406.5</v>
      </c>
      <c r="H2687" s="17">
        <f t="shared" si="41"/>
        <v>0</v>
      </c>
    </row>
    <row r="2688" spans="1:8" ht="13.5" x14ac:dyDescent="0.25">
      <c r="A2688" s="12"/>
      <c r="B2688" s="11">
        <v>45918</v>
      </c>
      <c r="C2688" s="2">
        <v>8.75</v>
      </c>
      <c r="D2688" s="2">
        <v>8.75</v>
      </c>
      <c r="E2688" s="2">
        <v>685</v>
      </c>
      <c r="F2688" s="2">
        <v>8.7230000000000008</v>
      </c>
      <c r="G2688" s="2">
        <v>5975.2550000000001</v>
      </c>
      <c r="H2688" s="17">
        <f t="shared" si="41"/>
        <v>0</v>
      </c>
    </row>
    <row r="2689" spans="1:8" ht="13.5" x14ac:dyDescent="0.25">
      <c r="A2689" s="12"/>
      <c r="B2689" s="11">
        <v>45919</v>
      </c>
      <c r="C2689" s="2">
        <v>8.75</v>
      </c>
      <c r="D2689" s="2">
        <v>8.75</v>
      </c>
      <c r="E2689" s="2">
        <v>817</v>
      </c>
      <c r="F2689" s="2">
        <v>8.7029999999999994</v>
      </c>
      <c r="G2689" s="2">
        <v>7110.3509999999997</v>
      </c>
      <c r="H2689" s="17">
        <f t="shared" si="41"/>
        <v>0</v>
      </c>
    </row>
    <row r="2690" spans="1:8" ht="13.5" x14ac:dyDescent="0.25">
      <c r="A2690" s="12"/>
      <c r="B2690" s="11">
        <v>45922</v>
      </c>
      <c r="C2690" s="2">
        <v>8.75</v>
      </c>
      <c r="D2690" s="2">
        <v>8.75</v>
      </c>
      <c r="E2690" s="2">
        <v>55</v>
      </c>
      <c r="F2690" s="2">
        <v>8.75</v>
      </c>
      <c r="G2690" s="2">
        <v>481.25</v>
      </c>
      <c r="H2690" s="17">
        <f t="shared" si="41"/>
        <v>0</v>
      </c>
    </row>
    <row r="2691" spans="1:8" ht="13.5" x14ac:dyDescent="0.25">
      <c r="A2691" s="12"/>
      <c r="B2691" s="11">
        <v>45923</v>
      </c>
      <c r="C2691" s="2">
        <v>8.75</v>
      </c>
      <c r="D2691" s="2">
        <v>8.75</v>
      </c>
      <c r="E2691" s="2">
        <v>23</v>
      </c>
      <c r="F2691" s="2">
        <v>8.7669999999999995</v>
      </c>
      <c r="G2691" s="2">
        <v>201.64099999999999</v>
      </c>
      <c r="H2691" s="17">
        <f t="shared" si="41"/>
        <v>0</v>
      </c>
    </row>
    <row r="2692" spans="1:8" ht="13.5" x14ac:dyDescent="0.25">
      <c r="A2692" s="12"/>
      <c r="B2692" s="11">
        <v>45924</v>
      </c>
      <c r="C2692" s="2">
        <v>8.75</v>
      </c>
      <c r="D2692" s="2">
        <v>8.75</v>
      </c>
      <c r="E2692" s="2">
        <v>3</v>
      </c>
      <c r="F2692" s="2">
        <v>8.75</v>
      </c>
      <c r="G2692" s="2">
        <v>26.25</v>
      </c>
      <c r="H2692" s="17">
        <f t="shared" si="41"/>
        <v>0</v>
      </c>
    </row>
    <row r="2693" spans="1:8" ht="13.5" x14ac:dyDescent="0.25">
      <c r="A2693" s="12"/>
      <c r="B2693" s="11">
        <v>45925</v>
      </c>
      <c r="C2693" s="2">
        <v>8.8000000000000007</v>
      </c>
      <c r="D2693" s="2">
        <v>8.8000000000000007</v>
      </c>
      <c r="E2693" s="2">
        <v>24858</v>
      </c>
      <c r="F2693" s="2">
        <v>8.7279999999999998</v>
      </c>
      <c r="G2693" s="2">
        <v>216960.62400000001</v>
      </c>
      <c r="H2693" s="17">
        <f t="shared" si="41"/>
        <v>5.7142857142857958E-3</v>
      </c>
    </row>
    <row r="2694" spans="1:8" ht="13.5" x14ac:dyDescent="0.25">
      <c r="A2694" s="12"/>
      <c r="B2694" s="11">
        <v>45926</v>
      </c>
      <c r="C2694" s="2">
        <v>8.9</v>
      </c>
      <c r="D2694" s="2">
        <v>8.9</v>
      </c>
      <c r="E2694" s="2">
        <v>1454</v>
      </c>
      <c r="F2694" s="2">
        <v>8.7200000000000006</v>
      </c>
      <c r="G2694" s="2">
        <v>12678.88</v>
      </c>
      <c r="H2694" s="17">
        <f t="shared" si="41"/>
        <v>1.1363636363636322E-2</v>
      </c>
    </row>
    <row r="2695" spans="1:8" ht="13.5" x14ac:dyDescent="0.25">
      <c r="A2695" s="12"/>
      <c r="B2695" s="11">
        <v>45929</v>
      </c>
      <c r="C2695" s="2">
        <v>8.9</v>
      </c>
      <c r="D2695" s="2">
        <v>8.9</v>
      </c>
      <c r="E2695" s="2">
        <v>461</v>
      </c>
      <c r="F2695" s="2">
        <v>8.8000000000000007</v>
      </c>
      <c r="G2695" s="2">
        <v>4056.8</v>
      </c>
      <c r="H2695" s="17">
        <f t="shared" ref="H2695:H2709" si="42">(D2695-D2694)/D2694</f>
        <v>0</v>
      </c>
    </row>
    <row r="2696" spans="1:8" ht="13.5" x14ac:dyDescent="0.25">
      <c r="A2696" s="12"/>
      <c r="B2696" s="11">
        <v>45930</v>
      </c>
      <c r="C2696" s="2">
        <v>8.9</v>
      </c>
      <c r="D2696" s="2">
        <v>8.9</v>
      </c>
      <c r="E2696" s="2">
        <v>0</v>
      </c>
      <c r="F2696" s="2">
        <v>0</v>
      </c>
      <c r="G2696" s="2">
        <v>0</v>
      </c>
      <c r="H2696" s="17">
        <f t="shared" si="42"/>
        <v>0</v>
      </c>
    </row>
    <row r="2697" spans="1:8" ht="13.5" x14ac:dyDescent="0.25">
      <c r="A2697" s="12"/>
      <c r="B2697" s="11">
        <v>45931</v>
      </c>
      <c r="C2697" s="2">
        <v>8.85</v>
      </c>
      <c r="D2697" s="2">
        <v>8.85</v>
      </c>
      <c r="E2697" s="2">
        <v>519</v>
      </c>
      <c r="F2697" s="2">
        <v>8.8490000000000002</v>
      </c>
      <c r="G2697" s="2">
        <v>4592.6310000000003</v>
      </c>
      <c r="H2697" s="17">
        <f t="shared" si="42"/>
        <v>-5.6179775280899673E-3</v>
      </c>
    </row>
    <row r="2698" spans="1:8" ht="13.5" x14ac:dyDescent="0.25">
      <c r="A2698" s="12"/>
      <c r="B2698" s="11">
        <v>45932</v>
      </c>
      <c r="C2698" s="2">
        <v>8.85</v>
      </c>
      <c r="D2698" s="2">
        <v>8.85</v>
      </c>
      <c r="E2698" s="2">
        <v>0</v>
      </c>
      <c r="F2698" s="2">
        <v>0</v>
      </c>
      <c r="G2698" s="2">
        <v>0</v>
      </c>
      <c r="H2698" s="17">
        <f t="shared" si="42"/>
        <v>0</v>
      </c>
    </row>
    <row r="2699" spans="1:8" ht="13.5" x14ac:dyDescent="0.25">
      <c r="A2699" s="12"/>
      <c r="B2699" s="11">
        <v>45933</v>
      </c>
      <c r="C2699" s="2">
        <v>8.85</v>
      </c>
      <c r="D2699" s="2">
        <v>8.85</v>
      </c>
      <c r="E2699" s="2">
        <v>64</v>
      </c>
      <c r="F2699" s="2">
        <v>8.7370000000000001</v>
      </c>
      <c r="G2699" s="2">
        <v>559.16800000000001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8.6</v>
      </c>
      <c r="D2700" s="2">
        <v>8.6</v>
      </c>
      <c r="E2700" s="2">
        <v>125</v>
      </c>
      <c r="F2700" s="2">
        <v>8.7279999999999998</v>
      </c>
      <c r="G2700" s="2">
        <v>1091</v>
      </c>
      <c r="H2700" s="17">
        <f t="shared" si="42"/>
        <v>-2.8248587570621469E-2</v>
      </c>
    </row>
    <row r="2701" spans="1:8" ht="13.5" x14ac:dyDescent="0.25">
      <c r="A2701" s="12"/>
      <c r="B2701" s="11">
        <v>45937</v>
      </c>
      <c r="C2701" s="2">
        <v>8.84</v>
      </c>
      <c r="D2701" s="2">
        <v>8.84</v>
      </c>
      <c r="E2701" s="2">
        <v>5</v>
      </c>
      <c r="F2701" s="2">
        <v>8.84</v>
      </c>
      <c r="G2701" s="2">
        <v>44.2</v>
      </c>
      <c r="H2701" s="17">
        <f t="shared" si="42"/>
        <v>2.7906976744186074E-2</v>
      </c>
    </row>
    <row r="2702" spans="1:8" ht="13.5" x14ac:dyDescent="0.25">
      <c r="A2702" s="12"/>
      <c r="B2702" s="11">
        <v>45938</v>
      </c>
      <c r="C2702" s="2">
        <v>8.8000000000000007</v>
      </c>
      <c r="D2702" s="2">
        <v>8.8000000000000007</v>
      </c>
      <c r="E2702" s="2">
        <v>504</v>
      </c>
      <c r="F2702" s="2">
        <v>8.8000000000000007</v>
      </c>
      <c r="G2702" s="2">
        <v>4435.2</v>
      </c>
      <c r="H2702" s="17">
        <f t="shared" si="42"/>
        <v>-4.5248868778279576E-3</v>
      </c>
    </row>
    <row r="2703" spans="1:8" ht="13.5" x14ac:dyDescent="0.25">
      <c r="A2703" s="12"/>
      <c r="B2703" s="11">
        <v>45939</v>
      </c>
      <c r="C2703" s="2">
        <v>8.8000000000000007</v>
      </c>
      <c r="D2703" s="2">
        <v>8.8000000000000007</v>
      </c>
      <c r="E2703" s="2">
        <v>4</v>
      </c>
      <c r="F2703" s="2">
        <v>8.8000000000000007</v>
      </c>
      <c r="G2703" s="2">
        <v>35.200000000000003</v>
      </c>
      <c r="H2703" s="17">
        <f t="shared" si="42"/>
        <v>0</v>
      </c>
    </row>
    <row r="2704" spans="1:8" ht="13.5" x14ac:dyDescent="0.25">
      <c r="A2704" s="12"/>
      <c r="B2704" s="11">
        <v>45940</v>
      </c>
      <c r="C2704" s="2">
        <v>8.7899999999999991</v>
      </c>
      <c r="D2704" s="2">
        <v>8.7899999999999991</v>
      </c>
      <c r="E2704" s="2">
        <v>25</v>
      </c>
      <c r="F2704" s="2">
        <v>8.7899999999999991</v>
      </c>
      <c r="G2704" s="2">
        <v>219.75</v>
      </c>
      <c r="H2704" s="17">
        <f t="shared" si="42"/>
        <v>-1.1363636363638139E-3</v>
      </c>
    </row>
    <row r="2705" spans="1:11" ht="13.5" x14ac:dyDescent="0.25">
      <c r="A2705" s="12"/>
      <c r="B2705" s="11">
        <v>45943</v>
      </c>
      <c r="C2705" s="2">
        <v>8.94</v>
      </c>
      <c r="D2705" s="2">
        <v>8.94</v>
      </c>
      <c r="E2705" s="2">
        <v>314</v>
      </c>
      <c r="F2705" s="2">
        <v>8.9139999999999997</v>
      </c>
      <c r="G2705" s="2">
        <v>2798.9960000000001</v>
      </c>
      <c r="H2705" s="17">
        <f t="shared" si="42"/>
        <v>1.7064846416382295E-2</v>
      </c>
    </row>
    <row r="2706" spans="1:11" ht="13.5" x14ac:dyDescent="0.25">
      <c r="A2706" s="12"/>
      <c r="B2706" s="11">
        <v>45944</v>
      </c>
      <c r="C2706" s="2">
        <v>8.8000000000000007</v>
      </c>
      <c r="D2706" s="2">
        <v>8.8000000000000007</v>
      </c>
      <c r="E2706" s="2">
        <v>154</v>
      </c>
      <c r="F2706" s="2">
        <v>8.8339999999999996</v>
      </c>
      <c r="G2706" s="2">
        <v>1360.4359999999999</v>
      </c>
      <c r="H2706" s="17">
        <f t="shared" si="42"/>
        <v>-1.5659955257270559E-2</v>
      </c>
    </row>
    <row r="2707" spans="1:11" ht="13.5" x14ac:dyDescent="0.25">
      <c r="A2707" s="12"/>
      <c r="B2707" s="11">
        <v>45946</v>
      </c>
      <c r="C2707" s="2">
        <v>8.8000000000000007</v>
      </c>
      <c r="D2707" s="2">
        <v>8.8000000000000007</v>
      </c>
      <c r="E2707" s="2">
        <v>54</v>
      </c>
      <c r="F2707" s="2">
        <v>8.8000000000000007</v>
      </c>
      <c r="G2707" s="2">
        <v>475.2</v>
      </c>
      <c r="H2707" s="17">
        <f t="shared" si="42"/>
        <v>0</v>
      </c>
    </row>
    <row r="2708" spans="1:11" ht="13.5" x14ac:dyDescent="0.25">
      <c r="A2708" s="12"/>
      <c r="B2708" s="11">
        <v>45947</v>
      </c>
      <c r="C2708" s="2">
        <v>8.6999999999999993</v>
      </c>
      <c r="D2708" s="2">
        <v>8.6999999999999993</v>
      </c>
      <c r="E2708" s="2">
        <v>373</v>
      </c>
      <c r="F2708" s="2">
        <v>8.7460000000000004</v>
      </c>
      <c r="G2708" s="2">
        <v>3262.2579999999998</v>
      </c>
      <c r="H2708" s="17">
        <f t="shared" si="42"/>
        <v>-1.1363636363636524E-2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8.69</v>
      </c>
      <c r="D2709" s="2">
        <v>8.69</v>
      </c>
      <c r="E2709" s="2">
        <v>965</v>
      </c>
      <c r="F2709" s="2">
        <v>8.5109999999999992</v>
      </c>
      <c r="G2709" s="2">
        <v>8213.1149999999998</v>
      </c>
      <c r="H2709" s="17">
        <f t="shared" si="42"/>
        <v>-1.1494252873562975E-3</v>
      </c>
      <c r="I2709" s="14">
        <v>13200000</v>
      </c>
      <c r="J2709" s="15">
        <f>I2709*D2709</f>
        <v>114708000</v>
      </c>
      <c r="K2709" s="16">
        <f>SUM(E2513:E2709)/197</f>
        <v>3164.5888324873094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0.84379999999999999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0.83909999999999996</v>
      </c>
      <c r="C3" s="2">
        <f>B3-B2</f>
        <v>-4.7000000000000375E-3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0.83909999999999996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0.80630000000000002</v>
      </c>
      <c r="C5" s="2">
        <f t="shared" si="0"/>
        <v>-3.279999999999994E-2</v>
      </c>
      <c r="D5" s="2">
        <f>AVERAGE(B1:B5)</f>
        <v>0.83207500000000012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0.80159999999999998</v>
      </c>
      <c r="C6" s="2">
        <f t="shared" si="0"/>
        <v>-4.7000000000000375E-3</v>
      </c>
      <c r="D6" s="2">
        <f t="shared" ref="D6:D69" si="1">AVERAGE(B2:B6)</f>
        <v>0.82598000000000005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0.82509999999999994</v>
      </c>
      <c r="C7" s="2">
        <f t="shared" si="0"/>
        <v>2.3499999999999965E-2</v>
      </c>
      <c r="D7" s="2">
        <f t="shared" si="1"/>
        <v>0.82224000000000008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0.83909999999999996</v>
      </c>
      <c r="C8" s="2">
        <f t="shared" si="0"/>
        <v>1.4000000000000012E-2</v>
      </c>
      <c r="D8" s="2">
        <f t="shared" si="1"/>
        <v>0.82224000000000008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0.83909999999999996</v>
      </c>
      <c r="C9" s="2">
        <f t="shared" si="0"/>
        <v>0</v>
      </c>
      <c r="D9" s="2">
        <f t="shared" si="1"/>
        <v>0.82224000000000008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0.83909999999999996</v>
      </c>
      <c r="C10" s="2">
        <f t="shared" si="0"/>
        <v>0</v>
      </c>
      <c r="D10" s="2">
        <f t="shared" si="1"/>
        <v>0.82879999999999998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0.83440000000000003</v>
      </c>
      <c r="C11" s="2">
        <f t="shared" si="0"/>
        <v>-4.6999999999999265E-3</v>
      </c>
      <c r="D11" s="2">
        <f t="shared" si="1"/>
        <v>0.83535999999999999</v>
      </c>
      <c r="E11" s="2">
        <f>AVERAGE(B2:B11)</f>
        <v>0.83067000000000013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0.83440000000000003</v>
      </c>
      <c r="C12" s="2">
        <f t="shared" si="0"/>
        <v>0</v>
      </c>
      <c r="D12" s="2">
        <f t="shared" si="1"/>
        <v>0.83721999999999996</v>
      </c>
      <c r="E12" s="2">
        <f t="shared" ref="E12:E75" si="2">AVERAGE(B3:B12)</f>
        <v>0.82973000000000019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0.83440000000000003</v>
      </c>
      <c r="C13" s="2">
        <f t="shared" si="0"/>
        <v>0</v>
      </c>
      <c r="D13" s="2">
        <f t="shared" si="1"/>
        <v>0.83628000000000002</v>
      </c>
      <c r="E13" s="2">
        <f t="shared" si="2"/>
        <v>0.82926000000000022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0.82979999999999998</v>
      </c>
      <c r="C14" s="2">
        <f t="shared" si="0"/>
        <v>-4.6000000000000485E-3</v>
      </c>
      <c r="D14" s="2">
        <f t="shared" si="1"/>
        <v>0.83442000000000005</v>
      </c>
      <c r="E14" s="2">
        <f t="shared" si="2"/>
        <v>0.82833000000000023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0.82979999999999998</v>
      </c>
      <c r="C15" s="2">
        <f t="shared" si="0"/>
        <v>0</v>
      </c>
      <c r="D15" s="2">
        <f t="shared" si="1"/>
        <v>0.83255999999999997</v>
      </c>
      <c r="E15" s="2">
        <f t="shared" si="2"/>
        <v>0.83068000000000008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0.82979999999999998</v>
      </c>
      <c r="C16" s="2">
        <f t="shared" si="0"/>
        <v>0</v>
      </c>
      <c r="D16" s="2">
        <f t="shared" si="1"/>
        <v>0.83163999999999993</v>
      </c>
      <c r="E16" s="2">
        <f t="shared" si="2"/>
        <v>0.83350000000000013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0.82979999999999998</v>
      </c>
      <c r="C17" s="2">
        <f t="shared" si="0"/>
        <v>0</v>
      </c>
      <c r="D17" s="2">
        <f t="shared" si="1"/>
        <v>0.83072000000000001</v>
      </c>
      <c r="E17" s="2">
        <f t="shared" si="2"/>
        <v>0.83396999999999988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0.82979999999999998</v>
      </c>
      <c r="C18" s="2">
        <f t="shared" si="0"/>
        <v>0</v>
      </c>
      <c r="D18" s="2">
        <f t="shared" si="1"/>
        <v>0.82979999999999998</v>
      </c>
      <c r="E18" s="2">
        <f t="shared" si="2"/>
        <v>0.83303999999999989</v>
      </c>
      <c r="F18" s="2"/>
      <c r="G18" s="2"/>
      <c r="H18" s="2"/>
      <c r="I18" s="2">
        <f t="array" ref="I18">SUMPRODUCT(B2:B21, (ROW(B2:B21)-ROW(B2)+1)) / (20*21/2)</f>
        <v>0.82630095238095236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0.82040000000000002</v>
      </c>
      <c r="C19" s="2">
        <f t="shared" si="0"/>
        <v>-9.3999999999999639E-3</v>
      </c>
      <c r="D19" s="2">
        <f t="shared" si="1"/>
        <v>0.82791999999999999</v>
      </c>
      <c r="E19" s="2">
        <f t="shared" si="2"/>
        <v>0.83116999999999985</v>
      </c>
      <c r="F19" s="2"/>
      <c r="G19" s="2"/>
      <c r="H19" s="2"/>
      <c r="I19" s="2">
        <f t="array" ref="I19">SUMPRODUCT(B3:B22, (ROW(B3:B22)-ROW(B3)+1)) / (20*21/2)</f>
        <v>0.82732523809523817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0.81569999999999998</v>
      </c>
      <c r="C20" s="2">
        <f t="shared" si="0"/>
        <v>-4.7000000000000375E-3</v>
      </c>
      <c r="D20" s="2">
        <f t="shared" si="1"/>
        <v>0.82509999999999994</v>
      </c>
      <c r="E20" s="2">
        <f t="shared" si="2"/>
        <v>0.82882999999999996</v>
      </c>
      <c r="F20" s="2">
        <f t="shared" ref="F20:F83" si="3">AVERAGE(B1:B20)</f>
        <v>0.82950526315789497</v>
      </c>
      <c r="G20" s="2"/>
      <c r="H20" s="2"/>
      <c r="I20" s="2">
        <f t="array" ref="I20">SUMPRODUCT(B4:B23, (ROW(B4:B23)-ROW(B4)+1)) / (20*21/2)</f>
        <v>0.82792428571428578</v>
      </c>
      <c r="J20" s="2">
        <f>F20</f>
        <v>0.82950526315789497</v>
      </c>
      <c r="K20" s="2"/>
    </row>
    <row r="21" spans="1:11" ht="13.5" x14ac:dyDescent="0.25">
      <c r="A21" s="3">
        <f>TITRES_STAT!B24</f>
        <v>42034</v>
      </c>
      <c r="B21" s="6">
        <f>TITRES_STAT!D24</f>
        <v>0.80630000000000002</v>
      </c>
      <c r="C21" s="2">
        <f t="shared" si="0"/>
        <v>-9.3999999999999639E-3</v>
      </c>
      <c r="D21" s="2">
        <f t="shared" si="1"/>
        <v>0.82040000000000002</v>
      </c>
      <c r="E21" s="2">
        <f t="shared" si="2"/>
        <v>0.82601999999999998</v>
      </c>
      <c r="F21" s="2">
        <f t="shared" si="3"/>
        <v>0.82834500000000022</v>
      </c>
      <c r="G21" s="2"/>
      <c r="H21" s="2"/>
      <c r="I21" s="2">
        <f t="array" ref="I21">SUMPRODUCT(B5:B24, (ROW(B5:B24)-ROW(B5)+1)) / (20*21/2)</f>
        <v>0.82854571428571422</v>
      </c>
      <c r="J21" s="2">
        <f t="shared" ref="J21:J84" si="4">$J$4*B21+J20*(1-$J$4)</f>
        <v>0.82729523809523831</v>
      </c>
      <c r="K21" s="2"/>
    </row>
    <row r="22" spans="1:11" ht="13.5" x14ac:dyDescent="0.25">
      <c r="A22" s="3">
        <f>TITRES_STAT!B25</f>
        <v>42037</v>
      </c>
      <c r="B22" s="6">
        <f>TITRES_STAT!D25</f>
        <v>0.83909999999999996</v>
      </c>
      <c r="C22" s="2">
        <f t="shared" si="0"/>
        <v>3.279999999999994E-2</v>
      </c>
      <c r="D22" s="2">
        <f t="shared" si="1"/>
        <v>0.82225999999999999</v>
      </c>
      <c r="E22" s="2">
        <f t="shared" si="2"/>
        <v>0.82648999999999995</v>
      </c>
      <c r="F22" s="2">
        <f t="shared" si="3"/>
        <v>0.82811000000000023</v>
      </c>
      <c r="G22" s="2"/>
      <c r="H22" s="2"/>
      <c r="I22" s="2">
        <f t="array" ref="I22">SUMPRODUCT(B6:B25, (ROW(B6:B25)-ROW(B6)+1)) / (20*21/2)</f>
        <v>0.82875142857142869</v>
      </c>
      <c r="J22" s="2">
        <f t="shared" si="4"/>
        <v>0.82841950113378704</v>
      </c>
      <c r="K22" s="2"/>
    </row>
    <row r="23" spans="1:11" ht="13.5" x14ac:dyDescent="0.25">
      <c r="A23" s="3">
        <f>TITRES_STAT!B26</f>
        <v>42038</v>
      </c>
      <c r="B23" s="6">
        <f>TITRES_STAT!D26</f>
        <v>0.83440000000000003</v>
      </c>
      <c r="C23" s="2">
        <f t="shared" si="0"/>
        <v>-4.6999999999999265E-3</v>
      </c>
      <c r="D23" s="2">
        <f t="shared" si="1"/>
        <v>0.82318000000000002</v>
      </c>
      <c r="E23" s="2">
        <f t="shared" si="2"/>
        <v>0.82649000000000006</v>
      </c>
      <c r="F23" s="2">
        <f t="shared" si="3"/>
        <v>0.82787500000000025</v>
      </c>
      <c r="G23" s="2"/>
      <c r="H23" s="2"/>
      <c r="I23" s="2">
        <f t="array" ref="I23">SUMPRODUCT(B7:B26, (ROW(B7:B26)-ROW(B7)+1)) / (20*21/2)</f>
        <v>0.83107380952380949</v>
      </c>
      <c r="J23" s="2">
        <f t="shared" si="4"/>
        <v>0.82898907245437881</v>
      </c>
      <c r="K23" s="2"/>
    </row>
    <row r="24" spans="1:11" ht="13.5" x14ac:dyDescent="0.25">
      <c r="A24" s="3">
        <f>TITRES_STAT!B27</f>
        <v>42039</v>
      </c>
      <c r="B24" s="6">
        <f>TITRES_STAT!D27</f>
        <v>0.83440000000000003</v>
      </c>
      <c r="C24" s="2">
        <f t="shared" si="0"/>
        <v>0</v>
      </c>
      <c r="D24" s="2">
        <f t="shared" si="1"/>
        <v>0.82598000000000005</v>
      </c>
      <c r="E24" s="2">
        <f t="shared" si="2"/>
        <v>0.82695000000000007</v>
      </c>
      <c r="F24" s="2">
        <f t="shared" si="3"/>
        <v>0.82764000000000026</v>
      </c>
      <c r="G24" s="2"/>
      <c r="H24" s="2"/>
      <c r="I24" s="2">
        <f t="array" ref="I24">SUMPRODUCT(B8:B27, (ROW(B8:B27)-ROW(B8)+1)) / (20*21/2)</f>
        <v>0.83404571428571439</v>
      </c>
      <c r="J24" s="2">
        <f t="shared" si="4"/>
        <v>0.8295043988872951</v>
      </c>
      <c r="K24" s="2"/>
    </row>
    <row r="25" spans="1:11" ht="13.5" x14ac:dyDescent="0.25">
      <c r="A25" s="3">
        <f>TITRES_STAT!B28</f>
        <v>42040</v>
      </c>
      <c r="B25" s="6">
        <f>TITRES_STAT!D28</f>
        <v>0.82979999999999998</v>
      </c>
      <c r="C25" s="2">
        <f t="shared" si="0"/>
        <v>-4.6000000000000485E-3</v>
      </c>
      <c r="D25" s="2">
        <f t="shared" si="1"/>
        <v>0.82879999999999998</v>
      </c>
      <c r="E25" s="2">
        <f t="shared" si="2"/>
        <v>0.82695000000000007</v>
      </c>
      <c r="F25" s="2">
        <f t="shared" si="3"/>
        <v>0.82881500000000019</v>
      </c>
      <c r="G25" s="2"/>
      <c r="H25" s="2"/>
      <c r="I25" s="2">
        <f t="array" ref="I25">SUMPRODUCT(B9:B28, (ROW(B9:B28)-ROW(B9)+1)) / (20*21/2)</f>
        <v>0.83594380952380953</v>
      </c>
      <c r="J25" s="2">
        <f t="shared" si="4"/>
        <v>0.82953255137421944</v>
      </c>
      <c r="K25" s="2"/>
    </row>
    <row r="26" spans="1:11" ht="13.5" x14ac:dyDescent="0.25">
      <c r="A26" s="3">
        <f>TITRES_STAT!B29</f>
        <v>42041</v>
      </c>
      <c r="B26" s="6">
        <f>TITRES_STAT!D29</f>
        <v>0.85319999999999996</v>
      </c>
      <c r="C26" s="2">
        <f t="shared" si="0"/>
        <v>2.3399999999999976E-2</v>
      </c>
      <c r="D26" s="2">
        <f t="shared" si="1"/>
        <v>0.83818000000000004</v>
      </c>
      <c r="E26" s="2">
        <f t="shared" si="2"/>
        <v>0.82929000000000008</v>
      </c>
      <c r="F26" s="2">
        <f t="shared" si="3"/>
        <v>0.83139500000000022</v>
      </c>
      <c r="G26" s="2"/>
      <c r="H26" s="2"/>
      <c r="I26" s="2">
        <f t="array" ref="I26">SUMPRODUCT(B10:B29, (ROW(B10:B29)-ROW(B10)+1)) / (20*21/2)</f>
        <v>0.83777476190476197</v>
      </c>
      <c r="J26" s="2">
        <f t="shared" si="4"/>
        <v>0.83178659410048417</v>
      </c>
      <c r="K26" s="2"/>
    </row>
    <row r="27" spans="1:11" ht="13.5" x14ac:dyDescent="0.25">
      <c r="A27" s="3">
        <f>TITRES_STAT!B30</f>
        <v>42044</v>
      </c>
      <c r="B27" s="6">
        <f>TITRES_STAT!D30</f>
        <v>0.86260000000000003</v>
      </c>
      <c r="C27" s="2">
        <f t="shared" si="0"/>
        <v>9.400000000000075E-3</v>
      </c>
      <c r="D27" s="2">
        <f t="shared" si="1"/>
        <v>0.84287999999999985</v>
      </c>
      <c r="E27" s="2">
        <f t="shared" si="2"/>
        <v>0.83257000000000014</v>
      </c>
      <c r="F27" s="2">
        <f t="shared" si="3"/>
        <v>0.83326999999999996</v>
      </c>
      <c r="G27" s="2"/>
      <c r="H27" s="2"/>
      <c r="I27" s="2">
        <f t="array" ref="I27">SUMPRODUCT(B11:B30, (ROW(B11:B30)-ROW(B11)+1)) / (20*21/2)</f>
        <v>0.83953857142857147</v>
      </c>
      <c r="J27" s="2">
        <f t="shared" si="4"/>
        <v>0.83472120418615237</v>
      </c>
      <c r="K27" s="2"/>
    </row>
    <row r="28" spans="1:11" ht="13.5" x14ac:dyDescent="0.25">
      <c r="A28" s="3">
        <f>TITRES_STAT!B31</f>
        <v>42045</v>
      </c>
      <c r="B28" s="6">
        <f>TITRES_STAT!D31</f>
        <v>0.85319999999999996</v>
      </c>
      <c r="C28" s="2">
        <f t="shared" si="0"/>
        <v>-9.400000000000075E-3</v>
      </c>
      <c r="D28" s="2">
        <f t="shared" si="1"/>
        <v>0.84664000000000006</v>
      </c>
      <c r="E28" s="2">
        <f t="shared" si="2"/>
        <v>0.83491000000000004</v>
      </c>
      <c r="F28" s="2">
        <f t="shared" si="3"/>
        <v>0.83397500000000002</v>
      </c>
      <c r="G28" s="2"/>
      <c r="H28" s="2"/>
      <c r="I28" s="2">
        <f t="array" ref="I28">SUMPRODUCT(B12:B31, (ROW(B12:B31)-ROW(B12)+1)) / (20*21/2)</f>
        <v>0.84168285714285718</v>
      </c>
      <c r="J28" s="2">
        <f t="shared" si="4"/>
        <v>0.83648108950175681</v>
      </c>
      <c r="K28" s="2"/>
    </row>
    <row r="29" spans="1:11" ht="13.5" x14ac:dyDescent="0.25">
      <c r="A29" s="3">
        <f>TITRES_STAT!B32</f>
        <v>42046</v>
      </c>
      <c r="B29" s="6">
        <f>TITRES_STAT!D32</f>
        <v>0.85319999999999996</v>
      </c>
      <c r="C29" s="2">
        <f t="shared" si="0"/>
        <v>0</v>
      </c>
      <c r="D29" s="2">
        <f t="shared" si="1"/>
        <v>0.85039999999999993</v>
      </c>
      <c r="E29" s="2">
        <f t="shared" si="2"/>
        <v>0.83818999999999999</v>
      </c>
      <c r="F29" s="2">
        <f t="shared" si="3"/>
        <v>0.83467999999999998</v>
      </c>
      <c r="G29" s="2"/>
      <c r="H29" s="2"/>
      <c r="I29" s="2">
        <f t="array" ref="I29">SUMPRODUCT(B13:B32, (ROW(B13:B32)-ROW(B13)+1)) / (20*21/2)</f>
        <v>0.84371523809523818</v>
      </c>
      <c r="J29" s="2">
        <f t="shared" si="4"/>
        <v>0.83807336669206567</v>
      </c>
      <c r="K29" s="2"/>
    </row>
    <row r="30" spans="1:11" ht="13.5" x14ac:dyDescent="0.25">
      <c r="A30" s="3">
        <f>TITRES_STAT!B33</f>
        <v>42047</v>
      </c>
      <c r="B30" s="6">
        <f>TITRES_STAT!D33</f>
        <v>0.85319999999999996</v>
      </c>
      <c r="C30" s="2">
        <f t="shared" si="0"/>
        <v>0</v>
      </c>
      <c r="D30" s="2">
        <f t="shared" si="1"/>
        <v>0.85508000000000006</v>
      </c>
      <c r="E30" s="2">
        <f t="shared" si="2"/>
        <v>0.84193999999999991</v>
      </c>
      <c r="F30" s="2">
        <f t="shared" si="3"/>
        <v>0.83538499999999993</v>
      </c>
      <c r="G30" s="2"/>
      <c r="H30" s="2"/>
      <c r="I30" s="2">
        <f t="array" ref="I30">SUMPRODUCT(B14:B33, (ROW(B14:B33)-ROW(B14)+1)) / (20*21/2)</f>
        <v>0.84518809523809524</v>
      </c>
      <c r="J30" s="2">
        <f t="shared" si="4"/>
        <v>0.83951399843567842</v>
      </c>
      <c r="K30" s="2"/>
    </row>
    <row r="31" spans="1:11" ht="13.5" x14ac:dyDescent="0.25">
      <c r="A31" s="3">
        <f>TITRES_STAT!B34</f>
        <v>42048</v>
      </c>
      <c r="B31" s="6">
        <f>TITRES_STAT!D34</f>
        <v>0.8579</v>
      </c>
      <c r="C31" s="2">
        <f t="shared" si="0"/>
        <v>4.7000000000000375E-3</v>
      </c>
      <c r="D31" s="2">
        <f t="shared" si="1"/>
        <v>0.85602</v>
      </c>
      <c r="E31" s="2">
        <f t="shared" si="2"/>
        <v>0.84709999999999996</v>
      </c>
      <c r="F31" s="2">
        <f t="shared" si="3"/>
        <v>0.83655999999999986</v>
      </c>
      <c r="G31" s="2"/>
      <c r="H31" s="2"/>
      <c r="I31" s="2">
        <f t="array" ref="I31">SUMPRODUCT(B15:B34, (ROW(B15:B34)-ROW(B15)+1)) / (20*21/2)</f>
        <v>0.84657142857142853</v>
      </c>
      <c r="J31" s="2">
        <f t="shared" si="4"/>
        <v>0.84126504620370912</v>
      </c>
      <c r="K31" s="2"/>
    </row>
    <row r="32" spans="1:11" ht="13.5" x14ac:dyDescent="0.25">
      <c r="A32" s="3">
        <f>TITRES_STAT!B35</f>
        <v>42051</v>
      </c>
      <c r="B32" s="6">
        <f>TITRES_STAT!D35</f>
        <v>0.8579</v>
      </c>
      <c r="C32" s="2">
        <f t="shared" si="0"/>
        <v>0</v>
      </c>
      <c r="D32" s="2">
        <f t="shared" si="1"/>
        <v>0.85507999999999984</v>
      </c>
      <c r="E32" s="2">
        <f t="shared" si="2"/>
        <v>0.84898000000000007</v>
      </c>
      <c r="F32" s="2">
        <f t="shared" si="3"/>
        <v>0.83773500000000001</v>
      </c>
      <c r="G32" s="2"/>
      <c r="H32" s="2"/>
      <c r="I32" s="2">
        <f t="array" ref="I32">SUMPRODUCT(B16:B35, (ROW(B16:B35)-ROW(B16)+1)) / (20*21/2)</f>
        <v>0.84784333333333328</v>
      </c>
      <c r="J32" s="2">
        <f t="shared" si="4"/>
        <v>0.84284932751764163</v>
      </c>
      <c r="K32" s="2"/>
    </row>
    <row r="33" spans="1:11" ht="13.5" x14ac:dyDescent="0.25">
      <c r="A33" s="3">
        <f>TITRES_STAT!B36</f>
        <v>42052</v>
      </c>
      <c r="B33" s="6">
        <f>TITRES_STAT!D36</f>
        <v>0.85319999999999996</v>
      </c>
      <c r="C33" s="2">
        <f t="shared" si="0"/>
        <v>-4.7000000000000375E-3</v>
      </c>
      <c r="D33" s="2">
        <f t="shared" si="1"/>
        <v>0.85507999999999984</v>
      </c>
      <c r="E33" s="2">
        <f t="shared" si="2"/>
        <v>0.85085999999999995</v>
      </c>
      <c r="F33" s="2">
        <f t="shared" si="3"/>
        <v>0.83867500000000006</v>
      </c>
      <c r="G33" s="2"/>
      <c r="H33" s="2"/>
      <c r="I33" s="2">
        <f t="array" ref="I33">SUMPRODUCT(B17:B36, (ROW(B17:B36)-ROW(B17)+1)) / (20*21/2)</f>
        <v>0.84900380952380938</v>
      </c>
      <c r="J33" s="2">
        <f t="shared" si="4"/>
        <v>0.84383510584929478</v>
      </c>
      <c r="K33" s="2"/>
    </row>
    <row r="34" spans="1:11" ht="13.5" x14ac:dyDescent="0.25">
      <c r="A34" s="3">
        <f>TITRES_STAT!B37</f>
        <v>42053</v>
      </c>
      <c r="B34" s="6">
        <f>TITRES_STAT!D37</f>
        <v>0.85319999999999996</v>
      </c>
      <c r="C34" s="2">
        <f t="shared" si="0"/>
        <v>0</v>
      </c>
      <c r="D34" s="2">
        <f t="shared" si="1"/>
        <v>0.85508000000000006</v>
      </c>
      <c r="E34" s="2">
        <f t="shared" si="2"/>
        <v>0.85274000000000005</v>
      </c>
      <c r="F34" s="2">
        <f t="shared" si="3"/>
        <v>0.83984500000000006</v>
      </c>
      <c r="G34" s="2"/>
      <c r="H34" s="2"/>
      <c r="I34" s="2">
        <f t="array" ref="I34">SUMPRODUCT(B18:B37, (ROW(B18:B37)-ROW(B18)+1)) / (20*21/2)</f>
        <v>0.85005285714285705</v>
      </c>
      <c r="J34" s="2">
        <f t="shared" si="4"/>
        <v>0.84472700053031424</v>
      </c>
      <c r="K34" s="2"/>
    </row>
    <row r="35" spans="1:11" ht="13.5" x14ac:dyDescent="0.25">
      <c r="A35" s="3">
        <f>TITRES_STAT!B38</f>
        <v>42054</v>
      </c>
      <c r="B35" s="6">
        <f>TITRES_STAT!D38</f>
        <v>0.85319999999999996</v>
      </c>
      <c r="C35" s="2">
        <f t="shared" si="0"/>
        <v>0</v>
      </c>
      <c r="D35" s="2">
        <f t="shared" si="1"/>
        <v>0.85508000000000006</v>
      </c>
      <c r="E35" s="2">
        <f t="shared" si="2"/>
        <v>0.85508000000000006</v>
      </c>
      <c r="F35" s="2">
        <f t="shared" si="3"/>
        <v>0.84101499999999996</v>
      </c>
      <c r="G35" s="2"/>
      <c r="H35" s="2"/>
      <c r="I35" s="2">
        <f t="array" ref="I35">SUMPRODUCT(B19:B38, (ROW(B19:B38)-ROW(B19)+1)) / (20*21/2)</f>
        <v>0.85099047619047608</v>
      </c>
      <c r="J35" s="2">
        <f t="shared" si="4"/>
        <v>0.8455339528607605</v>
      </c>
      <c r="K35" s="2"/>
    </row>
    <row r="36" spans="1:11" ht="13.5" x14ac:dyDescent="0.25">
      <c r="A36" s="3">
        <f>TITRES_STAT!B39</f>
        <v>42055</v>
      </c>
      <c r="B36" s="6">
        <f>TITRES_STAT!D39</f>
        <v>0.85319999999999996</v>
      </c>
      <c r="C36" s="2">
        <f t="shared" si="0"/>
        <v>0</v>
      </c>
      <c r="D36" s="2">
        <f t="shared" si="1"/>
        <v>0.85414000000000012</v>
      </c>
      <c r="E36" s="2">
        <f t="shared" si="2"/>
        <v>0.85508000000000006</v>
      </c>
      <c r="F36" s="2">
        <f t="shared" si="3"/>
        <v>0.84218499999999996</v>
      </c>
      <c r="G36" s="2"/>
      <c r="H36" s="2"/>
      <c r="I36" s="2">
        <f t="array" ref="I36">SUMPRODUCT(B20:B39, (ROW(B20:B39)-ROW(B20)+1)) / (20*21/2)</f>
        <v>0.85181666666666667</v>
      </c>
      <c r="J36" s="2">
        <f t="shared" si="4"/>
        <v>0.84626405258830706</v>
      </c>
      <c r="K36" s="2"/>
    </row>
    <row r="37" spans="1:11" ht="13.5" x14ac:dyDescent="0.25">
      <c r="A37" s="3">
        <f>TITRES_STAT!B40</f>
        <v>42058</v>
      </c>
      <c r="B37" s="6">
        <f>TITRES_STAT!D40</f>
        <v>0.85319999999999996</v>
      </c>
      <c r="C37" s="2">
        <f t="shared" si="0"/>
        <v>0</v>
      </c>
      <c r="D37" s="2">
        <f t="shared" si="1"/>
        <v>0.85319999999999996</v>
      </c>
      <c r="E37" s="2">
        <f t="shared" si="2"/>
        <v>0.8541399999999999</v>
      </c>
      <c r="F37" s="2">
        <f t="shared" si="3"/>
        <v>0.84335500000000008</v>
      </c>
      <c r="G37" s="2"/>
      <c r="H37" s="2"/>
      <c r="I37" s="2">
        <f t="array" ref="I37">SUMPRODUCT(B21:B40, (ROW(B21:B40)-ROW(B21)+1)) / (20*21/2)</f>
        <v>0.85248666666666661</v>
      </c>
      <c r="J37" s="2">
        <f t="shared" si="4"/>
        <v>0.84692461900846827</v>
      </c>
      <c r="K37" s="2"/>
    </row>
    <row r="38" spans="1:11" ht="13.5" x14ac:dyDescent="0.25">
      <c r="A38" s="3">
        <f>TITRES_STAT!B41</f>
        <v>42059</v>
      </c>
      <c r="B38" s="6">
        <f>TITRES_STAT!D41</f>
        <v>0.85319999999999996</v>
      </c>
      <c r="C38" s="2">
        <f t="shared" si="0"/>
        <v>0</v>
      </c>
      <c r="D38" s="2">
        <f t="shared" si="1"/>
        <v>0.85319999999999996</v>
      </c>
      <c r="E38" s="2">
        <f t="shared" si="2"/>
        <v>0.8541399999999999</v>
      </c>
      <c r="F38" s="2">
        <f t="shared" si="3"/>
        <v>0.84452499999999997</v>
      </c>
      <c r="G38" s="2"/>
      <c r="H38" s="2"/>
      <c r="I38" s="2">
        <f t="array" ref="I38">SUMPRODUCT(B22:B41, (ROW(B22:B41)-ROW(B22)+1)) / (20*21/2)</f>
        <v>0.85297809523809531</v>
      </c>
      <c r="J38" s="2">
        <f t="shared" si="4"/>
        <v>0.84752227434099503</v>
      </c>
      <c r="K38" s="2"/>
    </row>
    <row r="39" spans="1:11" ht="13.5" x14ac:dyDescent="0.25">
      <c r="A39" s="3">
        <f>TITRES_STAT!B42</f>
        <v>42060</v>
      </c>
      <c r="B39" s="6">
        <f>TITRES_STAT!D42</f>
        <v>0.85319999999999996</v>
      </c>
      <c r="C39" s="2">
        <f t="shared" si="0"/>
        <v>0</v>
      </c>
      <c r="D39" s="2">
        <f t="shared" si="1"/>
        <v>0.85319999999999996</v>
      </c>
      <c r="E39" s="2">
        <f t="shared" si="2"/>
        <v>0.85414000000000012</v>
      </c>
      <c r="F39" s="2">
        <f t="shared" si="3"/>
        <v>0.84616499999999983</v>
      </c>
      <c r="G39" s="2"/>
      <c r="H39" s="2"/>
      <c r="I39" s="2">
        <f t="array" ref="I39">SUMPRODUCT(B23:B42, (ROW(B23:B42)-ROW(B23)+1)) / (20*21/2)</f>
        <v>0.85324619047619055</v>
      </c>
      <c r="J39" s="2">
        <f t="shared" si="4"/>
        <v>0.84806301011804308</v>
      </c>
      <c r="K39" s="2"/>
    </row>
    <row r="40" spans="1:11" ht="13.5" x14ac:dyDescent="0.25">
      <c r="A40" s="3">
        <f>TITRES_STAT!B43</f>
        <v>42061</v>
      </c>
      <c r="B40" s="6">
        <f>TITRES_STAT!D43</f>
        <v>0.85319999999999996</v>
      </c>
      <c r="C40" s="2">
        <f t="shared" si="0"/>
        <v>0</v>
      </c>
      <c r="D40" s="2">
        <f t="shared" si="1"/>
        <v>0.85319999999999996</v>
      </c>
      <c r="E40" s="2">
        <f t="shared" si="2"/>
        <v>0.85414000000000012</v>
      </c>
      <c r="F40" s="2">
        <f t="shared" si="3"/>
        <v>0.84803999999999991</v>
      </c>
      <c r="G40" s="2"/>
      <c r="H40" s="2"/>
      <c r="I40" s="2">
        <f t="array" ref="I40">SUMPRODUCT(B24:B43, (ROW(B24:B43)-ROW(B24)+1)) / (20*21/2)</f>
        <v>0.85255190476190479</v>
      </c>
      <c r="J40" s="2">
        <f t="shared" si="4"/>
        <v>0.84855224724965794</v>
      </c>
      <c r="K40" s="2"/>
    </row>
    <row r="41" spans="1:11" ht="13.5" x14ac:dyDescent="0.25">
      <c r="A41" s="3">
        <f>TITRES_STAT!B44</f>
        <v>42062</v>
      </c>
      <c r="B41" s="6">
        <f>TITRES_STAT!D44</f>
        <v>0.85319999999999996</v>
      </c>
      <c r="C41" s="2">
        <f t="shared" si="0"/>
        <v>0</v>
      </c>
      <c r="D41" s="2">
        <f t="shared" si="1"/>
        <v>0.85319999999999996</v>
      </c>
      <c r="E41" s="2">
        <f t="shared" si="2"/>
        <v>0.85367000000000015</v>
      </c>
      <c r="F41" s="2">
        <f t="shared" si="3"/>
        <v>0.85038499999999984</v>
      </c>
      <c r="G41" s="2"/>
      <c r="H41" s="2"/>
      <c r="I41" s="2">
        <f t="array" ref="I41">SUMPRODUCT(B25:B44, (ROW(B25:B44)-ROW(B25)+1)) / (20*21/2)</f>
        <v>0.85226047619047607</v>
      </c>
      <c r="J41" s="2">
        <f t="shared" si="4"/>
        <v>0.8489948903687381</v>
      </c>
      <c r="K41" s="2"/>
    </row>
    <row r="42" spans="1:11" ht="13.5" x14ac:dyDescent="0.25">
      <c r="A42" s="3">
        <f>TITRES_STAT!B45</f>
        <v>42065</v>
      </c>
      <c r="B42" s="6">
        <f>TITRES_STAT!D45</f>
        <v>0.85319999999999996</v>
      </c>
      <c r="C42" s="2">
        <f t="shared" si="0"/>
        <v>0</v>
      </c>
      <c r="D42" s="2">
        <f t="shared" si="1"/>
        <v>0.85319999999999996</v>
      </c>
      <c r="E42" s="2">
        <f t="shared" si="2"/>
        <v>0.85319999999999996</v>
      </c>
      <c r="F42" s="2">
        <f t="shared" si="3"/>
        <v>0.85108999999999979</v>
      </c>
      <c r="G42" s="2"/>
      <c r="H42" s="2"/>
      <c r="I42" s="2">
        <f t="array" ref="I42">SUMPRODUCT(B26:B45, (ROW(B26:B45)-ROW(B26)+1)) / (20*21/2)</f>
        <v>0.85145428571428572</v>
      </c>
      <c r="J42" s="2">
        <f t="shared" si="4"/>
        <v>0.84939537700028678</v>
      </c>
      <c r="K42" s="2"/>
    </row>
    <row r="43" spans="1:11" ht="13.5" x14ac:dyDescent="0.25">
      <c r="A43" s="3">
        <f>TITRES_STAT!B46</f>
        <v>42066</v>
      </c>
      <c r="B43" s="6">
        <f>TITRES_STAT!D46</f>
        <v>0.84379999999999999</v>
      </c>
      <c r="C43" s="2">
        <f t="shared" si="0"/>
        <v>-9.3999999999999639E-3</v>
      </c>
      <c r="D43" s="2">
        <f t="shared" si="1"/>
        <v>0.85131999999999997</v>
      </c>
      <c r="E43" s="2">
        <f t="shared" si="2"/>
        <v>0.85226000000000002</v>
      </c>
      <c r="F43" s="2">
        <f t="shared" si="3"/>
        <v>0.85155999999999976</v>
      </c>
      <c r="G43" s="2"/>
      <c r="H43" s="2"/>
      <c r="I43" s="2">
        <f t="array" ref="I43">SUMPRODUCT(B27:B46, (ROW(B27:B46)-ROW(B27)+1)) / (20*21/2)</f>
        <v>0.85102904761904752</v>
      </c>
      <c r="J43" s="2">
        <f t="shared" si="4"/>
        <v>0.84886248395264041</v>
      </c>
      <c r="K43" s="2"/>
    </row>
    <row r="44" spans="1:11" ht="13.5" x14ac:dyDescent="0.25">
      <c r="A44" s="3">
        <f>TITRES_STAT!B47</f>
        <v>42067</v>
      </c>
      <c r="B44" s="6">
        <f>TITRES_STAT!D47</f>
        <v>0.84850000000000003</v>
      </c>
      <c r="C44" s="2">
        <f t="shared" si="0"/>
        <v>4.7000000000000375E-3</v>
      </c>
      <c r="D44" s="2">
        <f t="shared" si="1"/>
        <v>0.8503799999999998</v>
      </c>
      <c r="E44" s="2">
        <f t="shared" si="2"/>
        <v>0.85179000000000005</v>
      </c>
      <c r="F44" s="2">
        <f t="shared" si="3"/>
        <v>0.85226499999999983</v>
      </c>
      <c r="G44" s="2"/>
      <c r="H44" s="2"/>
      <c r="I44" s="2">
        <f t="array" ref="I44">SUMPRODUCT(B28:B47, (ROW(B28:B47)-ROW(B28)+1)) / (20*21/2)</f>
        <v>0.85062619047619037</v>
      </c>
      <c r="J44" s="2">
        <f t="shared" si="4"/>
        <v>0.84882796167143648</v>
      </c>
      <c r="K44" s="2"/>
    </row>
    <row r="45" spans="1:11" ht="13.5" x14ac:dyDescent="0.25">
      <c r="A45" s="3">
        <f>TITRES_STAT!B48</f>
        <v>42068</v>
      </c>
      <c r="B45" s="6">
        <f>TITRES_STAT!D48</f>
        <v>0.84379999999999999</v>
      </c>
      <c r="C45" s="2">
        <f t="shared" si="0"/>
        <v>-4.7000000000000375E-3</v>
      </c>
      <c r="D45" s="2">
        <f t="shared" si="1"/>
        <v>0.84849999999999992</v>
      </c>
      <c r="E45" s="2">
        <f t="shared" si="2"/>
        <v>0.85085</v>
      </c>
      <c r="F45" s="2">
        <f t="shared" si="3"/>
        <v>0.85296499999999986</v>
      </c>
      <c r="G45" s="2"/>
      <c r="H45" s="2"/>
      <c r="I45" s="2">
        <f t="array" ref="I45">SUMPRODUCT(B29:B48, (ROW(B29:B48)-ROW(B29)+1)) / (20*21/2)</f>
        <v>0.85029047619047626</v>
      </c>
      <c r="J45" s="2">
        <f t="shared" si="4"/>
        <v>0.84834910817891873</v>
      </c>
      <c r="K45" s="2"/>
    </row>
    <row r="46" spans="1:11" ht="13.5" x14ac:dyDescent="0.25">
      <c r="A46" s="3">
        <f>TITRES_STAT!B49</f>
        <v>42069</v>
      </c>
      <c r="B46" s="6">
        <f>TITRES_STAT!D49</f>
        <v>0.84850000000000003</v>
      </c>
      <c r="C46" s="2">
        <f t="shared" si="0"/>
        <v>4.7000000000000375E-3</v>
      </c>
      <c r="D46" s="2">
        <f t="shared" si="1"/>
        <v>0.84755999999999998</v>
      </c>
      <c r="E46" s="2">
        <f t="shared" si="2"/>
        <v>0.85038000000000002</v>
      </c>
      <c r="F46" s="2">
        <f t="shared" si="3"/>
        <v>0.85272999999999988</v>
      </c>
      <c r="G46" s="2"/>
      <c r="H46" s="2"/>
      <c r="I46" s="2">
        <f t="array" ref="I46">SUMPRODUCT(B30:B49, (ROW(B30:B49)-ROW(B30)+1)) / (20*21/2)</f>
        <v>0.8490819047619047</v>
      </c>
      <c r="J46" s="2">
        <f t="shared" si="4"/>
        <v>0.84836347882854546</v>
      </c>
      <c r="K46" s="2"/>
    </row>
    <row r="47" spans="1:11" ht="13.5" x14ac:dyDescent="0.25">
      <c r="A47" s="3">
        <f>TITRES_STAT!B50</f>
        <v>42072</v>
      </c>
      <c r="B47" s="6">
        <f>TITRES_STAT!D50</f>
        <v>0.84850000000000003</v>
      </c>
      <c r="C47" s="2">
        <f t="shared" si="0"/>
        <v>0</v>
      </c>
      <c r="D47" s="2">
        <f t="shared" si="1"/>
        <v>0.84662000000000004</v>
      </c>
      <c r="E47" s="2">
        <f t="shared" si="2"/>
        <v>0.84990999999999983</v>
      </c>
      <c r="F47" s="2">
        <f t="shared" si="3"/>
        <v>0.85202499999999992</v>
      </c>
      <c r="G47" s="2"/>
      <c r="H47" s="2"/>
      <c r="I47" s="2">
        <f t="array" ref="I47">SUMPRODUCT(B31:B50, (ROW(B31:B50)-ROW(B31)+1)) / (20*21/2)</f>
        <v>0.84749285714285716</v>
      </c>
      <c r="J47" s="2">
        <f t="shared" si="4"/>
        <v>0.84837648084487438</v>
      </c>
      <c r="K47" s="2"/>
    </row>
    <row r="48" spans="1:11" ht="13.5" x14ac:dyDescent="0.25">
      <c r="A48" s="3">
        <f>TITRES_STAT!B51</f>
        <v>42073</v>
      </c>
      <c r="B48" s="6">
        <f>TITRES_STAT!D51</f>
        <v>0.84850000000000003</v>
      </c>
      <c r="C48" s="2">
        <f t="shared" si="0"/>
        <v>0</v>
      </c>
      <c r="D48" s="2">
        <f t="shared" si="1"/>
        <v>0.84755999999999998</v>
      </c>
      <c r="E48" s="2">
        <f t="shared" si="2"/>
        <v>0.84943999999999986</v>
      </c>
      <c r="F48" s="2">
        <f t="shared" si="3"/>
        <v>0.85178999999999994</v>
      </c>
      <c r="G48" s="2"/>
      <c r="H48" s="2"/>
      <c r="I48" s="2">
        <f t="array" ref="I48">SUMPRODUCT(B32:B51, (ROW(B32:B51)-ROW(B32)+1)) / (20*21/2)</f>
        <v>0.84644095238095252</v>
      </c>
      <c r="J48" s="2">
        <f t="shared" si="4"/>
        <v>0.84838824457393391</v>
      </c>
      <c r="K48" s="2"/>
    </row>
    <row r="49" spans="1:11" ht="13.5" x14ac:dyDescent="0.25">
      <c r="A49" s="3">
        <f>TITRES_STAT!B52</f>
        <v>42074</v>
      </c>
      <c r="B49" s="6">
        <f>TITRES_STAT!D52</f>
        <v>0.83909999999999996</v>
      </c>
      <c r="C49" s="2">
        <f t="shared" si="0"/>
        <v>-9.400000000000075E-3</v>
      </c>
      <c r="D49" s="2">
        <f t="shared" si="1"/>
        <v>0.84567999999999999</v>
      </c>
      <c r="E49" s="2">
        <f t="shared" si="2"/>
        <v>0.84802999999999984</v>
      </c>
      <c r="F49" s="2">
        <f t="shared" si="3"/>
        <v>0.85108499999999976</v>
      </c>
      <c r="G49" s="2"/>
      <c r="H49" s="2"/>
      <c r="I49" s="2">
        <f t="array" ref="I49">SUMPRODUCT(B33:B52, (ROW(B33:B52)-ROW(B33)+1)) / (20*21/2)</f>
        <v>0.8436976190476192</v>
      </c>
      <c r="J49" s="2">
        <f t="shared" si="4"/>
        <v>0.84750364985260684</v>
      </c>
      <c r="K49" s="2"/>
    </row>
    <row r="50" spans="1:11" ht="13.5" x14ac:dyDescent="0.25">
      <c r="A50" s="3">
        <f>TITRES_STAT!B53</f>
        <v>42075</v>
      </c>
      <c r="B50" s="6">
        <f>TITRES_STAT!D53</f>
        <v>0.83440000000000003</v>
      </c>
      <c r="C50" s="2">
        <f t="shared" si="0"/>
        <v>-4.6999999999999265E-3</v>
      </c>
      <c r="D50" s="2">
        <f t="shared" si="1"/>
        <v>0.84379999999999988</v>
      </c>
      <c r="E50" s="2">
        <f t="shared" si="2"/>
        <v>0.84614999999999996</v>
      </c>
      <c r="F50" s="2">
        <f t="shared" si="3"/>
        <v>0.85014499999999982</v>
      </c>
      <c r="G50" s="2">
        <f t="shared" ref="G50:G113" si="5">AVERAGE(B1:B50)</f>
        <v>0.84046734693877601</v>
      </c>
      <c r="H50" s="2"/>
      <c r="I50" s="2">
        <f t="array" ref="I50">SUMPRODUCT(B34:B53, (ROW(B34:B53)-ROW(B34)+1)) / (20*21/2)</f>
        <v>0.84291380952380979</v>
      </c>
      <c r="J50" s="2">
        <f t="shared" si="4"/>
        <v>0.84625568319997768</v>
      </c>
      <c r="K50" s="2">
        <f>G50</f>
        <v>0.84046734693877601</v>
      </c>
    </row>
    <row r="51" spans="1:11" ht="13.5" x14ac:dyDescent="0.25">
      <c r="A51" s="3">
        <f>TITRES_STAT!B54</f>
        <v>42076</v>
      </c>
      <c r="B51" s="6">
        <f>TITRES_STAT!D54</f>
        <v>0.83909999999999996</v>
      </c>
      <c r="C51" s="2">
        <f t="shared" si="0"/>
        <v>4.6999999999999265E-3</v>
      </c>
      <c r="D51" s="2">
        <f t="shared" si="1"/>
        <v>0.84192</v>
      </c>
      <c r="E51" s="2">
        <f t="shared" si="2"/>
        <v>0.84474000000000005</v>
      </c>
      <c r="F51" s="2">
        <f t="shared" si="3"/>
        <v>0.84920499999999988</v>
      </c>
      <c r="G51" s="2">
        <f t="shared" si="5"/>
        <v>0.84044000000000052</v>
      </c>
      <c r="H51" s="2"/>
      <c r="I51" s="2">
        <f t="array" ref="I51">SUMPRODUCT(B35:B54, (ROW(B35:B54)-ROW(B35)+1)) / (20*21/2)</f>
        <v>0.84219714285714298</v>
      </c>
      <c r="J51" s="2">
        <f t="shared" si="4"/>
        <v>0.84557418956188457</v>
      </c>
      <c r="K51" s="2">
        <f t="shared" ref="K51:K114" si="6">$K$4*B51+(1-$K$4)*K50</f>
        <v>0.84041372549019666</v>
      </c>
    </row>
    <row r="52" spans="1:11" ht="13.5" x14ac:dyDescent="0.25">
      <c r="A52" s="3">
        <f>TITRES_STAT!B55</f>
        <v>42079</v>
      </c>
      <c r="B52" s="6">
        <f>TITRES_STAT!D55</f>
        <v>0.82040000000000002</v>
      </c>
      <c r="C52" s="2">
        <f t="shared" si="0"/>
        <v>-1.8699999999999939E-2</v>
      </c>
      <c r="D52" s="2">
        <f t="shared" si="1"/>
        <v>0.83630000000000015</v>
      </c>
      <c r="E52" s="2">
        <f t="shared" si="2"/>
        <v>0.84145999999999999</v>
      </c>
      <c r="F52" s="2">
        <f t="shared" si="3"/>
        <v>0.84732999999999981</v>
      </c>
      <c r="G52" s="2">
        <f t="shared" si="5"/>
        <v>0.83997200000000061</v>
      </c>
      <c r="H52" s="2"/>
      <c r="I52" s="2">
        <f t="array" ref="I52">SUMPRODUCT(B36:B55, (ROW(B36:B55)-ROW(B36)+1)) / (20*21/2)</f>
        <v>0.8428904761904763</v>
      </c>
      <c r="J52" s="2">
        <f t="shared" si="4"/>
        <v>0.84317664769884804</v>
      </c>
      <c r="K52" s="2">
        <f t="shared" si="6"/>
        <v>0.839628873510189</v>
      </c>
    </row>
    <row r="53" spans="1:11" ht="13.5" x14ac:dyDescent="0.25">
      <c r="A53" s="3">
        <f>TITRES_STAT!B56</f>
        <v>42080</v>
      </c>
      <c r="B53" s="6">
        <f>TITRES_STAT!D56</f>
        <v>0.83909999999999996</v>
      </c>
      <c r="C53" s="2">
        <f t="shared" si="0"/>
        <v>1.8699999999999939E-2</v>
      </c>
      <c r="D53" s="2">
        <f t="shared" si="1"/>
        <v>0.83442000000000005</v>
      </c>
      <c r="E53" s="2">
        <f t="shared" si="2"/>
        <v>0.84099000000000002</v>
      </c>
      <c r="F53" s="2">
        <f t="shared" si="3"/>
        <v>0.84662499999999985</v>
      </c>
      <c r="G53" s="2">
        <f t="shared" si="5"/>
        <v>0.83997200000000061</v>
      </c>
      <c r="H53" s="2"/>
      <c r="I53" s="2">
        <f t="array" ref="I53">SUMPRODUCT(B37:B56, (ROW(B37:B56)-ROW(B37)+1)) / (20*21/2)</f>
        <v>0.84358380952380951</v>
      </c>
      <c r="J53" s="2">
        <f t="shared" si="4"/>
        <v>0.84278839553705298</v>
      </c>
      <c r="K53" s="2">
        <f t="shared" si="6"/>
        <v>0.83960813337253448</v>
      </c>
    </row>
    <row r="54" spans="1:11" ht="13.5" x14ac:dyDescent="0.25">
      <c r="A54" s="3">
        <f>TITRES_STAT!B57</f>
        <v>42081</v>
      </c>
      <c r="B54" s="6">
        <f>TITRES_STAT!D57</f>
        <v>0.83909999999999996</v>
      </c>
      <c r="C54" s="2">
        <f t="shared" si="0"/>
        <v>0</v>
      </c>
      <c r="D54" s="2">
        <f t="shared" si="1"/>
        <v>0.83442000000000005</v>
      </c>
      <c r="E54" s="2">
        <f t="shared" si="2"/>
        <v>0.84004999999999996</v>
      </c>
      <c r="F54" s="2">
        <f t="shared" si="3"/>
        <v>0.84591999999999989</v>
      </c>
      <c r="G54" s="2">
        <f t="shared" si="5"/>
        <v>0.83997200000000083</v>
      </c>
      <c r="H54" s="2"/>
      <c r="I54" s="2">
        <f t="array" ref="I54">SUMPRODUCT(B38:B57, (ROW(B38:B57)-ROW(B38)+1)) / (20*21/2)</f>
        <v>0.84427714285714273</v>
      </c>
      <c r="J54" s="2">
        <f t="shared" si="4"/>
        <v>0.84243711977161939</v>
      </c>
      <c r="K54" s="2">
        <f t="shared" si="6"/>
        <v>0.83958820657361155</v>
      </c>
    </row>
    <row r="55" spans="1:11" ht="13.5" x14ac:dyDescent="0.25">
      <c r="A55" s="3">
        <f>TITRES_STAT!B58</f>
        <v>42082</v>
      </c>
      <c r="B55" s="6">
        <f>TITRES_STAT!D58</f>
        <v>0.85319999999999996</v>
      </c>
      <c r="C55" s="2">
        <f t="shared" si="0"/>
        <v>1.4100000000000001E-2</v>
      </c>
      <c r="D55" s="2">
        <f t="shared" si="1"/>
        <v>0.83818000000000004</v>
      </c>
      <c r="E55" s="2">
        <f t="shared" si="2"/>
        <v>0.84099000000000002</v>
      </c>
      <c r="F55" s="2">
        <f t="shared" si="3"/>
        <v>0.84591999999999989</v>
      </c>
      <c r="G55" s="2">
        <f t="shared" si="5"/>
        <v>0.84091000000000082</v>
      </c>
      <c r="H55" s="2"/>
      <c r="I55" s="2">
        <f t="array" ref="I55">SUMPRODUCT(B39:B58, (ROW(B39:B58)-ROW(B39)+1)) / (20*21/2)</f>
        <v>0.84452285714285724</v>
      </c>
      <c r="J55" s="2">
        <f t="shared" si="4"/>
        <v>0.84346215598384611</v>
      </c>
      <c r="K55" s="2">
        <f t="shared" si="6"/>
        <v>0.84012200239425427</v>
      </c>
    </row>
    <row r="56" spans="1:11" ht="13.5" x14ac:dyDescent="0.25">
      <c r="A56" s="3">
        <f>TITRES_STAT!B59</f>
        <v>42086</v>
      </c>
      <c r="B56" s="6">
        <f>TITRES_STAT!D59</f>
        <v>0.85319999999999996</v>
      </c>
      <c r="C56" s="2">
        <f t="shared" si="0"/>
        <v>0</v>
      </c>
      <c r="D56" s="2">
        <f t="shared" si="1"/>
        <v>0.84099999999999997</v>
      </c>
      <c r="E56" s="2">
        <f t="shared" si="2"/>
        <v>0.84145999999999999</v>
      </c>
      <c r="F56" s="2">
        <f t="shared" si="3"/>
        <v>0.84592000000000012</v>
      </c>
      <c r="G56" s="2">
        <f t="shared" si="5"/>
        <v>0.84194200000000086</v>
      </c>
      <c r="H56" s="2"/>
      <c r="I56" s="2">
        <f t="array" ref="I56">SUMPRODUCT(B40:B59, (ROW(B40:B59)-ROW(B40)+1)) / (20*21/2)</f>
        <v>0.84523857142857128</v>
      </c>
      <c r="J56" s="2">
        <f t="shared" si="4"/>
        <v>0.84438956969967027</v>
      </c>
      <c r="K56" s="2">
        <f t="shared" si="6"/>
        <v>0.84063486504546003</v>
      </c>
    </row>
    <row r="57" spans="1:11" ht="13.5" x14ac:dyDescent="0.25">
      <c r="A57" s="3">
        <f>TITRES_STAT!B60</f>
        <v>42087</v>
      </c>
      <c r="B57" s="6">
        <f>TITRES_STAT!D60</f>
        <v>0.85319999999999996</v>
      </c>
      <c r="C57" s="2">
        <f t="shared" si="0"/>
        <v>0</v>
      </c>
      <c r="D57" s="2">
        <f t="shared" si="1"/>
        <v>0.84755999999999998</v>
      </c>
      <c r="E57" s="2">
        <f t="shared" si="2"/>
        <v>0.84193000000000018</v>
      </c>
      <c r="F57" s="2">
        <f t="shared" si="3"/>
        <v>0.84591999999999989</v>
      </c>
      <c r="G57" s="2">
        <f t="shared" si="5"/>
        <v>0.8425040000000007</v>
      </c>
      <c r="H57" s="2"/>
      <c r="I57" s="2">
        <f t="array" ref="I57">SUMPRODUCT(B41:B60, (ROW(B41:B60)-ROW(B41)+1)) / (20*21/2)</f>
        <v>0.84595428571428566</v>
      </c>
      <c r="J57" s="2">
        <f t="shared" si="4"/>
        <v>0.84522865829970162</v>
      </c>
      <c r="K57" s="2">
        <f t="shared" si="6"/>
        <v>0.84112761543583414</v>
      </c>
    </row>
    <row r="58" spans="1:11" ht="13.5" x14ac:dyDescent="0.25">
      <c r="A58" s="3">
        <f>TITRES_STAT!B61</f>
        <v>42088</v>
      </c>
      <c r="B58" s="6">
        <f>TITRES_STAT!D61</f>
        <v>0.84850000000000003</v>
      </c>
      <c r="C58" s="2">
        <f t="shared" si="0"/>
        <v>-4.6999999999999265E-3</v>
      </c>
      <c r="D58" s="2">
        <f t="shared" si="1"/>
        <v>0.84943999999999986</v>
      </c>
      <c r="E58" s="2">
        <f t="shared" si="2"/>
        <v>0.84193000000000018</v>
      </c>
      <c r="F58" s="2">
        <f t="shared" si="3"/>
        <v>0.84568499999999991</v>
      </c>
      <c r="G58" s="2">
        <f t="shared" si="5"/>
        <v>0.84269200000000066</v>
      </c>
      <c r="H58" s="2"/>
      <c r="I58" s="2">
        <f t="array" ref="I58">SUMPRODUCT(B42:B61, (ROW(B42:B61)-ROW(B42)+1)) / (20*21/2)</f>
        <v>0.84666999999999992</v>
      </c>
      <c r="J58" s="2">
        <f t="shared" si="4"/>
        <v>0.84554021465211093</v>
      </c>
      <c r="K58" s="2">
        <f t="shared" si="6"/>
        <v>0.84141672855599747</v>
      </c>
    </row>
    <row r="59" spans="1:11" ht="13.5" x14ac:dyDescent="0.25">
      <c r="A59" s="3">
        <f>TITRES_STAT!B62</f>
        <v>42089</v>
      </c>
      <c r="B59" s="6">
        <f>TITRES_STAT!D62</f>
        <v>0.85319999999999996</v>
      </c>
      <c r="C59" s="2">
        <f t="shared" si="0"/>
        <v>4.6999999999999265E-3</v>
      </c>
      <c r="D59" s="2">
        <f t="shared" si="1"/>
        <v>0.85225999999999991</v>
      </c>
      <c r="E59" s="2">
        <f t="shared" si="2"/>
        <v>0.84334000000000009</v>
      </c>
      <c r="F59" s="2">
        <f t="shared" si="3"/>
        <v>0.84568499999999991</v>
      </c>
      <c r="G59" s="2">
        <f t="shared" si="5"/>
        <v>0.84297400000000067</v>
      </c>
      <c r="H59" s="2"/>
      <c r="I59" s="2">
        <f t="array" ref="I59">SUMPRODUCT(B43:B62, (ROW(B43:B62)-ROW(B43)+1)) / (20*21/2)</f>
        <v>0.8473857142857143</v>
      </c>
      <c r="J59" s="2">
        <f t="shared" si="4"/>
        <v>0.84626971801857653</v>
      </c>
      <c r="K59" s="2">
        <f t="shared" si="6"/>
        <v>0.84187881763223293</v>
      </c>
    </row>
    <row r="60" spans="1:11" ht="13.5" x14ac:dyDescent="0.25">
      <c r="A60" s="3">
        <f>TITRES_STAT!B63</f>
        <v>42090</v>
      </c>
      <c r="B60" s="6">
        <f>TITRES_STAT!D63</f>
        <v>0.85319999999999996</v>
      </c>
      <c r="C60" s="2">
        <f t="shared" si="0"/>
        <v>0</v>
      </c>
      <c r="D60" s="2">
        <f t="shared" si="1"/>
        <v>0.85226000000000002</v>
      </c>
      <c r="E60" s="2">
        <f t="shared" si="2"/>
        <v>0.84522000000000008</v>
      </c>
      <c r="F60" s="2">
        <f t="shared" si="3"/>
        <v>0.84568499999999991</v>
      </c>
      <c r="G60" s="2">
        <f t="shared" si="5"/>
        <v>0.84325600000000067</v>
      </c>
      <c r="H60" s="2"/>
      <c r="I60" s="2">
        <f t="array" ref="I60">SUMPRODUCT(B44:B63, (ROW(B44:B63)-ROW(B44)+1)) / (20*21/2)</f>
        <v>0.84810142857142845</v>
      </c>
      <c r="J60" s="2">
        <f t="shared" si="4"/>
        <v>0.84692974487395012</v>
      </c>
      <c r="K60" s="2">
        <f t="shared" si="6"/>
        <v>0.84232278556822382</v>
      </c>
    </row>
    <row r="61" spans="1:11" ht="13.5" x14ac:dyDescent="0.25">
      <c r="A61" s="3">
        <f>TITRES_STAT!B64</f>
        <v>42093</v>
      </c>
      <c r="B61" s="6">
        <f>TITRES_STAT!D64</f>
        <v>0.85319999999999996</v>
      </c>
      <c r="C61" s="2">
        <f t="shared" si="0"/>
        <v>0</v>
      </c>
      <c r="D61" s="2">
        <f t="shared" si="1"/>
        <v>0.85226000000000002</v>
      </c>
      <c r="E61" s="2">
        <f t="shared" si="2"/>
        <v>0.84662999999999999</v>
      </c>
      <c r="F61" s="2">
        <f t="shared" si="3"/>
        <v>0.84568499999999991</v>
      </c>
      <c r="G61" s="2">
        <f t="shared" si="5"/>
        <v>0.8436320000000006</v>
      </c>
      <c r="H61" s="2"/>
      <c r="I61" s="2">
        <f t="array" ref="I61">SUMPRODUCT(B45:B64, (ROW(B45:B64)-ROW(B45)+1)) / (20*21/2)</f>
        <v>0.84877238095238094</v>
      </c>
      <c r="J61" s="2">
        <f t="shared" si="4"/>
        <v>0.84752691202881192</v>
      </c>
      <c r="K61" s="2">
        <f t="shared" si="6"/>
        <v>0.84274934299692095</v>
      </c>
    </row>
    <row r="62" spans="1:11" ht="13.5" x14ac:dyDescent="0.25">
      <c r="A62" s="3">
        <f>TITRES_STAT!B65</f>
        <v>42094</v>
      </c>
      <c r="B62" s="6">
        <f>TITRES_STAT!D65</f>
        <v>0.85319999999999996</v>
      </c>
      <c r="C62" s="2">
        <f t="shared" si="0"/>
        <v>0</v>
      </c>
      <c r="D62" s="2">
        <f t="shared" si="1"/>
        <v>0.85226000000000002</v>
      </c>
      <c r="E62" s="2">
        <f t="shared" si="2"/>
        <v>0.84991000000000005</v>
      </c>
      <c r="F62" s="2">
        <f t="shared" si="3"/>
        <v>0.84568499999999991</v>
      </c>
      <c r="G62" s="2">
        <f t="shared" si="5"/>
        <v>0.84400800000000065</v>
      </c>
      <c r="H62" s="2"/>
      <c r="I62" s="2">
        <f t="array" ref="I62">SUMPRODUCT(B46:B65, (ROW(B46:B65)-ROW(B46)+1)) / (20*21/2)</f>
        <v>0.84942095238095239</v>
      </c>
      <c r="J62" s="2">
        <f t="shared" si="4"/>
        <v>0.84806720612130593</v>
      </c>
      <c r="K62" s="2">
        <f t="shared" si="6"/>
        <v>0.84315917268331619</v>
      </c>
    </row>
    <row r="63" spans="1:11" ht="13.5" x14ac:dyDescent="0.25">
      <c r="A63" s="3">
        <f>TITRES_STAT!B66</f>
        <v>42095</v>
      </c>
      <c r="B63" s="6">
        <f>TITRES_STAT!D66</f>
        <v>0.85319999999999996</v>
      </c>
      <c r="C63" s="2">
        <f t="shared" si="0"/>
        <v>0</v>
      </c>
      <c r="D63" s="2">
        <f t="shared" si="1"/>
        <v>0.85319999999999996</v>
      </c>
      <c r="E63" s="2">
        <f t="shared" si="2"/>
        <v>0.85131999999999997</v>
      </c>
      <c r="F63" s="2">
        <f t="shared" si="3"/>
        <v>0.84615499999999988</v>
      </c>
      <c r="G63" s="2">
        <f t="shared" si="5"/>
        <v>0.84438400000000058</v>
      </c>
      <c r="H63" s="2"/>
      <c r="I63" s="2">
        <f t="array" ref="I63">SUMPRODUCT(B47:B66, (ROW(B47:B66)-ROW(B47)+1)) / (20*21/2)</f>
        <v>0.85002476190476195</v>
      </c>
      <c r="J63" s="2">
        <f t="shared" si="4"/>
        <v>0.84855604363356241</v>
      </c>
      <c r="K63" s="2">
        <f t="shared" si="6"/>
        <v>0.84355293061730385</v>
      </c>
    </row>
    <row r="64" spans="1:11" ht="13.5" x14ac:dyDescent="0.25">
      <c r="A64" s="3">
        <f>TITRES_STAT!B67</f>
        <v>42096</v>
      </c>
      <c r="B64" s="6">
        <f>TITRES_STAT!D67</f>
        <v>0.85319999999999996</v>
      </c>
      <c r="C64" s="2">
        <f t="shared" si="0"/>
        <v>0</v>
      </c>
      <c r="D64" s="2">
        <f t="shared" si="1"/>
        <v>0.85319999999999996</v>
      </c>
      <c r="E64" s="2">
        <f t="shared" si="2"/>
        <v>0.85272999999999999</v>
      </c>
      <c r="F64" s="2">
        <f t="shared" si="3"/>
        <v>0.84638999999999975</v>
      </c>
      <c r="G64" s="2">
        <f t="shared" si="5"/>
        <v>0.8448520000000006</v>
      </c>
      <c r="H64" s="2"/>
      <c r="I64" s="2">
        <f t="array" ref="I64">SUMPRODUCT(B48:B67, (ROW(B48:B67)-ROW(B48)+1)) / (20*21/2)</f>
        <v>0.85060619047619046</v>
      </c>
      <c r="J64" s="2">
        <f t="shared" si="4"/>
        <v>0.8489983251922707</v>
      </c>
      <c r="K64" s="2">
        <f t="shared" si="6"/>
        <v>0.84393124706368416</v>
      </c>
    </row>
    <row r="65" spans="1:11" ht="13.5" x14ac:dyDescent="0.25">
      <c r="A65" s="3">
        <f>TITRES_STAT!B68</f>
        <v>42097</v>
      </c>
      <c r="B65" s="6">
        <f>TITRES_STAT!D68</f>
        <v>0.85319999999999996</v>
      </c>
      <c r="C65" s="2">
        <f t="shared" si="0"/>
        <v>0</v>
      </c>
      <c r="D65" s="2">
        <f t="shared" si="1"/>
        <v>0.85319999999999996</v>
      </c>
      <c r="E65" s="2">
        <f t="shared" si="2"/>
        <v>0.85272999999999999</v>
      </c>
      <c r="F65" s="2">
        <f t="shared" si="3"/>
        <v>0.84685999999999984</v>
      </c>
      <c r="G65" s="2">
        <f t="shared" si="5"/>
        <v>0.84532000000000052</v>
      </c>
      <c r="H65" s="2"/>
      <c r="I65" s="2">
        <f t="array" ref="I65">SUMPRODUCT(B49:B68, (ROW(B49:B68)-ROW(B49)+1)) / (20*21/2)</f>
        <v>0.85027000000000008</v>
      </c>
      <c r="J65" s="2">
        <f t="shared" si="4"/>
        <v>0.84939848469776869</v>
      </c>
      <c r="K65" s="2">
        <f t="shared" si="6"/>
        <v>0.84429472757099067</v>
      </c>
    </row>
    <row r="66" spans="1:11" ht="13.5" x14ac:dyDescent="0.25">
      <c r="A66" s="3">
        <f>TITRES_STAT!B69</f>
        <v>42100</v>
      </c>
      <c r="B66" s="6">
        <f>TITRES_STAT!D69</f>
        <v>0.85319999999999996</v>
      </c>
      <c r="C66" s="2">
        <f t="shared" si="0"/>
        <v>0</v>
      </c>
      <c r="D66" s="2">
        <f t="shared" si="1"/>
        <v>0.85319999999999996</v>
      </c>
      <c r="E66" s="2">
        <f t="shared" si="2"/>
        <v>0.85272999999999999</v>
      </c>
      <c r="F66" s="2">
        <f t="shared" si="3"/>
        <v>0.84709499999999982</v>
      </c>
      <c r="G66" s="2">
        <f t="shared" si="5"/>
        <v>0.84578800000000043</v>
      </c>
      <c r="H66" s="2"/>
      <c r="I66" s="2">
        <f t="array" ref="I66">SUMPRODUCT(B50:B69, (ROW(B50:B69)-ROW(B50)+1)) / (20*21/2)</f>
        <v>0.85085142857142837</v>
      </c>
      <c r="J66" s="2">
        <f t="shared" si="4"/>
        <v>0.8497605337741716</v>
      </c>
      <c r="K66" s="2">
        <f t="shared" si="6"/>
        <v>0.84464395394075575</v>
      </c>
    </row>
    <row r="67" spans="1:11" ht="13.5" x14ac:dyDescent="0.25">
      <c r="A67" s="3">
        <f>TITRES_STAT!B70</f>
        <v>42101</v>
      </c>
      <c r="B67" s="6">
        <f>TITRES_STAT!D70</f>
        <v>0.85319999999999996</v>
      </c>
      <c r="C67" s="2">
        <f t="shared" si="0"/>
        <v>0</v>
      </c>
      <c r="D67" s="2">
        <f t="shared" si="1"/>
        <v>0.85319999999999996</v>
      </c>
      <c r="E67" s="2">
        <f t="shared" si="2"/>
        <v>0.85272999999999999</v>
      </c>
      <c r="F67" s="2">
        <f t="shared" si="3"/>
        <v>0.84732999999999981</v>
      </c>
      <c r="G67" s="2">
        <f t="shared" si="5"/>
        <v>0.84625600000000034</v>
      </c>
      <c r="H67" s="2"/>
      <c r="I67" s="2">
        <f t="array" ref="I67">SUMPRODUCT(B51:B70, (ROW(B51:B70)-ROW(B51)+1)) / (20*21/2)</f>
        <v>0.85136571428571428</v>
      </c>
      <c r="J67" s="2">
        <f t="shared" si="4"/>
        <v>0.85008810198615525</v>
      </c>
      <c r="K67" s="2">
        <f t="shared" si="6"/>
        <v>0.84497948515876531</v>
      </c>
    </row>
    <row r="68" spans="1:11" ht="13.5" x14ac:dyDescent="0.25">
      <c r="A68" s="3">
        <f>TITRES_STAT!B71</f>
        <v>42102</v>
      </c>
      <c r="B68" s="6">
        <f>TITRES_STAT!D71</f>
        <v>0.84379999999999999</v>
      </c>
      <c r="C68" s="2">
        <f t="shared" ref="C68:C131" si="7">B68-B67</f>
        <v>-9.3999999999999639E-3</v>
      </c>
      <c r="D68" s="2">
        <f t="shared" si="1"/>
        <v>0.85131999999999997</v>
      </c>
      <c r="E68" s="2">
        <f t="shared" si="2"/>
        <v>0.85226000000000002</v>
      </c>
      <c r="F68" s="2">
        <f t="shared" si="3"/>
        <v>0.84709499999999982</v>
      </c>
      <c r="G68" s="2">
        <f t="shared" si="5"/>
        <v>0.8465360000000004</v>
      </c>
      <c r="H68" s="2"/>
      <c r="I68" s="2">
        <f t="array" ref="I68">SUMPRODUCT(B52:B71, (ROW(B52:B71)-ROW(B52)+1)) / (20*21/2)</f>
        <v>0.85179047619047621</v>
      </c>
      <c r="J68" s="2">
        <f t="shared" si="4"/>
        <v>0.84948923513033092</v>
      </c>
      <c r="K68" s="2">
        <f t="shared" si="6"/>
        <v>0.84493323083881366</v>
      </c>
    </row>
    <row r="69" spans="1:11" ht="13.5" x14ac:dyDescent="0.25">
      <c r="A69" s="3">
        <f>TITRES_STAT!B72</f>
        <v>42104</v>
      </c>
      <c r="B69" s="6">
        <f>TITRES_STAT!D72</f>
        <v>0.85319999999999996</v>
      </c>
      <c r="C69" s="2">
        <f t="shared" si="7"/>
        <v>9.3999999999999639E-3</v>
      </c>
      <c r="D69" s="2">
        <f t="shared" si="1"/>
        <v>0.85131999999999997</v>
      </c>
      <c r="E69" s="2">
        <f t="shared" si="2"/>
        <v>0.85226000000000002</v>
      </c>
      <c r="F69" s="2">
        <f t="shared" si="3"/>
        <v>0.84779999999999978</v>
      </c>
      <c r="G69" s="2">
        <f t="shared" si="5"/>
        <v>0.84719200000000028</v>
      </c>
      <c r="H69" s="2"/>
      <c r="I69" s="2">
        <f t="array" ref="I69">SUMPRODUCT(B53:B72, (ROW(B53:B72)-ROW(B53)+1)) / (20*21/2)</f>
        <v>0.8521480952380952</v>
      </c>
      <c r="J69" s="2">
        <f t="shared" si="4"/>
        <v>0.8498426413083946</v>
      </c>
      <c r="K69" s="2">
        <f t="shared" si="6"/>
        <v>0.84525741786474251</v>
      </c>
    </row>
    <row r="70" spans="1:11" ht="13.5" x14ac:dyDescent="0.25">
      <c r="A70" s="3">
        <f>TITRES_STAT!B73</f>
        <v>42107</v>
      </c>
      <c r="B70" s="6">
        <f>TITRES_STAT!D73</f>
        <v>0.85319999999999996</v>
      </c>
      <c r="C70" s="2">
        <f t="shared" si="7"/>
        <v>0</v>
      </c>
      <c r="D70" s="2">
        <f t="shared" ref="D70:D133" si="8">AVERAGE(B66:B70)</f>
        <v>0.85131999999999997</v>
      </c>
      <c r="E70" s="2">
        <f t="shared" si="2"/>
        <v>0.85226000000000002</v>
      </c>
      <c r="F70" s="2">
        <f t="shared" si="3"/>
        <v>0.84873999999999994</v>
      </c>
      <c r="G70" s="2">
        <f t="shared" si="5"/>
        <v>0.84794200000000031</v>
      </c>
      <c r="H70" s="2"/>
      <c r="I70" s="2">
        <f t="array" ref="I70">SUMPRODUCT(B54:B73, (ROW(B54:B73)-ROW(B54)+1)) / (20*21/2)</f>
        <v>0.85234952380952367</v>
      </c>
      <c r="J70" s="2">
        <f t="shared" si="4"/>
        <v>0.85016238975521408</v>
      </c>
      <c r="K70" s="2">
        <f t="shared" si="6"/>
        <v>0.84556889167396831</v>
      </c>
    </row>
    <row r="71" spans="1:11" ht="13.5" x14ac:dyDescent="0.25">
      <c r="A71" s="3">
        <f>TITRES_STAT!B74</f>
        <v>42108</v>
      </c>
      <c r="B71" s="6">
        <f>TITRES_STAT!D74</f>
        <v>0.85319999999999996</v>
      </c>
      <c r="C71" s="2">
        <f t="shared" si="7"/>
        <v>0</v>
      </c>
      <c r="D71" s="2">
        <f t="shared" si="8"/>
        <v>0.85132000000000008</v>
      </c>
      <c r="E71" s="2">
        <f t="shared" si="2"/>
        <v>0.85226000000000002</v>
      </c>
      <c r="F71" s="2">
        <f t="shared" si="3"/>
        <v>0.84944499999999989</v>
      </c>
      <c r="G71" s="2">
        <f t="shared" si="5"/>
        <v>0.8488800000000003</v>
      </c>
      <c r="H71" s="2"/>
      <c r="I71" s="2">
        <f t="array" ref="I71">SUMPRODUCT(B55:B74, (ROW(B55:B74)-ROW(B55)+1)) / (20*21/2)</f>
        <v>0.85337904761904759</v>
      </c>
      <c r="J71" s="2">
        <f t="shared" si="4"/>
        <v>0.85045168596900311</v>
      </c>
      <c r="K71" s="2">
        <f t="shared" si="6"/>
        <v>0.84586815082400879</v>
      </c>
    </row>
    <row r="72" spans="1:11" ht="13.5" x14ac:dyDescent="0.25">
      <c r="A72" s="3">
        <f>TITRES_STAT!B75</f>
        <v>42109</v>
      </c>
      <c r="B72" s="6">
        <f>TITRES_STAT!D75</f>
        <v>0.85319999999999996</v>
      </c>
      <c r="C72" s="2">
        <f t="shared" si="7"/>
        <v>0</v>
      </c>
      <c r="D72" s="2">
        <f t="shared" si="8"/>
        <v>0.85132000000000008</v>
      </c>
      <c r="E72" s="2">
        <f t="shared" si="2"/>
        <v>0.85226000000000002</v>
      </c>
      <c r="F72" s="2">
        <f t="shared" si="3"/>
        <v>0.85108499999999976</v>
      </c>
      <c r="G72" s="2">
        <f t="shared" si="5"/>
        <v>0.84916200000000031</v>
      </c>
      <c r="H72" s="2"/>
      <c r="I72" s="2">
        <f t="array" ref="I72">SUMPRODUCT(B56:B75, (ROW(B56:B75)-ROW(B56)+1)) / (20*21/2)</f>
        <v>0.85474428571428562</v>
      </c>
      <c r="J72" s="2">
        <f t="shared" si="4"/>
        <v>0.85071343016243139</v>
      </c>
      <c r="K72" s="2">
        <f t="shared" si="6"/>
        <v>0.8461556743211065</v>
      </c>
    </row>
    <row r="73" spans="1:11" ht="13.5" x14ac:dyDescent="0.25">
      <c r="A73" s="3">
        <f>TITRES_STAT!B76</f>
        <v>42110</v>
      </c>
      <c r="B73" s="6">
        <f>TITRES_STAT!D76</f>
        <v>0.85319999999999996</v>
      </c>
      <c r="C73" s="2">
        <f t="shared" si="7"/>
        <v>0</v>
      </c>
      <c r="D73" s="2">
        <f t="shared" si="8"/>
        <v>0.85319999999999996</v>
      </c>
      <c r="E73" s="2">
        <f t="shared" si="2"/>
        <v>0.85226000000000002</v>
      </c>
      <c r="F73" s="2">
        <f t="shared" si="3"/>
        <v>0.85178999999999971</v>
      </c>
      <c r="G73" s="2">
        <f t="shared" si="5"/>
        <v>0.84953800000000035</v>
      </c>
      <c r="H73" s="2"/>
      <c r="I73" s="2">
        <f t="array" ref="I73">SUMPRODUCT(B57:B76, (ROW(B57:B76)-ROW(B57)+1)) / (20*21/2)</f>
        <v>0.85604238095238105</v>
      </c>
      <c r="J73" s="2">
        <f t="shared" si="4"/>
        <v>0.85095024633743788</v>
      </c>
      <c r="K73" s="2">
        <f t="shared" si="6"/>
        <v>0.84643192238694553</v>
      </c>
    </row>
    <row r="74" spans="1:11" ht="13.5" x14ac:dyDescent="0.25">
      <c r="A74" s="3">
        <f>TITRES_STAT!B77</f>
        <v>42111</v>
      </c>
      <c r="B74" s="6">
        <f>TITRES_STAT!D77</f>
        <v>0.86260000000000003</v>
      </c>
      <c r="C74" s="2">
        <f t="shared" si="7"/>
        <v>9.400000000000075E-3</v>
      </c>
      <c r="D74" s="2">
        <f t="shared" si="8"/>
        <v>0.85507999999999984</v>
      </c>
      <c r="E74" s="2">
        <f t="shared" si="2"/>
        <v>0.85319999999999996</v>
      </c>
      <c r="F74" s="2">
        <f t="shared" si="3"/>
        <v>0.85296499999999986</v>
      </c>
      <c r="G74" s="2">
        <f t="shared" si="5"/>
        <v>0.85010200000000025</v>
      </c>
      <c r="H74" s="2"/>
      <c r="I74" s="2">
        <f t="array" ref="I74">SUMPRODUCT(B58:B77, (ROW(B58:B77)-ROW(B58)+1)) / (20*21/2)</f>
        <v>0.8595019047619048</v>
      </c>
      <c r="J74" s="2">
        <f t="shared" si="4"/>
        <v>0.85205974668625339</v>
      </c>
      <c r="K74" s="2">
        <f t="shared" si="6"/>
        <v>0.84706596464628103</v>
      </c>
    </row>
    <row r="75" spans="1:11" ht="13.5" x14ac:dyDescent="0.25">
      <c r="A75" s="3">
        <f>TITRES_STAT!B78</f>
        <v>42114</v>
      </c>
      <c r="B75" s="6">
        <f>TITRES_STAT!D78</f>
        <v>0.86729999999999996</v>
      </c>
      <c r="C75" s="2">
        <f t="shared" si="7"/>
        <v>4.6999999999999265E-3</v>
      </c>
      <c r="D75" s="2">
        <f t="shared" si="8"/>
        <v>0.85789999999999988</v>
      </c>
      <c r="E75" s="2">
        <f t="shared" si="2"/>
        <v>0.85461000000000009</v>
      </c>
      <c r="F75" s="2">
        <f t="shared" si="3"/>
        <v>0.85366999999999982</v>
      </c>
      <c r="G75" s="2">
        <f t="shared" si="5"/>
        <v>0.85085200000000027</v>
      </c>
      <c r="H75" s="2"/>
      <c r="I75" s="2">
        <f t="array" ref="I75">SUMPRODUCT(B59:B78, (ROW(B59:B78)-ROW(B59)+1)) / (20*21/2)</f>
        <v>0.86278285714285718</v>
      </c>
      <c r="J75" s="2">
        <f t="shared" si="4"/>
        <v>0.85351119938280073</v>
      </c>
      <c r="K75" s="2">
        <f t="shared" si="6"/>
        <v>0.84785945622877978</v>
      </c>
    </row>
    <row r="76" spans="1:11" ht="13.5" x14ac:dyDescent="0.25">
      <c r="A76" s="3">
        <f>TITRES_STAT!B79</f>
        <v>42115</v>
      </c>
      <c r="B76" s="6">
        <f>TITRES_STAT!D79</f>
        <v>0.86729999999999996</v>
      </c>
      <c r="C76" s="2">
        <f t="shared" si="7"/>
        <v>0</v>
      </c>
      <c r="D76" s="2">
        <f t="shared" si="8"/>
        <v>0.86072000000000004</v>
      </c>
      <c r="E76" s="2">
        <f t="shared" ref="E76:E139" si="9">AVERAGE(B67:B76)</f>
        <v>0.85602000000000023</v>
      </c>
      <c r="F76" s="2">
        <f t="shared" si="3"/>
        <v>0.85437499999999977</v>
      </c>
      <c r="G76" s="2">
        <f t="shared" si="5"/>
        <v>0.85113400000000028</v>
      </c>
      <c r="H76" s="2"/>
      <c r="I76" s="2">
        <f t="array" ref="I76">SUMPRODUCT(B60:B79, (ROW(B60:B79)-ROW(B60)+1)) / (20*21/2)</f>
        <v>0.8676533333333335</v>
      </c>
      <c r="J76" s="2">
        <f t="shared" si="4"/>
        <v>0.85482441848920065</v>
      </c>
      <c r="K76" s="2">
        <f t="shared" si="6"/>
        <v>0.84862183049431783</v>
      </c>
    </row>
    <row r="77" spans="1:11" ht="13.5" x14ac:dyDescent="0.25">
      <c r="A77" s="3">
        <f>TITRES_STAT!B80</f>
        <v>42116</v>
      </c>
      <c r="B77" s="6">
        <f>TITRES_STAT!D80</f>
        <v>0.89070000000000005</v>
      </c>
      <c r="C77" s="2">
        <f t="shared" si="7"/>
        <v>2.3400000000000087E-2</v>
      </c>
      <c r="D77" s="2">
        <f t="shared" si="8"/>
        <v>0.86821999999999999</v>
      </c>
      <c r="E77" s="2">
        <f t="shared" si="9"/>
        <v>0.85977000000000015</v>
      </c>
      <c r="F77" s="2">
        <f t="shared" si="3"/>
        <v>0.85624999999999984</v>
      </c>
      <c r="G77" s="2">
        <f t="shared" si="5"/>
        <v>0.85169600000000034</v>
      </c>
      <c r="H77" s="2"/>
      <c r="I77" s="2">
        <f t="array" ref="I77">SUMPRODUCT(B61:B80, (ROW(B61:B80)-ROW(B61)+1)) / (20*21/2)</f>
        <v>0.87180809523809522</v>
      </c>
      <c r="J77" s="2">
        <f t="shared" si="4"/>
        <v>0.85824114053784828</v>
      </c>
      <c r="K77" s="2">
        <f t="shared" si="6"/>
        <v>0.85027195478865836</v>
      </c>
    </row>
    <row r="78" spans="1:11" ht="13.5" x14ac:dyDescent="0.25">
      <c r="A78" s="3">
        <f>TITRES_STAT!B81</f>
        <v>42117</v>
      </c>
      <c r="B78" s="6">
        <f>TITRES_STAT!D81</f>
        <v>0.89070000000000005</v>
      </c>
      <c r="C78" s="2">
        <f t="shared" si="7"/>
        <v>0</v>
      </c>
      <c r="D78" s="2">
        <f t="shared" si="8"/>
        <v>0.87571999999999994</v>
      </c>
      <c r="E78" s="2">
        <f t="shared" si="9"/>
        <v>0.86446000000000001</v>
      </c>
      <c r="F78" s="2">
        <f t="shared" si="3"/>
        <v>0.8583599999999999</v>
      </c>
      <c r="G78" s="2">
        <f t="shared" si="5"/>
        <v>0.85244600000000037</v>
      </c>
      <c r="H78" s="2"/>
      <c r="I78" s="2">
        <f t="array" ref="I78">SUMPRODUCT(B62:B81, (ROW(B62:B81)-ROW(B62)+1)) / (20*21/2)</f>
        <v>0.87437428571428577</v>
      </c>
      <c r="J78" s="2">
        <f t="shared" si="4"/>
        <v>0.86133246048662471</v>
      </c>
      <c r="K78" s="2">
        <f t="shared" si="6"/>
        <v>0.85185736832635806</v>
      </c>
    </row>
    <row r="79" spans="1:11" ht="13.5" x14ac:dyDescent="0.25">
      <c r="A79" s="3">
        <f>TITRES_STAT!B82</f>
        <v>42118</v>
      </c>
      <c r="B79" s="6">
        <f>TITRES_STAT!D82</f>
        <v>0.90949999999999998</v>
      </c>
      <c r="C79" s="2">
        <f t="shared" si="7"/>
        <v>1.8799999999999928E-2</v>
      </c>
      <c r="D79" s="2">
        <f t="shared" si="8"/>
        <v>0.88509999999999989</v>
      </c>
      <c r="E79" s="2">
        <f t="shared" si="9"/>
        <v>0.87008999999999992</v>
      </c>
      <c r="F79" s="2">
        <f t="shared" si="3"/>
        <v>0.86117500000000002</v>
      </c>
      <c r="G79" s="2">
        <f t="shared" si="5"/>
        <v>0.85357200000000033</v>
      </c>
      <c r="H79" s="2"/>
      <c r="I79" s="2">
        <f t="array" ref="I79">SUMPRODUCT(B63:B82, (ROW(B63:B82)-ROW(B63)+1)) / (20*21/2)</f>
        <v>0.87676190476190474</v>
      </c>
      <c r="J79" s="2">
        <f t="shared" si="4"/>
        <v>0.86591984520218424</v>
      </c>
      <c r="K79" s="2">
        <f t="shared" si="6"/>
        <v>0.85411786368610865</v>
      </c>
    </row>
    <row r="80" spans="1:11" ht="13.5" x14ac:dyDescent="0.25">
      <c r="A80" s="3">
        <f>TITRES_STAT!B83</f>
        <v>42121</v>
      </c>
      <c r="B80" s="6">
        <f>TITRES_STAT!D83</f>
        <v>0.90480000000000005</v>
      </c>
      <c r="C80" s="2">
        <f t="shared" si="7"/>
        <v>-4.6999999999999265E-3</v>
      </c>
      <c r="D80" s="2">
        <f t="shared" si="8"/>
        <v>0.89260000000000006</v>
      </c>
      <c r="E80" s="2">
        <f t="shared" si="9"/>
        <v>0.87524999999999997</v>
      </c>
      <c r="F80" s="2">
        <f t="shared" si="3"/>
        <v>0.86375500000000005</v>
      </c>
      <c r="G80" s="2">
        <f t="shared" si="5"/>
        <v>0.85460400000000036</v>
      </c>
      <c r="H80" s="2"/>
      <c r="I80" s="2">
        <f t="array" ref="I80">SUMPRODUCT(B64:B83, (ROW(B64:B83)-ROW(B64)+1)) / (20*21/2)</f>
        <v>0.87986619047619052</v>
      </c>
      <c r="J80" s="2">
        <f t="shared" si="4"/>
        <v>0.86962271708769046</v>
      </c>
      <c r="K80" s="2">
        <f t="shared" si="6"/>
        <v>0.85610539844351619</v>
      </c>
    </row>
    <row r="81" spans="1:11" ht="13.5" x14ac:dyDescent="0.25">
      <c r="A81" s="3">
        <f>TITRES_STAT!B84</f>
        <v>42122</v>
      </c>
      <c r="B81" s="6">
        <f>TITRES_STAT!D84</f>
        <v>0.89070000000000005</v>
      </c>
      <c r="C81" s="2">
        <f t="shared" si="7"/>
        <v>-1.4100000000000001E-2</v>
      </c>
      <c r="D81" s="2">
        <f t="shared" si="8"/>
        <v>0.89727999999999997</v>
      </c>
      <c r="E81" s="2">
        <f t="shared" si="9"/>
        <v>0.87900000000000011</v>
      </c>
      <c r="F81" s="2">
        <f t="shared" si="3"/>
        <v>0.86563000000000001</v>
      </c>
      <c r="G81" s="2">
        <f t="shared" si="5"/>
        <v>0.85526000000000058</v>
      </c>
      <c r="H81" s="2"/>
      <c r="I81" s="2">
        <f t="array" ref="I81">SUMPRODUCT(B65:B84, (ROW(B65:B84)-ROW(B65)+1)) / (20*21/2)</f>
        <v>0.88185190476190467</v>
      </c>
      <c r="J81" s="2">
        <f t="shared" si="4"/>
        <v>0.87163007736505327</v>
      </c>
      <c r="K81" s="2">
        <f t="shared" si="6"/>
        <v>0.85746204948494698</v>
      </c>
    </row>
    <row r="82" spans="1:11" ht="13.5" x14ac:dyDescent="0.25">
      <c r="A82" s="3">
        <f>TITRES_STAT!B85</f>
        <v>42123</v>
      </c>
      <c r="B82" s="6">
        <f>TITRES_STAT!D85</f>
        <v>0.89070000000000005</v>
      </c>
      <c r="C82" s="2">
        <f t="shared" si="7"/>
        <v>0</v>
      </c>
      <c r="D82" s="2">
        <f t="shared" si="8"/>
        <v>0.89727999999999997</v>
      </c>
      <c r="E82" s="2">
        <f t="shared" si="9"/>
        <v>0.88274999999999992</v>
      </c>
      <c r="F82" s="2">
        <f t="shared" si="3"/>
        <v>0.86750500000000008</v>
      </c>
      <c r="G82" s="2">
        <f t="shared" si="5"/>
        <v>0.85591600000000057</v>
      </c>
      <c r="H82" s="2"/>
      <c r="I82" s="2">
        <f t="array" ref="I82">SUMPRODUCT(B66:B85, (ROW(B66:B85)-ROW(B66)+1)) / (20*21/2)</f>
        <v>0.88365904761904757</v>
      </c>
      <c r="J82" s="2">
        <f t="shared" si="4"/>
        <v>0.87344626047314344</v>
      </c>
      <c r="K82" s="2">
        <f t="shared" si="6"/>
        <v>0.85876549852475303</v>
      </c>
    </row>
    <row r="83" spans="1:11" ht="13.5" x14ac:dyDescent="0.25">
      <c r="A83" s="3">
        <f>TITRES_STAT!B86</f>
        <v>42124</v>
      </c>
      <c r="B83" s="6">
        <f>TITRES_STAT!D86</f>
        <v>0.90010000000000001</v>
      </c>
      <c r="C83" s="2">
        <f t="shared" si="7"/>
        <v>9.3999999999999639E-3</v>
      </c>
      <c r="D83" s="2">
        <f t="shared" si="8"/>
        <v>0.89915999999999996</v>
      </c>
      <c r="E83" s="2">
        <f t="shared" si="9"/>
        <v>0.88744000000000001</v>
      </c>
      <c r="F83" s="2">
        <f t="shared" si="3"/>
        <v>0.86985000000000012</v>
      </c>
      <c r="G83" s="2">
        <f t="shared" si="5"/>
        <v>0.85685400000000056</v>
      </c>
      <c r="H83" s="2"/>
      <c r="I83" s="2">
        <f t="array" ref="I83">SUMPRODUCT(B67:B86, (ROW(B67:B86)-ROW(B67)+1)) / (20*21/2)</f>
        <v>0.8866304761904763</v>
      </c>
      <c r="J83" s="2">
        <f t="shared" si="4"/>
        <v>0.87598471185665361</v>
      </c>
      <c r="K83" s="2">
        <f t="shared" si="6"/>
        <v>0.8603864593669196</v>
      </c>
    </row>
    <row r="84" spans="1:11" ht="13.5" x14ac:dyDescent="0.25">
      <c r="A84" s="3">
        <f>TITRES_STAT!B87</f>
        <v>42128</v>
      </c>
      <c r="B84" s="6">
        <f>TITRES_STAT!D87</f>
        <v>0.89070000000000005</v>
      </c>
      <c r="C84" s="2">
        <f t="shared" si="7"/>
        <v>-9.3999999999999639E-3</v>
      </c>
      <c r="D84" s="2">
        <f t="shared" si="8"/>
        <v>0.89540000000000008</v>
      </c>
      <c r="E84" s="2">
        <f t="shared" si="9"/>
        <v>0.89024999999999999</v>
      </c>
      <c r="F84" s="2">
        <f t="shared" ref="F84:F147" si="10">AVERAGE(B65:B84)</f>
        <v>0.87172499999999997</v>
      </c>
      <c r="G84" s="2">
        <f t="shared" si="5"/>
        <v>0.8576040000000007</v>
      </c>
      <c r="H84" s="2"/>
      <c r="I84" s="2">
        <f t="array" ref="I84">SUMPRODUCT(B68:B87, (ROW(B68:B87)-ROW(B68)+1)) / (20*21/2)</f>
        <v>0.88935619047619052</v>
      </c>
      <c r="J84" s="2">
        <f t="shared" si="4"/>
        <v>0.87738616787030566</v>
      </c>
      <c r="K84" s="2">
        <f t="shared" si="6"/>
        <v>0.86157522566625611</v>
      </c>
    </row>
    <row r="85" spans="1:11" ht="13.5" x14ac:dyDescent="0.25">
      <c r="A85" s="3">
        <f>TITRES_STAT!B88</f>
        <v>42129</v>
      </c>
      <c r="B85" s="6">
        <f>TITRES_STAT!D88</f>
        <v>0.89070000000000005</v>
      </c>
      <c r="C85" s="2">
        <f t="shared" si="7"/>
        <v>0</v>
      </c>
      <c r="D85" s="2">
        <f t="shared" si="8"/>
        <v>0.89258000000000004</v>
      </c>
      <c r="E85" s="2">
        <f t="shared" si="9"/>
        <v>0.89258999999999999</v>
      </c>
      <c r="F85" s="2">
        <f t="shared" si="10"/>
        <v>0.87360000000000004</v>
      </c>
      <c r="G85" s="2">
        <f t="shared" si="5"/>
        <v>0.85835400000000073</v>
      </c>
      <c r="H85" s="2"/>
      <c r="I85" s="2">
        <f t="array" ref="I85">SUMPRODUCT(B69:B88, (ROW(B69:B88)-ROW(B69)+1)) / (20*21/2)</f>
        <v>0.89183619047619056</v>
      </c>
      <c r="J85" s="2">
        <f t="shared" ref="J85:J148" si="11">$J$4*B85+J84*(1-$J$4)</f>
        <v>0.8786541518826575</v>
      </c>
      <c r="K85" s="2">
        <f t="shared" si="6"/>
        <v>0.86271737367934409</v>
      </c>
    </row>
    <row r="86" spans="1:11" ht="13.5" x14ac:dyDescent="0.25">
      <c r="A86" s="3">
        <f>TITRES_STAT!B89</f>
        <v>42130</v>
      </c>
      <c r="B86" s="6">
        <f>TITRES_STAT!D89</f>
        <v>0.90480000000000005</v>
      </c>
      <c r="C86" s="2">
        <f t="shared" si="7"/>
        <v>1.4100000000000001E-2</v>
      </c>
      <c r="D86" s="2">
        <f t="shared" si="8"/>
        <v>0.89539999999999986</v>
      </c>
      <c r="E86" s="2">
        <f t="shared" si="9"/>
        <v>0.89634000000000003</v>
      </c>
      <c r="F86" s="2">
        <f t="shared" si="10"/>
        <v>0.87618000000000029</v>
      </c>
      <c r="G86" s="2">
        <f t="shared" si="5"/>
        <v>0.85938600000000076</v>
      </c>
      <c r="H86" s="2"/>
      <c r="I86" s="2">
        <f t="array" ref="I86">SUMPRODUCT(B70:B89, (ROW(B70:B89)-ROW(B70)+1)) / (20*21/2)</f>
        <v>0.8940257142857142</v>
      </c>
      <c r="J86" s="2">
        <f t="shared" si="11"/>
        <v>0.88114423265573771</v>
      </c>
      <c r="K86" s="2">
        <f t="shared" si="6"/>
        <v>0.86436767275074244</v>
      </c>
    </row>
    <row r="87" spans="1:11" ht="13.5" x14ac:dyDescent="0.25">
      <c r="A87" s="3">
        <f>TITRES_STAT!B90</f>
        <v>42131</v>
      </c>
      <c r="B87" s="6">
        <f>TITRES_STAT!D90</f>
        <v>0.90480000000000005</v>
      </c>
      <c r="C87" s="2">
        <f t="shared" si="7"/>
        <v>0</v>
      </c>
      <c r="D87" s="2">
        <f t="shared" si="8"/>
        <v>0.89821999999999991</v>
      </c>
      <c r="E87" s="2">
        <f t="shared" si="9"/>
        <v>0.89774999999999994</v>
      </c>
      <c r="F87" s="2">
        <f t="shared" si="10"/>
        <v>0.87876000000000032</v>
      </c>
      <c r="G87" s="2">
        <f t="shared" si="5"/>
        <v>0.86041800000000079</v>
      </c>
      <c r="H87" s="2"/>
      <c r="I87" s="2">
        <f t="array" ref="I87">SUMPRODUCT(B71:B90, (ROW(B71:B90)-ROW(B71)+1)) / (20*21/2)</f>
        <v>0.89641714285714291</v>
      </c>
      <c r="J87" s="2">
        <f t="shared" si="11"/>
        <v>0.88339716287900083</v>
      </c>
      <c r="K87" s="2">
        <f t="shared" si="6"/>
        <v>0.86595325421149771</v>
      </c>
    </row>
    <row r="88" spans="1:11" ht="13.5" x14ac:dyDescent="0.25">
      <c r="A88" s="3">
        <f>TITRES_STAT!B91</f>
        <v>42132</v>
      </c>
      <c r="B88" s="6">
        <f>TITRES_STAT!D91</f>
        <v>0.90480000000000005</v>
      </c>
      <c r="C88" s="2">
        <f t="shared" si="7"/>
        <v>0</v>
      </c>
      <c r="D88" s="2">
        <f t="shared" si="8"/>
        <v>0.89915999999999996</v>
      </c>
      <c r="E88" s="2">
        <f t="shared" si="9"/>
        <v>0.89915999999999996</v>
      </c>
      <c r="F88" s="2">
        <f t="shared" si="10"/>
        <v>0.88181000000000032</v>
      </c>
      <c r="G88" s="2">
        <f t="shared" si="5"/>
        <v>0.86145000000000083</v>
      </c>
      <c r="H88" s="2"/>
      <c r="I88" s="2">
        <f t="array" ref="I88">SUMPRODUCT(B72:B91, (ROW(B72:B91)-ROW(B72)+1)) / (20*21/2)</f>
        <v>0.89854047619047617</v>
      </c>
      <c r="J88" s="2">
        <f t="shared" si="11"/>
        <v>0.885435528319096</v>
      </c>
      <c r="K88" s="2">
        <f t="shared" si="6"/>
        <v>0.86747665600712531</v>
      </c>
    </row>
    <row r="89" spans="1:11" ht="13.5" x14ac:dyDescent="0.25">
      <c r="A89" s="3">
        <f>TITRES_STAT!B92</f>
        <v>42135</v>
      </c>
      <c r="B89" s="6">
        <f>TITRES_STAT!D92</f>
        <v>0.90480000000000005</v>
      </c>
      <c r="C89" s="2">
        <f t="shared" si="7"/>
        <v>0</v>
      </c>
      <c r="D89" s="2">
        <f t="shared" si="8"/>
        <v>0.90198</v>
      </c>
      <c r="E89" s="2">
        <f t="shared" si="9"/>
        <v>0.89868999999999999</v>
      </c>
      <c r="F89" s="2">
        <f t="shared" si="10"/>
        <v>0.88439000000000012</v>
      </c>
      <c r="G89" s="2">
        <f t="shared" si="5"/>
        <v>0.86248200000000086</v>
      </c>
      <c r="H89" s="2"/>
      <c r="I89" s="2">
        <f t="array" ref="I89">SUMPRODUCT(B73:B92, (ROW(B73:B92)-ROW(B73)+1)) / (20*21/2)</f>
        <v>0.9030719047619048</v>
      </c>
      <c r="J89" s="2">
        <f t="shared" si="11"/>
        <v>0.88727976371727735</v>
      </c>
      <c r="K89" s="2">
        <f t="shared" si="6"/>
        <v>0.86894031655586557</v>
      </c>
    </row>
    <row r="90" spans="1:11" ht="13.5" x14ac:dyDescent="0.25">
      <c r="A90" s="3">
        <f>TITRES_STAT!B93</f>
        <v>42136</v>
      </c>
      <c r="B90" s="6">
        <f>TITRES_STAT!D93</f>
        <v>0.90949999999999998</v>
      </c>
      <c r="C90" s="2">
        <f t="shared" si="7"/>
        <v>4.6999999999999265E-3</v>
      </c>
      <c r="D90" s="2">
        <f t="shared" si="8"/>
        <v>0.9057400000000001</v>
      </c>
      <c r="E90" s="2">
        <f t="shared" si="9"/>
        <v>0.89915999999999996</v>
      </c>
      <c r="F90" s="2">
        <f t="shared" si="10"/>
        <v>0.88720500000000013</v>
      </c>
      <c r="G90" s="2">
        <f t="shared" si="5"/>
        <v>0.86360800000000071</v>
      </c>
      <c r="H90" s="2"/>
      <c r="I90" s="2">
        <f t="array" ref="I90">SUMPRODUCT(B74:B93, (ROW(B74:B93)-ROW(B74)+1)) / (20*21/2)</f>
        <v>0.90630619047619043</v>
      </c>
      <c r="J90" s="2">
        <f t="shared" si="11"/>
        <v>0.88939597669658421</v>
      </c>
      <c r="K90" s="2">
        <f t="shared" si="6"/>
        <v>0.87053089237720416</v>
      </c>
    </row>
    <row r="91" spans="1:11" ht="13.5" x14ac:dyDescent="0.25">
      <c r="A91" s="3">
        <f>TITRES_STAT!B94</f>
        <v>42137</v>
      </c>
      <c r="B91" s="6">
        <f>TITRES_STAT!D94</f>
        <v>0.90949999999999998</v>
      </c>
      <c r="C91" s="2">
        <f t="shared" si="7"/>
        <v>0</v>
      </c>
      <c r="D91" s="2">
        <f t="shared" si="8"/>
        <v>0.90668000000000004</v>
      </c>
      <c r="E91" s="2">
        <f t="shared" si="9"/>
        <v>0.90103999999999984</v>
      </c>
      <c r="F91" s="2">
        <f t="shared" si="10"/>
        <v>0.89002000000000014</v>
      </c>
      <c r="G91" s="2">
        <f t="shared" si="5"/>
        <v>0.86473400000000067</v>
      </c>
      <c r="H91" s="2"/>
      <c r="I91" s="2">
        <f t="array" ref="I91">SUMPRODUCT(B75:B94, (ROW(B75:B94)-ROW(B75)+1)) / (20*21/2)</f>
        <v>0.9100785714285714</v>
      </c>
      <c r="J91" s="2">
        <f t="shared" si="11"/>
        <v>0.89131064558262374</v>
      </c>
      <c r="K91" s="2">
        <f t="shared" si="6"/>
        <v>0.87205909267613735</v>
      </c>
    </row>
    <row r="92" spans="1:11" ht="13.5" x14ac:dyDescent="0.25">
      <c r="A92" s="3">
        <f>TITRES_STAT!B95</f>
        <v>42138</v>
      </c>
      <c r="B92" s="6">
        <f>TITRES_STAT!D95</f>
        <v>0.93759999999999999</v>
      </c>
      <c r="C92" s="2">
        <f t="shared" si="7"/>
        <v>2.8100000000000014E-2</v>
      </c>
      <c r="D92" s="2">
        <f t="shared" si="8"/>
        <v>0.91324000000000005</v>
      </c>
      <c r="E92" s="2">
        <f t="shared" si="9"/>
        <v>0.90572999999999981</v>
      </c>
      <c r="F92" s="2">
        <f t="shared" si="10"/>
        <v>0.89424000000000015</v>
      </c>
      <c r="G92" s="2">
        <f t="shared" si="5"/>
        <v>0.86642200000000069</v>
      </c>
      <c r="H92" s="2"/>
      <c r="I92" s="2">
        <f t="array" ref="I92">SUMPRODUCT(B76:B95, (ROW(B76:B95)-ROW(B76)+1)) / (20*21/2)</f>
        <v>0.91349380952380976</v>
      </c>
      <c r="J92" s="2">
        <f t="shared" si="11"/>
        <v>0.89571915552713577</v>
      </c>
      <c r="K92" s="2">
        <f t="shared" si="6"/>
        <v>0.87462932433589669</v>
      </c>
    </row>
    <row r="93" spans="1:11" ht="13.5" x14ac:dyDescent="0.25">
      <c r="A93" s="3">
        <f>TITRES_STAT!B96</f>
        <v>42139</v>
      </c>
      <c r="B93" s="6">
        <f>TITRES_STAT!D96</f>
        <v>0.92820000000000003</v>
      </c>
      <c r="C93" s="2">
        <f t="shared" si="7"/>
        <v>-9.3999999999999639E-3</v>
      </c>
      <c r="D93" s="2">
        <f t="shared" si="8"/>
        <v>0.91791999999999996</v>
      </c>
      <c r="E93" s="2">
        <f t="shared" si="9"/>
        <v>0.90854000000000001</v>
      </c>
      <c r="F93" s="2">
        <f t="shared" si="10"/>
        <v>0.89799000000000007</v>
      </c>
      <c r="G93" s="2">
        <f t="shared" si="5"/>
        <v>0.8681100000000006</v>
      </c>
      <c r="H93" s="2"/>
      <c r="I93" s="2">
        <f t="array" ref="I93">SUMPRODUCT(B77:B96, (ROW(B77:B96)-ROW(B77)+1)) / (20*21/2)</f>
        <v>0.91612666666666676</v>
      </c>
      <c r="J93" s="2">
        <f t="shared" si="11"/>
        <v>0.89881256928645625</v>
      </c>
      <c r="K93" s="2">
        <f t="shared" si="6"/>
        <v>0.87673013514625364</v>
      </c>
    </row>
    <row r="94" spans="1:11" ht="13.5" x14ac:dyDescent="0.25">
      <c r="A94" s="3">
        <f>TITRES_STAT!B97</f>
        <v>42142</v>
      </c>
      <c r="B94" s="6">
        <f>TITRES_STAT!D97</f>
        <v>0.93759999999999999</v>
      </c>
      <c r="C94" s="2">
        <f t="shared" si="7"/>
        <v>9.3999999999999639E-3</v>
      </c>
      <c r="D94" s="2">
        <f t="shared" si="8"/>
        <v>0.92447999999999997</v>
      </c>
      <c r="E94" s="2">
        <f t="shared" si="9"/>
        <v>0.91322999999999988</v>
      </c>
      <c r="F94" s="2">
        <f t="shared" si="10"/>
        <v>0.90173999999999999</v>
      </c>
      <c r="G94" s="2">
        <f t="shared" si="5"/>
        <v>0.86989200000000055</v>
      </c>
      <c r="H94" s="2"/>
      <c r="I94" s="2">
        <f t="array" ref="I94">SUMPRODUCT(B78:B97, (ROW(B78:B97)-ROW(B78)+1)) / (20*21/2)</f>
        <v>0.9184471428571428</v>
      </c>
      <c r="J94" s="2">
        <f t="shared" si="11"/>
        <v>0.9025066103067938</v>
      </c>
      <c r="K94" s="2">
        <f t="shared" si="6"/>
        <v>0.87911718866993005</v>
      </c>
    </row>
    <row r="95" spans="1:11" ht="13.5" x14ac:dyDescent="0.25">
      <c r="A95" s="3">
        <f>TITRES_STAT!B98</f>
        <v>42143</v>
      </c>
      <c r="B95" s="6">
        <f>TITRES_STAT!D98</f>
        <v>0.93759999999999999</v>
      </c>
      <c r="C95" s="2">
        <f t="shared" si="7"/>
        <v>0</v>
      </c>
      <c r="D95" s="2">
        <f t="shared" si="8"/>
        <v>0.93010000000000004</v>
      </c>
      <c r="E95" s="2">
        <f t="shared" si="9"/>
        <v>0.91791999999999996</v>
      </c>
      <c r="F95" s="2">
        <f t="shared" si="10"/>
        <v>0.90525499999999981</v>
      </c>
      <c r="G95" s="2">
        <f t="shared" si="5"/>
        <v>0.87176800000000054</v>
      </c>
      <c r="H95" s="2"/>
      <c r="I95" s="2">
        <f t="array" ref="I95">SUMPRODUCT(B79:B98, (ROW(B79:B98)-ROW(B79)+1)) / (20*21/2)</f>
        <v>0.91967142857142858</v>
      </c>
      <c r="J95" s="2">
        <f t="shared" si="11"/>
        <v>0.90584883789662296</v>
      </c>
      <c r="K95" s="2">
        <f t="shared" si="6"/>
        <v>0.88141063225150151</v>
      </c>
    </row>
    <row r="96" spans="1:11" ht="13.5" x14ac:dyDescent="0.25">
      <c r="A96" s="3">
        <f>TITRES_STAT!B99</f>
        <v>42144</v>
      </c>
      <c r="B96" s="6">
        <f>TITRES_STAT!D99</f>
        <v>0.93289999999999995</v>
      </c>
      <c r="C96" s="2">
        <f t="shared" si="7"/>
        <v>-4.7000000000000375E-3</v>
      </c>
      <c r="D96" s="2">
        <f t="shared" si="8"/>
        <v>0.93477999999999994</v>
      </c>
      <c r="E96" s="2">
        <f t="shared" si="9"/>
        <v>0.92073000000000005</v>
      </c>
      <c r="F96" s="2">
        <f t="shared" si="10"/>
        <v>0.90853499999999998</v>
      </c>
      <c r="G96" s="2">
        <f t="shared" si="5"/>
        <v>0.87345600000000034</v>
      </c>
      <c r="H96" s="2"/>
      <c r="I96" s="2">
        <f t="array" ref="I96">SUMPRODUCT(B80:B99, (ROW(B80:B99)-ROW(B80)+1)) / (20*21/2)</f>
        <v>0.92118714285714287</v>
      </c>
      <c r="J96" s="2">
        <f t="shared" si="11"/>
        <v>0.90842513904932554</v>
      </c>
      <c r="K96" s="2">
        <f t="shared" si="6"/>
        <v>0.88342982314359952</v>
      </c>
    </row>
    <row r="97" spans="1:11" ht="13.5" x14ac:dyDescent="0.25">
      <c r="A97" s="3">
        <f>TITRES_STAT!B100</f>
        <v>42145</v>
      </c>
      <c r="B97" s="6">
        <f>TITRES_STAT!D100</f>
        <v>0.93289999999999995</v>
      </c>
      <c r="C97" s="2">
        <f t="shared" si="7"/>
        <v>0</v>
      </c>
      <c r="D97" s="2">
        <f t="shared" si="8"/>
        <v>0.93384</v>
      </c>
      <c r="E97" s="2">
        <f t="shared" si="9"/>
        <v>0.92354000000000003</v>
      </c>
      <c r="F97" s="2">
        <f t="shared" si="10"/>
        <v>0.91064499999999993</v>
      </c>
      <c r="G97" s="2">
        <f t="shared" si="5"/>
        <v>0.87514400000000026</v>
      </c>
      <c r="H97" s="2"/>
      <c r="I97" s="2">
        <f t="array" ref="I97">SUMPRODUCT(B81:B100, (ROW(B81:B100)-ROW(B81)+1)) / (20*21/2)</f>
        <v>0.92261380952380945</v>
      </c>
      <c r="J97" s="2">
        <f t="shared" si="11"/>
        <v>0.91075607818748505</v>
      </c>
      <c r="K97" s="2">
        <f t="shared" si="6"/>
        <v>0.88536983007914472</v>
      </c>
    </row>
    <row r="98" spans="1:11" ht="13.5" x14ac:dyDescent="0.25">
      <c r="A98" s="3">
        <f>TITRES_STAT!B101</f>
        <v>42146</v>
      </c>
      <c r="B98" s="6">
        <f>TITRES_STAT!D101</f>
        <v>0.92349999999999999</v>
      </c>
      <c r="C98" s="2">
        <f t="shared" si="7"/>
        <v>-9.3999999999999639E-3</v>
      </c>
      <c r="D98" s="2">
        <f t="shared" si="8"/>
        <v>0.93290000000000006</v>
      </c>
      <c r="E98" s="2">
        <f t="shared" si="9"/>
        <v>0.92540999999999995</v>
      </c>
      <c r="F98" s="2">
        <f t="shared" si="10"/>
        <v>0.91228500000000001</v>
      </c>
      <c r="G98" s="2">
        <f t="shared" si="5"/>
        <v>0.87664399999999998</v>
      </c>
      <c r="H98" s="2"/>
      <c r="I98" s="2">
        <f t="array" ref="I98">SUMPRODUCT(B82:B101, (ROW(B82:B101)-ROW(B82)+1)) / (20*21/2)</f>
        <v>0.92392904761904771</v>
      </c>
      <c r="J98" s="2">
        <f t="shared" si="11"/>
        <v>0.91196978502677228</v>
      </c>
      <c r="K98" s="2">
        <f t="shared" si="6"/>
        <v>0.88686513086035468</v>
      </c>
    </row>
    <row r="99" spans="1:11" ht="13.5" x14ac:dyDescent="0.25">
      <c r="A99" s="3">
        <f>TITRES_STAT!B102</f>
        <v>42149</v>
      </c>
      <c r="B99" s="6">
        <f>TITRES_STAT!D102</f>
        <v>0.92820000000000003</v>
      </c>
      <c r="C99" s="2">
        <f t="shared" si="7"/>
        <v>4.7000000000000375E-3</v>
      </c>
      <c r="D99" s="2">
        <f t="shared" si="8"/>
        <v>0.93101999999999996</v>
      </c>
      <c r="E99" s="2">
        <f t="shared" si="9"/>
        <v>0.92774999999999996</v>
      </c>
      <c r="F99" s="2">
        <f t="shared" si="10"/>
        <v>0.91321999999999992</v>
      </c>
      <c r="G99" s="2">
        <f t="shared" si="5"/>
        <v>0.87842599999999993</v>
      </c>
      <c r="H99" s="2"/>
      <c r="I99" s="2">
        <f t="array" ref="I99">SUMPRODUCT(B83:B102, (ROW(B83:B102)-ROW(B83)+1)) / (20*21/2)</f>
        <v>0.92506571428571405</v>
      </c>
      <c r="J99" s="2">
        <f t="shared" si="11"/>
        <v>0.91351551978612733</v>
      </c>
      <c r="K99" s="2">
        <f t="shared" si="6"/>
        <v>0.88848610612073298</v>
      </c>
    </row>
    <row r="100" spans="1:11" ht="13.5" x14ac:dyDescent="0.25">
      <c r="A100" s="3">
        <f>TITRES_STAT!B103</f>
        <v>42150</v>
      </c>
      <c r="B100" s="6">
        <f>TITRES_STAT!D103</f>
        <v>0.92820000000000003</v>
      </c>
      <c r="C100" s="2">
        <f t="shared" si="7"/>
        <v>0</v>
      </c>
      <c r="D100" s="2">
        <f t="shared" si="8"/>
        <v>0.92913999999999997</v>
      </c>
      <c r="E100" s="2">
        <f t="shared" si="9"/>
        <v>0.92962000000000011</v>
      </c>
      <c r="F100" s="2">
        <f t="shared" si="10"/>
        <v>0.91439000000000004</v>
      </c>
      <c r="G100" s="2">
        <f t="shared" si="5"/>
        <v>0.88030199999999992</v>
      </c>
      <c r="H100" s="2"/>
      <c r="I100" s="2">
        <f t="array" ref="I100">SUMPRODUCT(B84:B103, (ROW(B84:B103)-ROW(B84)+1)) / (20*21/2)</f>
        <v>0.92602380952380936</v>
      </c>
      <c r="J100" s="2">
        <f t="shared" si="11"/>
        <v>0.91491404171125812</v>
      </c>
      <c r="K100" s="2">
        <f t="shared" si="6"/>
        <v>0.8900435137238415</v>
      </c>
    </row>
    <row r="101" spans="1:11" ht="13.5" x14ac:dyDescent="0.25">
      <c r="A101" s="3">
        <f>TITRES_STAT!B104</f>
        <v>42151</v>
      </c>
      <c r="B101" s="6">
        <f>TITRES_STAT!D104</f>
        <v>0.92820000000000003</v>
      </c>
      <c r="C101" s="2">
        <f t="shared" si="7"/>
        <v>0</v>
      </c>
      <c r="D101" s="2">
        <f t="shared" si="8"/>
        <v>0.92820000000000003</v>
      </c>
      <c r="E101" s="2">
        <f t="shared" si="9"/>
        <v>0.93148999999999993</v>
      </c>
      <c r="F101" s="2">
        <f t="shared" si="10"/>
        <v>0.91626499999999989</v>
      </c>
      <c r="G101" s="2">
        <f t="shared" si="5"/>
        <v>0.88208399999999987</v>
      </c>
      <c r="H101" s="2"/>
      <c r="I101" s="2">
        <f t="array" ref="I101">SUMPRODUCT(B85:B104, (ROW(B85:B104)-ROW(B85)+1)) / (20*21/2)</f>
        <v>0.92640047619047627</v>
      </c>
      <c r="J101" s="2">
        <f t="shared" si="11"/>
        <v>0.91617937107209069</v>
      </c>
      <c r="K101" s="2">
        <f t="shared" si="6"/>
        <v>0.89153984651898499</v>
      </c>
    </row>
    <row r="102" spans="1:11" ht="13.5" x14ac:dyDescent="0.25">
      <c r="A102" s="3">
        <f>TITRES_STAT!B105</f>
        <v>42152</v>
      </c>
      <c r="B102" s="6">
        <f>TITRES_STAT!D105</f>
        <v>0.92820000000000003</v>
      </c>
      <c r="C102" s="2">
        <f t="shared" si="7"/>
        <v>0</v>
      </c>
      <c r="D102" s="2">
        <f t="shared" si="8"/>
        <v>0.92726000000000008</v>
      </c>
      <c r="E102" s="2">
        <f t="shared" si="9"/>
        <v>0.93054999999999999</v>
      </c>
      <c r="F102" s="2">
        <f t="shared" si="10"/>
        <v>0.91813999999999996</v>
      </c>
      <c r="G102" s="2">
        <f t="shared" si="5"/>
        <v>0.88423999999999969</v>
      </c>
      <c r="H102" s="2"/>
      <c r="I102" s="2">
        <f t="array" ref="I102">SUMPRODUCT(B86:B105, (ROW(B86:B105)-ROW(B86)+1)) / (20*21/2)</f>
        <v>0.92796380952380952</v>
      </c>
      <c r="J102" s="2">
        <f t="shared" si="11"/>
        <v>0.91732419287474876</v>
      </c>
      <c r="K102" s="2">
        <f t="shared" si="6"/>
        <v>0.89297749959667183</v>
      </c>
    </row>
    <row r="103" spans="1:11" ht="13.5" x14ac:dyDescent="0.25">
      <c r="A103" s="3">
        <f>TITRES_STAT!B106</f>
        <v>42153</v>
      </c>
      <c r="B103" s="6">
        <f>TITRES_STAT!D106</f>
        <v>0.92820000000000003</v>
      </c>
      <c r="C103" s="2">
        <f t="shared" si="7"/>
        <v>0</v>
      </c>
      <c r="D103" s="2">
        <f t="shared" si="8"/>
        <v>0.92820000000000003</v>
      </c>
      <c r="E103" s="2">
        <f t="shared" si="9"/>
        <v>0.93055000000000021</v>
      </c>
      <c r="F103" s="2">
        <f t="shared" si="10"/>
        <v>0.91954500000000006</v>
      </c>
      <c r="G103" s="2">
        <f t="shared" si="5"/>
        <v>0.88602199999999953</v>
      </c>
      <c r="H103" s="2"/>
      <c r="I103" s="2">
        <f t="array" ref="I103">SUMPRODUCT(B87:B106, (ROW(B87:B106)-ROW(B87)+1)) / (20*21/2)</f>
        <v>0.93108476190476197</v>
      </c>
      <c r="J103" s="2">
        <f t="shared" si="11"/>
        <v>0.91835998402953467</v>
      </c>
      <c r="K103" s="2">
        <f t="shared" si="6"/>
        <v>0.89435877412229259</v>
      </c>
    </row>
    <row r="104" spans="1:11" ht="13.5" x14ac:dyDescent="0.25">
      <c r="A104" s="3">
        <f>TITRES_STAT!B107</f>
        <v>42156</v>
      </c>
      <c r="B104" s="6">
        <f>TITRES_STAT!D107</f>
        <v>0.92349999999999999</v>
      </c>
      <c r="C104" s="2">
        <f t="shared" si="7"/>
        <v>-4.7000000000000375E-3</v>
      </c>
      <c r="D104" s="2">
        <f t="shared" si="8"/>
        <v>0.92726000000000008</v>
      </c>
      <c r="E104" s="2">
        <f t="shared" si="9"/>
        <v>0.92914000000000008</v>
      </c>
      <c r="F104" s="2">
        <f t="shared" si="10"/>
        <v>0.92118500000000003</v>
      </c>
      <c r="G104" s="2">
        <f t="shared" si="5"/>
        <v>0.88770999999999955</v>
      </c>
      <c r="H104" s="2"/>
      <c r="I104" s="2">
        <f t="array" ref="I104">SUMPRODUCT(B88:B107, (ROW(B88:B107)-ROW(B88)+1)) / (20*21/2)</f>
        <v>0.93396047619047629</v>
      </c>
      <c r="J104" s="2">
        <f t="shared" si="11"/>
        <v>0.91884950936005527</v>
      </c>
      <c r="K104" s="2">
        <f t="shared" si="6"/>
        <v>0.89550156729396735</v>
      </c>
    </row>
    <row r="105" spans="1:11" ht="13.5" x14ac:dyDescent="0.25">
      <c r="A105" s="3">
        <f>TITRES_STAT!B108</f>
        <v>42157</v>
      </c>
      <c r="B105" s="6">
        <f>TITRES_STAT!D108</f>
        <v>0.93759999999999999</v>
      </c>
      <c r="C105" s="2">
        <f t="shared" si="7"/>
        <v>1.4100000000000001E-2</v>
      </c>
      <c r="D105" s="2">
        <f t="shared" si="8"/>
        <v>0.92913999999999997</v>
      </c>
      <c r="E105" s="2">
        <f t="shared" si="9"/>
        <v>0.92914000000000008</v>
      </c>
      <c r="F105" s="2">
        <f t="shared" si="10"/>
        <v>0.92353000000000007</v>
      </c>
      <c r="G105" s="2">
        <f t="shared" si="5"/>
        <v>0.88939799999999958</v>
      </c>
      <c r="H105" s="2"/>
      <c r="I105" s="2">
        <f t="array" ref="I105">SUMPRODUCT(B89:B108, (ROW(B89:B108)-ROW(B89)+1)) / (20*21/2)</f>
        <v>0.93659095238095247</v>
      </c>
      <c r="J105" s="2">
        <f t="shared" si="11"/>
        <v>0.92063527037338333</v>
      </c>
      <c r="K105" s="2">
        <f t="shared" si="6"/>
        <v>0.89715248622361576</v>
      </c>
    </row>
    <row r="106" spans="1:11" ht="13.5" x14ac:dyDescent="0.25">
      <c r="A106" s="3">
        <f>TITRES_STAT!B109</f>
        <v>42158</v>
      </c>
      <c r="B106" s="6">
        <f>TITRES_STAT!D109</f>
        <v>0.95630000000000004</v>
      </c>
      <c r="C106" s="2">
        <f t="shared" si="7"/>
        <v>1.870000000000005E-2</v>
      </c>
      <c r="D106" s="2">
        <f t="shared" si="8"/>
        <v>0.93476000000000004</v>
      </c>
      <c r="E106" s="2">
        <f t="shared" si="9"/>
        <v>0.9314800000000002</v>
      </c>
      <c r="F106" s="2">
        <f t="shared" si="10"/>
        <v>0.92610500000000007</v>
      </c>
      <c r="G106" s="2">
        <f t="shared" si="5"/>
        <v>0.89145999999999959</v>
      </c>
      <c r="H106" s="2"/>
      <c r="I106" s="2">
        <f t="array" ref="I106">SUMPRODUCT(B90:B109, (ROW(B90:B109)-ROW(B90)+1)) / (20*21/2)</f>
        <v>0.93897619047619063</v>
      </c>
      <c r="J106" s="2">
        <f t="shared" si="11"/>
        <v>0.92403191129020401</v>
      </c>
      <c r="K106" s="2">
        <f t="shared" si="6"/>
        <v>0.89947199656778776</v>
      </c>
    </row>
    <row r="107" spans="1:11" ht="13.5" x14ac:dyDescent="0.25">
      <c r="A107" s="3">
        <f>TITRES_STAT!B110</f>
        <v>42159</v>
      </c>
      <c r="B107" s="6">
        <f>TITRES_STAT!D110</f>
        <v>0.95630000000000004</v>
      </c>
      <c r="C107" s="2">
        <f t="shared" si="7"/>
        <v>0</v>
      </c>
      <c r="D107" s="2">
        <f t="shared" si="8"/>
        <v>0.94037999999999999</v>
      </c>
      <c r="E107" s="2">
        <f t="shared" si="9"/>
        <v>0.93382000000000009</v>
      </c>
      <c r="F107" s="2">
        <f t="shared" si="10"/>
        <v>0.92868000000000017</v>
      </c>
      <c r="G107" s="2">
        <f t="shared" si="5"/>
        <v>0.89352199999999948</v>
      </c>
      <c r="H107" s="2"/>
      <c r="I107" s="2">
        <f t="array" ref="I107">SUMPRODUCT(B91:B110, (ROW(B91:B110)-ROW(B91)+1)) / (20*21/2)</f>
        <v>0.94111619047619044</v>
      </c>
      <c r="J107" s="2">
        <f t="shared" si="11"/>
        <v>0.92710506259589898</v>
      </c>
      <c r="K107" s="2">
        <f t="shared" si="6"/>
        <v>0.90170054572199221</v>
      </c>
    </row>
    <row r="108" spans="1:11" ht="13.5" x14ac:dyDescent="0.25">
      <c r="A108" s="3">
        <f>TITRES_STAT!B111</f>
        <v>42160</v>
      </c>
      <c r="B108" s="6">
        <f>TITRES_STAT!D111</f>
        <v>0.95630000000000004</v>
      </c>
      <c r="C108" s="2">
        <f t="shared" si="7"/>
        <v>0</v>
      </c>
      <c r="D108" s="2">
        <f t="shared" si="8"/>
        <v>0.94600000000000006</v>
      </c>
      <c r="E108" s="2">
        <f t="shared" si="9"/>
        <v>0.93710000000000004</v>
      </c>
      <c r="F108" s="2">
        <f t="shared" si="10"/>
        <v>0.93125499999999994</v>
      </c>
      <c r="G108" s="2">
        <f t="shared" si="5"/>
        <v>0.89567799999999953</v>
      </c>
      <c r="H108" s="2"/>
      <c r="I108" s="2">
        <f t="array" ref="I108">SUMPRODUCT(B92:B111, (ROW(B92:B111)-ROW(B92)+1)) / (20*21/2)</f>
        <v>0.94303333333333339</v>
      </c>
      <c r="J108" s="2">
        <f t="shared" si="11"/>
        <v>0.92988553282486097</v>
      </c>
      <c r="K108" s="2">
        <f t="shared" si="6"/>
        <v>0.90384170079171811</v>
      </c>
    </row>
    <row r="109" spans="1:11" ht="13.5" x14ac:dyDescent="0.25">
      <c r="A109" s="3">
        <f>TITRES_STAT!B112</f>
        <v>42163</v>
      </c>
      <c r="B109" s="6">
        <f>TITRES_STAT!D112</f>
        <v>0.95630000000000004</v>
      </c>
      <c r="C109" s="2">
        <f t="shared" si="7"/>
        <v>0</v>
      </c>
      <c r="D109" s="2">
        <f t="shared" si="8"/>
        <v>0.95256000000000007</v>
      </c>
      <c r="E109" s="2">
        <f t="shared" si="9"/>
        <v>0.93991000000000002</v>
      </c>
      <c r="F109" s="2">
        <f t="shared" si="10"/>
        <v>0.93383000000000005</v>
      </c>
      <c r="G109" s="2">
        <f t="shared" si="5"/>
        <v>0.89773999999999954</v>
      </c>
      <c r="H109" s="2"/>
      <c r="I109" s="2">
        <f t="array" ref="I109">SUMPRODUCT(B93:B112, (ROW(B93:B112)-ROW(B93)+1)) / (20*21/2)</f>
        <v>0.94741333333333344</v>
      </c>
      <c r="J109" s="2">
        <f t="shared" si="11"/>
        <v>0.93240119636535046</v>
      </c>
      <c r="K109" s="2">
        <f t="shared" si="6"/>
        <v>0.90589888899596449</v>
      </c>
    </row>
    <row r="110" spans="1:11" ht="13.5" x14ac:dyDescent="0.25">
      <c r="A110" s="3">
        <f>TITRES_STAT!B113</f>
        <v>42164</v>
      </c>
      <c r="B110" s="6">
        <f>TITRES_STAT!D113</f>
        <v>0.95630000000000004</v>
      </c>
      <c r="C110" s="2">
        <f t="shared" si="7"/>
        <v>0</v>
      </c>
      <c r="D110" s="2">
        <f t="shared" si="8"/>
        <v>0.95630000000000004</v>
      </c>
      <c r="E110" s="2">
        <f t="shared" si="9"/>
        <v>0.94271999999999989</v>
      </c>
      <c r="F110" s="2">
        <f t="shared" si="10"/>
        <v>0.93617000000000006</v>
      </c>
      <c r="G110" s="2">
        <f t="shared" si="5"/>
        <v>0.89980199999999955</v>
      </c>
      <c r="H110" s="2"/>
      <c r="I110" s="2">
        <f t="array" ref="I110">SUMPRODUCT(B94:B113, (ROW(B94:B113)-ROW(B94)+1)) / (20*21/2)</f>
        <v>0.95335095238095235</v>
      </c>
      <c r="J110" s="2">
        <f t="shared" si="11"/>
        <v>0.93467727290198366</v>
      </c>
      <c r="K110" s="2">
        <f t="shared" si="6"/>
        <v>0.90787540315298543</v>
      </c>
    </row>
    <row r="111" spans="1:11" ht="13.5" x14ac:dyDescent="0.25">
      <c r="A111" s="3">
        <f>TITRES_STAT!B114</f>
        <v>42165</v>
      </c>
      <c r="B111" s="6">
        <f>TITRES_STAT!D114</f>
        <v>0.95630000000000004</v>
      </c>
      <c r="C111" s="2">
        <f t="shared" si="7"/>
        <v>0</v>
      </c>
      <c r="D111" s="2">
        <f t="shared" si="8"/>
        <v>0.95630000000000004</v>
      </c>
      <c r="E111" s="2">
        <f t="shared" si="9"/>
        <v>0.94552999999999998</v>
      </c>
      <c r="F111" s="2">
        <f t="shared" si="10"/>
        <v>0.93850999999999996</v>
      </c>
      <c r="G111" s="2">
        <f t="shared" si="5"/>
        <v>0.90186399999999967</v>
      </c>
      <c r="H111" s="2"/>
      <c r="I111" s="2">
        <f t="array" ref="I111">SUMPRODUCT(B95:B114, (ROW(B95:B114)-ROW(B95)+1)) / (20*21/2)</f>
        <v>0.95937904761904769</v>
      </c>
      <c r="J111" s="2">
        <f t="shared" si="11"/>
        <v>0.9367365802446519</v>
      </c>
      <c r="K111" s="2">
        <f t="shared" si="6"/>
        <v>0.9097744069509075</v>
      </c>
    </row>
    <row r="112" spans="1:11" ht="13.5" x14ac:dyDescent="0.25">
      <c r="A112" s="3">
        <f>TITRES_STAT!B115</f>
        <v>42166</v>
      </c>
      <c r="B112" s="6">
        <f>TITRES_STAT!D115</f>
        <v>0.98450000000000004</v>
      </c>
      <c r="C112" s="2">
        <f t="shared" si="7"/>
        <v>2.8200000000000003E-2</v>
      </c>
      <c r="D112" s="2">
        <f t="shared" si="8"/>
        <v>0.96194000000000002</v>
      </c>
      <c r="E112" s="2">
        <f t="shared" si="9"/>
        <v>0.95116000000000001</v>
      </c>
      <c r="F112" s="2">
        <f t="shared" si="10"/>
        <v>0.94085500000000022</v>
      </c>
      <c r="G112" s="2">
        <f t="shared" si="5"/>
        <v>0.90448999999999957</v>
      </c>
      <c r="H112" s="2"/>
      <c r="I112" s="2">
        <f t="array" ref="I112">SUMPRODUCT(B96:B115, (ROW(B96:B115)-ROW(B96)+1)) / (20*21/2)</f>
        <v>0.96507238095238113</v>
      </c>
      <c r="J112" s="2">
        <f t="shared" si="11"/>
        <v>0.94128547736420887</v>
      </c>
      <c r="K112" s="2">
        <f t="shared" si="6"/>
        <v>0.91270482236459749</v>
      </c>
    </row>
    <row r="113" spans="1:11" ht="13.5" x14ac:dyDescent="0.25">
      <c r="A113" s="3">
        <f>TITRES_STAT!B116</f>
        <v>42167</v>
      </c>
      <c r="B113" s="6">
        <f>TITRES_STAT!D116</f>
        <v>1.0032000000000001</v>
      </c>
      <c r="C113" s="2">
        <f t="shared" si="7"/>
        <v>1.870000000000005E-2</v>
      </c>
      <c r="D113" s="2">
        <f t="shared" si="8"/>
        <v>0.97132000000000007</v>
      </c>
      <c r="E113" s="2">
        <f t="shared" si="9"/>
        <v>0.95865999999999985</v>
      </c>
      <c r="F113" s="2">
        <f t="shared" si="10"/>
        <v>0.94460500000000036</v>
      </c>
      <c r="G113" s="2">
        <f t="shared" si="5"/>
        <v>0.90748999999999969</v>
      </c>
      <c r="H113" s="2"/>
      <c r="I113" s="2">
        <f t="array" ref="I113">SUMPRODUCT(B97:B116, (ROW(B97:B116)-ROW(B97)+1)) / (20*21/2)</f>
        <v>0.97310714285714284</v>
      </c>
      <c r="J113" s="2">
        <f t="shared" si="11"/>
        <v>0.94718209856761759</v>
      </c>
      <c r="K113" s="2">
        <f t="shared" si="6"/>
        <v>0.91625365286010352</v>
      </c>
    </row>
    <row r="114" spans="1:11" ht="13.5" x14ac:dyDescent="0.25">
      <c r="A114" s="3">
        <f>TITRES_STAT!B117</f>
        <v>42170</v>
      </c>
      <c r="B114" s="6">
        <f>TITRES_STAT!D117</f>
        <v>1.0079</v>
      </c>
      <c r="C114" s="2">
        <f t="shared" si="7"/>
        <v>4.6999999999999265E-3</v>
      </c>
      <c r="D114" s="2">
        <f t="shared" si="8"/>
        <v>0.98163999999999996</v>
      </c>
      <c r="E114" s="2">
        <f t="shared" si="9"/>
        <v>0.96709999999999996</v>
      </c>
      <c r="F114" s="2">
        <f t="shared" si="10"/>
        <v>0.94812000000000007</v>
      </c>
      <c r="G114" s="2">
        <f t="shared" ref="G114:G177" si="12">AVERAGE(B65:B114)</f>
        <v>0.91058399999999973</v>
      </c>
      <c r="H114" s="2"/>
      <c r="I114" s="2">
        <f t="array" ref="I114">SUMPRODUCT(B98:B117, (ROW(B98:B117)-ROW(B98)+1)) / (20*21/2)</f>
        <v>0.98333666666666664</v>
      </c>
      <c r="J114" s="2">
        <f t="shared" si="11"/>
        <v>0.95296475584689211</v>
      </c>
      <c r="K114" s="2">
        <f t="shared" si="6"/>
        <v>0.91984762725774649</v>
      </c>
    </row>
    <row r="115" spans="1:11" ht="13.5" x14ac:dyDescent="0.25">
      <c r="A115" s="3">
        <f>TITRES_STAT!B118</f>
        <v>42171</v>
      </c>
      <c r="B115" s="6">
        <f>TITRES_STAT!D118</f>
        <v>1.0079</v>
      </c>
      <c r="C115" s="2">
        <f t="shared" si="7"/>
        <v>0</v>
      </c>
      <c r="D115" s="2">
        <f t="shared" si="8"/>
        <v>0.99196000000000006</v>
      </c>
      <c r="E115" s="2">
        <f t="shared" si="9"/>
        <v>0.97412999999999994</v>
      </c>
      <c r="F115" s="2">
        <f t="shared" si="10"/>
        <v>0.95163500000000012</v>
      </c>
      <c r="G115" s="2">
        <f t="shared" si="12"/>
        <v>0.91367799999999988</v>
      </c>
      <c r="H115" s="2"/>
      <c r="I115" s="2">
        <f t="array" ref="I115">SUMPRODUCT(B99:B118, (ROW(B99:B118)-ROW(B99)+1)) / (20*21/2)</f>
        <v>0.99294095238095237</v>
      </c>
      <c r="J115" s="2">
        <f t="shared" si="11"/>
        <v>0.95819668386147383</v>
      </c>
      <c r="K115" s="2">
        <f t="shared" ref="K115:K178" si="13">$K$4*B115+(1-$K$4)*K114</f>
        <v>0.92330066148293288</v>
      </c>
    </row>
    <row r="116" spans="1:11" ht="13.5" x14ac:dyDescent="0.25">
      <c r="A116" s="3">
        <f>TITRES_STAT!B119</f>
        <v>42172</v>
      </c>
      <c r="B116" s="6">
        <f>TITRES_STAT!D119</f>
        <v>1.036</v>
      </c>
      <c r="C116" s="2">
        <f t="shared" si="7"/>
        <v>2.8100000000000014E-2</v>
      </c>
      <c r="D116" s="2">
        <f t="shared" si="8"/>
        <v>1.0079</v>
      </c>
      <c r="E116" s="2">
        <f t="shared" si="9"/>
        <v>0.98209999999999997</v>
      </c>
      <c r="F116" s="2">
        <f t="shared" si="10"/>
        <v>0.95679000000000036</v>
      </c>
      <c r="G116" s="2">
        <f t="shared" si="12"/>
        <v>0.91733399999999998</v>
      </c>
      <c r="H116" s="2"/>
      <c r="I116" s="2">
        <f t="array" ref="I116">SUMPRODUCT(B100:B119, (ROW(B100:B119)-ROW(B100)+1)) / (20*21/2)</f>
        <v>1.001875238095238</v>
      </c>
      <c r="J116" s="2">
        <f t="shared" si="11"/>
        <v>0.96560652349371445</v>
      </c>
      <c r="K116" s="2">
        <f t="shared" si="13"/>
        <v>0.92772024338556291</v>
      </c>
    </row>
    <row r="117" spans="1:11" ht="13.5" x14ac:dyDescent="0.25">
      <c r="A117" s="3">
        <f>TITRES_STAT!B120</f>
        <v>42173</v>
      </c>
      <c r="B117" s="6">
        <f>TITRES_STAT!D120</f>
        <v>1.0642</v>
      </c>
      <c r="C117" s="2">
        <f t="shared" si="7"/>
        <v>2.8200000000000003E-2</v>
      </c>
      <c r="D117" s="2">
        <f t="shared" si="8"/>
        <v>1.0238399999999999</v>
      </c>
      <c r="E117" s="2">
        <f t="shared" si="9"/>
        <v>0.99289000000000005</v>
      </c>
      <c r="F117" s="2">
        <f t="shared" si="10"/>
        <v>0.96335500000000018</v>
      </c>
      <c r="G117" s="2">
        <f t="shared" si="12"/>
        <v>0.92155399999999998</v>
      </c>
      <c r="H117" s="2"/>
      <c r="I117" s="2">
        <f t="array" ref="I117">SUMPRODUCT(B101:B120, (ROW(B101:B120)-ROW(B101)+1)) / (20*21/2)</f>
        <v>1.0101619047619046</v>
      </c>
      <c r="J117" s="2">
        <f t="shared" si="11"/>
        <v>0.97499637839907505</v>
      </c>
      <c r="K117" s="2">
        <f t="shared" si="13"/>
        <v>0.93307239070377612</v>
      </c>
    </row>
    <row r="118" spans="1:11" ht="13.5" x14ac:dyDescent="0.25">
      <c r="A118" s="3">
        <f>TITRES_STAT!B121</f>
        <v>42174</v>
      </c>
      <c r="B118" s="6">
        <f>TITRES_STAT!D121</f>
        <v>1.0642</v>
      </c>
      <c r="C118" s="2">
        <f t="shared" si="7"/>
        <v>0</v>
      </c>
      <c r="D118" s="2">
        <f t="shared" si="8"/>
        <v>1.0360399999999998</v>
      </c>
      <c r="E118" s="2">
        <f t="shared" si="9"/>
        <v>1.0036799999999999</v>
      </c>
      <c r="F118" s="2">
        <f t="shared" si="10"/>
        <v>0.97039000000000009</v>
      </c>
      <c r="G118" s="2">
        <f t="shared" si="12"/>
        <v>0.92596200000000006</v>
      </c>
      <c r="H118" s="2"/>
      <c r="I118" s="2">
        <f t="array" ref="I118">SUMPRODUCT(B102:B121, (ROW(B102:B121)-ROW(B102)+1)) / (20*21/2)</f>
        <v>1.0178009523809524</v>
      </c>
      <c r="J118" s="2">
        <f t="shared" si="11"/>
        <v>0.983491961408687</v>
      </c>
      <c r="K118" s="2">
        <f t="shared" si="13"/>
        <v>0.93821464989186332</v>
      </c>
    </row>
    <row r="119" spans="1:11" ht="13.5" x14ac:dyDescent="0.25">
      <c r="A119" s="3">
        <f>TITRES_STAT!B122</f>
        <v>42177</v>
      </c>
      <c r="B119" s="6">
        <f>TITRES_STAT!D122</f>
        <v>1.0642</v>
      </c>
      <c r="C119" s="2">
        <f t="shared" si="7"/>
        <v>0</v>
      </c>
      <c r="D119" s="2">
        <f t="shared" si="8"/>
        <v>1.0472999999999999</v>
      </c>
      <c r="E119" s="2">
        <f t="shared" si="9"/>
        <v>1.0144699999999998</v>
      </c>
      <c r="F119" s="2">
        <f t="shared" si="10"/>
        <v>0.97719</v>
      </c>
      <c r="G119" s="2">
        <f t="shared" si="12"/>
        <v>0.93018199999999995</v>
      </c>
      <c r="H119" s="2"/>
      <c r="I119" s="2">
        <f t="array" ref="I119">SUMPRODUCT(B103:B122, (ROW(B103:B122)-ROW(B103)+1)) / (20*21/2)</f>
        <v>1.0216590476190475</v>
      </c>
      <c r="J119" s="2">
        <f t="shared" si="11"/>
        <v>0.99117844127452637</v>
      </c>
      <c r="K119" s="2">
        <f t="shared" si="13"/>
        <v>0.94315525185688831</v>
      </c>
    </row>
    <row r="120" spans="1:11" ht="13.5" x14ac:dyDescent="0.25">
      <c r="A120" s="3">
        <f>TITRES_STAT!B123</f>
        <v>42178</v>
      </c>
      <c r="B120" s="6">
        <f>TITRES_STAT!D123</f>
        <v>1.0642</v>
      </c>
      <c r="C120" s="2">
        <f t="shared" si="7"/>
        <v>0</v>
      </c>
      <c r="D120" s="2">
        <f t="shared" si="8"/>
        <v>1.0585599999999999</v>
      </c>
      <c r="E120" s="2">
        <f t="shared" si="9"/>
        <v>1.0252599999999998</v>
      </c>
      <c r="F120" s="2">
        <f t="shared" si="10"/>
        <v>0.98398999999999981</v>
      </c>
      <c r="G120" s="2">
        <f t="shared" si="12"/>
        <v>0.93440199999999995</v>
      </c>
      <c r="H120" s="2"/>
      <c r="I120" s="2">
        <f t="array" ref="I120">SUMPRODUCT(B104:B123, (ROW(B104:B123)-ROW(B104)+1)) / (20*21/2)</f>
        <v>1.0250261904761906</v>
      </c>
      <c r="J120" s="2">
        <f t="shared" si="11"/>
        <v>0.9981328754388572</v>
      </c>
      <c r="K120" s="2">
        <f t="shared" si="13"/>
        <v>0.94790210472524561</v>
      </c>
    </row>
    <row r="121" spans="1:11" ht="13.5" x14ac:dyDescent="0.25">
      <c r="A121" s="3">
        <f>TITRES_STAT!B124</f>
        <v>42179</v>
      </c>
      <c r="B121" s="6">
        <f>TITRES_STAT!D124</f>
        <v>1.0642</v>
      </c>
      <c r="C121" s="2">
        <f t="shared" si="7"/>
        <v>0</v>
      </c>
      <c r="D121" s="2">
        <f t="shared" si="8"/>
        <v>1.0642</v>
      </c>
      <c r="E121" s="2">
        <f t="shared" si="9"/>
        <v>1.0360499999999999</v>
      </c>
      <c r="F121" s="2">
        <f t="shared" si="10"/>
        <v>0.99078999999999984</v>
      </c>
      <c r="G121" s="2">
        <f t="shared" si="12"/>
        <v>0.93862199999999985</v>
      </c>
      <c r="H121" s="2"/>
      <c r="I121" s="2">
        <f t="array" ref="I121">SUMPRODUCT(B105:B124, (ROW(B105:B124)-ROW(B105)+1)) / (20*21/2)</f>
        <v>1.0279023809523808</v>
      </c>
      <c r="J121" s="2">
        <f t="shared" si="11"/>
        <v>1.0044249825399183</v>
      </c>
      <c r="K121" s="2">
        <f t="shared" si="13"/>
        <v>0.95246280650072612</v>
      </c>
    </row>
    <row r="122" spans="1:11" ht="13.5" x14ac:dyDescent="0.25">
      <c r="A122" s="3">
        <f>TITRES_STAT!B125</f>
        <v>42180</v>
      </c>
      <c r="B122" s="6">
        <f>TITRES_STAT!D125</f>
        <v>1.0313000000000001</v>
      </c>
      <c r="C122" s="2">
        <f t="shared" si="7"/>
        <v>-3.2899999999999929E-2</v>
      </c>
      <c r="D122" s="2">
        <f t="shared" si="8"/>
        <v>1.05762</v>
      </c>
      <c r="E122" s="2">
        <f t="shared" si="9"/>
        <v>1.0407299999999997</v>
      </c>
      <c r="F122" s="2">
        <f t="shared" si="10"/>
        <v>0.99594499999999986</v>
      </c>
      <c r="G122" s="2">
        <f t="shared" si="12"/>
        <v>0.94218399999999991</v>
      </c>
      <c r="H122" s="2"/>
      <c r="I122" s="2">
        <f t="array" ref="I122">SUMPRODUCT(B106:B125, (ROW(B106:B125)-ROW(B106)+1)) / (20*21/2)</f>
        <v>1.0280366666666667</v>
      </c>
      <c r="J122" s="2">
        <f t="shared" si="11"/>
        <v>1.006984508012307</v>
      </c>
      <c r="K122" s="2">
        <f t="shared" si="13"/>
        <v>0.95555446114775655</v>
      </c>
    </row>
    <row r="123" spans="1:11" ht="13.5" x14ac:dyDescent="0.25">
      <c r="A123" s="3">
        <f>TITRES_STAT!B126</f>
        <v>42181</v>
      </c>
      <c r="B123" s="6">
        <f>TITRES_STAT!D126</f>
        <v>1.0313000000000001</v>
      </c>
      <c r="C123" s="2">
        <f t="shared" si="7"/>
        <v>0</v>
      </c>
      <c r="D123" s="2">
        <f t="shared" si="8"/>
        <v>1.05104</v>
      </c>
      <c r="E123" s="2">
        <f t="shared" si="9"/>
        <v>1.0435399999999997</v>
      </c>
      <c r="F123" s="2">
        <f t="shared" si="10"/>
        <v>1.0010999999999999</v>
      </c>
      <c r="G123" s="2">
        <f t="shared" si="12"/>
        <v>0.94574599999999986</v>
      </c>
      <c r="H123" s="2"/>
      <c r="I123" s="2">
        <f t="array" ref="I123">SUMPRODUCT(B107:B126, (ROW(B107:B126)-ROW(B107)+1)) / (20*21/2)</f>
        <v>1.0291790476190477</v>
      </c>
      <c r="J123" s="2">
        <f t="shared" si="11"/>
        <v>1.0093002691539921</v>
      </c>
      <c r="K123" s="2">
        <f t="shared" si="13"/>
        <v>0.95852487443607992</v>
      </c>
    </row>
    <row r="124" spans="1:11" ht="13.5" x14ac:dyDescent="0.25">
      <c r="A124" s="3">
        <f>TITRES_STAT!B127</f>
        <v>42184</v>
      </c>
      <c r="B124" s="6">
        <f>TITRES_STAT!D127</f>
        <v>1.0313000000000001</v>
      </c>
      <c r="C124" s="2">
        <f t="shared" si="7"/>
        <v>0</v>
      </c>
      <c r="D124" s="2">
        <f t="shared" si="8"/>
        <v>1.0444599999999999</v>
      </c>
      <c r="E124" s="2">
        <f t="shared" si="9"/>
        <v>1.0458799999999999</v>
      </c>
      <c r="F124" s="2">
        <f t="shared" si="10"/>
        <v>1.0064900000000001</v>
      </c>
      <c r="G124" s="2">
        <f t="shared" si="12"/>
        <v>0.94911999999999996</v>
      </c>
      <c r="H124" s="2"/>
      <c r="I124" s="2">
        <f t="array" ref="I124">SUMPRODUCT(B108:B127, (ROW(B108:B127)-ROW(B108)+1)) / (20*21/2)</f>
        <v>1.0286657142857145</v>
      </c>
      <c r="J124" s="2">
        <f t="shared" si="11"/>
        <v>1.0113954816155166</v>
      </c>
      <c r="K124" s="2">
        <f t="shared" si="13"/>
        <v>0.9613788009287827</v>
      </c>
    </row>
    <row r="125" spans="1:11" ht="13.5" x14ac:dyDescent="0.25">
      <c r="A125" s="3">
        <f>TITRES_STAT!B128</f>
        <v>42185</v>
      </c>
      <c r="B125" s="6">
        <f>TITRES_STAT!D128</f>
        <v>1.0079</v>
      </c>
      <c r="C125" s="2">
        <f t="shared" si="7"/>
        <v>-2.3400000000000087E-2</v>
      </c>
      <c r="D125" s="2">
        <f t="shared" si="8"/>
        <v>1.0332000000000001</v>
      </c>
      <c r="E125" s="2">
        <f t="shared" si="9"/>
        <v>1.0458799999999999</v>
      </c>
      <c r="F125" s="2">
        <f t="shared" si="10"/>
        <v>1.010005</v>
      </c>
      <c r="G125" s="2">
        <f t="shared" si="12"/>
        <v>0.95193199999999989</v>
      </c>
      <c r="H125" s="2"/>
      <c r="I125" s="2">
        <f t="array" ref="I125">SUMPRODUCT(B109:B128, (ROW(B109:B128)-ROW(B109)+1)) / (20*21/2)</f>
        <v>1.0288019047619048</v>
      </c>
      <c r="J125" s="2">
        <f t="shared" si="11"/>
        <v>1.0110625786045149</v>
      </c>
      <c r="K125" s="2">
        <f t="shared" si="13"/>
        <v>0.96320316167667364</v>
      </c>
    </row>
    <row r="126" spans="1:11" ht="13.5" x14ac:dyDescent="0.25">
      <c r="A126" s="3">
        <f>TITRES_STAT!B129</f>
        <v>42186</v>
      </c>
      <c r="B126" s="6">
        <f>TITRES_STAT!D129</f>
        <v>1.022</v>
      </c>
      <c r="C126" s="2">
        <f t="shared" si="7"/>
        <v>1.4100000000000001E-2</v>
      </c>
      <c r="D126" s="2">
        <f t="shared" si="8"/>
        <v>1.0247600000000001</v>
      </c>
      <c r="E126" s="2">
        <f t="shared" si="9"/>
        <v>1.0444799999999999</v>
      </c>
      <c r="F126" s="2">
        <f t="shared" si="10"/>
        <v>1.01329</v>
      </c>
      <c r="G126" s="2">
        <f t="shared" si="12"/>
        <v>0.95502599999999982</v>
      </c>
      <c r="H126" s="2"/>
      <c r="I126" s="2">
        <f t="array" ref="I126">SUMPRODUCT(B110:B129, (ROW(B110:B129)-ROW(B110)+1)) / (20*21/2)</f>
        <v>1.0296380952380952</v>
      </c>
      <c r="J126" s="2">
        <f t="shared" si="11"/>
        <v>1.0121042377850373</v>
      </c>
      <c r="K126" s="2">
        <f t="shared" si="13"/>
        <v>0.96550892004229438</v>
      </c>
    </row>
    <row r="127" spans="1:11" ht="13.5" x14ac:dyDescent="0.25">
      <c r="A127" s="3">
        <f>TITRES_STAT!B130</f>
        <v>42187</v>
      </c>
      <c r="B127" s="6">
        <f>TITRES_STAT!D130</f>
        <v>1.0079</v>
      </c>
      <c r="C127" s="2">
        <f t="shared" si="7"/>
        <v>-1.4100000000000001E-2</v>
      </c>
      <c r="D127" s="2">
        <f t="shared" si="8"/>
        <v>1.0200800000000001</v>
      </c>
      <c r="E127" s="2">
        <f t="shared" si="9"/>
        <v>1.0388499999999998</v>
      </c>
      <c r="F127" s="2">
        <f t="shared" si="10"/>
        <v>1.0158700000000001</v>
      </c>
      <c r="G127" s="2">
        <f t="shared" si="12"/>
        <v>0.95736999999999983</v>
      </c>
      <c r="H127" s="2"/>
      <c r="I127" s="2">
        <f t="array" ref="I127">SUMPRODUCT(B111:B130, (ROW(B111:B130)-ROW(B111)+1)) / (20*21/2)</f>
        <v>1.0296580952380952</v>
      </c>
      <c r="J127" s="2">
        <f t="shared" si="11"/>
        <v>1.0117038341864624</v>
      </c>
      <c r="K127" s="2">
        <f t="shared" si="13"/>
        <v>0.96717131533475342</v>
      </c>
    </row>
    <row r="128" spans="1:11" ht="13.5" x14ac:dyDescent="0.25">
      <c r="A128" s="3">
        <f>TITRES_STAT!B131</f>
        <v>42188</v>
      </c>
      <c r="B128" s="6">
        <f>TITRES_STAT!D131</f>
        <v>1.0173000000000001</v>
      </c>
      <c r="C128" s="2">
        <f t="shared" si="7"/>
        <v>9.400000000000075E-3</v>
      </c>
      <c r="D128" s="2">
        <f t="shared" si="8"/>
        <v>1.0172800000000002</v>
      </c>
      <c r="E128" s="2">
        <f t="shared" si="9"/>
        <v>1.03416</v>
      </c>
      <c r="F128" s="2">
        <f t="shared" si="10"/>
        <v>1.0189199999999998</v>
      </c>
      <c r="G128" s="2">
        <f t="shared" si="12"/>
        <v>0.95990199999999992</v>
      </c>
      <c r="H128" s="2"/>
      <c r="I128" s="2">
        <f t="array" ref="I128">SUMPRODUCT(B112:B131, (ROW(B112:B131)-ROW(B112)+1)) / (20*21/2)</f>
        <v>1.0307714285714287</v>
      </c>
      <c r="J128" s="2">
        <f t="shared" si="11"/>
        <v>1.0122368023591803</v>
      </c>
      <c r="K128" s="2">
        <f t="shared" si="13"/>
        <v>0.9691371461059396</v>
      </c>
    </row>
    <row r="129" spans="1:11" ht="13.5" x14ac:dyDescent="0.25">
      <c r="A129" s="3">
        <f>TITRES_STAT!B132</f>
        <v>42191</v>
      </c>
      <c r="B129" s="6">
        <f>TITRES_STAT!D132</f>
        <v>1.0277000000000001</v>
      </c>
      <c r="C129" s="2">
        <f t="shared" si="7"/>
        <v>1.0399999999999965E-2</v>
      </c>
      <c r="D129" s="2">
        <f t="shared" si="8"/>
        <v>1.0165599999999999</v>
      </c>
      <c r="E129" s="2">
        <f t="shared" si="9"/>
        <v>1.03051</v>
      </c>
      <c r="F129" s="2">
        <f t="shared" si="10"/>
        <v>1.0224899999999997</v>
      </c>
      <c r="G129" s="2">
        <f t="shared" si="12"/>
        <v>0.96226599999999995</v>
      </c>
      <c r="H129" s="2"/>
      <c r="I129" s="2">
        <f t="array" ref="I129">SUMPRODUCT(B113:B132, (ROW(B113:B132)-ROW(B113)+1)) / (20*21/2)</f>
        <v>1.0319647619047621</v>
      </c>
      <c r="J129" s="2">
        <f t="shared" si="11"/>
        <v>1.0137094878487822</v>
      </c>
      <c r="K129" s="2">
        <f t="shared" si="13"/>
        <v>0.97143372861158905</v>
      </c>
    </row>
    <row r="130" spans="1:11" ht="13.5" x14ac:dyDescent="0.25">
      <c r="A130" s="3">
        <f>TITRES_STAT!B133</f>
        <v>42192</v>
      </c>
      <c r="B130" s="6">
        <f>TITRES_STAT!D133</f>
        <v>1.0226999999999999</v>
      </c>
      <c r="C130" s="2">
        <f t="shared" si="7"/>
        <v>-5.0000000000001155E-3</v>
      </c>
      <c r="D130" s="2">
        <f t="shared" si="8"/>
        <v>1.01952</v>
      </c>
      <c r="E130" s="2">
        <f t="shared" si="9"/>
        <v>1.0263599999999999</v>
      </c>
      <c r="F130" s="2">
        <f t="shared" si="10"/>
        <v>1.0258099999999997</v>
      </c>
      <c r="G130" s="2">
        <f t="shared" si="12"/>
        <v>0.96462400000000004</v>
      </c>
      <c r="H130" s="2"/>
      <c r="I130" s="2">
        <f t="array" ref="I130">SUMPRODUCT(B114:B133, (ROW(B114:B133)-ROW(B114)+1)) / (20*21/2)</f>
        <v>1.031482380952381</v>
      </c>
      <c r="J130" s="2">
        <f t="shared" si="11"/>
        <v>1.0145657271012791</v>
      </c>
      <c r="K130" s="2">
        <f t="shared" si="13"/>
        <v>0.97344417062682087</v>
      </c>
    </row>
    <row r="131" spans="1:11" ht="13.5" x14ac:dyDescent="0.25">
      <c r="A131" s="3">
        <f>TITRES_STAT!B134</f>
        <v>42193</v>
      </c>
      <c r="B131" s="6">
        <f>TITRES_STAT!D134</f>
        <v>1.0375000000000001</v>
      </c>
      <c r="C131" s="2">
        <f t="shared" si="7"/>
        <v>1.4800000000000146E-2</v>
      </c>
      <c r="D131" s="2">
        <f t="shared" si="8"/>
        <v>1.0226199999999999</v>
      </c>
      <c r="E131" s="2">
        <f t="shared" si="9"/>
        <v>1.02369</v>
      </c>
      <c r="F131" s="2">
        <f t="shared" si="10"/>
        <v>1.0298699999999998</v>
      </c>
      <c r="G131" s="2">
        <f t="shared" si="12"/>
        <v>0.96755999999999986</v>
      </c>
      <c r="H131" s="2"/>
      <c r="I131" s="2">
        <f t="array" ref="I131">SUMPRODUCT(B115:B134, (ROW(B115:B134)-ROW(B115)+1)) / (20*21/2)</f>
        <v>1.0308833333333334</v>
      </c>
      <c r="J131" s="2">
        <f t="shared" si="11"/>
        <v>1.016749943567824</v>
      </c>
      <c r="K131" s="2">
        <f t="shared" si="13"/>
        <v>0.97595616393557294</v>
      </c>
    </row>
    <row r="132" spans="1:11" ht="13.5" x14ac:dyDescent="0.25">
      <c r="A132" s="3">
        <f>TITRES_STAT!B135</f>
        <v>42194</v>
      </c>
      <c r="B132" s="6">
        <f>TITRES_STAT!D135</f>
        <v>1.0424</v>
      </c>
      <c r="C132" s="2">
        <f t="shared" ref="C132:C195" si="14">B132-B131</f>
        <v>4.8999999999999044E-3</v>
      </c>
      <c r="D132" s="2">
        <f t="shared" si="8"/>
        <v>1.02952</v>
      </c>
      <c r="E132" s="2">
        <f t="shared" si="9"/>
        <v>1.0248000000000002</v>
      </c>
      <c r="F132" s="2">
        <f t="shared" si="10"/>
        <v>1.0327649999999999</v>
      </c>
      <c r="G132" s="2">
        <f t="shared" si="12"/>
        <v>0.97059399999999996</v>
      </c>
      <c r="H132" s="2"/>
      <c r="I132" s="2">
        <f t="array" ref="I132">SUMPRODUCT(B116:B135, (ROW(B116:B135)-ROW(B116)+1)) / (20*21/2)</f>
        <v>1.0292471428571428</v>
      </c>
      <c r="J132" s="2">
        <f t="shared" si="11"/>
        <v>1.019192806085174</v>
      </c>
      <c r="K132" s="2">
        <f t="shared" si="13"/>
        <v>0.97856180456555042</v>
      </c>
    </row>
    <row r="133" spans="1:11" ht="13.5" x14ac:dyDescent="0.25">
      <c r="A133" s="3">
        <f>TITRES_STAT!B136</f>
        <v>42195</v>
      </c>
      <c r="B133" s="6">
        <f>TITRES_STAT!D136</f>
        <v>1.0277000000000001</v>
      </c>
      <c r="C133" s="2">
        <f t="shared" si="14"/>
        <v>-1.4699999999999935E-2</v>
      </c>
      <c r="D133" s="2">
        <f t="shared" si="8"/>
        <v>1.0316000000000001</v>
      </c>
      <c r="E133" s="2">
        <f t="shared" si="9"/>
        <v>1.02444</v>
      </c>
      <c r="F133" s="2">
        <f t="shared" si="10"/>
        <v>1.03399</v>
      </c>
      <c r="G133" s="2">
        <f t="shared" si="12"/>
        <v>0.97314600000000018</v>
      </c>
      <c r="H133" s="2"/>
      <c r="I133" s="2">
        <f t="array" ref="I133">SUMPRODUCT(B117:B136, (ROW(B117:B136)-ROW(B117)+1)) / (20*21/2)</f>
        <v>1.0275638095238095</v>
      </c>
      <c r="J133" s="2">
        <f t="shared" si="11"/>
        <v>1.0200030150294432</v>
      </c>
      <c r="K133" s="2">
        <f t="shared" si="13"/>
        <v>0.98048879262180333</v>
      </c>
    </row>
    <row r="134" spans="1:11" ht="13.5" x14ac:dyDescent="0.25">
      <c r="A134" s="3">
        <f>TITRES_STAT!B137</f>
        <v>42198</v>
      </c>
      <c r="B134" s="6">
        <f>TITRES_STAT!D137</f>
        <v>1.0277000000000001</v>
      </c>
      <c r="C134" s="2">
        <f t="shared" si="14"/>
        <v>0</v>
      </c>
      <c r="D134" s="2">
        <f t="shared" ref="D134:D197" si="15">AVERAGE(B130:B134)</f>
        <v>1.0316000000000001</v>
      </c>
      <c r="E134" s="2">
        <f t="shared" si="9"/>
        <v>1.0240799999999999</v>
      </c>
      <c r="F134" s="2">
        <f t="shared" si="10"/>
        <v>1.0349799999999998</v>
      </c>
      <c r="G134" s="2">
        <f t="shared" si="12"/>
        <v>0.97588600000000014</v>
      </c>
      <c r="H134" s="2"/>
      <c r="I134" s="2">
        <f t="array" ref="I134">SUMPRODUCT(B118:B137, (ROW(B118:B137)-ROW(B118)+1)) / (20*21/2)</f>
        <v>1.0255004761904762</v>
      </c>
      <c r="J134" s="2">
        <f t="shared" si="11"/>
        <v>1.0207360612171152</v>
      </c>
      <c r="K134" s="2">
        <f t="shared" si="13"/>
        <v>0.98234021251898751</v>
      </c>
    </row>
    <row r="135" spans="1:11" ht="13.5" x14ac:dyDescent="0.25">
      <c r="A135" s="3">
        <f>TITRES_STAT!B138</f>
        <v>42199</v>
      </c>
      <c r="B135" s="6">
        <f>TITRES_STAT!D138</f>
        <v>1.0178</v>
      </c>
      <c r="C135" s="2">
        <f t="shared" si="14"/>
        <v>-9.9000000000000199E-3</v>
      </c>
      <c r="D135" s="2">
        <f t="shared" si="15"/>
        <v>1.0306200000000003</v>
      </c>
      <c r="E135" s="2">
        <f t="shared" si="9"/>
        <v>1.0250699999999999</v>
      </c>
      <c r="F135" s="2">
        <f t="shared" si="10"/>
        <v>1.0354749999999999</v>
      </c>
      <c r="G135" s="2">
        <f t="shared" si="12"/>
        <v>0.97842800000000008</v>
      </c>
      <c r="H135" s="2"/>
      <c r="I135" s="2">
        <f t="array" ref="I135">SUMPRODUCT(B119:B138, (ROW(B119:B138)-ROW(B119)+1)) / (20*21/2)</f>
        <v>1.0236814285714286</v>
      </c>
      <c r="J135" s="2">
        <f t="shared" si="11"/>
        <v>1.0204564363392947</v>
      </c>
      <c r="K135" s="2">
        <f t="shared" si="13"/>
        <v>0.98373079242020378</v>
      </c>
    </row>
    <row r="136" spans="1:11" ht="13.5" x14ac:dyDescent="0.25">
      <c r="A136" s="3">
        <f>TITRES_STAT!B139</f>
        <v>42200</v>
      </c>
      <c r="B136" s="6">
        <f>TITRES_STAT!D139</f>
        <v>1.0178</v>
      </c>
      <c r="C136" s="2">
        <f t="shared" si="14"/>
        <v>0</v>
      </c>
      <c r="D136" s="2">
        <f t="shared" si="15"/>
        <v>1.0266800000000003</v>
      </c>
      <c r="E136" s="2">
        <f t="shared" si="9"/>
        <v>1.0246499999999998</v>
      </c>
      <c r="F136" s="2">
        <f t="shared" si="10"/>
        <v>1.034565</v>
      </c>
      <c r="G136" s="2">
        <f t="shared" si="12"/>
        <v>0.98068800000000023</v>
      </c>
      <c r="H136" s="2"/>
      <c r="I136" s="2">
        <f t="array" ref="I136">SUMPRODUCT(B120:B139, (ROW(B120:B139)-ROW(B120)+1)) / (20*21/2)</f>
        <v>1.0225733333333333</v>
      </c>
      <c r="J136" s="2">
        <f t="shared" si="11"/>
        <v>1.0202034424022191</v>
      </c>
      <c r="K136" s="2">
        <f t="shared" si="13"/>
        <v>0.98506683977627429</v>
      </c>
    </row>
    <row r="137" spans="1:11" ht="13.5" x14ac:dyDescent="0.25">
      <c r="A137" s="3">
        <f>TITRES_STAT!B140</f>
        <v>42201</v>
      </c>
      <c r="B137" s="6">
        <f>TITRES_STAT!D140</f>
        <v>1.0128999999999999</v>
      </c>
      <c r="C137" s="2">
        <f t="shared" si="14"/>
        <v>-4.9000000000001265E-3</v>
      </c>
      <c r="D137" s="2">
        <f t="shared" si="15"/>
        <v>1.02078</v>
      </c>
      <c r="E137" s="2">
        <f t="shared" si="9"/>
        <v>1.02515</v>
      </c>
      <c r="F137" s="2">
        <f t="shared" si="10"/>
        <v>1.032</v>
      </c>
      <c r="G137" s="2">
        <f t="shared" si="12"/>
        <v>0.98285000000000022</v>
      </c>
      <c r="H137" s="2"/>
      <c r="I137" s="2">
        <f t="array" ref="I137">SUMPRODUCT(B121:B140, (ROW(B121:B140)-ROW(B121)+1)) / (20*21/2)</f>
        <v>1.0216861904761905</v>
      </c>
      <c r="J137" s="2">
        <f t="shared" si="11"/>
        <v>1.0195078764591505</v>
      </c>
      <c r="K137" s="2">
        <f t="shared" si="13"/>
        <v>0.9861583362556362</v>
      </c>
    </row>
    <row r="138" spans="1:11" ht="13.5" x14ac:dyDescent="0.25">
      <c r="A138" s="3">
        <f>TITRES_STAT!B141</f>
        <v>42205</v>
      </c>
      <c r="B138" s="6">
        <f>TITRES_STAT!D141</f>
        <v>1.0128999999999999</v>
      </c>
      <c r="C138" s="2">
        <f t="shared" si="14"/>
        <v>0</v>
      </c>
      <c r="D138" s="2">
        <f t="shared" si="15"/>
        <v>1.0178199999999999</v>
      </c>
      <c r="E138" s="2">
        <f t="shared" si="9"/>
        <v>1.0247100000000002</v>
      </c>
      <c r="F138" s="2">
        <f t="shared" si="10"/>
        <v>1.0294349999999999</v>
      </c>
      <c r="G138" s="2">
        <f t="shared" si="12"/>
        <v>0.98501200000000022</v>
      </c>
      <c r="H138" s="2"/>
      <c r="I138" s="2">
        <f t="array" ref="I138">SUMPRODUCT(B122:B141, (ROW(B122:B141)-ROW(B122)+1)) / (20*21/2)</f>
        <v>1.0205533333333334</v>
      </c>
      <c r="J138" s="2">
        <f t="shared" si="11"/>
        <v>1.0188785548916124</v>
      </c>
      <c r="K138" s="2">
        <f t="shared" si="13"/>
        <v>0.9872070289514937</v>
      </c>
    </row>
    <row r="139" spans="1:11" ht="13.5" x14ac:dyDescent="0.25">
      <c r="A139" s="3">
        <f>TITRES_STAT!B142</f>
        <v>42206</v>
      </c>
      <c r="B139" s="6">
        <f>TITRES_STAT!D142</f>
        <v>1.0178</v>
      </c>
      <c r="C139" s="2">
        <f t="shared" si="14"/>
        <v>4.9000000000001265E-3</v>
      </c>
      <c r="D139" s="2">
        <f t="shared" si="15"/>
        <v>1.0158400000000001</v>
      </c>
      <c r="E139" s="2">
        <f t="shared" si="9"/>
        <v>1.02372</v>
      </c>
      <c r="F139" s="2">
        <f t="shared" si="10"/>
        <v>1.0271149999999998</v>
      </c>
      <c r="G139" s="2">
        <f t="shared" si="12"/>
        <v>0.98727200000000026</v>
      </c>
      <c r="H139" s="2"/>
      <c r="I139" s="2">
        <f t="array" ref="I139">SUMPRODUCT(B123:B142, (ROW(B123:B142)-ROW(B123)+1)) / (20*21/2)</f>
        <v>1.0196647619047621</v>
      </c>
      <c r="J139" s="2">
        <f t="shared" si="11"/>
        <v>1.0187758353781255</v>
      </c>
      <c r="K139" s="2">
        <f t="shared" si="13"/>
        <v>0.9884067533063372</v>
      </c>
    </row>
    <row r="140" spans="1:11" ht="13.5" x14ac:dyDescent="0.25">
      <c r="A140" s="3">
        <f>TITRES_STAT!B143</f>
        <v>42207</v>
      </c>
      <c r="B140" s="6">
        <f>TITRES_STAT!D143</f>
        <v>1.0178</v>
      </c>
      <c r="C140" s="2">
        <f t="shared" si="14"/>
        <v>0</v>
      </c>
      <c r="D140" s="2">
        <f t="shared" si="15"/>
        <v>1.0158400000000001</v>
      </c>
      <c r="E140" s="2">
        <f t="shared" ref="E140:E203" si="16">AVERAGE(B131:B140)</f>
        <v>1.0232300000000001</v>
      </c>
      <c r="F140" s="2">
        <f t="shared" si="10"/>
        <v>1.0247949999999999</v>
      </c>
      <c r="G140" s="2">
        <f t="shared" si="12"/>
        <v>0.98943800000000037</v>
      </c>
      <c r="H140" s="2"/>
      <c r="I140" s="2">
        <f t="array" ref="I140">SUMPRODUCT(B124:B143, (ROW(B124:B143)-ROW(B124)+1)) / (20*21/2)</f>
        <v>1.0193304761904762</v>
      </c>
      <c r="J140" s="2">
        <f t="shared" si="11"/>
        <v>1.018682898675447</v>
      </c>
      <c r="K140" s="2">
        <f t="shared" si="13"/>
        <v>0.98955942964726518</v>
      </c>
    </row>
    <row r="141" spans="1:11" ht="13.5" x14ac:dyDescent="0.25">
      <c r="A141" s="3">
        <f>TITRES_STAT!B144</f>
        <v>42208</v>
      </c>
      <c r="B141" s="6">
        <f>TITRES_STAT!D144</f>
        <v>1.0128999999999999</v>
      </c>
      <c r="C141" s="2">
        <f t="shared" si="14"/>
        <v>-4.9000000000001265E-3</v>
      </c>
      <c r="D141" s="2">
        <f t="shared" si="15"/>
        <v>1.0148600000000001</v>
      </c>
      <c r="E141" s="2">
        <f t="shared" si="16"/>
        <v>1.0207700000000002</v>
      </c>
      <c r="F141" s="2">
        <f t="shared" si="10"/>
        <v>1.02223</v>
      </c>
      <c r="G141" s="2">
        <f t="shared" si="12"/>
        <v>0.99150600000000044</v>
      </c>
      <c r="H141" s="2"/>
      <c r="I141" s="2">
        <f t="array" ref="I141">SUMPRODUCT(B125:B144, (ROW(B125:B144)-ROW(B125)+1)) / (20*21/2)</f>
        <v>1.0190604761904762</v>
      </c>
      <c r="J141" s="2">
        <f t="shared" si="11"/>
        <v>1.0181321464206425</v>
      </c>
      <c r="K141" s="2">
        <f t="shared" si="13"/>
        <v>0.99047474613168618</v>
      </c>
    </row>
    <row r="142" spans="1:11" ht="13.5" x14ac:dyDescent="0.25">
      <c r="A142" s="3">
        <f>TITRES_STAT!B145</f>
        <v>42209</v>
      </c>
      <c r="B142" s="6">
        <f>TITRES_STAT!D145</f>
        <v>1.0128999999999999</v>
      </c>
      <c r="C142" s="2">
        <f t="shared" si="14"/>
        <v>0</v>
      </c>
      <c r="D142" s="2">
        <f t="shared" si="15"/>
        <v>1.0148600000000001</v>
      </c>
      <c r="E142" s="2">
        <f t="shared" si="16"/>
        <v>1.0178199999999999</v>
      </c>
      <c r="F142" s="2">
        <f t="shared" si="10"/>
        <v>1.0213099999999999</v>
      </c>
      <c r="G142" s="2">
        <f t="shared" si="12"/>
        <v>0.99301200000000056</v>
      </c>
      <c r="H142" s="2"/>
      <c r="I142" s="2">
        <f t="array" ref="I142">SUMPRODUCT(B126:B145, (ROW(B126:B145)-ROW(B126)+1)) / (20*21/2)</f>
        <v>1.0188547619047619</v>
      </c>
      <c r="J142" s="2">
        <f t="shared" si="11"/>
        <v>1.0176338467615338</v>
      </c>
      <c r="K142" s="2">
        <f t="shared" si="13"/>
        <v>0.99135416785201225</v>
      </c>
    </row>
    <row r="143" spans="1:11" ht="13.5" x14ac:dyDescent="0.25">
      <c r="A143" s="3">
        <f>TITRES_STAT!B146</f>
        <v>42212</v>
      </c>
      <c r="B143" s="6">
        <f>TITRES_STAT!D146</f>
        <v>1.0178</v>
      </c>
      <c r="C143" s="2">
        <f t="shared" si="14"/>
        <v>4.9000000000001265E-3</v>
      </c>
      <c r="D143" s="2">
        <f t="shared" si="15"/>
        <v>1.0158400000000001</v>
      </c>
      <c r="E143" s="2">
        <f t="shared" si="16"/>
        <v>1.0168300000000001</v>
      </c>
      <c r="F143" s="2">
        <f t="shared" si="10"/>
        <v>1.020635</v>
      </c>
      <c r="G143" s="2">
        <f t="shared" si="12"/>
        <v>0.99480400000000058</v>
      </c>
      <c r="H143" s="2"/>
      <c r="I143" s="2">
        <f t="array" ref="I143">SUMPRODUCT(B127:B146, (ROW(B127:B146)-ROW(B127)+1)) / (20*21/2)</f>
        <v>1.0186019047619048</v>
      </c>
      <c r="J143" s="2">
        <f t="shared" si="11"/>
        <v>1.0176496708794831</v>
      </c>
      <c r="K143" s="2">
        <f t="shared" si="13"/>
        <v>0.99239125930879613</v>
      </c>
    </row>
    <row r="144" spans="1:11" ht="13.5" x14ac:dyDescent="0.25">
      <c r="A144" s="3">
        <f>TITRES_STAT!B147</f>
        <v>42213</v>
      </c>
      <c r="B144" s="6">
        <f>TITRES_STAT!D147</f>
        <v>1.0178</v>
      </c>
      <c r="C144" s="2">
        <f t="shared" si="14"/>
        <v>0</v>
      </c>
      <c r="D144" s="2">
        <f t="shared" si="15"/>
        <v>1.0158400000000001</v>
      </c>
      <c r="E144" s="2">
        <f t="shared" si="16"/>
        <v>1.0158399999999999</v>
      </c>
      <c r="F144" s="2">
        <f t="shared" si="10"/>
        <v>1.0199599999999998</v>
      </c>
      <c r="G144" s="2">
        <f t="shared" si="12"/>
        <v>0.99640800000000052</v>
      </c>
      <c r="H144" s="2"/>
      <c r="I144" s="2">
        <f t="array" ref="I144">SUMPRODUCT(B128:B147, (ROW(B128:B147)-ROW(B128)+1)) / (20*21/2)</f>
        <v>1.0179023809523811</v>
      </c>
      <c r="J144" s="2">
        <f t="shared" si="11"/>
        <v>1.01766398793858</v>
      </c>
      <c r="K144" s="2">
        <f t="shared" si="13"/>
        <v>0.99338768051237281</v>
      </c>
    </row>
    <row r="145" spans="1:11" ht="13.5" x14ac:dyDescent="0.25">
      <c r="A145" s="3">
        <f>TITRES_STAT!B148</f>
        <v>42214</v>
      </c>
      <c r="B145" s="6">
        <f>TITRES_STAT!D148</f>
        <v>1.0178</v>
      </c>
      <c r="C145" s="2">
        <f t="shared" si="14"/>
        <v>0</v>
      </c>
      <c r="D145" s="2">
        <f t="shared" si="15"/>
        <v>1.0158400000000001</v>
      </c>
      <c r="E145" s="2">
        <f t="shared" si="16"/>
        <v>1.0158399999999999</v>
      </c>
      <c r="F145" s="2">
        <f t="shared" si="10"/>
        <v>1.0204549999999999</v>
      </c>
      <c r="G145" s="2">
        <f t="shared" si="12"/>
        <v>0.99801200000000068</v>
      </c>
      <c r="H145" s="2"/>
      <c r="I145" s="2">
        <f t="array" ref="I145">SUMPRODUCT(B129:B148, (ROW(B129:B148)-ROW(B129)+1)) / (20*21/2)</f>
        <v>1.0176457142857143</v>
      </c>
      <c r="J145" s="2">
        <f t="shared" si="11"/>
        <v>1.0176769414682392</v>
      </c>
      <c r="K145" s="2">
        <f t="shared" si="13"/>
        <v>0.99434502637463273</v>
      </c>
    </row>
    <row r="146" spans="1:11" ht="13.5" x14ac:dyDescent="0.25">
      <c r="A146" s="3">
        <f>TITRES_STAT!B149</f>
        <v>42215</v>
      </c>
      <c r="B146" s="6">
        <f>TITRES_STAT!D149</f>
        <v>1.0178</v>
      </c>
      <c r="C146" s="2">
        <f t="shared" si="14"/>
        <v>0</v>
      </c>
      <c r="D146" s="2">
        <f t="shared" si="15"/>
        <v>1.0168200000000001</v>
      </c>
      <c r="E146" s="2">
        <f t="shared" si="16"/>
        <v>1.0158399999999999</v>
      </c>
      <c r="F146" s="2">
        <f t="shared" si="10"/>
        <v>1.0202450000000001</v>
      </c>
      <c r="G146" s="2">
        <f t="shared" si="12"/>
        <v>0.99971000000000065</v>
      </c>
      <c r="H146" s="2"/>
      <c r="I146" s="2">
        <f t="array" ref="I146">SUMPRODUCT(B130:B149, (ROW(B130:B149)-ROW(B130)+1)) / (20*21/2)</f>
        <v>1.0173866666666667</v>
      </c>
      <c r="J146" s="2">
        <f t="shared" si="11"/>
        <v>1.0176886613284069</v>
      </c>
      <c r="K146" s="2">
        <f t="shared" si="13"/>
        <v>0.99526482926190207</v>
      </c>
    </row>
    <row r="147" spans="1:11" ht="13.5" x14ac:dyDescent="0.25">
      <c r="A147" s="3">
        <f>TITRES_STAT!B150</f>
        <v>42216</v>
      </c>
      <c r="B147" s="6">
        <f>TITRES_STAT!D150</f>
        <v>1.0128999999999999</v>
      </c>
      <c r="C147" s="2">
        <f t="shared" si="14"/>
        <v>-4.9000000000001265E-3</v>
      </c>
      <c r="D147" s="2">
        <f t="shared" si="15"/>
        <v>1.0168200000000001</v>
      </c>
      <c r="E147" s="2">
        <f t="shared" si="16"/>
        <v>1.0158400000000001</v>
      </c>
      <c r="F147" s="2">
        <f t="shared" si="10"/>
        <v>1.0204949999999999</v>
      </c>
      <c r="G147" s="2">
        <f t="shared" si="12"/>
        <v>1.0013100000000006</v>
      </c>
      <c r="H147" s="2"/>
      <c r="I147" s="2">
        <f t="array" ref="I147">SUMPRODUCT(B131:B150, (ROW(B131:B150)-ROW(B131)+1)) / (20*21/2)</f>
        <v>1.0153080952380953</v>
      </c>
      <c r="J147" s="2">
        <f t="shared" si="11"/>
        <v>1.017232598344749</v>
      </c>
      <c r="K147" s="2">
        <f t="shared" si="13"/>
        <v>0.99595640458496482</v>
      </c>
    </row>
    <row r="148" spans="1:11" ht="13.5" x14ac:dyDescent="0.25">
      <c r="A148" s="3">
        <f>TITRES_STAT!B151</f>
        <v>42219</v>
      </c>
      <c r="B148" s="6">
        <f>TITRES_STAT!D151</f>
        <v>1.0178</v>
      </c>
      <c r="C148" s="2">
        <f t="shared" si="14"/>
        <v>4.9000000000001265E-3</v>
      </c>
      <c r="D148" s="2">
        <f t="shared" si="15"/>
        <v>1.0168200000000001</v>
      </c>
      <c r="E148" s="2">
        <f t="shared" si="16"/>
        <v>1.01633</v>
      </c>
      <c r="F148" s="2">
        <f t="shared" ref="F148:F211" si="17">AVERAGE(B129:B148)</f>
        <v>1.0205200000000001</v>
      </c>
      <c r="G148" s="2">
        <f t="shared" si="12"/>
        <v>1.0031960000000004</v>
      </c>
      <c r="H148" s="2"/>
      <c r="I148" s="2">
        <f t="array" ref="I148">SUMPRODUCT(B132:B151, (ROW(B132:B151)-ROW(B132)+1)) / (20*21/2)</f>
        <v>1.0147461904761905</v>
      </c>
      <c r="J148" s="2">
        <f t="shared" si="11"/>
        <v>1.0172866365976301</v>
      </c>
      <c r="K148" s="2">
        <f t="shared" si="13"/>
        <v>0.99681301616986817</v>
      </c>
    </row>
    <row r="149" spans="1:11" ht="13.5" x14ac:dyDescent="0.25">
      <c r="A149" s="3">
        <f>TITRES_STAT!B152</f>
        <v>42220</v>
      </c>
      <c r="B149" s="6">
        <f>TITRES_STAT!D152</f>
        <v>1.0178</v>
      </c>
      <c r="C149" s="2">
        <f t="shared" si="14"/>
        <v>0</v>
      </c>
      <c r="D149" s="2">
        <f t="shared" si="15"/>
        <v>1.0168200000000001</v>
      </c>
      <c r="E149" s="2">
        <f t="shared" si="16"/>
        <v>1.01633</v>
      </c>
      <c r="F149" s="2">
        <f t="shared" si="17"/>
        <v>1.020025</v>
      </c>
      <c r="G149" s="2">
        <f t="shared" si="12"/>
        <v>1.0049880000000007</v>
      </c>
      <c r="H149" s="2"/>
      <c r="I149" s="2">
        <f t="array" ref="I149">SUMPRODUCT(B133:B152, (ROW(B133:B152)-ROW(B133)+1)) / (20*21/2)</f>
        <v>1.0143014285714287</v>
      </c>
      <c r="J149" s="2">
        <f t="shared" ref="J149:J212" si="18">$J$4*B149+J148*(1-$J$4)</f>
        <v>1.0173355283502368</v>
      </c>
      <c r="K149" s="2">
        <f t="shared" si="13"/>
        <v>0.99763603514359889</v>
      </c>
    </row>
    <row r="150" spans="1:11" ht="13.5" x14ac:dyDescent="0.25">
      <c r="A150" s="3">
        <f>TITRES_STAT!B153</f>
        <v>42221</v>
      </c>
      <c r="B150" s="6">
        <f>TITRES_STAT!D153</f>
        <v>0.99819999999999998</v>
      </c>
      <c r="C150" s="2">
        <f t="shared" si="14"/>
        <v>-1.9600000000000062E-2</v>
      </c>
      <c r="D150" s="2">
        <f t="shared" si="15"/>
        <v>1.0128999999999999</v>
      </c>
      <c r="E150" s="2">
        <f t="shared" si="16"/>
        <v>1.01437</v>
      </c>
      <c r="F150" s="2">
        <f t="shared" si="17"/>
        <v>1.0188000000000001</v>
      </c>
      <c r="G150" s="2">
        <f t="shared" si="12"/>
        <v>1.0063880000000005</v>
      </c>
      <c r="H150" s="2"/>
      <c r="I150" s="2">
        <f t="array" ref="I150">SUMPRODUCT(B134:B153, (ROW(B134:B153)-ROW(B134)+1)) / (20*21/2)</f>
        <v>1.0135304761904762</v>
      </c>
      <c r="J150" s="2">
        <f t="shared" si="18"/>
        <v>1.0155130970787858</v>
      </c>
      <c r="K150" s="2">
        <f t="shared" si="13"/>
        <v>0.99765815141247749</v>
      </c>
    </row>
    <row r="151" spans="1:11" ht="13.5" x14ac:dyDescent="0.25">
      <c r="A151" s="3">
        <f>TITRES_STAT!B154</f>
        <v>42222</v>
      </c>
      <c r="B151" s="6">
        <f>TITRES_STAT!D154</f>
        <v>1.0128999999999999</v>
      </c>
      <c r="C151" s="2">
        <f t="shared" si="14"/>
        <v>1.4699999999999935E-2</v>
      </c>
      <c r="D151" s="2">
        <f t="shared" si="15"/>
        <v>1.0119199999999999</v>
      </c>
      <c r="E151" s="2">
        <f t="shared" si="16"/>
        <v>1.01437</v>
      </c>
      <c r="F151" s="2">
        <f t="shared" si="17"/>
        <v>1.0175699999999999</v>
      </c>
      <c r="G151" s="2">
        <f t="shared" si="12"/>
        <v>1.0080820000000004</v>
      </c>
      <c r="H151" s="2"/>
      <c r="I151" s="2">
        <f t="array" ref="I151">SUMPRODUCT(B135:B154, (ROW(B135:B154)-ROW(B135)+1)) / (20*21/2)</f>
        <v>1.0123866666666668</v>
      </c>
      <c r="J151" s="2">
        <f t="shared" si="18"/>
        <v>1.0152642306903299</v>
      </c>
      <c r="K151" s="2">
        <f t="shared" si="13"/>
        <v>0.9982558709649294</v>
      </c>
    </row>
    <row r="152" spans="1:11" ht="13.5" x14ac:dyDescent="0.25">
      <c r="A152" s="3">
        <f>TITRES_STAT!B155</f>
        <v>42223</v>
      </c>
      <c r="B152" s="6">
        <f>TITRES_STAT!D155</f>
        <v>1.0128999999999999</v>
      </c>
      <c r="C152" s="2">
        <f t="shared" si="14"/>
        <v>0</v>
      </c>
      <c r="D152" s="2">
        <f t="shared" si="15"/>
        <v>1.0119200000000002</v>
      </c>
      <c r="E152" s="2">
        <f t="shared" si="16"/>
        <v>1.01437</v>
      </c>
      <c r="F152" s="2">
        <f t="shared" si="17"/>
        <v>1.0160949999999997</v>
      </c>
      <c r="G152" s="2">
        <f t="shared" si="12"/>
        <v>1.0097760000000005</v>
      </c>
      <c r="H152" s="2"/>
      <c r="I152" s="2">
        <f t="array" ref="I152">SUMPRODUCT(B136:B155, (ROW(B136:B155)-ROW(B136)+1)) / (20*21/2)</f>
        <v>1.0118266666666667</v>
      </c>
      <c r="J152" s="2">
        <f t="shared" si="18"/>
        <v>1.0150390658626793</v>
      </c>
      <c r="K152" s="2">
        <f t="shared" si="13"/>
        <v>0.99883015053493229</v>
      </c>
    </row>
    <row r="153" spans="1:11" ht="13.5" x14ac:dyDescent="0.25">
      <c r="A153" s="3">
        <f>TITRES_STAT!B156</f>
        <v>42226</v>
      </c>
      <c r="B153" s="6">
        <f>TITRES_STAT!D156</f>
        <v>1.008</v>
      </c>
      <c r="C153" s="2">
        <f t="shared" si="14"/>
        <v>-4.8999999999999044E-3</v>
      </c>
      <c r="D153" s="2">
        <f t="shared" si="15"/>
        <v>1.00996</v>
      </c>
      <c r="E153" s="2">
        <f t="shared" si="16"/>
        <v>1.01339</v>
      </c>
      <c r="F153" s="2">
        <f t="shared" si="17"/>
        <v>1.0151099999999997</v>
      </c>
      <c r="G153" s="2">
        <f t="shared" si="12"/>
        <v>1.0113720000000004</v>
      </c>
      <c r="H153" s="2"/>
      <c r="I153" s="2">
        <f t="array" ref="I153">SUMPRODUCT(B137:B156, (ROW(B137:B156)-ROW(B137)+1)) / (20*21/2)</f>
        <v>1.0113133333333333</v>
      </c>
      <c r="J153" s="2">
        <f t="shared" si="18"/>
        <v>1.0143686786376622</v>
      </c>
      <c r="K153" s="2">
        <f t="shared" si="13"/>
        <v>0.99918975247473896</v>
      </c>
    </row>
    <row r="154" spans="1:11" ht="13.5" x14ac:dyDescent="0.25">
      <c r="A154" s="3">
        <f>TITRES_STAT!B157</f>
        <v>42227</v>
      </c>
      <c r="B154" s="6">
        <f>TITRES_STAT!D157</f>
        <v>1.0031000000000001</v>
      </c>
      <c r="C154" s="2">
        <f t="shared" si="14"/>
        <v>-4.8999999999999044E-3</v>
      </c>
      <c r="D154" s="2">
        <f t="shared" si="15"/>
        <v>1.00702</v>
      </c>
      <c r="E154" s="2">
        <f t="shared" si="16"/>
        <v>1.0119199999999999</v>
      </c>
      <c r="F154" s="2">
        <f t="shared" si="17"/>
        <v>1.0138799999999997</v>
      </c>
      <c r="G154" s="2">
        <f t="shared" si="12"/>
        <v>1.0129640000000004</v>
      </c>
      <c r="H154" s="2"/>
      <c r="I154" s="2">
        <f t="array" ref="I154">SUMPRODUCT(B138:B157, (ROW(B138:B157)-ROW(B138)+1)) / (20*21/2)</f>
        <v>1.0108466666666667</v>
      </c>
      <c r="J154" s="2">
        <f t="shared" si="18"/>
        <v>1.013295471148361</v>
      </c>
      <c r="K154" s="2">
        <f t="shared" si="13"/>
        <v>0.99934309551494538</v>
      </c>
    </row>
    <row r="155" spans="1:11" ht="13.5" x14ac:dyDescent="0.25">
      <c r="A155" s="3">
        <f>TITRES_STAT!B158</f>
        <v>42228</v>
      </c>
      <c r="B155" s="6">
        <f>TITRES_STAT!D158</f>
        <v>1.008</v>
      </c>
      <c r="C155" s="2">
        <f t="shared" si="14"/>
        <v>4.8999999999999044E-3</v>
      </c>
      <c r="D155" s="2">
        <f t="shared" si="15"/>
        <v>1.00898</v>
      </c>
      <c r="E155" s="2">
        <f t="shared" si="16"/>
        <v>1.0109400000000002</v>
      </c>
      <c r="F155" s="2">
        <f t="shared" si="17"/>
        <v>1.0133899999999998</v>
      </c>
      <c r="G155" s="2">
        <f t="shared" si="12"/>
        <v>1.0143720000000007</v>
      </c>
      <c r="H155" s="2"/>
      <c r="I155" s="2">
        <f t="array" ref="I155">SUMPRODUCT(B139:B158, (ROW(B139:B158)-ROW(B139)+1)) / (20*21/2)</f>
        <v>1.0113366666666666</v>
      </c>
      <c r="J155" s="2">
        <f t="shared" si="18"/>
        <v>1.0127911405628029</v>
      </c>
      <c r="K155" s="2">
        <f t="shared" si="13"/>
        <v>0.99968258196533977</v>
      </c>
    </row>
    <row r="156" spans="1:11" ht="13.5" x14ac:dyDescent="0.25">
      <c r="A156" s="3">
        <f>TITRES_STAT!B159</f>
        <v>42230</v>
      </c>
      <c r="B156" s="6">
        <f>TITRES_STAT!D159</f>
        <v>1.008</v>
      </c>
      <c r="C156" s="2">
        <f t="shared" si="14"/>
        <v>0</v>
      </c>
      <c r="D156" s="2">
        <f t="shared" si="15"/>
        <v>1.008</v>
      </c>
      <c r="E156" s="2">
        <f t="shared" si="16"/>
        <v>1.00996</v>
      </c>
      <c r="F156" s="2">
        <f t="shared" si="17"/>
        <v>1.0128999999999997</v>
      </c>
      <c r="G156" s="2">
        <f t="shared" si="12"/>
        <v>1.0154060000000005</v>
      </c>
      <c r="H156" s="2"/>
      <c r="I156" s="2">
        <f t="array" ref="I156">SUMPRODUCT(B140:B159, (ROW(B140:B159)-ROW(B140)+1)) / (20*21/2)</f>
        <v>1.0118033333333334</v>
      </c>
      <c r="J156" s="2">
        <f t="shared" si="18"/>
        <v>1.0123348414615836</v>
      </c>
      <c r="K156" s="2">
        <f t="shared" si="13"/>
        <v>1.000008755221601</v>
      </c>
    </row>
    <row r="157" spans="1:11" ht="13.5" x14ac:dyDescent="0.25">
      <c r="A157" s="3">
        <f>TITRES_STAT!B160</f>
        <v>42233</v>
      </c>
      <c r="B157" s="6">
        <f>TITRES_STAT!D160</f>
        <v>1.008</v>
      </c>
      <c r="C157" s="2">
        <f t="shared" si="14"/>
        <v>0</v>
      </c>
      <c r="D157" s="2">
        <f t="shared" si="15"/>
        <v>1.00702</v>
      </c>
      <c r="E157" s="2">
        <f t="shared" si="16"/>
        <v>1.0094699999999999</v>
      </c>
      <c r="F157" s="2">
        <f t="shared" si="17"/>
        <v>1.0126549999999999</v>
      </c>
      <c r="G157" s="2">
        <f t="shared" si="12"/>
        <v>1.0164400000000005</v>
      </c>
      <c r="H157" s="2"/>
      <c r="I157" s="2">
        <f t="array" ref="I157">SUMPRODUCT(B141:B160, (ROW(B141:B160)-ROW(B141)+1)) / (20*21/2)</f>
        <v>1.0118033333333334</v>
      </c>
      <c r="J157" s="2">
        <f t="shared" si="18"/>
        <v>1.0119219994176232</v>
      </c>
      <c r="K157" s="2">
        <f t="shared" si="13"/>
        <v>1.0003221373697735</v>
      </c>
    </row>
    <row r="158" spans="1:11" ht="13.5" x14ac:dyDescent="0.25">
      <c r="A158" s="3">
        <f>TITRES_STAT!B161</f>
        <v>42234</v>
      </c>
      <c r="B158" s="6">
        <f>TITRES_STAT!D161</f>
        <v>1.0178</v>
      </c>
      <c r="C158" s="2">
        <f t="shared" si="14"/>
        <v>9.8000000000000309E-3</v>
      </c>
      <c r="D158" s="2">
        <f t="shared" si="15"/>
        <v>1.00898</v>
      </c>
      <c r="E158" s="2">
        <f t="shared" si="16"/>
        <v>1.0094699999999999</v>
      </c>
      <c r="F158" s="2">
        <f t="shared" si="17"/>
        <v>1.0128999999999999</v>
      </c>
      <c r="G158" s="2">
        <f t="shared" si="12"/>
        <v>1.0176700000000005</v>
      </c>
      <c r="H158" s="2"/>
      <c r="I158" s="2">
        <f t="array" ref="I158">SUMPRODUCT(B142:B161, (ROW(B142:B161)-ROW(B142)+1)) / (20*21/2)</f>
        <v>1.0118266666666669</v>
      </c>
      <c r="J158" s="2">
        <f t="shared" si="18"/>
        <v>1.0124818089968972</v>
      </c>
      <c r="K158" s="2">
        <f t="shared" si="13"/>
        <v>1.0010075437474295</v>
      </c>
    </row>
    <row r="159" spans="1:11" ht="13.5" x14ac:dyDescent="0.25">
      <c r="A159" s="3">
        <f>TITRES_STAT!B162</f>
        <v>42235</v>
      </c>
      <c r="B159" s="6">
        <f>TITRES_STAT!D162</f>
        <v>1.0178</v>
      </c>
      <c r="C159" s="2">
        <f t="shared" si="14"/>
        <v>0</v>
      </c>
      <c r="D159" s="2">
        <f t="shared" si="15"/>
        <v>1.0119200000000002</v>
      </c>
      <c r="E159" s="2">
        <f t="shared" si="16"/>
        <v>1.0094699999999999</v>
      </c>
      <c r="F159" s="2">
        <f t="shared" si="17"/>
        <v>1.0128999999999999</v>
      </c>
      <c r="G159" s="2">
        <f t="shared" si="12"/>
        <v>1.0189000000000004</v>
      </c>
      <c r="H159" s="2"/>
      <c r="I159" s="2">
        <f t="array" ref="I159">SUMPRODUCT(B143:B162, (ROW(B143:B162)-ROW(B143)+1)) / (20*21/2)</f>
        <v>1.0118500000000001</v>
      </c>
      <c r="J159" s="2">
        <f t="shared" si="18"/>
        <v>1.012988303378145</v>
      </c>
      <c r="K159" s="2">
        <f t="shared" si="13"/>
        <v>1.0016660714436088</v>
      </c>
    </row>
    <row r="160" spans="1:11" ht="13.5" x14ac:dyDescent="0.25">
      <c r="A160" s="3">
        <f>TITRES_STAT!B163</f>
        <v>42236</v>
      </c>
      <c r="B160" s="6">
        <f>TITRES_STAT!D163</f>
        <v>1.0128999999999999</v>
      </c>
      <c r="C160" s="2">
        <f t="shared" si="14"/>
        <v>-4.9000000000001265E-3</v>
      </c>
      <c r="D160" s="2">
        <f t="shared" si="15"/>
        <v>1.0129000000000001</v>
      </c>
      <c r="E160" s="2">
        <f t="shared" si="16"/>
        <v>1.0109399999999999</v>
      </c>
      <c r="F160" s="2">
        <f t="shared" si="17"/>
        <v>1.0126550000000001</v>
      </c>
      <c r="G160" s="2">
        <f t="shared" si="12"/>
        <v>1.0200320000000005</v>
      </c>
      <c r="H160" s="2"/>
      <c r="I160" s="2">
        <f t="array" ref="I160">SUMPRODUCT(B144:B163, (ROW(B144:B163)-ROW(B144)+1)) / (20*21/2)</f>
        <v>1.0118733333333334</v>
      </c>
      <c r="J160" s="2">
        <f t="shared" si="18"/>
        <v>1.0129798935326073</v>
      </c>
      <c r="K160" s="2">
        <f t="shared" si="13"/>
        <v>1.0021066176615065</v>
      </c>
    </row>
    <row r="161" spans="1:11" ht="13.5" x14ac:dyDescent="0.25">
      <c r="A161" s="3">
        <f>TITRES_STAT!B164</f>
        <v>42237</v>
      </c>
      <c r="B161" s="6">
        <f>TITRES_STAT!D164</f>
        <v>1.0128999999999999</v>
      </c>
      <c r="C161" s="2">
        <f t="shared" si="14"/>
        <v>0</v>
      </c>
      <c r="D161" s="2">
        <f t="shared" si="15"/>
        <v>1.0138800000000001</v>
      </c>
      <c r="E161" s="2">
        <f t="shared" si="16"/>
        <v>1.0109400000000002</v>
      </c>
      <c r="F161" s="2">
        <f t="shared" si="17"/>
        <v>1.0126549999999999</v>
      </c>
      <c r="G161" s="2">
        <f t="shared" si="12"/>
        <v>1.0211640000000004</v>
      </c>
      <c r="H161" s="2"/>
      <c r="I161" s="2">
        <f t="array" ref="I161">SUMPRODUCT(B145:B164, (ROW(B145:B164)-ROW(B145)+1)) / (20*21/2)</f>
        <v>1.0123866666666668</v>
      </c>
      <c r="J161" s="2">
        <f t="shared" si="18"/>
        <v>1.01297228462474</v>
      </c>
      <c r="K161" s="2">
        <f t="shared" si="13"/>
        <v>1.0025298875571338</v>
      </c>
    </row>
    <row r="162" spans="1:11" ht="13.5" x14ac:dyDescent="0.25">
      <c r="A162" s="3">
        <f>TITRES_STAT!B165</f>
        <v>42240</v>
      </c>
      <c r="B162" s="6">
        <f>TITRES_STAT!D165</f>
        <v>1.0128999999999999</v>
      </c>
      <c r="C162" s="2">
        <f t="shared" si="14"/>
        <v>0</v>
      </c>
      <c r="D162" s="2">
        <f t="shared" si="15"/>
        <v>1.0148600000000001</v>
      </c>
      <c r="E162" s="2">
        <f t="shared" si="16"/>
        <v>1.0109400000000002</v>
      </c>
      <c r="F162" s="2">
        <f t="shared" si="17"/>
        <v>1.0126549999999999</v>
      </c>
      <c r="G162" s="2">
        <f t="shared" si="12"/>
        <v>1.0217320000000005</v>
      </c>
      <c r="H162" s="2"/>
      <c r="I162" s="2">
        <f t="array" ref="I162">SUMPRODUCT(B146:B165, (ROW(B146:B165)-ROW(B146)+1)) / (20*21/2)</f>
        <v>1.0124333333333335</v>
      </c>
      <c r="J162" s="2">
        <f t="shared" si="18"/>
        <v>1.0129654003747648</v>
      </c>
      <c r="K162" s="2">
        <f t="shared" si="13"/>
        <v>1.0029365586333245</v>
      </c>
    </row>
    <row r="163" spans="1:11" ht="13.5" x14ac:dyDescent="0.25">
      <c r="A163" s="3">
        <f>TITRES_STAT!B166</f>
        <v>42241</v>
      </c>
      <c r="B163" s="6">
        <f>TITRES_STAT!D166</f>
        <v>1.0128999999999999</v>
      </c>
      <c r="C163" s="2">
        <f t="shared" si="14"/>
        <v>0</v>
      </c>
      <c r="D163" s="2">
        <f t="shared" si="15"/>
        <v>1.0138799999999999</v>
      </c>
      <c r="E163" s="2">
        <f t="shared" si="16"/>
        <v>1.0114300000000001</v>
      </c>
      <c r="F163" s="2">
        <f t="shared" si="17"/>
        <v>1.0124099999999996</v>
      </c>
      <c r="G163" s="2">
        <f t="shared" si="12"/>
        <v>1.0219260000000006</v>
      </c>
      <c r="H163" s="2"/>
      <c r="I163" s="2">
        <f t="array" ref="I163">SUMPRODUCT(B147:B166, (ROW(B147:B166)-ROW(B147)+1)) / (20*21/2)</f>
        <v>1.0125033333333335</v>
      </c>
      <c r="J163" s="2">
        <f t="shared" si="18"/>
        <v>1.0129591717676443</v>
      </c>
      <c r="K163" s="2">
        <f t="shared" si="13"/>
        <v>1.0033272818241745</v>
      </c>
    </row>
    <row r="164" spans="1:11" ht="13.5" x14ac:dyDescent="0.25">
      <c r="A164" s="3">
        <f>TITRES_STAT!B167</f>
        <v>42242</v>
      </c>
      <c r="B164" s="6">
        <f>TITRES_STAT!D167</f>
        <v>1.0178</v>
      </c>
      <c r="C164" s="2">
        <f t="shared" si="14"/>
        <v>4.9000000000001265E-3</v>
      </c>
      <c r="D164" s="2">
        <f t="shared" si="15"/>
        <v>1.0138799999999999</v>
      </c>
      <c r="E164" s="2">
        <f t="shared" si="16"/>
        <v>1.0128999999999999</v>
      </c>
      <c r="F164" s="2">
        <f t="shared" si="17"/>
        <v>1.0124099999999996</v>
      </c>
      <c r="G164" s="2">
        <f t="shared" si="12"/>
        <v>1.0221240000000007</v>
      </c>
      <c r="H164" s="2"/>
      <c r="I164" s="2">
        <f t="array" ref="I164">SUMPRODUCT(B148:B167, (ROW(B148:B167)-ROW(B148)+1)) / (20*21/2)</f>
        <v>1.0130633333333334</v>
      </c>
      <c r="J164" s="2">
        <f t="shared" si="18"/>
        <v>1.0134202030278687</v>
      </c>
      <c r="K164" s="2">
        <f t="shared" si="13"/>
        <v>1.0038948393996971</v>
      </c>
    </row>
    <row r="165" spans="1:11" ht="13.5" x14ac:dyDescent="0.25">
      <c r="A165" s="3">
        <f>TITRES_STAT!B168</f>
        <v>42243</v>
      </c>
      <c r="B165" s="6">
        <f>TITRES_STAT!D168</f>
        <v>1.0128999999999999</v>
      </c>
      <c r="C165" s="2">
        <f t="shared" si="14"/>
        <v>-4.9000000000001265E-3</v>
      </c>
      <c r="D165" s="2">
        <f t="shared" si="15"/>
        <v>1.0138799999999999</v>
      </c>
      <c r="E165" s="2">
        <f t="shared" si="16"/>
        <v>1.01339</v>
      </c>
      <c r="F165" s="2">
        <f t="shared" si="17"/>
        <v>1.0121649999999998</v>
      </c>
      <c r="G165" s="2">
        <f t="shared" si="12"/>
        <v>1.0222240000000007</v>
      </c>
      <c r="H165" s="2"/>
      <c r="I165" s="2">
        <f t="array" ref="I165">SUMPRODUCT(B149:B168, (ROW(B149:B168)-ROW(B149)+1)) / (20*21/2)</f>
        <v>1.0131333333333334</v>
      </c>
      <c r="J165" s="2">
        <f t="shared" si="18"/>
        <v>1.0133706598823573</v>
      </c>
      <c r="K165" s="2">
        <f t="shared" si="13"/>
        <v>1.0042479829526503</v>
      </c>
    </row>
    <row r="166" spans="1:11" ht="13.5" x14ac:dyDescent="0.25">
      <c r="A166" s="3">
        <f>TITRES_STAT!B169</f>
        <v>42244</v>
      </c>
      <c r="B166" s="6">
        <f>TITRES_STAT!D169</f>
        <v>1.0128999999999999</v>
      </c>
      <c r="C166" s="2">
        <f t="shared" si="14"/>
        <v>0</v>
      </c>
      <c r="D166" s="2">
        <f t="shared" si="15"/>
        <v>1.0138799999999999</v>
      </c>
      <c r="E166" s="2">
        <f t="shared" si="16"/>
        <v>1.0138800000000001</v>
      </c>
      <c r="F166" s="2">
        <f t="shared" si="17"/>
        <v>1.0119199999999995</v>
      </c>
      <c r="G166" s="2">
        <f t="shared" si="12"/>
        <v>1.0217620000000005</v>
      </c>
      <c r="H166" s="2"/>
      <c r="I166" s="2">
        <f t="array" ref="I166">SUMPRODUCT(B150:B169, (ROW(B150:B169)-ROW(B150)+1)) / (20*21/2)</f>
        <v>1.0151028571428573</v>
      </c>
      <c r="J166" s="2">
        <f t="shared" si="18"/>
        <v>1.0133258351316565</v>
      </c>
      <c r="K166" s="2">
        <f t="shared" si="13"/>
        <v>1.0045872777388209</v>
      </c>
    </row>
    <row r="167" spans="1:11" ht="13.5" x14ac:dyDescent="0.25">
      <c r="A167" s="3">
        <f>TITRES_STAT!B170</f>
        <v>42247</v>
      </c>
      <c r="B167" s="6">
        <f>TITRES_STAT!D170</f>
        <v>1.0178</v>
      </c>
      <c r="C167" s="2">
        <f t="shared" si="14"/>
        <v>4.9000000000001265E-3</v>
      </c>
      <c r="D167" s="2">
        <f t="shared" si="15"/>
        <v>1.0148600000000001</v>
      </c>
      <c r="E167" s="2">
        <f t="shared" si="16"/>
        <v>1.0148600000000001</v>
      </c>
      <c r="F167" s="2">
        <f t="shared" si="17"/>
        <v>1.012165</v>
      </c>
      <c r="G167" s="2">
        <f t="shared" si="12"/>
        <v>1.0208340000000007</v>
      </c>
      <c r="H167" s="2"/>
      <c r="I167" s="2">
        <f t="array" ref="I167">SUMPRODUCT(B151:B170, (ROW(B151:B170)-ROW(B151)+1)) / (20*21/2)</f>
        <v>1.0179352380952382</v>
      </c>
      <c r="J167" s="2">
        <f t="shared" si="18"/>
        <v>1.0137519460714988</v>
      </c>
      <c r="K167" s="2">
        <f t="shared" si="13"/>
        <v>1.0051054237098476</v>
      </c>
    </row>
    <row r="168" spans="1:11" ht="13.5" x14ac:dyDescent="0.25">
      <c r="A168" s="3">
        <f>TITRES_STAT!B171</f>
        <v>42248</v>
      </c>
      <c r="B168" s="6">
        <f>TITRES_STAT!D171</f>
        <v>1.0128999999999999</v>
      </c>
      <c r="C168" s="2">
        <f t="shared" si="14"/>
        <v>-4.9000000000001265E-3</v>
      </c>
      <c r="D168" s="2">
        <f t="shared" si="15"/>
        <v>1.0148600000000001</v>
      </c>
      <c r="E168" s="2">
        <f t="shared" si="16"/>
        <v>1.01437</v>
      </c>
      <c r="F168" s="2">
        <f t="shared" si="17"/>
        <v>1.0119199999999997</v>
      </c>
      <c r="G168" s="2">
        <f t="shared" si="12"/>
        <v>1.0198080000000007</v>
      </c>
      <c r="H168" s="2"/>
      <c r="I168" s="2">
        <f t="array" ref="I168">SUMPRODUCT(B152:B171, (ROW(B152:B171)-ROW(B152)+1)) / (20*21/2)</f>
        <v>1.0233666666666665</v>
      </c>
      <c r="J168" s="2">
        <f t="shared" si="18"/>
        <v>1.0136708083504036</v>
      </c>
      <c r="K168" s="2">
        <f t="shared" si="13"/>
        <v>1.0054110933682849</v>
      </c>
    </row>
    <row r="169" spans="1:11" ht="13.5" x14ac:dyDescent="0.25">
      <c r="A169" s="3">
        <f>TITRES_STAT!B172</f>
        <v>42249</v>
      </c>
      <c r="B169" s="6">
        <f>TITRES_STAT!D172</f>
        <v>1.0326</v>
      </c>
      <c r="C169" s="2">
        <f t="shared" si="14"/>
        <v>1.9700000000000051E-2</v>
      </c>
      <c r="D169" s="2">
        <f t="shared" si="15"/>
        <v>1.0178199999999999</v>
      </c>
      <c r="E169" s="2">
        <f t="shared" si="16"/>
        <v>1.0158499999999999</v>
      </c>
      <c r="F169" s="2">
        <f t="shared" si="17"/>
        <v>1.0126599999999999</v>
      </c>
      <c r="G169" s="2">
        <f t="shared" si="12"/>
        <v>1.0191760000000007</v>
      </c>
      <c r="H169" s="2"/>
      <c r="I169" s="2">
        <f t="array" ref="I169">SUMPRODUCT(B153:B172, (ROW(B153:B172)-ROW(B153)+1)) / (20*21/2)</f>
        <v>1.0280504761904763</v>
      </c>
      <c r="J169" s="2">
        <f t="shared" si="18"/>
        <v>1.0154735885075079</v>
      </c>
      <c r="K169" s="2">
        <f t="shared" si="13"/>
        <v>1.0064773250009014</v>
      </c>
    </row>
    <row r="170" spans="1:11" ht="13.5" x14ac:dyDescent="0.25">
      <c r="A170" s="3">
        <f>TITRES_STAT!B173</f>
        <v>42250</v>
      </c>
      <c r="B170" s="6">
        <f>TITRES_STAT!D173</f>
        <v>1.0424</v>
      </c>
      <c r="C170" s="2">
        <f t="shared" si="14"/>
        <v>9.8000000000000309E-3</v>
      </c>
      <c r="D170" s="2">
        <f t="shared" si="15"/>
        <v>1.02372</v>
      </c>
      <c r="E170" s="2">
        <f t="shared" si="16"/>
        <v>1.0188000000000001</v>
      </c>
      <c r="F170" s="2">
        <f t="shared" si="17"/>
        <v>1.0148699999999997</v>
      </c>
      <c r="G170" s="2">
        <f t="shared" si="12"/>
        <v>1.0187400000000006</v>
      </c>
      <c r="H170" s="2"/>
      <c r="I170" s="2">
        <f t="array" ref="I170">SUMPRODUCT(B154:B173, (ROW(B154:B173)-ROW(B154)+1)) / (20*21/2)</f>
        <v>1.0385623809523807</v>
      </c>
      <c r="J170" s="2">
        <f t="shared" si="18"/>
        <v>1.0180380086496501</v>
      </c>
      <c r="K170" s="2">
        <f t="shared" si="13"/>
        <v>1.0078860573538073</v>
      </c>
    </row>
    <row r="171" spans="1:11" ht="13.5" x14ac:dyDescent="0.25">
      <c r="A171" s="3">
        <f>TITRES_STAT!B174</f>
        <v>42251</v>
      </c>
      <c r="B171" s="6">
        <f>TITRES_STAT!D174</f>
        <v>1.0719000000000001</v>
      </c>
      <c r="C171" s="2">
        <f t="shared" si="14"/>
        <v>2.9500000000000082E-2</v>
      </c>
      <c r="D171" s="2">
        <f t="shared" si="15"/>
        <v>1.03552</v>
      </c>
      <c r="E171" s="2">
        <f t="shared" si="16"/>
        <v>1.0246999999999999</v>
      </c>
      <c r="F171" s="2">
        <f t="shared" si="17"/>
        <v>1.0178199999999999</v>
      </c>
      <c r="G171" s="2">
        <f t="shared" si="12"/>
        <v>1.0188940000000006</v>
      </c>
      <c r="H171" s="2"/>
      <c r="I171" s="2">
        <f t="array" ref="I171">SUMPRODUCT(B155:B174, (ROW(B155:B174)-ROW(B155)+1)) / (20*21/2)</f>
        <v>1.0484890476190476</v>
      </c>
      <c r="J171" s="2">
        <f t="shared" si="18"/>
        <v>1.0231677221115882</v>
      </c>
      <c r="K171" s="2">
        <f t="shared" si="13"/>
        <v>1.010396408045815</v>
      </c>
    </row>
    <row r="172" spans="1:11" ht="13.5" x14ac:dyDescent="0.25">
      <c r="A172" s="3">
        <f>TITRES_STAT!B175</f>
        <v>42254</v>
      </c>
      <c r="B172" s="6">
        <f>TITRES_STAT!D175</f>
        <v>1.0669999999999999</v>
      </c>
      <c r="C172" s="2">
        <f t="shared" si="14"/>
        <v>-4.9000000000001265E-3</v>
      </c>
      <c r="D172" s="2">
        <f t="shared" si="15"/>
        <v>1.0453600000000001</v>
      </c>
      <c r="E172" s="2">
        <f t="shared" si="16"/>
        <v>1.0301100000000001</v>
      </c>
      <c r="F172" s="2">
        <f t="shared" si="17"/>
        <v>1.0205249999999999</v>
      </c>
      <c r="G172" s="2">
        <f t="shared" si="12"/>
        <v>1.0196080000000007</v>
      </c>
      <c r="H172" s="2"/>
      <c r="I172" s="2">
        <f t="array" ref="I172">SUMPRODUCT(B156:B175, (ROW(B156:B175)-ROW(B156)+1)) / (20*21/2)</f>
        <v>1.0549976190476191</v>
      </c>
      <c r="J172" s="2">
        <f t="shared" si="18"/>
        <v>1.0273422247676276</v>
      </c>
      <c r="K172" s="2">
        <f t="shared" si="13"/>
        <v>1.0126161567499006</v>
      </c>
    </row>
    <row r="173" spans="1:11" ht="13.5" x14ac:dyDescent="0.25">
      <c r="A173" s="3">
        <f>TITRES_STAT!B176</f>
        <v>42255</v>
      </c>
      <c r="B173" s="6">
        <f>TITRES_STAT!D176</f>
        <v>1.1309</v>
      </c>
      <c r="C173" s="2">
        <f t="shared" si="14"/>
        <v>6.3900000000000068E-2</v>
      </c>
      <c r="D173" s="2">
        <f t="shared" si="15"/>
        <v>1.0689600000000001</v>
      </c>
      <c r="E173" s="2">
        <f t="shared" si="16"/>
        <v>1.0419100000000001</v>
      </c>
      <c r="F173" s="2">
        <f t="shared" si="17"/>
        <v>1.02667</v>
      </c>
      <c r="G173" s="2">
        <f t="shared" si="12"/>
        <v>1.0216000000000003</v>
      </c>
      <c r="H173" s="2"/>
      <c r="I173" s="2">
        <f t="array" ref="I173">SUMPRODUCT(B157:B176, (ROW(B157:B176)-ROW(B157)+1)) / (20*21/2)</f>
        <v>1.062937619047619</v>
      </c>
      <c r="J173" s="2">
        <f t="shared" si="18"/>
        <v>1.0372048700278536</v>
      </c>
      <c r="K173" s="2">
        <f t="shared" si="13"/>
        <v>1.0172547388381399</v>
      </c>
    </row>
    <row r="174" spans="1:11" ht="13.5" x14ac:dyDescent="0.25">
      <c r="A174" s="3">
        <f>TITRES_STAT!B177</f>
        <v>42256</v>
      </c>
      <c r="B174" s="6">
        <f>TITRES_STAT!D177</f>
        <v>1.1309</v>
      </c>
      <c r="C174" s="2">
        <f t="shared" si="14"/>
        <v>0</v>
      </c>
      <c r="D174" s="2">
        <f t="shared" si="15"/>
        <v>1.0886200000000001</v>
      </c>
      <c r="E174" s="2">
        <f t="shared" si="16"/>
        <v>1.05322</v>
      </c>
      <c r="F174" s="2">
        <f t="shared" si="17"/>
        <v>1.0330600000000001</v>
      </c>
      <c r="G174" s="2">
        <f t="shared" si="12"/>
        <v>1.0235920000000003</v>
      </c>
      <c r="H174" s="2"/>
      <c r="I174" s="2">
        <f t="array" ref="I174">SUMPRODUCT(B158:B177, (ROW(B158:B177)-ROW(B158)+1)) / (20*21/2)</f>
        <v>1.0703390476190475</v>
      </c>
      <c r="J174" s="2">
        <f t="shared" si="18"/>
        <v>1.0461282157394867</v>
      </c>
      <c r="K174" s="2">
        <f t="shared" si="13"/>
        <v>1.0217114157464482</v>
      </c>
    </row>
    <row r="175" spans="1:11" ht="13.5" x14ac:dyDescent="0.25">
      <c r="A175" s="3">
        <f>TITRES_STAT!B178</f>
        <v>42257</v>
      </c>
      <c r="B175" s="6">
        <f>TITRES_STAT!D178</f>
        <v>1.1013999999999999</v>
      </c>
      <c r="C175" s="2">
        <f t="shared" si="14"/>
        <v>-2.9500000000000082E-2</v>
      </c>
      <c r="D175" s="2">
        <f t="shared" si="15"/>
        <v>1.1004200000000002</v>
      </c>
      <c r="E175" s="2">
        <f t="shared" si="16"/>
        <v>1.0620700000000001</v>
      </c>
      <c r="F175" s="2">
        <f t="shared" si="17"/>
        <v>1.0377300000000003</v>
      </c>
      <c r="G175" s="2">
        <f t="shared" si="12"/>
        <v>1.0254620000000001</v>
      </c>
      <c r="H175" s="2"/>
      <c r="I175" s="2">
        <f t="array" ref="I175">SUMPRODUCT(B159:B178, (ROW(B159:B178)-ROW(B159)+1)) / (20*21/2)</f>
        <v>1.0739257142857146</v>
      </c>
      <c r="J175" s="2">
        <f t="shared" si="18"/>
        <v>1.0513921951928689</v>
      </c>
      <c r="K175" s="2">
        <f t="shared" si="13"/>
        <v>1.0248364582661953</v>
      </c>
    </row>
    <row r="176" spans="1:11" ht="13.5" x14ac:dyDescent="0.25">
      <c r="A176" s="3">
        <f>TITRES_STAT!B179</f>
        <v>42258</v>
      </c>
      <c r="B176" s="6">
        <f>TITRES_STAT!D179</f>
        <v>1.1211</v>
      </c>
      <c r="C176" s="2">
        <f t="shared" si="14"/>
        <v>1.9700000000000051E-2</v>
      </c>
      <c r="D176" s="2">
        <f t="shared" si="15"/>
        <v>1.1102599999999998</v>
      </c>
      <c r="E176" s="2">
        <f t="shared" si="16"/>
        <v>1.0728900000000001</v>
      </c>
      <c r="F176" s="2">
        <f t="shared" si="17"/>
        <v>1.043385</v>
      </c>
      <c r="G176" s="2">
        <f t="shared" si="12"/>
        <v>1.027444</v>
      </c>
      <c r="H176" s="2"/>
      <c r="I176" s="2">
        <f t="array" ref="I176">SUMPRODUCT(B160:B179, (ROW(B160:B179)-ROW(B160)+1)) / (20*21/2)</f>
        <v>1.0795271428571427</v>
      </c>
      <c r="J176" s="2">
        <f t="shared" si="18"/>
        <v>1.0580310337459289</v>
      </c>
      <c r="K176" s="2">
        <f t="shared" si="13"/>
        <v>1.0286114991185014</v>
      </c>
    </row>
    <row r="177" spans="1:11" ht="13.5" x14ac:dyDescent="0.25">
      <c r="A177" s="3">
        <f>TITRES_STAT!B180</f>
        <v>42261</v>
      </c>
      <c r="B177" s="6">
        <f>TITRES_STAT!D180</f>
        <v>1.1211</v>
      </c>
      <c r="C177" s="2">
        <f t="shared" si="14"/>
        <v>0</v>
      </c>
      <c r="D177" s="2">
        <f t="shared" si="15"/>
        <v>1.1210800000000001</v>
      </c>
      <c r="E177" s="2">
        <f t="shared" si="16"/>
        <v>1.0832200000000001</v>
      </c>
      <c r="F177" s="2">
        <f t="shared" si="17"/>
        <v>1.0490399999999998</v>
      </c>
      <c r="G177" s="2">
        <f t="shared" si="12"/>
        <v>1.0297080000000001</v>
      </c>
      <c r="H177" s="2"/>
      <c r="I177" s="2">
        <f t="array" ref="I177">SUMPRODUCT(B161:B180, (ROW(B161:B180)-ROW(B161)+1)) / (20*21/2)</f>
        <v>1.0818642857142855</v>
      </c>
      <c r="J177" s="2">
        <f t="shared" si="18"/>
        <v>1.0640376019606024</v>
      </c>
      <c r="K177" s="2">
        <f t="shared" si="13"/>
        <v>1.03223849915307</v>
      </c>
    </row>
    <row r="178" spans="1:11" ht="13.5" x14ac:dyDescent="0.25">
      <c r="A178" s="3">
        <f>TITRES_STAT!B181</f>
        <v>42262</v>
      </c>
      <c r="B178" s="6">
        <f>TITRES_STAT!D181</f>
        <v>1.0867</v>
      </c>
      <c r="C178" s="2">
        <f t="shared" si="14"/>
        <v>-3.4399999999999986E-2</v>
      </c>
      <c r="D178" s="2">
        <f t="shared" si="15"/>
        <v>1.1122399999999999</v>
      </c>
      <c r="E178" s="2">
        <f t="shared" si="16"/>
        <v>1.0906000000000002</v>
      </c>
      <c r="F178" s="2">
        <f t="shared" si="17"/>
        <v>1.0524849999999997</v>
      </c>
      <c r="G178" s="2">
        <f t="shared" ref="G178:G241" si="19">AVERAGE(B129:B178)</f>
        <v>1.0310960000000002</v>
      </c>
      <c r="H178" s="2"/>
      <c r="I178" s="2">
        <f t="array" ref="I178">SUMPRODUCT(B162:B181, (ROW(B162:B181)-ROW(B162)+1)) / (20*21/2)</f>
        <v>1.0862166666666668</v>
      </c>
      <c r="J178" s="2">
        <f t="shared" si="18"/>
        <v>1.0661959255834021</v>
      </c>
      <c r="K178" s="2">
        <f t="shared" si="13"/>
        <v>1.0343742442843222</v>
      </c>
    </row>
    <row r="179" spans="1:11" ht="13.5" x14ac:dyDescent="0.25">
      <c r="A179" s="3">
        <f>TITRES_STAT!B182</f>
        <v>42263</v>
      </c>
      <c r="B179" s="6">
        <f>TITRES_STAT!D182</f>
        <v>1.1113</v>
      </c>
      <c r="C179" s="2">
        <f t="shared" si="14"/>
        <v>2.4599999999999955E-2</v>
      </c>
      <c r="D179" s="2">
        <f t="shared" si="15"/>
        <v>1.1083200000000002</v>
      </c>
      <c r="E179" s="2">
        <f t="shared" si="16"/>
        <v>1.0984700000000003</v>
      </c>
      <c r="F179" s="2">
        <f t="shared" si="17"/>
        <v>1.0571600000000001</v>
      </c>
      <c r="G179" s="2">
        <f t="shared" si="19"/>
        <v>1.0327679999999999</v>
      </c>
      <c r="H179" s="2"/>
      <c r="I179" s="2">
        <f t="array" ref="I179">SUMPRODUCT(B163:B182, (ROW(B163:B182)-ROW(B163)+1)) / (20*21/2)</f>
        <v>1.0901242857142857</v>
      </c>
      <c r="J179" s="2">
        <f t="shared" si="18"/>
        <v>1.0704915517183162</v>
      </c>
      <c r="K179" s="2">
        <f t="shared" ref="K179:K242" si="20">$K$4*B179+(1-$K$4)*K178</f>
        <v>1.037390940586898</v>
      </c>
    </row>
    <row r="180" spans="1:11" ht="13.5" x14ac:dyDescent="0.25">
      <c r="A180" s="3">
        <f>TITRES_STAT!B183</f>
        <v>42264</v>
      </c>
      <c r="B180" s="6">
        <f>TITRES_STAT!D183</f>
        <v>1.0817000000000001</v>
      </c>
      <c r="C180" s="2">
        <f t="shared" si="14"/>
        <v>-2.9599999999999849E-2</v>
      </c>
      <c r="D180" s="2">
        <f t="shared" si="15"/>
        <v>1.1043800000000001</v>
      </c>
      <c r="E180" s="2">
        <f t="shared" si="16"/>
        <v>1.1024</v>
      </c>
      <c r="F180" s="2">
        <f t="shared" si="17"/>
        <v>1.0606</v>
      </c>
      <c r="G180" s="2">
        <f t="shared" si="19"/>
        <v>1.0339479999999999</v>
      </c>
      <c r="H180" s="2"/>
      <c r="I180" s="2">
        <f t="array" ref="I180">SUMPRODUCT(B164:B183, (ROW(B164:B183)-ROW(B164)+1)) / (20*21/2)</f>
        <v>1.0935871428571429</v>
      </c>
      <c r="J180" s="2">
        <f t="shared" si="18"/>
        <v>1.0715590229832386</v>
      </c>
      <c r="K180" s="2">
        <f t="shared" si="20"/>
        <v>1.0391285507599608</v>
      </c>
    </row>
    <row r="181" spans="1:11" ht="13.5" x14ac:dyDescent="0.25">
      <c r="A181" s="3">
        <f>TITRES_STAT!B184</f>
        <v>42265</v>
      </c>
      <c r="B181" s="6">
        <f>TITRES_STAT!D184</f>
        <v>1.1063000000000001</v>
      </c>
      <c r="C181" s="2">
        <f t="shared" si="14"/>
        <v>2.4599999999999955E-2</v>
      </c>
      <c r="D181" s="2">
        <f t="shared" si="15"/>
        <v>1.1014200000000001</v>
      </c>
      <c r="E181" s="2">
        <f t="shared" si="16"/>
        <v>1.1058399999999999</v>
      </c>
      <c r="F181" s="2">
        <f t="shared" si="17"/>
        <v>1.0652700000000002</v>
      </c>
      <c r="G181" s="2">
        <f t="shared" si="19"/>
        <v>1.0353239999999997</v>
      </c>
      <c r="H181" s="2"/>
      <c r="I181" s="2">
        <f t="array" ref="I181">SUMPRODUCT(B165:B184, (ROW(B165:B184)-ROW(B165)+1)) / (20*21/2)</f>
        <v>1.096605238095238</v>
      </c>
      <c r="J181" s="2">
        <f t="shared" si="18"/>
        <v>1.0748676874610252</v>
      </c>
      <c r="K181" s="2">
        <f t="shared" si="20"/>
        <v>1.0417627252399624</v>
      </c>
    </row>
    <row r="182" spans="1:11" ht="13.5" x14ac:dyDescent="0.25">
      <c r="A182" s="3">
        <f>TITRES_STAT!B185</f>
        <v>42268</v>
      </c>
      <c r="B182" s="6">
        <f>TITRES_STAT!D185</f>
        <v>1.1063000000000001</v>
      </c>
      <c r="C182" s="2">
        <f t="shared" si="14"/>
        <v>0</v>
      </c>
      <c r="D182" s="2">
        <f t="shared" si="15"/>
        <v>1.09846</v>
      </c>
      <c r="E182" s="2">
        <f t="shared" si="16"/>
        <v>1.1097699999999999</v>
      </c>
      <c r="F182" s="2">
        <f t="shared" si="17"/>
        <v>1.0699400000000003</v>
      </c>
      <c r="G182" s="2">
        <f t="shared" si="19"/>
        <v>1.0366019999999996</v>
      </c>
      <c r="H182" s="2"/>
      <c r="I182" s="2">
        <f t="array" ref="I182">SUMPRODUCT(B166:B185, (ROW(B166:B185)-ROW(B166)+1)) / (20*21/2)</f>
        <v>1.098735238095238</v>
      </c>
      <c r="J182" s="2">
        <f t="shared" si="18"/>
        <v>1.0778612410361657</v>
      </c>
      <c r="K182" s="2">
        <f t="shared" si="20"/>
        <v>1.0442935987599637</v>
      </c>
    </row>
    <row r="183" spans="1:11" ht="13.5" x14ac:dyDescent="0.25">
      <c r="A183" s="3">
        <f>TITRES_STAT!B186</f>
        <v>42269</v>
      </c>
      <c r="B183" s="6">
        <f>TITRES_STAT!D186</f>
        <v>1.1063000000000001</v>
      </c>
      <c r="C183" s="2">
        <f t="shared" si="14"/>
        <v>0</v>
      </c>
      <c r="D183" s="2">
        <f t="shared" si="15"/>
        <v>1.1023799999999999</v>
      </c>
      <c r="E183" s="2">
        <f t="shared" si="16"/>
        <v>1.10731</v>
      </c>
      <c r="F183" s="2">
        <f t="shared" si="17"/>
        <v>1.0746100000000003</v>
      </c>
      <c r="G183" s="2">
        <f t="shared" si="19"/>
        <v>1.0381739999999995</v>
      </c>
      <c r="H183" s="2"/>
      <c r="I183" s="2">
        <f t="array" ref="I183">SUMPRODUCT(B167:B186, (ROW(B167:B186)-ROW(B167)+1)) / (20*21/2)</f>
        <v>1.0976342857142858</v>
      </c>
      <c r="J183" s="2">
        <f t="shared" si="18"/>
        <v>1.0805696942708165</v>
      </c>
      <c r="K183" s="2">
        <f t="shared" si="20"/>
        <v>1.0467252223380044</v>
      </c>
    </row>
    <row r="184" spans="1:11" ht="13.5" x14ac:dyDescent="0.25">
      <c r="A184" s="3">
        <f>TITRES_STAT!B187</f>
        <v>42270</v>
      </c>
      <c r="B184" s="6">
        <f>TITRES_STAT!D187</f>
        <v>1.1063000000000001</v>
      </c>
      <c r="C184" s="2">
        <f t="shared" si="14"/>
        <v>0</v>
      </c>
      <c r="D184" s="2">
        <f t="shared" si="15"/>
        <v>1.1013800000000002</v>
      </c>
      <c r="E184" s="2">
        <f t="shared" si="16"/>
        <v>1.1048500000000001</v>
      </c>
      <c r="F184" s="2">
        <f t="shared" si="17"/>
        <v>1.0790350000000004</v>
      </c>
      <c r="G184" s="2">
        <f t="shared" si="19"/>
        <v>1.0397459999999994</v>
      </c>
      <c r="H184" s="2"/>
      <c r="I184" s="2">
        <f t="array" ref="I184">SUMPRODUCT(B168:B187, (ROW(B168:B187)-ROW(B168)+1)) / (20*21/2)</f>
        <v>1.0957857142857144</v>
      </c>
      <c r="J184" s="2">
        <f t="shared" si="18"/>
        <v>1.0830201995783577</v>
      </c>
      <c r="K184" s="2">
        <f t="shared" si="20"/>
        <v>1.0490614881286708</v>
      </c>
    </row>
    <row r="185" spans="1:11" ht="13.5" x14ac:dyDescent="0.25">
      <c r="A185" s="3">
        <f>TITRES_STAT!B188</f>
        <v>42275</v>
      </c>
      <c r="B185" s="6">
        <f>TITRES_STAT!D188</f>
        <v>1.1013999999999999</v>
      </c>
      <c r="C185" s="2">
        <f t="shared" si="14"/>
        <v>-4.9000000000001265E-3</v>
      </c>
      <c r="D185" s="2">
        <f t="shared" si="15"/>
        <v>1.1053200000000001</v>
      </c>
      <c r="E185" s="2">
        <f t="shared" si="16"/>
        <v>1.1048500000000003</v>
      </c>
      <c r="F185" s="2">
        <f t="shared" si="17"/>
        <v>1.0834600000000001</v>
      </c>
      <c r="G185" s="2">
        <f t="shared" si="19"/>
        <v>1.0414179999999993</v>
      </c>
      <c r="H185" s="2"/>
      <c r="I185" s="2">
        <f t="array" ref="I185">SUMPRODUCT(B169:B188, (ROW(B169:B188)-ROW(B169)+1)) / (20*21/2)</f>
        <v>1.0951028571428569</v>
      </c>
      <c r="J185" s="2">
        <f t="shared" si="18"/>
        <v>1.0847706567613713</v>
      </c>
      <c r="K185" s="2">
        <f t="shared" si="20"/>
        <v>1.0511139787902917</v>
      </c>
    </row>
    <row r="186" spans="1:11" ht="13.5" x14ac:dyDescent="0.25">
      <c r="A186" s="3">
        <f>TITRES_STAT!B189</f>
        <v>42276</v>
      </c>
      <c r="B186" s="6">
        <f>TITRES_STAT!D189</f>
        <v>1.0719000000000001</v>
      </c>
      <c r="C186" s="2">
        <f t="shared" si="14"/>
        <v>-2.949999999999986E-2</v>
      </c>
      <c r="D186" s="2">
        <f t="shared" si="15"/>
        <v>1.0984400000000001</v>
      </c>
      <c r="E186" s="2">
        <f t="shared" si="16"/>
        <v>1.0999300000000001</v>
      </c>
      <c r="F186" s="2">
        <f t="shared" si="17"/>
        <v>1.0864100000000001</v>
      </c>
      <c r="G186" s="2">
        <f t="shared" si="19"/>
        <v>1.0424999999999993</v>
      </c>
      <c r="H186" s="2"/>
      <c r="I186" s="2">
        <f t="array" ref="I186">SUMPRODUCT(B170:B189, (ROW(B170:B189)-ROW(B170)+1)) / (20*21/2)</f>
        <v>1.0931590476190476</v>
      </c>
      <c r="J186" s="2">
        <f t="shared" si="18"/>
        <v>1.0835448799269549</v>
      </c>
      <c r="K186" s="2">
        <f t="shared" si="20"/>
        <v>1.0519291168769471</v>
      </c>
    </row>
    <row r="187" spans="1:11" ht="13.5" x14ac:dyDescent="0.25">
      <c r="A187" s="3">
        <f>TITRES_STAT!B190</f>
        <v>42277</v>
      </c>
      <c r="B187" s="6">
        <f>TITRES_STAT!D190</f>
        <v>1.0669999999999999</v>
      </c>
      <c r="C187" s="2">
        <f t="shared" si="14"/>
        <v>-4.9000000000001265E-3</v>
      </c>
      <c r="D187" s="2">
        <f t="shared" si="15"/>
        <v>1.0905800000000001</v>
      </c>
      <c r="E187" s="2">
        <f t="shared" si="16"/>
        <v>1.0945199999999999</v>
      </c>
      <c r="F187" s="2">
        <f t="shared" si="17"/>
        <v>1.08887</v>
      </c>
      <c r="G187" s="2">
        <f t="shared" si="19"/>
        <v>1.0435819999999993</v>
      </c>
      <c r="H187" s="2"/>
      <c r="I187" s="2">
        <f t="array" ref="I187">SUMPRODUCT(B171:B190, (ROW(B171:B190)-ROW(B171)+1)) / (20*21/2)</f>
        <v>1.0919614285714287</v>
      </c>
      <c r="J187" s="2">
        <f t="shared" si="18"/>
        <v>1.0819691770767688</v>
      </c>
      <c r="K187" s="2">
        <f t="shared" si="20"/>
        <v>1.0525201319013806</v>
      </c>
    </row>
    <row r="188" spans="1:11" ht="13.5" x14ac:dyDescent="0.25">
      <c r="A188" s="3">
        <f>TITRES_STAT!B191</f>
        <v>42278</v>
      </c>
      <c r="B188" s="6">
        <f>TITRES_STAT!D191</f>
        <v>1.0817000000000001</v>
      </c>
      <c r="C188" s="2">
        <f t="shared" si="14"/>
        <v>1.4700000000000157E-2</v>
      </c>
      <c r="D188" s="2">
        <f t="shared" si="15"/>
        <v>1.0856600000000001</v>
      </c>
      <c r="E188" s="2">
        <f t="shared" si="16"/>
        <v>1.09402</v>
      </c>
      <c r="F188" s="2">
        <f t="shared" si="17"/>
        <v>1.0923100000000003</v>
      </c>
      <c r="G188" s="2">
        <f t="shared" si="19"/>
        <v>1.0449579999999992</v>
      </c>
      <c r="H188" s="2"/>
      <c r="I188" s="2">
        <f t="array" ref="I188">SUMPRODUCT(B172:B191, (ROW(B172:B191)-ROW(B172)+1)) / (20*21/2)</f>
        <v>1.0905766666666665</v>
      </c>
      <c r="J188" s="2">
        <f t="shared" si="18"/>
        <v>1.0819435411646956</v>
      </c>
      <c r="K188" s="2">
        <f t="shared" si="20"/>
        <v>1.0536644404542679</v>
      </c>
    </row>
    <row r="189" spans="1:11" ht="13.5" x14ac:dyDescent="0.25">
      <c r="A189" s="3">
        <f>TITRES_STAT!B192</f>
        <v>42279</v>
      </c>
      <c r="B189" s="6">
        <f>TITRES_STAT!D192</f>
        <v>1.0719000000000001</v>
      </c>
      <c r="C189" s="2">
        <f t="shared" si="14"/>
        <v>-9.8000000000000309E-3</v>
      </c>
      <c r="D189" s="2">
        <f t="shared" si="15"/>
        <v>1.0787800000000003</v>
      </c>
      <c r="E189" s="2">
        <f t="shared" si="16"/>
        <v>1.0900799999999999</v>
      </c>
      <c r="F189" s="2">
        <f t="shared" si="17"/>
        <v>1.0942750000000001</v>
      </c>
      <c r="G189" s="2">
        <f t="shared" si="19"/>
        <v>1.0460399999999992</v>
      </c>
      <c r="H189" s="2"/>
      <c r="I189" s="2">
        <f t="array" ref="I189">SUMPRODUCT(B173:B192, (ROW(B173:B192)-ROW(B173)+1)) / (20*21/2)</f>
        <v>1.0877452380952379</v>
      </c>
      <c r="J189" s="2">
        <f t="shared" si="18"/>
        <v>1.0809870134347246</v>
      </c>
      <c r="K189" s="2">
        <f t="shared" si="20"/>
        <v>1.0543795604364536</v>
      </c>
    </row>
    <row r="190" spans="1:11" ht="13.5" x14ac:dyDescent="0.25">
      <c r="A190" s="3">
        <f>TITRES_STAT!B193</f>
        <v>42282</v>
      </c>
      <c r="B190" s="6">
        <f>TITRES_STAT!D193</f>
        <v>1.0817000000000001</v>
      </c>
      <c r="C190" s="2">
        <f t="shared" si="14"/>
        <v>9.8000000000000309E-3</v>
      </c>
      <c r="D190" s="2">
        <f t="shared" si="15"/>
        <v>1.07484</v>
      </c>
      <c r="E190" s="2">
        <f t="shared" si="16"/>
        <v>1.0900799999999999</v>
      </c>
      <c r="F190" s="2">
        <f t="shared" si="17"/>
        <v>1.0962400000000003</v>
      </c>
      <c r="G190" s="2">
        <f t="shared" si="19"/>
        <v>1.0473179999999993</v>
      </c>
      <c r="H190" s="2"/>
      <c r="I190" s="2">
        <f t="array" ref="I190">SUMPRODUCT(B174:B193, (ROW(B174:B193)-ROW(B174)+1)) / (20*21/2)</f>
        <v>1.0844471428571429</v>
      </c>
      <c r="J190" s="2">
        <f t="shared" si="18"/>
        <v>1.0810549169171317</v>
      </c>
      <c r="K190" s="2">
        <f t="shared" si="20"/>
        <v>1.0554509502232596</v>
      </c>
    </row>
    <row r="191" spans="1:11" ht="13.5" x14ac:dyDescent="0.25">
      <c r="A191" s="3">
        <f>TITRES_STAT!B194</f>
        <v>42283</v>
      </c>
      <c r="B191" s="6">
        <f>TITRES_STAT!D194</f>
        <v>1.0817000000000001</v>
      </c>
      <c r="C191" s="2">
        <f t="shared" si="14"/>
        <v>0</v>
      </c>
      <c r="D191" s="2">
        <f t="shared" si="15"/>
        <v>1.0768</v>
      </c>
      <c r="E191" s="2">
        <f t="shared" si="16"/>
        <v>1.0876199999999998</v>
      </c>
      <c r="F191" s="2">
        <f t="shared" si="17"/>
        <v>1.0967300000000004</v>
      </c>
      <c r="G191" s="2">
        <f t="shared" si="19"/>
        <v>1.0486939999999991</v>
      </c>
      <c r="H191" s="2"/>
      <c r="I191" s="2">
        <f t="array" ref="I191">SUMPRODUCT(B175:B194, (ROW(B175:B194)-ROW(B175)+1)) / (20*21/2)</f>
        <v>1.0805338095238095</v>
      </c>
      <c r="J191" s="2">
        <f t="shared" si="18"/>
        <v>1.0811163534012145</v>
      </c>
      <c r="K191" s="2">
        <f t="shared" si="20"/>
        <v>1.0564803247243084</v>
      </c>
    </row>
    <row r="192" spans="1:11" ht="13.5" x14ac:dyDescent="0.25">
      <c r="A192" s="3">
        <f>TITRES_STAT!B195</f>
        <v>42284</v>
      </c>
      <c r="B192" s="6">
        <f>TITRES_STAT!D195</f>
        <v>1.0669999999999999</v>
      </c>
      <c r="C192" s="2">
        <f t="shared" si="14"/>
        <v>-1.4700000000000157E-2</v>
      </c>
      <c r="D192" s="2">
        <f t="shared" si="15"/>
        <v>1.0768</v>
      </c>
      <c r="E192" s="2">
        <f t="shared" si="16"/>
        <v>1.0836900000000003</v>
      </c>
      <c r="F192" s="2">
        <f t="shared" si="17"/>
        <v>1.0967300000000002</v>
      </c>
      <c r="G192" s="2">
        <f t="shared" si="19"/>
        <v>1.0497759999999992</v>
      </c>
      <c r="H192" s="2"/>
      <c r="I192" s="2">
        <f t="array" ref="I192">SUMPRODUCT(B176:B195, (ROW(B176:B195)-ROW(B176)+1)) / (20*21/2)</f>
        <v>1.0769952380952383</v>
      </c>
      <c r="J192" s="2">
        <f t="shared" si="18"/>
        <v>1.079771938791575</v>
      </c>
      <c r="K192" s="2">
        <f t="shared" si="20"/>
        <v>1.0568928610096298</v>
      </c>
    </row>
    <row r="193" spans="1:11" ht="13.5" x14ac:dyDescent="0.25">
      <c r="A193" s="3">
        <f>TITRES_STAT!B196</f>
        <v>42285</v>
      </c>
      <c r="B193" s="6">
        <f>TITRES_STAT!D196</f>
        <v>1.0621</v>
      </c>
      <c r="C193" s="2">
        <f t="shared" si="14"/>
        <v>-4.8999999999999044E-3</v>
      </c>
      <c r="D193" s="2">
        <f t="shared" si="15"/>
        <v>1.0728800000000001</v>
      </c>
      <c r="E193" s="2">
        <f t="shared" si="16"/>
        <v>1.07927</v>
      </c>
      <c r="F193" s="2">
        <f t="shared" si="17"/>
        <v>1.0932900000000001</v>
      </c>
      <c r="G193" s="2">
        <f t="shared" si="19"/>
        <v>1.0506619999999993</v>
      </c>
      <c r="H193" s="2"/>
      <c r="I193" s="2">
        <f t="array" ref="I193">SUMPRODUCT(B177:B196, (ROW(B177:B196)-ROW(B177)+1)) / (20*21/2)</f>
        <v>1.0736909523809526</v>
      </c>
      <c r="J193" s="2">
        <f t="shared" si="18"/>
        <v>1.0780888970019011</v>
      </c>
      <c r="K193" s="2">
        <f t="shared" si="20"/>
        <v>1.0570970625386638</v>
      </c>
    </row>
    <row r="194" spans="1:11" ht="13.5" x14ac:dyDescent="0.25">
      <c r="A194" s="3">
        <f>TITRES_STAT!B197</f>
        <v>42286</v>
      </c>
      <c r="B194" s="6">
        <f>TITRES_STAT!D197</f>
        <v>1.0522</v>
      </c>
      <c r="C194" s="2">
        <f t="shared" si="14"/>
        <v>-9.9000000000000199E-3</v>
      </c>
      <c r="D194" s="2">
        <f t="shared" si="15"/>
        <v>1.06894</v>
      </c>
      <c r="E194" s="2">
        <f t="shared" si="16"/>
        <v>1.0738600000000003</v>
      </c>
      <c r="F194" s="2">
        <f t="shared" si="17"/>
        <v>1.0893550000000001</v>
      </c>
      <c r="G194" s="2">
        <f t="shared" si="19"/>
        <v>1.0513499999999991</v>
      </c>
      <c r="H194" s="2"/>
      <c r="I194" s="2">
        <f t="array" ref="I194">SUMPRODUCT(B178:B197, (ROW(B178:B197)-ROW(B178)+1)) / (20*21/2)</f>
        <v>1.0725909523809525</v>
      </c>
      <c r="J194" s="2">
        <f t="shared" si="18"/>
        <v>1.0756232877636249</v>
      </c>
      <c r="K194" s="2">
        <f t="shared" si="20"/>
        <v>1.0569050208704809</v>
      </c>
    </row>
    <row r="195" spans="1:11" ht="13.5" x14ac:dyDescent="0.25">
      <c r="A195" s="3">
        <f>TITRES_STAT!B198</f>
        <v>42289</v>
      </c>
      <c r="B195" s="6">
        <f>TITRES_STAT!D198</f>
        <v>1.0522</v>
      </c>
      <c r="C195" s="2">
        <f t="shared" si="14"/>
        <v>0</v>
      </c>
      <c r="D195" s="2">
        <f t="shared" si="15"/>
        <v>1.06304</v>
      </c>
      <c r="E195" s="2">
        <f t="shared" si="16"/>
        <v>1.06894</v>
      </c>
      <c r="F195" s="2">
        <f t="shared" si="17"/>
        <v>1.0868950000000002</v>
      </c>
      <c r="G195" s="2">
        <f t="shared" si="19"/>
        <v>1.0520379999999994</v>
      </c>
      <c r="H195" s="2"/>
      <c r="I195" s="2">
        <f t="array" ref="I195">SUMPRODUCT(B179:B198, (ROW(B179:B198)-ROW(B179)+1)) / (20*21/2)</f>
        <v>1.071725238095238</v>
      </c>
      <c r="J195" s="2">
        <f t="shared" si="18"/>
        <v>1.0733924984528036</v>
      </c>
      <c r="K195" s="2">
        <f t="shared" si="20"/>
        <v>1.056720510248109</v>
      </c>
    </row>
    <row r="196" spans="1:11" ht="13.5" x14ac:dyDescent="0.25">
      <c r="A196" s="3">
        <f>TITRES_STAT!B199</f>
        <v>42290</v>
      </c>
      <c r="B196" s="6">
        <f>TITRES_STAT!D199</f>
        <v>1.0522</v>
      </c>
      <c r="C196" s="2">
        <f t="shared" ref="C196:C259" si="21">B196-B195</f>
        <v>0</v>
      </c>
      <c r="D196" s="2">
        <f t="shared" si="15"/>
        <v>1.05714</v>
      </c>
      <c r="E196" s="2">
        <f t="shared" si="16"/>
        <v>1.06697</v>
      </c>
      <c r="F196" s="2">
        <f t="shared" si="17"/>
        <v>1.0834499999999998</v>
      </c>
      <c r="G196" s="2">
        <f t="shared" si="19"/>
        <v>1.0527259999999992</v>
      </c>
      <c r="H196" s="2"/>
      <c r="I196" s="2">
        <f t="array" ref="I196">SUMPRODUCT(B180:B199, (ROW(B180:B199)-ROW(B180)+1)) / (20*21/2)</f>
        <v>1.0695300000000001</v>
      </c>
      <c r="J196" s="2">
        <f t="shared" si="18"/>
        <v>1.0713741652668223</v>
      </c>
      <c r="K196" s="2">
        <f t="shared" si="20"/>
        <v>1.0565432353364184</v>
      </c>
    </row>
    <row r="197" spans="1:11" ht="13.5" x14ac:dyDescent="0.25">
      <c r="A197" s="3">
        <f>TITRES_STAT!B200</f>
        <v>42293</v>
      </c>
      <c r="B197" s="6">
        <f>TITRES_STAT!D200</f>
        <v>1.0719000000000001</v>
      </c>
      <c r="C197" s="2">
        <f t="shared" si="21"/>
        <v>1.9700000000000051E-2</v>
      </c>
      <c r="D197" s="2">
        <f t="shared" si="15"/>
        <v>1.0581200000000002</v>
      </c>
      <c r="E197" s="2">
        <f t="shared" si="16"/>
        <v>1.0674599999999999</v>
      </c>
      <c r="F197" s="2">
        <f t="shared" si="17"/>
        <v>1.0809899999999997</v>
      </c>
      <c r="G197" s="2">
        <f t="shared" si="19"/>
        <v>1.0539059999999993</v>
      </c>
      <c r="H197" s="2"/>
      <c r="I197" s="2">
        <f t="array" ref="I197">SUMPRODUCT(B181:B200, (ROW(B181:B200)-ROW(B181)+1)) / (20*21/2)</f>
        <v>1.0671161904761903</v>
      </c>
      <c r="J197" s="2">
        <f t="shared" si="18"/>
        <v>1.0714242447652202</v>
      </c>
      <c r="K197" s="2">
        <f t="shared" si="20"/>
        <v>1.0571454614016571</v>
      </c>
    </row>
    <row r="198" spans="1:11" ht="13.5" x14ac:dyDescent="0.25">
      <c r="A198" s="3">
        <f>TITRES_STAT!B201</f>
        <v>42296</v>
      </c>
      <c r="B198" s="6">
        <f>TITRES_STAT!D201</f>
        <v>1.0719000000000001</v>
      </c>
      <c r="C198" s="2">
        <f t="shared" si="21"/>
        <v>0</v>
      </c>
      <c r="D198" s="2">
        <f t="shared" ref="D198:D261" si="22">AVERAGE(B194:B198)</f>
        <v>1.0600800000000001</v>
      </c>
      <c r="E198" s="2">
        <f t="shared" si="16"/>
        <v>1.0664799999999999</v>
      </c>
      <c r="F198" s="2">
        <f t="shared" si="17"/>
        <v>1.0802499999999997</v>
      </c>
      <c r="G198" s="2">
        <f t="shared" si="19"/>
        <v>1.0549879999999994</v>
      </c>
      <c r="H198" s="2"/>
      <c r="I198" s="2">
        <f t="array" ref="I198">SUMPRODUCT(B182:B201, (ROW(B182:B201)-ROW(B182)+1)) / (20*21/2)</f>
        <v>1.0648428571428572</v>
      </c>
      <c r="J198" s="2">
        <f t="shared" si="18"/>
        <v>1.0714695547875803</v>
      </c>
      <c r="K198" s="2">
        <f t="shared" si="20"/>
        <v>1.057724070758455</v>
      </c>
    </row>
    <row r="199" spans="1:11" ht="13.5" x14ac:dyDescent="0.25">
      <c r="A199" s="3">
        <f>TITRES_STAT!B202</f>
        <v>42297</v>
      </c>
      <c r="B199" s="6">
        <f>TITRES_STAT!D202</f>
        <v>1.0571999999999999</v>
      </c>
      <c r="C199" s="2">
        <f t="shared" si="21"/>
        <v>-1.4700000000000157E-2</v>
      </c>
      <c r="D199" s="2">
        <f t="shared" si="22"/>
        <v>1.06108</v>
      </c>
      <c r="E199" s="2">
        <f t="shared" si="16"/>
        <v>1.06501</v>
      </c>
      <c r="F199" s="2">
        <f t="shared" si="17"/>
        <v>1.077545</v>
      </c>
      <c r="G199" s="2">
        <f t="shared" si="19"/>
        <v>1.0557759999999994</v>
      </c>
      <c r="H199" s="2"/>
      <c r="I199" s="2">
        <f t="array" ref="I199">SUMPRODUCT(B183:B202, (ROW(B183:B202)-ROW(B183)+1)) / (20*21/2)</f>
        <v>1.062827142857143</v>
      </c>
      <c r="J199" s="2">
        <f t="shared" si="18"/>
        <v>1.0701105495697156</v>
      </c>
      <c r="K199" s="2">
        <f t="shared" si="20"/>
        <v>1.0577035189640058</v>
      </c>
    </row>
    <row r="200" spans="1:11" ht="13.5" x14ac:dyDescent="0.25">
      <c r="A200" s="3">
        <f>TITRES_STAT!B203</f>
        <v>42298</v>
      </c>
      <c r="B200" s="6">
        <f>TITRES_STAT!D203</f>
        <v>1.0522</v>
      </c>
      <c r="C200" s="2">
        <f t="shared" si="21"/>
        <v>-4.9999999999998934E-3</v>
      </c>
      <c r="D200" s="2">
        <f t="shared" si="22"/>
        <v>1.06108</v>
      </c>
      <c r="E200" s="2">
        <f t="shared" si="16"/>
        <v>1.06206</v>
      </c>
      <c r="F200" s="2">
        <f t="shared" si="17"/>
        <v>1.0760699999999996</v>
      </c>
      <c r="G200" s="2">
        <f t="shared" si="19"/>
        <v>1.0568559999999996</v>
      </c>
      <c r="H200" s="2"/>
      <c r="I200" s="2">
        <f t="array" ref="I200">SUMPRODUCT(B184:B203, (ROW(B184:B203)-ROW(B184)+1)) / (20*21/2)</f>
        <v>1.0610690476190479</v>
      </c>
      <c r="J200" s="2">
        <f t="shared" si="18"/>
        <v>1.0684047829440284</v>
      </c>
      <c r="K200" s="2">
        <f t="shared" si="20"/>
        <v>1.0574876946909075</v>
      </c>
    </row>
    <row r="201" spans="1:11" ht="13.5" x14ac:dyDescent="0.25">
      <c r="A201" s="3">
        <f>TITRES_STAT!B204</f>
        <v>42299</v>
      </c>
      <c r="B201" s="6">
        <f>TITRES_STAT!D204</f>
        <v>1.0522</v>
      </c>
      <c r="C201" s="2">
        <f t="shared" si="21"/>
        <v>0</v>
      </c>
      <c r="D201" s="2">
        <f t="shared" si="22"/>
        <v>1.06108</v>
      </c>
      <c r="E201" s="2">
        <f t="shared" si="16"/>
        <v>1.05911</v>
      </c>
      <c r="F201" s="2">
        <f t="shared" si="17"/>
        <v>1.0733649999999997</v>
      </c>
      <c r="G201" s="2">
        <f t="shared" si="19"/>
        <v>1.0576419999999995</v>
      </c>
      <c r="H201" s="2">
        <f>AVERAGE(B2:B201)</f>
        <v>0.94706200000000063</v>
      </c>
      <c r="I201" s="2">
        <f t="array" ref="I201">SUMPRODUCT(B185:B204, (ROW(B185:B204)-ROW(B185)+1)) / (20*21/2)</f>
        <v>1.059101904761905</v>
      </c>
      <c r="J201" s="2">
        <f t="shared" si="18"/>
        <v>1.0668614702826924</v>
      </c>
      <c r="K201" s="2">
        <f t="shared" si="20"/>
        <v>1.0572803341147936</v>
      </c>
    </row>
    <row r="202" spans="1:11" ht="13.5" x14ac:dyDescent="0.25">
      <c r="A202" s="3">
        <f>TITRES_STAT!B205</f>
        <v>42300</v>
      </c>
      <c r="B202" s="6">
        <f>TITRES_STAT!D205</f>
        <v>1.0522</v>
      </c>
      <c r="C202" s="2">
        <f t="shared" si="21"/>
        <v>0</v>
      </c>
      <c r="D202" s="2">
        <f t="shared" si="22"/>
        <v>1.05714</v>
      </c>
      <c r="E202" s="2">
        <f t="shared" si="16"/>
        <v>1.0576300000000001</v>
      </c>
      <c r="F202" s="2">
        <f t="shared" si="17"/>
        <v>1.0706599999999997</v>
      </c>
      <c r="G202" s="2">
        <f t="shared" si="19"/>
        <v>1.0584279999999997</v>
      </c>
      <c r="H202" s="2">
        <f t="shared" ref="H202:H265" si="23">AVERAGE(B3:B202)</f>
        <v>0.94810400000000072</v>
      </c>
      <c r="I202" s="2">
        <f t="array" ref="I202">SUMPRODUCT(B186:B205, (ROW(B186:B205)-ROW(B186)+1)) / (20*21/2)</f>
        <v>1.0592919047619047</v>
      </c>
      <c r="J202" s="2">
        <f t="shared" si="18"/>
        <v>1.0654651397795789</v>
      </c>
      <c r="K202" s="2">
        <f t="shared" si="20"/>
        <v>1.0570811053259781</v>
      </c>
    </row>
    <row r="203" spans="1:11" ht="13.5" x14ac:dyDescent="0.25">
      <c r="A203" s="3">
        <f>TITRES_STAT!B206</f>
        <v>42303</v>
      </c>
      <c r="B203" s="6">
        <f>TITRES_STAT!D206</f>
        <v>1.0522</v>
      </c>
      <c r="C203" s="2">
        <f t="shared" si="21"/>
        <v>0</v>
      </c>
      <c r="D203" s="2">
        <f t="shared" si="22"/>
        <v>1.0531999999999999</v>
      </c>
      <c r="E203" s="2">
        <f t="shared" si="16"/>
        <v>1.0566399999999998</v>
      </c>
      <c r="F203" s="2">
        <f t="shared" si="17"/>
        <v>1.0679549999999995</v>
      </c>
      <c r="G203" s="2">
        <f t="shared" si="19"/>
        <v>1.0593119999999998</v>
      </c>
      <c r="H203" s="2">
        <f t="shared" si="23"/>
        <v>0.94916950000000067</v>
      </c>
      <c r="I203" s="2">
        <f t="array" ref="I203">SUMPRODUCT(B187:B206, (ROW(B187:B206)-ROW(B187)+1)) / (20*21/2)</f>
        <v>1.0587123809523808</v>
      </c>
      <c r="J203" s="2">
        <f t="shared" si="18"/>
        <v>1.0642017931339047</v>
      </c>
      <c r="K203" s="2">
        <f t="shared" si="20"/>
        <v>1.0568896894308417</v>
      </c>
    </row>
    <row r="204" spans="1:11" ht="13.5" x14ac:dyDescent="0.25">
      <c r="A204" s="3">
        <f>TITRES_STAT!B207</f>
        <v>42304</v>
      </c>
      <c r="B204" s="6">
        <f>TITRES_STAT!D207</f>
        <v>1.0472999999999999</v>
      </c>
      <c r="C204" s="2">
        <f t="shared" si="21"/>
        <v>-4.9000000000001265E-3</v>
      </c>
      <c r="D204" s="2">
        <f t="shared" si="22"/>
        <v>1.05122</v>
      </c>
      <c r="E204" s="2">
        <f t="shared" ref="E204:E267" si="24">AVERAGE(B195:B204)</f>
        <v>1.0561499999999999</v>
      </c>
      <c r="F204" s="2">
        <f t="shared" si="17"/>
        <v>1.0650049999999998</v>
      </c>
      <c r="G204" s="2">
        <f t="shared" si="19"/>
        <v>1.0601959999999999</v>
      </c>
      <c r="H204" s="2">
        <f t="shared" si="23"/>
        <v>0.95021050000000085</v>
      </c>
      <c r="I204" s="2">
        <f t="array" ref="I204">SUMPRODUCT(B188:B207, (ROW(B188:B207)-ROW(B188)+1)) / (20*21/2)</f>
        <v>1.0577266666666667</v>
      </c>
      <c r="J204" s="2">
        <f t="shared" si="18"/>
        <v>1.0625920985497235</v>
      </c>
      <c r="K204" s="2">
        <f t="shared" si="20"/>
        <v>1.0565136231786521</v>
      </c>
    </row>
    <row r="205" spans="1:11" ht="13.5" x14ac:dyDescent="0.25">
      <c r="A205" s="3">
        <f>TITRES_STAT!B208</f>
        <v>42305</v>
      </c>
      <c r="B205" s="6">
        <f>TITRES_STAT!D208</f>
        <v>1.0669999999999999</v>
      </c>
      <c r="C205" s="2">
        <f t="shared" si="21"/>
        <v>1.9700000000000051E-2</v>
      </c>
      <c r="D205" s="2">
        <f t="shared" si="22"/>
        <v>1.0541800000000001</v>
      </c>
      <c r="E205" s="2">
        <f t="shared" si="24"/>
        <v>1.0576300000000001</v>
      </c>
      <c r="F205" s="2">
        <f t="shared" si="17"/>
        <v>1.0632849999999998</v>
      </c>
      <c r="G205" s="2">
        <f t="shared" si="19"/>
        <v>1.0613759999999999</v>
      </c>
      <c r="H205" s="2">
        <f t="shared" si="23"/>
        <v>0.95151400000000097</v>
      </c>
      <c r="I205" s="2">
        <f t="array" ref="I205">SUMPRODUCT(B189:B208, (ROW(B189:B208)-ROW(B189)+1)) / (20*21/2)</f>
        <v>1.0582209523809525</v>
      </c>
      <c r="J205" s="2">
        <f t="shared" si="18"/>
        <v>1.063011898687845</v>
      </c>
      <c r="K205" s="2">
        <f t="shared" si="20"/>
        <v>1.0569248536422344</v>
      </c>
    </row>
    <row r="206" spans="1:11" ht="13.5" x14ac:dyDescent="0.25">
      <c r="A206" s="3">
        <f>TITRES_STAT!B209</f>
        <v>42306</v>
      </c>
      <c r="B206" s="6">
        <f>TITRES_STAT!D209</f>
        <v>1.0571999999999999</v>
      </c>
      <c r="C206" s="2">
        <f t="shared" si="21"/>
        <v>-9.8000000000000309E-3</v>
      </c>
      <c r="D206" s="2">
        <f t="shared" si="22"/>
        <v>1.05518</v>
      </c>
      <c r="E206" s="2">
        <f t="shared" si="24"/>
        <v>1.05813</v>
      </c>
      <c r="F206" s="2">
        <f t="shared" si="17"/>
        <v>1.0625499999999999</v>
      </c>
      <c r="G206" s="2">
        <f t="shared" si="19"/>
        <v>1.06236</v>
      </c>
      <c r="H206" s="2">
        <f t="shared" si="23"/>
        <v>0.95279200000000086</v>
      </c>
      <c r="I206" s="2">
        <f t="array" ref="I206">SUMPRODUCT(B190:B209, (ROW(B190:B209)-ROW(B190)+1)) / (20*21/2)</f>
        <v>1.0555090476190476</v>
      </c>
      <c r="J206" s="2">
        <f t="shared" si="18"/>
        <v>1.0624583845270978</v>
      </c>
      <c r="K206" s="2">
        <f t="shared" si="20"/>
        <v>1.0569356436954802</v>
      </c>
    </row>
    <row r="207" spans="1:11" ht="13.5" x14ac:dyDescent="0.25">
      <c r="A207" s="3">
        <f>TITRES_STAT!B210</f>
        <v>42307</v>
      </c>
      <c r="B207" s="6">
        <f>TITRES_STAT!D210</f>
        <v>1.0522</v>
      </c>
      <c r="C207" s="2">
        <f t="shared" si="21"/>
        <v>-4.9999999999998934E-3</v>
      </c>
      <c r="D207" s="2">
        <f t="shared" si="22"/>
        <v>1.05518</v>
      </c>
      <c r="E207" s="2">
        <f t="shared" si="24"/>
        <v>1.0561599999999998</v>
      </c>
      <c r="F207" s="2">
        <f t="shared" si="17"/>
        <v>1.0618099999999999</v>
      </c>
      <c r="G207" s="2">
        <f t="shared" si="19"/>
        <v>1.0632439999999999</v>
      </c>
      <c r="H207" s="2">
        <f t="shared" si="23"/>
        <v>0.95392750000000093</v>
      </c>
      <c r="I207" s="2">
        <f t="array" ref="I207">SUMPRODUCT(B191:B210, (ROW(B191:B210)-ROW(B191)+1)) / (20*21/2)</f>
        <v>1.0529842857142855</v>
      </c>
      <c r="J207" s="2">
        <f t="shared" si="18"/>
        <v>1.061481395524517</v>
      </c>
      <c r="K207" s="2">
        <f t="shared" si="20"/>
        <v>1.0567499321780105</v>
      </c>
    </row>
    <row r="208" spans="1:11" ht="13.5" x14ac:dyDescent="0.25">
      <c r="A208" s="3">
        <f>TITRES_STAT!B211</f>
        <v>42310</v>
      </c>
      <c r="B208" s="6">
        <f>TITRES_STAT!D211</f>
        <v>1.0669999999999999</v>
      </c>
      <c r="C208" s="2">
        <f t="shared" si="21"/>
        <v>1.4799999999999924E-2</v>
      </c>
      <c r="D208" s="2">
        <f t="shared" si="22"/>
        <v>1.0581400000000001</v>
      </c>
      <c r="E208" s="2">
        <f t="shared" si="24"/>
        <v>1.0556699999999999</v>
      </c>
      <c r="F208" s="2">
        <f t="shared" si="17"/>
        <v>1.061075</v>
      </c>
      <c r="G208" s="2">
        <f t="shared" si="19"/>
        <v>1.064228</v>
      </c>
      <c r="H208" s="2">
        <f t="shared" si="23"/>
        <v>0.955067000000001</v>
      </c>
      <c r="I208" s="2">
        <f t="array" ref="I208">SUMPRODUCT(B192:B211, (ROW(B192:B211)-ROW(B192)+1)) / (20*21/2)</f>
        <v>1.0497504761904763</v>
      </c>
      <c r="J208" s="2">
        <f t="shared" si="18"/>
        <v>1.0620069769031346</v>
      </c>
      <c r="K208" s="2">
        <f t="shared" si="20"/>
        <v>1.0571518956220101</v>
      </c>
    </row>
    <row r="209" spans="1:11" ht="13.5" x14ac:dyDescent="0.25">
      <c r="A209" s="3">
        <f>TITRES_STAT!B212</f>
        <v>42311</v>
      </c>
      <c r="B209" s="6">
        <f>TITRES_STAT!D212</f>
        <v>1.0326</v>
      </c>
      <c r="C209" s="2">
        <f t="shared" si="21"/>
        <v>-3.4399999999999986E-2</v>
      </c>
      <c r="D209" s="2">
        <f t="shared" si="22"/>
        <v>1.0551999999999999</v>
      </c>
      <c r="E209" s="2">
        <f t="shared" si="24"/>
        <v>1.0532100000000002</v>
      </c>
      <c r="F209" s="2">
        <f t="shared" si="17"/>
        <v>1.05911</v>
      </c>
      <c r="G209" s="2">
        <f t="shared" si="19"/>
        <v>1.064524</v>
      </c>
      <c r="H209" s="2">
        <f t="shared" si="23"/>
        <v>0.9560345000000009</v>
      </c>
      <c r="I209" s="2">
        <f t="array" ref="I209">SUMPRODUCT(B193:B212, (ROW(B193:B212)-ROW(B193)+1)) / (20*21/2)</f>
        <v>1.0467976190476191</v>
      </c>
      <c r="J209" s="2">
        <f t="shared" si="18"/>
        <v>1.0592063124361695</v>
      </c>
      <c r="K209" s="2">
        <f t="shared" si="20"/>
        <v>1.0561890761858528</v>
      </c>
    </row>
    <row r="210" spans="1:11" ht="13.5" x14ac:dyDescent="0.25">
      <c r="A210" s="3">
        <f>TITRES_STAT!B213</f>
        <v>42312</v>
      </c>
      <c r="B210" s="6">
        <f>TITRES_STAT!D213</f>
        <v>1.0326</v>
      </c>
      <c r="C210" s="2">
        <f t="shared" si="21"/>
        <v>0</v>
      </c>
      <c r="D210" s="2">
        <f t="shared" si="22"/>
        <v>1.0483199999999999</v>
      </c>
      <c r="E210" s="2">
        <f t="shared" si="24"/>
        <v>1.05125</v>
      </c>
      <c r="F210" s="2">
        <f t="shared" si="17"/>
        <v>1.0566549999999997</v>
      </c>
      <c r="G210" s="2">
        <f t="shared" si="19"/>
        <v>1.064918</v>
      </c>
      <c r="H210" s="2">
        <f t="shared" si="23"/>
        <v>0.95700200000000113</v>
      </c>
      <c r="I210" s="2">
        <f t="array" ref="I210">SUMPRODUCT(B194:B213, (ROW(B194:B213)-ROW(B194)+1)) / (20*21/2)</f>
        <v>1.0440557142857143</v>
      </c>
      <c r="J210" s="2">
        <f t="shared" si="18"/>
        <v>1.056672377918439</v>
      </c>
      <c r="K210" s="2">
        <f t="shared" si="20"/>
        <v>1.0552640143746428</v>
      </c>
    </row>
    <row r="211" spans="1:11" ht="13.5" x14ac:dyDescent="0.25">
      <c r="A211" s="3">
        <f>TITRES_STAT!B214</f>
        <v>42313</v>
      </c>
      <c r="B211" s="6">
        <f>TITRES_STAT!D214</f>
        <v>1.0226999999999999</v>
      </c>
      <c r="C211" s="2">
        <f t="shared" si="21"/>
        <v>-9.9000000000000199E-3</v>
      </c>
      <c r="D211" s="2">
        <f t="shared" si="22"/>
        <v>1.04142</v>
      </c>
      <c r="E211" s="2">
        <f t="shared" si="24"/>
        <v>1.0483</v>
      </c>
      <c r="F211" s="2">
        <f t="shared" si="17"/>
        <v>1.0537049999999999</v>
      </c>
      <c r="G211" s="2">
        <f t="shared" si="19"/>
        <v>1.0651140000000001</v>
      </c>
      <c r="H211" s="2">
        <f t="shared" si="23"/>
        <v>0.95794350000000095</v>
      </c>
      <c r="I211" s="2">
        <f t="array" ref="I211">SUMPRODUCT(B195:B214, (ROW(B195:B214)-ROW(B195)+1)) / (20*21/2)</f>
        <v>1.0419776190476191</v>
      </c>
      <c r="J211" s="2">
        <f t="shared" si="18"/>
        <v>1.0534369133547781</v>
      </c>
      <c r="K211" s="2">
        <f t="shared" si="20"/>
        <v>1.0539869942030882</v>
      </c>
    </row>
    <row r="212" spans="1:11" ht="13.5" x14ac:dyDescent="0.25">
      <c r="A212" s="3">
        <f>TITRES_STAT!B215</f>
        <v>42314</v>
      </c>
      <c r="B212" s="6">
        <f>TITRES_STAT!D215</f>
        <v>1.0226999999999999</v>
      </c>
      <c r="C212" s="2">
        <f t="shared" si="21"/>
        <v>0</v>
      </c>
      <c r="D212" s="2">
        <f t="shared" si="22"/>
        <v>1.03552</v>
      </c>
      <c r="E212" s="2">
        <f t="shared" si="24"/>
        <v>1.0453500000000002</v>
      </c>
      <c r="F212" s="2">
        <f t="shared" ref="F212:F275" si="25">AVERAGE(B193:B212)</f>
        <v>1.0514899999999998</v>
      </c>
      <c r="G212" s="2">
        <f t="shared" si="19"/>
        <v>1.0653100000000002</v>
      </c>
      <c r="H212" s="2">
        <f t="shared" si="23"/>
        <v>0.95888500000000076</v>
      </c>
      <c r="I212" s="2">
        <f t="array" ref="I212">SUMPRODUCT(B196:B215, (ROW(B196:B215)-ROW(B196)+1)) / (20*21/2)</f>
        <v>1.0400161904761904</v>
      </c>
      <c r="J212" s="2">
        <f t="shared" si="18"/>
        <v>1.0505095882733706</v>
      </c>
      <c r="K212" s="2">
        <f t="shared" si="20"/>
        <v>1.0527600532539476</v>
      </c>
    </row>
    <row r="213" spans="1:11" ht="13.5" x14ac:dyDescent="0.25">
      <c r="A213" s="3">
        <f>TITRES_STAT!B216</f>
        <v>42317</v>
      </c>
      <c r="B213" s="6">
        <f>TITRES_STAT!D216</f>
        <v>1.0226999999999999</v>
      </c>
      <c r="C213" s="2">
        <f t="shared" si="21"/>
        <v>0</v>
      </c>
      <c r="D213" s="2">
        <f t="shared" si="22"/>
        <v>1.0266600000000001</v>
      </c>
      <c r="E213" s="2">
        <f t="shared" si="24"/>
        <v>1.0424000000000002</v>
      </c>
      <c r="F213" s="2">
        <f t="shared" si="25"/>
        <v>1.0495199999999998</v>
      </c>
      <c r="G213" s="2">
        <f t="shared" si="19"/>
        <v>1.0655060000000001</v>
      </c>
      <c r="H213" s="2">
        <f t="shared" si="23"/>
        <v>0.9598265000000008</v>
      </c>
      <c r="I213" s="2">
        <f t="array" ref="I213">SUMPRODUCT(B197:B216, (ROW(B197:B216)-ROW(B197)+1)) / (20*21/2)</f>
        <v>1.0325523809523811</v>
      </c>
      <c r="J213" s="2">
        <f t="shared" ref="J213:J276" si="26">$J$4*B213+J212*(1-$J$4)</f>
        <v>1.0478610560568591</v>
      </c>
      <c r="K213" s="2">
        <f t="shared" si="20"/>
        <v>1.0515812276361458</v>
      </c>
    </row>
    <row r="214" spans="1:11" ht="13.5" x14ac:dyDescent="0.25">
      <c r="A214" s="3">
        <f>TITRES_STAT!B217</f>
        <v>42318</v>
      </c>
      <c r="B214" s="6">
        <f>TITRES_STAT!D217</f>
        <v>1.0277000000000001</v>
      </c>
      <c r="C214" s="2">
        <f t="shared" si="21"/>
        <v>5.0000000000001155E-3</v>
      </c>
      <c r="D214" s="2">
        <f t="shared" si="22"/>
        <v>1.0256799999999999</v>
      </c>
      <c r="E214" s="2">
        <f t="shared" si="24"/>
        <v>1.04044</v>
      </c>
      <c r="F214" s="2">
        <f t="shared" si="25"/>
        <v>1.048295</v>
      </c>
      <c r="G214" s="2">
        <f t="shared" si="19"/>
        <v>1.0657040000000004</v>
      </c>
      <c r="H214" s="2">
        <f t="shared" si="23"/>
        <v>0.96081600000000089</v>
      </c>
      <c r="I214" s="2">
        <f t="array" ref="I214">SUMPRODUCT(B198:B217, (ROW(B198:B217)-ROW(B198)+1)) / (20*21/2)</f>
        <v>1.030162380952381</v>
      </c>
      <c r="J214" s="2">
        <f t="shared" si="26"/>
        <v>1.0459409554800154</v>
      </c>
      <c r="K214" s="2">
        <f t="shared" si="20"/>
        <v>1.0506447089053166</v>
      </c>
    </row>
    <row r="215" spans="1:11" ht="13.5" x14ac:dyDescent="0.25">
      <c r="A215" s="3">
        <f>TITRES_STAT!B218</f>
        <v>42319</v>
      </c>
      <c r="B215" s="6">
        <f>TITRES_STAT!D218</f>
        <v>1.0277000000000001</v>
      </c>
      <c r="C215" s="2">
        <f t="shared" si="21"/>
        <v>0</v>
      </c>
      <c r="D215" s="2">
        <f t="shared" si="22"/>
        <v>1.0246999999999999</v>
      </c>
      <c r="E215" s="2">
        <f t="shared" si="24"/>
        <v>1.03651</v>
      </c>
      <c r="F215" s="2">
        <f t="shared" si="25"/>
        <v>1.0470700000000002</v>
      </c>
      <c r="G215" s="2">
        <f t="shared" si="19"/>
        <v>1.0660000000000003</v>
      </c>
      <c r="H215" s="2">
        <f t="shared" si="23"/>
        <v>0.96180550000000098</v>
      </c>
      <c r="I215" s="2">
        <f t="array" ref="I215">SUMPRODUCT(B199:B218, (ROW(B199:B218)-ROW(B199)+1)) / (20*21/2)</f>
        <v>1.0284966666666666</v>
      </c>
      <c r="J215" s="2">
        <f t="shared" si="26"/>
        <v>1.0442037216247759</v>
      </c>
      <c r="K215" s="2">
        <f t="shared" si="20"/>
        <v>1.0497449163992258</v>
      </c>
    </row>
    <row r="216" spans="1:11" ht="13.5" x14ac:dyDescent="0.25">
      <c r="A216" s="3">
        <f>TITRES_STAT!B219</f>
        <v>42320</v>
      </c>
      <c r="B216" s="6">
        <f>TITRES_STAT!D219</f>
        <v>0.96870000000000001</v>
      </c>
      <c r="C216" s="2">
        <f t="shared" si="21"/>
        <v>-5.9000000000000052E-2</v>
      </c>
      <c r="D216" s="2">
        <f t="shared" si="22"/>
        <v>1.0139</v>
      </c>
      <c r="E216" s="2">
        <f t="shared" si="24"/>
        <v>1.02766</v>
      </c>
      <c r="F216" s="2">
        <f t="shared" si="25"/>
        <v>1.0428950000000001</v>
      </c>
      <c r="G216" s="2">
        <f t="shared" si="19"/>
        <v>1.0651160000000004</v>
      </c>
      <c r="H216" s="2">
        <f t="shared" si="23"/>
        <v>0.96250000000000102</v>
      </c>
      <c r="I216" s="2">
        <f t="array" ref="I216">SUMPRODUCT(B200:B219, (ROW(B200:B219)-ROW(B200)+1)) / (20*21/2)</f>
        <v>1.0265985714285715</v>
      </c>
      <c r="J216" s="2">
        <f t="shared" si="26"/>
        <v>1.037012890993845</v>
      </c>
      <c r="K216" s="2">
        <f t="shared" si="20"/>
        <v>1.0465666843835699</v>
      </c>
    </row>
    <row r="217" spans="1:11" ht="13.5" x14ac:dyDescent="0.25">
      <c r="A217" s="3">
        <f>TITRES_STAT!B220</f>
        <v>42321</v>
      </c>
      <c r="B217" s="6">
        <f>TITRES_STAT!D220</f>
        <v>1.0178</v>
      </c>
      <c r="C217" s="2">
        <f t="shared" si="21"/>
        <v>4.9100000000000033E-2</v>
      </c>
      <c r="D217" s="2">
        <f t="shared" si="22"/>
        <v>1.01292</v>
      </c>
      <c r="E217" s="2">
        <f t="shared" si="24"/>
        <v>1.0242200000000001</v>
      </c>
      <c r="F217" s="2">
        <f t="shared" si="25"/>
        <v>1.0401899999999999</v>
      </c>
      <c r="G217" s="2">
        <f t="shared" si="19"/>
        <v>1.0651160000000004</v>
      </c>
      <c r="H217" s="2">
        <f t="shared" si="23"/>
        <v>0.96344000000000096</v>
      </c>
      <c r="I217" s="2">
        <f t="array" ref="I217">SUMPRODUCT(B201:B220, (ROW(B201:B220)-ROW(B201)+1)) / (20*21/2)</f>
        <v>1.0248880952380952</v>
      </c>
      <c r="J217" s="2">
        <f t="shared" si="26"/>
        <v>1.0351830918515741</v>
      </c>
      <c r="K217" s="2">
        <f t="shared" si="20"/>
        <v>1.045438579113626</v>
      </c>
    </row>
    <row r="218" spans="1:11" ht="13.5" x14ac:dyDescent="0.25">
      <c r="A218" s="3">
        <f>TITRES_STAT!B221</f>
        <v>42324</v>
      </c>
      <c r="B218" s="6">
        <f>TITRES_STAT!D221</f>
        <v>1.0226999999999999</v>
      </c>
      <c r="C218" s="2">
        <f t="shared" si="21"/>
        <v>4.8999999999999044E-3</v>
      </c>
      <c r="D218" s="2">
        <f t="shared" si="22"/>
        <v>1.01292</v>
      </c>
      <c r="E218" s="2">
        <f t="shared" si="24"/>
        <v>1.01979</v>
      </c>
      <c r="F218" s="2">
        <f t="shared" si="25"/>
        <v>1.03773</v>
      </c>
      <c r="G218" s="2">
        <f t="shared" si="19"/>
        <v>1.0653120000000005</v>
      </c>
      <c r="H218" s="2">
        <f t="shared" si="23"/>
        <v>0.96440450000000066</v>
      </c>
      <c r="I218" s="2">
        <f t="array" ref="I218">SUMPRODUCT(B202:B221, (ROW(B202:B221)-ROW(B202)+1)) / (20*21/2)</f>
        <v>1.0205319047619048</v>
      </c>
      <c r="J218" s="2">
        <f t="shared" si="26"/>
        <v>1.033994225960948</v>
      </c>
      <c r="K218" s="2">
        <f t="shared" si="20"/>
        <v>1.0445468701287781</v>
      </c>
    </row>
    <row r="219" spans="1:11" ht="13.5" x14ac:dyDescent="0.25">
      <c r="A219" s="3">
        <f>TITRES_STAT!B222</f>
        <v>42325</v>
      </c>
      <c r="B219" s="6">
        <f>TITRES_STAT!D222</f>
        <v>1.0178</v>
      </c>
      <c r="C219" s="2">
        <f t="shared" si="21"/>
        <v>-4.8999999999999044E-3</v>
      </c>
      <c r="D219" s="2">
        <f t="shared" si="22"/>
        <v>1.0109399999999999</v>
      </c>
      <c r="E219" s="2">
        <f t="shared" si="24"/>
        <v>1.01831</v>
      </c>
      <c r="F219" s="2">
        <f t="shared" si="25"/>
        <v>1.0357600000000002</v>
      </c>
      <c r="G219" s="2">
        <f t="shared" si="19"/>
        <v>1.0650160000000002</v>
      </c>
      <c r="H219" s="2">
        <f t="shared" si="23"/>
        <v>0.96539150000000062</v>
      </c>
      <c r="I219" s="2">
        <f t="array" ref="I219">SUMPRODUCT(B203:B222, (ROW(B203:B222)-ROW(B203)+1)) / (20*21/2)</f>
        <v>1.0192895238095241</v>
      </c>
      <c r="J219" s="2">
        <f t="shared" si="26"/>
        <v>1.0324519187265722</v>
      </c>
      <c r="K219" s="2">
        <f t="shared" si="20"/>
        <v>1.0434979732609828</v>
      </c>
    </row>
    <row r="220" spans="1:11" ht="13.5" x14ac:dyDescent="0.25">
      <c r="A220" s="3">
        <f>TITRES_STAT!B223</f>
        <v>42326</v>
      </c>
      <c r="B220" s="6">
        <f>TITRES_STAT!D223</f>
        <v>1.0178</v>
      </c>
      <c r="C220" s="2">
        <f t="shared" si="21"/>
        <v>0</v>
      </c>
      <c r="D220" s="2">
        <f t="shared" si="22"/>
        <v>1.0089600000000001</v>
      </c>
      <c r="E220" s="2">
        <f t="shared" si="24"/>
        <v>1.0168299999999999</v>
      </c>
      <c r="F220" s="2">
        <f t="shared" si="25"/>
        <v>1.0340400000000003</v>
      </c>
      <c r="G220" s="2">
        <f t="shared" si="19"/>
        <v>1.0645240000000002</v>
      </c>
      <c r="H220" s="2">
        <f t="shared" si="23"/>
        <v>0.96640200000000065</v>
      </c>
      <c r="I220" s="2">
        <f t="array" ref="I220">SUMPRODUCT(B204:B223, (ROW(B204:B223)-ROW(B204)+1)) / (20*21/2)</f>
        <v>1.014934761904762</v>
      </c>
      <c r="J220" s="2">
        <f t="shared" si="26"/>
        <v>1.0310564978954702</v>
      </c>
      <c r="K220" s="2">
        <f t="shared" si="20"/>
        <v>1.0424902096036894</v>
      </c>
    </row>
    <row r="221" spans="1:11" ht="13.5" x14ac:dyDescent="0.25">
      <c r="A221" s="3">
        <f>TITRES_STAT!B224</f>
        <v>42327</v>
      </c>
      <c r="B221" s="6">
        <f>TITRES_STAT!D224</f>
        <v>0.98829999999999996</v>
      </c>
      <c r="C221" s="2">
        <f t="shared" si="21"/>
        <v>-2.9500000000000082E-2</v>
      </c>
      <c r="D221" s="2">
        <f t="shared" si="22"/>
        <v>1.01288</v>
      </c>
      <c r="E221" s="2">
        <f t="shared" si="24"/>
        <v>1.01339</v>
      </c>
      <c r="F221" s="2">
        <f t="shared" si="25"/>
        <v>1.030845</v>
      </c>
      <c r="G221" s="2">
        <f t="shared" si="19"/>
        <v>1.0628520000000004</v>
      </c>
      <c r="H221" s="2">
        <f t="shared" si="23"/>
        <v>0.96731200000000073</v>
      </c>
      <c r="I221" s="2">
        <f t="array" ref="I221">SUMPRODUCT(B205:B224, (ROW(B205:B224)-ROW(B205)+1)) / (20*21/2)</f>
        <v>1.0109076190476189</v>
      </c>
      <c r="J221" s="2">
        <f t="shared" si="26"/>
        <v>1.0269844504768539</v>
      </c>
      <c r="K221" s="2">
        <f t="shared" si="20"/>
        <v>1.0403651033447212</v>
      </c>
    </row>
    <row r="222" spans="1:11" ht="13.5" x14ac:dyDescent="0.25">
      <c r="A222" s="3">
        <f>TITRES_STAT!B225</f>
        <v>42328</v>
      </c>
      <c r="B222" s="6">
        <f>TITRES_STAT!D225</f>
        <v>1.0178</v>
      </c>
      <c r="C222" s="2">
        <f t="shared" si="21"/>
        <v>2.9500000000000082E-2</v>
      </c>
      <c r="D222" s="2">
        <f t="shared" si="22"/>
        <v>1.01288</v>
      </c>
      <c r="E222" s="2">
        <f t="shared" si="24"/>
        <v>1.0129000000000001</v>
      </c>
      <c r="F222" s="2">
        <f t="shared" si="25"/>
        <v>1.0291250000000001</v>
      </c>
      <c r="G222" s="2">
        <f t="shared" si="19"/>
        <v>1.0618680000000003</v>
      </c>
      <c r="H222" s="2">
        <f t="shared" si="23"/>
        <v>0.9682055000000005</v>
      </c>
      <c r="I222" s="2">
        <f t="array" ref="I222">SUMPRODUCT(B206:B225, (ROW(B206:B225)-ROW(B206)+1)) / (20*21/2)</f>
        <v>1.0099942857142858</v>
      </c>
      <c r="J222" s="2">
        <f t="shared" si="26"/>
        <v>1.0261097409076299</v>
      </c>
      <c r="K222" s="2">
        <f t="shared" si="20"/>
        <v>1.0394801973312027</v>
      </c>
    </row>
    <row r="223" spans="1:11" ht="13.5" x14ac:dyDescent="0.25">
      <c r="A223" s="3">
        <f>TITRES_STAT!B226</f>
        <v>42331</v>
      </c>
      <c r="B223" s="6">
        <f>TITRES_STAT!D226</f>
        <v>0.98340000000000005</v>
      </c>
      <c r="C223" s="2">
        <f t="shared" si="21"/>
        <v>-3.4399999999999986E-2</v>
      </c>
      <c r="D223" s="2">
        <f t="shared" si="22"/>
        <v>1.00502</v>
      </c>
      <c r="E223" s="2">
        <f t="shared" si="24"/>
        <v>1.0089700000000001</v>
      </c>
      <c r="F223" s="2">
        <f t="shared" si="25"/>
        <v>1.025685</v>
      </c>
      <c r="G223" s="2">
        <f t="shared" si="19"/>
        <v>1.0589180000000002</v>
      </c>
      <c r="H223" s="2">
        <f t="shared" si="23"/>
        <v>0.96895050000000038</v>
      </c>
      <c r="I223" s="2">
        <f t="array" ref="I223">SUMPRODUCT(B207:B226, (ROW(B207:B226)-ROW(B207)+1)) / (20*21/2)</f>
        <v>1.0069957142857142</v>
      </c>
      <c r="J223" s="2">
        <f t="shared" si="26"/>
        <v>1.0220421465354745</v>
      </c>
      <c r="K223" s="2">
        <f t="shared" si="20"/>
        <v>1.0372809739064497</v>
      </c>
    </row>
    <row r="224" spans="1:11" ht="13.5" x14ac:dyDescent="0.25">
      <c r="A224" s="3">
        <f>TITRES_STAT!B227</f>
        <v>42332</v>
      </c>
      <c r="B224" s="6">
        <f>TITRES_STAT!D227</f>
        <v>0.98340000000000005</v>
      </c>
      <c r="C224" s="2">
        <f t="shared" si="21"/>
        <v>0</v>
      </c>
      <c r="D224" s="2">
        <f t="shared" si="22"/>
        <v>0.99814000000000003</v>
      </c>
      <c r="E224" s="2">
        <f t="shared" si="24"/>
        <v>1.00454</v>
      </c>
      <c r="F224" s="2">
        <f t="shared" si="25"/>
        <v>1.0224899999999999</v>
      </c>
      <c r="G224" s="2">
        <f t="shared" si="19"/>
        <v>1.0559680000000005</v>
      </c>
      <c r="H224" s="2">
        <f t="shared" si="23"/>
        <v>0.96969550000000038</v>
      </c>
      <c r="I224" s="2">
        <f t="array" ref="I224">SUMPRODUCT(B208:B227, (ROW(B208:B227)-ROW(B208)+1)) / (20*21/2)</f>
        <v>1.0015157142857143</v>
      </c>
      <c r="J224" s="2">
        <f t="shared" si="26"/>
        <v>1.0183619421035246</v>
      </c>
      <c r="K224" s="2">
        <f t="shared" si="20"/>
        <v>1.0351679945375694</v>
      </c>
    </row>
    <row r="225" spans="1:11" ht="13.5" x14ac:dyDescent="0.25">
      <c r="A225" s="3">
        <f>TITRES_STAT!B228</f>
        <v>42333</v>
      </c>
      <c r="B225" s="6">
        <f>TITRES_STAT!D228</f>
        <v>1.0128999999999999</v>
      </c>
      <c r="C225" s="2">
        <f t="shared" si="21"/>
        <v>2.949999999999986E-2</v>
      </c>
      <c r="D225" s="2">
        <f t="shared" si="22"/>
        <v>0.99716000000000005</v>
      </c>
      <c r="E225" s="2">
        <f t="shared" si="24"/>
        <v>1.0030600000000001</v>
      </c>
      <c r="F225" s="2">
        <f t="shared" si="25"/>
        <v>1.0197849999999999</v>
      </c>
      <c r="G225" s="2">
        <f t="shared" si="19"/>
        <v>1.0541980000000004</v>
      </c>
      <c r="H225" s="2">
        <f t="shared" si="23"/>
        <v>0.97061100000000033</v>
      </c>
      <c r="I225" s="2">
        <f t="array" ref="I225">SUMPRODUCT(B209:B228, (ROW(B209:B228)-ROW(B209)+1)) / (20*21/2)</f>
        <v>0.9988233333333334</v>
      </c>
      <c r="J225" s="2">
        <f t="shared" si="26"/>
        <v>1.0178417571412841</v>
      </c>
      <c r="K225" s="2">
        <f t="shared" si="20"/>
        <v>1.0342947398498215</v>
      </c>
    </row>
    <row r="226" spans="1:11" ht="13.5" x14ac:dyDescent="0.25">
      <c r="A226" s="3">
        <f>TITRES_STAT!B229</f>
        <v>42334</v>
      </c>
      <c r="B226" s="6">
        <f>TITRES_STAT!D229</f>
        <v>0.98829999999999996</v>
      </c>
      <c r="C226" s="2">
        <f t="shared" si="21"/>
        <v>-2.4599999999999955E-2</v>
      </c>
      <c r="D226" s="2">
        <f t="shared" si="22"/>
        <v>0.99715999999999982</v>
      </c>
      <c r="E226" s="2">
        <f t="shared" si="24"/>
        <v>1.00502</v>
      </c>
      <c r="F226" s="2">
        <f t="shared" si="25"/>
        <v>1.0163399999999998</v>
      </c>
      <c r="G226" s="2">
        <f t="shared" si="19"/>
        <v>1.0515420000000004</v>
      </c>
      <c r="H226" s="2">
        <f t="shared" si="23"/>
        <v>0.97128650000000039</v>
      </c>
      <c r="I226" s="2">
        <f t="array" ref="I226">SUMPRODUCT(B210:B229, (ROW(B210:B229)-ROW(B210)+1)) / (20*21/2)</f>
        <v>0.99887190476190468</v>
      </c>
      <c r="J226" s="2">
        <f t="shared" si="26"/>
        <v>1.0150282564611619</v>
      </c>
      <c r="K226" s="2">
        <f t="shared" si="20"/>
        <v>1.032491024561593</v>
      </c>
    </row>
    <row r="227" spans="1:11" ht="13.5" x14ac:dyDescent="0.25">
      <c r="A227" s="3">
        <f>TITRES_STAT!B230</f>
        <v>42335</v>
      </c>
      <c r="B227" s="6">
        <f>TITRES_STAT!D230</f>
        <v>0.95879999999999999</v>
      </c>
      <c r="C227" s="2">
        <f t="shared" si="21"/>
        <v>-2.9499999999999971E-2</v>
      </c>
      <c r="D227" s="2">
        <f t="shared" si="22"/>
        <v>0.98536000000000001</v>
      </c>
      <c r="E227" s="2">
        <f t="shared" si="24"/>
        <v>0.99912000000000012</v>
      </c>
      <c r="F227" s="2">
        <f t="shared" si="25"/>
        <v>1.0116699999999998</v>
      </c>
      <c r="G227" s="2">
        <f t="shared" si="19"/>
        <v>1.0482960000000003</v>
      </c>
      <c r="H227" s="2">
        <f t="shared" si="23"/>
        <v>0.97176750000000045</v>
      </c>
      <c r="I227" s="2">
        <f t="array" ref="I227">SUMPRODUCT(B211:B230, (ROW(B211:B230)-ROW(B211)+1)) / (20*21/2)</f>
        <v>0.99669476190476192</v>
      </c>
      <c r="J227" s="2">
        <f t="shared" si="26"/>
        <v>1.0096731844172417</v>
      </c>
      <c r="K227" s="2">
        <f t="shared" si="20"/>
        <v>1.0296011804611385</v>
      </c>
    </row>
    <row r="228" spans="1:11" ht="13.5" x14ac:dyDescent="0.25">
      <c r="A228" s="3">
        <f>TITRES_STAT!B231</f>
        <v>42338</v>
      </c>
      <c r="B228" s="6">
        <f>TITRES_STAT!D231</f>
        <v>0.98340000000000005</v>
      </c>
      <c r="C228" s="2">
        <f t="shared" si="21"/>
        <v>2.4600000000000066E-2</v>
      </c>
      <c r="D228" s="2">
        <f t="shared" si="22"/>
        <v>0.98536000000000001</v>
      </c>
      <c r="E228" s="2">
        <f t="shared" si="24"/>
        <v>0.99519000000000002</v>
      </c>
      <c r="F228" s="2">
        <f t="shared" si="25"/>
        <v>1.0074899999999998</v>
      </c>
      <c r="G228" s="2">
        <f t="shared" si="19"/>
        <v>1.0462300000000004</v>
      </c>
      <c r="H228" s="2">
        <f t="shared" si="23"/>
        <v>0.97241850000000019</v>
      </c>
      <c r="I228" s="2">
        <f t="array" ref="I228">SUMPRODUCT(B212:B231, (ROW(B212:B231)-ROW(B212)+1)) / (20*21/2)</f>
        <v>0.99616142857142853</v>
      </c>
      <c r="J228" s="2">
        <f t="shared" si="26"/>
        <v>1.0071709763775043</v>
      </c>
      <c r="K228" s="2">
        <f t="shared" si="20"/>
        <v>1.0277893694626625</v>
      </c>
    </row>
    <row r="229" spans="1:11" ht="13.5" x14ac:dyDescent="0.25">
      <c r="A229" s="3">
        <f>TITRES_STAT!B232</f>
        <v>42339</v>
      </c>
      <c r="B229" s="6">
        <f>TITRES_STAT!D232</f>
        <v>1.008</v>
      </c>
      <c r="C229" s="2">
        <f t="shared" si="21"/>
        <v>2.4599999999999955E-2</v>
      </c>
      <c r="D229" s="2">
        <f t="shared" si="22"/>
        <v>0.99027999999999994</v>
      </c>
      <c r="E229" s="2">
        <f t="shared" si="24"/>
        <v>0.99421000000000004</v>
      </c>
      <c r="F229" s="2">
        <f t="shared" si="25"/>
        <v>1.0062599999999997</v>
      </c>
      <c r="G229" s="2">
        <f t="shared" si="19"/>
        <v>1.0441640000000005</v>
      </c>
      <c r="H229" s="2">
        <f t="shared" si="23"/>
        <v>0.97319250000000024</v>
      </c>
      <c r="I229" s="2">
        <f t="array" ref="I229">SUMPRODUCT(B213:B232, (ROW(B213:B232)-ROW(B213)+1)) / (20*21/2)</f>
        <v>0.99574476190476191</v>
      </c>
      <c r="J229" s="2">
        <f t="shared" si="26"/>
        <v>1.0072499310082181</v>
      </c>
      <c r="K229" s="2">
        <f t="shared" si="20"/>
        <v>1.0270133157582444</v>
      </c>
    </row>
    <row r="230" spans="1:11" ht="13.5" x14ac:dyDescent="0.25">
      <c r="A230" s="3">
        <f>TITRES_STAT!B233</f>
        <v>42340</v>
      </c>
      <c r="B230" s="6">
        <f>TITRES_STAT!D233</f>
        <v>0.98340000000000005</v>
      </c>
      <c r="C230" s="2">
        <f t="shared" si="21"/>
        <v>-2.4599999999999955E-2</v>
      </c>
      <c r="D230" s="2">
        <f t="shared" si="22"/>
        <v>0.98438000000000003</v>
      </c>
      <c r="E230" s="2">
        <f t="shared" si="24"/>
        <v>0.99076999999999982</v>
      </c>
      <c r="F230" s="2">
        <f t="shared" si="25"/>
        <v>1.0037999999999998</v>
      </c>
      <c r="G230" s="2">
        <f t="shared" si="19"/>
        <v>1.0421980000000004</v>
      </c>
      <c r="H230" s="2">
        <f t="shared" si="23"/>
        <v>0.97384350000000008</v>
      </c>
      <c r="I230" s="2">
        <f t="array" ref="I230">SUMPRODUCT(B214:B233, (ROW(B214:B233)-ROW(B214)+1)) / (20*21/2)</f>
        <v>0.99215904761904772</v>
      </c>
      <c r="J230" s="2">
        <f t="shared" si="26"/>
        <v>1.0049785090074355</v>
      </c>
      <c r="K230" s="2">
        <f t="shared" si="20"/>
        <v>1.0253029896500778</v>
      </c>
    </row>
    <row r="231" spans="1:11" ht="13.5" x14ac:dyDescent="0.25">
      <c r="A231" s="3">
        <f>TITRES_STAT!B234</f>
        <v>42341</v>
      </c>
      <c r="B231" s="6">
        <f>TITRES_STAT!D234</f>
        <v>0.99819999999999998</v>
      </c>
      <c r="C231" s="2">
        <f t="shared" si="21"/>
        <v>1.4799999999999924E-2</v>
      </c>
      <c r="D231" s="2">
        <f t="shared" si="22"/>
        <v>0.98636000000000001</v>
      </c>
      <c r="E231" s="2">
        <f t="shared" si="24"/>
        <v>0.99175999999999997</v>
      </c>
      <c r="F231" s="2">
        <f t="shared" si="25"/>
        <v>1.0025749999999998</v>
      </c>
      <c r="G231" s="2">
        <f t="shared" si="19"/>
        <v>1.0400360000000004</v>
      </c>
      <c r="H231" s="2">
        <f t="shared" si="23"/>
        <v>0.97454500000000011</v>
      </c>
      <c r="I231" s="2">
        <f t="array" ref="I231">SUMPRODUCT(B215:B234, (ROW(B215:B234)-ROW(B215)+1)) / (20*21/2)</f>
        <v>0.99073047619047638</v>
      </c>
      <c r="J231" s="2">
        <f t="shared" si="26"/>
        <v>1.004332936721013</v>
      </c>
      <c r="K231" s="2">
        <f t="shared" si="20"/>
        <v>1.024240127310859</v>
      </c>
    </row>
    <row r="232" spans="1:11" ht="13.5" x14ac:dyDescent="0.25">
      <c r="A232" s="3">
        <f>TITRES_STAT!B235</f>
        <v>42342</v>
      </c>
      <c r="B232" s="6">
        <f>TITRES_STAT!D235</f>
        <v>0.99819999999999998</v>
      </c>
      <c r="C232" s="2">
        <f t="shared" si="21"/>
        <v>0</v>
      </c>
      <c r="D232" s="2">
        <f t="shared" si="22"/>
        <v>0.9942399999999999</v>
      </c>
      <c r="E232" s="2">
        <f t="shared" si="24"/>
        <v>0.98980000000000012</v>
      </c>
      <c r="F232" s="2">
        <f t="shared" si="25"/>
        <v>1.00135</v>
      </c>
      <c r="G232" s="2">
        <f t="shared" si="19"/>
        <v>1.0378740000000004</v>
      </c>
      <c r="H232" s="2">
        <f t="shared" si="23"/>
        <v>0.97524650000000013</v>
      </c>
      <c r="I232" s="2">
        <f t="array" ref="I232">SUMPRODUCT(B216:B235, (ROW(B216:B235)-ROW(B216)+1)) / (20*21/2)</f>
        <v>0.98951285714285708</v>
      </c>
      <c r="J232" s="2">
        <f t="shared" si="26"/>
        <v>1.003748847509488</v>
      </c>
      <c r="K232" s="2">
        <f t="shared" si="20"/>
        <v>1.0232189458476881</v>
      </c>
    </row>
    <row r="233" spans="1:11" ht="13.5" x14ac:dyDescent="0.25">
      <c r="A233" s="3">
        <f>TITRES_STAT!B236</f>
        <v>42345</v>
      </c>
      <c r="B233" s="6">
        <f>TITRES_STAT!D236</f>
        <v>0.9637</v>
      </c>
      <c r="C233" s="2">
        <f t="shared" si="21"/>
        <v>-3.4499999999999975E-2</v>
      </c>
      <c r="D233" s="2">
        <f t="shared" si="22"/>
        <v>0.99030000000000007</v>
      </c>
      <c r="E233" s="2">
        <f t="shared" si="24"/>
        <v>0.98782999999999999</v>
      </c>
      <c r="F233" s="2">
        <f t="shared" si="25"/>
        <v>0.99839999999999995</v>
      </c>
      <c r="G233" s="2">
        <f t="shared" si="19"/>
        <v>1.0350220000000003</v>
      </c>
      <c r="H233" s="2">
        <f t="shared" si="23"/>
        <v>0.97579900000000008</v>
      </c>
      <c r="I233" s="2">
        <f t="array" ref="I233">SUMPRODUCT(B217:B236, (ROW(B217:B236)-ROW(B217)+1)) / (20*21/2)</f>
        <v>0.98850619047619048</v>
      </c>
      <c r="J233" s="2">
        <f t="shared" si="26"/>
        <v>0.99993467155620341</v>
      </c>
      <c r="K233" s="2">
        <f t="shared" si="20"/>
        <v>1.0208848695399357</v>
      </c>
    </row>
    <row r="234" spans="1:11" ht="13.5" x14ac:dyDescent="0.25">
      <c r="A234" s="3">
        <f>TITRES_STAT!B237</f>
        <v>42346</v>
      </c>
      <c r="B234" s="6">
        <f>TITRES_STAT!D237</f>
        <v>0.98340000000000005</v>
      </c>
      <c r="C234" s="2">
        <f t="shared" si="21"/>
        <v>1.9700000000000051E-2</v>
      </c>
      <c r="D234" s="2">
        <f t="shared" si="22"/>
        <v>0.98537999999999992</v>
      </c>
      <c r="E234" s="2">
        <f t="shared" si="24"/>
        <v>0.98782999999999976</v>
      </c>
      <c r="F234" s="2">
        <f t="shared" si="25"/>
        <v>0.99618499999999999</v>
      </c>
      <c r="G234" s="2">
        <f t="shared" si="19"/>
        <v>1.0325640000000003</v>
      </c>
      <c r="H234" s="2">
        <f t="shared" si="23"/>
        <v>0.97645000000000015</v>
      </c>
      <c r="I234" s="2">
        <f t="array" ref="I234">SUMPRODUCT(B218:B237, (ROW(B218:B237)-ROW(B218)+1)) / (20*21/2)</f>
        <v>0.98462000000000005</v>
      </c>
      <c r="J234" s="2">
        <f t="shared" si="26"/>
        <v>0.99835994093180314</v>
      </c>
      <c r="K234" s="2">
        <f t="shared" si="20"/>
        <v>1.0194148746560168</v>
      </c>
    </row>
    <row r="235" spans="1:11" ht="13.5" x14ac:dyDescent="0.25">
      <c r="A235" s="3">
        <f>TITRES_STAT!B238</f>
        <v>42347</v>
      </c>
      <c r="B235" s="6">
        <f>TITRES_STAT!D238</f>
        <v>0.98340000000000005</v>
      </c>
      <c r="C235" s="2">
        <f t="shared" si="21"/>
        <v>0</v>
      </c>
      <c r="D235" s="2">
        <f t="shared" si="22"/>
        <v>0.98537999999999992</v>
      </c>
      <c r="E235" s="2">
        <f t="shared" si="24"/>
        <v>0.98487999999999987</v>
      </c>
      <c r="F235" s="2">
        <f t="shared" si="25"/>
        <v>0.99397000000000002</v>
      </c>
      <c r="G235" s="2">
        <f t="shared" si="19"/>
        <v>1.0302040000000003</v>
      </c>
      <c r="H235" s="2">
        <f t="shared" si="23"/>
        <v>0.97710100000000011</v>
      </c>
      <c r="I235" s="2">
        <f t="array" ref="I235">SUMPRODUCT(B219:B238, (ROW(B219:B238)-ROW(B219)+1)) / (20*21/2)</f>
        <v>0.98384761904761919</v>
      </c>
      <c r="J235" s="2">
        <f t="shared" si="26"/>
        <v>0.99693518465258379</v>
      </c>
      <c r="K235" s="2">
        <f t="shared" si="20"/>
        <v>1.0180025266302906</v>
      </c>
    </row>
    <row r="236" spans="1:11" ht="13.5" x14ac:dyDescent="0.25">
      <c r="A236" s="3">
        <f>TITRES_STAT!B239</f>
        <v>42348</v>
      </c>
      <c r="B236" s="6">
        <f>TITRES_STAT!D239</f>
        <v>0.98340000000000005</v>
      </c>
      <c r="C236" s="2">
        <f t="shared" si="21"/>
        <v>0</v>
      </c>
      <c r="D236" s="2">
        <f t="shared" si="22"/>
        <v>0.98242000000000007</v>
      </c>
      <c r="E236" s="2">
        <f t="shared" si="24"/>
        <v>0.98438999999999999</v>
      </c>
      <c r="F236" s="2">
        <f t="shared" si="25"/>
        <v>0.99470499999999995</v>
      </c>
      <c r="G236" s="2">
        <f t="shared" si="19"/>
        <v>1.0284340000000005</v>
      </c>
      <c r="H236" s="2">
        <f t="shared" si="23"/>
        <v>0.97775199999999995</v>
      </c>
      <c r="I236" s="2">
        <f t="array" ref="I236">SUMPRODUCT(B220:B239, (ROW(B220:B239)-ROW(B220)+1)) / (20*21/2)</f>
        <v>0.98419571428571417</v>
      </c>
      <c r="J236" s="2">
        <f t="shared" si="26"/>
        <v>0.99564611944757586</v>
      </c>
      <c r="K236" s="2">
        <f t="shared" si="20"/>
        <v>1.0166455648016517</v>
      </c>
    </row>
    <row r="237" spans="1:11" ht="13.5" x14ac:dyDescent="0.25">
      <c r="A237" s="3">
        <f>TITRES_STAT!B240</f>
        <v>42349</v>
      </c>
      <c r="B237" s="6">
        <f>TITRES_STAT!D240</f>
        <v>0.95389999999999997</v>
      </c>
      <c r="C237" s="2">
        <f t="shared" si="21"/>
        <v>-2.9500000000000082E-2</v>
      </c>
      <c r="D237" s="2">
        <f t="shared" si="22"/>
        <v>0.9735600000000002</v>
      </c>
      <c r="E237" s="2">
        <f t="shared" si="24"/>
        <v>0.98389999999999989</v>
      </c>
      <c r="F237" s="2">
        <f t="shared" si="25"/>
        <v>0.99151000000000011</v>
      </c>
      <c r="G237" s="2">
        <f t="shared" si="19"/>
        <v>1.0261720000000003</v>
      </c>
      <c r="H237" s="2">
        <f t="shared" si="23"/>
        <v>0.97825549999999994</v>
      </c>
      <c r="I237" s="2">
        <f t="array" ref="I237">SUMPRODUCT(B221:B240, (ROW(B221:B240)-ROW(B221)+1)) / (20*21/2)</f>
        <v>0.98419428571428569</v>
      </c>
      <c r="J237" s="2">
        <f t="shared" si="26"/>
        <v>0.99167029854780675</v>
      </c>
      <c r="K237" s="2">
        <f t="shared" si="20"/>
        <v>1.0141849544172732</v>
      </c>
    </row>
    <row r="238" spans="1:11" ht="13.5" x14ac:dyDescent="0.25">
      <c r="A238" s="3">
        <f>TITRES_STAT!B241</f>
        <v>42352</v>
      </c>
      <c r="B238" s="6">
        <f>TITRES_STAT!D241</f>
        <v>0.98340000000000005</v>
      </c>
      <c r="C238" s="2">
        <f t="shared" si="21"/>
        <v>2.9500000000000082E-2</v>
      </c>
      <c r="D238" s="2">
        <f t="shared" si="22"/>
        <v>0.97750000000000004</v>
      </c>
      <c r="E238" s="2">
        <f t="shared" si="24"/>
        <v>0.98389999999999989</v>
      </c>
      <c r="F238" s="2">
        <f t="shared" si="25"/>
        <v>0.98954500000000001</v>
      </c>
      <c r="G238" s="2">
        <f t="shared" si="19"/>
        <v>1.0242060000000004</v>
      </c>
      <c r="H238" s="2">
        <f t="shared" si="23"/>
        <v>0.9789064999999999</v>
      </c>
      <c r="I238" s="2">
        <f t="array" ref="I238">SUMPRODUCT(B222:B241, (ROW(B222:B241)-ROW(B222)+1)) / (20*21/2)</f>
        <v>0.98433333333333339</v>
      </c>
      <c r="J238" s="2">
        <f t="shared" si="26"/>
        <v>0.9908826510670633</v>
      </c>
      <c r="K238" s="2">
        <f t="shared" si="20"/>
        <v>1.0129777013028702</v>
      </c>
    </row>
    <row r="239" spans="1:11" ht="13.5" x14ac:dyDescent="0.25">
      <c r="A239" s="3">
        <f>TITRES_STAT!B242</f>
        <v>42353</v>
      </c>
      <c r="B239" s="6">
        <f>TITRES_STAT!D242</f>
        <v>0.99319999999999997</v>
      </c>
      <c r="C239" s="2">
        <f t="shared" si="21"/>
        <v>9.7999999999999199E-3</v>
      </c>
      <c r="D239" s="2">
        <f t="shared" si="22"/>
        <v>0.97946000000000011</v>
      </c>
      <c r="E239" s="2">
        <f t="shared" si="24"/>
        <v>0.98241999999999996</v>
      </c>
      <c r="F239" s="2">
        <f t="shared" si="25"/>
        <v>0.98831500000000005</v>
      </c>
      <c r="G239" s="2">
        <f t="shared" si="19"/>
        <v>1.0226320000000007</v>
      </c>
      <c r="H239" s="2">
        <f t="shared" si="23"/>
        <v>0.97960649999999982</v>
      </c>
      <c r="I239" s="2">
        <f t="array" ref="I239">SUMPRODUCT(B223:B242, (ROW(B223:B242)-ROW(B223)+1)) / (20*21/2)</f>
        <v>0.98447238095238099</v>
      </c>
      <c r="J239" s="2">
        <f t="shared" si="26"/>
        <v>0.99110335096543822</v>
      </c>
      <c r="K239" s="2">
        <f t="shared" si="20"/>
        <v>1.0122021051733459</v>
      </c>
    </row>
    <row r="240" spans="1:11" ht="13.5" x14ac:dyDescent="0.25">
      <c r="A240" s="3">
        <f>TITRES_STAT!B243</f>
        <v>42354</v>
      </c>
      <c r="B240" s="6">
        <f>TITRES_STAT!D243</f>
        <v>0.98829999999999996</v>
      </c>
      <c r="C240" s="2">
        <f t="shared" si="21"/>
        <v>-4.9000000000000155E-3</v>
      </c>
      <c r="D240" s="2">
        <f t="shared" si="22"/>
        <v>0.98043999999999998</v>
      </c>
      <c r="E240" s="2">
        <f t="shared" si="24"/>
        <v>0.98291000000000006</v>
      </c>
      <c r="F240" s="2">
        <f t="shared" si="25"/>
        <v>0.98683999999999994</v>
      </c>
      <c r="G240" s="2">
        <f t="shared" si="19"/>
        <v>1.0207640000000004</v>
      </c>
      <c r="H240" s="2">
        <f t="shared" si="23"/>
        <v>0.98028199999999988</v>
      </c>
      <c r="I240" s="2">
        <f t="array" ref="I240">SUMPRODUCT(B224:B243, (ROW(B224:B243)-ROW(B224)+1)) / (20*21/2)</f>
        <v>0.98569476190476191</v>
      </c>
      <c r="J240" s="2">
        <f t="shared" si="26"/>
        <v>0.99083636515920603</v>
      </c>
      <c r="K240" s="2">
        <f t="shared" si="20"/>
        <v>1.0112647677155675</v>
      </c>
    </row>
    <row r="241" spans="1:11" ht="13.5" x14ac:dyDescent="0.25">
      <c r="A241" s="3">
        <f>TITRES_STAT!B244</f>
        <v>42355</v>
      </c>
      <c r="B241" s="6">
        <f>TITRES_STAT!D244</f>
        <v>0.98829999999999996</v>
      </c>
      <c r="C241" s="2">
        <f t="shared" si="21"/>
        <v>0</v>
      </c>
      <c r="D241" s="2">
        <f t="shared" si="22"/>
        <v>0.98141999999999996</v>
      </c>
      <c r="E241" s="2">
        <f t="shared" si="24"/>
        <v>0.98192000000000024</v>
      </c>
      <c r="F241" s="2">
        <f t="shared" si="25"/>
        <v>0.98683999999999994</v>
      </c>
      <c r="G241" s="2">
        <f t="shared" si="19"/>
        <v>1.0188960000000007</v>
      </c>
      <c r="H241" s="2">
        <f t="shared" si="23"/>
        <v>0.98095749999999982</v>
      </c>
      <c r="I241" s="2">
        <f t="array" ref="I241">SUMPRODUCT(B225:B244, (ROW(B225:B244)-ROW(B225)+1)) / (20*21/2)</f>
        <v>0.98637047619047613</v>
      </c>
      <c r="J241" s="2">
        <f t="shared" si="26"/>
        <v>0.99059480657261501</v>
      </c>
      <c r="K241" s="2">
        <f t="shared" si="20"/>
        <v>1.0103641885894667</v>
      </c>
    </row>
    <row r="242" spans="1:11" ht="13.5" x14ac:dyDescent="0.25">
      <c r="A242" s="3">
        <f>TITRES_STAT!B245</f>
        <v>42356</v>
      </c>
      <c r="B242" s="6">
        <f>TITRES_STAT!D245</f>
        <v>0.98829999999999996</v>
      </c>
      <c r="C242" s="2">
        <f t="shared" si="21"/>
        <v>0</v>
      </c>
      <c r="D242" s="2">
        <f t="shared" si="22"/>
        <v>0.98829999999999996</v>
      </c>
      <c r="E242" s="2">
        <f t="shared" si="24"/>
        <v>0.98093000000000008</v>
      </c>
      <c r="F242" s="2">
        <f t="shared" si="25"/>
        <v>0.98536499999999982</v>
      </c>
      <c r="G242" s="2">
        <f t="shared" ref="G242:G305" si="27">AVERAGE(B193:B242)</f>
        <v>1.0173220000000007</v>
      </c>
      <c r="H242" s="2">
        <f t="shared" si="23"/>
        <v>0.98163299999999976</v>
      </c>
      <c r="I242" s="2">
        <f t="array" ref="I242">SUMPRODUCT(B226:B245, (ROW(B226:B245)-ROW(B226)+1)) / (20*21/2)</f>
        <v>0.9865328571428571</v>
      </c>
      <c r="J242" s="2">
        <f t="shared" si="26"/>
        <v>0.99037625356569925</v>
      </c>
      <c r="K242" s="2">
        <f t="shared" si="20"/>
        <v>1.0094989262918406</v>
      </c>
    </row>
    <row r="243" spans="1:11" ht="13.5" x14ac:dyDescent="0.25">
      <c r="A243" s="3">
        <f>TITRES_STAT!B246</f>
        <v>42359</v>
      </c>
      <c r="B243" s="6">
        <f>TITRES_STAT!D246</f>
        <v>0.99819999999999998</v>
      </c>
      <c r="C243" s="2">
        <f t="shared" si="21"/>
        <v>9.9000000000000199E-3</v>
      </c>
      <c r="D243" s="2">
        <f t="shared" si="22"/>
        <v>0.99125999999999992</v>
      </c>
      <c r="E243" s="2">
        <f t="shared" si="24"/>
        <v>0.98438000000000003</v>
      </c>
      <c r="F243" s="2">
        <f t="shared" si="25"/>
        <v>0.9861049999999999</v>
      </c>
      <c r="G243" s="2">
        <f t="shared" si="27"/>
        <v>1.0160440000000004</v>
      </c>
      <c r="H243" s="2">
        <f t="shared" si="23"/>
        <v>0.98240499999999964</v>
      </c>
      <c r="I243" s="2">
        <f t="array" ref="I243">SUMPRODUCT(B227:B246, (ROW(B227:B246)-ROW(B227)+1)) / (20*21/2)</f>
        <v>0.98775523809523813</v>
      </c>
      <c r="J243" s="2">
        <f t="shared" si="26"/>
        <v>0.99112137227372787</v>
      </c>
      <c r="K243" s="2">
        <f t="shared" ref="K243:K306" si="28">$K$4*B243+(1-$K$4)*K242</f>
        <v>1.009055831143141</v>
      </c>
    </row>
    <row r="244" spans="1:11" ht="13.5" x14ac:dyDescent="0.25">
      <c r="A244" s="3">
        <f>TITRES_STAT!B247</f>
        <v>42360</v>
      </c>
      <c r="B244" s="6">
        <f>TITRES_STAT!D247</f>
        <v>0.99319999999999997</v>
      </c>
      <c r="C244" s="2">
        <f t="shared" si="21"/>
        <v>-5.0000000000000044E-3</v>
      </c>
      <c r="D244" s="2">
        <f t="shared" si="22"/>
        <v>0.99125999999999992</v>
      </c>
      <c r="E244" s="2">
        <f t="shared" si="24"/>
        <v>0.98536000000000001</v>
      </c>
      <c r="F244" s="2">
        <f t="shared" si="25"/>
        <v>0.98659499999999978</v>
      </c>
      <c r="G244" s="2">
        <f t="shared" si="27"/>
        <v>1.0148640000000004</v>
      </c>
      <c r="H244" s="2">
        <f t="shared" si="23"/>
        <v>0.98312849999999952</v>
      </c>
      <c r="I244" s="2">
        <f t="array" ref="I244">SUMPRODUCT(B228:B247, (ROW(B228:B247)-ROW(B228)+1)) / (20*21/2)</f>
        <v>0.98471142857142868</v>
      </c>
      <c r="J244" s="2">
        <f t="shared" si="26"/>
        <v>0.99131933681908713</v>
      </c>
      <c r="K244" s="2">
        <f t="shared" si="28"/>
        <v>1.0084340338434101</v>
      </c>
    </row>
    <row r="245" spans="1:11" ht="13.5" x14ac:dyDescent="0.25">
      <c r="A245" s="3">
        <f>TITRES_STAT!B248</f>
        <v>42361</v>
      </c>
      <c r="B245" s="6">
        <f>TITRES_STAT!D248</f>
        <v>0.98829999999999996</v>
      </c>
      <c r="C245" s="2">
        <f t="shared" si="21"/>
        <v>-4.9000000000000155E-3</v>
      </c>
      <c r="D245" s="2">
        <f t="shared" si="22"/>
        <v>0.99125999999999992</v>
      </c>
      <c r="E245" s="2">
        <f t="shared" si="24"/>
        <v>0.98584999999999989</v>
      </c>
      <c r="F245" s="2">
        <f t="shared" si="25"/>
        <v>0.98536500000000005</v>
      </c>
      <c r="G245" s="2">
        <f t="shared" si="27"/>
        <v>1.0135860000000005</v>
      </c>
      <c r="H245" s="2">
        <f t="shared" si="23"/>
        <v>0.98385099999999948</v>
      </c>
      <c r="I245" s="2">
        <f t="array" ref="I245">SUMPRODUCT(B229:B248, (ROW(B229:B248)-ROW(B229)+1)) / (20*21/2)</f>
        <v>0.9845004761904762</v>
      </c>
      <c r="J245" s="2">
        <f t="shared" si="26"/>
        <v>0.99103178093155497</v>
      </c>
      <c r="K245" s="2">
        <f t="shared" si="28"/>
        <v>1.0076444638887665</v>
      </c>
    </row>
    <row r="246" spans="1:11" ht="13.5" x14ac:dyDescent="0.25">
      <c r="A246" s="3">
        <f>TITRES_STAT!B249</f>
        <v>42363</v>
      </c>
      <c r="B246" s="6">
        <f>TITRES_STAT!D249</f>
        <v>0.99819999999999998</v>
      </c>
      <c r="C246" s="2">
        <f t="shared" si="21"/>
        <v>9.9000000000000199E-3</v>
      </c>
      <c r="D246" s="2">
        <f t="shared" si="22"/>
        <v>0.9932399999999999</v>
      </c>
      <c r="E246" s="2">
        <f t="shared" si="24"/>
        <v>0.98733000000000004</v>
      </c>
      <c r="F246" s="2">
        <f t="shared" si="25"/>
        <v>0.98586000000000007</v>
      </c>
      <c r="G246" s="2">
        <f t="shared" si="27"/>
        <v>1.0125060000000006</v>
      </c>
      <c r="H246" s="2">
        <f t="shared" si="23"/>
        <v>0.98459949999999952</v>
      </c>
      <c r="I246" s="2">
        <f t="array" ref="I246">SUMPRODUCT(B230:B249, (ROW(B230:B249)-ROW(B230)+1)) / (20*21/2)</f>
        <v>0.98522285714285707</v>
      </c>
      <c r="J246" s="2">
        <f t="shared" si="26"/>
        <v>0.99171446846188305</v>
      </c>
      <c r="K246" s="2">
        <f t="shared" si="28"/>
        <v>1.0072740927558737</v>
      </c>
    </row>
    <row r="247" spans="1:11" ht="13.5" x14ac:dyDescent="0.25">
      <c r="A247" s="3">
        <f>TITRES_STAT!B250</f>
        <v>42366</v>
      </c>
      <c r="B247" s="6">
        <f>TITRES_STAT!D250</f>
        <v>0.95389999999999997</v>
      </c>
      <c r="C247" s="2">
        <f t="shared" si="21"/>
        <v>-4.4300000000000006E-2</v>
      </c>
      <c r="D247" s="2">
        <f t="shared" si="22"/>
        <v>0.98636000000000001</v>
      </c>
      <c r="E247" s="2">
        <f t="shared" si="24"/>
        <v>0.98733000000000004</v>
      </c>
      <c r="F247" s="2">
        <f t="shared" si="25"/>
        <v>0.98561500000000013</v>
      </c>
      <c r="G247" s="2">
        <f t="shared" si="27"/>
        <v>1.0101460000000002</v>
      </c>
      <c r="H247" s="2">
        <f t="shared" si="23"/>
        <v>0.98512649999999946</v>
      </c>
      <c r="I247" s="2">
        <f t="array" ref="I247">SUMPRODUCT(B231:B250, (ROW(B231:B250)-ROW(B231)+1)) / (20*21/2)</f>
        <v>0.98649190476190474</v>
      </c>
      <c r="J247" s="2">
        <f t="shared" si="26"/>
        <v>0.98811309051313234</v>
      </c>
      <c r="K247" s="2">
        <f t="shared" si="28"/>
        <v>1.0051809910791727</v>
      </c>
    </row>
    <row r="248" spans="1:11" ht="13.5" x14ac:dyDescent="0.25">
      <c r="A248" s="3">
        <f>TITRES_STAT!B251</f>
        <v>42367</v>
      </c>
      <c r="B248" s="6">
        <f>TITRES_STAT!D251</f>
        <v>0.98340000000000005</v>
      </c>
      <c r="C248" s="2">
        <f t="shared" si="21"/>
        <v>2.9500000000000082E-2</v>
      </c>
      <c r="D248" s="2">
        <f t="shared" si="22"/>
        <v>0.98339999999999994</v>
      </c>
      <c r="E248" s="2">
        <f t="shared" si="24"/>
        <v>0.98732999999999982</v>
      </c>
      <c r="F248" s="2">
        <f t="shared" si="25"/>
        <v>0.98561500000000013</v>
      </c>
      <c r="G248" s="2">
        <f t="shared" si="27"/>
        <v>1.0083760000000002</v>
      </c>
      <c r="H248" s="2">
        <f t="shared" si="23"/>
        <v>0.98580099999999926</v>
      </c>
      <c r="I248" s="2">
        <f t="array" ref="I248">SUMPRODUCT(B232:B251, (ROW(B232:B251)-ROW(B232)+1)) / (20*21/2)</f>
        <v>0.98769047619047612</v>
      </c>
      <c r="J248" s="2">
        <f t="shared" si="26"/>
        <v>0.98766422474997695</v>
      </c>
      <c r="K248" s="2">
        <f t="shared" si="28"/>
        <v>1.0043268345662639</v>
      </c>
    </row>
    <row r="249" spans="1:11" ht="13.5" x14ac:dyDescent="0.25">
      <c r="A249" s="3">
        <f>TITRES_STAT!B252</f>
        <v>42368</v>
      </c>
      <c r="B249" s="6">
        <f>TITRES_STAT!D252</f>
        <v>0.99319999999999997</v>
      </c>
      <c r="C249" s="2">
        <f t="shared" si="21"/>
        <v>9.7999999999999199E-3</v>
      </c>
      <c r="D249" s="2">
        <f t="shared" si="22"/>
        <v>0.98339999999999994</v>
      </c>
      <c r="E249" s="2">
        <f t="shared" si="24"/>
        <v>0.98732999999999982</v>
      </c>
      <c r="F249" s="2">
        <f t="shared" si="25"/>
        <v>0.98487500000000028</v>
      </c>
      <c r="G249" s="2">
        <f t="shared" si="27"/>
        <v>1.0070960000000004</v>
      </c>
      <c r="H249" s="2">
        <f t="shared" si="23"/>
        <v>0.98657149999999927</v>
      </c>
      <c r="I249" s="2">
        <f t="array" ref="I249">SUMPRODUCT(B233:B252, (ROW(B233:B252)-ROW(B233)+1)) / (20*21/2)</f>
        <v>0.98466999999999993</v>
      </c>
      <c r="J249" s="2">
        <f t="shared" si="26"/>
        <v>0.98819144144045534</v>
      </c>
      <c r="K249" s="2">
        <f t="shared" si="28"/>
        <v>1.0038904881126851</v>
      </c>
    </row>
    <row r="250" spans="1:11" ht="13.5" x14ac:dyDescent="0.25">
      <c r="A250" s="3">
        <f>TITRES_STAT!B253</f>
        <v>42369</v>
      </c>
      <c r="B250" s="6">
        <f>TITRES_STAT!D253</f>
        <v>0.99819999999999998</v>
      </c>
      <c r="C250" s="2">
        <f t="shared" si="21"/>
        <v>5.0000000000000044E-3</v>
      </c>
      <c r="D250" s="2">
        <f t="shared" si="22"/>
        <v>0.98537999999999992</v>
      </c>
      <c r="E250" s="2">
        <f t="shared" si="24"/>
        <v>0.98832000000000009</v>
      </c>
      <c r="F250" s="2">
        <f t="shared" si="25"/>
        <v>0.98561500000000035</v>
      </c>
      <c r="G250" s="2">
        <f t="shared" si="27"/>
        <v>1.0060160000000002</v>
      </c>
      <c r="H250" s="2">
        <f t="shared" si="23"/>
        <v>0.98739049999999939</v>
      </c>
      <c r="I250" s="2">
        <f t="array" ref="I250">SUMPRODUCT(B234:B253, (ROW(B234:B253)-ROW(B234)+1)) / (20*21/2)</f>
        <v>0.98420333333333343</v>
      </c>
      <c r="J250" s="2">
        <f t="shared" si="26"/>
        <v>0.98914463749374526</v>
      </c>
      <c r="K250" s="2">
        <f t="shared" si="28"/>
        <v>1.0036673317161093</v>
      </c>
    </row>
    <row r="251" spans="1:11" ht="13.5" x14ac:dyDescent="0.25">
      <c r="A251" s="3">
        <f>TITRES_STAT!B254</f>
        <v>42373</v>
      </c>
      <c r="B251" s="6">
        <f>TITRES_STAT!D254</f>
        <v>0.99819999999999998</v>
      </c>
      <c r="C251" s="2">
        <f t="shared" si="21"/>
        <v>0</v>
      </c>
      <c r="D251" s="2">
        <f t="shared" si="22"/>
        <v>0.98537999999999992</v>
      </c>
      <c r="E251" s="2">
        <f t="shared" si="24"/>
        <v>0.98931000000000002</v>
      </c>
      <c r="F251" s="2">
        <f t="shared" si="25"/>
        <v>0.98561500000000035</v>
      </c>
      <c r="G251" s="2">
        <f t="shared" si="27"/>
        <v>1.0049360000000003</v>
      </c>
      <c r="H251" s="2">
        <f t="shared" si="23"/>
        <v>0.98818599999999934</v>
      </c>
      <c r="I251" s="2">
        <f t="array" ref="I251">SUMPRODUCT(B235:B254, (ROW(B235:B254)-ROW(B235)+1)) / (20*21/2)</f>
        <v>0.98132333333333333</v>
      </c>
      <c r="J251" s="2">
        <f t="shared" si="26"/>
        <v>0.99000705297053138</v>
      </c>
      <c r="K251" s="2">
        <f t="shared" si="28"/>
        <v>1.0034529265507717</v>
      </c>
    </row>
    <row r="252" spans="1:11" ht="13.5" x14ac:dyDescent="0.25">
      <c r="A252" s="3">
        <f>TITRES_STAT!B255</f>
        <v>42374</v>
      </c>
      <c r="B252" s="6">
        <f>TITRES_STAT!D255</f>
        <v>0.95389999999999997</v>
      </c>
      <c r="C252" s="2">
        <f t="shared" si="21"/>
        <v>-4.4300000000000006E-2</v>
      </c>
      <c r="D252" s="2">
        <f t="shared" si="22"/>
        <v>0.98537999999999992</v>
      </c>
      <c r="E252" s="2">
        <f t="shared" si="24"/>
        <v>0.98586999999999991</v>
      </c>
      <c r="F252" s="2">
        <f t="shared" si="25"/>
        <v>0.98340000000000027</v>
      </c>
      <c r="G252" s="2">
        <f t="shared" si="27"/>
        <v>1.0029700000000001</v>
      </c>
      <c r="H252" s="2">
        <f t="shared" si="23"/>
        <v>0.98885349999999927</v>
      </c>
      <c r="I252" s="2">
        <f t="array" ref="I252">SUMPRODUCT(B236:B255, (ROW(B236:B255)-ROW(B236)+1)) / (20*21/2)</f>
        <v>0.9832695238095237</v>
      </c>
      <c r="J252" s="2">
        <f t="shared" si="26"/>
        <v>0.98656828602095703</v>
      </c>
      <c r="K252" s="2">
        <f t="shared" si="28"/>
        <v>1.0015096745291729</v>
      </c>
    </row>
    <row r="253" spans="1:11" ht="13.5" x14ac:dyDescent="0.25">
      <c r="A253" s="3">
        <f>TITRES_STAT!B256</f>
        <v>42375</v>
      </c>
      <c r="B253" s="6">
        <f>TITRES_STAT!D256</f>
        <v>0.97850000000000004</v>
      </c>
      <c r="C253" s="2">
        <f t="shared" si="21"/>
        <v>2.4600000000000066E-2</v>
      </c>
      <c r="D253" s="2">
        <f t="shared" si="22"/>
        <v>0.98440000000000016</v>
      </c>
      <c r="E253" s="2">
        <f t="shared" si="24"/>
        <v>0.98389999999999989</v>
      </c>
      <c r="F253" s="2">
        <f t="shared" si="25"/>
        <v>0.98414000000000001</v>
      </c>
      <c r="G253" s="2">
        <f t="shared" si="27"/>
        <v>1.0014959999999999</v>
      </c>
      <c r="H253" s="2">
        <f t="shared" si="23"/>
        <v>0.98955049999999933</v>
      </c>
      <c r="I253" s="2">
        <f t="array" ref="I253">SUMPRODUCT(B237:B256, (ROW(B237:B256)-ROW(B237)+1)) / (20*21/2)</f>
        <v>0.9865219047619046</v>
      </c>
      <c r="J253" s="2">
        <f t="shared" si="26"/>
        <v>0.98579987782848488</v>
      </c>
      <c r="K253" s="2">
        <f t="shared" si="28"/>
        <v>1.0006073343515582</v>
      </c>
    </row>
    <row r="254" spans="1:11" ht="13.5" x14ac:dyDescent="0.25">
      <c r="A254" s="3">
        <f>TITRES_STAT!B257</f>
        <v>42376</v>
      </c>
      <c r="B254" s="6">
        <f>TITRES_STAT!D257</f>
        <v>0.95389999999999997</v>
      </c>
      <c r="C254" s="2">
        <f t="shared" si="21"/>
        <v>-2.4600000000000066E-2</v>
      </c>
      <c r="D254" s="2">
        <f t="shared" si="22"/>
        <v>0.97653999999999996</v>
      </c>
      <c r="E254" s="2">
        <f t="shared" si="24"/>
        <v>0.97996999999999979</v>
      </c>
      <c r="F254" s="2">
        <f t="shared" si="25"/>
        <v>0.98266500000000012</v>
      </c>
      <c r="G254" s="2">
        <f t="shared" si="27"/>
        <v>0.99962799999999985</v>
      </c>
      <c r="H254" s="2">
        <f t="shared" si="23"/>
        <v>0.9901244999999993</v>
      </c>
      <c r="I254" s="2">
        <f t="array" ref="I254">SUMPRODUCT(B238:B257, (ROW(B238:B257)-ROW(B238)+1)) / (20*21/2)</f>
        <v>0.99382952380952372</v>
      </c>
      <c r="J254" s="2">
        <f t="shared" si="26"/>
        <v>0.98276179422577203</v>
      </c>
      <c r="K254" s="2">
        <f t="shared" si="28"/>
        <v>0.99877567418090885</v>
      </c>
    </row>
    <row r="255" spans="1:11" ht="13.5" x14ac:dyDescent="0.25">
      <c r="A255" s="3">
        <f>TITRES_STAT!B258</f>
        <v>42377</v>
      </c>
      <c r="B255" s="6">
        <f>TITRES_STAT!D258</f>
        <v>1.0031000000000001</v>
      </c>
      <c r="C255" s="2">
        <f t="shared" si="21"/>
        <v>4.9200000000000133E-2</v>
      </c>
      <c r="D255" s="2">
        <f t="shared" si="22"/>
        <v>0.97751999999999994</v>
      </c>
      <c r="E255" s="2">
        <f t="shared" si="24"/>
        <v>0.98144999999999993</v>
      </c>
      <c r="F255" s="2">
        <f t="shared" si="25"/>
        <v>0.98365000000000014</v>
      </c>
      <c r="G255" s="2">
        <f t="shared" si="27"/>
        <v>0.99834999999999996</v>
      </c>
      <c r="H255" s="2">
        <f t="shared" si="23"/>
        <v>0.99087399999999914</v>
      </c>
      <c r="I255" s="2">
        <f t="array" ref="I255">SUMPRODUCT(B239:B258, (ROW(B239:B258)-ROW(B239)+1)) / (20*21/2)</f>
        <v>1.0024885714285714</v>
      </c>
      <c r="J255" s="2">
        <f t="shared" si="26"/>
        <v>0.98469876620426999</v>
      </c>
      <c r="K255" s="2">
        <f t="shared" si="28"/>
        <v>0.99894525558557912</v>
      </c>
    </row>
    <row r="256" spans="1:11" ht="13.5" x14ac:dyDescent="0.25">
      <c r="A256" s="3">
        <f>TITRES_STAT!B259</f>
        <v>42380</v>
      </c>
      <c r="B256" s="6">
        <f>TITRES_STAT!D259</f>
        <v>1.0178</v>
      </c>
      <c r="C256" s="2">
        <f t="shared" si="21"/>
        <v>1.4699999999999935E-2</v>
      </c>
      <c r="D256" s="2">
        <f t="shared" si="22"/>
        <v>0.98144000000000009</v>
      </c>
      <c r="E256" s="2">
        <f t="shared" si="24"/>
        <v>0.9834099999999999</v>
      </c>
      <c r="F256" s="2">
        <f t="shared" si="25"/>
        <v>0.98537000000000019</v>
      </c>
      <c r="G256" s="2">
        <f t="shared" si="27"/>
        <v>0.99756199999999995</v>
      </c>
      <c r="H256" s="2">
        <f t="shared" si="23"/>
        <v>0.99169699999999905</v>
      </c>
      <c r="I256" s="2">
        <f t="array" ref="I256">SUMPRODUCT(B240:B259, (ROW(B240:B259)-ROW(B240)+1)) / (20*21/2)</f>
        <v>1.0111557142857144</v>
      </c>
      <c r="J256" s="2">
        <f t="shared" si="26"/>
        <v>0.98785126466100615</v>
      </c>
      <c r="K256" s="2">
        <f t="shared" si="28"/>
        <v>0.99968465732732115</v>
      </c>
    </row>
    <row r="257" spans="1:11" ht="13.5" x14ac:dyDescent="0.25">
      <c r="A257" s="3">
        <f>TITRES_STAT!B260</f>
        <v>42381</v>
      </c>
      <c r="B257" s="6">
        <f>TITRES_STAT!D260</f>
        <v>1.0621</v>
      </c>
      <c r="C257" s="2">
        <f t="shared" si="21"/>
        <v>4.4300000000000006E-2</v>
      </c>
      <c r="D257" s="2">
        <f t="shared" si="22"/>
        <v>1.0030800000000002</v>
      </c>
      <c r="E257" s="2">
        <f t="shared" si="24"/>
        <v>0.99422999999999995</v>
      </c>
      <c r="F257" s="2">
        <f t="shared" si="25"/>
        <v>0.99078000000000022</v>
      </c>
      <c r="G257" s="2">
        <f t="shared" si="27"/>
        <v>0.99775999999999987</v>
      </c>
      <c r="H257" s="2">
        <f t="shared" si="23"/>
        <v>0.99274149999999894</v>
      </c>
      <c r="I257" s="2">
        <f t="array" ref="I257">SUMPRODUCT(B241:B260, (ROW(B241:B260)-ROW(B241)+1)) / (20*21/2)</f>
        <v>1.0179680952380952</v>
      </c>
      <c r="J257" s="2">
        <f t="shared" si="26"/>
        <v>0.99492257278852947</v>
      </c>
      <c r="K257" s="2">
        <f t="shared" si="28"/>
        <v>1.0021323178242891</v>
      </c>
    </row>
    <row r="258" spans="1:11" ht="13.5" x14ac:dyDescent="0.25">
      <c r="A258" s="3">
        <f>TITRES_STAT!B261</f>
        <v>42382</v>
      </c>
      <c r="B258" s="6">
        <f>TITRES_STAT!D261</f>
        <v>1.0817000000000001</v>
      </c>
      <c r="C258" s="2">
        <f t="shared" si="21"/>
        <v>1.9600000000000062E-2</v>
      </c>
      <c r="D258" s="2">
        <f t="shared" si="22"/>
        <v>1.0237200000000002</v>
      </c>
      <c r="E258" s="2">
        <f t="shared" si="24"/>
        <v>1.00406</v>
      </c>
      <c r="F258" s="2">
        <f t="shared" si="25"/>
        <v>0.99569500000000022</v>
      </c>
      <c r="G258" s="2">
        <f t="shared" si="27"/>
        <v>0.99805399999999977</v>
      </c>
      <c r="H258" s="2">
        <f t="shared" si="23"/>
        <v>0.99390749999999894</v>
      </c>
      <c r="I258" s="2">
        <f t="array" ref="I258">SUMPRODUCT(B242:B261, (ROW(B242:B261)-ROW(B242)+1)) / (20*21/2)</f>
        <v>1.0248490476190477</v>
      </c>
      <c r="J258" s="2">
        <f t="shared" si="26"/>
        <v>1.0031870896658124</v>
      </c>
      <c r="K258" s="2">
        <f t="shared" si="28"/>
        <v>1.0052526190860818</v>
      </c>
    </row>
    <row r="259" spans="1:11" ht="13.5" x14ac:dyDescent="0.25">
      <c r="A259" s="3">
        <f>TITRES_STAT!B262</f>
        <v>42384</v>
      </c>
      <c r="B259" s="6">
        <f>TITRES_STAT!D262</f>
        <v>1.0867</v>
      </c>
      <c r="C259" s="2">
        <f t="shared" si="21"/>
        <v>4.9999999999998934E-3</v>
      </c>
      <c r="D259" s="2">
        <f t="shared" si="22"/>
        <v>1.0502800000000001</v>
      </c>
      <c r="E259" s="2">
        <f t="shared" si="24"/>
        <v>1.0134099999999999</v>
      </c>
      <c r="F259" s="2">
        <f t="shared" si="25"/>
        <v>1.0003700000000002</v>
      </c>
      <c r="G259" s="2">
        <f t="shared" si="27"/>
        <v>0.99913599999999969</v>
      </c>
      <c r="H259" s="2">
        <f t="shared" si="23"/>
        <v>0.99507499999999893</v>
      </c>
      <c r="I259" s="2">
        <f t="array" ref="I259">SUMPRODUCT(B243:B262, (ROW(B243:B262)-ROW(B243)+1)) / (20*21/2)</f>
        <v>1.0313085714285712</v>
      </c>
      <c r="J259" s="2">
        <f t="shared" si="26"/>
        <v>1.0111407001738302</v>
      </c>
      <c r="K259" s="2">
        <f t="shared" si="28"/>
        <v>1.0084466340238825</v>
      </c>
    </row>
    <row r="260" spans="1:11" ht="13.5" x14ac:dyDescent="0.25">
      <c r="A260" s="3">
        <f>TITRES_STAT!B263</f>
        <v>42387</v>
      </c>
      <c r="B260" s="6">
        <f>TITRES_STAT!D263</f>
        <v>1.0719000000000001</v>
      </c>
      <c r="C260" s="2">
        <f t="shared" ref="C260:C323" si="29">B260-B259</f>
        <v>-1.4799999999999924E-2</v>
      </c>
      <c r="D260" s="2">
        <f t="shared" si="22"/>
        <v>1.0640400000000001</v>
      </c>
      <c r="E260" s="2">
        <f t="shared" si="24"/>
        <v>1.02078</v>
      </c>
      <c r="F260" s="2">
        <f t="shared" si="25"/>
        <v>1.0045500000000001</v>
      </c>
      <c r="G260" s="2">
        <f t="shared" si="27"/>
        <v>0.99992199999999964</v>
      </c>
      <c r="H260" s="2">
        <f t="shared" si="23"/>
        <v>0.9961684999999989</v>
      </c>
      <c r="I260" s="2">
        <f t="array" ref="I260">SUMPRODUCT(B244:B263, (ROW(B244:B263)-ROW(B244)+1)) / (20*21/2)</f>
        <v>1.03688</v>
      </c>
      <c r="J260" s="2">
        <f t="shared" si="26"/>
        <v>1.0169273001572749</v>
      </c>
      <c r="K260" s="2">
        <f t="shared" si="28"/>
        <v>1.0109350013170637</v>
      </c>
    </row>
    <row r="261" spans="1:11" ht="13.5" x14ac:dyDescent="0.25">
      <c r="A261" s="3">
        <f>TITRES_STAT!B264</f>
        <v>42388</v>
      </c>
      <c r="B261" s="6">
        <f>TITRES_STAT!D264</f>
        <v>1.0768</v>
      </c>
      <c r="C261" s="2">
        <f t="shared" si="29"/>
        <v>4.8999999999999044E-3</v>
      </c>
      <c r="D261" s="2">
        <f t="shared" si="22"/>
        <v>1.0758400000000001</v>
      </c>
      <c r="E261" s="2">
        <f t="shared" si="24"/>
        <v>1.02864</v>
      </c>
      <c r="F261" s="2">
        <f t="shared" si="25"/>
        <v>1.008975</v>
      </c>
      <c r="G261" s="2">
        <f t="shared" si="27"/>
        <v>1.0010039999999996</v>
      </c>
      <c r="H261" s="2">
        <f t="shared" si="23"/>
        <v>0.99728649999999885</v>
      </c>
      <c r="I261" s="2">
        <f t="array" ref="I261">SUMPRODUCT(B245:B264, (ROW(B245:B264)-ROW(B245)+1)) / (20*21/2)</f>
        <v>1.0439766666666666</v>
      </c>
      <c r="J261" s="2">
        <f t="shared" si="26"/>
        <v>1.0226294620470582</v>
      </c>
      <c r="K261" s="2">
        <f t="shared" si="28"/>
        <v>1.0135179424418848</v>
      </c>
    </row>
    <row r="262" spans="1:11" ht="13.5" x14ac:dyDescent="0.25">
      <c r="A262" s="3">
        <f>TITRES_STAT!B265</f>
        <v>42389</v>
      </c>
      <c r="B262" s="6">
        <f>TITRES_STAT!D265</f>
        <v>1.0768</v>
      </c>
      <c r="C262" s="2">
        <f t="shared" si="29"/>
        <v>0</v>
      </c>
      <c r="D262" s="2">
        <f t="shared" ref="D262:D325" si="30">AVERAGE(B258:B262)</f>
        <v>1.0787800000000001</v>
      </c>
      <c r="E262" s="2">
        <f t="shared" si="24"/>
        <v>1.0409300000000001</v>
      </c>
      <c r="F262" s="2">
        <f t="shared" si="25"/>
        <v>1.0133999999999996</v>
      </c>
      <c r="G262" s="2">
        <f t="shared" si="27"/>
        <v>1.0020859999999998</v>
      </c>
      <c r="H262" s="2">
        <f t="shared" si="23"/>
        <v>0.99840449999999881</v>
      </c>
      <c r="I262" s="2">
        <f t="array" ref="I262">SUMPRODUCT(B246:B265, (ROW(B246:B265)-ROW(B246)+1)) / (20*21/2)</f>
        <v>1.0506047619047616</v>
      </c>
      <c r="J262" s="2">
        <f t="shared" si="26"/>
        <v>1.0277885608997193</v>
      </c>
      <c r="K262" s="2">
        <f t="shared" si="28"/>
        <v>1.0159995917578892</v>
      </c>
    </row>
    <row r="263" spans="1:11" ht="13.5" x14ac:dyDescent="0.25">
      <c r="A263" s="3">
        <f>TITRES_STAT!B266</f>
        <v>42390</v>
      </c>
      <c r="B263" s="6">
        <f>TITRES_STAT!D266</f>
        <v>1.0719000000000001</v>
      </c>
      <c r="C263" s="2">
        <f t="shared" si="29"/>
        <v>-4.8999999999999044E-3</v>
      </c>
      <c r="D263" s="2">
        <f t="shared" si="30"/>
        <v>1.0768200000000001</v>
      </c>
      <c r="E263" s="2">
        <f t="shared" si="24"/>
        <v>1.05027</v>
      </c>
      <c r="F263" s="2">
        <f t="shared" si="25"/>
        <v>1.0170849999999996</v>
      </c>
      <c r="G263" s="2">
        <f t="shared" si="27"/>
        <v>1.0030699999999997</v>
      </c>
      <c r="H263" s="2">
        <f t="shared" si="23"/>
        <v>0.99949799999999878</v>
      </c>
      <c r="I263" s="2">
        <f t="array" ref="I263">SUMPRODUCT(B247:B266, (ROW(B247:B266)-ROW(B247)+1)) / (20*21/2)</f>
        <v>1.0557980952380952</v>
      </c>
      <c r="J263" s="2">
        <f t="shared" si="26"/>
        <v>1.0319896503378412</v>
      </c>
      <c r="K263" s="2">
        <f t="shared" si="28"/>
        <v>1.0181917646301288</v>
      </c>
    </row>
    <row r="264" spans="1:11" ht="13.5" x14ac:dyDescent="0.25">
      <c r="A264" s="3">
        <f>TITRES_STAT!B267</f>
        <v>42391</v>
      </c>
      <c r="B264" s="6">
        <f>TITRES_STAT!D267</f>
        <v>1.0915999999999999</v>
      </c>
      <c r="C264" s="2">
        <f t="shared" si="29"/>
        <v>1.9699999999999829E-2</v>
      </c>
      <c r="D264" s="2">
        <f t="shared" si="30"/>
        <v>1.0777999999999999</v>
      </c>
      <c r="E264" s="2">
        <f t="shared" si="24"/>
        <v>1.0640399999999999</v>
      </c>
      <c r="F264" s="2">
        <f t="shared" si="25"/>
        <v>1.0220049999999996</v>
      </c>
      <c r="G264" s="2">
        <f t="shared" si="27"/>
        <v>1.0043479999999998</v>
      </c>
      <c r="H264" s="2">
        <f t="shared" si="23"/>
        <v>1.000689999999999</v>
      </c>
      <c r="I264" s="2">
        <f t="array" ref="I264">SUMPRODUCT(B248:B267, (ROW(B248:B267)-ROW(B248)+1)) / (20*21/2)</f>
        <v>1.0615366666666666</v>
      </c>
      <c r="J264" s="2">
        <f t="shared" si="26"/>
        <v>1.0376668264961419</v>
      </c>
      <c r="K264" s="2">
        <f t="shared" si="28"/>
        <v>1.0210705189583591</v>
      </c>
    </row>
    <row r="265" spans="1:11" ht="13.5" x14ac:dyDescent="0.25">
      <c r="A265" s="3">
        <f>TITRES_STAT!B268</f>
        <v>42394</v>
      </c>
      <c r="B265" s="6">
        <f>TITRES_STAT!D268</f>
        <v>1.0915999999999999</v>
      </c>
      <c r="C265" s="2">
        <f t="shared" si="29"/>
        <v>0</v>
      </c>
      <c r="D265" s="2">
        <f t="shared" si="30"/>
        <v>1.0817399999999999</v>
      </c>
      <c r="E265" s="2">
        <f t="shared" si="24"/>
        <v>1.0728899999999999</v>
      </c>
      <c r="F265" s="2">
        <f t="shared" si="25"/>
        <v>1.0271699999999997</v>
      </c>
      <c r="G265" s="2">
        <f t="shared" si="27"/>
        <v>1.0056259999999997</v>
      </c>
      <c r="H265" s="2">
        <f t="shared" si="23"/>
        <v>1.0018819999999991</v>
      </c>
      <c r="I265" s="2">
        <f t="array" ref="I265">SUMPRODUCT(B249:B268, (ROW(B249:B268)-ROW(B249)+1)) / (20*21/2)</f>
        <v>1.0661528571428571</v>
      </c>
      <c r="J265" s="2">
        <f t="shared" si="26"/>
        <v>1.0428033192107951</v>
      </c>
      <c r="K265" s="2">
        <f t="shared" si="28"/>
        <v>1.0238363809599922</v>
      </c>
    </row>
    <row r="266" spans="1:11" ht="13.5" x14ac:dyDescent="0.25">
      <c r="A266" s="3">
        <f>TITRES_STAT!B269</f>
        <v>42395</v>
      </c>
      <c r="B266" s="6">
        <f>TITRES_STAT!D269</f>
        <v>1.0817000000000001</v>
      </c>
      <c r="C266" s="2">
        <f t="shared" si="29"/>
        <v>-9.8999999999997979E-3</v>
      </c>
      <c r="D266" s="2">
        <f t="shared" si="30"/>
        <v>1.0827199999999997</v>
      </c>
      <c r="E266" s="2">
        <f t="shared" si="24"/>
        <v>1.0792800000000002</v>
      </c>
      <c r="F266" s="2">
        <f t="shared" si="25"/>
        <v>1.031345</v>
      </c>
      <c r="G266" s="2">
        <f t="shared" si="27"/>
        <v>1.0078859999999996</v>
      </c>
      <c r="H266" s="2">
        <f t="shared" ref="H266:H329" si="31">AVERAGE(B67:B266)</f>
        <v>1.0030244999999991</v>
      </c>
      <c r="I266" s="2">
        <f t="array" ref="I266">SUMPRODUCT(B250:B269, (ROW(B250:B269)-ROW(B250)+1)) / (20*21/2)</f>
        <v>1.0707438095238095</v>
      </c>
      <c r="J266" s="2">
        <f t="shared" si="26"/>
        <v>1.0465077650002432</v>
      </c>
      <c r="K266" s="2">
        <f t="shared" si="28"/>
        <v>1.0261055424909731</v>
      </c>
    </row>
    <row r="267" spans="1:11" ht="13.5" x14ac:dyDescent="0.25">
      <c r="A267" s="3">
        <f>TITRES_STAT!B270</f>
        <v>42396</v>
      </c>
      <c r="B267" s="6">
        <f>TITRES_STAT!D270</f>
        <v>1.0915999999999999</v>
      </c>
      <c r="C267" s="2">
        <f t="shared" si="29"/>
        <v>9.8999999999997979E-3</v>
      </c>
      <c r="D267" s="2">
        <f t="shared" si="30"/>
        <v>1.08568</v>
      </c>
      <c r="E267" s="2">
        <f t="shared" si="24"/>
        <v>1.08223</v>
      </c>
      <c r="F267" s="2">
        <f t="shared" si="25"/>
        <v>1.03823</v>
      </c>
      <c r="G267" s="2">
        <f t="shared" si="27"/>
        <v>1.0093619999999996</v>
      </c>
      <c r="H267" s="2">
        <f t="shared" si="31"/>
        <v>1.0042164999999992</v>
      </c>
      <c r="I267" s="2">
        <f t="array" ref="I267">SUMPRODUCT(B251:B270, (ROW(B251:B270)-ROW(B251)+1)) / (20*21/2)</f>
        <v>1.0739233333333331</v>
      </c>
      <c r="J267" s="2">
        <f t="shared" si="26"/>
        <v>1.0508022635716487</v>
      </c>
      <c r="K267" s="2">
        <f t="shared" si="28"/>
        <v>1.0286739525893662</v>
      </c>
    </row>
    <row r="268" spans="1:11" ht="13.5" x14ac:dyDescent="0.25">
      <c r="A268" s="3">
        <f>TITRES_STAT!B271</f>
        <v>42397</v>
      </c>
      <c r="B268" s="6">
        <f>TITRES_STAT!D271</f>
        <v>1.0867</v>
      </c>
      <c r="C268" s="2">
        <f t="shared" si="29"/>
        <v>-4.8999999999999044E-3</v>
      </c>
      <c r="D268" s="2">
        <f t="shared" si="30"/>
        <v>1.0886399999999998</v>
      </c>
      <c r="E268" s="2">
        <f t="shared" ref="E268:E331" si="32">AVERAGE(B259:B268)</f>
        <v>1.08273</v>
      </c>
      <c r="F268" s="2">
        <f t="shared" si="25"/>
        <v>1.0433950000000001</v>
      </c>
      <c r="G268" s="2">
        <f t="shared" si="27"/>
        <v>1.0106419999999998</v>
      </c>
      <c r="H268" s="2">
        <f t="shared" si="31"/>
        <v>1.0054309999999993</v>
      </c>
      <c r="I268" s="2">
        <f t="array" ref="I268">SUMPRODUCT(B252:B271, (ROW(B252:B271)-ROW(B252)+1)) / (20*21/2)</f>
        <v>1.0738957142857144</v>
      </c>
      <c r="J268" s="2">
        <f t="shared" si="26"/>
        <v>1.0542210956124443</v>
      </c>
      <c r="K268" s="2">
        <f t="shared" si="28"/>
        <v>1.0309494838603714</v>
      </c>
    </row>
    <row r="269" spans="1:11" ht="13.5" x14ac:dyDescent="0.25">
      <c r="A269" s="3">
        <f>TITRES_STAT!B272</f>
        <v>42398</v>
      </c>
      <c r="B269" s="6">
        <f>TITRES_STAT!D272</f>
        <v>1.0915999999999999</v>
      </c>
      <c r="C269" s="2">
        <f t="shared" si="29"/>
        <v>4.8999999999999044E-3</v>
      </c>
      <c r="D269" s="2">
        <f t="shared" si="30"/>
        <v>1.0886399999999998</v>
      </c>
      <c r="E269" s="2">
        <f t="shared" si="32"/>
        <v>1.0832199999999998</v>
      </c>
      <c r="F269" s="2">
        <f t="shared" si="25"/>
        <v>1.0483150000000001</v>
      </c>
      <c r="G269" s="2">
        <f t="shared" si="27"/>
        <v>1.0121179999999999</v>
      </c>
      <c r="H269" s="2">
        <f t="shared" si="31"/>
        <v>1.0066229999999992</v>
      </c>
      <c r="I269" s="2">
        <f t="array" ref="I269">SUMPRODUCT(B253:B272, (ROW(B253:B272)-ROW(B253)+1)) / (20*21/2)</f>
        <v>1.0764204761904761</v>
      </c>
      <c r="J269" s="2">
        <f t="shared" si="26"/>
        <v>1.057780991268402</v>
      </c>
      <c r="K269" s="2">
        <f t="shared" si="28"/>
        <v>1.0333279354736902</v>
      </c>
    </row>
    <row r="270" spans="1:11" ht="13.5" x14ac:dyDescent="0.25">
      <c r="A270" s="3">
        <f>TITRES_STAT!B273</f>
        <v>42401</v>
      </c>
      <c r="B270" s="6">
        <f>TITRES_STAT!D273</f>
        <v>1.0817000000000001</v>
      </c>
      <c r="C270" s="2">
        <f t="shared" si="29"/>
        <v>-9.8999999999997979E-3</v>
      </c>
      <c r="D270" s="2">
        <f t="shared" si="30"/>
        <v>1.0866600000000002</v>
      </c>
      <c r="E270" s="2">
        <f t="shared" si="32"/>
        <v>1.0841999999999998</v>
      </c>
      <c r="F270" s="2">
        <f t="shared" si="25"/>
        <v>1.0524900000000001</v>
      </c>
      <c r="G270" s="2">
        <f t="shared" si="27"/>
        <v>1.013396</v>
      </c>
      <c r="H270" s="2">
        <f t="shared" si="31"/>
        <v>1.0077654999999992</v>
      </c>
      <c r="I270" s="2">
        <f t="array" ref="I270">SUMPRODUCT(B254:B273, (ROW(B254:B273)-ROW(B254)+1)) / (20*21/2)</f>
        <v>1.0745938095238097</v>
      </c>
      <c r="J270" s="2">
        <f t="shared" si="26"/>
        <v>1.0600589920999828</v>
      </c>
      <c r="K270" s="2">
        <f t="shared" si="28"/>
        <v>1.0352248791806045</v>
      </c>
    </row>
    <row r="271" spans="1:11" ht="13.5" x14ac:dyDescent="0.25">
      <c r="A271" s="3">
        <f>TITRES_STAT!B274</f>
        <v>42402</v>
      </c>
      <c r="B271" s="6">
        <f>TITRES_STAT!D274</f>
        <v>1.0522</v>
      </c>
      <c r="C271" s="2">
        <f t="shared" si="29"/>
        <v>-2.9500000000000082E-2</v>
      </c>
      <c r="D271" s="2">
        <f t="shared" si="30"/>
        <v>1.0807599999999999</v>
      </c>
      <c r="E271" s="2">
        <f t="shared" si="32"/>
        <v>1.0817399999999999</v>
      </c>
      <c r="F271" s="2">
        <f t="shared" si="25"/>
        <v>1.0551900000000001</v>
      </c>
      <c r="G271" s="2">
        <f t="shared" si="27"/>
        <v>1.0146740000000001</v>
      </c>
      <c r="H271" s="2">
        <f t="shared" si="31"/>
        <v>1.0087604999999993</v>
      </c>
      <c r="I271" s="2">
        <f t="array" ref="I271">SUMPRODUCT(B255:B274, (ROW(B255:B274)-ROW(B255)+1)) / (20*21/2)</f>
        <v>1.0743390476190473</v>
      </c>
      <c r="J271" s="2">
        <f t="shared" si="26"/>
        <v>1.0593105166618892</v>
      </c>
      <c r="K271" s="2">
        <f t="shared" si="28"/>
        <v>1.0358905701931298</v>
      </c>
    </row>
    <row r="272" spans="1:11" ht="13.5" x14ac:dyDescent="0.25">
      <c r="A272" s="3">
        <f>TITRES_STAT!B275</f>
        <v>42403</v>
      </c>
      <c r="B272" s="6">
        <f>TITRES_STAT!D275</f>
        <v>1.0817000000000001</v>
      </c>
      <c r="C272" s="2">
        <f t="shared" si="29"/>
        <v>2.9500000000000082E-2</v>
      </c>
      <c r="D272" s="2">
        <f t="shared" si="30"/>
        <v>1.0787800000000001</v>
      </c>
      <c r="E272" s="2">
        <f t="shared" si="32"/>
        <v>1.08223</v>
      </c>
      <c r="F272" s="2">
        <f t="shared" si="25"/>
        <v>1.06158</v>
      </c>
      <c r="G272" s="2">
        <f t="shared" si="27"/>
        <v>1.015952</v>
      </c>
      <c r="H272" s="2">
        <f t="shared" si="31"/>
        <v>1.0099029999999993</v>
      </c>
      <c r="I272" s="2">
        <f t="array" ref="I272">SUMPRODUCT(B256:B275, (ROW(B256:B275)-ROW(B256)+1)) / (20*21/2)</f>
        <v>1.074502380952381</v>
      </c>
      <c r="J272" s="2">
        <f t="shared" si="26"/>
        <v>1.061442848408376</v>
      </c>
      <c r="K272" s="2">
        <f t="shared" si="28"/>
        <v>1.0376870184208502</v>
      </c>
    </row>
    <row r="273" spans="1:11" ht="13.5" x14ac:dyDescent="0.25">
      <c r="A273" s="3">
        <f>TITRES_STAT!B276</f>
        <v>42404</v>
      </c>
      <c r="B273" s="6">
        <f>TITRES_STAT!D276</f>
        <v>1.0424</v>
      </c>
      <c r="C273" s="2">
        <f t="shared" si="29"/>
        <v>-3.9300000000000113E-2</v>
      </c>
      <c r="D273" s="2">
        <f t="shared" si="30"/>
        <v>1.06992</v>
      </c>
      <c r="E273" s="2">
        <f t="shared" si="32"/>
        <v>1.0792799999999998</v>
      </c>
      <c r="F273" s="2">
        <f t="shared" si="25"/>
        <v>1.0647750000000002</v>
      </c>
      <c r="G273" s="2">
        <f t="shared" si="27"/>
        <v>1.0171319999999999</v>
      </c>
      <c r="H273" s="2">
        <f t="shared" si="31"/>
        <v>1.0108489999999992</v>
      </c>
      <c r="I273" s="2">
        <f t="array" ref="I273">SUMPRODUCT(B257:B276, (ROW(B257:B276)-ROW(B257)+1)) / (20*21/2)</f>
        <v>1.0738714285714286</v>
      </c>
      <c r="J273" s="2">
        <f t="shared" si="26"/>
        <v>1.0596292437980546</v>
      </c>
      <c r="K273" s="2">
        <f t="shared" si="28"/>
        <v>1.0378718412278758</v>
      </c>
    </row>
    <row r="274" spans="1:11" ht="13.5" x14ac:dyDescent="0.25">
      <c r="A274" s="3">
        <f>TITRES_STAT!B277</f>
        <v>42405</v>
      </c>
      <c r="B274" s="6">
        <f>TITRES_STAT!D277</f>
        <v>1.0621</v>
      </c>
      <c r="C274" s="2">
        <f t="shared" si="29"/>
        <v>1.9700000000000051E-2</v>
      </c>
      <c r="D274" s="2">
        <f t="shared" si="30"/>
        <v>1.06402</v>
      </c>
      <c r="E274" s="2">
        <f t="shared" si="32"/>
        <v>1.07633</v>
      </c>
      <c r="F274" s="2">
        <f t="shared" si="25"/>
        <v>1.0701850000000002</v>
      </c>
      <c r="G274" s="2">
        <f t="shared" si="27"/>
        <v>1.0187059999999999</v>
      </c>
      <c r="H274" s="2">
        <f t="shared" si="31"/>
        <v>1.0118464999999992</v>
      </c>
      <c r="I274" s="2">
        <f t="array" ref="I274">SUMPRODUCT(B258:B277, (ROW(B258:B277)-ROW(B258)+1)) / (20*21/2)</f>
        <v>1.0730061904761905</v>
      </c>
      <c r="J274" s="2">
        <f t="shared" si="26"/>
        <v>1.0598645539125255</v>
      </c>
      <c r="K274" s="2">
        <f t="shared" si="28"/>
        <v>1.0388219651012924</v>
      </c>
    </row>
    <row r="275" spans="1:11" ht="13.5" x14ac:dyDescent="0.25">
      <c r="A275" s="3">
        <f>TITRES_STAT!B278</f>
        <v>42408</v>
      </c>
      <c r="B275" s="6">
        <f>TITRES_STAT!D278</f>
        <v>1.0719000000000001</v>
      </c>
      <c r="C275" s="2">
        <f t="shared" si="29"/>
        <v>9.8000000000000309E-3</v>
      </c>
      <c r="D275" s="2">
        <f t="shared" si="30"/>
        <v>1.0620600000000002</v>
      </c>
      <c r="E275" s="2">
        <f t="shared" si="32"/>
        <v>1.07436</v>
      </c>
      <c r="F275" s="2">
        <f t="shared" si="25"/>
        <v>1.0736250000000001</v>
      </c>
      <c r="G275" s="2">
        <f t="shared" si="27"/>
        <v>1.0198859999999998</v>
      </c>
      <c r="H275" s="2">
        <f t="shared" si="31"/>
        <v>1.0128694999999992</v>
      </c>
      <c r="I275" s="2">
        <f t="array" ref="I275">SUMPRODUCT(B259:B278, (ROW(B259:B278)-ROW(B259)+1)) / (20*21/2)</f>
        <v>1.0711842857142857</v>
      </c>
      <c r="J275" s="2">
        <f t="shared" si="26"/>
        <v>1.0610107868732375</v>
      </c>
      <c r="K275" s="2">
        <f t="shared" si="28"/>
        <v>1.0401191429404575</v>
      </c>
    </row>
    <row r="276" spans="1:11" ht="13.5" x14ac:dyDescent="0.25">
      <c r="A276" s="3">
        <f>TITRES_STAT!B279</f>
        <v>42409</v>
      </c>
      <c r="B276" s="6">
        <f>TITRES_STAT!D279</f>
        <v>1.0669999999999999</v>
      </c>
      <c r="C276" s="2">
        <f t="shared" si="29"/>
        <v>-4.9000000000001265E-3</v>
      </c>
      <c r="D276" s="2">
        <f t="shared" si="30"/>
        <v>1.0650200000000001</v>
      </c>
      <c r="E276" s="2">
        <f t="shared" si="32"/>
        <v>1.0728899999999999</v>
      </c>
      <c r="F276" s="2">
        <f t="shared" ref="F276:F339" si="33">AVERAGE(B257:B276)</f>
        <v>1.0760850000000002</v>
      </c>
      <c r="G276" s="2">
        <f t="shared" si="27"/>
        <v>1.02146</v>
      </c>
      <c r="H276" s="2">
        <f t="shared" si="31"/>
        <v>1.0138679999999993</v>
      </c>
      <c r="I276" s="2">
        <f t="array" ref="I276">SUMPRODUCT(B260:B279, (ROW(B260:B279)-ROW(B260)+1)) / (20*21/2)</f>
        <v>1.0708790476190475</v>
      </c>
      <c r="J276" s="2">
        <f t="shared" si="26"/>
        <v>1.0615811881234052</v>
      </c>
      <c r="K276" s="2">
        <f t="shared" si="28"/>
        <v>1.0411732941976943</v>
      </c>
    </row>
    <row r="277" spans="1:11" ht="13.5" x14ac:dyDescent="0.25">
      <c r="A277" s="3">
        <f>TITRES_STAT!B280</f>
        <v>42410</v>
      </c>
      <c r="B277" s="6">
        <f>TITRES_STAT!D280</f>
        <v>1.0669999999999999</v>
      </c>
      <c r="C277" s="2">
        <f t="shared" si="29"/>
        <v>0</v>
      </c>
      <c r="D277" s="2">
        <f t="shared" si="30"/>
        <v>1.0620800000000001</v>
      </c>
      <c r="E277" s="2">
        <f t="shared" si="32"/>
        <v>1.07043</v>
      </c>
      <c r="F277" s="2">
        <f t="shared" si="33"/>
        <v>1.07633</v>
      </c>
      <c r="G277" s="2">
        <f t="shared" si="27"/>
        <v>1.0236240000000001</v>
      </c>
      <c r="H277" s="2">
        <f t="shared" si="31"/>
        <v>1.0147494999999993</v>
      </c>
      <c r="I277" s="2">
        <f t="array" ref="I277">SUMPRODUCT(B261:B280, (ROW(B261:B280)-ROW(B261)+1)) / (20*21/2)</f>
        <v>1.0706442857142855</v>
      </c>
      <c r="J277" s="2">
        <f t="shared" ref="J277:J340" si="34">$J$4*B277+J276*(1-$J$4)</f>
        <v>1.0620972654449856</v>
      </c>
      <c r="K277" s="2">
        <f t="shared" si="28"/>
        <v>1.0421861061899416</v>
      </c>
    </row>
    <row r="278" spans="1:11" ht="13.5" x14ac:dyDescent="0.25">
      <c r="A278" s="3">
        <f>TITRES_STAT!B281</f>
        <v>42411</v>
      </c>
      <c r="B278" s="6">
        <f>TITRES_STAT!D281</f>
        <v>1.0571999999999999</v>
      </c>
      <c r="C278" s="2">
        <f t="shared" si="29"/>
        <v>-9.8000000000000309E-3</v>
      </c>
      <c r="D278" s="2">
        <f t="shared" si="30"/>
        <v>1.0650400000000002</v>
      </c>
      <c r="E278" s="2">
        <f t="shared" si="32"/>
        <v>1.06748</v>
      </c>
      <c r="F278" s="2">
        <f t="shared" si="33"/>
        <v>1.075105</v>
      </c>
      <c r="G278" s="2">
        <f t="shared" si="27"/>
        <v>1.0251000000000001</v>
      </c>
      <c r="H278" s="2">
        <f t="shared" si="31"/>
        <v>1.0155819999999993</v>
      </c>
      <c r="I278" s="2">
        <f t="array" ref="I278">SUMPRODUCT(B262:B281, (ROW(B262:B281)-ROW(B262)+1)) / (20*21/2)</f>
        <v>1.0722857142857143</v>
      </c>
      <c r="J278" s="2">
        <f t="shared" si="34"/>
        <v>1.06163085921213</v>
      </c>
      <c r="K278" s="2">
        <f t="shared" si="28"/>
        <v>1.0427748863393556</v>
      </c>
    </row>
    <row r="279" spans="1:11" ht="13.5" x14ac:dyDescent="0.25">
      <c r="A279" s="3">
        <f>TITRES_STAT!B282</f>
        <v>42412</v>
      </c>
      <c r="B279" s="6">
        <f>TITRES_STAT!D282</f>
        <v>1.0719000000000001</v>
      </c>
      <c r="C279" s="2">
        <f t="shared" si="29"/>
        <v>1.4700000000000157E-2</v>
      </c>
      <c r="D279" s="2">
        <f t="shared" si="30"/>
        <v>1.0669999999999999</v>
      </c>
      <c r="E279" s="2">
        <f t="shared" si="32"/>
        <v>1.06551</v>
      </c>
      <c r="F279" s="2">
        <f t="shared" si="33"/>
        <v>1.0743649999999998</v>
      </c>
      <c r="G279" s="2">
        <f t="shared" si="27"/>
        <v>1.0263780000000002</v>
      </c>
      <c r="H279" s="2">
        <f t="shared" si="31"/>
        <v>1.0163939999999991</v>
      </c>
      <c r="I279" s="2">
        <f t="array" ref="I279">SUMPRODUCT(B263:B282, (ROW(B263:B282)-ROW(B263)+1)) / (20*21/2)</f>
        <v>1.0738566666666667</v>
      </c>
      <c r="J279" s="2">
        <f t="shared" si="34"/>
        <v>1.0626088726204985</v>
      </c>
      <c r="K279" s="2">
        <f t="shared" si="28"/>
        <v>1.0439170476593809</v>
      </c>
    </row>
    <row r="280" spans="1:11" ht="13.5" x14ac:dyDescent="0.25">
      <c r="A280" s="3">
        <f>TITRES_STAT!B283</f>
        <v>42415</v>
      </c>
      <c r="B280" s="6">
        <f>TITRES_STAT!D283</f>
        <v>1.0719000000000001</v>
      </c>
      <c r="C280" s="2">
        <f t="shared" si="29"/>
        <v>0</v>
      </c>
      <c r="D280" s="2">
        <f t="shared" si="30"/>
        <v>1.0669999999999999</v>
      </c>
      <c r="E280" s="2">
        <f t="shared" si="32"/>
        <v>1.06453</v>
      </c>
      <c r="F280" s="2">
        <f t="shared" si="33"/>
        <v>1.0743649999999998</v>
      </c>
      <c r="G280" s="2">
        <f t="shared" si="27"/>
        <v>1.0281480000000001</v>
      </c>
      <c r="H280" s="2">
        <f t="shared" si="31"/>
        <v>1.0172294999999993</v>
      </c>
      <c r="I280" s="2">
        <f t="array" ref="I280">SUMPRODUCT(B264:B283, (ROW(B264:B283)-ROW(B264)+1)) / (20*21/2)</f>
        <v>1.0753571428571427</v>
      </c>
      <c r="J280" s="2">
        <f t="shared" si="34"/>
        <v>1.0634937418947368</v>
      </c>
      <c r="K280" s="2">
        <f t="shared" si="28"/>
        <v>1.045014418339405</v>
      </c>
    </row>
    <row r="281" spans="1:11" ht="13.5" x14ac:dyDescent="0.25">
      <c r="A281" s="3">
        <f>TITRES_STAT!B284</f>
        <v>42416</v>
      </c>
      <c r="B281" s="6">
        <f>TITRES_STAT!D284</f>
        <v>1.0915999999999999</v>
      </c>
      <c r="C281" s="2">
        <f t="shared" si="29"/>
        <v>1.9699999999999829E-2</v>
      </c>
      <c r="D281" s="2">
        <f t="shared" si="30"/>
        <v>1.07192</v>
      </c>
      <c r="E281" s="2">
        <f t="shared" si="32"/>
        <v>1.06847</v>
      </c>
      <c r="F281" s="2">
        <f t="shared" si="33"/>
        <v>1.075105</v>
      </c>
      <c r="G281" s="2">
        <f t="shared" si="27"/>
        <v>1.030016</v>
      </c>
      <c r="H281" s="2">
        <f t="shared" si="31"/>
        <v>1.018233999999999</v>
      </c>
      <c r="I281" s="2">
        <f t="array" ref="I281">SUMPRODUCT(B265:B284, (ROW(B265:B284)-ROW(B265)+1)) / (20*21/2)</f>
        <v>1.0758209523809523</v>
      </c>
      <c r="J281" s="2">
        <f t="shared" si="34"/>
        <v>1.0661705283809524</v>
      </c>
      <c r="K281" s="2">
        <f t="shared" si="28"/>
        <v>1.0468413038947226</v>
      </c>
    </row>
    <row r="282" spans="1:11" ht="13.5" x14ac:dyDescent="0.25">
      <c r="A282" s="3">
        <f>TITRES_STAT!B285</f>
        <v>42417</v>
      </c>
      <c r="B282" s="6">
        <f>TITRES_STAT!D285</f>
        <v>1.0915999999999999</v>
      </c>
      <c r="C282" s="2">
        <f t="shared" si="29"/>
        <v>0</v>
      </c>
      <c r="D282" s="2">
        <f t="shared" si="30"/>
        <v>1.07684</v>
      </c>
      <c r="E282" s="2">
        <f t="shared" si="32"/>
        <v>1.0694599999999999</v>
      </c>
      <c r="F282" s="2">
        <f t="shared" si="33"/>
        <v>1.0758449999999999</v>
      </c>
      <c r="G282" s="2">
        <f t="shared" si="27"/>
        <v>1.031884</v>
      </c>
      <c r="H282" s="2">
        <f t="shared" si="31"/>
        <v>1.0192384999999993</v>
      </c>
      <c r="I282" s="2">
        <f t="array" ref="I282">SUMPRODUCT(B266:B285, (ROW(B266:B285)-ROW(B266)+1)) / (20*21/2)</f>
        <v>1.0763319047619047</v>
      </c>
      <c r="J282" s="2">
        <f t="shared" si="34"/>
        <v>1.0685923828208617</v>
      </c>
      <c r="K282" s="2">
        <f t="shared" si="28"/>
        <v>1.0485965468792433</v>
      </c>
    </row>
    <row r="283" spans="1:11" ht="13.5" x14ac:dyDescent="0.25">
      <c r="A283" s="3">
        <f>TITRES_STAT!B286</f>
        <v>42418</v>
      </c>
      <c r="B283" s="6">
        <f>TITRES_STAT!D286</f>
        <v>1.0915999999999999</v>
      </c>
      <c r="C283" s="2">
        <f t="shared" si="29"/>
        <v>0</v>
      </c>
      <c r="D283" s="2">
        <f t="shared" si="30"/>
        <v>1.08372</v>
      </c>
      <c r="E283" s="2">
        <f t="shared" si="32"/>
        <v>1.0743800000000001</v>
      </c>
      <c r="F283" s="2">
        <f t="shared" si="33"/>
        <v>1.0768299999999997</v>
      </c>
      <c r="G283" s="2">
        <f t="shared" si="27"/>
        <v>1.0344419999999999</v>
      </c>
      <c r="H283" s="2">
        <f t="shared" si="31"/>
        <v>1.0201959999999992</v>
      </c>
      <c r="I283" s="2">
        <f t="array" ref="I283">SUMPRODUCT(B267:B286, (ROW(B267:B286)-ROW(B267)+1)) / (20*21/2)</f>
        <v>1.077832857142857</v>
      </c>
      <c r="J283" s="2">
        <f t="shared" si="34"/>
        <v>1.07078358445697</v>
      </c>
      <c r="K283" s="2">
        <f t="shared" si="28"/>
        <v>1.0502829568055476</v>
      </c>
    </row>
    <row r="284" spans="1:11" ht="13.5" x14ac:dyDescent="0.25">
      <c r="A284" s="3">
        <f>TITRES_STAT!B287</f>
        <v>42419</v>
      </c>
      <c r="B284" s="6">
        <f>TITRES_STAT!D287</f>
        <v>1.0817000000000001</v>
      </c>
      <c r="C284" s="2">
        <f t="shared" si="29"/>
        <v>-9.8999999999997979E-3</v>
      </c>
      <c r="D284" s="2">
        <f t="shared" si="30"/>
        <v>1.08568</v>
      </c>
      <c r="E284" s="2">
        <f t="shared" si="32"/>
        <v>1.0763399999999999</v>
      </c>
      <c r="F284" s="2">
        <f t="shared" si="33"/>
        <v>1.076335</v>
      </c>
      <c r="G284" s="2">
        <f t="shared" si="27"/>
        <v>1.0364079999999998</v>
      </c>
      <c r="H284" s="2">
        <f t="shared" si="31"/>
        <v>1.0211509999999993</v>
      </c>
      <c r="I284" s="2">
        <f t="array" ref="I284">SUMPRODUCT(B268:B287, (ROW(B268:B287)-ROW(B268)+1)) / (20*21/2)</f>
        <v>1.0778771428571428</v>
      </c>
      <c r="J284" s="2">
        <f t="shared" si="34"/>
        <v>1.0718232430801158</v>
      </c>
      <c r="K284" s="2">
        <f t="shared" si="28"/>
        <v>1.0515149977151341</v>
      </c>
    </row>
    <row r="285" spans="1:11" ht="13.5" x14ac:dyDescent="0.25">
      <c r="A285" s="3">
        <f>TITRES_STAT!B288</f>
        <v>42422</v>
      </c>
      <c r="B285" s="6">
        <f>TITRES_STAT!D288</f>
        <v>1.0817000000000001</v>
      </c>
      <c r="C285" s="2">
        <f t="shared" si="29"/>
        <v>0</v>
      </c>
      <c r="D285" s="2">
        <f t="shared" si="30"/>
        <v>1.0876399999999999</v>
      </c>
      <c r="E285" s="2">
        <f t="shared" si="32"/>
        <v>1.0773199999999998</v>
      </c>
      <c r="F285" s="2">
        <f t="shared" si="33"/>
        <v>1.0758400000000001</v>
      </c>
      <c r="G285" s="2">
        <f t="shared" si="27"/>
        <v>1.0383739999999999</v>
      </c>
      <c r="H285" s="2">
        <f t="shared" si="31"/>
        <v>1.0221059999999995</v>
      </c>
      <c r="I285" s="2">
        <f t="array" ref="I285">SUMPRODUCT(B269:B288, (ROW(B269:B288)-ROW(B269)+1)) / (20*21/2)</f>
        <v>1.0775252380952383</v>
      </c>
      <c r="J285" s="2">
        <f t="shared" si="34"/>
        <v>1.0727638865962952</v>
      </c>
      <c r="K285" s="2">
        <f t="shared" si="28"/>
        <v>1.052698723294933</v>
      </c>
    </row>
    <row r="286" spans="1:11" ht="13.5" x14ac:dyDescent="0.25">
      <c r="A286" s="3">
        <f>TITRES_STAT!B289</f>
        <v>42423</v>
      </c>
      <c r="B286" s="6">
        <f>TITRES_STAT!D289</f>
        <v>1.0915999999999999</v>
      </c>
      <c r="C286" s="2">
        <f t="shared" si="29"/>
        <v>9.8999999999997979E-3</v>
      </c>
      <c r="D286" s="2">
        <f t="shared" si="30"/>
        <v>1.0876399999999999</v>
      </c>
      <c r="E286" s="2">
        <f t="shared" si="32"/>
        <v>1.07978</v>
      </c>
      <c r="F286" s="2">
        <f t="shared" si="33"/>
        <v>1.076335</v>
      </c>
      <c r="G286" s="2">
        <f t="shared" si="27"/>
        <v>1.0405379999999997</v>
      </c>
      <c r="H286" s="2">
        <f t="shared" si="31"/>
        <v>1.0230399999999995</v>
      </c>
      <c r="I286" s="2">
        <f t="array" ref="I286">SUMPRODUCT(B270:B289, (ROW(B270:B289)-ROW(B270)+1)) / (20*21/2)</f>
        <v>1.0772438095238093</v>
      </c>
      <c r="J286" s="2">
        <f t="shared" si="34"/>
        <v>1.0745578021585527</v>
      </c>
      <c r="K286" s="2">
        <f t="shared" si="28"/>
        <v>1.0542242635578769</v>
      </c>
    </row>
    <row r="287" spans="1:11" ht="13.5" x14ac:dyDescent="0.25">
      <c r="A287" s="3">
        <f>TITRES_STAT!B290</f>
        <v>42424</v>
      </c>
      <c r="B287" s="6">
        <f>TITRES_STAT!D290</f>
        <v>1.0768</v>
      </c>
      <c r="C287" s="2">
        <f t="shared" si="29"/>
        <v>-1.4799999999999924E-2</v>
      </c>
      <c r="D287" s="2">
        <f t="shared" si="30"/>
        <v>1.0846800000000001</v>
      </c>
      <c r="E287" s="2">
        <f t="shared" si="32"/>
        <v>1.0807599999999999</v>
      </c>
      <c r="F287" s="2">
        <f t="shared" si="33"/>
        <v>1.0755950000000001</v>
      </c>
      <c r="G287" s="2">
        <f t="shared" si="27"/>
        <v>1.0429959999999998</v>
      </c>
      <c r="H287" s="2">
        <f t="shared" si="31"/>
        <v>1.0238999999999994</v>
      </c>
      <c r="I287" s="2">
        <f t="array" ref="I287">SUMPRODUCT(B271:B290, (ROW(B271:B290)-ROW(B271)+1)) / (20*21/2)</f>
        <v>1.0789323809523808</v>
      </c>
      <c r="J287" s="2">
        <f t="shared" si="34"/>
        <v>1.074771344810119</v>
      </c>
      <c r="K287" s="2">
        <f t="shared" si="28"/>
        <v>1.0551095865556073</v>
      </c>
    </row>
    <row r="288" spans="1:11" ht="13.5" x14ac:dyDescent="0.25">
      <c r="A288" s="3">
        <f>TITRES_STAT!B291</f>
        <v>42425</v>
      </c>
      <c r="B288" s="6">
        <f>TITRES_STAT!D291</f>
        <v>1.0719000000000001</v>
      </c>
      <c r="C288" s="2">
        <f t="shared" si="29"/>
        <v>-4.8999999999999044E-3</v>
      </c>
      <c r="D288" s="2">
        <f t="shared" si="30"/>
        <v>1.08074</v>
      </c>
      <c r="E288" s="2">
        <f t="shared" si="32"/>
        <v>1.0822299999999998</v>
      </c>
      <c r="F288" s="2">
        <f t="shared" si="33"/>
        <v>1.0748549999999999</v>
      </c>
      <c r="G288" s="2">
        <f t="shared" si="27"/>
        <v>1.0447659999999999</v>
      </c>
      <c r="H288" s="2">
        <f t="shared" si="31"/>
        <v>1.0247354999999994</v>
      </c>
      <c r="I288" s="2">
        <f t="array" ref="I288">SUMPRODUCT(B272:B291, (ROW(B272:B291)-ROW(B272)+1)) / (20*21/2)</f>
        <v>1.0791642857142856</v>
      </c>
      <c r="J288" s="2">
        <f t="shared" si="34"/>
        <v>1.0744978833996315</v>
      </c>
      <c r="K288" s="2">
        <f t="shared" si="28"/>
        <v>1.055768034141662</v>
      </c>
    </row>
    <row r="289" spans="1:11" ht="13.5" x14ac:dyDescent="0.25">
      <c r="A289" s="3">
        <f>TITRES_STAT!B292</f>
        <v>42426</v>
      </c>
      <c r="B289" s="6">
        <f>TITRES_STAT!D292</f>
        <v>1.0719000000000001</v>
      </c>
      <c r="C289" s="2">
        <f t="shared" si="29"/>
        <v>0</v>
      </c>
      <c r="D289" s="2">
        <f t="shared" si="30"/>
        <v>1.0787800000000001</v>
      </c>
      <c r="E289" s="2">
        <f t="shared" si="32"/>
        <v>1.0822299999999998</v>
      </c>
      <c r="F289" s="2">
        <f t="shared" si="33"/>
        <v>1.0738699999999999</v>
      </c>
      <c r="G289" s="2">
        <f t="shared" si="27"/>
        <v>1.0463399999999998</v>
      </c>
      <c r="H289" s="2">
        <f t="shared" si="31"/>
        <v>1.0255709999999996</v>
      </c>
      <c r="I289" s="2">
        <f t="array" ref="I289">SUMPRODUCT(B273:B292, (ROW(B273:B292)-ROW(B273)+1)) / (20*21/2)</f>
        <v>1.0839647619047617</v>
      </c>
      <c r="J289" s="2">
        <f t="shared" si="34"/>
        <v>1.0742504659329999</v>
      </c>
      <c r="K289" s="2">
        <f t="shared" si="28"/>
        <v>1.0564006602537539</v>
      </c>
    </row>
    <row r="290" spans="1:11" ht="13.5" x14ac:dyDescent="0.25">
      <c r="A290" s="3">
        <f>TITRES_STAT!B293</f>
        <v>42429</v>
      </c>
      <c r="B290" s="6">
        <f>TITRES_STAT!D293</f>
        <v>1.0915999999999999</v>
      </c>
      <c r="C290" s="2">
        <f t="shared" si="29"/>
        <v>1.9699999999999829E-2</v>
      </c>
      <c r="D290" s="2">
        <f t="shared" si="30"/>
        <v>1.0807600000000002</v>
      </c>
      <c r="E290" s="2">
        <f t="shared" si="32"/>
        <v>1.0841999999999998</v>
      </c>
      <c r="F290" s="2">
        <f t="shared" si="33"/>
        <v>1.0743649999999998</v>
      </c>
      <c r="G290" s="2">
        <f t="shared" si="27"/>
        <v>1.0484059999999997</v>
      </c>
      <c r="H290" s="2">
        <f t="shared" si="31"/>
        <v>1.0264814999999996</v>
      </c>
      <c r="I290" s="2">
        <f t="array" ref="I290">SUMPRODUCT(B274:B293, (ROW(B274:B293)-ROW(B274)+1)) / (20*21/2)</f>
        <v>1.0913638095238094</v>
      </c>
      <c r="J290" s="2">
        <f t="shared" si="34"/>
        <v>1.0759028025108095</v>
      </c>
      <c r="K290" s="2">
        <f t="shared" si="28"/>
        <v>1.0577810265183127</v>
      </c>
    </row>
    <row r="291" spans="1:11" ht="13.5" x14ac:dyDescent="0.25">
      <c r="A291" s="3">
        <f>TITRES_STAT!B294</f>
        <v>42430</v>
      </c>
      <c r="B291" s="6">
        <f>TITRES_STAT!D294</f>
        <v>1.0768</v>
      </c>
      <c r="C291" s="2">
        <f t="shared" si="29"/>
        <v>-1.4799999999999924E-2</v>
      </c>
      <c r="D291" s="2">
        <f t="shared" si="30"/>
        <v>1.0777999999999999</v>
      </c>
      <c r="E291" s="2">
        <f t="shared" si="32"/>
        <v>1.0827200000000001</v>
      </c>
      <c r="F291" s="2">
        <f t="shared" si="33"/>
        <v>1.0755949999999996</v>
      </c>
      <c r="G291" s="2">
        <f t="shared" si="27"/>
        <v>1.0501759999999998</v>
      </c>
      <c r="H291" s="2">
        <f t="shared" si="31"/>
        <v>1.0273179999999993</v>
      </c>
      <c r="I291" s="2">
        <f t="array" ref="I291">SUMPRODUCT(B275:B294, (ROW(B275:B294)-ROW(B275)+1)) / (20*21/2)</f>
        <v>1.1010338095238097</v>
      </c>
      <c r="J291" s="2">
        <f t="shared" si="34"/>
        <v>1.0759882498907323</v>
      </c>
      <c r="K291" s="2">
        <f t="shared" si="28"/>
        <v>1.0585268686156339</v>
      </c>
    </row>
    <row r="292" spans="1:11" ht="13.5" x14ac:dyDescent="0.25">
      <c r="A292" s="3">
        <f>TITRES_STAT!B295</f>
        <v>42431</v>
      </c>
      <c r="B292" s="6">
        <f>TITRES_STAT!D295</f>
        <v>1.1259999999999999</v>
      </c>
      <c r="C292" s="2">
        <f t="shared" si="29"/>
        <v>4.919999999999991E-2</v>
      </c>
      <c r="D292" s="2">
        <f t="shared" si="30"/>
        <v>1.0876399999999999</v>
      </c>
      <c r="E292" s="2">
        <f t="shared" si="32"/>
        <v>1.08616</v>
      </c>
      <c r="F292" s="2">
        <f t="shared" si="33"/>
        <v>1.0778099999999999</v>
      </c>
      <c r="G292" s="2">
        <f t="shared" si="27"/>
        <v>1.0529299999999997</v>
      </c>
      <c r="H292" s="2">
        <f t="shared" si="31"/>
        <v>1.0282599999999995</v>
      </c>
      <c r="I292" s="2">
        <f t="array" ref="I292">SUMPRODUCT(B276:B295, (ROW(B276:B295)-ROW(B276)+1)) / (20*21/2)</f>
        <v>1.1101185714285715</v>
      </c>
      <c r="J292" s="2">
        <f t="shared" si="34"/>
        <v>1.0807512737106626</v>
      </c>
      <c r="K292" s="2">
        <f t="shared" si="28"/>
        <v>1.0611728737679622</v>
      </c>
    </row>
    <row r="293" spans="1:11" ht="13.5" x14ac:dyDescent="0.25">
      <c r="A293" s="3">
        <f>TITRES_STAT!B296</f>
        <v>42432</v>
      </c>
      <c r="B293" s="6">
        <f>TITRES_STAT!D296</f>
        <v>1.1555</v>
      </c>
      <c r="C293" s="2">
        <f t="shared" si="29"/>
        <v>2.9500000000000082E-2</v>
      </c>
      <c r="D293" s="2">
        <f t="shared" si="30"/>
        <v>1.10436</v>
      </c>
      <c r="E293" s="2">
        <f t="shared" si="32"/>
        <v>1.0925499999999999</v>
      </c>
      <c r="F293" s="2">
        <f t="shared" si="33"/>
        <v>1.0834649999999999</v>
      </c>
      <c r="G293" s="2">
        <f t="shared" si="27"/>
        <v>1.0560759999999996</v>
      </c>
      <c r="H293" s="2">
        <f t="shared" si="31"/>
        <v>1.0293964999999994</v>
      </c>
      <c r="I293" s="2">
        <f t="array" ref="I293">SUMPRODUCT(B277:B296, (ROW(B277:B296)-ROW(B277)+1)) / (20*21/2)</f>
        <v>1.1153885714285714</v>
      </c>
      <c r="J293" s="2">
        <f t="shared" si="34"/>
        <v>1.0878702000239329</v>
      </c>
      <c r="K293" s="2">
        <f t="shared" si="28"/>
        <v>1.0648719767574539</v>
      </c>
    </row>
    <row r="294" spans="1:11" ht="13.5" x14ac:dyDescent="0.25">
      <c r="A294" s="3">
        <f>TITRES_STAT!B297</f>
        <v>42433</v>
      </c>
      <c r="B294" s="6">
        <f>TITRES_STAT!D297</f>
        <v>1.1850000000000001</v>
      </c>
      <c r="C294" s="2">
        <f t="shared" si="29"/>
        <v>2.9500000000000082E-2</v>
      </c>
      <c r="D294" s="2">
        <f t="shared" si="30"/>
        <v>1.1269800000000001</v>
      </c>
      <c r="E294" s="2">
        <f t="shared" si="32"/>
        <v>1.1028800000000001</v>
      </c>
      <c r="F294" s="2">
        <f t="shared" si="33"/>
        <v>1.08961</v>
      </c>
      <c r="G294" s="2">
        <f t="shared" si="27"/>
        <v>1.059912</v>
      </c>
      <c r="H294" s="2">
        <f t="shared" si="31"/>
        <v>1.0306334999999995</v>
      </c>
      <c r="I294" s="2">
        <f t="array" ref="I294">SUMPRODUCT(B278:B297, (ROW(B278:B297)-ROW(B278)+1)) / (20*21/2)</f>
        <v>1.1226033333333332</v>
      </c>
      <c r="J294" s="2">
        <f t="shared" si="34"/>
        <v>1.0971206571645107</v>
      </c>
      <c r="K294" s="2">
        <f t="shared" si="28"/>
        <v>1.0695828796297107</v>
      </c>
    </row>
    <row r="295" spans="1:11" ht="13.5" x14ac:dyDescent="0.25">
      <c r="A295" s="3">
        <f>TITRES_STAT!B298</f>
        <v>42436</v>
      </c>
      <c r="B295" s="6">
        <f>TITRES_STAT!D298</f>
        <v>1.1850000000000001</v>
      </c>
      <c r="C295" s="2">
        <f t="shared" si="29"/>
        <v>0</v>
      </c>
      <c r="D295" s="2">
        <f t="shared" si="30"/>
        <v>1.1456600000000001</v>
      </c>
      <c r="E295" s="2">
        <f t="shared" si="32"/>
        <v>1.11321</v>
      </c>
      <c r="F295" s="2">
        <f t="shared" si="33"/>
        <v>1.0952649999999999</v>
      </c>
      <c r="G295" s="2">
        <f t="shared" si="27"/>
        <v>1.0638459999999998</v>
      </c>
      <c r="H295" s="2">
        <f t="shared" si="31"/>
        <v>1.0318704999999997</v>
      </c>
      <c r="I295" s="2">
        <f t="array" ref="I295">SUMPRODUCT(B279:B298, (ROW(B279:B298)-ROW(B279)+1)) / (20*21/2)</f>
        <v>1.1260266666666667</v>
      </c>
      <c r="J295" s="2">
        <f t="shared" si="34"/>
        <v>1.1054901183869381</v>
      </c>
      <c r="K295" s="2">
        <f t="shared" si="28"/>
        <v>1.0741090412128591</v>
      </c>
    </row>
    <row r="296" spans="1:11" ht="13.5" x14ac:dyDescent="0.25">
      <c r="A296" s="3">
        <f>TITRES_STAT!B299</f>
        <v>42437</v>
      </c>
      <c r="B296" s="6">
        <f>TITRES_STAT!D299</f>
        <v>1.1506000000000001</v>
      </c>
      <c r="C296" s="2">
        <f t="shared" si="29"/>
        <v>-3.4399999999999986E-2</v>
      </c>
      <c r="D296" s="2">
        <f t="shared" si="30"/>
        <v>1.16042</v>
      </c>
      <c r="E296" s="2">
        <f t="shared" si="32"/>
        <v>1.11911</v>
      </c>
      <c r="F296" s="2">
        <f t="shared" si="33"/>
        <v>1.0994449999999998</v>
      </c>
      <c r="G296" s="2">
        <f t="shared" si="27"/>
        <v>1.0668939999999998</v>
      </c>
      <c r="H296" s="2">
        <f t="shared" si="31"/>
        <v>1.0329589999999995</v>
      </c>
      <c r="I296" s="2">
        <f t="array" ref="I296">SUMPRODUCT(B280:B299, (ROW(B280:B299)-ROW(B280)+1)) / (20*21/2)</f>
        <v>1.1304519047619048</v>
      </c>
      <c r="J296" s="2">
        <f t="shared" si="34"/>
        <v>1.109786297588182</v>
      </c>
      <c r="K296" s="2">
        <f t="shared" si="28"/>
        <v>1.077108686655492</v>
      </c>
    </row>
    <row r="297" spans="1:11" ht="13.5" x14ac:dyDescent="0.25">
      <c r="A297" s="3">
        <f>TITRES_STAT!B300</f>
        <v>42438</v>
      </c>
      <c r="B297" s="6">
        <f>TITRES_STAT!D300</f>
        <v>1.1752</v>
      </c>
      <c r="C297" s="2">
        <f t="shared" si="29"/>
        <v>2.4599999999999955E-2</v>
      </c>
      <c r="D297" s="2">
        <f t="shared" si="30"/>
        <v>1.1702600000000001</v>
      </c>
      <c r="E297" s="2">
        <f t="shared" si="32"/>
        <v>1.1289500000000001</v>
      </c>
      <c r="F297" s="2">
        <f t="shared" si="33"/>
        <v>1.1048549999999999</v>
      </c>
      <c r="G297" s="2">
        <f t="shared" si="27"/>
        <v>1.0713199999999998</v>
      </c>
      <c r="H297" s="2">
        <f t="shared" si="31"/>
        <v>1.0341704999999994</v>
      </c>
      <c r="I297" s="2">
        <f t="array" ref="I297">SUMPRODUCT(B281:B300, (ROW(B281:B300)-ROW(B281)+1)) / (20*21/2)</f>
        <v>1.1344790476190478</v>
      </c>
      <c r="J297" s="2">
        <f t="shared" si="34"/>
        <v>1.1160161740083552</v>
      </c>
      <c r="K297" s="2">
        <f t="shared" si="28"/>
        <v>1.0809554048258647</v>
      </c>
    </row>
    <row r="298" spans="1:11" ht="13.5" x14ac:dyDescent="0.25">
      <c r="A298" s="3">
        <f>TITRES_STAT!B301</f>
        <v>42439</v>
      </c>
      <c r="B298" s="6">
        <f>TITRES_STAT!D301</f>
        <v>1.1408</v>
      </c>
      <c r="C298" s="2">
        <f t="shared" si="29"/>
        <v>-3.4399999999999986E-2</v>
      </c>
      <c r="D298" s="2">
        <f t="shared" si="30"/>
        <v>1.1673200000000001</v>
      </c>
      <c r="E298" s="2">
        <f t="shared" si="32"/>
        <v>1.1358400000000002</v>
      </c>
      <c r="F298" s="2">
        <f t="shared" si="33"/>
        <v>1.1090349999999998</v>
      </c>
      <c r="G298" s="2">
        <f t="shared" si="27"/>
        <v>1.0744679999999998</v>
      </c>
      <c r="H298" s="2">
        <f t="shared" si="31"/>
        <v>1.0352569999999994</v>
      </c>
      <c r="I298" s="2">
        <f t="array" ref="I298">SUMPRODUCT(B282:B301, (ROW(B282:B301)-ROW(B282)+1)) / (20*21/2)</f>
        <v>1.1404509523809525</v>
      </c>
      <c r="J298" s="2">
        <f t="shared" si="34"/>
        <v>1.1183765383885118</v>
      </c>
      <c r="K298" s="2">
        <f t="shared" si="28"/>
        <v>1.0833022516954385</v>
      </c>
    </row>
    <row r="299" spans="1:11" ht="13.5" x14ac:dyDescent="0.25">
      <c r="A299" s="3">
        <f>TITRES_STAT!B302</f>
        <v>42440</v>
      </c>
      <c r="B299" s="6">
        <f>TITRES_STAT!D302</f>
        <v>1.1555</v>
      </c>
      <c r="C299" s="2">
        <f t="shared" si="29"/>
        <v>1.4699999999999935E-2</v>
      </c>
      <c r="D299" s="2">
        <f t="shared" si="30"/>
        <v>1.1614200000000001</v>
      </c>
      <c r="E299" s="2">
        <f t="shared" si="32"/>
        <v>1.1442000000000001</v>
      </c>
      <c r="F299" s="2">
        <f t="shared" si="33"/>
        <v>1.1132149999999998</v>
      </c>
      <c r="G299" s="2">
        <f t="shared" si="27"/>
        <v>1.0777139999999996</v>
      </c>
      <c r="H299" s="2">
        <f t="shared" si="31"/>
        <v>1.0363934999999995</v>
      </c>
      <c r="I299" s="2">
        <f t="array" ref="I299">SUMPRODUCT(B283:B302, (ROW(B283:B302)-ROW(B283)+1)) / (20*21/2)</f>
        <v>1.1450680952380954</v>
      </c>
      <c r="J299" s="2">
        <f t="shared" si="34"/>
        <v>1.1219121061610344</v>
      </c>
      <c r="K299" s="2">
        <f t="shared" si="28"/>
        <v>1.0861335359426763</v>
      </c>
    </row>
    <row r="300" spans="1:11" ht="13.5" x14ac:dyDescent="0.25">
      <c r="A300" s="3">
        <f>TITRES_STAT!B303</f>
        <v>42443</v>
      </c>
      <c r="B300" s="6">
        <f>TITRES_STAT!D303</f>
        <v>1.1555</v>
      </c>
      <c r="C300" s="2">
        <f t="shared" si="29"/>
        <v>0</v>
      </c>
      <c r="D300" s="2">
        <f t="shared" si="30"/>
        <v>1.1555199999999999</v>
      </c>
      <c r="E300" s="2">
        <f t="shared" si="32"/>
        <v>1.15059</v>
      </c>
      <c r="F300" s="2">
        <f t="shared" si="33"/>
        <v>1.1173949999999999</v>
      </c>
      <c r="G300" s="2">
        <f t="shared" si="27"/>
        <v>1.0808599999999999</v>
      </c>
      <c r="H300" s="2">
        <f t="shared" si="31"/>
        <v>1.0375299999999996</v>
      </c>
      <c r="I300" s="2">
        <f t="array" ref="I300">SUMPRODUCT(B284:B303, (ROW(B284:B303)-ROW(B284)+1)) / (20*21/2)</f>
        <v>1.1465009523809524</v>
      </c>
      <c r="J300" s="2">
        <f t="shared" si="34"/>
        <v>1.1251109531933168</v>
      </c>
      <c r="K300" s="2">
        <f t="shared" si="28"/>
        <v>1.0888537894351205</v>
      </c>
    </row>
    <row r="301" spans="1:11" ht="13.5" x14ac:dyDescent="0.25">
      <c r="A301" s="3">
        <f>TITRES_STAT!B304</f>
        <v>42444</v>
      </c>
      <c r="B301" s="6">
        <f>TITRES_STAT!D304</f>
        <v>1.1800999999999999</v>
      </c>
      <c r="C301" s="2">
        <f t="shared" si="29"/>
        <v>2.4599999999999955E-2</v>
      </c>
      <c r="D301" s="2">
        <f t="shared" si="30"/>
        <v>1.1614200000000001</v>
      </c>
      <c r="E301" s="2">
        <f t="shared" si="32"/>
        <v>1.16092</v>
      </c>
      <c r="F301" s="2">
        <f t="shared" si="33"/>
        <v>1.12182</v>
      </c>
      <c r="G301" s="2">
        <f t="shared" si="27"/>
        <v>1.0844979999999997</v>
      </c>
      <c r="H301" s="2">
        <f t="shared" si="31"/>
        <v>1.0387894999999996</v>
      </c>
      <c r="I301" s="2">
        <f t="array" ref="I301">SUMPRODUCT(B285:B304, (ROW(B285:B304)-ROW(B285)+1)) / (20*21/2)</f>
        <v>1.1453566666666668</v>
      </c>
      <c r="J301" s="2">
        <f t="shared" si="34"/>
        <v>1.1303480052701438</v>
      </c>
      <c r="K301" s="2">
        <f t="shared" si="28"/>
        <v>1.0924320722023706</v>
      </c>
    </row>
    <row r="302" spans="1:11" ht="13.5" x14ac:dyDescent="0.25">
      <c r="A302" s="3">
        <f>TITRES_STAT!B305</f>
        <v>42445</v>
      </c>
      <c r="B302" s="6">
        <f>TITRES_STAT!D305</f>
        <v>1.1702999999999999</v>
      </c>
      <c r="C302" s="2">
        <f t="shared" si="29"/>
        <v>-9.8000000000000309E-3</v>
      </c>
      <c r="D302" s="2">
        <f t="shared" si="30"/>
        <v>1.1604399999999999</v>
      </c>
      <c r="E302" s="2">
        <f t="shared" si="32"/>
        <v>1.1653499999999999</v>
      </c>
      <c r="F302" s="2">
        <f t="shared" si="33"/>
        <v>1.1257550000000001</v>
      </c>
      <c r="G302" s="2">
        <f t="shared" si="27"/>
        <v>1.0888259999999998</v>
      </c>
      <c r="H302" s="2">
        <f t="shared" si="31"/>
        <v>1.0399999999999996</v>
      </c>
      <c r="I302" s="2">
        <f t="array" ref="I302">SUMPRODUCT(B286:B305, (ROW(B286:B305)-ROW(B286)+1)) / (20*21/2)</f>
        <v>1.1454480952380952</v>
      </c>
      <c r="J302" s="2">
        <f t="shared" si="34"/>
        <v>1.1341529571491777</v>
      </c>
      <c r="K302" s="2">
        <f t="shared" si="28"/>
        <v>1.0954857164297287</v>
      </c>
    </row>
    <row r="303" spans="1:11" ht="13.5" x14ac:dyDescent="0.25">
      <c r="A303" s="3">
        <f>TITRES_STAT!B306</f>
        <v>42446</v>
      </c>
      <c r="B303" s="6">
        <f>TITRES_STAT!D306</f>
        <v>1.1408</v>
      </c>
      <c r="C303" s="2">
        <f t="shared" si="29"/>
        <v>-2.949999999999986E-2</v>
      </c>
      <c r="D303" s="2">
        <f t="shared" si="30"/>
        <v>1.1604399999999999</v>
      </c>
      <c r="E303" s="2">
        <f t="shared" si="32"/>
        <v>1.16388</v>
      </c>
      <c r="F303" s="2">
        <f t="shared" si="33"/>
        <v>1.128215</v>
      </c>
      <c r="G303" s="2">
        <f t="shared" si="27"/>
        <v>1.0920719999999999</v>
      </c>
      <c r="H303" s="2">
        <f t="shared" si="31"/>
        <v>1.0410629999999996</v>
      </c>
      <c r="I303" s="2">
        <f t="array" ref="I303">SUMPRODUCT(B287:B306, (ROW(B287:B306)-ROW(B287)+1)) / (20*21/2)</f>
        <v>1.145305238095238</v>
      </c>
      <c r="J303" s="2">
        <f t="shared" si="34"/>
        <v>1.1347860088492561</v>
      </c>
      <c r="K303" s="2">
        <f t="shared" si="28"/>
        <v>1.0972627471579748</v>
      </c>
    </row>
    <row r="304" spans="1:11" ht="13.5" x14ac:dyDescent="0.25">
      <c r="A304" s="3">
        <f>TITRES_STAT!B307</f>
        <v>42447</v>
      </c>
      <c r="B304" s="6">
        <f>TITRES_STAT!D307</f>
        <v>1.1162000000000001</v>
      </c>
      <c r="C304" s="2">
        <f t="shared" si="29"/>
        <v>-2.4599999999999955E-2</v>
      </c>
      <c r="D304" s="2">
        <f t="shared" si="30"/>
        <v>1.1525799999999999</v>
      </c>
      <c r="E304" s="2">
        <f t="shared" si="32"/>
        <v>1.157</v>
      </c>
      <c r="F304" s="2">
        <f t="shared" si="33"/>
        <v>1.1299399999999999</v>
      </c>
      <c r="G304" s="2">
        <f t="shared" si="27"/>
        <v>1.0953179999999998</v>
      </c>
      <c r="H304" s="2">
        <f t="shared" si="31"/>
        <v>1.0420264999999995</v>
      </c>
      <c r="I304" s="2">
        <f t="array" ref="I304">SUMPRODUCT(B288:B307, (ROW(B288:B307)-ROW(B288)+1)) / (20*21/2)</f>
        <v>1.1440419047619048</v>
      </c>
      <c r="J304" s="2">
        <f t="shared" si="34"/>
        <v>1.1330159127683745</v>
      </c>
      <c r="K304" s="2">
        <f t="shared" si="28"/>
        <v>1.0980053845243287</v>
      </c>
    </row>
    <row r="305" spans="1:11" ht="13.5" x14ac:dyDescent="0.25">
      <c r="A305" s="3">
        <f>TITRES_STAT!B308</f>
        <v>42450</v>
      </c>
      <c r="B305" s="6">
        <f>TITRES_STAT!D308</f>
        <v>1.1309</v>
      </c>
      <c r="C305" s="2">
        <f t="shared" si="29"/>
        <v>1.4699999999999935E-2</v>
      </c>
      <c r="D305" s="2">
        <f t="shared" si="30"/>
        <v>1.1476600000000001</v>
      </c>
      <c r="E305" s="2">
        <f t="shared" si="32"/>
        <v>1.1515899999999999</v>
      </c>
      <c r="F305" s="2">
        <f t="shared" si="33"/>
        <v>1.1324000000000001</v>
      </c>
      <c r="G305" s="2">
        <f t="shared" si="27"/>
        <v>1.0978739999999996</v>
      </c>
      <c r="H305" s="2">
        <f t="shared" si="31"/>
        <v>1.0429929999999996</v>
      </c>
      <c r="I305" s="2">
        <f t="array" ref="I305">SUMPRODUCT(B289:B308, (ROW(B289:B308)-ROW(B289)+1)) / (20*21/2)</f>
        <v>1.1421009523809524</v>
      </c>
      <c r="J305" s="2">
        <f t="shared" si="34"/>
        <v>1.1328143972666247</v>
      </c>
      <c r="K305" s="2">
        <f t="shared" si="28"/>
        <v>1.0992953694449432</v>
      </c>
    </row>
    <row r="306" spans="1:11" ht="13.5" x14ac:dyDescent="0.25">
      <c r="A306" s="3">
        <f>TITRES_STAT!B309</f>
        <v>42451</v>
      </c>
      <c r="B306" s="6">
        <f>TITRES_STAT!D309</f>
        <v>1.1309</v>
      </c>
      <c r="C306" s="2">
        <f t="shared" si="29"/>
        <v>0</v>
      </c>
      <c r="D306" s="2">
        <f t="shared" si="30"/>
        <v>1.1378200000000001</v>
      </c>
      <c r="E306" s="2">
        <f t="shared" si="32"/>
        <v>1.1496200000000001</v>
      </c>
      <c r="F306" s="2">
        <f t="shared" si="33"/>
        <v>1.1343650000000001</v>
      </c>
      <c r="G306" s="2">
        <f t="shared" ref="G306:G369" si="35">AVERAGE(B257:B306)</f>
        <v>1.1001359999999998</v>
      </c>
      <c r="H306" s="2">
        <f t="shared" si="31"/>
        <v>1.0438659999999995</v>
      </c>
      <c r="I306" s="2">
        <f t="array" ref="I306">SUMPRODUCT(B290:B309, (ROW(B290:B309)-ROW(B290)+1)) / (20*21/2)</f>
        <v>1.1366633333333334</v>
      </c>
      <c r="J306" s="2">
        <f t="shared" si="34"/>
        <v>1.1326320737174225</v>
      </c>
      <c r="K306" s="2">
        <f t="shared" si="28"/>
        <v>1.1005347667216121</v>
      </c>
    </row>
    <row r="307" spans="1:11" ht="13.5" x14ac:dyDescent="0.25">
      <c r="A307" s="3">
        <f>TITRES_STAT!B310</f>
        <v>42452</v>
      </c>
      <c r="B307" s="6">
        <f>TITRES_STAT!D310</f>
        <v>1.1211</v>
      </c>
      <c r="C307" s="2">
        <f t="shared" si="29"/>
        <v>-9.8000000000000309E-3</v>
      </c>
      <c r="D307" s="2">
        <f t="shared" si="30"/>
        <v>1.1279800000000002</v>
      </c>
      <c r="E307" s="2">
        <f t="shared" si="32"/>
        <v>1.1442100000000002</v>
      </c>
      <c r="F307" s="2">
        <f t="shared" si="33"/>
        <v>1.1365799999999999</v>
      </c>
      <c r="G307" s="2">
        <f t="shared" si="35"/>
        <v>1.1013159999999997</v>
      </c>
      <c r="H307" s="2">
        <f t="shared" si="31"/>
        <v>1.0446899999999995</v>
      </c>
      <c r="I307" s="2">
        <f t="array" ref="I307">SUMPRODUCT(B291:B310, (ROW(B291:B310)-ROW(B291)+1)) / (20*21/2)</f>
        <v>1.1353980952380953</v>
      </c>
      <c r="J307" s="2">
        <f t="shared" si="34"/>
        <v>1.1315337809824297</v>
      </c>
      <c r="K307" s="2">
        <f t="shared" ref="K307:K370" si="36">$K$4*B307+(1-$K$4)*K306</f>
        <v>1.1013412464580195</v>
      </c>
    </row>
    <row r="308" spans="1:11" ht="13.5" x14ac:dyDescent="0.25">
      <c r="A308" s="3">
        <f>TITRES_STAT!B311</f>
        <v>42453</v>
      </c>
      <c r="B308" s="6">
        <f>TITRES_STAT!D311</f>
        <v>1.1162000000000001</v>
      </c>
      <c r="C308" s="2">
        <f t="shared" si="29"/>
        <v>-4.8999999999999044E-3</v>
      </c>
      <c r="D308" s="2">
        <f t="shared" si="30"/>
        <v>1.1230600000000002</v>
      </c>
      <c r="E308" s="2">
        <f t="shared" si="32"/>
        <v>1.14175</v>
      </c>
      <c r="F308" s="2">
        <f t="shared" si="33"/>
        <v>1.1387949999999998</v>
      </c>
      <c r="G308" s="2">
        <f t="shared" si="35"/>
        <v>1.1020059999999996</v>
      </c>
      <c r="H308" s="2">
        <f t="shared" si="31"/>
        <v>1.0454894999999995</v>
      </c>
      <c r="I308" s="2">
        <f t="array" ref="I308">SUMPRODUCT(B292:B311, (ROW(B292:B311)-ROW(B292)+1)) / (20*21/2)</f>
        <v>1.133502380952381</v>
      </c>
      <c r="J308" s="2">
        <f t="shared" si="34"/>
        <v>1.130073420888865</v>
      </c>
      <c r="K308" s="2">
        <f t="shared" si="36"/>
        <v>1.1019239426753522</v>
      </c>
    </row>
    <row r="309" spans="1:11" ht="13.5" x14ac:dyDescent="0.25">
      <c r="A309" s="3">
        <f>TITRES_STAT!B312</f>
        <v>42454</v>
      </c>
      <c r="B309" s="6">
        <f>TITRES_STAT!D312</f>
        <v>1.0817000000000001</v>
      </c>
      <c r="C309" s="2">
        <f t="shared" si="29"/>
        <v>-3.4499999999999975E-2</v>
      </c>
      <c r="D309" s="2">
        <f t="shared" si="30"/>
        <v>1.11616</v>
      </c>
      <c r="E309" s="2">
        <f t="shared" si="32"/>
        <v>1.1343700000000001</v>
      </c>
      <c r="F309" s="2">
        <f t="shared" si="33"/>
        <v>1.1392849999999999</v>
      </c>
      <c r="G309" s="2">
        <f t="shared" si="35"/>
        <v>1.1019059999999994</v>
      </c>
      <c r="H309" s="2">
        <f t="shared" si="31"/>
        <v>1.0461164999999994</v>
      </c>
      <c r="I309" s="2">
        <f t="array" ref="I309">SUMPRODUCT(B293:B312, (ROW(B293:B312)-ROW(B293)+1)) / (20*21/2)</f>
        <v>1.1304623809523811</v>
      </c>
      <c r="J309" s="2">
        <f t="shared" si="34"/>
        <v>1.1254664284232587</v>
      </c>
      <c r="K309" s="2">
        <f t="shared" si="36"/>
        <v>1.1011308468841621</v>
      </c>
    </row>
    <row r="310" spans="1:11" ht="13.5" x14ac:dyDescent="0.25">
      <c r="A310" s="3">
        <f>TITRES_STAT!B313</f>
        <v>42457</v>
      </c>
      <c r="B310" s="6">
        <f>TITRES_STAT!D313</f>
        <v>1.1259999999999999</v>
      </c>
      <c r="C310" s="2">
        <f t="shared" si="29"/>
        <v>4.4299999999999784E-2</v>
      </c>
      <c r="D310" s="2">
        <f t="shared" si="30"/>
        <v>1.1151799999999998</v>
      </c>
      <c r="E310" s="2">
        <f t="shared" si="32"/>
        <v>1.1314199999999999</v>
      </c>
      <c r="F310" s="2">
        <f t="shared" si="33"/>
        <v>1.141005</v>
      </c>
      <c r="G310" s="2">
        <f t="shared" si="35"/>
        <v>1.1029879999999994</v>
      </c>
      <c r="H310" s="2">
        <f t="shared" si="31"/>
        <v>1.0469649999999999</v>
      </c>
      <c r="I310" s="2">
        <f t="array" ref="I310">SUMPRODUCT(B294:B313, (ROW(B294:B313)-ROW(B294)+1)) / (20*21/2)</f>
        <v>1.1274923809523809</v>
      </c>
      <c r="J310" s="2">
        <f t="shared" si="34"/>
        <v>1.1255172447639006</v>
      </c>
      <c r="K310" s="2">
        <f t="shared" si="36"/>
        <v>1.1021061077906655</v>
      </c>
    </row>
    <row r="311" spans="1:11" ht="13.5" x14ac:dyDescent="0.25">
      <c r="A311" s="3">
        <f>TITRES_STAT!B314</f>
        <v>42458</v>
      </c>
      <c r="B311" s="6">
        <f>TITRES_STAT!D314</f>
        <v>1.1211</v>
      </c>
      <c r="C311" s="2">
        <f t="shared" si="29"/>
        <v>-4.8999999999999044E-3</v>
      </c>
      <c r="D311" s="2">
        <f t="shared" si="30"/>
        <v>1.1132200000000001</v>
      </c>
      <c r="E311" s="2">
        <f t="shared" si="32"/>
        <v>1.1255200000000001</v>
      </c>
      <c r="F311" s="2">
        <f t="shared" si="33"/>
        <v>1.1432199999999999</v>
      </c>
      <c r="G311" s="2">
        <f t="shared" si="35"/>
        <v>1.1038739999999996</v>
      </c>
      <c r="H311" s="2">
        <f t="shared" si="31"/>
        <v>1.0477889999999999</v>
      </c>
      <c r="I311" s="2">
        <f t="array" ref="I311">SUMPRODUCT(B295:B314, (ROW(B295:B314)-ROW(B295)+1)) / (20*21/2)</f>
        <v>1.124732857142857</v>
      </c>
      <c r="J311" s="2">
        <f t="shared" si="34"/>
        <v>1.1250965547863863</v>
      </c>
      <c r="K311" s="2">
        <f t="shared" si="36"/>
        <v>1.1028509663086787</v>
      </c>
    </row>
    <row r="312" spans="1:11" ht="13.5" x14ac:dyDescent="0.25">
      <c r="A312" s="3">
        <f>TITRES_STAT!B315</f>
        <v>42459</v>
      </c>
      <c r="B312" s="6">
        <f>TITRES_STAT!D315</f>
        <v>1.1113</v>
      </c>
      <c r="C312" s="2">
        <f t="shared" si="29"/>
        <v>-9.8000000000000309E-3</v>
      </c>
      <c r="D312" s="2">
        <f t="shared" si="30"/>
        <v>1.1112600000000001</v>
      </c>
      <c r="E312" s="2">
        <f t="shared" si="32"/>
        <v>1.1196200000000001</v>
      </c>
      <c r="F312" s="2">
        <f t="shared" si="33"/>
        <v>1.142485</v>
      </c>
      <c r="G312" s="2">
        <f t="shared" si="35"/>
        <v>1.1045639999999994</v>
      </c>
      <c r="H312" s="2">
        <f t="shared" si="31"/>
        <v>1.0484229999999999</v>
      </c>
      <c r="I312" s="2">
        <f t="array" ref="I312">SUMPRODUCT(B296:B315, (ROW(B296:B315)-ROW(B296)+1)) / (20*21/2)</f>
        <v>1.1218480952380951</v>
      </c>
      <c r="J312" s="2">
        <f t="shared" si="34"/>
        <v>1.1237825971876829</v>
      </c>
      <c r="K312" s="2">
        <f t="shared" si="36"/>
        <v>1.1031823009632404</v>
      </c>
    </row>
    <row r="313" spans="1:11" ht="13.5" x14ac:dyDescent="0.25">
      <c r="A313" s="3">
        <f>TITRES_STAT!B316</f>
        <v>42460</v>
      </c>
      <c r="B313" s="6">
        <f>TITRES_STAT!D316</f>
        <v>1.1113</v>
      </c>
      <c r="C313" s="2">
        <f t="shared" si="29"/>
        <v>0</v>
      </c>
      <c r="D313" s="2">
        <f t="shared" si="30"/>
        <v>1.1102799999999999</v>
      </c>
      <c r="E313" s="2">
        <f t="shared" si="32"/>
        <v>1.1166700000000001</v>
      </c>
      <c r="F313" s="2">
        <f t="shared" si="33"/>
        <v>1.1402749999999999</v>
      </c>
      <c r="G313" s="2">
        <f t="shared" si="35"/>
        <v>1.1053519999999994</v>
      </c>
      <c r="H313" s="2">
        <f t="shared" si="31"/>
        <v>1.0489634999999999</v>
      </c>
      <c r="I313" s="2">
        <f t="array" ref="I313">SUMPRODUCT(B297:B316, (ROW(B297:B316)-ROW(B297)+1)) / (20*21/2)</f>
        <v>1.1188714285714285</v>
      </c>
      <c r="J313" s="2">
        <f t="shared" si="34"/>
        <v>1.1225937784079036</v>
      </c>
      <c r="K313" s="2">
        <f t="shared" si="36"/>
        <v>1.1035006421019369</v>
      </c>
    </row>
    <row r="314" spans="1:11" ht="13.5" x14ac:dyDescent="0.25">
      <c r="A314" s="3">
        <f>TITRES_STAT!B317</f>
        <v>42461</v>
      </c>
      <c r="B314" s="6">
        <f>TITRES_STAT!D317</f>
        <v>1.1113</v>
      </c>
      <c r="C314" s="2">
        <f t="shared" si="29"/>
        <v>0</v>
      </c>
      <c r="D314" s="2">
        <f t="shared" si="30"/>
        <v>1.1161999999999999</v>
      </c>
      <c r="E314" s="2">
        <f t="shared" si="32"/>
        <v>1.1161799999999999</v>
      </c>
      <c r="F314" s="2">
        <f t="shared" si="33"/>
        <v>1.1365900000000002</v>
      </c>
      <c r="G314" s="2">
        <f t="shared" si="35"/>
        <v>1.1057459999999997</v>
      </c>
      <c r="H314" s="2">
        <f t="shared" si="31"/>
        <v>1.0494805</v>
      </c>
      <c r="I314" s="2">
        <f t="array" ref="I314">SUMPRODUCT(B298:B317, (ROW(B298:B317)-ROW(B298)+1)) / (20*21/2)</f>
        <v>1.1142528571428574</v>
      </c>
      <c r="J314" s="2">
        <f t="shared" si="34"/>
        <v>1.1215181804642937</v>
      </c>
      <c r="K314" s="2">
        <f t="shared" si="36"/>
        <v>1.1038064992744099</v>
      </c>
    </row>
    <row r="315" spans="1:11" ht="13.5" x14ac:dyDescent="0.25">
      <c r="A315" s="3">
        <f>TITRES_STAT!B318</f>
        <v>42464</v>
      </c>
      <c r="B315" s="6">
        <f>TITRES_STAT!D318</f>
        <v>1.1063000000000001</v>
      </c>
      <c r="C315" s="2">
        <f t="shared" si="29"/>
        <v>-4.9999999999998934E-3</v>
      </c>
      <c r="D315" s="2">
        <f t="shared" si="30"/>
        <v>1.11226</v>
      </c>
      <c r="E315" s="2">
        <f t="shared" si="32"/>
        <v>1.11372</v>
      </c>
      <c r="F315" s="2">
        <f t="shared" si="33"/>
        <v>1.132655</v>
      </c>
      <c r="G315" s="2">
        <f t="shared" si="35"/>
        <v>1.1060399999999995</v>
      </c>
      <c r="H315" s="2">
        <f t="shared" si="31"/>
        <v>1.0499725</v>
      </c>
      <c r="I315" s="2">
        <f t="array" ref="I315">SUMPRODUCT(B299:B318, (ROW(B299:B318)-ROW(B299)+1)) / (20*21/2)</f>
        <v>1.1100795238095238</v>
      </c>
      <c r="J315" s="2">
        <f t="shared" si="34"/>
        <v>1.1200688299438848</v>
      </c>
      <c r="K315" s="2">
        <f t="shared" si="36"/>
        <v>1.1039042836165898</v>
      </c>
    </row>
    <row r="316" spans="1:11" ht="13.5" x14ac:dyDescent="0.25">
      <c r="A316" s="3">
        <f>TITRES_STAT!B319</f>
        <v>42465</v>
      </c>
      <c r="B316" s="6">
        <f>TITRES_STAT!D319</f>
        <v>1.1013999999999999</v>
      </c>
      <c r="C316" s="2">
        <f t="shared" si="29"/>
        <v>-4.9000000000001265E-3</v>
      </c>
      <c r="D316" s="2">
        <f t="shared" si="30"/>
        <v>1.10832</v>
      </c>
      <c r="E316" s="2">
        <f t="shared" si="32"/>
        <v>1.11077</v>
      </c>
      <c r="F316" s="2">
        <f t="shared" si="33"/>
        <v>1.1301950000000001</v>
      </c>
      <c r="G316" s="2">
        <f t="shared" si="35"/>
        <v>1.1064339999999995</v>
      </c>
      <c r="H316" s="2">
        <f t="shared" si="31"/>
        <v>1.0502994999999999</v>
      </c>
      <c r="I316" s="2">
        <f t="array" ref="I316">SUMPRODUCT(B300:B319, (ROW(B300:B319)-ROW(B300)+1)) / (20*21/2)</f>
        <v>1.1019780952380951</v>
      </c>
      <c r="J316" s="2">
        <f t="shared" si="34"/>
        <v>1.1182908461397054</v>
      </c>
      <c r="K316" s="2">
        <f t="shared" si="36"/>
        <v>1.1038060764159392</v>
      </c>
    </row>
    <row r="317" spans="1:11" ht="13.5" x14ac:dyDescent="0.25">
      <c r="A317" s="3">
        <f>TITRES_STAT!B320</f>
        <v>42466</v>
      </c>
      <c r="B317" s="6">
        <f>TITRES_STAT!D320</f>
        <v>1.0817000000000001</v>
      </c>
      <c r="C317" s="2">
        <f t="shared" si="29"/>
        <v>-1.9699999999999829E-2</v>
      </c>
      <c r="D317" s="2">
        <f t="shared" si="30"/>
        <v>1.1024</v>
      </c>
      <c r="E317" s="2">
        <f t="shared" si="32"/>
        <v>1.10683</v>
      </c>
      <c r="F317" s="2">
        <f t="shared" si="33"/>
        <v>1.1255200000000003</v>
      </c>
      <c r="G317" s="2">
        <f t="shared" si="35"/>
        <v>1.1062359999999993</v>
      </c>
      <c r="H317" s="2">
        <f t="shared" si="31"/>
        <v>1.0503870000000002</v>
      </c>
      <c r="I317" s="2">
        <f t="array" ref="I317">SUMPRODUCT(B301:B320, (ROW(B301:B320)-ROW(B301)+1)) / (20*21/2)</f>
        <v>1.0986480952380953</v>
      </c>
      <c r="J317" s="2">
        <f t="shared" si="34"/>
        <v>1.1148060036502097</v>
      </c>
      <c r="K317" s="2">
        <f t="shared" si="36"/>
        <v>1.1029391714584516</v>
      </c>
    </row>
    <row r="318" spans="1:11" ht="13.5" x14ac:dyDescent="0.25">
      <c r="A318" s="3">
        <f>TITRES_STAT!B321</f>
        <v>42467</v>
      </c>
      <c r="B318" s="6">
        <f>TITRES_STAT!D321</f>
        <v>1.0817000000000001</v>
      </c>
      <c r="C318" s="2">
        <f t="shared" si="29"/>
        <v>0</v>
      </c>
      <c r="D318" s="2">
        <f t="shared" si="30"/>
        <v>1.0964800000000001</v>
      </c>
      <c r="E318" s="2">
        <f t="shared" si="32"/>
        <v>1.10338</v>
      </c>
      <c r="F318" s="2">
        <f t="shared" si="33"/>
        <v>1.1225650000000003</v>
      </c>
      <c r="G318" s="2">
        <f t="shared" si="35"/>
        <v>1.1061359999999996</v>
      </c>
      <c r="H318" s="2">
        <f t="shared" si="31"/>
        <v>1.0504745000000002</v>
      </c>
      <c r="I318" s="2">
        <f t="array" ref="I318">SUMPRODUCT(B302:B321, (ROW(B302:B321)-ROW(B302)+1)) / (20*21/2)</f>
        <v>1.0970790476190477</v>
      </c>
      <c r="J318" s="2">
        <f t="shared" si="34"/>
        <v>1.1116530509216183</v>
      </c>
      <c r="K318" s="2">
        <f t="shared" si="36"/>
        <v>1.1021062627738065</v>
      </c>
    </row>
    <row r="319" spans="1:11" ht="13.5" x14ac:dyDescent="0.25">
      <c r="A319" s="3">
        <f>TITRES_STAT!B322</f>
        <v>42468</v>
      </c>
      <c r="B319" s="6">
        <f>TITRES_STAT!D322</f>
        <v>1.0375000000000001</v>
      </c>
      <c r="C319" s="2">
        <f t="shared" si="29"/>
        <v>-4.4200000000000017E-2</v>
      </c>
      <c r="D319" s="2">
        <f t="shared" si="30"/>
        <v>1.08172</v>
      </c>
      <c r="E319" s="2">
        <f t="shared" si="32"/>
        <v>1.0989599999999999</v>
      </c>
      <c r="F319" s="2">
        <f t="shared" si="33"/>
        <v>1.1166650000000005</v>
      </c>
      <c r="G319" s="2">
        <f t="shared" si="35"/>
        <v>1.1050539999999995</v>
      </c>
      <c r="H319" s="2">
        <f t="shared" si="31"/>
        <v>1.0503410000000002</v>
      </c>
      <c r="I319" s="2">
        <f t="array" ref="I319">SUMPRODUCT(B303:B322, (ROW(B303:B322)-ROW(B303)+1)) / (20*21/2)</f>
        <v>1.0959080952380955</v>
      </c>
      <c r="J319" s="2">
        <f t="shared" si="34"/>
        <v>1.10459085559575</v>
      </c>
      <c r="K319" s="2">
        <f t="shared" si="36"/>
        <v>1.0995726838415005</v>
      </c>
    </row>
    <row r="320" spans="1:11" ht="13.5" x14ac:dyDescent="0.25">
      <c r="A320" s="3">
        <f>TITRES_STAT!B323</f>
        <v>42471</v>
      </c>
      <c r="B320" s="6">
        <f>TITRES_STAT!D323</f>
        <v>1.0817000000000001</v>
      </c>
      <c r="C320" s="2">
        <f t="shared" si="29"/>
        <v>4.4200000000000017E-2</v>
      </c>
      <c r="D320" s="2">
        <f t="shared" si="30"/>
        <v>1.0768</v>
      </c>
      <c r="E320" s="2">
        <f t="shared" si="32"/>
        <v>1.09453</v>
      </c>
      <c r="F320" s="2">
        <f t="shared" si="33"/>
        <v>1.1129750000000003</v>
      </c>
      <c r="G320" s="2">
        <f t="shared" si="35"/>
        <v>1.1050539999999993</v>
      </c>
      <c r="H320" s="2">
        <f t="shared" si="31"/>
        <v>1.0504285</v>
      </c>
      <c r="I320" s="2">
        <f t="array" ref="I320">SUMPRODUCT(B304:B323, (ROW(B304:B323)-ROW(B304)+1)) / (20*21/2)</f>
        <v>1.0950885714285714</v>
      </c>
      <c r="J320" s="2">
        <f t="shared" si="34"/>
        <v>1.1024107741104405</v>
      </c>
      <c r="K320" s="2">
        <f t="shared" si="36"/>
        <v>1.0988717942790889</v>
      </c>
    </row>
    <row r="321" spans="1:11" ht="13.5" x14ac:dyDescent="0.25">
      <c r="A321" s="3">
        <f>TITRES_STAT!B324</f>
        <v>42472</v>
      </c>
      <c r="B321" s="6">
        <f>TITRES_STAT!D324</f>
        <v>1.0965</v>
      </c>
      <c r="C321" s="2">
        <f t="shared" si="29"/>
        <v>1.4799999999999924E-2</v>
      </c>
      <c r="D321" s="2">
        <f t="shared" si="30"/>
        <v>1.07582</v>
      </c>
      <c r="E321" s="2">
        <f t="shared" si="32"/>
        <v>1.0920700000000001</v>
      </c>
      <c r="F321" s="2">
        <f t="shared" si="33"/>
        <v>1.1087950000000002</v>
      </c>
      <c r="G321" s="2">
        <f t="shared" si="35"/>
        <v>1.1059399999999993</v>
      </c>
      <c r="H321" s="2">
        <f t="shared" si="31"/>
        <v>1.0505899999999999</v>
      </c>
      <c r="I321" s="2">
        <f t="array" ref="I321">SUMPRODUCT(B305:B324, (ROW(B305:B324)-ROW(B305)+1)) / (20*21/2)</f>
        <v>1.0912038095238095</v>
      </c>
      <c r="J321" s="2">
        <f t="shared" si="34"/>
        <v>1.1018478432427794</v>
      </c>
      <c r="K321" s="2">
        <f t="shared" si="36"/>
        <v>1.0987787827387323</v>
      </c>
    </row>
    <row r="322" spans="1:11" ht="13.5" x14ac:dyDescent="0.25">
      <c r="A322" s="3">
        <f>TITRES_STAT!B325</f>
        <v>42473</v>
      </c>
      <c r="B322" s="6">
        <f>TITRES_STAT!D325</f>
        <v>1.0965</v>
      </c>
      <c r="C322" s="2">
        <f t="shared" si="29"/>
        <v>0</v>
      </c>
      <c r="D322" s="2">
        <f t="shared" si="30"/>
        <v>1.0787800000000001</v>
      </c>
      <c r="E322" s="2">
        <f t="shared" si="32"/>
        <v>1.0905900000000002</v>
      </c>
      <c r="F322" s="2">
        <f t="shared" si="33"/>
        <v>1.1051050000000002</v>
      </c>
      <c r="G322" s="2">
        <f t="shared" si="35"/>
        <v>1.1062359999999993</v>
      </c>
      <c r="H322" s="2">
        <f t="shared" si="31"/>
        <v>1.0509159999999997</v>
      </c>
      <c r="I322" s="2">
        <f t="array" ref="I322">SUMPRODUCT(B306:B325, (ROW(B306:B325)-ROW(B306)+1)) / (20*21/2)</f>
        <v>1.0903861904761907</v>
      </c>
      <c r="J322" s="2">
        <f t="shared" si="34"/>
        <v>1.1013385248387051</v>
      </c>
      <c r="K322" s="2">
        <f t="shared" si="36"/>
        <v>1.0986894187097624</v>
      </c>
    </row>
    <row r="323" spans="1:11" ht="13.5" x14ac:dyDescent="0.25">
      <c r="A323" s="3">
        <f>TITRES_STAT!B326</f>
        <v>42474</v>
      </c>
      <c r="B323" s="6">
        <f>TITRES_STAT!D326</f>
        <v>1.0965</v>
      </c>
      <c r="C323" s="2">
        <f t="shared" si="29"/>
        <v>0</v>
      </c>
      <c r="D323" s="2">
        <f t="shared" si="30"/>
        <v>1.0817399999999999</v>
      </c>
      <c r="E323" s="2">
        <f t="shared" si="32"/>
        <v>1.0891100000000002</v>
      </c>
      <c r="F323" s="2">
        <f t="shared" si="33"/>
        <v>1.1028899999999999</v>
      </c>
      <c r="G323" s="2">
        <f t="shared" si="35"/>
        <v>1.1073179999999994</v>
      </c>
      <c r="H323" s="2">
        <f t="shared" si="31"/>
        <v>1.0512419999999998</v>
      </c>
      <c r="I323" s="2">
        <f t="array" ref="I323">SUMPRODUCT(B307:B326, (ROW(B307:B326)-ROW(B307)+1)) / (20*21/2)</f>
        <v>1.088812857142857</v>
      </c>
      <c r="J323" s="2">
        <f t="shared" si="34"/>
        <v>1.1008777129493046</v>
      </c>
      <c r="K323" s="2">
        <f t="shared" si="36"/>
        <v>1.0986035591525167</v>
      </c>
    </row>
    <row r="324" spans="1:11" ht="13.5" x14ac:dyDescent="0.25">
      <c r="A324" s="3">
        <f>TITRES_STAT!B327</f>
        <v>42475</v>
      </c>
      <c r="B324" s="6">
        <f>TITRES_STAT!D327</f>
        <v>1.0621</v>
      </c>
      <c r="C324" s="2">
        <f t="shared" ref="C324:C387" si="37">B324-B323</f>
        <v>-3.4399999999999986E-2</v>
      </c>
      <c r="D324" s="2">
        <f t="shared" si="30"/>
        <v>1.08666</v>
      </c>
      <c r="E324" s="2">
        <f t="shared" si="32"/>
        <v>1.08419</v>
      </c>
      <c r="F324" s="2">
        <f t="shared" si="33"/>
        <v>1.100185</v>
      </c>
      <c r="G324" s="2">
        <f t="shared" si="35"/>
        <v>1.1073179999999994</v>
      </c>
      <c r="H324" s="2">
        <f t="shared" si="31"/>
        <v>1.0513959999999998</v>
      </c>
      <c r="I324" s="2">
        <f t="array" ref="I324">SUMPRODUCT(B308:B327, (ROW(B308:B327)-ROW(B308)+1)) / (20*21/2)</f>
        <v>1.0846642857142859</v>
      </c>
      <c r="J324" s="2">
        <f t="shared" si="34"/>
        <v>1.0971845974303231</v>
      </c>
      <c r="K324" s="2">
        <f t="shared" si="36"/>
        <v>1.0971720470288888</v>
      </c>
    </row>
    <row r="325" spans="1:11" ht="13.5" x14ac:dyDescent="0.25">
      <c r="A325" s="3">
        <f>TITRES_STAT!B328</f>
        <v>42478</v>
      </c>
      <c r="B325" s="6">
        <f>TITRES_STAT!D328</f>
        <v>1.0915999999999999</v>
      </c>
      <c r="C325" s="2">
        <f t="shared" si="37"/>
        <v>2.949999999999986E-2</v>
      </c>
      <c r="D325" s="2">
        <f t="shared" si="30"/>
        <v>1.0886400000000001</v>
      </c>
      <c r="E325" s="2">
        <f t="shared" si="32"/>
        <v>1.0827200000000001</v>
      </c>
      <c r="F325" s="2">
        <f t="shared" si="33"/>
        <v>1.09822</v>
      </c>
      <c r="G325" s="2">
        <f t="shared" si="35"/>
        <v>1.1077119999999994</v>
      </c>
      <c r="H325" s="2">
        <f t="shared" si="31"/>
        <v>1.0518144999999997</v>
      </c>
      <c r="I325" s="2">
        <f t="array" ref="I325">SUMPRODUCT(B309:B328, (ROW(B309:B328)-ROW(B309)+1)) / (20*21/2)</f>
        <v>1.0836533333333331</v>
      </c>
      <c r="J325" s="2">
        <f t="shared" si="34"/>
        <v>1.0966527310083876</v>
      </c>
      <c r="K325" s="2">
        <f t="shared" si="36"/>
        <v>1.0969535353806972</v>
      </c>
    </row>
    <row r="326" spans="1:11" ht="13.5" x14ac:dyDescent="0.25">
      <c r="A326" s="3">
        <f>TITRES_STAT!B329</f>
        <v>42479</v>
      </c>
      <c r="B326" s="6">
        <f>TITRES_STAT!D329</f>
        <v>1.0817000000000001</v>
      </c>
      <c r="C326" s="2">
        <f t="shared" si="37"/>
        <v>-9.8999999999997979E-3</v>
      </c>
      <c r="D326" s="2">
        <f t="shared" ref="D326:D389" si="38">AVERAGE(B322:B326)</f>
        <v>1.08568</v>
      </c>
      <c r="E326" s="2">
        <f t="shared" si="32"/>
        <v>1.0807499999999999</v>
      </c>
      <c r="F326" s="2">
        <f t="shared" si="33"/>
        <v>1.0957599999999998</v>
      </c>
      <c r="G326" s="2">
        <f t="shared" si="35"/>
        <v>1.1080059999999994</v>
      </c>
      <c r="H326" s="2">
        <f t="shared" si="31"/>
        <v>1.0521129999999999</v>
      </c>
      <c r="I326" s="2">
        <f t="array" ref="I326">SUMPRODUCT(B310:B329, (ROW(B310:B329)-ROW(B310)+1)) / (20*21/2)</f>
        <v>1.0785971428571428</v>
      </c>
      <c r="J326" s="2">
        <f t="shared" si="34"/>
        <v>1.0952286613885411</v>
      </c>
      <c r="K326" s="2">
        <f t="shared" si="36"/>
        <v>1.0963553575226308</v>
      </c>
    </row>
    <row r="327" spans="1:11" ht="13.5" x14ac:dyDescent="0.25">
      <c r="A327" s="3">
        <f>TITRES_STAT!B330</f>
        <v>42480</v>
      </c>
      <c r="B327" s="6">
        <f>TITRES_STAT!D330</f>
        <v>1.0522</v>
      </c>
      <c r="C327" s="2">
        <f t="shared" si="37"/>
        <v>-2.9500000000000082E-2</v>
      </c>
      <c r="D327" s="2">
        <f t="shared" si="38"/>
        <v>1.0768199999999999</v>
      </c>
      <c r="E327" s="2">
        <f t="shared" si="32"/>
        <v>1.0777999999999999</v>
      </c>
      <c r="F327" s="2">
        <f t="shared" si="33"/>
        <v>1.0923149999999999</v>
      </c>
      <c r="G327" s="2">
        <f t="shared" si="35"/>
        <v>1.1077099999999995</v>
      </c>
      <c r="H327" s="2">
        <f t="shared" si="31"/>
        <v>1.0523344999999997</v>
      </c>
      <c r="I327" s="2">
        <f t="array" ref="I327">SUMPRODUCT(B311:B330, (ROW(B311:B330)-ROW(B311)+1)) / (20*21/2)</f>
        <v>1.0779609523809524</v>
      </c>
      <c r="J327" s="2">
        <f t="shared" si="34"/>
        <v>1.0911306936372516</v>
      </c>
      <c r="K327" s="2">
        <f t="shared" si="36"/>
        <v>1.0946237748746845</v>
      </c>
    </row>
    <row r="328" spans="1:11" ht="13.5" x14ac:dyDescent="0.25">
      <c r="A328" s="3">
        <f>TITRES_STAT!B331</f>
        <v>42481</v>
      </c>
      <c r="B328" s="6">
        <f>TITRES_STAT!D331</f>
        <v>1.0817000000000001</v>
      </c>
      <c r="C328" s="2">
        <f t="shared" si="37"/>
        <v>2.9500000000000082E-2</v>
      </c>
      <c r="D328" s="2">
        <f t="shared" si="38"/>
        <v>1.0738599999999998</v>
      </c>
      <c r="E328" s="2">
        <f t="shared" si="32"/>
        <v>1.0778000000000001</v>
      </c>
      <c r="F328" s="2">
        <f t="shared" si="33"/>
        <v>1.0905900000000002</v>
      </c>
      <c r="G328" s="2">
        <f t="shared" si="35"/>
        <v>1.1081999999999994</v>
      </c>
      <c r="H328" s="2">
        <f t="shared" si="31"/>
        <v>1.0526564999999999</v>
      </c>
      <c r="I328" s="2">
        <f t="array" ref="I328">SUMPRODUCT(B312:B331, (ROW(B312:B331)-ROW(B312)+1)) / (20*21/2)</f>
        <v>1.0756690476190478</v>
      </c>
      <c r="J328" s="2">
        <f t="shared" si="34"/>
        <v>1.0902325323384656</v>
      </c>
      <c r="K328" s="2">
        <f t="shared" si="36"/>
        <v>1.0941169601737166</v>
      </c>
    </row>
    <row r="329" spans="1:11" ht="13.5" x14ac:dyDescent="0.25">
      <c r="A329" s="3">
        <f>TITRES_STAT!B332</f>
        <v>42482</v>
      </c>
      <c r="B329" s="6">
        <f>TITRES_STAT!D332</f>
        <v>1.0375000000000001</v>
      </c>
      <c r="C329" s="2">
        <f t="shared" si="37"/>
        <v>-4.4200000000000017E-2</v>
      </c>
      <c r="D329" s="2">
        <f t="shared" si="38"/>
        <v>1.06894</v>
      </c>
      <c r="E329" s="2">
        <f t="shared" si="32"/>
        <v>1.0777999999999999</v>
      </c>
      <c r="F329" s="2">
        <f t="shared" si="33"/>
        <v>1.0883800000000003</v>
      </c>
      <c r="G329" s="2">
        <f t="shared" si="35"/>
        <v>1.1075119999999994</v>
      </c>
      <c r="H329" s="2">
        <f t="shared" si="31"/>
        <v>1.0527054999999996</v>
      </c>
      <c r="I329" s="2">
        <f t="array" ref="I329">SUMPRODUCT(B313:B332, (ROW(B313:B332)-ROW(B313)+1)) / (20*21/2)</f>
        <v>1.075058095238095</v>
      </c>
      <c r="J329" s="2">
        <f t="shared" si="34"/>
        <v>1.0852103864014688</v>
      </c>
      <c r="K329" s="2">
        <f t="shared" si="36"/>
        <v>1.0918966872257279</v>
      </c>
    </row>
    <row r="330" spans="1:11" ht="13.5" x14ac:dyDescent="0.25">
      <c r="A330" s="3">
        <f>TITRES_STAT!B333</f>
        <v>42485</v>
      </c>
      <c r="B330" s="6">
        <f>TITRES_STAT!D333</f>
        <v>1.0817000000000001</v>
      </c>
      <c r="C330" s="2">
        <f t="shared" si="37"/>
        <v>4.4200000000000017E-2</v>
      </c>
      <c r="D330" s="2">
        <f t="shared" si="38"/>
        <v>1.0669599999999999</v>
      </c>
      <c r="E330" s="2">
        <f t="shared" si="32"/>
        <v>1.0778000000000001</v>
      </c>
      <c r="F330" s="2">
        <f t="shared" si="33"/>
        <v>1.0861650000000003</v>
      </c>
      <c r="G330" s="2">
        <f t="shared" si="35"/>
        <v>1.1077079999999995</v>
      </c>
      <c r="H330" s="2">
        <f t="shared" ref="H330:H393" si="39">AVERAGE(B131:B330)</f>
        <v>1.0530004999999998</v>
      </c>
      <c r="I330" s="2">
        <f t="array" ref="I330">SUMPRODUCT(B314:B333, (ROW(B314:B333)-ROW(B314)+1)) / (20*21/2)</f>
        <v>1.0750780952380954</v>
      </c>
      <c r="J330" s="2">
        <f t="shared" si="34"/>
        <v>1.0848760638870432</v>
      </c>
      <c r="K330" s="2">
        <f t="shared" si="36"/>
        <v>1.0914968171384445</v>
      </c>
    </row>
    <row r="331" spans="1:11" ht="13.5" x14ac:dyDescent="0.25">
      <c r="A331" s="3">
        <f>TITRES_STAT!B334</f>
        <v>42486</v>
      </c>
      <c r="B331" s="6">
        <f>TITRES_STAT!D334</f>
        <v>1.0621</v>
      </c>
      <c r="C331" s="2">
        <f t="shared" si="37"/>
        <v>-1.9600000000000062E-2</v>
      </c>
      <c r="D331" s="2">
        <f t="shared" si="38"/>
        <v>1.06304</v>
      </c>
      <c r="E331" s="2">
        <f t="shared" si="32"/>
        <v>1.07436</v>
      </c>
      <c r="F331" s="2">
        <f t="shared" si="33"/>
        <v>1.0832150000000005</v>
      </c>
      <c r="G331" s="2">
        <f t="shared" si="35"/>
        <v>1.1071179999999996</v>
      </c>
      <c r="H331" s="2">
        <f t="shared" si="39"/>
        <v>1.0531234999999999</v>
      </c>
      <c r="I331" s="2">
        <f t="array" ref="I331">SUMPRODUCT(B315:B334, (ROW(B315:B334)-ROW(B315)+1)) / (20*21/2)</f>
        <v>1.0752390476190476</v>
      </c>
      <c r="J331" s="2">
        <f t="shared" si="34"/>
        <v>1.08270691494542</v>
      </c>
      <c r="K331" s="2">
        <f t="shared" si="36"/>
        <v>1.0903440007800742</v>
      </c>
    </row>
    <row r="332" spans="1:11" ht="13.5" x14ac:dyDescent="0.25">
      <c r="A332" s="3">
        <f>TITRES_STAT!B335</f>
        <v>42487</v>
      </c>
      <c r="B332" s="6">
        <f>TITRES_STAT!D335</f>
        <v>1.0768</v>
      </c>
      <c r="C332" s="2">
        <f t="shared" si="37"/>
        <v>1.4699999999999935E-2</v>
      </c>
      <c r="D332" s="2">
        <f t="shared" si="38"/>
        <v>1.06796</v>
      </c>
      <c r="E332" s="2">
        <f t="shared" ref="E332:E395" si="40">AVERAGE(B323:B332)</f>
        <v>1.07239</v>
      </c>
      <c r="F332" s="2">
        <f t="shared" si="33"/>
        <v>1.0814900000000003</v>
      </c>
      <c r="G332" s="2">
        <f t="shared" si="35"/>
        <v>1.1068219999999998</v>
      </c>
      <c r="H332" s="2">
        <f t="shared" si="39"/>
        <v>1.0532954999999999</v>
      </c>
      <c r="I332" s="2">
        <f t="array" ref="I332">SUMPRODUCT(B316:B335, (ROW(B316:B335)-ROW(B316)+1)) / (20*21/2)</f>
        <v>1.0746076190476193</v>
      </c>
      <c r="J332" s="2">
        <f t="shared" si="34"/>
        <v>1.0821443516172848</v>
      </c>
      <c r="K332" s="2">
        <f t="shared" si="36"/>
        <v>1.0898128634945812</v>
      </c>
    </row>
    <row r="333" spans="1:11" ht="13.5" x14ac:dyDescent="0.25">
      <c r="A333" s="3">
        <f>TITRES_STAT!B336</f>
        <v>42488</v>
      </c>
      <c r="B333" s="6">
        <f>TITRES_STAT!D336</f>
        <v>1.0817000000000001</v>
      </c>
      <c r="C333" s="2">
        <f t="shared" si="37"/>
        <v>4.9000000000001265E-3</v>
      </c>
      <c r="D333" s="2">
        <f t="shared" si="38"/>
        <v>1.06796</v>
      </c>
      <c r="E333" s="2">
        <f t="shared" si="40"/>
        <v>1.07091</v>
      </c>
      <c r="F333" s="2">
        <f t="shared" si="33"/>
        <v>1.0800100000000004</v>
      </c>
      <c r="G333" s="2">
        <f t="shared" si="35"/>
        <v>1.1066239999999994</v>
      </c>
      <c r="H333" s="2">
        <f t="shared" si="39"/>
        <v>1.0535654999999999</v>
      </c>
      <c r="I333" s="2">
        <f t="array" ref="I333">SUMPRODUCT(B317:B336, (ROW(B317:B336)-ROW(B317)+1)) / (20*21/2)</f>
        <v>1.0703971428571428</v>
      </c>
      <c r="J333" s="2">
        <f t="shared" si="34"/>
        <v>1.0821020324156387</v>
      </c>
      <c r="K333" s="2">
        <f t="shared" si="36"/>
        <v>1.0894947119849898</v>
      </c>
    </row>
    <row r="334" spans="1:11" ht="13.5" x14ac:dyDescent="0.25">
      <c r="A334" s="3">
        <f>TITRES_STAT!B337</f>
        <v>42489</v>
      </c>
      <c r="B334" s="6">
        <f>TITRES_STAT!D337</f>
        <v>1.0817000000000001</v>
      </c>
      <c r="C334" s="2">
        <f t="shared" si="37"/>
        <v>0</v>
      </c>
      <c r="D334" s="2">
        <f t="shared" si="38"/>
        <v>1.0768</v>
      </c>
      <c r="E334" s="2">
        <f t="shared" si="40"/>
        <v>1.0728699999999998</v>
      </c>
      <c r="F334" s="2">
        <f t="shared" si="33"/>
        <v>1.0785300000000002</v>
      </c>
      <c r="G334" s="2">
        <f t="shared" si="35"/>
        <v>1.1066239999999994</v>
      </c>
      <c r="H334" s="2">
        <f t="shared" si="39"/>
        <v>1.0538354999999999</v>
      </c>
      <c r="I334" s="2">
        <f t="array" ref="I334">SUMPRODUCT(B318:B337, (ROW(B318:B337)-ROW(B318)+1)) / (20*21/2)</f>
        <v>1.0688571428571427</v>
      </c>
      <c r="J334" s="2">
        <f t="shared" si="34"/>
        <v>1.0820637436141494</v>
      </c>
      <c r="K334" s="2">
        <f t="shared" si="36"/>
        <v>1.0891890370051864</v>
      </c>
    </row>
    <row r="335" spans="1:11" ht="13.5" x14ac:dyDescent="0.25">
      <c r="A335" s="3">
        <f>TITRES_STAT!B338</f>
        <v>42492</v>
      </c>
      <c r="B335" s="6">
        <f>TITRES_STAT!D338</f>
        <v>1.0719000000000001</v>
      </c>
      <c r="C335" s="2">
        <f t="shared" si="37"/>
        <v>-9.8000000000000309E-3</v>
      </c>
      <c r="D335" s="2">
        <f t="shared" si="38"/>
        <v>1.0748400000000002</v>
      </c>
      <c r="E335" s="2">
        <f t="shared" si="40"/>
        <v>1.0708999999999997</v>
      </c>
      <c r="F335" s="2">
        <f t="shared" si="33"/>
        <v>1.0768100000000003</v>
      </c>
      <c r="G335" s="2">
        <f t="shared" si="35"/>
        <v>1.1064279999999995</v>
      </c>
      <c r="H335" s="2">
        <f t="shared" si="39"/>
        <v>1.0541059999999998</v>
      </c>
      <c r="I335" s="2">
        <f t="array" ref="I335">SUMPRODUCT(B319:B338, (ROW(B319:B338)-ROW(B319)+1)) / (20*21/2)</f>
        <v>1.0674338095238094</v>
      </c>
      <c r="J335" s="2">
        <f t="shared" si="34"/>
        <v>1.0810957680318494</v>
      </c>
      <c r="K335" s="2">
        <f t="shared" si="36"/>
        <v>1.0885110355540029</v>
      </c>
    </row>
    <row r="336" spans="1:11" ht="13.5" x14ac:dyDescent="0.25">
      <c r="A336" s="3">
        <f>TITRES_STAT!B339</f>
        <v>42493</v>
      </c>
      <c r="B336" s="6">
        <f>TITRES_STAT!D339</f>
        <v>1.0326</v>
      </c>
      <c r="C336" s="2">
        <f t="shared" si="37"/>
        <v>-3.9300000000000113E-2</v>
      </c>
      <c r="D336" s="2">
        <f t="shared" si="38"/>
        <v>1.06894</v>
      </c>
      <c r="E336" s="2">
        <f t="shared" si="40"/>
        <v>1.0659899999999998</v>
      </c>
      <c r="F336" s="2">
        <f t="shared" si="33"/>
        <v>1.0733699999999999</v>
      </c>
      <c r="G336" s="2">
        <f t="shared" si="35"/>
        <v>1.1052479999999996</v>
      </c>
      <c r="H336" s="2">
        <f t="shared" si="39"/>
        <v>1.0541799999999997</v>
      </c>
      <c r="I336" s="2">
        <f t="array" ref="I336">SUMPRODUCT(B320:B339, (ROW(B320:B339)-ROW(B320)+1)) / (20*21/2)</f>
        <v>1.0661271428571431</v>
      </c>
      <c r="J336" s="2">
        <f t="shared" si="34"/>
        <v>1.0764771234573876</v>
      </c>
      <c r="K336" s="2">
        <f t="shared" si="36"/>
        <v>1.0863184459244342</v>
      </c>
    </row>
    <row r="337" spans="1:11" ht="13.5" x14ac:dyDescent="0.25">
      <c r="A337" s="3">
        <f>TITRES_STAT!B340</f>
        <v>42494</v>
      </c>
      <c r="B337" s="6">
        <f>TITRES_STAT!D340</f>
        <v>1.0571999999999999</v>
      </c>
      <c r="C337" s="2">
        <f t="shared" si="37"/>
        <v>2.4599999999999955E-2</v>
      </c>
      <c r="D337" s="2">
        <f t="shared" si="38"/>
        <v>1.0650200000000001</v>
      </c>
      <c r="E337" s="2">
        <f t="shared" si="40"/>
        <v>1.0664899999999999</v>
      </c>
      <c r="F337" s="2">
        <f t="shared" si="33"/>
        <v>1.0721449999999997</v>
      </c>
      <c r="G337" s="2">
        <f t="shared" si="35"/>
        <v>1.1048559999999998</v>
      </c>
      <c r="H337" s="2">
        <f t="shared" si="39"/>
        <v>1.0544015</v>
      </c>
      <c r="I337" s="2">
        <f t="array" ref="I337">SUMPRODUCT(B321:B340, (ROW(B321:B340)-ROW(B321)+1)) / (20*21/2)</f>
        <v>1.0647266666666666</v>
      </c>
      <c r="J337" s="2">
        <f t="shared" si="34"/>
        <v>1.0746412069376363</v>
      </c>
      <c r="K337" s="2">
        <f t="shared" si="36"/>
        <v>1.0851765460842604</v>
      </c>
    </row>
    <row r="338" spans="1:11" ht="13.5" x14ac:dyDescent="0.25">
      <c r="A338" s="3">
        <f>TITRES_STAT!B341</f>
        <v>42495</v>
      </c>
      <c r="B338" s="6">
        <f>TITRES_STAT!D341</f>
        <v>1.0571999999999999</v>
      </c>
      <c r="C338" s="2">
        <f t="shared" si="37"/>
        <v>0</v>
      </c>
      <c r="D338" s="2">
        <f t="shared" si="38"/>
        <v>1.06012</v>
      </c>
      <c r="E338" s="2">
        <f t="shared" si="40"/>
        <v>1.0640399999999999</v>
      </c>
      <c r="F338" s="2">
        <f t="shared" si="33"/>
        <v>1.0709199999999999</v>
      </c>
      <c r="G338" s="2">
        <f t="shared" si="35"/>
        <v>1.1045619999999996</v>
      </c>
      <c r="H338" s="2">
        <f t="shared" si="39"/>
        <v>1.0546229999999999</v>
      </c>
      <c r="I338" s="2">
        <f t="array" ref="I338">SUMPRODUCT(B322:B341, (ROW(B322:B341)-ROW(B322)+1)) / (20*21/2)</f>
        <v>1.0634428571428571</v>
      </c>
      <c r="J338" s="2">
        <f t="shared" si="34"/>
        <v>1.0729801396102423</v>
      </c>
      <c r="K338" s="2">
        <f t="shared" si="36"/>
        <v>1.0840794266299758</v>
      </c>
    </row>
    <row r="339" spans="1:11" ht="13.5" x14ac:dyDescent="0.25">
      <c r="A339" s="3">
        <f>TITRES_STAT!B342</f>
        <v>42496</v>
      </c>
      <c r="B339" s="6">
        <f>TITRES_STAT!D342</f>
        <v>1.0571999999999999</v>
      </c>
      <c r="C339" s="2">
        <f t="shared" si="37"/>
        <v>0</v>
      </c>
      <c r="D339" s="2">
        <f t="shared" si="38"/>
        <v>1.0552199999999998</v>
      </c>
      <c r="E339" s="2">
        <f t="shared" si="40"/>
        <v>1.0660099999999999</v>
      </c>
      <c r="F339" s="2">
        <f t="shared" si="33"/>
        <v>1.0719049999999999</v>
      </c>
      <c r="G339" s="2">
        <f t="shared" si="35"/>
        <v>1.1042679999999998</v>
      </c>
      <c r="H339" s="2">
        <f t="shared" si="39"/>
        <v>1.0548199999999999</v>
      </c>
      <c r="I339" s="2">
        <f t="array" ref="I339">SUMPRODUCT(B323:B342, (ROW(B323:B342)-ROW(B323)+1)) / (20*21/2)</f>
        <v>1.0623461904761906</v>
      </c>
      <c r="J339" s="2">
        <f t="shared" si="34"/>
        <v>1.0714772691711716</v>
      </c>
      <c r="K339" s="2">
        <f t="shared" si="36"/>
        <v>1.0830253314680161</v>
      </c>
    </row>
    <row r="340" spans="1:11" ht="13.5" x14ac:dyDescent="0.25">
      <c r="A340" s="3">
        <f>TITRES_STAT!B343</f>
        <v>42499</v>
      </c>
      <c r="B340" s="6">
        <f>TITRES_STAT!D343</f>
        <v>1.0571999999999999</v>
      </c>
      <c r="C340" s="2">
        <f t="shared" si="37"/>
        <v>0</v>
      </c>
      <c r="D340" s="2">
        <f t="shared" si="38"/>
        <v>1.0522800000000001</v>
      </c>
      <c r="E340" s="2">
        <f t="shared" si="40"/>
        <v>1.0635600000000001</v>
      </c>
      <c r="F340" s="2">
        <f t="shared" ref="F340:F403" si="41">AVERAGE(B321:B340)</f>
        <v>1.0706800000000001</v>
      </c>
      <c r="G340" s="2">
        <f t="shared" si="35"/>
        <v>1.10358</v>
      </c>
      <c r="H340" s="2">
        <f t="shared" si="39"/>
        <v>1.0550169999999999</v>
      </c>
      <c r="I340" s="2">
        <f t="array" ref="I340">SUMPRODUCT(B324:B343, (ROW(B324:B343)-ROW(B324)+1)) / (20*21/2)</f>
        <v>1.0604938095238094</v>
      </c>
      <c r="J340" s="2">
        <f t="shared" si="34"/>
        <v>1.0701175292501075</v>
      </c>
      <c r="K340" s="2">
        <f t="shared" si="36"/>
        <v>1.0820125733712311</v>
      </c>
    </row>
    <row r="341" spans="1:11" ht="13.5" x14ac:dyDescent="0.25">
      <c r="A341" s="3">
        <f>TITRES_STAT!B344</f>
        <v>42500</v>
      </c>
      <c r="B341" s="6">
        <f>TITRES_STAT!D344</f>
        <v>1.0571999999999999</v>
      </c>
      <c r="C341" s="2">
        <f t="shared" si="37"/>
        <v>0</v>
      </c>
      <c r="D341" s="2">
        <f t="shared" si="38"/>
        <v>1.0571999999999999</v>
      </c>
      <c r="E341" s="2">
        <f t="shared" si="40"/>
        <v>1.06307</v>
      </c>
      <c r="F341" s="2">
        <f t="shared" si="41"/>
        <v>1.0687150000000003</v>
      </c>
      <c r="G341" s="2">
        <f t="shared" si="35"/>
        <v>1.1031880000000001</v>
      </c>
      <c r="H341" s="2">
        <f t="shared" si="39"/>
        <v>1.0552384999999997</v>
      </c>
      <c r="I341" s="2">
        <f t="array" ref="I341">SUMPRODUCT(B325:B344, (ROW(B325:B344)-ROW(B325)+1)) / (20*21/2)</f>
        <v>1.0565328571428572</v>
      </c>
      <c r="J341" s="2">
        <f t="shared" ref="J341:J404" si="42">$J$4*B341+J340*(1-$J$4)</f>
        <v>1.0688872883691447</v>
      </c>
      <c r="K341" s="2">
        <f t="shared" si="36"/>
        <v>1.0810395312782417</v>
      </c>
    </row>
    <row r="342" spans="1:11" ht="13.5" x14ac:dyDescent="0.25">
      <c r="A342" s="3">
        <f>TITRES_STAT!B345</f>
        <v>42501</v>
      </c>
      <c r="B342" s="6">
        <f>TITRES_STAT!D345</f>
        <v>1.0571999999999999</v>
      </c>
      <c r="C342" s="2">
        <f t="shared" si="37"/>
        <v>0</v>
      </c>
      <c r="D342" s="2">
        <f t="shared" si="38"/>
        <v>1.0571999999999999</v>
      </c>
      <c r="E342" s="2">
        <f t="shared" si="40"/>
        <v>1.06111</v>
      </c>
      <c r="F342" s="2">
        <f t="shared" si="41"/>
        <v>1.0667500000000003</v>
      </c>
      <c r="G342" s="2">
        <f t="shared" si="35"/>
        <v>1.1018120000000002</v>
      </c>
      <c r="H342" s="2">
        <f t="shared" si="39"/>
        <v>1.0554599999999998</v>
      </c>
      <c r="I342" s="2">
        <f t="array" ref="I342">SUMPRODUCT(B326:B345, (ROW(B326:B345)-ROW(B326)+1)) / (20*21/2)</f>
        <v>1.0551023809523807</v>
      </c>
      <c r="J342" s="2">
        <f t="shared" si="42"/>
        <v>1.067774213286369</v>
      </c>
      <c r="K342" s="2">
        <f t="shared" si="36"/>
        <v>1.0801046476987028</v>
      </c>
    </row>
    <row r="343" spans="1:11" ht="13.5" x14ac:dyDescent="0.25">
      <c r="A343" s="3">
        <f>TITRES_STAT!B346</f>
        <v>42502</v>
      </c>
      <c r="B343" s="6">
        <f>TITRES_STAT!D346</f>
        <v>1.0472999999999999</v>
      </c>
      <c r="C343" s="2">
        <f t="shared" si="37"/>
        <v>-9.9000000000000199E-3</v>
      </c>
      <c r="D343" s="2">
        <f t="shared" si="38"/>
        <v>1.0552199999999998</v>
      </c>
      <c r="E343" s="2">
        <f t="shared" si="40"/>
        <v>1.0576699999999999</v>
      </c>
      <c r="F343" s="2">
        <f t="shared" si="41"/>
        <v>1.0642900000000002</v>
      </c>
      <c r="G343" s="2">
        <f t="shared" si="35"/>
        <v>1.0996480000000002</v>
      </c>
      <c r="H343" s="2">
        <f t="shared" si="39"/>
        <v>1.0556074999999998</v>
      </c>
      <c r="I343" s="2">
        <f t="array" ref="I343">SUMPRODUCT(B327:B346, (ROW(B327:B346)-ROW(B327)+1)) / (20*21/2)</f>
        <v>1.0534161904761905</v>
      </c>
      <c r="J343" s="2">
        <f t="shared" si="42"/>
        <v>1.0658242882114766</v>
      </c>
      <c r="K343" s="2">
        <f t="shared" si="36"/>
        <v>1.0788181909262049</v>
      </c>
    </row>
    <row r="344" spans="1:11" ht="13.5" x14ac:dyDescent="0.25">
      <c r="A344" s="3">
        <f>TITRES_STAT!B347</f>
        <v>42503</v>
      </c>
      <c r="B344" s="6">
        <f>TITRES_STAT!D347</f>
        <v>1.0226999999999999</v>
      </c>
      <c r="C344" s="2">
        <f t="shared" si="37"/>
        <v>-2.4599999999999955E-2</v>
      </c>
      <c r="D344" s="2">
        <f t="shared" si="38"/>
        <v>1.0483199999999999</v>
      </c>
      <c r="E344" s="2">
        <f t="shared" si="40"/>
        <v>1.0517699999999999</v>
      </c>
      <c r="F344" s="2">
        <f t="shared" si="41"/>
        <v>1.0623200000000002</v>
      </c>
      <c r="G344" s="2">
        <f t="shared" si="35"/>
        <v>1.0964020000000003</v>
      </c>
      <c r="H344" s="2">
        <f t="shared" si="39"/>
        <v>1.0556319999999997</v>
      </c>
      <c r="I344" s="2">
        <f t="array" ref="I344">SUMPRODUCT(B328:B347, (ROW(B328:B347)-ROW(B328)+1)) / (20*21/2)</f>
        <v>1.0519171428571426</v>
      </c>
      <c r="J344" s="2">
        <f t="shared" si="42"/>
        <v>1.0617172131437169</v>
      </c>
      <c r="K344" s="2">
        <f t="shared" si="36"/>
        <v>1.0766174775565498</v>
      </c>
    </row>
    <row r="345" spans="1:11" ht="13.5" x14ac:dyDescent="0.25">
      <c r="A345" s="3">
        <f>TITRES_STAT!B348</f>
        <v>42506</v>
      </c>
      <c r="B345" s="6">
        <f>TITRES_STAT!D348</f>
        <v>1.0472999999999999</v>
      </c>
      <c r="C345" s="2">
        <f t="shared" si="37"/>
        <v>2.4599999999999955E-2</v>
      </c>
      <c r="D345" s="2">
        <f t="shared" si="38"/>
        <v>1.04634</v>
      </c>
      <c r="E345" s="2">
        <f t="shared" si="40"/>
        <v>1.04931</v>
      </c>
      <c r="F345" s="2">
        <f t="shared" si="41"/>
        <v>1.0601050000000001</v>
      </c>
      <c r="G345" s="2">
        <f t="shared" si="35"/>
        <v>1.093648</v>
      </c>
      <c r="H345" s="2">
        <f t="shared" si="39"/>
        <v>1.0557794999999996</v>
      </c>
      <c r="I345" s="2">
        <f t="array" ref="I345">SUMPRODUCT(B329:B348, (ROW(B329:B348)-ROW(B329)+1)) / (20*21/2)</f>
        <v>1.0476552380952382</v>
      </c>
      <c r="J345" s="2">
        <f t="shared" si="42"/>
        <v>1.0603441452252675</v>
      </c>
      <c r="K345" s="2">
        <f t="shared" si="36"/>
        <v>1.0754677725543322</v>
      </c>
    </row>
    <row r="346" spans="1:11" ht="13.5" x14ac:dyDescent="0.25">
      <c r="A346" s="3">
        <f>TITRES_STAT!B349</f>
        <v>42507</v>
      </c>
      <c r="B346" s="6">
        <f>TITRES_STAT!D349</f>
        <v>1.0424</v>
      </c>
      <c r="C346" s="2">
        <f t="shared" si="37"/>
        <v>-4.8999999999999044E-3</v>
      </c>
      <c r="D346" s="2">
        <f t="shared" si="38"/>
        <v>1.04338</v>
      </c>
      <c r="E346" s="2">
        <f t="shared" si="40"/>
        <v>1.0502899999999999</v>
      </c>
      <c r="F346" s="2">
        <f t="shared" si="41"/>
        <v>1.0581399999999999</v>
      </c>
      <c r="G346" s="2">
        <f t="shared" si="35"/>
        <v>1.0914840000000003</v>
      </c>
      <c r="H346" s="2">
        <f t="shared" si="39"/>
        <v>1.0559024999999997</v>
      </c>
      <c r="I346" s="2">
        <f t="array" ref="I346">SUMPRODUCT(B330:B349, (ROW(B330:B349)-ROW(B330)+1)) / (20*21/2)</f>
        <v>1.0460638095238095</v>
      </c>
      <c r="J346" s="2">
        <f t="shared" si="42"/>
        <v>1.0586351790133373</v>
      </c>
      <c r="K346" s="2">
        <f t="shared" si="36"/>
        <v>1.0741709971600446</v>
      </c>
    </row>
    <row r="347" spans="1:11" ht="13.5" x14ac:dyDescent="0.25">
      <c r="A347" s="3">
        <f>TITRES_STAT!B350</f>
        <v>42508</v>
      </c>
      <c r="B347" s="6">
        <f>TITRES_STAT!D350</f>
        <v>1.0424</v>
      </c>
      <c r="C347" s="2">
        <f t="shared" si="37"/>
        <v>0</v>
      </c>
      <c r="D347" s="2">
        <f t="shared" si="38"/>
        <v>1.0404199999999999</v>
      </c>
      <c r="E347" s="2">
        <f t="shared" si="40"/>
        <v>1.04881</v>
      </c>
      <c r="F347" s="2">
        <f t="shared" si="41"/>
        <v>1.05765</v>
      </c>
      <c r="G347" s="2">
        <f t="shared" si="35"/>
        <v>1.0888280000000004</v>
      </c>
      <c r="H347" s="2">
        <f t="shared" si="39"/>
        <v>1.0560499999999997</v>
      </c>
      <c r="I347" s="2">
        <f t="array" ref="I347">SUMPRODUCT(B331:B350, (ROW(B331:B350)-ROW(B331)+1)) / (20*21/2)</f>
        <v>1.0449390476190477</v>
      </c>
      <c r="J347" s="2">
        <f t="shared" si="42"/>
        <v>1.0570889714882574</v>
      </c>
      <c r="K347" s="2">
        <f t="shared" si="36"/>
        <v>1.0729250757027879</v>
      </c>
    </row>
    <row r="348" spans="1:11" ht="13.5" x14ac:dyDescent="0.25">
      <c r="A348" s="3">
        <f>TITRES_STAT!B351</f>
        <v>42509</v>
      </c>
      <c r="B348" s="6">
        <f>TITRES_STAT!D351</f>
        <v>1.0128999999999999</v>
      </c>
      <c r="C348" s="2">
        <f t="shared" si="37"/>
        <v>-2.9500000000000082E-2</v>
      </c>
      <c r="D348" s="2">
        <f t="shared" si="38"/>
        <v>1.0335399999999999</v>
      </c>
      <c r="E348" s="2">
        <f t="shared" si="40"/>
        <v>1.0443800000000001</v>
      </c>
      <c r="F348" s="2">
        <f t="shared" si="41"/>
        <v>1.0542099999999999</v>
      </c>
      <c r="G348" s="2">
        <f t="shared" si="35"/>
        <v>1.0862700000000003</v>
      </c>
      <c r="H348" s="2">
        <f t="shared" si="39"/>
        <v>1.0560254999999996</v>
      </c>
      <c r="I348" s="2">
        <f t="array" ref="I348">SUMPRODUCT(B332:B351, (ROW(B332:B351)-ROW(B332)+1)) / (20*21/2)</f>
        <v>1.0440014285714285</v>
      </c>
      <c r="J348" s="2">
        <f t="shared" si="42"/>
        <v>1.0528804980131852</v>
      </c>
      <c r="K348" s="2">
        <f t="shared" si="36"/>
        <v>1.0705711511654237</v>
      </c>
    </row>
    <row r="349" spans="1:11" ht="13.5" x14ac:dyDescent="0.25">
      <c r="A349" s="3">
        <f>TITRES_STAT!B352</f>
        <v>42510</v>
      </c>
      <c r="B349" s="6">
        <f>TITRES_STAT!D352</f>
        <v>1.0375000000000001</v>
      </c>
      <c r="C349" s="2">
        <f t="shared" si="37"/>
        <v>2.4600000000000177E-2</v>
      </c>
      <c r="D349" s="2">
        <f t="shared" si="38"/>
        <v>1.0364999999999998</v>
      </c>
      <c r="E349" s="2">
        <f t="shared" si="40"/>
        <v>1.0424099999999998</v>
      </c>
      <c r="F349" s="2">
        <f t="shared" si="41"/>
        <v>1.0542099999999999</v>
      </c>
      <c r="G349" s="2">
        <f t="shared" si="35"/>
        <v>1.0839100000000004</v>
      </c>
      <c r="H349" s="2">
        <f t="shared" si="39"/>
        <v>1.0561239999999996</v>
      </c>
      <c r="I349" s="2">
        <f t="array" ref="I349">SUMPRODUCT(B333:B352, (ROW(B333:B352)-ROW(B333)+1)) / (20*21/2)</f>
        <v>1.0422242857142856</v>
      </c>
      <c r="J349" s="2">
        <f t="shared" si="42"/>
        <v>1.0514156886785961</v>
      </c>
      <c r="K349" s="2">
        <f t="shared" si="36"/>
        <v>1.0692742432765836</v>
      </c>
    </row>
    <row r="350" spans="1:11" ht="13.5" x14ac:dyDescent="0.25">
      <c r="A350" s="3">
        <f>TITRES_STAT!B353</f>
        <v>42513</v>
      </c>
      <c r="B350" s="6">
        <f>TITRES_STAT!D353</f>
        <v>1.0424</v>
      </c>
      <c r="C350" s="2">
        <f t="shared" si="37"/>
        <v>4.8999999999999044E-3</v>
      </c>
      <c r="D350" s="2">
        <f t="shared" si="38"/>
        <v>1.0355199999999998</v>
      </c>
      <c r="E350" s="2">
        <f t="shared" si="40"/>
        <v>1.0409299999999999</v>
      </c>
      <c r="F350" s="2">
        <f t="shared" si="41"/>
        <v>1.0522450000000001</v>
      </c>
      <c r="G350" s="2">
        <f t="shared" si="35"/>
        <v>1.0816480000000004</v>
      </c>
      <c r="H350" s="2">
        <f t="shared" si="39"/>
        <v>1.0563449999999996</v>
      </c>
      <c r="I350" s="2">
        <f t="array" ref="I350">SUMPRODUCT(B334:B353, (ROW(B334:B353)-ROW(B334)+1)) / (20*21/2)</f>
        <v>1.0401909523809525</v>
      </c>
      <c r="J350" s="2">
        <f t="shared" si="42"/>
        <v>1.050557051661587</v>
      </c>
      <c r="K350" s="2">
        <f t="shared" si="36"/>
        <v>1.0682203513833843</v>
      </c>
    </row>
    <row r="351" spans="1:11" ht="13.5" x14ac:dyDescent="0.25">
      <c r="A351" s="3">
        <f>TITRES_STAT!B354</f>
        <v>42514</v>
      </c>
      <c r="B351" s="6">
        <f>TITRES_STAT!D354</f>
        <v>1.0424</v>
      </c>
      <c r="C351" s="2">
        <f t="shared" si="37"/>
        <v>0</v>
      </c>
      <c r="D351" s="2">
        <f t="shared" si="38"/>
        <v>1.03552</v>
      </c>
      <c r="E351" s="2">
        <f t="shared" si="40"/>
        <v>1.03945</v>
      </c>
      <c r="F351" s="2">
        <f t="shared" si="41"/>
        <v>1.0512600000000001</v>
      </c>
      <c r="G351" s="2">
        <f t="shared" si="35"/>
        <v>1.0788940000000005</v>
      </c>
      <c r="H351" s="2">
        <f t="shared" si="39"/>
        <v>1.0564924999999996</v>
      </c>
      <c r="I351" s="2">
        <f t="array" ref="I351">SUMPRODUCT(B335:B354, (ROW(B335:B354)-ROW(B335)+1)) / (20*21/2)</f>
        <v>1.0388814285714285</v>
      </c>
      <c r="J351" s="2">
        <f t="shared" si="42"/>
        <v>1.0497801895985788</v>
      </c>
      <c r="K351" s="2">
        <f t="shared" si="36"/>
        <v>1.0672077885840359</v>
      </c>
    </row>
    <row r="352" spans="1:11" ht="13.5" x14ac:dyDescent="0.25">
      <c r="A352" s="3">
        <f>TITRES_STAT!B355</f>
        <v>42515</v>
      </c>
      <c r="B352" s="6">
        <f>TITRES_STAT!D355</f>
        <v>1.0326</v>
      </c>
      <c r="C352" s="2">
        <f t="shared" si="37"/>
        <v>-9.8000000000000309E-3</v>
      </c>
      <c r="D352" s="2">
        <f t="shared" si="38"/>
        <v>1.03356</v>
      </c>
      <c r="E352" s="2">
        <f t="shared" si="40"/>
        <v>1.0369900000000001</v>
      </c>
      <c r="F352" s="2">
        <f t="shared" si="41"/>
        <v>1.04905</v>
      </c>
      <c r="G352" s="2">
        <f t="shared" si="35"/>
        <v>1.0761400000000005</v>
      </c>
      <c r="H352" s="2">
        <f t="shared" si="39"/>
        <v>1.0565909999999996</v>
      </c>
      <c r="I352" s="2">
        <f t="array" ref="I352">SUMPRODUCT(B336:B355, (ROW(B336:B355)-ROW(B336)+1)) / (20*21/2)</f>
        <v>1.0382723809523811</v>
      </c>
      <c r="J352" s="2">
        <f t="shared" si="42"/>
        <v>1.0481439810653808</v>
      </c>
      <c r="K352" s="2">
        <f t="shared" si="36"/>
        <v>1.0658506204042697</v>
      </c>
    </row>
    <row r="353" spans="1:11" ht="13.5" x14ac:dyDescent="0.25">
      <c r="A353" s="3">
        <f>TITRES_STAT!B356</f>
        <v>42516</v>
      </c>
      <c r="B353" s="6">
        <f>TITRES_STAT!D356</f>
        <v>1.0277000000000001</v>
      </c>
      <c r="C353" s="2">
        <f t="shared" si="37"/>
        <v>-4.8999999999999044E-3</v>
      </c>
      <c r="D353" s="2">
        <f t="shared" si="38"/>
        <v>1.0365199999999999</v>
      </c>
      <c r="E353" s="2">
        <f t="shared" si="40"/>
        <v>1.0350299999999999</v>
      </c>
      <c r="F353" s="2">
        <f t="shared" si="41"/>
        <v>1.0463499999999999</v>
      </c>
      <c r="G353" s="2">
        <f t="shared" si="35"/>
        <v>1.0738780000000006</v>
      </c>
      <c r="H353" s="2">
        <f t="shared" si="39"/>
        <v>1.0566894999999996</v>
      </c>
      <c r="I353" s="2">
        <f t="array" ref="I353">SUMPRODUCT(B337:B356, (ROW(B337:B356)-ROW(B337)+1)) / (20*21/2)</f>
        <v>1.0373604761904762</v>
      </c>
      <c r="J353" s="2">
        <f t="shared" si="42"/>
        <v>1.0461969352496303</v>
      </c>
      <c r="K353" s="2">
        <f t="shared" si="36"/>
        <v>1.064354517643318</v>
      </c>
    </row>
    <row r="354" spans="1:11" ht="13.5" x14ac:dyDescent="0.25">
      <c r="A354" s="3">
        <f>TITRES_STAT!B357</f>
        <v>42517</v>
      </c>
      <c r="B354" s="6">
        <f>TITRES_STAT!D357</f>
        <v>1.0326</v>
      </c>
      <c r="C354" s="2">
        <f t="shared" si="37"/>
        <v>4.8999999999999044E-3</v>
      </c>
      <c r="D354" s="2">
        <f t="shared" si="38"/>
        <v>1.0355399999999999</v>
      </c>
      <c r="E354" s="2">
        <f t="shared" si="40"/>
        <v>1.0360199999999999</v>
      </c>
      <c r="F354" s="2">
        <f t="shared" si="41"/>
        <v>1.0438949999999998</v>
      </c>
      <c r="G354" s="2">
        <f t="shared" si="35"/>
        <v>1.0722060000000007</v>
      </c>
      <c r="H354" s="2">
        <f t="shared" si="39"/>
        <v>1.0568369999999998</v>
      </c>
      <c r="I354" s="2">
        <f t="array" ref="I354">SUMPRODUCT(B338:B357, (ROW(B338:B357)-ROW(B338)+1)) / (20*21/2)</f>
        <v>1.0359819047619048</v>
      </c>
      <c r="J354" s="2">
        <f t="shared" si="42"/>
        <v>1.0449019890353799</v>
      </c>
      <c r="K354" s="2">
        <f t="shared" si="36"/>
        <v>1.0631092424416193</v>
      </c>
    </row>
    <row r="355" spans="1:11" ht="13.5" x14ac:dyDescent="0.25">
      <c r="A355" s="3">
        <f>TITRES_STAT!B358</f>
        <v>42520</v>
      </c>
      <c r="B355" s="6">
        <f>TITRES_STAT!D358</f>
        <v>1.0375000000000001</v>
      </c>
      <c r="C355" s="2">
        <f t="shared" si="37"/>
        <v>4.9000000000001265E-3</v>
      </c>
      <c r="D355" s="2">
        <f t="shared" si="38"/>
        <v>1.0345600000000001</v>
      </c>
      <c r="E355" s="2">
        <f t="shared" si="40"/>
        <v>1.03504</v>
      </c>
      <c r="F355" s="2">
        <f t="shared" si="41"/>
        <v>1.0421749999999999</v>
      </c>
      <c r="G355" s="2">
        <f t="shared" si="35"/>
        <v>1.0703380000000007</v>
      </c>
      <c r="H355" s="2">
        <f t="shared" si="39"/>
        <v>1.0569844999999995</v>
      </c>
      <c r="I355" s="2">
        <f t="array" ref="I355">SUMPRODUCT(B339:B358, (ROW(B339:B358)-ROW(B339)+1)) / (20*21/2)</f>
        <v>1.0352104761904763</v>
      </c>
      <c r="J355" s="2">
        <f t="shared" si="42"/>
        <v>1.0441970376986771</v>
      </c>
      <c r="K355" s="2">
        <f t="shared" si="36"/>
        <v>1.062104958424301</v>
      </c>
    </row>
    <row r="356" spans="1:11" ht="13.5" x14ac:dyDescent="0.25">
      <c r="A356" s="3">
        <f>TITRES_STAT!B359</f>
        <v>42521</v>
      </c>
      <c r="B356" s="6">
        <f>TITRES_STAT!D359</f>
        <v>1.0326</v>
      </c>
      <c r="C356" s="2">
        <f t="shared" si="37"/>
        <v>-4.9000000000001265E-3</v>
      </c>
      <c r="D356" s="2">
        <f t="shared" si="38"/>
        <v>1.0326</v>
      </c>
      <c r="E356" s="2">
        <f t="shared" si="40"/>
        <v>1.03406</v>
      </c>
      <c r="F356" s="2">
        <f t="shared" si="41"/>
        <v>1.0421749999999999</v>
      </c>
      <c r="G356" s="2">
        <f t="shared" si="35"/>
        <v>1.0683720000000008</v>
      </c>
      <c r="H356" s="2">
        <f t="shared" si="39"/>
        <v>1.0571074999999999</v>
      </c>
      <c r="I356" s="2">
        <f t="array" ref="I356">SUMPRODUCT(B340:B359, (ROW(B340:B359)-ROW(B340)+1)) / (20*21/2)</f>
        <v>1.0340895238095238</v>
      </c>
      <c r="J356" s="2">
        <f t="shared" si="42"/>
        <v>1.0430925579178507</v>
      </c>
      <c r="K356" s="2">
        <f t="shared" si="36"/>
        <v>1.0609479012311911</v>
      </c>
    </row>
    <row r="357" spans="1:11" ht="13.5" x14ac:dyDescent="0.25">
      <c r="A357" s="3">
        <f>TITRES_STAT!B360</f>
        <v>42522</v>
      </c>
      <c r="B357" s="6">
        <f>TITRES_STAT!D360</f>
        <v>1.0277000000000001</v>
      </c>
      <c r="C357" s="2">
        <f t="shared" si="37"/>
        <v>-4.8999999999999044E-3</v>
      </c>
      <c r="D357" s="2">
        <f t="shared" si="38"/>
        <v>1.03162</v>
      </c>
      <c r="E357" s="2">
        <f t="shared" si="40"/>
        <v>1.0325899999999999</v>
      </c>
      <c r="F357" s="2">
        <f t="shared" si="41"/>
        <v>1.0407</v>
      </c>
      <c r="G357" s="2">
        <f t="shared" si="35"/>
        <v>1.0665040000000006</v>
      </c>
      <c r="H357" s="2">
        <f t="shared" si="39"/>
        <v>1.0572059999999999</v>
      </c>
      <c r="I357" s="2">
        <f t="array" ref="I357">SUMPRODUCT(B341:B360, (ROW(B341:B360)-ROW(B341)+1)) / (20*21/2)</f>
        <v>1.0326328571428571</v>
      </c>
      <c r="J357" s="2">
        <f t="shared" si="42"/>
        <v>1.0416266000209127</v>
      </c>
      <c r="K357" s="2">
        <f t="shared" si="36"/>
        <v>1.0596440619672229</v>
      </c>
    </row>
    <row r="358" spans="1:11" ht="13.5" x14ac:dyDescent="0.25">
      <c r="A358" s="3">
        <f>TITRES_STAT!B361</f>
        <v>42523</v>
      </c>
      <c r="B358" s="6">
        <f>TITRES_STAT!D361</f>
        <v>1.0326</v>
      </c>
      <c r="C358" s="2">
        <f t="shared" si="37"/>
        <v>4.8999999999999044E-3</v>
      </c>
      <c r="D358" s="2">
        <f t="shared" si="38"/>
        <v>1.0326</v>
      </c>
      <c r="E358" s="2">
        <f t="shared" si="40"/>
        <v>1.0345599999999999</v>
      </c>
      <c r="F358" s="2">
        <f t="shared" si="41"/>
        <v>1.0394700000000001</v>
      </c>
      <c r="G358" s="2">
        <f t="shared" si="35"/>
        <v>1.0648320000000007</v>
      </c>
      <c r="H358" s="2">
        <f t="shared" si="39"/>
        <v>1.0572799999999998</v>
      </c>
      <c r="I358" s="2">
        <f t="array" ref="I358">SUMPRODUCT(B342:B361, (ROW(B342:B361)-ROW(B342)+1)) / (20*21/2)</f>
        <v>1.0332166666666667</v>
      </c>
      <c r="J358" s="2">
        <f t="shared" si="42"/>
        <v>1.0407669238284447</v>
      </c>
      <c r="K358" s="2">
        <f t="shared" si="36"/>
        <v>1.0585835105175279</v>
      </c>
    </row>
    <row r="359" spans="1:11" ht="13.5" x14ac:dyDescent="0.25">
      <c r="A359" s="3">
        <f>TITRES_STAT!B362</f>
        <v>42524</v>
      </c>
      <c r="B359" s="6">
        <f>TITRES_STAT!D362</f>
        <v>1.0277000000000001</v>
      </c>
      <c r="C359" s="2">
        <f t="shared" si="37"/>
        <v>-4.8999999999999044E-3</v>
      </c>
      <c r="D359" s="2">
        <f t="shared" si="38"/>
        <v>1.03162</v>
      </c>
      <c r="E359" s="2">
        <f t="shared" si="40"/>
        <v>1.0335799999999999</v>
      </c>
      <c r="F359" s="2">
        <f t="shared" si="41"/>
        <v>1.037995</v>
      </c>
      <c r="G359" s="2">
        <f t="shared" si="35"/>
        <v>1.0637520000000007</v>
      </c>
      <c r="H359" s="2">
        <f t="shared" si="39"/>
        <v>1.0573294999999998</v>
      </c>
      <c r="I359" s="2">
        <f t="array" ref="I359">SUMPRODUCT(B343:B362, (ROW(B343:B362)-ROW(B343)+1)) / (20*21/2)</f>
        <v>1.0334042857142858</v>
      </c>
      <c r="J359" s="2">
        <f t="shared" si="42"/>
        <v>1.0395224548924025</v>
      </c>
      <c r="K359" s="2">
        <f t="shared" si="36"/>
        <v>1.0573723924580172</v>
      </c>
    </row>
    <row r="360" spans="1:11" ht="13.5" x14ac:dyDescent="0.25">
      <c r="A360" s="3">
        <f>TITRES_STAT!B363</f>
        <v>42527</v>
      </c>
      <c r="B360" s="6">
        <f>TITRES_STAT!D363</f>
        <v>1.0226999999999999</v>
      </c>
      <c r="C360" s="2">
        <f t="shared" si="37"/>
        <v>-5.0000000000001155E-3</v>
      </c>
      <c r="D360" s="2">
        <f t="shared" si="38"/>
        <v>1.0286599999999999</v>
      </c>
      <c r="E360" s="2">
        <f t="shared" si="40"/>
        <v>1.0316100000000001</v>
      </c>
      <c r="F360" s="2">
        <f t="shared" si="41"/>
        <v>1.0362699999999998</v>
      </c>
      <c r="G360" s="2">
        <f t="shared" si="35"/>
        <v>1.0616860000000008</v>
      </c>
      <c r="H360" s="2">
        <f t="shared" si="39"/>
        <v>1.0573785</v>
      </c>
      <c r="I360" s="2">
        <f t="array" ref="I360">SUMPRODUCT(B344:B363, (ROW(B344:B363)-ROW(B344)+1)) / (20*21/2)</f>
        <v>1.0336857142857143</v>
      </c>
      <c r="J360" s="2">
        <f t="shared" si="42"/>
        <v>1.0379203163312212</v>
      </c>
      <c r="K360" s="2">
        <f t="shared" si="36"/>
        <v>1.056012690792997</v>
      </c>
    </row>
    <row r="361" spans="1:11" ht="13.5" x14ac:dyDescent="0.25">
      <c r="A361" s="3">
        <f>TITRES_STAT!B364</f>
        <v>42528</v>
      </c>
      <c r="B361" s="6">
        <f>TITRES_STAT!D364</f>
        <v>1.0424</v>
      </c>
      <c r="C361" s="2">
        <f t="shared" si="37"/>
        <v>1.9700000000000051E-2</v>
      </c>
      <c r="D361" s="2">
        <f t="shared" si="38"/>
        <v>1.0306199999999999</v>
      </c>
      <c r="E361" s="2">
        <f t="shared" si="40"/>
        <v>1.0316100000000001</v>
      </c>
      <c r="F361" s="2">
        <f t="shared" si="41"/>
        <v>1.0355300000000001</v>
      </c>
      <c r="G361" s="2">
        <f t="shared" si="35"/>
        <v>1.0601120000000008</v>
      </c>
      <c r="H361" s="2">
        <f t="shared" si="39"/>
        <v>1.0575259999999997</v>
      </c>
      <c r="I361" s="2">
        <f t="array" ref="I361">SUMPRODUCT(B345:B364, (ROW(B345:B364)-ROW(B345)+1)) / (20*21/2)</f>
        <v>1.0340138095238096</v>
      </c>
      <c r="J361" s="2">
        <f t="shared" si="42"/>
        <v>1.0383469528711049</v>
      </c>
      <c r="K361" s="2">
        <f t="shared" si="36"/>
        <v>1.0554788597815068</v>
      </c>
    </row>
    <row r="362" spans="1:11" ht="13.5" x14ac:dyDescent="0.25">
      <c r="A362" s="3">
        <f>TITRES_STAT!B365</f>
        <v>42529</v>
      </c>
      <c r="B362" s="6">
        <f>TITRES_STAT!D365</f>
        <v>1.0375000000000001</v>
      </c>
      <c r="C362" s="2">
        <f t="shared" si="37"/>
        <v>-4.8999999999999044E-3</v>
      </c>
      <c r="D362" s="2">
        <f t="shared" si="38"/>
        <v>1.0325800000000001</v>
      </c>
      <c r="E362" s="2">
        <f t="shared" si="40"/>
        <v>1.0321</v>
      </c>
      <c r="F362" s="2">
        <f t="shared" si="41"/>
        <v>1.034545</v>
      </c>
      <c r="G362" s="2">
        <f t="shared" si="35"/>
        <v>1.0586360000000008</v>
      </c>
      <c r="H362" s="2">
        <f t="shared" si="39"/>
        <v>1.0576489999999996</v>
      </c>
      <c r="I362" s="2">
        <f t="array" ref="I362">SUMPRODUCT(B346:B365, (ROW(B346:B365)-ROW(B346)+1)) / (20*21/2)</f>
        <v>1.0342714285714287</v>
      </c>
      <c r="J362" s="2">
        <f t="shared" si="42"/>
        <v>1.0382662906929045</v>
      </c>
      <c r="K362" s="2">
        <f t="shared" si="36"/>
        <v>1.054773806456742</v>
      </c>
    </row>
    <row r="363" spans="1:11" ht="13.5" x14ac:dyDescent="0.25">
      <c r="A363" s="3">
        <f>TITRES_STAT!B366</f>
        <v>42530</v>
      </c>
      <c r="B363" s="6">
        <f>TITRES_STAT!D366</f>
        <v>1.0375000000000001</v>
      </c>
      <c r="C363" s="2">
        <f t="shared" si="37"/>
        <v>0</v>
      </c>
      <c r="D363" s="2">
        <f t="shared" si="38"/>
        <v>1.03356</v>
      </c>
      <c r="E363" s="2">
        <f t="shared" si="40"/>
        <v>1.03308</v>
      </c>
      <c r="F363" s="2">
        <f t="shared" si="41"/>
        <v>1.0340550000000002</v>
      </c>
      <c r="G363" s="2">
        <f t="shared" si="35"/>
        <v>1.057160000000001</v>
      </c>
      <c r="H363" s="2">
        <f t="shared" si="39"/>
        <v>1.0577719999999997</v>
      </c>
      <c r="I363" s="2">
        <f t="array" ref="I363">SUMPRODUCT(B347:B366, (ROW(B347:B366)-ROW(B347)+1)) / (20*21/2)</f>
        <v>1.0317661904761906</v>
      </c>
      <c r="J363" s="2">
        <f t="shared" si="42"/>
        <v>1.0381933106269137</v>
      </c>
      <c r="K363" s="2">
        <f t="shared" si="36"/>
        <v>1.0540964022819679</v>
      </c>
    </row>
    <row r="364" spans="1:11" ht="13.5" x14ac:dyDescent="0.25">
      <c r="A364" s="3">
        <f>TITRES_STAT!B367</f>
        <v>42531</v>
      </c>
      <c r="B364" s="6">
        <f>TITRES_STAT!D367</f>
        <v>1.0375000000000001</v>
      </c>
      <c r="C364" s="2">
        <f t="shared" si="37"/>
        <v>0</v>
      </c>
      <c r="D364" s="2">
        <f t="shared" si="38"/>
        <v>1.03552</v>
      </c>
      <c r="E364" s="2">
        <f t="shared" si="40"/>
        <v>1.0335699999999999</v>
      </c>
      <c r="F364" s="2">
        <f t="shared" si="41"/>
        <v>1.0347950000000001</v>
      </c>
      <c r="G364" s="2">
        <f t="shared" si="35"/>
        <v>1.0556840000000007</v>
      </c>
      <c r="H364" s="2">
        <f t="shared" si="39"/>
        <v>1.0578704999999997</v>
      </c>
      <c r="I364" s="2">
        <f t="array" ref="I364">SUMPRODUCT(B348:B367, (ROW(B348:B367)-ROW(B348)+1)) / (20*21/2)</f>
        <v>1.0289580952380954</v>
      </c>
      <c r="J364" s="2">
        <f t="shared" si="42"/>
        <v>1.0381272810433981</v>
      </c>
      <c r="K364" s="2">
        <f t="shared" si="36"/>
        <v>1.0534455629767927</v>
      </c>
    </row>
    <row r="365" spans="1:11" ht="13.5" x14ac:dyDescent="0.25">
      <c r="A365" s="3">
        <f>TITRES_STAT!B368</f>
        <v>42534</v>
      </c>
      <c r="B365" s="6">
        <f>TITRES_STAT!D368</f>
        <v>1.0375000000000001</v>
      </c>
      <c r="C365" s="2">
        <f t="shared" si="37"/>
        <v>0</v>
      </c>
      <c r="D365" s="2">
        <f t="shared" si="38"/>
        <v>1.0384800000000003</v>
      </c>
      <c r="E365" s="2">
        <f t="shared" si="40"/>
        <v>1.0335699999999999</v>
      </c>
      <c r="F365" s="2">
        <f t="shared" si="41"/>
        <v>1.0343050000000003</v>
      </c>
      <c r="G365" s="2">
        <f t="shared" si="35"/>
        <v>1.0543080000000009</v>
      </c>
      <c r="H365" s="2">
        <f t="shared" si="39"/>
        <v>1.0579934999999998</v>
      </c>
      <c r="I365" s="2">
        <f t="array" ref="I365">SUMPRODUCT(B349:B368, (ROW(B349:B368)-ROW(B349)+1)) / (20*21/2)</f>
        <v>1.0244609523809522</v>
      </c>
      <c r="J365" s="2">
        <f t="shared" si="42"/>
        <v>1.0380675399916459</v>
      </c>
      <c r="K365" s="2">
        <f t="shared" si="36"/>
        <v>1.0528202467816246</v>
      </c>
    </row>
    <row r="366" spans="1:11" ht="13.5" x14ac:dyDescent="0.25">
      <c r="A366" s="3">
        <f>TITRES_STAT!B369</f>
        <v>42535</v>
      </c>
      <c r="B366" s="6">
        <f>TITRES_STAT!D369</f>
        <v>1.008</v>
      </c>
      <c r="C366" s="2">
        <f t="shared" si="37"/>
        <v>-2.9500000000000082E-2</v>
      </c>
      <c r="D366" s="2">
        <f t="shared" si="38"/>
        <v>1.0316000000000001</v>
      </c>
      <c r="E366" s="2">
        <f t="shared" si="40"/>
        <v>1.03111</v>
      </c>
      <c r="F366" s="2">
        <f t="shared" si="41"/>
        <v>1.0325850000000003</v>
      </c>
      <c r="G366" s="2">
        <f t="shared" si="35"/>
        <v>1.0524400000000009</v>
      </c>
      <c r="H366" s="2">
        <f t="shared" si="39"/>
        <v>1.0579689999999997</v>
      </c>
      <c r="I366" s="2">
        <f t="array" ref="I366">SUMPRODUCT(B350:B369, (ROW(B350:B369)-ROW(B350)+1)) / (20*21/2)</f>
        <v>1.0201042857142857</v>
      </c>
      <c r="J366" s="2">
        <f t="shared" si="42"/>
        <v>1.0352039647543463</v>
      </c>
      <c r="K366" s="2">
        <f t="shared" si="36"/>
        <v>1.0510625900450903</v>
      </c>
    </row>
    <row r="367" spans="1:11" ht="13.5" x14ac:dyDescent="0.25">
      <c r="A367" s="3">
        <f>TITRES_STAT!B370</f>
        <v>42536</v>
      </c>
      <c r="B367" s="6">
        <f>TITRES_STAT!D370</f>
        <v>1.0031000000000001</v>
      </c>
      <c r="C367" s="2">
        <f t="shared" si="37"/>
        <v>-4.8999999999999044E-3</v>
      </c>
      <c r="D367" s="2">
        <f t="shared" si="38"/>
        <v>1.0247199999999999</v>
      </c>
      <c r="E367" s="2">
        <f t="shared" si="40"/>
        <v>1.0286500000000001</v>
      </c>
      <c r="F367" s="2">
        <f t="shared" si="41"/>
        <v>1.0306200000000001</v>
      </c>
      <c r="G367" s="2">
        <f t="shared" si="35"/>
        <v>1.0508680000000008</v>
      </c>
      <c r="H367" s="2">
        <f t="shared" si="39"/>
        <v>1.0578954999999999</v>
      </c>
      <c r="I367" s="2">
        <f t="array" ref="I367">SUMPRODUCT(B351:B370, (ROW(B351:B370)-ROW(B351)+1)) / (20*21/2)</f>
        <v>1.0178814285714286</v>
      </c>
      <c r="J367" s="2">
        <f t="shared" si="42"/>
        <v>1.0321464443015513</v>
      </c>
      <c r="K367" s="2">
        <f t="shared" si="36"/>
        <v>1.0491817041609692</v>
      </c>
    </row>
    <row r="368" spans="1:11" ht="13.5" x14ac:dyDescent="0.25">
      <c r="A368" s="3">
        <f>TITRES_STAT!B371</f>
        <v>42537</v>
      </c>
      <c r="B368" s="6">
        <f>TITRES_STAT!D371</f>
        <v>0.98340000000000005</v>
      </c>
      <c r="C368" s="2">
        <f t="shared" si="37"/>
        <v>-1.9700000000000051E-2</v>
      </c>
      <c r="D368" s="2">
        <f t="shared" si="38"/>
        <v>1.0139</v>
      </c>
      <c r="E368" s="2">
        <f t="shared" si="40"/>
        <v>1.0237299999999998</v>
      </c>
      <c r="F368" s="2">
        <f t="shared" si="41"/>
        <v>1.029145</v>
      </c>
      <c r="G368" s="2">
        <f t="shared" si="35"/>
        <v>1.0489020000000009</v>
      </c>
      <c r="H368" s="2">
        <f t="shared" si="39"/>
        <v>1.0577479999999997</v>
      </c>
      <c r="I368" s="2">
        <f t="array" ref="I368">SUMPRODUCT(B352:B371, (ROW(B352:B371)-ROW(B352)+1)) / (20*21/2)</f>
        <v>1.0158457142857145</v>
      </c>
      <c r="J368" s="2">
        <f t="shared" si="42"/>
        <v>1.0275039257966416</v>
      </c>
      <c r="K368" s="2">
        <f t="shared" si="36"/>
        <v>1.0466020294879899</v>
      </c>
    </row>
    <row r="369" spans="1:11" ht="13.5" x14ac:dyDescent="0.25">
      <c r="A369" s="3">
        <f>TITRES_STAT!B372</f>
        <v>42538</v>
      </c>
      <c r="B369" s="6">
        <f>TITRES_STAT!D372</f>
        <v>0.98340000000000005</v>
      </c>
      <c r="C369" s="2">
        <f t="shared" si="37"/>
        <v>0</v>
      </c>
      <c r="D369" s="2">
        <f t="shared" si="38"/>
        <v>1.00308</v>
      </c>
      <c r="E369" s="2">
        <f t="shared" si="40"/>
        <v>1.0192999999999999</v>
      </c>
      <c r="F369" s="2">
        <f t="shared" si="41"/>
        <v>1.0264399999999998</v>
      </c>
      <c r="G369" s="2">
        <f t="shared" si="35"/>
        <v>1.0478200000000009</v>
      </c>
      <c r="H369" s="2">
        <f t="shared" si="39"/>
        <v>1.0575019999999997</v>
      </c>
      <c r="I369" s="2">
        <f t="array" ref="I369">SUMPRODUCT(B353:B372, (ROW(B353:B372)-ROW(B353)+1)) / (20*21/2)</f>
        <v>1.0139971428571428</v>
      </c>
      <c r="J369" s="2">
        <f t="shared" si="42"/>
        <v>1.0233035519112472</v>
      </c>
      <c r="K369" s="2">
        <f t="shared" si="36"/>
        <v>1.0441235185276767</v>
      </c>
    </row>
    <row r="370" spans="1:11" ht="13.5" x14ac:dyDescent="0.25">
      <c r="A370" s="3">
        <f>TITRES_STAT!B373</f>
        <v>42541</v>
      </c>
      <c r="B370" s="6">
        <f>TITRES_STAT!D373</f>
        <v>1.0031000000000001</v>
      </c>
      <c r="C370" s="2">
        <f t="shared" si="37"/>
        <v>1.9700000000000051E-2</v>
      </c>
      <c r="D370" s="2">
        <f t="shared" si="38"/>
        <v>0.99619999999999997</v>
      </c>
      <c r="E370" s="2">
        <f t="shared" si="40"/>
        <v>1.0173400000000001</v>
      </c>
      <c r="F370" s="2">
        <f t="shared" si="41"/>
        <v>1.024475</v>
      </c>
      <c r="G370" s="2">
        <f t="shared" ref="G370:G433" si="43">AVERAGE(B321:B370)</f>
        <v>1.046248000000001</v>
      </c>
      <c r="H370" s="2">
        <f t="shared" si="39"/>
        <v>1.0573054999999996</v>
      </c>
      <c r="I370" s="2">
        <f t="array" ref="I370">SUMPRODUCT(B354:B373, (ROW(B354:B373)-ROW(B354)+1)) / (20*21/2)</f>
        <v>1.0122890476190476</v>
      </c>
      <c r="J370" s="2">
        <f t="shared" si="42"/>
        <v>1.021379404110176</v>
      </c>
      <c r="K370" s="2">
        <f t="shared" si="36"/>
        <v>1.0425147530952188</v>
      </c>
    </row>
    <row r="371" spans="1:11" ht="13.5" x14ac:dyDescent="0.25">
      <c r="A371" s="3">
        <f>TITRES_STAT!B374</f>
        <v>42542</v>
      </c>
      <c r="B371" s="6">
        <f>TITRES_STAT!D374</f>
        <v>1.0031000000000001</v>
      </c>
      <c r="C371" s="2">
        <f t="shared" si="37"/>
        <v>0</v>
      </c>
      <c r="D371" s="2">
        <f t="shared" si="38"/>
        <v>0.99521999999999999</v>
      </c>
      <c r="E371" s="2">
        <f t="shared" si="40"/>
        <v>1.0134099999999999</v>
      </c>
      <c r="F371" s="2">
        <f t="shared" si="41"/>
        <v>1.02251</v>
      </c>
      <c r="G371" s="2">
        <f t="shared" si="43"/>
        <v>1.044380000000001</v>
      </c>
      <c r="H371" s="2">
        <f t="shared" si="39"/>
        <v>1.0569614999999997</v>
      </c>
      <c r="I371" s="2">
        <f t="array" ref="I371">SUMPRODUCT(B355:B374, (ROW(B355:B374)-ROW(B355)+1)) / (20*21/2)</f>
        <v>1.0106980952380953</v>
      </c>
      <c r="J371" s="2">
        <f t="shared" si="42"/>
        <v>1.0196385084806354</v>
      </c>
      <c r="K371" s="2">
        <f t="shared" ref="K371:K434" si="44">$K$4*B371+(1-$K$4)*K370</f>
        <v>1.0409690765032495</v>
      </c>
    </row>
    <row r="372" spans="1:11" ht="13.5" x14ac:dyDescent="0.25">
      <c r="A372" s="3">
        <f>TITRES_STAT!B375</f>
        <v>42543</v>
      </c>
      <c r="B372" s="6">
        <f>TITRES_STAT!D375</f>
        <v>1.0031000000000001</v>
      </c>
      <c r="C372" s="2">
        <f t="shared" si="37"/>
        <v>0</v>
      </c>
      <c r="D372" s="2">
        <f t="shared" si="38"/>
        <v>0.99521999999999999</v>
      </c>
      <c r="E372" s="2">
        <f t="shared" si="40"/>
        <v>1.0099699999999998</v>
      </c>
      <c r="F372" s="2">
        <f t="shared" si="41"/>
        <v>1.0210349999999999</v>
      </c>
      <c r="G372" s="2">
        <f t="shared" si="43"/>
        <v>1.0425120000000012</v>
      </c>
      <c r="H372" s="2">
        <f t="shared" si="39"/>
        <v>1.0566419999999994</v>
      </c>
      <c r="I372" s="2">
        <f t="array" ref="I372">SUMPRODUCT(B356:B375, (ROW(B356:B375)-ROW(B356)+1)) / (20*21/2)</f>
        <v>1.0092476190476192</v>
      </c>
      <c r="J372" s="2">
        <f t="shared" si="42"/>
        <v>1.0180634124348606</v>
      </c>
      <c r="K372" s="2">
        <f t="shared" si="44"/>
        <v>1.0394840146795927</v>
      </c>
    </row>
    <row r="373" spans="1:11" ht="13.5" x14ac:dyDescent="0.25">
      <c r="A373" s="3">
        <f>TITRES_STAT!B376</f>
        <v>42544</v>
      </c>
      <c r="B373" s="6">
        <f>TITRES_STAT!D376</f>
        <v>1.0031000000000001</v>
      </c>
      <c r="C373" s="2">
        <f t="shared" si="37"/>
        <v>0</v>
      </c>
      <c r="D373" s="2">
        <f t="shared" si="38"/>
        <v>0.99916000000000005</v>
      </c>
      <c r="E373" s="2">
        <f t="shared" si="40"/>
        <v>1.0065299999999999</v>
      </c>
      <c r="F373" s="2">
        <f t="shared" si="41"/>
        <v>1.0198049999999999</v>
      </c>
      <c r="G373" s="2">
        <f t="shared" si="43"/>
        <v>1.040644000000001</v>
      </c>
      <c r="H373" s="2">
        <f t="shared" si="39"/>
        <v>1.0560029999999996</v>
      </c>
      <c r="I373" s="2">
        <f t="array" ref="I373">SUMPRODUCT(B357:B376, (ROW(B357:B376)-ROW(B357)+1)) / (20*21/2)</f>
        <v>1.0079609523809523</v>
      </c>
      <c r="J373" s="2">
        <f t="shared" si="42"/>
        <v>1.0166383255363025</v>
      </c>
      <c r="K373" s="2">
        <f t="shared" si="44"/>
        <v>1.0380571905745106</v>
      </c>
    </row>
    <row r="374" spans="1:11" ht="13.5" x14ac:dyDescent="0.25">
      <c r="A374" s="3">
        <f>TITRES_STAT!B377</f>
        <v>42545</v>
      </c>
      <c r="B374" s="6">
        <f>TITRES_STAT!D377</f>
        <v>1.0031000000000001</v>
      </c>
      <c r="C374" s="2">
        <f t="shared" si="37"/>
        <v>0</v>
      </c>
      <c r="D374" s="2">
        <f t="shared" si="38"/>
        <v>1.0031000000000001</v>
      </c>
      <c r="E374" s="2">
        <f t="shared" si="40"/>
        <v>1.0030899999999998</v>
      </c>
      <c r="F374" s="2">
        <f t="shared" si="41"/>
        <v>1.01833</v>
      </c>
      <c r="G374" s="2">
        <f t="shared" si="43"/>
        <v>1.0394640000000011</v>
      </c>
      <c r="H374" s="2">
        <f t="shared" si="39"/>
        <v>1.0553639999999995</v>
      </c>
      <c r="I374" s="2">
        <f t="array" ref="I374">SUMPRODUCT(B358:B377, (ROW(B358:B377)-ROW(B358)+1)) / (20*21/2)</f>
        <v>1.006814761904762</v>
      </c>
      <c r="J374" s="2">
        <f t="shared" si="42"/>
        <v>1.0153489611995117</v>
      </c>
      <c r="K374" s="2">
        <f t="shared" si="44"/>
        <v>1.0366863203559025</v>
      </c>
    </row>
    <row r="375" spans="1:11" ht="13.5" x14ac:dyDescent="0.25">
      <c r="A375" s="3">
        <f>TITRES_STAT!B378</f>
        <v>42548</v>
      </c>
      <c r="B375" s="6">
        <f>TITRES_STAT!D378</f>
        <v>1.0031000000000001</v>
      </c>
      <c r="C375" s="2">
        <f t="shared" si="37"/>
        <v>0</v>
      </c>
      <c r="D375" s="2">
        <f t="shared" si="38"/>
        <v>1.0031000000000001</v>
      </c>
      <c r="E375" s="2">
        <f t="shared" si="40"/>
        <v>0.99964999999999993</v>
      </c>
      <c r="F375" s="2">
        <f t="shared" si="41"/>
        <v>1.0166099999999998</v>
      </c>
      <c r="G375" s="2">
        <f t="shared" si="43"/>
        <v>1.037694000000001</v>
      </c>
      <c r="H375" s="2">
        <f t="shared" si="39"/>
        <v>1.0548724999999994</v>
      </c>
      <c r="I375" s="2">
        <f t="array" ref="I375">SUMPRODUCT(B359:B378, (ROW(B359:B378)-ROW(B359)+1)) / (20*21/2)</f>
        <v>1.0057857142857143</v>
      </c>
      <c r="J375" s="2">
        <f t="shared" si="42"/>
        <v>1.0141823934662249</v>
      </c>
      <c r="K375" s="2">
        <f t="shared" si="44"/>
        <v>1.0353692097537102</v>
      </c>
    </row>
    <row r="376" spans="1:11" ht="13.5" x14ac:dyDescent="0.25">
      <c r="A376" s="3">
        <f>TITRES_STAT!B379</f>
        <v>42549</v>
      </c>
      <c r="B376" s="6">
        <f>TITRES_STAT!D379</f>
        <v>1.0031000000000001</v>
      </c>
      <c r="C376" s="2">
        <f t="shared" si="37"/>
        <v>0</v>
      </c>
      <c r="D376" s="2">
        <f t="shared" si="38"/>
        <v>1.0031000000000001</v>
      </c>
      <c r="E376" s="2">
        <f t="shared" si="40"/>
        <v>0.99916000000000005</v>
      </c>
      <c r="F376" s="2">
        <f t="shared" si="41"/>
        <v>1.0151349999999999</v>
      </c>
      <c r="G376" s="2">
        <f t="shared" si="43"/>
        <v>1.0361220000000009</v>
      </c>
      <c r="H376" s="2">
        <f t="shared" si="39"/>
        <v>1.0542824999999993</v>
      </c>
      <c r="I376" s="2">
        <f t="array" ref="I376">SUMPRODUCT(B360:B379, (ROW(B360:B379)-ROW(B360)+1)) / (20*21/2)</f>
        <v>1.0077066666666668</v>
      </c>
      <c r="J376" s="2">
        <f t="shared" si="42"/>
        <v>1.0131269274218224</v>
      </c>
      <c r="K376" s="2">
        <f t="shared" si="44"/>
        <v>1.0341037505476822</v>
      </c>
    </row>
    <row r="377" spans="1:11" ht="13.5" x14ac:dyDescent="0.25">
      <c r="A377" s="3">
        <f>TITRES_STAT!B380</f>
        <v>42550</v>
      </c>
      <c r="B377" s="6">
        <f>TITRES_STAT!D380</f>
        <v>1.0031000000000001</v>
      </c>
      <c r="C377" s="2">
        <f t="shared" si="37"/>
        <v>0</v>
      </c>
      <c r="D377" s="2">
        <f t="shared" si="38"/>
        <v>1.0031000000000001</v>
      </c>
      <c r="E377" s="2">
        <f t="shared" si="40"/>
        <v>0.99916000000000005</v>
      </c>
      <c r="F377" s="2">
        <f t="shared" si="41"/>
        <v>1.0139049999999998</v>
      </c>
      <c r="G377" s="2">
        <f t="shared" si="43"/>
        <v>1.0351400000000011</v>
      </c>
      <c r="H377" s="2">
        <f t="shared" si="39"/>
        <v>1.0536924999999995</v>
      </c>
      <c r="I377" s="2">
        <f t="array" ref="I377">SUMPRODUCT(B361:B380, (ROW(B361:B380)-ROW(B361)+1)) / (20*21/2)</f>
        <v>1.0096042857142857</v>
      </c>
      <c r="J377" s="2">
        <f t="shared" si="42"/>
        <v>1.0121719819530774</v>
      </c>
      <c r="K377" s="2">
        <f t="shared" si="44"/>
        <v>1.0328879171928711</v>
      </c>
    </row>
    <row r="378" spans="1:11" ht="13.5" x14ac:dyDescent="0.25">
      <c r="A378" s="3">
        <f>TITRES_STAT!B381</f>
        <v>42551</v>
      </c>
      <c r="B378" s="6">
        <f>TITRES_STAT!D381</f>
        <v>1.0031000000000001</v>
      </c>
      <c r="C378" s="2">
        <f t="shared" si="37"/>
        <v>0</v>
      </c>
      <c r="D378" s="2">
        <f t="shared" si="38"/>
        <v>1.0031000000000001</v>
      </c>
      <c r="E378" s="2">
        <f t="shared" si="40"/>
        <v>1.0011300000000001</v>
      </c>
      <c r="F378" s="2">
        <f t="shared" si="41"/>
        <v>1.0124299999999997</v>
      </c>
      <c r="G378" s="2">
        <f t="shared" si="43"/>
        <v>1.0335680000000009</v>
      </c>
      <c r="H378" s="2">
        <f t="shared" si="39"/>
        <v>1.0532744999999992</v>
      </c>
      <c r="I378" s="2">
        <f t="array" ref="I378">SUMPRODUCT(B362:B381, (ROW(B362:B381)-ROW(B362)+1)) / (20*21/2)</f>
        <v>1.0086452380952382</v>
      </c>
      <c r="J378" s="2">
        <f t="shared" si="42"/>
        <v>1.0113079836718319</v>
      </c>
      <c r="K378" s="2">
        <f t="shared" si="44"/>
        <v>1.0317197635774644</v>
      </c>
    </row>
    <row r="379" spans="1:11" ht="13.5" x14ac:dyDescent="0.25">
      <c r="A379" s="3">
        <f>TITRES_STAT!B382</f>
        <v>42552</v>
      </c>
      <c r="B379" s="6">
        <f>TITRES_STAT!D382</f>
        <v>1.0326</v>
      </c>
      <c r="C379" s="2">
        <f t="shared" si="37"/>
        <v>2.949999999999986E-2</v>
      </c>
      <c r="D379" s="2">
        <f t="shared" si="38"/>
        <v>1.0089999999999999</v>
      </c>
      <c r="E379" s="2">
        <f t="shared" si="40"/>
        <v>1.0060500000000001</v>
      </c>
      <c r="F379" s="2">
        <f t="shared" si="41"/>
        <v>1.012675</v>
      </c>
      <c r="G379" s="2">
        <f t="shared" si="43"/>
        <v>1.033470000000001</v>
      </c>
      <c r="H379" s="2">
        <f t="shared" si="39"/>
        <v>1.0528809999999995</v>
      </c>
      <c r="I379" s="2">
        <f t="array" ref="I379">SUMPRODUCT(B363:B382, (ROW(B363:B382)-ROW(B363)+1)) / (20*21/2)</f>
        <v>1.0097400000000001</v>
      </c>
      <c r="J379" s="2">
        <f t="shared" si="42"/>
        <v>1.0133357947507051</v>
      </c>
      <c r="K379" s="2">
        <f t="shared" si="44"/>
        <v>1.0317542826528581</v>
      </c>
    </row>
    <row r="380" spans="1:11" ht="13.5" x14ac:dyDescent="0.25">
      <c r="A380" s="3">
        <f>TITRES_STAT!B383</f>
        <v>42555</v>
      </c>
      <c r="B380" s="6">
        <f>TITRES_STAT!D383</f>
        <v>1.0326</v>
      </c>
      <c r="C380" s="2">
        <f t="shared" si="37"/>
        <v>0</v>
      </c>
      <c r="D380" s="2">
        <f t="shared" si="38"/>
        <v>1.0149000000000001</v>
      </c>
      <c r="E380" s="2">
        <f t="shared" si="40"/>
        <v>1.0090000000000001</v>
      </c>
      <c r="F380" s="2">
        <f t="shared" si="41"/>
        <v>1.0131699999999999</v>
      </c>
      <c r="G380" s="2">
        <f t="shared" si="43"/>
        <v>1.032488000000001</v>
      </c>
      <c r="H380" s="2">
        <f t="shared" si="39"/>
        <v>1.0526354999999994</v>
      </c>
      <c r="I380" s="2">
        <f t="array" ref="I380">SUMPRODUCT(B364:B383, (ROW(B364:B383)-ROW(B364)+1)) / (20*21/2)</f>
        <v>1.0090385714285715</v>
      </c>
      <c r="J380" s="2">
        <f t="shared" si="42"/>
        <v>1.0151704809649236</v>
      </c>
      <c r="K380" s="2">
        <f t="shared" si="44"/>
        <v>1.0317874480390206</v>
      </c>
    </row>
    <row r="381" spans="1:11" ht="13.5" x14ac:dyDescent="0.25">
      <c r="A381" s="3">
        <f>TITRES_STAT!B384</f>
        <v>42559</v>
      </c>
      <c r="B381" s="6">
        <f>TITRES_STAT!D384</f>
        <v>1.0031000000000001</v>
      </c>
      <c r="C381" s="2">
        <f t="shared" si="37"/>
        <v>-2.949999999999986E-2</v>
      </c>
      <c r="D381" s="2">
        <f t="shared" si="38"/>
        <v>1.0149000000000001</v>
      </c>
      <c r="E381" s="2">
        <f t="shared" si="40"/>
        <v>1.0089999999999999</v>
      </c>
      <c r="F381" s="2">
        <f t="shared" si="41"/>
        <v>1.0112049999999999</v>
      </c>
      <c r="G381" s="2">
        <f t="shared" si="43"/>
        <v>1.031308000000001</v>
      </c>
      <c r="H381" s="2">
        <f t="shared" si="39"/>
        <v>1.0521194999999992</v>
      </c>
      <c r="I381" s="2">
        <f t="array" ref="I381">SUMPRODUCT(B365:B384, (ROW(B365:B384)-ROW(B365)+1)) / (20*21/2)</f>
        <v>1.0108438095238095</v>
      </c>
      <c r="J381" s="2">
        <f t="shared" si="42"/>
        <v>1.0140209113492165</v>
      </c>
      <c r="K381" s="2">
        <f t="shared" si="44"/>
        <v>1.0306624500767061</v>
      </c>
    </row>
    <row r="382" spans="1:11" ht="13.5" x14ac:dyDescent="0.25">
      <c r="A382" s="3">
        <f>TITRES_STAT!B385</f>
        <v>42562</v>
      </c>
      <c r="B382" s="6">
        <f>TITRES_STAT!D385</f>
        <v>1.0226999999999999</v>
      </c>
      <c r="C382" s="2">
        <f t="shared" si="37"/>
        <v>1.959999999999984E-2</v>
      </c>
      <c r="D382" s="2">
        <f t="shared" si="38"/>
        <v>1.0188200000000003</v>
      </c>
      <c r="E382" s="2">
        <f t="shared" si="40"/>
        <v>1.0109600000000001</v>
      </c>
      <c r="F382" s="2">
        <f t="shared" si="41"/>
        <v>1.0104649999999997</v>
      </c>
      <c r="G382" s="2">
        <f t="shared" si="43"/>
        <v>1.0302260000000012</v>
      </c>
      <c r="H382" s="2">
        <f t="shared" si="39"/>
        <v>1.0517014999999992</v>
      </c>
      <c r="I382" s="2">
        <f t="array" ref="I382">SUMPRODUCT(B366:B385, (ROW(B366:B385)-ROW(B366)+1)) / (20*21/2)</f>
        <v>1.0122195238095237</v>
      </c>
      <c r="J382" s="2">
        <f t="shared" si="42"/>
        <v>1.0148474912207197</v>
      </c>
      <c r="K382" s="2">
        <f t="shared" si="44"/>
        <v>1.0303501971325215</v>
      </c>
    </row>
    <row r="383" spans="1:11" ht="13.5" x14ac:dyDescent="0.25">
      <c r="A383" s="3">
        <f>TITRES_STAT!B386</f>
        <v>42563</v>
      </c>
      <c r="B383" s="6">
        <f>TITRES_STAT!D386</f>
        <v>1.0031000000000001</v>
      </c>
      <c r="C383" s="2">
        <f t="shared" si="37"/>
        <v>-1.959999999999984E-2</v>
      </c>
      <c r="D383" s="2">
        <f t="shared" si="38"/>
        <v>1.0188199999999998</v>
      </c>
      <c r="E383" s="2">
        <f t="shared" si="40"/>
        <v>1.0109600000000001</v>
      </c>
      <c r="F383" s="2">
        <f t="shared" si="41"/>
        <v>1.0087449999999998</v>
      </c>
      <c r="G383" s="2">
        <f t="shared" si="43"/>
        <v>1.0286540000000011</v>
      </c>
      <c r="H383" s="2">
        <f t="shared" si="39"/>
        <v>1.0511854999999992</v>
      </c>
      <c r="I383" s="2">
        <f t="array" ref="I383">SUMPRODUCT(B367:B386, (ROW(B367:B386)-ROW(B367)+1)) / (20*21/2)</f>
        <v>1.0108561904761906</v>
      </c>
      <c r="J383" s="2">
        <f t="shared" si="42"/>
        <v>1.0137286825330321</v>
      </c>
      <c r="K383" s="2">
        <f t="shared" si="44"/>
        <v>1.029281561950854</v>
      </c>
    </row>
    <row r="384" spans="1:11" ht="13.5" x14ac:dyDescent="0.25">
      <c r="A384" s="3">
        <f>TITRES_STAT!B387</f>
        <v>42564</v>
      </c>
      <c r="B384" s="6">
        <f>TITRES_STAT!D387</f>
        <v>1.0277000000000001</v>
      </c>
      <c r="C384" s="2">
        <f t="shared" si="37"/>
        <v>2.4599999999999955E-2</v>
      </c>
      <c r="D384" s="2">
        <f t="shared" si="38"/>
        <v>1.0178400000000001</v>
      </c>
      <c r="E384" s="2">
        <f t="shared" si="40"/>
        <v>1.01342</v>
      </c>
      <c r="F384" s="2">
        <f t="shared" si="41"/>
        <v>1.0082549999999999</v>
      </c>
      <c r="G384" s="2">
        <f t="shared" si="43"/>
        <v>1.0275740000000011</v>
      </c>
      <c r="H384" s="2">
        <f t="shared" si="39"/>
        <v>1.0507924999999994</v>
      </c>
      <c r="I384" s="2">
        <f t="array" ref="I384">SUMPRODUCT(B368:B387, (ROW(B368:B387)-ROW(B368)+1)) / (20*21/2)</f>
        <v>1.0123728571428572</v>
      </c>
      <c r="J384" s="2">
        <f t="shared" si="42"/>
        <v>1.0150592841965529</v>
      </c>
      <c r="K384" s="2">
        <f t="shared" si="44"/>
        <v>1.0292195399135655</v>
      </c>
    </row>
    <row r="385" spans="1:11" ht="13.5" x14ac:dyDescent="0.25">
      <c r="A385" s="3">
        <f>TITRES_STAT!B388</f>
        <v>42565</v>
      </c>
      <c r="B385" s="6">
        <f>TITRES_STAT!D388</f>
        <v>1.0226999999999999</v>
      </c>
      <c r="C385" s="2">
        <f t="shared" si="37"/>
        <v>-5.0000000000001155E-3</v>
      </c>
      <c r="D385" s="2">
        <f t="shared" si="38"/>
        <v>1.01586</v>
      </c>
      <c r="E385" s="2">
        <f t="shared" si="40"/>
        <v>1.0153799999999999</v>
      </c>
      <c r="F385" s="2">
        <f t="shared" si="41"/>
        <v>1.0075150000000002</v>
      </c>
      <c r="G385" s="2">
        <f t="shared" si="43"/>
        <v>1.0265900000000012</v>
      </c>
      <c r="H385" s="2">
        <f t="shared" si="39"/>
        <v>1.050398999999999</v>
      </c>
      <c r="I385" s="2">
        <f t="array" ref="I385">SUMPRODUCT(B369:B388, (ROW(B369:B388)-ROW(B369)+1)) / (20*21/2)</f>
        <v>1.0137961904761905</v>
      </c>
      <c r="J385" s="2">
        <f t="shared" si="42"/>
        <v>1.0157869714159289</v>
      </c>
      <c r="K385" s="2">
        <f t="shared" si="44"/>
        <v>1.0289638716816609</v>
      </c>
    </row>
    <row r="386" spans="1:11" ht="13.5" x14ac:dyDescent="0.25">
      <c r="A386" s="3">
        <f>TITRES_STAT!B389</f>
        <v>42566</v>
      </c>
      <c r="B386" s="6">
        <f>TITRES_STAT!D389</f>
        <v>0.99319999999999997</v>
      </c>
      <c r="C386" s="2">
        <f t="shared" si="37"/>
        <v>-2.9499999999999971E-2</v>
      </c>
      <c r="D386" s="2">
        <f t="shared" si="38"/>
        <v>1.0138799999999999</v>
      </c>
      <c r="E386" s="2">
        <f t="shared" si="40"/>
        <v>1.0143900000000001</v>
      </c>
      <c r="F386" s="2">
        <f t="shared" si="41"/>
        <v>1.006775</v>
      </c>
      <c r="G386" s="2">
        <f t="shared" si="43"/>
        <v>1.0258020000000012</v>
      </c>
      <c r="H386" s="2">
        <f t="shared" si="39"/>
        <v>1.050005499999999</v>
      </c>
      <c r="I386" s="2">
        <f t="array" ref="I386">SUMPRODUCT(B370:B389, (ROW(B370:B389)-ROW(B370)+1)) / (20*21/2)</f>
        <v>1.0145657142857143</v>
      </c>
      <c r="J386" s="2">
        <f t="shared" si="42"/>
        <v>1.0136358312810785</v>
      </c>
      <c r="K386" s="2">
        <f t="shared" si="44"/>
        <v>1.0275613669098311</v>
      </c>
    </row>
    <row r="387" spans="1:11" ht="13.5" x14ac:dyDescent="0.25">
      <c r="A387" s="3">
        <f>TITRES_STAT!B390</f>
        <v>42569</v>
      </c>
      <c r="B387" s="6">
        <f>TITRES_STAT!D390</f>
        <v>1.0226999999999999</v>
      </c>
      <c r="C387" s="2">
        <f t="shared" si="37"/>
        <v>2.9499999999999971E-2</v>
      </c>
      <c r="D387" s="2">
        <f t="shared" si="38"/>
        <v>1.0138799999999999</v>
      </c>
      <c r="E387" s="2">
        <f t="shared" si="40"/>
        <v>1.0163500000000001</v>
      </c>
      <c r="F387" s="2">
        <f t="shared" si="41"/>
        <v>1.0077550000000002</v>
      </c>
      <c r="G387" s="2">
        <f t="shared" si="43"/>
        <v>1.0251120000000011</v>
      </c>
      <c r="H387" s="2">
        <f t="shared" si="39"/>
        <v>1.0497839999999992</v>
      </c>
      <c r="I387" s="2">
        <f t="array" ref="I387">SUMPRODUCT(B371:B390, (ROW(B371:B390)-ROW(B371)+1)) / (20*21/2)</f>
        <v>1.014704761904762</v>
      </c>
      <c r="J387" s="2">
        <f t="shared" si="42"/>
        <v>1.0144990854447853</v>
      </c>
      <c r="K387" s="2">
        <f t="shared" si="44"/>
        <v>1.02737072507023</v>
      </c>
    </row>
    <row r="388" spans="1:11" ht="13.5" x14ac:dyDescent="0.25">
      <c r="A388" s="3">
        <f>TITRES_STAT!B391</f>
        <v>42570</v>
      </c>
      <c r="B388" s="6">
        <f>TITRES_STAT!D391</f>
        <v>1.0226999999999999</v>
      </c>
      <c r="C388" s="2">
        <f t="shared" ref="C388:C451" si="45">B388-B387</f>
        <v>0</v>
      </c>
      <c r="D388" s="2">
        <f t="shared" si="38"/>
        <v>1.0178</v>
      </c>
      <c r="E388" s="2">
        <f t="shared" si="40"/>
        <v>1.01831</v>
      </c>
      <c r="F388" s="2">
        <f t="shared" si="41"/>
        <v>1.0097200000000002</v>
      </c>
      <c r="G388" s="2">
        <f t="shared" si="43"/>
        <v>1.0244220000000011</v>
      </c>
      <c r="H388" s="2">
        <f t="shared" si="39"/>
        <v>1.049488999999999</v>
      </c>
      <c r="I388" s="2">
        <f t="array" ref="I388">SUMPRODUCT(B372:B391, (ROW(B372:B391)-ROW(B372)+1)) / (20*21/2)</f>
        <v>1.014797142857143</v>
      </c>
      <c r="J388" s="2">
        <f t="shared" si="42"/>
        <v>1.0152801249262342</v>
      </c>
      <c r="K388" s="2">
        <f t="shared" si="44"/>
        <v>1.0271875593812014</v>
      </c>
    </row>
    <row r="389" spans="1:11" ht="13.5" x14ac:dyDescent="0.25">
      <c r="A389" s="3">
        <f>TITRES_STAT!B392</f>
        <v>42571</v>
      </c>
      <c r="B389" s="6">
        <f>TITRES_STAT!D392</f>
        <v>1.0178</v>
      </c>
      <c r="C389" s="2">
        <f t="shared" si="45"/>
        <v>-4.8999999999999044E-3</v>
      </c>
      <c r="D389" s="2">
        <f t="shared" si="38"/>
        <v>1.0158199999999999</v>
      </c>
      <c r="E389" s="2">
        <f t="shared" si="40"/>
        <v>1.0168300000000001</v>
      </c>
      <c r="F389" s="2">
        <f t="shared" si="41"/>
        <v>1.0114400000000001</v>
      </c>
      <c r="G389" s="2">
        <f t="shared" si="43"/>
        <v>1.023634000000001</v>
      </c>
      <c r="H389" s="2">
        <f t="shared" si="39"/>
        <v>1.0492184999999989</v>
      </c>
      <c r="I389" s="2">
        <f t="array" ref="I389">SUMPRODUCT(B373:B392, (ROW(B373:B392)-ROW(B373)+1)) / (20*21/2)</f>
        <v>1.0143761904761905</v>
      </c>
      <c r="J389" s="2">
        <f t="shared" si="42"/>
        <v>1.0155201130284977</v>
      </c>
      <c r="K389" s="2">
        <f t="shared" si="44"/>
        <v>1.0268194197976248</v>
      </c>
    </row>
    <row r="390" spans="1:11" ht="13.5" x14ac:dyDescent="0.25">
      <c r="A390" s="3">
        <f>TITRES_STAT!B393</f>
        <v>42572</v>
      </c>
      <c r="B390" s="6">
        <f>TITRES_STAT!D393</f>
        <v>1.0128999999999999</v>
      </c>
      <c r="C390" s="2">
        <f t="shared" si="45"/>
        <v>-4.9000000000001265E-3</v>
      </c>
      <c r="D390" s="2">
        <f t="shared" ref="D390:D453" si="46">AVERAGE(B386:B390)</f>
        <v>1.01386</v>
      </c>
      <c r="E390" s="2">
        <f t="shared" si="40"/>
        <v>1.0148600000000001</v>
      </c>
      <c r="F390" s="2">
        <f t="shared" si="41"/>
        <v>1.01193</v>
      </c>
      <c r="G390" s="2">
        <f t="shared" si="43"/>
        <v>1.0227480000000009</v>
      </c>
      <c r="H390" s="2">
        <f t="shared" si="39"/>
        <v>1.0488744999999988</v>
      </c>
      <c r="I390" s="2">
        <f t="array" ref="I390">SUMPRODUCT(B374:B393, (ROW(B374:B393)-ROW(B374)+1)) / (20*21/2)</f>
        <v>1.0139319047619046</v>
      </c>
      <c r="J390" s="2">
        <f t="shared" si="42"/>
        <v>1.015270578454355</v>
      </c>
      <c r="K390" s="2">
        <f t="shared" si="44"/>
        <v>1.026273560197718</v>
      </c>
    </row>
    <row r="391" spans="1:11" ht="13.5" x14ac:dyDescent="0.25">
      <c r="A391" s="3">
        <f>TITRES_STAT!B394</f>
        <v>42573</v>
      </c>
      <c r="B391" s="6">
        <f>TITRES_STAT!D394</f>
        <v>1.0128999999999999</v>
      </c>
      <c r="C391" s="2">
        <f t="shared" si="45"/>
        <v>0</v>
      </c>
      <c r="D391" s="2">
        <f t="shared" si="46"/>
        <v>1.0178</v>
      </c>
      <c r="E391" s="2">
        <f t="shared" si="40"/>
        <v>1.0158400000000001</v>
      </c>
      <c r="F391" s="2">
        <f t="shared" si="41"/>
        <v>1.0124199999999999</v>
      </c>
      <c r="G391" s="2">
        <f t="shared" si="43"/>
        <v>1.0218620000000009</v>
      </c>
      <c r="H391" s="2">
        <f t="shared" si="39"/>
        <v>1.0485304999999987</v>
      </c>
      <c r="I391" s="2">
        <f t="array" ref="I391">SUMPRODUCT(B375:B394, (ROW(B375:B394)-ROW(B375)+1)) / (20*21/2)</f>
        <v>1.0134642857142857</v>
      </c>
      <c r="J391" s="2">
        <f t="shared" si="42"/>
        <v>1.0150448090777497</v>
      </c>
      <c r="K391" s="2">
        <f t="shared" si="44"/>
        <v>1.0257491068566311</v>
      </c>
    </row>
    <row r="392" spans="1:11" ht="13.5" x14ac:dyDescent="0.25">
      <c r="A392" s="3">
        <f>TITRES_STAT!B395</f>
        <v>42577</v>
      </c>
      <c r="B392" s="6">
        <f>TITRES_STAT!D395</f>
        <v>1.008</v>
      </c>
      <c r="C392" s="2">
        <f t="shared" si="45"/>
        <v>-4.8999999999999044E-3</v>
      </c>
      <c r="D392" s="2">
        <f t="shared" si="46"/>
        <v>1.0148600000000001</v>
      </c>
      <c r="E392" s="2">
        <f t="shared" si="40"/>
        <v>1.01437</v>
      </c>
      <c r="F392" s="2">
        <f t="shared" si="41"/>
        <v>1.0126649999999997</v>
      </c>
      <c r="G392" s="2">
        <f t="shared" si="43"/>
        <v>1.0208780000000008</v>
      </c>
      <c r="H392" s="2">
        <f t="shared" si="39"/>
        <v>1.0482354999999988</v>
      </c>
      <c r="I392" s="2">
        <f t="array" ref="I392">SUMPRODUCT(B376:B395, (ROW(B376:B395)-ROW(B376)+1)) / (20*21/2)</f>
        <v>1.0129733333333335</v>
      </c>
      <c r="J392" s="2">
        <f t="shared" si="42"/>
        <v>1.0143738748798687</v>
      </c>
      <c r="K392" s="2">
        <f t="shared" si="44"/>
        <v>1.0250530634504886</v>
      </c>
    </row>
    <row r="393" spans="1:11" ht="13.5" x14ac:dyDescent="0.25">
      <c r="A393" s="3">
        <f>TITRES_STAT!B396</f>
        <v>42578</v>
      </c>
      <c r="B393" s="6">
        <f>TITRES_STAT!D396</f>
        <v>1.008</v>
      </c>
      <c r="C393" s="2">
        <f t="shared" si="45"/>
        <v>0</v>
      </c>
      <c r="D393" s="2">
        <f t="shared" si="46"/>
        <v>1.0119199999999999</v>
      </c>
      <c r="E393" s="2">
        <f t="shared" si="40"/>
        <v>1.0148599999999999</v>
      </c>
      <c r="F393" s="2">
        <f t="shared" si="41"/>
        <v>1.0129099999999998</v>
      </c>
      <c r="G393" s="2">
        <f t="shared" si="43"/>
        <v>1.0200920000000009</v>
      </c>
      <c r="H393" s="2">
        <f t="shared" si="39"/>
        <v>1.0479649999999987</v>
      </c>
      <c r="I393" s="2">
        <f t="array" ref="I393">SUMPRODUCT(B377:B396, (ROW(B377:B396)-ROW(B377)+1)) / (20*21/2)</f>
        <v>1.009649523809524</v>
      </c>
      <c r="J393" s="2">
        <f t="shared" si="42"/>
        <v>1.013766839177024</v>
      </c>
      <c r="K393" s="2">
        <f t="shared" si="44"/>
        <v>1.024384315864195</v>
      </c>
    </row>
    <row r="394" spans="1:11" ht="13.5" x14ac:dyDescent="0.25">
      <c r="A394" s="3">
        <f>TITRES_STAT!B397</f>
        <v>42579</v>
      </c>
      <c r="B394" s="6">
        <f>TITRES_STAT!D397</f>
        <v>1.008</v>
      </c>
      <c r="C394" s="2">
        <f t="shared" si="45"/>
        <v>0</v>
      </c>
      <c r="D394" s="2">
        <f t="shared" si="46"/>
        <v>1.00996</v>
      </c>
      <c r="E394" s="2">
        <f t="shared" si="40"/>
        <v>1.0128899999999998</v>
      </c>
      <c r="F394" s="2">
        <f t="shared" si="41"/>
        <v>1.0131549999999998</v>
      </c>
      <c r="G394" s="2">
        <f t="shared" si="43"/>
        <v>1.0197980000000009</v>
      </c>
      <c r="H394" s="2">
        <f t="shared" ref="H394:H457" si="47">AVERAGE(B195:B394)</f>
        <v>1.0477439999999989</v>
      </c>
      <c r="I394" s="2">
        <f t="array" ref="I394">SUMPRODUCT(B378:B397, (ROW(B378:B397)-ROW(B378)+1)) / (20*21/2)</f>
        <v>1.0087857142857142</v>
      </c>
      <c r="J394" s="2">
        <f t="shared" si="42"/>
        <v>1.0132176163982598</v>
      </c>
      <c r="K394" s="2">
        <f t="shared" si="44"/>
        <v>1.0237417936734423</v>
      </c>
    </row>
    <row r="395" spans="1:11" ht="13.5" x14ac:dyDescent="0.25">
      <c r="A395" s="3">
        <f>TITRES_STAT!B398</f>
        <v>42580</v>
      </c>
      <c r="B395" s="6">
        <f>TITRES_STAT!D398</f>
        <v>1.008</v>
      </c>
      <c r="C395" s="2">
        <f t="shared" si="45"/>
        <v>0</v>
      </c>
      <c r="D395" s="2">
        <f t="shared" si="46"/>
        <v>1.00898</v>
      </c>
      <c r="E395" s="2">
        <f t="shared" si="40"/>
        <v>1.01142</v>
      </c>
      <c r="F395" s="2">
        <f t="shared" si="41"/>
        <v>1.0133999999999999</v>
      </c>
      <c r="G395" s="2">
        <f t="shared" si="43"/>
        <v>1.0190120000000007</v>
      </c>
      <c r="H395" s="2">
        <f t="shared" si="47"/>
        <v>1.0475229999999989</v>
      </c>
      <c r="I395" s="2">
        <f t="array" ref="I395">SUMPRODUCT(B379:B398, (ROW(B379:B398)-ROW(B379)+1)) / (20*21/2)</f>
        <v>1.0069790476190477</v>
      </c>
      <c r="J395" s="2">
        <f t="shared" si="42"/>
        <v>1.0127207005508065</v>
      </c>
      <c r="K395" s="2">
        <f t="shared" si="44"/>
        <v>1.0231244684313465</v>
      </c>
    </row>
    <row r="396" spans="1:11" ht="13.5" x14ac:dyDescent="0.25">
      <c r="A396" s="3">
        <f>TITRES_STAT!B399</f>
        <v>42583</v>
      </c>
      <c r="B396" s="6">
        <f>TITRES_STAT!D399</f>
        <v>0.97850000000000004</v>
      </c>
      <c r="C396" s="2">
        <f t="shared" si="45"/>
        <v>-2.9499999999999971E-2</v>
      </c>
      <c r="D396" s="2">
        <f t="shared" si="46"/>
        <v>1.0021</v>
      </c>
      <c r="E396" s="2">
        <f t="shared" ref="E396:E459" si="48">AVERAGE(B387:B396)</f>
        <v>1.0099499999999999</v>
      </c>
      <c r="F396" s="2">
        <f t="shared" si="41"/>
        <v>1.0121699999999998</v>
      </c>
      <c r="G396" s="2">
        <f t="shared" si="43"/>
        <v>1.0177340000000006</v>
      </c>
      <c r="H396" s="2">
        <f t="shared" si="47"/>
        <v>1.0471544999999989</v>
      </c>
      <c r="I396" s="2">
        <f t="array" ref="I396">SUMPRODUCT(B380:B399, (ROW(B380:B399)-ROW(B380)+1)) / (20*21/2)</f>
        <v>1.006162380952381</v>
      </c>
      <c r="J396" s="2">
        <f t="shared" si="42"/>
        <v>1.0094615862126346</v>
      </c>
      <c r="K396" s="2">
        <f t="shared" si="44"/>
        <v>1.0213744892771761</v>
      </c>
    </row>
    <row r="397" spans="1:11" ht="13.5" x14ac:dyDescent="0.25">
      <c r="A397" s="3">
        <f>TITRES_STAT!B400</f>
        <v>42584</v>
      </c>
      <c r="B397" s="6">
        <f>TITRES_STAT!D400</f>
        <v>1.0031000000000001</v>
      </c>
      <c r="C397" s="2">
        <f t="shared" si="45"/>
        <v>2.4600000000000066E-2</v>
      </c>
      <c r="D397" s="2">
        <f t="shared" si="46"/>
        <v>1.00112</v>
      </c>
      <c r="E397" s="2">
        <f t="shared" si="48"/>
        <v>1.0079899999999999</v>
      </c>
      <c r="F397" s="2">
        <f t="shared" si="41"/>
        <v>1.0121699999999998</v>
      </c>
      <c r="G397" s="2">
        <f t="shared" si="43"/>
        <v>1.0169480000000006</v>
      </c>
      <c r="H397" s="2">
        <f t="shared" si="47"/>
        <v>1.0468104999999988</v>
      </c>
      <c r="I397" s="2">
        <f t="array" ref="I397">SUMPRODUCT(B381:B400, (ROW(B381:B400)-ROW(B381)+1)) / (20*21/2)</f>
        <v>1.0045433333333333</v>
      </c>
      <c r="J397" s="2">
        <f t="shared" si="42"/>
        <v>1.0088557208590503</v>
      </c>
      <c r="K397" s="2">
        <f t="shared" si="44"/>
        <v>1.0206578426388555</v>
      </c>
    </row>
    <row r="398" spans="1:11" ht="13.5" x14ac:dyDescent="0.25">
      <c r="A398" s="3">
        <f>TITRES_STAT!B401</f>
        <v>42585</v>
      </c>
      <c r="B398" s="6">
        <f>TITRES_STAT!D401</f>
        <v>0.99319999999999997</v>
      </c>
      <c r="C398" s="2">
        <f t="shared" si="45"/>
        <v>-9.9000000000001309E-3</v>
      </c>
      <c r="D398" s="2">
        <f t="shared" si="46"/>
        <v>0.99816000000000005</v>
      </c>
      <c r="E398" s="2">
        <f t="shared" si="48"/>
        <v>1.0050399999999999</v>
      </c>
      <c r="F398" s="2">
        <f t="shared" si="41"/>
        <v>1.0116749999999999</v>
      </c>
      <c r="G398" s="2">
        <f t="shared" si="43"/>
        <v>1.0165540000000006</v>
      </c>
      <c r="H398" s="2">
        <f t="shared" si="47"/>
        <v>1.0464169999999986</v>
      </c>
      <c r="I398" s="2">
        <f t="array" ref="I398">SUMPRODUCT(B382:B401, (ROW(B382:B401)-ROW(B382)+1)) / (20*21/2)</f>
        <v>1.0021785714285716</v>
      </c>
      <c r="J398" s="2">
        <f t="shared" si="42"/>
        <v>1.0073646998248551</v>
      </c>
      <c r="K398" s="2">
        <f t="shared" si="44"/>
        <v>1.0195810644961552</v>
      </c>
    </row>
    <row r="399" spans="1:11" ht="13.5" x14ac:dyDescent="0.25">
      <c r="A399" s="3">
        <f>TITRES_STAT!B402</f>
        <v>42586</v>
      </c>
      <c r="B399" s="6">
        <f>TITRES_STAT!D402</f>
        <v>1.0031000000000001</v>
      </c>
      <c r="C399" s="2">
        <f t="shared" si="45"/>
        <v>9.9000000000001309E-3</v>
      </c>
      <c r="D399" s="2">
        <f t="shared" si="46"/>
        <v>0.99717999999999996</v>
      </c>
      <c r="E399" s="2">
        <f t="shared" si="48"/>
        <v>1.0035700000000001</v>
      </c>
      <c r="F399" s="2">
        <f t="shared" si="41"/>
        <v>1.0102</v>
      </c>
      <c r="G399" s="2">
        <f t="shared" si="43"/>
        <v>1.0158660000000004</v>
      </c>
      <c r="H399" s="2">
        <f t="shared" si="47"/>
        <v>1.0461464999999985</v>
      </c>
      <c r="I399" s="2">
        <f t="array" ref="I399">SUMPRODUCT(B383:B402, (ROW(B383:B402)-ROW(B383)+1)) / (20*21/2)</f>
        <v>1.0017838095238096</v>
      </c>
      <c r="J399" s="2">
        <f t="shared" si="42"/>
        <v>1.0069585379367736</v>
      </c>
      <c r="K399" s="2">
        <f t="shared" si="44"/>
        <v>1.018934748241404</v>
      </c>
    </row>
    <row r="400" spans="1:11" ht="13.5" x14ac:dyDescent="0.25">
      <c r="A400" s="3">
        <f>TITRES_STAT!B403</f>
        <v>42587</v>
      </c>
      <c r="B400" s="6">
        <f>TITRES_STAT!D403</f>
        <v>0.99319999999999997</v>
      </c>
      <c r="C400" s="2">
        <f t="shared" si="45"/>
        <v>-9.9000000000001309E-3</v>
      </c>
      <c r="D400" s="2">
        <f t="shared" si="46"/>
        <v>0.99421999999999999</v>
      </c>
      <c r="E400" s="2">
        <f t="shared" si="48"/>
        <v>1.0016</v>
      </c>
      <c r="F400" s="2">
        <f t="shared" si="41"/>
        <v>1.00823</v>
      </c>
      <c r="G400" s="2">
        <f t="shared" si="43"/>
        <v>1.0148820000000005</v>
      </c>
      <c r="H400" s="2">
        <f t="shared" si="47"/>
        <v>1.0458514999999986</v>
      </c>
      <c r="I400" s="2">
        <f t="array" ref="I400">SUMPRODUCT(B384:B403, (ROW(B384:B403)-ROW(B384)+1)) / (20*21/2)</f>
        <v>1.001482380952381</v>
      </c>
      <c r="J400" s="2">
        <f t="shared" si="42"/>
        <v>1.0056482009904142</v>
      </c>
      <c r="K400" s="2">
        <f t="shared" si="44"/>
        <v>1.0179255424280156</v>
      </c>
    </row>
    <row r="401" spans="1:11" ht="13.5" x14ac:dyDescent="0.25">
      <c r="A401" s="3">
        <f>TITRES_STAT!B404</f>
        <v>42590</v>
      </c>
      <c r="B401" s="6">
        <f>TITRES_STAT!D404</f>
        <v>0.98340000000000005</v>
      </c>
      <c r="C401" s="2">
        <f t="shared" si="45"/>
        <v>-9.7999999999999199E-3</v>
      </c>
      <c r="D401" s="2">
        <f t="shared" si="46"/>
        <v>0.9952000000000002</v>
      </c>
      <c r="E401" s="2">
        <f t="shared" si="48"/>
        <v>0.99864999999999993</v>
      </c>
      <c r="F401" s="2">
        <f t="shared" si="41"/>
        <v>1.0072449999999999</v>
      </c>
      <c r="G401" s="2">
        <f t="shared" si="43"/>
        <v>1.0137020000000005</v>
      </c>
      <c r="H401" s="2">
        <f t="shared" si="47"/>
        <v>1.0455074999999987</v>
      </c>
      <c r="I401" s="2">
        <f t="array" ref="I401">SUMPRODUCT(B385:B404, (ROW(B385:B404)-ROW(B385)+1)) / (20*21/2)</f>
        <v>1.0007142857142857</v>
      </c>
      <c r="J401" s="2">
        <f t="shared" si="42"/>
        <v>1.0035293247056127</v>
      </c>
      <c r="K401" s="2">
        <f t="shared" si="44"/>
        <v>1.0165715995877012</v>
      </c>
    </row>
    <row r="402" spans="1:11" ht="13.5" x14ac:dyDescent="0.25">
      <c r="A402" s="3">
        <f>TITRES_STAT!B405</f>
        <v>42591</v>
      </c>
      <c r="B402" s="6">
        <f>TITRES_STAT!D405</f>
        <v>1.0031000000000001</v>
      </c>
      <c r="C402" s="2">
        <f t="shared" si="45"/>
        <v>1.9700000000000051E-2</v>
      </c>
      <c r="D402" s="2">
        <f t="shared" si="46"/>
        <v>0.99519999999999997</v>
      </c>
      <c r="E402" s="2">
        <f t="shared" si="48"/>
        <v>0.99816000000000005</v>
      </c>
      <c r="F402" s="2">
        <f t="shared" si="41"/>
        <v>1.006265</v>
      </c>
      <c r="G402" s="2">
        <f t="shared" si="43"/>
        <v>1.0131120000000005</v>
      </c>
      <c r="H402" s="2">
        <f t="shared" si="47"/>
        <v>1.0452619999999986</v>
      </c>
      <c r="I402" s="2">
        <f t="array" ref="I402">SUMPRODUCT(B386:B405, (ROW(B386:B405)-ROW(B386)+1)) / (20*21/2)</f>
        <v>1.0000866666666668</v>
      </c>
      <c r="J402" s="2">
        <f t="shared" si="42"/>
        <v>1.0034884366384116</v>
      </c>
      <c r="K402" s="2">
        <f t="shared" si="44"/>
        <v>1.0160433015646542</v>
      </c>
    </row>
    <row r="403" spans="1:11" ht="13.5" x14ac:dyDescent="0.25">
      <c r="A403" s="3">
        <f>TITRES_STAT!B406</f>
        <v>42592</v>
      </c>
      <c r="B403" s="6">
        <f>TITRES_STAT!D406</f>
        <v>1.0031000000000001</v>
      </c>
      <c r="C403" s="2">
        <f t="shared" si="45"/>
        <v>0</v>
      </c>
      <c r="D403" s="2">
        <f t="shared" si="46"/>
        <v>0.99717999999999996</v>
      </c>
      <c r="E403" s="2">
        <f t="shared" si="48"/>
        <v>0.99766999999999995</v>
      </c>
      <c r="F403" s="2">
        <f t="shared" si="41"/>
        <v>1.006265</v>
      </c>
      <c r="G403" s="2">
        <f t="shared" si="43"/>
        <v>1.0126200000000005</v>
      </c>
      <c r="H403" s="2">
        <f t="shared" si="47"/>
        <v>1.0450164999999987</v>
      </c>
      <c r="I403" s="2">
        <f t="array" ref="I403">SUMPRODUCT(B387:B406, (ROW(B387:B406)-ROW(B387)+1)) / (20*21/2)</f>
        <v>1.0044995238095238</v>
      </c>
      <c r="J403" s="2">
        <f t="shared" si="42"/>
        <v>1.0034514426728485</v>
      </c>
      <c r="K403" s="2">
        <f t="shared" si="44"/>
        <v>1.0155357211111384</v>
      </c>
    </row>
    <row r="404" spans="1:11" ht="13.5" x14ac:dyDescent="0.25">
      <c r="A404" s="3">
        <f>TITRES_STAT!B407</f>
        <v>42593</v>
      </c>
      <c r="B404" s="6">
        <f>TITRES_STAT!D407</f>
        <v>0.99819999999999998</v>
      </c>
      <c r="C404" s="2">
        <f t="shared" si="45"/>
        <v>-4.9000000000001265E-3</v>
      </c>
      <c r="D404" s="2">
        <f t="shared" si="46"/>
        <v>0.99619999999999997</v>
      </c>
      <c r="E404" s="2">
        <f t="shared" si="48"/>
        <v>0.99669000000000008</v>
      </c>
      <c r="F404" s="2">
        <f t="shared" ref="F404:F467" si="49">AVERAGE(B385:B404)</f>
        <v>1.0047899999999998</v>
      </c>
      <c r="G404" s="2">
        <f t="shared" si="43"/>
        <v>1.0119320000000005</v>
      </c>
      <c r="H404" s="2">
        <f t="shared" si="47"/>
        <v>1.0447709999999986</v>
      </c>
      <c r="I404" s="2">
        <f t="array" ref="I404">SUMPRODUCT(B388:B407, (ROW(B388:B407)-ROW(B388)+1)) / (20*21/2)</f>
        <v>1.008642380952381</v>
      </c>
      <c r="J404" s="2">
        <f t="shared" si="42"/>
        <v>1.0029513052754344</v>
      </c>
      <c r="K404" s="2">
        <f t="shared" si="44"/>
        <v>1.0148558889107016</v>
      </c>
    </row>
    <row r="405" spans="1:11" ht="13.5" x14ac:dyDescent="0.25">
      <c r="A405" s="3">
        <f>TITRES_STAT!B408</f>
        <v>42594</v>
      </c>
      <c r="B405" s="6">
        <f>TITRES_STAT!D408</f>
        <v>0.99819999999999998</v>
      </c>
      <c r="C405" s="2">
        <f t="shared" si="45"/>
        <v>0</v>
      </c>
      <c r="D405" s="2">
        <f t="shared" si="46"/>
        <v>0.99719999999999998</v>
      </c>
      <c r="E405" s="2">
        <f t="shared" si="48"/>
        <v>0.99571000000000009</v>
      </c>
      <c r="F405" s="2">
        <f t="shared" si="49"/>
        <v>1.003565</v>
      </c>
      <c r="G405" s="2">
        <f t="shared" si="43"/>
        <v>1.0111460000000003</v>
      </c>
      <c r="H405" s="2">
        <f t="shared" si="47"/>
        <v>1.0444269999999987</v>
      </c>
      <c r="I405" s="2">
        <f t="array" ref="I405">SUMPRODUCT(B389:B408, (ROW(B389:B408)-ROW(B389)+1)) / (20*21/2)</f>
        <v>1.0121604761904763</v>
      </c>
      <c r="J405" s="2">
        <f t="shared" ref="J405:J468" si="50">$J$4*B405+J404*(1-$J$4)</f>
        <v>1.0024988000111072</v>
      </c>
      <c r="K405" s="2">
        <f t="shared" si="44"/>
        <v>1.0142027167965564</v>
      </c>
    </row>
    <row r="406" spans="1:11" ht="13.5" x14ac:dyDescent="0.25">
      <c r="A406" s="3">
        <f>TITRES_STAT!B409</f>
        <v>42597</v>
      </c>
      <c r="B406" s="6">
        <f>TITRES_STAT!D409</f>
        <v>1.0499000000000001</v>
      </c>
      <c r="C406" s="2">
        <f t="shared" si="45"/>
        <v>5.1700000000000079E-2</v>
      </c>
      <c r="D406" s="2">
        <f t="shared" si="46"/>
        <v>1.0105</v>
      </c>
      <c r="E406" s="2">
        <f t="shared" si="48"/>
        <v>1.00285</v>
      </c>
      <c r="F406" s="2">
        <f t="shared" si="49"/>
        <v>1.0064</v>
      </c>
      <c r="G406" s="2">
        <f t="shared" si="43"/>
        <v>1.0114920000000005</v>
      </c>
      <c r="H406" s="2">
        <f t="shared" si="47"/>
        <v>1.0443904999999984</v>
      </c>
      <c r="I406" s="2">
        <f t="array" ref="I406">SUMPRODUCT(B390:B409, (ROW(B390:B409)-ROW(B390)+1)) / (20*21/2)</f>
        <v>1.0126214285714286</v>
      </c>
      <c r="J406" s="2">
        <f t="shared" si="50"/>
        <v>1.0070132000100496</v>
      </c>
      <c r="K406" s="2">
        <f t="shared" si="44"/>
        <v>1.0156026102555149</v>
      </c>
    </row>
    <row r="407" spans="1:11" ht="13.5" x14ac:dyDescent="0.25">
      <c r="A407" s="3">
        <f>TITRES_STAT!B410</f>
        <v>42598</v>
      </c>
      <c r="B407" s="6">
        <f>TITRES_STAT!D410</f>
        <v>1.0499000000000001</v>
      </c>
      <c r="C407" s="2">
        <f t="shared" si="45"/>
        <v>0</v>
      </c>
      <c r="D407" s="2">
        <f t="shared" si="46"/>
        <v>1.01986</v>
      </c>
      <c r="E407" s="2">
        <f t="shared" si="48"/>
        <v>1.0075299999999998</v>
      </c>
      <c r="F407" s="2">
        <f t="shared" si="49"/>
        <v>1.0077600000000002</v>
      </c>
      <c r="G407" s="2">
        <f t="shared" si="43"/>
        <v>1.0119360000000004</v>
      </c>
      <c r="H407" s="2">
        <f t="shared" si="47"/>
        <v>1.0443789999999986</v>
      </c>
      <c r="I407" s="2">
        <f t="array" ref="I407">SUMPRODUCT(B391:B410, (ROW(B391:B410)-ROW(B391)+1)) / (20*21/2)</f>
        <v>1.0135971428571431</v>
      </c>
      <c r="J407" s="2">
        <f t="shared" si="50"/>
        <v>1.0110976571519497</v>
      </c>
      <c r="K407" s="2">
        <f t="shared" si="44"/>
        <v>1.0169476059317692</v>
      </c>
    </row>
    <row r="408" spans="1:11" ht="13.5" x14ac:dyDescent="0.25">
      <c r="A408" s="3">
        <f>TITRES_STAT!B411</f>
        <v>42599</v>
      </c>
      <c r="B408" s="6">
        <f>TITRES_STAT!D411</f>
        <v>1.0447</v>
      </c>
      <c r="C408" s="2">
        <f t="shared" si="45"/>
        <v>-5.2000000000000934E-3</v>
      </c>
      <c r="D408" s="2">
        <f t="shared" si="46"/>
        <v>1.0281799999999999</v>
      </c>
      <c r="E408" s="2">
        <f t="shared" si="48"/>
        <v>1.01268</v>
      </c>
      <c r="F408" s="2">
        <f t="shared" si="49"/>
        <v>1.0088599999999999</v>
      </c>
      <c r="G408" s="2">
        <f t="shared" si="43"/>
        <v>1.0121780000000005</v>
      </c>
      <c r="H408" s="2">
        <f t="shared" si="47"/>
        <v>1.0442674999999986</v>
      </c>
      <c r="I408" s="2">
        <f t="array" ref="I408">SUMPRODUCT(B392:B411, (ROW(B392:B411)-ROW(B392)+1)) / (20*21/2)</f>
        <v>1.0145442857142855</v>
      </c>
      <c r="J408" s="2">
        <f t="shared" si="50"/>
        <v>1.0142978802803353</v>
      </c>
      <c r="K408" s="2">
        <f t="shared" si="44"/>
        <v>1.0180359351109156</v>
      </c>
    </row>
    <row r="409" spans="1:11" ht="13.5" x14ac:dyDescent="0.25">
      <c r="A409" s="3">
        <f>TITRES_STAT!B412</f>
        <v>42600</v>
      </c>
      <c r="B409" s="6">
        <f>TITRES_STAT!D412</f>
        <v>1.0137</v>
      </c>
      <c r="C409" s="2">
        <f t="shared" si="45"/>
        <v>-3.0999999999999917E-2</v>
      </c>
      <c r="D409" s="2">
        <f t="shared" si="46"/>
        <v>1.03128</v>
      </c>
      <c r="E409" s="2">
        <f t="shared" si="48"/>
        <v>1.0137400000000001</v>
      </c>
      <c r="F409" s="2">
        <f t="shared" si="49"/>
        <v>1.0086550000000001</v>
      </c>
      <c r="G409" s="2">
        <f t="shared" si="43"/>
        <v>1.0118980000000004</v>
      </c>
      <c r="H409" s="2">
        <f t="shared" si="47"/>
        <v>1.0441729999999985</v>
      </c>
      <c r="I409" s="2">
        <f t="array" ref="I409">SUMPRODUCT(B393:B412, (ROW(B393:B412)-ROW(B393)+1)) / (20*21/2)</f>
        <v>1.0134914285714287</v>
      </c>
      <c r="J409" s="2">
        <f t="shared" si="50"/>
        <v>1.0142409393012557</v>
      </c>
      <c r="K409" s="2">
        <f t="shared" si="44"/>
        <v>1.0178658984398994</v>
      </c>
    </row>
    <row r="410" spans="1:11" ht="13.5" x14ac:dyDescent="0.25">
      <c r="A410" s="3">
        <f>TITRES_STAT!B413</f>
        <v>42601</v>
      </c>
      <c r="B410" s="6">
        <f>TITRES_STAT!D413</f>
        <v>1.0188999999999999</v>
      </c>
      <c r="C410" s="2">
        <f t="shared" si="45"/>
        <v>5.1999999999998714E-3</v>
      </c>
      <c r="D410" s="2">
        <f t="shared" si="46"/>
        <v>1.0354199999999998</v>
      </c>
      <c r="E410" s="2">
        <f t="shared" si="48"/>
        <v>1.01631</v>
      </c>
      <c r="F410" s="2">
        <f t="shared" si="49"/>
        <v>1.0089549999999998</v>
      </c>
      <c r="G410" s="2">
        <f t="shared" si="43"/>
        <v>1.0118220000000004</v>
      </c>
      <c r="H410" s="2">
        <f t="shared" si="47"/>
        <v>1.0441044999999987</v>
      </c>
      <c r="I410" s="2">
        <f t="array" ref="I410">SUMPRODUCT(B394:B413, (ROW(B394:B413)-ROW(B394)+1)) / (20*21/2)</f>
        <v>1.0134661904761906</v>
      </c>
      <c r="J410" s="2">
        <f t="shared" si="50"/>
        <v>1.0146846593678027</v>
      </c>
      <c r="K410" s="2">
        <f t="shared" si="44"/>
        <v>1.0179064514422564</v>
      </c>
    </row>
    <row r="411" spans="1:11" ht="13.5" x14ac:dyDescent="0.25">
      <c r="A411" s="3">
        <f>TITRES_STAT!B414</f>
        <v>42604</v>
      </c>
      <c r="B411" s="6">
        <f>TITRES_STAT!D414</f>
        <v>1.0188999999999999</v>
      </c>
      <c r="C411" s="2">
        <f t="shared" si="45"/>
        <v>0</v>
      </c>
      <c r="D411" s="2">
        <f t="shared" si="46"/>
        <v>1.02922</v>
      </c>
      <c r="E411" s="2">
        <f t="shared" si="48"/>
        <v>1.01986</v>
      </c>
      <c r="F411" s="2">
        <f t="shared" si="49"/>
        <v>1.009255</v>
      </c>
      <c r="G411" s="2">
        <f t="shared" si="43"/>
        <v>1.0113520000000005</v>
      </c>
      <c r="H411" s="2">
        <f t="shared" si="47"/>
        <v>1.0440854999999984</v>
      </c>
      <c r="I411" s="2">
        <f t="array" ref="I411">SUMPRODUCT(B395:B414, (ROW(B395:B414)-ROW(B395)+1)) / (20*21/2)</f>
        <v>1.0129528571428572</v>
      </c>
      <c r="J411" s="2">
        <f t="shared" si="50"/>
        <v>1.0150861203803929</v>
      </c>
      <c r="K411" s="2">
        <f t="shared" si="44"/>
        <v>1.0179454141307955</v>
      </c>
    </row>
    <row r="412" spans="1:11" ht="13.5" x14ac:dyDescent="0.25">
      <c r="A412" s="3">
        <f>TITRES_STAT!B415</f>
        <v>42605</v>
      </c>
      <c r="B412" s="6">
        <f>TITRES_STAT!D415</f>
        <v>0.99819999999999998</v>
      </c>
      <c r="C412" s="2">
        <f t="shared" si="45"/>
        <v>-2.0699999999999941E-2</v>
      </c>
      <c r="D412" s="2">
        <f t="shared" si="46"/>
        <v>1.0188799999999998</v>
      </c>
      <c r="E412" s="2">
        <f t="shared" si="48"/>
        <v>1.0193700000000001</v>
      </c>
      <c r="F412" s="2">
        <f t="shared" si="49"/>
        <v>1.0087649999999999</v>
      </c>
      <c r="G412" s="2">
        <f t="shared" si="43"/>
        <v>1.0105660000000001</v>
      </c>
      <c r="H412" s="2">
        <f t="shared" si="47"/>
        <v>1.0439629999999986</v>
      </c>
      <c r="I412" s="2">
        <f t="array" ref="I412">SUMPRODUCT(B396:B415, (ROW(B396:B415)-ROW(B396)+1)) / (20*21/2)</f>
        <v>1.0124614285714288</v>
      </c>
      <c r="J412" s="2">
        <f t="shared" si="50"/>
        <v>1.0134779184394032</v>
      </c>
      <c r="K412" s="2">
        <f t="shared" si="44"/>
        <v>1.017171084164882</v>
      </c>
    </row>
    <row r="413" spans="1:11" ht="13.5" x14ac:dyDescent="0.25">
      <c r="A413" s="3">
        <f>TITRES_STAT!B416</f>
        <v>42606</v>
      </c>
      <c r="B413" s="6">
        <f>TITRES_STAT!D416</f>
        <v>1.0085</v>
      </c>
      <c r="C413" s="2">
        <f t="shared" si="45"/>
        <v>1.0299999999999976E-2</v>
      </c>
      <c r="D413" s="2">
        <f t="shared" si="46"/>
        <v>1.0116399999999999</v>
      </c>
      <c r="E413" s="2">
        <f t="shared" si="48"/>
        <v>1.0199099999999999</v>
      </c>
      <c r="F413" s="2">
        <f t="shared" si="49"/>
        <v>1.0087900000000001</v>
      </c>
      <c r="G413" s="2">
        <f t="shared" si="43"/>
        <v>1.0099860000000001</v>
      </c>
      <c r="H413" s="2">
        <f t="shared" si="47"/>
        <v>1.0438919999999985</v>
      </c>
      <c r="I413" s="2">
        <f t="array" ref="I413">SUMPRODUCT(B397:B416, (ROW(B397:B416)-ROW(B397)+1)) / (20*21/2)</f>
        <v>1.0119919047619048</v>
      </c>
      <c r="J413" s="2">
        <f t="shared" si="50"/>
        <v>1.0130038309689837</v>
      </c>
      <c r="K413" s="2">
        <f t="shared" si="44"/>
        <v>1.0168310416486122</v>
      </c>
    </row>
    <row r="414" spans="1:11" ht="13.5" x14ac:dyDescent="0.25">
      <c r="A414" s="3">
        <f>TITRES_STAT!B417</f>
        <v>42607</v>
      </c>
      <c r="B414" s="6">
        <f>TITRES_STAT!D417</f>
        <v>1.0034000000000001</v>
      </c>
      <c r="C414" s="2">
        <f t="shared" si="45"/>
        <v>-5.0999999999998824E-3</v>
      </c>
      <c r="D414" s="2">
        <f t="shared" si="46"/>
        <v>1.0095799999999999</v>
      </c>
      <c r="E414" s="2">
        <f t="shared" si="48"/>
        <v>1.0204299999999999</v>
      </c>
      <c r="F414" s="2">
        <f t="shared" si="49"/>
        <v>1.0085600000000001</v>
      </c>
      <c r="G414" s="2">
        <f t="shared" si="43"/>
        <v>1.0093040000000002</v>
      </c>
      <c r="H414" s="2">
        <f t="shared" si="47"/>
        <v>1.0437704999999986</v>
      </c>
      <c r="I414" s="2">
        <f t="array" ref="I414">SUMPRODUCT(B398:B417, (ROW(B398:B417)-ROW(B398)+1)) / (20*21/2)</f>
        <v>1.0118895238095238</v>
      </c>
      <c r="J414" s="2">
        <f t="shared" si="50"/>
        <v>1.0120891804005092</v>
      </c>
      <c r="K414" s="2">
        <f t="shared" si="44"/>
        <v>1.0163043341329803</v>
      </c>
    </row>
    <row r="415" spans="1:11" ht="13.5" x14ac:dyDescent="0.25">
      <c r="A415" s="3">
        <f>TITRES_STAT!B418</f>
        <v>42608</v>
      </c>
      <c r="B415" s="6">
        <f>TITRES_STAT!D418</f>
        <v>1.0034000000000001</v>
      </c>
      <c r="C415" s="2">
        <f t="shared" si="45"/>
        <v>0</v>
      </c>
      <c r="D415" s="2">
        <f t="shared" si="46"/>
        <v>1.00648</v>
      </c>
      <c r="E415" s="2">
        <f t="shared" si="48"/>
        <v>1.0209499999999998</v>
      </c>
      <c r="F415" s="2">
        <f t="shared" si="49"/>
        <v>1.0083300000000002</v>
      </c>
      <c r="G415" s="2">
        <f t="shared" si="43"/>
        <v>1.0086220000000001</v>
      </c>
      <c r="H415" s="2">
        <f t="shared" si="47"/>
        <v>1.0436489999999985</v>
      </c>
      <c r="I415" s="2">
        <f t="array" ref="I415">SUMPRODUCT(B399:B418, (ROW(B399:B418)-ROW(B399)+1)) / (20*21/2)</f>
        <v>1.0112757142857143</v>
      </c>
      <c r="J415" s="2">
        <f t="shared" si="50"/>
        <v>1.0112616394099845</v>
      </c>
      <c r="K415" s="2">
        <f t="shared" si="44"/>
        <v>1.0157982818140399</v>
      </c>
    </row>
    <row r="416" spans="1:11" ht="13.5" x14ac:dyDescent="0.25">
      <c r="A416" s="3">
        <f>TITRES_STAT!B419</f>
        <v>42611</v>
      </c>
      <c r="B416" s="6">
        <f>TITRES_STAT!D419</f>
        <v>1.0034000000000001</v>
      </c>
      <c r="C416" s="2">
        <f t="shared" si="45"/>
        <v>0</v>
      </c>
      <c r="D416" s="2">
        <f t="shared" si="46"/>
        <v>1.0033800000000002</v>
      </c>
      <c r="E416" s="2">
        <f t="shared" si="48"/>
        <v>1.0163</v>
      </c>
      <c r="F416" s="2">
        <f t="shared" si="49"/>
        <v>1.0095750000000001</v>
      </c>
      <c r="G416" s="2">
        <f t="shared" si="43"/>
        <v>1.0085300000000001</v>
      </c>
      <c r="H416" s="2">
        <f t="shared" si="47"/>
        <v>1.0438224999999985</v>
      </c>
      <c r="I416" s="2">
        <f t="array" ref="I416">SUMPRODUCT(B400:B419, (ROW(B400:B419)-ROW(B400)+1)) / (20*21/2)</f>
        <v>1.0106133333333334</v>
      </c>
      <c r="J416" s="2">
        <f t="shared" si="50"/>
        <v>1.0105129118471288</v>
      </c>
      <c r="K416" s="2">
        <f t="shared" si="44"/>
        <v>1.0153120746840776</v>
      </c>
    </row>
    <row r="417" spans="1:11" ht="13.5" x14ac:dyDescent="0.25">
      <c r="A417" s="3">
        <f>TITRES_STAT!B420</f>
        <v>42612</v>
      </c>
      <c r="B417" s="6">
        <f>TITRES_STAT!D420</f>
        <v>1.0085</v>
      </c>
      <c r="C417" s="2">
        <f t="shared" si="45"/>
        <v>5.0999999999998824E-3</v>
      </c>
      <c r="D417" s="2">
        <f t="shared" si="46"/>
        <v>1.0054399999999999</v>
      </c>
      <c r="E417" s="2">
        <f t="shared" si="48"/>
        <v>1.0121599999999999</v>
      </c>
      <c r="F417" s="2">
        <f t="shared" si="49"/>
        <v>1.0098449999999999</v>
      </c>
      <c r="G417" s="2">
        <f t="shared" si="43"/>
        <v>1.0086380000000001</v>
      </c>
      <c r="H417" s="2">
        <f t="shared" si="47"/>
        <v>1.0437759999999985</v>
      </c>
      <c r="I417" s="2">
        <f t="array" ref="I417">SUMPRODUCT(B401:B420, (ROW(B401:B420)-ROW(B401)+1)) / (20*21/2)</f>
        <v>1.0104352380952379</v>
      </c>
      <c r="J417" s="2">
        <f t="shared" si="50"/>
        <v>1.010321205956926</v>
      </c>
      <c r="K417" s="2">
        <f t="shared" si="44"/>
        <v>1.0150449345003882</v>
      </c>
    </row>
    <row r="418" spans="1:11" ht="13.5" x14ac:dyDescent="0.25">
      <c r="A418" s="3">
        <f>TITRES_STAT!B421</f>
        <v>42613</v>
      </c>
      <c r="B418" s="6">
        <f>TITRES_STAT!D421</f>
        <v>1.0034000000000001</v>
      </c>
      <c r="C418" s="2">
        <f t="shared" si="45"/>
        <v>-5.0999999999998824E-3</v>
      </c>
      <c r="D418" s="2">
        <f t="shared" si="46"/>
        <v>1.0044200000000001</v>
      </c>
      <c r="E418" s="2">
        <f t="shared" si="48"/>
        <v>1.0080300000000002</v>
      </c>
      <c r="F418" s="2">
        <f t="shared" si="49"/>
        <v>1.0103550000000001</v>
      </c>
      <c r="G418" s="2">
        <f t="shared" si="43"/>
        <v>1.0090380000000001</v>
      </c>
      <c r="H418" s="2">
        <f t="shared" si="47"/>
        <v>1.0436794999999988</v>
      </c>
      <c r="I418" s="2">
        <f t="array" ref="I418">SUMPRODUCT(B402:B421, (ROW(B402:B421)-ROW(B402)+1)) / (20*21/2)</f>
        <v>1.0077271428571428</v>
      </c>
      <c r="J418" s="2">
        <f t="shared" si="50"/>
        <v>1.0096620434848378</v>
      </c>
      <c r="K418" s="2">
        <f t="shared" si="44"/>
        <v>1.0145882704023339</v>
      </c>
    </row>
    <row r="419" spans="1:11" ht="13.5" x14ac:dyDescent="0.25">
      <c r="A419" s="3">
        <f>TITRES_STAT!B422</f>
        <v>42614</v>
      </c>
      <c r="B419" s="6">
        <f>TITRES_STAT!D422</f>
        <v>1.0034000000000001</v>
      </c>
      <c r="C419" s="2">
        <f t="shared" si="45"/>
        <v>0</v>
      </c>
      <c r="D419" s="2">
        <f t="shared" si="46"/>
        <v>1.0044200000000001</v>
      </c>
      <c r="E419" s="2">
        <f t="shared" si="48"/>
        <v>1.0070000000000001</v>
      </c>
      <c r="F419" s="2">
        <f t="shared" si="49"/>
        <v>1.01037</v>
      </c>
      <c r="G419" s="2">
        <f t="shared" si="43"/>
        <v>1.0094380000000001</v>
      </c>
      <c r="H419" s="2">
        <f t="shared" si="47"/>
        <v>1.0436074999999987</v>
      </c>
      <c r="I419" s="2">
        <f t="array" ref="I419">SUMPRODUCT(B403:B422, (ROW(B403:B422)-ROW(B403)+1)) / (20*21/2)</f>
        <v>1.0060033333333334</v>
      </c>
      <c r="J419" s="2">
        <f t="shared" si="50"/>
        <v>1.0090656583910438</v>
      </c>
      <c r="K419" s="2">
        <f t="shared" si="44"/>
        <v>1.0141495147002817</v>
      </c>
    </row>
    <row r="420" spans="1:11" ht="13.5" x14ac:dyDescent="0.25">
      <c r="A420" s="3">
        <f>TITRES_STAT!B423</f>
        <v>42615</v>
      </c>
      <c r="B420" s="6">
        <f>TITRES_STAT!D423</f>
        <v>1.0085</v>
      </c>
      <c r="C420" s="2">
        <f t="shared" si="45"/>
        <v>5.0999999999998824E-3</v>
      </c>
      <c r="D420" s="2">
        <f t="shared" si="46"/>
        <v>1.0054399999999999</v>
      </c>
      <c r="E420" s="2">
        <f t="shared" si="48"/>
        <v>1.0059599999999997</v>
      </c>
      <c r="F420" s="2">
        <f t="shared" si="49"/>
        <v>1.0111349999999999</v>
      </c>
      <c r="G420" s="2">
        <f t="shared" si="43"/>
        <v>1.0095459999999998</v>
      </c>
      <c r="H420" s="2">
        <f t="shared" si="47"/>
        <v>1.0435609999999986</v>
      </c>
      <c r="I420" s="2">
        <f t="array" ref="I420">SUMPRODUCT(B404:B423, (ROW(B404:B423)-ROW(B404)+1)) / (20*21/2)</f>
        <v>1.0038419047619047</v>
      </c>
      <c r="J420" s="2">
        <f t="shared" si="50"/>
        <v>1.0090117861633252</v>
      </c>
      <c r="K420" s="2">
        <f t="shared" si="44"/>
        <v>1.0139279651041921</v>
      </c>
    </row>
    <row r="421" spans="1:11" ht="13.5" x14ac:dyDescent="0.25">
      <c r="A421" s="3">
        <f>TITRES_STAT!B424</f>
        <v>42618</v>
      </c>
      <c r="B421" s="6">
        <f>TITRES_STAT!D424</f>
        <v>0.98270000000000002</v>
      </c>
      <c r="C421" s="2">
        <f t="shared" si="45"/>
        <v>-2.5799999999999934E-2</v>
      </c>
      <c r="D421" s="2">
        <f t="shared" si="46"/>
        <v>1.0013000000000001</v>
      </c>
      <c r="E421" s="2">
        <f t="shared" si="48"/>
        <v>1.0023399999999998</v>
      </c>
      <c r="F421" s="2">
        <f t="shared" si="49"/>
        <v>1.0111000000000001</v>
      </c>
      <c r="G421" s="2">
        <f t="shared" si="43"/>
        <v>1.0091379999999996</v>
      </c>
      <c r="H421" s="2">
        <f t="shared" si="47"/>
        <v>1.0435329999999987</v>
      </c>
      <c r="I421" s="2">
        <f t="array" ref="I421">SUMPRODUCT(B405:B424, (ROW(B405:B424)-ROW(B405)+1)) / (20*21/2)</f>
        <v>0.99928619047619049</v>
      </c>
      <c r="J421" s="2">
        <f t="shared" si="50"/>
        <v>1.0065059017668181</v>
      </c>
      <c r="K421" s="2">
        <f t="shared" si="44"/>
        <v>1.0127033390216749</v>
      </c>
    </row>
    <row r="422" spans="1:11" ht="13.5" x14ac:dyDescent="0.25">
      <c r="A422" s="3">
        <f>TITRES_STAT!B425</f>
        <v>42619</v>
      </c>
      <c r="B422" s="6">
        <f>TITRES_STAT!D425</f>
        <v>0.99299999999999999</v>
      </c>
      <c r="C422" s="2">
        <f t="shared" si="45"/>
        <v>1.0299999999999976E-2</v>
      </c>
      <c r="D422" s="2">
        <f t="shared" si="46"/>
        <v>0.99819999999999998</v>
      </c>
      <c r="E422" s="2">
        <f t="shared" si="48"/>
        <v>1.0018199999999999</v>
      </c>
      <c r="F422" s="2">
        <f t="shared" si="49"/>
        <v>1.0105949999999999</v>
      </c>
      <c r="G422" s="2">
        <f t="shared" si="43"/>
        <v>1.0089359999999998</v>
      </c>
      <c r="H422" s="2">
        <f t="shared" si="47"/>
        <v>1.0434089999999985</v>
      </c>
      <c r="I422" s="2">
        <f t="array" ref="I422">SUMPRODUCT(B406:B425, (ROW(B406:B425)-ROW(B406)+1)) / (20*21/2)</f>
        <v>0.99736952380952382</v>
      </c>
      <c r="J422" s="2">
        <f t="shared" si="50"/>
        <v>1.0052196254080736</v>
      </c>
      <c r="K422" s="2">
        <f t="shared" si="44"/>
        <v>1.0119306590600405</v>
      </c>
    </row>
    <row r="423" spans="1:11" ht="13.5" x14ac:dyDescent="0.25">
      <c r="A423" s="3">
        <f>TITRES_STAT!B426</f>
        <v>42620</v>
      </c>
      <c r="B423" s="6">
        <f>TITRES_STAT!D426</f>
        <v>0.9879</v>
      </c>
      <c r="C423" s="2">
        <f t="shared" si="45"/>
        <v>-5.0999999999999934E-3</v>
      </c>
      <c r="D423" s="2">
        <f t="shared" si="46"/>
        <v>0.99509999999999987</v>
      </c>
      <c r="E423" s="2">
        <f t="shared" si="48"/>
        <v>0.99975999999999998</v>
      </c>
      <c r="F423" s="2">
        <f t="shared" si="49"/>
        <v>1.009835</v>
      </c>
      <c r="G423" s="2">
        <f t="shared" si="43"/>
        <v>1.008632</v>
      </c>
      <c r="H423" s="2">
        <f t="shared" si="47"/>
        <v>1.0434314999999985</v>
      </c>
      <c r="I423" s="2">
        <f t="array" ref="I423">SUMPRODUCT(B407:B426, (ROW(B407:B426)-ROW(B407)+1)) / (20*21/2)</f>
        <v>0.9955019047619047</v>
      </c>
      <c r="J423" s="2">
        <f t="shared" si="50"/>
        <v>1.0035701372739714</v>
      </c>
      <c r="K423" s="2">
        <f t="shared" si="44"/>
        <v>1.0109882802733723</v>
      </c>
    </row>
    <row r="424" spans="1:11" ht="13.5" x14ac:dyDescent="0.25">
      <c r="A424" s="3">
        <f>TITRES_STAT!B427</f>
        <v>42621</v>
      </c>
      <c r="B424" s="6">
        <f>TITRES_STAT!D427</f>
        <v>0.96199999999999997</v>
      </c>
      <c r="C424" s="2">
        <f t="shared" si="45"/>
        <v>-2.5900000000000034E-2</v>
      </c>
      <c r="D424" s="2">
        <f t="shared" si="46"/>
        <v>0.98682000000000003</v>
      </c>
      <c r="E424" s="2">
        <f t="shared" si="48"/>
        <v>0.99561999999999995</v>
      </c>
      <c r="F424" s="2">
        <f t="shared" si="49"/>
        <v>1.0080249999999999</v>
      </c>
      <c r="G424" s="2">
        <f t="shared" si="43"/>
        <v>1.0078099999999999</v>
      </c>
      <c r="H424" s="2">
        <f t="shared" si="47"/>
        <v>1.0433244999999984</v>
      </c>
      <c r="I424" s="2">
        <f t="array" ref="I424">SUMPRODUCT(B408:B427, (ROW(B408:B427)-ROW(B408)+1)) / (20*21/2)</f>
        <v>0.98949142857142847</v>
      </c>
      <c r="J424" s="2">
        <f t="shared" si="50"/>
        <v>0.99961107658121218</v>
      </c>
      <c r="K424" s="2">
        <f t="shared" si="44"/>
        <v>1.0090671712430441</v>
      </c>
    </row>
    <row r="425" spans="1:11" ht="13.5" x14ac:dyDescent="0.25">
      <c r="A425" s="3">
        <f>TITRES_STAT!B428</f>
        <v>42622</v>
      </c>
      <c r="B425" s="6">
        <f>TITRES_STAT!D428</f>
        <v>0.9879</v>
      </c>
      <c r="C425" s="2">
        <f t="shared" si="45"/>
        <v>2.5900000000000034E-2</v>
      </c>
      <c r="D425" s="2">
        <f t="shared" si="46"/>
        <v>0.98270000000000002</v>
      </c>
      <c r="E425" s="2">
        <f t="shared" si="48"/>
        <v>0.99407000000000001</v>
      </c>
      <c r="F425" s="2">
        <f t="shared" si="49"/>
        <v>1.0075099999999997</v>
      </c>
      <c r="G425" s="2">
        <f t="shared" si="43"/>
        <v>1.007506</v>
      </c>
      <c r="H425" s="2">
        <f t="shared" si="47"/>
        <v>1.0431994999999983</v>
      </c>
      <c r="I425" s="2">
        <f t="array" ref="I425">SUMPRODUCT(B409:B428, (ROW(B409:B428)-ROW(B409)+1)) / (20*21/2)</f>
        <v>0.98695047619047604</v>
      </c>
      <c r="J425" s="2">
        <f t="shared" si="50"/>
        <v>0.99849573595443009</v>
      </c>
      <c r="K425" s="2">
        <f t="shared" si="44"/>
        <v>1.0082370860962582</v>
      </c>
    </row>
    <row r="426" spans="1:11" ht="13.5" x14ac:dyDescent="0.25">
      <c r="A426" s="3">
        <f>TITRES_STAT!B429</f>
        <v>42627</v>
      </c>
      <c r="B426" s="6">
        <f>TITRES_STAT!D429</f>
        <v>0.9879</v>
      </c>
      <c r="C426" s="2">
        <f t="shared" si="45"/>
        <v>0</v>
      </c>
      <c r="D426" s="2">
        <f t="shared" si="46"/>
        <v>0.98373999999999984</v>
      </c>
      <c r="E426" s="2">
        <f t="shared" si="48"/>
        <v>0.99252000000000007</v>
      </c>
      <c r="F426" s="2">
        <f t="shared" si="49"/>
        <v>1.0044099999999998</v>
      </c>
      <c r="G426" s="2">
        <f t="shared" si="43"/>
        <v>1.0072020000000002</v>
      </c>
      <c r="H426" s="2">
        <f t="shared" si="47"/>
        <v>1.0431974999999987</v>
      </c>
      <c r="I426" s="2">
        <f t="array" ref="I426">SUMPRODUCT(B410:B429, (ROW(B410:B429)-ROW(B410)+1)) / (20*21/2)</f>
        <v>0.98032571428571436</v>
      </c>
      <c r="J426" s="2">
        <f t="shared" si="50"/>
        <v>0.99748661824448437</v>
      </c>
      <c r="K426" s="2">
        <f t="shared" si="44"/>
        <v>1.0074395533081697</v>
      </c>
    </row>
    <row r="427" spans="1:11" ht="13.5" x14ac:dyDescent="0.25">
      <c r="A427" s="3">
        <f>TITRES_STAT!B430</f>
        <v>42628</v>
      </c>
      <c r="B427" s="6">
        <f>TITRES_STAT!D430</f>
        <v>0.94130000000000003</v>
      </c>
      <c r="C427" s="2">
        <f t="shared" si="45"/>
        <v>-4.6599999999999975E-2</v>
      </c>
      <c r="D427" s="2">
        <f t="shared" si="46"/>
        <v>0.97340000000000004</v>
      </c>
      <c r="E427" s="2">
        <f t="shared" si="48"/>
        <v>0.9857999999999999</v>
      </c>
      <c r="F427" s="2">
        <f t="shared" si="49"/>
        <v>0.99897999999999987</v>
      </c>
      <c r="G427" s="2">
        <f t="shared" si="43"/>
        <v>1.0059660000000001</v>
      </c>
      <c r="H427" s="2">
        <f t="shared" si="47"/>
        <v>1.0431099999999986</v>
      </c>
      <c r="I427" s="2">
        <f t="array" ref="I427">SUMPRODUCT(B411:B430, (ROW(B411:B430)-ROW(B411)+1)) / (20*21/2)</f>
        <v>0.97806238095238107</v>
      </c>
      <c r="J427" s="2">
        <f t="shared" si="50"/>
        <v>0.99213551174500969</v>
      </c>
      <c r="K427" s="2">
        <f t="shared" si="44"/>
        <v>1.0048458453353004</v>
      </c>
    </row>
    <row r="428" spans="1:11" ht="13.5" x14ac:dyDescent="0.25">
      <c r="A428" s="3">
        <f>TITRES_STAT!B431</f>
        <v>42629</v>
      </c>
      <c r="B428" s="6">
        <f>TITRES_STAT!D431</f>
        <v>0.97230000000000005</v>
      </c>
      <c r="C428" s="2">
        <f t="shared" si="45"/>
        <v>3.1000000000000028E-2</v>
      </c>
      <c r="D428" s="2">
        <f t="shared" si="46"/>
        <v>0.97028000000000003</v>
      </c>
      <c r="E428" s="2">
        <f t="shared" si="48"/>
        <v>0.98268999999999984</v>
      </c>
      <c r="F428" s="2">
        <f t="shared" si="49"/>
        <v>0.99536000000000002</v>
      </c>
      <c r="G428" s="2">
        <f t="shared" si="43"/>
        <v>1.0053500000000002</v>
      </c>
      <c r="H428" s="2">
        <f t="shared" si="47"/>
        <v>1.0430544999999984</v>
      </c>
      <c r="I428" s="2">
        <f t="array" ref="I428">SUMPRODUCT(B412:B431, (ROW(B412:B431)-ROW(B412)+1)) / (20*21/2)</f>
        <v>0.97752142857142865</v>
      </c>
      <c r="J428" s="2">
        <f t="shared" si="50"/>
        <v>0.99024641538834213</v>
      </c>
      <c r="K428" s="2">
        <f t="shared" si="44"/>
        <v>1.0035695376750926</v>
      </c>
    </row>
    <row r="429" spans="1:11" ht="13.5" x14ac:dyDescent="0.25">
      <c r="A429" s="3">
        <f>TITRES_STAT!B432</f>
        <v>42632</v>
      </c>
      <c r="B429" s="6">
        <f>TITRES_STAT!D432</f>
        <v>0.92579999999999996</v>
      </c>
      <c r="C429" s="2">
        <f t="shared" si="45"/>
        <v>-4.6500000000000097E-2</v>
      </c>
      <c r="D429" s="2">
        <f t="shared" si="46"/>
        <v>0.96304000000000001</v>
      </c>
      <c r="E429" s="2">
        <f t="shared" si="48"/>
        <v>0.97492999999999996</v>
      </c>
      <c r="F429" s="2">
        <f t="shared" si="49"/>
        <v>0.99096499999999987</v>
      </c>
      <c r="G429" s="2">
        <f t="shared" si="43"/>
        <v>1.0032140000000001</v>
      </c>
      <c r="H429" s="2">
        <f t="shared" si="47"/>
        <v>1.0426434999999987</v>
      </c>
      <c r="I429" s="2">
        <f t="array" ref="I429">SUMPRODUCT(B413:B432, (ROW(B413:B432)-ROW(B413)+1)) / (20*21/2)</f>
        <v>0.97715285714285716</v>
      </c>
      <c r="J429" s="2">
        <f t="shared" si="50"/>
        <v>0.98410866154183341</v>
      </c>
      <c r="K429" s="2">
        <f t="shared" si="44"/>
        <v>1.0005197518839124</v>
      </c>
    </row>
    <row r="430" spans="1:11" ht="13.5" x14ac:dyDescent="0.25">
      <c r="A430" s="3">
        <f>TITRES_STAT!B433</f>
        <v>42633</v>
      </c>
      <c r="B430" s="6">
        <f>TITRES_STAT!D433</f>
        <v>0.96719999999999995</v>
      </c>
      <c r="C430" s="2">
        <f t="shared" si="45"/>
        <v>4.1399999999999992E-2</v>
      </c>
      <c r="D430" s="2">
        <f t="shared" si="46"/>
        <v>0.95890000000000009</v>
      </c>
      <c r="E430" s="2">
        <f t="shared" si="48"/>
        <v>0.9708</v>
      </c>
      <c r="F430" s="2">
        <f t="shared" si="49"/>
        <v>0.9883799999999997</v>
      </c>
      <c r="G430" s="2">
        <f t="shared" si="43"/>
        <v>1.001906</v>
      </c>
      <c r="H430" s="2">
        <f t="shared" si="47"/>
        <v>1.0425624999999987</v>
      </c>
      <c r="I430" s="2">
        <f t="array" ref="I430">SUMPRODUCT(B414:B433, (ROW(B414:B433)-ROW(B414)+1)) / (20*21/2)</f>
        <v>0.98030571428571422</v>
      </c>
      <c r="J430" s="2">
        <f t="shared" si="50"/>
        <v>0.98249831282356359</v>
      </c>
      <c r="K430" s="2">
        <f t="shared" si="44"/>
        <v>0.99921309494728838</v>
      </c>
    </row>
    <row r="431" spans="1:11" ht="13.5" x14ac:dyDescent="0.25">
      <c r="A431" s="3">
        <f>TITRES_STAT!B434</f>
        <v>42634</v>
      </c>
      <c r="B431" s="6">
        <f>TITRES_STAT!D434</f>
        <v>0.98270000000000002</v>
      </c>
      <c r="C431" s="2">
        <f t="shared" si="45"/>
        <v>1.5500000000000069E-2</v>
      </c>
      <c r="D431" s="2">
        <f t="shared" si="46"/>
        <v>0.95786000000000016</v>
      </c>
      <c r="E431" s="2">
        <f t="shared" si="48"/>
        <v>0.97079999999999989</v>
      </c>
      <c r="F431" s="2">
        <f t="shared" si="49"/>
        <v>0.98656999999999984</v>
      </c>
      <c r="G431" s="2">
        <f t="shared" si="43"/>
        <v>1.0014980000000002</v>
      </c>
      <c r="H431" s="2">
        <f t="shared" si="47"/>
        <v>1.0424849999999986</v>
      </c>
      <c r="I431" s="2">
        <f t="array" ref="I431">SUMPRODUCT(B415:B434, (ROW(B415:B434)-ROW(B415)+1)) / (20*21/2)</f>
        <v>0.98291380952380958</v>
      </c>
      <c r="J431" s="2">
        <f t="shared" si="50"/>
        <v>0.98251752112608137</v>
      </c>
      <c r="K431" s="2">
        <f t="shared" si="44"/>
        <v>0.9985655225964144</v>
      </c>
    </row>
    <row r="432" spans="1:11" ht="13.5" x14ac:dyDescent="0.25">
      <c r="A432" s="3">
        <f>TITRES_STAT!B435</f>
        <v>42635</v>
      </c>
      <c r="B432" s="6">
        <f>TITRES_STAT!D435</f>
        <v>0.98270000000000002</v>
      </c>
      <c r="C432" s="2">
        <f t="shared" si="45"/>
        <v>0</v>
      </c>
      <c r="D432" s="2">
        <f t="shared" si="46"/>
        <v>0.96614</v>
      </c>
      <c r="E432" s="2">
        <f t="shared" si="48"/>
        <v>0.96976999999999991</v>
      </c>
      <c r="F432" s="2">
        <f t="shared" si="49"/>
        <v>0.98579500000000009</v>
      </c>
      <c r="G432" s="2">
        <f t="shared" si="43"/>
        <v>1.0006980000000001</v>
      </c>
      <c r="H432" s="2">
        <f t="shared" si="47"/>
        <v>1.0424074999999986</v>
      </c>
      <c r="I432" s="2">
        <f t="array" ref="I432">SUMPRODUCT(B416:B435, (ROW(B416:B435)-ROW(B416)+1)) / (20*21/2)</f>
        <v>0.98547285714285715</v>
      </c>
      <c r="J432" s="2">
        <f t="shared" si="50"/>
        <v>0.98253490006645461</v>
      </c>
      <c r="K432" s="2">
        <f t="shared" si="44"/>
        <v>0.9979433452396923</v>
      </c>
    </row>
    <row r="433" spans="1:11" ht="13.5" x14ac:dyDescent="0.25">
      <c r="A433" s="3">
        <f>TITRES_STAT!B436</f>
        <v>42636</v>
      </c>
      <c r="B433" s="6">
        <f>TITRES_STAT!D436</f>
        <v>1.0188999999999999</v>
      </c>
      <c r="C433" s="2">
        <f t="shared" si="45"/>
        <v>3.6199999999999899E-2</v>
      </c>
      <c r="D433" s="2">
        <f t="shared" si="46"/>
        <v>0.97545999999999999</v>
      </c>
      <c r="E433" s="2">
        <f t="shared" si="48"/>
        <v>0.97287000000000001</v>
      </c>
      <c r="F433" s="2">
        <f t="shared" si="49"/>
        <v>0.98631500000000005</v>
      </c>
      <c r="G433" s="2">
        <f t="shared" si="43"/>
        <v>1.0010140000000003</v>
      </c>
      <c r="H433" s="2">
        <f t="shared" si="47"/>
        <v>1.0426834999999983</v>
      </c>
      <c r="I433" s="2">
        <f t="array" ref="I433">SUMPRODUCT(B417:B436, (ROW(B417:B436)-ROW(B417)+1)) / (20*21/2)</f>
        <v>0.98748761904761895</v>
      </c>
      <c r="J433" s="2">
        <f t="shared" si="50"/>
        <v>0.98599824291726845</v>
      </c>
      <c r="K433" s="2">
        <f t="shared" si="44"/>
        <v>0.99876517483813576</v>
      </c>
    </row>
    <row r="434" spans="1:11" ht="13.5" x14ac:dyDescent="0.25">
      <c r="A434" s="3">
        <f>TITRES_STAT!B437</f>
        <v>42639</v>
      </c>
      <c r="B434" s="6">
        <f>TITRES_STAT!D437</f>
        <v>1.0137</v>
      </c>
      <c r="C434" s="2">
        <f t="shared" si="45"/>
        <v>-5.1999999999998714E-3</v>
      </c>
      <c r="D434" s="2">
        <f t="shared" si="46"/>
        <v>0.99303999999999992</v>
      </c>
      <c r="E434" s="2">
        <f t="shared" si="48"/>
        <v>0.97804000000000002</v>
      </c>
      <c r="F434" s="2">
        <f t="shared" si="49"/>
        <v>0.98682999999999998</v>
      </c>
      <c r="G434" s="2">
        <f t="shared" ref="G434:G497" si="51">AVERAGE(B385:B434)</f>
        <v>1.0007340000000002</v>
      </c>
      <c r="H434" s="2">
        <f t="shared" si="47"/>
        <v>1.0428349999999984</v>
      </c>
      <c r="I434" s="2">
        <f t="array" ref="I434">SUMPRODUCT(B418:B437, (ROW(B418:B437)-ROW(B418)+1)) / (20*21/2)</f>
        <v>0.98554476190476181</v>
      </c>
      <c r="J434" s="2">
        <f t="shared" si="50"/>
        <v>0.98863650549657622</v>
      </c>
      <c r="K434" s="2">
        <f t="shared" si="44"/>
        <v>0.99935085425624803</v>
      </c>
    </row>
    <row r="435" spans="1:11" ht="13.5" x14ac:dyDescent="0.25">
      <c r="A435" s="3">
        <f>TITRES_STAT!B438</f>
        <v>42640</v>
      </c>
      <c r="B435" s="6">
        <f>TITRES_STAT!D438</f>
        <v>1.0137</v>
      </c>
      <c r="C435" s="2">
        <f t="shared" si="45"/>
        <v>0</v>
      </c>
      <c r="D435" s="2">
        <f t="shared" si="46"/>
        <v>1.00234</v>
      </c>
      <c r="E435" s="2">
        <f t="shared" si="48"/>
        <v>0.98062000000000005</v>
      </c>
      <c r="F435" s="2">
        <f t="shared" si="49"/>
        <v>0.98734500000000003</v>
      </c>
      <c r="G435" s="2">
        <f t="shared" si="51"/>
        <v>1.0005540000000002</v>
      </c>
      <c r="H435" s="2">
        <f t="shared" si="47"/>
        <v>1.0429864999999985</v>
      </c>
      <c r="I435" s="2">
        <f t="array" ref="I435">SUMPRODUCT(B419:B438, (ROW(B419:B438)-ROW(B419)+1)) / (20*21/2)</f>
        <v>0.98675095238095223</v>
      </c>
      <c r="J435" s="2">
        <f t="shared" si="50"/>
        <v>0.99102350497309277</v>
      </c>
      <c r="K435" s="2">
        <f t="shared" ref="K435:K498" si="52">$K$4*B435+(1-$K$4)*K434</f>
        <v>0.99991356585404223</v>
      </c>
    </row>
    <row r="436" spans="1:11" ht="13.5" x14ac:dyDescent="0.25">
      <c r="A436" s="3">
        <f>TITRES_STAT!B439</f>
        <v>42641</v>
      </c>
      <c r="B436" s="6">
        <f>TITRES_STAT!D439</f>
        <v>1.0085</v>
      </c>
      <c r="C436" s="2">
        <f t="shared" si="45"/>
        <v>-5.2000000000000934E-3</v>
      </c>
      <c r="D436" s="2">
        <f t="shared" si="46"/>
        <v>1.0074999999999998</v>
      </c>
      <c r="E436" s="2">
        <f t="shared" si="48"/>
        <v>0.98268</v>
      </c>
      <c r="F436" s="2">
        <f t="shared" si="49"/>
        <v>0.98760000000000014</v>
      </c>
      <c r="G436" s="2">
        <f t="shared" si="51"/>
        <v>1.0008600000000003</v>
      </c>
      <c r="H436" s="2">
        <f t="shared" si="47"/>
        <v>1.0431119999999985</v>
      </c>
      <c r="I436" s="2">
        <f t="array" ref="I436">SUMPRODUCT(B420:B439, (ROW(B420:B439)-ROW(B420)+1)) / (20*21/2)</f>
        <v>0.99093428571428577</v>
      </c>
      <c r="J436" s="2">
        <f t="shared" si="50"/>
        <v>0.99268793307089342</v>
      </c>
      <c r="K436" s="2">
        <f t="shared" si="52"/>
        <v>1.0002502887617268</v>
      </c>
    </row>
    <row r="437" spans="1:11" ht="13.5" x14ac:dyDescent="0.25">
      <c r="A437" s="3">
        <f>TITRES_STAT!B440</f>
        <v>42642</v>
      </c>
      <c r="B437" s="6">
        <f>TITRES_STAT!D440</f>
        <v>0.96719999999999995</v>
      </c>
      <c r="C437" s="2">
        <f t="shared" si="45"/>
        <v>-4.1300000000000003E-2</v>
      </c>
      <c r="D437" s="2">
        <f t="shared" si="46"/>
        <v>1.0044</v>
      </c>
      <c r="E437" s="2">
        <f t="shared" si="48"/>
        <v>0.98527000000000009</v>
      </c>
      <c r="F437" s="2">
        <f t="shared" si="49"/>
        <v>0.98553499999999994</v>
      </c>
      <c r="G437" s="2">
        <f t="shared" si="51"/>
        <v>0.99975000000000025</v>
      </c>
      <c r="H437" s="2">
        <f t="shared" si="47"/>
        <v>1.0431784999999985</v>
      </c>
      <c r="I437" s="2">
        <f t="array" ref="I437">SUMPRODUCT(B421:B440, (ROW(B421:B440)-ROW(B421)+1)) / (20*21/2)</f>
        <v>0.9979566666666666</v>
      </c>
      <c r="J437" s="2">
        <f t="shared" si="50"/>
        <v>0.99026051087366551</v>
      </c>
      <c r="K437" s="2">
        <f t="shared" si="52"/>
        <v>0.99895419900636506</v>
      </c>
    </row>
    <row r="438" spans="1:11" ht="13.5" x14ac:dyDescent="0.25">
      <c r="A438" s="3">
        <f>TITRES_STAT!B441</f>
        <v>42643</v>
      </c>
      <c r="B438" s="6">
        <f>TITRES_STAT!D441</f>
        <v>0.99819999999999998</v>
      </c>
      <c r="C438" s="2">
        <f t="shared" si="45"/>
        <v>3.1000000000000028E-2</v>
      </c>
      <c r="D438" s="2">
        <f t="shared" si="46"/>
        <v>1.0002599999999999</v>
      </c>
      <c r="E438" s="2">
        <f t="shared" si="48"/>
        <v>0.98786000000000007</v>
      </c>
      <c r="F438" s="2">
        <f t="shared" si="49"/>
        <v>0.98527500000000001</v>
      </c>
      <c r="G438" s="2">
        <f t="shared" si="51"/>
        <v>0.99926000000000015</v>
      </c>
      <c r="H438" s="2">
        <f t="shared" si="47"/>
        <v>1.0432524999999984</v>
      </c>
      <c r="I438" s="2">
        <f t="array" ref="I438">SUMPRODUCT(B422:B441, (ROW(B422:B441)-ROW(B422)+1)) / (20*21/2)</f>
        <v>1.0037419047619047</v>
      </c>
      <c r="J438" s="2">
        <f t="shared" si="50"/>
        <v>0.9910166526952211</v>
      </c>
      <c r="K438" s="2">
        <f t="shared" si="52"/>
        <v>0.99892462257474302</v>
      </c>
    </row>
    <row r="439" spans="1:11" ht="13.5" x14ac:dyDescent="0.25">
      <c r="A439" s="3">
        <f>TITRES_STAT!B442</f>
        <v>42647</v>
      </c>
      <c r="B439" s="6">
        <f>TITRES_STAT!D442</f>
        <v>1.0291999999999999</v>
      </c>
      <c r="C439" s="2">
        <f t="shared" si="45"/>
        <v>3.0999999999999917E-2</v>
      </c>
      <c r="D439" s="2">
        <f t="shared" si="46"/>
        <v>1.00336</v>
      </c>
      <c r="E439" s="2">
        <f t="shared" si="48"/>
        <v>0.99819999999999998</v>
      </c>
      <c r="F439" s="2">
        <f t="shared" si="49"/>
        <v>0.98656499999999991</v>
      </c>
      <c r="G439" s="2">
        <f t="shared" si="51"/>
        <v>0.99948800000000015</v>
      </c>
      <c r="H439" s="2">
        <f t="shared" si="47"/>
        <v>1.0434324999999982</v>
      </c>
      <c r="I439" s="2">
        <f t="array" ref="I439">SUMPRODUCT(B423:B442, (ROW(B423:B442)-ROW(B423)+1)) / (20*21/2)</f>
        <v>1.0116738095238094</v>
      </c>
      <c r="J439" s="2">
        <f t="shared" si="50"/>
        <v>0.99465316196234288</v>
      </c>
      <c r="K439" s="2">
        <f t="shared" si="52"/>
        <v>1.0001118922776944</v>
      </c>
    </row>
    <row r="440" spans="1:11" ht="13.5" x14ac:dyDescent="0.25">
      <c r="A440" s="3">
        <f>TITRES_STAT!B443</f>
        <v>42648</v>
      </c>
      <c r="B440" s="6">
        <f>TITRES_STAT!D443</f>
        <v>1.0603</v>
      </c>
      <c r="C440" s="2">
        <f t="shared" si="45"/>
        <v>3.1100000000000128E-2</v>
      </c>
      <c r="D440" s="2">
        <f t="shared" si="46"/>
        <v>1.01268</v>
      </c>
      <c r="E440" s="2">
        <f t="shared" si="48"/>
        <v>1.0075099999999999</v>
      </c>
      <c r="F440" s="2">
        <f t="shared" si="49"/>
        <v>0.98915500000000001</v>
      </c>
      <c r="G440" s="2">
        <f t="shared" si="51"/>
        <v>1.0004360000000001</v>
      </c>
      <c r="H440" s="2">
        <f t="shared" si="47"/>
        <v>1.0437924999999983</v>
      </c>
      <c r="I440" s="2">
        <f t="array" ref="I440">SUMPRODUCT(B424:B443, (ROW(B424:B443)-ROW(B424)+1)) / (20*21/2)</f>
        <v>1.0147733333333333</v>
      </c>
      <c r="J440" s="2">
        <f t="shared" si="50"/>
        <v>1.0009052417754531</v>
      </c>
      <c r="K440" s="2">
        <f t="shared" si="52"/>
        <v>1.0024722102275887</v>
      </c>
    </row>
    <row r="441" spans="1:11" ht="13.5" x14ac:dyDescent="0.25">
      <c r="A441" s="3">
        <f>TITRES_STAT!B444</f>
        <v>42649</v>
      </c>
      <c r="B441" s="6">
        <f>TITRES_STAT!D444</f>
        <v>1.0499000000000001</v>
      </c>
      <c r="C441" s="2">
        <f t="shared" si="45"/>
        <v>-1.0399999999999965E-2</v>
      </c>
      <c r="D441" s="2">
        <f t="shared" si="46"/>
        <v>1.0209600000000001</v>
      </c>
      <c r="E441" s="2">
        <f t="shared" si="48"/>
        <v>1.01423</v>
      </c>
      <c r="F441" s="2">
        <f t="shared" si="49"/>
        <v>0.99251500000000004</v>
      </c>
      <c r="G441" s="2">
        <f t="shared" si="51"/>
        <v>1.0011760000000001</v>
      </c>
      <c r="H441" s="2">
        <f t="shared" si="47"/>
        <v>1.0441004999999983</v>
      </c>
      <c r="I441" s="2">
        <f t="array" ref="I441">SUMPRODUCT(B425:B444, (ROW(B425:B444)-ROW(B425)+1)) / (20*21/2)</f>
        <v>1.0181714285714285</v>
      </c>
      <c r="J441" s="2">
        <f t="shared" si="50"/>
        <v>1.00557140922541</v>
      </c>
      <c r="K441" s="2">
        <f t="shared" si="52"/>
        <v>1.0043321235519971</v>
      </c>
    </row>
    <row r="442" spans="1:11" ht="13.5" x14ac:dyDescent="0.25">
      <c r="A442" s="3">
        <f>TITRES_STAT!B445</f>
        <v>42650</v>
      </c>
      <c r="B442" s="6">
        <f>TITRES_STAT!D445</f>
        <v>1.0758000000000001</v>
      </c>
      <c r="C442" s="2">
        <f t="shared" si="45"/>
        <v>2.5900000000000034E-2</v>
      </c>
      <c r="D442" s="2">
        <f t="shared" si="46"/>
        <v>1.0426800000000001</v>
      </c>
      <c r="E442" s="2">
        <f t="shared" si="48"/>
        <v>1.0235400000000001</v>
      </c>
      <c r="F442" s="2">
        <f t="shared" si="49"/>
        <v>0.99665500000000018</v>
      </c>
      <c r="G442" s="2">
        <f t="shared" si="51"/>
        <v>1.002532</v>
      </c>
      <c r="H442" s="2">
        <f t="shared" si="47"/>
        <v>1.0445379999999984</v>
      </c>
      <c r="I442" s="2">
        <f t="array" ref="I442">SUMPRODUCT(B426:B445, (ROW(B426:B445)-ROW(B426)+1)) / (20*21/2)</f>
        <v>1.0187580952380952</v>
      </c>
      <c r="J442" s="2">
        <f t="shared" si="50"/>
        <v>1.0122598464420376</v>
      </c>
      <c r="K442" s="2">
        <f t="shared" si="52"/>
        <v>1.0071347853734876</v>
      </c>
    </row>
    <row r="443" spans="1:11" ht="13.5" x14ac:dyDescent="0.25">
      <c r="A443" s="3">
        <f>TITRES_STAT!B446</f>
        <v>42653</v>
      </c>
      <c r="B443" s="6">
        <f>TITRES_STAT!D446</f>
        <v>1.0291999999999999</v>
      </c>
      <c r="C443" s="2">
        <f t="shared" si="45"/>
        <v>-4.6600000000000197E-2</v>
      </c>
      <c r="D443" s="2">
        <f t="shared" si="46"/>
        <v>1.04888</v>
      </c>
      <c r="E443" s="2">
        <f t="shared" si="48"/>
        <v>1.02457</v>
      </c>
      <c r="F443" s="2">
        <f t="shared" si="49"/>
        <v>0.99872000000000016</v>
      </c>
      <c r="G443" s="2">
        <f t="shared" si="51"/>
        <v>1.0029560000000002</v>
      </c>
      <c r="H443" s="2">
        <f t="shared" si="47"/>
        <v>1.0446929999999985</v>
      </c>
      <c r="I443" s="2">
        <f t="array" ref="I443">SUMPRODUCT(B427:B446, (ROW(B427:B446)-ROW(B427)+1)) / (20*21/2)</f>
        <v>1.0192466666666664</v>
      </c>
      <c r="J443" s="2">
        <f t="shared" si="50"/>
        <v>1.0138731943999388</v>
      </c>
      <c r="K443" s="2">
        <f t="shared" si="52"/>
        <v>1.0080000879078606</v>
      </c>
    </row>
    <row r="444" spans="1:11" ht="13.5" x14ac:dyDescent="0.25">
      <c r="A444" s="3">
        <f>TITRES_STAT!B447</f>
        <v>42654</v>
      </c>
      <c r="B444" s="6">
        <f>TITRES_STAT!D447</f>
        <v>1.0344</v>
      </c>
      <c r="C444" s="2">
        <f t="shared" si="45"/>
        <v>5.2000000000000934E-3</v>
      </c>
      <c r="D444" s="2">
        <f t="shared" si="46"/>
        <v>1.0499199999999997</v>
      </c>
      <c r="E444" s="2">
        <f t="shared" si="48"/>
        <v>1.02664</v>
      </c>
      <c r="F444" s="2">
        <f t="shared" si="49"/>
        <v>1.00234</v>
      </c>
      <c r="G444" s="2">
        <f t="shared" si="51"/>
        <v>1.003484</v>
      </c>
      <c r="H444" s="2">
        <f t="shared" si="47"/>
        <v>1.0448989999999985</v>
      </c>
      <c r="I444" s="2">
        <f t="array" ref="I444">SUMPRODUCT(B428:B447, (ROW(B428:B447)-ROW(B428)+1)) / (20*21/2)</f>
        <v>1.024075238095238</v>
      </c>
      <c r="J444" s="2">
        <f t="shared" si="50"/>
        <v>1.0158281282666113</v>
      </c>
      <c r="K444" s="2">
        <f t="shared" si="52"/>
        <v>1.0090353785781405</v>
      </c>
    </row>
    <row r="445" spans="1:11" ht="13.5" x14ac:dyDescent="0.25">
      <c r="A445" s="3">
        <f>TITRES_STAT!B448</f>
        <v>42655</v>
      </c>
      <c r="B445" s="6">
        <f>TITRES_STAT!D448</f>
        <v>1.0085</v>
      </c>
      <c r="C445" s="2">
        <f t="shared" si="45"/>
        <v>-2.5900000000000034E-2</v>
      </c>
      <c r="D445" s="2">
        <f t="shared" si="46"/>
        <v>1.03956</v>
      </c>
      <c r="E445" s="2">
        <f t="shared" si="48"/>
        <v>1.0261199999999999</v>
      </c>
      <c r="F445" s="2">
        <f t="shared" si="49"/>
        <v>1.0033700000000001</v>
      </c>
      <c r="G445" s="2">
        <f t="shared" si="51"/>
        <v>1.0034940000000001</v>
      </c>
      <c r="H445" s="2">
        <f t="shared" si="47"/>
        <v>1.0449999999999984</v>
      </c>
      <c r="I445" s="2">
        <f t="array" ref="I445">SUMPRODUCT(B429:B448, (ROW(B429:B448)-ROW(B429)+1)) / (20*21/2)</f>
        <v>1.025895238095238</v>
      </c>
      <c r="J445" s="2">
        <f t="shared" si="50"/>
        <v>1.0151302112888387</v>
      </c>
      <c r="K445" s="2">
        <f t="shared" si="52"/>
        <v>1.009014383339782</v>
      </c>
    </row>
    <row r="446" spans="1:11" ht="13.5" x14ac:dyDescent="0.25">
      <c r="A446" s="3">
        <f>TITRES_STAT!B449</f>
        <v>42656</v>
      </c>
      <c r="B446" s="6">
        <f>TITRES_STAT!D449</f>
        <v>1.0085</v>
      </c>
      <c r="C446" s="2">
        <f t="shared" si="45"/>
        <v>0</v>
      </c>
      <c r="D446" s="2">
        <f t="shared" si="46"/>
        <v>1.03128</v>
      </c>
      <c r="E446" s="2">
        <f t="shared" si="48"/>
        <v>1.0261199999999999</v>
      </c>
      <c r="F446" s="2">
        <f t="shared" si="49"/>
        <v>1.0044000000000002</v>
      </c>
      <c r="G446" s="2">
        <f t="shared" si="51"/>
        <v>1.0040939999999998</v>
      </c>
      <c r="H446" s="2">
        <f t="shared" si="47"/>
        <v>1.0450514999999982</v>
      </c>
      <c r="I446" s="2">
        <f t="array" ref="I446">SUMPRODUCT(B430:B449, (ROW(B430:B449)-ROW(B430)+1)) / (20*21/2)</f>
        <v>1.0328633333333335</v>
      </c>
      <c r="J446" s="2">
        <f t="shared" si="50"/>
        <v>1.0144987625946635</v>
      </c>
      <c r="K446" s="2">
        <f t="shared" si="52"/>
        <v>1.0089942114441044</v>
      </c>
    </row>
    <row r="447" spans="1:11" ht="13.5" x14ac:dyDescent="0.25">
      <c r="A447" s="3">
        <f>TITRES_STAT!B450</f>
        <v>42657</v>
      </c>
      <c r="B447" s="6">
        <f>TITRES_STAT!D450</f>
        <v>1.0550999999999999</v>
      </c>
      <c r="C447" s="2">
        <f t="shared" si="45"/>
        <v>4.6599999999999975E-2</v>
      </c>
      <c r="D447" s="2">
        <f t="shared" si="46"/>
        <v>1.0271399999999999</v>
      </c>
      <c r="E447" s="2">
        <f t="shared" si="48"/>
        <v>1.0349099999999998</v>
      </c>
      <c r="F447" s="2">
        <f t="shared" si="49"/>
        <v>1.0100900000000004</v>
      </c>
      <c r="G447" s="2">
        <f t="shared" si="51"/>
        <v>1.005134</v>
      </c>
      <c r="H447" s="2">
        <f t="shared" si="47"/>
        <v>1.0455574999999984</v>
      </c>
      <c r="I447" s="2">
        <f t="array" ref="I447">SUMPRODUCT(B431:B450, (ROW(B431:B450)-ROW(B431)+1)) / (20*21/2)</f>
        <v>1.0420299999999998</v>
      </c>
      <c r="J447" s="2">
        <f t="shared" si="50"/>
        <v>1.0183655471094575</v>
      </c>
      <c r="K447" s="2">
        <f t="shared" si="52"/>
        <v>1.0108022815835513</v>
      </c>
    </row>
    <row r="448" spans="1:11" ht="13.5" x14ac:dyDescent="0.25">
      <c r="A448" s="3">
        <f>TITRES_STAT!B451</f>
        <v>42660</v>
      </c>
      <c r="B448" s="6">
        <f>TITRES_STAT!D451</f>
        <v>1.0291999999999999</v>
      </c>
      <c r="C448" s="2">
        <f t="shared" si="45"/>
        <v>-2.5900000000000034E-2</v>
      </c>
      <c r="D448" s="2">
        <f t="shared" si="46"/>
        <v>1.0271399999999999</v>
      </c>
      <c r="E448" s="2">
        <f t="shared" si="48"/>
        <v>1.0380099999999999</v>
      </c>
      <c r="F448" s="2">
        <f t="shared" si="49"/>
        <v>1.0129350000000001</v>
      </c>
      <c r="G448" s="2">
        <f t="shared" si="51"/>
        <v>1.005854</v>
      </c>
      <c r="H448" s="2">
        <f t="shared" si="47"/>
        <v>1.0457864999999986</v>
      </c>
      <c r="I448" s="2">
        <f t="array" ref="I448">SUMPRODUCT(B432:B451, (ROW(B432:B451)-ROW(B432)+1)) / (20*21/2)</f>
        <v>1.0494919047619047</v>
      </c>
      <c r="J448" s="2">
        <f t="shared" si="50"/>
        <v>1.0193973997656995</v>
      </c>
      <c r="K448" s="2">
        <f t="shared" si="52"/>
        <v>1.0115237607371377</v>
      </c>
    </row>
    <row r="449" spans="1:11" ht="13.5" x14ac:dyDescent="0.25">
      <c r="A449" s="3">
        <f>TITRES_STAT!B452</f>
        <v>42661</v>
      </c>
      <c r="B449" s="6">
        <f>TITRES_STAT!D452</f>
        <v>1.0861000000000001</v>
      </c>
      <c r="C449" s="2">
        <f t="shared" si="45"/>
        <v>5.6900000000000173E-2</v>
      </c>
      <c r="D449" s="2">
        <f t="shared" si="46"/>
        <v>1.03748</v>
      </c>
      <c r="E449" s="2">
        <f t="shared" si="48"/>
        <v>1.0436999999999999</v>
      </c>
      <c r="F449" s="2">
        <f t="shared" si="49"/>
        <v>1.0209499999999998</v>
      </c>
      <c r="G449" s="2">
        <f t="shared" si="51"/>
        <v>1.007514</v>
      </c>
      <c r="H449" s="2">
        <f t="shared" si="47"/>
        <v>1.0462509999999985</v>
      </c>
      <c r="I449" s="2">
        <f t="array" ref="I449">SUMPRODUCT(B433:B452, (ROW(B433:B452)-ROW(B433)+1)) / (20*21/2)</f>
        <v>1.0539057142857142</v>
      </c>
      <c r="J449" s="2">
        <f t="shared" si="50"/>
        <v>1.0257500283594425</v>
      </c>
      <c r="K449" s="2">
        <f t="shared" si="52"/>
        <v>1.014448319139603</v>
      </c>
    </row>
    <row r="450" spans="1:11" ht="13.5" x14ac:dyDescent="0.25">
      <c r="A450" s="3">
        <f>TITRES_STAT!B453</f>
        <v>42662</v>
      </c>
      <c r="B450" s="6">
        <f>TITRES_STAT!D453</f>
        <v>1.1172</v>
      </c>
      <c r="C450" s="2">
        <f t="shared" si="45"/>
        <v>3.1099999999999905E-2</v>
      </c>
      <c r="D450" s="2">
        <f t="shared" si="46"/>
        <v>1.0592200000000003</v>
      </c>
      <c r="E450" s="2">
        <f t="shared" si="48"/>
        <v>1.04939</v>
      </c>
      <c r="F450" s="2">
        <f t="shared" si="49"/>
        <v>1.0284499999999999</v>
      </c>
      <c r="G450" s="2">
        <f t="shared" si="51"/>
        <v>1.0099939999999998</v>
      </c>
      <c r="H450" s="2">
        <f t="shared" si="47"/>
        <v>1.0468459999999986</v>
      </c>
      <c r="I450" s="2">
        <f t="array" ref="I450">SUMPRODUCT(B434:B453, (ROW(B434:B453)-ROW(B434)+1)) / (20*21/2)</f>
        <v>1.0603085714285714</v>
      </c>
      <c r="J450" s="2">
        <f t="shared" si="50"/>
        <v>1.0344595494680671</v>
      </c>
      <c r="K450" s="2">
        <f t="shared" si="52"/>
        <v>1.0184777968204028</v>
      </c>
    </row>
    <row r="451" spans="1:11" ht="13.5" x14ac:dyDescent="0.25">
      <c r="A451" s="3">
        <f>TITRES_STAT!B454</f>
        <v>42663</v>
      </c>
      <c r="B451" s="6">
        <f>TITRES_STAT!D454</f>
        <v>1.1068</v>
      </c>
      <c r="C451" s="2">
        <f t="shared" si="45"/>
        <v>-1.0399999999999965E-2</v>
      </c>
      <c r="D451" s="2">
        <f t="shared" si="46"/>
        <v>1.0788799999999998</v>
      </c>
      <c r="E451" s="2">
        <f t="shared" si="48"/>
        <v>1.0550799999999998</v>
      </c>
      <c r="F451" s="2">
        <f t="shared" si="49"/>
        <v>1.0346549999999999</v>
      </c>
      <c r="G451" s="2">
        <f t="shared" si="51"/>
        <v>1.012462</v>
      </c>
      <c r="H451" s="2">
        <f t="shared" si="47"/>
        <v>1.0473889999999983</v>
      </c>
      <c r="I451" s="2">
        <f t="array" ref="I451">SUMPRODUCT(B435:B454, (ROW(B435:B454)-ROW(B435)+1)) / (20*21/2)</f>
        <v>1.065797619047619</v>
      </c>
      <c r="J451" s="2">
        <f t="shared" si="50"/>
        <v>1.0413491161853941</v>
      </c>
      <c r="K451" s="2">
        <f t="shared" si="52"/>
        <v>1.0219414126313675</v>
      </c>
    </row>
    <row r="452" spans="1:11" ht="13.5" x14ac:dyDescent="0.25">
      <c r="A452" s="3">
        <f>TITRES_STAT!B455</f>
        <v>42664</v>
      </c>
      <c r="B452" s="6">
        <f>TITRES_STAT!D455</f>
        <v>1.081</v>
      </c>
      <c r="C452" s="2">
        <f t="shared" ref="C452:C515" si="53">B452-B451</f>
        <v>-2.5800000000000045E-2</v>
      </c>
      <c r="D452" s="2">
        <f t="shared" si="46"/>
        <v>1.0840599999999998</v>
      </c>
      <c r="E452" s="2">
        <f t="shared" si="48"/>
        <v>1.0555999999999999</v>
      </c>
      <c r="F452" s="2">
        <f t="shared" si="49"/>
        <v>1.0395700000000001</v>
      </c>
      <c r="G452" s="2">
        <f t="shared" si="51"/>
        <v>1.0140199999999999</v>
      </c>
      <c r="H452" s="2">
        <f t="shared" si="47"/>
        <v>1.0480244999999986</v>
      </c>
      <c r="I452" s="2">
        <f t="array" ref="I452">SUMPRODUCT(B436:B455, (ROW(B436:B455)-ROW(B436)+1)) / (20*21/2)</f>
        <v>1.0664395238095239</v>
      </c>
      <c r="J452" s="2">
        <f t="shared" si="50"/>
        <v>1.0451253908344043</v>
      </c>
      <c r="K452" s="2">
        <f t="shared" si="52"/>
        <v>1.0242574356654315</v>
      </c>
    </row>
    <row r="453" spans="1:11" ht="13.5" x14ac:dyDescent="0.25">
      <c r="A453" s="3">
        <f>TITRES_STAT!B456</f>
        <v>42667</v>
      </c>
      <c r="B453" s="6">
        <f>TITRES_STAT!D456</f>
        <v>1.1068</v>
      </c>
      <c r="C453" s="2">
        <f t="shared" si="53"/>
        <v>2.5800000000000045E-2</v>
      </c>
      <c r="D453" s="2">
        <f t="shared" si="46"/>
        <v>1.09958</v>
      </c>
      <c r="E453" s="2">
        <f t="shared" si="48"/>
        <v>1.0633599999999999</v>
      </c>
      <c r="F453" s="2">
        <f t="shared" si="49"/>
        <v>1.0439649999999998</v>
      </c>
      <c r="G453" s="2">
        <f t="shared" si="51"/>
        <v>1.0160940000000001</v>
      </c>
      <c r="H453" s="2">
        <f t="shared" si="47"/>
        <v>1.0486659999999985</v>
      </c>
      <c r="I453" s="2">
        <f t="array" ref="I453">SUMPRODUCT(B437:B456, (ROW(B437:B456)-ROW(B437)+1)) / (20*21/2)</f>
        <v>1.0708271428571428</v>
      </c>
      <c r="J453" s="2">
        <f t="shared" si="50"/>
        <v>1.0509991631358895</v>
      </c>
      <c r="K453" s="2">
        <f t="shared" si="52"/>
        <v>1.0274943989726695</v>
      </c>
    </row>
    <row r="454" spans="1:11" ht="13.5" x14ac:dyDescent="0.25">
      <c r="A454" s="3">
        <f>TITRES_STAT!B457</f>
        <v>42668</v>
      </c>
      <c r="B454" s="6">
        <f>TITRES_STAT!D457</f>
        <v>1.1015999999999999</v>
      </c>
      <c r="C454" s="2">
        <f t="shared" si="53"/>
        <v>-5.2000000000000934E-3</v>
      </c>
      <c r="D454" s="2">
        <f t="shared" ref="D454:D517" si="54">AVERAGE(B450:B454)</f>
        <v>1.1026800000000001</v>
      </c>
      <c r="E454" s="2">
        <f t="shared" si="48"/>
        <v>1.0700799999999999</v>
      </c>
      <c r="F454" s="2">
        <f t="shared" si="49"/>
        <v>1.04836</v>
      </c>
      <c r="G454" s="2">
        <f t="shared" si="51"/>
        <v>1.018162</v>
      </c>
      <c r="H454" s="2">
        <f t="shared" si="47"/>
        <v>1.0494044999999987</v>
      </c>
      <c r="I454" s="2">
        <f t="array" ref="I454">SUMPRODUCT(B438:B457, (ROW(B438:B457)-ROW(B438)+1)) / (20*21/2)</f>
        <v>1.0723290476190477</v>
      </c>
      <c r="J454" s="2">
        <f t="shared" si="50"/>
        <v>1.055818290456281</v>
      </c>
      <c r="K454" s="2">
        <f t="shared" si="52"/>
        <v>1.0304005009737411</v>
      </c>
    </row>
    <row r="455" spans="1:11" ht="13.5" x14ac:dyDescent="0.25">
      <c r="A455" s="3">
        <f>TITRES_STAT!B458</f>
        <v>42669</v>
      </c>
      <c r="B455" s="6">
        <f>TITRES_STAT!D458</f>
        <v>1.0550999999999999</v>
      </c>
      <c r="C455" s="2">
        <f t="shared" si="53"/>
        <v>-4.6499999999999986E-2</v>
      </c>
      <c r="D455" s="2">
        <f t="shared" si="54"/>
        <v>1.09026</v>
      </c>
      <c r="E455" s="2">
        <f t="shared" si="48"/>
        <v>1.0747399999999998</v>
      </c>
      <c r="F455" s="2">
        <f t="shared" si="49"/>
        <v>1.05043</v>
      </c>
      <c r="G455" s="2">
        <f t="shared" si="51"/>
        <v>1.0192999999999999</v>
      </c>
      <c r="H455" s="2">
        <f t="shared" si="47"/>
        <v>1.0496644999999987</v>
      </c>
      <c r="I455" s="2">
        <f t="array" ref="I455">SUMPRODUCT(B439:B458, (ROW(B439:B458)-ROW(B439)+1)) / (20*21/2)</f>
        <v>1.0748147619047619</v>
      </c>
      <c r="J455" s="2">
        <f t="shared" si="50"/>
        <v>1.0557498818413971</v>
      </c>
      <c r="K455" s="2">
        <f t="shared" si="52"/>
        <v>1.0313691087786925</v>
      </c>
    </row>
    <row r="456" spans="1:11" ht="13.5" x14ac:dyDescent="0.25">
      <c r="A456" s="3">
        <f>TITRES_STAT!B459</f>
        <v>42670</v>
      </c>
      <c r="B456" s="6">
        <f>TITRES_STAT!D459</f>
        <v>1.0965</v>
      </c>
      <c r="C456" s="2">
        <f t="shared" si="53"/>
        <v>4.1400000000000103E-2</v>
      </c>
      <c r="D456" s="2">
        <f t="shared" si="54"/>
        <v>1.0882000000000001</v>
      </c>
      <c r="E456" s="2">
        <f t="shared" si="48"/>
        <v>1.0835399999999997</v>
      </c>
      <c r="F456" s="2">
        <f t="shared" si="49"/>
        <v>1.0548299999999999</v>
      </c>
      <c r="G456" s="2">
        <f t="shared" si="51"/>
        <v>1.020232</v>
      </c>
      <c r="H456" s="2">
        <f t="shared" si="47"/>
        <v>1.0500579999999988</v>
      </c>
      <c r="I456" s="2">
        <f t="array" ref="I456">SUMPRODUCT(B440:B459, (ROW(B440:B459)-ROW(B440)+1)) / (20*21/2)</f>
        <v>1.0739295238095237</v>
      </c>
      <c r="J456" s="2">
        <f t="shared" si="50"/>
        <v>1.0596308454755499</v>
      </c>
      <c r="K456" s="2">
        <f t="shared" si="52"/>
        <v>1.0339232613756064</v>
      </c>
    </row>
    <row r="457" spans="1:11" ht="13.5" x14ac:dyDescent="0.25">
      <c r="A457" s="3">
        <f>TITRES_STAT!B460</f>
        <v>42671</v>
      </c>
      <c r="B457" s="6">
        <f>TITRES_STAT!D460</f>
        <v>1.0706</v>
      </c>
      <c r="C457" s="2">
        <f t="shared" si="53"/>
        <v>-2.5900000000000034E-2</v>
      </c>
      <c r="D457" s="2">
        <f t="shared" si="54"/>
        <v>1.08612</v>
      </c>
      <c r="E457" s="2">
        <f t="shared" si="48"/>
        <v>1.0850899999999999</v>
      </c>
      <c r="F457" s="2">
        <f t="shared" si="49"/>
        <v>1.0599999999999998</v>
      </c>
      <c r="G457" s="2">
        <f t="shared" si="51"/>
        <v>1.0206459999999999</v>
      </c>
      <c r="H457" s="2">
        <f t="shared" si="47"/>
        <v>1.050100499999999</v>
      </c>
      <c r="I457" s="2">
        <f t="array" ref="I457">SUMPRODUCT(B441:B460, (ROW(B441:B460)-ROW(B441)+1)) / (20*21/2)</f>
        <v>1.0709495238095237</v>
      </c>
      <c r="J457" s="2">
        <f t="shared" si="50"/>
        <v>1.0606755268588308</v>
      </c>
      <c r="K457" s="2">
        <f t="shared" si="52"/>
        <v>1.0353615648510728</v>
      </c>
    </row>
    <row r="458" spans="1:11" ht="13.5" x14ac:dyDescent="0.25">
      <c r="A458" s="3">
        <f>TITRES_STAT!B461</f>
        <v>42674</v>
      </c>
      <c r="B458" s="6">
        <f>TITRES_STAT!D461</f>
        <v>1.0861000000000001</v>
      </c>
      <c r="C458" s="2">
        <f t="shared" si="53"/>
        <v>1.5500000000000069E-2</v>
      </c>
      <c r="D458" s="2">
        <f t="shared" si="54"/>
        <v>1.0819799999999999</v>
      </c>
      <c r="E458" s="2">
        <f t="shared" si="48"/>
        <v>1.0907800000000001</v>
      </c>
      <c r="F458" s="2">
        <f t="shared" si="49"/>
        <v>1.0643949999999998</v>
      </c>
      <c r="G458" s="2">
        <f t="shared" si="51"/>
        <v>1.021474</v>
      </c>
      <c r="H458" s="2">
        <f t="shared" ref="H458:H521" si="55">AVERAGE(B259:B458)</f>
        <v>1.050122499999999</v>
      </c>
      <c r="I458" s="2">
        <f t="array" ref="I458">SUMPRODUCT(B442:B461, (ROW(B442:B461)-ROW(B442)+1)) / (20*21/2)</f>
        <v>1.0730166666666667</v>
      </c>
      <c r="J458" s="2">
        <f t="shared" si="50"/>
        <v>1.063096905253228</v>
      </c>
      <c r="K458" s="2">
        <f t="shared" si="52"/>
        <v>1.0373513074059328</v>
      </c>
    </row>
    <row r="459" spans="1:11" ht="13.5" x14ac:dyDescent="0.25">
      <c r="A459" s="3">
        <f>TITRES_STAT!B462</f>
        <v>42675</v>
      </c>
      <c r="B459" s="6">
        <f>TITRES_STAT!D462</f>
        <v>1.0550999999999999</v>
      </c>
      <c r="C459" s="2">
        <f t="shared" si="53"/>
        <v>-3.1000000000000139E-2</v>
      </c>
      <c r="D459" s="2">
        <f t="shared" si="54"/>
        <v>1.0726800000000001</v>
      </c>
      <c r="E459" s="2">
        <f t="shared" si="48"/>
        <v>1.08768</v>
      </c>
      <c r="F459" s="2">
        <f t="shared" si="49"/>
        <v>1.0656899999999998</v>
      </c>
      <c r="G459" s="2">
        <f t="shared" si="51"/>
        <v>1.022302</v>
      </c>
      <c r="H459" s="2">
        <f t="shared" si="55"/>
        <v>1.0499644999999989</v>
      </c>
      <c r="I459" s="2">
        <f t="array" ref="I459">SUMPRODUCT(B443:B462, (ROW(B443:B462)-ROW(B443)+1)) / (20*21/2)</f>
        <v>1.0773780952380954</v>
      </c>
      <c r="J459" s="2">
        <f t="shared" si="50"/>
        <v>1.062335295229111</v>
      </c>
      <c r="K459" s="2">
        <f t="shared" si="52"/>
        <v>1.0380473345664845</v>
      </c>
    </row>
    <row r="460" spans="1:11" ht="13.5" x14ac:dyDescent="0.25">
      <c r="A460" s="3">
        <f>TITRES_STAT!B463</f>
        <v>42676</v>
      </c>
      <c r="B460" s="6">
        <f>TITRES_STAT!D463</f>
        <v>1.0344</v>
      </c>
      <c r="C460" s="2">
        <f t="shared" si="53"/>
        <v>-2.0699999999999941E-2</v>
      </c>
      <c r="D460" s="2">
        <f t="shared" si="54"/>
        <v>1.06854</v>
      </c>
      <c r="E460" s="2">
        <f t="shared" ref="E460:E523" si="56">AVERAGE(B451:B460)</f>
        <v>1.0793999999999999</v>
      </c>
      <c r="F460" s="2">
        <f t="shared" si="49"/>
        <v>1.064395</v>
      </c>
      <c r="G460" s="2">
        <f t="shared" si="51"/>
        <v>1.0226120000000001</v>
      </c>
      <c r="H460" s="2">
        <f t="shared" si="55"/>
        <v>1.0497769999999991</v>
      </c>
      <c r="I460" s="2">
        <f t="array" ref="I460">SUMPRODUCT(B444:B463, (ROW(B444:B463)-ROW(B444)+1)) / (20*21/2)</f>
        <v>1.0791004761904761</v>
      </c>
      <c r="J460" s="2">
        <f t="shared" si="50"/>
        <v>1.0596747909215767</v>
      </c>
      <c r="K460" s="2">
        <f t="shared" si="52"/>
        <v>1.0379043018383871</v>
      </c>
    </row>
    <row r="461" spans="1:11" ht="13.5" x14ac:dyDescent="0.25">
      <c r="A461" s="3">
        <f>TITRES_STAT!B464</f>
        <v>42677</v>
      </c>
      <c r="B461" s="6">
        <f>TITRES_STAT!D464</f>
        <v>1.0861000000000001</v>
      </c>
      <c r="C461" s="2">
        <f t="shared" si="53"/>
        <v>5.1700000000000079E-2</v>
      </c>
      <c r="D461" s="2">
        <f t="shared" si="54"/>
        <v>1.06646</v>
      </c>
      <c r="E461" s="2">
        <f t="shared" si="56"/>
        <v>1.0773299999999999</v>
      </c>
      <c r="F461" s="2">
        <f t="shared" si="49"/>
        <v>1.0662050000000001</v>
      </c>
      <c r="G461" s="2">
        <f t="shared" si="51"/>
        <v>1.0239560000000001</v>
      </c>
      <c r="H461" s="2">
        <f t="shared" si="55"/>
        <v>1.0498234999999989</v>
      </c>
      <c r="I461" s="2">
        <f t="array" ref="I461">SUMPRODUCT(B445:B464, (ROW(B445:B464)-ROW(B445)+1)) / (20*21/2)</f>
        <v>1.0800661904761903</v>
      </c>
      <c r="J461" s="2">
        <f t="shared" si="50"/>
        <v>1.0621914775004742</v>
      </c>
      <c r="K461" s="2">
        <f t="shared" si="52"/>
        <v>1.039794329217274</v>
      </c>
    </row>
    <row r="462" spans="1:11" ht="13.5" x14ac:dyDescent="0.25">
      <c r="A462" s="3">
        <f>TITRES_STAT!B465</f>
        <v>42678</v>
      </c>
      <c r="B462" s="6">
        <f>TITRES_STAT!D465</f>
        <v>1.1120000000000001</v>
      </c>
      <c r="C462" s="2">
        <f t="shared" si="53"/>
        <v>2.5900000000000034E-2</v>
      </c>
      <c r="D462" s="2">
        <f t="shared" si="54"/>
        <v>1.07474</v>
      </c>
      <c r="E462" s="2">
        <f t="shared" si="56"/>
        <v>1.08043</v>
      </c>
      <c r="F462" s="2">
        <f t="shared" si="49"/>
        <v>1.0680150000000002</v>
      </c>
      <c r="G462" s="2">
        <f t="shared" si="51"/>
        <v>1.0262320000000003</v>
      </c>
      <c r="H462" s="2">
        <f t="shared" si="55"/>
        <v>1.0499994999999991</v>
      </c>
      <c r="I462" s="2">
        <f t="array" ref="I462">SUMPRODUCT(B446:B465, (ROW(B446:B465)-ROW(B446)+1)) / (20*21/2)</f>
        <v>1.0812957142857142</v>
      </c>
      <c r="J462" s="2">
        <f t="shared" si="50"/>
        <v>1.0669351463099528</v>
      </c>
      <c r="K462" s="2">
        <f t="shared" si="52"/>
        <v>1.0426259241499301</v>
      </c>
    </row>
    <row r="463" spans="1:11" ht="13.5" x14ac:dyDescent="0.25">
      <c r="A463" s="3">
        <f>TITRES_STAT!B466</f>
        <v>42681</v>
      </c>
      <c r="B463" s="6">
        <f>TITRES_STAT!D466</f>
        <v>1.0861000000000001</v>
      </c>
      <c r="C463" s="2">
        <f t="shared" si="53"/>
        <v>-2.5900000000000034E-2</v>
      </c>
      <c r="D463" s="2">
        <f t="shared" si="54"/>
        <v>1.07474</v>
      </c>
      <c r="E463" s="2">
        <f t="shared" si="56"/>
        <v>1.07836</v>
      </c>
      <c r="F463" s="2">
        <f t="shared" si="49"/>
        <v>1.0708600000000004</v>
      </c>
      <c r="G463" s="2">
        <f t="shared" si="51"/>
        <v>1.0277840000000003</v>
      </c>
      <c r="H463" s="2">
        <f t="shared" si="55"/>
        <v>1.050070499999999</v>
      </c>
      <c r="I463" s="2">
        <f t="array" ref="I463">SUMPRODUCT(B447:B466, (ROW(B447:B466)-ROW(B447)+1)) / (20*21/2)</f>
        <v>1.0831461904761905</v>
      </c>
      <c r="J463" s="2">
        <f t="shared" si="50"/>
        <v>1.0687603704709097</v>
      </c>
      <c r="K463" s="2">
        <f t="shared" si="52"/>
        <v>1.0443307898695409</v>
      </c>
    </row>
    <row r="464" spans="1:11" ht="13.5" x14ac:dyDescent="0.25">
      <c r="A464" s="3">
        <f>TITRES_STAT!B467</f>
        <v>42682</v>
      </c>
      <c r="B464" s="6">
        <f>TITRES_STAT!D467</f>
        <v>1.081</v>
      </c>
      <c r="C464" s="2">
        <f t="shared" si="53"/>
        <v>-5.1000000000001044E-3</v>
      </c>
      <c r="D464" s="2">
        <f t="shared" si="54"/>
        <v>1.07992</v>
      </c>
      <c r="E464" s="2">
        <f t="shared" si="56"/>
        <v>1.0763</v>
      </c>
      <c r="F464" s="2">
        <f t="shared" si="49"/>
        <v>1.0731900000000001</v>
      </c>
      <c r="G464" s="2">
        <f t="shared" si="51"/>
        <v>1.0293360000000005</v>
      </c>
      <c r="H464" s="2">
        <f t="shared" si="55"/>
        <v>1.0500174999999989</v>
      </c>
      <c r="I464" s="2">
        <f t="array" ref="I464">SUMPRODUCT(B448:B467, (ROW(B448:B467)-ROW(B448)+1)) / (20*21/2)</f>
        <v>1.0845776190476191</v>
      </c>
      <c r="J464" s="2">
        <f t="shared" si="50"/>
        <v>1.0699260494736802</v>
      </c>
      <c r="K464" s="2">
        <f t="shared" si="52"/>
        <v>1.045768798109951</v>
      </c>
    </row>
    <row r="465" spans="1:11" ht="13.5" x14ac:dyDescent="0.25">
      <c r="A465" s="3">
        <f>TITRES_STAT!B468</f>
        <v>42683</v>
      </c>
      <c r="B465" s="6">
        <f>TITRES_STAT!D468</f>
        <v>1.0861000000000001</v>
      </c>
      <c r="C465" s="2">
        <f t="shared" si="53"/>
        <v>5.1000000000001044E-3</v>
      </c>
      <c r="D465" s="2">
        <f t="shared" si="54"/>
        <v>1.09026</v>
      </c>
      <c r="E465" s="2">
        <f t="shared" si="56"/>
        <v>1.0793999999999999</v>
      </c>
      <c r="F465" s="2">
        <f t="shared" si="49"/>
        <v>1.0770700000000002</v>
      </c>
      <c r="G465" s="2">
        <f t="shared" si="51"/>
        <v>1.0309900000000005</v>
      </c>
      <c r="H465" s="2">
        <f t="shared" si="55"/>
        <v>1.0499899999999989</v>
      </c>
      <c r="I465" s="2">
        <f t="array" ref="I465">SUMPRODUCT(B449:B468, (ROW(B449:B468)-ROW(B449)+1)) / (20*21/2)</f>
        <v>1.0867928571428569</v>
      </c>
      <c r="J465" s="2">
        <f t="shared" si="50"/>
        <v>1.0714664257142821</v>
      </c>
      <c r="K465" s="2">
        <f t="shared" si="52"/>
        <v>1.0473504138703453</v>
      </c>
    </row>
    <row r="466" spans="1:11" ht="13.5" x14ac:dyDescent="0.25">
      <c r="A466" s="3">
        <f>TITRES_STAT!B469</f>
        <v>42684</v>
      </c>
      <c r="B466" s="6">
        <f>TITRES_STAT!D469</f>
        <v>1.0965</v>
      </c>
      <c r="C466" s="2">
        <f t="shared" si="53"/>
        <v>1.0399999999999965E-2</v>
      </c>
      <c r="D466" s="2">
        <f t="shared" si="54"/>
        <v>1.0923399999999999</v>
      </c>
      <c r="E466" s="2">
        <f t="shared" si="56"/>
        <v>1.0794000000000001</v>
      </c>
      <c r="F466" s="2">
        <f t="shared" si="49"/>
        <v>1.0814699999999999</v>
      </c>
      <c r="G466" s="2">
        <f t="shared" si="51"/>
        <v>1.0328520000000005</v>
      </c>
      <c r="H466" s="2">
        <f t="shared" si="55"/>
        <v>1.0500639999999988</v>
      </c>
      <c r="I466" s="2">
        <f t="array" ref="I466">SUMPRODUCT(B450:B469, (ROW(B450:B469)-ROW(B450)+1)) / (20*21/2)</f>
        <v>1.0866671428571428</v>
      </c>
      <c r="J466" s="2">
        <f t="shared" si="50"/>
        <v>1.0738505756462553</v>
      </c>
      <c r="K466" s="2">
        <f t="shared" si="52"/>
        <v>1.0492778486205279</v>
      </c>
    </row>
    <row r="467" spans="1:11" ht="13.5" x14ac:dyDescent="0.25">
      <c r="A467" s="3">
        <f>TITRES_STAT!B470</f>
        <v>42685</v>
      </c>
      <c r="B467" s="6">
        <f>TITRES_STAT!D470</f>
        <v>1.0965</v>
      </c>
      <c r="C467" s="2">
        <f t="shared" si="53"/>
        <v>0</v>
      </c>
      <c r="D467" s="2">
        <f t="shared" si="54"/>
        <v>1.08924</v>
      </c>
      <c r="E467" s="2">
        <f t="shared" si="56"/>
        <v>1.0819900000000002</v>
      </c>
      <c r="F467" s="2">
        <f t="shared" si="49"/>
        <v>1.0835399999999997</v>
      </c>
      <c r="G467" s="2">
        <f t="shared" si="51"/>
        <v>1.0346120000000003</v>
      </c>
      <c r="H467" s="2">
        <f t="shared" si="55"/>
        <v>1.0500884999999989</v>
      </c>
      <c r="I467" s="2">
        <f t="array" ref="I467">SUMPRODUCT(B451:B470, (ROW(B451:B470)-ROW(B451)+1)) / (20*21/2)</f>
        <v>1.0860557142857143</v>
      </c>
      <c r="J467" s="2">
        <f t="shared" si="50"/>
        <v>1.0760076636799454</v>
      </c>
      <c r="K467" s="2">
        <f t="shared" si="52"/>
        <v>1.0511296976942326</v>
      </c>
    </row>
    <row r="468" spans="1:11" ht="13.5" x14ac:dyDescent="0.25">
      <c r="A468" s="3">
        <f>TITRES_STAT!B471</f>
        <v>42688</v>
      </c>
      <c r="B468" s="6">
        <f>TITRES_STAT!D471</f>
        <v>1.1068</v>
      </c>
      <c r="C468" s="2">
        <f t="shared" si="53"/>
        <v>1.0299999999999976E-2</v>
      </c>
      <c r="D468" s="2">
        <f t="shared" si="54"/>
        <v>1.09338</v>
      </c>
      <c r="E468" s="2">
        <f t="shared" si="56"/>
        <v>1.0840600000000002</v>
      </c>
      <c r="F468" s="2">
        <f t="shared" ref="F468:F531" si="57">AVERAGE(B449:B468)</f>
        <v>1.0874199999999998</v>
      </c>
      <c r="G468" s="2">
        <f t="shared" si="51"/>
        <v>1.0366800000000003</v>
      </c>
      <c r="H468" s="2">
        <f t="shared" si="55"/>
        <v>1.0501889999999989</v>
      </c>
      <c r="I468" s="2">
        <f t="array" ref="I468">SUMPRODUCT(B452:B471, (ROW(B452:B471)-ROW(B452)+1)) / (20*21/2)</f>
        <v>1.086597619047619</v>
      </c>
      <c r="J468" s="2">
        <f t="shared" si="50"/>
        <v>1.0789402671389983</v>
      </c>
      <c r="K468" s="2">
        <f t="shared" si="52"/>
        <v>1.0533128468042627</v>
      </c>
    </row>
    <row r="469" spans="1:11" ht="13.5" x14ac:dyDescent="0.25">
      <c r="A469" s="3">
        <f>TITRES_STAT!B472</f>
        <v>42689</v>
      </c>
      <c r="B469" s="6">
        <f>TITRES_STAT!D472</f>
        <v>1.0861000000000001</v>
      </c>
      <c r="C469" s="2">
        <f t="shared" si="53"/>
        <v>-2.0699999999999941E-2</v>
      </c>
      <c r="D469" s="2">
        <f t="shared" si="54"/>
        <v>1.0943999999999998</v>
      </c>
      <c r="E469" s="2">
        <f t="shared" si="56"/>
        <v>1.0871599999999999</v>
      </c>
      <c r="F469" s="2">
        <f t="shared" si="57"/>
        <v>1.0874199999999998</v>
      </c>
      <c r="G469" s="2">
        <f t="shared" si="51"/>
        <v>1.0383340000000003</v>
      </c>
      <c r="H469" s="2">
        <f t="shared" si="55"/>
        <v>1.0501614999999989</v>
      </c>
      <c r="I469" s="2">
        <f t="array" ref="I469">SUMPRODUCT(B453:B472, (ROW(B453:B472)-ROW(B453)+1)) / (20*21/2)</f>
        <v>1.0842609523809525</v>
      </c>
      <c r="J469" s="2">
        <f t="shared" ref="J469:J532" si="58">$J$4*B469+J468*(1-$J$4)</f>
        <v>1.0796221464590936</v>
      </c>
      <c r="K469" s="2">
        <f t="shared" si="52"/>
        <v>1.0545986175178212</v>
      </c>
    </row>
    <row r="470" spans="1:11" ht="13.5" x14ac:dyDescent="0.25">
      <c r="A470" s="3">
        <f>TITRES_STAT!B473</f>
        <v>42690</v>
      </c>
      <c r="B470" s="6">
        <f>TITRES_STAT!D473</f>
        <v>1.081</v>
      </c>
      <c r="C470" s="2">
        <f t="shared" si="53"/>
        <v>-5.1000000000001044E-3</v>
      </c>
      <c r="D470" s="2">
        <f t="shared" si="54"/>
        <v>1.0933800000000002</v>
      </c>
      <c r="E470" s="2">
        <f t="shared" si="56"/>
        <v>1.0918199999999998</v>
      </c>
      <c r="F470" s="2">
        <f t="shared" si="57"/>
        <v>1.08561</v>
      </c>
      <c r="G470" s="2">
        <f t="shared" si="51"/>
        <v>1.0397840000000003</v>
      </c>
      <c r="H470" s="2">
        <f t="shared" si="55"/>
        <v>1.0501579999999988</v>
      </c>
      <c r="I470" s="2">
        <f t="array" ref="I470">SUMPRODUCT(B454:B473, (ROW(B454:B473)-ROW(B454)+1)) / (20*21/2)</f>
        <v>1.0834990476190478</v>
      </c>
      <c r="J470" s="2">
        <f t="shared" si="58"/>
        <v>1.0797533706058466</v>
      </c>
      <c r="K470" s="2">
        <f t="shared" si="52"/>
        <v>1.0556339658504557</v>
      </c>
    </row>
    <row r="471" spans="1:11" ht="13.5" x14ac:dyDescent="0.25">
      <c r="A471" s="3">
        <f>TITRES_STAT!B474</f>
        <v>42691</v>
      </c>
      <c r="B471" s="6">
        <f>TITRES_STAT!D474</f>
        <v>1.0912999999999999</v>
      </c>
      <c r="C471" s="2">
        <f t="shared" si="53"/>
        <v>1.0299999999999976E-2</v>
      </c>
      <c r="D471" s="2">
        <f t="shared" si="54"/>
        <v>1.0923400000000001</v>
      </c>
      <c r="E471" s="2">
        <f t="shared" si="56"/>
        <v>1.0923399999999999</v>
      </c>
      <c r="F471" s="2">
        <f t="shared" si="57"/>
        <v>1.084835</v>
      </c>
      <c r="G471" s="2">
        <f t="shared" si="51"/>
        <v>1.0419560000000003</v>
      </c>
      <c r="H471" s="2">
        <f t="shared" si="55"/>
        <v>1.0503534999999986</v>
      </c>
      <c r="I471" s="2">
        <f t="array" ref="I471">SUMPRODUCT(B455:B474, (ROW(B455:B474)-ROW(B455)+1)) / (20*21/2)</f>
        <v>1.0818942857142855</v>
      </c>
      <c r="J471" s="2">
        <f t="shared" si="58"/>
        <v>1.080853049595766</v>
      </c>
      <c r="K471" s="2">
        <f t="shared" si="52"/>
        <v>1.0570326338563203</v>
      </c>
    </row>
    <row r="472" spans="1:11" ht="13.5" x14ac:dyDescent="0.25">
      <c r="A472" s="3">
        <f>TITRES_STAT!B475</f>
        <v>42692</v>
      </c>
      <c r="B472" s="6">
        <f>TITRES_STAT!D475</f>
        <v>1.0603</v>
      </c>
      <c r="C472" s="2">
        <f t="shared" si="53"/>
        <v>-3.0999999999999917E-2</v>
      </c>
      <c r="D472" s="2">
        <f t="shared" si="54"/>
        <v>1.0851</v>
      </c>
      <c r="E472" s="2">
        <f t="shared" si="56"/>
        <v>1.08717</v>
      </c>
      <c r="F472" s="2">
        <f t="shared" si="57"/>
        <v>1.0837999999999999</v>
      </c>
      <c r="G472" s="2">
        <f t="shared" si="51"/>
        <v>1.0433020000000004</v>
      </c>
      <c r="H472" s="2">
        <f t="shared" si="55"/>
        <v>1.0502464999999988</v>
      </c>
      <c r="I472" s="2">
        <f t="array" ref="I472">SUMPRODUCT(B456:B475, (ROW(B456:B475)-ROW(B456)+1)) / (20*21/2)</f>
        <v>1.0770142857142859</v>
      </c>
      <c r="J472" s="2">
        <f t="shared" si="58"/>
        <v>1.0788956163009311</v>
      </c>
      <c r="K472" s="2">
        <f t="shared" si="52"/>
        <v>1.0571607658619548</v>
      </c>
    </row>
    <row r="473" spans="1:11" ht="13.5" x14ac:dyDescent="0.25">
      <c r="A473" s="3">
        <f>TITRES_STAT!B476</f>
        <v>42695</v>
      </c>
      <c r="B473" s="6">
        <f>TITRES_STAT!D476</f>
        <v>1.0758000000000001</v>
      </c>
      <c r="C473" s="2">
        <f t="shared" si="53"/>
        <v>1.5500000000000069E-2</v>
      </c>
      <c r="D473" s="2">
        <f t="shared" si="54"/>
        <v>1.0789</v>
      </c>
      <c r="E473" s="2">
        <f t="shared" si="56"/>
        <v>1.0861399999999999</v>
      </c>
      <c r="F473" s="2">
        <f t="shared" si="57"/>
        <v>1.0822500000000004</v>
      </c>
      <c r="G473" s="2">
        <f t="shared" si="51"/>
        <v>1.0450600000000003</v>
      </c>
      <c r="H473" s="2">
        <f t="shared" si="55"/>
        <v>1.0504134999999986</v>
      </c>
      <c r="I473" s="2">
        <f t="array" ref="I473">SUMPRODUCT(B457:B476, (ROW(B457:B476)-ROW(B457)+1)) / (20*21/2)</f>
        <v>1.0737338095238094</v>
      </c>
      <c r="J473" s="2">
        <f t="shared" si="58"/>
        <v>1.0786007957008426</v>
      </c>
      <c r="K473" s="2">
        <f t="shared" si="52"/>
        <v>1.0578917162203096</v>
      </c>
    </row>
    <row r="474" spans="1:11" ht="13.5" x14ac:dyDescent="0.25">
      <c r="A474" s="3">
        <f>TITRES_STAT!B477</f>
        <v>42696</v>
      </c>
      <c r="B474" s="6">
        <f>TITRES_STAT!D477</f>
        <v>1.0653999999999999</v>
      </c>
      <c r="C474" s="2">
        <f t="shared" si="53"/>
        <v>-1.0400000000000187E-2</v>
      </c>
      <c r="D474" s="2">
        <f t="shared" si="54"/>
        <v>1.0747599999999999</v>
      </c>
      <c r="E474" s="2">
        <f t="shared" si="56"/>
        <v>1.0845800000000001</v>
      </c>
      <c r="F474" s="2">
        <f t="shared" si="57"/>
        <v>1.0804400000000001</v>
      </c>
      <c r="G474" s="2">
        <f t="shared" si="51"/>
        <v>1.0471280000000001</v>
      </c>
      <c r="H474" s="2">
        <f t="shared" si="55"/>
        <v>1.0504299999999986</v>
      </c>
      <c r="I474" s="2">
        <f t="array" ref="I474">SUMPRODUCT(B458:B477, (ROW(B458:B477)-ROW(B458)+1)) / (20*21/2)</f>
        <v>1.0707000000000002</v>
      </c>
      <c r="J474" s="2">
        <f t="shared" si="58"/>
        <v>1.0773435770626671</v>
      </c>
      <c r="K474" s="2">
        <f t="shared" si="52"/>
        <v>1.058186158721474</v>
      </c>
    </row>
    <row r="475" spans="1:11" ht="13.5" x14ac:dyDescent="0.25">
      <c r="A475" s="3">
        <f>TITRES_STAT!B478</f>
        <v>42697</v>
      </c>
      <c r="B475" s="6">
        <f>TITRES_STAT!D478</f>
        <v>1.0291999999999999</v>
      </c>
      <c r="C475" s="2">
        <f t="shared" si="53"/>
        <v>-3.620000000000001E-2</v>
      </c>
      <c r="D475" s="2">
        <f t="shared" si="54"/>
        <v>1.0643999999999998</v>
      </c>
      <c r="E475" s="2">
        <f t="shared" si="56"/>
        <v>1.0788900000000001</v>
      </c>
      <c r="F475" s="2">
        <f t="shared" si="57"/>
        <v>1.079145</v>
      </c>
      <c r="G475" s="2">
        <f t="shared" si="51"/>
        <v>1.0479540000000003</v>
      </c>
      <c r="H475" s="2">
        <f t="shared" si="55"/>
        <v>1.0502164999999986</v>
      </c>
      <c r="I475" s="2">
        <f t="array" ref="I475">SUMPRODUCT(B459:B478, (ROW(B459:B478)-ROW(B459)+1)) / (20*21/2)</f>
        <v>1.0673038095238097</v>
      </c>
      <c r="J475" s="2">
        <f t="shared" si="58"/>
        <v>1.0727584744852703</v>
      </c>
      <c r="K475" s="2">
        <f t="shared" si="52"/>
        <v>1.0570494466147495</v>
      </c>
    </row>
    <row r="476" spans="1:11" ht="13.5" x14ac:dyDescent="0.25">
      <c r="A476" s="3">
        <f>TITRES_STAT!B479</f>
        <v>42698</v>
      </c>
      <c r="B476" s="6">
        <f>TITRES_STAT!D479</f>
        <v>1.0447</v>
      </c>
      <c r="C476" s="2">
        <f t="shared" si="53"/>
        <v>1.5500000000000069E-2</v>
      </c>
      <c r="D476" s="2">
        <f t="shared" si="54"/>
        <v>1.0550799999999998</v>
      </c>
      <c r="E476" s="2">
        <f t="shared" si="56"/>
        <v>1.0737099999999999</v>
      </c>
      <c r="F476" s="2">
        <f t="shared" si="57"/>
        <v>1.0765550000000002</v>
      </c>
      <c r="G476" s="2">
        <f t="shared" si="51"/>
        <v>1.0490900000000003</v>
      </c>
      <c r="H476" s="2">
        <f t="shared" si="55"/>
        <v>1.0501049999999987</v>
      </c>
      <c r="I476" s="2">
        <f t="array" ref="I476">SUMPRODUCT(B460:B479, (ROW(B460:B479)-ROW(B460)+1)) / (20*21/2)</f>
        <v>1.0646147619047619</v>
      </c>
      <c r="J476" s="2">
        <f t="shared" si="58"/>
        <v>1.0700862388200063</v>
      </c>
      <c r="K476" s="2">
        <f t="shared" si="52"/>
        <v>1.0565651545906418</v>
      </c>
    </row>
    <row r="477" spans="1:11" ht="13.5" x14ac:dyDescent="0.25">
      <c r="A477" s="3">
        <f>TITRES_STAT!B480</f>
        <v>42699</v>
      </c>
      <c r="B477" s="6">
        <f>TITRES_STAT!D480</f>
        <v>1.0447</v>
      </c>
      <c r="C477" s="2">
        <f t="shared" si="53"/>
        <v>0</v>
      </c>
      <c r="D477" s="2">
        <f t="shared" si="54"/>
        <v>1.0519599999999998</v>
      </c>
      <c r="E477" s="2">
        <f t="shared" si="56"/>
        <v>1.06853</v>
      </c>
      <c r="F477" s="2">
        <f t="shared" si="57"/>
        <v>1.0752600000000001</v>
      </c>
      <c r="G477" s="2">
        <f t="shared" si="51"/>
        <v>1.0511580000000003</v>
      </c>
      <c r="H477" s="2">
        <f t="shared" si="55"/>
        <v>1.0499934999999987</v>
      </c>
      <c r="I477" s="2">
        <f t="array" ref="I477">SUMPRODUCT(B461:B480, (ROW(B461:B480)-ROW(B461)+1)) / (20*21/2)</f>
        <v>1.0604990476190477</v>
      </c>
      <c r="J477" s="2">
        <f t="shared" si="58"/>
        <v>1.0676685017895295</v>
      </c>
      <c r="K477" s="2">
        <f t="shared" si="52"/>
        <v>1.0560998544106166</v>
      </c>
    </row>
    <row r="478" spans="1:11" ht="13.5" x14ac:dyDescent="0.25">
      <c r="A478" s="3">
        <f>TITRES_STAT!B481</f>
        <v>42702</v>
      </c>
      <c r="B478" s="6">
        <f>TITRES_STAT!D481</f>
        <v>1.0396000000000001</v>
      </c>
      <c r="C478" s="2">
        <f t="shared" si="53"/>
        <v>-5.0999999999998824E-3</v>
      </c>
      <c r="D478" s="2">
        <f t="shared" si="54"/>
        <v>1.0447199999999999</v>
      </c>
      <c r="E478" s="2">
        <f t="shared" si="56"/>
        <v>1.0618099999999999</v>
      </c>
      <c r="F478" s="2">
        <f t="shared" si="57"/>
        <v>1.072935</v>
      </c>
      <c r="G478" s="2">
        <f t="shared" si="51"/>
        <v>1.0525040000000003</v>
      </c>
      <c r="H478" s="2">
        <f t="shared" si="55"/>
        <v>1.0499054999999986</v>
      </c>
      <c r="I478" s="2">
        <f t="array" ref="I478">SUMPRODUCT(B462:B481, (ROW(B462:B481)-ROW(B462)+1)) / (20*21/2)</f>
        <v>1.0569033333333333</v>
      </c>
      <c r="J478" s="2">
        <f t="shared" si="58"/>
        <v>1.0649953111429078</v>
      </c>
      <c r="K478" s="2">
        <f t="shared" si="52"/>
        <v>1.0554528012964748</v>
      </c>
    </row>
    <row r="479" spans="1:11" ht="13.5" x14ac:dyDescent="0.25">
      <c r="A479" s="3">
        <f>TITRES_STAT!B482</f>
        <v>42703</v>
      </c>
      <c r="B479" s="6">
        <f>TITRES_STAT!D482</f>
        <v>1.0447</v>
      </c>
      <c r="C479" s="2">
        <f t="shared" si="53"/>
        <v>5.0999999999998824E-3</v>
      </c>
      <c r="D479" s="2">
        <f t="shared" si="54"/>
        <v>1.0405799999999998</v>
      </c>
      <c r="E479" s="2">
        <f t="shared" si="56"/>
        <v>1.0576699999999999</v>
      </c>
      <c r="F479" s="2">
        <f t="shared" si="57"/>
        <v>1.0724149999999999</v>
      </c>
      <c r="G479" s="2">
        <f t="shared" si="51"/>
        <v>1.0548820000000001</v>
      </c>
      <c r="H479" s="2">
        <f t="shared" si="55"/>
        <v>1.0497694999999989</v>
      </c>
      <c r="I479" s="2">
        <f t="array" ref="I479">SUMPRODUCT(B463:B482, (ROW(B463:B482)-ROW(B463)+1)) / (20*21/2)</f>
        <v>1.0535538095238095</v>
      </c>
      <c r="J479" s="2">
        <f t="shared" si="58"/>
        <v>1.0630624243673927</v>
      </c>
      <c r="K479" s="2">
        <f t="shared" si="52"/>
        <v>1.0550311228142601</v>
      </c>
    </row>
    <row r="480" spans="1:11" ht="13.5" x14ac:dyDescent="0.25">
      <c r="A480" s="3">
        <f>TITRES_STAT!B483</f>
        <v>42704</v>
      </c>
      <c r="B480" s="6">
        <f>TITRES_STAT!D483</f>
        <v>1.0291999999999999</v>
      </c>
      <c r="C480" s="2">
        <f t="shared" si="53"/>
        <v>-1.5500000000000069E-2</v>
      </c>
      <c r="D480" s="2">
        <f t="shared" si="54"/>
        <v>1.0405799999999998</v>
      </c>
      <c r="E480" s="2">
        <f t="shared" si="56"/>
        <v>1.0524899999999999</v>
      </c>
      <c r="F480" s="2">
        <f t="shared" si="57"/>
        <v>1.0721549999999997</v>
      </c>
      <c r="G480" s="2">
        <f t="shared" si="51"/>
        <v>1.0561220000000002</v>
      </c>
      <c r="H480" s="2">
        <f t="shared" si="55"/>
        <v>1.049555999999999</v>
      </c>
      <c r="I480" s="2">
        <f t="array" ref="I480">SUMPRODUCT(B464:B483, (ROW(B464:B483)-ROW(B464)+1)) / (20*21/2)</f>
        <v>1.0495928571428572</v>
      </c>
      <c r="J480" s="2">
        <f t="shared" si="58"/>
        <v>1.0598374315704981</v>
      </c>
      <c r="K480" s="2">
        <f t="shared" si="52"/>
        <v>1.0540181376058577</v>
      </c>
    </row>
    <row r="481" spans="1:11" ht="13.5" x14ac:dyDescent="0.25">
      <c r="A481" s="3">
        <f>TITRES_STAT!B484</f>
        <v>42705</v>
      </c>
      <c r="B481" s="6">
        <f>TITRES_STAT!D484</f>
        <v>1.0344</v>
      </c>
      <c r="C481" s="2">
        <f t="shared" si="53"/>
        <v>5.2000000000000934E-3</v>
      </c>
      <c r="D481" s="2">
        <f t="shared" si="54"/>
        <v>1.0385199999999997</v>
      </c>
      <c r="E481" s="2">
        <f t="shared" si="56"/>
        <v>1.0467999999999997</v>
      </c>
      <c r="F481" s="2">
        <f t="shared" si="57"/>
        <v>1.0695699999999999</v>
      </c>
      <c r="G481" s="2">
        <f t="shared" si="51"/>
        <v>1.057156</v>
      </c>
      <c r="H481" s="2">
        <f t="shared" si="55"/>
        <v>1.049269999999999</v>
      </c>
      <c r="I481" s="2">
        <f t="array" ref="I481">SUMPRODUCT(B465:B484, (ROW(B465:B484)-ROW(B465)+1)) / (20*21/2)</f>
        <v>1.0444414285714287</v>
      </c>
      <c r="J481" s="2">
        <f t="shared" si="58"/>
        <v>1.0574148190399746</v>
      </c>
      <c r="K481" s="2">
        <f t="shared" si="52"/>
        <v>1.0532487988762163</v>
      </c>
    </row>
    <row r="482" spans="1:11" ht="13.5" x14ac:dyDescent="0.25">
      <c r="A482" s="3">
        <f>TITRES_STAT!B485</f>
        <v>42706</v>
      </c>
      <c r="B482" s="6">
        <f>TITRES_STAT!D485</f>
        <v>1.0344</v>
      </c>
      <c r="C482" s="2">
        <f t="shared" si="53"/>
        <v>0</v>
      </c>
      <c r="D482" s="2">
        <f t="shared" si="54"/>
        <v>1.0364599999999999</v>
      </c>
      <c r="E482" s="2">
        <f t="shared" si="56"/>
        <v>1.0442099999999999</v>
      </c>
      <c r="F482" s="2">
        <f t="shared" si="57"/>
        <v>1.0656900000000002</v>
      </c>
      <c r="G482" s="2">
        <f t="shared" si="51"/>
        <v>1.0581900000000002</v>
      </c>
      <c r="H482" s="2">
        <f t="shared" si="55"/>
        <v>1.0489839999999995</v>
      </c>
      <c r="I482" s="2">
        <f t="array" ref="I482">SUMPRODUCT(B466:B485, (ROW(B466:B485)-ROW(B466)+1)) / (20*21/2)</f>
        <v>1.0421019047619047</v>
      </c>
      <c r="J482" s="2">
        <f t="shared" si="58"/>
        <v>1.055222931512358</v>
      </c>
      <c r="K482" s="2">
        <f t="shared" si="52"/>
        <v>1.0525096302928352</v>
      </c>
    </row>
    <row r="483" spans="1:11" ht="13.5" x14ac:dyDescent="0.25">
      <c r="A483" s="3">
        <f>TITRES_STAT!B486</f>
        <v>42709</v>
      </c>
      <c r="B483" s="6">
        <f>TITRES_STAT!D486</f>
        <v>1.0241</v>
      </c>
      <c r="C483" s="2">
        <f t="shared" si="53"/>
        <v>-1.0299999999999976E-2</v>
      </c>
      <c r="D483" s="2">
        <f t="shared" si="54"/>
        <v>1.0333599999999998</v>
      </c>
      <c r="E483" s="2">
        <f t="shared" si="56"/>
        <v>1.03904</v>
      </c>
      <c r="F483" s="2">
        <f t="shared" si="57"/>
        <v>1.0625900000000001</v>
      </c>
      <c r="G483" s="2">
        <f t="shared" si="51"/>
        <v>1.0582939999999998</v>
      </c>
      <c r="H483" s="2">
        <f t="shared" si="55"/>
        <v>1.0486464999999994</v>
      </c>
      <c r="I483" s="2">
        <f t="array" ref="I483">SUMPRODUCT(B467:B486, (ROW(B467:B486)-ROW(B467)+1)) / (20*21/2)</f>
        <v>1.0380371428571429</v>
      </c>
      <c r="J483" s="2">
        <f t="shared" si="58"/>
        <v>1.0522588427968953</v>
      </c>
      <c r="K483" s="2">
        <f t="shared" si="52"/>
        <v>1.0513955271440967</v>
      </c>
    </row>
    <row r="484" spans="1:11" ht="13.5" x14ac:dyDescent="0.25">
      <c r="A484" s="3">
        <f>TITRES_STAT!B487</f>
        <v>42710</v>
      </c>
      <c r="B484" s="6">
        <f>TITRES_STAT!D487</f>
        <v>1.0085</v>
      </c>
      <c r="C484" s="2">
        <f t="shared" si="53"/>
        <v>-1.5600000000000058E-2</v>
      </c>
      <c r="D484" s="2">
        <f t="shared" si="54"/>
        <v>1.0261199999999999</v>
      </c>
      <c r="E484" s="2">
        <f t="shared" si="56"/>
        <v>1.03335</v>
      </c>
      <c r="F484" s="2">
        <f t="shared" si="57"/>
        <v>1.0589650000000002</v>
      </c>
      <c r="G484" s="2">
        <f t="shared" si="51"/>
        <v>1.0581899999999997</v>
      </c>
      <c r="H484" s="2">
        <f t="shared" si="55"/>
        <v>1.0482804999999995</v>
      </c>
      <c r="I484" s="2">
        <f t="array" ref="I484">SUMPRODUCT(B468:B487, (ROW(B468:B487)-ROW(B468)+1)) / (20*21/2)</f>
        <v>1.0358428571428573</v>
      </c>
      <c r="J484" s="2">
        <f t="shared" si="58"/>
        <v>1.0480913339590956</v>
      </c>
      <c r="K484" s="2">
        <f t="shared" si="52"/>
        <v>1.0497133496090341</v>
      </c>
    </row>
    <row r="485" spans="1:11" ht="13.5" x14ac:dyDescent="0.25">
      <c r="A485" s="3">
        <f>TITRES_STAT!B488</f>
        <v>42711</v>
      </c>
      <c r="B485" s="6">
        <f>TITRES_STAT!D488</f>
        <v>1.0344</v>
      </c>
      <c r="C485" s="2">
        <f t="shared" si="53"/>
        <v>2.5900000000000034E-2</v>
      </c>
      <c r="D485" s="2">
        <f t="shared" si="54"/>
        <v>1.0271599999999999</v>
      </c>
      <c r="E485" s="2">
        <f t="shared" si="56"/>
        <v>1.0338699999999998</v>
      </c>
      <c r="F485" s="2">
        <f t="shared" si="57"/>
        <v>1.0563800000000003</v>
      </c>
      <c r="G485" s="2">
        <f t="shared" si="51"/>
        <v>1.0586039999999997</v>
      </c>
      <c r="H485" s="2">
        <f t="shared" si="55"/>
        <v>1.0480439999999993</v>
      </c>
      <c r="I485" s="2">
        <f t="array" ref="I485">SUMPRODUCT(B469:B488, (ROW(B469:B488)-ROW(B469)+1)) / (20*21/2)</f>
        <v>1.0315119047619048</v>
      </c>
      <c r="J485" s="2">
        <f t="shared" si="58"/>
        <v>1.0467873973915627</v>
      </c>
      <c r="K485" s="2">
        <f t="shared" si="52"/>
        <v>1.0491128260949543</v>
      </c>
    </row>
    <row r="486" spans="1:11" ht="13.5" x14ac:dyDescent="0.25">
      <c r="A486" s="3">
        <f>TITRES_STAT!B489</f>
        <v>42712</v>
      </c>
      <c r="B486" s="6">
        <f>TITRES_STAT!D489</f>
        <v>1.0137</v>
      </c>
      <c r="C486" s="2">
        <f t="shared" si="53"/>
        <v>-2.0699999999999941E-2</v>
      </c>
      <c r="D486" s="2">
        <f t="shared" si="54"/>
        <v>1.02302</v>
      </c>
      <c r="E486" s="2">
        <f t="shared" si="56"/>
        <v>1.03077</v>
      </c>
      <c r="F486" s="2">
        <f t="shared" si="57"/>
        <v>1.0522400000000003</v>
      </c>
      <c r="G486" s="2">
        <f t="shared" si="51"/>
        <v>1.0587079999999998</v>
      </c>
      <c r="H486" s="2">
        <f t="shared" si="55"/>
        <v>1.0476544999999993</v>
      </c>
      <c r="I486" s="2">
        <f t="array" ref="I486">SUMPRODUCT(B470:B489, (ROW(B470:B489)-ROW(B470)+1)) / (20*21/2)</f>
        <v>1.0291495238095238</v>
      </c>
      <c r="J486" s="2">
        <f t="shared" si="58"/>
        <v>1.0436362166876043</v>
      </c>
      <c r="K486" s="2">
        <f t="shared" si="52"/>
        <v>1.0477240878167207</v>
      </c>
    </row>
    <row r="487" spans="1:11" ht="13.5" x14ac:dyDescent="0.25">
      <c r="A487" s="3">
        <f>TITRES_STAT!B490</f>
        <v>42713</v>
      </c>
      <c r="B487" s="6">
        <f>TITRES_STAT!D490</f>
        <v>1.0291999999999999</v>
      </c>
      <c r="C487" s="2">
        <f t="shared" si="53"/>
        <v>1.5499999999999847E-2</v>
      </c>
      <c r="D487" s="2">
        <f t="shared" si="54"/>
        <v>1.0219799999999999</v>
      </c>
      <c r="E487" s="2">
        <f t="shared" si="56"/>
        <v>1.02922</v>
      </c>
      <c r="F487" s="2">
        <f t="shared" si="57"/>
        <v>1.0488750000000002</v>
      </c>
      <c r="G487" s="2">
        <f t="shared" si="51"/>
        <v>1.0599479999999999</v>
      </c>
      <c r="H487" s="2">
        <f t="shared" si="55"/>
        <v>1.0474164999999993</v>
      </c>
      <c r="I487" s="2">
        <f t="array" ref="I487">SUMPRODUCT(B471:B490, (ROW(B471:B490)-ROW(B471)+1)) / (20*21/2)</f>
        <v>1.0246404761904764</v>
      </c>
      <c r="J487" s="2">
        <f t="shared" si="58"/>
        <v>1.0422613389078326</v>
      </c>
      <c r="K487" s="2">
        <f t="shared" si="52"/>
        <v>1.0469976530003786</v>
      </c>
    </row>
    <row r="488" spans="1:11" ht="13.5" x14ac:dyDescent="0.25">
      <c r="A488" s="3">
        <f>TITRES_STAT!B491</f>
        <v>42717</v>
      </c>
      <c r="B488" s="6">
        <f>TITRES_STAT!D491</f>
        <v>1.0034000000000001</v>
      </c>
      <c r="C488" s="2">
        <f t="shared" si="53"/>
        <v>-2.5799999999999823E-2</v>
      </c>
      <c r="D488" s="2">
        <f t="shared" si="54"/>
        <v>1.0178400000000001</v>
      </c>
      <c r="E488" s="2">
        <f t="shared" si="56"/>
        <v>1.0255999999999996</v>
      </c>
      <c r="F488" s="2">
        <f t="shared" si="57"/>
        <v>1.0437050000000001</v>
      </c>
      <c r="G488" s="2">
        <f t="shared" si="51"/>
        <v>1.0600519999999998</v>
      </c>
      <c r="H488" s="2">
        <f t="shared" si="55"/>
        <v>1.0470739999999994</v>
      </c>
      <c r="I488" s="2">
        <f t="array" ref="I488">SUMPRODUCT(B472:B491, (ROW(B472:B491)-ROW(B472)+1)) / (20*21/2)</f>
        <v>1.0239980952380954</v>
      </c>
      <c r="J488" s="2">
        <f t="shared" si="58"/>
        <v>1.0385602590118486</v>
      </c>
      <c r="K488" s="2">
        <f t="shared" si="52"/>
        <v>1.0452879411180109</v>
      </c>
    </row>
    <row r="489" spans="1:11" ht="13.5" x14ac:dyDescent="0.25">
      <c r="A489" s="3">
        <f>TITRES_STAT!B492</f>
        <v>42718</v>
      </c>
      <c r="B489" s="6">
        <f>TITRES_STAT!D492</f>
        <v>1.0188999999999999</v>
      </c>
      <c r="C489" s="2">
        <f t="shared" si="53"/>
        <v>1.5499999999999847E-2</v>
      </c>
      <c r="D489" s="2">
        <f t="shared" si="54"/>
        <v>1.0199200000000002</v>
      </c>
      <c r="E489" s="2">
        <f t="shared" si="56"/>
        <v>1.0230199999999998</v>
      </c>
      <c r="F489" s="2">
        <f t="shared" si="57"/>
        <v>1.0403449999999999</v>
      </c>
      <c r="G489" s="2">
        <f t="shared" si="51"/>
        <v>1.0598459999999998</v>
      </c>
      <c r="H489" s="2">
        <f t="shared" si="55"/>
        <v>1.0468089999999994</v>
      </c>
      <c r="I489" s="2">
        <f t="array" ref="I489">SUMPRODUCT(B473:B492, (ROW(B473:B492)-ROW(B473)+1)) / (20*21/2)</f>
        <v>1.0231657142857142</v>
      </c>
      <c r="J489" s="2">
        <f t="shared" si="58"/>
        <v>1.0366878533916726</v>
      </c>
      <c r="K489" s="2">
        <f t="shared" si="52"/>
        <v>1.044253119897697</v>
      </c>
    </row>
    <row r="490" spans="1:11" ht="13.5" x14ac:dyDescent="0.25">
      <c r="A490" s="3">
        <f>TITRES_STAT!B493</f>
        <v>42719</v>
      </c>
      <c r="B490" s="6">
        <f>TITRES_STAT!D493</f>
        <v>0.99299999999999999</v>
      </c>
      <c r="C490" s="2">
        <f t="shared" si="53"/>
        <v>-2.5899999999999923E-2</v>
      </c>
      <c r="D490" s="2">
        <f t="shared" si="54"/>
        <v>1.0116400000000001</v>
      </c>
      <c r="E490" s="2">
        <f t="shared" si="56"/>
        <v>1.0193999999999999</v>
      </c>
      <c r="F490" s="2">
        <f t="shared" si="57"/>
        <v>1.0359449999999997</v>
      </c>
      <c r="G490" s="2">
        <f t="shared" si="51"/>
        <v>1.0585</v>
      </c>
      <c r="H490" s="2">
        <f t="shared" si="55"/>
        <v>1.0463159999999996</v>
      </c>
      <c r="I490" s="2">
        <f t="array" ref="I490">SUMPRODUCT(B474:B493, (ROW(B474:B493)-ROW(B474)+1)) / (20*21/2)</f>
        <v>1.0229914285714286</v>
      </c>
      <c r="J490" s="2">
        <f t="shared" si="58"/>
        <v>1.0325271054496086</v>
      </c>
      <c r="K490" s="2">
        <f t="shared" si="52"/>
        <v>1.0422431936271992</v>
      </c>
    </row>
    <row r="491" spans="1:11" ht="13.5" x14ac:dyDescent="0.25">
      <c r="A491" s="3">
        <f>TITRES_STAT!B494</f>
        <v>42720</v>
      </c>
      <c r="B491" s="6">
        <f>TITRES_STAT!D494</f>
        <v>1.0291999999999999</v>
      </c>
      <c r="C491" s="2">
        <f t="shared" si="53"/>
        <v>3.6199999999999899E-2</v>
      </c>
      <c r="D491" s="2">
        <f t="shared" si="54"/>
        <v>1.0147400000000002</v>
      </c>
      <c r="E491" s="2">
        <f t="shared" si="56"/>
        <v>1.0188799999999998</v>
      </c>
      <c r="F491" s="2">
        <f t="shared" si="57"/>
        <v>1.0328399999999998</v>
      </c>
      <c r="G491" s="2">
        <f t="shared" si="51"/>
        <v>1.0580860000000001</v>
      </c>
      <c r="H491" s="2">
        <f t="shared" si="55"/>
        <v>1.0460779999999994</v>
      </c>
      <c r="I491" s="2">
        <f t="array" ref="I491">SUMPRODUCT(B475:B494, (ROW(B475:B494)-ROW(B475)+1)) / (20*21/2)</f>
        <v>1.0220580952380953</v>
      </c>
      <c r="J491" s="2">
        <f t="shared" si="58"/>
        <v>1.0322102382639315</v>
      </c>
      <c r="K491" s="2">
        <f t="shared" si="52"/>
        <v>1.0417316958378973</v>
      </c>
    </row>
    <row r="492" spans="1:11" ht="13.5" x14ac:dyDescent="0.25">
      <c r="A492" s="3">
        <f>TITRES_STAT!B495</f>
        <v>42723</v>
      </c>
      <c r="B492" s="6">
        <f>TITRES_STAT!D495</f>
        <v>1.0241</v>
      </c>
      <c r="C492" s="2">
        <f t="shared" si="53"/>
        <v>-5.0999999999998824E-3</v>
      </c>
      <c r="D492" s="2">
        <f t="shared" si="54"/>
        <v>1.0137199999999997</v>
      </c>
      <c r="E492" s="2">
        <f t="shared" si="56"/>
        <v>1.0178499999999999</v>
      </c>
      <c r="F492" s="2">
        <f t="shared" si="57"/>
        <v>1.0310299999999999</v>
      </c>
      <c r="G492" s="2">
        <f t="shared" si="51"/>
        <v>1.0570519999999999</v>
      </c>
      <c r="H492" s="2">
        <f t="shared" si="55"/>
        <v>1.0455684999999995</v>
      </c>
      <c r="I492" s="2">
        <f t="array" ref="I492">SUMPRODUCT(B476:B495, (ROW(B476:B495)-ROW(B476)+1)) / (20*21/2)</f>
        <v>1.0203557142857145</v>
      </c>
      <c r="J492" s="2">
        <f t="shared" si="58"/>
        <v>1.0314378346197475</v>
      </c>
      <c r="K492" s="2">
        <f t="shared" si="52"/>
        <v>1.0410402567854307</v>
      </c>
    </row>
    <row r="493" spans="1:11" ht="13.5" x14ac:dyDescent="0.25">
      <c r="A493" s="3">
        <f>TITRES_STAT!B496</f>
        <v>42724</v>
      </c>
      <c r="B493" s="6">
        <f>TITRES_STAT!D496</f>
        <v>1.0291999999999999</v>
      </c>
      <c r="C493" s="2">
        <f t="shared" si="53"/>
        <v>5.0999999999998824E-3</v>
      </c>
      <c r="D493" s="2">
        <f t="shared" si="54"/>
        <v>1.01888</v>
      </c>
      <c r="E493" s="2">
        <f t="shared" si="56"/>
        <v>1.0183599999999999</v>
      </c>
      <c r="F493" s="2">
        <f t="shared" si="57"/>
        <v>1.0286999999999997</v>
      </c>
      <c r="G493" s="2">
        <f t="shared" si="51"/>
        <v>1.0570520000000001</v>
      </c>
      <c r="H493" s="2">
        <f t="shared" si="55"/>
        <v>1.0449369999999996</v>
      </c>
      <c r="I493" s="2">
        <f t="array" ref="I493">SUMPRODUCT(B477:B496, (ROW(B477:B496)-ROW(B477)+1)) / (20*21/2)</f>
        <v>1.0177709523809524</v>
      </c>
      <c r="J493" s="2">
        <f t="shared" si="58"/>
        <v>1.0312247075131049</v>
      </c>
      <c r="K493" s="2">
        <f t="shared" si="52"/>
        <v>1.0405759329899236</v>
      </c>
    </row>
    <row r="494" spans="1:11" ht="13.5" x14ac:dyDescent="0.25">
      <c r="A494" s="3">
        <f>TITRES_STAT!B497</f>
        <v>42725</v>
      </c>
      <c r="B494" s="6">
        <f>TITRES_STAT!D497</f>
        <v>1.0188999999999999</v>
      </c>
      <c r="C494" s="2">
        <f t="shared" si="53"/>
        <v>-1.0299999999999976E-2</v>
      </c>
      <c r="D494" s="2">
        <f t="shared" si="54"/>
        <v>1.01888</v>
      </c>
      <c r="E494" s="2">
        <f t="shared" si="56"/>
        <v>1.0194000000000001</v>
      </c>
      <c r="F494" s="2">
        <f t="shared" si="57"/>
        <v>1.0263749999999998</v>
      </c>
      <c r="G494" s="2">
        <f t="shared" si="51"/>
        <v>1.0567420000000001</v>
      </c>
      <c r="H494" s="2">
        <f t="shared" si="55"/>
        <v>1.0441064999999996</v>
      </c>
      <c r="I494" s="2">
        <f t="array" ref="I494">SUMPRODUCT(B478:B497, (ROW(B478:B497)-ROW(B478)+1)) / (20*21/2)</f>
        <v>1.0159028571428572</v>
      </c>
      <c r="J494" s="2">
        <f t="shared" si="58"/>
        <v>1.0300509258451902</v>
      </c>
      <c r="K494" s="2">
        <f t="shared" si="52"/>
        <v>1.0397258964020835</v>
      </c>
    </row>
    <row r="495" spans="1:11" ht="13.5" x14ac:dyDescent="0.25">
      <c r="A495" s="3">
        <f>TITRES_STAT!B498</f>
        <v>42726</v>
      </c>
      <c r="B495" s="6">
        <f>TITRES_STAT!D498</f>
        <v>1.0085</v>
      </c>
      <c r="C495" s="2">
        <f t="shared" si="53"/>
        <v>-1.0399999999999965E-2</v>
      </c>
      <c r="D495" s="2">
        <f t="shared" si="54"/>
        <v>1.0219799999999999</v>
      </c>
      <c r="E495" s="2">
        <f t="shared" si="56"/>
        <v>1.01681</v>
      </c>
      <c r="F495" s="2">
        <f t="shared" si="57"/>
        <v>1.0253399999999999</v>
      </c>
      <c r="G495" s="2">
        <f t="shared" si="51"/>
        <v>1.0567420000000001</v>
      </c>
      <c r="H495" s="2">
        <f t="shared" si="55"/>
        <v>1.0432239999999995</v>
      </c>
      <c r="I495" s="2">
        <f t="array" ref="I495">SUMPRODUCT(B479:B498, (ROW(B479:B498)-ROW(B479)+1)) / (20*21/2)</f>
        <v>1.0142314285714287</v>
      </c>
      <c r="J495" s="2">
        <f t="shared" si="58"/>
        <v>1.0279984567170768</v>
      </c>
      <c r="K495" s="2">
        <f t="shared" si="52"/>
        <v>1.0385013514451391</v>
      </c>
    </row>
    <row r="496" spans="1:11" ht="13.5" x14ac:dyDescent="0.25">
      <c r="A496" s="3">
        <f>TITRES_STAT!B499</f>
        <v>42727</v>
      </c>
      <c r="B496" s="6">
        <f>TITRES_STAT!D499</f>
        <v>0.99819999999999998</v>
      </c>
      <c r="C496" s="2">
        <f t="shared" si="53"/>
        <v>-1.0299999999999976E-2</v>
      </c>
      <c r="D496" s="2">
        <f t="shared" si="54"/>
        <v>1.0157799999999999</v>
      </c>
      <c r="E496" s="2">
        <f t="shared" si="56"/>
        <v>1.0152600000000001</v>
      </c>
      <c r="F496" s="2">
        <f t="shared" si="57"/>
        <v>1.023015</v>
      </c>
      <c r="G496" s="2">
        <f t="shared" si="51"/>
        <v>1.0565359999999999</v>
      </c>
      <c r="H496" s="2">
        <f t="shared" si="55"/>
        <v>1.0424619999999996</v>
      </c>
      <c r="I496" s="2">
        <f t="array" ref="I496">SUMPRODUCT(B480:B499, (ROW(B480:B499)-ROW(B480)+1)) / (20*21/2)</f>
        <v>1.0107609523809524</v>
      </c>
      <c r="J496" s="2">
        <f t="shared" si="58"/>
        <v>1.0251605084583075</v>
      </c>
      <c r="K496" s="2">
        <f t="shared" si="52"/>
        <v>1.0369209062904279</v>
      </c>
    </row>
    <row r="497" spans="1:11" ht="13.5" x14ac:dyDescent="0.25">
      <c r="A497" s="3">
        <f>TITRES_STAT!B500</f>
        <v>42730</v>
      </c>
      <c r="B497" s="6">
        <f>TITRES_STAT!D500</f>
        <v>1.0034000000000001</v>
      </c>
      <c r="C497" s="2">
        <f t="shared" si="53"/>
        <v>5.2000000000000934E-3</v>
      </c>
      <c r="D497" s="2">
        <f t="shared" si="54"/>
        <v>1.0116399999999999</v>
      </c>
      <c r="E497" s="2">
        <f t="shared" si="56"/>
        <v>1.01268</v>
      </c>
      <c r="F497" s="2">
        <f t="shared" si="57"/>
        <v>1.02095</v>
      </c>
      <c r="G497" s="2">
        <f t="shared" si="51"/>
        <v>1.0555019999999999</v>
      </c>
      <c r="H497" s="2">
        <f t="shared" si="55"/>
        <v>1.0416029999999996</v>
      </c>
      <c r="I497" s="2">
        <f t="array" ref="I497">SUMPRODUCT(B481:B500, (ROW(B481:B500)-ROW(B481)+1)) / (20*21/2)</f>
        <v>1.0095571428571428</v>
      </c>
      <c r="J497" s="2">
        <f t="shared" si="58"/>
        <v>1.0230880790813259</v>
      </c>
      <c r="K497" s="2">
        <f t="shared" si="52"/>
        <v>1.0356063609457054</v>
      </c>
    </row>
    <row r="498" spans="1:11" ht="13.5" x14ac:dyDescent="0.25">
      <c r="A498" s="3">
        <f>TITRES_STAT!B501</f>
        <v>42731</v>
      </c>
      <c r="B498" s="6">
        <f>TITRES_STAT!D501</f>
        <v>1.0034000000000001</v>
      </c>
      <c r="C498" s="2">
        <f t="shared" si="53"/>
        <v>0</v>
      </c>
      <c r="D498" s="2">
        <f t="shared" si="54"/>
        <v>1.00648</v>
      </c>
      <c r="E498" s="2">
        <f t="shared" si="56"/>
        <v>1.01268</v>
      </c>
      <c r="F498" s="2">
        <f t="shared" si="57"/>
        <v>1.0191399999999997</v>
      </c>
      <c r="G498" s="2">
        <f t="shared" ref="G498:G561" si="59">AVERAGE(B449:B498)</f>
        <v>1.054986</v>
      </c>
      <c r="H498" s="2">
        <f t="shared" si="55"/>
        <v>1.0409159999999995</v>
      </c>
      <c r="I498" s="2">
        <f t="array" ref="I498">SUMPRODUCT(B482:B501, (ROW(B482:B501)-ROW(B482)+1)) / (20*21/2)</f>
        <v>1.0084761904761905</v>
      </c>
      <c r="J498" s="2">
        <f t="shared" si="58"/>
        <v>1.0212130239307236</v>
      </c>
      <c r="K498" s="2">
        <f t="shared" si="52"/>
        <v>1.0343433663988151</v>
      </c>
    </row>
    <row r="499" spans="1:11" ht="13.5" x14ac:dyDescent="0.25">
      <c r="A499" s="3">
        <f>TITRES_STAT!B502</f>
        <v>42732</v>
      </c>
      <c r="B499" s="6">
        <f>TITRES_STAT!D502</f>
        <v>0.98270000000000002</v>
      </c>
      <c r="C499" s="2">
        <f t="shared" si="53"/>
        <v>-2.0700000000000052E-2</v>
      </c>
      <c r="D499" s="2">
        <f t="shared" si="54"/>
        <v>0.99924000000000013</v>
      </c>
      <c r="E499" s="2">
        <f t="shared" si="56"/>
        <v>1.0090600000000001</v>
      </c>
      <c r="F499" s="2">
        <f t="shared" si="57"/>
        <v>1.0160399999999998</v>
      </c>
      <c r="G499" s="2">
        <f t="shared" si="59"/>
        <v>1.052918</v>
      </c>
      <c r="H499" s="2">
        <f t="shared" si="55"/>
        <v>1.0400519999999995</v>
      </c>
      <c r="I499" s="2">
        <f t="array" ref="I499">SUMPRODUCT(B483:B502, (ROW(B483:B502)-ROW(B483)+1)) / (20*21/2)</f>
        <v>1.0055714285714286</v>
      </c>
      <c r="J499" s="2">
        <f t="shared" si="58"/>
        <v>1.0175451168897023</v>
      </c>
      <c r="K499" s="2">
        <f t="shared" ref="K499:K562" si="60">$K$4*B499+(1-$K$4)*K498</f>
        <v>1.0323181363439595</v>
      </c>
    </row>
    <row r="500" spans="1:11" ht="13.5" x14ac:dyDescent="0.25">
      <c r="A500" s="3">
        <f>TITRES_STAT!B503</f>
        <v>42733</v>
      </c>
      <c r="B500" s="6">
        <f>TITRES_STAT!D503</f>
        <v>1.0034000000000001</v>
      </c>
      <c r="C500" s="2">
        <f t="shared" si="53"/>
        <v>2.0700000000000052E-2</v>
      </c>
      <c r="D500" s="2">
        <f t="shared" si="54"/>
        <v>0.99821999999999989</v>
      </c>
      <c r="E500" s="2">
        <f t="shared" si="56"/>
        <v>1.0101</v>
      </c>
      <c r="F500" s="2">
        <f t="shared" si="57"/>
        <v>1.0147499999999998</v>
      </c>
      <c r="G500" s="2">
        <f t="shared" si="59"/>
        <v>1.0506419999999999</v>
      </c>
      <c r="H500" s="2">
        <f t="shared" si="55"/>
        <v>1.0392914999999996</v>
      </c>
      <c r="I500" s="2">
        <f t="array" ref="I500">SUMPRODUCT(B484:B503, (ROW(B484:B503)-ROW(B484)+1)) / (20*21/2)</f>
        <v>1.0053700000000001</v>
      </c>
      <c r="J500" s="2">
        <f t="shared" si="58"/>
        <v>1.0161979629002069</v>
      </c>
      <c r="K500" s="2">
        <f t="shared" si="60"/>
        <v>1.0311840917814514</v>
      </c>
    </row>
    <row r="501" spans="1:11" ht="13.5" x14ac:dyDescent="0.25">
      <c r="A501" s="3">
        <f>TITRES_STAT!B504</f>
        <v>42734</v>
      </c>
      <c r="B501" s="6">
        <f>TITRES_STAT!D504</f>
        <v>1.0034000000000001</v>
      </c>
      <c r="C501" s="2">
        <f t="shared" si="53"/>
        <v>0</v>
      </c>
      <c r="D501" s="2">
        <f t="shared" si="54"/>
        <v>0.99925999999999993</v>
      </c>
      <c r="E501" s="2">
        <f t="shared" si="56"/>
        <v>1.00752</v>
      </c>
      <c r="F501" s="2">
        <f t="shared" si="57"/>
        <v>1.0131999999999999</v>
      </c>
      <c r="G501" s="2">
        <f t="shared" si="59"/>
        <v>1.0485739999999999</v>
      </c>
      <c r="H501" s="2">
        <f t="shared" si="55"/>
        <v>1.0384079999999998</v>
      </c>
      <c r="I501" s="2">
        <f t="array" ref="I501">SUMPRODUCT(B485:B504, (ROW(B485:B504)-ROW(B485)+1)) / (20*21/2)</f>
        <v>1.0062333333333331</v>
      </c>
      <c r="J501" s="2">
        <f t="shared" si="58"/>
        <v>1.0149791092906635</v>
      </c>
      <c r="K501" s="2">
        <f t="shared" si="60"/>
        <v>1.030094519554728</v>
      </c>
    </row>
    <row r="502" spans="1:11" ht="13.5" x14ac:dyDescent="0.25">
      <c r="A502" s="3">
        <f>TITRES_STAT!B505</f>
        <v>42737</v>
      </c>
      <c r="B502" s="6">
        <f>TITRES_STAT!D505</f>
        <v>0.98270000000000002</v>
      </c>
      <c r="C502" s="2">
        <f t="shared" si="53"/>
        <v>-2.0700000000000052E-2</v>
      </c>
      <c r="D502" s="2">
        <f t="shared" si="54"/>
        <v>0.99512</v>
      </c>
      <c r="E502" s="2">
        <f t="shared" si="56"/>
        <v>1.0033799999999997</v>
      </c>
      <c r="F502" s="2">
        <f t="shared" si="57"/>
        <v>1.010615</v>
      </c>
      <c r="G502" s="2">
        <f t="shared" si="59"/>
        <v>1.046608</v>
      </c>
      <c r="H502" s="2">
        <f t="shared" si="55"/>
        <v>1.0374699999999997</v>
      </c>
      <c r="I502" s="2">
        <f t="array" ref="I502">SUMPRODUCT(B486:B505, (ROW(B486:B505)-ROW(B486)+1)) / (20*21/2)</f>
        <v>1.0080280952380953</v>
      </c>
      <c r="J502" s="2">
        <f t="shared" si="58"/>
        <v>1.0119049084058385</v>
      </c>
      <c r="K502" s="2">
        <f t="shared" si="60"/>
        <v>1.0282359109447385</v>
      </c>
    </row>
    <row r="503" spans="1:11" ht="13.5" x14ac:dyDescent="0.25">
      <c r="A503" s="3">
        <f>TITRES_STAT!B506</f>
        <v>42738</v>
      </c>
      <c r="B503" s="6">
        <f>TITRES_STAT!D506</f>
        <v>1.0085</v>
      </c>
      <c r="C503" s="2">
        <f t="shared" si="53"/>
        <v>2.5799999999999934E-2</v>
      </c>
      <c r="D503" s="2">
        <f t="shared" si="54"/>
        <v>0.99613999999999991</v>
      </c>
      <c r="E503" s="2">
        <f t="shared" si="56"/>
        <v>1.0013099999999999</v>
      </c>
      <c r="F503" s="2">
        <f t="shared" si="57"/>
        <v>1.0098350000000003</v>
      </c>
      <c r="G503" s="2">
        <f t="shared" si="59"/>
        <v>1.0446420000000001</v>
      </c>
      <c r="H503" s="2">
        <f t="shared" si="55"/>
        <v>1.0368084999999996</v>
      </c>
      <c r="I503" s="2">
        <f t="array" ref="I503">SUMPRODUCT(B487:B506, (ROW(B487:B506)-ROW(B487)+1)) / (20*21/2)</f>
        <v>1.0098476190476191</v>
      </c>
      <c r="J503" s="2">
        <f t="shared" si="58"/>
        <v>1.0115806314148061</v>
      </c>
      <c r="K503" s="2">
        <f t="shared" si="60"/>
        <v>1.027461953652788</v>
      </c>
    </row>
    <row r="504" spans="1:11" ht="13.5" x14ac:dyDescent="0.25">
      <c r="A504" s="3">
        <f>TITRES_STAT!B507</f>
        <v>42739</v>
      </c>
      <c r="B504" s="6">
        <f>TITRES_STAT!D507</f>
        <v>1.0188999999999999</v>
      </c>
      <c r="C504" s="2">
        <f t="shared" si="53"/>
        <v>1.0399999999999965E-2</v>
      </c>
      <c r="D504" s="2">
        <f t="shared" si="54"/>
        <v>1.0033799999999999</v>
      </c>
      <c r="E504" s="2">
        <f t="shared" si="56"/>
        <v>1.0013100000000001</v>
      </c>
      <c r="F504" s="2">
        <f t="shared" si="57"/>
        <v>1.0103550000000001</v>
      </c>
      <c r="G504" s="2">
        <f t="shared" si="59"/>
        <v>1.0429880000000002</v>
      </c>
      <c r="H504" s="2">
        <f t="shared" si="55"/>
        <v>1.0363219999999997</v>
      </c>
      <c r="I504" s="2">
        <f t="array" ref="I504">SUMPRODUCT(B488:B507, (ROW(B488:B507)-ROW(B488)+1)) / (20*21/2)</f>
        <v>1.0115933333333333</v>
      </c>
      <c r="J504" s="2">
        <f t="shared" si="58"/>
        <v>1.0122777141372055</v>
      </c>
      <c r="K504" s="2">
        <f t="shared" si="60"/>
        <v>1.0271261907644436</v>
      </c>
    </row>
    <row r="505" spans="1:11" ht="13.5" x14ac:dyDescent="0.25">
      <c r="A505" s="3">
        <f>TITRES_STAT!B508</f>
        <v>42740</v>
      </c>
      <c r="B505" s="6">
        <f>TITRES_STAT!D508</f>
        <v>1.0291999999999999</v>
      </c>
      <c r="C505" s="2">
        <f t="shared" si="53"/>
        <v>1.0299999999999976E-2</v>
      </c>
      <c r="D505" s="2">
        <f t="shared" si="54"/>
        <v>1.00854</v>
      </c>
      <c r="E505" s="2">
        <f t="shared" si="56"/>
        <v>1.0033799999999999</v>
      </c>
      <c r="F505" s="2">
        <f t="shared" si="57"/>
        <v>1.0100950000000002</v>
      </c>
      <c r="G505" s="2">
        <f t="shared" si="59"/>
        <v>1.0424700000000002</v>
      </c>
      <c r="H505" s="2">
        <f t="shared" si="55"/>
        <v>1.0358134999999999</v>
      </c>
      <c r="I505" s="2">
        <f t="array" ref="I505">SUMPRODUCT(B489:B508, (ROW(B489:B508)-ROW(B489)+1)) / (20*21/2)</f>
        <v>1.0138342857142857</v>
      </c>
      <c r="J505" s="2">
        <f t="shared" si="58"/>
        <v>1.0138893604098527</v>
      </c>
      <c r="K505" s="2">
        <f t="shared" si="60"/>
        <v>1.0272075166168184</v>
      </c>
    </row>
    <row r="506" spans="1:11" ht="13.5" x14ac:dyDescent="0.25">
      <c r="A506" s="3">
        <f>TITRES_STAT!B509</f>
        <v>42741</v>
      </c>
      <c r="B506" s="6">
        <f>TITRES_STAT!D509</f>
        <v>1.0291999999999999</v>
      </c>
      <c r="C506" s="2">
        <f t="shared" si="53"/>
        <v>0</v>
      </c>
      <c r="D506" s="2">
        <f t="shared" si="54"/>
        <v>1.0137</v>
      </c>
      <c r="E506" s="2">
        <f t="shared" si="56"/>
        <v>1.0064799999999998</v>
      </c>
      <c r="F506" s="2">
        <f t="shared" si="57"/>
        <v>1.0108700000000002</v>
      </c>
      <c r="G506" s="2">
        <f t="shared" si="59"/>
        <v>1.0411240000000004</v>
      </c>
      <c r="H506" s="2">
        <f t="shared" si="55"/>
        <v>1.0353049999999999</v>
      </c>
      <c r="I506" s="2">
        <f t="array" ref="I506">SUMPRODUCT(B490:B509, (ROW(B490:B509)-ROW(B490)+1)) / (20*21/2)</f>
        <v>1.0129752380952382</v>
      </c>
      <c r="J506" s="2">
        <f t="shared" si="58"/>
        <v>1.0153475165612953</v>
      </c>
      <c r="K506" s="2">
        <f t="shared" si="60"/>
        <v>1.0272856532200805</v>
      </c>
    </row>
    <row r="507" spans="1:11" ht="13.5" x14ac:dyDescent="0.25">
      <c r="A507" s="3">
        <f>TITRES_STAT!B510</f>
        <v>42744</v>
      </c>
      <c r="B507" s="6">
        <f>TITRES_STAT!D510</f>
        <v>1.0291999999999999</v>
      </c>
      <c r="C507" s="2">
        <f t="shared" si="53"/>
        <v>0</v>
      </c>
      <c r="D507" s="2">
        <f t="shared" si="54"/>
        <v>1.0230000000000001</v>
      </c>
      <c r="E507" s="2">
        <f t="shared" si="56"/>
        <v>1.0090599999999998</v>
      </c>
      <c r="F507" s="2">
        <f t="shared" si="57"/>
        <v>1.0108699999999997</v>
      </c>
      <c r="G507" s="2">
        <f t="shared" si="59"/>
        <v>1.0402960000000006</v>
      </c>
      <c r="H507" s="2">
        <f t="shared" si="55"/>
        <v>1.0348454999999999</v>
      </c>
      <c r="I507" s="2">
        <f t="array" ref="I507">SUMPRODUCT(B491:B510, (ROW(B491:B510)-ROW(B491)+1)) / (20*21/2)</f>
        <v>1.0141614285714287</v>
      </c>
      <c r="J507" s="2">
        <f t="shared" si="58"/>
        <v>1.0166668006983148</v>
      </c>
      <c r="K507" s="2">
        <f t="shared" si="60"/>
        <v>1.0273607256428225</v>
      </c>
    </row>
    <row r="508" spans="1:11" ht="13.5" x14ac:dyDescent="0.25">
      <c r="A508" s="3">
        <f>TITRES_STAT!B511</f>
        <v>42745</v>
      </c>
      <c r="B508" s="6">
        <f>TITRES_STAT!D511</f>
        <v>1.0344</v>
      </c>
      <c r="C508" s="2">
        <f t="shared" si="53"/>
        <v>5.2000000000000934E-3</v>
      </c>
      <c r="D508" s="2">
        <f t="shared" si="54"/>
        <v>1.0281799999999999</v>
      </c>
      <c r="E508" s="2">
        <f t="shared" si="56"/>
        <v>1.0121599999999997</v>
      </c>
      <c r="F508" s="2">
        <f t="shared" si="57"/>
        <v>1.0124199999999999</v>
      </c>
      <c r="G508" s="2">
        <f t="shared" si="59"/>
        <v>1.0392620000000001</v>
      </c>
      <c r="H508" s="2">
        <f t="shared" si="55"/>
        <v>1.0344365</v>
      </c>
      <c r="I508" s="2">
        <f t="array" ref="I508">SUMPRODUCT(B492:B511, (ROW(B492:B511)-ROW(B492)+1)) / (20*21/2)</f>
        <v>1.0137138095238094</v>
      </c>
      <c r="J508" s="2">
        <f t="shared" si="58"/>
        <v>1.0183556768222848</v>
      </c>
      <c r="K508" s="2">
        <f t="shared" si="60"/>
        <v>1.0276367756176139</v>
      </c>
    </row>
    <row r="509" spans="1:11" ht="13.5" x14ac:dyDescent="0.25">
      <c r="A509" s="3">
        <f>TITRES_STAT!B512</f>
        <v>42746</v>
      </c>
      <c r="B509" s="6">
        <f>TITRES_STAT!D512</f>
        <v>1.0034000000000001</v>
      </c>
      <c r="C509" s="2">
        <f t="shared" si="53"/>
        <v>-3.0999999999999917E-2</v>
      </c>
      <c r="D509" s="2">
        <f t="shared" si="54"/>
        <v>1.02508</v>
      </c>
      <c r="E509" s="2">
        <f t="shared" si="56"/>
        <v>1.01423</v>
      </c>
      <c r="F509" s="2">
        <f t="shared" si="57"/>
        <v>1.0116450000000001</v>
      </c>
      <c r="G509" s="2">
        <f t="shared" si="59"/>
        <v>1.0382280000000002</v>
      </c>
      <c r="H509" s="2">
        <f t="shared" si="55"/>
        <v>1.0340449999999999</v>
      </c>
      <c r="I509" s="2">
        <f t="array" ref="I509">SUMPRODUCT(B493:B512, (ROW(B493:B512)-ROW(B493)+1)) / (20*21/2)</f>
        <v>1.014850476190476</v>
      </c>
      <c r="J509" s="2">
        <f t="shared" si="58"/>
        <v>1.0169313266487339</v>
      </c>
      <c r="K509" s="2">
        <f t="shared" si="60"/>
        <v>1.0266863138286879</v>
      </c>
    </row>
    <row r="510" spans="1:11" ht="13.5" x14ac:dyDescent="0.25">
      <c r="A510" s="3">
        <f>TITRES_STAT!B513</f>
        <v>42747</v>
      </c>
      <c r="B510" s="6">
        <f>TITRES_STAT!D513</f>
        <v>1.0241</v>
      </c>
      <c r="C510" s="2">
        <f t="shared" si="53"/>
        <v>2.0699999999999941E-2</v>
      </c>
      <c r="D510" s="2">
        <f t="shared" si="54"/>
        <v>1.02406</v>
      </c>
      <c r="E510" s="2">
        <f t="shared" si="56"/>
        <v>1.0163</v>
      </c>
      <c r="F510" s="2">
        <f t="shared" si="57"/>
        <v>1.0131999999999999</v>
      </c>
      <c r="G510" s="2">
        <f t="shared" si="59"/>
        <v>1.038022</v>
      </c>
      <c r="H510" s="2">
        <f t="shared" si="55"/>
        <v>1.0335354999999999</v>
      </c>
      <c r="I510" s="2">
        <f t="array" ref="I510">SUMPRODUCT(B494:B513, (ROW(B494:B513)-ROW(B494)+1)) / (20*21/2)</f>
        <v>1.0154919047619049</v>
      </c>
      <c r="J510" s="2">
        <f t="shared" si="58"/>
        <v>1.0176140574440926</v>
      </c>
      <c r="K510" s="2">
        <f t="shared" si="60"/>
        <v>1.0265848897569747</v>
      </c>
    </row>
    <row r="511" spans="1:11" ht="13.5" x14ac:dyDescent="0.25">
      <c r="A511" s="3">
        <f>TITRES_STAT!B514</f>
        <v>42748</v>
      </c>
      <c r="B511" s="6">
        <f>TITRES_STAT!D514</f>
        <v>1.0085</v>
      </c>
      <c r="C511" s="2">
        <f t="shared" si="53"/>
        <v>-1.5600000000000058E-2</v>
      </c>
      <c r="D511" s="2">
        <f t="shared" si="54"/>
        <v>1.0199199999999999</v>
      </c>
      <c r="E511" s="2">
        <f t="shared" si="56"/>
        <v>1.01681</v>
      </c>
      <c r="F511" s="2">
        <f t="shared" si="57"/>
        <v>1.012165</v>
      </c>
      <c r="G511" s="2">
        <f t="shared" si="59"/>
        <v>1.03647</v>
      </c>
      <c r="H511" s="2">
        <f t="shared" si="55"/>
        <v>1.0329724999999998</v>
      </c>
      <c r="I511" s="2">
        <f t="array" ref="I511">SUMPRODUCT(B495:B514, (ROW(B495:B514)-ROW(B495)+1)) / (20*21/2)</f>
        <v>1.0161823809523807</v>
      </c>
      <c r="J511" s="2">
        <f t="shared" si="58"/>
        <v>1.0167460519732265</v>
      </c>
      <c r="K511" s="2">
        <f t="shared" si="60"/>
        <v>1.0258756783939562</v>
      </c>
    </row>
    <row r="512" spans="1:11" ht="13.5" x14ac:dyDescent="0.25">
      <c r="A512" s="3">
        <f>TITRES_STAT!B515</f>
        <v>42751</v>
      </c>
      <c r="B512" s="6">
        <f>TITRES_STAT!D515</f>
        <v>1.0241</v>
      </c>
      <c r="C512" s="2">
        <f t="shared" si="53"/>
        <v>1.5600000000000058E-2</v>
      </c>
      <c r="D512" s="2">
        <f t="shared" si="54"/>
        <v>1.0188999999999999</v>
      </c>
      <c r="E512" s="2">
        <f t="shared" si="56"/>
        <v>1.02095</v>
      </c>
      <c r="F512" s="2">
        <f t="shared" si="57"/>
        <v>1.012165</v>
      </c>
      <c r="G512" s="2">
        <f t="shared" si="59"/>
        <v>1.0347119999999999</v>
      </c>
      <c r="H512" s="2">
        <f t="shared" si="55"/>
        <v>1.0325365</v>
      </c>
      <c r="I512" s="2">
        <f t="array" ref="I512">SUMPRODUCT(B496:B515, (ROW(B496:B515)-ROW(B496)+1)) / (20*21/2)</f>
        <v>1.0168728571428571</v>
      </c>
      <c r="J512" s="2">
        <f t="shared" si="58"/>
        <v>1.0174464279757764</v>
      </c>
      <c r="K512" s="2">
        <f t="shared" si="60"/>
        <v>1.0258060439471344</v>
      </c>
    </row>
    <row r="513" spans="1:11" ht="13.5" x14ac:dyDescent="0.25">
      <c r="A513" s="3">
        <f>TITRES_STAT!B516</f>
        <v>42752</v>
      </c>
      <c r="B513" s="6">
        <f>TITRES_STAT!D516</f>
        <v>1.0188999999999999</v>
      </c>
      <c r="C513" s="2">
        <f t="shared" si="53"/>
        <v>-5.2000000000000934E-3</v>
      </c>
      <c r="D513" s="2">
        <f t="shared" si="54"/>
        <v>1.0157999999999998</v>
      </c>
      <c r="E513" s="2">
        <f t="shared" si="56"/>
        <v>1.0219900000000002</v>
      </c>
      <c r="F513" s="2">
        <f t="shared" si="57"/>
        <v>1.0116499999999999</v>
      </c>
      <c r="G513" s="2">
        <f t="shared" si="59"/>
        <v>1.0333680000000001</v>
      </c>
      <c r="H513" s="2">
        <f t="shared" si="55"/>
        <v>1.0320745</v>
      </c>
      <c r="I513" s="2">
        <f t="array" ref="I513">SUMPRODUCT(B497:B516, (ROW(B497:B516)-ROW(B497)+1)) / (20*21/2)</f>
        <v>1.0184947619047622</v>
      </c>
      <c r="J513" s="2">
        <f t="shared" si="58"/>
        <v>1.0175848634066549</v>
      </c>
      <c r="K513" s="2">
        <f t="shared" si="60"/>
        <v>1.0255352186943056</v>
      </c>
    </row>
    <row r="514" spans="1:11" ht="13.5" x14ac:dyDescent="0.25">
      <c r="A514" s="3">
        <f>TITRES_STAT!B517</f>
        <v>42753</v>
      </c>
      <c r="B514" s="6">
        <f>TITRES_STAT!D517</f>
        <v>1.0188999999999999</v>
      </c>
      <c r="C514" s="2">
        <f t="shared" si="53"/>
        <v>0</v>
      </c>
      <c r="D514" s="2">
        <f t="shared" si="54"/>
        <v>1.0188999999999999</v>
      </c>
      <c r="E514" s="2">
        <f t="shared" si="56"/>
        <v>1.0219900000000002</v>
      </c>
      <c r="F514" s="2">
        <f t="shared" si="57"/>
        <v>1.0116499999999999</v>
      </c>
      <c r="G514" s="2">
        <f t="shared" si="59"/>
        <v>1.0321259999999999</v>
      </c>
      <c r="H514" s="2">
        <f t="shared" si="55"/>
        <v>1.0316125</v>
      </c>
      <c r="I514" s="2">
        <f t="array" ref="I514">SUMPRODUCT(B498:B517, (ROW(B498:B517)-ROW(B498)+1)) / (20*21/2)</f>
        <v>1.0204642857142858</v>
      </c>
      <c r="J514" s="2">
        <f t="shared" si="58"/>
        <v>1.017710114510783</v>
      </c>
      <c r="K514" s="2">
        <f t="shared" si="60"/>
        <v>1.025275014039627</v>
      </c>
    </row>
    <row r="515" spans="1:11" ht="13.5" x14ac:dyDescent="0.25">
      <c r="A515" s="3">
        <f>TITRES_STAT!B518</f>
        <v>42754</v>
      </c>
      <c r="B515" s="6">
        <f>TITRES_STAT!D518</f>
        <v>1.0188999999999999</v>
      </c>
      <c r="C515" s="2">
        <f t="shared" si="53"/>
        <v>0</v>
      </c>
      <c r="D515" s="2">
        <f t="shared" si="54"/>
        <v>1.01786</v>
      </c>
      <c r="E515" s="2">
        <f t="shared" si="56"/>
        <v>1.0209600000000001</v>
      </c>
      <c r="F515" s="2">
        <f t="shared" si="57"/>
        <v>1.0121699999999998</v>
      </c>
      <c r="G515" s="2">
        <f t="shared" si="59"/>
        <v>1.0307820000000001</v>
      </c>
      <c r="H515" s="2">
        <f t="shared" si="55"/>
        <v>1.0311755</v>
      </c>
      <c r="I515" s="2">
        <f t="array" ref="I515">SUMPRODUCT(B499:B518, (ROW(B499:B518)-ROW(B499)+1)) / (20*21/2)</f>
        <v>1.0213052380952381</v>
      </c>
      <c r="J515" s="2">
        <f t="shared" si="58"/>
        <v>1.0178234369383274</v>
      </c>
      <c r="K515" s="2">
        <f t="shared" si="60"/>
        <v>1.0250250134890535</v>
      </c>
    </row>
    <row r="516" spans="1:11" ht="13.5" x14ac:dyDescent="0.25">
      <c r="A516" s="3">
        <f>TITRES_STAT!B519</f>
        <v>42755</v>
      </c>
      <c r="B516" s="6">
        <f>TITRES_STAT!D519</f>
        <v>1.0291999999999999</v>
      </c>
      <c r="C516" s="2">
        <f t="shared" ref="C516:C579" si="61">B516-B515</f>
        <v>1.0299999999999976E-2</v>
      </c>
      <c r="D516" s="2">
        <f t="shared" si="54"/>
        <v>1.0219999999999998</v>
      </c>
      <c r="E516" s="2">
        <f t="shared" si="56"/>
        <v>1.0209600000000001</v>
      </c>
      <c r="F516" s="2">
        <f t="shared" si="57"/>
        <v>1.0137199999999997</v>
      </c>
      <c r="G516" s="2">
        <f t="shared" si="59"/>
        <v>1.0294360000000002</v>
      </c>
      <c r="H516" s="2">
        <f t="shared" si="55"/>
        <v>1.0308145</v>
      </c>
      <c r="I516" s="2">
        <f t="array" ref="I516">SUMPRODUCT(B500:B519, (ROW(B500:B519)-ROW(B500)+1)) / (20*21/2)</f>
        <v>1.0195809523809523</v>
      </c>
      <c r="J516" s="2">
        <f t="shared" si="58"/>
        <v>1.0189069191346771</v>
      </c>
      <c r="K516" s="2">
        <f t="shared" si="60"/>
        <v>1.0251887384502671</v>
      </c>
    </row>
    <row r="517" spans="1:11" ht="13.5" x14ac:dyDescent="0.25">
      <c r="A517" s="3">
        <f>TITRES_STAT!B520</f>
        <v>42758</v>
      </c>
      <c r="B517" s="6">
        <f>TITRES_STAT!D520</f>
        <v>1.0344</v>
      </c>
      <c r="C517" s="2">
        <f t="shared" si="61"/>
        <v>5.2000000000000934E-3</v>
      </c>
      <c r="D517" s="2">
        <f t="shared" si="54"/>
        <v>1.02406</v>
      </c>
      <c r="E517" s="2">
        <f t="shared" si="56"/>
        <v>1.0214799999999999</v>
      </c>
      <c r="F517" s="2">
        <f t="shared" si="57"/>
        <v>1.0152699999999999</v>
      </c>
      <c r="G517" s="2">
        <f t="shared" si="59"/>
        <v>1.0281940000000001</v>
      </c>
      <c r="H517" s="2">
        <f t="shared" si="55"/>
        <v>1.0305779999999998</v>
      </c>
      <c r="I517" s="2">
        <f t="array" ref="I517">SUMPRODUCT(B501:B520, (ROW(B501:B520)-ROW(B501)+1)) / (20*21/2)</f>
        <v>1.021230476190476</v>
      </c>
      <c r="J517" s="2">
        <f t="shared" si="58"/>
        <v>1.0203824506456602</v>
      </c>
      <c r="K517" s="2">
        <f t="shared" si="60"/>
        <v>1.0255499643933939</v>
      </c>
    </row>
    <row r="518" spans="1:11" ht="13.5" x14ac:dyDescent="0.25">
      <c r="A518" s="3">
        <f>TITRES_STAT!B521</f>
        <v>42759</v>
      </c>
      <c r="B518" s="6">
        <f>TITRES_STAT!D521</f>
        <v>1.0241</v>
      </c>
      <c r="C518" s="2">
        <f t="shared" si="61"/>
        <v>-1.0299999999999976E-2</v>
      </c>
      <c r="D518" s="2">
        <f t="shared" ref="D518:D581" si="62">AVERAGE(B514:B518)</f>
        <v>1.0250999999999999</v>
      </c>
      <c r="E518" s="2">
        <f t="shared" si="56"/>
        <v>1.0204499999999999</v>
      </c>
      <c r="F518" s="2">
        <f t="shared" si="57"/>
        <v>1.0163049999999998</v>
      </c>
      <c r="G518" s="2">
        <f t="shared" si="59"/>
        <v>1.02654</v>
      </c>
      <c r="H518" s="2">
        <f t="shared" si="55"/>
        <v>1.0302899999999999</v>
      </c>
      <c r="I518" s="2">
        <f t="array" ref="I518">SUMPRODUCT(B502:B521, (ROW(B502:B521)-ROW(B502)+1)) / (20*21/2)</f>
        <v>1.0227323809523812</v>
      </c>
      <c r="J518" s="2">
        <f t="shared" si="58"/>
        <v>1.0207365029651212</v>
      </c>
      <c r="K518" s="2">
        <f t="shared" si="60"/>
        <v>1.0254931030446333</v>
      </c>
    </row>
    <row r="519" spans="1:11" ht="13.5" x14ac:dyDescent="0.25">
      <c r="A519" s="3">
        <f>TITRES_STAT!B522</f>
        <v>42760</v>
      </c>
      <c r="B519" s="6">
        <f>TITRES_STAT!D522</f>
        <v>0.99819999999999998</v>
      </c>
      <c r="C519" s="2">
        <f t="shared" si="61"/>
        <v>-2.5900000000000034E-2</v>
      </c>
      <c r="D519" s="2">
        <f t="shared" si="62"/>
        <v>1.0209599999999999</v>
      </c>
      <c r="E519" s="2">
        <f t="shared" si="56"/>
        <v>1.01993</v>
      </c>
      <c r="F519" s="2">
        <f t="shared" si="57"/>
        <v>1.0170800000000002</v>
      </c>
      <c r="G519" s="2">
        <f t="shared" si="59"/>
        <v>1.0247819999999999</v>
      </c>
      <c r="H519" s="2">
        <f t="shared" si="55"/>
        <v>1.0300935</v>
      </c>
      <c r="I519" s="2">
        <f t="array" ref="I519">SUMPRODUCT(B503:B522, (ROW(B503:B522)-ROW(B503)+1)) / (20*21/2)</f>
        <v>1.0211342857142858</v>
      </c>
      <c r="J519" s="2">
        <f t="shared" si="58"/>
        <v>1.0185901693493955</v>
      </c>
      <c r="K519" s="2">
        <f t="shared" si="60"/>
        <v>1.0244227852781771</v>
      </c>
    </row>
    <row r="520" spans="1:11" ht="13.5" x14ac:dyDescent="0.25">
      <c r="A520" s="3">
        <f>TITRES_STAT!B523</f>
        <v>42761</v>
      </c>
      <c r="B520" s="6">
        <f>TITRES_STAT!D523</f>
        <v>1.0344</v>
      </c>
      <c r="C520" s="2">
        <f t="shared" si="61"/>
        <v>3.620000000000001E-2</v>
      </c>
      <c r="D520" s="2">
        <f t="shared" si="62"/>
        <v>1.02406</v>
      </c>
      <c r="E520" s="2">
        <f t="shared" si="56"/>
        <v>1.0209600000000001</v>
      </c>
      <c r="F520" s="2">
        <f t="shared" si="57"/>
        <v>1.0186300000000004</v>
      </c>
      <c r="G520" s="2">
        <f t="shared" si="59"/>
        <v>1.0238499999999997</v>
      </c>
      <c r="H520" s="2">
        <f t="shared" si="55"/>
        <v>1.029857</v>
      </c>
      <c r="I520" s="2">
        <f t="array" ref="I520">SUMPRODUCT(B504:B523, (ROW(B504:B523)-ROW(B504)+1)) / (20*21/2)</f>
        <v>1.0194376190476193</v>
      </c>
      <c r="J520" s="2">
        <f t="shared" si="58"/>
        <v>1.0200958675065959</v>
      </c>
      <c r="K520" s="2">
        <f t="shared" si="60"/>
        <v>1.0248140486006014</v>
      </c>
    </row>
    <row r="521" spans="1:11" ht="13.5" x14ac:dyDescent="0.25">
      <c r="A521" s="3">
        <f>TITRES_STAT!B524</f>
        <v>42762</v>
      </c>
      <c r="B521" s="6">
        <f>TITRES_STAT!D524</f>
        <v>1.0344</v>
      </c>
      <c r="C521" s="2">
        <f t="shared" si="61"/>
        <v>0</v>
      </c>
      <c r="D521" s="2">
        <f t="shared" si="62"/>
        <v>1.0250999999999999</v>
      </c>
      <c r="E521" s="2">
        <f t="shared" si="56"/>
        <v>1.0235499999999997</v>
      </c>
      <c r="F521" s="2">
        <f t="shared" si="57"/>
        <v>1.0201800000000003</v>
      </c>
      <c r="G521" s="2">
        <f t="shared" si="59"/>
        <v>1.0227119999999998</v>
      </c>
      <c r="H521" s="2">
        <f t="shared" si="55"/>
        <v>1.0295464999999999</v>
      </c>
      <c r="I521" s="2">
        <f t="array" ref="I521">SUMPRODUCT(B505:B524, (ROW(B505:B524)-ROW(B505)+1)) / (20*21/2)</f>
        <v>1.0182509523809524</v>
      </c>
      <c r="J521" s="2">
        <f t="shared" si="58"/>
        <v>1.0214581658393009</v>
      </c>
      <c r="K521" s="2">
        <f t="shared" si="60"/>
        <v>1.025189968263323</v>
      </c>
    </row>
    <row r="522" spans="1:11" ht="13.5" x14ac:dyDescent="0.25">
      <c r="A522" s="3">
        <f>TITRES_STAT!B525</f>
        <v>42765</v>
      </c>
      <c r="B522" s="6">
        <f>TITRES_STAT!D525</f>
        <v>1.0034000000000001</v>
      </c>
      <c r="C522" s="2">
        <f t="shared" si="61"/>
        <v>-3.0999999999999917E-2</v>
      </c>
      <c r="D522" s="2">
        <f t="shared" si="62"/>
        <v>1.0188999999999999</v>
      </c>
      <c r="E522" s="2">
        <f t="shared" si="56"/>
        <v>1.0214799999999999</v>
      </c>
      <c r="F522" s="2">
        <f t="shared" si="57"/>
        <v>1.0212150000000002</v>
      </c>
      <c r="G522" s="2">
        <f t="shared" si="59"/>
        <v>1.0215739999999998</v>
      </c>
      <c r="H522" s="2">
        <f t="shared" ref="H522:H585" si="63">AVERAGE(B323:B522)</f>
        <v>1.0290809999999999</v>
      </c>
      <c r="I522" s="2">
        <f t="array" ref="I522">SUMPRODUCT(B506:B525, (ROW(B506:B525)-ROW(B506)+1)) / (20*21/2)</f>
        <v>1.0181042857142857</v>
      </c>
      <c r="J522" s="2">
        <f t="shared" si="58"/>
        <v>1.0197383405212723</v>
      </c>
      <c r="K522" s="2">
        <f t="shared" si="60"/>
        <v>1.0243354597039771</v>
      </c>
    </row>
    <row r="523" spans="1:11" ht="13.5" x14ac:dyDescent="0.25">
      <c r="A523" s="3">
        <f>TITRES_STAT!B526</f>
        <v>42766</v>
      </c>
      <c r="B523" s="6">
        <f>TITRES_STAT!D526</f>
        <v>1.0034000000000001</v>
      </c>
      <c r="C523" s="2">
        <f t="shared" si="61"/>
        <v>0</v>
      </c>
      <c r="D523" s="2">
        <f t="shared" si="62"/>
        <v>1.0147600000000001</v>
      </c>
      <c r="E523" s="2">
        <f t="shared" si="56"/>
        <v>1.0199299999999998</v>
      </c>
      <c r="F523" s="2">
        <f t="shared" si="57"/>
        <v>1.0209600000000001</v>
      </c>
      <c r="G523" s="2">
        <f t="shared" si="59"/>
        <v>1.0201259999999999</v>
      </c>
      <c r="H523" s="2">
        <f t="shared" si="63"/>
        <v>1.0286154999999999</v>
      </c>
      <c r="I523" s="2">
        <f t="array" ref="I523">SUMPRODUCT(B507:B526, (ROW(B507:B526)-ROW(B507)+1)) / (20*21/2)</f>
        <v>1.016035238095238</v>
      </c>
      <c r="J523" s="2">
        <f t="shared" si="58"/>
        <v>1.0181823080906749</v>
      </c>
      <c r="K523" s="2">
        <f t="shared" si="60"/>
        <v>1.0235144612842133</v>
      </c>
    </row>
    <row r="524" spans="1:11" ht="13.5" x14ac:dyDescent="0.25">
      <c r="A524" s="3">
        <f>TITRES_STAT!B527</f>
        <v>42767</v>
      </c>
      <c r="B524" s="6">
        <f>TITRES_STAT!D527</f>
        <v>1.0085</v>
      </c>
      <c r="C524" s="2">
        <f t="shared" si="61"/>
        <v>5.0999999999998824E-3</v>
      </c>
      <c r="D524" s="2">
        <f t="shared" si="62"/>
        <v>1.0168199999999998</v>
      </c>
      <c r="E524" s="2">
        <f t="shared" ref="E524:E587" si="64">AVERAGE(B515:B524)</f>
        <v>1.0188899999999999</v>
      </c>
      <c r="F524" s="2">
        <f t="shared" si="57"/>
        <v>1.0204400000000002</v>
      </c>
      <c r="G524" s="2">
        <f t="shared" si="59"/>
        <v>1.0189879999999996</v>
      </c>
      <c r="H524" s="2">
        <f t="shared" si="63"/>
        <v>1.0283475</v>
      </c>
      <c r="I524" s="2">
        <f t="array" ref="I524">SUMPRODUCT(B508:B527, (ROW(B508:B527)-ROW(B508)+1)) / (20*21/2)</f>
        <v>1.0150947619047619</v>
      </c>
      <c r="J524" s="2">
        <f t="shared" si="58"/>
        <v>1.0172601835106105</v>
      </c>
      <c r="K524" s="2">
        <f t="shared" si="60"/>
        <v>1.0229256588809108</v>
      </c>
    </row>
    <row r="525" spans="1:11" ht="13.5" x14ac:dyDescent="0.25">
      <c r="A525" s="3">
        <f>TITRES_STAT!B528</f>
        <v>42768</v>
      </c>
      <c r="B525" s="6">
        <f>TITRES_STAT!D528</f>
        <v>1.0188999999999999</v>
      </c>
      <c r="C525" s="2">
        <f t="shared" si="61"/>
        <v>1.0399999999999965E-2</v>
      </c>
      <c r="D525" s="2">
        <f t="shared" si="62"/>
        <v>1.01372</v>
      </c>
      <c r="E525" s="2">
        <f t="shared" si="64"/>
        <v>1.0188900000000001</v>
      </c>
      <c r="F525" s="2">
        <f t="shared" si="57"/>
        <v>1.019925</v>
      </c>
      <c r="G525" s="2">
        <f t="shared" si="59"/>
        <v>1.0187819999999996</v>
      </c>
      <c r="H525" s="2">
        <f t="shared" si="63"/>
        <v>1.027984</v>
      </c>
      <c r="I525" s="2">
        <f t="array" ref="I525">SUMPRODUCT(B509:B528, (ROW(B509:B528)-ROW(B509)+1)) / (20*21/2)</f>
        <v>1.0152433333333333</v>
      </c>
      <c r="J525" s="2">
        <f t="shared" si="58"/>
        <v>1.0174163565095999</v>
      </c>
      <c r="K525" s="2">
        <f t="shared" si="60"/>
        <v>1.0227677899051888</v>
      </c>
    </row>
    <row r="526" spans="1:11" ht="13.5" x14ac:dyDescent="0.25">
      <c r="A526" s="3">
        <f>TITRES_STAT!B529</f>
        <v>42769</v>
      </c>
      <c r="B526" s="6">
        <f>TITRES_STAT!D529</f>
        <v>0.99819999999999998</v>
      </c>
      <c r="C526" s="2">
        <f t="shared" si="61"/>
        <v>-2.0699999999999941E-2</v>
      </c>
      <c r="D526" s="2">
        <f t="shared" si="62"/>
        <v>1.00648</v>
      </c>
      <c r="E526" s="2">
        <f t="shared" si="64"/>
        <v>1.0157900000000002</v>
      </c>
      <c r="F526" s="2">
        <f t="shared" si="57"/>
        <v>1.018375</v>
      </c>
      <c r="G526" s="2">
        <f t="shared" si="59"/>
        <v>1.0178519999999995</v>
      </c>
      <c r="H526" s="2">
        <f t="shared" si="63"/>
        <v>1.0275665</v>
      </c>
      <c r="I526" s="2">
        <f t="array" ref="I526">SUMPRODUCT(B510:B529, (ROW(B510:B529)-ROW(B510)+1)) / (20*21/2)</f>
        <v>1.0169419047619046</v>
      </c>
      <c r="J526" s="2">
        <f t="shared" si="58"/>
        <v>1.0155862273182095</v>
      </c>
      <c r="K526" s="2">
        <f t="shared" si="60"/>
        <v>1.021804347163809</v>
      </c>
    </row>
    <row r="527" spans="1:11" ht="13.5" x14ac:dyDescent="0.25">
      <c r="A527" s="3">
        <f>TITRES_STAT!B530</f>
        <v>42772</v>
      </c>
      <c r="B527" s="6">
        <f>TITRES_STAT!D530</f>
        <v>1.0085</v>
      </c>
      <c r="C527" s="2">
        <f t="shared" si="61"/>
        <v>1.0299999999999976E-2</v>
      </c>
      <c r="D527" s="2">
        <f t="shared" si="62"/>
        <v>1.0074999999999998</v>
      </c>
      <c r="E527" s="2">
        <f t="shared" si="64"/>
        <v>1.0131999999999999</v>
      </c>
      <c r="F527" s="2">
        <f t="shared" si="57"/>
        <v>1.0173400000000001</v>
      </c>
      <c r="G527" s="2">
        <f t="shared" si="59"/>
        <v>1.0171279999999998</v>
      </c>
      <c r="H527" s="2">
        <f t="shared" si="63"/>
        <v>1.0273480000000001</v>
      </c>
      <c r="I527" s="2">
        <f t="array" ref="I527">SUMPRODUCT(B511:B530, (ROW(B511:B530)-ROW(B511)+1)) / (20*21/2)</f>
        <v>1.0179976190476192</v>
      </c>
      <c r="J527" s="2">
        <f t="shared" si="58"/>
        <v>1.0149113485259991</v>
      </c>
      <c r="K527" s="2">
        <f t="shared" si="60"/>
        <v>1.0212826080593458</v>
      </c>
    </row>
    <row r="528" spans="1:11" ht="13.5" x14ac:dyDescent="0.25">
      <c r="A528" s="3">
        <f>TITRES_STAT!B531</f>
        <v>42773</v>
      </c>
      <c r="B528" s="6">
        <f>TITRES_STAT!D531</f>
        <v>1.0188999999999999</v>
      </c>
      <c r="C528" s="2">
        <f t="shared" si="61"/>
        <v>1.0399999999999965E-2</v>
      </c>
      <c r="D528" s="2">
        <f t="shared" si="62"/>
        <v>1.0105999999999997</v>
      </c>
      <c r="E528" s="2">
        <f t="shared" si="64"/>
        <v>1.01268</v>
      </c>
      <c r="F528" s="2">
        <f t="shared" si="57"/>
        <v>1.0165649999999999</v>
      </c>
      <c r="G528" s="2">
        <f t="shared" si="59"/>
        <v>1.0167139999999997</v>
      </c>
      <c r="H528" s="2">
        <f t="shared" si="63"/>
        <v>1.0270340000000002</v>
      </c>
      <c r="I528" s="2">
        <f t="array" ref="I528">SUMPRODUCT(B512:B531, (ROW(B512:B531)-ROW(B512)+1)) / (20*21/2)</f>
        <v>1.0180480952380953</v>
      </c>
      <c r="J528" s="2">
        <f t="shared" si="58"/>
        <v>1.0152912200949515</v>
      </c>
      <c r="K528" s="2">
        <f t="shared" si="60"/>
        <v>1.0211891724491755</v>
      </c>
    </row>
    <row r="529" spans="1:11" ht="13.5" x14ac:dyDescent="0.25">
      <c r="A529" s="3">
        <f>TITRES_STAT!B532</f>
        <v>42774</v>
      </c>
      <c r="B529" s="6">
        <f>TITRES_STAT!D532</f>
        <v>1.0344</v>
      </c>
      <c r="C529" s="2">
        <f t="shared" si="61"/>
        <v>1.5500000000000069E-2</v>
      </c>
      <c r="D529" s="2">
        <f t="shared" si="62"/>
        <v>1.0157799999999999</v>
      </c>
      <c r="E529" s="2">
        <f t="shared" si="64"/>
        <v>1.0163</v>
      </c>
      <c r="F529" s="2">
        <f t="shared" si="57"/>
        <v>1.0181150000000001</v>
      </c>
      <c r="G529" s="2">
        <f t="shared" si="59"/>
        <v>1.0165079999999997</v>
      </c>
      <c r="H529" s="2">
        <f t="shared" si="63"/>
        <v>1.0270185000000003</v>
      </c>
      <c r="I529" s="2">
        <f t="array" ref="I529">SUMPRODUCT(B513:B532, (ROW(B513:B532)-ROW(B513)+1)) / (20*21/2)</f>
        <v>1.0195252380952382</v>
      </c>
      <c r="J529" s="2">
        <f t="shared" si="58"/>
        <v>1.0171111038954324</v>
      </c>
      <c r="K529" s="2">
        <f t="shared" si="60"/>
        <v>1.0217072441178352</v>
      </c>
    </row>
    <row r="530" spans="1:11" ht="13.5" x14ac:dyDescent="0.25">
      <c r="A530" s="3">
        <f>TITRES_STAT!B533</f>
        <v>42775</v>
      </c>
      <c r="B530" s="6">
        <f>TITRES_STAT!D533</f>
        <v>1.0291999999999999</v>
      </c>
      <c r="C530" s="2">
        <f t="shared" si="61"/>
        <v>-5.2000000000000934E-3</v>
      </c>
      <c r="D530" s="2">
        <f t="shared" si="62"/>
        <v>1.0178400000000001</v>
      </c>
      <c r="E530" s="2">
        <f t="shared" si="64"/>
        <v>1.0157799999999999</v>
      </c>
      <c r="F530" s="2">
        <f t="shared" si="57"/>
        <v>1.01837</v>
      </c>
      <c r="G530" s="2">
        <f t="shared" si="59"/>
        <v>1.016508</v>
      </c>
      <c r="H530" s="2">
        <f t="shared" si="63"/>
        <v>1.0267560000000002</v>
      </c>
      <c r="I530" s="2">
        <f t="array" ref="I530">SUMPRODUCT(B514:B533, (ROW(B514:B533)-ROW(B514)+1)) / (20*21/2)</f>
        <v>1.0224295238095238</v>
      </c>
      <c r="J530" s="2">
        <f t="shared" si="58"/>
        <v>1.0182624273339627</v>
      </c>
      <c r="K530" s="2">
        <f t="shared" si="60"/>
        <v>1.0220010776818418</v>
      </c>
    </row>
    <row r="531" spans="1:11" ht="13.5" x14ac:dyDescent="0.25">
      <c r="A531" s="3">
        <f>TITRES_STAT!B534</f>
        <v>42776</v>
      </c>
      <c r="B531" s="6">
        <f>TITRES_STAT!D534</f>
        <v>1.0188999999999999</v>
      </c>
      <c r="C531" s="2">
        <f t="shared" si="61"/>
        <v>-1.0299999999999976E-2</v>
      </c>
      <c r="D531" s="2">
        <f t="shared" si="62"/>
        <v>1.0219799999999999</v>
      </c>
      <c r="E531" s="2">
        <f t="shared" si="64"/>
        <v>1.01423</v>
      </c>
      <c r="F531" s="2">
        <f t="shared" si="57"/>
        <v>1.0188899999999999</v>
      </c>
      <c r="G531" s="2">
        <f t="shared" si="59"/>
        <v>1.0161979999999999</v>
      </c>
      <c r="H531" s="2">
        <f t="shared" si="63"/>
        <v>1.0265400000000002</v>
      </c>
      <c r="I531" s="2">
        <f t="array" ref="I531">SUMPRODUCT(B515:B534, (ROW(B515:B534)-ROW(B515)+1)) / (20*21/2)</f>
        <v>1.0242052380952382</v>
      </c>
      <c r="J531" s="2">
        <f t="shared" si="58"/>
        <v>1.018323148540252</v>
      </c>
      <c r="K531" s="2">
        <f t="shared" si="60"/>
        <v>1.0218794667923579</v>
      </c>
    </row>
    <row r="532" spans="1:11" ht="13.5" x14ac:dyDescent="0.25">
      <c r="A532" s="3">
        <f>TITRES_STAT!B535</f>
        <v>42779</v>
      </c>
      <c r="B532" s="6">
        <f>TITRES_STAT!D535</f>
        <v>1.0344</v>
      </c>
      <c r="C532" s="2">
        <f t="shared" si="61"/>
        <v>1.5500000000000069E-2</v>
      </c>
      <c r="D532" s="2">
        <f t="shared" si="62"/>
        <v>1.0271599999999999</v>
      </c>
      <c r="E532" s="2">
        <f t="shared" si="64"/>
        <v>1.0173299999999998</v>
      </c>
      <c r="F532" s="2">
        <f t="shared" ref="F532:F595" si="65">AVERAGE(B513:B532)</f>
        <v>1.0194050000000001</v>
      </c>
      <c r="G532" s="2">
        <f t="shared" si="59"/>
        <v>1.0161979999999999</v>
      </c>
      <c r="H532" s="2">
        <f t="shared" si="63"/>
        <v>1.0263280000000004</v>
      </c>
      <c r="I532" s="2">
        <f t="array" ref="I532">SUMPRODUCT(B516:B535, (ROW(B516:B535)-ROW(B516)+1)) / (20*21/2)</f>
        <v>1.0268633333333332</v>
      </c>
      <c r="J532" s="2">
        <f t="shared" si="58"/>
        <v>1.0198542772507042</v>
      </c>
      <c r="K532" s="2">
        <f t="shared" si="60"/>
        <v>1.0223704680946184</v>
      </c>
    </row>
    <row r="533" spans="1:11" ht="13.5" x14ac:dyDescent="0.25">
      <c r="A533" s="3">
        <f>TITRES_STAT!B536</f>
        <v>42780</v>
      </c>
      <c r="B533" s="6">
        <f>TITRES_STAT!D536</f>
        <v>1.0499000000000001</v>
      </c>
      <c r="C533" s="2">
        <f t="shared" si="61"/>
        <v>1.5500000000000069E-2</v>
      </c>
      <c r="D533" s="2">
        <f t="shared" si="62"/>
        <v>1.0333600000000001</v>
      </c>
      <c r="E533" s="2">
        <f t="shared" si="64"/>
        <v>1.0219799999999999</v>
      </c>
      <c r="F533" s="2">
        <f t="shared" si="65"/>
        <v>1.0209550000000001</v>
      </c>
      <c r="G533" s="2">
        <f t="shared" si="59"/>
        <v>1.0167139999999997</v>
      </c>
      <c r="H533" s="2">
        <f t="shared" si="63"/>
        <v>1.0261690000000003</v>
      </c>
      <c r="I533" s="2">
        <f t="array" ref="I533">SUMPRODUCT(B517:B536, (ROW(B517:B536)-ROW(B517)+1)) / (20*21/2)</f>
        <v>1.0293738095238094</v>
      </c>
      <c r="J533" s="2">
        <f t="shared" ref="J533:J596" si="66">$J$4*B533+J532*(1-$J$4)</f>
        <v>1.0227157746553992</v>
      </c>
      <c r="K533" s="2">
        <f t="shared" si="60"/>
        <v>1.0234500575811039</v>
      </c>
    </row>
    <row r="534" spans="1:11" ht="13.5" x14ac:dyDescent="0.25">
      <c r="A534" s="3">
        <f>TITRES_STAT!B537</f>
        <v>42781</v>
      </c>
      <c r="B534" s="6">
        <f>TITRES_STAT!D537</f>
        <v>1.0396000000000001</v>
      </c>
      <c r="C534" s="2">
        <f t="shared" si="61"/>
        <v>-1.0299999999999976E-2</v>
      </c>
      <c r="D534" s="2">
        <f t="shared" si="62"/>
        <v>1.0344</v>
      </c>
      <c r="E534" s="2">
        <f t="shared" si="64"/>
        <v>1.0250899999999998</v>
      </c>
      <c r="F534" s="2">
        <f t="shared" si="65"/>
        <v>1.0219900000000002</v>
      </c>
      <c r="G534" s="2">
        <f t="shared" si="59"/>
        <v>1.0173359999999996</v>
      </c>
      <c r="H534" s="2">
        <f t="shared" si="63"/>
        <v>1.0259585000000004</v>
      </c>
      <c r="I534" s="2">
        <f t="array" ref="I534">SUMPRODUCT(B518:B537, (ROW(B518:B537)-ROW(B518)+1)) / (20*21/2)</f>
        <v>1.0317857142857145</v>
      </c>
      <c r="J534" s="2">
        <f t="shared" si="66"/>
        <v>1.0243237961167897</v>
      </c>
      <c r="K534" s="2">
        <f t="shared" si="60"/>
        <v>1.0240833886563547</v>
      </c>
    </row>
    <row r="535" spans="1:11" ht="13.5" x14ac:dyDescent="0.25">
      <c r="A535" s="3">
        <f>TITRES_STAT!B538</f>
        <v>42782</v>
      </c>
      <c r="B535" s="6">
        <f>TITRES_STAT!D538</f>
        <v>1.0499000000000001</v>
      </c>
      <c r="C535" s="2">
        <f t="shared" si="61"/>
        <v>1.0299999999999976E-2</v>
      </c>
      <c r="D535" s="2">
        <f t="shared" si="62"/>
        <v>1.03854</v>
      </c>
      <c r="E535" s="2">
        <f t="shared" si="64"/>
        <v>1.0281899999999999</v>
      </c>
      <c r="F535" s="2">
        <f t="shared" si="65"/>
        <v>1.0235400000000001</v>
      </c>
      <c r="G535" s="2">
        <f t="shared" si="59"/>
        <v>1.0176459999999998</v>
      </c>
      <c r="H535" s="2">
        <f t="shared" si="63"/>
        <v>1.0258485000000004</v>
      </c>
      <c r="I535" s="2">
        <f t="array" ref="I535">SUMPRODUCT(B519:B538, (ROW(B519:B538)-ROW(B519)+1)) / (20*21/2)</f>
        <v>1.0331428571428571</v>
      </c>
      <c r="J535" s="2">
        <f t="shared" si="66"/>
        <v>1.0267596250580477</v>
      </c>
      <c r="K535" s="2">
        <f t="shared" si="60"/>
        <v>1.0250958047874781</v>
      </c>
    </row>
    <row r="536" spans="1:11" ht="13.5" x14ac:dyDescent="0.25">
      <c r="A536" s="3">
        <f>TITRES_STAT!B539</f>
        <v>42783</v>
      </c>
      <c r="B536" s="6">
        <f>TITRES_STAT!D539</f>
        <v>1.0499000000000001</v>
      </c>
      <c r="C536" s="2">
        <f t="shared" si="61"/>
        <v>0</v>
      </c>
      <c r="D536" s="2">
        <f t="shared" si="62"/>
        <v>1.04474</v>
      </c>
      <c r="E536" s="2">
        <f t="shared" si="64"/>
        <v>1.0333600000000001</v>
      </c>
      <c r="F536" s="2">
        <f t="shared" si="65"/>
        <v>1.0245750000000002</v>
      </c>
      <c r="G536" s="2">
        <f t="shared" si="59"/>
        <v>1.01837</v>
      </c>
      <c r="H536" s="2">
        <f t="shared" si="63"/>
        <v>1.0259350000000007</v>
      </c>
      <c r="I536" s="2">
        <f t="array" ref="I536">SUMPRODUCT(B520:B539, (ROW(B520:B539)-ROW(B520)+1)) / (20*21/2)</f>
        <v>1.0334357142857142</v>
      </c>
      <c r="J536" s="2">
        <f t="shared" si="66"/>
        <v>1.0289634702906145</v>
      </c>
      <c r="K536" s="2">
        <f t="shared" si="60"/>
        <v>1.0260685183252241</v>
      </c>
    </row>
    <row r="537" spans="1:11" ht="13.5" x14ac:dyDescent="0.25">
      <c r="A537" s="3">
        <f>TITRES_STAT!B540</f>
        <v>42786</v>
      </c>
      <c r="B537" s="6">
        <f>TITRES_STAT!D540</f>
        <v>1.0499000000000001</v>
      </c>
      <c r="C537" s="2">
        <f t="shared" si="61"/>
        <v>0</v>
      </c>
      <c r="D537" s="2">
        <f t="shared" si="62"/>
        <v>1.0478400000000001</v>
      </c>
      <c r="E537" s="2">
        <f t="shared" si="64"/>
        <v>1.0375000000000001</v>
      </c>
      <c r="F537" s="2">
        <f t="shared" si="65"/>
        <v>1.02535</v>
      </c>
      <c r="G537" s="2">
        <f t="shared" si="59"/>
        <v>1.0187839999999999</v>
      </c>
      <c r="H537" s="2">
        <f t="shared" si="63"/>
        <v>1.0258985000000005</v>
      </c>
      <c r="I537" s="2">
        <f t="array" ref="I537">SUMPRODUCT(B521:B540, (ROW(B521:B540)-ROW(B521)+1)) / (20*21/2)</f>
        <v>1.0311238095238098</v>
      </c>
      <c r="J537" s="2">
        <f t="shared" si="66"/>
        <v>1.0309574255010321</v>
      </c>
      <c r="K537" s="2">
        <f t="shared" si="60"/>
        <v>1.0270030862340389</v>
      </c>
    </row>
    <row r="538" spans="1:11" ht="13.5" x14ac:dyDescent="0.25">
      <c r="A538" s="3">
        <f>TITRES_STAT!B541</f>
        <v>42787</v>
      </c>
      <c r="B538" s="6">
        <f>TITRES_STAT!D541</f>
        <v>1.0396000000000001</v>
      </c>
      <c r="C538" s="2">
        <f t="shared" si="61"/>
        <v>-1.0299999999999976E-2</v>
      </c>
      <c r="D538" s="2">
        <f t="shared" si="62"/>
        <v>1.0457800000000002</v>
      </c>
      <c r="E538" s="2">
        <f t="shared" si="64"/>
        <v>1.0395700000000001</v>
      </c>
      <c r="F538" s="2">
        <f t="shared" si="65"/>
        <v>1.0261250000000002</v>
      </c>
      <c r="G538" s="2">
        <f t="shared" si="59"/>
        <v>1.0195079999999999</v>
      </c>
      <c r="H538" s="2">
        <f t="shared" si="63"/>
        <v>1.0258105000000008</v>
      </c>
      <c r="I538" s="2">
        <f t="array" ref="I538">SUMPRODUCT(B522:B541, (ROW(B522:B541)-ROW(B522)+1)) / (20*21/2)</f>
        <v>1.0309309523809524</v>
      </c>
      <c r="J538" s="2">
        <f t="shared" si="66"/>
        <v>1.0317805278342671</v>
      </c>
      <c r="K538" s="2">
        <f t="shared" si="60"/>
        <v>1.027497082852312</v>
      </c>
    </row>
    <row r="539" spans="1:11" ht="13.5" x14ac:dyDescent="0.25">
      <c r="A539" s="3">
        <f>TITRES_STAT!B542</f>
        <v>42788</v>
      </c>
      <c r="B539" s="6">
        <f>TITRES_STAT!D542</f>
        <v>1.0291999999999999</v>
      </c>
      <c r="C539" s="2">
        <f t="shared" si="61"/>
        <v>-1.0400000000000187E-2</v>
      </c>
      <c r="D539" s="2">
        <f t="shared" si="62"/>
        <v>1.0437000000000001</v>
      </c>
      <c r="E539" s="2">
        <f t="shared" si="64"/>
        <v>1.03905</v>
      </c>
      <c r="F539" s="2">
        <f t="shared" si="65"/>
        <v>1.0276750000000001</v>
      </c>
      <c r="G539" s="2">
        <f t="shared" si="59"/>
        <v>1.0197140000000002</v>
      </c>
      <c r="H539" s="2">
        <f t="shared" si="63"/>
        <v>1.0256705000000008</v>
      </c>
      <c r="I539" s="2">
        <f t="array" ref="I539">SUMPRODUCT(B523:B542, (ROW(B523:B542)-ROW(B523)+1)) / (20*21/2)</f>
        <v>1.0288157142857142</v>
      </c>
      <c r="J539" s="2">
        <f t="shared" si="66"/>
        <v>1.0315347632786227</v>
      </c>
      <c r="K539" s="2">
        <f t="shared" si="60"/>
        <v>1.0275638639169273</v>
      </c>
    </row>
    <row r="540" spans="1:11" ht="13.5" x14ac:dyDescent="0.25">
      <c r="A540" s="3">
        <f>TITRES_STAT!B543</f>
        <v>42789</v>
      </c>
      <c r="B540" s="6">
        <f>TITRES_STAT!D543</f>
        <v>1.0034000000000001</v>
      </c>
      <c r="C540" s="2">
        <f t="shared" si="61"/>
        <v>-2.5799999999999823E-2</v>
      </c>
      <c r="D540" s="2">
        <f t="shared" si="62"/>
        <v>1.0344</v>
      </c>
      <c r="E540" s="2">
        <f t="shared" si="64"/>
        <v>1.03647</v>
      </c>
      <c r="F540" s="2">
        <f t="shared" si="65"/>
        <v>1.026125</v>
      </c>
      <c r="G540" s="2">
        <f t="shared" si="59"/>
        <v>1.0199220000000002</v>
      </c>
      <c r="H540" s="2">
        <f t="shared" si="63"/>
        <v>1.0254015000000007</v>
      </c>
      <c r="I540" s="2">
        <f t="array" ref="I540">SUMPRODUCT(B524:B543, (ROW(B524:B543)-ROW(B524)+1)) / (20*21/2)</f>
        <v>1.0271861904761905</v>
      </c>
      <c r="J540" s="2">
        <f t="shared" si="66"/>
        <v>1.0288552620139919</v>
      </c>
      <c r="K540" s="2">
        <f t="shared" si="60"/>
        <v>1.0266162614103813</v>
      </c>
    </row>
    <row r="541" spans="1:11" ht="13.5" x14ac:dyDescent="0.25">
      <c r="A541" s="3">
        <f>TITRES_STAT!B544</f>
        <v>42790</v>
      </c>
      <c r="B541" s="6">
        <f>TITRES_STAT!D544</f>
        <v>1.0241</v>
      </c>
      <c r="C541" s="2">
        <f t="shared" si="61"/>
        <v>2.0699999999999941E-2</v>
      </c>
      <c r="D541" s="2">
        <f t="shared" si="62"/>
        <v>1.0292399999999999</v>
      </c>
      <c r="E541" s="2">
        <f t="shared" si="64"/>
        <v>1.0369900000000001</v>
      </c>
      <c r="F541" s="2">
        <f t="shared" si="65"/>
        <v>1.0256099999999999</v>
      </c>
      <c r="G541" s="2">
        <f t="shared" si="59"/>
        <v>1.0198200000000002</v>
      </c>
      <c r="H541" s="2">
        <f t="shared" si="63"/>
        <v>1.0252360000000009</v>
      </c>
      <c r="I541" s="2">
        <f t="array" ref="I541">SUMPRODUCT(B525:B544, (ROW(B525:B544)-ROW(B525)+1)) / (20*21/2)</f>
        <v>1.0250466666666667</v>
      </c>
      <c r="J541" s="2">
        <f t="shared" si="66"/>
        <v>1.0284023799174213</v>
      </c>
      <c r="K541" s="2">
        <f t="shared" si="60"/>
        <v>1.0265175844923271</v>
      </c>
    </row>
    <row r="542" spans="1:11" ht="13.5" x14ac:dyDescent="0.25">
      <c r="A542" s="3">
        <f>TITRES_STAT!B545</f>
        <v>42793</v>
      </c>
      <c r="B542" s="6">
        <f>TITRES_STAT!D545</f>
        <v>1.0034000000000001</v>
      </c>
      <c r="C542" s="2">
        <f t="shared" si="61"/>
        <v>-2.0699999999999941E-2</v>
      </c>
      <c r="D542" s="2">
        <f t="shared" si="62"/>
        <v>1.0199400000000001</v>
      </c>
      <c r="E542" s="2">
        <f t="shared" si="64"/>
        <v>1.03389</v>
      </c>
      <c r="F542" s="2">
        <f t="shared" si="65"/>
        <v>1.0256099999999999</v>
      </c>
      <c r="G542" s="2">
        <f t="shared" si="59"/>
        <v>1.019406</v>
      </c>
      <c r="H542" s="2">
        <f t="shared" si="63"/>
        <v>1.0249670000000008</v>
      </c>
      <c r="I542" s="2">
        <f t="array" ref="I542">SUMPRODUCT(B526:B545, (ROW(B526:B545)-ROW(B526)+1)) / (20*21/2)</f>
        <v>1.0219409523809526</v>
      </c>
      <c r="J542" s="2">
        <f t="shared" si="66"/>
        <v>1.026021200877667</v>
      </c>
      <c r="K542" s="2">
        <f t="shared" si="60"/>
        <v>1.0256110125514515</v>
      </c>
    </row>
    <row r="543" spans="1:11" ht="13.5" x14ac:dyDescent="0.25">
      <c r="A543" s="3">
        <f>TITRES_STAT!B546</f>
        <v>42794</v>
      </c>
      <c r="B543" s="6">
        <f>TITRES_STAT!D546</f>
        <v>1.0085</v>
      </c>
      <c r="C543" s="2">
        <f t="shared" si="61"/>
        <v>5.0999999999998824E-3</v>
      </c>
      <c r="D543" s="2">
        <f t="shared" si="62"/>
        <v>1.01372</v>
      </c>
      <c r="E543" s="2">
        <f t="shared" si="64"/>
        <v>1.0297500000000002</v>
      </c>
      <c r="F543" s="2">
        <f t="shared" si="65"/>
        <v>1.025865</v>
      </c>
      <c r="G543" s="2">
        <f t="shared" si="59"/>
        <v>1.0189920000000001</v>
      </c>
      <c r="H543" s="2">
        <f t="shared" si="63"/>
        <v>1.024773000000001</v>
      </c>
      <c r="I543" s="2">
        <f t="array" ref="I543">SUMPRODUCT(B527:B546, (ROW(B527:B546)-ROW(B527)+1)) / (20*21/2)</f>
        <v>1.0194538095238095</v>
      </c>
      <c r="J543" s="2">
        <f t="shared" si="66"/>
        <v>1.0243525150797939</v>
      </c>
      <c r="K543" s="2">
        <f t="shared" si="60"/>
        <v>1.0249399924513947</v>
      </c>
    </row>
    <row r="544" spans="1:11" ht="13.5" x14ac:dyDescent="0.25">
      <c r="A544" s="3">
        <f>TITRES_STAT!B547</f>
        <v>42795</v>
      </c>
      <c r="B544" s="6">
        <f>TITRES_STAT!D547</f>
        <v>1.0034000000000001</v>
      </c>
      <c r="C544" s="2">
        <f t="shared" si="61"/>
        <v>-5.0999999999998824E-3</v>
      </c>
      <c r="D544" s="2">
        <f t="shared" si="62"/>
        <v>1.0085599999999999</v>
      </c>
      <c r="E544" s="2">
        <f t="shared" si="64"/>
        <v>1.0261300000000002</v>
      </c>
      <c r="F544" s="2">
        <f t="shared" si="65"/>
        <v>1.0256099999999999</v>
      </c>
      <c r="G544" s="2">
        <f t="shared" si="59"/>
        <v>1.0186820000000001</v>
      </c>
      <c r="H544" s="2">
        <f t="shared" si="63"/>
        <v>1.0246765000000011</v>
      </c>
      <c r="I544" s="2">
        <f t="array" ref="I544">SUMPRODUCT(B528:B547, (ROW(B528:B547)-ROW(B528)+1)) / (20*21/2)</f>
        <v>1.0154904761904762</v>
      </c>
      <c r="J544" s="2">
        <f t="shared" si="66"/>
        <v>1.0223570374531468</v>
      </c>
      <c r="K544" s="2">
        <f t="shared" si="60"/>
        <v>1.0240952868650655</v>
      </c>
    </row>
    <row r="545" spans="1:11" ht="13.5" x14ac:dyDescent="0.25">
      <c r="A545" s="3">
        <f>TITRES_STAT!B548</f>
        <v>42796</v>
      </c>
      <c r="B545" s="6">
        <f>TITRES_STAT!D548</f>
        <v>0.99299999999999999</v>
      </c>
      <c r="C545" s="2">
        <f t="shared" si="61"/>
        <v>-1.0400000000000076E-2</v>
      </c>
      <c r="D545" s="2">
        <f t="shared" si="62"/>
        <v>1.00648</v>
      </c>
      <c r="E545" s="2">
        <f t="shared" si="64"/>
        <v>1.0204400000000002</v>
      </c>
      <c r="F545" s="2">
        <f t="shared" si="65"/>
        <v>1.0243150000000001</v>
      </c>
      <c r="G545" s="2">
        <f t="shared" si="59"/>
        <v>1.0183720000000001</v>
      </c>
      <c r="H545" s="2">
        <f t="shared" si="63"/>
        <v>1.0244050000000009</v>
      </c>
      <c r="I545" s="2">
        <f t="array" ref="I545">SUMPRODUCT(B529:B548, (ROW(B529:B548)-ROW(B529)+1)) / (20*21/2)</f>
        <v>1.0136214285714287</v>
      </c>
      <c r="J545" s="2">
        <f t="shared" si="66"/>
        <v>1.0195611291242757</v>
      </c>
      <c r="K545" s="2">
        <f t="shared" si="60"/>
        <v>1.0228758638507491</v>
      </c>
    </row>
    <row r="546" spans="1:11" ht="13.5" x14ac:dyDescent="0.25">
      <c r="A546" s="3">
        <f>TITRES_STAT!B549</f>
        <v>42797</v>
      </c>
      <c r="B546" s="6">
        <f>TITRES_STAT!D549</f>
        <v>0.99819999999999998</v>
      </c>
      <c r="C546" s="2">
        <f t="shared" si="61"/>
        <v>5.1999999999999824E-3</v>
      </c>
      <c r="D546" s="2">
        <f t="shared" si="62"/>
        <v>1.0013000000000001</v>
      </c>
      <c r="E546" s="2">
        <f t="shared" si="64"/>
        <v>1.0152700000000001</v>
      </c>
      <c r="F546" s="2">
        <f t="shared" si="65"/>
        <v>1.0243150000000001</v>
      </c>
      <c r="G546" s="2">
        <f t="shared" si="59"/>
        <v>1.0183720000000001</v>
      </c>
      <c r="H546" s="2">
        <f t="shared" si="63"/>
        <v>1.0241840000000011</v>
      </c>
      <c r="I546" s="2">
        <f t="array" ref="I546">SUMPRODUCT(B530:B549, (ROW(B530:B549)-ROW(B530)+1)) / (20*21/2)</f>
        <v>1.0133023809523811</v>
      </c>
      <c r="J546" s="2">
        <f t="shared" si="66"/>
        <v>1.0175267358743447</v>
      </c>
      <c r="K546" s="2">
        <f t="shared" si="60"/>
        <v>1.0219081829154257</v>
      </c>
    </row>
    <row r="547" spans="1:11" ht="13.5" x14ac:dyDescent="0.25">
      <c r="A547" s="3">
        <f>TITRES_STAT!B550</f>
        <v>42800</v>
      </c>
      <c r="B547" s="6">
        <f>TITRES_STAT!D550</f>
        <v>0.98270000000000002</v>
      </c>
      <c r="C547" s="2">
        <f t="shared" si="61"/>
        <v>-1.5499999999999958E-2</v>
      </c>
      <c r="D547" s="2">
        <f t="shared" si="62"/>
        <v>0.99716000000000005</v>
      </c>
      <c r="E547" s="2">
        <f t="shared" si="64"/>
        <v>1.0085500000000001</v>
      </c>
      <c r="F547" s="2">
        <f t="shared" si="65"/>
        <v>1.0230250000000001</v>
      </c>
      <c r="G547" s="2">
        <f t="shared" si="59"/>
        <v>1.0179580000000001</v>
      </c>
      <c r="H547" s="2">
        <f t="shared" si="63"/>
        <v>1.0238855000000009</v>
      </c>
      <c r="I547" s="2">
        <f t="array" ref="I547">SUMPRODUCT(B531:B550, (ROW(B531:B550)-ROW(B531)+1)) / (20*21/2)</f>
        <v>1.0135523809523812</v>
      </c>
      <c r="J547" s="2">
        <f t="shared" si="66"/>
        <v>1.0142099038863119</v>
      </c>
      <c r="K547" s="2">
        <f t="shared" si="60"/>
        <v>1.0203706071148209</v>
      </c>
    </row>
    <row r="548" spans="1:11" ht="13.5" x14ac:dyDescent="0.25">
      <c r="A548" s="3">
        <f>TITRES_STAT!B551</f>
        <v>42801</v>
      </c>
      <c r="B548" s="6">
        <f>TITRES_STAT!D551</f>
        <v>1.0034000000000001</v>
      </c>
      <c r="C548" s="2">
        <f t="shared" si="61"/>
        <v>2.0700000000000052E-2</v>
      </c>
      <c r="D548" s="2">
        <f t="shared" si="62"/>
        <v>0.99614000000000014</v>
      </c>
      <c r="E548" s="2">
        <f t="shared" si="64"/>
        <v>1.0049299999999999</v>
      </c>
      <c r="F548" s="2">
        <f t="shared" si="65"/>
        <v>1.0222500000000001</v>
      </c>
      <c r="G548" s="2">
        <f t="shared" si="59"/>
        <v>1.0179579999999999</v>
      </c>
      <c r="H548" s="2">
        <f t="shared" si="63"/>
        <v>1.0238380000000009</v>
      </c>
      <c r="I548" s="2">
        <f t="array" ref="I548">SUMPRODUCT(B532:B551, (ROW(B532:B551)-ROW(B532)+1)) / (20*21/2)</f>
        <v>1.0128361904761904</v>
      </c>
      <c r="J548" s="2">
        <f t="shared" si="66"/>
        <v>1.0131803892304727</v>
      </c>
      <c r="K548" s="2">
        <f t="shared" si="60"/>
        <v>1.0197050931103182</v>
      </c>
    </row>
    <row r="549" spans="1:11" ht="13.5" x14ac:dyDescent="0.25">
      <c r="A549" s="3">
        <f>TITRES_STAT!B552</f>
        <v>42802</v>
      </c>
      <c r="B549" s="6">
        <f>TITRES_STAT!D552</f>
        <v>1.0188999999999999</v>
      </c>
      <c r="C549" s="2">
        <f t="shared" si="61"/>
        <v>1.5499999999999847E-2</v>
      </c>
      <c r="D549" s="2">
        <f t="shared" si="62"/>
        <v>0.99924000000000002</v>
      </c>
      <c r="E549" s="2">
        <f t="shared" si="64"/>
        <v>1.0039</v>
      </c>
      <c r="F549" s="2">
        <f t="shared" si="65"/>
        <v>1.0214749999999999</v>
      </c>
      <c r="G549" s="2">
        <f t="shared" si="59"/>
        <v>1.0186820000000001</v>
      </c>
      <c r="H549" s="2">
        <f t="shared" si="63"/>
        <v>1.023745000000001</v>
      </c>
      <c r="I549" s="2">
        <f t="array" ref="I549">SUMPRODUCT(B533:B552, (ROW(B533:B552)-ROW(B533)+1)) / (20*21/2)</f>
        <v>1.0121447619047621</v>
      </c>
      <c r="J549" s="2">
        <f t="shared" si="66"/>
        <v>1.0137251140656658</v>
      </c>
      <c r="K549" s="2">
        <f t="shared" si="60"/>
        <v>1.0196735208314822</v>
      </c>
    </row>
    <row r="550" spans="1:11" ht="13.5" x14ac:dyDescent="0.25">
      <c r="A550" s="3">
        <f>TITRES_STAT!B553</f>
        <v>42803</v>
      </c>
      <c r="B550" s="6">
        <f>TITRES_STAT!D553</f>
        <v>1.0241</v>
      </c>
      <c r="C550" s="2">
        <f t="shared" si="61"/>
        <v>5.2000000000000934E-3</v>
      </c>
      <c r="D550" s="2">
        <f t="shared" si="62"/>
        <v>1.0054599999999998</v>
      </c>
      <c r="E550" s="2">
        <f t="shared" si="64"/>
        <v>1.00597</v>
      </c>
      <c r="F550" s="2">
        <f t="shared" si="65"/>
        <v>1.02122</v>
      </c>
      <c r="G550" s="2">
        <f t="shared" si="59"/>
        <v>1.0190960000000002</v>
      </c>
      <c r="H550" s="2">
        <f t="shared" si="63"/>
        <v>1.0236535000000009</v>
      </c>
      <c r="I550" s="2">
        <f t="array" ref="I550">SUMPRODUCT(B534:B553, (ROW(B534:B553)-ROW(B534)+1)) / (20*21/2)</f>
        <v>1.0110566666666667</v>
      </c>
      <c r="J550" s="2">
        <f t="shared" si="66"/>
        <v>1.0147131984403643</v>
      </c>
      <c r="K550" s="2">
        <f t="shared" si="60"/>
        <v>1.0198471082498555</v>
      </c>
    </row>
    <row r="551" spans="1:11" ht="13.5" x14ac:dyDescent="0.25">
      <c r="A551" s="3">
        <f>TITRES_STAT!B554</f>
        <v>42804</v>
      </c>
      <c r="B551" s="6">
        <f>TITRES_STAT!D554</f>
        <v>1.0137</v>
      </c>
      <c r="C551" s="2">
        <f t="shared" si="61"/>
        <v>-1.0399999999999965E-2</v>
      </c>
      <c r="D551" s="2">
        <f t="shared" si="62"/>
        <v>1.0085599999999999</v>
      </c>
      <c r="E551" s="2">
        <f t="shared" si="64"/>
        <v>1.0049300000000001</v>
      </c>
      <c r="F551" s="2">
        <f t="shared" si="65"/>
        <v>1.0209600000000001</v>
      </c>
      <c r="G551" s="2">
        <f t="shared" si="59"/>
        <v>1.0193020000000002</v>
      </c>
      <c r="H551" s="2">
        <f t="shared" si="63"/>
        <v>1.0235100000000008</v>
      </c>
      <c r="I551" s="2">
        <f t="array" ref="I551">SUMPRODUCT(B535:B554, (ROW(B535:B554)-ROW(B535)+1)) / (20*21/2)</f>
        <v>1.0091847619047618</v>
      </c>
      <c r="J551" s="2">
        <f t="shared" si="66"/>
        <v>1.0146167033508058</v>
      </c>
      <c r="K551" s="2">
        <f t="shared" si="60"/>
        <v>1.0196060451812337</v>
      </c>
    </row>
    <row r="552" spans="1:11" ht="13.5" x14ac:dyDescent="0.25">
      <c r="A552" s="3">
        <f>TITRES_STAT!B555</f>
        <v>42807</v>
      </c>
      <c r="B552" s="6">
        <f>TITRES_STAT!D555</f>
        <v>1.0137</v>
      </c>
      <c r="C552" s="2">
        <f t="shared" si="61"/>
        <v>0</v>
      </c>
      <c r="D552" s="2">
        <f t="shared" si="62"/>
        <v>1.0147600000000001</v>
      </c>
      <c r="E552" s="2">
        <f t="shared" si="64"/>
        <v>1.0059600000000002</v>
      </c>
      <c r="F552" s="2">
        <f t="shared" si="65"/>
        <v>1.019925</v>
      </c>
      <c r="G552" s="2">
        <f t="shared" si="59"/>
        <v>1.019922</v>
      </c>
      <c r="H552" s="2">
        <f t="shared" si="63"/>
        <v>1.0234155000000009</v>
      </c>
      <c r="I552" s="2">
        <f t="array" ref="I552">SUMPRODUCT(B536:B555, (ROW(B536:B555)-ROW(B536)+1)) / (20*21/2)</f>
        <v>1.0055385714285714</v>
      </c>
      <c r="J552" s="2">
        <f t="shared" si="66"/>
        <v>1.0145293982697767</v>
      </c>
      <c r="K552" s="2">
        <f t="shared" si="60"/>
        <v>1.0193744355662833</v>
      </c>
    </row>
    <row r="553" spans="1:11" ht="13.5" x14ac:dyDescent="0.25">
      <c r="A553" s="3">
        <f>TITRES_STAT!B556</f>
        <v>42808</v>
      </c>
      <c r="B553" s="6">
        <f>TITRES_STAT!D556</f>
        <v>1.0085</v>
      </c>
      <c r="C553" s="2">
        <f t="shared" si="61"/>
        <v>-5.2000000000000934E-3</v>
      </c>
      <c r="D553" s="2">
        <f t="shared" si="62"/>
        <v>1.0157799999999999</v>
      </c>
      <c r="E553" s="2">
        <f t="shared" si="64"/>
        <v>1.0059600000000002</v>
      </c>
      <c r="F553" s="2">
        <f t="shared" si="65"/>
        <v>1.0178550000000002</v>
      </c>
      <c r="G553" s="2">
        <f t="shared" si="59"/>
        <v>1.019922</v>
      </c>
      <c r="H553" s="2">
        <f t="shared" si="63"/>
        <v>1.0233195000000008</v>
      </c>
      <c r="I553" s="2">
        <f t="array" ref="I553">SUMPRODUCT(B537:B556, (ROW(B537:B556)-ROW(B537)+1)) / (20*21/2)</f>
        <v>1.003227619047619</v>
      </c>
      <c r="J553" s="2">
        <f t="shared" si="66"/>
        <v>1.0139551698631313</v>
      </c>
      <c r="K553" s="2">
        <f t="shared" si="60"/>
        <v>1.0189479871127036</v>
      </c>
    </row>
    <row r="554" spans="1:11" ht="13.5" x14ac:dyDescent="0.25">
      <c r="A554" s="3">
        <f>TITRES_STAT!B557</f>
        <v>42809</v>
      </c>
      <c r="B554" s="6">
        <f>TITRES_STAT!D557</f>
        <v>0.99819999999999998</v>
      </c>
      <c r="C554" s="2">
        <f t="shared" si="61"/>
        <v>-1.0299999999999976E-2</v>
      </c>
      <c r="D554" s="2">
        <f t="shared" si="62"/>
        <v>1.0116399999999999</v>
      </c>
      <c r="E554" s="2">
        <f t="shared" si="64"/>
        <v>1.0054399999999999</v>
      </c>
      <c r="F554" s="2">
        <f t="shared" si="65"/>
        <v>1.0157850000000002</v>
      </c>
      <c r="G554" s="2">
        <f t="shared" si="59"/>
        <v>1.0195079999999999</v>
      </c>
      <c r="H554" s="2">
        <f t="shared" si="63"/>
        <v>1.023147500000001</v>
      </c>
      <c r="I554" s="2">
        <f t="array" ref="I554">SUMPRODUCT(B538:B557, (ROW(B538:B557)-ROW(B538)+1)) / (20*21/2)</f>
        <v>1.0031738095238096</v>
      </c>
      <c r="J554" s="2">
        <f t="shared" si="66"/>
        <v>1.0124546774952141</v>
      </c>
      <c r="K554" s="2">
        <f t="shared" si="60"/>
        <v>1.0181343405592642</v>
      </c>
    </row>
    <row r="555" spans="1:11" ht="13.5" x14ac:dyDescent="0.25">
      <c r="A555" s="3">
        <f>TITRES_STAT!B558</f>
        <v>42810</v>
      </c>
      <c r="B555" s="6">
        <f>TITRES_STAT!D558</f>
        <v>0.97750000000000004</v>
      </c>
      <c r="C555" s="2">
        <f t="shared" si="61"/>
        <v>-2.0699999999999941E-2</v>
      </c>
      <c r="D555" s="2">
        <f t="shared" si="62"/>
        <v>1.0023199999999999</v>
      </c>
      <c r="E555" s="2">
        <f t="shared" si="64"/>
        <v>1.0038900000000002</v>
      </c>
      <c r="F555" s="2">
        <f t="shared" si="65"/>
        <v>1.0121650000000002</v>
      </c>
      <c r="G555" s="2">
        <f t="shared" si="59"/>
        <v>1.0184739999999999</v>
      </c>
      <c r="H555" s="2">
        <f t="shared" si="63"/>
        <v>1.0228475000000008</v>
      </c>
      <c r="I555" s="2">
        <f t="array" ref="I555">SUMPRODUCT(B539:B558, (ROW(B539:B558)-ROW(B539)+1)) / (20*21/2)</f>
        <v>1.0057838095238094</v>
      </c>
      <c r="J555" s="2">
        <f t="shared" si="66"/>
        <v>1.009125660590908</v>
      </c>
      <c r="K555" s="2">
        <f t="shared" si="60"/>
        <v>1.0165408370079205</v>
      </c>
    </row>
    <row r="556" spans="1:11" ht="13.5" x14ac:dyDescent="0.25">
      <c r="A556" s="3">
        <f>TITRES_STAT!B559</f>
        <v>42811</v>
      </c>
      <c r="B556" s="6">
        <f>TITRES_STAT!D559</f>
        <v>0.9879</v>
      </c>
      <c r="C556" s="2">
        <f t="shared" si="61"/>
        <v>1.0399999999999965E-2</v>
      </c>
      <c r="D556" s="2">
        <f t="shared" si="62"/>
        <v>0.99715999999999982</v>
      </c>
      <c r="E556" s="2">
        <f t="shared" si="64"/>
        <v>1.0028600000000001</v>
      </c>
      <c r="F556" s="2">
        <f t="shared" si="65"/>
        <v>1.0090650000000001</v>
      </c>
      <c r="G556" s="2">
        <f t="shared" si="59"/>
        <v>1.0176479999999999</v>
      </c>
      <c r="H556" s="2">
        <f t="shared" si="63"/>
        <v>1.0226240000000009</v>
      </c>
      <c r="I556" s="2">
        <f t="array" ref="I556">SUMPRODUCT(B540:B559, (ROW(B540:B559)-ROW(B540)+1)) / (20*21/2)</f>
        <v>1.0084185714285714</v>
      </c>
      <c r="J556" s="2">
        <f t="shared" si="66"/>
        <v>1.0071041691060596</v>
      </c>
      <c r="K556" s="2">
        <f t="shared" si="60"/>
        <v>1.0154176669291786</v>
      </c>
    </row>
    <row r="557" spans="1:11" ht="13.5" x14ac:dyDescent="0.25">
      <c r="A557" s="3">
        <f>TITRES_STAT!B560</f>
        <v>42815</v>
      </c>
      <c r="B557" s="6">
        <f>TITRES_STAT!D560</f>
        <v>1.0085</v>
      </c>
      <c r="C557" s="2">
        <f t="shared" si="61"/>
        <v>2.0599999999999952E-2</v>
      </c>
      <c r="D557" s="2">
        <f t="shared" si="62"/>
        <v>0.99612000000000001</v>
      </c>
      <c r="E557" s="2">
        <f t="shared" si="64"/>
        <v>1.0054399999999999</v>
      </c>
      <c r="F557" s="2">
        <f t="shared" si="65"/>
        <v>1.0069950000000001</v>
      </c>
      <c r="G557" s="2">
        <f t="shared" si="59"/>
        <v>1.0172339999999997</v>
      </c>
      <c r="H557" s="2">
        <f t="shared" si="63"/>
        <v>1.0225280000000008</v>
      </c>
      <c r="I557" s="2">
        <f t="array" ref="I557">SUMPRODUCT(B541:B560, (ROW(B541:B560)-ROW(B541)+1)) / (20*21/2)</f>
        <v>1.0090571428571429</v>
      </c>
      <c r="J557" s="2">
        <f t="shared" si="66"/>
        <v>1.0072371053816729</v>
      </c>
      <c r="K557" s="2">
        <f t="shared" si="60"/>
        <v>1.0151463858731324</v>
      </c>
    </row>
    <row r="558" spans="1:11" ht="13.5" x14ac:dyDescent="0.25">
      <c r="A558" s="3">
        <f>TITRES_STAT!B561</f>
        <v>42816</v>
      </c>
      <c r="B558" s="6">
        <f>TITRES_STAT!D561</f>
        <v>1.0344</v>
      </c>
      <c r="C558" s="2">
        <f t="shared" si="61"/>
        <v>2.5900000000000034E-2</v>
      </c>
      <c r="D558" s="2">
        <f t="shared" si="62"/>
        <v>1.0013000000000001</v>
      </c>
      <c r="E558" s="2">
        <f t="shared" si="64"/>
        <v>1.00854</v>
      </c>
      <c r="F558" s="2">
        <f t="shared" si="65"/>
        <v>1.0067350000000002</v>
      </c>
      <c r="G558" s="2">
        <f t="shared" si="59"/>
        <v>1.0172339999999997</v>
      </c>
      <c r="H558" s="2">
        <f t="shared" si="63"/>
        <v>1.0225370000000007</v>
      </c>
      <c r="I558" s="2">
        <f t="array" ref="I558">SUMPRODUCT(B542:B561, (ROW(B542:B561)-ROW(B542)+1)) / (20*21/2)</f>
        <v>1.010637142857143</v>
      </c>
      <c r="J558" s="2">
        <f t="shared" si="66"/>
        <v>1.0098240477262754</v>
      </c>
      <c r="K558" s="2">
        <f t="shared" si="60"/>
        <v>1.0159014295643822</v>
      </c>
    </row>
    <row r="559" spans="1:11" ht="13.5" x14ac:dyDescent="0.25">
      <c r="A559" s="3">
        <f>TITRES_STAT!B562</f>
        <v>42817</v>
      </c>
      <c r="B559" s="6">
        <f>TITRES_STAT!D562</f>
        <v>1.0344</v>
      </c>
      <c r="C559" s="2">
        <f t="shared" si="61"/>
        <v>0</v>
      </c>
      <c r="D559" s="2">
        <f t="shared" si="62"/>
        <v>1.00854</v>
      </c>
      <c r="E559" s="2">
        <f t="shared" si="64"/>
        <v>1.0100899999999999</v>
      </c>
      <c r="F559" s="2">
        <f t="shared" si="65"/>
        <v>1.0069950000000003</v>
      </c>
      <c r="G559" s="2">
        <f t="shared" si="59"/>
        <v>1.0178539999999998</v>
      </c>
      <c r="H559" s="2">
        <f t="shared" si="63"/>
        <v>1.0225705000000009</v>
      </c>
      <c r="I559" s="2">
        <f t="array" ref="I559">SUMPRODUCT(B543:B562, (ROW(B543:B562)-ROW(B543)+1)) / (20*21/2)</f>
        <v>1.0122171428571427</v>
      </c>
      <c r="J559" s="2">
        <f t="shared" si="66"/>
        <v>1.0121646146094874</v>
      </c>
      <c r="K559" s="2">
        <f t="shared" si="60"/>
        <v>1.0166268636991123</v>
      </c>
    </row>
    <row r="560" spans="1:11" ht="13.5" x14ac:dyDescent="0.25">
      <c r="A560" s="3">
        <f>TITRES_STAT!B563</f>
        <v>42818</v>
      </c>
      <c r="B560" s="6">
        <f>TITRES_STAT!D563</f>
        <v>1.0137</v>
      </c>
      <c r="C560" s="2">
        <f t="shared" si="61"/>
        <v>-2.0699999999999941E-2</v>
      </c>
      <c r="D560" s="2">
        <f t="shared" si="62"/>
        <v>1.0157799999999999</v>
      </c>
      <c r="E560" s="2">
        <f t="shared" si="64"/>
        <v>1.0090499999999998</v>
      </c>
      <c r="F560" s="2">
        <f t="shared" si="65"/>
        <v>1.0075100000000003</v>
      </c>
      <c r="G560" s="2">
        <f t="shared" si="59"/>
        <v>1.0176459999999998</v>
      </c>
      <c r="H560" s="2">
        <f t="shared" si="63"/>
        <v>1.0225255000000009</v>
      </c>
      <c r="I560" s="2">
        <f t="array" ref="I560">SUMPRODUCT(B544:B563, (ROW(B544:B563)-ROW(B544)+1)) / (20*21/2)</f>
        <v>1.0146795238095239</v>
      </c>
      <c r="J560" s="2">
        <f t="shared" si="66"/>
        <v>1.0123108417895361</v>
      </c>
      <c r="K560" s="2">
        <f t="shared" si="60"/>
        <v>1.0165120847305196</v>
      </c>
    </row>
    <row r="561" spans="1:11" ht="13.5" x14ac:dyDescent="0.25">
      <c r="A561" s="3">
        <f>TITRES_STAT!B564</f>
        <v>42821</v>
      </c>
      <c r="B561" s="6">
        <f>TITRES_STAT!D564</f>
        <v>1.0241</v>
      </c>
      <c r="C561" s="2">
        <f t="shared" si="61"/>
        <v>1.0399999999999965E-2</v>
      </c>
      <c r="D561" s="2">
        <f t="shared" si="62"/>
        <v>1.02302</v>
      </c>
      <c r="E561" s="2">
        <f t="shared" si="64"/>
        <v>1.0100899999999999</v>
      </c>
      <c r="F561" s="2">
        <f t="shared" si="65"/>
        <v>1.0075100000000003</v>
      </c>
      <c r="G561" s="2">
        <f t="shared" si="59"/>
        <v>1.0179579999999997</v>
      </c>
      <c r="H561" s="2">
        <f t="shared" si="63"/>
        <v>1.022434000000001</v>
      </c>
      <c r="I561" s="2">
        <f t="array" ref="I561">SUMPRODUCT(B545:B564, (ROW(B545:B564)-ROW(B545)+1)) / (20*21/2)</f>
        <v>1.0165233333333332</v>
      </c>
      <c r="J561" s="2">
        <f t="shared" si="66"/>
        <v>1.0134336187619613</v>
      </c>
      <c r="K561" s="2">
        <f t="shared" si="60"/>
        <v>1.0168096500352051</v>
      </c>
    </row>
    <row r="562" spans="1:11" ht="13.5" x14ac:dyDescent="0.25">
      <c r="A562" s="3">
        <f>TITRES_STAT!B565</f>
        <v>42822</v>
      </c>
      <c r="B562" s="6">
        <f>TITRES_STAT!D565</f>
        <v>1.0241</v>
      </c>
      <c r="C562" s="2">
        <f t="shared" si="61"/>
        <v>0</v>
      </c>
      <c r="D562" s="2">
        <f t="shared" si="62"/>
        <v>1.0261400000000001</v>
      </c>
      <c r="E562" s="2">
        <f t="shared" si="64"/>
        <v>1.0111300000000001</v>
      </c>
      <c r="F562" s="2">
        <f t="shared" si="65"/>
        <v>1.0085450000000002</v>
      </c>
      <c r="G562" s="2">
        <f t="shared" ref="G562:G625" si="67">AVERAGE(B513:B562)</f>
        <v>1.0179579999999999</v>
      </c>
      <c r="H562" s="2">
        <f t="shared" si="63"/>
        <v>1.0223670000000009</v>
      </c>
      <c r="I562" s="2">
        <f t="array" ref="I562">SUMPRODUCT(B546:B565, (ROW(B546:B565)-ROW(B546)+1)) / (20*21/2)</f>
        <v>1.0177585714285715</v>
      </c>
      <c r="J562" s="2">
        <f t="shared" si="66"/>
        <v>1.0144494645941553</v>
      </c>
      <c r="K562" s="2">
        <f t="shared" si="60"/>
        <v>1.0170955461122557</v>
      </c>
    </row>
    <row r="563" spans="1:11" ht="13.5" x14ac:dyDescent="0.25">
      <c r="A563" s="3">
        <f>TITRES_STAT!B566</f>
        <v>42823</v>
      </c>
      <c r="B563" s="6">
        <f>TITRES_STAT!D566</f>
        <v>1.0344</v>
      </c>
      <c r="C563" s="2">
        <f t="shared" si="61"/>
        <v>1.0299999999999976E-2</v>
      </c>
      <c r="D563" s="2">
        <f t="shared" si="62"/>
        <v>1.0261399999999998</v>
      </c>
      <c r="E563" s="2">
        <f t="shared" si="64"/>
        <v>1.01372</v>
      </c>
      <c r="F563" s="2">
        <f t="shared" si="65"/>
        <v>1.0098400000000003</v>
      </c>
      <c r="G563" s="2">
        <f t="shared" si="67"/>
        <v>1.0182679999999997</v>
      </c>
      <c r="H563" s="2">
        <f t="shared" si="63"/>
        <v>1.022351500000001</v>
      </c>
      <c r="I563" s="2">
        <f t="array" ref="I563">SUMPRODUCT(B547:B566, (ROW(B547:B566)-ROW(B547)+1)) / (20*21/2)</f>
        <v>1.0178552380952379</v>
      </c>
      <c r="J563" s="2">
        <f t="shared" si="66"/>
        <v>1.016349515585188</v>
      </c>
      <c r="K563" s="2">
        <f t="shared" ref="K563:K626" si="68">$K$4*B563+(1-$K$4)*K562</f>
        <v>1.0177741521470691</v>
      </c>
    </row>
    <row r="564" spans="1:11" ht="13.5" x14ac:dyDescent="0.25">
      <c r="A564" s="3">
        <f>TITRES_STAT!B567</f>
        <v>42824</v>
      </c>
      <c r="B564" s="6">
        <f>TITRES_STAT!D567</f>
        <v>1.0291999999999999</v>
      </c>
      <c r="C564" s="2">
        <f t="shared" si="61"/>
        <v>-5.2000000000000934E-3</v>
      </c>
      <c r="D564" s="2">
        <f t="shared" si="62"/>
        <v>1.0250999999999997</v>
      </c>
      <c r="E564" s="2">
        <f t="shared" si="64"/>
        <v>1.0168199999999998</v>
      </c>
      <c r="F564" s="2">
        <f t="shared" si="65"/>
        <v>1.0111300000000001</v>
      </c>
      <c r="G564" s="2">
        <f t="shared" si="67"/>
        <v>1.0184739999999999</v>
      </c>
      <c r="H564" s="2">
        <f t="shared" si="63"/>
        <v>1.0223100000000009</v>
      </c>
      <c r="I564" s="2">
        <f t="array" ref="I564">SUMPRODUCT(B548:B567, (ROW(B548:B567)-ROW(B548)+1)) / (20*21/2)</f>
        <v>1.0168971428571429</v>
      </c>
      <c r="J564" s="2">
        <f t="shared" si="66"/>
        <v>1.0175733712437416</v>
      </c>
      <c r="K564" s="2">
        <f t="shared" si="68"/>
        <v>1.0182222246118899</v>
      </c>
    </row>
    <row r="565" spans="1:11" ht="13.5" x14ac:dyDescent="0.25">
      <c r="A565" s="3">
        <f>TITRES_STAT!B568</f>
        <v>42825</v>
      </c>
      <c r="B565" s="6">
        <f>TITRES_STAT!D568</f>
        <v>1.0241</v>
      </c>
      <c r="C565" s="2">
        <f t="shared" si="61"/>
        <v>-5.0999999999998824E-3</v>
      </c>
      <c r="D565" s="2">
        <f t="shared" si="62"/>
        <v>1.02718</v>
      </c>
      <c r="E565" s="2">
        <f t="shared" si="64"/>
        <v>1.0214799999999999</v>
      </c>
      <c r="F565" s="2">
        <f t="shared" si="65"/>
        <v>1.0126850000000001</v>
      </c>
      <c r="G565" s="2">
        <f t="shared" si="67"/>
        <v>1.0185779999999998</v>
      </c>
      <c r="H565" s="2">
        <f t="shared" si="63"/>
        <v>1.0222430000000009</v>
      </c>
      <c r="I565" s="2">
        <f t="array" ref="I565">SUMPRODUCT(B549:B568, (ROW(B549:B568)-ROW(B549)+1)) / (20*21/2)</f>
        <v>1.0182976190476194</v>
      </c>
      <c r="J565" s="2">
        <f t="shared" si="66"/>
        <v>1.0181949549348137</v>
      </c>
      <c r="K565" s="2">
        <f t="shared" si="68"/>
        <v>1.018452725607502</v>
      </c>
    </row>
    <row r="566" spans="1:11" ht="13.5" x14ac:dyDescent="0.25">
      <c r="A566" s="3">
        <f>TITRES_STAT!B569</f>
        <v>42828</v>
      </c>
      <c r="B566" s="6">
        <f>TITRES_STAT!D569</f>
        <v>1.0137</v>
      </c>
      <c r="C566" s="2">
        <f t="shared" si="61"/>
        <v>-1.0399999999999965E-2</v>
      </c>
      <c r="D566" s="2">
        <f t="shared" si="62"/>
        <v>1.0250999999999999</v>
      </c>
      <c r="E566" s="2">
        <f t="shared" si="64"/>
        <v>1.02406</v>
      </c>
      <c r="F566" s="2">
        <f t="shared" si="65"/>
        <v>1.01346</v>
      </c>
      <c r="G566" s="2">
        <f t="shared" si="67"/>
        <v>1.0182679999999997</v>
      </c>
      <c r="H566" s="2">
        <f t="shared" si="63"/>
        <v>1.0222715000000009</v>
      </c>
      <c r="I566" s="2">
        <f t="array" ref="I566">SUMPRODUCT(B550:B569, (ROW(B550:B569)-ROW(B550)+1)) / (20*21/2)</f>
        <v>1.0185942857142856</v>
      </c>
      <c r="J566" s="2">
        <f t="shared" si="66"/>
        <v>1.017766863988641</v>
      </c>
      <c r="K566" s="2">
        <f t="shared" si="68"/>
        <v>1.0182663442111295</v>
      </c>
    </row>
    <row r="567" spans="1:11" ht="13.5" x14ac:dyDescent="0.25">
      <c r="A567" s="3">
        <f>TITRES_STAT!B570</f>
        <v>42829</v>
      </c>
      <c r="B567" s="6">
        <f>TITRES_STAT!D570</f>
        <v>1.0034000000000001</v>
      </c>
      <c r="C567" s="2">
        <f t="shared" si="61"/>
        <v>-1.0299999999999976E-2</v>
      </c>
      <c r="D567" s="2">
        <f t="shared" si="62"/>
        <v>1.0209600000000001</v>
      </c>
      <c r="E567" s="2">
        <f t="shared" si="64"/>
        <v>1.0235500000000002</v>
      </c>
      <c r="F567" s="2">
        <f t="shared" si="65"/>
        <v>1.0144949999999999</v>
      </c>
      <c r="G567" s="2">
        <f t="shared" si="67"/>
        <v>1.0176479999999997</v>
      </c>
      <c r="H567" s="2">
        <f t="shared" si="63"/>
        <v>1.0222730000000011</v>
      </c>
      <c r="I567" s="2">
        <f t="array" ref="I567">SUMPRODUCT(B551:B570, (ROW(B551:B570)-ROW(B551)+1)) / (20*21/2)</f>
        <v>1.0193861904761907</v>
      </c>
      <c r="J567" s="2">
        <f t="shared" si="66"/>
        <v>1.0163985912278182</v>
      </c>
      <c r="K567" s="2">
        <f t="shared" si="68"/>
        <v>1.0176833503204969</v>
      </c>
    </row>
    <row r="568" spans="1:11" ht="13.5" x14ac:dyDescent="0.25">
      <c r="A568" s="3">
        <f>TITRES_STAT!B571</f>
        <v>42830</v>
      </c>
      <c r="B568" s="6">
        <f>TITRES_STAT!D571</f>
        <v>1.0291999999999999</v>
      </c>
      <c r="C568" s="2">
        <f t="shared" si="61"/>
        <v>2.5799999999999823E-2</v>
      </c>
      <c r="D568" s="2">
        <f t="shared" si="62"/>
        <v>1.0199200000000002</v>
      </c>
      <c r="E568" s="2">
        <f t="shared" si="64"/>
        <v>1.0230299999999997</v>
      </c>
      <c r="F568" s="2">
        <f t="shared" si="65"/>
        <v>1.0157849999999999</v>
      </c>
      <c r="G568" s="2">
        <f t="shared" si="67"/>
        <v>1.0177499999999997</v>
      </c>
      <c r="H568" s="2">
        <f t="shared" si="63"/>
        <v>1.0225020000000011</v>
      </c>
      <c r="I568" s="2">
        <f t="array" ref="I568">SUMPRODUCT(B552:B571, (ROW(B552:B571)-ROW(B552)+1)) / (20*21/2)</f>
        <v>1.0196828571428571</v>
      </c>
      <c r="J568" s="2">
        <f t="shared" si="66"/>
        <v>1.017617773015645</v>
      </c>
      <c r="K568" s="2">
        <f t="shared" si="68"/>
        <v>1.0181349836412619</v>
      </c>
    </row>
    <row r="569" spans="1:11" ht="13.5" x14ac:dyDescent="0.25">
      <c r="A569" s="3">
        <f>TITRES_STAT!B572</f>
        <v>42831</v>
      </c>
      <c r="B569" s="6">
        <f>TITRES_STAT!D572</f>
        <v>1.0188999999999999</v>
      </c>
      <c r="C569" s="2">
        <f t="shared" si="61"/>
        <v>-1.0299999999999976E-2</v>
      </c>
      <c r="D569" s="2">
        <f t="shared" si="62"/>
        <v>1.01786</v>
      </c>
      <c r="E569" s="2">
        <f t="shared" si="64"/>
        <v>1.0214799999999999</v>
      </c>
      <c r="F569" s="2">
        <f t="shared" si="65"/>
        <v>1.0157849999999997</v>
      </c>
      <c r="G569" s="2">
        <f t="shared" si="67"/>
        <v>1.0181639999999998</v>
      </c>
      <c r="H569" s="2">
        <f t="shared" si="63"/>
        <v>1.0226795000000011</v>
      </c>
      <c r="I569" s="2">
        <f t="array" ref="I569">SUMPRODUCT(B553:B572, (ROW(B553:B572)-ROW(B553)+1)) / (20*21/2)</f>
        <v>1.0209357142857143</v>
      </c>
      <c r="J569" s="2">
        <f t="shared" si="66"/>
        <v>1.0177398898712979</v>
      </c>
      <c r="K569" s="2">
        <f t="shared" si="68"/>
        <v>1.0181649842827811</v>
      </c>
    </row>
    <row r="570" spans="1:11" ht="13.5" x14ac:dyDescent="0.25">
      <c r="A570" s="3">
        <f>TITRES_STAT!B573</f>
        <v>42832</v>
      </c>
      <c r="B570" s="6">
        <f>TITRES_STAT!D573</f>
        <v>1.0241</v>
      </c>
      <c r="C570" s="2">
        <f t="shared" si="61"/>
        <v>5.2000000000000934E-3</v>
      </c>
      <c r="D570" s="2">
        <f t="shared" si="62"/>
        <v>1.01786</v>
      </c>
      <c r="E570" s="2">
        <f t="shared" si="64"/>
        <v>1.0225200000000001</v>
      </c>
      <c r="F570" s="2">
        <f t="shared" si="65"/>
        <v>1.0157849999999997</v>
      </c>
      <c r="G570" s="2">
        <f t="shared" si="67"/>
        <v>1.0179579999999997</v>
      </c>
      <c r="H570" s="2">
        <f t="shared" si="63"/>
        <v>1.0227845000000011</v>
      </c>
      <c r="I570" s="2">
        <f t="array" ref="I570">SUMPRODUCT(B554:B573, (ROW(B554:B573)-ROW(B554)+1)) / (20*21/2)</f>
        <v>1.0221147619047619</v>
      </c>
      <c r="J570" s="2">
        <f t="shared" si="66"/>
        <v>1.0183456146454599</v>
      </c>
      <c r="K570" s="2">
        <f t="shared" si="68"/>
        <v>1.0183977299971818</v>
      </c>
    </row>
    <row r="571" spans="1:11" ht="13.5" x14ac:dyDescent="0.25">
      <c r="A571" s="3">
        <f>TITRES_STAT!B574</f>
        <v>42835</v>
      </c>
      <c r="B571" s="6">
        <f>TITRES_STAT!D574</f>
        <v>1.0188999999999999</v>
      </c>
      <c r="C571" s="2">
        <f t="shared" si="61"/>
        <v>-5.2000000000000934E-3</v>
      </c>
      <c r="D571" s="2">
        <f t="shared" si="62"/>
        <v>1.0188999999999999</v>
      </c>
      <c r="E571" s="2">
        <f t="shared" si="64"/>
        <v>1.022</v>
      </c>
      <c r="F571" s="2">
        <f t="shared" si="65"/>
        <v>1.0160449999999999</v>
      </c>
      <c r="G571" s="2">
        <f t="shared" si="67"/>
        <v>1.0176479999999999</v>
      </c>
      <c r="H571" s="2">
        <f t="shared" si="63"/>
        <v>1.022863500000001</v>
      </c>
      <c r="I571" s="2">
        <f t="array" ref="I571">SUMPRODUCT(B555:B574, (ROW(B555:B574)-ROW(B555)+1)) / (20*21/2)</f>
        <v>1.0256619047619049</v>
      </c>
      <c r="J571" s="2">
        <f t="shared" si="66"/>
        <v>1.0183984132506543</v>
      </c>
      <c r="K571" s="2">
        <f t="shared" si="68"/>
        <v>1.0184174268600374</v>
      </c>
    </row>
    <row r="572" spans="1:11" ht="13.5" x14ac:dyDescent="0.25">
      <c r="A572" s="3">
        <f>TITRES_STAT!B575</f>
        <v>42836</v>
      </c>
      <c r="B572" s="6">
        <f>TITRES_STAT!D575</f>
        <v>1.0291999999999999</v>
      </c>
      <c r="C572" s="2">
        <f t="shared" si="61"/>
        <v>1.0299999999999976E-2</v>
      </c>
      <c r="D572" s="2">
        <f t="shared" si="62"/>
        <v>1.0240599999999997</v>
      </c>
      <c r="E572" s="2">
        <f t="shared" si="64"/>
        <v>1.02251</v>
      </c>
      <c r="F572" s="2">
        <f t="shared" si="65"/>
        <v>1.0168199999999998</v>
      </c>
      <c r="G572" s="2">
        <f t="shared" si="67"/>
        <v>1.0181639999999998</v>
      </c>
      <c r="H572" s="2">
        <f t="shared" si="63"/>
        <v>1.0229940000000011</v>
      </c>
      <c r="I572" s="2">
        <f t="array" ref="I572">SUMPRODUCT(B556:B575, (ROW(B556:B575)-ROW(B556)+1)) / (20*21/2)</f>
        <v>1.0289380952380953</v>
      </c>
      <c r="J572" s="2">
        <f t="shared" si="66"/>
        <v>1.019427135798211</v>
      </c>
      <c r="K572" s="2">
        <f t="shared" si="68"/>
        <v>1.0188402728655261</v>
      </c>
    </row>
    <row r="573" spans="1:11" ht="13.5" x14ac:dyDescent="0.25">
      <c r="A573" s="3">
        <f>TITRES_STAT!B576</f>
        <v>42837</v>
      </c>
      <c r="B573" s="6">
        <f>TITRES_STAT!D576</f>
        <v>1.0291999999999999</v>
      </c>
      <c r="C573" s="2">
        <f t="shared" si="61"/>
        <v>0</v>
      </c>
      <c r="D573" s="2">
        <f t="shared" si="62"/>
        <v>1.02406</v>
      </c>
      <c r="E573" s="2">
        <f t="shared" si="64"/>
        <v>1.02199</v>
      </c>
      <c r="F573" s="2">
        <f t="shared" si="65"/>
        <v>1.0178549999999997</v>
      </c>
      <c r="G573" s="2">
        <f t="shared" si="67"/>
        <v>1.01868</v>
      </c>
      <c r="H573" s="2">
        <f t="shared" si="63"/>
        <v>1.0231245000000011</v>
      </c>
      <c r="I573" s="2">
        <f t="array" ref="I573">SUMPRODUCT(B557:B576, (ROW(B557:B576)-ROW(B557)+1)) / (20*21/2)</f>
        <v>1.0288923809523809</v>
      </c>
      <c r="J573" s="2">
        <f t="shared" si="66"/>
        <v>1.02035788476981</v>
      </c>
      <c r="K573" s="2">
        <f t="shared" si="68"/>
        <v>1.0192465366747212</v>
      </c>
    </row>
    <row r="574" spans="1:11" ht="13.5" x14ac:dyDescent="0.25">
      <c r="A574" s="3">
        <f>TITRES_STAT!B577</f>
        <v>42838</v>
      </c>
      <c r="B574" s="6">
        <f>TITRES_STAT!D577</f>
        <v>1.0550999999999999</v>
      </c>
      <c r="C574" s="2">
        <f t="shared" si="61"/>
        <v>2.5900000000000034E-2</v>
      </c>
      <c r="D574" s="2">
        <f t="shared" si="62"/>
        <v>1.0312999999999999</v>
      </c>
      <c r="E574" s="2">
        <f t="shared" si="64"/>
        <v>1.0245799999999998</v>
      </c>
      <c r="F574" s="2">
        <f t="shared" si="65"/>
        <v>1.0206999999999997</v>
      </c>
      <c r="G574" s="2">
        <f t="shared" si="67"/>
        <v>1.019612</v>
      </c>
      <c r="H574" s="2">
        <f t="shared" si="63"/>
        <v>1.023384500000001</v>
      </c>
      <c r="I574" s="2">
        <f t="array" ref="I574">SUMPRODUCT(B558:B577, (ROW(B558:B577)-ROW(B558)+1)) / (20*21/2)</f>
        <v>1.0301504761904763</v>
      </c>
      <c r="J574" s="2">
        <f t="shared" si="66"/>
        <v>1.0236666576488758</v>
      </c>
      <c r="K574" s="2">
        <f t="shared" si="68"/>
        <v>1.0206525548443399</v>
      </c>
    </row>
    <row r="575" spans="1:11" ht="13.5" x14ac:dyDescent="0.25">
      <c r="A575" s="3">
        <f>TITRES_STAT!B578</f>
        <v>42839</v>
      </c>
      <c r="B575" s="6">
        <f>TITRES_STAT!D578</f>
        <v>1.0550999999999999</v>
      </c>
      <c r="C575" s="2">
        <f t="shared" si="61"/>
        <v>0</v>
      </c>
      <c r="D575" s="2">
        <f t="shared" si="62"/>
        <v>1.0375000000000001</v>
      </c>
      <c r="E575" s="2">
        <f t="shared" si="64"/>
        <v>1.0276799999999997</v>
      </c>
      <c r="F575" s="2">
        <f t="shared" si="65"/>
        <v>1.0245799999999998</v>
      </c>
      <c r="G575" s="2">
        <f t="shared" si="67"/>
        <v>1.0203360000000001</v>
      </c>
      <c r="H575" s="2">
        <f t="shared" si="63"/>
        <v>1.0236445000000012</v>
      </c>
      <c r="I575" s="2">
        <f t="array" ref="I575">SUMPRODUCT(B559:B578, (ROW(B559:B578)-ROW(B559)+1)) / (20*21/2)</f>
        <v>1.0312604761904762</v>
      </c>
      <c r="J575" s="2">
        <f t="shared" si="66"/>
        <v>1.0266603093013638</v>
      </c>
      <c r="K575" s="2">
        <f t="shared" si="68"/>
        <v>1.0220034350465228</v>
      </c>
    </row>
    <row r="576" spans="1:11" ht="13.5" x14ac:dyDescent="0.25">
      <c r="A576" s="3">
        <f>TITRES_STAT!B579</f>
        <v>42842</v>
      </c>
      <c r="B576" s="6">
        <f>TITRES_STAT!D579</f>
        <v>1.0241</v>
      </c>
      <c r="C576" s="2">
        <f t="shared" si="61"/>
        <v>-3.0999999999999917E-2</v>
      </c>
      <c r="D576" s="2">
        <f t="shared" si="62"/>
        <v>1.0385399999999998</v>
      </c>
      <c r="E576" s="2">
        <f t="shared" si="64"/>
        <v>1.0287199999999999</v>
      </c>
      <c r="F576" s="2">
        <f t="shared" si="65"/>
        <v>1.0263899999999999</v>
      </c>
      <c r="G576" s="2">
        <f t="shared" si="67"/>
        <v>1.0208540000000002</v>
      </c>
      <c r="H576" s="2">
        <f t="shared" si="63"/>
        <v>1.0237495000000012</v>
      </c>
      <c r="I576" s="2">
        <f t="array" ref="I576">SUMPRODUCT(B560:B579, (ROW(B560:B579)-ROW(B560)+1)) / (20*21/2)</f>
        <v>1.0333266666666665</v>
      </c>
      <c r="J576" s="2">
        <f t="shared" si="66"/>
        <v>1.0264164703202814</v>
      </c>
      <c r="K576" s="2">
        <f t="shared" si="68"/>
        <v>1.0220856532799925</v>
      </c>
    </row>
    <row r="577" spans="1:11" ht="13.5" x14ac:dyDescent="0.25">
      <c r="A577" s="3">
        <f>TITRES_STAT!B580</f>
        <v>42843</v>
      </c>
      <c r="B577" s="6">
        <f>TITRES_STAT!D580</f>
        <v>1.0396000000000001</v>
      </c>
      <c r="C577" s="2">
        <f t="shared" si="61"/>
        <v>1.5500000000000069E-2</v>
      </c>
      <c r="D577" s="2">
        <f t="shared" si="62"/>
        <v>1.0406200000000001</v>
      </c>
      <c r="E577" s="2">
        <f t="shared" si="64"/>
        <v>1.0323399999999998</v>
      </c>
      <c r="F577" s="2">
        <f t="shared" si="65"/>
        <v>1.0279450000000001</v>
      </c>
      <c r="G577" s="2">
        <f t="shared" si="67"/>
        <v>1.0214760000000001</v>
      </c>
      <c r="H577" s="2">
        <f t="shared" si="63"/>
        <v>1.0239320000000012</v>
      </c>
      <c r="I577" s="2">
        <f t="array" ref="I577">SUMPRODUCT(B561:B580, (ROW(B561:B580)-ROW(B561)+1)) / (20*21/2)</f>
        <v>1.0358142857142856</v>
      </c>
      <c r="J577" s="2">
        <f t="shared" si="66"/>
        <v>1.0276720445754928</v>
      </c>
      <c r="K577" s="2">
        <f t="shared" si="68"/>
        <v>1.0227724904062672</v>
      </c>
    </row>
    <row r="578" spans="1:11" ht="13.5" x14ac:dyDescent="0.25">
      <c r="A578" s="3">
        <f>TITRES_STAT!B581</f>
        <v>42844</v>
      </c>
      <c r="B578" s="6">
        <f>TITRES_STAT!D581</f>
        <v>1.0396000000000001</v>
      </c>
      <c r="C578" s="2">
        <f t="shared" si="61"/>
        <v>0</v>
      </c>
      <c r="D578" s="2">
        <f t="shared" si="62"/>
        <v>1.0427</v>
      </c>
      <c r="E578" s="2">
        <f t="shared" si="64"/>
        <v>1.03338</v>
      </c>
      <c r="F578" s="2">
        <f t="shared" si="65"/>
        <v>1.0282049999999998</v>
      </c>
      <c r="G578" s="2">
        <f t="shared" si="67"/>
        <v>1.0218900000000002</v>
      </c>
      <c r="H578" s="2">
        <f t="shared" si="63"/>
        <v>1.0241145000000014</v>
      </c>
      <c r="I578" s="2">
        <f t="array" ref="I578">SUMPRODUCT(B562:B581, (ROW(B562:B581)-ROW(B562)+1)) / (20*21/2)</f>
        <v>1.0376095238095238</v>
      </c>
      <c r="J578" s="2">
        <f t="shared" si="66"/>
        <v>1.0288080403302078</v>
      </c>
      <c r="K578" s="2">
        <f t="shared" si="68"/>
        <v>1.0234323927432762</v>
      </c>
    </row>
    <row r="579" spans="1:11" ht="13.5" x14ac:dyDescent="0.25">
      <c r="A579" s="3">
        <f>TITRES_STAT!B582</f>
        <v>42845</v>
      </c>
      <c r="B579" s="6">
        <f>TITRES_STAT!D582</f>
        <v>1.0499000000000001</v>
      </c>
      <c r="C579" s="2">
        <f t="shared" si="61"/>
        <v>1.0299999999999976E-2</v>
      </c>
      <c r="D579" s="2">
        <f t="shared" si="62"/>
        <v>1.04166</v>
      </c>
      <c r="E579" s="2">
        <f t="shared" si="64"/>
        <v>1.0364799999999998</v>
      </c>
      <c r="F579" s="2">
        <f t="shared" si="65"/>
        <v>1.02898</v>
      </c>
      <c r="G579" s="2">
        <f t="shared" si="67"/>
        <v>1.0222000000000002</v>
      </c>
      <c r="H579" s="2">
        <f t="shared" si="63"/>
        <v>1.0242010000000012</v>
      </c>
      <c r="I579" s="2">
        <f t="array" ref="I579">SUMPRODUCT(B563:B582, (ROW(B563:B582)-ROW(B563)+1)) / (20*21/2)</f>
        <v>1.0358342857142857</v>
      </c>
      <c r="J579" s="2">
        <f t="shared" si="66"/>
        <v>1.0308167983939975</v>
      </c>
      <c r="K579" s="2">
        <f t="shared" si="68"/>
        <v>1.0244703381258928</v>
      </c>
    </row>
    <row r="580" spans="1:11" ht="13.5" x14ac:dyDescent="0.25">
      <c r="A580" s="3">
        <f>TITRES_STAT!B583</f>
        <v>42846</v>
      </c>
      <c r="B580" s="6">
        <f>TITRES_STAT!D583</f>
        <v>1.0550999999999999</v>
      </c>
      <c r="C580" s="2">
        <f t="shared" ref="C580:C643" si="69">B580-B579</f>
        <v>5.1999999999998714E-3</v>
      </c>
      <c r="D580" s="2">
        <f t="shared" si="62"/>
        <v>1.0416599999999998</v>
      </c>
      <c r="E580" s="2">
        <f t="shared" si="64"/>
        <v>1.0395800000000002</v>
      </c>
      <c r="F580" s="2">
        <f t="shared" si="65"/>
        <v>1.03105</v>
      </c>
      <c r="G580" s="2">
        <f t="shared" si="67"/>
        <v>1.0227180000000005</v>
      </c>
      <c r="H580" s="2">
        <f t="shared" si="63"/>
        <v>1.0243135000000014</v>
      </c>
      <c r="I580" s="2">
        <f t="array" ref="I580">SUMPRODUCT(B564:B583, (ROW(B564:B583)-ROW(B564)+1)) / (20*21/2)</f>
        <v>1.0355847619047618</v>
      </c>
      <c r="J580" s="2">
        <f t="shared" si="66"/>
        <v>1.0331294842612357</v>
      </c>
      <c r="K580" s="2">
        <f t="shared" si="68"/>
        <v>1.0256715013366422</v>
      </c>
    </row>
    <row r="581" spans="1:11" ht="13.5" x14ac:dyDescent="0.25">
      <c r="A581" s="3">
        <f>TITRES_STAT!B584</f>
        <v>42849</v>
      </c>
      <c r="B581" s="6">
        <f>TITRES_STAT!D584</f>
        <v>1.0499000000000001</v>
      </c>
      <c r="C581" s="2">
        <f t="shared" si="69"/>
        <v>-5.1999999999998714E-3</v>
      </c>
      <c r="D581" s="2">
        <f t="shared" si="62"/>
        <v>1.0468200000000001</v>
      </c>
      <c r="E581" s="2">
        <f t="shared" si="64"/>
        <v>1.0426800000000001</v>
      </c>
      <c r="F581" s="2">
        <f t="shared" si="65"/>
        <v>1.03234</v>
      </c>
      <c r="G581" s="2">
        <f t="shared" si="67"/>
        <v>1.0233380000000005</v>
      </c>
      <c r="H581" s="2">
        <f t="shared" si="63"/>
        <v>1.0245475000000015</v>
      </c>
      <c r="I581" s="2">
        <f t="array" ref="I581">SUMPRODUCT(B565:B584, (ROW(B565:B584)-ROW(B565)+1)) / (20*21/2)</f>
        <v>1.0358552380952379</v>
      </c>
      <c r="J581" s="2">
        <f t="shared" si="66"/>
        <v>1.0347266762363563</v>
      </c>
      <c r="K581" s="2">
        <f t="shared" si="68"/>
        <v>1.0266216385391269</v>
      </c>
    </row>
    <row r="582" spans="1:11" ht="13.5" x14ac:dyDescent="0.25">
      <c r="A582" s="3">
        <f>TITRES_STAT!B585</f>
        <v>42850</v>
      </c>
      <c r="B582" s="6">
        <f>TITRES_STAT!D585</f>
        <v>1.0137</v>
      </c>
      <c r="C582" s="2">
        <f t="shared" si="69"/>
        <v>-3.620000000000001E-2</v>
      </c>
      <c r="D582" s="2">
        <f t="shared" ref="D582:D645" si="70">AVERAGE(B578:B582)</f>
        <v>1.0416399999999999</v>
      </c>
      <c r="E582" s="2">
        <f t="shared" si="64"/>
        <v>1.0411300000000001</v>
      </c>
      <c r="F582" s="2">
        <f t="shared" si="65"/>
        <v>1.0318200000000002</v>
      </c>
      <c r="G582" s="2">
        <f t="shared" si="67"/>
        <v>1.0229240000000004</v>
      </c>
      <c r="H582" s="2">
        <f t="shared" si="63"/>
        <v>1.0245025000000014</v>
      </c>
      <c r="I582" s="2">
        <f t="array" ref="I582">SUMPRODUCT(B566:B585, (ROW(B566:B585)-ROW(B566)+1)) / (20*21/2)</f>
        <v>1.0375771428571428</v>
      </c>
      <c r="J582" s="2">
        <f t="shared" si="66"/>
        <v>1.0327241356424175</v>
      </c>
      <c r="K582" s="2">
        <f t="shared" si="68"/>
        <v>1.0261149076160239</v>
      </c>
    </row>
    <row r="583" spans="1:11" ht="13.5" x14ac:dyDescent="0.25">
      <c r="A583" s="3">
        <f>TITRES_STAT!B586</f>
        <v>42851</v>
      </c>
      <c r="B583" s="6">
        <f>TITRES_STAT!D586</f>
        <v>1.0291999999999999</v>
      </c>
      <c r="C583" s="2">
        <f t="shared" si="69"/>
        <v>1.5499999999999847E-2</v>
      </c>
      <c r="D583" s="2">
        <f t="shared" si="70"/>
        <v>1.0395599999999998</v>
      </c>
      <c r="E583" s="2">
        <f t="shared" si="64"/>
        <v>1.0411300000000001</v>
      </c>
      <c r="F583" s="2">
        <f t="shared" si="65"/>
        <v>1.03156</v>
      </c>
      <c r="G583" s="2">
        <f t="shared" si="67"/>
        <v>1.0225100000000007</v>
      </c>
      <c r="H583" s="2">
        <f t="shared" si="63"/>
        <v>1.0246330000000015</v>
      </c>
      <c r="I583" s="2">
        <f t="array" ref="I583">SUMPRODUCT(B567:B586, (ROW(B567:B586)-ROW(B567)+1)) / (20*21/2)</f>
        <v>1.0391761904761905</v>
      </c>
      <c r="J583" s="2">
        <f t="shared" si="66"/>
        <v>1.0323885036764731</v>
      </c>
      <c r="K583" s="2">
        <f t="shared" si="68"/>
        <v>1.0262358916310819</v>
      </c>
    </row>
    <row r="584" spans="1:11" ht="13.5" x14ac:dyDescent="0.25">
      <c r="A584" s="3">
        <f>TITRES_STAT!B587</f>
        <v>42852</v>
      </c>
      <c r="B584" s="6">
        <f>TITRES_STAT!D587</f>
        <v>1.0344</v>
      </c>
      <c r="C584" s="2">
        <f t="shared" si="69"/>
        <v>5.2000000000000934E-3</v>
      </c>
      <c r="D584" s="2">
        <f t="shared" si="70"/>
        <v>1.0364599999999999</v>
      </c>
      <c r="E584" s="2">
        <f t="shared" si="64"/>
        <v>1.0390600000000001</v>
      </c>
      <c r="F584" s="2">
        <f t="shared" si="65"/>
        <v>1.03182</v>
      </c>
      <c r="G584" s="2">
        <f t="shared" si="67"/>
        <v>1.0224060000000006</v>
      </c>
      <c r="H584" s="2">
        <f t="shared" si="63"/>
        <v>1.0246665000000015</v>
      </c>
      <c r="I584" s="2">
        <f t="array" ref="I584">SUMPRODUCT(B568:B587, (ROW(B568:B587)-ROW(B568)+1)) / (20*21/2)</f>
        <v>1.0391266666666668</v>
      </c>
      <c r="J584" s="2">
        <f t="shared" si="66"/>
        <v>1.0325800747549041</v>
      </c>
      <c r="K584" s="2">
        <f t="shared" si="68"/>
        <v>1.0265560527435884</v>
      </c>
    </row>
    <row r="585" spans="1:11" ht="13.5" x14ac:dyDescent="0.25">
      <c r="A585" s="3">
        <f>TITRES_STAT!B588</f>
        <v>42853</v>
      </c>
      <c r="B585" s="6">
        <f>TITRES_STAT!D588</f>
        <v>1.0499000000000001</v>
      </c>
      <c r="C585" s="2">
        <f t="shared" si="69"/>
        <v>1.5500000000000069E-2</v>
      </c>
      <c r="D585" s="2">
        <f t="shared" si="70"/>
        <v>1.03542</v>
      </c>
      <c r="E585" s="2">
        <f t="shared" si="64"/>
        <v>1.03854</v>
      </c>
      <c r="F585" s="2">
        <f t="shared" si="65"/>
        <v>1.0331100000000002</v>
      </c>
      <c r="G585" s="2">
        <f t="shared" si="67"/>
        <v>1.0224060000000008</v>
      </c>
      <c r="H585" s="2">
        <f t="shared" si="63"/>
        <v>1.0248025000000016</v>
      </c>
      <c r="I585" s="2">
        <f t="array" ref="I585">SUMPRODUCT(B569:B588, (ROW(B569:B588)-ROW(B569)+1)) / (20*21/2)</f>
        <v>1.0394247619047619</v>
      </c>
      <c r="J585" s="2">
        <f t="shared" si="66"/>
        <v>1.0342295914449133</v>
      </c>
      <c r="K585" s="2">
        <f t="shared" si="68"/>
        <v>1.0274715016556046</v>
      </c>
    </row>
    <row r="586" spans="1:11" ht="13.5" x14ac:dyDescent="0.25">
      <c r="A586" s="3">
        <f>TITRES_STAT!B589</f>
        <v>42857</v>
      </c>
      <c r="B586" s="6">
        <f>TITRES_STAT!D589</f>
        <v>1.0499000000000001</v>
      </c>
      <c r="C586" s="2">
        <f t="shared" si="69"/>
        <v>0</v>
      </c>
      <c r="D586" s="2">
        <f t="shared" si="70"/>
        <v>1.03542</v>
      </c>
      <c r="E586" s="2">
        <f t="shared" si="64"/>
        <v>1.04112</v>
      </c>
      <c r="F586" s="2">
        <f t="shared" si="65"/>
        <v>1.0349200000000001</v>
      </c>
      <c r="G586" s="2">
        <f t="shared" si="67"/>
        <v>1.0224060000000006</v>
      </c>
      <c r="H586" s="2">
        <f t="shared" ref="H586:H649" si="71">AVERAGE(B387:B586)</f>
        <v>1.0250860000000015</v>
      </c>
      <c r="I586" s="2">
        <f t="array" ref="I586">SUMPRODUCT(B570:B589, (ROW(B570:B589)-ROW(B570)+1)) / (20*21/2)</f>
        <v>1.0396733333333334</v>
      </c>
      <c r="J586" s="2">
        <f t="shared" si="66"/>
        <v>1.0357220113073025</v>
      </c>
      <c r="K586" s="2">
        <f t="shared" si="68"/>
        <v>1.0283510506102869</v>
      </c>
    </row>
    <row r="587" spans="1:11" ht="13.5" x14ac:dyDescent="0.25">
      <c r="A587" s="3">
        <f>TITRES_STAT!B590</f>
        <v>42858</v>
      </c>
      <c r="B587" s="6">
        <f>TITRES_STAT!D590</f>
        <v>1.0344</v>
      </c>
      <c r="C587" s="2">
        <f t="shared" si="69"/>
        <v>-1.5500000000000069E-2</v>
      </c>
      <c r="D587" s="2">
        <f t="shared" si="70"/>
        <v>1.03956</v>
      </c>
      <c r="E587" s="2">
        <f t="shared" si="64"/>
        <v>1.0406</v>
      </c>
      <c r="F587" s="2">
        <f t="shared" si="65"/>
        <v>1.03647</v>
      </c>
      <c r="G587" s="2">
        <f t="shared" si="67"/>
        <v>1.0220960000000003</v>
      </c>
      <c r="H587" s="2">
        <f t="shared" si="71"/>
        <v>1.0251445000000015</v>
      </c>
      <c r="I587" s="2">
        <f t="array" ref="I587">SUMPRODUCT(B571:B590, (ROW(B571:B590)-ROW(B571)+1)) / (20*21/2)</f>
        <v>1.0398233333333331</v>
      </c>
      <c r="J587" s="2">
        <f t="shared" si="66"/>
        <v>1.0355961054685117</v>
      </c>
      <c r="K587" s="2">
        <f t="shared" si="68"/>
        <v>1.0285882643118442</v>
      </c>
    </row>
    <row r="588" spans="1:11" ht="13.5" x14ac:dyDescent="0.25">
      <c r="A588" s="3">
        <f>TITRES_STAT!B591</f>
        <v>42859</v>
      </c>
      <c r="B588" s="6">
        <f>TITRES_STAT!D591</f>
        <v>1.0396000000000001</v>
      </c>
      <c r="C588" s="2">
        <f t="shared" si="69"/>
        <v>5.2000000000000934E-3</v>
      </c>
      <c r="D588" s="2">
        <f t="shared" si="70"/>
        <v>1.0416399999999999</v>
      </c>
      <c r="E588" s="2">
        <f t="shared" ref="E588:E651" si="72">AVERAGE(B579:B588)</f>
        <v>1.0406</v>
      </c>
      <c r="F588" s="2">
        <f t="shared" si="65"/>
        <v>1.0369900000000003</v>
      </c>
      <c r="G588" s="2">
        <f t="shared" si="67"/>
        <v>1.0220960000000003</v>
      </c>
      <c r="H588" s="2">
        <f t="shared" si="71"/>
        <v>1.0252290000000017</v>
      </c>
      <c r="I588" s="2">
        <f t="array" ref="I588">SUMPRODUCT(B572:B591, (ROW(B572:B591)-ROW(B572)+1)) / (20*21/2)</f>
        <v>1.0398995238095237</v>
      </c>
      <c r="J588" s="2">
        <f t="shared" si="66"/>
        <v>1.0359774287572248</v>
      </c>
      <c r="K588" s="2">
        <f t="shared" si="68"/>
        <v>1.0290200970839287</v>
      </c>
    </row>
    <row r="589" spans="1:11" ht="13.5" x14ac:dyDescent="0.25">
      <c r="A589" s="3">
        <f>TITRES_STAT!B592</f>
        <v>42860</v>
      </c>
      <c r="B589" s="6">
        <f>TITRES_STAT!D592</f>
        <v>1.0396000000000001</v>
      </c>
      <c r="C589" s="2">
        <f t="shared" si="69"/>
        <v>0</v>
      </c>
      <c r="D589" s="2">
        <f t="shared" si="70"/>
        <v>1.0426800000000001</v>
      </c>
      <c r="E589" s="2">
        <f t="shared" si="72"/>
        <v>1.0395699999999999</v>
      </c>
      <c r="F589" s="2">
        <f t="shared" si="65"/>
        <v>1.038025</v>
      </c>
      <c r="G589" s="2">
        <f t="shared" si="67"/>
        <v>1.0223040000000005</v>
      </c>
      <c r="H589" s="2">
        <f t="shared" si="71"/>
        <v>1.0253380000000016</v>
      </c>
      <c r="I589" s="2">
        <f t="array" ref="I589">SUMPRODUCT(B573:B592, (ROW(B573:B592)-ROW(B573)+1)) / (20*21/2)</f>
        <v>1.0369152380952382</v>
      </c>
      <c r="J589" s="2">
        <f t="shared" si="66"/>
        <v>1.0363224355422509</v>
      </c>
      <c r="K589" s="2">
        <f t="shared" si="68"/>
        <v>1.0294349952375002</v>
      </c>
    </row>
    <row r="590" spans="1:11" ht="13.5" x14ac:dyDescent="0.25">
      <c r="A590" s="3">
        <f>TITRES_STAT!B593</f>
        <v>42863</v>
      </c>
      <c r="B590" s="6">
        <f>TITRES_STAT!D593</f>
        <v>1.0396000000000001</v>
      </c>
      <c r="C590" s="2">
        <f t="shared" si="69"/>
        <v>0</v>
      </c>
      <c r="D590" s="2">
        <f t="shared" si="70"/>
        <v>1.0406200000000001</v>
      </c>
      <c r="E590" s="2">
        <f t="shared" si="72"/>
        <v>1.0380199999999999</v>
      </c>
      <c r="F590" s="2">
        <f t="shared" si="65"/>
        <v>1.0388000000000002</v>
      </c>
      <c r="G590" s="2">
        <f t="shared" si="67"/>
        <v>1.0230280000000003</v>
      </c>
      <c r="H590" s="2">
        <f t="shared" si="71"/>
        <v>1.0254715000000016</v>
      </c>
      <c r="I590" s="2">
        <f t="array" ref="I590">SUMPRODUCT(B574:B593, (ROW(B574:B593)-ROW(B574)+1)) / (20*21/2)</f>
        <v>1.0360009523809524</v>
      </c>
      <c r="J590" s="2">
        <f t="shared" si="66"/>
        <v>1.036634584538227</v>
      </c>
      <c r="K590" s="2">
        <f t="shared" si="68"/>
        <v>1.0298336228752452</v>
      </c>
    </row>
    <row r="591" spans="1:11" ht="13.5" x14ac:dyDescent="0.25">
      <c r="A591" s="3">
        <f>TITRES_STAT!B594</f>
        <v>42864</v>
      </c>
      <c r="B591" s="6">
        <f>TITRES_STAT!D594</f>
        <v>1.0396000000000001</v>
      </c>
      <c r="C591" s="2">
        <f t="shared" si="69"/>
        <v>0</v>
      </c>
      <c r="D591" s="2">
        <f t="shared" si="70"/>
        <v>1.0385599999999999</v>
      </c>
      <c r="E591" s="2">
        <f t="shared" si="72"/>
        <v>1.0369900000000001</v>
      </c>
      <c r="F591" s="2">
        <f t="shared" si="65"/>
        <v>1.0398350000000001</v>
      </c>
      <c r="G591" s="2">
        <f t="shared" si="67"/>
        <v>1.0233380000000003</v>
      </c>
      <c r="H591" s="2">
        <f t="shared" si="71"/>
        <v>1.0256050000000017</v>
      </c>
      <c r="I591" s="2">
        <f t="array" ref="I591">SUMPRODUCT(B575:B594, (ROW(B575:B594)-ROW(B575)+1)) / (20*21/2)</f>
        <v>1.0350866666666667</v>
      </c>
      <c r="J591" s="2">
        <f t="shared" si="66"/>
        <v>1.0369170050583958</v>
      </c>
      <c r="K591" s="2">
        <f t="shared" si="68"/>
        <v>1.0302166180566081</v>
      </c>
    </row>
    <row r="592" spans="1:11" ht="13.5" x14ac:dyDescent="0.25">
      <c r="A592" s="3">
        <f>TITRES_STAT!B595</f>
        <v>42865</v>
      </c>
      <c r="B592" s="6">
        <f>TITRES_STAT!D595</f>
        <v>1.0085</v>
      </c>
      <c r="C592" s="2">
        <f t="shared" si="69"/>
        <v>-3.1100000000000128E-2</v>
      </c>
      <c r="D592" s="2">
        <f t="shared" si="70"/>
        <v>1.03338</v>
      </c>
      <c r="E592" s="2">
        <f t="shared" si="72"/>
        <v>1.03647</v>
      </c>
      <c r="F592" s="2">
        <f t="shared" si="65"/>
        <v>1.0387999999999999</v>
      </c>
      <c r="G592" s="2">
        <f t="shared" si="67"/>
        <v>1.0234400000000001</v>
      </c>
      <c r="H592" s="2">
        <f t="shared" si="71"/>
        <v>1.0256075000000016</v>
      </c>
      <c r="I592" s="2">
        <f t="array" ref="I592">SUMPRODUCT(B576:B595, (ROW(B576:B595)-ROW(B576)+1)) / (20*21/2)</f>
        <v>1.0342957142857143</v>
      </c>
      <c r="J592" s="2">
        <f t="shared" si="66"/>
        <v>1.0342106236242627</v>
      </c>
      <c r="K592" s="2">
        <f t="shared" si="68"/>
        <v>1.0293649859759568</v>
      </c>
    </row>
    <row r="593" spans="1:11" ht="13.5" x14ac:dyDescent="0.25">
      <c r="A593" s="3">
        <f>TITRES_STAT!B596</f>
        <v>42866</v>
      </c>
      <c r="B593" s="6">
        <f>TITRES_STAT!D596</f>
        <v>1.0291999999999999</v>
      </c>
      <c r="C593" s="2">
        <f t="shared" si="69"/>
        <v>2.0699999999999941E-2</v>
      </c>
      <c r="D593" s="2">
        <f t="shared" si="70"/>
        <v>1.0312999999999999</v>
      </c>
      <c r="E593" s="2">
        <f t="shared" si="72"/>
        <v>1.03647</v>
      </c>
      <c r="F593" s="2">
        <f t="shared" si="65"/>
        <v>1.0388000000000002</v>
      </c>
      <c r="G593" s="2">
        <f t="shared" si="67"/>
        <v>1.0238540000000003</v>
      </c>
      <c r="H593" s="2">
        <f t="shared" si="71"/>
        <v>1.0257135000000017</v>
      </c>
      <c r="I593" s="2">
        <f t="array" ref="I593">SUMPRODUCT(B577:B596, (ROW(B577:B596)-ROW(B577)+1)) / (20*21/2)</f>
        <v>1.0316566666666667</v>
      </c>
      <c r="J593" s="2">
        <f t="shared" si="66"/>
        <v>1.033733421374333</v>
      </c>
      <c r="K593" s="2">
        <f t="shared" si="68"/>
        <v>1.0293585159376841</v>
      </c>
    </row>
    <row r="594" spans="1:11" ht="13.5" x14ac:dyDescent="0.25">
      <c r="A594" s="3">
        <f>TITRES_STAT!B597</f>
        <v>42867</v>
      </c>
      <c r="B594" s="6">
        <f>TITRES_STAT!D597</f>
        <v>1.0291999999999999</v>
      </c>
      <c r="C594" s="2">
        <f t="shared" si="69"/>
        <v>0</v>
      </c>
      <c r="D594" s="2">
        <f t="shared" si="70"/>
        <v>1.0292199999999998</v>
      </c>
      <c r="E594" s="2">
        <f t="shared" si="72"/>
        <v>1.0359499999999999</v>
      </c>
      <c r="F594" s="2">
        <f t="shared" si="65"/>
        <v>1.0375049999999999</v>
      </c>
      <c r="G594" s="2">
        <f t="shared" si="67"/>
        <v>1.0243700000000002</v>
      </c>
      <c r="H594" s="2">
        <f t="shared" si="71"/>
        <v>1.0258195000000017</v>
      </c>
      <c r="I594" s="2">
        <f t="array" ref="I594">SUMPRODUCT(B578:B597, (ROW(B578:B597)-ROW(B578)+1)) / (20*21/2)</f>
        <v>1.030577619047619</v>
      </c>
      <c r="J594" s="2">
        <f t="shared" si="66"/>
        <v>1.03330166695773</v>
      </c>
      <c r="K594" s="2">
        <f t="shared" si="68"/>
        <v>1.0293522996264024</v>
      </c>
    </row>
    <row r="595" spans="1:11" ht="13.5" x14ac:dyDescent="0.25">
      <c r="A595" s="3">
        <f>TITRES_STAT!B598</f>
        <v>42870</v>
      </c>
      <c r="B595" s="6">
        <f>TITRES_STAT!D598</f>
        <v>1.0291999999999999</v>
      </c>
      <c r="C595" s="2">
        <f t="shared" si="69"/>
        <v>0</v>
      </c>
      <c r="D595" s="2">
        <f t="shared" si="70"/>
        <v>1.0271399999999999</v>
      </c>
      <c r="E595" s="2">
        <f t="shared" si="72"/>
        <v>1.0338799999999999</v>
      </c>
      <c r="F595" s="2">
        <f t="shared" si="65"/>
        <v>1.0362100000000001</v>
      </c>
      <c r="G595" s="2">
        <f t="shared" si="67"/>
        <v>1.0250940000000002</v>
      </c>
      <c r="H595" s="2">
        <f t="shared" si="71"/>
        <v>1.0259255000000016</v>
      </c>
      <c r="I595" s="2">
        <f t="array" ref="I595">SUMPRODUCT(B579:B598, (ROW(B579:B598)-ROW(B579)+1)) / (20*21/2)</f>
        <v>1.0290771428571428</v>
      </c>
      <c r="J595" s="2">
        <f t="shared" si="66"/>
        <v>1.0329110320093746</v>
      </c>
      <c r="K595" s="2">
        <f t="shared" si="68"/>
        <v>1.0293463270920338</v>
      </c>
    </row>
    <row r="596" spans="1:11" ht="13.5" x14ac:dyDescent="0.25">
      <c r="A596" s="3">
        <f>TITRES_STAT!B599</f>
        <v>42871</v>
      </c>
      <c r="B596" s="6">
        <f>TITRES_STAT!D599</f>
        <v>1.0085</v>
      </c>
      <c r="C596" s="2">
        <f t="shared" si="69"/>
        <v>-2.0699999999999941E-2</v>
      </c>
      <c r="D596" s="2">
        <f t="shared" si="70"/>
        <v>1.0209199999999998</v>
      </c>
      <c r="E596" s="2">
        <f t="shared" si="72"/>
        <v>1.0297399999999999</v>
      </c>
      <c r="F596" s="2">
        <f t="shared" ref="F596:F659" si="73">AVERAGE(B577:B596)</f>
        <v>1.0354300000000001</v>
      </c>
      <c r="G596" s="2">
        <f t="shared" si="67"/>
        <v>1.0253000000000001</v>
      </c>
      <c r="H596" s="2">
        <f t="shared" si="71"/>
        <v>1.0260755000000017</v>
      </c>
      <c r="I596" s="2">
        <f t="array" ref="I596">SUMPRODUCT(B580:B599, (ROW(B580:B599)-ROW(B580)+1)) / (20*21/2)</f>
        <v>1.0276752380952379</v>
      </c>
      <c r="J596" s="2">
        <f t="shared" si="66"/>
        <v>1.0305861718180056</v>
      </c>
      <c r="K596" s="2">
        <f t="shared" si="68"/>
        <v>1.0285288240688168</v>
      </c>
    </row>
    <row r="597" spans="1:11" ht="13.5" x14ac:dyDescent="0.25">
      <c r="A597" s="3">
        <f>TITRES_STAT!B600</f>
        <v>42872</v>
      </c>
      <c r="B597" s="6">
        <f>TITRES_STAT!D600</f>
        <v>1.0241</v>
      </c>
      <c r="C597" s="2">
        <f t="shared" si="69"/>
        <v>1.5600000000000058E-2</v>
      </c>
      <c r="D597" s="2">
        <f t="shared" si="70"/>
        <v>1.0240399999999998</v>
      </c>
      <c r="E597" s="2">
        <f t="shared" si="72"/>
        <v>1.0287099999999998</v>
      </c>
      <c r="F597" s="2">
        <f t="shared" si="73"/>
        <v>1.0346550000000001</v>
      </c>
      <c r="G597" s="2">
        <f t="shared" si="67"/>
        <v>1.0261280000000002</v>
      </c>
      <c r="H597" s="2">
        <f t="shared" si="71"/>
        <v>1.0261805000000017</v>
      </c>
      <c r="I597" s="2">
        <f t="array" ref="I597">SUMPRODUCT(B581:B600, (ROW(B581:B600)-ROW(B581)+1)) / (20*21/2)</f>
        <v>1.0254304761904762</v>
      </c>
      <c r="J597" s="2">
        <f t="shared" ref="J597:J660" si="74">$J$4*B597+J596*(1-$J$4)</f>
        <v>1.0299684411686718</v>
      </c>
      <c r="K597" s="2">
        <f t="shared" si="68"/>
        <v>1.028355144693569</v>
      </c>
    </row>
    <row r="598" spans="1:11" ht="13.5" x14ac:dyDescent="0.25">
      <c r="A598" s="3">
        <f>TITRES_STAT!B601</f>
        <v>42873</v>
      </c>
      <c r="B598" s="6">
        <f>TITRES_STAT!D601</f>
        <v>1.0188999999999999</v>
      </c>
      <c r="C598" s="2">
        <f t="shared" si="69"/>
        <v>-5.2000000000000934E-3</v>
      </c>
      <c r="D598" s="2">
        <f t="shared" si="70"/>
        <v>1.0219799999999999</v>
      </c>
      <c r="E598" s="2">
        <f t="shared" si="72"/>
        <v>1.02664</v>
      </c>
      <c r="F598" s="2">
        <f t="shared" si="73"/>
        <v>1.03362</v>
      </c>
      <c r="G598" s="2">
        <f t="shared" si="67"/>
        <v>1.0264380000000002</v>
      </c>
      <c r="H598" s="2">
        <f t="shared" si="71"/>
        <v>1.0263090000000017</v>
      </c>
      <c r="I598" s="2">
        <f t="array" ref="I598">SUMPRODUCT(B582:B601, (ROW(B582:B601)-ROW(B582)+1)) / (20*21/2)</f>
        <v>1.0253790476190476</v>
      </c>
      <c r="J598" s="2">
        <f t="shared" si="74"/>
        <v>1.0289143039145126</v>
      </c>
      <c r="K598" s="2">
        <f t="shared" si="68"/>
        <v>1.027984354705586</v>
      </c>
    </row>
    <row r="599" spans="1:11" ht="13.5" x14ac:dyDescent="0.25">
      <c r="A599" s="3">
        <f>TITRES_STAT!B602</f>
        <v>42874</v>
      </c>
      <c r="B599" s="6">
        <f>TITRES_STAT!D602</f>
        <v>1.0188999999999999</v>
      </c>
      <c r="C599" s="2">
        <f t="shared" si="69"/>
        <v>0</v>
      </c>
      <c r="D599" s="2">
        <f t="shared" si="70"/>
        <v>1.0199200000000002</v>
      </c>
      <c r="E599" s="2">
        <f t="shared" si="72"/>
        <v>1.02457</v>
      </c>
      <c r="F599" s="2">
        <f t="shared" si="73"/>
        <v>1.0320699999999998</v>
      </c>
      <c r="G599" s="2">
        <f t="shared" si="67"/>
        <v>1.026438</v>
      </c>
      <c r="H599" s="2">
        <f t="shared" si="71"/>
        <v>1.0263880000000016</v>
      </c>
      <c r="I599" s="2">
        <f t="array" ref="I599">SUMPRODUCT(B583:B602, (ROW(B583:B602)-ROW(B583)+1)) / (20*21/2)</f>
        <v>1.0229690476190478</v>
      </c>
      <c r="J599" s="2">
        <f t="shared" si="74"/>
        <v>1.027960560684559</v>
      </c>
      <c r="K599" s="2">
        <f t="shared" si="68"/>
        <v>1.0276281055014456</v>
      </c>
    </row>
    <row r="600" spans="1:11" ht="13.5" x14ac:dyDescent="0.25">
      <c r="A600" s="3">
        <f>TITRES_STAT!B603</f>
        <v>42877</v>
      </c>
      <c r="B600" s="6">
        <f>TITRES_STAT!D603</f>
        <v>1.0085</v>
      </c>
      <c r="C600" s="2">
        <f t="shared" si="69"/>
        <v>-1.0399999999999965E-2</v>
      </c>
      <c r="D600" s="2">
        <f t="shared" si="70"/>
        <v>1.0157799999999999</v>
      </c>
      <c r="E600" s="2">
        <f t="shared" si="72"/>
        <v>1.0214599999999998</v>
      </c>
      <c r="F600" s="2">
        <f t="shared" si="73"/>
        <v>1.0297399999999999</v>
      </c>
      <c r="G600" s="2">
        <f t="shared" si="67"/>
        <v>1.0261260000000001</v>
      </c>
      <c r="H600" s="2">
        <f t="shared" si="71"/>
        <v>1.0264645000000017</v>
      </c>
      <c r="I600" s="2">
        <f t="array" ref="I600">SUMPRODUCT(B584:B603, (ROW(B584:B603)-ROW(B584)+1)) / (20*21/2)</f>
        <v>1.0201128571428573</v>
      </c>
      <c r="J600" s="2">
        <f t="shared" si="74"/>
        <v>1.0261071739526961</v>
      </c>
      <c r="K600" s="2">
        <f t="shared" si="68"/>
        <v>1.0268779837170752</v>
      </c>
    </row>
    <row r="601" spans="1:11" ht="13.5" x14ac:dyDescent="0.25">
      <c r="A601" s="3">
        <f>TITRES_STAT!B604</f>
        <v>42878</v>
      </c>
      <c r="B601" s="6">
        <f>TITRES_STAT!D604</f>
        <v>1.0291999999999999</v>
      </c>
      <c r="C601" s="2">
        <f t="shared" si="69"/>
        <v>2.0699999999999941E-2</v>
      </c>
      <c r="D601" s="2">
        <f t="shared" si="70"/>
        <v>1.0199200000000002</v>
      </c>
      <c r="E601" s="2">
        <f t="shared" si="72"/>
        <v>1.0204199999999999</v>
      </c>
      <c r="F601" s="2">
        <f t="shared" si="73"/>
        <v>1.028705</v>
      </c>
      <c r="G601" s="2">
        <f t="shared" si="67"/>
        <v>1.0264360000000001</v>
      </c>
      <c r="H601" s="2">
        <f t="shared" si="71"/>
        <v>1.0266935000000017</v>
      </c>
      <c r="I601" s="2">
        <f t="array" ref="I601">SUMPRODUCT(B585:B604, (ROW(B585:B604)-ROW(B585)+1)) / (20*21/2)</f>
        <v>1.0183852380952381</v>
      </c>
      <c r="J601" s="2">
        <f t="shared" si="74"/>
        <v>1.0264017288143441</v>
      </c>
      <c r="K601" s="2">
        <f t="shared" si="68"/>
        <v>1.0269690431791507</v>
      </c>
    </row>
    <row r="602" spans="1:11" ht="13.5" x14ac:dyDescent="0.25">
      <c r="A602" s="3">
        <f>TITRES_STAT!B605</f>
        <v>42879</v>
      </c>
      <c r="B602" s="6">
        <f>TITRES_STAT!D605</f>
        <v>1.0034000000000001</v>
      </c>
      <c r="C602" s="2">
        <f t="shared" si="69"/>
        <v>-2.5799999999999823E-2</v>
      </c>
      <c r="D602" s="2">
        <f t="shared" si="70"/>
        <v>1.0157799999999999</v>
      </c>
      <c r="E602" s="2">
        <f t="shared" si="72"/>
        <v>1.0199099999999999</v>
      </c>
      <c r="F602" s="2">
        <f t="shared" si="73"/>
        <v>1.0281899999999999</v>
      </c>
      <c r="G602" s="2">
        <f t="shared" si="67"/>
        <v>1.02623</v>
      </c>
      <c r="H602" s="2">
        <f t="shared" si="71"/>
        <v>1.0266950000000017</v>
      </c>
      <c r="I602" s="2">
        <f t="array" ref="I602">SUMPRODUCT(B586:B605, (ROW(B586:B605)-ROW(B586)+1)) / (20*21/2)</f>
        <v>1.0167809523809523</v>
      </c>
      <c r="J602" s="2">
        <f t="shared" si="74"/>
        <v>1.0242110879748827</v>
      </c>
      <c r="K602" s="2">
        <f t="shared" si="68"/>
        <v>1.0260447669760469</v>
      </c>
    </row>
    <row r="603" spans="1:11" ht="13.5" x14ac:dyDescent="0.25">
      <c r="A603" s="3">
        <f>TITRES_STAT!B606</f>
        <v>42880</v>
      </c>
      <c r="B603" s="6">
        <f>TITRES_STAT!D606</f>
        <v>0.99819999999999998</v>
      </c>
      <c r="C603" s="2">
        <f t="shared" si="69"/>
        <v>-5.2000000000000934E-3</v>
      </c>
      <c r="D603" s="2">
        <f t="shared" si="70"/>
        <v>1.0116400000000001</v>
      </c>
      <c r="E603" s="2">
        <f t="shared" si="72"/>
        <v>1.01681</v>
      </c>
      <c r="F603" s="2">
        <f t="shared" si="73"/>
        <v>1.02664</v>
      </c>
      <c r="G603" s="2">
        <f t="shared" si="67"/>
        <v>1.026024</v>
      </c>
      <c r="H603" s="2">
        <f t="shared" si="71"/>
        <v>1.0266705000000016</v>
      </c>
      <c r="I603" s="2">
        <f t="array" ref="I603">SUMPRODUCT(B587:B606, (ROW(B587:B606)-ROW(B587)+1)) / (20*21/2)</f>
        <v>1.0143928571428571</v>
      </c>
      <c r="J603" s="2">
        <f t="shared" si="74"/>
        <v>1.0217338415010844</v>
      </c>
      <c r="K603" s="2">
        <f t="shared" si="68"/>
        <v>1.0249528153299274</v>
      </c>
    </row>
    <row r="604" spans="1:11" ht="13.5" x14ac:dyDescent="0.25">
      <c r="A604" s="3">
        <f>TITRES_STAT!B607</f>
        <v>42881</v>
      </c>
      <c r="B604" s="6">
        <f>TITRES_STAT!D607</f>
        <v>1.0085</v>
      </c>
      <c r="C604" s="2">
        <f t="shared" si="69"/>
        <v>1.0299999999999976E-2</v>
      </c>
      <c r="D604" s="2">
        <f t="shared" si="70"/>
        <v>1.00956</v>
      </c>
      <c r="E604" s="2">
        <f t="shared" si="72"/>
        <v>1.01474</v>
      </c>
      <c r="F604" s="2">
        <f t="shared" si="73"/>
        <v>1.0253450000000002</v>
      </c>
      <c r="G604" s="2">
        <f t="shared" si="67"/>
        <v>1.02623</v>
      </c>
      <c r="H604" s="2">
        <f t="shared" si="71"/>
        <v>1.0267220000000017</v>
      </c>
      <c r="I604" s="2">
        <f t="array" ref="I604">SUMPRODUCT(B588:B607, (ROW(B588:B607)-ROW(B588)+1)) / (20*21/2)</f>
        <v>1.0127461904761903</v>
      </c>
      <c r="J604" s="2">
        <f t="shared" si="74"/>
        <v>1.0204734756438383</v>
      </c>
      <c r="K604" s="2">
        <f t="shared" si="68"/>
        <v>1.0243076068856165</v>
      </c>
    </row>
    <row r="605" spans="1:11" ht="13.5" x14ac:dyDescent="0.25">
      <c r="A605" s="3">
        <f>TITRES_STAT!B608</f>
        <v>42884</v>
      </c>
      <c r="B605" s="6">
        <f>TITRES_STAT!D608</f>
        <v>1.0085</v>
      </c>
      <c r="C605" s="2">
        <f t="shared" si="69"/>
        <v>0</v>
      </c>
      <c r="D605" s="2">
        <f t="shared" si="70"/>
        <v>1.00956</v>
      </c>
      <c r="E605" s="2">
        <f t="shared" si="72"/>
        <v>1.0126699999999997</v>
      </c>
      <c r="F605" s="2">
        <f t="shared" si="73"/>
        <v>1.0232750000000002</v>
      </c>
      <c r="G605" s="2">
        <f t="shared" si="67"/>
        <v>1.02685</v>
      </c>
      <c r="H605" s="2">
        <f t="shared" si="71"/>
        <v>1.0267735000000016</v>
      </c>
      <c r="I605" s="2">
        <f t="array" ref="I605">SUMPRODUCT(B589:B608, (ROW(B589:B608)-ROW(B589)+1)) / (20*21/2)</f>
        <v>1.0107519047619047</v>
      </c>
      <c r="J605" s="2">
        <f t="shared" si="74"/>
        <v>1.0193331446301392</v>
      </c>
      <c r="K605" s="2">
        <f t="shared" si="68"/>
        <v>1.0236877007332394</v>
      </c>
    </row>
    <row r="606" spans="1:11" ht="13.5" x14ac:dyDescent="0.25">
      <c r="A606" s="3">
        <f>TITRES_STAT!B609</f>
        <v>42885</v>
      </c>
      <c r="B606" s="6">
        <f>TITRES_STAT!D609</f>
        <v>0.99819999999999998</v>
      </c>
      <c r="C606" s="2">
        <f t="shared" si="69"/>
        <v>-1.0299999999999976E-2</v>
      </c>
      <c r="D606" s="2">
        <f t="shared" si="70"/>
        <v>1.0033599999999998</v>
      </c>
      <c r="E606" s="2">
        <f t="shared" si="72"/>
        <v>1.0116400000000001</v>
      </c>
      <c r="F606" s="2">
        <f t="shared" si="73"/>
        <v>1.0206900000000001</v>
      </c>
      <c r="G606" s="2">
        <f t="shared" si="67"/>
        <v>1.027056</v>
      </c>
      <c r="H606" s="2">
        <f t="shared" si="71"/>
        <v>1.0265150000000016</v>
      </c>
      <c r="I606" s="2">
        <f t="array" ref="I606">SUMPRODUCT(B590:B609, (ROW(B590:B609)-ROW(B590)+1)) / (20*21/2)</f>
        <v>1.0089547619047619</v>
      </c>
      <c r="J606" s="2">
        <f t="shared" si="74"/>
        <v>1.0173204641891735</v>
      </c>
      <c r="K606" s="2">
        <f t="shared" si="68"/>
        <v>1.0226881830574261</v>
      </c>
    </row>
    <row r="607" spans="1:11" ht="13.5" x14ac:dyDescent="0.25">
      <c r="A607" s="3">
        <f>TITRES_STAT!B610</f>
        <v>42886</v>
      </c>
      <c r="B607" s="6">
        <f>TITRES_STAT!D610</f>
        <v>1.0034000000000001</v>
      </c>
      <c r="C607" s="2">
        <f t="shared" si="69"/>
        <v>5.2000000000000934E-3</v>
      </c>
      <c r="D607" s="2">
        <f t="shared" si="70"/>
        <v>1.00336</v>
      </c>
      <c r="E607" s="2">
        <f t="shared" si="72"/>
        <v>1.0095700000000001</v>
      </c>
      <c r="F607" s="2">
        <f t="shared" si="73"/>
        <v>1.0191400000000002</v>
      </c>
      <c r="G607" s="2">
        <f t="shared" si="67"/>
        <v>1.0269540000000001</v>
      </c>
      <c r="H607" s="2">
        <f t="shared" si="71"/>
        <v>1.0262825000000015</v>
      </c>
      <c r="I607" s="2">
        <f t="array" ref="I607">SUMPRODUCT(B591:B610, (ROW(B591:B610)-ROW(B591)+1)) / (20*21/2)</f>
        <v>1.0083357142857143</v>
      </c>
      <c r="J607" s="2">
        <f t="shared" si="74"/>
        <v>1.0159947056949665</v>
      </c>
      <c r="K607" s="2">
        <f t="shared" si="68"/>
        <v>1.0219317837218409</v>
      </c>
    </row>
    <row r="608" spans="1:11" ht="13.5" x14ac:dyDescent="0.25">
      <c r="A608" s="3">
        <f>TITRES_STAT!B611</f>
        <v>42887</v>
      </c>
      <c r="B608" s="6">
        <f>TITRES_STAT!D611</f>
        <v>0.99819999999999998</v>
      </c>
      <c r="C608" s="2">
        <f t="shared" si="69"/>
        <v>-5.2000000000000934E-3</v>
      </c>
      <c r="D608" s="2">
        <f t="shared" si="70"/>
        <v>1.00336</v>
      </c>
      <c r="E608" s="2">
        <f t="shared" si="72"/>
        <v>1.0074999999999998</v>
      </c>
      <c r="F608" s="2">
        <f t="shared" si="73"/>
        <v>1.0170700000000001</v>
      </c>
      <c r="G608" s="2">
        <f t="shared" si="67"/>
        <v>1.02623</v>
      </c>
      <c r="H608" s="2">
        <f t="shared" si="71"/>
        <v>1.0260500000000015</v>
      </c>
      <c r="I608" s="2">
        <f t="array" ref="I608">SUMPRODUCT(B592:B611, (ROW(B592:B611)-ROW(B592)+1)) / (20*21/2)</f>
        <v>1.0073790476190478</v>
      </c>
      <c r="J608" s="2">
        <f t="shared" si="74"/>
        <v>1.0142999718192554</v>
      </c>
      <c r="K608" s="2">
        <f t="shared" si="68"/>
        <v>1.0210011255366707</v>
      </c>
    </row>
    <row r="609" spans="1:11" ht="13.5" x14ac:dyDescent="0.25">
      <c r="A609" s="3">
        <f>TITRES_STAT!B612</f>
        <v>42888</v>
      </c>
      <c r="B609" s="6">
        <f>TITRES_STAT!D612</f>
        <v>0.99819999999999998</v>
      </c>
      <c r="C609" s="2">
        <f t="shared" si="69"/>
        <v>0</v>
      </c>
      <c r="D609" s="2">
        <f t="shared" si="70"/>
        <v>1.0013000000000001</v>
      </c>
      <c r="E609" s="2">
        <f t="shared" si="72"/>
        <v>1.00543</v>
      </c>
      <c r="F609" s="2">
        <f t="shared" si="73"/>
        <v>1.0150000000000001</v>
      </c>
      <c r="G609" s="2">
        <f t="shared" si="67"/>
        <v>1.0255059999999998</v>
      </c>
      <c r="H609" s="2">
        <f t="shared" si="71"/>
        <v>1.0259725000000013</v>
      </c>
      <c r="I609" s="2">
        <f t="array" ref="I609">SUMPRODUCT(B593:B612, (ROW(B593:B612)-ROW(B593)+1)) / (20*21/2)</f>
        <v>1.0065947619047619</v>
      </c>
      <c r="J609" s="2">
        <f t="shared" si="74"/>
        <v>1.0127666411698024</v>
      </c>
      <c r="K609" s="2">
        <f t="shared" si="68"/>
        <v>1.0201069637509188</v>
      </c>
    </row>
    <row r="610" spans="1:11" ht="13.5" x14ac:dyDescent="0.25">
      <c r="A610" s="3">
        <f>TITRES_STAT!B613</f>
        <v>42891</v>
      </c>
      <c r="B610" s="6">
        <f>TITRES_STAT!D613</f>
        <v>1.0085</v>
      </c>
      <c r="C610" s="2">
        <f t="shared" si="69"/>
        <v>1.0299999999999976E-2</v>
      </c>
      <c r="D610" s="2">
        <f t="shared" si="70"/>
        <v>1.0012999999999999</v>
      </c>
      <c r="E610" s="2">
        <f t="shared" si="72"/>
        <v>1.00543</v>
      </c>
      <c r="F610" s="2">
        <f t="shared" si="73"/>
        <v>1.0134450000000002</v>
      </c>
      <c r="G610" s="2">
        <f t="shared" si="67"/>
        <v>1.0254019999999999</v>
      </c>
      <c r="H610" s="2">
        <f t="shared" si="71"/>
        <v>1.0259205000000013</v>
      </c>
      <c r="I610" s="2">
        <f t="array" ref="I610">SUMPRODUCT(B594:B613, (ROW(B594:B613)-ROW(B594)+1)) / (20*21/2)</f>
        <v>1.006320476190476</v>
      </c>
      <c r="J610" s="2">
        <f t="shared" si="74"/>
        <v>1.012360294391726</v>
      </c>
      <c r="K610" s="2">
        <f t="shared" si="68"/>
        <v>1.0196517887018632</v>
      </c>
    </row>
    <row r="611" spans="1:11" ht="13.5" x14ac:dyDescent="0.25">
      <c r="A611" s="3">
        <f>TITRES_STAT!B614</f>
        <v>42892</v>
      </c>
      <c r="B611" s="6">
        <f>TITRES_STAT!D614</f>
        <v>1.0034000000000001</v>
      </c>
      <c r="C611" s="2">
        <f t="shared" si="69"/>
        <v>-5.0999999999998824E-3</v>
      </c>
      <c r="D611" s="2">
        <f t="shared" si="70"/>
        <v>1.0023399999999998</v>
      </c>
      <c r="E611" s="2">
        <f t="shared" si="72"/>
        <v>1.0028499999999998</v>
      </c>
      <c r="F611" s="2">
        <f t="shared" si="73"/>
        <v>1.0116350000000001</v>
      </c>
      <c r="G611" s="2">
        <f t="shared" si="67"/>
        <v>1.0249879999999998</v>
      </c>
      <c r="H611" s="2">
        <f t="shared" si="71"/>
        <v>1.0258430000000012</v>
      </c>
      <c r="I611" s="2">
        <f t="array" ref="I611">SUMPRODUCT(B595:B614, (ROW(B595:B614)-ROW(B595)+1)) / (20*21/2)</f>
        <v>1.0061447619047617</v>
      </c>
      <c r="J611" s="2">
        <f t="shared" si="74"/>
        <v>1.0115069330210855</v>
      </c>
      <c r="K611" s="2">
        <f t="shared" si="68"/>
        <v>1.0190144636547314</v>
      </c>
    </row>
    <row r="612" spans="1:11" ht="13.5" x14ac:dyDescent="0.25">
      <c r="A612" s="3">
        <f>TITRES_STAT!B615</f>
        <v>42893</v>
      </c>
      <c r="B612" s="6">
        <f>TITRES_STAT!D615</f>
        <v>1.0034000000000001</v>
      </c>
      <c r="C612" s="2">
        <f t="shared" si="69"/>
        <v>0</v>
      </c>
      <c r="D612" s="2">
        <f t="shared" si="70"/>
        <v>1.00234</v>
      </c>
      <c r="E612" s="2">
        <f t="shared" si="72"/>
        <v>1.0028499999999998</v>
      </c>
      <c r="F612" s="2">
        <f t="shared" si="73"/>
        <v>1.0113799999999999</v>
      </c>
      <c r="G612" s="2">
        <f t="shared" si="67"/>
        <v>1.0245739999999999</v>
      </c>
      <c r="H612" s="2">
        <f t="shared" si="71"/>
        <v>1.025869000000001</v>
      </c>
      <c r="I612" s="2">
        <f t="array" ref="I612">SUMPRODUCT(B596:B615, (ROW(B596:B615)-ROW(B596)+1)) / (20*21/2)</f>
        <v>1.0060676190476188</v>
      </c>
      <c r="J612" s="2">
        <f t="shared" si="74"/>
        <v>1.0107348441619346</v>
      </c>
      <c r="K612" s="2">
        <f t="shared" si="68"/>
        <v>1.0184021317467027</v>
      </c>
    </row>
    <row r="613" spans="1:11" ht="13.5" x14ac:dyDescent="0.25">
      <c r="A613" s="3">
        <f>TITRES_STAT!B616</f>
        <v>42894</v>
      </c>
      <c r="B613" s="6">
        <f>TITRES_STAT!D616</f>
        <v>1.0085</v>
      </c>
      <c r="C613" s="2">
        <f t="shared" si="69"/>
        <v>5.0999999999998824E-3</v>
      </c>
      <c r="D613" s="2">
        <f t="shared" si="70"/>
        <v>1.0044</v>
      </c>
      <c r="E613" s="2">
        <f t="shared" si="72"/>
        <v>1.0038800000000001</v>
      </c>
      <c r="F613" s="2">
        <f t="shared" si="73"/>
        <v>1.010345</v>
      </c>
      <c r="G613" s="2">
        <f t="shared" si="67"/>
        <v>1.0240559999999999</v>
      </c>
      <c r="H613" s="2">
        <f t="shared" si="71"/>
        <v>1.025869000000001</v>
      </c>
      <c r="I613" s="2">
        <f t="array" ref="I613">SUMPRODUCT(B597:B616, (ROW(B597:B616)-ROW(B597)+1)) / (20*21/2)</f>
        <v>1.0060890476190474</v>
      </c>
      <c r="J613" s="2">
        <f t="shared" si="74"/>
        <v>1.0105220018607979</v>
      </c>
      <c r="K613" s="2">
        <f t="shared" si="68"/>
        <v>1.0180138128546752</v>
      </c>
    </row>
    <row r="614" spans="1:11" ht="13.5" x14ac:dyDescent="0.25">
      <c r="A614" s="3">
        <f>TITRES_STAT!B617</f>
        <v>42895</v>
      </c>
      <c r="B614" s="6">
        <f>TITRES_STAT!D617</f>
        <v>1.0085</v>
      </c>
      <c r="C614" s="2">
        <f t="shared" si="69"/>
        <v>0</v>
      </c>
      <c r="D614" s="2">
        <f t="shared" si="70"/>
        <v>1.0064599999999999</v>
      </c>
      <c r="E614" s="2">
        <f t="shared" si="72"/>
        <v>1.0038799999999999</v>
      </c>
      <c r="F614" s="2">
        <f t="shared" si="73"/>
        <v>1.0093100000000002</v>
      </c>
      <c r="G614" s="2">
        <f t="shared" si="67"/>
        <v>1.0236419999999995</v>
      </c>
      <c r="H614" s="2">
        <f t="shared" si="71"/>
        <v>1.025894500000001</v>
      </c>
      <c r="I614" s="2">
        <f t="array" ref="I614">SUMPRODUCT(B598:B617, (ROW(B598:B617)-ROW(B598)+1)) / (20*21/2)</f>
        <v>1.006110476190476</v>
      </c>
      <c r="J614" s="2">
        <f t="shared" si="74"/>
        <v>1.0103294302550077</v>
      </c>
      <c r="K614" s="2">
        <f t="shared" si="68"/>
        <v>1.0176407221544919</v>
      </c>
    </row>
    <row r="615" spans="1:11" ht="13.5" x14ac:dyDescent="0.25">
      <c r="A615" s="3">
        <f>TITRES_STAT!B618</f>
        <v>42898</v>
      </c>
      <c r="B615" s="6">
        <f>TITRES_STAT!D618</f>
        <v>1.0085</v>
      </c>
      <c r="C615" s="2">
        <f t="shared" si="69"/>
        <v>0</v>
      </c>
      <c r="D615" s="2">
        <f t="shared" si="70"/>
        <v>1.0064599999999999</v>
      </c>
      <c r="E615" s="2">
        <f t="shared" si="72"/>
        <v>1.0038799999999999</v>
      </c>
      <c r="F615" s="2">
        <f t="shared" si="73"/>
        <v>1.0082750000000003</v>
      </c>
      <c r="G615" s="2">
        <f t="shared" si="67"/>
        <v>1.0233299999999996</v>
      </c>
      <c r="H615" s="2">
        <f t="shared" si="71"/>
        <v>1.0259200000000011</v>
      </c>
      <c r="I615" s="2">
        <f t="array" ref="I615">SUMPRODUCT(B599:B618, (ROW(B599:B618)-ROW(B599)+1)) / (20*21/2)</f>
        <v>1.0067014285714286</v>
      </c>
      <c r="J615" s="2">
        <f t="shared" si="74"/>
        <v>1.0101551988021498</v>
      </c>
      <c r="K615" s="2">
        <f t="shared" si="68"/>
        <v>1.0172822624621589</v>
      </c>
    </row>
    <row r="616" spans="1:11" ht="13.5" x14ac:dyDescent="0.25">
      <c r="A616" s="3">
        <f>TITRES_STAT!B619</f>
        <v>42899</v>
      </c>
      <c r="B616" s="6">
        <f>TITRES_STAT!D619</f>
        <v>1.0085</v>
      </c>
      <c r="C616" s="2">
        <f t="shared" si="69"/>
        <v>0</v>
      </c>
      <c r="D616" s="2">
        <f t="shared" si="70"/>
        <v>1.0074799999999997</v>
      </c>
      <c r="E616" s="2">
        <f t="shared" si="72"/>
        <v>1.00491</v>
      </c>
      <c r="F616" s="2">
        <f t="shared" si="73"/>
        <v>1.0082750000000005</v>
      </c>
      <c r="G616" s="2">
        <f t="shared" si="67"/>
        <v>1.0232259999999997</v>
      </c>
      <c r="H616" s="2">
        <f t="shared" si="71"/>
        <v>1.0259455000000011</v>
      </c>
      <c r="I616" s="2">
        <f t="array" ref="I616">SUMPRODUCT(B600:B619, (ROW(B600:B619)-ROW(B600)+1)) / (20*21/2)</f>
        <v>1.0078123809523809</v>
      </c>
      <c r="J616" s="2">
        <f t="shared" si="74"/>
        <v>1.0099975608209926</v>
      </c>
      <c r="K616" s="2">
        <f t="shared" si="68"/>
        <v>1.0169378600126624</v>
      </c>
    </row>
    <row r="617" spans="1:11" ht="13.5" x14ac:dyDescent="0.25">
      <c r="A617" s="3">
        <f>TITRES_STAT!B620</f>
        <v>42900</v>
      </c>
      <c r="B617" s="6">
        <f>TITRES_STAT!D620</f>
        <v>1.0085</v>
      </c>
      <c r="C617" s="2">
        <f t="shared" si="69"/>
        <v>0</v>
      </c>
      <c r="D617" s="2">
        <f t="shared" si="70"/>
        <v>1.0085</v>
      </c>
      <c r="E617" s="2">
        <f t="shared" si="72"/>
        <v>1.00542</v>
      </c>
      <c r="F617" s="2">
        <f t="shared" si="73"/>
        <v>1.0074950000000005</v>
      </c>
      <c r="G617" s="2">
        <f t="shared" si="67"/>
        <v>1.0233279999999996</v>
      </c>
      <c r="H617" s="2">
        <f t="shared" si="71"/>
        <v>1.0259455000000011</v>
      </c>
      <c r="I617" s="2">
        <f t="array" ref="I617">SUMPRODUCT(B601:B620, (ROW(B601:B620)-ROW(B601)+1)) / (20*21/2)</f>
        <v>1.0089233333333334</v>
      </c>
      <c r="J617" s="2">
        <f t="shared" si="74"/>
        <v>1.0098549359808979</v>
      </c>
      <c r="K617" s="2">
        <f t="shared" si="68"/>
        <v>1.0166069635415775</v>
      </c>
    </row>
    <row r="618" spans="1:11" ht="13.5" x14ac:dyDescent="0.25">
      <c r="A618" s="3">
        <f>TITRES_STAT!B621</f>
        <v>42901</v>
      </c>
      <c r="B618" s="6">
        <f>TITRES_STAT!D621</f>
        <v>1.0137</v>
      </c>
      <c r="C618" s="2">
        <f t="shared" si="69"/>
        <v>5.2000000000000934E-3</v>
      </c>
      <c r="D618" s="2">
        <f t="shared" si="70"/>
        <v>1.0095399999999999</v>
      </c>
      <c r="E618" s="2">
        <f t="shared" si="72"/>
        <v>1.0069699999999999</v>
      </c>
      <c r="F618" s="2">
        <f t="shared" si="73"/>
        <v>1.0072350000000001</v>
      </c>
      <c r="G618" s="2">
        <f t="shared" si="67"/>
        <v>1.0230179999999995</v>
      </c>
      <c r="H618" s="2">
        <f t="shared" si="71"/>
        <v>1.0259970000000009</v>
      </c>
      <c r="I618" s="2">
        <f t="array" ref="I618">SUMPRODUCT(B602:B621, (ROW(B602:B621)-ROW(B602)+1)) / (20*21/2)</f>
        <v>1.01048</v>
      </c>
      <c r="J618" s="2">
        <f t="shared" si="74"/>
        <v>1.0102211325541457</v>
      </c>
      <c r="K618" s="2">
        <f t="shared" si="68"/>
        <v>1.0164929649713197</v>
      </c>
    </row>
    <row r="619" spans="1:11" ht="13.5" x14ac:dyDescent="0.25">
      <c r="A619" s="3">
        <f>TITRES_STAT!B622</f>
        <v>42902</v>
      </c>
      <c r="B619" s="6">
        <f>TITRES_STAT!D622</f>
        <v>1.0188999999999999</v>
      </c>
      <c r="C619" s="2">
        <f t="shared" si="69"/>
        <v>5.1999999999998714E-3</v>
      </c>
      <c r="D619" s="2">
        <f t="shared" si="70"/>
        <v>1.01162</v>
      </c>
      <c r="E619" s="2">
        <f t="shared" si="72"/>
        <v>1.0090399999999999</v>
      </c>
      <c r="F619" s="2">
        <f t="shared" si="73"/>
        <v>1.0072350000000001</v>
      </c>
      <c r="G619" s="2">
        <f t="shared" si="67"/>
        <v>1.0230179999999995</v>
      </c>
      <c r="H619" s="2">
        <f t="shared" si="71"/>
        <v>1.0260745000000009</v>
      </c>
      <c r="I619" s="2">
        <f t="array" ref="I619">SUMPRODUCT(B603:B622, (ROW(B603:B622)-ROW(B603)+1)) / (20*21/2)</f>
        <v>1.0115657142857144</v>
      </c>
      <c r="J619" s="2">
        <f t="shared" si="74"/>
        <v>1.0110476913585127</v>
      </c>
      <c r="K619" s="2">
        <f t="shared" si="68"/>
        <v>1.0165873585018563</v>
      </c>
    </row>
    <row r="620" spans="1:11" ht="13.5" x14ac:dyDescent="0.25">
      <c r="A620" s="3">
        <f>TITRES_STAT!B623</f>
        <v>42905</v>
      </c>
      <c r="B620" s="6">
        <f>TITRES_STAT!D623</f>
        <v>1.0188999999999999</v>
      </c>
      <c r="C620" s="2">
        <f t="shared" si="69"/>
        <v>0</v>
      </c>
      <c r="D620" s="2">
        <f t="shared" si="70"/>
        <v>1.0137</v>
      </c>
      <c r="E620" s="2">
        <f t="shared" si="72"/>
        <v>1.0100799999999999</v>
      </c>
      <c r="F620" s="2">
        <f t="shared" si="73"/>
        <v>1.007755</v>
      </c>
      <c r="G620" s="2">
        <f t="shared" si="67"/>
        <v>1.0229139999999994</v>
      </c>
      <c r="H620" s="2">
        <f t="shared" si="71"/>
        <v>1.0261265000000008</v>
      </c>
      <c r="I620" s="2">
        <f t="array" ref="I620">SUMPRODUCT(B604:B623, (ROW(B604:B623)-ROW(B604)+1)) / (20*21/2)</f>
        <v>1.0140538095238096</v>
      </c>
      <c r="J620" s="2">
        <f t="shared" si="74"/>
        <v>1.0117955302767496</v>
      </c>
      <c r="K620" s="2">
        <f t="shared" si="68"/>
        <v>1.016678050325313</v>
      </c>
    </row>
    <row r="621" spans="1:11" ht="13.5" x14ac:dyDescent="0.25">
      <c r="A621" s="3">
        <f>TITRES_STAT!B624</f>
        <v>42906</v>
      </c>
      <c r="B621" s="6">
        <f>TITRES_STAT!D624</f>
        <v>1.0241</v>
      </c>
      <c r="C621" s="2">
        <f t="shared" si="69"/>
        <v>5.2000000000000934E-3</v>
      </c>
      <c r="D621" s="2">
        <f t="shared" si="70"/>
        <v>1.0168199999999998</v>
      </c>
      <c r="E621" s="2">
        <f t="shared" si="72"/>
        <v>1.0121499999999999</v>
      </c>
      <c r="F621" s="2">
        <f t="shared" si="73"/>
        <v>1.0074999999999998</v>
      </c>
      <c r="G621" s="2">
        <f t="shared" si="67"/>
        <v>1.0230179999999995</v>
      </c>
      <c r="H621" s="2">
        <f t="shared" si="71"/>
        <v>1.0263335000000007</v>
      </c>
      <c r="I621" s="2">
        <f t="array" ref="I621">SUMPRODUCT(B605:B624, (ROW(B605:B624)-ROW(B605)+1)) / (20*21/2)</f>
        <v>1.0178457142857145</v>
      </c>
      <c r="J621" s="2">
        <f t="shared" si="74"/>
        <v>1.0129673845361067</v>
      </c>
      <c r="K621" s="2">
        <f t="shared" si="68"/>
        <v>1.0169691071753006</v>
      </c>
    </row>
    <row r="622" spans="1:11" ht="13.5" x14ac:dyDescent="0.25">
      <c r="A622" s="3">
        <f>TITRES_STAT!B625</f>
        <v>42907</v>
      </c>
      <c r="B622" s="6">
        <f>TITRES_STAT!D625</f>
        <v>1.0188999999999999</v>
      </c>
      <c r="C622" s="2">
        <f t="shared" si="69"/>
        <v>-5.2000000000000934E-3</v>
      </c>
      <c r="D622" s="2">
        <f t="shared" si="70"/>
        <v>1.0188999999999999</v>
      </c>
      <c r="E622" s="2">
        <f t="shared" si="72"/>
        <v>1.0137</v>
      </c>
      <c r="F622" s="2">
        <f t="shared" si="73"/>
        <v>1.0082749999999998</v>
      </c>
      <c r="G622" s="2">
        <f t="shared" si="67"/>
        <v>1.0228119999999996</v>
      </c>
      <c r="H622" s="2">
        <f t="shared" si="71"/>
        <v>1.0264630000000008</v>
      </c>
      <c r="I622" s="2">
        <f t="array" ref="I622">SUMPRODUCT(B606:B625, (ROW(B606:B625)-ROW(B606)+1)) / (20*21/2)</f>
        <v>1.0209452380952382</v>
      </c>
      <c r="J622" s="2">
        <f t="shared" si="74"/>
        <v>1.0135323955326678</v>
      </c>
      <c r="K622" s="2">
        <f t="shared" si="68"/>
        <v>1.0170448284625437</v>
      </c>
    </row>
    <row r="623" spans="1:11" ht="13.5" x14ac:dyDescent="0.25">
      <c r="A623" s="3">
        <f>TITRES_STAT!B626</f>
        <v>42908</v>
      </c>
      <c r="B623" s="6">
        <f>TITRES_STAT!D626</f>
        <v>1.0344</v>
      </c>
      <c r="C623" s="2">
        <f t="shared" si="69"/>
        <v>1.5500000000000069E-2</v>
      </c>
      <c r="D623" s="2">
        <f t="shared" si="70"/>
        <v>1.0230399999999999</v>
      </c>
      <c r="E623" s="2">
        <f t="shared" si="72"/>
        <v>1.0162900000000001</v>
      </c>
      <c r="F623" s="2">
        <f t="shared" si="73"/>
        <v>1.0100849999999999</v>
      </c>
      <c r="G623" s="2">
        <f t="shared" si="67"/>
        <v>1.0229159999999995</v>
      </c>
      <c r="H623" s="2">
        <f t="shared" si="71"/>
        <v>1.0266955000000009</v>
      </c>
      <c r="I623" s="2">
        <f t="array" ref="I623">SUMPRODUCT(B607:B626, (ROW(B607:B626)-ROW(B607)+1)) / (20*21/2)</f>
        <v>1.0223961904761905</v>
      </c>
      <c r="J623" s="2">
        <f t="shared" si="74"/>
        <v>1.0155197864343186</v>
      </c>
      <c r="K623" s="2">
        <f t="shared" si="68"/>
        <v>1.017725423424797</v>
      </c>
    </row>
    <row r="624" spans="1:11" ht="13.5" x14ac:dyDescent="0.25">
      <c r="A624" s="3">
        <f>TITRES_STAT!B627</f>
        <v>42909</v>
      </c>
      <c r="B624" s="6">
        <f>TITRES_STAT!D627</f>
        <v>1.0499000000000001</v>
      </c>
      <c r="C624" s="2">
        <f t="shared" si="69"/>
        <v>1.5500000000000069E-2</v>
      </c>
      <c r="D624" s="2">
        <f t="shared" si="70"/>
        <v>1.0292400000000002</v>
      </c>
      <c r="E624" s="2">
        <f t="shared" si="72"/>
        <v>1.0204299999999999</v>
      </c>
      <c r="F624" s="2">
        <f t="shared" si="73"/>
        <v>1.0121549999999999</v>
      </c>
      <c r="G624" s="2">
        <f t="shared" si="67"/>
        <v>1.0228119999999996</v>
      </c>
      <c r="H624" s="2">
        <f t="shared" si="71"/>
        <v>1.0271350000000008</v>
      </c>
      <c r="I624" s="2">
        <f t="array" ref="I624">SUMPRODUCT(B608:B627, (ROW(B608:B627)-ROW(B608)+1)) / (20*21/2)</f>
        <v>1.0227185714285714</v>
      </c>
      <c r="J624" s="2">
        <f t="shared" si="74"/>
        <v>1.0187940924881931</v>
      </c>
      <c r="K624" s="2">
        <f t="shared" si="68"/>
        <v>1.0189871715257854</v>
      </c>
    </row>
    <row r="625" spans="1:11" ht="13.5" x14ac:dyDescent="0.25">
      <c r="A625" s="3">
        <f>TITRES_STAT!B628</f>
        <v>42914</v>
      </c>
      <c r="B625" s="6">
        <f>TITRES_STAT!D628</f>
        <v>1.0447</v>
      </c>
      <c r="C625" s="2">
        <f t="shared" si="69"/>
        <v>-5.2000000000000934E-3</v>
      </c>
      <c r="D625" s="2">
        <f t="shared" si="70"/>
        <v>1.0344</v>
      </c>
      <c r="E625" s="2">
        <f t="shared" si="72"/>
        <v>1.0240499999999999</v>
      </c>
      <c r="F625" s="2">
        <f t="shared" si="73"/>
        <v>1.013965</v>
      </c>
      <c r="G625" s="2">
        <f t="shared" si="67"/>
        <v>1.0226039999999998</v>
      </c>
      <c r="H625" s="2">
        <f t="shared" si="71"/>
        <v>1.027419000000001</v>
      </c>
      <c r="I625" s="2">
        <f t="array" ref="I625">SUMPRODUCT(B609:B628, (ROW(B609:B628)-ROW(B609)+1)) / (20*21/2)</f>
        <v>1.0209957142857142</v>
      </c>
      <c r="J625" s="2">
        <f t="shared" si="74"/>
        <v>1.0212613217750319</v>
      </c>
      <c r="K625" s="2">
        <f t="shared" si="68"/>
        <v>1.0199955177404605</v>
      </c>
    </row>
    <row r="626" spans="1:11" ht="13.5" x14ac:dyDescent="0.25">
      <c r="A626" s="3">
        <f>TITRES_STAT!B629</f>
        <v>42915</v>
      </c>
      <c r="B626" s="6">
        <f>TITRES_STAT!D629</f>
        <v>1.0291999999999999</v>
      </c>
      <c r="C626" s="2">
        <f t="shared" si="69"/>
        <v>-1.5500000000000069E-2</v>
      </c>
      <c r="D626" s="2">
        <f t="shared" si="70"/>
        <v>1.0354199999999998</v>
      </c>
      <c r="E626" s="2">
        <f t="shared" si="72"/>
        <v>1.0261200000000001</v>
      </c>
      <c r="F626" s="2">
        <f t="shared" si="73"/>
        <v>1.0155150000000002</v>
      </c>
      <c r="G626" s="2">
        <f t="shared" ref="G626:G689" si="75">AVERAGE(B577:B626)</f>
        <v>1.0227059999999997</v>
      </c>
      <c r="H626" s="2">
        <f t="shared" si="71"/>
        <v>1.027625500000001</v>
      </c>
      <c r="I626" s="2">
        <f t="array" ref="I626">SUMPRODUCT(B610:B629, (ROW(B610:B629)-ROW(B610)+1)) / (20*21/2)</f>
        <v>1.0202538095238094</v>
      </c>
      <c r="J626" s="2">
        <f t="shared" si="74"/>
        <v>1.0220173863678861</v>
      </c>
      <c r="K626" s="2">
        <f t="shared" si="68"/>
        <v>1.0203564778290699</v>
      </c>
    </row>
    <row r="627" spans="1:11" ht="13.5" x14ac:dyDescent="0.25">
      <c r="A627" s="3">
        <f>TITRES_STAT!B630</f>
        <v>42916</v>
      </c>
      <c r="B627" s="6">
        <f>TITRES_STAT!D630</f>
        <v>1.0188999999999999</v>
      </c>
      <c r="C627" s="2">
        <f t="shared" si="69"/>
        <v>-1.0299999999999976E-2</v>
      </c>
      <c r="D627" s="2">
        <f t="shared" si="70"/>
        <v>1.0354199999999998</v>
      </c>
      <c r="E627" s="2">
        <f t="shared" si="72"/>
        <v>1.0271599999999999</v>
      </c>
      <c r="F627" s="2">
        <f t="shared" si="73"/>
        <v>1.0162900000000001</v>
      </c>
      <c r="G627" s="2">
        <f t="shared" si="75"/>
        <v>1.022292</v>
      </c>
      <c r="H627" s="2">
        <f t="shared" si="71"/>
        <v>1.0280135000000008</v>
      </c>
      <c r="I627" s="2">
        <f t="array" ref="I627">SUMPRODUCT(B611:B630, (ROW(B611:B630)-ROW(B611)+1)) / (20*21/2)</f>
        <v>1.0209485714285715</v>
      </c>
      <c r="J627" s="2">
        <f t="shared" si="74"/>
        <v>1.0217204924280874</v>
      </c>
      <c r="K627" s="2">
        <f t="shared" ref="K627:K690" si="76">$K$4*B627+(1-$K$4)*K626</f>
        <v>1.0202993610514595</v>
      </c>
    </row>
    <row r="628" spans="1:11" ht="13.5" x14ac:dyDescent="0.25">
      <c r="A628" s="3">
        <f>TITRES_STAT!B631</f>
        <v>42919</v>
      </c>
      <c r="B628" s="6">
        <f>TITRES_STAT!D631</f>
        <v>0.99819999999999998</v>
      </c>
      <c r="C628" s="2">
        <f t="shared" si="69"/>
        <v>-2.0699999999999941E-2</v>
      </c>
      <c r="D628" s="2">
        <f t="shared" si="70"/>
        <v>1.0281799999999999</v>
      </c>
      <c r="E628" s="2">
        <f t="shared" si="72"/>
        <v>1.0256099999999999</v>
      </c>
      <c r="F628" s="2">
        <f t="shared" si="73"/>
        <v>1.0162899999999999</v>
      </c>
      <c r="G628" s="2">
        <f t="shared" si="75"/>
        <v>1.0214639999999999</v>
      </c>
      <c r="H628" s="2">
        <f t="shared" si="71"/>
        <v>1.0281430000000009</v>
      </c>
      <c r="I628" s="2">
        <f t="array" ref="I628">SUMPRODUCT(B612:B631, (ROW(B612:B631)-ROW(B612)+1)) / (20*21/2)</f>
        <v>1.0215690476190478</v>
      </c>
      <c r="J628" s="2">
        <f t="shared" si="74"/>
        <v>1.0194804455301743</v>
      </c>
      <c r="K628" s="2">
        <f t="shared" si="76"/>
        <v>1.0194327194415984</v>
      </c>
    </row>
    <row r="629" spans="1:11" ht="13.5" x14ac:dyDescent="0.25">
      <c r="A629" s="3">
        <f>TITRES_STAT!B632</f>
        <v>42920</v>
      </c>
      <c r="B629" s="6">
        <f>TITRES_STAT!D632</f>
        <v>1.0085</v>
      </c>
      <c r="C629" s="2">
        <f t="shared" si="69"/>
        <v>1.0299999999999976E-2</v>
      </c>
      <c r="D629" s="2">
        <f t="shared" si="70"/>
        <v>1.0199</v>
      </c>
      <c r="E629" s="2">
        <f t="shared" si="72"/>
        <v>1.0245700000000002</v>
      </c>
      <c r="F629" s="2">
        <f t="shared" si="73"/>
        <v>1.016805</v>
      </c>
      <c r="G629" s="2">
        <f t="shared" si="75"/>
        <v>1.0206359999999999</v>
      </c>
      <c r="H629" s="2">
        <f t="shared" si="71"/>
        <v>1.0285565000000008</v>
      </c>
      <c r="I629" s="2">
        <f t="array" ref="I629">SUMPRODUCT(B613:B632, (ROW(B613:B632)-ROW(B613)+1)) / (20*21/2)</f>
        <v>1.0220909523809523</v>
      </c>
      <c r="J629" s="2">
        <f t="shared" si="74"/>
        <v>1.0184346888130147</v>
      </c>
      <c r="K629" s="2">
        <f t="shared" si="76"/>
        <v>1.0190039853458495</v>
      </c>
    </row>
    <row r="630" spans="1:11" ht="13.5" x14ac:dyDescent="0.25">
      <c r="A630" s="3">
        <f>TITRES_STAT!B633</f>
        <v>42921</v>
      </c>
      <c r="B630" s="6">
        <f>TITRES_STAT!D633</f>
        <v>1.0241</v>
      </c>
      <c r="C630" s="2">
        <f t="shared" si="69"/>
        <v>1.5600000000000058E-2</v>
      </c>
      <c r="D630" s="2">
        <f t="shared" si="70"/>
        <v>1.0157799999999999</v>
      </c>
      <c r="E630" s="2">
        <f t="shared" si="72"/>
        <v>1.0250900000000001</v>
      </c>
      <c r="F630" s="2">
        <f t="shared" si="73"/>
        <v>1.0175850000000002</v>
      </c>
      <c r="G630" s="2">
        <f t="shared" si="75"/>
        <v>1.0200159999999998</v>
      </c>
      <c r="H630" s="2">
        <f t="shared" si="71"/>
        <v>1.0288410000000008</v>
      </c>
      <c r="I630" s="2">
        <f t="array" ref="I630">SUMPRODUCT(B614:B633, (ROW(B614:B633)-ROW(B614)+1)) / (20*21/2)</f>
        <v>1.0210285714285714</v>
      </c>
      <c r="J630" s="2">
        <f t="shared" si="74"/>
        <v>1.0189742422593941</v>
      </c>
      <c r="K630" s="2">
        <f t="shared" si="76"/>
        <v>1.019203829057777</v>
      </c>
    </row>
    <row r="631" spans="1:11" ht="13.5" x14ac:dyDescent="0.25">
      <c r="A631" s="3">
        <f>TITRES_STAT!B634</f>
        <v>42922</v>
      </c>
      <c r="B631" s="6">
        <f>TITRES_STAT!D634</f>
        <v>1.0241</v>
      </c>
      <c r="C631" s="2">
        <f t="shared" si="69"/>
        <v>0</v>
      </c>
      <c r="D631" s="2">
        <f t="shared" si="70"/>
        <v>1.0147599999999999</v>
      </c>
      <c r="E631" s="2">
        <f t="shared" si="72"/>
        <v>1.0250900000000001</v>
      </c>
      <c r="F631" s="2">
        <f t="shared" si="73"/>
        <v>1.0186200000000001</v>
      </c>
      <c r="G631" s="2">
        <f t="shared" si="75"/>
        <v>1.0194999999999999</v>
      </c>
      <c r="H631" s="2">
        <f t="shared" si="71"/>
        <v>1.0290480000000009</v>
      </c>
      <c r="I631" s="2">
        <f t="array" ref="I631">SUMPRODUCT(B615:B634, (ROW(B615:B634)-ROW(B615)+1)) / (20*21/2)</f>
        <v>1.0204614285714284</v>
      </c>
      <c r="J631" s="2">
        <f t="shared" si="74"/>
        <v>1.0194624096632614</v>
      </c>
      <c r="K631" s="2">
        <f t="shared" si="76"/>
        <v>1.0193958357613935</v>
      </c>
    </row>
    <row r="632" spans="1:11" ht="13.5" x14ac:dyDescent="0.25">
      <c r="A632" s="3">
        <f>TITRES_STAT!B635</f>
        <v>42923</v>
      </c>
      <c r="B632" s="6">
        <f>TITRES_STAT!D635</f>
        <v>1.0241</v>
      </c>
      <c r="C632" s="2">
        <f t="shared" si="69"/>
        <v>0</v>
      </c>
      <c r="D632" s="2">
        <f t="shared" si="70"/>
        <v>1.0158</v>
      </c>
      <c r="E632" s="2">
        <f t="shared" si="72"/>
        <v>1.0256099999999999</v>
      </c>
      <c r="F632" s="2">
        <f t="shared" si="73"/>
        <v>1.0196550000000002</v>
      </c>
      <c r="G632" s="2">
        <f t="shared" si="75"/>
        <v>1.0197079999999998</v>
      </c>
      <c r="H632" s="2">
        <f t="shared" si="71"/>
        <v>1.0292550000000011</v>
      </c>
      <c r="I632" s="2">
        <f t="array" ref="I632">SUMPRODUCT(B616:B635, (ROW(B616:B635)-ROW(B616)+1)) / (20*21/2)</f>
        <v>1.0198695238095237</v>
      </c>
      <c r="J632" s="2">
        <f t="shared" si="74"/>
        <v>1.0199040849334269</v>
      </c>
      <c r="K632" s="2">
        <f t="shared" si="76"/>
        <v>1.0195803127903584</v>
      </c>
    </row>
    <row r="633" spans="1:11" ht="13.5" x14ac:dyDescent="0.25">
      <c r="A633" s="3">
        <f>TITRES_STAT!B636</f>
        <v>42926</v>
      </c>
      <c r="B633" s="6">
        <f>TITRES_STAT!D636</f>
        <v>1.0085</v>
      </c>
      <c r="C633" s="2">
        <f t="shared" si="69"/>
        <v>-1.5600000000000058E-2</v>
      </c>
      <c r="D633" s="2">
        <f t="shared" si="70"/>
        <v>1.01786</v>
      </c>
      <c r="E633" s="2">
        <f t="shared" si="72"/>
        <v>1.02302</v>
      </c>
      <c r="F633" s="2">
        <f t="shared" si="73"/>
        <v>1.0196550000000004</v>
      </c>
      <c r="G633" s="2">
        <f t="shared" si="75"/>
        <v>1.0192939999999999</v>
      </c>
      <c r="H633" s="2">
        <f t="shared" si="71"/>
        <v>1.029203000000001</v>
      </c>
      <c r="I633" s="2">
        <f t="array" ref="I633">SUMPRODUCT(B617:B636, (ROW(B617:B636)-ROW(B617)+1)) / (20*21/2)</f>
        <v>1.0212242857142857</v>
      </c>
      <c r="J633" s="2">
        <f t="shared" si="74"/>
        <v>1.0188179816064338</v>
      </c>
      <c r="K633" s="2">
        <f t="shared" si="76"/>
        <v>1.0191457907201482</v>
      </c>
    </row>
    <row r="634" spans="1:11" ht="13.5" x14ac:dyDescent="0.25">
      <c r="A634" s="3">
        <f>TITRES_STAT!B637</f>
        <v>42927</v>
      </c>
      <c r="B634" s="6">
        <f>TITRES_STAT!D637</f>
        <v>1.0137</v>
      </c>
      <c r="C634" s="2">
        <f t="shared" si="69"/>
        <v>5.2000000000000934E-3</v>
      </c>
      <c r="D634" s="2">
        <f t="shared" si="70"/>
        <v>1.0188999999999999</v>
      </c>
      <c r="E634" s="2">
        <f t="shared" si="72"/>
        <v>1.0193999999999999</v>
      </c>
      <c r="F634" s="2">
        <f t="shared" si="73"/>
        <v>1.0199150000000001</v>
      </c>
      <c r="G634" s="2">
        <f t="shared" si="75"/>
        <v>1.01888</v>
      </c>
      <c r="H634" s="2">
        <f t="shared" si="71"/>
        <v>1.0292030000000008</v>
      </c>
      <c r="I634" s="2">
        <f t="array" ref="I634">SUMPRODUCT(B618:B637, (ROW(B618:B637)-ROW(B618)+1)) / (20*21/2)</f>
        <v>1.0234366666666668</v>
      </c>
      <c r="J634" s="2">
        <f t="shared" si="74"/>
        <v>1.0183305547867734</v>
      </c>
      <c r="K634" s="2">
        <f t="shared" si="76"/>
        <v>1.0189322302997503</v>
      </c>
    </row>
    <row r="635" spans="1:11" ht="13.5" x14ac:dyDescent="0.25">
      <c r="A635" s="3">
        <f>TITRES_STAT!B638</f>
        <v>42928</v>
      </c>
      <c r="B635" s="6">
        <f>TITRES_STAT!D638</f>
        <v>1.0137</v>
      </c>
      <c r="C635" s="2">
        <f t="shared" si="69"/>
        <v>0</v>
      </c>
      <c r="D635" s="2">
        <f t="shared" si="70"/>
        <v>1.0168200000000001</v>
      </c>
      <c r="E635" s="2">
        <f t="shared" si="72"/>
        <v>1.0162999999999998</v>
      </c>
      <c r="F635" s="2">
        <f t="shared" si="73"/>
        <v>1.0201750000000001</v>
      </c>
      <c r="G635" s="2">
        <f t="shared" si="75"/>
        <v>1.0181560000000001</v>
      </c>
      <c r="H635" s="2">
        <f t="shared" si="71"/>
        <v>1.0292030000000008</v>
      </c>
      <c r="I635" s="2">
        <f t="array" ref="I635">SUMPRODUCT(B619:B638, (ROW(B619:B638)-ROW(B619)+1)) / (20*21/2)</f>
        <v>1.0254766666666666</v>
      </c>
      <c r="J635" s="2">
        <f t="shared" si="74"/>
        <v>1.0178895495689855</v>
      </c>
      <c r="K635" s="2">
        <f t="shared" si="76"/>
        <v>1.0187270447977994</v>
      </c>
    </row>
    <row r="636" spans="1:11" ht="13.5" x14ac:dyDescent="0.25">
      <c r="A636" s="3">
        <f>TITRES_STAT!B639</f>
        <v>42929</v>
      </c>
      <c r="B636" s="6">
        <f>TITRES_STAT!D639</f>
        <v>1.0344</v>
      </c>
      <c r="C636" s="2">
        <f t="shared" si="69"/>
        <v>2.0699999999999941E-2</v>
      </c>
      <c r="D636" s="2">
        <f t="shared" si="70"/>
        <v>1.01888</v>
      </c>
      <c r="E636" s="2">
        <f t="shared" si="72"/>
        <v>1.0168199999999998</v>
      </c>
      <c r="F636" s="2">
        <f t="shared" si="73"/>
        <v>1.0214700000000003</v>
      </c>
      <c r="G636" s="2">
        <f t="shared" si="75"/>
        <v>1.017846</v>
      </c>
      <c r="H636" s="2">
        <f t="shared" si="71"/>
        <v>1.0293325000000009</v>
      </c>
      <c r="I636" s="2">
        <f t="array" ref="I636">SUMPRODUCT(B620:B639, (ROW(B620:B639)-ROW(B620)+1)) / (20*21/2)</f>
        <v>1.0273690476190476</v>
      </c>
      <c r="J636" s="2">
        <f t="shared" si="74"/>
        <v>1.0194619734195582</v>
      </c>
      <c r="K636" s="2">
        <f t="shared" si="76"/>
        <v>1.0193416704920033</v>
      </c>
    </row>
    <row r="637" spans="1:11" ht="13.5" x14ac:dyDescent="0.25">
      <c r="A637" s="3">
        <f>TITRES_STAT!B640</f>
        <v>42930</v>
      </c>
      <c r="B637" s="6">
        <f>TITRES_STAT!D640</f>
        <v>1.0447</v>
      </c>
      <c r="C637" s="2">
        <f t="shared" si="69"/>
        <v>1.0299999999999976E-2</v>
      </c>
      <c r="D637" s="2">
        <f t="shared" si="70"/>
        <v>1.0229999999999999</v>
      </c>
      <c r="E637" s="2">
        <f t="shared" si="72"/>
        <v>1.0193999999999999</v>
      </c>
      <c r="F637" s="2">
        <f t="shared" si="73"/>
        <v>1.0232800000000002</v>
      </c>
      <c r="G637" s="2">
        <f t="shared" si="75"/>
        <v>1.018052</v>
      </c>
      <c r="H637" s="2">
        <f t="shared" si="71"/>
        <v>1.0297200000000009</v>
      </c>
      <c r="I637" s="2">
        <f t="array" ref="I637">SUMPRODUCT(B621:B640, (ROW(B621:B640)-ROW(B621)+1)) / (20*21/2)</f>
        <v>1.028652857142857</v>
      </c>
      <c r="J637" s="2">
        <f t="shared" si="74"/>
        <v>1.0218655949986479</v>
      </c>
      <c r="K637" s="2">
        <f t="shared" si="76"/>
        <v>1.0203361147864345</v>
      </c>
    </row>
    <row r="638" spans="1:11" ht="13.5" x14ac:dyDescent="0.25">
      <c r="A638" s="3">
        <f>TITRES_STAT!B641</f>
        <v>42933</v>
      </c>
      <c r="B638" s="6">
        <f>TITRES_STAT!D641</f>
        <v>1.0447</v>
      </c>
      <c r="C638" s="2">
        <f t="shared" si="69"/>
        <v>0</v>
      </c>
      <c r="D638" s="2">
        <f t="shared" si="70"/>
        <v>1.0302399999999998</v>
      </c>
      <c r="E638" s="2">
        <f t="shared" si="72"/>
        <v>1.0240500000000001</v>
      </c>
      <c r="F638" s="2">
        <f t="shared" si="73"/>
        <v>1.0248300000000001</v>
      </c>
      <c r="G638" s="2">
        <f t="shared" si="75"/>
        <v>1.0181539999999998</v>
      </c>
      <c r="H638" s="2">
        <f t="shared" si="71"/>
        <v>1.0299525000000009</v>
      </c>
      <c r="I638" s="2">
        <f t="array" ref="I638">SUMPRODUCT(B622:B641, (ROW(B622:B641)-ROW(B622)+1)) / (20*21/2)</f>
        <v>1.028847619047619</v>
      </c>
      <c r="J638" s="2">
        <f t="shared" si="74"/>
        <v>1.0240403002368721</v>
      </c>
      <c r="K638" s="2">
        <f t="shared" si="76"/>
        <v>1.0212915612653979</v>
      </c>
    </row>
    <row r="639" spans="1:11" ht="13.5" x14ac:dyDescent="0.25">
      <c r="A639" s="3">
        <f>TITRES_STAT!B642</f>
        <v>42934</v>
      </c>
      <c r="B639" s="6">
        <f>TITRES_STAT!D642</f>
        <v>1.0447</v>
      </c>
      <c r="C639" s="2">
        <f t="shared" si="69"/>
        <v>0</v>
      </c>
      <c r="D639" s="2">
        <f t="shared" si="70"/>
        <v>1.0364399999999998</v>
      </c>
      <c r="E639" s="2">
        <f t="shared" si="72"/>
        <v>1.0276700000000001</v>
      </c>
      <c r="F639" s="2">
        <f t="shared" si="73"/>
        <v>1.0261200000000001</v>
      </c>
      <c r="G639" s="2">
        <f t="shared" si="75"/>
        <v>1.0182559999999998</v>
      </c>
      <c r="H639" s="2">
        <f t="shared" si="71"/>
        <v>1.0300300000000009</v>
      </c>
      <c r="I639" s="2">
        <f t="array" ref="I639">SUMPRODUCT(B623:B642, (ROW(B623:B642)-ROW(B623)+1)) / (20*21/2)</f>
        <v>1.0280371428571426</v>
      </c>
      <c r="J639" s="2">
        <f t="shared" si="74"/>
        <v>1.0260078906905035</v>
      </c>
      <c r="K639" s="2">
        <f t="shared" si="76"/>
        <v>1.0222095392549901</v>
      </c>
    </row>
    <row r="640" spans="1:11" ht="13.5" x14ac:dyDescent="0.25">
      <c r="A640" s="3">
        <f>TITRES_STAT!B643</f>
        <v>42935</v>
      </c>
      <c r="B640" s="6">
        <f>TITRES_STAT!D643</f>
        <v>1.0396000000000001</v>
      </c>
      <c r="C640" s="2">
        <f t="shared" si="69"/>
        <v>-5.0999999999998824E-3</v>
      </c>
      <c r="D640" s="2">
        <f t="shared" si="70"/>
        <v>1.04162</v>
      </c>
      <c r="E640" s="2">
        <f t="shared" si="72"/>
        <v>1.02922</v>
      </c>
      <c r="F640" s="2">
        <f t="shared" si="73"/>
        <v>1.027155</v>
      </c>
      <c r="G640" s="2">
        <f t="shared" si="75"/>
        <v>1.0182559999999998</v>
      </c>
      <c r="H640" s="2">
        <f t="shared" si="71"/>
        <v>1.0299265000000011</v>
      </c>
      <c r="I640" s="2">
        <f t="array" ref="I640">SUMPRODUCT(B624:B643, (ROW(B624:B643)-ROW(B624)+1)) / (20*21/2)</f>
        <v>1.0252552380952382</v>
      </c>
      <c r="J640" s="2">
        <f t="shared" si="74"/>
        <v>1.0273023772914078</v>
      </c>
      <c r="K640" s="2">
        <f t="shared" si="76"/>
        <v>1.0228915181077356</v>
      </c>
    </row>
    <row r="641" spans="1:11" ht="13.5" x14ac:dyDescent="0.25">
      <c r="A641" s="3">
        <f>TITRES_STAT!B644</f>
        <v>42936</v>
      </c>
      <c r="B641" s="6">
        <f>TITRES_STAT!D644</f>
        <v>1.0291999999999999</v>
      </c>
      <c r="C641" s="2">
        <f t="shared" si="69"/>
        <v>-1.0400000000000187E-2</v>
      </c>
      <c r="D641" s="2">
        <f t="shared" si="70"/>
        <v>1.0405799999999998</v>
      </c>
      <c r="E641" s="2">
        <f t="shared" si="72"/>
        <v>1.02973</v>
      </c>
      <c r="F641" s="2">
        <f t="shared" si="73"/>
        <v>1.0274099999999999</v>
      </c>
      <c r="G641" s="2">
        <f t="shared" si="75"/>
        <v>1.0180479999999998</v>
      </c>
      <c r="H641" s="2">
        <f t="shared" si="71"/>
        <v>1.029823000000001</v>
      </c>
      <c r="I641" s="2">
        <f t="array" ref="I641">SUMPRODUCT(B625:B644, (ROW(B625:B644)-ROW(B625)+1)) / (20*21/2)</f>
        <v>1.0241219047619048</v>
      </c>
      <c r="J641" s="2">
        <f t="shared" si="74"/>
        <v>1.0274831032636547</v>
      </c>
      <c r="K641" s="2">
        <f t="shared" si="76"/>
        <v>1.0231389095544912</v>
      </c>
    </row>
    <row r="642" spans="1:11" ht="13.5" x14ac:dyDescent="0.25">
      <c r="A642" s="3">
        <f>TITRES_STAT!B645</f>
        <v>42937</v>
      </c>
      <c r="B642" s="6">
        <f>TITRES_STAT!D645</f>
        <v>1.0188999999999999</v>
      </c>
      <c r="C642" s="2">
        <f t="shared" si="69"/>
        <v>-1.0299999999999976E-2</v>
      </c>
      <c r="D642" s="2">
        <f t="shared" si="70"/>
        <v>1.0354199999999998</v>
      </c>
      <c r="E642" s="2">
        <f t="shared" si="72"/>
        <v>1.02921</v>
      </c>
      <c r="F642" s="2">
        <f t="shared" si="73"/>
        <v>1.0274099999999999</v>
      </c>
      <c r="G642" s="2">
        <f t="shared" si="75"/>
        <v>1.0182559999999998</v>
      </c>
      <c r="H642" s="2">
        <f t="shared" si="71"/>
        <v>1.0295385000000012</v>
      </c>
      <c r="I642" s="2">
        <f t="array" ref="I642">SUMPRODUCT(B626:B645, (ROW(B626:B645)-ROW(B626)+1)) / (20*21/2)</f>
        <v>1.0253323809523809</v>
      </c>
      <c r="J642" s="2">
        <f t="shared" si="74"/>
        <v>1.0266656648575923</v>
      </c>
      <c r="K642" s="2">
        <f t="shared" si="76"/>
        <v>1.0229726778072563</v>
      </c>
    </row>
    <row r="643" spans="1:11" ht="13.5" x14ac:dyDescent="0.25">
      <c r="A643" s="3">
        <f>TITRES_STAT!B646</f>
        <v>42940</v>
      </c>
      <c r="B643" s="6">
        <f>TITRES_STAT!D646</f>
        <v>0.99819999999999998</v>
      </c>
      <c r="C643" s="2">
        <f t="shared" si="69"/>
        <v>-2.0699999999999941E-2</v>
      </c>
      <c r="D643" s="2">
        <f t="shared" si="70"/>
        <v>1.0261199999999999</v>
      </c>
      <c r="E643" s="2">
        <f t="shared" si="72"/>
        <v>1.0281800000000001</v>
      </c>
      <c r="F643" s="2">
        <f t="shared" si="73"/>
        <v>1.0256000000000001</v>
      </c>
      <c r="G643" s="2">
        <f t="shared" si="75"/>
        <v>1.0176359999999998</v>
      </c>
      <c r="H643" s="2">
        <f t="shared" si="71"/>
        <v>1.0293835000000013</v>
      </c>
      <c r="I643" s="2">
        <f t="array" ref="I643">SUMPRODUCT(B627:B646, (ROW(B627:B646)-ROW(B627)+1)) / (20*21/2)</f>
        <v>1.02502</v>
      </c>
      <c r="J643" s="2">
        <f t="shared" si="74"/>
        <v>1.0239546491568692</v>
      </c>
      <c r="K643" s="2">
        <f t="shared" si="76"/>
        <v>1.0220012002461873</v>
      </c>
    </row>
    <row r="644" spans="1:11" ht="13.5" x14ac:dyDescent="0.25">
      <c r="A644" s="3">
        <f>TITRES_STAT!B647</f>
        <v>42942</v>
      </c>
      <c r="B644" s="6">
        <f>TITRES_STAT!D647</f>
        <v>1.0137</v>
      </c>
      <c r="C644" s="2">
        <f t="shared" ref="C644:C707" si="77">B644-B643</f>
        <v>1.5500000000000069E-2</v>
      </c>
      <c r="D644" s="2">
        <f t="shared" si="70"/>
        <v>1.0199199999999999</v>
      </c>
      <c r="E644" s="2">
        <f t="shared" si="72"/>
        <v>1.0281800000000001</v>
      </c>
      <c r="F644" s="2">
        <f t="shared" si="73"/>
        <v>1.02379</v>
      </c>
      <c r="G644" s="2">
        <f t="shared" si="75"/>
        <v>1.0173259999999997</v>
      </c>
      <c r="H644" s="2">
        <f t="shared" si="71"/>
        <v>1.0292800000000011</v>
      </c>
      <c r="I644" s="2">
        <f t="array" ref="I644">SUMPRODUCT(B628:B647, (ROW(B628:B647)-ROW(B628)+1)) / (20*21/2)</f>
        <v>1.0247509523809524</v>
      </c>
      <c r="J644" s="2">
        <f t="shared" si="74"/>
        <v>1.022978015903834</v>
      </c>
      <c r="K644" s="2">
        <f t="shared" si="76"/>
        <v>1.021675662981631</v>
      </c>
    </row>
    <row r="645" spans="1:11" ht="13.5" x14ac:dyDescent="0.25">
      <c r="A645" s="3">
        <f>TITRES_STAT!B648</f>
        <v>42943</v>
      </c>
      <c r="B645" s="6">
        <f>TITRES_STAT!D648</f>
        <v>1.0365</v>
      </c>
      <c r="C645" s="2">
        <f t="shared" si="77"/>
        <v>2.2799999999999931E-2</v>
      </c>
      <c r="D645" s="2">
        <f t="shared" si="70"/>
        <v>1.0192999999999999</v>
      </c>
      <c r="E645" s="2">
        <f t="shared" si="72"/>
        <v>1.0304600000000002</v>
      </c>
      <c r="F645" s="2">
        <f t="shared" si="73"/>
        <v>1.02338</v>
      </c>
      <c r="G645" s="2">
        <f t="shared" si="75"/>
        <v>1.0174719999999997</v>
      </c>
      <c r="H645" s="2">
        <f t="shared" si="71"/>
        <v>1.0294200000000011</v>
      </c>
      <c r="I645" s="2">
        <f t="array" ref="I645">SUMPRODUCT(B629:B648, (ROW(B629:B648)-ROW(B629)+1)) / (20*21/2)</f>
        <v>1.0255142857142858</v>
      </c>
      <c r="J645" s="2">
        <f t="shared" si="74"/>
        <v>1.0242658239129927</v>
      </c>
      <c r="K645" s="2">
        <f t="shared" si="76"/>
        <v>1.022257009531371</v>
      </c>
    </row>
    <row r="646" spans="1:11" ht="13.5" x14ac:dyDescent="0.25">
      <c r="A646" s="3">
        <f>TITRES_STAT!B649</f>
        <v>42944</v>
      </c>
      <c r="B646" s="6">
        <f>TITRES_STAT!D649</f>
        <v>1.0201</v>
      </c>
      <c r="C646" s="2">
        <f t="shared" si="77"/>
        <v>-1.639999999999997E-2</v>
      </c>
      <c r="D646" s="2">
        <f t="shared" ref="D646:D709" si="78">AVERAGE(B642:B646)</f>
        <v>1.0174800000000002</v>
      </c>
      <c r="E646" s="2">
        <f t="shared" si="72"/>
        <v>1.0290299999999999</v>
      </c>
      <c r="F646" s="2">
        <f t="shared" si="73"/>
        <v>1.0229250000000001</v>
      </c>
      <c r="G646" s="2">
        <f t="shared" si="75"/>
        <v>1.0177039999999997</v>
      </c>
      <c r="H646" s="2">
        <f t="shared" si="71"/>
        <v>1.0294780000000012</v>
      </c>
      <c r="I646" s="2">
        <f t="array" ref="I646">SUMPRODUCT(B630:B649, (ROW(B630:B649)-ROW(B630)+1)) / (20*21/2)</f>
        <v>1.026645238095238</v>
      </c>
      <c r="J646" s="2">
        <f t="shared" si="74"/>
        <v>1.0238690787784219</v>
      </c>
      <c r="K646" s="2">
        <f t="shared" si="76"/>
        <v>1.0221724209222978</v>
      </c>
    </row>
    <row r="647" spans="1:11" ht="13.5" x14ac:dyDescent="0.25">
      <c r="A647" s="3">
        <f>TITRES_STAT!B650</f>
        <v>42947</v>
      </c>
      <c r="B647" s="6">
        <f>TITRES_STAT!D650</f>
        <v>1.0201</v>
      </c>
      <c r="C647" s="2">
        <f t="shared" si="77"/>
        <v>0</v>
      </c>
      <c r="D647" s="2">
        <f t="shared" si="78"/>
        <v>1.0177200000000002</v>
      </c>
      <c r="E647" s="2">
        <f t="shared" si="72"/>
        <v>1.0265699999999998</v>
      </c>
      <c r="F647" s="2">
        <f t="shared" si="73"/>
        <v>1.0229849999999998</v>
      </c>
      <c r="G647" s="2">
        <f t="shared" si="75"/>
        <v>1.0176239999999996</v>
      </c>
      <c r="H647" s="2">
        <f t="shared" si="71"/>
        <v>1.0293030000000012</v>
      </c>
      <c r="I647" s="2">
        <f t="array" ref="I647">SUMPRODUCT(B631:B650, (ROW(B631:B650)-ROW(B631)+1)) / (20*21/2)</f>
        <v>1.0276428571428571</v>
      </c>
      <c r="J647" s="2">
        <f t="shared" si="74"/>
        <v>1.0235101188947626</v>
      </c>
      <c r="K647" s="2">
        <f t="shared" si="76"/>
        <v>1.0220911495135803</v>
      </c>
    </row>
    <row r="648" spans="1:11" ht="13.5" x14ac:dyDescent="0.25">
      <c r="A648" s="3">
        <f>TITRES_STAT!B651</f>
        <v>42948</v>
      </c>
      <c r="B648" s="6">
        <f>TITRES_STAT!D651</f>
        <v>1.0309999999999999</v>
      </c>
      <c r="C648" s="2">
        <f t="shared" si="77"/>
        <v>1.089999999999991E-2</v>
      </c>
      <c r="D648" s="2">
        <f t="shared" si="78"/>
        <v>1.0242800000000001</v>
      </c>
      <c r="E648" s="2">
        <f t="shared" si="72"/>
        <v>1.0251999999999999</v>
      </c>
      <c r="F648" s="2">
        <f t="shared" si="73"/>
        <v>1.0246249999999999</v>
      </c>
      <c r="G648" s="2">
        <f t="shared" si="75"/>
        <v>1.0178659999999997</v>
      </c>
      <c r="H648" s="2">
        <f t="shared" si="71"/>
        <v>1.0293120000000011</v>
      </c>
      <c r="I648" s="2">
        <f t="array" ref="I648">SUMPRODUCT(B632:B651, (ROW(B632:B651)-ROW(B632)+1)) / (20*21/2)</f>
        <v>1.0296195238095238</v>
      </c>
      <c r="J648" s="2">
        <f t="shared" si="74"/>
        <v>1.0242234409047852</v>
      </c>
      <c r="K648" s="2">
        <f t="shared" si="76"/>
        <v>1.0224405161993222</v>
      </c>
    </row>
    <row r="649" spans="1:11" ht="13.5" x14ac:dyDescent="0.25">
      <c r="A649" s="3">
        <f>TITRES_STAT!B652</f>
        <v>42949</v>
      </c>
      <c r="B649" s="6">
        <f>TITRES_STAT!D652</f>
        <v>1.0365</v>
      </c>
      <c r="C649" s="2">
        <f t="shared" si="77"/>
        <v>5.5000000000000604E-3</v>
      </c>
      <c r="D649" s="2">
        <f t="shared" si="78"/>
        <v>1.02884</v>
      </c>
      <c r="E649" s="2">
        <f t="shared" si="72"/>
        <v>1.0243800000000001</v>
      </c>
      <c r="F649" s="2">
        <f t="shared" si="73"/>
        <v>1.026025</v>
      </c>
      <c r="G649" s="2">
        <f t="shared" si="75"/>
        <v>1.0182179999999996</v>
      </c>
      <c r="H649" s="2">
        <f t="shared" si="71"/>
        <v>1.0290640000000011</v>
      </c>
      <c r="I649" s="2">
        <f t="array" ref="I649">SUMPRODUCT(B633:B652, (ROW(B633:B652)-ROW(B633)+1)) / (20*21/2)</f>
        <v>1.0330471428571431</v>
      </c>
      <c r="J649" s="2">
        <f t="shared" si="74"/>
        <v>1.0253926370090913</v>
      </c>
      <c r="K649" s="2">
        <f t="shared" si="76"/>
        <v>1.0229918685052313</v>
      </c>
    </row>
    <row r="650" spans="1:11" ht="13.5" x14ac:dyDescent="0.25">
      <c r="A650" s="3">
        <f>TITRES_STAT!B653</f>
        <v>42950</v>
      </c>
      <c r="B650" s="6">
        <f>TITRES_STAT!D653</f>
        <v>1.0365</v>
      </c>
      <c r="C650" s="2">
        <f t="shared" si="77"/>
        <v>0</v>
      </c>
      <c r="D650" s="2">
        <f t="shared" si="78"/>
        <v>1.0288400000000002</v>
      </c>
      <c r="E650" s="2">
        <f t="shared" si="72"/>
        <v>1.02407</v>
      </c>
      <c r="F650" s="2">
        <f t="shared" si="73"/>
        <v>1.026645</v>
      </c>
      <c r="G650" s="2">
        <f t="shared" si="75"/>
        <v>1.0187779999999997</v>
      </c>
      <c r="H650" s="2">
        <f t="shared" ref="H650:H713" si="79">AVERAGE(B451:B650)</f>
        <v>1.0286605000000011</v>
      </c>
      <c r="I650" s="2">
        <f t="array" ref="I650">SUMPRODUCT(B634:B653, (ROW(B634:B653)-ROW(B634)+1)) / (20*21/2)</f>
        <v>1.0362857142857143</v>
      </c>
      <c r="J650" s="2">
        <f t="shared" si="74"/>
        <v>1.0264504811034636</v>
      </c>
      <c r="K650" s="2">
        <f t="shared" si="76"/>
        <v>1.023521599152085</v>
      </c>
    </row>
    <row r="651" spans="1:11" ht="13.5" x14ac:dyDescent="0.25">
      <c r="A651" s="3">
        <f>TITRES_STAT!B654</f>
        <v>42951</v>
      </c>
      <c r="B651" s="6">
        <f>TITRES_STAT!D654</f>
        <v>1.0474000000000001</v>
      </c>
      <c r="C651" s="2">
        <f t="shared" si="77"/>
        <v>1.0900000000000132E-2</v>
      </c>
      <c r="D651" s="2">
        <f t="shared" si="78"/>
        <v>1.0343</v>
      </c>
      <c r="E651" s="2">
        <f t="shared" si="72"/>
        <v>1.02589</v>
      </c>
      <c r="F651" s="2">
        <f t="shared" si="73"/>
        <v>1.0278100000000001</v>
      </c>
      <c r="G651" s="2">
        <f t="shared" si="75"/>
        <v>1.0191419999999995</v>
      </c>
      <c r="H651" s="2">
        <f t="shared" si="79"/>
        <v>1.0283635000000009</v>
      </c>
      <c r="I651" s="2">
        <f t="array" ref="I651">SUMPRODUCT(B635:B654, (ROW(B635:B654)-ROW(B635)+1)) / (20*21/2)</f>
        <v>1.0392609523809524</v>
      </c>
      <c r="J651" s="2">
        <f t="shared" si="74"/>
        <v>1.0284456733793241</v>
      </c>
      <c r="K651" s="2">
        <f t="shared" si="76"/>
        <v>1.0244580070284737</v>
      </c>
    </row>
    <row r="652" spans="1:11" ht="13.5" x14ac:dyDescent="0.25">
      <c r="A652" s="3">
        <f>TITRES_STAT!B655</f>
        <v>42954</v>
      </c>
      <c r="B652" s="6">
        <f>TITRES_STAT!D655</f>
        <v>1.0638000000000001</v>
      </c>
      <c r="C652" s="2">
        <f t="shared" si="77"/>
        <v>1.639999999999997E-2</v>
      </c>
      <c r="D652" s="2">
        <f t="shared" si="78"/>
        <v>1.0430400000000002</v>
      </c>
      <c r="E652" s="2">
        <f t="shared" ref="E652:E715" si="80">AVERAGE(B643:B652)</f>
        <v>1.0303800000000001</v>
      </c>
      <c r="F652" s="2">
        <f t="shared" si="73"/>
        <v>1.029795</v>
      </c>
      <c r="G652" s="2">
        <f t="shared" si="75"/>
        <v>1.0203499999999996</v>
      </c>
      <c r="H652" s="2">
        <f t="shared" si="79"/>
        <v>1.0282775000000008</v>
      </c>
      <c r="I652" s="2">
        <f t="array" ref="I652">SUMPRODUCT(B636:B655, (ROW(B636:B655)-ROW(B636)+1)) / (20*21/2)</f>
        <v>1.0425119047619047</v>
      </c>
      <c r="J652" s="2">
        <f t="shared" si="74"/>
        <v>1.0318127521051028</v>
      </c>
      <c r="K652" s="2">
        <f t="shared" si="76"/>
        <v>1.0260008302822592</v>
      </c>
    </row>
    <row r="653" spans="1:11" ht="13.5" x14ac:dyDescent="0.25">
      <c r="A653" s="3">
        <f>TITRES_STAT!B656</f>
        <v>42955</v>
      </c>
      <c r="B653" s="6">
        <f>TITRES_STAT!D656</f>
        <v>1.0638000000000001</v>
      </c>
      <c r="C653" s="2">
        <f t="shared" si="77"/>
        <v>0</v>
      </c>
      <c r="D653" s="2">
        <f t="shared" si="78"/>
        <v>1.0496000000000003</v>
      </c>
      <c r="E653" s="2">
        <f t="shared" si="80"/>
        <v>1.0369400000000002</v>
      </c>
      <c r="F653" s="2">
        <f t="shared" si="73"/>
        <v>1.0325599999999999</v>
      </c>
      <c r="G653" s="2">
        <f t="shared" si="75"/>
        <v>1.0216619999999998</v>
      </c>
      <c r="H653" s="2">
        <f t="shared" si="79"/>
        <v>1.0280625000000008</v>
      </c>
      <c r="I653" s="2">
        <f t="array" ref="I653">SUMPRODUCT(B637:B656, (ROW(B637:B656)-ROW(B637)+1)) / (20*21/2)</f>
        <v>1.0454985714285714</v>
      </c>
      <c r="J653" s="2">
        <f t="shared" si="74"/>
        <v>1.0348591566665217</v>
      </c>
      <c r="K653" s="2">
        <f t="shared" si="76"/>
        <v>1.0274831506633471</v>
      </c>
    </row>
    <row r="654" spans="1:11" ht="13.5" x14ac:dyDescent="0.25">
      <c r="A654" s="3">
        <f>TITRES_STAT!B657</f>
        <v>42956</v>
      </c>
      <c r="B654" s="6">
        <f>TITRES_STAT!D657</f>
        <v>1.0638000000000001</v>
      </c>
      <c r="C654" s="2">
        <f t="shared" si="77"/>
        <v>0</v>
      </c>
      <c r="D654" s="2">
        <f t="shared" si="78"/>
        <v>1.0550599999999999</v>
      </c>
      <c r="E654" s="2">
        <f t="shared" si="80"/>
        <v>1.0419500000000002</v>
      </c>
      <c r="F654" s="2">
        <f t="shared" si="73"/>
        <v>1.0350649999999999</v>
      </c>
      <c r="G654" s="2">
        <f t="shared" si="75"/>
        <v>1.0227679999999999</v>
      </c>
      <c r="H654" s="2">
        <f t="shared" si="79"/>
        <v>1.0278735000000008</v>
      </c>
      <c r="I654" s="2">
        <f t="array" ref="I654">SUMPRODUCT(B638:B657, (ROW(B638:B657)-ROW(B638)+1)) / (20*21/2)</f>
        <v>1.0488433333333331</v>
      </c>
      <c r="J654" s="2">
        <f t="shared" si="74"/>
        <v>1.0376154274601863</v>
      </c>
      <c r="K654" s="2">
        <f t="shared" si="76"/>
        <v>1.028907340833412</v>
      </c>
    </row>
    <row r="655" spans="1:11" ht="13.5" x14ac:dyDescent="0.25">
      <c r="A655" s="3">
        <f>TITRES_STAT!B658</f>
        <v>42957</v>
      </c>
      <c r="B655" s="6">
        <f>TITRES_STAT!D658</f>
        <v>1.0691999999999999</v>
      </c>
      <c r="C655" s="2">
        <f t="shared" si="77"/>
        <v>5.3999999999998494E-3</v>
      </c>
      <c r="D655" s="2">
        <f t="shared" si="78"/>
        <v>1.0615999999999999</v>
      </c>
      <c r="E655" s="2">
        <f t="shared" si="80"/>
        <v>1.0452200000000003</v>
      </c>
      <c r="F655" s="2">
        <f t="shared" si="73"/>
        <v>1.0378400000000001</v>
      </c>
      <c r="G655" s="2">
        <f t="shared" si="75"/>
        <v>1.0239819999999999</v>
      </c>
      <c r="H655" s="2">
        <f t="shared" si="79"/>
        <v>1.0279440000000006</v>
      </c>
      <c r="I655" s="2">
        <f t="array" ref="I655">SUMPRODUCT(B639:B658, (ROW(B639:B658)-ROW(B639)+1)) / (20*21/2)</f>
        <v>1.0515214285714285</v>
      </c>
      <c r="J655" s="2">
        <f t="shared" si="74"/>
        <v>1.0406234819877875</v>
      </c>
      <c r="K655" s="2">
        <f t="shared" si="76"/>
        <v>1.0304874451144546</v>
      </c>
    </row>
    <row r="656" spans="1:11" ht="13.5" x14ac:dyDescent="0.25">
      <c r="A656" s="3">
        <f>TITRES_STAT!B659</f>
        <v>42958</v>
      </c>
      <c r="B656" s="6">
        <f>TITRES_STAT!D659</f>
        <v>1.0691999999999999</v>
      </c>
      <c r="C656" s="2">
        <f t="shared" si="77"/>
        <v>0</v>
      </c>
      <c r="D656" s="2">
        <f t="shared" si="78"/>
        <v>1.06596</v>
      </c>
      <c r="E656" s="2">
        <f t="shared" si="80"/>
        <v>1.0501300000000002</v>
      </c>
      <c r="F656" s="2">
        <f t="shared" si="73"/>
        <v>1.0395799999999997</v>
      </c>
      <c r="G656" s="2">
        <f t="shared" si="75"/>
        <v>1.0254020000000001</v>
      </c>
      <c r="H656" s="2">
        <f t="shared" si="79"/>
        <v>1.0278075000000007</v>
      </c>
      <c r="I656" s="2">
        <f t="array" ref="I656">SUMPRODUCT(B640:B659, (ROW(B640:B659)-ROW(B640)+1)) / (20*21/2)</f>
        <v>1.0540828571428573</v>
      </c>
      <c r="J656" s="2">
        <f t="shared" si="74"/>
        <v>1.0433450551318078</v>
      </c>
      <c r="K656" s="2">
        <f t="shared" si="76"/>
        <v>1.0320055845217309</v>
      </c>
    </row>
    <row r="657" spans="1:11" ht="13.5" x14ac:dyDescent="0.25">
      <c r="A657" s="3">
        <f>TITRES_STAT!B660</f>
        <v>42961</v>
      </c>
      <c r="B657" s="6">
        <f>TITRES_STAT!D660</f>
        <v>1.0747</v>
      </c>
      <c r="C657" s="2">
        <f t="shared" si="77"/>
        <v>5.5000000000000604E-3</v>
      </c>
      <c r="D657" s="2">
        <f t="shared" si="78"/>
        <v>1.0681400000000001</v>
      </c>
      <c r="E657" s="2">
        <f t="shared" si="80"/>
        <v>1.0555900000000003</v>
      </c>
      <c r="F657" s="2">
        <f t="shared" si="73"/>
        <v>1.0410799999999998</v>
      </c>
      <c r="G657" s="2">
        <f t="shared" si="75"/>
        <v>1.0268280000000001</v>
      </c>
      <c r="H657" s="2">
        <f t="shared" si="79"/>
        <v>1.0278280000000006</v>
      </c>
      <c r="I657" s="2">
        <f t="array" ref="I657">SUMPRODUCT(B641:B660, (ROW(B641:B660)-ROW(B641)+1)) / (20*21/2)</f>
        <v>1.0560133333333332</v>
      </c>
      <c r="J657" s="2">
        <f t="shared" si="74"/>
        <v>1.0463312403573499</v>
      </c>
      <c r="K657" s="2">
        <f t="shared" si="76"/>
        <v>1.0336798753248002</v>
      </c>
    </row>
    <row r="658" spans="1:11" ht="13.5" x14ac:dyDescent="0.25">
      <c r="A658" s="3">
        <f>TITRES_STAT!B661</f>
        <v>42962</v>
      </c>
      <c r="B658" s="6">
        <f>TITRES_STAT!D661</f>
        <v>1.0691999999999999</v>
      </c>
      <c r="C658" s="2">
        <f t="shared" si="77"/>
        <v>-5.5000000000000604E-3</v>
      </c>
      <c r="D658" s="2">
        <f t="shared" si="78"/>
        <v>1.0692200000000001</v>
      </c>
      <c r="E658" s="2">
        <f t="shared" si="80"/>
        <v>1.0594100000000002</v>
      </c>
      <c r="F658" s="2">
        <f t="shared" si="73"/>
        <v>1.0423049999999998</v>
      </c>
      <c r="G658" s="2">
        <f t="shared" si="75"/>
        <v>1.0282480000000001</v>
      </c>
      <c r="H658" s="2">
        <f t="shared" si="79"/>
        <v>1.0277435000000004</v>
      </c>
      <c r="I658" s="2">
        <f t="array" ref="I658">SUMPRODUCT(B642:B661, (ROW(B642:B661)-ROW(B642)+1)) / (20*21/2)</f>
        <v>1.0578285714285716</v>
      </c>
      <c r="J658" s="2">
        <f t="shared" si="74"/>
        <v>1.0485092174661736</v>
      </c>
      <c r="K658" s="2">
        <f t="shared" si="76"/>
        <v>1.0350728213904943</v>
      </c>
    </row>
    <row r="659" spans="1:11" ht="13.5" x14ac:dyDescent="0.25">
      <c r="A659" s="3">
        <f>TITRES_STAT!B662</f>
        <v>42963</v>
      </c>
      <c r="B659" s="6">
        <f>TITRES_STAT!D662</f>
        <v>1.0691999999999999</v>
      </c>
      <c r="C659" s="2">
        <f t="shared" si="77"/>
        <v>0</v>
      </c>
      <c r="D659" s="2">
        <f t="shared" si="78"/>
        <v>1.0703</v>
      </c>
      <c r="E659" s="2">
        <f t="shared" si="80"/>
        <v>1.0626800000000001</v>
      </c>
      <c r="F659" s="2">
        <f t="shared" si="73"/>
        <v>1.0435299999999998</v>
      </c>
      <c r="G659" s="2">
        <f t="shared" si="75"/>
        <v>1.029668</v>
      </c>
      <c r="H659" s="2">
        <f t="shared" si="79"/>
        <v>1.0278140000000002</v>
      </c>
      <c r="I659" s="2">
        <f t="array" ref="I659">SUMPRODUCT(B643:B662, (ROW(B643:B662)-ROW(B643)+1)) / (20*21/2)</f>
        <v>1.0599933333333336</v>
      </c>
      <c r="J659" s="2">
        <f t="shared" si="74"/>
        <v>1.0504797681836808</v>
      </c>
      <c r="K659" s="2">
        <f t="shared" si="76"/>
        <v>1.0364111421202788</v>
      </c>
    </row>
    <row r="660" spans="1:11" ht="13.5" x14ac:dyDescent="0.25">
      <c r="A660" s="3">
        <f>TITRES_STAT!B663</f>
        <v>42964</v>
      </c>
      <c r="B660" s="6">
        <f>TITRES_STAT!D663</f>
        <v>1.0638000000000001</v>
      </c>
      <c r="C660" s="2">
        <f t="shared" si="77"/>
        <v>-5.3999999999998494E-3</v>
      </c>
      <c r="D660" s="2">
        <f t="shared" si="78"/>
        <v>1.0692200000000001</v>
      </c>
      <c r="E660" s="2">
        <f t="shared" si="80"/>
        <v>1.0654100000000002</v>
      </c>
      <c r="F660" s="2">
        <f t="shared" ref="F660:F723" si="81">AVERAGE(B641:B660)</f>
        <v>1.04474</v>
      </c>
      <c r="G660" s="2">
        <f t="shared" si="75"/>
        <v>1.0307740000000001</v>
      </c>
      <c r="H660" s="2">
        <f t="shared" si="79"/>
        <v>1.0279610000000003</v>
      </c>
      <c r="I660" s="2">
        <f t="array" ref="I660">SUMPRODUCT(B644:B663, (ROW(B644:B663)-ROW(B644)+1)) / (20*21/2)</f>
        <v>1.0619185714285715</v>
      </c>
      <c r="J660" s="2">
        <f t="shared" si="74"/>
        <v>1.051748361689997</v>
      </c>
      <c r="K660" s="2">
        <f t="shared" si="76"/>
        <v>1.0374852149783071</v>
      </c>
    </row>
    <row r="661" spans="1:11" ht="13.5" x14ac:dyDescent="0.25">
      <c r="A661" s="3">
        <f>TITRES_STAT!B664</f>
        <v>42965</v>
      </c>
      <c r="B661" s="6">
        <f>TITRES_STAT!D664</f>
        <v>1.0638000000000001</v>
      </c>
      <c r="C661" s="2">
        <f t="shared" si="77"/>
        <v>0</v>
      </c>
      <c r="D661" s="2">
        <f t="shared" si="78"/>
        <v>1.0681400000000001</v>
      </c>
      <c r="E661" s="2">
        <f t="shared" si="80"/>
        <v>1.0670500000000003</v>
      </c>
      <c r="F661" s="2">
        <f t="shared" si="81"/>
        <v>1.04647</v>
      </c>
      <c r="G661" s="2">
        <f t="shared" si="75"/>
        <v>1.031982</v>
      </c>
      <c r="H661" s="2">
        <f t="shared" si="79"/>
        <v>1.0278495000000001</v>
      </c>
      <c r="I661" s="2">
        <f t="array" ref="I661">SUMPRODUCT(B645:B664, (ROW(B645:B664)-ROW(B645)+1)) / (20*21/2)</f>
        <v>1.0635057142857143</v>
      </c>
      <c r="J661" s="2">
        <f t="shared" ref="J661:J724" si="82">$J$4*B661+J660*(1-$J$4)</f>
        <v>1.0528961367671401</v>
      </c>
      <c r="K661" s="2">
        <f t="shared" si="76"/>
        <v>1.0385171673320992</v>
      </c>
    </row>
    <row r="662" spans="1:11" ht="13.5" x14ac:dyDescent="0.25">
      <c r="A662" s="3">
        <f>TITRES_STAT!B665</f>
        <v>42968</v>
      </c>
      <c r="B662" s="6">
        <f>TITRES_STAT!D665</f>
        <v>1.0691999999999999</v>
      </c>
      <c r="C662" s="2">
        <f t="shared" si="77"/>
        <v>5.3999999999998494E-3</v>
      </c>
      <c r="D662" s="2">
        <f t="shared" si="78"/>
        <v>1.06704</v>
      </c>
      <c r="E662" s="2">
        <f t="shared" si="80"/>
        <v>1.0675900000000003</v>
      </c>
      <c r="F662" s="2">
        <f t="shared" si="81"/>
        <v>1.0489850000000001</v>
      </c>
      <c r="G662" s="2">
        <f t="shared" si="75"/>
        <v>1.0332980000000003</v>
      </c>
      <c r="H662" s="2">
        <f t="shared" si="79"/>
        <v>1.0276354999999999</v>
      </c>
      <c r="I662" s="2">
        <f t="array" ref="I662">SUMPRODUCT(B646:B665, (ROW(B646:B665)-ROW(B646)+1)) / (20*21/2)</f>
        <v>1.0648285714285717</v>
      </c>
      <c r="J662" s="2">
        <f t="shared" si="82"/>
        <v>1.0544488856464602</v>
      </c>
      <c r="K662" s="2">
        <f t="shared" si="76"/>
        <v>1.0397204156720168</v>
      </c>
    </row>
    <row r="663" spans="1:11" ht="13.5" x14ac:dyDescent="0.25">
      <c r="A663" s="3">
        <f>TITRES_STAT!B666</f>
        <v>42969</v>
      </c>
      <c r="B663" s="6">
        <f>TITRES_STAT!D666</f>
        <v>1.0691999999999999</v>
      </c>
      <c r="C663" s="2">
        <f t="shared" si="77"/>
        <v>0</v>
      </c>
      <c r="D663" s="2">
        <f t="shared" si="78"/>
        <v>1.06704</v>
      </c>
      <c r="E663" s="2">
        <f t="shared" si="80"/>
        <v>1.0681300000000002</v>
      </c>
      <c r="F663" s="2">
        <f t="shared" si="81"/>
        <v>1.0525350000000002</v>
      </c>
      <c r="G663" s="2">
        <f t="shared" si="75"/>
        <v>1.0345120000000003</v>
      </c>
      <c r="H663" s="2">
        <f t="shared" si="79"/>
        <v>1.0275509999999999</v>
      </c>
      <c r="I663" s="2">
        <f t="array" ref="I663">SUMPRODUCT(B647:B666, (ROW(B647:B666)-ROW(B647)+1)) / (20*21/2)</f>
        <v>1.0659957142857144</v>
      </c>
      <c r="J663" s="2">
        <f t="shared" si="82"/>
        <v>1.0558537536801307</v>
      </c>
      <c r="K663" s="2">
        <f t="shared" si="76"/>
        <v>1.0408764778025259</v>
      </c>
    </row>
    <row r="664" spans="1:11" ht="13.5" x14ac:dyDescent="0.25">
      <c r="A664" s="3">
        <f>TITRES_STAT!B667</f>
        <v>42970</v>
      </c>
      <c r="B664" s="6">
        <f>TITRES_STAT!D667</f>
        <v>1.0691999999999999</v>
      </c>
      <c r="C664" s="2">
        <f t="shared" si="77"/>
        <v>0</v>
      </c>
      <c r="D664" s="2">
        <f t="shared" si="78"/>
        <v>1.06704</v>
      </c>
      <c r="E664" s="2">
        <f t="shared" si="80"/>
        <v>1.0686700000000002</v>
      </c>
      <c r="F664" s="2">
        <f t="shared" si="81"/>
        <v>1.05531</v>
      </c>
      <c r="G664" s="2">
        <f t="shared" si="75"/>
        <v>1.0357260000000001</v>
      </c>
      <c r="H664" s="2">
        <f t="shared" si="79"/>
        <v>1.0274919999999998</v>
      </c>
      <c r="I664" s="2">
        <f t="array" ref="I664">SUMPRODUCT(B648:B667, (ROW(B648:B667)-ROW(B648)+1)) / (20*21/2)</f>
        <v>1.0669290476190476</v>
      </c>
      <c r="J664" s="2">
        <f t="shared" si="82"/>
        <v>1.0571248247582135</v>
      </c>
      <c r="K664" s="2">
        <f t="shared" si="76"/>
        <v>1.041987204163211</v>
      </c>
    </row>
    <row r="665" spans="1:11" ht="13.5" x14ac:dyDescent="0.25">
      <c r="A665" s="3">
        <f>TITRES_STAT!B668</f>
        <v>42971</v>
      </c>
      <c r="B665" s="6">
        <f>TITRES_STAT!D668</f>
        <v>1.0691999999999999</v>
      </c>
      <c r="C665" s="2">
        <f t="shared" si="77"/>
        <v>0</v>
      </c>
      <c r="D665" s="2">
        <f t="shared" si="78"/>
        <v>1.06812</v>
      </c>
      <c r="E665" s="2">
        <f t="shared" si="80"/>
        <v>1.0686700000000002</v>
      </c>
      <c r="F665" s="2">
        <f t="shared" si="81"/>
        <v>1.056945</v>
      </c>
      <c r="G665" s="2">
        <f t="shared" si="75"/>
        <v>1.0369400000000004</v>
      </c>
      <c r="H665" s="2">
        <f t="shared" si="79"/>
        <v>1.0274074999999998</v>
      </c>
      <c r="I665" s="2">
        <f t="array" ref="I665">SUMPRODUCT(B649:B668, (ROW(B649:B668)-ROW(B649)+1)) / (20*21/2)</f>
        <v>1.0671142857142859</v>
      </c>
      <c r="J665" s="2">
        <f t="shared" si="82"/>
        <v>1.0582748414479075</v>
      </c>
      <c r="K665" s="2">
        <f t="shared" si="76"/>
        <v>1.0430543726273989</v>
      </c>
    </row>
    <row r="666" spans="1:11" ht="13.5" x14ac:dyDescent="0.25">
      <c r="A666" s="3">
        <f>TITRES_STAT!B669</f>
        <v>42972</v>
      </c>
      <c r="B666" s="6">
        <f>TITRES_STAT!D669</f>
        <v>1.0691999999999999</v>
      </c>
      <c r="C666" s="2">
        <f t="shared" si="77"/>
        <v>0</v>
      </c>
      <c r="D666" s="2">
        <f t="shared" si="78"/>
        <v>1.0691999999999999</v>
      </c>
      <c r="E666" s="2">
        <f t="shared" si="80"/>
        <v>1.0686700000000002</v>
      </c>
      <c r="F666" s="2">
        <f t="shared" si="81"/>
        <v>1.0593999999999999</v>
      </c>
      <c r="G666" s="2">
        <f t="shared" si="75"/>
        <v>1.0381540000000005</v>
      </c>
      <c r="H666" s="2">
        <f t="shared" si="79"/>
        <v>1.0272709999999998</v>
      </c>
      <c r="I666" s="2">
        <f t="array" ref="I666">SUMPRODUCT(B650:B669, (ROW(B650:B669)-ROW(B650)+1)) / (20*21/2)</f>
        <v>1.067657619047619</v>
      </c>
      <c r="J666" s="2">
        <f t="shared" si="82"/>
        <v>1.0593153327385829</v>
      </c>
      <c r="K666" s="2">
        <f t="shared" si="76"/>
        <v>1.0440796913478931</v>
      </c>
    </row>
    <row r="667" spans="1:11" ht="13.5" x14ac:dyDescent="0.25">
      <c r="A667" s="3">
        <f>TITRES_STAT!B670</f>
        <v>42975</v>
      </c>
      <c r="B667" s="6">
        <f>TITRES_STAT!D670</f>
        <v>1.0691999999999999</v>
      </c>
      <c r="C667" s="2">
        <f t="shared" si="77"/>
        <v>0</v>
      </c>
      <c r="D667" s="2">
        <f t="shared" si="78"/>
        <v>1.0691999999999999</v>
      </c>
      <c r="E667" s="2">
        <f t="shared" si="80"/>
        <v>1.0681200000000002</v>
      </c>
      <c r="F667" s="2">
        <f t="shared" si="81"/>
        <v>1.061855</v>
      </c>
      <c r="G667" s="2">
        <f t="shared" si="75"/>
        <v>1.0393680000000003</v>
      </c>
      <c r="H667" s="2">
        <f t="shared" si="79"/>
        <v>1.0271344999999998</v>
      </c>
      <c r="I667" s="2">
        <f t="array" ref="I667">SUMPRODUCT(B651:B670, (ROW(B651:B670)-ROW(B651)+1)) / (20*21/2)</f>
        <v>1.0680452380952383</v>
      </c>
      <c r="J667" s="2">
        <f t="shared" si="82"/>
        <v>1.0602567296206227</v>
      </c>
      <c r="K667" s="2">
        <f t="shared" si="76"/>
        <v>1.045064801491113</v>
      </c>
    </row>
    <row r="668" spans="1:11" ht="13.5" x14ac:dyDescent="0.25">
      <c r="A668" s="3">
        <f>TITRES_STAT!B671</f>
        <v>42976</v>
      </c>
      <c r="B668" s="6">
        <f>TITRES_STAT!D671</f>
        <v>1.0638000000000001</v>
      </c>
      <c r="C668" s="2">
        <f t="shared" si="77"/>
        <v>-5.3999999999998494E-3</v>
      </c>
      <c r="D668" s="2">
        <f t="shared" si="78"/>
        <v>1.06812</v>
      </c>
      <c r="E668" s="2">
        <f t="shared" si="80"/>
        <v>1.0675800000000002</v>
      </c>
      <c r="F668" s="2">
        <f t="shared" si="81"/>
        <v>1.0634950000000001</v>
      </c>
      <c r="G668" s="2">
        <f t="shared" si="75"/>
        <v>1.0403700000000005</v>
      </c>
      <c r="H668" s="2">
        <f t="shared" si="79"/>
        <v>1.0269194999999998</v>
      </c>
      <c r="I668" s="2">
        <f t="array" ref="I668">SUMPRODUCT(B652:B671, (ROW(B652:B671)-ROW(B652)+1)) / (20*21/2)</f>
        <v>1.0672390476190476</v>
      </c>
      <c r="J668" s="2">
        <f t="shared" si="82"/>
        <v>1.0605941839424682</v>
      </c>
      <c r="K668" s="2">
        <f t="shared" si="76"/>
        <v>1.0457995151581283</v>
      </c>
    </row>
    <row r="669" spans="1:11" ht="13.5" x14ac:dyDescent="0.25">
      <c r="A669" s="3">
        <f>TITRES_STAT!B672</f>
        <v>42977</v>
      </c>
      <c r="B669" s="6">
        <f>TITRES_STAT!D672</f>
        <v>1.0691999999999999</v>
      </c>
      <c r="C669" s="2">
        <f t="shared" si="77"/>
        <v>5.3999999999998494E-3</v>
      </c>
      <c r="D669" s="2">
        <f t="shared" si="78"/>
        <v>1.06812</v>
      </c>
      <c r="E669" s="2">
        <f t="shared" si="80"/>
        <v>1.0675800000000002</v>
      </c>
      <c r="F669" s="2">
        <f t="shared" si="81"/>
        <v>1.0651299999999999</v>
      </c>
      <c r="G669" s="2">
        <f t="shared" si="75"/>
        <v>1.0413760000000005</v>
      </c>
      <c r="H669" s="2">
        <f t="shared" si="79"/>
        <v>1.0268349999999997</v>
      </c>
      <c r="I669" s="2">
        <f t="array" ref="I669">SUMPRODUCT(B653:B672, (ROW(B653:B672)-ROW(B653)+1)) / (20*21/2)</f>
        <v>1.066904761904762</v>
      </c>
      <c r="J669" s="2">
        <f t="shared" si="82"/>
        <v>1.0614137854717569</v>
      </c>
      <c r="K669" s="2">
        <f t="shared" si="76"/>
        <v>1.0467171812303584</v>
      </c>
    </row>
    <row r="670" spans="1:11" ht="13.5" x14ac:dyDescent="0.25">
      <c r="A670" s="3">
        <f>TITRES_STAT!B673</f>
        <v>42978</v>
      </c>
      <c r="B670" s="6">
        <f>TITRES_STAT!D673</f>
        <v>1.0691999999999999</v>
      </c>
      <c r="C670" s="2">
        <f t="shared" si="77"/>
        <v>0</v>
      </c>
      <c r="D670" s="2">
        <f t="shared" si="78"/>
        <v>1.06812</v>
      </c>
      <c r="E670" s="2">
        <f t="shared" si="80"/>
        <v>1.0681200000000002</v>
      </c>
      <c r="F670" s="2">
        <f t="shared" si="81"/>
        <v>1.066765</v>
      </c>
      <c r="G670" s="2">
        <f t="shared" si="75"/>
        <v>1.0423820000000006</v>
      </c>
      <c r="H670" s="2">
        <f t="shared" si="79"/>
        <v>1.0267759999999995</v>
      </c>
      <c r="I670" s="2">
        <f t="array" ref="I670">SUMPRODUCT(B654:B673, (ROW(B654:B673)-ROW(B654)+1)) / (20*21/2)</f>
        <v>1.0665704761904762</v>
      </c>
      <c r="J670" s="2">
        <f t="shared" si="82"/>
        <v>1.0621553297125419</v>
      </c>
      <c r="K670" s="2">
        <f t="shared" si="76"/>
        <v>1.0475988603977955</v>
      </c>
    </row>
    <row r="671" spans="1:11" ht="13.5" x14ac:dyDescent="0.25">
      <c r="A671" s="3">
        <f>TITRES_STAT!B674</f>
        <v>42982</v>
      </c>
      <c r="B671" s="6">
        <f>TITRES_STAT!D674</f>
        <v>1.0583</v>
      </c>
      <c r="C671" s="2">
        <f t="shared" si="77"/>
        <v>-1.089999999999991E-2</v>
      </c>
      <c r="D671" s="2">
        <f t="shared" si="78"/>
        <v>1.0659399999999999</v>
      </c>
      <c r="E671" s="2">
        <f t="shared" si="80"/>
        <v>1.0675700000000004</v>
      </c>
      <c r="F671" s="2">
        <f t="shared" si="81"/>
        <v>1.06731</v>
      </c>
      <c r="G671" s="2">
        <f t="shared" si="75"/>
        <v>1.0430660000000005</v>
      </c>
      <c r="H671" s="2">
        <f t="shared" si="79"/>
        <v>1.0266109999999997</v>
      </c>
      <c r="I671" s="2">
        <f t="array" ref="I671">SUMPRODUCT(B655:B674, (ROW(B655:B674)-ROW(B655)+1)) / (20*21/2)</f>
        <v>1.0662361904761906</v>
      </c>
      <c r="J671" s="2">
        <f t="shared" si="82"/>
        <v>1.0617881554542046</v>
      </c>
      <c r="K671" s="2">
        <f t="shared" si="76"/>
        <v>1.0480185129312152</v>
      </c>
    </row>
    <row r="672" spans="1:11" ht="13.5" x14ac:dyDescent="0.25">
      <c r="A672" s="3">
        <f>TITRES_STAT!B675</f>
        <v>42983</v>
      </c>
      <c r="B672" s="6">
        <f>TITRES_STAT!D675</f>
        <v>1.0638000000000001</v>
      </c>
      <c r="C672" s="2">
        <f t="shared" si="77"/>
        <v>5.5000000000000604E-3</v>
      </c>
      <c r="D672" s="2">
        <f t="shared" si="78"/>
        <v>1.0648600000000001</v>
      </c>
      <c r="E672" s="2">
        <f t="shared" si="80"/>
        <v>1.0670300000000001</v>
      </c>
      <c r="F672" s="2">
        <f t="shared" si="81"/>
        <v>1.06731</v>
      </c>
      <c r="G672" s="2">
        <f t="shared" si="75"/>
        <v>1.0439640000000006</v>
      </c>
      <c r="H672" s="2">
        <f t="shared" si="79"/>
        <v>1.0266284999999997</v>
      </c>
      <c r="I672" s="2">
        <f t="array" ref="I672">SUMPRODUCT(B656:B675, (ROW(B656:B675)-ROW(B656)+1)) / (20*21/2)</f>
        <v>1.0674542857142857</v>
      </c>
      <c r="J672" s="2">
        <f t="shared" si="82"/>
        <v>1.0619797596966614</v>
      </c>
      <c r="K672" s="2">
        <f t="shared" si="76"/>
        <v>1.04863739477705</v>
      </c>
    </row>
    <row r="673" spans="1:11" ht="13.5" x14ac:dyDescent="0.25">
      <c r="A673" s="3">
        <f>TITRES_STAT!B676</f>
        <v>42984</v>
      </c>
      <c r="B673" s="6">
        <f>TITRES_STAT!D676</f>
        <v>1.0638000000000001</v>
      </c>
      <c r="C673" s="2">
        <f t="shared" si="77"/>
        <v>0</v>
      </c>
      <c r="D673" s="2">
        <f t="shared" si="78"/>
        <v>1.0648600000000001</v>
      </c>
      <c r="E673" s="2">
        <f t="shared" si="80"/>
        <v>1.0664900000000004</v>
      </c>
      <c r="F673" s="2">
        <f t="shared" si="81"/>
        <v>1.06731</v>
      </c>
      <c r="G673" s="2">
        <f t="shared" si="75"/>
        <v>1.0445520000000006</v>
      </c>
      <c r="H673" s="2">
        <f t="shared" si="79"/>
        <v>1.0265684999999996</v>
      </c>
      <c r="I673" s="2">
        <f t="array" ref="I673">SUMPRODUCT(B657:B676, (ROW(B657:B676)-ROW(B657)+1)) / (20*21/2)</f>
        <v>1.0696585714285716</v>
      </c>
      <c r="J673" s="2">
        <f t="shared" si="82"/>
        <v>1.0621531159160269</v>
      </c>
      <c r="K673" s="2">
        <f t="shared" si="76"/>
        <v>1.0492320067465775</v>
      </c>
    </row>
    <row r="674" spans="1:11" ht="13.5" x14ac:dyDescent="0.25">
      <c r="A674" s="3">
        <f>TITRES_STAT!B677</f>
        <v>42985</v>
      </c>
      <c r="B674" s="6">
        <f>TITRES_STAT!D677</f>
        <v>1.0638000000000001</v>
      </c>
      <c r="C674" s="2">
        <f t="shared" si="77"/>
        <v>0</v>
      </c>
      <c r="D674" s="2">
        <f t="shared" si="78"/>
        <v>1.0637800000000002</v>
      </c>
      <c r="E674" s="2">
        <f t="shared" si="80"/>
        <v>1.0659500000000002</v>
      </c>
      <c r="F674" s="2">
        <f t="shared" si="81"/>
        <v>1.0673100000000002</v>
      </c>
      <c r="G674" s="2">
        <f t="shared" si="75"/>
        <v>1.0448300000000004</v>
      </c>
      <c r="H674" s="2">
        <f t="shared" si="79"/>
        <v>1.0265604999999995</v>
      </c>
      <c r="I674" s="2">
        <f t="array" ref="I674">SUMPRODUCT(B658:B677, (ROW(B658:B677)-ROW(B658)+1)) / (20*21/2)</f>
        <v>1.0717590476190475</v>
      </c>
      <c r="J674" s="2">
        <f t="shared" si="82"/>
        <v>1.0623099620192624</v>
      </c>
      <c r="K674" s="2">
        <f t="shared" si="76"/>
        <v>1.049803300599653</v>
      </c>
    </row>
    <row r="675" spans="1:11" ht="13.5" x14ac:dyDescent="0.25">
      <c r="A675" s="3">
        <f>TITRES_STAT!B678</f>
        <v>42986</v>
      </c>
      <c r="B675" s="6">
        <f>TITRES_STAT!D678</f>
        <v>1.0801000000000001</v>
      </c>
      <c r="C675" s="2">
        <f t="shared" si="77"/>
        <v>1.6299999999999981E-2</v>
      </c>
      <c r="D675" s="2">
        <f t="shared" si="78"/>
        <v>1.06596</v>
      </c>
      <c r="E675" s="2">
        <f t="shared" si="80"/>
        <v>1.06704</v>
      </c>
      <c r="F675" s="2">
        <f t="shared" si="81"/>
        <v>1.0678550000000002</v>
      </c>
      <c r="G675" s="2">
        <f t="shared" si="75"/>
        <v>1.0455380000000005</v>
      </c>
      <c r="H675" s="2">
        <f t="shared" si="79"/>
        <v>1.0268149999999996</v>
      </c>
      <c r="I675" s="2">
        <f t="array" ref="I675">SUMPRODUCT(B659:B678, (ROW(B659:B678)-ROW(B659)+1)) / (20*21/2)</f>
        <v>1.0732676190476191</v>
      </c>
      <c r="J675" s="2">
        <f t="shared" si="82"/>
        <v>1.0640042513507613</v>
      </c>
      <c r="K675" s="2">
        <f t="shared" si="76"/>
        <v>1.0509914064584902</v>
      </c>
    </row>
    <row r="676" spans="1:11" ht="13.5" x14ac:dyDescent="0.25">
      <c r="A676" s="3">
        <f>TITRES_STAT!B679</f>
        <v>42989</v>
      </c>
      <c r="B676" s="6">
        <f>TITRES_STAT!D679</f>
        <v>1.091</v>
      </c>
      <c r="C676" s="2">
        <f t="shared" si="77"/>
        <v>1.089999999999991E-2</v>
      </c>
      <c r="D676" s="2">
        <f t="shared" si="78"/>
        <v>1.0725000000000002</v>
      </c>
      <c r="E676" s="2">
        <f t="shared" si="80"/>
        <v>1.0692200000000001</v>
      </c>
      <c r="F676" s="2">
        <f t="shared" si="81"/>
        <v>1.0689450000000005</v>
      </c>
      <c r="G676" s="2">
        <f t="shared" si="75"/>
        <v>1.0467740000000005</v>
      </c>
      <c r="H676" s="2">
        <f t="shared" si="79"/>
        <v>1.0270464999999995</v>
      </c>
      <c r="I676" s="2">
        <f t="array" ref="I676">SUMPRODUCT(B660:B679, (ROW(B660:B679)-ROW(B660)+1)) / (20*21/2)</f>
        <v>1.0746980952380951</v>
      </c>
      <c r="J676" s="2">
        <f t="shared" si="82"/>
        <v>1.0665752750316411</v>
      </c>
      <c r="K676" s="2">
        <f t="shared" si="76"/>
        <v>1.0525603709110984</v>
      </c>
    </row>
    <row r="677" spans="1:11" ht="13.5" x14ac:dyDescent="0.25">
      <c r="A677" s="3">
        <f>TITRES_STAT!B680</f>
        <v>42990</v>
      </c>
      <c r="B677" s="6">
        <f>TITRES_STAT!D680</f>
        <v>1.091</v>
      </c>
      <c r="C677" s="2">
        <f t="shared" si="77"/>
        <v>0</v>
      </c>
      <c r="D677" s="2">
        <f t="shared" si="78"/>
        <v>1.0779400000000001</v>
      </c>
      <c r="E677" s="2">
        <f t="shared" si="80"/>
        <v>1.0714000000000001</v>
      </c>
      <c r="F677" s="2">
        <f t="shared" si="81"/>
        <v>1.0697600000000005</v>
      </c>
      <c r="G677" s="2">
        <f t="shared" si="75"/>
        <v>1.0482160000000005</v>
      </c>
      <c r="H677" s="2">
        <f t="shared" si="79"/>
        <v>1.0272779999999997</v>
      </c>
      <c r="I677" s="2">
        <f t="array" ref="I677">SUMPRODUCT(B661:B680, (ROW(B661:B680)-ROW(B661)+1)) / (20*21/2)</f>
        <v>1.0765647619047618</v>
      </c>
      <c r="J677" s="2">
        <f t="shared" si="82"/>
        <v>1.0689014393143419</v>
      </c>
      <c r="K677" s="2">
        <f t="shared" si="76"/>
        <v>1.0540678073459573</v>
      </c>
    </row>
    <row r="678" spans="1:11" ht="13.5" x14ac:dyDescent="0.25">
      <c r="A678" s="3">
        <f>TITRES_STAT!B681</f>
        <v>42991</v>
      </c>
      <c r="B678" s="6">
        <f>TITRES_STAT!D681</f>
        <v>1.0855999999999999</v>
      </c>
      <c r="C678" s="2">
        <f t="shared" si="77"/>
        <v>-5.4000000000000714E-3</v>
      </c>
      <c r="D678" s="2">
        <f t="shared" si="78"/>
        <v>1.0823</v>
      </c>
      <c r="E678" s="2">
        <f t="shared" si="80"/>
        <v>1.07358</v>
      </c>
      <c r="F678" s="2">
        <f t="shared" si="81"/>
        <v>1.0705800000000003</v>
      </c>
      <c r="G678" s="2">
        <f t="shared" si="75"/>
        <v>1.0499640000000006</v>
      </c>
      <c r="H678" s="2">
        <f t="shared" si="79"/>
        <v>1.0275079999999996</v>
      </c>
      <c r="I678" s="2">
        <f t="array" ref="I678">SUMPRODUCT(B662:B681, (ROW(B662:B681)-ROW(B662)+1)) / (20*21/2)</f>
        <v>1.0783019047619047</v>
      </c>
      <c r="J678" s="2">
        <f t="shared" si="82"/>
        <v>1.0704917784272616</v>
      </c>
      <c r="K678" s="2">
        <f t="shared" si="76"/>
        <v>1.0553043639206257</v>
      </c>
    </row>
    <row r="679" spans="1:11" ht="13.5" x14ac:dyDescent="0.25">
      <c r="A679" s="3">
        <f>TITRES_STAT!B682</f>
        <v>42992</v>
      </c>
      <c r="B679" s="6">
        <f>TITRES_STAT!D682</f>
        <v>1.0855999999999999</v>
      </c>
      <c r="C679" s="2">
        <f t="shared" si="77"/>
        <v>0</v>
      </c>
      <c r="D679" s="2">
        <f t="shared" si="78"/>
        <v>1.0866599999999997</v>
      </c>
      <c r="E679" s="2">
        <f t="shared" si="80"/>
        <v>1.0752200000000001</v>
      </c>
      <c r="F679" s="2">
        <f t="shared" si="81"/>
        <v>1.0714000000000004</v>
      </c>
      <c r="G679" s="2">
        <f t="shared" si="75"/>
        <v>1.0515060000000005</v>
      </c>
      <c r="H679" s="2">
        <f t="shared" si="79"/>
        <v>1.0277124999999996</v>
      </c>
      <c r="I679" s="2">
        <f t="array" ref="I679">SUMPRODUCT(B663:B682, (ROW(B663:B682)-ROW(B663)+1)) / (20*21/2)</f>
        <v>1.0799095238095238</v>
      </c>
      <c r="J679" s="2">
        <f t="shared" si="82"/>
        <v>1.0719306566722844</v>
      </c>
      <c r="K679" s="2">
        <f t="shared" si="76"/>
        <v>1.0564924280806012</v>
      </c>
    </row>
    <row r="680" spans="1:11" ht="13.5" x14ac:dyDescent="0.25">
      <c r="A680" s="3">
        <f>TITRES_STAT!B683</f>
        <v>42993</v>
      </c>
      <c r="B680" s="6">
        <f>TITRES_STAT!D683</f>
        <v>1.091</v>
      </c>
      <c r="C680" s="2">
        <f t="shared" si="77"/>
        <v>5.4000000000000714E-3</v>
      </c>
      <c r="D680" s="2">
        <f t="shared" si="78"/>
        <v>1.0888399999999998</v>
      </c>
      <c r="E680" s="2">
        <f t="shared" si="80"/>
        <v>1.0773999999999999</v>
      </c>
      <c r="F680" s="2">
        <f t="shared" si="81"/>
        <v>1.0727600000000004</v>
      </c>
      <c r="G680" s="2">
        <f t="shared" si="75"/>
        <v>1.0528440000000006</v>
      </c>
      <c r="H680" s="2">
        <f t="shared" si="79"/>
        <v>1.0280214999999997</v>
      </c>
      <c r="I680" s="2">
        <f t="array" ref="I680">SUMPRODUCT(B664:B683, (ROW(B664:B683)-ROW(B664)+1)) / (20*21/2)</f>
        <v>1.0814133333333331</v>
      </c>
      <c r="J680" s="2">
        <f t="shared" si="82"/>
        <v>1.0737467846082573</v>
      </c>
      <c r="K680" s="2">
        <f t="shared" si="76"/>
        <v>1.0578456661950875</v>
      </c>
    </row>
    <row r="681" spans="1:11" ht="13.5" x14ac:dyDescent="0.25">
      <c r="A681" s="3">
        <f>TITRES_STAT!B684</f>
        <v>42996</v>
      </c>
      <c r="B681" s="6">
        <f>TITRES_STAT!D684</f>
        <v>1.091</v>
      </c>
      <c r="C681" s="2">
        <f t="shared" si="77"/>
        <v>0</v>
      </c>
      <c r="D681" s="2">
        <f t="shared" si="78"/>
        <v>1.0888399999999998</v>
      </c>
      <c r="E681" s="2">
        <f t="shared" si="80"/>
        <v>1.08067</v>
      </c>
      <c r="F681" s="2">
        <f t="shared" si="81"/>
        <v>1.0741200000000002</v>
      </c>
      <c r="G681" s="2">
        <f t="shared" si="75"/>
        <v>1.0541820000000004</v>
      </c>
      <c r="H681" s="2">
        <f t="shared" si="79"/>
        <v>1.0283044999999997</v>
      </c>
      <c r="I681" s="2">
        <f t="array" ref="I681">SUMPRODUCT(B665:B684, (ROW(B665:B684)-ROW(B665)+1)) / (20*21/2)</f>
        <v>1.0828133333333332</v>
      </c>
      <c r="J681" s="2">
        <f t="shared" si="82"/>
        <v>1.0753899479788995</v>
      </c>
      <c r="K681" s="2">
        <f t="shared" si="76"/>
        <v>1.0591458361482213</v>
      </c>
    </row>
    <row r="682" spans="1:11" ht="13.5" x14ac:dyDescent="0.25">
      <c r="A682" s="3">
        <f>TITRES_STAT!B685</f>
        <v>42997</v>
      </c>
      <c r="B682" s="6">
        <f>TITRES_STAT!D685</f>
        <v>1.091</v>
      </c>
      <c r="C682" s="2">
        <f t="shared" si="77"/>
        <v>0</v>
      </c>
      <c r="D682" s="2">
        <f t="shared" si="78"/>
        <v>1.08884</v>
      </c>
      <c r="E682" s="2">
        <f t="shared" si="80"/>
        <v>1.0833899999999999</v>
      </c>
      <c r="F682" s="2">
        <f t="shared" si="81"/>
        <v>1.0752100000000002</v>
      </c>
      <c r="G682" s="2">
        <f t="shared" si="75"/>
        <v>1.0555200000000005</v>
      </c>
      <c r="H682" s="2">
        <f t="shared" si="79"/>
        <v>1.0285874999999998</v>
      </c>
      <c r="I682" s="2">
        <f t="array" ref="I682">SUMPRODUCT(B666:B685, (ROW(B666:B685)-ROW(B666)+1)) / (20*21/2)</f>
        <v>1.0815190476190477</v>
      </c>
      <c r="J682" s="2">
        <f t="shared" si="82"/>
        <v>1.0768766195999566</v>
      </c>
      <c r="K682" s="2">
        <f t="shared" si="76"/>
        <v>1.0603950190443696</v>
      </c>
    </row>
    <row r="683" spans="1:11" ht="13.5" x14ac:dyDescent="0.25">
      <c r="A683" s="3">
        <f>TITRES_STAT!B686</f>
        <v>42998</v>
      </c>
      <c r="B683" s="6">
        <f>TITRES_STAT!D686</f>
        <v>1.091</v>
      </c>
      <c r="C683" s="2">
        <f t="shared" si="77"/>
        <v>0</v>
      </c>
      <c r="D683" s="2">
        <f t="shared" si="78"/>
        <v>1.08992</v>
      </c>
      <c r="E683" s="2">
        <f t="shared" si="80"/>
        <v>1.0861099999999999</v>
      </c>
      <c r="F683" s="2">
        <f t="shared" si="81"/>
        <v>1.0763000000000003</v>
      </c>
      <c r="G683" s="2">
        <f t="shared" si="75"/>
        <v>1.0571700000000002</v>
      </c>
      <c r="H683" s="2">
        <f t="shared" si="79"/>
        <v>1.0289219999999999</v>
      </c>
      <c r="I683" s="2">
        <f t="array" ref="I683">SUMPRODUCT(B667:B686, (ROW(B667:B686)-ROW(B667)+1)) / (20*21/2)</f>
        <v>1.0818028571428571</v>
      </c>
      <c r="J683" s="2">
        <f t="shared" si="82"/>
        <v>1.0782217034475798</v>
      </c>
      <c r="K683" s="2">
        <f t="shared" si="76"/>
        <v>1.061595214375963</v>
      </c>
    </row>
    <row r="684" spans="1:11" ht="13.5" x14ac:dyDescent="0.25">
      <c r="A684" s="3">
        <f>TITRES_STAT!B687</f>
        <v>43000</v>
      </c>
      <c r="B684" s="6">
        <f>TITRES_STAT!D687</f>
        <v>1.091</v>
      </c>
      <c r="C684" s="2">
        <f t="shared" si="77"/>
        <v>0</v>
      </c>
      <c r="D684" s="2">
        <f t="shared" si="78"/>
        <v>1.091</v>
      </c>
      <c r="E684" s="2">
        <f t="shared" si="80"/>
        <v>1.0888299999999997</v>
      </c>
      <c r="F684" s="2">
        <f t="shared" si="81"/>
        <v>1.0773900000000003</v>
      </c>
      <c r="G684" s="2">
        <f t="shared" si="75"/>
        <v>1.0587160000000002</v>
      </c>
      <c r="H684" s="2">
        <f t="shared" si="79"/>
        <v>1.0293344999999998</v>
      </c>
      <c r="I684" s="2">
        <f t="array" ref="I684">SUMPRODUCT(B668:B687, (ROW(B668:B687)-ROW(B668)+1)) / (20*21/2)</f>
        <v>1.0825585714285713</v>
      </c>
      <c r="J684" s="2">
        <f t="shared" si="82"/>
        <v>1.0794386840716199</v>
      </c>
      <c r="K684" s="2">
        <f t="shared" si="76"/>
        <v>1.0627483432239646</v>
      </c>
    </row>
    <row r="685" spans="1:11" ht="13.5" x14ac:dyDescent="0.25">
      <c r="A685" s="3">
        <f>TITRES_STAT!B688</f>
        <v>43003</v>
      </c>
      <c r="B685" s="6">
        <f>TITRES_STAT!D688</f>
        <v>1.0638000000000001</v>
      </c>
      <c r="C685" s="2">
        <f t="shared" si="77"/>
        <v>-2.7199999999999891E-2</v>
      </c>
      <c r="D685" s="2">
        <f t="shared" si="78"/>
        <v>1.0855599999999999</v>
      </c>
      <c r="E685" s="2">
        <f t="shared" si="80"/>
        <v>1.0871999999999999</v>
      </c>
      <c r="F685" s="2">
        <f t="shared" si="81"/>
        <v>1.0771200000000003</v>
      </c>
      <c r="G685" s="2">
        <f t="shared" si="75"/>
        <v>1.0597180000000004</v>
      </c>
      <c r="H685" s="2">
        <f t="shared" si="79"/>
        <v>1.0294814999999999</v>
      </c>
      <c r="I685" s="2">
        <f t="array" ref="I685">SUMPRODUCT(B669:B688, (ROW(B669:B688)-ROW(B669)+1)) / (20*21/2)</f>
        <v>1.0837504761904759</v>
      </c>
      <c r="J685" s="2">
        <f t="shared" si="82"/>
        <v>1.0779492855886086</v>
      </c>
      <c r="K685" s="2">
        <f t="shared" si="76"/>
        <v>1.0627895846661621</v>
      </c>
    </row>
    <row r="686" spans="1:11" ht="13.5" x14ac:dyDescent="0.25">
      <c r="A686" s="3">
        <f>TITRES_STAT!B689</f>
        <v>43004</v>
      </c>
      <c r="B686" s="6">
        <f>TITRES_STAT!D689</f>
        <v>1.0801000000000001</v>
      </c>
      <c r="C686" s="2">
        <f t="shared" si="77"/>
        <v>1.6299999999999981E-2</v>
      </c>
      <c r="D686" s="2">
        <f t="shared" si="78"/>
        <v>1.08338</v>
      </c>
      <c r="E686" s="2">
        <f t="shared" si="80"/>
        <v>1.0861100000000001</v>
      </c>
      <c r="F686" s="2">
        <f t="shared" si="81"/>
        <v>1.0776650000000001</v>
      </c>
      <c r="G686" s="2">
        <f t="shared" si="75"/>
        <v>1.060632</v>
      </c>
      <c r="H686" s="2">
        <f t="shared" si="79"/>
        <v>1.0298134999999997</v>
      </c>
      <c r="I686" s="2">
        <f t="array" ref="I686">SUMPRODUCT(B670:B689, (ROW(B670:B689)-ROW(B670)+1)) / (20*21/2)</f>
        <v>1.0842985714285713</v>
      </c>
      <c r="J686" s="2">
        <f t="shared" si="82"/>
        <v>1.0781541155325507</v>
      </c>
      <c r="K686" s="2">
        <f t="shared" si="76"/>
        <v>1.0634684244831754</v>
      </c>
    </row>
    <row r="687" spans="1:11" ht="13.5" x14ac:dyDescent="0.25">
      <c r="A687" s="3">
        <f>TITRES_STAT!B690</f>
        <v>43005</v>
      </c>
      <c r="B687" s="6">
        <f>TITRES_STAT!D690</f>
        <v>1.0855999999999999</v>
      </c>
      <c r="C687" s="2">
        <f t="shared" si="77"/>
        <v>5.4999999999998384E-3</v>
      </c>
      <c r="D687" s="2">
        <f t="shared" si="78"/>
        <v>1.0823</v>
      </c>
      <c r="E687" s="2">
        <f t="shared" si="80"/>
        <v>1.0855700000000001</v>
      </c>
      <c r="F687" s="2">
        <f t="shared" si="81"/>
        <v>1.0784850000000001</v>
      </c>
      <c r="G687" s="2">
        <f t="shared" si="75"/>
        <v>1.06145</v>
      </c>
      <c r="H687" s="2">
        <f t="shared" si="79"/>
        <v>1.0300954999999998</v>
      </c>
      <c r="I687" s="2">
        <f t="array" ref="I687">SUMPRODUCT(B671:B690, (ROW(B671:B690)-ROW(B671)+1)) / (20*21/2)</f>
        <v>1.0832066666666664</v>
      </c>
      <c r="J687" s="2">
        <f t="shared" si="82"/>
        <v>1.0788632473865936</v>
      </c>
      <c r="K687" s="2">
        <f t="shared" si="76"/>
        <v>1.0643363294054038</v>
      </c>
    </row>
    <row r="688" spans="1:11" ht="13.5" x14ac:dyDescent="0.25">
      <c r="A688" s="3">
        <f>TITRES_STAT!B691</f>
        <v>43006</v>
      </c>
      <c r="B688" s="6">
        <f>TITRES_STAT!D691</f>
        <v>1.091</v>
      </c>
      <c r="C688" s="2">
        <f t="shared" si="77"/>
        <v>5.4000000000000714E-3</v>
      </c>
      <c r="D688" s="2">
        <f t="shared" si="78"/>
        <v>1.0822999999999998</v>
      </c>
      <c r="E688" s="2">
        <f t="shared" si="80"/>
        <v>1.0861099999999999</v>
      </c>
      <c r="F688" s="2">
        <f t="shared" si="81"/>
        <v>1.0798450000000002</v>
      </c>
      <c r="G688" s="2">
        <f t="shared" si="75"/>
        <v>1.0623760000000002</v>
      </c>
      <c r="H688" s="2">
        <f t="shared" si="79"/>
        <v>1.0305334999999998</v>
      </c>
      <c r="I688" s="2">
        <f t="array" ref="I688">SUMPRODUCT(B672:B691, (ROW(B672:B691)-ROW(B672)+1)) / (20*21/2)</f>
        <v>1.083152857142857</v>
      </c>
      <c r="J688" s="2">
        <f t="shared" si="82"/>
        <v>1.0800191285878704</v>
      </c>
      <c r="K688" s="2">
        <f t="shared" si="76"/>
        <v>1.0653819635463684</v>
      </c>
    </row>
    <row r="689" spans="1:11" ht="13.5" x14ac:dyDescent="0.25">
      <c r="A689" s="3">
        <f>TITRES_STAT!B692</f>
        <v>43007</v>
      </c>
      <c r="B689" s="6">
        <f>TITRES_STAT!D692</f>
        <v>1.0855999999999999</v>
      </c>
      <c r="C689" s="2">
        <f t="shared" si="77"/>
        <v>-5.4000000000000714E-3</v>
      </c>
      <c r="D689" s="2">
        <f t="shared" si="78"/>
        <v>1.0812200000000001</v>
      </c>
      <c r="E689" s="2">
        <f t="shared" si="80"/>
        <v>1.0861099999999999</v>
      </c>
      <c r="F689" s="2">
        <f t="shared" si="81"/>
        <v>1.080665</v>
      </c>
      <c r="G689" s="2">
        <f t="shared" si="75"/>
        <v>1.063194</v>
      </c>
      <c r="H689" s="2">
        <f t="shared" si="79"/>
        <v>1.0308669999999998</v>
      </c>
      <c r="I689" s="2">
        <f t="array" ref="I689">SUMPRODUCT(B673:B692, (ROW(B673:B692)-ROW(B673)+1)) / (20*21/2)</f>
        <v>1.0840333333333332</v>
      </c>
      <c r="J689" s="2">
        <f t="shared" si="82"/>
        <v>1.0805506401509304</v>
      </c>
      <c r="K689" s="2">
        <f t="shared" si="76"/>
        <v>1.0661748277210206</v>
      </c>
    </row>
    <row r="690" spans="1:11" ht="13.5" x14ac:dyDescent="0.25">
      <c r="A690" s="3">
        <f>TITRES_STAT!B693</f>
        <v>43010</v>
      </c>
      <c r="B690" s="6">
        <f>TITRES_STAT!D693</f>
        <v>1.0691999999999999</v>
      </c>
      <c r="C690" s="2">
        <f t="shared" si="77"/>
        <v>-1.639999999999997E-2</v>
      </c>
      <c r="D690" s="2">
        <f t="shared" si="78"/>
        <v>1.0823</v>
      </c>
      <c r="E690" s="2">
        <f t="shared" si="80"/>
        <v>1.0839299999999998</v>
      </c>
      <c r="F690" s="2">
        <f t="shared" si="81"/>
        <v>1.0806649999999998</v>
      </c>
      <c r="G690" s="2">
        <f t="shared" ref="G690:G753" si="83">AVERAGE(B641:B690)</f>
        <v>1.0637860000000001</v>
      </c>
      <c r="H690" s="2">
        <f t="shared" si="79"/>
        <v>1.0312479999999997</v>
      </c>
      <c r="I690" s="2">
        <f t="array" ref="I690">SUMPRODUCT(B674:B693, (ROW(B674:B693)-ROW(B674)+1)) / (20*21/2)</f>
        <v>1.0847842857142858</v>
      </c>
      <c r="J690" s="2">
        <f t="shared" si="82"/>
        <v>1.0794696268032227</v>
      </c>
      <c r="K690" s="2">
        <f t="shared" si="76"/>
        <v>1.0662934619280393</v>
      </c>
    </row>
    <row r="691" spans="1:11" ht="13.5" x14ac:dyDescent="0.25">
      <c r="A691" s="3">
        <f>TITRES_STAT!B694</f>
        <v>43011</v>
      </c>
      <c r="B691" s="6">
        <f>TITRES_STAT!D694</f>
        <v>1.0801000000000001</v>
      </c>
      <c r="C691" s="2">
        <f t="shared" si="77"/>
        <v>1.0900000000000132E-2</v>
      </c>
      <c r="D691" s="2">
        <f t="shared" si="78"/>
        <v>1.0822999999999998</v>
      </c>
      <c r="E691" s="2">
        <f t="shared" si="80"/>
        <v>1.08284</v>
      </c>
      <c r="F691" s="2">
        <f t="shared" si="81"/>
        <v>1.0817549999999998</v>
      </c>
      <c r="G691" s="2">
        <f t="shared" si="83"/>
        <v>1.0648040000000001</v>
      </c>
      <c r="H691" s="2">
        <f t="shared" si="79"/>
        <v>1.0315024999999998</v>
      </c>
      <c r="I691" s="2">
        <f t="array" ref="I691">SUMPRODUCT(B675:B694, (ROW(B675:B694)-ROW(B675)+1)) / (20*21/2)</f>
        <v>1.0854057142857143</v>
      </c>
      <c r="J691" s="2">
        <f t="shared" si="82"/>
        <v>1.0795296623457729</v>
      </c>
      <c r="K691" s="2">
        <f t="shared" ref="K691:K754" si="84">$K$4*B691+(1-$K$4)*K690</f>
        <v>1.0668348947936064</v>
      </c>
    </row>
    <row r="692" spans="1:11" ht="13.5" x14ac:dyDescent="0.25">
      <c r="A692" s="3">
        <f>TITRES_STAT!B695</f>
        <v>43012</v>
      </c>
      <c r="B692" s="6">
        <f>TITRES_STAT!D695</f>
        <v>1.091</v>
      </c>
      <c r="C692" s="2">
        <f t="shared" si="77"/>
        <v>1.089999999999991E-2</v>
      </c>
      <c r="D692" s="2">
        <f t="shared" si="78"/>
        <v>1.08338</v>
      </c>
      <c r="E692" s="2">
        <f t="shared" si="80"/>
        <v>1.08284</v>
      </c>
      <c r="F692" s="2">
        <f t="shared" si="81"/>
        <v>1.0831149999999998</v>
      </c>
      <c r="G692" s="2">
        <f t="shared" si="83"/>
        <v>1.0662460000000002</v>
      </c>
      <c r="H692" s="2">
        <f t="shared" si="79"/>
        <v>1.0318369999999997</v>
      </c>
      <c r="I692" s="2">
        <f t="array" ref="I692">SUMPRODUCT(B676:B695, (ROW(B676:B695)-ROW(B676)+1)) / (20*21/2)</f>
        <v>1.0879833333333333</v>
      </c>
      <c r="J692" s="2">
        <f t="shared" si="82"/>
        <v>1.0806220754556992</v>
      </c>
      <c r="K692" s="2">
        <f t="shared" si="84"/>
        <v>1.0677825459781709</v>
      </c>
    </row>
    <row r="693" spans="1:11" ht="13.5" x14ac:dyDescent="0.25">
      <c r="A693" s="3">
        <f>TITRES_STAT!B696</f>
        <v>43013</v>
      </c>
      <c r="B693" s="6">
        <f>TITRES_STAT!D696</f>
        <v>1.091</v>
      </c>
      <c r="C693" s="2">
        <f t="shared" si="77"/>
        <v>0</v>
      </c>
      <c r="D693" s="2">
        <f t="shared" si="78"/>
        <v>1.08338</v>
      </c>
      <c r="E693" s="2">
        <f t="shared" si="80"/>
        <v>1.0828399999999998</v>
      </c>
      <c r="F693" s="2">
        <f t="shared" si="81"/>
        <v>1.0844749999999999</v>
      </c>
      <c r="G693" s="2">
        <f t="shared" si="83"/>
        <v>1.0681020000000003</v>
      </c>
      <c r="H693" s="2">
        <f t="shared" si="79"/>
        <v>1.032146</v>
      </c>
      <c r="I693" s="2">
        <f t="array" ref="I693">SUMPRODUCT(B677:B696, (ROW(B677:B696)-ROW(B677)+1)) / (20*21/2)</f>
        <v>1.0909190476190473</v>
      </c>
      <c r="J693" s="2">
        <f t="shared" si="82"/>
        <v>1.081610449221823</v>
      </c>
      <c r="K693" s="2">
        <f t="shared" si="84"/>
        <v>1.0686930343711838</v>
      </c>
    </row>
    <row r="694" spans="1:11" ht="13.5" x14ac:dyDescent="0.25">
      <c r="A694" s="3">
        <f>TITRES_STAT!B697</f>
        <v>43014</v>
      </c>
      <c r="B694" s="6">
        <f>TITRES_STAT!D697</f>
        <v>1.091</v>
      </c>
      <c r="C694" s="2">
        <f t="shared" si="77"/>
        <v>0</v>
      </c>
      <c r="D694" s="2">
        <f t="shared" si="78"/>
        <v>1.0844600000000002</v>
      </c>
      <c r="E694" s="2">
        <f t="shared" si="80"/>
        <v>1.0828399999999998</v>
      </c>
      <c r="F694" s="2">
        <f t="shared" si="81"/>
        <v>1.0858349999999999</v>
      </c>
      <c r="G694" s="2">
        <f t="shared" si="83"/>
        <v>1.0696480000000002</v>
      </c>
      <c r="H694" s="2">
        <f t="shared" si="79"/>
        <v>1.0325064999999998</v>
      </c>
      <c r="I694" s="2">
        <f t="array" ref="I694">SUMPRODUCT(B678:B697, (ROW(B678:B697)-ROW(B678)+1)) / (20*21/2)</f>
        <v>1.0942485714285712</v>
      </c>
      <c r="J694" s="2">
        <f t="shared" si="82"/>
        <v>1.0825046921530779</v>
      </c>
      <c r="K694" s="2">
        <f t="shared" si="84"/>
        <v>1.0695678173370198</v>
      </c>
    </row>
    <row r="695" spans="1:11" ht="13.5" x14ac:dyDescent="0.25">
      <c r="A695" s="3">
        <f>TITRES_STAT!B698</f>
        <v>43017</v>
      </c>
      <c r="B695" s="6">
        <f>TITRES_STAT!D698</f>
        <v>1.1129</v>
      </c>
      <c r="C695" s="2">
        <f t="shared" si="77"/>
        <v>2.1900000000000031E-2</v>
      </c>
      <c r="D695" s="2">
        <f t="shared" si="78"/>
        <v>1.0931999999999999</v>
      </c>
      <c r="E695" s="2">
        <f t="shared" si="80"/>
        <v>1.08775</v>
      </c>
      <c r="F695" s="2">
        <f t="shared" si="81"/>
        <v>1.087475</v>
      </c>
      <c r="G695" s="2">
        <f t="shared" si="83"/>
        <v>1.0711760000000004</v>
      </c>
      <c r="H695" s="2">
        <f t="shared" si="79"/>
        <v>1.0330284999999997</v>
      </c>
      <c r="I695" s="2">
        <f t="array" ref="I695">SUMPRODUCT(B679:B698, (ROW(B679:B698)-ROW(B679)+1)) / (20*21/2)</f>
        <v>1.0974219047619047</v>
      </c>
      <c r="J695" s="2">
        <f t="shared" si="82"/>
        <v>1.0853994833765943</v>
      </c>
      <c r="K695" s="2">
        <f t="shared" si="84"/>
        <v>1.071267118617921</v>
      </c>
    </row>
    <row r="696" spans="1:11" ht="13.5" x14ac:dyDescent="0.25">
      <c r="A696" s="3">
        <f>TITRES_STAT!B699</f>
        <v>43018</v>
      </c>
      <c r="B696" s="6">
        <f>TITRES_STAT!D699</f>
        <v>1.1183000000000001</v>
      </c>
      <c r="C696" s="2">
        <f t="shared" si="77"/>
        <v>5.4000000000000714E-3</v>
      </c>
      <c r="D696" s="2">
        <f t="shared" si="78"/>
        <v>1.1008399999999998</v>
      </c>
      <c r="E696" s="2">
        <f t="shared" si="80"/>
        <v>1.0915699999999999</v>
      </c>
      <c r="F696" s="2">
        <f t="shared" si="81"/>
        <v>1.0888400000000003</v>
      </c>
      <c r="G696" s="2">
        <f t="shared" si="83"/>
        <v>1.0731400000000002</v>
      </c>
      <c r="H696" s="2">
        <f t="shared" si="79"/>
        <v>1.0336289999999999</v>
      </c>
      <c r="I696" s="2">
        <f t="array" ref="I696">SUMPRODUCT(B680:B699, (ROW(B680:B699)-ROW(B680)+1)) / (20*21/2)</f>
        <v>1.0993752380952382</v>
      </c>
      <c r="J696" s="2">
        <f t="shared" si="82"/>
        <v>1.0885328659121567</v>
      </c>
      <c r="K696" s="2">
        <f t="shared" si="84"/>
        <v>1.0731115453387869</v>
      </c>
    </row>
    <row r="697" spans="1:11" ht="13.5" x14ac:dyDescent="0.25">
      <c r="A697" s="3">
        <f>TITRES_STAT!B700</f>
        <v>43019</v>
      </c>
      <c r="B697" s="6">
        <f>TITRES_STAT!D700</f>
        <v>1.1237999999999999</v>
      </c>
      <c r="C697" s="2">
        <f t="shared" si="77"/>
        <v>5.4999999999998384E-3</v>
      </c>
      <c r="D697" s="2">
        <f t="shared" si="78"/>
        <v>1.1073999999999999</v>
      </c>
      <c r="E697" s="2">
        <f t="shared" si="80"/>
        <v>1.0953899999999999</v>
      </c>
      <c r="F697" s="2">
        <f t="shared" si="81"/>
        <v>1.0904800000000001</v>
      </c>
      <c r="G697" s="2">
        <f t="shared" si="83"/>
        <v>1.0752140000000003</v>
      </c>
      <c r="H697" s="2">
        <f t="shared" si="79"/>
        <v>1.0342309999999997</v>
      </c>
      <c r="I697" s="2">
        <f t="array" ref="I697">SUMPRODUCT(B681:B700, (ROW(B681:B700)-ROW(B681)+1)) / (20*21/2)</f>
        <v>1.1011985714285715</v>
      </c>
      <c r="J697" s="2">
        <f t="shared" si="82"/>
        <v>1.0918916405871895</v>
      </c>
      <c r="K697" s="2">
        <f t="shared" si="84"/>
        <v>1.0750993278745209</v>
      </c>
    </row>
    <row r="698" spans="1:11" ht="13.5" x14ac:dyDescent="0.25">
      <c r="A698" s="3">
        <f>TITRES_STAT!B701</f>
        <v>43020</v>
      </c>
      <c r="B698" s="6">
        <f>TITRES_STAT!D701</f>
        <v>1.1237999999999999</v>
      </c>
      <c r="C698" s="2">
        <f t="shared" si="77"/>
        <v>0</v>
      </c>
      <c r="D698" s="2">
        <f t="shared" si="78"/>
        <v>1.1139600000000001</v>
      </c>
      <c r="E698" s="2">
        <f t="shared" si="80"/>
        <v>1.0986699999999998</v>
      </c>
      <c r="F698" s="2">
        <f t="shared" si="81"/>
        <v>1.09239</v>
      </c>
      <c r="G698" s="2">
        <f t="shared" si="83"/>
        <v>1.0770700000000004</v>
      </c>
      <c r="H698" s="2">
        <f t="shared" si="79"/>
        <v>1.0348329999999997</v>
      </c>
      <c r="I698" s="2">
        <f t="array" ref="I698">SUMPRODUCT(B682:B701, (ROW(B682:B701)-ROW(B682)+1)) / (20*21/2)</f>
        <v>1.1023938095238095</v>
      </c>
      <c r="J698" s="2">
        <f t="shared" si="82"/>
        <v>1.0949305319598381</v>
      </c>
      <c r="K698" s="2">
        <f t="shared" si="84"/>
        <v>1.0770091581539514</v>
      </c>
    </row>
    <row r="699" spans="1:11" ht="13.5" x14ac:dyDescent="0.25">
      <c r="A699" s="3">
        <f>TITRES_STAT!B702</f>
        <v>43021</v>
      </c>
      <c r="B699" s="6">
        <f>TITRES_STAT!D702</f>
        <v>1.1129</v>
      </c>
      <c r="C699" s="2">
        <f t="shared" si="77"/>
        <v>-1.089999999999991E-2</v>
      </c>
      <c r="D699" s="2">
        <f t="shared" si="78"/>
        <v>1.1183400000000001</v>
      </c>
      <c r="E699" s="2">
        <f t="shared" si="80"/>
        <v>1.1013999999999999</v>
      </c>
      <c r="F699" s="2">
        <f t="shared" si="81"/>
        <v>1.0937549999999998</v>
      </c>
      <c r="G699" s="2">
        <f t="shared" si="83"/>
        <v>1.0785980000000004</v>
      </c>
      <c r="H699" s="2">
        <f t="shared" si="79"/>
        <v>1.0354839999999994</v>
      </c>
      <c r="I699" s="2">
        <f t="array" ref="I699">SUMPRODUCT(B683:B702, (ROW(B683:B702)-ROW(B683)+1)) / (20*21/2)</f>
        <v>1.1040347619047619</v>
      </c>
      <c r="J699" s="2">
        <f t="shared" si="82"/>
        <v>1.096641909868425</v>
      </c>
      <c r="K699" s="2">
        <f t="shared" si="84"/>
        <v>1.0784166421479142</v>
      </c>
    </row>
    <row r="700" spans="1:11" ht="13.5" x14ac:dyDescent="0.25">
      <c r="A700" s="3">
        <f>TITRES_STAT!B703</f>
        <v>43024</v>
      </c>
      <c r="B700" s="6">
        <f>TITRES_STAT!D703</f>
        <v>1.1129</v>
      </c>
      <c r="C700" s="2">
        <f t="shared" si="77"/>
        <v>0</v>
      </c>
      <c r="D700" s="2">
        <f t="shared" si="78"/>
        <v>1.1183399999999999</v>
      </c>
      <c r="E700" s="2">
        <f t="shared" si="80"/>
        <v>1.1057700000000001</v>
      </c>
      <c r="F700" s="2">
        <f t="shared" si="81"/>
        <v>1.0948499999999997</v>
      </c>
      <c r="G700" s="2">
        <f t="shared" si="83"/>
        <v>1.0801260000000006</v>
      </c>
      <c r="H700" s="2">
        <f t="shared" si="79"/>
        <v>1.0360314999999993</v>
      </c>
      <c r="I700" s="2">
        <f t="array" ref="I700">SUMPRODUCT(B684:B703, (ROW(B684:B703)-ROW(B684)+1)) / (20*21/2)</f>
        <v>1.1050476190476188</v>
      </c>
      <c r="J700" s="2">
        <f t="shared" si="82"/>
        <v>1.0981902994047656</v>
      </c>
      <c r="K700" s="2">
        <f t="shared" si="84"/>
        <v>1.0797689306911333</v>
      </c>
    </row>
    <row r="701" spans="1:11" ht="13.5" x14ac:dyDescent="0.25">
      <c r="A701" s="3">
        <f>TITRES_STAT!B704</f>
        <v>43025</v>
      </c>
      <c r="B701" s="6">
        <f>TITRES_STAT!D704</f>
        <v>1.1073999999999999</v>
      </c>
      <c r="C701" s="2">
        <f t="shared" si="77"/>
        <v>-5.5000000000000604E-3</v>
      </c>
      <c r="D701" s="2">
        <f t="shared" si="78"/>
        <v>1.11616</v>
      </c>
      <c r="E701" s="2">
        <f t="shared" si="80"/>
        <v>1.1084999999999998</v>
      </c>
      <c r="F701" s="2">
        <f t="shared" si="81"/>
        <v>1.0956699999999997</v>
      </c>
      <c r="G701" s="2">
        <f t="shared" si="83"/>
        <v>1.0813260000000005</v>
      </c>
      <c r="H701" s="2">
        <f t="shared" si="79"/>
        <v>1.0365514999999994</v>
      </c>
      <c r="I701" s="2">
        <f t="array" ref="I701">SUMPRODUCT(B685:B704, (ROW(B685:B704)-ROW(B685)+1)) / (20*21/2)</f>
        <v>1.1065061904761904</v>
      </c>
      <c r="J701" s="2">
        <f t="shared" si="82"/>
        <v>1.099067413747169</v>
      </c>
      <c r="K701" s="2">
        <f t="shared" si="84"/>
        <v>1.0808525020365791</v>
      </c>
    </row>
    <row r="702" spans="1:11" ht="13.5" x14ac:dyDescent="0.25">
      <c r="A702" s="3">
        <f>TITRES_STAT!B705</f>
        <v>43026</v>
      </c>
      <c r="B702" s="6">
        <f>TITRES_STAT!D705</f>
        <v>1.1129</v>
      </c>
      <c r="C702" s="2">
        <f t="shared" si="77"/>
        <v>5.5000000000000604E-3</v>
      </c>
      <c r="D702" s="2">
        <f t="shared" si="78"/>
        <v>1.11398</v>
      </c>
      <c r="E702" s="2">
        <f t="shared" si="80"/>
        <v>1.11069</v>
      </c>
      <c r="F702" s="2">
        <f t="shared" si="81"/>
        <v>1.0967649999999998</v>
      </c>
      <c r="G702" s="2">
        <f t="shared" si="83"/>
        <v>1.0823080000000005</v>
      </c>
      <c r="H702" s="2">
        <f t="shared" si="79"/>
        <v>1.0372024999999996</v>
      </c>
      <c r="I702" s="2">
        <f t="array" ref="I702">SUMPRODUCT(B686:B705, (ROW(B686:B705)-ROW(B686)+1)) / (20*21/2)</f>
        <v>1.1104509523809523</v>
      </c>
      <c r="J702" s="2">
        <f t="shared" si="82"/>
        <v>1.1003848029141052</v>
      </c>
      <c r="K702" s="2">
        <f t="shared" si="84"/>
        <v>1.0821092666625958</v>
      </c>
    </row>
    <row r="703" spans="1:11" ht="13.5" x14ac:dyDescent="0.25">
      <c r="A703" s="3">
        <f>TITRES_STAT!B706</f>
        <v>43027</v>
      </c>
      <c r="B703" s="6">
        <f>TITRES_STAT!D706</f>
        <v>1.1073999999999999</v>
      </c>
      <c r="C703" s="2">
        <f t="shared" si="77"/>
        <v>-5.5000000000000604E-3</v>
      </c>
      <c r="D703" s="2">
        <f t="shared" si="78"/>
        <v>1.1107</v>
      </c>
      <c r="E703" s="2">
        <f t="shared" si="80"/>
        <v>1.1123299999999998</v>
      </c>
      <c r="F703" s="2">
        <f t="shared" si="81"/>
        <v>1.0975849999999996</v>
      </c>
      <c r="G703" s="2">
        <f t="shared" si="83"/>
        <v>1.0831800000000005</v>
      </c>
      <c r="H703" s="2">
        <f t="shared" si="79"/>
        <v>1.0376969999999996</v>
      </c>
      <c r="I703" s="2">
        <f t="array" ref="I703">SUMPRODUCT(B687:B706, (ROW(B687:B706)-ROW(B687)+1)) / (20*21/2)</f>
        <v>1.1140323809523809</v>
      </c>
      <c r="J703" s="2">
        <f t="shared" si="82"/>
        <v>1.1010529169222856</v>
      </c>
      <c r="K703" s="2">
        <f t="shared" si="84"/>
        <v>1.0831010601268078</v>
      </c>
    </row>
    <row r="704" spans="1:11" ht="13.5" x14ac:dyDescent="0.25">
      <c r="A704" s="3">
        <f>TITRES_STAT!B707</f>
        <v>43028</v>
      </c>
      <c r="B704" s="6">
        <f>TITRES_STAT!D707</f>
        <v>1.1129</v>
      </c>
      <c r="C704" s="2">
        <f t="shared" si="77"/>
        <v>5.5000000000000604E-3</v>
      </c>
      <c r="D704" s="2">
        <f t="shared" si="78"/>
        <v>1.1107</v>
      </c>
      <c r="E704" s="2">
        <f t="shared" si="80"/>
        <v>1.1145200000000002</v>
      </c>
      <c r="F704" s="2">
        <f t="shared" si="81"/>
        <v>1.0986799999999997</v>
      </c>
      <c r="G704" s="2">
        <f t="shared" si="83"/>
        <v>1.0841620000000007</v>
      </c>
      <c r="H704" s="2">
        <f t="shared" si="79"/>
        <v>1.0381669999999994</v>
      </c>
      <c r="I704" s="2">
        <f t="array" ref="I704">SUMPRODUCT(B688:B707, (ROW(B688:B707)-ROW(B688)+1)) / (20*21/2)</f>
        <v>1.1142138095238097</v>
      </c>
      <c r="J704" s="2">
        <f t="shared" si="82"/>
        <v>1.1021812105487345</v>
      </c>
      <c r="K704" s="2">
        <f t="shared" si="84"/>
        <v>1.0842696460041881</v>
      </c>
    </row>
    <row r="705" spans="1:11" ht="13.5" x14ac:dyDescent="0.25">
      <c r="A705" s="3">
        <f>TITRES_STAT!B708</f>
        <v>43031</v>
      </c>
      <c r="B705" s="6">
        <f>TITRES_STAT!D708</f>
        <v>1.1400999999999999</v>
      </c>
      <c r="C705" s="2">
        <f t="shared" si="77"/>
        <v>2.7199999999999891E-2</v>
      </c>
      <c r="D705" s="2">
        <f t="shared" si="78"/>
        <v>1.1161400000000001</v>
      </c>
      <c r="E705" s="2">
        <f t="shared" si="80"/>
        <v>1.11724</v>
      </c>
      <c r="F705" s="2">
        <f t="shared" si="81"/>
        <v>1.1024949999999998</v>
      </c>
      <c r="G705" s="2">
        <f t="shared" si="83"/>
        <v>1.0855800000000007</v>
      </c>
      <c r="H705" s="2">
        <f t="shared" si="79"/>
        <v>1.0387214999999994</v>
      </c>
      <c r="I705" s="2">
        <f t="array" ref="I705">SUMPRODUCT(B689:B708, (ROW(B689:B708)-ROW(B689)+1)) / (20*21/2)</f>
        <v>1.1148152380952379</v>
      </c>
      <c r="J705" s="2">
        <f t="shared" si="82"/>
        <v>1.1057925238298074</v>
      </c>
      <c r="K705" s="2">
        <f t="shared" si="84"/>
        <v>1.0864590716510827</v>
      </c>
    </row>
    <row r="706" spans="1:11" ht="13.5" x14ac:dyDescent="0.25">
      <c r="A706" s="3">
        <f>TITRES_STAT!B709</f>
        <v>43032</v>
      </c>
      <c r="B706" s="6">
        <f>TITRES_STAT!D709</f>
        <v>1.1400999999999999</v>
      </c>
      <c r="C706" s="2">
        <f t="shared" si="77"/>
        <v>0</v>
      </c>
      <c r="D706" s="2">
        <f t="shared" si="78"/>
        <v>1.1226800000000001</v>
      </c>
      <c r="E706" s="2">
        <f t="shared" si="80"/>
        <v>1.1194200000000001</v>
      </c>
      <c r="F706" s="2">
        <f t="shared" si="81"/>
        <v>1.1054949999999999</v>
      </c>
      <c r="G706" s="2">
        <f t="shared" si="83"/>
        <v>1.0869980000000006</v>
      </c>
      <c r="H706" s="2">
        <f t="shared" si="79"/>
        <v>1.0392759999999992</v>
      </c>
      <c r="I706" s="2">
        <f t="array" ref="I706">SUMPRODUCT(B690:B709, (ROW(B690:B709)-ROW(B690)+1)) / (20*21/2)</f>
        <v>1.1147885714285715</v>
      </c>
      <c r="J706" s="2">
        <f t="shared" si="82"/>
        <v>1.109059902512683</v>
      </c>
      <c r="K706" s="2">
        <f t="shared" si="84"/>
        <v>1.0885626374686872</v>
      </c>
    </row>
    <row r="707" spans="1:11" ht="13.5" x14ac:dyDescent="0.25">
      <c r="A707" s="3">
        <f>TITRES_STAT!B710</f>
        <v>43033</v>
      </c>
      <c r="B707" s="6">
        <f>TITRES_STAT!D710</f>
        <v>1.1073999999999999</v>
      </c>
      <c r="C707" s="2">
        <f t="shared" si="77"/>
        <v>-3.2699999999999951E-2</v>
      </c>
      <c r="D707" s="2">
        <f t="shared" si="78"/>
        <v>1.12158</v>
      </c>
      <c r="E707" s="2">
        <f t="shared" si="80"/>
        <v>1.11778</v>
      </c>
      <c r="F707" s="2">
        <f t="shared" si="81"/>
        <v>1.1065849999999997</v>
      </c>
      <c r="G707" s="2">
        <f t="shared" si="83"/>
        <v>1.0876520000000007</v>
      </c>
      <c r="H707" s="2">
        <f t="shared" si="79"/>
        <v>1.0396669999999995</v>
      </c>
      <c r="I707" s="2">
        <f t="array" ref="I707">SUMPRODUCT(B691:B710, (ROW(B691:B710)-ROW(B691)+1)) / (20*21/2)</f>
        <v>1.1177723809523807</v>
      </c>
      <c r="J707" s="2">
        <f t="shared" si="82"/>
        <v>1.108901816559094</v>
      </c>
      <c r="K707" s="2">
        <f t="shared" si="84"/>
        <v>1.0893013575679544</v>
      </c>
    </row>
    <row r="708" spans="1:11" ht="13.5" x14ac:dyDescent="0.25">
      <c r="A708" s="3">
        <f>TITRES_STAT!B711</f>
        <v>43034</v>
      </c>
      <c r="B708" s="6">
        <f>TITRES_STAT!D711</f>
        <v>1.1129</v>
      </c>
      <c r="C708" s="2">
        <f t="shared" ref="C708:C771" si="85">B708-B707</f>
        <v>5.5000000000000604E-3</v>
      </c>
      <c r="D708" s="2">
        <f t="shared" si="78"/>
        <v>1.1226799999999999</v>
      </c>
      <c r="E708" s="2">
        <f t="shared" si="80"/>
        <v>1.11669</v>
      </c>
      <c r="F708" s="2">
        <f t="shared" si="81"/>
        <v>1.1076799999999998</v>
      </c>
      <c r="G708" s="2">
        <f t="shared" si="83"/>
        <v>1.0885260000000008</v>
      </c>
      <c r="H708" s="2">
        <f t="shared" si="79"/>
        <v>1.0400594999999992</v>
      </c>
      <c r="I708" s="2">
        <f t="array" ref="I708">SUMPRODUCT(B692:B711, (ROW(B692:B711)-ROW(B692)+1)) / (20*21/2)</f>
        <v>1.1204185714285713</v>
      </c>
      <c r="J708" s="2">
        <f t="shared" si="82"/>
        <v>1.1092825959344184</v>
      </c>
      <c r="K708" s="2">
        <f t="shared" si="84"/>
        <v>1.090226794526074</v>
      </c>
    </row>
    <row r="709" spans="1:11" ht="13.5" x14ac:dyDescent="0.25">
      <c r="A709" s="3">
        <f>TITRES_STAT!B712</f>
        <v>43035</v>
      </c>
      <c r="B709" s="6">
        <f>TITRES_STAT!D712</f>
        <v>1.1073999999999999</v>
      </c>
      <c r="C709" s="2">
        <f t="shared" si="85"/>
        <v>-5.5000000000000604E-3</v>
      </c>
      <c r="D709" s="2">
        <f t="shared" si="78"/>
        <v>1.12158</v>
      </c>
      <c r="E709" s="2">
        <f t="shared" si="80"/>
        <v>1.1161400000000001</v>
      </c>
      <c r="F709" s="2">
        <f t="shared" si="81"/>
        <v>1.1087699999999998</v>
      </c>
      <c r="G709" s="2">
        <f t="shared" si="83"/>
        <v>1.0892900000000008</v>
      </c>
      <c r="H709" s="2">
        <f t="shared" si="79"/>
        <v>1.0405794999999995</v>
      </c>
      <c r="I709" s="2">
        <f t="array" ref="I709">SUMPRODUCT(B693:B712, (ROW(B693:B712)-ROW(B693)+1)) / (20*21/2)</f>
        <v>1.1227790476190473</v>
      </c>
      <c r="J709" s="2">
        <f t="shared" si="82"/>
        <v>1.1091033010835214</v>
      </c>
      <c r="K709" s="2">
        <f t="shared" si="84"/>
        <v>1.0909002535642673</v>
      </c>
    </row>
    <row r="710" spans="1:11" ht="13.5" x14ac:dyDescent="0.25">
      <c r="A710" s="3">
        <f>TITRES_STAT!B713</f>
        <v>43038</v>
      </c>
      <c r="B710" s="6">
        <f>TITRES_STAT!D713</f>
        <v>1.1400999999999999</v>
      </c>
      <c r="C710" s="2">
        <f t="shared" si="85"/>
        <v>3.2699999999999951E-2</v>
      </c>
      <c r="D710" s="2">
        <f t="shared" ref="D710:D773" si="86">AVERAGE(B706:B710)</f>
        <v>1.1215799999999998</v>
      </c>
      <c r="E710" s="2">
        <f t="shared" si="80"/>
        <v>1.1188600000000002</v>
      </c>
      <c r="F710" s="2">
        <f t="shared" si="81"/>
        <v>1.1123149999999999</v>
      </c>
      <c r="G710" s="2">
        <f t="shared" si="83"/>
        <v>1.0908160000000005</v>
      </c>
      <c r="H710" s="2">
        <f t="shared" si="79"/>
        <v>1.0411594999999993</v>
      </c>
      <c r="I710" s="2">
        <f t="array" ref="I710">SUMPRODUCT(B694:B713, (ROW(B694:B713)-ROW(B694)+1)) / (20*21/2)</f>
        <v>1.1228295238095238</v>
      </c>
      <c r="J710" s="2">
        <f t="shared" si="82"/>
        <v>1.1120553676469955</v>
      </c>
      <c r="K710" s="2">
        <f t="shared" si="84"/>
        <v>1.0928296553852763</v>
      </c>
    </row>
    <row r="711" spans="1:11" ht="13.5" x14ac:dyDescent="0.25">
      <c r="A711" s="3">
        <f>TITRES_STAT!B714</f>
        <v>43039</v>
      </c>
      <c r="B711" s="6">
        <f>TITRES_STAT!D714</f>
        <v>1.1400999999999999</v>
      </c>
      <c r="C711" s="2">
        <f t="shared" si="85"/>
        <v>0</v>
      </c>
      <c r="D711" s="2">
        <f t="shared" si="86"/>
        <v>1.1215800000000002</v>
      </c>
      <c r="E711" s="2">
        <f t="shared" si="80"/>
        <v>1.1221300000000001</v>
      </c>
      <c r="F711" s="2">
        <f t="shared" si="81"/>
        <v>1.1153149999999998</v>
      </c>
      <c r="G711" s="2">
        <f t="shared" si="83"/>
        <v>1.0923420000000004</v>
      </c>
      <c r="H711" s="2">
        <f t="shared" si="79"/>
        <v>1.0418174999999994</v>
      </c>
      <c r="I711" s="2">
        <f t="array" ref="I711">SUMPRODUCT(B695:B714, (ROW(B695:B714)-ROW(B695)+1)) / (20*21/2)</f>
        <v>1.1248261904761905</v>
      </c>
      <c r="J711" s="2">
        <f t="shared" si="82"/>
        <v>1.1147262850139483</v>
      </c>
      <c r="K711" s="2">
        <f t="shared" si="84"/>
        <v>1.0946833943897751</v>
      </c>
    </row>
    <row r="712" spans="1:11" ht="13.5" x14ac:dyDescent="0.25">
      <c r="A712" s="3">
        <f>TITRES_STAT!B715</f>
        <v>43040</v>
      </c>
      <c r="B712" s="6">
        <f>TITRES_STAT!D715</f>
        <v>1.1400999999999999</v>
      </c>
      <c r="C712" s="2">
        <f t="shared" si="85"/>
        <v>0</v>
      </c>
      <c r="D712" s="2">
        <f t="shared" si="86"/>
        <v>1.1281199999999998</v>
      </c>
      <c r="E712" s="2">
        <f t="shared" si="80"/>
        <v>1.1248499999999999</v>
      </c>
      <c r="F712" s="2">
        <f t="shared" si="81"/>
        <v>1.1177699999999999</v>
      </c>
      <c r="G712" s="2">
        <f t="shared" si="83"/>
        <v>1.0937600000000003</v>
      </c>
      <c r="H712" s="2">
        <f t="shared" si="79"/>
        <v>1.0423974999999992</v>
      </c>
      <c r="I712" s="2">
        <f t="array" ref="I712">SUMPRODUCT(B696:B715, (ROW(B696:B715)-ROW(B696)+1)) / (20*21/2)</f>
        <v>1.1265890476190477</v>
      </c>
      <c r="J712" s="2">
        <f t="shared" si="82"/>
        <v>1.1171428292983343</v>
      </c>
      <c r="K712" s="2">
        <f t="shared" si="84"/>
        <v>1.0964644377470387</v>
      </c>
    </row>
    <row r="713" spans="1:11" ht="13.5" x14ac:dyDescent="0.25">
      <c r="A713" s="3">
        <f>TITRES_STAT!B716</f>
        <v>43041</v>
      </c>
      <c r="B713" s="6">
        <f>TITRES_STAT!D716</f>
        <v>1.1183000000000001</v>
      </c>
      <c r="C713" s="2">
        <f t="shared" si="85"/>
        <v>-2.179999999999982E-2</v>
      </c>
      <c r="D713" s="2">
        <f t="shared" si="86"/>
        <v>1.1291999999999998</v>
      </c>
      <c r="E713" s="2">
        <f t="shared" si="80"/>
        <v>1.1259399999999999</v>
      </c>
      <c r="F713" s="2">
        <f t="shared" si="81"/>
        <v>1.119135</v>
      </c>
      <c r="G713" s="2">
        <f t="shared" si="83"/>
        <v>1.0947420000000003</v>
      </c>
      <c r="H713" s="2">
        <f t="shared" si="79"/>
        <v>1.0428944999999994</v>
      </c>
      <c r="I713" s="2">
        <f t="array" ref="I713">SUMPRODUCT(B697:B716, (ROW(B697:B716)-ROW(B697)+1)) / (20*21/2)</f>
        <v>1.125108095238095</v>
      </c>
      <c r="J713" s="2">
        <f t="shared" si="82"/>
        <v>1.1172530360318262</v>
      </c>
      <c r="K713" s="2">
        <f t="shared" si="84"/>
        <v>1.0973207343059785</v>
      </c>
    </row>
    <row r="714" spans="1:11" ht="13.5" x14ac:dyDescent="0.25">
      <c r="A714" s="3">
        <f>TITRES_STAT!B717</f>
        <v>43042</v>
      </c>
      <c r="B714" s="6">
        <f>TITRES_STAT!D717</f>
        <v>1.1400999999999999</v>
      </c>
      <c r="C714" s="2">
        <f t="shared" si="85"/>
        <v>2.179999999999982E-2</v>
      </c>
      <c r="D714" s="2">
        <f t="shared" si="86"/>
        <v>1.1357399999999997</v>
      </c>
      <c r="E714" s="2">
        <f t="shared" si="80"/>
        <v>1.12866</v>
      </c>
      <c r="F714" s="2">
        <f t="shared" si="81"/>
        <v>1.1215900000000001</v>
      </c>
      <c r="G714" s="2">
        <f t="shared" si="83"/>
        <v>1.0961600000000002</v>
      </c>
      <c r="H714" s="2">
        <f t="shared" ref="H714:H777" si="87">AVERAGE(B515:B714)</f>
        <v>1.0435004999999993</v>
      </c>
      <c r="I714" s="2">
        <f t="array" ref="I714">SUMPRODUCT(B698:B717, (ROW(B698:B717)-ROW(B698)+1)) / (20*21/2)</f>
        <v>1.1257552380952378</v>
      </c>
      <c r="J714" s="2">
        <f t="shared" si="82"/>
        <v>1.1194289373621287</v>
      </c>
      <c r="K714" s="2">
        <f t="shared" si="84"/>
        <v>1.0989983525684892</v>
      </c>
    </row>
    <row r="715" spans="1:11" ht="13.5" x14ac:dyDescent="0.25">
      <c r="A715" s="3">
        <f>TITRES_STAT!B718</f>
        <v>43045</v>
      </c>
      <c r="B715" s="6">
        <f>TITRES_STAT!D718</f>
        <v>1.1400999999999999</v>
      </c>
      <c r="C715" s="2">
        <f t="shared" si="85"/>
        <v>0</v>
      </c>
      <c r="D715" s="2">
        <f t="shared" si="86"/>
        <v>1.1357399999999997</v>
      </c>
      <c r="E715" s="2">
        <f t="shared" si="80"/>
        <v>1.12866</v>
      </c>
      <c r="F715" s="2">
        <f t="shared" si="81"/>
        <v>1.1229500000000001</v>
      </c>
      <c r="G715" s="2">
        <f t="shared" si="83"/>
        <v>1.0975779999999999</v>
      </c>
      <c r="H715" s="2">
        <f t="shared" si="87"/>
        <v>1.0441064999999992</v>
      </c>
      <c r="I715" s="2">
        <f t="array" ref="I715">SUMPRODUCT(B699:B718, (ROW(B699:B718)-ROW(B699)+1)) / (20*21/2)</f>
        <v>1.1269004761904762</v>
      </c>
      <c r="J715" s="2">
        <f t="shared" si="82"/>
        <v>1.121397609994307</v>
      </c>
      <c r="K715" s="2">
        <f t="shared" si="84"/>
        <v>1.1006101818795289</v>
      </c>
    </row>
    <row r="716" spans="1:11" ht="13.5" x14ac:dyDescent="0.25">
      <c r="A716" s="3">
        <f>TITRES_STAT!B719</f>
        <v>43046</v>
      </c>
      <c r="B716" s="6">
        <f>TITRES_STAT!D719</f>
        <v>1.1073999999999999</v>
      </c>
      <c r="C716" s="2">
        <f t="shared" si="85"/>
        <v>-3.2699999999999951E-2</v>
      </c>
      <c r="D716" s="2">
        <f t="shared" si="86"/>
        <v>1.1292</v>
      </c>
      <c r="E716" s="2">
        <f t="shared" ref="E716:E779" si="88">AVERAGE(B707:B716)</f>
        <v>1.1253900000000001</v>
      </c>
      <c r="F716" s="2">
        <f t="shared" si="81"/>
        <v>1.1224050000000001</v>
      </c>
      <c r="G716" s="2">
        <f t="shared" si="83"/>
        <v>1.0983419999999999</v>
      </c>
      <c r="H716" s="2">
        <f t="shared" si="87"/>
        <v>1.0444974999999994</v>
      </c>
      <c r="I716" s="2">
        <f t="array" ref="I716">SUMPRODUCT(B700:B719, (ROW(B700:B719)-ROW(B700)+1)) / (20*21/2)</f>
        <v>1.1253938095238094</v>
      </c>
      <c r="J716" s="2">
        <f t="shared" si="82"/>
        <v>1.1200645042805635</v>
      </c>
      <c r="K716" s="2">
        <f t="shared" si="84"/>
        <v>1.1008764492568024</v>
      </c>
    </row>
    <row r="717" spans="1:11" ht="13.5" x14ac:dyDescent="0.25">
      <c r="A717" s="3">
        <f>TITRES_STAT!B720</f>
        <v>43047</v>
      </c>
      <c r="B717" s="6">
        <f>TITRES_STAT!D720</f>
        <v>1.1292</v>
      </c>
      <c r="C717" s="2">
        <f t="shared" si="85"/>
        <v>2.1800000000000042E-2</v>
      </c>
      <c r="D717" s="2">
        <f t="shared" si="86"/>
        <v>1.1270199999999999</v>
      </c>
      <c r="E717" s="2">
        <f t="shared" si="88"/>
        <v>1.12757</v>
      </c>
      <c r="F717" s="2">
        <f t="shared" si="81"/>
        <v>1.1226750000000001</v>
      </c>
      <c r="G717" s="2">
        <f t="shared" si="83"/>
        <v>1.0995419999999998</v>
      </c>
      <c r="H717" s="2">
        <f t="shared" si="87"/>
        <v>1.0449714999999993</v>
      </c>
      <c r="I717" s="2">
        <f t="array" ref="I717">SUMPRODUCT(B701:B720, (ROW(B701:B720)-ROW(B701)+1)) / (20*21/2)</f>
        <v>1.1244371428571429</v>
      </c>
      <c r="J717" s="2">
        <f t="shared" si="82"/>
        <v>1.1209345514919384</v>
      </c>
      <c r="K717" s="2">
        <f t="shared" si="84"/>
        <v>1.1019871767369278</v>
      </c>
    </row>
    <row r="718" spans="1:11" ht="13.5" x14ac:dyDescent="0.25">
      <c r="A718" s="3">
        <f>TITRES_STAT!B721</f>
        <v>43048</v>
      </c>
      <c r="B718" s="6">
        <f>TITRES_STAT!D721</f>
        <v>1.1347</v>
      </c>
      <c r="C718" s="2">
        <f t="shared" si="85"/>
        <v>5.5000000000000604E-3</v>
      </c>
      <c r="D718" s="2">
        <f t="shared" si="86"/>
        <v>1.1303000000000001</v>
      </c>
      <c r="E718" s="2">
        <f t="shared" si="88"/>
        <v>1.12975</v>
      </c>
      <c r="F718" s="2">
        <f t="shared" si="81"/>
        <v>1.1232200000000001</v>
      </c>
      <c r="G718" s="2">
        <f t="shared" si="83"/>
        <v>1.1009599999999997</v>
      </c>
      <c r="H718" s="2">
        <f t="shared" si="87"/>
        <v>1.0455244999999993</v>
      </c>
      <c r="I718" s="2">
        <f t="array" ref="I718">SUMPRODUCT(B702:B721, (ROW(B702:B721)-ROW(B702)+1)) / (20*21/2)</f>
        <v>1.1229566666666666</v>
      </c>
      <c r="J718" s="2">
        <f t="shared" si="82"/>
        <v>1.1222455465879444</v>
      </c>
      <c r="K718" s="2">
        <f t="shared" si="84"/>
        <v>1.103270032551166</v>
      </c>
    </row>
    <row r="719" spans="1:11" ht="13.5" x14ac:dyDescent="0.25">
      <c r="A719" s="3">
        <f>TITRES_STAT!B722</f>
        <v>43049</v>
      </c>
      <c r="B719" s="6">
        <f>TITRES_STAT!D722</f>
        <v>1.1073999999999999</v>
      </c>
      <c r="C719" s="2">
        <f t="shared" si="85"/>
        <v>-2.7300000000000102E-2</v>
      </c>
      <c r="D719" s="2">
        <f t="shared" si="86"/>
        <v>1.1237600000000001</v>
      </c>
      <c r="E719" s="2">
        <f t="shared" si="88"/>
        <v>1.12975</v>
      </c>
      <c r="F719" s="2">
        <f t="shared" si="81"/>
        <v>1.1229449999999999</v>
      </c>
      <c r="G719" s="2">
        <f t="shared" si="83"/>
        <v>1.1017239999999997</v>
      </c>
      <c r="H719" s="2">
        <f t="shared" si="87"/>
        <v>1.0460704999999997</v>
      </c>
      <c r="I719" s="2">
        <f t="array" ref="I719">SUMPRODUCT(B703:B722, (ROW(B703:B722)-ROW(B703)+1)) / (20*21/2)</f>
        <v>1.1261523809523808</v>
      </c>
      <c r="J719" s="2">
        <f t="shared" si="82"/>
        <v>1.1208316850081401</v>
      </c>
      <c r="K719" s="2">
        <f t="shared" si="84"/>
        <v>1.1034319920589635</v>
      </c>
    </row>
    <row r="720" spans="1:11" ht="13.5" x14ac:dyDescent="0.25">
      <c r="A720" s="3">
        <f>TITRES_STAT!B723</f>
        <v>43052</v>
      </c>
      <c r="B720" s="6">
        <f>TITRES_STAT!D723</f>
        <v>1.1129</v>
      </c>
      <c r="C720" s="2">
        <f t="shared" si="85"/>
        <v>5.5000000000000604E-3</v>
      </c>
      <c r="D720" s="2">
        <f t="shared" si="86"/>
        <v>1.11832</v>
      </c>
      <c r="E720" s="2">
        <f t="shared" si="88"/>
        <v>1.12703</v>
      </c>
      <c r="F720" s="2">
        <f t="shared" si="81"/>
        <v>1.1229449999999999</v>
      </c>
      <c r="G720" s="2">
        <f t="shared" si="83"/>
        <v>1.1025979999999995</v>
      </c>
      <c r="H720" s="2">
        <f t="shared" si="87"/>
        <v>1.0464629999999995</v>
      </c>
      <c r="I720" s="2">
        <f t="array" ref="I720">SUMPRODUCT(B704:B723, (ROW(B704:B723)-ROW(B704)+1)) / (20*21/2)</f>
        <v>1.1281023809523809</v>
      </c>
      <c r="J720" s="2">
        <f t="shared" si="82"/>
        <v>1.1200762864359364</v>
      </c>
      <c r="K720" s="2">
        <f t="shared" si="84"/>
        <v>1.1038032864880238</v>
      </c>
    </row>
    <row r="721" spans="1:11" ht="13.5" x14ac:dyDescent="0.25">
      <c r="A721" s="3">
        <f>TITRES_STAT!B724</f>
        <v>43053</v>
      </c>
      <c r="B721" s="6">
        <f>TITRES_STAT!D724</f>
        <v>1.1073999999999999</v>
      </c>
      <c r="C721" s="2">
        <f t="shared" si="85"/>
        <v>-5.5000000000000604E-3</v>
      </c>
      <c r="D721" s="2">
        <f t="shared" si="86"/>
        <v>1.11832</v>
      </c>
      <c r="E721" s="2">
        <f t="shared" si="88"/>
        <v>1.1237600000000001</v>
      </c>
      <c r="F721" s="2">
        <f t="shared" si="81"/>
        <v>1.1229449999999999</v>
      </c>
      <c r="G721" s="2">
        <f t="shared" si="83"/>
        <v>1.1035799999999996</v>
      </c>
      <c r="H721" s="2">
        <f t="shared" si="87"/>
        <v>1.0468279999999996</v>
      </c>
      <c r="I721" s="2">
        <f t="array" ref="I721">SUMPRODUCT(B705:B724, (ROW(B705:B724)-ROW(B705)+1)) / (20*21/2)</f>
        <v>1.1303847619047618</v>
      </c>
      <c r="J721" s="2">
        <f t="shared" si="82"/>
        <v>1.1188690210610852</v>
      </c>
      <c r="K721" s="2">
        <f t="shared" si="84"/>
        <v>1.103944334076729</v>
      </c>
    </row>
    <row r="722" spans="1:11" ht="13.5" x14ac:dyDescent="0.25">
      <c r="A722" s="3">
        <f>TITRES_STAT!B725</f>
        <v>43054</v>
      </c>
      <c r="B722" s="6">
        <f>TITRES_STAT!D725</f>
        <v>1.1565000000000001</v>
      </c>
      <c r="C722" s="2">
        <f t="shared" si="85"/>
        <v>4.9100000000000144E-2</v>
      </c>
      <c r="D722" s="2">
        <f t="shared" si="86"/>
        <v>1.12378</v>
      </c>
      <c r="E722" s="2">
        <f t="shared" si="88"/>
        <v>1.1254</v>
      </c>
      <c r="F722" s="2">
        <f t="shared" si="81"/>
        <v>1.1251249999999999</v>
      </c>
      <c r="G722" s="2">
        <f t="shared" si="83"/>
        <v>1.1054339999999996</v>
      </c>
      <c r="H722" s="2">
        <f t="shared" si="87"/>
        <v>1.0475934999999994</v>
      </c>
      <c r="I722" s="2">
        <f t="array" ref="I722">SUMPRODUCT(B706:B725, (ROW(B706:B725)-ROW(B706)+1)) / (20*21/2)</f>
        <v>1.1298952380952383</v>
      </c>
      <c r="J722" s="2">
        <f t="shared" si="82"/>
        <v>1.1224529238171723</v>
      </c>
      <c r="K722" s="2">
        <f t="shared" si="84"/>
        <v>1.106005340583524</v>
      </c>
    </row>
    <row r="723" spans="1:11" ht="13.5" x14ac:dyDescent="0.25">
      <c r="A723" s="3">
        <f>TITRES_STAT!B726</f>
        <v>43055</v>
      </c>
      <c r="B723" s="6">
        <f>TITRES_STAT!D726</f>
        <v>1.1456</v>
      </c>
      <c r="C723" s="2">
        <f t="shared" si="85"/>
        <v>-1.0900000000000132E-2</v>
      </c>
      <c r="D723" s="2">
        <f t="shared" si="86"/>
        <v>1.1259600000000001</v>
      </c>
      <c r="E723" s="2">
        <f t="shared" si="88"/>
        <v>1.1281300000000001</v>
      </c>
      <c r="F723" s="2">
        <f t="shared" si="81"/>
        <v>1.1270349999999998</v>
      </c>
      <c r="G723" s="2">
        <f t="shared" si="83"/>
        <v>1.1070699999999996</v>
      </c>
      <c r="H723" s="2">
        <f t="shared" si="87"/>
        <v>1.0483044999999995</v>
      </c>
      <c r="I723" s="2">
        <f t="array" ref="I723">SUMPRODUCT(B707:B726, (ROW(B707:B726)-ROW(B707)+1)) / (20*21/2)</f>
        <v>1.1310357142857141</v>
      </c>
      <c r="J723" s="2">
        <f t="shared" si="82"/>
        <v>1.1246574072631559</v>
      </c>
      <c r="K723" s="2">
        <f t="shared" si="84"/>
        <v>1.1075580723253466</v>
      </c>
    </row>
    <row r="724" spans="1:11" ht="13.5" x14ac:dyDescent="0.25">
      <c r="A724" s="3">
        <f>TITRES_STAT!B727</f>
        <v>43056</v>
      </c>
      <c r="B724" s="6">
        <f>TITRES_STAT!D727</f>
        <v>1.151</v>
      </c>
      <c r="C724" s="2">
        <f t="shared" si="85"/>
        <v>5.4000000000000714E-3</v>
      </c>
      <c r="D724" s="2">
        <f t="shared" si="86"/>
        <v>1.1346799999999999</v>
      </c>
      <c r="E724" s="2">
        <f t="shared" si="88"/>
        <v>1.1292199999999999</v>
      </c>
      <c r="F724" s="2">
        <f t="shared" ref="F724:F787" si="89">AVERAGE(B705:B724)</f>
        <v>1.1289399999999998</v>
      </c>
      <c r="G724" s="2">
        <f t="shared" si="83"/>
        <v>1.1088139999999995</v>
      </c>
      <c r="H724" s="2">
        <f t="shared" si="87"/>
        <v>1.0490169999999996</v>
      </c>
      <c r="I724" s="2">
        <f t="array" ref="I724">SUMPRODUCT(B708:B727, (ROW(B708:B727)-ROW(B708)+1)) / (20*21/2)</f>
        <v>1.1327</v>
      </c>
      <c r="J724" s="2">
        <f t="shared" si="82"/>
        <v>1.127166225619046</v>
      </c>
      <c r="K724" s="2">
        <f t="shared" si="84"/>
        <v>1.1092616773321959</v>
      </c>
    </row>
    <row r="725" spans="1:11" ht="13.5" x14ac:dyDescent="0.25">
      <c r="A725" s="3">
        <f>TITRES_STAT!B728</f>
        <v>43059</v>
      </c>
      <c r="B725" s="6">
        <f>TITRES_STAT!D728</f>
        <v>1.1237999999999999</v>
      </c>
      <c r="C725" s="2">
        <f t="shared" si="85"/>
        <v>-2.7200000000000113E-2</v>
      </c>
      <c r="D725" s="2">
        <f t="shared" si="86"/>
        <v>1.13686</v>
      </c>
      <c r="E725" s="2">
        <f t="shared" si="88"/>
        <v>1.1275900000000001</v>
      </c>
      <c r="F725" s="2">
        <f t="shared" si="89"/>
        <v>1.128125</v>
      </c>
      <c r="G725" s="2">
        <f t="shared" si="83"/>
        <v>1.1096879999999996</v>
      </c>
      <c r="H725" s="2">
        <f t="shared" si="87"/>
        <v>1.0495414999999995</v>
      </c>
      <c r="I725" s="2">
        <f t="array" ref="I725">SUMPRODUCT(B709:B728, (ROW(B709:B728)-ROW(B709)+1)) / (20*21/2)</f>
        <v>1.1336585714285712</v>
      </c>
      <c r="J725" s="2">
        <f t="shared" ref="J725:J788" si="90">$J$4*B725+J724*(1-$J$4)</f>
        <v>1.1268456327029464</v>
      </c>
      <c r="K725" s="2">
        <f t="shared" si="84"/>
        <v>1.1098318076328941</v>
      </c>
    </row>
    <row r="726" spans="1:11" ht="13.5" x14ac:dyDescent="0.25">
      <c r="A726" s="3">
        <f>TITRES_STAT!B729</f>
        <v>43060</v>
      </c>
      <c r="B726" s="6">
        <f>TITRES_STAT!D729</f>
        <v>1.1400999999999999</v>
      </c>
      <c r="C726" s="2">
        <f t="shared" si="85"/>
        <v>1.6299999999999981E-2</v>
      </c>
      <c r="D726" s="2">
        <f t="shared" si="86"/>
        <v>1.1434000000000002</v>
      </c>
      <c r="E726" s="2">
        <f t="shared" si="88"/>
        <v>1.13086</v>
      </c>
      <c r="F726" s="2">
        <f t="shared" si="89"/>
        <v>1.1281250000000003</v>
      </c>
      <c r="G726" s="2">
        <f t="shared" si="83"/>
        <v>1.1106699999999996</v>
      </c>
      <c r="H726" s="2">
        <f t="shared" si="87"/>
        <v>1.0502509999999994</v>
      </c>
      <c r="I726" s="2">
        <f t="array" ref="I726">SUMPRODUCT(B710:B729, (ROW(B710:B729)-ROW(B710)+1)) / (20*21/2)</f>
        <v>1.1350114285714283</v>
      </c>
      <c r="J726" s="2">
        <f t="shared" si="90"/>
        <v>1.1281079533979039</v>
      </c>
      <c r="K726" s="2">
        <f t="shared" si="84"/>
        <v>1.1110187955688591</v>
      </c>
    </row>
    <row r="727" spans="1:11" ht="13.5" x14ac:dyDescent="0.25">
      <c r="A727" s="3">
        <f>TITRES_STAT!B730</f>
        <v>43061</v>
      </c>
      <c r="B727" s="6">
        <f>TITRES_STAT!D730</f>
        <v>1.1456</v>
      </c>
      <c r="C727" s="2">
        <f t="shared" si="85"/>
        <v>5.5000000000000604E-3</v>
      </c>
      <c r="D727" s="2">
        <f t="shared" si="86"/>
        <v>1.1412199999999999</v>
      </c>
      <c r="E727" s="2">
        <f t="shared" si="88"/>
        <v>1.1324999999999998</v>
      </c>
      <c r="F727" s="2">
        <f t="shared" si="89"/>
        <v>1.1300349999999999</v>
      </c>
      <c r="G727" s="2">
        <f t="shared" si="83"/>
        <v>1.1117619999999997</v>
      </c>
      <c r="H727" s="2">
        <f t="shared" si="87"/>
        <v>1.0509364999999995</v>
      </c>
      <c r="I727" s="2">
        <f t="array" ref="I727">SUMPRODUCT(B711:B730, (ROW(B711:B730)-ROW(B711)+1)) / (20*21/2)</f>
        <v>1.1372204761904761</v>
      </c>
      <c r="J727" s="2">
        <f t="shared" si="90"/>
        <v>1.1297738625981035</v>
      </c>
      <c r="K727" s="2">
        <f t="shared" si="84"/>
        <v>1.1123749212328256</v>
      </c>
    </row>
    <row r="728" spans="1:11" ht="13.5" x14ac:dyDescent="0.25">
      <c r="A728" s="3">
        <f>TITRES_STAT!B731</f>
        <v>43062</v>
      </c>
      <c r="B728" s="6">
        <f>TITRES_STAT!D731</f>
        <v>1.1400999999999999</v>
      </c>
      <c r="C728" s="2">
        <f t="shared" si="85"/>
        <v>-5.5000000000000604E-3</v>
      </c>
      <c r="D728" s="2">
        <f t="shared" si="86"/>
        <v>1.14012</v>
      </c>
      <c r="E728" s="2">
        <f t="shared" si="88"/>
        <v>1.13304</v>
      </c>
      <c r="F728" s="2">
        <f t="shared" si="89"/>
        <v>1.1313949999999999</v>
      </c>
      <c r="G728" s="2">
        <f t="shared" si="83"/>
        <v>1.1128519999999995</v>
      </c>
      <c r="H728" s="2">
        <f t="shared" si="87"/>
        <v>1.0515424999999994</v>
      </c>
      <c r="I728" s="2">
        <f t="array" ref="I728">SUMPRODUCT(B712:B731, (ROW(B712:B731)-ROW(B712)+1)) / (20*21/2)</f>
        <v>1.1403895238095236</v>
      </c>
      <c r="J728" s="2">
        <f t="shared" si="90"/>
        <v>1.1307573042554271</v>
      </c>
      <c r="K728" s="2">
        <f t="shared" si="84"/>
        <v>1.1134621792236952</v>
      </c>
    </row>
    <row r="729" spans="1:11" ht="13.5" x14ac:dyDescent="0.25">
      <c r="A729" s="3">
        <f>TITRES_STAT!B732</f>
        <v>43063</v>
      </c>
      <c r="B729" s="6">
        <f>TITRES_STAT!D732</f>
        <v>1.1456</v>
      </c>
      <c r="C729" s="2">
        <f t="shared" si="85"/>
        <v>5.5000000000000604E-3</v>
      </c>
      <c r="D729" s="2">
        <f t="shared" si="86"/>
        <v>1.1390400000000001</v>
      </c>
      <c r="E729" s="2">
        <f t="shared" si="88"/>
        <v>1.13686</v>
      </c>
      <c r="F729" s="2">
        <f t="shared" si="89"/>
        <v>1.133305</v>
      </c>
      <c r="G729" s="2">
        <f t="shared" si="83"/>
        <v>1.1140519999999996</v>
      </c>
      <c r="H729" s="2">
        <f t="shared" si="87"/>
        <v>1.0520984999999998</v>
      </c>
      <c r="I729" s="2">
        <f t="array" ref="I729">SUMPRODUCT(B713:B732, (ROW(B713:B732)-ROW(B713)+1)) / (20*21/2)</f>
        <v>1.1429047619047619</v>
      </c>
      <c r="J729" s="2">
        <f t="shared" si="90"/>
        <v>1.1321708943263387</v>
      </c>
      <c r="K729" s="2">
        <f t="shared" si="84"/>
        <v>1.1147224859208054</v>
      </c>
    </row>
    <row r="730" spans="1:11" ht="13.5" x14ac:dyDescent="0.25">
      <c r="A730" s="3">
        <f>TITRES_STAT!B733</f>
        <v>43066</v>
      </c>
      <c r="B730" s="6">
        <f>TITRES_STAT!D733</f>
        <v>1.1565000000000001</v>
      </c>
      <c r="C730" s="2">
        <f t="shared" si="85"/>
        <v>1.0900000000000132E-2</v>
      </c>
      <c r="D730" s="2">
        <f t="shared" si="86"/>
        <v>1.14558</v>
      </c>
      <c r="E730" s="2">
        <f t="shared" si="88"/>
        <v>1.1412200000000001</v>
      </c>
      <c r="F730" s="2">
        <f t="shared" si="89"/>
        <v>1.1341249999999998</v>
      </c>
      <c r="G730" s="2">
        <f t="shared" si="83"/>
        <v>1.1153619999999995</v>
      </c>
      <c r="H730" s="2">
        <f t="shared" si="87"/>
        <v>1.0527349999999998</v>
      </c>
      <c r="I730" s="2">
        <f t="array" ref="I730">SUMPRODUCT(B714:B733, (ROW(B714:B733)-ROW(B714)+1)) / (20*21/2)</f>
        <v>1.1448019047619047</v>
      </c>
      <c r="J730" s="2">
        <f t="shared" si="90"/>
        <v>1.1344879520095446</v>
      </c>
      <c r="K730" s="2">
        <f t="shared" si="84"/>
        <v>1.116360819806264</v>
      </c>
    </row>
    <row r="731" spans="1:11" ht="13.5" x14ac:dyDescent="0.25">
      <c r="A731" s="3">
        <f>TITRES_STAT!B734</f>
        <v>43067</v>
      </c>
      <c r="B731" s="6">
        <f>TITRES_STAT!D734</f>
        <v>1.1674</v>
      </c>
      <c r="C731" s="2">
        <f t="shared" si="85"/>
        <v>1.089999999999991E-2</v>
      </c>
      <c r="D731" s="2">
        <f t="shared" si="86"/>
        <v>1.1510399999999998</v>
      </c>
      <c r="E731" s="2">
        <f t="shared" si="88"/>
        <v>1.1472200000000001</v>
      </c>
      <c r="F731" s="2">
        <f t="shared" si="89"/>
        <v>1.1354900000000001</v>
      </c>
      <c r="G731" s="2">
        <f t="shared" si="83"/>
        <v>1.1168899999999997</v>
      </c>
      <c r="H731" s="2">
        <f t="shared" si="87"/>
        <v>1.0534774999999996</v>
      </c>
      <c r="I731" s="2">
        <f t="array" ref="I731">SUMPRODUCT(B715:B734, (ROW(B715:B734)-ROW(B715)+1)) / (20*21/2)</f>
        <v>1.1470314285714285</v>
      </c>
      <c r="J731" s="2">
        <f t="shared" si="90"/>
        <v>1.1376224327705404</v>
      </c>
      <c r="K731" s="2">
        <f t="shared" si="84"/>
        <v>1.1183623562844498</v>
      </c>
    </row>
    <row r="732" spans="1:11" ht="13.5" x14ac:dyDescent="0.25">
      <c r="A732" s="3">
        <f>TITRES_STAT!B735</f>
        <v>43068</v>
      </c>
      <c r="B732" s="6">
        <f>TITRES_STAT!D735</f>
        <v>1.1618999999999999</v>
      </c>
      <c r="C732" s="2">
        <f t="shared" si="85"/>
        <v>-5.5000000000000604E-3</v>
      </c>
      <c r="D732" s="2">
        <f t="shared" si="86"/>
        <v>1.1542999999999999</v>
      </c>
      <c r="E732" s="2">
        <f t="shared" si="88"/>
        <v>1.1477599999999999</v>
      </c>
      <c r="F732" s="2">
        <f t="shared" si="89"/>
        <v>1.1365799999999999</v>
      </c>
      <c r="G732" s="2">
        <f t="shared" si="83"/>
        <v>1.1183079999999996</v>
      </c>
      <c r="H732" s="2">
        <f t="shared" si="87"/>
        <v>1.0541149999999995</v>
      </c>
      <c r="I732" s="2">
        <f t="array" ref="I732">SUMPRODUCT(B716:B735, (ROW(B716:B735)-ROW(B716)+1)) / (20*21/2)</f>
        <v>1.1486428571428571</v>
      </c>
      <c r="J732" s="2">
        <f t="shared" si="90"/>
        <v>1.1399345820304889</v>
      </c>
      <c r="K732" s="2">
        <f t="shared" si="84"/>
        <v>1.1200697148615302</v>
      </c>
    </row>
    <row r="733" spans="1:11" ht="13.5" x14ac:dyDescent="0.25">
      <c r="A733" s="3">
        <f>TITRES_STAT!B736</f>
        <v>43069</v>
      </c>
      <c r="B733" s="6">
        <f>TITRES_STAT!D736</f>
        <v>1.1565000000000001</v>
      </c>
      <c r="C733" s="2">
        <f t="shared" si="85"/>
        <v>-5.3999999999998494E-3</v>
      </c>
      <c r="D733" s="2">
        <f t="shared" si="86"/>
        <v>1.1575800000000001</v>
      </c>
      <c r="E733" s="2">
        <f t="shared" si="88"/>
        <v>1.1488499999999999</v>
      </c>
      <c r="F733" s="2">
        <f t="shared" si="89"/>
        <v>1.13849</v>
      </c>
      <c r="G733" s="2">
        <f t="shared" si="83"/>
        <v>1.1196179999999998</v>
      </c>
      <c r="H733" s="2">
        <f t="shared" si="87"/>
        <v>1.0546479999999996</v>
      </c>
      <c r="I733" s="2">
        <f t="array" ref="I733">SUMPRODUCT(B717:B736, (ROW(B717:B736)-ROW(B717)+1)) / (20*21/2)</f>
        <v>1.1501761904761905</v>
      </c>
      <c r="J733" s="2">
        <f t="shared" si="90"/>
        <v>1.141512240884728</v>
      </c>
      <c r="K733" s="2">
        <f t="shared" si="84"/>
        <v>1.1214983534944114</v>
      </c>
    </row>
    <row r="734" spans="1:11" ht="13.5" x14ac:dyDescent="0.25">
      <c r="A734" s="3">
        <f>TITRES_STAT!B737</f>
        <v>43073</v>
      </c>
      <c r="B734" s="6">
        <f>TITRES_STAT!D737</f>
        <v>1.1618999999999999</v>
      </c>
      <c r="C734" s="2">
        <f t="shared" si="85"/>
        <v>5.3999999999998494E-3</v>
      </c>
      <c r="D734" s="2">
        <f t="shared" si="86"/>
        <v>1.1608400000000001</v>
      </c>
      <c r="E734" s="2">
        <f t="shared" si="88"/>
        <v>1.1499399999999997</v>
      </c>
      <c r="F734" s="2">
        <f t="shared" si="89"/>
        <v>1.13958</v>
      </c>
      <c r="G734" s="2">
        <f t="shared" si="83"/>
        <v>1.1210359999999999</v>
      </c>
      <c r="H734" s="2">
        <f t="shared" si="87"/>
        <v>1.0552594999999996</v>
      </c>
      <c r="I734" s="2">
        <f t="array" ref="I734">SUMPRODUCT(B718:B737, (ROW(B718:B737)-ROW(B718)+1)) / (20*21/2)</f>
        <v>1.1504376190476191</v>
      </c>
      <c r="J734" s="2">
        <f t="shared" si="90"/>
        <v>1.1434539322290396</v>
      </c>
      <c r="K734" s="2">
        <f t="shared" si="84"/>
        <v>1.1230827317887482</v>
      </c>
    </row>
    <row r="735" spans="1:11" ht="13.5" x14ac:dyDescent="0.25">
      <c r="A735" s="3">
        <f>TITRES_STAT!B738</f>
        <v>43074</v>
      </c>
      <c r="B735" s="6">
        <f>TITRES_STAT!D738</f>
        <v>1.1565000000000001</v>
      </c>
      <c r="C735" s="2">
        <f t="shared" si="85"/>
        <v>-5.3999999999998494E-3</v>
      </c>
      <c r="D735" s="2">
        <f t="shared" si="86"/>
        <v>1.1608400000000001</v>
      </c>
      <c r="E735" s="2">
        <f t="shared" si="88"/>
        <v>1.1532099999999998</v>
      </c>
      <c r="F735" s="2">
        <f t="shared" si="89"/>
        <v>1.1404000000000001</v>
      </c>
      <c r="G735" s="2">
        <f t="shared" si="83"/>
        <v>1.1228899999999999</v>
      </c>
      <c r="H735" s="2">
        <f t="shared" si="87"/>
        <v>1.0557924999999995</v>
      </c>
      <c r="I735" s="2">
        <f t="array" ref="I735">SUMPRODUCT(B719:B738, (ROW(B719:B738)-ROW(B719)+1)) / (20*21/2)</f>
        <v>1.1506209523809525</v>
      </c>
      <c r="J735" s="2">
        <f t="shared" si="90"/>
        <v>1.144696414873893</v>
      </c>
      <c r="K735" s="2">
        <f t="shared" si="84"/>
        <v>1.1243932128950718</v>
      </c>
    </row>
    <row r="736" spans="1:11" ht="13.5" x14ac:dyDescent="0.25">
      <c r="A736" s="3">
        <f>TITRES_STAT!B739</f>
        <v>43075</v>
      </c>
      <c r="B736" s="6">
        <f>TITRES_STAT!D739</f>
        <v>1.1565000000000001</v>
      </c>
      <c r="C736" s="2">
        <f t="shared" si="85"/>
        <v>0</v>
      </c>
      <c r="D736" s="2">
        <f t="shared" si="86"/>
        <v>1.15866</v>
      </c>
      <c r="E736" s="2">
        <f t="shared" si="88"/>
        <v>1.1548499999999997</v>
      </c>
      <c r="F736" s="2">
        <f t="shared" si="89"/>
        <v>1.1428550000000002</v>
      </c>
      <c r="G736" s="2">
        <f t="shared" si="83"/>
        <v>1.1244180000000001</v>
      </c>
      <c r="H736" s="2">
        <f t="shared" si="87"/>
        <v>1.0563254999999996</v>
      </c>
      <c r="I736" s="2">
        <f t="array" ref="I736">SUMPRODUCT(B720:B739, (ROW(B720:B739)-ROW(B720)+1)) / (20*21/2)</f>
        <v>1.150752380952381</v>
      </c>
      <c r="J736" s="2">
        <f t="shared" si="90"/>
        <v>1.1458205658382841</v>
      </c>
      <c r="K736" s="2">
        <f t="shared" si="84"/>
        <v>1.1256523025854612</v>
      </c>
    </row>
    <row r="737" spans="1:11" ht="13.5" x14ac:dyDescent="0.25">
      <c r="A737" s="3">
        <f>TITRES_STAT!B740</f>
        <v>43076</v>
      </c>
      <c r="B737" s="6">
        <f>TITRES_STAT!D740</f>
        <v>1.1456</v>
      </c>
      <c r="C737" s="2">
        <f t="shared" si="85"/>
        <v>-1.0900000000000132E-2</v>
      </c>
      <c r="D737" s="2">
        <f t="shared" si="86"/>
        <v>1.1554</v>
      </c>
      <c r="E737" s="2">
        <f t="shared" si="88"/>
        <v>1.1548499999999999</v>
      </c>
      <c r="F737" s="2">
        <f t="shared" si="89"/>
        <v>1.143675</v>
      </c>
      <c r="G737" s="2">
        <f t="shared" si="83"/>
        <v>1.1256180000000002</v>
      </c>
      <c r="H737" s="2">
        <f t="shared" si="87"/>
        <v>1.0568039999999994</v>
      </c>
      <c r="I737" s="2">
        <f t="array" ref="I737">SUMPRODUCT(B721:B740, (ROW(B721:B740)-ROW(B721)+1)) / (20*21/2)</f>
        <v>1.1507019047619049</v>
      </c>
      <c r="J737" s="2">
        <f t="shared" si="90"/>
        <v>1.1457995595679713</v>
      </c>
      <c r="K737" s="2">
        <f t="shared" si="84"/>
        <v>1.1264345652291687</v>
      </c>
    </row>
    <row r="738" spans="1:11" ht="13.5" x14ac:dyDescent="0.25">
      <c r="A738" s="3">
        <f>TITRES_STAT!B741</f>
        <v>43077</v>
      </c>
      <c r="B738" s="6">
        <f>TITRES_STAT!D741</f>
        <v>1.1456</v>
      </c>
      <c r="C738" s="2">
        <f t="shared" si="85"/>
        <v>0</v>
      </c>
      <c r="D738" s="2">
        <f t="shared" si="86"/>
        <v>1.1532199999999999</v>
      </c>
      <c r="E738" s="2">
        <f t="shared" si="88"/>
        <v>1.1554</v>
      </c>
      <c r="F738" s="2">
        <f t="shared" si="89"/>
        <v>1.1442200000000002</v>
      </c>
      <c r="G738" s="2">
        <f t="shared" si="83"/>
        <v>1.1267100000000003</v>
      </c>
      <c r="H738" s="2">
        <f t="shared" si="87"/>
        <v>1.0573339999999996</v>
      </c>
      <c r="I738" s="2">
        <f t="array" ref="I738">SUMPRODUCT(B722:B741, (ROW(B722:B741)-ROW(B722)+1)) / (20*21/2)</f>
        <v>1.1499719047619048</v>
      </c>
      <c r="J738" s="2">
        <f t="shared" si="90"/>
        <v>1.1457805538948311</v>
      </c>
      <c r="K738" s="2">
        <f t="shared" si="84"/>
        <v>1.1271861509064562</v>
      </c>
    </row>
    <row r="739" spans="1:11" ht="13.5" x14ac:dyDescent="0.25">
      <c r="A739" s="3">
        <f>TITRES_STAT!B742</f>
        <v>43080</v>
      </c>
      <c r="B739" s="6">
        <f>TITRES_STAT!D742</f>
        <v>1.1456</v>
      </c>
      <c r="C739" s="2">
        <f t="shared" si="85"/>
        <v>0</v>
      </c>
      <c r="D739" s="2">
        <f t="shared" si="86"/>
        <v>1.1499600000000001</v>
      </c>
      <c r="E739" s="2">
        <f t="shared" si="88"/>
        <v>1.1554</v>
      </c>
      <c r="F739" s="2">
        <f t="shared" si="89"/>
        <v>1.1461300000000001</v>
      </c>
      <c r="G739" s="2">
        <f t="shared" si="83"/>
        <v>1.1279100000000004</v>
      </c>
      <c r="H739" s="2">
        <f t="shared" si="87"/>
        <v>1.0579159999999996</v>
      </c>
      <c r="I739" s="2">
        <f t="array" ref="I739">SUMPRODUCT(B723:B742, (ROW(B723:B742)-ROW(B723)+1)) / (20*21/2)</f>
        <v>1.148571904761905</v>
      </c>
      <c r="J739" s="2">
        <f t="shared" si="90"/>
        <v>1.1457633582857996</v>
      </c>
      <c r="K739" s="2">
        <f t="shared" si="84"/>
        <v>1.1279082626356149</v>
      </c>
    </row>
    <row r="740" spans="1:11" ht="13.5" x14ac:dyDescent="0.25">
      <c r="A740" s="3">
        <f>TITRES_STAT!B743</f>
        <v>43081</v>
      </c>
      <c r="B740" s="6">
        <f>TITRES_STAT!D743</f>
        <v>1.1456</v>
      </c>
      <c r="C740" s="2">
        <f t="shared" si="85"/>
        <v>0</v>
      </c>
      <c r="D740" s="2">
        <f t="shared" si="86"/>
        <v>1.14778</v>
      </c>
      <c r="E740" s="2">
        <f t="shared" si="88"/>
        <v>1.1543100000000002</v>
      </c>
      <c r="F740" s="2">
        <f t="shared" si="89"/>
        <v>1.1477650000000004</v>
      </c>
      <c r="G740" s="2">
        <f t="shared" si="83"/>
        <v>1.1294380000000006</v>
      </c>
      <c r="H740" s="2">
        <f t="shared" si="87"/>
        <v>1.0586269999999995</v>
      </c>
      <c r="I740" s="2">
        <f t="array" ref="I740">SUMPRODUCT(B724:B743, (ROW(B724:B743)-ROW(B724)+1)) / (20*21/2)</f>
        <v>1.1462376190476191</v>
      </c>
      <c r="J740" s="2">
        <f t="shared" si="90"/>
        <v>1.1457478003538186</v>
      </c>
      <c r="K740" s="2">
        <f t="shared" si="84"/>
        <v>1.1286020562577479</v>
      </c>
    </row>
    <row r="741" spans="1:11" ht="13.5" x14ac:dyDescent="0.25">
      <c r="A741" s="3">
        <f>TITRES_STAT!B744</f>
        <v>43082</v>
      </c>
      <c r="B741" s="6">
        <f>TITRES_STAT!D744</f>
        <v>1.1400999999999999</v>
      </c>
      <c r="C741" s="2">
        <f t="shared" si="85"/>
        <v>-5.5000000000000604E-3</v>
      </c>
      <c r="D741" s="2">
        <f t="shared" si="86"/>
        <v>1.1445000000000001</v>
      </c>
      <c r="E741" s="2">
        <f t="shared" si="88"/>
        <v>1.15158</v>
      </c>
      <c r="F741" s="2">
        <f t="shared" si="89"/>
        <v>1.1494000000000002</v>
      </c>
      <c r="G741" s="2">
        <f t="shared" si="83"/>
        <v>1.1306380000000003</v>
      </c>
      <c r="H741" s="2">
        <f t="shared" si="87"/>
        <v>1.0592069999999996</v>
      </c>
      <c r="I741" s="2">
        <f t="array" ref="I741">SUMPRODUCT(B725:B744, (ROW(B725:B744)-ROW(B725)+1)) / (20*21/2)</f>
        <v>1.1450452380952381</v>
      </c>
      <c r="J741" s="2">
        <f t="shared" si="90"/>
        <v>1.1452099146058359</v>
      </c>
      <c r="K741" s="2">
        <f t="shared" si="84"/>
        <v>1.1290529560123459</v>
      </c>
    </row>
    <row r="742" spans="1:11" ht="13.5" x14ac:dyDescent="0.25">
      <c r="A742" s="3">
        <f>TITRES_STAT!B745</f>
        <v>43083</v>
      </c>
      <c r="B742" s="6">
        <f>TITRES_STAT!D745</f>
        <v>1.1347</v>
      </c>
      <c r="C742" s="2">
        <f t="shared" si="85"/>
        <v>-5.3999999999998494E-3</v>
      </c>
      <c r="D742" s="2">
        <f t="shared" si="86"/>
        <v>1.1423200000000002</v>
      </c>
      <c r="E742" s="2">
        <f t="shared" si="88"/>
        <v>1.1488600000000002</v>
      </c>
      <c r="F742" s="2">
        <f t="shared" si="89"/>
        <v>1.1483099999999999</v>
      </c>
      <c r="G742" s="2">
        <f t="shared" si="83"/>
        <v>1.1315120000000005</v>
      </c>
      <c r="H742" s="2">
        <f t="shared" si="87"/>
        <v>1.0598634999999994</v>
      </c>
      <c r="I742" s="2">
        <f t="array" ref="I742">SUMPRODUCT(B726:B745, (ROW(B726:B745)-ROW(B726)+1)) / (20*21/2)</f>
        <v>1.1444447619047617</v>
      </c>
      <c r="J742" s="2">
        <f t="shared" si="90"/>
        <v>1.1442089703576612</v>
      </c>
      <c r="K742" s="2">
        <f t="shared" si="84"/>
        <v>1.129274408717744</v>
      </c>
    </row>
    <row r="743" spans="1:11" ht="13.5" x14ac:dyDescent="0.25">
      <c r="A743" s="3">
        <f>TITRES_STAT!B746</f>
        <v>43084</v>
      </c>
      <c r="B743" s="6">
        <f>TITRES_STAT!D746</f>
        <v>1.1237999999999999</v>
      </c>
      <c r="C743" s="2">
        <f t="shared" si="85"/>
        <v>-1.0900000000000132E-2</v>
      </c>
      <c r="D743" s="2">
        <f t="shared" si="86"/>
        <v>1.1379600000000001</v>
      </c>
      <c r="E743" s="2">
        <f t="shared" si="88"/>
        <v>1.1455899999999999</v>
      </c>
      <c r="F743" s="2">
        <f t="shared" si="89"/>
        <v>1.1472199999999999</v>
      </c>
      <c r="G743" s="2">
        <f t="shared" si="83"/>
        <v>1.1321680000000003</v>
      </c>
      <c r="H743" s="2">
        <f t="shared" si="87"/>
        <v>1.0604399999999994</v>
      </c>
      <c r="I743" s="2">
        <f t="array" ref="I743">SUMPRODUCT(B727:B746, (ROW(B727:B746)-ROW(B727)+1)) / (20*21/2)</f>
        <v>1.1375380952380951</v>
      </c>
      <c r="J743" s="2">
        <f t="shared" si="90"/>
        <v>1.1422652588950268</v>
      </c>
      <c r="K743" s="2">
        <f t="shared" si="84"/>
        <v>1.1290597260229305</v>
      </c>
    </row>
    <row r="744" spans="1:11" ht="13.5" x14ac:dyDescent="0.25">
      <c r="A744" s="3">
        <f>TITRES_STAT!B747</f>
        <v>43087</v>
      </c>
      <c r="B744" s="6">
        <f>TITRES_STAT!D747</f>
        <v>1.1347</v>
      </c>
      <c r="C744" s="2">
        <f t="shared" si="85"/>
        <v>1.0900000000000132E-2</v>
      </c>
      <c r="D744" s="2">
        <f t="shared" si="86"/>
        <v>1.13578</v>
      </c>
      <c r="E744" s="2">
        <f t="shared" si="88"/>
        <v>1.1428700000000001</v>
      </c>
      <c r="F744" s="2">
        <f t="shared" si="89"/>
        <v>1.1464049999999997</v>
      </c>
      <c r="G744" s="2">
        <f t="shared" si="83"/>
        <v>1.1330420000000005</v>
      </c>
      <c r="H744" s="2">
        <f t="shared" si="87"/>
        <v>1.0610964999999997</v>
      </c>
      <c r="I744" s="2">
        <f t="array" ref="I744">SUMPRODUCT(B728:B747, (ROW(B728:B747)-ROW(B728)+1)) / (20*21/2)</f>
        <v>1.1417619047619048</v>
      </c>
      <c r="J744" s="2">
        <f t="shared" si="90"/>
        <v>1.1415447580478815</v>
      </c>
      <c r="K744" s="2">
        <f t="shared" si="84"/>
        <v>1.1292809132377175</v>
      </c>
    </row>
    <row r="745" spans="1:11" ht="13.5" x14ac:dyDescent="0.25">
      <c r="A745" s="3">
        <f>TITRES_STAT!B748</f>
        <v>43088</v>
      </c>
      <c r="B745" s="6">
        <f>TITRES_STAT!D748</f>
        <v>1.1400999999999999</v>
      </c>
      <c r="C745" s="2">
        <f t="shared" si="85"/>
        <v>5.3999999999998494E-3</v>
      </c>
      <c r="D745" s="2">
        <f t="shared" si="86"/>
        <v>1.1346800000000001</v>
      </c>
      <c r="E745" s="2">
        <f t="shared" si="88"/>
        <v>1.14123</v>
      </c>
      <c r="F745" s="2">
        <f t="shared" si="89"/>
        <v>1.1472199999999999</v>
      </c>
      <c r="G745" s="2">
        <f t="shared" si="83"/>
        <v>1.1335860000000004</v>
      </c>
      <c r="H745" s="2">
        <f t="shared" si="87"/>
        <v>1.0618319999999997</v>
      </c>
      <c r="I745" s="2">
        <f t="array" ref="I745">SUMPRODUCT(B729:B748, (ROW(B729:B748)-ROW(B729)+1)) / (20*21/2)</f>
        <v>1.1457823809523808</v>
      </c>
      <c r="J745" s="2">
        <f t="shared" si="90"/>
        <v>1.1414071620433215</v>
      </c>
      <c r="K745" s="2">
        <f t="shared" si="84"/>
        <v>1.1297051911499638</v>
      </c>
    </row>
    <row r="746" spans="1:11" ht="13.5" x14ac:dyDescent="0.25">
      <c r="A746" s="3">
        <f>TITRES_STAT!B749</f>
        <v>43089</v>
      </c>
      <c r="B746" s="6">
        <f>TITRES_STAT!D749</f>
        <v>1.0747</v>
      </c>
      <c r="C746" s="2">
        <f t="shared" si="85"/>
        <v>-6.5399999999999903E-2</v>
      </c>
      <c r="D746" s="2">
        <f t="shared" si="86"/>
        <v>1.1215999999999999</v>
      </c>
      <c r="E746" s="2">
        <f t="shared" si="88"/>
        <v>1.1330500000000001</v>
      </c>
      <c r="F746" s="2">
        <f t="shared" si="89"/>
        <v>1.1439499999999998</v>
      </c>
      <c r="G746" s="2">
        <f t="shared" si="83"/>
        <v>1.1327140000000002</v>
      </c>
      <c r="H746" s="2">
        <f t="shared" si="87"/>
        <v>1.0622144999999994</v>
      </c>
      <c r="I746" s="2">
        <f t="array" ref="I746">SUMPRODUCT(B730:B749, (ROW(B730:B749)-ROW(B730)+1)) / (20*21/2)</f>
        <v>1.1495733333333333</v>
      </c>
      <c r="J746" s="2">
        <f t="shared" si="90"/>
        <v>1.1350540989915767</v>
      </c>
      <c r="K746" s="2">
        <f t="shared" si="84"/>
        <v>1.1275481248303574</v>
      </c>
    </row>
    <row r="747" spans="1:11" ht="13.5" x14ac:dyDescent="0.25">
      <c r="A747" s="3">
        <f>TITRES_STAT!B750</f>
        <v>43090</v>
      </c>
      <c r="B747" s="6">
        <f>TITRES_STAT!D750</f>
        <v>1.1882999999999999</v>
      </c>
      <c r="C747" s="2">
        <f t="shared" si="85"/>
        <v>0.11359999999999992</v>
      </c>
      <c r="D747" s="2">
        <f t="shared" si="86"/>
        <v>1.13232</v>
      </c>
      <c r="E747" s="2">
        <f t="shared" si="88"/>
        <v>1.1373200000000001</v>
      </c>
      <c r="F747" s="2">
        <f t="shared" si="89"/>
        <v>1.1460849999999998</v>
      </c>
      <c r="G747" s="2">
        <f t="shared" si="83"/>
        <v>1.1340040000000002</v>
      </c>
      <c r="H747" s="2">
        <f t="shared" si="87"/>
        <v>1.0632424999999996</v>
      </c>
      <c r="I747" s="2">
        <f t="array" ref="I747">SUMPRODUCT(B731:B750, (ROW(B731:B750)-ROW(B731)+1)) / (20*21/2)</f>
        <v>1.1531609523809521</v>
      </c>
      <c r="J747" s="2">
        <f t="shared" si="90"/>
        <v>1.1401251371828551</v>
      </c>
      <c r="K747" s="2">
        <f t="shared" si="84"/>
        <v>1.1299305513075983</v>
      </c>
    </row>
    <row r="748" spans="1:11" ht="13.5" x14ac:dyDescent="0.25">
      <c r="A748" s="3">
        <f>TITRES_STAT!B751</f>
        <v>43091</v>
      </c>
      <c r="B748" s="6">
        <f>TITRES_STAT!D751</f>
        <v>1.1882999999999999</v>
      </c>
      <c r="C748" s="2">
        <f t="shared" si="85"/>
        <v>0</v>
      </c>
      <c r="D748" s="2">
        <f t="shared" si="86"/>
        <v>1.1452199999999999</v>
      </c>
      <c r="E748" s="2">
        <f t="shared" si="88"/>
        <v>1.1415900000000001</v>
      </c>
      <c r="F748" s="2">
        <f t="shared" si="89"/>
        <v>1.1484949999999998</v>
      </c>
      <c r="G748" s="2">
        <f t="shared" si="83"/>
        <v>1.1352940000000002</v>
      </c>
      <c r="H748" s="2">
        <f t="shared" si="87"/>
        <v>1.0641669999999996</v>
      </c>
      <c r="I748" s="2">
        <f t="array" ref="I748">SUMPRODUCT(B732:B751, (ROW(B732:B751)-ROW(B732)+1)) / (20*21/2)</f>
        <v>1.1537304761904761</v>
      </c>
      <c r="J748" s="2">
        <f t="shared" si="90"/>
        <v>1.1447132193559164</v>
      </c>
      <c r="K748" s="2">
        <f t="shared" si="84"/>
        <v>1.1322195492955356</v>
      </c>
    </row>
    <row r="749" spans="1:11" ht="13.5" x14ac:dyDescent="0.25">
      <c r="A749" s="3">
        <f>TITRES_STAT!B752</f>
        <v>43094</v>
      </c>
      <c r="B749" s="6">
        <f>TITRES_STAT!D752</f>
        <v>1.1882999999999999</v>
      </c>
      <c r="C749" s="2">
        <f t="shared" si="85"/>
        <v>0</v>
      </c>
      <c r="D749" s="2">
        <f t="shared" si="86"/>
        <v>1.15594</v>
      </c>
      <c r="E749" s="2">
        <f t="shared" si="88"/>
        <v>1.1458600000000001</v>
      </c>
      <c r="F749" s="2">
        <f t="shared" si="89"/>
        <v>1.15063</v>
      </c>
      <c r="G749" s="2">
        <f t="shared" si="83"/>
        <v>1.1368020000000001</v>
      </c>
      <c r="H749" s="2">
        <f t="shared" si="87"/>
        <v>1.0650139999999997</v>
      </c>
      <c r="I749" s="2">
        <f t="array" ref="I749">SUMPRODUCT(B733:B752, (ROW(B733:B752)-ROW(B733)+1)) / (20*21/2)</f>
        <v>1.1537723809523808</v>
      </c>
      <c r="J749" s="2">
        <f t="shared" si="90"/>
        <v>1.1488643413220194</v>
      </c>
      <c r="K749" s="2">
        <f t="shared" si="84"/>
        <v>1.1344187826564949</v>
      </c>
    </row>
    <row r="750" spans="1:11" ht="13.5" x14ac:dyDescent="0.25">
      <c r="A750" s="3">
        <f>TITRES_STAT!B753</f>
        <v>43095</v>
      </c>
      <c r="B750" s="6">
        <f>TITRES_STAT!D753</f>
        <v>1.1882999999999999</v>
      </c>
      <c r="C750" s="2">
        <f t="shared" si="85"/>
        <v>0</v>
      </c>
      <c r="D750" s="2">
        <f t="shared" si="86"/>
        <v>1.1655799999999998</v>
      </c>
      <c r="E750" s="2">
        <f t="shared" si="88"/>
        <v>1.1501300000000001</v>
      </c>
      <c r="F750" s="2">
        <f t="shared" si="89"/>
        <v>1.1522199999999998</v>
      </c>
      <c r="G750" s="2">
        <f t="shared" si="83"/>
        <v>1.1383099999999999</v>
      </c>
      <c r="H750" s="2">
        <f t="shared" si="87"/>
        <v>1.0658349999999996</v>
      </c>
      <c r="I750" s="2">
        <f t="array" ref="I750">SUMPRODUCT(B734:B753, (ROW(B734:B753)-ROW(B734)+1)) / (20*21/2)</f>
        <v>1.1555747619047618</v>
      </c>
      <c r="J750" s="2">
        <f t="shared" si="90"/>
        <v>1.1526201183389699</v>
      </c>
      <c r="K750" s="2">
        <f t="shared" si="84"/>
        <v>1.1365317715719265</v>
      </c>
    </row>
    <row r="751" spans="1:11" ht="13.5" x14ac:dyDescent="0.25">
      <c r="A751" s="3">
        <f>TITRES_STAT!B754</f>
        <v>43096</v>
      </c>
      <c r="B751" s="6">
        <f>TITRES_STAT!D754</f>
        <v>1.1581999999999999</v>
      </c>
      <c r="C751" s="2">
        <f t="shared" si="85"/>
        <v>-3.0100000000000016E-2</v>
      </c>
      <c r="D751" s="2">
        <f t="shared" si="86"/>
        <v>1.18228</v>
      </c>
      <c r="E751" s="2">
        <f t="shared" si="88"/>
        <v>1.1519399999999997</v>
      </c>
      <c r="F751" s="2">
        <f t="shared" si="89"/>
        <v>1.1517599999999999</v>
      </c>
      <c r="G751" s="2">
        <f t="shared" si="83"/>
        <v>1.1393260000000001</v>
      </c>
      <c r="H751" s="2">
        <f t="shared" si="87"/>
        <v>1.0665574999999996</v>
      </c>
      <c r="I751" s="2">
        <f t="array" ref="I751">SUMPRODUCT(B735:B754, (ROW(B735:B754)-ROW(B735)+1)) / (20*21/2)</f>
        <v>1.1561690476190476</v>
      </c>
      <c r="J751" s="2">
        <f t="shared" si="90"/>
        <v>1.1531515356400204</v>
      </c>
      <c r="K751" s="2">
        <f t="shared" si="84"/>
        <v>1.1373815060200863</v>
      </c>
    </row>
    <row r="752" spans="1:11" ht="13.5" x14ac:dyDescent="0.25">
      <c r="A752" s="3">
        <f>TITRES_STAT!B755</f>
        <v>43097</v>
      </c>
      <c r="B752" s="6">
        <f>TITRES_STAT!D755</f>
        <v>1.1521999999999999</v>
      </c>
      <c r="C752" s="2">
        <f t="shared" si="85"/>
        <v>-6.0000000000000053E-3</v>
      </c>
      <c r="D752" s="2">
        <f t="shared" si="86"/>
        <v>1.1750599999999998</v>
      </c>
      <c r="E752" s="2">
        <f t="shared" si="88"/>
        <v>1.1536899999999999</v>
      </c>
      <c r="F752" s="2">
        <f t="shared" si="89"/>
        <v>1.151275</v>
      </c>
      <c r="G752" s="2">
        <f t="shared" si="83"/>
        <v>1.1401120000000002</v>
      </c>
      <c r="H752" s="2">
        <f t="shared" si="87"/>
        <v>1.0672499999999996</v>
      </c>
      <c r="I752" s="2">
        <f t="array" ref="I752">SUMPRODUCT(B736:B755, (ROW(B736:B755)-ROW(B736)+1)) / (20*21/2)</f>
        <v>1.1579238095238096</v>
      </c>
      <c r="J752" s="2">
        <f t="shared" si="90"/>
        <v>1.1530609131981135</v>
      </c>
      <c r="K752" s="2">
        <f t="shared" si="84"/>
        <v>1.1379626234310631</v>
      </c>
    </row>
    <row r="753" spans="1:11" ht="13.5" x14ac:dyDescent="0.25">
      <c r="A753" s="3">
        <f>TITRES_STAT!B756</f>
        <v>43098</v>
      </c>
      <c r="B753" s="6">
        <f>TITRES_STAT!D756</f>
        <v>1.1701999999999999</v>
      </c>
      <c r="C753" s="2">
        <f t="shared" si="85"/>
        <v>1.8000000000000016E-2</v>
      </c>
      <c r="D753" s="2">
        <f t="shared" si="86"/>
        <v>1.1714399999999998</v>
      </c>
      <c r="E753" s="2">
        <f t="shared" si="88"/>
        <v>1.1583299999999999</v>
      </c>
      <c r="F753" s="2">
        <f t="shared" si="89"/>
        <v>1.1519600000000001</v>
      </c>
      <c r="G753" s="2">
        <f t="shared" si="83"/>
        <v>1.1413680000000002</v>
      </c>
      <c r="H753" s="2">
        <f t="shared" si="87"/>
        <v>1.0680584999999996</v>
      </c>
      <c r="I753" s="2">
        <f t="array" ref="I753">SUMPRODUCT(B737:B756, (ROW(B737:B756)-ROW(B737)+1)) / (20*21/2)</f>
        <v>1.1596133333333334</v>
      </c>
      <c r="J753" s="2">
        <f t="shared" si="90"/>
        <v>1.1546932071792455</v>
      </c>
      <c r="K753" s="2">
        <f t="shared" si="84"/>
        <v>1.1392268342769039</v>
      </c>
    </row>
    <row r="754" spans="1:11" ht="13.5" x14ac:dyDescent="0.25">
      <c r="A754" s="3">
        <f>TITRES_STAT!B757</f>
        <v>43102</v>
      </c>
      <c r="B754" s="6">
        <f>TITRES_STAT!D757</f>
        <v>1.1581999999999999</v>
      </c>
      <c r="C754" s="2">
        <f t="shared" si="85"/>
        <v>-1.2000000000000011E-2</v>
      </c>
      <c r="D754" s="2">
        <f t="shared" si="86"/>
        <v>1.1654199999999997</v>
      </c>
      <c r="E754" s="2">
        <f t="shared" si="88"/>
        <v>1.1606799999999999</v>
      </c>
      <c r="F754" s="2">
        <f t="shared" si="89"/>
        <v>1.151775</v>
      </c>
      <c r="G754" s="2">
        <f t="shared" ref="G754:G817" si="91">AVERAGE(B705:B754)</f>
        <v>1.142274</v>
      </c>
      <c r="H754" s="2">
        <f t="shared" si="87"/>
        <v>1.0688584999999995</v>
      </c>
      <c r="I754" s="2">
        <f t="array" ref="I754">SUMPRODUCT(B738:B757, (ROW(B738:B757)-ROW(B738)+1)) / (20*21/2)</f>
        <v>1.1583804761904761</v>
      </c>
      <c r="J754" s="2">
        <f t="shared" si="90"/>
        <v>1.1550271874478888</v>
      </c>
      <c r="K754" s="2">
        <f t="shared" si="84"/>
        <v>1.1399708799915351</v>
      </c>
    </row>
    <row r="755" spans="1:11" ht="13.5" x14ac:dyDescent="0.25">
      <c r="A755" s="3">
        <f>TITRES_STAT!B758</f>
        <v>43103</v>
      </c>
      <c r="B755" s="6">
        <f>TITRES_STAT!D758</f>
        <v>1.1701999999999999</v>
      </c>
      <c r="C755" s="2">
        <f t="shared" si="85"/>
        <v>1.2000000000000011E-2</v>
      </c>
      <c r="D755" s="2">
        <f t="shared" si="86"/>
        <v>1.1617999999999999</v>
      </c>
      <c r="E755" s="2">
        <f t="shared" si="88"/>
        <v>1.1636899999999999</v>
      </c>
      <c r="F755" s="2">
        <f t="shared" si="89"/>
        <v>1.1524600000000003</v>
      </c>
      <c r="G755" s="2">
        <f t="shared" si="91"/>
        <v>1.1428760000000002</v>
      </c>
      <c r="H755" s="2">
        <f t="shared" si="87"/>
        <v>1.0698219999999994</v>
      </c>
      <c r="I755" s="2">
        <f t="array" ref="I755">SUMPRODUCT(B739:B758, (ROW(B739:B758)-ROW(B739)+1)) / (20*21/2)</f>
        <v>1.1594590476190474</v>
      </c>
      <c r="J755" s="2">
        <f t="shared" si="90"/>
        <v>1.1564722172147566</v>
      </c>
      <c r="K755" s="2">
        <f t="shared" ref="K755:K818" si="92">$K$4*B755+(1-$K$4)*K754</f>
        <v>1.1411563356781418</v>
      </c>
    </row>
    <row r="756" spans="1:11" ht="13.5" x14ac:dyDescent="0.25">
      <c r="A756" s="3">
        <f>TITRES_STAT!B759</f>
        <v>43104</v>
      </c>
      <c r="B756" s="6">
        <f>TITRES_STAT!D759</f>
        <v>1.1701999999999999</v>
      </c>
      <c r="C756" s="2">
        <f t="shared" si="85"/>
        <v>0</v>
      </c>
      <c r="D756" s="2">
        <f t="shared" si="86"/>
        <v>1.1641999999999999</v>
      </c>
      <c r="E756" s="2">
        <f t="shared" si="88"/>
        <v>1.1732399999999998</v>
      </c>
      <c r="F756" s="2">
        <f t="shared" si="89"/>
        <v>1.1531450000000003</v>
      </c>
      <c r="G756" s="2">
        <f t="shared" si="91"/>
        <v>1.1434780000000002</v>
      </c>
      <c r="H756" s="2">
        <f t="shared" si="87"/>
        <v>1.0707334999999993</v>
      </c>
      <c r="I756" s="2">
        <f t="array" ref="I756">SUMPRODUCT(B740:B759, (ROW(B740:B759)-ROW(B740)+1)) / (20*21/2)</f>
        <v>1.1604490476190474</v>
      </c>
      <c r="J756" s="2">
        <f t="shared" si="90"/>
        <v>1.1577796250990655</v>
      </c>
      <c r="K756" s="2">
        <f t="shared" si="92"/>
        <v>1.14229530290645</v>
      </c>
    </row>
    <row r="757" spans="1:11" ht="13.5" x14ac:dyDescent="0.25">
      <c r="A757" s="3">
        <f>TITRES_STAT!B760</f>
        <v>43105</v>
      </c>
      <c r="B757" s="6">
        <f>TITRES_STAT!D760</f>
        <v>1.1402000000000001</v>
      </c>
      <c r="C757" s="2">
        <f t="shared" si="85"/>
        <v>-2.9999999999999805E-2</v>
      </c>
      <c r="D757" s="2">
        <f t="shared" si="86"/>
        <v>1.1617999999999999</v>
      </c>
      <c r="E757" s="2">
        <f t="shared" si="88"/>
        <v>1.1684299999999996</v>
      </c>
      <c r="F757" s="2">
        <f t="shared" si="89"/>
        <v>1.1528750000000003</v>
      </c>
      <c r="G757" s="2">
        <f t="shared" si="91"/>
        <v>1.1441340000000002</v>
      </c>
      <c r="H757" s="2">
        <f t="shared" si="87"/>
        <v>1.0713919999999992</v>
      </c>
      <c r="I757" s="2">
        <f t="array" ref="I757">SUMPRODUCT(B741:B760, (ROW(B741:B760)-ROW(B741)+1)) / (20*21/2)</f>
        <v>1.1619219047619047</v>
      </c>
      <c r="J757" s="2">
        <f t="shared" si="90"/>
        <v>1.1561053750896306</v>
      </c>
      <c r="K757" s="2">
        <f t="shared" si="92"/>
        <v>1.1422131341650206</v>
      </c>
    </row>
    <row r="758" spans="1:11" ht="13.5" x14ac:dyDescent="0.25">
      <c r="A758" s="3">
        <f>TITRES_STAT!B761</f>
        <v>43108</v>
      </c>
      <c r="B758" s="6">
        <f>TITRES_STAT!D761</f>
        <v>1.1641999999999999</v>
      </c>
      <c r="C758" s="2">
        <f t="shared" si="85"/>
        <v>2.3999999999999799E-2</v>
      </c>
      <c r="D758" s="2">
        <f t="shared" si="86"/>
        <v>1.1606000000000001</v>
      </c>
      <c r="E758" s="2">
        <f t="shared" si="88"/>
        <v>1.1660199999999998</v>
      </c>
      <c r="F758" s="2">
        <f t="shared" si="89"/>
        <v>1.1538050000000004</v>
      </c>
      <c r="G758" s="2">
        <f t="shared" si="91"/>
        <v>1.1451600000000002</v>
      </c>
      <c r="H758" s="2">
        <f t="shared" si="87"/>
        <v>1.0720409999999991</v>
      </c>
      <c r="I758" s="2">
        <f t="array" ref="I758">SUMPRODUCT(B742:B761, (ROW(B742:B761)-ROW(B742)+1)) / (20*21/2)</f>
        <v>1.1638490476190477</v>
      </c>
      <c r="J758" s="2">
        <f t="shared" si="90"/>
        <v>1.1568762917477611</v>
      </c>
      <c r="K758" s="2">
        <f t="shared" si="92"/>
        <v>1.1430753641977649</v>
      </c>
    </row>
    <row r="759" spans="1:11" ht="13.5" x14ac:dyDescent="0.25">
      <c r="A759" s="3">
        <f>TITRES_STAT!B762</f>
        <v>43109</v>
      </c>
      <c r="B759" s="6">
        <f>TITRES_STAT!D762</f>
        <v>1.1641999999999999</v>
      </c>
      <c r="C759" s="2">
        <f t="shared" si="85"/>
        <v>0</v>
      </c>
      <c r="D759" s="2">
        <f t="shared" si="86"/>
        <v>1.1617999999999999</v>
      </c>
      <c r="E759" s="2">
        <f t="shared" si="88"/>
        <v>1.1636099999999998</v>
      </c>
      <c r="F759" s="2">
        <f t="shared" si="89"/>
        <v>1.1547350000000003</v>
      </c>
      <c r="G759" s="2">
        <f t="shared" si="91"/>
        <v>1.1462960000000002</v>
      </c>
      <c r="H759" s="2">
        <f t="shared" si="87"/>
        <v>1.072689999999999</v>
      </c>
      <c r="I759" s="2">
        <f t="array" ref="I759">SUMPRODUCT(B743:B762, (ROW(B743:B762)-ROW(B743)+1)) / (20*21/2)</f>
        <v>1.1661757142857143</v>
      </c>
      <c r="J759" s="2">
        <f t="shared" si="90"/>
        <v>1.157573787771784</v>
      </c>
      <c r="K759" s="2">
        <f t="shared" si="92"/>
        <v>1.1439037812880488</v>
      </c>
    </row>
    <row r="760" spans="1:11" ht="13.5" x14ac:dyDescent="0.25">
      <c r="A760" s="3">
        <f>TITRES_STAT!B763</f>
        <v>43110</v>
      </c>
      <c r="B760" s="6">
        <f>TITRES_STAT!D763</f>
        <v>1.1701999999999999</v>
      </c>
      <c r="C760" s="2">
        <f t="shared" si="85"/>
        <v>6.0000000000000053E-3</v>
      </c>
      <c r="D760" s="2">
        <f t="shared" si="86"/>
        <v>1.1617999999999999</v>
      </c>
      <c r="E760" s="2">
        <f t="shared" si="88"/>
        <v>1.1617999999999997</v>
      </c>
      <c r="F760" s="2">
        <f t="shared" si="89"/>
        <v>1.1559650000000004</v>
      </c>
      <c r="G760" s="2">
        <f t="shared" si="91"/>
        <v>1.1468980000000002</v>
      </c>
      <c r="H760" s="2">
        <f t="shared" si="87"/>
        <v>1.0734724999999989</v>
      </c>
      <c r="I760" s="2">
        <f t="array" ref="I760">SUMPRODUCT(B744:B763, (ROW(B744:B763)-ROW(B744)+1)) / (20*21/2)</f>
        <v>1.1688571428571426</v>
      </c>
      <c r="J760" s="2">
        <f t="shared" si="90"/>
        <v>1.1587762841744713</v>
      </c>
      <c r="K760" s="2">
        <f t="shared" si="92"/>
        <v>1.1449350055512628</v>
      </c>
    </row>
    <row r="761" spans="1:11" ht="13.5" x14ac:dyDescent="0.25">
      <c r="A761" s="3">
        <f>TITRES_STAT!B764</f>
        <v>43111</v>
      </c>
      <c r="B761" s="6">
        <f>TITRES_STAT!D764</f>
        <v>1.1761999999999999</v>
      </c>
      <c r="C761" s="2">
        <f t="shared" si="85"/>
        <v>6.0000000000000053E-3</v>
      </c>
      <c r="D761" s="2">
        <f t="shared" si="86"/>
        <v>1.1629999999999998</v>
      </c>
      <c r="E761" s="2">
        <f t="shared" si="88"/>
        <v>1.1635999999999997</v>
      </c>
      <c r="F761" s="2">
        <f t="shared" si="89"/>
        <v>1.1577700000000002</v>
      </c>
      <c r="G761" s="2">
        <f t="shared" si="91"/>
        <v>1.1476200000000003</v>
      </c>
      <c r="H761" s="2">
        <f t="shared" si="87"/>
        <v>1.0742329999999989</v>
      </c>
      <c r="I761" s="2">
        <f t="array" ref="I761">SUMPRODUCT(B745:B764, (ROW(B745:B764)-ROW(B745)+1)) / (20*21/2)</f>
        <v>1.1712314285714283</v>
      </c>
      <c r="J761" s="2">
        <f t="shared" si="90"/>
        <v>1.1604356856816647</v>
      </c>
      <c r="K761" s="2">
        <f t="shared" si="92"/>
        <v>1.1461610837649387</v>
      </c>
    </row>
    <row r="762" spans="1:11" ht="13.5" x14ac:dyDescent="0.25">
      <c r="A762" s="3">
        <f>TITRES_STAT!B765</f>
        <v>43112</v>
      </c>
      <c r="B762" s="6">
        <f>TITRES_STAT!D765</f>
        <v>1.1821999999999999</v>
      </c>
      <c r="C762" s="2">
        <f t="shared" si="85"/>
        <v>6.0000000000000053E-3</v>
      </c>
      <c r="D762" s="2">
        <f t="shared" si="86"/>
        <v>1.1713999999999998</v>
      </c>
      <c r="E762" s="2">
        <f t="shared" si="88"/>
        <v>1.1665999999999999</v>
      </c>
      <c r="F762" s="2">
        <f t="shared" si="89"/>
        <v>1.160145</v>
      </c>
      <c r="G762" s="2">
        <f t="shared" si="91"/>
        <v>1.1484620000000003</v>
      </c>
      <c r="H762" s="2">
        <f t="shared" si="87"/>
        <v>1.075023499999999</v>
      </c>
      <c r="I762" s="2">
        <f t="array" ref="I762">SUMPRODUCT(B746:B765, (ROW(B746:B765)-ROW(B746)+1)) / (20*21/2)</f>
        <v>1.1744933333333332</v>
      </c>
      <c r="J762" s="2">
        <f t="shared" si="90"/>
        <v>1.162508477521506</v>
      </c>
      <c r="K762" s="2">
        <f t="shared" si="92"/>
        <v>1.1475743745976863</v>
      </c>
    </row>
    <row r="763" spans="1:11" ht="13.5" x14ac:dyDescent="0.25">
      <c r="A763" s="3">
        <f>TITRES_STAT!B766</f>
        <v>43115</v>
      </c>
      <c r="B763" s="6">
        <f>TITRES_STAT!D766</f>
        <v>1.1882999999999999</v>
      </c>
      <c r="C763" s="2">
        <f t="shared" si="85"/>
        <v>6.0999999999999943E-3</v>
      </c>
      <c r="D763" s="2">
        <f t="shared" si="86"/>
        <v>1.1762199999999998</v>
      </c>
      <c r="E763" s="2">
        <f t="shared" si="88"/>
        <v>1.1684099999999999</v>
      </c>
      <c r="F763" s="2">
        <f t="shared" si="89"/>
        <v>1.16337</v>
      </c>
      <c r="G763" s="2">
        <f t="shared" si="91"/>
        <v>1.1498620000000002</v>
      </c>
      <c r="H763" s="2">
        <f t="shared" si="87"/>
        <v>1.0757929999999989</v>
      </c>
      <c r="I763" s="2">
        <f t="array" ref="I763">SUMPRODUCT(B747:B766, (ROW(B747:B766)-ROW(B747)+1)) / (20*21/2)</f>
        <v>1.1768971428571429</v>
      </c>
      <c r="J763" s="2">
        <f t="shared" si="90"/>
        <v>1.1649648129956482</v>
      </c>
      <c r="K763" s="2">
        <f t="shared" si="92"/>
        <v>1.1491714579467966</v>
      </c>
    </row>
    <row r="764" spans="1:11" ht="13.5" x14ac:dyDescent="0.25">
      <c r="A764" s="3">
        <f>TITRES_STAT!B767</f>
        <v>43116</v>
      </c>
      <c r="B764" s="6">
        <f>TITRES_STAT!D767</f>
        <v>1.1882999999999999</v>
      </c>
      <c r="C764" s="2">
        <f t="shared" si="85"/>
        <v>0</v>
      </c>
      <c r="D764" s="2">
        <f t="shared" si="86"/>
        <v>1.1810399999999999</v>
      </c>
      <c r="E764" s="2">
        <f t="shared" si="88"/>
        <v>1.1714199999999999</v>
      </c>
      <c r="F764" s="2">
        <f t="shared" si="89"/>
        <v>1.1660499999999998</v>
      </c>
      <c r="G764" s="2">
        <f t="shared" si="91"/>
        <v>1.1508260000000003</v>
      </c>
      <c r="H764" s="2">
        <f t="shared" si="87"/>
        <v>1.0765884999999988</v>
      </c>
      <c r="I764" s="2">
        <f t="array" ref="I764">SUMPRODUCT(B748:B767, (ROW(B748:B767)-ROW(B748)+1)) / (20*21/2)</f>
        <v>1.179302857142857</v>
      </c>
      <c r="J764" s="2">
        <f t="shared" si="90"/>
        <v>1.1671872117579674</v>
      </c>
      <c r="K764" s="2">
        <f t="shared" si="92"/>
        <v>1.150705910576334</v>
      </c>
    </row>
    <row r="765" spans="1:11" ht="13.5" x14ac:dyDescent="0.25">
      <c r="A765" s="3">
        <f>TITRES_STAT!B768</f>
        <v>43117</v>
      </c>
      <c r="B765" s="6">
        <f>TITRES_STAT!D768</f>
        <v>1.2002999999999999</v>
      </c>
      <c r="C765" s="2">
        <f t="shared" si="85"/>
        <v>1.2000000000000011E-2</v>
      </c>
      <c r="D765" s="2">
        <f t="shared" si="86"/>
        <v>1.18706</v>
      </c>
      <c r="E765" s="2">
        <f t="shared" si="88"/>
        <v>1.1744299999999999</v>
      </c>
      <c r="F765" s="2">
        <f t="shared" si="89"/>
        <v>1.1690599999999995</v>
      </c>
      <c r="G765" s="2">
        <f t="shared" si="91"/>
        <v>1.1520300000000001</v>
      </c>
      <c r="H765" s="2">
        <f t="shared" si="87"/>
        <v>1.077469499999999</v>
      </c>
      <c r="I765" s="2">
        <f t="array" ref="I765">SUMPRODUCT(B749:B768, (ROW(B749:B768)-ROW(B749)+1)) / (20*21/2)</f>
        <v>1.1816514285714286</v>
      </c>
      <c r="J765" s="2">
        <f t="shared" si="90"/>
        <v>1.170340810638161</v>
      </c>
      <c r="K765" s="2">
        <f t="shared" si="92"/>
        <v>1.1526507768282426</v>
      </c>
    </row>
    <row r="766" spans="1:11" ht="13.5" x14ac:dyDescent="0.25">
      <c r="A766" s="3">
        <f>TITRES_STAT!B769</f>
        <v>43118</v>
      </c>
      <c r="B766" s="6">
        <f>TITRES_STAT!D769</f>
        <v>1.1942999999999999</v>
      </c>
      <c r="C766" s="2">
        <f t="shared" si="85"/>
        <v>-6.0000000000000053E-3</v>
      </c>
      <c r="D766" s="2">
        <f t="shared" si="86"/>
        <v>1.19068</v>
      </c>
      <c r="E766" s="2">
        <f t="shared" si="88"/>
        <v>1.1768399999999999</v>
      </c>
      <c r="F766" s="2">
        <f t="shared" si="89"/>
        <v>1.1750399999999996</v>
      </c>
      <c r="G766" s="2">
        <f t="shared" si="91"/>
        <v>1.1537680000000001</v>
      </c>
      <c r="H766" s="2">
        <f t="shared" si="87"/>
        <v>1.0783724999999991</v>
      </c>
      <c r="I766" s="2">
        <f t="array" ref="I766">SUMPRODUCT(B750:B769, (ROW(B750:B769)-ROW(B750)+1)) / (20*21/2)</f>
        <v>1.1828000000000001</v>
      </c>
      <c r="J766" s="2">
        <f t="shared" si="90"/>
        <v>1.1726226381964313</v>
      </c>
      <c r="K766" s="2">
        <f t="shared" si="92"/>
        <v>1.1542840796977234</v>
      </c>
    </row>
    <row r="767" spans="1:11" ht="13.5" x14ac:dyDescent="0.25">
      <c r="A767" s="3">
        <f>TITRES_STAT!B770</f>
        <v>43119</v>
      </c>
      <c r="B767" s="6">
        <f>TITRES_STAT!D770</f>
        <v>1.2002999999999999</v>
      </c>
      <c r="C767" s="2">
        <f t="shared" si="85"/>
        <v>6.0000000000000053E-3</v>
      </c>
      <c r="D767" s="2">
        <f t="shared" si="86"/>
        <v>1.1942999999999997</v>
      </c>
      <c r="E767" s="2">
        <f t="shared" si="88"/>
        <v>1.18285</v>
      </c>
      <c r="F767" s="2">
        <f t="shared" si="89"/>
        <v>1.1756399999999991</v>
      </c>
      <c r="G767" s="2">
        <f t="shared" si="91"/>
        <v>1.1551900000000002</v>
      </c>
      <c r="H767" s="2">
        <f t="shared" si="87"/>
        <v>1.0793569999999988</v>
      </c>
      <c r="I767" s="2">
        <f t="array" ref="I767">SUMPRODUCT(B751:B770, (ROW(B751:B770)-ROW(B751)+1)) / (20*21/2)</f>
        <v>1.183367619047619</v>
      </c>
      <c r="J767" s="2">
        <f t="shared" si="90"/>
        <v>1.1752585774158186</v>
      </c>
      <c r="K767" s="2">
        <f t="shared" si="92"/>
        <v>1.1560886255919305</v>
      </c>
    </row>
    <row r="768" spans="1:11" ht="13.5" x14ac:dyDescent="0.25">
      <c r="A768" s="3">
        <f>TITRES_STAT!B771</f>
        <v>43122</v>
      </c>
      <c r="B768" s="6">
        <f>TITRES_STAT!D771</f>
        <v>1.2002999999999999</v>
      </c>
      <c r="C768" s="2">
        <f t="shared" si="85"/>
        <v>0</v>
      </c>
      <c r="D768" s="2">
        <f t="shared" si="86"/>
        <v>1.1966999999999999</v>
      </c>
      <c r="E768" s="2">
        <f t="shared" si="88"/>
        <v>1.1864599999999998</v>
      </c>
      <c r="F768" s="2">
        <f t="shared" si="89"/>
        <v>1.1762399999999993</v>
      </c>
      <c r="G768" s="2">
        <f t="shared" si="91"/>
        <v>1.1565020000000001</v>
      </c>
      <c r="H768" s="2">
        <f t="shared" si="87"/>
        <v>1.0802124999999989</v>
      </c>
      <c r="I768" s="2">
        <f t="array" ref="I768">SUMPRODUCT(B752:B771, (ROW(B752:B771)-ROW(B752)+1)) / (20*21/2)</f>
        <v>1.1839642857142856</v>
      </c>
      <c r="J768" s="2">
        <f t="shared" si="90"/>
        <v>1.1776434748047881</v>
      </c>
      <c r="K768" s="2">
        <f t="shared" si="92"/>
        <v>1.1578224049804824</v>
      </c>
    </row>
    <row r="769" spans="1:11" ht="13.5" x14ac:dyDescent="0.25">
      <c r="A769" s="3">
        <f>TITRES_STAT!B772</f>
        <v>43123</v>
      </c>
      <c r="B769" s="6">
        <f>TITRES_STAT!D772</f>
        <v>1.1882999999999999</v>
      </c>
      <c r="C769" s="2">
        <f t="shared" si="85"/>
        <v>-1.2000000000000011E-2</v>
      </c>
      <c r="D769" s="2">
        <f t="shared" si="86"/>
        <v>1.1966999999999999</v>
      </c>
      <c r="E769" s="2">
        <f t="shared" si="88"/>
        <v>1.1888700000000001</v>
      </c>
      <c r="F769" s="2">
        <f t="shared" si="89"/>
        <v>1.1762399999999993</v>
      </c>
      <c r="G769" s="2">
        <f t="shared" si="91"/>
        <v>1.15812</v>
      </c>
      <c r="H769" s="2">
        <f t="shared" si="87"/>
        <v>1.0810594999999987</v>
      </c>
      <c r="I769" s="2">
        <f t="array" ref="I769">SUMPRODUCT(B753:B772, (ROW(B753:B772)-ROW(B753)+1)) / (20*21/2)</f>
        <v>1.183875238095238</v>
      </c>
      <c r="J769" s="2">
        <f t="shared" si="90"/>
        <v>1.1786583819662368</v>
      </c>
      <c r="K769" s="2">
        <f t="shared" si="92"/>
        <v>1.1590176047851695</v>
      </c>
    </row>
    <row r="770" spans="1:11" ht="13.5" x14ac:dyDescent="0.25">
      <c r="A770" s="3">
        <f>TITRES_STAT!B773</f>
        <v>43124</v>
      </c>
      <c r="B770" s="6">
        <f>TITRES_STAT!D773</f>
        <v>1.1821999999999999</v>
      </c>
      <c r="C770" s="2">
        <f t="shared" si="85"/>
        <v>-6.0999999999999943E-3</v>
      </c>
      <c r="D770" s="2">
        <f t="shared" si="86"/>
        <v>1.1930799999999997</v>
      </c>
      <c r="E770" s="2">
        <f t="shared" si="88"/>
        <v>1.19007</v>
      </c>
      <c r="F770" s="2">
        <f t="shared" si="89"/>
        <v>1.1759349999999995</v>
      </c>
      <c r="G770" s="2">
        <f t="shared" si="91"/>
        <v>1.1595060000000001</v>
      </c>
      <c r="H770" s="2">
        <f t="shared" si="87"/>
        <v>1.0818499999999986</v>
      </c>
      <c r="I770" s="2">
        <f t="array" ref="I770">SUMPRODUCT(B754:B773, (ROW(B754:B773)-ROW(B754)+1)) / (20*21/2)</f>
        <v>1.1836719047619046</v>
      </c>
      <c r="J770" s="2">
        <f t="shared" si="90"/>
        <v>1.1789956789218332</v>
      </c>
      <c r="K770" s="2">
        <f t="shared" si="92"/>
        <v>1.159926718323006</v>
      </c>
    </row>
    <row r="771" spans="1:11" ht="13.5" x14ac:dyDescent="0.25">
      <c r="A771" s="3">
        <f>TITRES_STAT!B774</f>
        <v>43125</v>
      </c>
      <c r="B771" s="6">
        <f>TITRES_STAT!D774</f>
        <v>1.1821999999999999</v>
      </c>
      <c r="C771" s="2">
        <f t="shared" si="85"/>
        <v>0</v>
      </c>
      <c r="D771" s="2">
        <f t="shared" si="86"/>
        <v>1.1906599999999998</v>
      </c>
      <c r="E771" s="2">
        <f t="shared" si="88"/>
        <v>1.1906700000000001</v>
      </c>
      <c r="F771" s="2">
        <f t="shared" si="89"/>
        <v>1.1771349999999998</v>
      </c>
      <c r="G771" s="2">
        <f t="shared" si="91"/>
        <v>1.1610020000000001</v>
      </c>
      <c r="H771" s="2">
        <f t="shared" si="87"/>
        <v>1.0826664999999986</v>
      </c>
      <c r="I771" s="2">
        <f t="array" ref="I771">SUMPRODUCT(B755:B774, (ROW(B755:B774)-ROW(B755)+1)) / (20*21/2)</f>
        <v>1.1834399999999998</v>
      </c>
      <c r="J771" s="2">
        <f t="shared" si="90"/>
        <v>1.179300852357849</v>
      </c>
      <c r="K771" s="2">
        <f t="shared" si="92"/>
        <v>1.1608001803495547</v>
      </c>
    </row>
    <row r="772" spans="1:11" ht="13.5" x14ac:dyDescent="0.25">
      <c r="A772" s="3">
        <f>TITRES_STAT!B775</f>
        <v>43126</v>
      </c>
      <c r="B772" s="6">
        <f>TITRES_STAT!D775</f>
        <v>1.1761999999999999</v>
      </c>
      <c r="C772" s="2">
        <f t="shared" ref="C772:C835" si="93">B772-B771</f>
        <v>-6.0000000000000053E-3</v>
      </c>
      <c r="D772" s="2">
        <f t="shared" si="86"/>
        <v>1.18584</v>
      </c>
      <c r="E772" s="2">
        <f t="shared" si="88"/>
        <v>1.19007</v>
      </c>
      <c r="F772" s="2">
        <f t="shared" si="89"/>
        <v>1.1783349999999999</v>
      </c>
      <c r="G772" s="2">
        <f t="shared" si="91"/>
        <v>1.1613960000000001</v>
      </c>
      <c r="H772" s="2">
        <f t="shared" si="87"/>
        <v>1.0834014999999986</v>
      </c>
      <c r="I772" s="2">
        <f t="array" ref="I772">SUMPRODUCT(B756:B775, (ROW(B756:B775)-ROW(B756)+1)) / (20*21/2)</f>
        <v>1.1842747619047618</v>
      </c>
      <c r="J772" s="2">
        <f t="shared" si="90"/>
        <v>1.179005533085673</v>
      </c>
      <c r="K772" s="2">
        <f t="shared" si="92"/>
        <v>1.1614040948456505</v>
      </c>
    </row>
    <row r="773" spans="1:11" ht="13.5" x14ac:dyDescent="0.25">
      <c r="A773" s="3">
        <f>TITRES_STAT!B776</f>
        <v>43129</v>
      </c>
      <c r="B773" s="6">
        <f>TITRES_STAT!D776</f>
        <v>1.1761999999999999</v>
      </c>
      <c r="C773" s="2">
        <f t="shared" si="93"/>
        <v>0</v>
      </c>
      <c r="D773" s="2">
        <f t="shared" si="86"/>
        <v>1.1810199999999997</v>
      </c>
      <c r="E773" s="2">
        <f t="shared" si="88"/>
        <v>1.1888599999999998</v>
      </c>
      <c r="F773" s="2">
        <f t="shared" si="89"/>
        <v>1.1786350000000003</v>
      </c>
      <c r="G773" s="2">
        <f t="shared" si="91"/>
        <v>1.1620079999999999</v>
      </c>
      <c r="H773" s="2">
        <f t="shared" si="87"/>
        <v>1.0841364999999983</v>
      </c>
      <c r="I773" s="2">
        <f t="array" ref="I773">SUMPRODUCT(B757:B776, (ROW(B757:B776)-ROW(B757)+1)) / (20*21/2)</f>
        <v>1.1850233333333331</v>
      </c>
      <c r="J773" s="2">
        <f t="shared" si="90"/>
        <v>1.1787383394584661</v>
      </c>
      <c r="K773" s="2">
        <f t="shared" si="92"/>
        <v>1.1619843264203309</v>
      </c>
    </row>
    <row r="774" spans="1:11" ht="13.5" x14ac:dyDescent="0.25">
      <c r="A774" s="3">
        <f>TITRES_STAT!B777</f>
        <v>43130</v>
      </c>
      <c r="B774" s="6">
        <f>TITRES_STAT!D777</f>
        <v>1.1761999999999999</v>
      </c>
      <c r="C774" s="2">
        <f t="shared" si="93"/>
        <v>0</v>
      </c>
      <c r="D774" s="2">
        <f t="shared" ref="D774:D837" si="94">AVERAGE(B770:B774)</f>
        <v>1.1785999999999999</v>
      </c>
      <c r="E774" s="2">
        <f t="shared" si="88"/>
        <v>1.1876499999999999</v>
      </c>
      <c r="F774" s="2">
        <f t="shared" si="89"/>
        <v>1.1795350000000002</v>
      </c>
      <c r="G774" s="2">
        <f t="shared" si="91"/>
        <v>1.162512</v>
      </c>
      <c r="H774" s="2">
        <f t="shared" si="87"/>
        <v>1.0847419999999985</v>
      </c>
      <c r="I774" s="2">
        <f t="array" ref="I774">SUMPRODUCT(B758:B777, (ROW(B758:B777)-ROW(B758)+1)) / (20*21/2)</f>
        <v>1.1851047619047617</v>
      </c>
      <c r="J774" s="2">
        <f t="shared" si="90"/>
        <v>1.1784965928433742</v>
      </c>
      <c r="K774" s="2">
        <f t="shared" si="92"/>
        <v>1.1625418038156119</v>
      </c>
    </row>
    <row r="775" spans="1:11" ht="13.5" x14ac:dyDescent="0.25">
      <c r="A775" s="3">
        <f>TITRES_STAT!B778</f>
        <v>43131</v>
      </c>
      <c r="B775" s="6">
        <f>TITRES_STAT!D778</f>
        <v>1.1882999999999999</v>
      </c>
      <c r="C775" s="2">
        <f t="shared" si="93"/>
        <v>1.21E-2</v>
      </c>
      <c r="D775" s="2">
        <f t="shared" si="94"/>
        <v>1.1798199999999999</v>
      </c>
      <c r="E775" s="2">
        <f t="shared" si="88"/>
        <v>1.1864499999999998</v>
      </c>
      <c r="F775" s="2">
        <f t="shared" si="89"/>
        <v>1.1804400000000002</v>
      </c>
      <c r="G775" s="2">
        <f t="shared" si="91"/>
        <v>1.163802</v>
      </c>
      <c r="H775" s="2">
        <f t="shared" si="87"/>
        <v>1.0854079999999984</v>
      </c>
      <c r="I775" s="2">
        <f t="array" ref="I775">SUMPRODUCT(B759:B778, (ROW(B759:B778)-ROW(B759)+1)) / (20*21/2)</f>
        <v>1.1861385714285713</v>
      </c>
      <c r="J775" s="2">
        <f t="shared" si="90"/>
        <v>1.1794302506678147</v>
      </c>
      <c r="K775" s="2">
        <f t="shared" si="92"/>
        <v>1.1635519291561762</v>
      </c>
    </row>
    <row r="776" spans="1:11" ht="13.5" x14ac:dyDescent="0.25">
      <c r="A776" s="3">
        <f>TITRES_STAT!B779</f>
        <v>43132</v>
      </c>
      <c r="B776" s="6">
        <f>TITRES_STAT!D779</f>
        <v>1.1882999999999999</v>
      </c>
      <c r="C776" s="2">
        <f t="shared" si="93"/>
        <v>0</v>
      </c>
      <c r="D776" s="2">
        <f t="shared" si="94"/>
        <v>1.1810399999999999</v>
      </c>
      <c r="E776" s="2">
        <f t="shared" si="88"/>
        <v>1.1858499999999998</v>
      </c>
      <c r="F776" s="2">
        <f t="shared" si="89"/>
        <v>1.1813449999999999</v>
      </c>
      <c r="G776" s="2">
        <f t="shared" si="91"/>
        <v>1.164766</v>
      </c>
      <c r="H776" s="2">
        <f t="shared" si="87"/>
        <v>1.0862289999999986</v>
      </c>
      <c r="I776" s="2">
        <f t="array" ref="I776">SUMPRODUCT(B760:B779, (ROW(B760:B779)-ROW(B760)+1)) / (20*21/2)</f>
        <v>1.1870290476190475</v>
      </c>
      <c r="J776" s="2">
        <f t="shared" si="90"/>
        <v>1.1802749886994512</v>
      </c>
      <c r="K776" s="2">
        <f t="shared" si="92"/>
        <v>1.1645224417382869</v>
      </c>
    </row>
    <row r="777" spans="1:11" ht="13.5" x14ac:dyDescent="0.25">
      <c r="A777" s="3">
        <f>TITRES_STAT!B780</f>
        <v>43133</v>
      </c>
      <c r="B777" s="6">
        <f>TITRES_STAT!D780</f>
        <v>1.1821999999999999</v>
      </c>
      <c r="C777" s="2">
        <f t="shared" si="93"/>
        <v>-6.0999999999999943E-3</v>
      </c>
      <c r="D777" s="2">
        <f t="shared" si="94"/>
        <v>1.1822399999999997</v>
      </c>
      <c r="E777" s="2">
        <f t="shared" si="88"/>
        <v>1.18404</v>
      </c>
      <c r="F777" s="2">
        <f t="shared" si="89"/>
        <v>1.1834450000000001</v>
      </c>
      <c r="G777" s="2">
        <f t="shared" si="91"/>
        <v>1.1654979999999999</v>
      </c>
      <c r="H777" s="2">
        <f t="shared" si="87"/>
        <v>1.0869419999999985</v>
      </c>
      <c r="I777" s="2">
        <f t="array" ref="I777">SUMPRODUCT(B761:B780, (ROW(B761:B780)-ROW(B761)+1)) / (20*21/2)</f>
        <v>1.1872047619047617</v>
      </c>
      <c r="J777" s="2">
        <f t="shared" si="90"/>
        <v>1.1804583231090273</v>
      </c>
      <c r="K777" s="2">
        <f t="shared" si="92"/>
        <v>1.1652156793171777</v>
      </c>
    </row>
    <row r="778" spans="1:11" ht="13.5" x14ac:dyDescent="0.25">
      <c r="A778" s="3">
        <f>TITRES_STAT!B781</f>
        <v>43136</v>
      </c>
      <c r="B778" s="6">
        <f>TITRES_STAT!D781</f>
        <v>1.1942999999999999</v>
      </c>
      <c r="C778" s="2">
        <f t="shared" si="93"/>
        <v>1.21E-2</v>
      </c>
      <c r="D778" s="2">
        <f t="shared" si="94"/>
        <v>1.1858599999999999</v>
      </c>
      <c r="E778" s="2">
        <f t="shared" si="88"/>
        <v>1.1834399999999998</v>
      </c>
      <c r="F778" s="2">
        <f t="shared" si="89"/>
        <v>1.1849499999999999</v>
      </c>
      <c r="G778" s="2">
        <f t="shared" si="91"/>
        <v>1.166582</v>
      </c>
      <c r="H778" s="2">
        <f t="shared" ref="H778:H841" si="95">AVERAGE(B579:B778)</f>
        <v>1.0877154999999983</v>
      </c>
      <c r="I778" s="2">
        <f t="array" ref="I778">SUMPRODUCT(B762:B781, (ROW(B762:B781)-ROW(B762)+1)) / (20*21/2)</f>
        <v>1.1827133333333333</v>
      </c>
      <c r="J778" s="2">
        <f t="shared" si="90"/>
        <v>1.1817765780510248</v>
      </c>
      <c r="K778" s="2">
        <f t="shared" si="92"/>
        <v>1.1663562409125825</v>
      </c>
    </row>
    <row r="779" spans="1:11" ht="13.5" x14ac:dyDescent="0.25">
      <c r="A779" s="3">
        <f>TITRES_STAT!B782</f>
        <v>43137</v>
      </c>
      <c r="B779" s="6">
        <f>TITRES_STAT!D782</f>
        <v>1.1942999999999999</v>
      </c>
      <c r="C779" s="2">
        <f t="shared" si="93"/>
        <v>0</v>
      </c>
      <c r="D779" s="2">
        <f t="shared" si="94"/>
        <v>1.1894800000000001</v>
      </c>
      <c r="E779" s="2">
        <f t="shared" si="88"/>
        <v>1.18404</v>
      </c>
      <c r="F779" s="2">
        <f t="shared" si="89"/>
        <v>1.1864549999999998</v>
      </c>
      <c r="G779" s="2">
        <f t="shared" si="91"/>
        <v>1.167556</v>
      </c>
      <c r="H779" s="2">
        <f t="shared" si="95"/>
        <v>1.0884374999999984</v>
      </c>
      <c r="I779" s="2">
        <f t="array" ref="I779">SUMPRODUCT(B763:B782, (ROW(B763:B782)-ROW(B763)+1)) / (20*21/2)</f>
        <v>1.1812504761904763</v>
      </c>
      <c r="J779" s="2">
        <f t="shared" si="90"/>
        <v>1.1829692849033082</v>
      </c>
      <c r="K779" s="2">
        <f t="shared" si="92"/>
        <v>1.1674520746022852</v>
      </c>
    </row>
    <row r="780" spans="1:11" ht="13.5" x14ac:dyDescent="0.25">
      <c r="A780" s="3">
        <f>TITRES_STAT!B783</f>
        <v>43138</v>
      </c>
      <c r="B780" s="6">
        <f>TITRES_STAT!D783</f>
        <v>1.1882999999999999</v>
      </c>
      <c r="C780" s="2">
        <f t="shared" si="93"/>
        <v>-6.0000000000000053E-3</v>
      </c>
      <c r="D780" s="2">
        <f t="shared" si="94"/>
        <v>1.1894800000000001</v>
      </c>
      <c r="E780" s="2">
        <f t="shared" ref="E780:E843" si="96">AVERAGE(B771:B780)</f>
        <v>1.18465</v>
      </c>
      <c r="F780" s="2">
        <f t="shared" si="89"/>
        <v>1.1873599999999995</v>
      </c>
      <c r="G780" s="2">
        <f t="shared" si="91"/>
        <v>1.1681919999999999</v>
      </c>
      <c r="H780" s="2">
        <f t="shared" si="95"/>
        <v>1.0891034999999984</v>
      </c>
      <c r="I780" s="2">
        <f t="array" ref="I780">SUMPRODUCT(B764:B783, (ROW(B764:B783)-ROW(B764)+1)) / (20*21/2)</f>
        <v>1.1798447619047618</v>
      </c>
      <c r="J780" s="2">
        <f t="shared" si="90"/>
        <v>1.1834769720553739</v>
      </c>
      <c r="K780" s="2">
        <f t="shared" si="92"/>
        <v>1.1682696403041564</v>
      </c>
    </row>
    <row r="781" spans="1:11" ht="13.5" x14ac:dyDescent="0.25">
      <c r="A781" s="3">
        <f>TITRES_STAT!B784</f>
        <v>43139</v>
      </c>
      <c r="B781" s="6">
        <f>TITRES_STAT!D784</f>
        <v>1.1402000000000001</v>
      </c>
      <c r="C781" s="2">
        <f t="shared" si="93"/>
        <v>-4.809999999999981E-2</v>
      </c>
      <c r="D781" s="2">
        <f t="shared" si="94"/>
        <v>1.1798600000000001</v>
      </c>
      <c r="E781" s="2">
        <f t="shared" si="96"/>
        <v>1.18045</v>
      </c>
      <c r="F781" s="2">
        <f t="shared" si="89"/>
        <v>1.1855599999999999</v>
      </c>
      <c r="G781" s="2">
        <f t="shared" si="91"/>
        <v>1.167648</v>
      </c>
      <c r="H781" s="2">
        <f t="shared" si="95"/>
        <v>1.0895549999999983</v>
      </c>
      <c r="I781" s="2">
        <f t="array" ref="I781">SUMPRODUCT(B765:B784, (ROW(B765:B784)-ROW(B765)+1)) / (20*21/2)</f>
        <v>1.178525238095238</v>
      </c>
      <c r="J781" s="2">
        <f t="shared" si="90"/>
        <v>1.1793553556691478</v>
      </c>
      <c r="K781" s="2">
        <f t="shared" si="92"/>
        <v>1.1671688700961502</v>
      </c>
    </row>
    <row r="782" spans="1:11" ht="13.5" x14ac:dyDescent="0.25">
      <c r="A782" s="3">
        <f>TITRES_STAT!B785</f>
        <v>43140</v>
      </c>
      <c r="B782" s="6">
        <f>TITRES_STAT!D785</f>
        <v>1.1701999999999999</v>
      </c>
      <c r="C782" s="2">
        <f t="shared" si="93"/>
        <v>2.9999999999999805E-2</v>
      </c>
      <c r="D782" s="2">
        <f t="shared" si="94"/>
        <v>1.17746</v>
      </c>
      <c r="E782" s="2">
        <f t="shared" si="96"/>
        <v>1.1798499999999998</v>
      </c>
      <c r="F782" s="2">
        <f t="shared" si="89"/>
        <v>1.1849599999999998</v>
      </c>
      <c r="G782" s="2">
        <f t="shared" si="91"/>
        <v>1.1678140000000001</v>
      </c>
      <c r="H782" s="2">
        <f t="shared" si="95"/>
        <v>1.0903374999999984</v>
      </c>
      <c r="I782" s="2">
        <f t="array" ref="I782">SUMPRODUCT(B766:B785, (ROW(B766:B785)-ROW(B766)+1)) / (20*21/2)</f>
        <v>1.1767204761904762</v>
      </c>
      <c r="J782" s="2">
        <f t="shared" si="90"/>
        <v>1.1784834170339908</v>
      </c>
      <c r="K782" s="2">
        <f t="shared" si="92"/>
        <v>1.1672877379355171</v>
      </c>
    </row>
    <row r="783" spans="1:11" ht="13.5" x14ac:dyDescent="0.25">
      <c r="A783" s="3">
        <f>TITRES_STAT!B786</f>
        <v>43143</v>
      </c>
      <c r="B783" s="6">
        <f>TITRES_STAT!D786</f>
        <v>1.1701999999999999</v>
      </c>
      <c r="C783" s="2">
        <f t="shared" si="93"/>
        <v>0</v>
      </c>
      <c r="D783" s="2">
        <f t="shared" si="94"/>
        <v>1.1726399999999999</v>
      </c>
      <c r="E783" s="2">
        <f t="shared" si="96"/>
        <v>1.1792499999999999</v>
      </c>
      <c r="F783" s="2">
        <f t="shared" si="89"/>
        <v>1.1840549999999996</v>
      </c>
      <c r="G783" s="2">
        <f t="shared" si="91"/>
        <v>1.168088</v>
      </c>
      <c r="H783" s="2">
        <f t="shared" si="95"/>
        <v>1.0910424999999984</v>
      </c>
      <c r="I783" s="2">
        <f t="array" ref="I783">SUMPRODUCT(B767:B786, (ROW(B767:B786)-ROW(B767)+1)) / (20*21/2)</f>
        <v>1.1745161904761905</v>
      </c>
      <c r="J783" s="2">
        <f t="shared" si="90"/>
        <v>1.1776945201736106</v>
      </c>
      <c r="K783" s="2">
        <f t="shared" si="92"/>
        <v>1.1674019442909871</v>
      </c>
    </row>
    <row r="784" spans="1:11" ht="13.5" x14ac:dyDescent="0.25">
      <c r="A784" s="3">
        <f>TITRES_STAT!B787</f>
        <v>43144</v>
      </c>
      <c r="B784" s="6">
        <f>TITRES_STAT!D787</f>
        <v>1.1701999999999999</v>
      </c>
      <c r="C784" s="2">
        <f t="shared" si="93"/>
        <v>0</v>
      </c>
      <c r="D784" s="2">
        <f t="shared" si="94"/>
        <v>1.1678200000000001</v>
      </c>
      <c r="E784" s="2">
        <f t="shared" si="96"/>
        <v>1.1786499999999998</v>
      </c>
      <c r="F784" s="2">
        <f t="shared" si="89"/>
        <v>1.1831499999999999</v>
      </c>
      <c r="G784" s="2">
        <f t="shared" si="91"/>
        <v>1.1682540000000001</v>
      </c>
      <c r="H784" s="2">
        <f t="shared" si="95"/>
        <v>1.0917214999999982</v>
      </c>
      <c r="I784" s="2">
        <f t="array" ref="I784">SUMPRODUCT(B768:B787, (ROW(B768:B787)-ROW(B768)+1)) / (20*21/2)</f>
        <v>1.1730552380952382</v>
      </c>
      <c r="J784" s="2">
        <f t="shared" si="90"/>
        <v>1.1769807563475525</v>
      </c>
      <c r="K784" s="2">
        <f t="shared" si="92"/>
        <v>1.1675116719658503</v>
      </c>
    </row>
    <row r="785" spans="1:11" ht="13.5" x14ac:dyDescent="0.25">
      <c r="A785" s="3">
        <f>TITRES_STAT!B788</f>
        <v>43145</v>
      </c>
      <c r="B785" s="6">
        <f>TITRES_STAT!D788</f>
        <v>1.1641999999999999</v>
      </c>
      <c r="C785" s="2">
        <f t="shared" si="93"/>
        <v>-6.0000000000000053E-3</v>
      </c>
      <c r="D785" s="2">
        <f t="shared" si="94"/>
        <v>1.163</v>
      </c>
      <c r="E785" s="2">
        <f t="shared" si="96"/>
        <v>1.1762399999999997</v>
      </c>
      <c r="F785" s="2">
        <f t="shared" si="89"/>
        <v>1.1813449999999999</v>
      </c>
      <c r="G785" s="2">
        <f t="shared" si="91"/>
        <v>1.1684080000000001</v>
      </c>
      <c r="H785" s="2">
        <f t="shared" si="95"/>
        <v>1.0922929999999982</v>
      </c>
      <c r="I785" s="2">
        <f t="array" ref="I785">SUMPRODUCT(B769:B788, (ROW(B769:B788)-ROW(B769)+1)) / (20*21/2)</f>
        <v>1.1723376190476191</v>
      </c>
      <c r="J785" s="2">
        <f t="shared" si="90"/>
        <v>1.1757635414573095</v>
      </c>
      <c r="K785" s="2">
        <f t="shared" si="92"/>
        <v>1.1673818024769935</v>
      </c>
    </row>
    <row r="786" spans="1:11" ht="13.5" x14ac:dyDescent="0.25">
      <c r="A786" s="3">
        <f>TITRES_STAT!B789</f>
        <v>43146</v>
      </c>
      <c r="B786" s="6">
        <f>TITRES_STAT!D789</f>
        <v>1.1581999999999999</v>
      </c>
      <c r="C786" s="2">
        <f t="shared" si="93"/>
        <v>-6.0000000000000053E-3</v>
      </c>
      <c r="D786" s="2">
        <f t="shared" si="94"/>
        <v>1.1665999999999999</v>
      </c>
      <c r="E786" s="2">
        <f t="shared" si="96"/>
        <v>1.1732299999999998</v>
      </c>
      <c r="F786" s="2">
        <f t="shared" si="89"/>
        <v>1.1795400000000003</v>
      </c>
      <c r="G786" s="2">
        <f t="shared" si="91"/>
        <v>1.1684420000000002</v>
      </c>
      <c r="H786" s="2">
        <f t="shared" si="95"/>
        <v>1.0928344999999982</v>
      </c>
      <c r="I786" s="2">
        <f t="array" ref="I786">SUMPRODUCT(B770:B789, (ROW(B770:B789)-ROW(B770)+1)) / (20*21/2)</f>
        <v>1.1746300000000001</v>
      </c>
      <c r="J786" s="2">
        <f t="shared" si="90"/>
        <v>1.1740908232232801</v>
      </c>
      <c r="K786" s="2">
        <f t="shared" si="92"/>
        <v>1.1670217317916212</v>
      </c>
    </row>
    <row r="787" spans="1:11" ht="13.5" x14ac:dyDescent="0.25">
      <c r="A787" s="3">
        <f>TITRES_STAT!B790</f>
        <v>43147</v>
      </c>
      <c r="B787" s="6">
        <f>TITRES_STAT!D790</f>
        <v>1.1641999999999999</v>
      </c>
      <c r="C787" s="2">
        <f t="shared" si="93"/>
        <v>6.0000000000000053E-3</v>
      </c>
      <c r="D787" s="2">
        <f t="shared" si="94"/>
        <v>1.1654</v>
      </c>
      <c r="E787" s="2">
        <f t="shared" si="96"/>
        <v>1.1714299999999995</v>
      </c>
      <c r="F787" s="2">
        <f t="shared" si="89"/>
        <v>1.1777350000000002</v>
      </c>
      <c r="G787" s="2">
        <f t="shared" si="91"/>
        <v>1.1688140000000002</v>
      </c>
      <c r="H787" s="2">
        <f t="shared" si="95"/>
        <v>1.0934834999999981</v>
      </c>
      <c r="I787" s="2">
        <f t="array" ref="I787">SUMPRODUCT(B771:B790, (ROW(B771:B790)-ROW(B771)+1)) / (20*21/2)</f>
        <v>1.1757223809523809</v>
      </c>
      <c r="J787" s="2">
        <f t="shared" si="90"/>
        <v>1.1731488400591581</v>
      </c>
      <c r="K787" s="2">
        <f t="shared" si="92"/>
        <v>1.1669110756429302</v>
      </c>
    </row>
    <row r="788" spans="1:11" ht="13.5" x14ac:dyDescent="0.25">
      <c r="A788" s="3">
        <f>TITRES_STAT!B791</f>
        <v>43150</v>
      </c>
      <c r="B788" s="6">
        <f>TITRES_STAT!D791</f>
        <v>1.1701999999999999</v>
      </c>
      <c r="C788" s="2">
        <f t="shared" si="93"/>
        <v>6.0000000000000053E-3</v>
      </c>
      <c r="D788" s="2">
        <f t="shared" si="94"/>
        <v>1.1654</v>
      </c>
      <c r="E788" s="2">
        <f t="shared" si="96"/>
        <v>1.1690199999999997</v>
      </c>
      <c r="F788" s="2">
        <f t="shared" ref="F788:F851" si="97">AVERAGE(B769:B788)</f>
        <v>1.1762300000000003</v>
      </c>
      <c r="G788" s="2">
        <f t="shared" si="91"/>
        <v>1.1693060000000002</v>
      </c>
      <c r="H788" s="2">
        <f t="shared" si="95"/>
        <v>1.0941364999999981</v>
      </c>
      <c r="I788" s="2">
        <f t="array" ref="I788">SUMPRODUCT(B772:B791, (ROW(B772:B791)-ROW(B772)+1)) / (20*21/2)</f>
        <v>1.1784999999999999</v>
      </c>
      <c r="J788" s="2">
        <f t="shared" si="90"/>
        <v>1.172867998148762</v>
      </c>
      <c r="K788" s="2">
        <f t="shared" si="92"/>
        <v>1.1670400530686975</v>
      </c>
    </row>
    <row r="789" spans="1:11" ht="13.5" x14ac:dyDescent="0.25">
      <c r="A789" s="3">
        <f>TITRES_STAT!B792</f>
        <v>43151</v>
      </c>
      <c r="B789" s="6">
        <f>TITRES_STAT!D792</f>
        <v>1.2002999999999999</v>
      </c>
      <c r="C789" s="2">
        <f t="shared" si="93"/>
        <v>3.0100000000000016E-2</v>
      </c>
      <c r="D789" s="2">
        <f t="shared" si="94"/>
        <v>1.1714200000000001</v>
      </c>
      <c r="E789" s="2">
        <f t="shared" si="96"/>
        <v>1.1696199999999999</v>
      </c>
      <c r="F789" s="2">
        <f t="shared" si="97"/>
        <v>1.1768300000000003</v>
      </c>
      <c r="G789" s="2">
        <f t="shared" si="91"/>
        <v>1.1704000000000001</v>
      </c>
      <c r="H789" s="2">
        <f t="shared" si="95"/>
        <v>1.0949399999999982</v>
      </c>
      <c r="I789" s="2">
        <f t="array" ref="I789">SUMPRODUCT(B773:B792, (ROW(B773:B792)-ROW(B773)+1)) / (20*21/2)</f>
        <v>1.1845914285714283</v>
      </c>
      <c r="J789" s="2">
        <f t="shared" ref="J789:J852" si="98">$J$4*B789+J788*(1-$J$4)</f>
        <v>1.1754805697536419</v>
      </c>
      <c r="K789" s="2">
        <f t="shared" si="92"/>
        <v>1.1683443647130625</v>
      </c>
    </row>
    <row r="790" spans="1:11" ht="13.5" x14ac:dyDescent="0.25">
      <c r="A790" s="3">
        <f>TITRES_STAT!B793</f>
        <v>43152</v>
      </c>
      <c r="B790" s="6">
        <f>TITRES_STAT!D793</f>
        <v>1.1882999999999999</v>
      </c>
      <c r="C790" s="2">
        <f t="shared" si="93"/>
        <v>-1.2000000000000011E-2</v>
      </c>
      <c r="D790" s="2">
        <f t="shared" si="94"/>
        <v>1.17624</v>
      </c>
      <c r="E790" s="2">
        <f t="shared" si="96"/>
        <v>1.1696199999999999</v>
      </c>
      <c r="F790" s="2">
        <f t="shared" si="97"/>
        <v>1.1771350000000003</v>
      </c>
      <c r="G790" s="2">
        <f t="shared" si="91"/>
        <v>1.171254</v>
      </c>
      <c r="H790" s="2">
        <f t="shared" si="95"/>
        <v>1.0956834999999983</v>
      </c>
      <c r="I790" s="2">
        <f t="array" ref="I790">SUMPRODUCT(B774:B793, (ROW(B774:B793)-ROW(B774)+1)) / (20*21/2)</f>
        <v>1.1909395238095239</v>
      </c>
      <c r="J790" s="2">
        <f t="shared" si="98"/>
        <v>1.1767014678723426</v>
      </c>
      <c r="K790" s="2">
        <f t="shared" si="92"/>
        <v>1.1691269386458836</v>
      </c>
    </row>
    <row r="791" spans="1:11" ht="13.5" x14ac:dyDescent="0.25">
      <c r="A791" s="3">
        <f>TITRES_STAT!B794</f>
        <v>43153</v>
      </c>
      <c r="B791" s="6">
        <f>TITRES_STAT!D794</f>
        <v>1.2062999999999999</v>
      </c>
      <c r="C791" s="2">
        <f t="shared" si="93"/>
        <v>1.8000000000000016E-2</v>
      </c>
      <c r="D791" s="2">
        <f t="shared" si="94"/>
        <v>1.1858599999999997</v>
      </c>
      <c r="E791" s="2">
        <f t="shared" si="96"/>
        <v>1.1762299999999999</v>
      </c>
      <c r="F791" s="2">
        <f t="shared" si="97"/>
        <v>1.1783399999999999</v>
      </c>
      <c r="G791" s="2">
        <f t="shared" si="91"/>
        <v>1.1725779999999999</v>
      </c>
      <c r="H791" s="2">
        <f t="shared" si="95"/>
        <v>1.0965169999999982</v>
      </c>
      <c r="I791" s="2">
        <f t="array" ref="I791">SUMPRODUCT(B775:B794, (ROW(B775:B794)-ROW(B775)+1)) / (20*21/2)</f>
        <v>1.196944285714286</v>
      </c>
      <c r="J791" s="2">
        <f t="shared" si="98"/>
        <v>1.1795203756940242</v>
      </c>
      <c r="K791" s="2">
        <f t="shared" si="92"/>
        <v>1.1705847057578096</v>
      </c>
    </row>
    <row r="792" spans="1:11" ht="13.5" x14ac:dyDescent="0.25">
      <c r="A792" s="3">
        <f>TITRES_STAT!B795</f>
        <v>43154</v>
      </c>
      <c r="B792" s="6">
        <f>TITRES_STAT!D795</f>
        <v>1.2423</v>
      </c>
      <c r="C792" s="2">
        <f t="shared" si="93"/>
        <v>3.6000000000000032E-2</v>
      </c>
      <c r="D792" s="2">
        <f t="shared" si="94"/>
        <v>1.2014799999999999</v>
      </c>
      <c r="E792" s="2">
        <f t="shared" si="96"/>
        <v>1.18344</v>
      </c>
      <c r="F792" s="2">
        <f t="shared" si="97"/>
        <v>1.1816450000000001</v>
      </c>
      <c r="G792" s="2">
        <f t="shared" si="91"/>
        <v>1.1747299999999998</v>
      </c>
      <c r="H792" s="2">
        <f t="shared" si="95"/>
        <v>1.0976859999999982</v>
      </c>
      <c r="I792" s="2">
        <f t="array" ref="I792">SUMPRODUCT(B776:B795, (ROW(B776:B795)-ROW(B776)+1)) / (20*21/2)</f>
        <v>1.2026057142857145</v>
      </c>
      <c r="J792" s="2">
        <f t="shared" si="98"/>
        <v>1.1854993875326887</v>
      </c>
      <c r="K792" s="2">
        <f t="shared" si="92"/>
        <v>1.1733970702378955</v>
      </c>
    </row>
    <row r="793" spans="1:11" ht="13.5" x14ac:dyDescent="0.25">
      <c r="A793" s="3">
        <f>TITRES_STAT!B796</f>
        <v>43157</v>
      </c>
      <c r="B793" s="6">
        <f>TITRES_STAT!D796</f>
        <v>1.2483</v>
      </c>
      <c r="C793" s="2">
        <f t="shared" si="93"/>
        <v>6.0000000000000053E-3</v>
      </c>
      <c r="D793" s="2">
        <f t="shared" si="94"/>
        <v>1.2170999999999998</v>
      </c>
      <c r="E793" s="2">
        <f t="shared" si="96"/>
        <v>1.1912500000000001</v>
      </c>
      <c r="F793" s="2">
        <f t="shared" si="97"/>
        <v>1.1852499999999999</v>
      </c>
      <c r="G793" s="2">
        <f t="shared" si="91"/>
        <v>1.1772199999999999</v>
      </c>
      <c r="H793" s="2">
        <f t="shared" si="95"/>
        <v>1.0987814999999985</v>
      </c>
      <c r="I793" s="2">
        <f t="array" ref="I793">SUMPRODUCT(B777:B796, (ROW(B777:B796)-ROW(B777)+1)) / (20*21/2)</f>
        <v>1.2045528571428574</v>
      </c>
      <c r="J793" s="2">
        <f t="shared" si="98"/>
        <v>1.1914803982438611</v>
      </c>
      <c r="K793" s="2">
        <f t="shared" si="92"/>
        <v>1.176334440032488</v>
      </c>
    </row>
    <row r="794" spans="1:11" ht="13.5" x14ac:dyDescent="0.25">
      <c r="A794" s="3">
        <f>TITRES_STAT!B797</f>
        <v>43158</v>
      </c>
      <c r="B794" s="6">
        <f>TITRES_STAT!D797</f>
        <v>1.2483</v>
      </c>
      <c r="C794" s="2">
        <f t="shared" si="93"/>
        <v>0</v>
      </c>
      <c r="D794" s="2">
        <f t="shared" si="94"/>
        <v>1.2266999999999999</v>
      </c>
      <c r="E794" s="2">
        <f t="shared" si="96"/>
        <v>1.1990600000000002</v>
      </c>
      <c r="F794" s="2">
        <f t="shared" si="97"/>
        <v>1.1888549999999998</v>
      </c>
      <c r="G794" s="2">
        <f t="shared" si="91"/>
        <v>1.179492</v>
      </c>
      <c r="H794" s="2">
        <f t="shared" si="95"/>
        <v>1.0998769999999984</v>
      </c>
      <c r="I794" s="2">
        <f t="array" ref="I794">SUMPRODUCT(B778:B797, (ROW(B778:B797)-ROW(B778)+1)) / (20*21/2)</f>
        <v>1.2092428571428573</v>
      </c>
      <c r="J794" s="2">
        <f t="shared" si="98"/>
        <v>1.196891788887303</v>
      </c>
      <c r="K794" s="2">
        <f t="shared" si="92"/>
        <v>1.1791566188547435</v>
      </c>
    </row>
    <row r="795" spans="1:11" ht="13.5" x14ac:dyDescent="0.25">
      <c r="A795" s="3">
        <f>TITRES_STAT!B798</f>
        <v>43159</v>
      </c>
      <c r="B795" s="6">
        <f>TITRES_STAT!D798</f>
        <v>1.2483</v>
      </c>
      <c r="C795" s="2">
        <f t="shared" si="93"/>
        <v>0</v>
      </c>
      <c r="D795" s="2">
        <f t="shared" si="94"/>
        <v>1.2387000000000001</v>
      </c>
      <c r="E795" s="2">
        <f t="shared" si="96"/>
        <v>1.20747</v>
      </c>
      <c r="F795" s="2">
        <f t="shared" si="97"/>
        <v>1.1918549999999997</v>
      </c>
      <c r="G795" s="2">
        <f t="shared" si="91"/>
        <v>1.1816559999999998</v>
      </c>
      <c r="H795" s="2">
        <f t="shared" si="95"/>
        <v>1.1009724999999984</v>
      </c>
      <c r="I795" s="2">
        <f t="array" ref="I795">SUMPRODUCT(B779:B798, (ROW(B779:B798)-ROW(B779)+1)) / (20*21/2)</f>
        <v>1.2119323809523808</v>
      </c>
      <c r="J795" s="2">
        <f t="shared" si="98"/>
        <v>1.2017878089932741</v>
      </c>
      <c r="K795" s="2">
        <f t="shared" si="92"/>
        <v>1.1818681239976949</v>
      </c>
    </row>
    <row r="796" spans="1:11" ht="13.5" x14ac:dyDescent="0.25">
      <c r="A796" s="3">
        <f>TITRES_STAT!B799</f>
        <v>43160</v>
      </c>
      <c r="B796" s="6">
        <f>TITRES_STAT!D799</f>
        <v>1.2122999999999999</v>
      </c>
      <c r="C796" s="2">
        <f t="shared" si="93"/>
        <v>-3.6000000000000032E-2</v>
      </c>
      <c r="D796" s="2">
        <f t="shared" si="94"/>
        <v>1.2399</v>
      </c>
      <c r="E796" s="2">
        <f t="shared" si="96"/>
        <v>1.2128799999999997</v>
      </c>
      <c r="F796" s="2">
        <f t="shared" si="97"/>
        <v>1.1930549999999998</v>
      </c>
      <c r="G796" s="2">
        <f t="shared" si="91"/>
        <v>1.1844079999999999</v>
      </c>
      <c r="H796" s="2">
        <f t="shared" si="95"/>
        <v>1.1019914999999985</v>
      </c>
      <c r="I796" s="2">
        <f t="array" ref="I796">SUMPRODUCT(B780:B799, (ROW(B780:B799)-ROW(B780)+1)) / (20*21/2)</f>
        <v>1.2156219047619048</v>
      </c>
      <c r="J796" s="2">
        <f t="shared" si="98"/>
        <v>1.2027889700415337</v>
      </c>
      <c r="K796" s="2">
        <f t="shared" si="92"/>
        <v>1.1830615308997461</v>
      </c>
    </row>
    <row r="797" spans="1:11" ht="13.5" x14ac:dyDescent="0.25">
      <c r="A797" s="3">
        <f>TITRES_STAT!B800</f>
        <v>43161</v>
      </c>
      <c r="B797" s="6">
        <f>TITRES_STAT!D800</f>
        <v>1.2423</v>
      </c>
      <c r="C797" s="2">
        <f t="shared" si="93"/>
        <v>3.0000000000000027E-2</v>
      </c>
      <c r="D797" s="2">
        <f t="shared" si="94"/>
        <v>1.2399</v>
      </c>
      <c r="E797" s="2">
        <f t="shared" si="96"/>
        <v>1.2206900000000001</v>
      </c>
      <c r="F797" s="2">
        <f t="shared" si="97"/>
        <v>1.1960599999999997</v>
      </c>
      <c r="G797" s="2">
        <f t="shared" si="91"/>
        <v>1.1854879999999997</v>
      </c>
      <c r="H797" s="2">
        <f t="shared" si="95"/>
        <v>1.1030824999999984</v>
      </c>
      <c r="I797" s="2">
        <f t="array" ref="I797">SUMPRODUCT(B781:B800, (ROW(B781:B800)-ROW(B781)+1)) / (20*21/2)</f>
        <v>1.2196828571428571</v>
      </c>
      <c r="J797" s="2">
        <f t="shared" si="98"/>
        <v>1.2065519252756736</v>
      </c>
      <c r="K797" s="2">
        <f t="shared" si="92"/>
        <v>1.185384608119364</v>
      </c>
    </row>
    <row r="798" spans="1:11" ht="13.5" x14ac:dyDescent="0.25">
      <c r="A798" s="3">
        <f>TITRES_STAT!B801</f>
        <v>43164</v>
      </c>
      <c r="B798" s="6">
        <f>TITRES_STAT!D801</f>
        <v>1.2242999999999999</v>
      </c>
      <c r="C798" s="2">
        <f t="shared" si="93"/>
        <v>-1.8000000000000016E-2</v>
      </c>
      <c r="D798" s="2">
        <f t="shared" si="94"/>
        <v>1.2350999999999999</v>
      </c>
      <c r="E798" s="2">
        <f t="shared" si="96"/>
        <v>1.2261</v>
      </c>
      <c r="F798" s="2">
        <f t="shared" si="97"/>
        <v>1.1975599999999997</v>
      </c>
      <c r="G798" s="2">
        <f t="shared" si="91"/>
        <v>1.1862079999999997</v>
      </c>
      <c r="H798" s="2">
        <f t="shared" si="95"/>
        <v>1.1041094999999983</v>
      </c>
      <c r="I798" s="2">
        <f t="array" ref="I798">SUMPRODUCT(B782:B801, (ROW(B782:B801)-ROW(B782)+1)) / (20*21/2)</f>
        <v>1.2229152380952379</v>
      </c>
      <c r="J798" s="2">
        <f t="shared" si="98"/>
        <v>1.2082422181065617</v>
      </c>
      <c r="K798" s="2">
        <f t="shared" si="92"/>
        <v>1.1869107019186047</v>
      </c>
    </row>
    <row r="799" spans="1:11" ht="13.5" x14ac:dyDescent="0.25">
      <c r="A799" s="3">
        <f>TITRES_STAT!B802</f>
        <v>43165</v>
      </c>
      <c r="B799" s="6">
        <f>TITRES_STAT!D802</f>
        <v>1.2363</v>
      </c>
      <c r="C799" s="2">
        <f t="shared" si="93"/>
        <v>1.2000000000000011E-2</v>
      </c>
      <c r="D799" s="2">
        <f t="shared" si="94"/>
        <v>1.2326999999999999</v>
      </c>
      <c r="E799" s="2">
        <f t="shared" si="96"/>
        <v>1.2297</v>
      </c>
      <c r="F799" s="2">
        <f t="shared" si="97"/>
        <v>1.1996599999999999</v>
      </c>
      <c r="G799" s="2">
        <f t="shared" si="91"/>
        <v>1.1871679999999998</v>
      </c>
      <c r="H799" s="2">
        <f t="shared" si="95"/>
        <v>1.1051964999999984</v>
      </c>
      <c r="I799" s="2">
        <f t="array" ref="I799">SUMPRODUCT(B783:B802, (ROW(B783:B802)-ROW(B783)+1)) / (20*21/2)</f>
        <v>1.2256899999999999</v>
      </c>
      <c r="J799" s="2">
        <f t="shared" si="98"/>
        <v>1.2109143878106987</v>
      </c>
      <c r="K799" s="2">
        <f t="shared" si="92"/>
        <v>1.1888475371374829</v>
      </c>
    </row>
    <row r="800" spans="1:11" ht="13.5" x14ac:dyDescent="0.25">
      <c r="A800" s="3">
        <f>TITRES_STAT!B803</f>
        <v>43166</v>
      </c>
      <c r="B800" s="6">
        <f>TITRES_STAT!D803</f>
        <v>1.2423</v>
      </c>
      <c r="C800" s="2">
        <f t="shared" si="93"/>
        <v>6.0000000000000053E-3</v>
      </c>
      <c r="D800" s="2">
        <f t="shared" si="94"/>
        <v>1.2315</v>
      </c>
      <c r="E800" s="2">
        <f t="shared" si="96"/>
        <v>1.2350999999999999</v>
      </c>
      <c r="F800" s="2">
        <f t="shared" si="97"/>
        <v>1.2023600000000001</v>
      </c>
      <c r="G800" s="2">
        <f t="shared" si="91"/>
        <v>1.1882479999999997</v>
      </c>
      <c r="H800" s="2">
        <f t="shared" si="95"/>
        <v>1.1063654999999983</v>
      </c>
      <c r="I800" s="2">
        <f t="array" ref="I800">SUMPRODUCT(B784:B803, (ROW(B784:B803)-ROW(B784)+1)) / (20*21/2)</f>
        <v>1.2275785714285714</v>
      </c>
      <c r="J800" s="2">
        <f t="shared" si="98"/>
        <v>1.2139034937334894</v>
      </c>
      <c r="K800" s="2">
        <f t="shared" si="92"/>
        <v>1.1909437121516993</v>
      </c>
    </row>
    <row r="801" spans="1:11" ht="13.5" x14ac:dyDescent="0.25">
      <c r="A801" s="3">
        <f>TITRES_STAT!B804</f>
        <v>43167</v>
      </c>
      <c r="B801" s="6">
        <f>TITRES_STAT!D804</f>
        <v>1.2363</v>
      </c>
      <c r="C801" s="2">
        <f t="shared" si="93"/>
        <v>-6.0000000000000053E-3</v>
      </c>
      <c r="D801" s="2">
        <f t="shared" si="94"/>
        <v>1.2363</v>
      </c>
      <c r="E801" s="2">
        <f t="shared" si="96"/>
        <v>1.2381</v>
      </c>
      <c r="F801" s="2">
        <f t="shared" si="97"/>
        <v>1.207165</v>
      </c>
      <c r="G801" s="2">
        <f t="shared" si="91"/>
        <v>1.18981</v>
      </c>
      <c r="H801" s="2">
        <f t="shared" si="95"/>
        <v>1.1074009999999985</v>
      </c>
      <c r="I801" s="2">
        <f t="array" ref="I801">SUMPRODUCT(B785:B804, (ROW(B785:B804)-ROW(B785)+1)) / (20*21/2)</f>
        <v>1.2297523809523812</v>
      </c>
      <c r="J801" s="2">
        <f t="shared" si="98"/>
        <v>1.2160364943302999</v>
      </c>
      <c r="K801" s="2">
        <f t="shared" si="92"/>
        <v>1.1927223901065345</v>
      </c>
    </row>
    <row r="802" spans="1:11" ht="13.5" x14ac:dyDescent="0.25">
      <c r="A802" s="3">
        <f>TITRES_STAT!B805</f>
        <v>43168</v>
      </c>
      <c r="B802" s="6">
        <f>TITRES_STAT!D805</f>
        <v>1.2363</v>
      </c>
      <c r="C802" s="2">
        <f t="shared" si="93"/>
        <v>0</v>
      </c>
      <c r="D802" s="2">
        <f t="shared" si="94"/>
        <v>1.2350999999999999</v>
      </c>
      <c r="E802" s="2">
        <f t="shared" si="96"/>
        <v>1.2375</v>
      </c>
      <c r="F802" s="2">
        <f t="shared" si="97"/>
        <v>1.2104700000000002</v>
      </c>
      <c r="G802" s="2">
        <f t="shared" si="91"/>
        <v>1.191492</v>
      </c>
      <c r="H802" s="2">
        <f t="shared" si="95"/>
        <v>1.1085654999999983</v>
      </c>
      <c r="I802" s="2">
        <f t="array" ref="I802">SUMPRODUCT(B786:B805, (ROW(B786:B805)-ROW(B786)+1)) / (20*21/2)</f>
        <v>1.2310399999999999</v>
      </c>
      <c r="J802" s="2">
        <f t="shared" si="98"/>
        <v>1.2179663520131285</v>
      </c>
      <c r="K802" s="2">
        <f t="shared" si="92"/>
        <v>1.1944313159847095</v>
      </c>
    </row>
    <row r="803" spans="1:11" ht="13.5" x14ac:dyDescent="0.25">
      <c r="A803" s="3">
        <f>TITRES_STAT!B806</f>
        <v>43171</v>
      </c>
      <c r="B803" s="6">
        <f>TITRES_STAT!D806</f>
        <v>1.2302999999999999</v>
      </c>
      <c r="C803" s="2">
        <f t="shared" si="93"/>
        <v>-6.0000000000000053E-3</v>
      </c>
      <c r="D803" s="2">
        <f t="shared" si="94"/>
        <v>1.2363</v>
      </c>
      <c r="E803" s="2">
        <f t="shared" si="96"/>
        <v>1.2357</v>
      </c>
      <c r="F803" s="2">
        <f t="shared" si="97"/>
        <v>1.2134750000000001</v>
      </c>
      <c r="G803" s="2">
        <f t="shared" si="91"/>
        <v>1.1926940000000001</v>
      </c>
      <c r="H803" s="2">
        <f t="shared" si="95"/>
        <v>1.1097259999999984</v>
      </c>
      <c r="I803" s="2">
        <f t="array" ref="I803">SUMPRODUCT(B787:B806, (ROW(B787:B806)-ROW(B787)+1)) / (20*21/2)</f>
        <v>1.232012857142857</v>
      </c>
      <c r="J803" s="2">
        <f t="shared" si="98"/>
        <v>1.2191409851547352</v>
      </c>
      <c r="K803" s="2">
        <f t="shared" si="92"/>
        <v>1.1958379310441327</v>
      </c>
    </row>
    <row r="804" spans="1:11" ht="13.5" x14ac:dyDescent="0.25">
      <c r="A804" s="3">
        <f>TITRES_STAT!B807</f>
        <v>43172</v>
      </c>
      <c r="B804" s="6">
        <f>TITRES_STAT!D807</f>
        <v>1.2363</v>
      </c>
      <c r="C804" s="2">
        <f t="shared" si="93"/>
        <v>6.0000000000000053E-3</v>
      </c>
      <c r="D804" s="2">
        <f t="shared" si="94"/>
        <v>1.2363</v>
      </c>
      <c r="E804" s="2">
        <f t="shared" si="96"/>
        <v>1.2344999999999999</v>
      </c>
      <c r="F804" s="2">
        <f t="shared" si="97"/>
        <v>1.2167800000000002</v>
      </c>
      <c r="G804" s="2">
        <f t="shared" si="91"/>
        <v>1.194256</v>
      </c>
      <c r="H804" s="2">
        <f t="shared" si="95"/>
        <v>1.1108649999999984</v>
      </c>
      <c r="I804" s="2">
        <f t="array" ref="I804">SUMPRODUCT(B788:B807, (ROW(B788:B807)-ROW(B788)+1)) / (20*21/2)</f>
        <v>1.2292138095238097</v>
      </c>
      <c r="J804" s="2">
        <f t="shared" si="98"/>
        <v>1.2207751770447606</v>
      </c>
      <c r="K804" s="2">
        <f t="shared" si="92"/>
        <v>1.1974246788463236</v>
      </c>
    </row>
    <row r="805" spans="1:11" ht="13.5" x14ac:dyDescent="0.25">
      <c r="A805" s="3">
        <f>TITRES_STAT!B808</f>
        <v>43173</v>
      </c>
      <c r="B805" s="6">
        <f>TITRES_STAT!D808</f>
        <v>1.2302999999999999</v>
      </c>
      <c r="C805" s="2">
        <f t="shared" si="93"/>
        <v>-6.0000000000000053E-3</v>
      </c>
      <c r="D805" s="2">
        <f t="shared" si="94"/>
        <v>1.2338999999999998</v>
      </c>
      <c r="E805" s="2">
        <f t="shared" si="96"/>
        <v>1.2326999999999999</v>
      </c>
      <c r="F805" s="2">
        <f t="shared" si="97"/>
        <v>1.2200849999999999</v>
      </c>
      <c r="G805" s="2">
        <f t="shared" si="91"/>
        <v>1.1954579999999999</v>
      </c>
      <c r="H805" s="2">
        <f t="shared" si="95"/>
        <v>1.1119739999999985</v>
      </c>
      <c r="I805" s="2">
        <f t="array" ref="I805">SUMPRODUCT(B789:B808, (ROW(B789:B808)-ROW(B789)+1)) / (20*21/2)</f>
        <v>1.2285571428571429</v>
      </c>
      <c r="J805" s="2">
        <f t="shared" si="98"/>
        <v>1.2216823030404975</v>
      </c>
      <c r="K805" s="2">
        <f t="shared" si="92"/>
        <v>1.19871390712686</v>
      </c>
    </row>
    <row r="806" spans="1:11" ht="13.5" x14ac:dyDescent="0.25">
      <c r="A806" s="3">
        <f>TITRES_STAT!B809</f>
        <v>43174</v>
      </c>
      <c r="B806" s="6">
        <f>TITRES_STAT!D809</f>
        <v>1.2302999999999999</v>
      </c>
      <c r="C806" s="2">
        <f t="shared" si="93"/>
        <v>0</v>
      </c>
      <c r="D806" s="2">
        <f t="shared" si="94"/>
        <v>1.2326999999999999</v>
      </c>
      <c r="E806" s="2">
        <f t="shared" si="96"/>
        <v>1.2344999999999999</v>
      </c>
      <c r="F806" s="2">
        <f t="shared" si="97"/>
        <v>1.2236899999999999</v>
      </c>
      <c r="G806" s="2">
        <f t="shared" si="91"/>
        <v>1.1966600000000001</v>
      </c>
      <c r="H806" s="2">
        <f t="shared" si="95"/>
        <v>1.1131344999999986</v>
      </c>
      <c r="I806" s="2">
        <f t="array" ref="I806">SUMPRODUCT(B790:B809, (ROW(B790:B809)-ROW(B790)+1)) / (20*21/2)</f>
        <v>1.228242857142857</v>
      </c>
      <c r="J806" s="2">
        <f t="shared" si="98"/>
        <v>1.2225030360842595</v>
      </c>
      <c r="K806" s="2">
        <f t="shared" si="92"/>
        <v>1.1999525774356106</v>
      </c>
    </row>
    <row r="807" spans="1:11" ht="13.5" x14ac:dyDescent="0.25">
      <c r="A807" s="3">
        <f>TITRES_STAT!B810</f>
        <v>43175</v>
      </c>
      <c r="B807" s="6">
        <f>TITRES_STAT!D810</f>
        <v>1.1942999999999999</v>
      </c>
      <c r="C807" s="2">
        <f t="shared" si="93"/>
        <v>-3.6000000000000032E-2</v>
      </c>
      <c r="D807" s="2">
        <f t="shared" si="94"/>
        <v>1.2242999999999999</v>
      </c>
      <c r="E807" s="2">
        <f t="shared" si="96"/>
        <v>1.2296999999999998</v>
      </c>
      <c r="F807" s="2">
        <f t="shared" si="97"/>
        <v>1.2251949999999998</v>
      </c>
      <c r="G807" s="2">
        <f t="shared" si="91"/>
        <v>1.1977419999999999</v>
      </c>
      <c r="H807" s="2">
        <f t="shared" si="95"/>
        <v>1.1140889999999986</v>
      </c>
      <c r="I807" s="2">
        <f t="array" ref="I807">SUMPRODUCT(B791:B810, (ROW(B791:B810)-ROW(B791)+1)) / (20*21/2)</f>
        <v>1.2289571428571426</v>
      </c>
      <c r="J807" s="2">
        <f t="shared" si="98"/>
        <v>1.2198170326476634</v>
      </c>
      <c r="K807" s="2">
        <f t="shared" si="92"/>
        <v>1.1997309077322533</v>
      </c>
    </row>
    <row r="808" spans="1:11" ht="13.5" x14ac:dyDescent="0.25">
      <c r="A808" s="3">
        <f>TITRES_STAT!B811</f>
        <v>43178</v>
      </c>
      <c r="B808" s="6">
        <f>TITRES_STAT!D811</f>
        <v>1.2182999999999999</v>
      </c>
      <c r="C808" s="2">
        <f t="shared" si="93"/>
        <v>2.4000000000000021E-2</v>
      </c>
      <c r="D808" s="2">
        <f t="shared" si="94"/>
        <v>1.2219</v>
      </c>
      <c r="E808" s="2">
        <f t="shared" si="96"/>
        <v>1.2290999999999999</v>
      </c>
      <c r="F808" s="2">
        <f t="shared" si="97"/>
        <v>1.2275999999999998</v>
      </c>
      <c r="G808" s="2">
        <f t="shared" si="91"/>
        <v>1.1988239999999999</v>
      </c>
      <c r="H808" s="2">
        <f t="shared" si="95"/>
        <v>1.1151894999999987</v>
      </c>
      <c r="I808" s="2">
        <f t="array" ref="I808">SUMPRODUCT(B792:B811, (ROW(B792:B811)-ROW(B792)+1)) / (20*21/2)</f>
        <v>1.2294428571428571</v>
      </c>
      <c r="J808" s="2">
        <f t="shared" si="98"/>
        <v>1.2196725533478858</v>
      </c>
      <c r="K808" s="2">
        <f t="shared" si="92"/>
        <v>1.2004591074290278</v>
      </c>
    </row>
    <row r="809" spans="1:11" ht="13.5" x14ac:dyDescent="0.25">
      <c r="A809" s="3">
        <f>TITRES_STAT!B812</f>
        <v>43180</v>
      </c>
      <c r="B809" s="6">
        <f>TITRES_STAT!D812</f>
        <v>1.2242999999999999</v>
      </c>
      <c r="C809" s="2">
        <f t="shared" si="93"/>
        <v>6.0000000000000053E-3</v>
      </c>
      <c r="D809" s="2">
        <f t="shared" si="94"/>
        <v>1.2195</v>
      </c>
      <c r="E809" s="2">
        <f t="shared" si="96"/>
        <v>1.2278999999999998</v>
      </c>
      <c r="F809" s="2">
        <f t="shared" si="97"/>
        <v>1.2287999999999999</v>
      </c>
      <c r="G809" s="2">
        <f t="shared" si="91"/>
        <v>1.2000259999999998</v>
      </c>
      <c r="H809" s="2">
        <f t="shared" si="95"/>
        <v>1.1163199999999986</v>
      </c>
      <c r="I809" s="2">
        <f t="array" ref="I809">SUMPRODUCT(B793:B812, (ROW(B793:B812)-ROW(B793)+1)) / (20*21/2)</f>
        <v>1.2297857142857143</v>
      </c>
      <c r="J809" s="2">
        <f t="shared" si="98"/>
        <v>1.220113262552849</v>
      </c>
      <c r="K809" s="2">
        <f t="shared" si="92"/>
        <v>1.2013940443925955</v>
      </c>
    </row>
    <row r="810" spans="1:11" ht="13.5" x14ac:dyDescent="0.25">
      <c r="A810" s="3">
        <f>TITRES_STAT!B813</f>
        <v>43181</v>
      </c>
      <c r="B810" s="6">
        <f>TITRES_STAT!D813</f>
        <v>1.2363</v>
      </c>
      <c r="C810" s="2">
        <f t="shared" si="93"/>
        <v>1.2000000000000011E-2</v>
      </c>
      <c r="D810" s="2">
        <f t="shared" si="94"/>
        <v>1.2207000000000001</v>
      </c>
      <c r="E810" s="2">
        <f t="shared" si="96"/>
        <v>1.2272999999999998</v>
      </c>
      <c r="F810" s="2">
        <f t="shared" si="97"/>
        <v>1.2311999999999999</v>
      </c>
      <c r="G810" s="2">
        <f t="shared" si="91"/>
        <v>1.2013479999999999</v>
      </c>
      <c r="H810" s="2">
        <f t="shared" si="95"/>
        <v>1.1174589999999989</v>
      </c>
      <c r="I810" s="2">
        <f t="array" ref="I810">SUMPRODUCT(B794:B813, (ROW(B794:B813)-ROW(B794)+1)) / (20*21/2)</f>
        <v>1.2290142857142856</v>
      </c>
      <c r="J810" s="2">
        <f t="shared" si="98"/>
        <v>1.2216548565954348</v>
      </c>
      <c r="K810" s="2">
        <f t="shared" si="92"/>
        <v>1.2027629053968074</v>
      </c>
    </row>
    <row r="811" spans="1:11" ht="13.5" x14ac:dyDescent="0.25">
      <c r="A811" s="3">
        <f>TITRES_STAT!B814</f>
        <v>43182</v>
      </c>
      <c r="B811" s="6">
        <f>TITRES_STAT!D814</f>
        <v>1.2363</v>
      </c>
      <c r="C811" s="2">
        <f t="shared" si="93"/>
        <v>0</v>
      </c>
      <c r="D811" s="2">
        <f t="shared" si="94"/>
        <v>1.2219</v>
      </c>
      <c r="E811" s="2">
        <f t="shared" si="96"/>
        <v>1.2272999999999998</v>
      </c>
      <c r="F811" s="2">
        <f t="shared" si="97"/>
        <v>1.2326999999999999</v>
      </c>
      <c r="G811" s="2">
        <f t="shared" si="91"/>
        <v>1.20255</v>
      </c>
      <c r="H811" s="2">
        <f t="shared" si="95"/>
        <v>1.1186234999999987</v>
      </c>
      <c r="I811" s="2">
        <f t="array" ref="I811">SUMPRODUCT(B795:B814, (ROW(B795:B814)-ROW(B795)+1)) / (20*21/2)</f>
        <v>1.2277857142857143</v>
      </c>
      <c r="J811" s="2">
        <f t="shared" si="98"/>
        <v>1.2230496321577744</v>
      </c>
      <c r="K811" s="2">
        <f t="shared" si="92"/>
        <v>1.2040780855773248</v>
      </c>
    </row>
    <row r="812" spans="1:11" ht="13.5" x14ac:dyDescent="0.25">
      <c r="A812" s="3">
        <f>TITRES_STAT!B815</f>
        <v>43185</v>
      </c>
      <c r="B812" s="6">
        <f>TITRES_STAT!D815</f>
        <v>1.2363</v>
      </c>
      <c r="C812" s="2">
        <f t="shared" si="93"/>
        <v>0</v>
      </c>
      <c r="D812" s="2">
        <f t="shared" si="94"/>
        <v>1.2302999999999999</v>
      </c>
      <c r="E812" s="2">
        <f t="shared" si="96"/>
        <v>1.2273000000000001</v>
      </c>
      <c r="F812" s="2">
        <f t="shared" si="97"/>
        <v>1.2323999999999997</v>
      </c>
      <c r="G812" s="2">
        <f t="shared" si="91"/>
        <v>1.2036319999999998</v>
      </c>
      <c r="H812" s="2">
        <f t="shared" si="95"/>
        <v>1.1197879999999989</v>
      </c>
      <c r="I812" s="2">
        <f t="array" ref="I812">SUMPRODUCT(B796:B815, (ROW(B796:B815)-ROW(B796)+1)) / (20*21/2)</f>
        <v>1.2266999999999999</v>
      </c>
      <c r="J812" s="2">
        <f t="shared" si="98"/>
        <v>1.2243115719522721</v>
      </c>
      <c r="K812" s="2">
        <f t="shared" si="92"/>
        <v>1.2053416900644884</v>
      </c>
    </row>
    <row r="813" spans="1:11" ht="13.5" x14ac:dyDescent="0.25">
      <c r="A813" s="3">
        <f>TITRES_STAT!B816</f>
        <v>43186</v>
      </c>
      <c r="B813" s="6">
        <f>TITRES_STAT!D816</f>
        <v>1.2242999999999999</v>
      </c>
      <c r="C813" s="2">
        <f t="shared" si="93"/>
        <v>-1.2000000000000011E-2</v>
      </c>
      <c r="D813" s="2">
        <f t="shared" si="94"/>
        <v>1.2314999999999998</v>
      </c>
      <c r="E813" s="2">
        <f t="shared" si="96"/>
        <v>1.2266999999999999</v>
      </c>
      <c r="F813" s="2">
        <f t="shared" si="97"/>
        <v>1.2311999999999999</v>
      </c>
      <c r="G813" s="2">
        <f t="shared" si="91"/>
        <v>1.2043519999999999</v>
      </c>
      <c r="H813" s="2">
        <f t="shared" si="95"/>
        <v>1.1208669999999987</v>
      </c>
      <c r="I813" s="2">
        <f t="array" ref="I813">SUMPRODUCT(B797:B816, (ROW(B797:B816)-ROW(B797)+1)) / (20*21/2)</f>
        <v>1.2263285714285712</v>
      </c>
      <c r="J813" s="2">
        <f t="shared" si="98"/>
        <v>1.2243104698615797</v>
      </c>
      <c r="K813" s="2">
        <f t="shared" si="92"/>
        <v>1.2060851531992145</v>
      </c>
    </row>
    <row r="814" spans="1:11" ht="13.5" x14ac:dyDescent="0.25">
      <c r="A814" s="3">
        <f>TITRES_STAT!B817</f>
        <v>43187</v>
      </c>
      <c r="B814" s="6">
        <f>TITRES_STAT!D817</f>
        <v>1.2182999999999999</v>
      </c>
      <c r="C814" s="2">
        <f t="shared" si="93"/>
        <v>-6.0000000000000053E-3</v>
      </c>
      <c r="D814" s="2">
        <f t="shared" si="94"/>
        <v>1.2302999999999999</v>
      </c>
      <c r="E814" s="2">
        <f t="shared" si="96"/>
        <v>1.2248999999999999</v>
      </c>
      <c r="F814" s="2">
        <f t="shared" si="97"/>
        <v>1.2296999999999998</v>
      </c>
      <c r="G814" s="2">
        <f t="shared" si="91"/>
        <v>1.2049519999999998</v>
      </c>
      <c r="H814" s="2">
        <f t="shared" si="95"/>
        <v>1.1219159999999988</v>
      </c>
      <c r="I814" s="2">
        <f t="array" ref="I814">SUMPRODUCT(B798:B817, (ROW(B798:B817)-ROW(B798)+1)) / (20*21/2)</f>
        <v>1.2253285714285713</v>
      </c>
      <c r="J814" s="2">
        <f t="shared" si="98"/>
        <v>1.2237380441604768</v>
      </c>
      <c r="K814" s="2">
        <f t="shared" si="92"/>
        <v>1.2065641667992453</v>
      </c>
    </row>
    <row r="815" spans="1:11" ht="13.5" x14ac:dyDescent="0.25">
      <c r="A815" s="3">
        <f>TITRES_STAT!B818</f>
        <v>43188</v>
      </c>
      <c r="B815" s="6">
        <f>TITRES_STAT!D818</f>
        <v>1.2182999999999999</v>
      </c>
      <c r="C815" s="2">
        <f t="shared" si="93"/>
        <v>0</v>
      </c>
      <c r="D815" s="2">
        <f t="shared" si="94"/>
        <v>1.2266999999999999</v>
      </c>
      <c r="E815" s="2">
        <f t="shared" si="96"/>
        <v>1.2236999999999998</v>
      </c>
      <c r="F815" s="2">
        <f t="shared" si="97"/>
        <v>1.2281999999999997</v>
      </c>
      <c r="G815" s="2">
        <f t="shared" si="91"/>
        <v>1.2053119999999999</v>
      </c>
      <c r="H815" s="2">
        <f t="shared" si="95"/>
        <v>1.1229649999999989</v>
      </c>
      <c r="I815" s="2">
        <f t="array" ref="I815">SUMPRODUCT(B799:B818, (ROW(B799:B818)-ROW(B799)+1)) / (20*21/2)</f>
        <v>1.2227285714285709</v>
      </c>
      <c r="J815" s="2">
        <f t="shared" si="98"/>
        <v>1.2232201351928123</v>
      </c>
      <c r="K815" s="2">
        <f t="shared" si="92"/>
        <v>1.2070243955522162</v>
      </c>
    </row>
    <row r="816" spans="1:11" ht="13.5" x14ac:dyDescent="0.25">
      <c r="A816" s="3">
        <f>TITRES_STAT!B819</f>
        <v>43189</v>
      </c>
      <c r="B816" s="6">
        <f>TITRES_STAT!D819</f>
        <v>1.2242999999999999</v>
      </c>
      <c r="C816" s="2">
        <f t="shared" si="93"/>
        <v>6.0000000000000053E-3</v>
      </c>
      <c r="D816" s="2">
        <f t="shared" si="94"/>
        <v>1.2242999999999999</v>
      </c>
      <c r="E816" s="2">
        <f t="shared" si="96"/>
        <v>1.2230999999999999</v>
      </c>
      <c r="F816" s="2">
        <f t="shared" si="97"/>
        <v>1.2287999999999997</v>
      </c>
      <c r="G816" s="2">
        <f t="shared" si="91"/>
        <v>1.2059120000000001</v>
      </c>
      <c r="H816" s="2">
        <f t="shared" si="95"/>
        <v>1.1240439999999989</v>
      </c>
      <c r="I816" s="2">
        <f t="array" ref="I816">SUMPRODUCT(B800:B819, (ROW(B800:B819)-ROW(B800)+1)) / (20*21/2)</f>
        <v>1.2225285714285712</v>
      </c>
      <c r="J816" s="2">
        <f t="shared" si="98"/>
        <v>1.2233229794601634</v>
      </c>
      <c r="K816" s="2">
        <f t="shared" si="92"/>
        <v>1.207701870236443</v>
      </c>
    </row>
    <row r="817" spans="1:11" ht="13.5" x14ac:dyDescent="0.25">
      <c r="A817" s="3">
        <f>TITRES_STAT!B820</f>
        <v>43192</v>
      </c>
      <c r="B817" s="6">
        <f>TITRES_STAT!D820</f>
        <v>1.2182999999999999</v>
      </c>
      <c r="C817" s="2">
        <f t="shared" si="93"/>
        <v>-6.0000000000000053E-3</v>
      </c>
      <c r="D817" s="2">
        <f t="shared" si="94"/>
        <v>1.2206999999999999</v>
      </c>
      <c r="E817" s="2">
        <f t="shared" si="96"/>
        <v>1.2254999999999998</v>
      </c>
      <c r="F817" s="2">
        <f t="shared" si="97"/>
        <v>1.2275999999999996</v>
      </c>
      <c r="G817" s="2">
        <f t="shared" si="91"/>
        <v>1.2062719999999998</v>
      </c>
      <c r="H817" s="2">
        <f t="shared" si="95"/>
        <v>1.1250929999999988</v>
      </c>
      <c r="I817" s="2">
        <f t="array" ref="I817">SUMPRODUCT(B801:B820, (ROW(B801:B820)-ROW(B801)+1)) / (20*21/2)</f>
        <v>1.2218142857142855</v>
      </c>
      <c r="J817" s="2">
        <f t="shared" si="98"/>
        <v>1.2228446004639573</v>
      </c>
      <c r="K817" s="2">
        <f t="shared" si="92"/>
        <v>1.2081174831683472</v>
      </c>
    </row>
    <row r="818" spans="1:11" ht="13.5" x14ac:dyDescent="0.25">
      <c r="A818" s="3">
        <f>TITRES_STAT!B821</f>
        <v>43193</v>
      </c>
      <c r="B818" s="6">
        <f>TITRES_STAT!D821</f>
        <v>1.2002999999999999</v>
      </c>
      <c r="C818" s="2">
        <f t="shared" si="93"/>
        <v>-1.8000000000000016E-2</v>
      </c>
      <c r="D818" s="2">
        <f t="shared" si="94"/>
        <v>1.2159</v>
      </c>
      <c r="E818" s="2">
        <f t="shared" si="96"/>
        <v>1.2236999999999998</v>
      </c>
      <c r="F818" s="2">
        <f t="shared" si="97"/>
        <v>1.2263999999999995</v>
      </c>
      <c r="G818" s="2">
        <f t="shared" ref="G818:G881" si="99">AVERAGE(B769:B818)</f>
        <v>1.2062719999999998</v>
      </c>
      <c r="H818" s="2">
        <f t="shared" si="95"/>
        <v>1.1260259999999989</v>
      </c>
      <c r="I818" s="2">
        <f t="array" ref="I818">SUMPRODUCT(B802:B821, (ROW(B802:B821)-ROW(B802)+1)) / (20*21/2)</f>
        <v>1.2212142857142854</v>
      </c>
      <c r="J818" s="2">
        <f t="shared" si="98"/>
        <v>1.2206974956578662</v>
      </c>
      <c r="K818" s="2">
        <f t="shared" si="92"/>
        <v>1.2078109152009611</v>
      </c>
    </row>
    <row r="819" spans="1:11" ht="13.5" x14ac:dyDescent="0.25">
      <c r="A819" s="3">
        <f>TITRES_STAT!B822</f>
        <v>43194</v>
      </c>
      <c r="B819" s="6">
        <f>TITRES_STAT!D822</f>
        <v>1.2242999999999999</v>
      </c>
      <c r="C819" s="2">
        <f t="shared" si="93"/>
        <v>2.4000000000000021E-2</v>
      </c>
      <c r="D819" s="2">
        <f t="shared" si="94"/>
        <v>1.2170999999999998</v>
      </c>
      <c r="E819" s="2">
        <f t="shared" si="96"/>
        <v>1.2236999999999998</v>
      </c>
      <c r="F819" s="2">
        <f t="shared" si="97"/>
        <v>1.2257999999999998</v>
      </c>
      <c r="G819" s="2">
        <f t="shared" si="99"/>
        <v>1.2069919999999998</v>
      </c>
      <c r="H819" s="2">
        <f t="shared" si="95"/>
        <v>1.1270529999999988</v>
      </c>
      <c r="I819" s="2">
        <f t="array" ref="I819">SUMPRODUCT(B803:B822, (ROW(B803:B822)-ROW(B803)+1)) / (20*21/2)</f>
        <v>1.2206999999999999</v>
      </c>
      <c r="J819" s="2">
        <f t="shared" si="98"/>
        <v>1.2210405913094982</v>
      </c>
      <c r="K819" s="2">
        <f t="shared" ref="K819:K882" si="100">$K$4*B819+(1-$K$4)*K818</f>
        <v>1.2084575459773941</v>
      </c>
    </row>
    <row r="820" spans="1:11" ht="13.5" x14ac:dyDescent="0.25">
      <c r="A820" s="3">
        <f>TITRES_STAT!B823</f>
        <v>43195</v>
      </c>
      <c r="B820" s="6">
        <f>TITRES_STAT!D823</f>
        <v>1.2182999999999999</v>
      </c>
      <c r="C820" s="2">
        <f t="shared" si="93"/>
        <v>-6.0000000000000053E-3</v>
      </c>
      <c r="D820" s="2">
        <f t="shared" si="94"/>
        <v>1.2170999999999998</v>
      </c>
      <c r="E820" s="2">
        <f t="shared" si="96"/>
        <v>1.2218999999999998</v>
      </c>
      <c r="F820" s="2">
        <f t="shared" si="97"/>
        <v>1.2245999999999997</v>
      </c>
      <c r="G820" s="2">
        <f t="shared" si="99"/>
        <v>1.207714</v>
      </c>
      <c r="H820" s="2">
        <f t="shared" si="95"/>
        <v>1.1280499999999989</v>
      </c>
      <c r="I820" s="2">
        <f t="array" ref="I820">SUMPRODUCT(B804:B823, (ROW(B804:B823)-ROW(B804)+1)) / (20*21/2)</f>
        <v>1.2214142857142856</v>
      </c>
      <c r="J820" s="2">
        <f t="shared" si="98"/>
        <v>1.2207795826133554</v>
      </c>
      <c r="K820" s="2">
        <f t="shared" si="100"/>
        <v>1.2088435245665159</v>
      </c>
    </row>
    <row r="821" spans="1:11" ht="13.5" x14ac:dyDescent="0.25">
      <c r="A821" s="3">
        <f>TITRES_STAT!B824</f>
        <v>43196</v>
      </c>
      <c r="B821" s="6">
        <f>TITRES_STAT!D824</f>
        <v>1.2182999999999999</v>
      </c>
      <c r="C821" s="2">
        <f t="shared" si="93"/>
        <v>0</v>
      </c>
      <c r="D821" s="2">
        <f t="shared" si="94"/>
        <v>1.2159</v>
      </c>
      <c r="E821" s="2">
        <f t="shared" si="96"/>
        <v>1.2200999999999997</v>
      </c>
      <c r="F821" s="2">
        <f t="shared" si="97"/>
        <v>1.2236999999999996</v>
      </c>
      <c r="G821" s="2">
        <f t="shared" si="99"/>
        <v>1.2084359999999998</v>
      </c>
      <c r="H821" s="2">
        <f t="shared" si="95"/>
        <v>1.1290209999999989</v>
      </c>
      <c r="I821" s="2">
        <f t="array" ref="I821">SUMPRODUCT(B805:B824, (ROW(B805:B824)-ROW(B805)+1)) / (20*21/2)</f>
        <v>1.222128571428571</v>
      </c>
      <c r="J821" s="2">
        <f t="shared" si="98"/>
        <v>1.220543431888274</v>
      </c>
      <c r="K821" s="2">
        <f t="shared" si="100"/>
        <v>1.2092143667403781</v>
      </c>
    </row>
    <row r="822" spans="1:11" ht="13.5" x14ac:dyDescent="0.25">
      <c r="A822" s="3">
        <f>TITRES_STAT!B825</f>
        <v>43200</v>
      </c>
      <c r="B822" s="6">
        <f>TITRES_STAT!D825</f>
        <v>1.2182999999999999</v>
      </c>
      <c r="C822" s="2">
        <f t="shared" si="93"/>
        <v>0</v>
      </c>
      <c r="D822" s="2">
        <f t="shared" si="94"/>
        <v>1.2159</v>
      </c>
      <c r="E822" s="2">
        <f t="shared" si="96"/>
        <v>1.2182999999999997</v>
      </c>
      <c r="F822" s="2">
        <f t="shared" si="97"/>
        <v>1.2227999999999997</v>
      </c>
      <c r="G822" s="2">
        <f t="shared" si="99"/>
        <v>1.2092779999999999</v>
      </c>
      <c r="H822" s="2">
        <f t="shared" si="95"/>
        <v>1.1300179999999989</v>
      </c>
      <c r="I822" s="2">
        <f t="array" ref="I822">SUMPRODUCT(B806:B825, (ROW(B806:B825)-ROW(B806)+1)) / (20*21/2)</f>
        <v>1.2211571428571426</v>
      </c>
      <c r="J822" s="2">
        <f t="shared" si="98"/>
        <v>1.2203297717084383</v>
      </c>
      <c r="K822" s="2">
        <f t="shared" si="100"/>
        <v>1.2095706660838927</v>
      </c>
    </row>
    <row r="823" spans="1:11" ht="13.5" x14ac:dyDescent="0.25">
      <c r="A823" s="3">
        <f>TITRES_STAT!B826</f>
        <v>43201</v>
      </c>
      <c r="B823" s="6">
        <f>TITRES_STAT!D826</f>
        <v>1.2302999999999999</v>
      </c>
      <c r="C823" s="2">
        <f t="shared" si="93"/>
        <v>1.2000000000000011E-2</v>
      </c>
      <c r="D823" s="2">
        <f t="shared" si="94"/>
        <v>1.2219</v>
      </c>
      <c r="E823" s="2">
        <f t="shared" si="96"/>
        <v>1.2188999999999997</v>
      </c>
      <c r="F823" s="2">
        <f t="shared" si="97"/>
        <v>1.2227999999999997</v>
      </c>
      <c r="G823" s="2">
        <f t="shared" si="99"/>
        <v>1.2103599999999997</v>
      </c>
      <c r="H823" s="2">
        <f t="shared" si="95"/>
        <v>1.130997499999999</v>
      </c>
      <c r="I823" s="2">
        <f t="array" ref="I823">SUMPRODUCT(B807:B826, (ROW(B807:B826)-ROW(B807)+1)) / (20*21/2)</f>
        <v>1.2202714285714282</v>
      </c>
      <c r="J823" s="2">
        <f t="shared" si="98"/>
        <v>1.2212793172600156</v>
      </c>
      <c r="K823" s="2">
        <f t="shared" si="100"/>
        <v>1.2103835811394263</v>
      </c>
    </row>
    <row r="824" spans="1:11" ht="13.5" x14ac:dyDescent="0.25">
      <c r="A824" s="3">
        <f>TITRES_STAT!B827</f>
        <v>43202</v>
      </c>
      <c r="B824" s="6">
        <f>TITRES_STAT!D827</f>
        <v>1.2302999999999999</v>
      </c>
      <c r="C824" s="2">
        <f t="shared" si="93"/>
        <v>0</v>
      </c>
      <c r="D824" s="2">
        <f t="shared" si="94"/>
        <v>1.2230999999999999</v>
      </c>
      <c r="E824" s="2">
        <f t="shared" si="96"/>
        <v>1.2201</v>
      </c>
      <c r="F824" s="2">
        <f t="shared" si="97"/>
        <v>1.2224999999999997</v>
      </c>
      <c r="G824" s="2">
        <f t="shared" si="99"/>
        <v>1.2114419999999997</v>
      </c>
      <c r="H824" s="2">
        <f t="shared" si="95"/>
        <v>1.1318994999999989</v>
      </c>
      <c r="I824" s="2">
        <f t="array" ref="I824">SUMPRODUCT(B808:B827, (ROW(B808:B827)-ROW(B808)+1)) / (20*21/2)</f>
        <v>1.220042857142857</v>
      </c>
      <c r="J824" s="2">
        <f t="shared" si="98"/>
        <v>1.2221384299019189</v>
      </c>
      <c r="K824" s="2">
        <f t="shared" si="100"/>
        <v>1.2111646171731743</v>
      </c>
    </row>
    <row r="825" spans="1:11" ht="13.5" x14ac:dyDescent="0.25">
      <c r="A825" s="3">
        <f>TITRES_STAT!B828</f>
        <v>43203</v>
      </c>
      <c r="B825" s="6">
        <f>TITRES_STAT!D828</f>
        <v>1.2122999999999999</v>
      </c>
      <c r="C825" s="2">
        <f t="shared" si="93"/>
        <v>-1.8000000000000016E-2</v>
      </c>
      <c r="D825" s="2">
        <f t="shared" si="94"/>
        <v>1.2219</v>
      </c>
      <c r="E825" s="2">
        <f t="shared" si="96"/>
        <v>1.2195</v>
      </c>
      <c r="F825" s="2">
        <f t="shared" si="97"/>
        <v>1.2215999999999998</v>
      </c>
      <c r="G825" s="2">
        <f t="shared" si="99"/>
        <v>1.2119219999999995</v>
      </c>
      <c r="H825" s="2">
        <f t="shared" si="95"/>
        <v>1.1327374999999988</v>
      </c>
      <c r="I825" s="2">
        <f t="array" ref="I825">SUMPRODUCT(B809:B828, (ROW(B809:B828)-ROW(B809)+1)) / (20*21/2)</f>
        <v>1.2168428571428569</v>
      </c>
      <c r="J825" s="2">
        <f t="shared" si="98"/>
        <v>1.2212014365779267</v>
      </c>
      <c r="K825" s="2">
        <f t="shared" si="100"/>
        <v>1.2112091419899125</v>
      </c>
    </row>
    <row r="826" spans="1:11" ht="13.5" x14ac:dyDescent="0.25">
      <c r="A826" s="3">
        <f>TITRES_STAT!B829</f>
        <v>43206</v>
      </c>
      <c r="B826" s="6">
        <f>TITRES_STAT!D829</f>
        <v>1.2122999999999999</v>
      </c>
      <c r="C826" s="2">
        <f t="shared" si="93"/>
        <v>0</v>
      </c>
      <c r="D826" s="2">
        <f t="shared" si="94"/>
        <v>1.2206999999999999</v>
      </c>
      <c r="E826" s="2">
        <f t="shared" si="96"/>
        <v>1.2182999999999999</v>
      </c>
      <c r="F826" s="2">
        <f t="shared" si="97"/>
        <v>1.2206999999999997</v>
      </c>
      <c r="G826" s="2">
        <f t="shared" si="99"/>
        <v>1.2124019999999998</v>
      </c>
      <c r="H826" s="2">
        <f t="shared" si="95"/>
        <v>1.1336529999999991</v>
      </c>
      <c r="I826" s="2">
        <f t="array" ref="I826">SUMPRODUCT(B810:B829, (ROW(B810:B829)-ROW(B810)+1)) / (20*21/2)</f>
        <v>1.2172142857142858</v>
      </c>
      <c r="J826" s="2">
        <f t="shared" si="98"/>
        <v>1.2203536807133624</v>
      </c>
      <c r="K826" s="2">
        <f t="shared" si="100"/>
        <v>1.211251920735406</v>
      </c>
    </row>
    <row r="827" spans="1:11" ht="13.5" x14ac:dyDescent="0.25">
      <c r="A827" s="3">
        <f>TITRES_STAT!B830</f>
        <v>43207</v>
      </c>
      <c r="B827" s="6">
        <f>TITRES_STAT!D830</f>
        <v>1.2182999999999999</v>
      </c>
      <c r="C827" s="2">
        <f t="shared" si="93"/>
        <v>6.0000000000000053E-3</v>
      </c>
      <c r="D827" s="2">
        <f t="shared" si="94"/>
        <v>1.2206999999999999</v>
      </c>
      <c r="E827" s="2">
        <f t="shared" si="96"/>
        <v>1.2182999999999999</v>
      </c>
      <c r="F827" s="2">
        <f t="shared" si="97"/>
        <v>1.2218999999999995</v>
      </c>
      <c r="G827" s="2">
        <f t="shared" si="99"/>
        <v>1.2131239999999996</v>
      </c>
      <c r="H827" s="2">
        <f t="shared" si="95"/>
        <v>1.134649999999999</v>
      </c>
      <c r="I827" s="2">
        <f t="array" ref="I827">SUMPRODUCT(B811:B830, (ROW(B811:B830)-ROW(B811)+1)) / (20*21/2)</f>
        <v>1.2170142857142854</v>
      </c>
      <c r="J827" s="2">
        <f t="shared" si="98"/>
        <v>1.2201580920739945</v>
      </c>
      <c r="K827" s="2">
        <f t="shared" si="100"/>
        <v>1.2115283160006842</v>
      </c>
    </row>
    <row r="828" spans="1:11" ht="13.5" x14ac:dyDescent="0.25">
      <c r="A828" s="3">
        <f>TITRES_STAT!B831</f>
        <v>43208</v>
      </c>
      <c r="B828" s="6">
        <f>TITRES_STAT!D831</f>
        <v>1.1882999999999999</v>
      </c>
      <c r="C828" s="2">
        <f t="shared" si="93"/>
        <v>-3.0000000000000027E-2</v>
      </c>
      <c r="D828" s="2">
        <f t="shared" si="94"/>
        <v>1.2122999999999999</v>
      </c>
      <c r="E828" s="2">
        <f t="shared" si="96"/>
        <v>1.2170999999999998</v>
      </c>
      <c r="F828" s="2">
        <f t="shared" si="97"/>
        <v>1.2203999999999997</v>
      </c>
      <c r="G828" s="2">
        <f t="shared" si="99"/>
        <v>1.2130039999999997</v>
      </c>
      <c r="H828" s="2">
        <f t="shared" si="95"/>
        <v>1.1356004999999991</v>
      </c>
      <c r="I828" s="2">
        <f t="array" ref="I828">SUMPRODUCT(B812:B831, (ROW(B812:B831)-ROW(B812)+1)) / (20*21/2)</f>
        <v>1.2168999999999999</v>
      </c>
      <c r="J828" s="2">
        <f t="shared" si="98"/>
        <v>1.2171239880669473</v>
      </c>
      <c r="K828" s="2">
        <f t="shared" si="100"/>
        <v>1.2106174016477163</v>
      </c>
    </row>
    <row r="829" spans="1:11" ht="13.5" x14ac:dyDescent="0.25">
      <c r="A829" s="3">
        <f>TITRES_STAT!B832</f>
        <v>43209</v>
      </c>
      <c r="B829" s="6">
        <f>TITRES_STAT!D832</f>
        <v>1.2242999999999999</v>
      </c>
      <c r="C829" s="2">
        <f t="shared" si="93"/>
        <v>3.6000000000000032E-2</v>
      </c>
      <c r="D829" s="2">
        <f t="shared" si="94"/>
        <v>1.2111000000000001</v>
      </c>
      <c r="E829" s="2">
        <f t="shared" si="96"/>
        <v>1.2170999999999998</v>
      </c>
      <c r="F829" s="2">
        <f t="shared" si="97"/>
        <v>1.2203999999999997</v>
      </c>
      <c r="G829" s="2">
        <f t="shared" si="99"/>
        <v>1.2136039999999997</v>
      </c>
      <c r="H829" s="2">
        <f t="shared" si="95"/>
        <v>1.136679499999999</v>
      </c>
      <c r="I829" s="2">
        <f t="array" ref="I829">SUMPRODUCT(B813:B832, (ROW(B813:B832)-ROW(B813)+1)) / (20*21/2)</f>
        <v>1.2168714285714284</v>
      </c>
      <c r="J829" s="2">
        <f t="shared" si="98"/>
        <v>1.2178074177748572</v>
      </c>
      <c r="K829" s="2">
        <f t="shared" si="100"/>
        <v>1.2111539741321196</v>
      </c>
    </row>
    <row r="830" spans="1:11" ht="13.5" x14ac:dyDescent="0.25">
      <c r="A830" s="3">
        <f>TITRES_STAT!B833</f>
        <v>43210</v>
      </c>
      <c r="B830" s="6">
        <f>TITRES_STAT!D833</f>
        <v>1.2182999999999999</v>
      </c>
      <c r="C830" s="2">
        <f t="shared" si="93"/>
        <v>-6.0000000000000053E-3</v>
      </c>
      <c r="D830" s="2">
        <f t="shared" si="94"/>
        <v>1.2122999999999999</v>
      </c>
      <c r="E830" s="2">
        <f t="shared" si="96"/>
        <v>1.2170999999999998</v>
      </c>
      <c r="F830" s="2">
        <f t="shared" si="97"/>
        <v>1.2194999999999996</v>
      </c>
      <c r="G830" s="2">
        <f t="shared" si="99"/>
        <v>1.2142039999999996</v>
      </c>
      <c r="H830" s="2">
        <f t="shared" si="95"/>
        <v>1.137650499999999</v>
      </c>
      <c r="I830" s="2">
        <f t="array" ref="I830">SUMPRODUCT(B814:B833, (ROW(B814:B833)-ROW(B814)+1)) / (20*21/2)</f>
        <v>1.2209285714285714</v>
      </c>
      <c r="J830" s="2">
        <f t="shared" si="98"/>
        <v>1.2178543303677278</v>
      </c>
      <c r="K830" s="2">
        <f t="shared" si="100"/>
        <v>1.2114342104406639</v>
      </c>
    </row>
    <row r="831" spans="1:11" ht="13.5" x14ac:dyDescent="0.25">
      <c r="A831" s="3">
        <f>TITRES_STAT!B834</f>
        <v>43213</v>
      </c>
      <c r="B831" s="6">
        <f>TITRES_STAT!D834</f>
        <v>1.2182999999999999</v>
      </c>
      <c r="C831" s="2">
        <f t="shared" si="93"/>
        <v>0</v>
      </c>
      <c r="D831" s="2">
        <f t="shared" si="94"/>
        <v>1.2135</v>
      </c>
      <c r="E831" s="2">
        <f t="shared" si="96"/>
        <v>1.2170999999999998</v>
      </c>
      <c r="F831" s="2">
        <f t="shared" si="97"/>
        <v>1.2185999999999997</v>
      </c>
      <c r="G831" s="2">
        <f t="shared" si="99"/>
        <v>1.2157659999999997</v>
      </c>
      <c r="H831" s="2">
        <f t="shared" si="95"/>
        <v>1.1386214999999991</v>
      </c>
      <c r="I831" s="2">
        <f t="array" ref="I831">SUMPRODUCT(B815:B834, (ROW(B815:B834)-ROW(B815)+1)) / (20*21/2)</f>
        <v>1.2270999999999999</v>
      </c>
      <c r="J831" s="2">
        <f t="shared" si="98"/>
        <v>1.2178967750946108</v>
      </c>
      <c r="K831" s="2">
        <f t="shared" si="100"/>
        <v>1.2117034570900498</v>
      </c>
    </row>
    <row r="832" spans="1:11" ht="13.5" x14ac:dyDescent="0.25">
      <c r="A832" s="3">
        <f>TITRES_STAT!B835</f>
        <v>43214</v>
      </c>
      <c r="B832" s="6">
        <f>TITRES_STAT!D835</f>
        <v>1.2182999999999999</v>
      </c>
      <c r="C832" s="2">
        <f t="shared" si="93"/>
        <v>0</v>
      </c>
      <c r="D832" s="2">
        <f t="shared" si="94"/>
        <v>1.2135</v>
      </c>
      <c r="E832" s="2">
        <f t="shared" si="96"/>
        <v>1.2170999999999998</v>
      </c>
      <c r="F832" s="2">
        <f t="shared" si="97"/>
        <v>1.2176999999999996</v>
      </c>
      <c r="G832" s="2">
        <f t="shared" si="99"/>
        <v>1.2167279999999996</v>
      </c>
      <c r="H832" s="2">
        <f t="shared" si="95"/>
        <v>1.1395924999999989</v>
      </c>
      <c r="I832" s="2">
        <f t="array" ref="I832">SUMPRODUCT(B816:B835, (ROW(B816:B835)-ROW(B816)+1)) / (20*21/2)</f>
        <v>1.2340999999999998</v>
      </c>
      <c r="J832" s="2">
        <f t="shared" si="98"/>
        <v>1.2179351774665526</v>
      </c>
      <c r="K832" s="2">
        <f t="shared" si="100"/>
        <v>1.2119621450473028</v>
      </c>
    </row>
    <row r="833" spans="1:11" ht="13.5" x14ac:dyDescent="0.25">
      <c r="A833" s="3">
        <f>TITRES_STAT!B836</f>
        <v>43215</v>
      </c>
      <c r="B833" s="6">
        <f>TITRES_STAT!D836</f>
        <v>1.2603</v>
      </c>
      <c r="C833" s="2">
        <f t="shared" si="93"/>
        <v>4.2000000000000037E-2</v>
      </c>
      <c r="D833" s="2">
        <f t="shared" si="94"/>
        <v>1.2279</v>
      </c>
      <c r="E833" s="2">
        <f t="shared" si="96"/>
        <v>1.2200999999999997</v>
      </c>
      <c r="F833" s="2">
        <f t="shared" si="97"/>
        <v>1.2194999999999996</v>
      </c>
      <c r="G833" s="2">
        <f t="shared" si="99"/>
        <v>1.2185299999999997</v>
      </c>
      <c r="H833" s="2">
        <f t="shared" si="95"/>
        <v>1.140851499999999</v>
      </c>
      <c r="I833" s="2">
        <f t="array" ref="I833">SUMPRODUCT(B817:B836, (ROW(B817:B836)-ROW(B817)+1)) / (20*21/2)</f>
        <v>1.2407285714285712</v>
      </c>
      <c r="J833" s="2">
        <f t="shared" si="98"/>
        <v>1.221969922469738</v>
      </c>
      <c r="K833" s="2">
        <f t="shared" si="100"/>
        <v>1.2138577472023104</v>
      </c>
    </row>
    <row r="834" spans="1:11" ht="13.5" x14ac:dyDescent="0.25">
      <c r="A834" s="3">
        <f>TITRES_STAT!B837</f>
        <v>43216</v>
      </c>
      <c r="B834" s="6">
        <f>TITRES_STAT!D837</f>
        <v>1.2843</v>
      </c>
      <c r="C834" s="2">
        <f t="shared" si="93"/>
        <v>2.4000000000000021E-2</v>
      </c>
      <c r="D834" s="2">
        <f t="shared" si="94"/>
        <v>1.2399</v>
      </c>
      <c r="E834" s="2">
        <f t="shared" si="96"/>
        <v>1.2255</v>
      </c>
      <c r="F834" s="2">
        <f t="shared" si="97"/>
        <v>1.2227999999999999</v>
      </c>
      <c r="G834" s="2">
        <f t="shared" si="99"/>
        <v>1.2208119999999996</v>
      </c>
      <c r="H834" s="2">
        <f t="shared" si="95"/>
        <v>1.1422044999999992</v>
      </c>
      <c r="I834" s="2">
        <f t="array" ref="I834">SUMPRODUCT(B818:B837, (ROW(B818:B837)-ROW(B818)+1)) / (20*21/2)</f>
        <v>1.2464428571428572</v>
      </c>
      <c r="J834" s="2">
        <f t="shared" si="98"/>
        <v>1.227906120329763</v>
      </c>
      <c r="K834" s="2">
        <f t="shared" si="100"/>
        <v>1.2166201884884944</v>
      </c>
    </row>
    <row r="835" spans="1:11" ht="13.5" x14ac:dyDescent="0.25">
      <c r="A835" s="3">
        <f>TITRES_STAT!B838</f>
        <v>43217</v>
      </c>
      <c r="B835" s="6">
        <f>TITRES_STAT!D838</f>
        <v>1.2963</v>
      </c>
      <c r="C835" s="2">
        <f t="shared" si="93"/>
        <v>1.2000000000000011E-2</v>
      </c>
      <c r="D835" s="2">
        <f t="shared" si="94"/>
        <v>1.2555000000000001</v>
      </c>
      <c r="E835" s="2">
        <f t="shared" si="96"/>
        <v>1.2338999999999998</v>
      </c>
      <c r="F835" s="2">
        <f t="shared" si="97"/>
        <v>1.2266999999999997</v>
      </c>
      <c r="G835" s="2">
        <f t="shared" si="99"/>
        <v>1.2234539999999996</v>
      </c>
      <c r="H835" s="2">
        <f t="shared" si="95"/>
        <v>1.1436174999999991</v>
      </c>
      <c r="I835" s="2">
        <f t="array" ref="I835">SUMPRODUCT(B819:B838, (ROW(B819:B838)-ROW(B819)+1)) / (20*21/2)</f>
        <v>1.2518142857142858</v>
      </c>
      <c r="J835" s="2">
        <f t="shared" si="98"/>
        <v>1.2344198231554999</v>
      </c>
      <c r="K835" s="2">
        <f t="shared" si="100"/>
        <v>1.2197448869791419</v>
      </c>
    </row>
    <row r="836" spans="1:11" ht="13.5" x14ac:dyDescent="0.25">
      <c r="A836" s="3">
        <f>TITRES_STAT!B839</f>
        <v>43220</v>
      </c>
      <c r="B836" s="6">
        <f>TITRES_STAT!D839</f>
        <v>1.2963</v>
      </c>
      <c r="C836" s="2">
        <f t="shared" ref="C836:C899" si="101">B836-B835</f>
        <v>0</v>
      </c>
      <c r="D836" s="2">
        <f t="shared" si="94"/>
        <v>1.2711000000000001</v>
      </c>
      <c r="E836" s="2">
        <f t="shared" si="96"/>
        <v>1.2423</v>
      </c>
      <c r="F836" s="2">
        <f t="shared" si="97"/>
        <v>1.2302999999999997</v>
      </c>
      <c r="G836" s="2">
        <f t="shared" si="99"/>
        <v>1.2262159999999998</v>
      </c>
      <c r="H836" s="2">
        <f t="shared" si="95"/>
        <v>1.1449269999999989</v>
      </c>
      <c r="I836" s="2">
        <f t="array" ref="I836">SUMPRODUCT(B820:B839, (ROW(B820:B839)-ROW(B820)+1)) / (20*21/2)</f>
        <v>1.2550428571428573</v>
      </c>
      <c r="J836" s="2">
        <f t="shared" si="98"/>
        <v>1.2403131733311668</v>
      </c>
      <c r="K836" s="2">
        <f t="shared" si="100"/>
        <v>1.2227470482740774</v>
      </c>
    </row>
    <row r="837" spans="1:11" ht="13.5" x14ac:dyDescent="0.25">
      <c r="A837" s="3">
        <f>TITRES_STAT!B840</f>
        <v>43222</v>
      </c>
      <c r="B837" s="6">
        <f>TITRES_STAT!D840</f>
        <v>1.2903</v>
      </c>
      <c r="C837" s="2">
        <f t="shared" si="101"/>
        <v>-6.0000000000000053E-3</v>
      </c>
      <c r="D837" s="2">
        <f t="shared" si="94"/>
        <v>1.2855000000000001</v>
      </c>
      <c r="E837" s="2">
        <f t="shared" si="96"/>
        <v>1.2495000000000001</v>
      </c>
      <c r="F837" s="2">
        <f t="shared" si="97"/>
        <v>1.2338999999999998</v>
      </c>
      <c r="G837" s="2">
        <f t="shared" si="99"/>
        <v>1.2287379999999999</v>
      </c>
      <c r="H837" s="2">
        <f t="shared" si="95"/>
        <v>1.1461549999999989</v>
      </c>
      <c r="I837" s="2">
        <f t="array" ref="I837">SUMPRODUCT(B821:B840, (ROW(B821:B840)-ROW(B821)+1)) / (20*21/2)</f>
        <v>1.2551857142857143</v>
      </c>
      <c r="J837" s="2">
        <f t="shared" si="98"/>
        <v>1.2450738234901033</v>
      </c>
      <c r="K837" s="2">
        <f t="shared" si="100"/>
        <v>1.2253961836358784</v>
      </c>
    </row>
    <row r="838" spans="1:11" ht="13.5" x14ac:dyDescent="0.25">
      <c r="A838" s="3">
        <f>TITRES_STAT!B841</f>
        <v>43223</v>
      </c>
      <c r="B838" s="6">
        <f>TITRES_STAT!D841</f>
        <v>1.2903</v>
      </c>
      <c r="C838" s="2">
        <f t="shared" si="101"/>
        <v>0</v>
      </c>
      <c r="D838" s="2">
        <f t="shared" ref="D838:D901" si="102">AVERAGE(B834:B838)</f>
        <v>1.2915000000000001</v>
      </c>
      <c r="E838" s="2">
        <f t="shared" si="96"/>
        <v>1.2597</v>
      </c>
      <c r="F838" s="2">
        <f t="shared" si="97"/>
        <v>1.2383999999999997</v>
      </c>
      <c r="G838" s="2">
        <f t="shared" si="99"/>
        <v>1.2311399999999999</v>
      </c>
      <c r="H838" s="2">
        <f t="shared" si="95"/>
        <v>1.1473829999999992</v>
      </c>
      <c r="I838" s="2">
        <f t="array" ref="I838">SUMPRODUCT(B822:B841, (ROW(B822:B841)-ROW(B822)+1)) / (20*21/2)</f>
        <v>1.256357142857143</v>
      </c>
      <c r="J838" s="2">
        <f t="shared" si="98"/>
        <v>1.2493810783958077</v>
      </c>
      <c r="K838" s="2">
        <f t="shared" si="100"/>
        <v>1.2279414313364323</v>
      </c>
    </row>
    <row r="839" spans="1:11" ht="13.5" x14ac:dyDescent="0.25">
      <c r="A839" s="3">
        <f>TITRES_STAT!B842</f>
        <v>43224</v>
      </c>
      <c r="B839" s="6">
        <f>TITRES_STAT!D842</f>
        <v>1.2723</v>
      </c>
      <c r="C839" s="2">
        <f t="shared" si="101"/>
        <v>-1.8000000000000016E-2</v>
      </c>
      <c r="D839" s="2">
        <f t="shared" si="102"/>
        <v>1.2891000000000001</v>
      </c>
      <c r="E839" s="2">
        <f t="shared" si="96"/>
        <v>1.2645</v>
      </c>
      <c r="F839" s="2">
        <f t="shared" si="97"/>
        <v>1.2407999999999995</v>
      </c>
      <c r="G839" s="2">
        <f t="shared" si="99"/>
        <v>1.23258</v>
      </c>
      <c r="H839" s="2">
        <f t="shared" si="95"/>
        <v>1.148520999999999</v>
      </c>
      <c r="I839" s="2">
        <f t="array" ref="I839">SUMPRODUCT(B823:B842, (ROW(B823:B842)-ROW(B823)+1)) / (20*21/2)</f>
        <v>1.2562142857142857</v>
      </c>
      <c r="J839" s="2">
        <f t="shared" si="98"/>
        <v>1.2515638328343022</v>
      </c>
      <c r="K839" s="2">
        <f t="shared" si="100"/>
        <v>1.2296809830487292</v>
      </c>
    </row>
    <row r="840" spans="1:11" ht="13.5" x14ac:dyDescent="0.25">
      <c r="A840" s="3">
        <f>TITRES_STAT!B843</f>
        <v>43227</v>
      </c>
      <c r="B840" s="6">
        <f>TITRES_STAT!D843</f>
        <v>1.2423</v>
      </c>
      <c r="C840" s="2">
        <f t="shared" si="101"/>
        <v>-3.0000000000000027E-2</v>
      </c>
      <c r="D840" s="2">
        <f t="shared" si="102"/>
        <v>1.2783000000000002</v>
      </c>
      <c r="E840" s="2">
        <f t="shared" si="96"/>
        <v>1.2669000000000001</v>
      </c>
      <c r="F840" s="2">
        <f t="shared" si="97"/>
        <v>1.2419999999999995</v>
      </c>
      <c r="G840" s="2">
        <f t="shared" si="99"/>
        <v>1.2336599999999998</v>
      </c>
      <c r="H840" s="2">
        <f t="shared" si="95"/>
        <v>1.149534499999999</v>
      </c>
      <c r="I840" s="2">
        <f t="array" ref="I840">SUMPRODUCT(B824:B843, (ROW(B824:B843)-ROW(B824)+1)) / (20*21/2)</f>
        <v>1.2536714285714285</v>
      </c>
      <c r="J840" s="2">
        <f t="shared" si="98"/>
        <v>1.2506815630405592</v>
      </c>
      <c r="K840" s="2">
        <f t="shared" si="100"/>
        <v>1.230175846458583</v>
      </c>
    </row>
    <row r="841" spans="1:11" ht="13.5" x14ac:dyDescent="0.25">
      <c r="A841" s="3">
        <f>TITRES_STAT!B844</f>
        <v>43228</v>
      </c>
      <c r="B841" s="6">
        <f>TITRES_STAT!D844</f>
        <v>1.2543</v>
      </c>
      <c r="C841" s="2">
        <f t="shared" si="101"/>
        <v>1.2000000000000011E-2</v>
      </c>
      <c r="D841" s="2">
        <f t="shared" si="102"/>
        <v>1.2699</v>
      </c>
      <c r="E841" s="2">
        <f t="shared" si="96"/>
        <v>1.2705000000000002</v>
      </c>
      <c r="F841" s="2">
        <f t="shared" si="97"/>
        <v>1.2437999999999998</v>
      </c>
      <c r="G841" s="2">
        <f t="shared" si="99"/>
        <v>1.2346199999999998</v>
      </c>
      <c r="H841" s="2">
        <f t="shared" si="95"/>
        <v>1.1506599999999991</v>
      </c>
      <c r="I841" s="2">
        <f t="array" ref="I841">SUMPRODUCT(B825:B844, (ROW(B825:B844)-ROW(B825)+1)) / (20*21/2)</f>
        <v>1.2489000000000001</v>
      </c>
      <c r="J841" s="2">
        <f t="shared" si="98"/>
        <v>1.2510261760843155</v>
      </c>
      <c r="K841" s="2">
        <f t="shared" si="100"/>
        <v>1.2311218916955013</v>
      </c>
    </row>
    <row r="842" spans="1:11" ht="13.5" x14ac:dyDescent="0.25">
      <c r="A842" s="3">
        <f>TITRES_STAT!B845</f>
        <v>43229</v>
      </c>
      <c r="B842" s="6">
        <f>TITRES_STAT!D845</f>
        <v>1.2423</v>
      </c>
      <c r="C842" s="2">
        <f t="shared" si="101"/>
        <v>-1.2000000000000011E-2</v>
      </c>
      <c r="D842" s="2">
        <f t="shared" si="102"/>
        <v>1.2603</v>
      </c>
      <c r="E842" s="2">
        <f t="shared" si="96"/>
        <v>1.2729000000000001</v>
      </c>
      <c r="F842" s="2">
        <f t="shared" si="97"/>
        <v>1.2449999999999997</v>
      </c>
      <c r="G842" s="2">
        <f t="shared" si="99"/>
        <v>1.2346199999999998</v>
      </c>
      <c r="H842" s="2">
        <f t="shared" ref="H842:H905" si="103">AVERAGE(B643:B842)</f>
        <v>1.1517769999999992</v>
      </c>
      <c r="I842" s="2">
        <f t="array" ref="I842">SUMPRODUCT(B826:B845, (ROW(B826:B845)-ROW(B826)+1)) / (20*21/2)</f>
        <v>1.2477285714285713</v>
      </c>
      <c r="J842" s="2">
        <f t="shared" si="98"/>
        <v>1.2501951116953331</v>
      </c>
      <c r="K842" s="2">
        <f t="shared" si="100"/>
        <v>1.231560248883913</v>
      </c>
    </row>
    <row r="843" spans="1:11" ht="13.5" x14ac:dyDescent="0.25">
      <c r="A843" s="3">
        <f>TITRES_STAT!B846</f>
        <v>43230</v>
      </c>
      <c r="B843" s="6">
        <f>TITRES_STAT!D846</f>
        <v>1.2182999999999999</v>
      </c>
      <c r="C843" s="2">
        <f t="shared" si="101"/>
        <v>-2.4000000000000021E-2</v>
      </c>
      <c r="D843" s="2">
        <f t="shared" si="102"/>
        <v>1.2459</v>
      </c>
      <c r="E843" s="2">
        <f t="shared" si="96"/>
        <v>1.2687000000000002</v>
      </c>
      <c r="F843" s="2">
        <f t="shared" si="97"/>
        <v>1.2443999999999997</v>
      </c>
      <c r="G843" s="2">
        <f t="shared" si="99"/>
        <v>1.2340199999999999</v>
      </c>
      <c r="H843" s="2">
        <f t="shared" si="103"/>
        <v>1.1528774999999991</v>
      </c>
      <c r="I843" s="2">
        <f t="array" ref="I843">SUMPRODUCT(B827:B846, (ROW(B827:B846)-ROW(B827)+1)) / (20*21/2)</f>
        <v>1.2464714285714285</v>
      </c>
      <c r="J843" s="2">
        <f t="shared" si="98"/>
        <v>1.2471574820100633</v>
      </c>
      <c r="K843" s="2">
        <f t="shared" si="100"/>
        <v>1.2310402391237596</v>
      </c>
    </row>
    <row r="844" spans="1:11" ht="13.5" x14ac:dyDescent="0.25">
      <c r="A844" s="3">
        <f>TITRES_STAT!B847</f>
        <v>43231</v>
      </c>
      <c r="B844" s="6">
        <f>TITRES_STAT!D847</f>
        <v>1.1942999999999999</v>
      </c>
      <c r="C844" s="2">
        <f t="shared" si="101"/>
        <v>-2.4000000000000021E-2</v>
      </c>
      <c r="D844" s="2">
        <f t="shared" si="102"/>
        <v>1.2303000000000002</v>
      </c>
      <c r="E844" s="2">
        <f t="shared" ref="E844:E907" si="104">AVERAGE(B835:B844)</f>
        <v>1.2597</v>
      </c>
      <c r="F844" s="2">
        <f t="shared" si="97"/>
        <v>1.2425999999999999</v>
      </c>
      <c r="G844" s="2">
        <f t="shared" si="99"/>
        <v>1.2329399999999999</v>
      </c>
      <c r="H844" s="2">
        <f t="shared" si="103"/>
        <v>1.1537804999999992</v>
      </c>
      <c r="I844" s="2">
        <f t="array" ref="I844">SUMPRODUCT(B828:B847, (ROW(B828:B847)-ROW(B828)+1)) / (20*21/2)</f>
        <v>1.2422714285714282</v>
      </c>
      <c r="J844" s="2">
        <f t="shared" si="98"/>
        <v>1.2421234361043429</v>
      </c>
      <c r="K844" s="2">
        <f t="shared" si="100"/>
        <v>1.2295994454326318</v>
      </c>
    </row>
    <row r="845" spans="1:11" ht="13.5" x14ac:dyDescent="0.25">
      <c r="A845" s="3">
        <f>TITRES_STAT!B848</f>
        <v>43234</v>
      </c>
      <c r="B845" s="6">
        <f>TITRES_STAT!D848</f>
        <v>1.2302999999999999</v>
      </c>
      <c r="C845" s="2">
        <f t="shared" si="101"/>
        <v>3.6000000000000032E-2</v>
      </c>
      <c r="D845" s="2">
        <f t="shared" si="102"/>
        <v>1.2279</v>
      </c>
      <c r="E845" s="2">
        <f t="shared" si="104"/>
        <v>1.2530999999999999</v>
      </c>
      <c r="F845" s="2">
        <f t="shared" si="97"/>
        <v>1.2434999999999998</v>
      </c>
      <c r="G845" s="2">
        <f t="shared" si="99"/>
        <v>1.23258</v>
      </c>
      <c r="H845" s="2">
        <f t="shared" si="103"/>
        <v>1.1547494999999992</v>
      </c>
      <c r="I845" s="2">
        <f t="array" ref="I845">SUMPRODUCT(B829:B848, (ROW(B829:B848)-ROW(B829)+1)) / (20*21/2)</f>
        <v>1.2398714285714285</v>
      </c>
      <c r="J845" s="2">
        <f t="shared" si="98"/>
        <v>1.2409973945705959</v>
      </c>
      <c r="K845" s="2">
        <f t="shared" si="100"/>
        <v>1.2296269181607637</v>
      </c>
    </row>
    <row r="846" spans="1:11" ht="13.5" x14ac:dyDescent="0.25">
      <c r="A846" s="3">
        <f>TITRES_STAT!B849</f>
        <v>43235</v>
      </c>
      <c r="B846" s="6">
        <f>TITRES_STAT!D849</f>
        <v>1.2302999999999999</v>
      </c>
      <c r="C846" s="2">
        <f t="shared" si="101"/>
        <v>0</v>
      </c>
      <c r="D846" s="2">
        <f t="shared" si="102"/>
        <v>1.2230999999999999</v>
      </c>
      <c r="E846" s="2">
        <f t="shared" si="104"/>
        <v>1.2464999999999999</v>
      </c>
      <c r="F846" s="2">
        <f t="shared" si="97"/>
        <v>1.2444</v>
      </c>
      <c r="G846" s="2">
        <f t="shared" si="99"/>
        <v>1.2329399999999999</v>
      </c>
      <c r="H846" s="2">
        <f t="shared" si="103"/>
        <v>1.1558004999999991</v>
      </c>
      <c r="I846" s="2">
        <f t="array" ref="I846">SUMPRODUCT(B830:B849, (ROW(B830:B849)-ROW(B830)+1)) / (20*21/2)</f>
        <v>1.2367571428571429</v>
      </c>
      <c r="J846" s="2">
        <f t="shared" si="98"/>
        <v>1.2399785950876818</v>
      </c>
      <c r="K846" s="2">
        <f t="shared" si="100"/>
        <v>1.2296533135270082</v>
      </c>
    </row>
    <row r="847" spans="1:11" ht="13.5" x14ac:dyDescent="0.25">
      <c r="A847" s="3">
        <f>TITRES_STAT!B850</f>
        <v>43236</v>
      </c>
      <c r="B847" s="6">
        <f>TITRES_STAT!D850</f>
        <v>1.2002999999999999</v>
      </c>
      <c r="C847" s="2">
        <f t="shared" si="101"/>
        <v>-3.0000000000000027E-2</v>
      </c>
      <c r="D847" s="2">
        <f t="shared" si="102"/>
        <v>1.2146999999999999</v>
      </c>
      <c r="E847" s="2">
        <f t="shared" si="104"/>
        <v>1.2375</v>
      </c>
      <c r="F847" s="2">
        <f t="shared" si="97"/>
        <v>1.2434999999999998</v>
      </c>
      <c r="G847" s="2">
        <f t="shared" si="99"/>
        <v>1.2320999999999998</v>
      </c>
      <c r="H847" s="2">
        <f t="shared" si="103"/>
        <v>1.1567014999999992</v>
      </c>
      <c r="I847" s="2">
        <f t="array" ref="I847">SUMPRODUCT(B831:B850, (ROW(B831:B850)-ROW(B831)+1)) / (20*21/2)</f>
        <v>1.2348428571428571</v>
      </c>
      <c r="J847" s="2">
        <f t="shared" si="98"/>
        <v>1.2361996812698073</v>
      </c>
      <c r="K847" s="2">
        <f t="shared" si="100"/>
        <v>1.2285022031926158</v>
      </c>
    </row>
    <row r="848" spans="1:11" ht="13.5" x14ac:dyDescent="0.25">
      <c r="A848" s="3">
        <f>TITRES_STAT!B851</f>
        <v>43237</v>
      </c>
      <c r="B848" s="6">
        <f>TITRES_STAT!D851</f>
        <v>1.2182999999999999</v>
      </c>
      <c r="C848" s="2">
        <f t="shared" si="101"/>
        <v>1.8000000000000016E-2</v>
      </c>
      <c r="D848" s="2">
        <f t="shared" si="102"/>
        <v>1.2147000000000001</v>
      </c>
      <c r="E848" s="2">
        <f t="shared" si="104"/>
        <v>1.2302999999999999</v>
      </c>
      <c r="F848" s="2">
        <f t="shared" si="97"/>
        <v>1.2449999999999997</v>
      </c>
      <c r="G848" s="2">
        <f t="shared" si="99"/>
        <v>1.2319799999999999</v>
      </c>
      <c r="H848" s="2">
        <f t="shared" si="103"/>
        <v>1.1576379999999993</v>
      </c>
      <c r="I848" s="2">
        <f t="array" ref="I848">SUMPRODUCT(B832:B851, (ROW(B832:B851)-ROW(B832)+1)) / (20*21/2)</f>
        <v>1.2323285714285714</v>
      </c>
      <c r="J848" s="2">
        <f t="shared" si="98"/>
        <v>1.2344949497203017</v>
      </c>
      <c r="K848" s="2">
        <f t="shared" si="100"/>
        <v>1.2281021167929054</v>
      </c>
    </row>
    <row r="849" spans="1:11" ht="13.5" x14ac:dyDescent="0.25">
      <c r="A849" s="3">
        <f>TITRES_STAT!B852</f>
        <v>43238</v>
      </c>
      <c r="B849" s="6">
        <f>TITRES_STAT!D852</f>
        <v>1.2122999999999999</v>
      </c>
      <c r="C849" s="2">
        <f t="shared" si="101"/>
        <v>-6.0000000000000053E-3</v>
      </c>
      <c r="D849" s="2">
        <f t="shared" si="102"/>
        <v>1.2182999999999999</v>
      </c>
      <c r="E849" s="2">
        <f t="shared" si="104"/>
        <v>1.2242999999999999</v>
      </c>
      <c r="F849" s="2">
        <f t="shared" si="97"/>
        <v>1.2443999999999997</v>
      </c>
      <c r="G849" s="2">
        <f t="shared" si="99"/>
        <v>1.2314999999999998</v>
      </c>
      <c r="H849" s="2">
        <f t="shared" si="103"/>
        <v>1.1585169999999991</v>
      </c>
      <c r="I849" s="2">
        <f t="array" ref="I849">SUMPRODUCT(B833:B852, (ROW(B833:B852)-ROW(B833)+1)) / (20*21/2)</f>
        <v>1.2303857142857142</v>
      </c>
      <c r="J849" s="2">
        <f t="shared" si="98"/>
        <v>1.232381144985035</v>
      </c>
      <c r="K849" s="2">
        <f t="shared" si="100"/>
        <v>1.2274824259382817</v>
      </c>
    </row>
    <row r="850" spans="1:11" ht="13.5" x14ac:dyDescent="0.25">
      <c r="A850" s="3">
        <f>TITRES_STAT!B853</f>
        <v>43241</v>
      </c>
      <c r="B850" s="6">
        <f>TITRES_STAT!D853</f>
        <v>1.2242999999999999</v>
      </c>
      <c r="C850" s="2">
        <f t="shared" si="101"/>
        <v>1.2000000000000011E-2</v>
      </c>
      <c r="D850" s="2">
        <f t="shared" si="102"/>
        <v>1.2170999999999998</v>
      </c>
      <c r="E850" s="2">
        <f t="shared" si="104"/>
        <v>1.2224999999999997</v>
      </c>
      <c r="F850" s="2">
        <f t="shared" si="97"/>
        <v>1.2446999999999997</v>
      </c>
      <c r="G850" s="2">
        <f t="shared" si="99"/>
        <v>1.2311399999999999</v>
      </c>
      <c r="H850" s="2">
        <f t="shared" si="103"/>
        <v>1.1594559999999992</v>
      </c>
      <c r="I850" s="2">
        <f t="array" ref="I850">SUMPRODUCT(B834:B853, (ROW(B834:B853)-ROW(B834)+1)) / (20*21/2)</f>
        <v>1.231842857142857</v>
      </c>
      <c r="J850" s="2">
        <f t="shared" si="98"/>
        <v>1.2316115121293174</v>
      </c>
      <c r="K850" s="2">
        <f t="shared" si="100"/>
        <v>1.2273576249210942</v>
      </c>
    </row>
    <row r="851" spans="1:11" ht="13.5" x14ac:dyDescent="0.25">
      <c r="A851" s="3">
        <f>TITRES_STAT!B854</f>
        <v>43242</v>
      </c>
      <c r="B851" s="6">
        <f>TITRES_STAT!D854</f>
        <v>1.2182999999999999</v>
      </c>
      <c r="C851" s="2">
        <f t="shared" si="101"/>
        <v>-6.0000000000000053E-3</v>
      </c>
      <c r="D851" s="2">
        <f t="shared" si="102"/>
        <v>1.2147000000000001</v>
      </c>
      <c r="E851" s="2">
        <f t="shared" si="104"/>
        <v>1.2188999999999997</v>
      </c>
      <c r="F851" s="2">
        <f t="shared" si="97"/>
        <v>1.2446999999999997</v>
      </c>
      <c r="G851" s="2">
        <f t="shared" si="99"/>
        <v>1.23078</v>
      </c>
      <c r="H851" s="2">
        <f t="shared" si="103"/>
        <v>1.1603104999999991</v>
      </c>
      <c r="I851" s="2">
        <f t="array" ref="I851">SUMPRODUCT(B835:B854, (ROW(B835:B854)-ROW(B835)+1)) / (20*21/2)</f>
        <v>1.2350142857142852</v>
      </c>
      <c r="J851" s="2">
        <f t="shared" si="98"/>
        <v>1.2303437490693823</v>
      </c>
      <c r="K851" s="2">
        <f t="shared" si="100"/>
        <v>1.2270024239437964</v>
      </c>
    </row>
    <row r="852" spans="1:11" ht="13.5" x14ac:dyDescent="0.25">
      <c r="A852" s="3">
        <f>TITRES_STAT!B855</f>
        <v>43243</v>
      </c>
      <c r="B852" s="6">
        <f>TITRES_STAT!D855</f>
        <v>1.2242999999999999</v>
      </c>
      <c r="C852" s="2">
        <f t="shared" si="101"/>
        <v>6.0000000000000053E-3</v>
      </c>
      <c r="D852" s="2">
        <f t="shared" si="102"/>
        <v>1.2195</v>
      </c>
      <c r="E852" s="2">
        <f t="shared" si="104"/>
        <v>1.2170999999999998</v>
      </c>
      <c r="F852" s="2">
        <f t="shared" ref="F852:F915" si="105">AVERAGE(B833:B852)</f>
        <v>1.2449999999999997</v>
      </c>
      <c r="G852" s="2">
        <f t="shared" si="99"/>
        <v>1.23054</v>
      </c>
      <c r="H852" s="2">
        <f t="shared" si="103"/>
        <v>1.1611129999999992</v>
      </c>
      <c r="I852" s="2">
        <f t="array" ref="I852">SUMPRODUCT(B836:B855, (ROW(B836:B855)-ROW(B836)+1)) / (20*21/2)</f>
        <v>1.2393571428571428</v>
      </c>
      <c r="J852" s="2">
        <f t="shared" si="98"/>
        <v>1.2297681539199172</v>
      </c>
      <c r="K852" s="2">
        <f t="shared" si="100"/>
        <v>1.2268964465342358</v>
      </c>
    </row>
    <row r="853" spans="1:11" ht="13.5" x14ac:dyDescent="0.25">
      <c r="A853" s="3">
        <f>TITRES_STAT!B856</f>
        <v>43244</v>
      </c>
      <c r="B853" s="6">
        <f>TITRES_STAT!D856</f>
        <v>1.2603</v>
      </c>
      <c r="C853" s="2">
        <f t="shared" si="101"/>
        <v>3.6000000000000032E-2</v>
      </c>
      <c r="D853" s="2">
        <f t="shared" si="102"/>
        <v>1.2278999999999998</v>
      </c>
      <c r="E853" s="2">
        <f t="shared" si="104"/>
        <v>1.2212999999999998</v>
      </c>
      <c r="F853" s="2">
        <f t="shared" si="105"/>
        <v>1.2449999999999999</v>
      </c>
      <c r="G853" s="2">
        <f t="shared" si="99"/>
        <v>1.2311399999999999</v>
      </c>
      <c r="H853" s="2">
        <f t="shared" si="103"/>
        <v>1.1620954999999991</v>
      </c>
      <c r="I853" s="2">
        <f t="array" ref="I853">SUMPRODUCT(B837:B856, (ROW(B837:B856)-ROW(B837)+1)) / (20*21/2)</f>
        <v>1.2431571428571428</v>
      </c>
      <c r="J853" s="2">
        <f t="shared" ref="J853:J916" si="106">$J$4*B853+J852*(1-$J$4)</f>
        <v>1.232675948784687</v>
      </c>
      <c r="K853" s="2">
        <f t="shared" si="100"/>
        <v>1.2282063898074029</v>
      </c>
    </row>
    <row r="854" spans="1:11" ht="13.5" x14ac:dyDescent="0.25">
      <c r="A854" s="3">
        <f>TITRES_STAT!B857</f>
        <v>43245</v>
      </c>
      <c r="B854" s="6">
        <f>TITRES_STAT!D857</f>
        <v>1.2783</v>
      </c>
      <c r="C854" s="2">
        <f t="shared" si="101"/>
        <v>1.8000000000000016E-2</v>
      </c>
      <c r="D854" s="2">
        <f t="shared" si="102"/>
        <v>1.2410999999999999</v>
      </c>
      <c r="E854" s="2">
        <f t="shared" si="104"/>
        <v>1.2296999999999998</v>
      </c>
      <c r="F854" s="2">
        <f t="shared" si="105"/>
        <v>1.2446999999999999</v>
      </c>
      <c r="G854" s="2">
        <f t="shared" si="99"/>
        <v>1.2319799999999999</v>
      </c>
      <c r="H854" s="2">
        <f t="shared" si="103"/>
        <v>1.1631679999999991</v>
      </c>
      <c r="I854" s="2">
        <f t="array" ref="I854">SUMPRODUCT(B838:B857, (ROW(B838:B857)-ROW(B838)+1)) / (20*21/2)</f>
        <v>1.2464428571428572</v>
      </c>
      <c r="J854" s="2">
        <f t="shared" si="106"/>
        <v>1.2370210965194788</v>
      </c>
      <c r="K854" s="2">
        <f t="shared" si="100"/>
        <v>1.2301708451090736</v>
      </c>
    </row>
    <row r="855" spans="1:11" ht="13.5" x14ac:dyDescent="0.25">
      <c r="A855" s="3">
        <f>TITRES_STAT!B858</f>
        <v>43248</v>
      </c>
      <c r="B855" s="6">
        <f>TITRES_STAT!D858</f>
        <v>1.2903</v>
      </c>
      <c r="C855" s="2">
        <f t="shared" si="101"/>
        <v>1.2000000000000011E-2</v>
      </c>
      <c r="D855" s="2">
        <f t="shared" si="102"/>
        <v>1.2543</v>
      </c>
      <c r="E855" s="2">
        <f t="shared" si="104"/>
        <v>1.2357</v>
      </c>
      <c r="F855" s="2">
        <f t="shared" si="105"/>
        <v>1.2444</v>
      </c>
      <c r="G855" s="2">
        <f t="shared" si="99"/>
        <v>1.2331799999999999</v>
      </c>
      <c r="H855" s="2">
        <f t="shared" si="103"/>
        <v>1.1642734999999991</v>
      </c>
      <c r="I855" s="2">
        <f t="array" ref="I855">SUMPRODUCT(B839:B858, (ROW(B839:B858)-ROW(B839)+1)) / (20*21/2)</f>
        <v>1.2492142857142858</v>
      </c>
      <c r="J855" s="2">
        <f t="shared" si="106"/>
        <v>1.2420952778033378</v>
      </c>
      <c r="K855" s="2">
        <f t="shared" si="100"/>
        <v>1.2325288511832275</v>
      </c>
    </row>
    <row r="856" spans="1:11" ht="13.5" x14ac:dyDescent="0.25">
      <c r="A856" s="3">
        <f>TITRES_STAT!B859</f>
        <v>43249</v>
      </c>
      <c r="B856" s="6">
        <f>TITRES_STAT!D859</f>
        <v>1.2843</v>
      </c>
      <c r="C856" s="2">
        <f t="shared" si="101"/>
        <v>-6.0000000000000053E-3</v>
      </c>
      <c r="D856" s="2">
        <f t="shared" si="102"/>
        <v>1.2675000000000001</v>
      </c>
      <c r="E856" s="2">
        <f t="shared" si="104"/>
        <v>1.2410999999999999</v>
      </c>
      <c r="F856" s="2">
        <f t="shared" si="105"/>
        <v>1.2437999999999998</v>
      </c>
      <c r="G856" s="2">
        <f t="shared" si="99"/>
        <v>1.2342599999999999</v>
      </c>
      <c r="H856" s="2">
        <f t="shared" si="103"/>
        <v>1.1653489999999991</v>
      </c>
      <c r="I856" s="2">
        <f t="array" ref="I856">SUMPRODUCT(B840:B859, (ROW(B840:B859)-ROW(B840)+1)) / (20*21/2)</f>
        <v>1.2486428571428567</v>
      </c>
      <c r="J856" s="2">
        <f t="shared" si="106"/>
        <v>1.2461147751554007</v>
      </c>
      <c r="K856" s="2">
        <f t="shared" si="100"/>
        <v>1.234559092313297</v>
      </c>
    </row>
    <row r="857" spans="1:11" ht="13.5" x14ac:dyDescent="0.25">
      <c r="A857" s="3">
        <f>TITRES_STAT!B860</f>
        <v>43250</v>
      </c>
      <c r="B857" s="6">
        <f>TITRES_STAT!D860</f>
        <v>1.2783</v>
      </c>
      <c r="C857" s="2">
        <f t="shared" si="101"/>
        <v>-6.0000000000000053E-3</v>
      </c>
      <c r="D857" s="2">
        <f t="shared" si="102"/>
        <v>1.2783</v>
      </c>
      <c r="E857" s="2">
        <f t="shared" si="104"/>
        <v>1.2489000000000001</v>
      </c>
      <c r="F857" s="2">
        <f t="shared" si="105"/>
        <v>1.2431999999999999</v>
      </c>
      <c r="G857" s="2">
        <f t="shared" si="99"/>
        <v>1.23594</v>
      </c>
      <c r="H857" s="2">
        <f t="shared" si="103"/>
        <v>1.166366999999999</v>
      </c>
      <c r="I857" s="2">
        <f t="array" ref="I857">SUMPRODUCT(B841:B860, (ROW(B841:B860)-ROW(B841)+1)) / (20*21/2)</f>
        <v>1.2510999999999999</v>
      </c>
      <c r="J857" s="2">
        <f t="shared" si="106"/>
        <v>1.2491800346644102</v>
      </c>
      <c r="K857" s="2">
        <f t="shared" si="100"/>
        <v>1.2362744220265012</v>
      </c>
    </row>
    <row r="858" spans="1:11" ht="13.5" x14ac:dyDescent="0.25">
      <c r="A858" s="3">
        <f>TITRES_STAT!B861</f>
        <v>43251</v>
      </c>
      <c r="B858" s="6">
        <f>TITRES_STAT!D861</f>
        <v>1.2723</v>
      </c>
      <c r="C858" s="2">
        <f t="shared" si="101"/>
        <v>-6.0000000000000053E-3</v>
      </c>
      <c r="D858" s="2">
        <f t="shared" si="102"/>
        <v>1.2806999999999999</v>
      </c>
      <c r="E858" s="2">
        <f t="shared" si="104"/>
        <v>1.2542999999999997</v>
      </c>
      <c r="F858" s="2">
        <f t="shared" si="105"/>
        <v>1.2423000000000002</v>
      </c>
      <c r="G858" s="2">
        <f t="shared" si="99"/>
        <v>1.2370200000000002</v>
      </c>
      <c r="H858" s="2">
        <f t="shared" si="103"/>
        <v>1.1673824999999991</v>
      </c>
      <c r="I858" s="2">
        <f t="array" ref="I858">SUMPRODUCT(B842:B861, (ROW(B842:B861)-ROW(B842)+1)) / (20*21/2)</f>
        <v>1.2540142857142855</v>
      </c>
      <c r="J858" s="2">
        <f t="shared" si="106"/>
        <v>1.2513819361249425</v>
      </c>
      <c r="K858" s="2">
        <f t="shared" si="100"/>
        <v>1.2376871897901678</v>
      </c>
    </row>
    <row r="859" spans="1:11" ht="13.5" x14ac:dyDescent="0.25">
      <c r="A859" s="3">
        <f>TITRES_STAT!B862</f>
        <v>43252</v>
      </c>
      <c r="B859" s="6">
        <f>TITRES_STAT!D862</f>
        <v>1.2363</v>
      </c>
      <c r="C859" s="2">
        <f t="shared" si="101"/>
        <v>-3.6000000000000032E-2</v>
      </c>
      <c r="D859" s="2">
        <f t="shared" si="102"/>
        <v>1.2723</v>
      </c>
      <c r="E859" s="2">
        <f t="shared" si="104"/>
        <v>1.2566999999999999</v>
      </c>
      <c r="F859" s="2">
        <f t="shared" si="105"/>
        <v>1.2405000000000002</v>
      </c>
      <c r="G859" s="2">
        <f t="shared" si="99"/>
        <v>1.23726</v>
      </c>
      <c r="H859" s="2">
        <f t="shared" si="103"/>
        <v>1.1682179999999991</v>
      </c>
      <c r="I859" s="2">
        <f t="array" ref="I859">SUMPRODUCT(B843:B862, (ROW(B843:B862)-ROW(B843)+1)) / (20*21/2)</f>
        <v>1.2574142857142856</v>
      </c>
      <c r="J859" s="2">
        <f t="shared" si="106"/>
        <v>1.2499455612559005</v>
      </c>
      <c r="K859" s="2">
        <f t="shared" si="100"/>
        <v>1.2376327901905533</v>
      </c>
    </row>
    <row r="860" spans="1:11" ht="13.5" x14ac:dyDescent="0.25">
      <c r="A860" s="3">
        <f>TITRES_STAT!B863</f>
        <v>43255</v>
      </c>
      <c r="B860" s="6">
        <f>TITRES_STAT!D863</f>
        <v>1.2663</v>
      </c>
      <c r="C860" s="2">
        <f t="shared" si="101"/>
        <v>3.0000000000000027E-2</v>
      </c>
      <c r="D860" s="2">
        <f t="shared" si="102"/>
        <v>1.2674999999999998</v>
      </c>
      <c r="E860" s="2">
        <f t="shared" si="104"/>
        <v>1.2608999999999999</v>
      </c>
      <c r="F860" s="2">
        <f t="shared" si="105"/>
        <v>1.2417000000000002</v>
      </c>
      <c r="G860" s="2">
        <f t="shared" si="99"/>
        <v>1.23786</v>
      </c>
      <c r="H860" s="2">
        <f t="shared" si="103"/>
        <v>1.169230499999999</v>
      </c>
      <c r="I860" s="2">
        <f t="array" ref="I860">SUMPRODUCT(B844:B863, (ROW(B844:B863)-ROW(B844)+1)) / (20*21/2)</f>
        <v>1.2617857142857141</v>
      </c>
      <c r="J860" s="2">
        <f t="shared" si="106"/>
        <v>1.2515031268505767</v>
      </c>
      <c r="K860" s="2">
        <f t="shared" si="100"/>
        <v>1.2387569944968062</v>
      </c>
    </row>
    <row r="861" spans="1:11" ht="13.5" x14ac:dyDescent="0.25">
      <c r="A861" s="3">
        <f>TITRES_STAT!B864</f>
        <v>43256</v>
      </c>
      <c r="B861" s="6">
        <f>TITRES_STAT!D864</f>
        <v>1.2723</v>
      </c>
      <c r="C861" s="2">
        <f t="shared" si="101"/>
        <v>6.0000000000000053E-3</v>
      </c>
      <c r="D861" s="2">
        <f t="shared" si="102"/>
        <v>1.2650999999999999</v>
      </c>
      <c r="E861" s="2">
        <f t="shared" si="104"/>
        <v>1.2662999999999998</v>
      </c>
      <c r="F861" s="2">
        <f t="shared" si="105"/>
        <v>1.2426000000000001</v>
      </c>
      <c r="G861" s="2">
        <f t="shared" si="99"/>
        <v>1.23858</v>
      </c>
      <c r="H861" s="2">
        <f t="shared" si="103"/>
        <v>1.170272999999999</v>
      </c>
      <c r="I861" s="2">
        <f t="array" ref="I861">SUMPRODUCT(B845:B864, (ROW(B845:B864)-ROW(B845)+1)) / (20*21/2)</f>
        <v>1.2686714285714282</v>
      </c>
      <c r="J861" s="2">
        <f t="shared" si="106"/>
        <v>1.2534837814362361</v>
      </c>
      <c r="K861" s="2">
        <f t="shared" si="100"/>
        <v>1.2400724064773236</v>
      </c>
    </row>
    <row r="862" spans="1:11" ht="13.5" x14ac:dyDescent="0.25">
      <c r="A862" s="3">
        <f>TITRES_STAT!B865</f>
        <v>43257</v>
      </c>
      <c r="B862" s="6">
        <f>TITRES_STAT!D865</f>
        <v>1.2783</v>
      </c>
      <c r="C862" s="2">
        <f t="shared" si="101"/>
        <v>6.0000000000000053E-3</v>
      </c>
      <c r="D862" s="2">
        <f t="shared" si="102"/>
        <v>1.2650999999999999</v>
      </c>
      <c r="E862" s="2">
        <f t="shared" si="104"/>
        <v>1.2716999999999998</v>
      </c>
      <c r="F862" s="2">
        <f t="shared" si="105"/>
        <v>1.2444000000000002</v>
      </c>
      <c r="G862" s="2">
        <f t="shared" si="99"/>
        <v>1.23942</v>
      </c>
      <c r="H862" s="2">
        <f t="shared" si="103"/>
        <v>1.171318499999999</v>
      </c>
      <c r="I862" s="2">
        <f t="array" ref="I862">SUMPRODUCT(B846:B865, (ROW(B846:B865)-ROW(B846)+1)) / (20*21/2)</f>
        <v>1.2801</v>
      </c>
      <c r="J862" s="2">
        <f t="shared" si="106"/>
        <v>1.2558472308232613</v>
      </c>
      <c r="K862" s="2">
        <f t="shared" si="100"/>
        <v>1.2415715277919386</v>
      </c>
    </row>
    <row r="863" spans="1:11" ht="13.5" x14ac:dyDescent="0.25">
      <c r="A863" s="3">
        <f>TITRES_STAT!B866</f>
        <v>43258</v>
      </c>
      <c r="B863" s="6">
        <f>TITRES_STAT!D866</f>
        <v>1.2903</v>
      </c>
      <c r="C863" s="2">
        <f t="shared" si="101"/>
        <v>1.2000000000000011E-2</v>
      </c>
      <c r="D863" s="2">
        <f t="shared" si="102"/>
        <v>1.2687000000000002</v>
      </c>
      <c r="E863" s="2">
        <f t="shared" si="104"/>
        <v>1.2746999999999997</v>
      </c>
      <c r="F863" s="2">
        <f t="shared" si="105"/>
        <v>1.2480000000000002</v>
      </c>
      <c r="G863" s="2">
        <f t="shared" si="99"/>
        <v>1.24074</v>
      </c>
      <c r="H863" s="2">
        <f t="shared" si="103"/>
        <v>1.172423999999999</v>
      </c>
      <c r="I863" s="2">
        <f t="array" ref="I863">SUMPRODUCT(B847:B866, (ROW(B847:B866)-ROW(B847)+1)) / (20*21/2)</f>
        <v>1.2942714285714287</v>
      </c>
      <c r="J863" s="2">
        <f t="shared" si="106"/>
        <v>1.2591284469353317</v>
      </c>
      <c r="K863" s="2">
        <f t="shared" si="100"/>
        <v>1.2434824482706861</v>
      </c>
    </row>
    <row r="864" spans="1:11" ht="13.5" x14ac:dyDescent="0.25">
      <c r="A864" s="3">
        <f>TITRES_STAT!B867</f>
        <v>43259</v>
      </c>
      <c r="B864" s="6">
        <f>TITRES_STAT!D867</f>
        <v>1.3203</v>
      </c>
      <c r="C864" s="2">
        <f t="shared" si="101"/>
        <v>3.0000000000000027E-2</v>
      </c>
      <c r="D864" s="2">
        <f t="shared" si="102"/>
        <v>1.2855000000000001</v>
      </c>
      <c r="E864" s="2">
        <f t="shared" si="104"/>
        <v>1.2788999999999999</v>
      </c>
      <c r="F864" s="2">
        <f t="shared" si="105"/>
        <v>1.2543000000000002</v>
      </c>
      <c r="G864" s="2">
        <f t="shared" si="99"/>
        <v>1.24278</v>
      </c>
      <c r="H864" s="2">
        <f t="shared" si="103"/>
        <v>1.1736794999999991</v>
      </c>
      <c r="I864" s="2">
        <f t="array" ref="I864">SUMPRODUCT(B848:B867, (ROW(B848:B867)-ROW(B848)+1)) / (20*21/2)</f>
        <v>1.310442857142857</v>
      </c>
      <c r="J864" s="2">
        <f t="shared" si="106"/>
        <v>1.2649543091319668</v>
      </c>
      <c r="K864" s="2">
        <f t="shared" si="100"/>
        <v>1.2464949012796789</v>
      </c>
    </row>
    <row r="865" spans="1:11" ht="13.5" x14ac:dyDescent="0.25">
      <c r="A865" s="3">
        <f>TITRES_STAT!B868</f>
        <v>43262</v>
      </c>
      <c r="B865" s="6">
        <f>TITRES_STAT!D868</f>
        <v>1.3743000000000001</v>
      </c>
      <c r="C865" s="2">
        <f t="shared" si="101"/>
        <v>5.4000000000000048E-2</v>
      </c>
      <c r="D865" s="2">
        <f t="shared" si="102"/>
        <v>1.3071000000000002</v>
      </c>
      <c r="E865" s="2">
        <f t="shared" si="104"/>
        <v>1.2872999999999999</v>
      </c>
      <c r="F865" s="2">
        <f t="shared" si="105"/>
        <v>1.2615000000000003</v>
      </c>
      <c r="G865" s="2">
        <f t="shared" si="99"/>
        <v>1.2459</v>
      </c>
      <c r="H865" s="2">
        <f t="shared" si="103"/>
        <v>1.1752049999999992</v>
      </c>
      <c r="I865" s="2">
        <f t="array" ref="I865">SUMPRODUCT(B849:B868, (ROW(B849:B868)-ROW(B849)+1)) / (20*21/2)</f>
        <v>1.3254714285714284</v>
      </c>
      <c r="J865" s="2">
        <f t="shared" si="106"/>
        <v>1.2753681844527318</v>
      </c>
      <c r="K865" s="2">
        <f t="shared" si="100"/>
        <v>1.2515068659353779</v>
      </c>
    </row>
    <row r="866" spans="1:11" ht="13.5" x14ac:dyDescent="0.25">
      <c r="A866" s="3">
        <f>TITRES_STAT!B869</f>
        <v>43263</v>
      </c>
      <c r="B866" s="6">
        <f>TITRES_STAT!D869</f>
        <v>1.4103000000000001</v>
      </c>
      <c r="C866" s="2">
        <f t="shared" si="101"/>
        <v>3.6000000000000032E-2</v>
      </c>
      <c r="D866" s="2">
        <f t="shared" si="102"/>
        <v>1.3347000000000002</v>
      </c>
      <c r="E866" s="2">
        <f t="shared" si="104"/>
        <v>1.2998999999999998</v>
      </c>
      <c r="F866" s="2">
        <f t="shared" si="105"/>
        <v>1.2705</v>
      </c>
      <c r="G866" s="2">
        <f t="shared" si="99"/>
        <v>1.24962</v>
      </c>
      <c r="H866" s="2">
        <f t="shared" si="103"/>
        <v>1.1769104999999991</v>
      </c>
      <c r="I866" s="2">
        <f t="array" ref="I866">SUMPRODUCT(B850:B869, (ROW(B850:B869)-ROW(B850)+1)) / (20*21/2)</f>
        <v>1.3371571428571429</v>
      </c>
      <c r="J866" s="2">
        <f t="shared" si="106"/>
        <v>1.2882188335524716</v>
      </c>
      <c r="K866" s="2">
        <f t="shared" si="100"/>
        <v>1.2577340476634022</v>
      </c>
    </row>
    <row r="867" spans="1:11" ht="13.5" x14ac:dyDescent="0.25">
      <c r="A867" s="3">
        <f>TITRES_STAT!B870</f>
        <v>43264</v>
      </c>
      <c r="B867" s="6">
        <f>TITRES_STAT!D870</f>
        <v>1.4402999999999999</v>
      </c>
      <c r="C867" s="2">
        <f t="shared" si="101"/>
        <v>2.9999999999999805E-2</v>
      </c>
      <c r="D867" s="2">
        <f t="shared" si="102"/>
        <v>1.3671</v>
      </c>
      <c r="E867" s="2">
        <f t="shared" si="104"/>
        <v>1.3161</v>
      </c>
      <c r="F867" s="2">
        <f t="shared" si="105"/>
        <v>1.2825000000000002</v>
      </c>
      <c r="G867" s="2">
        <f t="shared" si="99"/>
        <v>1.25406</v>
      </c>
      <c r="H867" s="2">
        <f t="shared" si="103"/>
        <v>1.1787659999999993</v>
      </c>
      <c r="I867" s="2">
        <f t="array" ref="I867">SUMPRODUCT(B851:B870, (ROW(B851:B870)-ROW(B851)+1)) / (20*21/2)</f>
        <v>1.3461571428571426</v>
      </c>
      <c r="J867" s="2">
        <f t="shared" si="106"/>
        <v>1.3027027541665219</v>
      </c>
      <c r="K867" s="2">
        <f t="shared" si="100"/>
        <v>1.2648934967746415</v>
      </c>
    </row>
    <row r="868" spans="1:11" ht="13.5" x14ac:dyDescent="0.25">
      <c r="A868" s="3">
        <f>TITRES_STAT!B871</f>
        <v>43265</v>
      </c>
      <c r="B868" s="6">
        <f>TITRES_STAT!D871</f>
        <v>1.4402999999999999</v>
      </c>
      <c r="C868" s="2">
        <f t="shared" si="101"/>
        <v>0</v>
      </c>
      <c r="D868" s="2">
        <f t="shared" si="102"/>
        <v>1.3971</v>
      </c>
      <c r="E868" s="2">
        <f t="shared" si="104"/>
        <v>1.3329</v>
      </c>
      <c r="F868" s="2">
        <f t="shared" si="105"/>
        <v>1.2936000000000001</v>
      </c>
      <c r="G868" s="2">
        <f t="shared" si="99"/>
        <v>1.2588600000000001</v>
      </c>
      <c r="H868" s="2">
        <f t="shared" si="103"/>
        <v>1.1806484999999993</v>
      </c>
      <c r="I868" s="2">
        <f t="array" ref="I868">SUMPRODUCT(B852:B871, (ROW(B852:B871)-ROW(B852)+1)) / (20*21/2)</f>
        <v>1.3566142857142858</v>
      </c>
      <c r="J868" s="2">
        <f t="shared" si="106"/>
        <v>1.3158072537697103</v>
      </c>
      <c r="K868" s="2">
        <f t="shared" si="100"/>
        <v>1.2717721831756359</v>
      </c>
    </row>
    <row r="869" spans="1:11" ht="13.5" x14ac:dyDescent="0.25">
      <c r="A869" s="3">
        <f>TITRES_STAT!B872</f>
        <v>43269</v>
      </c>
      <c r="B869" s="6">
        <f>TITRES_STAT!D872</f>
        <v>1.4162999999999999</v>
      </c>
      <c r="C869" s="2">
        <f t="shared" si="101"/>
        <v>-2.4000000000000021E-2</v>
      </c>
      <c r="D869" s="2">
        <f t="shared" si="102"/>
        <v>1.4162999999999999</v>
      </c>
      <c r="E869" s="2">
        <f t="shared" si="104"/>
        <v>1.3509</v>
      </c>
      <c r="F869" s="2">
        <f t="shared" si="105"/>
        <v>1.3037999999999998</v>
      </c>
      <c r="G869" s="2">
        <f t="shared" si="99"/>
        <v>1.2626999999999999</v>
      </c>
      <c r="H869" s="2">
        <f t="shared" si="103"/>
        <v>1.1823839999999992</v>
      </c>
      <c r="I869" s="2">
        <f t="array" ref="I869">SUMPRODUCT(B853:B872, (ROW(B853:B872)-ROW(B853)+1)) / (20*21/2)</f>
        <v>1.3666714285714285</v>
      </c>
      <c r="J869" s="2">
        <f t="shared" si="106"/>
        <v>1.3253779915059283</v>
      </c>
      <c r="K869" s="2">
        <f t="shared" si="100"/>
        <v>1.27743994069816</v>
      </c>
    </row>
    <row r="870" spans="1:11" ht="13.5" x14ac:dyDescent="0.25">
      <c r="A870" s="3">
        <f>TITRES_STAT!B873</f>
        <v>43270</v>
      </c>
      <c r="B870" s="6">
        <f>TITRES_STAT!D873</f>
        <v>1.3983000000000001</v>
      </c>
      <c r="C870" s="2">
        <f t="shared" si="101"/>
        <v>-1.7999999999999794E-2</v>
      </c>
      <c r="D870" s="2">
        <f t="shared" si="102"/>
        <v>1.4210999999999998</v>
      </c>
      <c r="E870" s="2">
        <f t="shared" si="104"/>
        <v>1.3641000000000001</v>
      </c>
      <c r="F870" s="2">
        <f t="shared" si="105"/>
        <v>1.3124999999999998</v>
      </c>
      <c r="G870" s="2">
        <f t="shared" si="99"/>
        <v>1.2663</v>
      </c>
      <c r="H870" s="2">
        <f t="shared" si="103"/>
        <v>1.1840294999999992</v>
      </c>
      <c r="I870" s="2">
        <f t="array" ref="I870">SUMPRODUCT(B854:B873, (ROW(B854:B873)-ROW(B854)+1)) / (20*21/2)</f>
        <v>1.3751857142857142</v>
      </c>
      <c r="J870" s="2">
        <f t="shared" si="106"/>
        <v>1.3323229446958398</v>
      </c>
      <c r="K870" s="2">
        <f t="shared" si="100"/>
        <v>1.2821795508668596</v>
      </c>
    </row>
    <row r="871" spans="1:11" ht="13.5" x14ac:dyDescent="0.25">
      <c r="A871" s="3">
        <f>TITRES_STAT!B874</f>
        <v>43271</v>
      </c>
      <c r="B871" s="6">
        <f>TITRES_STAT!D874</f>
        <v>1.4222999999999999</v>
      </c>
      <c r="C871" s="2">
        <f t="shared" si="101"/>
        <v>2.3999999999999799E-2</v>
      </c>
      <c r="D871" s="2">
        <f t="shared" si="102"/>
        <v>1.4235</v>
      </c>
      <c r="E871" s="2">
        <f t="shared" si="104"/>
        <v>1.3791000000000002</v>
      </c>
      <c r="F871" s="2">
        <f t="shared" si="105"/>
        <v>1.3227</v>
      </c>
      <c r="G871" s="2">
        <f t="shared" si="99"/>
        <v>1.2703800000000001</v>
      </c>
      <c r="H871" s="2">
        <f t="shared" si="103"/>
        <v>1.1858494999999991</v>
      </c>
      <c r="I871" s="2">
        <f t="array" ref="I871">SUMPRODUCT(B855:B874, (ROW(B855:B874)-ROW(B855)+1)) / (20*21/2)</f>
        <v>1.3812142857142857</v>
      </c>
      <c r="J871" s="2">
        <f t="shared" si="106"/>
        <v>1.3408921880581408</v>
      </c>
      <c r="K871" s="2">
        <f t="shared" si="100"/>
        <v>1.2876744704407084</v>
      </c>
    </row>
    <row r="872" spans="1:11" ht="13.5" x14ac:dyDescent="0.25">
      <c r="A872" s="3">
        <f>TITRES_STAT!B875</f>
        <v>43272</v>
      </c>
      <c r="B872" s="6">
        <f>TITRES_STAT!D875</f>
        <v>1.4282999999999999</v>
      </c>
      <c r="C872" s="2">
        <f t="shared" si="101"/>
        <v>6.0000000000000053E-3</v>
      </c>
      <c r="D872" s="2">
        <f t="shared" si="102"/>
        <v>1.4211</v>
      </c>
      <c r="E872" s="2">
        <f t="shared" si="104"/>
        <v>1.3941000000000001</v>
      </c>
      <c r="F872" s="2">
        <f t="shared" si="105"/>
        <v>1.3329</v>
      </c>
      <c r="G872" s="2">
        <f t="shared" si="99"/>
        <v>1.27458</v>
      </c>
      <c r="H872" s="2">
        <f t="shared" si="103"/>
        <v>1.1876719999999992</v>
      </c>
      <c r="I872" s="2">
        <f t="array" ref="I872">SUMPRODUCT(B856:B875, (ROW(B856:B875)-ROW(B856)+1)) / (20*21/2)</f>
        <v>1.3872142857142857</v>
      </c>
      <c r="J872" s="2">
        <f t="shared" si="106"/>
        <v>1.3492167415764131</v>
      </c>
      <c r="K872" s="2">
        <f t="shared" si="100"/>
        <v>1.2931891970900924</v>
      </c>
    </row>
    <row r="873" spans="1:11" ht="13.5" x14ac:dyDescent="0.25">
      <c r="A873" s="3">
        <f>TITRES_STAT!B876</f>
        <v>43273</v>
      </c>
      <c r="B873" s="6">
        <f>TITRES_STAT!D876</f>
        <v>1.4222999999999999</v>
      </c>
      <c r="C873" s="2">
        <f t="shared" si="101"/>
        <v>-6.0000000000000053E-3</v>
      </c>
      <c r="D873" s="2">
        <f t="shared" si="102"/>
        <v>1.4175</v>
      </c>
      <c r="E873" s="2">
        <f t="shared" si="104"/>
        <v>1.4073</v>
      </c>
      <c r="F873" s="2">
        <f t="shared" si="105"/>
        <v>1.3409999999999997</v>
      </c>
      <c r="G873" s="2">
        <f t="shared" si="99"/>
        <v>1.2784200000000001</v>
      </c>
      <c r="H873" s="2">
        <f t="shared" si="103"/>
        <v>1.1894644999999993</v>
      </c>
      <c r="I873" s="2">
        <f t="array" ref="I873">SUMPRODUCT(B857:B876, (ROW(B857:B876)-ROW(B857)+1)) / (20*21/2)</f>
        <v>1.3915000000000002</v>
      </c>
      <c r="J873" s="2">
        <f t="shared" si="106"/>
        <v>1.3561770519024692</v>
      </c>
      <c r="K873" s="2">
        <f t="shared" si="100"/>
        <v>1.2982523658316574</v>
      </c>
    </row>
    <row r="874" spans="1:11" ht="13.5" x14ac:dyDescent="0.25">
      <c r="A874" s="3">
        <f>TITRES_STAT!B877</f>
        <v>43276</v>
      </c>
      <c r="B874" s="6">
        <f>TITRES_STAT!D877</f>
        <v>1.4043000000000001</v>
      </c>
      <c r="C874" s="2">
        <f t="shared" si="101"/>
        <v>-1.7999999999999794E-2</v>
      </c>
      <c r="D874" s="2">
        <f t="shared" si="102"/>
        <v>1.4151</v>
      </c>
      <c r="E874" s="2">
        <f t="shared" si="104"/>
        <v>1.4157</v>
      </c>
      <c r="F874" s="2">
        <f t="shared" si="105"/>
        <v>1.3472999999999999</v>
      </c>
      <c r="G874" s="2">
        <f t="shared" si="99"/>
        <v>1.2819000000000003</v>
      </c>
      <c r="H874" s="2">
        <f t="shared" si="103"/>
        <v>1.1911669999999992</v>
      </c>
      <c r="I874" s="2">
        <f t="array" ref="I874">SUMPRODUCT(B858:B877, (ROW(B858:B877)-ROW(B858)+1)) / (20*21/2)</f>
        <v>1.3958142857142857</v>
      </c>
      <c r="J874" s="2">
        <f t="shared" si="106"/>
        <v>1.3607601898165198</v>
      </c>
      <c r="K874" s="2">
        <f t="shared" si="100"/>
        <v>1.3024110965833573</v>
      </c>
    </row>
    <row r="875" spans="1:11" ht="13.5" x14ac:dyDescent="0.25">
      <c r="A875" s="3">
        <f>TITRES_STAT!B878</f>
        <v>43277</v>
      </c>
      <c r="B875" s="6">
        <f>TITRES_STAT!D878</f>
        <v>1.4103000000000001</v>
      </c>
      <c r="C875" s="2">
        <f t="shared" si="101"/>
        <v>6.0000000000000053E-3</v>
      </c>
      <c r="D875" s="2">
        <f t="shared" si="102"/>
        <v>1.4175</v>
      </c>
      <c r="E875" s="2">
        <f t="shared" si="104"/>
        <v>1.4192999999999998</v>
      </c>
      <c r="F875" s="2">
        <f t="shared" si="105"/>
        <v>1.3532999999999997</v>
      </c>
      <c r="G875" s="2">
        <f t="shared" si="99"/>
        <v>1.2858600000000002</v>
      </c>
      <c r="H875" s="2">
        <f t="shared" si="103"/>
        <v>1.1928179999999993</v>
      </c>
      <c r="I875" s="2">
        <f t="array" ref="I875">SUMPRODUCT(B859:B878, (ROW(B859:B878)-ROW(B859)+1)) / (20*21/2)</f>
        <v>1.395528571428571</v>
      </c>
      <c r="J875" s="2">
        <f t="shared" si="106"/>
        <v>1.3654782669768513</v>
      </c>
      <c r="K875" s="2">
        <f t="shared" si="100"/>
        <v>1.3066420339722451</v>
      </c>
    </row>
    <row r="876" spans="1:11" ht="13.5" x14ac:dyDescent="0.25">
      <c r="A876" s="3">
        <f>TITRES_STAT!B879</f>
        <v>43278</v>
      </c>
      <c r="B876" s="6">
        <f>TITRES_STAT!D879</f>
        <v>1.3983000000000001</v>
      </c>
      <c r="C876" s="2">
        <f t="shared" si="101"/>
        <v>-1.2000000000000011E-2</v>
      </c>
      <c r="D876" s="2">
        <f t="shared" si="102"/>
        <v>1.4127000000000001</v>
      </c>
      <c r="E876" s="2">
        <f t="shared" si="104"/>
        <v>1.4180999999999999</v>
      </c>
      <c r="F876" s="2">
        <f t="shared" si="105"/>
        <v>1.3589999999999998</v>
      </c>
      <c r="G876" s="2">
        <f t="shared" si="99"/>
        <v>1.2895800000000002</v>
      </c>
      <c r="H876" s="2">
        <f t="shared" si="103"/>
        <v>1.1943544999999995</v>
      </c>
      <c r="I876" s="2">
        <f t="array" ref="I876">SUMPRODUCT(B860:B879, (ROW(B860:B879)-ROW(B860)+1)) / (20*21/2)</f>
        <v>1.4010999999999998</v>
      </c>
      <c r="J876" s="2">
        <f t="shared" si="106"/>
        <v>1.3686041463123892</v>
      </c>
      <c r="K876" s="2">
        <f t="shared" si="100"/>
        <v>1.3102364640125492</v>
      </c>
    </row>
    <row r="877" spans="1:11" ht="13.5" x14ac:dyDescent="0.25">
      <c r="A877" s="3">
        <f>TITRES_STAT!B880</f>
        <v>43279</v>
      </c>
      <c r="B877" s="6">
        <f>TITRES_STAT!D880</f>
        <v>1.4043000000000001</v>
      </c>
      <c r="C877" s="2">
        <f t="shared" si="101"/>
        <v>6.0000000000000053E-3</v>
      </c>
      <c r="D877" s="2">
        <f t="shared" si="102"/>
        <v>1.4079000000000002</v>
      </c>
      <c r="E877" s="2">
        <f t="shared" si="104"/>
        <v>1.4144999999999999</v>
      </c>
      <c r="F877" s="2">
        <f t="shared" si="105"/>
        <v>1.3653</v>
      </c>
      <c r="G877" s="2">
        <f t="shared" si="99"/>
        <v>1.2933000000000001</v>
      </c>
      <c r="H877" s="2">
        <f t="shared" si="103"/>
        <v>1.1959209999999993</v>
      </c>
      <c r="I877" s="2">
        <f t="array" ref="I877">SUMPRODUCT(B861:B880, (ROW(B861:B880)-ROW(B861)+1)) / (20*21/2)</f>
        <v>1.4057571428571429</v>
      </c>
      <c r="J877" s="2">
        <f t="shared" si="106"/>
        <v>1.372003751425495</v>
      </c>
      <c r="K877" s="2">
        <f t="shared" si="100"/>
        <v>1.3139252301297042</v>
      </c>
    </row>
    <row r="878" spans="1:11" ht="13.5" x14ac:dyDescent="0.25">
      <c r="A878" s="3">
        <f>TITRES_STAT!B881</f>
        <v>43280</v>
      </c>
      <c r="B878" s="6">
        <f>TITRES_STAT!D881</f>
        <v>1.3623000000000001</v>
      </c>
      <c r="C878" s="2">
        <f t="shared" si="101"/>
        <v>-4.2000000000000037E-2</v>
      </c>
      <c r="D878" s="2">
        <f t="shared" si="102"/>
        <v>1.3959000000000001</v>
      </c>
      <c r="E878" s="2">
        <f t="shared" si="104"/>
        <v>1.4067000000000003</v>
      </c>
      <c r="F878" s="2">
        <f t="shared" si="105"/>
        <v>1.3697999999999999</v>
      </c>
      <c r="G878" s="2">
        <f t="shared" si="99"/>
        <v>1.29678</v>
      </c>
      <c r="H878" s="2">
        <f t="shared" si="103"/>
        <v>1.1973044999999995</v>
      </c>
      <c r="I878" s="2">
        <f t="array" ref="I878">SUMPRODUCT(B862:B881, (ROW(B862:B881)-ROW(B862)+1)) / (20*21/2)</f>
        <v>1.4090714285714285</v>
      </c>
      <c r="J878" s="2">
        <f t="shared" si="106"/>
        <v>1.371079584623067</v>
      </c>
      <c r="K878" s="2">
        <f t="shared" si="100"/>
        <v>1.3158222799285393</v>
      </c>
    </row>
    <row r="879" spans="1:11" ht="13.5" x14ac:dyDescent="0.25">
      <c r="A879" s="3">
        <f>TITRES_STAT!B882</f>
        <v>43283</v>
      </c>
      <c r="B879" s="6">
        <f>TITRES_STAT!D882</f>
        <v>1.4282999999999999</v>
      </c>
      <c r="C879" s="2">
        <f t="shared" si="101"/>
        <v>6.5999999999999837E-2</v>
      </c>
      <c r="D879" s="2">
        <f t="shared" si="102"/>
        <v>1.4007000000000001</v>
      </c>
      <c r="E879" s="2">
        <f t="shared" si="104"/>
        <v>1.4078999999999999</v>
      </c>
      <c r="F879" s="2">
        <f t="shared" si="105"/>
        <v>1.3794</v>
      </c>
      <c r="G879" s="2">
        <f t="shared" si="99"/>
        <v>1.3008599999999999</v>
      </c>
      <c r="H879" s="2">
        <f t="shared" si="103"/>
        <v>1.1990179999999995</v>
      </c>
      <c r="I879" s="2">
        <f t="array" ref="I879">SUMPRODUCT(B863:B882, (ROW(B863:B882)-ROW(B863)+1)) / (20*21/2)</f>
        <v>1.4116714285714287</v>
      </c>
      <c r="J879" s="2">
        <f t="shared" si="106"/>
        <v>1.3765291479922988</v>
      </c>
      <c r="K879" s="2">
        <f t="shared" si="100"/>
        <v>1.3202331709117339</v>
      </c>
    </row>
    <row r="880" spans="1:11" ht="13.5" x14ac:dyDescent="0.25">
      <c r="A880" s="3">
        <f>TITRES_STAT!B883</f>
        <v>43284</v>
      </c>
      <c r="B880" s="6">
        <f>TITRES_STAT!D883</f>
        <v>1.4282999999999999</v>
      </c>
      <c r="C880" s="2">
        <f t="shared" si="101"/>
        <v>0</v>
      </c>
      <c r="D880" s="2">
        <f t="shared" si="102"/>
        <v>1.4043000000000001</v>
      </c>
      <c r="E880" s="2">
        <f t="shared" si="104"/>
        <v>1.4109</v>
      </c>
      <c r="F880" s="2">
        <f t="shared" si="105"/>
        <v>1.3875</v>
      </c>
      <c r="G880" s="2">
        <f t="shared" si="99"/>
        <v>1.3050600000000001</v>
      </c>
      <c r="H880" s="2">
        <f t="shared" si="103"/>
        <v>1.2007044999999996</v>
      </c>
      <c r="I880" s="2">
        <f t="array" ref="I880">SUMPRODUCT(B864:B883, (ROW(B864:B883)-ROW(B864)+1)) / (20*21/2)</f>
        <v>1.4135857142857147</v>
      </c>
      <c r="J880" s="2">
        <f t="shared" si="106"/>
        <v>1.3814597053263655</v>
      </c>
      <c r="K880" s="2">
        <f t="shared" si="100"/>
        <v>1.3244710857779405</v>
      </c>
    </row>
    <row r="881" spans="1:11" ht="13.5" x14ac:dyDescent="0.25">
      <c r="A881" s="3">
        <f>TITRES_STAT!B884</f>
        <v>43285</v>
      </c>
      <c r="B881" s="6">
        <f>TITRES_STAT!D884</f>
        <v>1.4222999999999999</v>
      </c>
      <c r="C881" s="2">
        <f t="shared" si="101"/>
        <v>-6.0000000000000053E-3</v>
      </c>
      <c r="D881" s="2">
        <f t="shared" si="102"/>
        <v>1.4091</v>
      </c>
      <c r="E881" s="2">
        <f t="shared" si="104"/>
        <v>1.4109</v>
      </c>
      <c r="F881" s="2">
        <f t="shared" si="105"/>
        <v>1.395</v>
      </c>
      <c r="G881" s="2">
        <f t="shared" si="99"/>
        <v>1.30914</v>
      </c>
      <c r="H881" s="2">
        <f t="shared" si="103"/>
        <v>1.2023609999999996</v>
      </c>
      <c r="I881" s="2">
        <f t="array" ref="I881">SUMPRODUCT(B865:B884, (ROW(B865:B884)-ROW(B865)+1)) / (20*21/2)</f>
        <v>1.4148714285714288</v>
      </c>
      <c r="J881" s="2">
        <f t="shared" si="106"/>
        <v>1.385349257200045</v>
      </c>
      <c r="K881" s="2">
        <f t="shared" si="100"/>
        <v>1.3283075137866487</v>
      </c>
    </row>
    <row r="882" spans="1:11" ht="13.5" x14ac:dyDescent="0.25">
      <c r="A882" s="3">
        <f>TITRES_STAT!B885</f>
        <v>43286</v>
      </c>
      <c r="B882" s="6">
        <f>TITRES_STAT!D885</f>
        <v>1.4222999999999999</v>
      </c>
      <c r="C882" s="2">
        <f t="shared" si="101"/>
        <v>0</v>
      </c>
      <c r="D882" s="2">
        <f t="shared" si="102"/>
        <v>1.4126999999999998</v>
      </c>
      <c r="E882" s="2">
        <f t="shared" si="104"/>
        <v>1.4102999999999999</v>
      </c>
      <c r="F882" s="2">
        <f t="shared" si="105"/>
        <v>1.4022000000000001</v>
      </c>
      <c r="G882" s="2">
        <f t="shared" ref="G882:G945" si="107">AVERAGE(B833:B882)</f>
        <v>1.3132200000000001</v>
      </c>
      <c r="H882" s="2">
        <f t="shared" si="103"/>
        <v>1.2040174999999997</v>
      </c>
      <c r="I882" s="2">
        <f t="array" ref="I882">SUMPRODUCT(B866:B885, (ROW(B866:B885)-ROW(B866)+1)) / (20*21/2)</f>
        <v>1.4156714285714289</v>
      </c>
      <c r="J882" s="2">
        <f t="shared" si="106"/>
        <v>1.3888683755619455</v>
      </c>
      <c r="K882" s="2">
        <f t="shared" si="100"/>
        <v>1.3319934936381528</v>
      </c>
    </row>
    <row r="883" spans="1:11" ht="13.5" x14ac:dyDescent="0.25">
      <c r="A883" s="3">
        <f>TITRES_STAT!B886</f>
        <v>43287</v>
      </c>
      <c r="B883" s="6">
        <f>TITRES_STAT!D886</f>
        <v>1.4222999999999999</v>
      </c>
      <c r="C883" s="2">
        <f t="shared" si="101"/>
        <v>0</v>
      </c>
      <c r="D883" s="2">
        <f t="shared" si="102"/>
        <v>1.4247000000000001</v>
      </c>
      <c r="E883" s="2">
        <f t="shared" si="104"/>
        <v>1.4102999999999999</v>
      </c>
      <c r="F883" s="2">
        <f t="shared" si="105"/>
        <v>1.4087999999999998</v>
      </c>
      <c r="G883" s="2">
        <f t="shared" si="107"/>
        <v>1.3164600000000002</v>
      </c>
      <c r="H883" s="2">
        <f t="shared" si="103"/>
        <v>1.2056739999999997</v>
      </c>
      <c r="I883" s="2">
        <f t="array" ref="I883">SUMPRODUCT(B867:B886, (ROW(B867:B886)-ROW(B867)+1)) / (20*21/2)</f>
        <v>1.4162428571428569</v>
      </c>
      <c r="J883" s="2">
        <f t="shared" si="106"/>
        <v>1.3920523397941413</v>
      </c>
      <c r="K883" s="2">
        <f t="shared" ref="K883:K946" si="108">$K$4*B883+(1-$K$4)*K882</f>
        <v>1.335534925260186</v>
      </c>
    </row>
    <row r="884" spans="1:11" ht="13.5" x14ac:dyDescent="0.25">
      <c r="A884" s="3">
        <f>TITRES_STAT!B887</f>
        <v>43290</v>
      </c>
      <c r="B884" s="6">
        <f>TITRES_STAT!D887</f>
        <v>1.4222999999999999</v>
      </c>
      <c r="C884" s="2">
        <f t="shared" si="101"/>
        <v>0</v>
      </c>
      <c r="D884" s="2">
        <f t="shared" si="102"/>
        <v>1.4235</v>
      </c>
      <c r="E884" s="2">
        <f t="shared" si="104"/>
        <v>1.4121000000000001</v>
      </c>
      <c r="F884" s="2">
        <f t="shared" si="105"/>
        <v>1.4138999999999999</v>
      </c>
      <c r="G884" s="2">
        <f t="shared" si="107"/>
        <v>1.3192200000000003</v>
      </c>
      <c r="H884" s="2">
        <f t="shared" si="103"/>
        <v>1.2073304999999999</v>
      </c>
      <c r="I884" s="2">
        <f t="array" ref="I884">SUMPRODUCT(B868:B887, (ROW(B868:B887)-ROW(B868)+1)) / (20*21/2)</f>
        <v>1.4167571428571428</v>
      </c>
      <c r="J884" s="2">
        <f t="shared" si="106"/>
        <v>1.3949330693375566</v>
      </c>
      <c r="K884" s="2">
        <f t="shared" si="108"/>
        <v>1.3389374772107669</v>
      </c>
    </row>
    <row r="885" spans="1:11" ht="13.5" x14ac:dyDescent="0.25">
      <c r="A885" s="3">
        <f>TITRES_STAT!B888</f>
        <v>43291</v>
      </c>
      <c r="B885" s="6">
        <f>TITRES_STAT!D888</f>
        <v>1.4222999999999999</v>
      </c>
      <c r="C885" s="2">
        <f t="shared" si="101"/>
        <v>0</v>
      </c>
      <c r="D885" s="2">
        <f t="shared" si="102"/>
        <v>1.4222999999999999</v>
      </c>
      <c r="E885" s="2">
        <f t="shared" si="104"/>
        <v>1.4133</v>
      </c>
      <c r="F885" s="2">
        <f t="shared" si="105"/>
        <v>1.4163000000000001</v>
      </c>
      <c r="G885" s="2">
        <f t="shared" si="107"/>
        <v>1.3217400000000004</v>
      </c>
      <c r="H885" s="2">
        <f t="shared" si="103"/>
        <v>1.2091229999999999</v>
      </c>
      <c r="I885" s="2">
        <f t="array" ref="I885">SUMPRODUCT(B869:B888, (ROW(B869:B888)-ROW(B869)+1)) / (20*21/2)</f>
        <v>1.4173571428571428</v>
      </c>
      <c r="J885" s="2">
        <f t="shared" si="106"/>
        <v>1.3975394436863606</v>
      </c>
      <c r="K885" s="2">
        <f t="shared" si="108"/>
        <v>1.3422065957515212</v>
      </c>
    </row>
    <row r="886" spans="1:11" ht="13.5" x14ac:dyDescent="0.25">
      <c r="A886" s="3">
        <f>TITRES_STAT!B889</f>
        <v>43292</v>
      </c>
      <c r="B886" s="6">
        <f>TITRES_STAT!D889</f>
        <v>1.4222999999999999</v>
      </c>
      <c r="C886" s="2">
        <f t="shared" si="101"/>
        <v>0</v>
      </c>
      <c r="D886" s="2">
        <f t="shared" si="102"/>
        <v>1.4222999999999999</v>
      </c>
      <c r="E886" s="2">
        <f t="shared" si="104"/>
        <v>1.4157</v>
      </c>
      <c r="F886" s="2">
        <f t="shared" si="105"/>
        <v>1.4169</v>
      </c>
      <c r="G886" s="2">
        <f t="shared" si="107"/>
        <v>1.3242599999999998</v>
      </c>
      <c r="H886" s="2">
        <f t="shared" si="103"/>
        <v>1.2108339999999997</v>
      </c>
      <c r="I886" s="2">
        <f t="array" ref="I886">SUMPRODUCT(B870:B889, (ROW(B870:B889)-ROW(B870)+1)) / (20*21/2)</f>
        <v>1.4174714285714287</v>
      </c>
      <c r="J886" s="2">
        <f t="shared" si="106"/>
        <v>1.3998975919067074</v>
      </c>
      <c r="K886" s="2">
        <f t="shared" si="108"/>
        <v>1.3453475135651871</v>
      </c>
    </row>
    <row r="887" spans="1:11" ht="13.5" x14ac:dyDescent="0.25">
      <c r="A887" s="3">
        <f>TITRES_STAT!B890</f>
        <v>43293</v>
      </c>
      <c r="B887" s="6">
        <f>TITRES_STAT!D890</f>
        <v>1.4222999999999999</v>
      </c>
      <c r="C887" s="2">
        <f t="shared" si="101"/>
        <v>0</v>
      </c>
      <c r="D887" s="2">
        <f t="shared" si="102"/>
        <v>1.4222999999999999</v>
      </c>
      <c r="E887" s="2">
        <f t="shared" si="104"/>
        <v>1.4175</v>
      </c>
      <c r="F887" s="2">
        <f t="shared" si="105"/>
        <v>1.4159999999999999</v>
      </c>
      <c r="G887" s="2">
        <f t="shared" si="107"/>
        <v>1.3269</v>
      </c>
      <c r="H887" s="2">
        <f t="shared" si="103"/>
        <v>1.2125174999999999</v>
      </c>
      <c r="I887" s="2">
        <f t="array" ref="I887">SUMPRODUCT(B871:B890, (ROW(B871:B890)-ROW(B871)+1)) / (20*21/2)</f>
        <v>1.4181571428571429</v>
      </c>
      <c r="J887" s="2">
        <f t="shared" si="106"/>
        <v>1.402031154582259</v>
      </c>
      <c r="K887" s="2">
        <f t="shared" si="108"/>
        <v>1.3483652581312582</v>
      </c>
    </row>
    <row r="888" spans="1:11" ht="13.5" x14ac:dyDescent="0.25">
      <c r="A888" s="3">
        <f>TITRES_STAT!B891</f>
        <v>43294</v>
      </c>
      <c r="B888" s="6">
        <f>TITRES_STAT!D891</f>
        <v>1.4222999999999999</v>
      </c>
      <c r="C888" s="2">
        <f t="shared" si="101"/>
        <v>0</v>
      </c>
      <c r="D888" s="2">
        <f t="shared" si="102"/>
        <v>1.4222999999999999</v>
      </c>
      <c r="E888" s="2">
        <f t="shared" si="104"/>
        <v>1.4235</v>
      </c>
      <c r="F888" s="2">
        <f t="shared" si="105"/>
        <v>1.4151</v>
      </c>
      <c r="G888" s="2">
        <f t="shared" si="107"/>
        <v>1.3295400000000002</v>
      </c>
      <c r="H888" s="2">
        <f t="shared" si="103"/>
        <v>1.2141740000000001</v>
      </c>
      <c r="I888" s="2">
        <f t="array" ref="I888">SUMPRODUCT(B872:B891, (ROW(B872:B891)-ROW(B872)+1)) / (20*21/2)</f>
        <v>1.4181571428571431</v>
      </c>
      <c r="J888" s="2">
        <f t="shared" si="106"/>
        <v>1.40396152081252</v>
      </c>
      <c r="K888" s="2">
        <f t="shared" si="108"/>
        <v>1.3512646597731697</v>
      </c>
    </row>
    <row r="889" spans="1:11" ht="13.5" x14ac:dyDescent="0.25">
      <c r="A889" s="3">
        <f>TITRES_STAT!B892</f>
        <v>43297</v>
      </c>
      <c r="B889" s="6">
        <f>TITRES_STAT!D892</f>
        <v>1.4162999999999999</v>
      </c>
      <c r="C889" s="2">
        <f t="shared" si="101"/>
        <v>-6.0000000000000053E-3</v>
      </c>
      <c r="D889" s="2">
        <f t="shared" si="102"/>
        <v>1.4210999999999998</v>
      </c>
      <c r="E889" s="2">
        <f t="shared" si="104"/>
        <v>1.4222999999999999</v>
      </c>
      <c r="F889" s="2">
        <f t="shared" si="105"/>
        <v>1.4151</v>
      </c>
      <c r="G889" s="2">
        <f t="shared" si="107"/>
        <v>1.3324200000000002</v>
      </c>
      <c r="H889" s="2">
        <f t="shared" si="103"/>
        <v>1.2158275000000001</v>
      </c>
      <c r="I889" s="2">
        <f t="array" ref="I889">SUMPRODUCT(B873:B892, (ROW(B873:B892)-ROW(B873)+1)) / (20*21/2)</f>
        <v>1.4181857142857142</v>
      </c>
      <c r="J889" s="2">
        <f t="shared" si="106"/>
        <v>1.4051366140684705</v>
      </c>
      <c r="K889" s="2">
        <f t="shared" si="108"/>
        <v>1.3538150652722611</v>
      </c>
    </row>
    <row r="890" spans="1:11" ht="13.5" x14ac:dyDescent="0.25">
      <c r="A890" s="3">
        <f>TITRES_STAT!B893</f>
        <v>43298</v>
      </c>
      <c r="B890" s="6">
        <f>TITRES_STAT!D893</f>
        <v>1.4222999999999999</v>
      </c>
      <c r="C890" s="2">
        <f t="shared" si="101"/>
        <v>6.0000000000000053E-3</v>
      </c>
      <c r="D890" s="2">
        <f t="shared" si="102"/>
        <v>1.4210999999999998</v>
      </c>
      <c r="E890" s="2">
        <f t="shared" si="104"/>
        <v>1.4217</v>
      </c>
      <c r="F890" s="2">
        <f t="shared" si="105"/>
        <v>1.4163000000000001</v>
      </c>
      <c r="G890" s="2">
        <f t="shared" si="107"/>
        <v>1.3360200000000004</v>
      </c>
      <c r="H890" s="2">
        <f t="shared" si="103"/>
        <v>1.2175930000000001</v>
      </c>
      <c r="I890" s="2">
        <f t="array" ref="I890">SUMPRODUCT(B874:B893, (ROW(B874:B893)-ROW(B874)+1)) / (20*21/2)</f>
        <v>1.4177</v>
      </c>
      <c r="J890" s="2">
        <f t="shared" si="106"/>
        <v>1.4067712222524258</v>
      </c>
      <c r="K890" s="2">
        <f t="shared" si="108"/>
        <v>1.3565007489870744</v>
      </c>
    </row>
    <row r="891" spans="1:11" ht="13.5" x14ac:dyDescent="0.25">
      <c r="A891" s="3">
        <f>TITRES_STAT!B894</f>
        <v>43299</v>
      </c>
      <c r="B891" s="6">
        <f>TITRES_STAT!D894</f>
        <v>1.4162999999999999</v>
      </c>
      <c r="C891" s="2">
        <f t="shared" si="101"/>
        <v>-6.0000000000000053E-3</v>
      </c>
      <c r="D891" s="2">
        <f t="shared" si="102"/>
        <v>1.4198999999999997</v>
      </c>
      <c r="E891" s="2">
        <f t="shared" si="104"/>
        <v>1.4210999999999998</v>
      </c>
      <c r="F891" s="2">
        <f t="shared" si="105"/>
        <v>1.4159999999999999</v>
      </c>
      <c r="G891" s="2">
        <f t="shared" si="107"/>
        <v>1.3392599999999999</v>
      </c>
      <c r="H891" s="2">
        <f t="shared" si="103"/>
        <v>1.2192740000000002</v>
      </c>
      <c r="I891" s="2">
        <f t="array" ref="I891">SUMPRODUCT(B875:B894, (ROW(B875:B894)-ROW(B875)+1)) / (20*21/2)</f>
        <v>1.4220238095238096</v>
      </c>
      <c r="J891" s="2">
        <f t="shared" si="106"/>
        <v>1.407678724895052</v>
      </c>
      <c r="K891" s="2">
        <f t="shared" si="108"/>
        <v>1.3588458176542479</v>
      </c>
    </row>
    <row r="892" spans="1:11" ht="13.5" x14ac:dyDescent="0.25">
      <c r="A892" s="3">
        <f>TITRES_STAT!B895</f>
        <v>43300</v>
      </c>
      <c r="B892" s="6">
        <f>TITRES_STAT!D895</f>
        <v>1.4162999999999999</v>
      </c>
      <c r="C892" s="2">
        <f t="shared" si="101"/>
        <v>0</v>
      </c>
      <c r="D892" s="2">
        <f t="shared" si="102"/>
        <v>1.4186999999999999</v>
      </c>
      <c r="E892" s="2">
        <f t="shared" si="104"/>
        <v>1.4204999999999999</v>
      </c>
      <c r="F892" s="2">
        <f t="shared" si="105"/>
        <v>1.4154</v>
      </c>
      <c r="G892" s="2">
        <f t="shared" si="107"/>
        <v>1.34274</v>
      </c>
      <c r="H892" s="2">
        <f t="shared" si="103"/>
        <v>1.2209005000000002</v>
      </c>
      <c r="I892" s="2">
        <f t="array" ref="I892">SUMPRODUCT(B876:B895, (ROW(B876:B895)-ROW(B876)+1)) / (20*21/2)</f>
        <v>1.4254814285714283</v>
      </c>
      <c r="J892" s="2">
        <f t="shared" si="106"/>
        <v>1.4084997987145709</v>
      </c>
      <c r="K892" s="2">
        <f t="shared" si="108"/>
        <v>1.3610989228442774</v>
      </c>
    </row>
    <row r="893" spans="1:11" ht="13.5" x14ac:dyDescent="0.25">
      <c r="A893" s="3">
        <f>TITRES_STAT!B896</f>
        <v>43301</v>
      </c>
      <c r="B893" s="6">
        <f>TITRES_STAT!D896</f>
        <v>1.4103000000000001</v>
      </c>
      <c r="C893" s="2">
        <f t="shared" si="101"/>
        <v>-5.9999999999997833E-3</v>
      </c>
      <c r="D893" s="2">
        <f t="shared" si="102"/>
        <v>1.4162999999999999</v>
      </c>
      <c r="E893" s="2">
        <f t="shared" si="104"/>
        <v>1.4192999999999998</v>
      </c>
      <c r="F893" s="2">
        <f t="shared" si="105"/>
        <v>1.4148000000000001</v>
      </c>
      <c r="G893" s="2">
        <f t="shared" si="107"/>
        <v>1.3465800000000003</v>
      </c>
      <c r="H893" s="2">
        <f t="shared" si="103"/>
        <v>1.2224970000000002</v>
      </c>
      <c r="I893" s="2">
        <f t="array" ref="I893">SUMPRODUCT(B877:B896, (ROW(B877:B896)-ROW(B877)+1)) / (20*21/2)</f>
        <v>1.4275409523809519</v>
      </c>
      <c r="J893" s="2">
        <f t="shared" si="106"/>
        <v>1.4086712464560405</v>
      </c>
      <c r="K893" s="2">
        <f t="shared" si="108"/>
        <v>1.3630283768503841</v>
      </c>
    </row>
    <row r="894" spans="1:11" ht="13.5" x14ac:dyDescent="0.25">
      <c r="A894" s="3">
        <f>TITRES_STAT!B897</f>
        <v>43304</v>
      </c>
      <c r="B894" s="6">
        <f>TITRES_STAT!D897</f>
        <v>1.4601999999999999</v>
      </c>
      <c r="C894" s="2">
        <f t="shared" si="101"/>
        <v>4.9899999999999833E-2</v>
      </c>
      <c r="D894" s="2">
        <f t="shared" si="102"/>
        <v>1.4250799999999999</v>
      </c>
      <c r="E894" s="2">
        <f t="shared" si="104"/>
        <v>1.4230899999999997</v>
      </c>
      <c r="F894" s="2">
        <f t="shared" si="105"/>
        <v>1.4175949999999999</v>
      </c>
      <c r="G894" s="2">
        <f t="shared" si="107"/>
        <v>1.3518980000000003</v>
      </c>
      <c r="H894" s="2">
        <f t="shared" si="103"/>
        <v>1.2243430000000002</v>
      </c>
      <c r="I894" s="2">
        <f t="array" ref="I894">SUMPRODUCT(B878:B897, (ROW(B878:B897)-ROW(B878)+1)) / (20*21/2)</f>
        <v>1.4305857142857141</v>
      </c>
      <c r="J894" s="2">
        <f t="shared" si="106"/>
        <v>1.4135787467935605</v>
      </c>
      <c r="K894" s="2">
        <f t="shared" si="108"/>
        <v>1.3668390287386043</v>
      </c>
    </row>
    <row r="895" spans="1:11" ht="13.5" x14ac:dyDescent="0.25">
      <c r="A895" s="3">
        <f>TITRES_STAT!B898</f>
        <v>43305</v>
      </c>
      <c r="B895" s="6">
        <f>TITRES_STAT!D898</f>
        <v>1.4539</v>
      </c>
      <c r="C895" s="2">
        <f t="shared" si="101"/>
        <v>-6.2999999999999723E-3</v>
      </c>
      <c r="D895" s="2">
        <f t="shared" si="102"/>
        <v>1.4313999999999998</v>
      </c>
      <c r="E895" s="2">
        <f t="shared" si="104"/>
        <v>1.42625</v>
      </c>
      <c r="F895" s="2">
        <f t="shared" si="105"/>
        <v>1.419775</v>
      </c>
      <c r="G895" s="2">
        <f t="shared" si="107"/>
        <v>1.3563700000000001</v>
      </c>
      <c r="H895" s="2">
        <f t="shared" si="103"/>
        <v>1.2260480000000002</v>
      </c>
      <c r="I895" s="2">
        <f t="array" ref="I895">SUMPRODUCT(B879:B898, (ROW(B879:B898)-ROW(B879)+1)) / (20*21/2)</f>
        <v>1.4322038095238094</v>
      </c>
      <c r="J895" s="2">
        <f t="shared" si="106"/>
        <v>1.4174188661465548</v>
      </c>
      <c r="K895" s="2">
        <f t="shared" si="108"/>
        <v>1.3702531844743453</v>
      </c>
    </row>
    <row r="896" spans="1:11" ht="13.5" x14ac:dyDescent="0.25">
      <c r="A896" s="3">
        <f>TITRES_STAT!B899</f>
        <v>43307</v>
      </c>
      <c r="B896" s="6">
        <f>TITRES_STAT!D899</f>
        <v>1.4414</v>
      </c>
      <c r="C896" s="2">
        <f t="shared" si="101"/>
        <v>-1.2499999999999956E-2</v>
      </c>
      <c r="D896" s="2">
        <f t="shared" si="102"/>
        <v>1.4364199999999998</v>
      </c>
      <c r="E896" s="2">
        <f t="shared" si="104"/>
        <v>1.4281599999999999</v>
      </c>
      <c r="F896" s="2">
        <f t="shared" si="105"/>
        <v>1.4219300000000001</v>
      </c>
      <c r="G896" s="2">
        <f t="shared" si="107"/>
        <v>1.360592</v>
      </c>
      <c r="H896" s="2">
        <f t="shared" si="103"/>
        <v>1.2276635000000002</v>
      </c>
      <c r="I896" s="2">
        <f t="array" ref="I896">SUMPRODUCT(B880:B899, (ROW(B880:B899)-ROW(B880)+1)) / (20*21/2)</f>
        <v>1.4334452380952381</v>
      </c>
      <c r="J896" s="2">
        <f t="shared" si="106"/>
        <v>1.4197027836564067</v>
      </c>
      <c r="K896" s="2">
        <f t="shared" si="108"/>
        <v>1.3730432556714298</v>
      </c>
    </row>
    <row r="897" spans="1:11" ht="13.5" x14ac:dyDescent="0.25">
      <c r="A897" s="3">
        <f>TITRES_STAT!B900</f>
        <v>43308</v>
      </c>
      <c r="B897" s="6">
        <f>TITRES_STAT!D900</f>
        <v>1.4539</v>
      </c>
      <c r="C897" s="2">
        <f t="shared" si="101"/>
        <v>1.2499999999999956E-2</v>
      </c>
      <c r="D897" s="2">
        <f t="shared" si="102"/>
        <v>1.44394</v>
      </c>
      <c r="E897" s="2">
        <f t="shared" si="104"/>
        <v>1.4313199999999999</v>
      </c>
      <c r="F897" s="2">
        <f t="shared" si="105"/>
        <v>1.4244100000000002</v>
      </c>
      <c r="G897" s="2">
        <f t="shared" si="107"/>
        <v>1.3656639999999998</v>
      </c>
      <c r="H897" s="2">
        <f t="shared" si="103"/>
        <v>1.2293140000000002</v>
      </c>
      <c r="I897" s="2">
        <f t="array" ref="I897">SUMPRODUCT(B881:B900, (ROW(B881:B900)-ROW(B881)+1)) / (20*21/2)</f>
        <v>1.4346242857142857</v>
      </c>
      <c r="J897" s="2">
        <f t="shared" si="106"/>
        <v>1.4229596614034157</v>
      </c>
      <c r="K897" s="2">
        <f t="shared" si="108"/>
        <v>1.3762141083901973</v>
      </c>
    </row>
    <row r="898" spans="1:11" ht="13.5" x14ac:dyDescent="0.25">
      <c r="A898" s="3">
        <f>TITRES_STAT!B901</f>
        <v>43311</v>
      </c>
      <c r="B898" s="6">
        <f>TITRES_STAT!D901</f>
        <v>1.4414</v>
      </c>
      <c r="C898" s="2">
        <f t="shared" si="101"/>
        <v>-1.2499999999999956E-2</v>
      </c>
      <c r="D898" s="2">
        <f t="shared" si="102"/>
        <v>1.4501599999999999</v>
      </c>
      <c r="E898" s="2">
        <f t="shared" si="104"/>
        <v>1.4332299999999998</v>
      </c>
      <c r="F898" s="2">
        <f t="shared" si="105"/>
        <v>1.4283650000000001</v>
      </c>
      <c r="G898" s="2">
        <f t="shared" si="107"/>
        <v>1.370126</v>
      </c>
      <c r="H898" s="2">
        <f t="shared" si="103"/>
        <v>1.2309020000000002</v>
      </c>
      <c r="I898" s="2">
        <f t="array" ref="I898">SUMPRODUCT(B882:B901, (ROW(B882:B901)-ROW(B882)+1)) / (20*21/2)</f>
        <v>1.4321600000000001</v>
      </c>
      <c r="J898" s="2">
        <f t="shared" si="106"/>
        <v>1.4247158841269001</v>
      </c>
      <c r="K898" s="2">
        <f t="shared" si="108"/>
        <v>1.3787704178650915</v>
      </c>
    </row>
    <row r="899" spans="1:11" ht="13.5" x14ac:dyDescent="0.25">
      <c r="A899" s="3">
        <f>TITRES_STAT!B902</f>
        <v>43312</v>
      </c>
      <c r="B899" s="6">
        <f>TITRES_STAT!D902</f>
        <v>1.4414</v>
      </c>
      <c r="C899" s="2">
        <f t="shared" si="101"/>
        <v>0</v>
      </c>
      <c r="D899" s="2">
        <f t="shared" si="102"/>
        <v>1.4463999999999999</v>
      </c>
      <c r="E899" s="2">
        <f t="shared" si="104"/>
        <v>1.4357399999999998</v>
      </c>
      <c r="F899" s="2">
        <f t="shared" si="105"/>
        <v>1.4290200000000002</v>
      </c>
      <c r="G899" s="2">
        <f t="shared" si="107"/>
        <v>1.374708</v>
      </c>
      <c r="H899" s="2">
        <f t="shared" si="103"/>
        <v>1.2325445000000002</v>
      </c>
      <c r="I899" s="2">
        <f t="array" ref="I899">SUMPRODUCT(B883:B902, (ROW(B883:B902)-ROW(B883)+1)) / (20*21/2)</f>
        <v>1.4285933333333336</v>
      </c>
      <c r="J899" s="2">
        <f t="shared" si="106"/>
        <v>1.4263048475433859</v>
      </c>
      <c r="K899" s="2">
        <f t="shared" si="108"/>
        <v>1.3812264799095977</v>
      </c>
    </row>
    <row r="900" spans="1:11" ht="13.5" x14ac:dyDescent="0.25">
      <c r="A900" s="3">
        <f>TITRES_STAT!B903</f>
        <v>43313</v>
      </c>
      <c r="B900" s="6">
        <f>TITRES_STAT!D903</f>
        <v>1.4414</v>
      </c>
      <c r="C900" s="2">
        <f t="shared" ref="C900:C963" si="109">B900-B899</f>
        <v>0</v>
      </c>
      <c r="D900" s="2">
        <f t="shared" si="102"/>
        <v>1.4438999999999997</v>
      </c>
      <c r="E900" s="2">
        <f t="shared" si="104"/>
        <v>1.4376499999999999</v>
      </c>
      <c r="F900" s="2">
        <f t="shared" si="105"/>
        <v>1.4296750000000003</v>
      </c>
      <c r="G900" s="2">
        <f t="shared" si="107"/>
        <v>1.3790500000000001</v>
      </c>
      <c r="H900" s="2">
        <f t="shared" si="103"/>
        <v>1.2341870000000001</v>
      </c>
      <c r="I900" s="2">
        <f t="array" ref="I900">SUMPRODUCT(B884:B903, (ROW(B884:B903)-ROW(B884)+1)) / (20*21/2)</f>
        <v>1.4281552380952383</v>
      </c>
      <c r="J900" s="2">
        <f t="shared" si="106"/>
        <v>1.4277424811106827</v>
      </c>
      <c r="K900" s="2">
        <f t="shared" si="108"/>
        <v>1.3835862257954958</v>
      </c>
    </row>
    <row r="901" spans="1:11" ht="13.5" x14ac:dyDescent="0.25">
      <c r="A901" s="3">
        <f>TITRES_STAT!B904</f>
        <v>43314</v>
      </c>
      <c r="B901" s="6">
        <f>TITRES_STAT!D904</f>
        <v>1.4037999999999999</v>
      </c>
      <c r="C901" s="2">
        <f t="shared" si="109"/>
        <v>-3.7600000000000078E-2</v>
      </c>
      <c r="D901" s="2">
        <f t="shared" si="102"/>
        <v>1.4363799999999998</v>
      </c>
      <c r="E901" s="2">
        <f t="shared" si="104"/>
        <v>1.4363999999999999</v>
      </c>
      <c r="F901" s="2">
        <f t="shared" si="105"/>
        <v>1.4287500000000004</v>
      </c>
      <c r="G901" s="2">
        <f t="shared" si="107"/>
        <v>1.3827599999999998</v>
      </c>
      <c r="H901" s="2">
        <f t="shared" si="103"/>
        <v>1.2356690000000001</v>
      </c>
      <c r="I901" s="2">
        <f t="array" ref="I901">SUMPRODUCT(B885:B904, (ROW(B885:B904)-ROW(B885)+1)) / (20*21/2)</f>
        <v>1.4312966666666667</v>
      </c>
      <c r="J901" s="2">
        <f t="shared" si="106"/>
        <v>1.4254622448144272</v>
      </c>
      <c r="K901" s="2">
        <f t="shared" si="108"/>
        <v>1.3843789228231234</v>
      </c>
    </row>
    <row r="902" spans="1:11" ht="13.5" x14ac:dyDescent="0.25">
      <c r="A902" s="3">
        <f>TITRES_STAT!B905</f>
        <v>43315</v>
      </c>
      <c r="B902" s="6">
        <f>TITRES_STAT!D905</f>
        <v>1.3913</v>
      </c>
      <c r="C902" s="2">
        <f t="shared" si="109"/>
        <v>-1.2499999999999956E-2</v>
      </c>
      <c r="D902" s="2">
        <f t="shared" ref="D902:D965" si="110">AVERAGE(B898:B902)</f>
        <v>1.4238599999999999</v>
      </c>
      <c r="E902" s="2">
        <f t="shared" si="104"/>
        <v>1.4339</v>
      </c>
      <c r="F902" s="2">
        <f t="shared" si="105"/>
        <v>1.4272000000000005</v>
      </c>
      <c r="G902" s="2">
        <f t="shared" si="107"/>
        <v>1.3860999999999999</v>
      </c>
      <c r="H902" s="2">
        <f t="shared" si="103"/>
        <v>1.2370610000000002</v>
      </c>
      <c r="I902" s="2">
        <f t="array" ref="I902">SUMPRODUCT(B886:B905, (ROW(B886:B905)-ROW(B886)+1)) / (20*21/2)</f>
        <v>1.434857619047619</v>
      </c>
      <c r="J902" s="2">
        <f t="shared" si="106"/>
        <v>1.4222086976892436</v>
      </c>
      <c r="K902" s="2">
        <f t="shared" si="108"/>
        <v>1.3846503376143735</v>
      </c>
    </row>
    <row r="903" spans="1:11" ht="13.5" x14ac:dyDescent="0.25">
      <c r="A903" s="3">
        <f>TITRES_STAT!B906</f>
        <v>43318</v>
      </c>
      <c r="B903" s="6">
        <f>TITRES_STAT!D906</f>
        <v>1.4226000000000001</v>
      </c>
      <c r="C903" s="2">
        <f t="shared" si="109"/>
        <v>3.1300000000000106E-2</v>
      </c>
      <c r="D903" s="2">
        <f t="shared" si="110"/>
        <v>1.4201000000000001</v>
      </c>
      <c r="E903" s="2">
        <f t="shared" si="104"/>
        <v>1.4351299999999998</v>
      </c>
      <c r="F903" s="2">
        <f t="shared" si="105"/>
        <v>1.4272150000000003</v>
      </c>
      <c r="G903" s="2">
        <f t="shared" si="107"/>
        <v>1.389346</v>
      </c>
      <c r="H903" s="2">
        <f t="shared" si="103"/>
        <v>1.238637</v>
      </c>
      <c r="I903" s="2">
        <f t="array" ref="I903">SUMPRODUCT(B887:B906, (ROW(B887:B906)-ROW(B887)+1)) / (20*21/2)</f>
        <v>1.437008095238095</v>
      </c>
      <c r="J903" s="2">
        <f t="shared" si="106"/>
        <v>1.4222459645759822</v>
      </c>
      <c r="K903" s="2">
        <f t="shared" si="108"/>
        <v>1.3861385596687119</v>
      </c>
    </row>
    <row r="904" spans="1:11" ht="13.5" x14ac:dyDescent="0.25">
      <c r="A904" s="3">
        <f>TITRES_STAT!B907</f>
        <v>43319</v>
      </c>
      <c r="B904" s="6">
        <f>TITRES_STAT!D907</f>
        <v>1.4601999999999999</v>
      </c>
      <c r="C904" s="2">
        <f t="shared" si="109"/>
        <v>3.7599999999999856E-2</v>
      </c>
      <c r="D904" s="2">
        <f t="shared" si="110"/>
        <v>1.4238600000000001</v>
      </c>
      <c r="E904" s="2">
        <f t="shared" si="104"/>
        <v>1.4351299999999998</v>
      </c>
      <c r="F904" s="2">
        <f t="shared" si="105"/>
        <v>1.4291100000000003</v>
      </c>
      <c r="G904" s="2">
        <f t="shared" si="107"/>
        <v>1.3929839999999998</v>
      </c>
      <c r="H904" s="2">
        <f t="shared" si="103"/>
        <v>1.2403735</v>
      </c>
      <c r="I904" s="2">
        <f t="array" ref="I904">SUMPRODUCT(B888:B907, (ROW(B888:B907)-ROW(B888)+1)) / (20*21/2)</f>
        <v>1.4366271428571427</v>
      </c>
      <c r="J904" s="2">
        <f t="shared" si="106"/>
        <v>1.4258606346163649</v>
      </c>
      <c r="K904" s="2">
        <f t="shared" si="108"/>
        <v>1.389042929877782</v>
      </c>
    </row>
    <row r="905" spans="1:11" ht="13.5" x14ac:dyDescent="0.25">
      <c r="A905" s="3">
        <f>TITRES_STAT!B908</f>
        <v>43320</v>
      </c>
      <c r="B905" s="6">
        <f>TITRES_STAT!D908</f>
        <v>1.4664999999999999</v>
      </c>
      <c r="C905" s="2">
        <f t="shared" si="109"/>
        <v>6.2999999999999723E-3</v>
      </c>
      <c r="D905" s="2">
        <f t="shared" si="110"/>
        <v>1.4288799999999999</v>
      </c>
      <c r="E905" s="2">
        <f t="shared" si="104"/>
        <v>1.4363899999999998</v>
      </c>
      <c r="F905" s="2">
        <f t="shared" si="105"/>
        <v>1.4313200000000001</v>
      </c>
      <c r="G905" s="2">
        <f t="shared" si="107"/>
        <v>1.3965079999999999</v>
      </c>
      <c r="H905" s="2">
        <f t="shared" si="103"/>
        <v>1.2420055000000001</v>
      </c>
      <c r="I905" s="2">
        <f t="array" ref="I905">SUMPRODUCT(B889:B908, (ROW(B889:B908)-ROW(B889)+1)) / (20*21/2)</f>
        <v>1.4356147619047619</v>
      </c>
      <c r="J905" s="2">
        <f t="shared" si="106"/>
        <v>1.4297310503671872</v>
      </c>
      <c r="K905" s="2">
        <f t="shared" si="108"/>
        <v>1.3920804620394378</v>
      </c>
    </row>
    <row r="906" spans="1:11" ht="13.5" x14ac:dyDescent="0.25">
      <c r="A906" s="3">
        <f>TITRES_STAT!B909</f>
        <v>43321</v>
      </c>
      <c r="B906" s="6">
        <f>TITRES_STAT!D909</f>
        <v>1.4539</v>
      </c>
      <c r="C906" s="2">
        <f t="shared" si="109"/>
        <v>-1.2599999999999945E-2</v>
      </c>
      <c r="D906" s="2">
        <f t="shared" si="110"/>
        <v>1.4389000000000001</v>
      </c>
      <c r="E906" s="2">
        <f t="shared" si="104"/>
        <v>1.43764</v>
      </c>
      <c r="F906" s="2">
        <f t="shared" si="105"/>
        <v>1.4329000000000003</v>
      </c>
      <c r="G906" s="2">
        <f t="shared" si="107"/>
        <v>1.3998999999999997</v>
      </c>
      <c r="H906" s="2">
        <f t="shared" ref="H906:H969" si="111">AVERAGE(B707:B906)</f>
        <v>1.2435745000000002</v>
      </c>
      <c r="I906" s="2">
        <f t="array" ref="I906">SUMPRODUCT(B890:B909, (ROW(B890:B909)-ROW(B890)+1)) / (20*21/2)</f>
        <v>1.4340009523809527</v>
      </c>
      <c r="J906" s="2">
        <f t="shared" si="106"/>
        <v>1.4320328550941217</v>
      </c>
      <c r="K906" s="2">
        <f t="shared" si="108"/>
        <v>1.3945047576457343</v>
      </c>
    </row>
    <row r="907" spans="1:11" ht="13.5" x14ac:dyDescent="0.25">
      <c r="A907" s="3">
        <f>TITRES_STAT!B910</f>
        <v>43322</v>
      </c>
      <c r="B907" s="6">
        <f>TITRES_STAT!D910</f>
        <v>1.4289000000000001</v>
      </c>
      <c r="C907" s="2">
        <f t="shared" si="109"/>
        <v>-2.4999999999999911E-2</v>
      </c>
      <c r="D907" s="2">
        <f t="shared" si="110"/>
        <v>1.4464199999999998</v>
      </c>
      <c r="E907" s="2">
        <f t="shared" si="104"/>
        <v>1.4351400000000001</v>
      </c>
      <c r="F907" s="2">
        <f t="shared" si="105"/>
        <v>1.43323</v>
      </c>
      <c r="G907" s="2">
        <f t="shared" si="107"/>
        <v>1.4029119999999997</v>
      </c>
      <c r="H907" s="2">
        <f t="shared" si="111"/>
        <v>1.245182</v>
      </c>
      <c r="I907" s="2">
        <f t="array" ref="I907">SUMPRODUCT(B891:B910, (ROW(B891:B910)-ROW(B891)+1)) / (20*21/2)</f>
        <v>1.4317966666666666</v>
      </c>
      <c r="J907" s="2">
        <f t="shared" si="106"/>
        <v>1.4317344879423006</v>
      </c>
      <c r="K907" s="2">
        <f t="shared" si="108"/>
        <v>1.3958535906792349</v>
      </c>
    </row>
    <row r="908" spans="1:11" ht="13.5" x14ac:dyDescent="0.25">
      <c r="A908" s="3">
        <f>TITRES_STAT!B911</f>
        <v>43326</v>
      </c>
      <c r="B908" s="6">
        <f>TITRES_STAT!D911</f>
        <v>1.4226000000000001</v>
      </c>
      <c r="C908" s="2">
        <f t="shared" si="109"/>
        <v>-6.2999999999999723E-3</v>
      </c>
      <c r="D908" s="2">
        <f t="shared" si="110"/>
        <v>1.44642</v>
      </c>
      <c r="E908" s="2">
        <f t="shared" ref="E908:E971" si="112">AVERAGE(B899:B908)</f>
        <v>1.4332600000000002</v>
      </c>
      <c r="F908" s="2">
        <f t="shared" si="105"/>
        <v>1.4332449999999999</v>
      </c>
      <c r="G908" s="2">
        <f t="shared" si="107"/>
        <v>1.405918</v>
      </c>
      <c r="H908" s="2">
        <f t="shared" si="111"/>
        <v>1.2467305</v>
      </c>
      <c r="I908" s="2">
        <f t="array" ref="I908">SUMPRODUCT(B892:B911, (ROW(B892:B911)-ROW(B892)+1)) / (20*21/2)</f>
        <v>1.4302409523809525</v>
      </c>
      <c r="J908" s="2">
        <f t="shared" si="106"/>
        <v>1.4308645367097006</v>
      </c>
      <c r="K908" s="2">
        <f t="shared" si="108"/>
        <v>1.3969024694761276</v>
      </c>
    </row>
    <row r="909" spans="1:11" ht="13.5" x14ac:dyDescent="0.25">
      <c r="A909" s="3">
        <f>TITRES_STAT!B912</f>
        <v>43327</v>
      </c>
      <c r="B909" s="6">
        <f>TITRES_STAT!D912</f>
        <v>1.4162999999999999</v>
      </c>
      <c r="C909" s="2">
        <f t="shared" si="109"/>
        <v>-6.3000000000001943E-3</v>
      </c>
      <c r="D909" s="2">
        <f t="shared" si="110"/>
        <v>1.4376399999999998</v>
      </c>
      <c r="E909" s="2">
        <f t="shared" si="112"/>
        <v>1.4307500000000002</v>
      </c>
      <c r="F909" s="2">
        <f t="shared" si="105"/>
        <v>1.4332449999999999</v>
      </c>
      <c r="G909" s="2">
        <f t="shared" si="107"/>
        <v>1.4095180000000003</v>
      </c>
      <c r="H909" s="2">
        <f t="shared" si="111"/>
        <v>1.2482750000000002</v>
      </c>
      <c r="I909" s="2">
        <f t="array" ref="I909">SUMPRODUCT(B893:B912, (ROW(B893:B912)-ROW(B893)+1)) / (20*21/2)</f>
        <v>1.4274947619047622</v>
      </c>
      <c r="J909" s="2">
        <f t="shared" si="106"/>
        <v>1.4294774379754434</v>
      </c>
      <c r="K909" s="2">
        <f t="shared" si="108"/>
        <v>1.3976631569476521</v>
      </c>
    </row>
    <row r="910" spans="1:11" ht="13.5" x14ac:dyDescent="0.25">
      <c r="A910" s="3">
        <f>TITRES_STAT!B913</f>
        <v>43328</v>
      </c>
      <c r="B910" s="6">
        <f>TITRES_STAT!D913</f>
        <v>1.4100999999999999</v>
      </c>
      <c r="C910" s="2">
        <f t="shared" si="109"/>
        <v>-6.1999999999999833E-3</v>
      </c>
      <c r="D910" s="2">
        <f t="shared" si="110"/>
        <v>1.4263600000000001</v>
      </c>
      <c r="E910" s="2">
        <f t="shared" si="112"/>
        <v>1.4276199999999999</v>
      </c>
      <c r="F910" s="2">
        <f t="shared" si="105"/>
        <v>1.4326349999999999</v>
      </c>
      <c r="G910" s="2">
        <f t="shared" si="107"/>
        <v>1.4123940000000001</v>
      </c>
      <c r="H910" s="2">
        <f t="shared" si="111"/>
        <v>1.249625</v>
      </c>
      <c r="I910" s="2">
        <f t="array" ref="I910">SUMPRODUCT(B894:B913, (ROW(B894:B913)-ROW(B894)+1)) / (20*21/2)</f>
        <v>1.4248080952380955</v>
      </c>
      <c r="J910" s="2">
        <f t="shared" si="106"/>
        <v>1.4276319676920677</v>
      </c>
      <c r="K910" s="2">
        <f t="shared" si="108"/>
        <v>1.3981508762830384</v>
      </c>
    </row>
    <row r="911" spans="1:11" ht="13.5" x14ac:dyDescent="0.25">
      <c r="A911" s="3">
        <f>TITRES_STAT!B914</f>
        <v>43329</v>
      </c>
      <c r="B911" s="6">
        <f>TITRES_STAT!D914</f>
        <v>1.4162999999999999</v>
      </c>
      <c r="C911" s="2">
        <f t="shared" si="109"/>
        <v>6.1999999999999833E-3</v>
      </c>
      <c r="D911" s="2">
        <f t="shared" si="110"/>
        <v>1.4188399999999999</v>
      </c>
      <c r="E911" s="2">
        <f t="shared" si="112"/>
        <v>1.4288699999999999</v>
      </c>
      <c r="F911" s="2">
        <f t="shared" si="105"/>
        <v>1.4326349999999999</v>
      </c>
      <c r="G911" s="2">
        <f t="shared" si="107"/>
        <v>1.4152740000000004</v>
      </c>
      <c r="H911" s="2">
        <f t="shared" si="111"/>
        <v>1.2510060000000001</v>
      </c>
      <c r="I911" s="2">
        <f t="array" ref="I911">SUMPRODUCT(B895:B914, (ROW(B895:B914)-ROW(B895)+1)) / (20*21/2)</f>
        <v>1.4221523809523808</v>
      </c>
      <c r="J911" s="2">
        <f t="shared" si="106"/>
        <v>1.4265527326737755</v>
      </c>
      <c r="K911" s="2">
        <f t="shared" si="108"/>
        <v>1.3988626066248799</v>
      </c>
    </row>
    <row r="912" spans="1:11" ht="13.5" x14ac:dyDescent="0.25">
      <c r="A912" s="3">
        <f>TITRES_STAT!B915</f>
        <v>43332</v>
      </c>
      <c r="B912" s="6">
        <f>TITRES_STAT!D915</f>
        <v>1.4037999999999999</v>
      </c>
      <c r="C912" s="2">
        <f t="shared" si="109"/>
        <v>-1.2499999999999956E-2</v>
      </c>
      <c r="D912" s="2">
        <f t="shared" si="110"/>
        <v>1.4138199999999999</v>
      </c>
      <c r="E912" s="2">
        <f t="shared" si="112"/>
        <v>1.4301199999999998</v>
      </c>
      <c r="F912" s="2">
        <f t="shared" si="105"/>
        <v>1.4320099999999998</v>
      </c>
      <c r="G912" s="2">
        <f t="shared" si="107"/>
        <v>1.4177840000000004</v>
      </c>
      <c r="H912" s="2">
        <f t="shared" si="111"/>
        <v>1.2523245000000001</v>
      </c>
      <c r="I912" s="2">
        <f t="array" ref="I912">SUMPRODUCT(B896:B915, (ROW(B896:B915)-ROW(B896)+1)) / (20*21/2)</f>
        <v>1.4203652380952378</v>
      </c>
      <c r="J912" s="2">
        <f t="shared" si="106"/>
        <v>1.4243858057524634</v>
      </c>
      <c r="K912" s="2">
        <f t="shared" si="108"/>
        <v>1.3990562298944924</v>
      </c>
    </row>
    <row r="913" spans="1:11" ht="13.5" x14ac:dyDescent="0.25">
      <c r="A913" s="3">
        <f>TITRES_STAT!B916</f>
        <v>43335</v>
      </c>
      <c r="B913" s="6">
        <f>TITRES_STAT!D916</f>
        <v>1.4037999999999999</v>
      </c>
      <c r="C913" s="2">
        <f t="shared" si="109"/>
        <v>0</v>
      </c>
      <c r="D913" s="2">
        <f t="shared" si="110"/>
        <v>1.4100600000000001</v>
      </c>
      <c r="E913" s="2">
        <f t="shared" si="112"/>
        <v>1.4282400000000002</v>
      </c>
      <c r="F913" s="2">
        <f t="shared" si="105"/>
        <v>1.4316849999999999</v>
      </c>
      <c r="G913" s="2">
        <f t="shared" si="107"/>
        <v>1.4200540000000001</v>
      </c>
      <c r="H913" s="2">
        <f t="shared" si="111"/>
        <v>1.253752</v>
      </c>
      <c r="I913" s="2">
        <f t="array" ref="I913">SUMPRODUCT(B897:B916, (ROW(B897:B916)-ROW(B897)+1)) / (20*21/2)</f>
        <v>1.4217676190476189</v>
      </c>
      <c r="J913" s="2">
        <f t="shared" si="106"/>
        <v>1.4224252528236574</v>
      </c>
      <c r="K913" s="2">
        <f t="shared" si="108"/>
        <v>1.3992422600947083</v>
      </c>
    </row>
    <row r="914" spans="1:11" ht="13.5" x14ac:dyDescent="0.25">
      <c r="A914" s="3">
        <f>TITRES_STAT!B917</f>
        <v>43336</v>
      </c>
      <c r="B914" s="6">
        <f>TITRES_STAT!D917</f>
        <v>1.4037999999999999</v>
      </c>
      <c r="C914" s="2">
        <f t="shared" si="109"/>
        <v>0</v>
      </c>
      <c r="D914" s="2">
        <f t="shared" si="110"/>
        <v>1.4075600000000001</v>
      </c>
      <c r="E914" s="2">
        <f t="shared" si="112"/>
        <v>1.4225999999999999</v>
      </c>
      <c r="F914" s="2">
        <f t="shared" si="105"/>
        <v>1.4288649999999998</v>
      </c>
      <c r="G914" s="2">
        <f t="shared" si="107"/>
        <v>1.4217240000000004</v>
      </c>
      <c r="H914" s="2">
        <f t="shared" si="111"/>
        <v>1.2550705</v>
      </c>
      <c r="I914" s="2">
        <f t="array" ref="I914">SUMPRODUCT(B898:B917, (ROW(B898:B917)-ROW(B898)+1)) / (20*21/2)</f>
        <v>1.4219795238095236</v>
      </c>
      <c r="J914" s="2">
        <f t="shared" si="106"/>
        <v>1.4206514192214044</v>
      </c>
      <c r="K914" s="2">
        <f t="shared" si="108"/>
        <v>1.399420994992955</v>
      </c>
    </row>
    <row r="915" spans="1:11" ht="13.5" x14ac:dyDescent="0.25">
      <c r="A915" s="3">
        <f>TITRES_STAT!B918</f>
        <v>43339</v>
      </c>
      <c r="B915" s="6">
        <f>TITRES_STAT!D918</f>
        <v>1.4100999999999999</v>
      </c>
      <c r="C915" s="2">
        <f t="shared" si="109"/>
        <v>6.2999999999999723E-3</v>
      </c>
      <c r="D915" s="2">
        <f t="shared" si="110"/>
        <v>1.4075600000000001</v>
      </c>
      <c r="E915" s="2">
        <f t="shared" si="112"/>
        <v>1.41696</v>
      </c>
      <c r="F915" s="2">
        <f t="shared" si="105"/>
        <v>1.4266749999999999</v>
      </c>
      <c r="G915" s="2">
        <f t="shared" si="107"/>
        <v>1.4224400000000004</v>
      </c>
      <c r="H915" s="2">
        <f t="shared" si="111"/>
        <v>1.2564204999999999</v>
      </c>
      <c r="I915" s="2">
        <f t="array" ref="I915">SUMPRODUCT(B899:B918, (ROW(B899:B918)-ROW(B899)+1)) / (20*21/2)</f>
        <v>1.4229009523809522</v>
      </c>
      <c r="J915" s="2">
        <f t="shared" si="106"/>
        <v>1.419646522152699</v>
      </c>
      <c r="K915" s="2">
        <f t="shared" si="108"/>
        <v>1.3998397795030353</v>
      </c>
    </row>
    <row r="916" spans="1:11" ht="13.5" x14ac:dyDescent="0.25">
      <c r="A916" s="3">
        <f>TITRES_STAT!B919</f>
        <v>43340</v>
      </c>
      <c r="B916" s="6">
        <f>TITRES_STAT!D919</f>
        <v>1.4414</v>
      </c>
      <c r="C916" s="2">
        <f t="shared" si="109"/>
        <v>3.1300000000000106E-2</v>
      </c>
      <c r="D916" s="2">
        <f t="shared" si="110"/>
        <v>1.4125799999999997</v>
      </c>
      <c r="E916" s="2">
        <f t="shared" si="112"/>
        <v>1.41571</v>
      </c>
      <c r="F916" s="2">
        <f t="shared" ref="F916:F979" si="113">AVERAGE(B897:B916)</f>
        <v>1.4266750000000001</v>
      </c>
      <c r="G916" s="2">
        <f t="shared" si="107"/>
        <v>1.4230620000000005</v>
      </c>
      <c r="H916" s="2">
        <f t="shared" si="111"/>
        <v>1.2580905</v>
      </c>
      <c r="I916" s="2">
        <f t="array" ref="I916">SUMPRODUCT(B900:B919, (ROW(B900:B919)-ROW(B900)+1)) / (20*21/2)</f>
        <v>1.4244523809523808</v>
      </c>
      <c r="J916" s="2">
        <f t="shared" si="106"/>
        <v>1.4217182819476801</v>
      </c>
      <c r="K916" s="2">
        <f t="shared" si="108"/>
        <v>1.4014695920715436</v>
      </c>
    </row>
    <row r="917" spans="1:11" ht="13.5" x14ac:dyDescent="0.25">
      <c r="A917" s="3">
        <f>TITRES_STAT!B920</f>
        <v>43341</v>
      </c>
      <c r="B917" s="6">
        <f>TITRES_STAT!D920</f>
        <v>1.4289000000000001</v>
      </c>
      <c r="C917" s="2">
        <f t="shared" si="109"/>
        <v>-1.2499999999999956E-2</v>
      </c>
      <c r="D917" s="2">
        <f t="shared" si="110"/>
        <v>1.4175999999999997</v>
      </c>
      <c r="E917" s="2">
        <f t="shared" si="112"/>
        <v>1.41571</v>
      </c>
      <c r="F917" s="2">
        <f t="shared" si="113"/>
        <v>1.4254250000000002</v>
      </c>
      <c r="G917" s="2">
        <f t="shared" si="107"/>
        <v>1.4228339999999999</v>
      </c>
      <c r="H917" s="2">
        <f t="shared" si="111"/>
        <v>1.2595890000000001</v>
      </c>
      <c r="I917" s="2">
        <f t="array" ref="I917">SUMPRODUCT(B901:B920, (ROW(B901:B920)-ROW(B901)+1)) / (20*21/2)</f>
        <v>1.4295847619047617</v>
      </c>
      <c r="J917" s="2">
        <f t="shared" ref="J917:J980" si="114">$J$4*B917+J916*(1-$J$4)</f>
        <v>1.4224022550955202</v>
      </c>
      <c r="K917" s="2">
        <f t="shared" si="108"/>
        <v>1.4025452943432477</v>
      </c>
    </row>
    <row r="918" spans="1:11" ht="13.5" x14ac:dyDescent="0.25">
      <c r="A918" s="3">
        <f>TITRES_STAT!B921</f>
        <v>43342</v>
      </c>
      <c r="B918" s="6">
        <f>TITRES_STAT!D921</f>
        <v>1.4351</v>
      </c>
      <c r="C918" s="2">
        <f t="shared" si="109"/>
        <v>6.1999999999999833E-3</v>
      </c>
      <c r="D918" s="2">
        <f t="shared" si="110"/>
        <v>1.4238600000000001</v>
      </c>
      <c r="E918" s="2">
        <f t="shared" si="112"/>
        <v>1.41696</v>
      </c>
      <c r="F918" s="2">
        <f t="shared" si="113"/>
        <v>1.4251100000000001</v>
      </c>
      <c r="G918" s="2">
        <f t="shared" si="107"/>
        <v>1.4227300000000003</v>
      </c>
      <c r="H918" s="2">
        <f t="shared" si="111"/>
        <v>1.2610910000000002</v>
      </c>
      <c r="I918" s="2">
        <f t="array" ref="I918">SUMPRODUCT(B902:B921, (ROW(B902:B921)-ROW(B902)+1)) / (20*21/2)</f>
        <v>1.4345380952380955</v>
      </c>
      <c r="J918" s="2">
        <f t="shared" si="114"/>
        <v>1.4236115641340421</v>
      </c>
      <c r="K918" s="2">
        <f t="shared" si="108"/>
        <v>1.4038219494670421</v>
      </c>
    </row>
    <row r="919" spans="1:11" ht="13.5" x14ac:dyDescent="0.25">
      <c r="A919" s="3">
        <f>TITRES_STAT!B922</f>
        <v>43343</v>
      </c>
      <c r="B919" s="6">
        <f>TITRES_STAT!D922</f>
        <v>1.4414</v>
      </c>
      <c r="C919" s="2">
        <f t="shared" si="109"/>
        <v>6.2999999999999723E-3</v>
      </c>
      <c r="D919" s="2">
        <f t="shared" si="110"/>
        <v>1.4313800000000001</v>
      </c>
      <c r="E919" s="2">
        <f t="shared" si="112"/>
        <v>1.41947</v>
      </c>
      <c r="F919" s="2">
        <f t="shared" si="113"/>
        <v>1.4251100000000001</v>
      </c>
      <c r="G919" s="2">
        <f t="shared" si="107"/>
        <v>1.4232319999999998</v>
      </c>
      <c r="H919" s="2">
        <f t="shared" si="111"/>
        <v>1.262761</v>
      </c>
      <c r="I919" s="2">
        <f t="array" ref="I919">SUMPRODUCT(B903:B922, (ROW(B903:B922)-ROW(B903)+1)) / (20*21/2)</f>
        <v>1.4355523809523809</v>
      </c>
      <c r="J919" s="2">
        <f t="shared" si="114"/>
        <v>1.4253057008831811</v>
      </c>
      <c r="K919" s="2">
        <f t="shared" si="108"/>
        <v>1.4052955985075501</v>
      </c>
    </row>
    <row r="920" spans="1:11" ht="13.5" x14ac:dyDescent="0.25">
      <c r="A920" s="3">
        <f>TITRES_STAT!B923</f>
        <v>43346</v>
      </c>
      <c r="B920" s="6">
        <f>TITRES_STAT!D923</f>
        <v>1.4790000000000001</v>
      </c>
      <c r="C920" s="2">
        <f t="shared" si="109"/>
        <v>3.7600000000000078E-2</v>
      </c>
      <c r="D920" s="2">
        <f t="shared" si="110"/>
        <v>1.44516</v>
      </c>
      <c r="E920" s="2">
        <f t="shared" si="112"/>
        <v>1.4263600000000001</v>
      </c>
      <c r="F920" s="2">
        <f t="shared" si="113"/>
        <v>1.42699</v>
      </c>
      <c r="G920" s="2">
        <f t="shared" si="107"/>
        <v>1.4248460000000001</v>
      </c>
      <c r="H920" s="2">
        <f t="shared" si="111"/>
        <v>1.2645915000000001</v>
      </c>
      <c r="I920" s="2">
        <f t="array" ref="I920">SUMPRODUCT(B904:B923, (ROW(B904:B923)-ROW(B904)+1)) / (20*21/2)</f>
        <v>1.4351376190476193</v>
      </c>
      <c r="J920" s="2">
        <f t="shared" si="114"/>
        <v>1.4304194436562114</v>
      </c>
      <c r="K920" s="2">
        <f t="shared" si="108"/>
        <v>1.4081859671935286</v>
      </c>
    </row>
    <row r="921" spans="1:11" ht="13.5" x14ac:dyDescent="0.25">
      <c r="A921" s="3">
        <f>TITRES_STAT!B924</f>
        <v>43347</v>
      </c>
      <c r="B921" s="6">
        <f>TITRES_STAT!D924</f>
        <v>1.4790000000000001</v>
      </c>
      <c r="C921" s="2">
        <f t="shared" si="109"/>
        <v>0</v>
      </c>
      <c r="D921" s="2">
        <f t="shared" si="110"/>
        <v>1.45268</v>
      </c>
      <c r="E921" s="2">
        <f t="shared" si="112"/>
        <v>1.4326300000000001</v>
      </c>
      <c r="F921" s="2">
        <f t="shared" si="113"/>
        <v>1.43075</v>
      </c>
      <c r="G921" s="2">
        <f t="shared" si="107"/>
        <v>1.4259799999999998</v>
      </c>
      <c r="H921" s="2">
        <f t="shared" si="111"/>
        <v>1.2664495000000002</v>
      </c>
      <c r="I921" s="2">
        <f t="array" ref="I921">SUMPRODUCT(B905:B924, (ROW(B905:B924)-ROW(B905)+1)) / (20*21/2)</f>
        <v>1.4376738095238097</v>
      </c>
      <c r="J921" s="2">
        <f t="shared" si="114"/>
        <v>1.4350461633080007</v>
      </c>
      <c r="K921" s="2">
        <f t="shared" si="108"/>
        <v>1.4109629880879002</v>
      </c>
    </row>
    <row r="922" spans="1:11" ht="13.5" x14ac:dyDescent="0.25">
      <c r="A922" s="3">
        <f>TITRES_STAT!B925</f>
        <v>43348</v>
      </c>
      <c r="B922" s="6">
        <f>TITRES_STAT!D925</f>
        <v>1.4414</v>
      </c>
      <c r="C922" s="2">
        <f t="shared" si="109"/>
        <v>-3.7600000000000078E-2</v>
      </c>
      <c r="D922" s="2">
        <f t="shared" si="110"/>
        <v>1.4551799999999999</v>
      </c>
      <c r="E922" s="2">
        <f t="shared" si="112"/>
        <v>1.4363899999999998</v>
      </c>
      <c r="F922" s="2">
        <f t="shared" si="113"/>
        <v>1.4332549999999999</v>
      </c>
      <c r="G922" s="2">
        <f t="shared" si="107"/>
        <v>1.426242</v>
      </c>
      <c r="H922" s="2">
        <f t="shared" si="111"/>
        <v>1.2678740000000002</v>
      </c>
      <c r="I922" s="2">
        <f t="array" ref="I922">SUMPRODUCT(B906:B925, (ROW(B906:B925)-ROW(B906)+1)) / (20*21/2)</f>
        <v>1.4360290476190476</v>
      </c>
      <c r="J922" s="2">
        <f t="shared" si="114"/>
        <v>1.4356512906120007</v>
      </c>
      <c r="K922" s="2">
        <f t="shared" si="108"/>
        <v>1.4121565963981786</v>
      </c>
    </row>
    <row r="923" spans="1:11" ht="13.5" x14ac:dyDescent="0.25">
      <c r="A923" s="3">
        <f>TITRES_STAT!B926</f>
        <v>43349</v>
      </c>
      <c r="B923" s="6">
        <f>TITRES_STAT!D926</f>
        <v>1.4289000000000001</v>
      </c>
      <c r="C923" s="2">
        <f t="shared" si="109"/>
        <v>-1.2499999999999956E-2</v>
      </c>
      <c r="D923" s="2">
        <f t="shared" si="110"/>
        <v>1.45394</v>
      </c>
      <c r="E923" s="2">
        <f t="shared" si="112"/>
        <v>1.4388999999999998</v>
      </c>
      <c r="F923" s="2">
        <f t="shared" si="113"/>
        <v>1.43357</v>
      </c>
      <c r="G923" s="2">
        <f t="shared" si="107"/>
        <v>1.4263739999999998</v>
      </c>
      <c r="H923" s="2">
        <f t="shared" si="111"/>
        <v>1.2692905000000001</v>
      </c>
      <c r="I923" s="2">
        <f t="array" ref="I923">SUMPRODUCT(B907:B926, (ROW(B907:B926)-ROW(B907)+1)) / (20*21/2)</f>
        <v>1.4370138095238094</v>
      </c>
      <c r="J923" s="2">
        <f t="shared" si="114"/>
        <v>1.435008310553715</v>
      </c>
      <c r="K923" s="2">
        <f t="shared" si="108"/>
        <v>1.412813200460995</v>
      </c>
    </row>
    <row r="924" spans="1:11" ht="13.5" x14ac:dyDescent="0.25">
      <c r="A924" s="3">
        <f>TITRES_STAT!B927</f>
        <v>43350</v>
      </c>
      <c r="B924" s="6">
        <f>TITRES_STAT!D927</f>
        <v>1.4601999999999999</v>
      </c>
      <c r="C924" s="2">
        <f t="shared" si="109"/>
        <v>3.1299999999999883E-2</v>
      </c>
      <c r="D924" s="2">
        <f t="shared" si="110"/>
        <v>1.4577000000000002</v>
      </c>
      <c r="E924" s="2">
        <f t="shared" si="112"/>
        <v>1.4445399999999999</v>
      </c>
      <c r="F924" s="2">
        <f t="shared" si="113"/>
        <v>1.43357</v>
      </c>
      <c r="G924" s="2">
        <f t="shared" si="107"/>
        <v>1.4274919999999998</v>
      </c>
      <c r="H924" s="2">
        <f t="shared" si="111"/>
        <v>1.2708365000000001</v>
      </c>
      <c r="I924" s="2">
        <f t="array" ref="I924">SUMPRODUCT(B908:B927, (ROW(B908:B927)-ROW(B908)+1)) / (20*21/2)</f>
        <v>1.434477142857143</v>
      </c>
      <c r="J924" s="2">
        <f t="shared" si="114"/>
        <v>1.4374075190724089</v>
      </c>
      <c r="K924" s="2">
        <f t="shared" si="108"/>
        <v>1.4146715063252697</v>
      </c>
    </row>
    <row r="925" spans="1:11" ht="13.5" x14ac:dyDescent="0.25">
      <c r="A925" s="3">
        <f>TITRES_STAT!B928</f>
        <v>43353</v>
      </c>
      <c r="B925" s="6">
        <f>TITRES_STAT!D928</f>
        <v>1.4162999999999999</v>
      </c>
      <c r="C925" s="2">
        <f t="shared" si="109"/>
        <v>-4.390000000000005E-2</v>
      </c>
      <c r="D925" s="2">
        <f t="shared" si="110"/>
        <v>1.44516</v>
      </c>
      <c r="E925" s="2">
        <f t="shared" si="112"/>
        <v>1.44516</v>
      </c>
      <c r="F925" s="2">
        <f t="shared" si="113"/>
        <v>1.43106</v>
      </c>
      <c r="G925" s="2">
        <f t="shared" si="107"/>
        <v>1.4276120000000001</v>
      </c>
      <c r="H925" s="2">
        <f t="shared" si="111"/>
        <v>1.2722990000000001</v>
      </c>
      <c r="I925" s="2">
        <f t="array" ref="I925">SUMPRODUCT(B909:B928, (ROW(B909:B928)-ROW(B909)+1)) / (20*21/2)</f>
        <v>1.4320600000000003</v>
      </c>
      <c r="J925" s="2">
        <f t="shared" si="114"/>
        <v>1.435397279160751</v>
      </c>
      <c r="K925" s="2">
        <f t="shared" si="108"/>
        <v>1.4147353688223179</v>
      </c>
    </row>
    <row r="926" spans="1:11" ht="13.5" x14ac:dyDescent="0.25">
      <c r="A926" s="3">
        <f>TITRES_STAT!B929</f>
        <v>43355</v>
      </c>
      <c r="B926" s="6">
        <f>TITRES_STAT!D929</f>
        <v>1.4414</v>
      </c>
      <c r="C926" s="2">
        <f t="shared" si="109"/>
        <v>2.5100000000000122E-2</v>
      </c>
      <c r="D926" s="2">
        <f t="shared" si="110"/>
        <v>1.43764</v>
      </c>
      <c r="E926" s="2">
        <f t="shared" si="112"/>
        <v>1.44516</v>
      </c>
      <c r="F926" s="2">
        <f t="shared" si="113"/>
        <v>1.4304350000000001</v>
      </c>
      <c r="G926" s="2">
        <f t="shared" si="107"/>
        <v>1.4284740000000002</v>
      </c>
      <c r="H926" s="2">
        <f t="shared" si="111"/>
        <v>1.2738054999999999</v>
      </c>
      <c r="I926" s="2">
        <f t="array" ref="I926">SUMPRODUCT(B910:B929, (ROW(B910:B929)-ROW(B910)+1)) / (20*21/2)</f>
        <v>1.4315228571428571</v>
      </c>
      <c r="J926" s="2">
        <f t="shared" si="114"/>
        <v>1.4359689668597271</v>
      </c>
      <c r="K926" s="2">
        <f t="shared" si="108"/>
        <v>1.4157810406332072</v>
      </c>
    </row>
    <row r="927" spans="1:11" ht="13.5" x14ac:dyDescent="0.25">
      <c r="A927" s="3">
        <f>TITRES_STAT!B930</f>
        <v>43356</v>
      </c>
      <c r="B927" s="6">
        <f>TITRES_STAT!D930</f>
        <v>1.4037999999999999</v>
      </c>
      <c r="C927" s="2">
        <f t="shared" si="109"/>
        <v>-3.7600000000000078E-2</v>
      </c>
      <c r="D927" s="2">
        <f t="shared" si="110"/>
        <v>1.4301199999999998</v>
      </c>
      <c r="E927" s="2">
        <f t="shared" si="112"/>
        <v>1.44265</v>
      </c>
      <c r="F927" s="2">
        <f t="shared" si="113"/>
        <v>1.4291800000000001</v>
      </c>
      <c r="G927" s="2">
        <f t="shared" si="107"/>
        <v>1.428464</v>
      </c>
      <c r="H927" s="2">
        <f t="shared" si="111"/>
        <v>1.2750964999999999</v>
      </c>
      <c r="I927" s="2">
        <f t="array" ref="I927">SUMPRODUCT(B911:B930, (ROW(B911:B930)-ROW(B911)+1)) / (20*21/2)</f>
        <v>1.4267747619047619</v>
      </c>
      <c r="J927" s="2">
        <f t="shared" si="114"/>
        <v>1.4329052557302293</v>
      </c>
      <c r="K927" s="2">
        <f t="shared" si="108"/>
        <v>1.4153111959024931</v>
      </c>
    </row>
    <row r="928" spans="1:11" ht="13.5" x14ac:dyDescent="0.25">
      <c r="A928" s="3">
        <f>TITRES_STAT!B931</f>
        <v>43357</v>
      </c>
      <c r="B928" s="6">
        <f>TITRES_STAT!D931</f>
        <v>1.4037999999999999</v>
      </c>
      <c r="C928" s="2">
        <f t="shared" si="109"/>
        <v>0</v>
      </c>
      <c r="D928" s="2">
        <f t="shared" si="110"/>
        <v>1.4251</v>
      </c>
      <c r="E928" s="2">
        <f t="shared" si="112"/>
        <v>1.4395200000000001</v>
      </c>
      <c r="F928" s="2">
        <f t="shared" si="113"/>
        <v>1.4282400000000002</v>
      </c>
      <c r="G928" s="2">
        <f t="shared" si="107"/>
        <v>1.4292940000000005</v>
      </c>
      <c r="H928" s="2">
        <f t="shared" si="111"/>
        <v>1.2764149999999999</v>
      </c>
      <c r="I928" s="2">
        <f t="array" ref="I928">SUMPRODUCT(B912:B931, (ROW(B912:B931)-ROW(B912)+1)) / (20*21/2)</f>
        <v>1.4263571428571429</v>
      </c>
      <c r="J928" s="2">
        <f t="shared" si="114"/>
        <v>1.4301333266130647</v>
      </c>
      <c r="K928" s="2">
        <f t="shared" si="108"/>
        <v>1.4148597764553366</v>
      </c>
    </row>
    <row r="929" spans="1:11" ht="13.5" x14ac:dyDescent="0.25">
      <c r="A929" s="3">
        <f>TITRES_STAT!B932</f>
        <v>43360</v>
      </c>
      <c r="B929" s="6">
        <f>TITRES_STAT!D932</f>
        <v>1.4226000000000001</v>
      </c>
      <c r="C929" s="2">
        <f t="shared" si="109"/>
        <v>1.880000000000015E-2</v>
      </c>
      <c r="D929" s="2">
        <f t="shared" si="110"/>
        <v>1.4175800000000001</v>
      </c>
      <c r="E929" s="2">
        <f t="shared" si="112"/>
        <v>1.43764</v>
      </c>
      <c r="F929" s="2">
        <f t="shared" si="113"/>
        <v>1.428555</v>
      </c>
      <c r="G929" s="2">
        <f t="shared" si="107"/>
        <v>1.4291800000000001</v>
      </c>
      <c r="H929" s="2">
        <f t="shared" si="111"/>
        <v>1.2777999999999998</v>
      </c>
      <c r="I929" s="2">
        <f t="array" ref="I929">SUMPRODUCT(B913:B932, (ROW(B913:B932)-ROW(B913)+1)) / (20*21/2)</f>
        <v>1.4247190476190474</v>
      </c>
      <c r="J929" s="2">
        <f t="shared" si="114"/>
        <v>1.4294158669356298</v>
      </c>
      <c r="K929" s="2">
        <f t="shared" si="108"/>
        <v>1.4151633146335587</v>
      </c>
    </row>
    <row r="930" spans="1:11" ht="13.5" x14ac:dyDescent="0.25">
      <c r="A930" s="3">
        <f>TITRES_STAT!B933</f>
        <v>43361</v>
      </c>
      <c r="B930" s="6">
        <f>TITRES_STAT!D933</f>
        <v>1.3787</v>
      </c>
      <c r="C930" s="2">
        <f t="shared" si="109"/>
        <v>-4.390000000000005E-2</v>
      </c>
      <c r="D930" s="2">
        <f t="shared" si="110"/>
        <v>1.4100600000000001</v>
      </c>
      <c r="E930" s="2">
        <f t="shared" si="112"/>
        <v>1.42761</v>
      </c>
      <c r="F930" s="2">
        <f t="shared" si="113"/>
        <v>1.4269849999999999</v>
      </c>
      <c r="G930" s="2">
        <f t="shared" si="107"/>
        <v>1.428188</v>
      </c>
      <c r="H930" s="2">
        <f t="shared" si="111"/>
        <v>1.2789109999999999</v>
      </c>
      <c r="I930" s="2">
        <f t="array" ref="I930">SUMPRODUCT(B914:B933, (ROW(B914:B933)-ROW(B914)+1)) / (20*21/2)</f>
        <v>1.4230509523809522</v>
      </c>
      <c r="J930" s="2">
        <f t="shared" si="114"/>
        <v>1.4245857843703316</v>
      </c>
      <c r="K930" s="2">
        <f t="shared" si="108"/>
        <v>1.4137333807263603</v>
      </c>
    </row>
    <row r="931" spans="1:11" ht="13.5" x14ac:dyDescent="0.25">
      <c r="A931" s="3">
        <f>TITRES_STAT!B934</f>
        <v>43362</v>
      </c>
      <c r="B931" s="6">
        <f>TITRES_STAT!D934</f>
        <v>1.4226000000000001</v>
      </c>
      <c r="C931" s="2">
        <f t="shared" si="109"/>
        <v>4.390000000000005E-2</v>
      </c>
      <c r="D931" s="2">
        <f t="shared" si="110"/>
        <v>1.4063000000000001</v>
      </c>
      <c r="E931" s="2">
        <f t="shared" si="112"/>
        <v>1.4219700000000004</v>
      </c>
      <c r="F931" s="2">
        <f t="shared" si="113"/>
        <v>1.4273</v>
      </c>
      <c r="G931" s="2">
        <f t="shared" si="107"/>
        <v>1.428194</v>
      </c>
      <c r="H931" s="2">
        <f t="shared" si="111"/>
        <v>1.280187</v>
      </c>
      <c r="I931" s="2">
        <f t="array" ref="I931">SUMPRODUCT(B915:B934, (ROW(B915:B934)-ROW(B915)+1)) / (20*21/2)</f>
        <v>1.4213528571428573</v>
      </c>
      <c r="J931" s="2">
        <f t="shared" si="114"/>
        <v>1.4243966620493476</v>
      </c>
      <c r="K931" s="2">
        <f t="shared" si="108"/>
        <v>1.414081091286111</v>
      </c>
    </row>
    <row r="932" spans="1:11" ht="13.5" x14ac:dyDescent="0.25">
      <c r="A932" s="3">
        <f>TITRES_STAT!B935</f>
        <v>43363</v>
      </c>
      <c r="B932" s="6">
        <f>TITRES_STAT!D935</f>
        <v>1.4100999999999999</v>
      </c>
      <c r="C932" s="2">
        <f t="shared" si="109"/>
        <v>-1.2500000000000178E-2</v>
      </c>
      <c r="D932" s="2">
        <f t="shared" si="110"/>
        <v>1.4075599999999999</v>
      </c>
      <c r="E932" s="2">
        <f t="shared" si="112"/>
        <v>1.4188400000000001</v>
      </c>
      <c r="F932" s="2">
        <f t="shared" si="113"/>
        <v>1.4276149999999999</v>
      </c>
      <c r="G932" s="2">
        <f t="shared" si="107"/>
        <v>1.4279500000000001</v>
      </c>
      <c r="H932" s="2">
        <f t="shared" si="111"/>
        <v>1.2814280000000002</v>
      </c>
      <c r="I932" s="2">
        <f t="array" ref="I932">SUMPRODUCT(B916:B935, (ROW(B916:B935)-ROW(B916)+1)) / (20*21/2)</f>
        <v>1.4220057142857143</v>
      </c>
      <c r="J932" s="2">
        <f t="shared" si="114"/>
        <v>1.4230350751875049</v>
      </c>
      <c r="K932" s="2">
        <f t="shared" si="108"/>
        <v>1.4139249700592047</v>
      </c>
    </row>
    <row r="933" spans="1:11" ht="13.5" x14ac:dyDescent="0.25">
      <c r="A933" s="3">
        <f>TITRES_STAT!B936</f>
        <v>43364</v>
      </c>
      <c r="B933" s="6">
        <f>TITRES_STAT!D936</f>
        <v>1.4100999999999999</v>
      </c>
      <c r="C933" s="2">
        <f t="shared" si="109"/>
        <v>0</v>
      </c>
      <c r="D933" s="2">
        <f t="shared" si="110"/>
        <v>1.40882</v>
      </c>
      <c r="E933" s="2">
        <f t="shared" si="112"/>
        <v>1.4169600000000002</v>
      </c>
      <c r="F933" s="2">
        <f t="shared" si="113"/>
        <v>1.4279299999999999</v>
      </c>
      <c r="G933" s="2">
        <f t="shared" si="107"/>
        <v>1.4277059999999999</v>
      </c>
      <c r="H933" s="2">
        <f t="shared" si="111"/>
        <v>1.2826960000000003</v>
      </c>
      <c r="I933" s="2">
        <f t="array" ref="I933">SUMPRODUCT(B917:B936, (ROW(B917:B936)-ROW(B917)+1)) / (20*21/2)</f>
        <v>1.4219490476190475</v>
      </c>
      <c r="J933" s="2">
        <f t="shared" si="114"/>
        <v>1.4218031632648853</v>
      </c>
      <c r="K933" s="2">
        <f t="shared" si="108"/>
        <v>1.4137749712333536</v>
      </c>
    </row>
    <row r="934" spans="1:11" ht="13.5" x14ac:dyDescent="0.25">
      <c r="A934" s="3">
        <f>TITRES_STAT!B937</f>
        <v>43367</v>
      </c>
      <c r="B934" s="6">
        <f>TITRES_STAT!D937</f>
        <v>1.4100999999999999</v>
      </c>
      <c r="C934" s="2">
        <f t="shared" si="109"/>
        <v>0</v>
      </c>
      <c r="D934" s="2">
        <f t="shared" si="110"/>
        <v>1.40632</v>
      </c>
      <c r="E934" s="2">
        <f t="shared" si="112"/>
        <v>1.4119499999999998</v>
      </c>
      <c r="F934" s="2">
        <f t="shared" si="113"/>
        <v>1.428245</v>
      </c>
      <c r="G934" s="2">
        <f t="shared" si="107"/>
        <v>1.4274619999999998</v>
      </c>
      <c r="H934" s="2">
        <f t="shared" si="111"/>
        <v>1.2839370000000003</v>
      </c>
      <c r="I934" s="2">
        <f t="array" ref="I934">SUMPRODUCT(B918:B937, (ROW(B918:B937)-ROW(B918)+1)) / (20*21/2)</f>
        <v>1.4201614285714284</v>
      </c>
      <c r="J934" s="2">
        <f t="shared" si="114"/>
        <v>1.4206885762872772</v>
      </c>
      <c r="K934" s="2">
        <f t="shared" si="108"/>
        <v>1.4136308547143988</v>
      </c>
    </row>
    <row r="935" spans="1:11" ht="13.5" x14ac:dyDescent="0.25">
      <c r="A935" s="3">
        <f>TITRES_STAT!B938</f>
        <v>43368</v>
      </c>
      <c r="B935" s="6">
        <f>TITRES_STAT!D938</f>
        <v>1.4351</v>
      </c>
      <c r="C935" s="2">
        <f t="shared" si="109"/>
        <v>2.5000000000000133E-2</v>
      </c>
      <c r="D935" s="2">
        <f t="shared" si="110"/>
        <v>1.4176</v>
      </c>
      <c r="E935" s="2">
        <f t="shared" si="112"/>
        <v>1.4138300000000001</v>
      </c>
      <c r="F935" s="2">
        <f t="shared" si="113"/>
        <v>1.4294949999999997</v>
      </c>
      <c r="G935" s="2">
        <f t="shared" si="107"/>
        <v>1.4277179999999998</v>
      </c>
      <c r="H935" s="2">
        <f t="shared" si="111"/>
        <v>1.2853300000000001</v>
      </c>
      <c r="I935" s="2">
        <f t="array" ref="I935">SUMPRODUCT(B919:B938, (ROW(B919:B938)-ROW(B919)+1)) / (20*21/2)</f>
        <v>1.4154728571428572</v>
      </c>
      <c r="J935" s="2">
        <f t="shared" si="114"/>
        <v>1.422061092831346</v>
      </c>
      <c r="K935" s="2">
        <f t="shared" si="108"/>
        <v>1.4144727819805007</v>
      </c>
    </row>
    <row r="936" spans="1:11" ht="13.5" x14ac:dyDescent="0.25">
      <c r="A936" s="3">
        <f>TITRES_STAT!B939</f>
        <v>43369</v>
      </c>
      <c r="B936" s="6">
        <f>TITRES_STAT!D939</f>
        <v>1.4289000000000001</v>
      </c>
      <c r="C936" s="2">
        <f t="shared" si="109"/>
        <v>-6.1999999999999833E-3</v>
      </c>
      <c r="D936" s="2">
        <f t="shared" si="110"/>
        <v>1.41886</v>
      </c>
      <c r="E936" s="2">
        <f t="shared" si="112"/>
        <v>1.4125800000000002</v>
      </c>
      <c r="F936" s="2">
        <f t="shared" si="113"/>
        <v>1.4288699999999996</v>
      </c>
      <c r="G936" s="2">
        <f t="shared" si="107"/>
        <v>1.4278500000000001</v>
      </c>
      <c r="H936" s="2">
        <f t="shared" si="111"/>
        <v>1.2866920000000002</v>
      </c>
      <c r="I936" s="2">
        <f t="array" ref="I936">SUMPRODUCT(B920:B939, (ROW(B920:B939)-ROW(B920)+1)) / (20*21/2)</f>
        <v>1.4074719047619046</v>
      </c>
      <c r="J936" s="2">
        <f t="shared" si="114"/>
        <v>1.4227124173235988</v>
      </c>
      <c r="K936" s="2">
        <f t="shared" si="108"/>
        <v>1.4150385552361673</v>
      </c>
    </row>
    <row r="937" spans="1:11" ht="13.5" x14ac:dyDescent="0.25">
      <c r="A937" s="3">
        <f>TITRES_STAT!B940</f>
        <v>43370</v>
      </c>
      <c r="B937" s="6">
        <f>TITRES_STAT!D940</f>
        <v>1.4100999999999999</v>
      </c>
      <c r="C937" s="2">
        <f t="shared" si="109"/>
        <v>-1.880000000000015E-2</v>
      </c>
      <c r="D937" s="2">
        <f t="shared" si="110"/>
        <v>1.41886</v>
      </c>
      <c r="E937" s="2">
        <f t="shared" si="112"/>
        <v>1.4132100000000001</v>
      </c>
      <c r="F937" s="2">
        <f t="shared" si="113"/>
        <v>1.4279299999999997</v>
      </c>
      <c r="G937" s="2">
        <f t="shared" si="107"/>
        <v>1.4276060000000002</v>
      </c>
      <c r="H937" s="2">
        <f t="shared" si="111"/>
        <v>1.2880145000000001</v>
      </c>
      <c r="I937" s="2">
        <f t="array" ref="I937">SUMPRODUCT(B921:B940, (ROW(B921:B940)-ROW(B921)+1)) / (20*21/2)</f>
        <v>1.3987580952380951</v>
      </c>
      <c r="J937" s="2">
        <f t="shared" si="114"/>
        <v>1.4215112347213512</v>
      </c>
      <c r="K937" s="2">
        <f t="shared" si="108"/>
        <v>1.4148448864033765</v>
      </c>
    </row>
    <row r="938" spans="1:11" ht="13.5" x14ac:dyDescent="0.25">
      <c r="A938" s="3">
        <f>TITRES_STAT!B941</f>
        <v>43371</v>
      </c>
      <c r="B938" s="6">
        <f>TITRES_STAT!D941</f>
        <v>1.3787</v>
      </c>
      <c r="C938" s="2">
        <f t="shared" si="109"/>
        <v>-3.1399999999999872E-2</v>
      </c>
      <c r="D938" s="2">
        <f t="shared" si="110"/>
        <v>1.4125800000000002</v>
      </c>
      <c r="E938" s="2">
        <f t="shared" si="112"/>
        <v>1.4107000000000001</v>
      </c>
      <c r="F938" s="2">
        <f t="shared" si="113"/>
        <v>1.4251099999999997</v>
      </c>
      <c r="G938" s="2">
        <f t="shared" si="107"/>
        <v>1.4267339999999999</v>
      </c>
      <c r="H938" s="2">
        <f t="shared" si="111"/>
        <v>1.28918</v>
      </c>
      <c r="I938" s="2">
        <f t="array" ref="I938">SUMPRODUCT(B922:B941, (ROW(B922:B941)-ROW(B922)+1)) / (20*21/2)</f>
        <v>1.3895700000000002</v>
      </c>
      <c r="J938" s="2">
        <f t="shared" si="114"/>
        <v>1.4174339742716986</v>
      </c>
      <c r="K938" s="2">
        <f t="shared" si="108"/>
        <v>1.413427439877754</v>
      </c>
    </row>
    <row r="939" spans="1:11" ht="13.5" x14ac:dyDescent="0.25">
      <c r="A939" s="3">
        <f>TITRES_STAT!B942</f>
        <v>43374</v>
      </c>
      <c r="B939" s="6">
        <f>TITRES_STAT!D942</f>
        <v>1.3411</v>
      </c>
      <c r="C939" s="2">
        <f t="shared" si="109"/>
        <v>-3.7600000000000078E-2</v>
      </c>
      <c r="D939" s="2">
        <f t="shared" si="110"/>
        <v>1.3987799999999999</v>
      </c>
      <c r="E939" s="2">
        <f t="shared" si="112"/>
        <v>1.4025500000000002</v>
      </c>
      <c r="F939" s="2">
        <f t="shared" si="113"/>
        <v>1.4200949999999999</v>
      </c>
      <c r="G939" s="2">
        <f t="shared" si="107"/>
        <v>1.4252299999999998</v>
      </c>
      <c r="H939" s="2">
        <f t="shared" si="111"/>
        <v>1.2901575000000001</v>
      </c>
      <c r="I939" s="2">
        <f t="array" ref="I939">SUMPRODUCT(B923:B942, (ROW(B923:B942)-ROW(B923)+1)) / (20*21/2)</f>
        <v>1.3805576190476194</v>
      </c>
      <c r="J939" s="2">
        <f t="shared" si="114"/>
        <v>1.4101640719601083</v>
      </c>
      <c r="K939" s="2">
        <f t="shared" si="108"/>
        <v>1.4105910696864696</v>
      </c>
    </row>
    <row r="940" spans="1:11" ht="13.5" x14ac:dyDescent="0.25">
      <c r="A940" s="3">
        <f>TITRES_STAT!B943</f>
        <v>43375</v>
      </c>
      <c r="B940" s="6">
        <f>TITRES_STAT!D943</f>
        <v>1.3286</v>
      </c>
      <c r="C940" s="2">
        <f t="shared" si="109"/>
        <v>-1.2499999999999956E-2</v>
      </c>
      <c r="D940" s="2">
        <f t="shared" si="110"/>
        <v>1.3774799999999998</v>
      </c>
      <c r="E940" s="2">
        <f t="shared" si="112"/>
        <v>1.3975399999999998</v>
      </c>
      <c r="F940" s="2">
        <f t="shared" si="113"/>
        <v>1.4125749999999999</v>
      </c>
      <c r="G940" s="2">
        <f t="shared" si="107"/>
        <v>1.4233559999999996</v>
      </c>
      <c r="H940" s="2">
        <f t="shared" si="111"/>
        <v>1.2910725000000003</v>
      </c>
      <c r="I940" s="2">
        <f t="array" ref="I940">SUMPRODUCT(B924:B943, (ROW(B924:B943)-ROW(B924)+1)) / (20*21/2)</f>
        <v>1.3757528571428568</v>
      </c>
      <c r="J940" s="2">
        <f t="shared" si="114"/>
        <v>1.4023960651067646</v>
      </c>
      <c r="K940" s="2">
        <f t="shared" si="108"/>
        <v>1.4073757336203334</v>
      </c>
    </row>
    <row r="941" spans="1:11" ht="13.5" x14ac:dyDescent="0.25">
      <c r="A941" s="3">
        <f>TITRES_STAT!B944</f>
        <v>43376</v>
      </c>
      <c r="B941" s="6">
        <f>TITRES_STAT!D944</f>
        <v>1.3161</v>
      </c>
      <c r="C941" s="2">
        <f t="shared" si="109"/>
        <v>-1.2499999999999956E-2</v>
      </c>
      <c r="D941" s="2">
        <f t="shared" si="110"/>
        <v>1.3549199999999999</v>
      </c>
      <c r="E941" s="2">
        <f t="shared" si="112"/>
        <v>1.38689</v>
      </c>
      <c r="F941" s="2">
        <f t="shared" si="113"/>
        <v>1.4044300000000001</v>
      </c>
      <c r="G941" s="2">
        <f t="shared" si="107"/>
        <v>1.4213519999999997</v>
      </c>
      <c r="H941" s="2">
        <f t="shared" si="111"/>
        <v>1.2919525000000005</v>
      </c>
      <c r="I941" s="2">
        <f t="array" ref="I941">SUMPRODUCT(B925:B944, (ROW(B925:B944)-ROW(B925)+1)) / (20*21/2)</f>
        <v>1.3677552380952382</v>
      </c>
      <c r="J941" s="2">
        <f t="shared" si="114"/>
        <v>1.3941773922394538</v>
      </c>
      <c r="K941" s="2">
        <f t="shared" si="108"/>
        <v>1.4037962930862027</v>
      </c>
    </row>
    <row r="942" spans="1:11" ht="13.5" x14ac:dyDescent="0.25">
      <c r="A942" s="3">
        <f>TITRES_STAT!B945</f>
        <v>43377</v>
      </c>
      <c r="B942" s="6">
        <f>TITRES_STAT!D945</f>
        <v>1.3098000000000001</v>
      </c>
      <c r="C942" s="2">
        <f t="shared" si="109"/>
        <v>-6.2999999999999723E-3</v>
      </c>
      <c r="D942" s="2">
        <f t="shared" si="110"/>
        <v>1.3348599999999999</v>
      </c>
      <c r="E942" s="2">
        <f t="shared" si="112"/>
        <v>1.37686</v>
      </c>
      <c r="F942" s="2">
        <f t="shared" si="113"/>
        <v>1.3978499999999998</v>
      </c>
      <c r="G942" s="2">
        <f t="shared" si="107"/>
        <v>1.4192219999999998</v>
      </c>
      <c r="H942" s="2">
        <f t="shared" si="111"/>
        <v>1.2928280000000001</v>
      </c>
      <c r="I942" s="2">
        <f t="array" ref="I942">SUMPRODUCT(B926:B945, (ROW(B926:B945)-ROW(B926)+1)) / (20*21/2)</f>
        <v>1.3628642857142859</v>
      </c>
      <c r="J942" s="2">
        <f t="shared" si="114"/>
        <v>1.3861414501214104</v>
      </c>
      <c r="K942" s="2">
        <f t="shared" si="108"/>
        <v>1.4001101639455673</v>
      </c>
    </row>
    <row r="943" spans="1:11" ht="13.5" x14ac:dyDescent="0.25">
      <c r="A943" s="3">
        <f>TITRES_STAT!B946</f>
        <v>43378</v>
      </c>
      <c r="B943" s="6">
        <f>TITRES_STAT!D946</f>
        <v>1.3473999999999999</v>
      </c>
      <c r="C943" s="2">
        <f t="shared" si="109"/>
        <v>3.7599999999999856E-2</v>
      </c>
      <c r="D943" s="2">
        <f t="shared" si="110"/>
        <v>1.3286000000000002</v>
      </c>
      <c r="E943" s="2">
        <f t="shared" si="112"/>
        <v>1.37059</v>
      </c>
      <c r="F943" s="2">
        <f t="shared" si="113"/>
        <v>1.393775</v>
      </c>
      <c r="G943" s="2">
        <f t="shared" si="107"/>
        <v>1.4179639999999996</v>
      </c>
      <c r="H943" s="2">
        <f t="shared" si="111"/>
        <v>1.2939460000000003</v>
      </c>
      <c r="I943" s="2">
        <f t="array" ref="I943">SUMPRODUCT(B927:B946, (ROW(B927:B946)-ROW(B927)+1)) / (20*21/2)</f>
        <v>1.3583609523809526</v>
      </c>
      <c r="J943" s="2">
        <f t="shared" si="114"/>
        <v>1.3824517882050855</v>
      </c>
      <c r="K943" s="2">
        <f t="shared" si="108"/>
        <v>1.3980430986928001</v>
      </c>
    </row>
    <row r="944" spans="1:11" ht="13.5" x14ac:dyDescent="0.25">
      <c r="A944" s="3">
        <f>TITRES_STAT!B947</f>
        <v>43381</v>
      </c>
      <c r="B944" s="6">
        <f>TITRES_STAT!D947</f>
        <v>1.3098000000000001</v>
      </c>
      <c r="C944" s="2">
        <f t="shared" si="109"/>
        <v>-3.7599999999999856E-2</v>
      </c>
      <c r="D944" s="2">
        <f t="shared" si="110"/>
        <v>1.3223400000000001</v>
      </c>
      <c r="E944" s="2">
        <f t="shared" si="112"/>
        <v>1.36056</v>
      </c>
      <c r="F944" s="2">
        <f t="shared" si="113"/>
        <v>1.3862549999999998</v>
      </c>
      <c r="G944" s="2">
        <f t="shared" si="107"/>
        <v>1.4149559999999997</v>
      </c>
      <c r="H944" s="2">
        <f t="shared" si="111"/>
        <v>1.2948215000000003</v>
      </c>
      <c r="I944" s="2">
        <f t="array" ref="I944">SUMPRODUCT(B928:B947, (ROW(B928:B947)-ROW(B928)+1)) / (20*21/2)</f>
        <v>1.3537647619047619</v>
      </c>
      <c r="J944" s="2">
        <f t="shared" si="114"/>
        <v>1.3755325702807917</v>
      </c>
      <c r="K944" s="2">
        <f t="shared" si="108"/>
        <v>1.3945825850185727</v>
      </c>
    </row>
    <row r="945" spans="1:11" ht="13.5" x14ac:dyDescent="0.25">
      <c r="A945" s="3">
        <f>TITRES_STAT!B948</f>
        <v>43382</v>
      </c>
      <c r="B945" s="6">
        <f>TITRES_STAT!D948</f>
        <v>1.3349</v>
      </c>
      <c r="C945" s="2">
        <f t="shared" si="109"/>
        <v>2.50999999999999E-2</v>
      </c>
      <c r="D945" s="2">
        <f t="shared" si="110"/>
        <v>1.3236000000000001</v>
      </c>
      <c r="E945" s="2">
        <f t="shared" si="112"/>
        <v>1.3505400000000001</v>
      </c>
      <c r="F945" s="2">
        <f t="shared" si="113"/>
        <v>1.382185</v>
      </c>
      <c r="G945" s="2">
        <f t="shared" si="107"/>
        <v>1.4125759999999996</v>
      </c>
      <c r="H945" s="2">
        <f t="shared" si="111"/>
        <v>1.2957955000000001</v>
      </c>
      <c r="I945" s="2">
        <f t="array" ref="I945">SUMPRODUCT(B929:B948, (ROW(B929:B948)-ROW(B929)+1)) / (20*21/2)</f>
        <v>1.3495266666666668</v>
      </c>
      <c r="J945" s="2">
        <f t="shared" si="114"/>
        <v>1.3716628016826211</v>
      </c>
      <c r="K945" s="2">
        <f t="shared" si="108"/>
        <v>1.3922420914884326</v>
      </c>
    </row>
    <row r="946" spans="1:11" ht="13.5" x14ac:dyDescent="0.25">
      <c r="A946" s="3">
        <f>TITRES_STAT!B949</f>
        <v>43383</v>
      </c>
      <c r="B946" s="6">
        <f>TITRES_STAT!D949</f>
        <v>1.3349</v>
      </c>
      <c r="C946" s="2">
        <f t="shared" si="109"/>
        <v>0</v>
      </c>
      <c r="D946" s="2">
        <f t="shared" si="110"/>
        <v>1.3273600000000001</v>
      </c>
      <c r="E946" s="2">
        <f t="shared" si="112"/>
        <v>1.3411399999999998</v>
      </c>
      <c r="F946" s="2">
        <f t="shared" si="113"/>
        <v>1.3768600000000002</v>
      </c>
      <c r="G946" s="2">
        <f t="shared" ref="G946:G1009" si="115">AVERAGE(B897:B946)</f>
        <v>1.4104460000000001</v>
      </c>
      <c r="H946" s="2">
        <f t="shared" si="111"/>
        <v>1.2970965000000001</v>
      </c>
      <c r="I946" s="2">
        <f t="array" ref="I946">SUMPRODUCT(B930:B949, (ROW(B930:B949)-ROW(B930)+1)) / (20*21/2)</f>
        <v>1.3456466666666664</v>
      </c>
      <c r="J946" s="2">
        <f t="shared" si="114"/>
        <v>1.3681615824747524</v>
      </c>
      <c r="K946" s="2">
        <f t="shared" si="108"/>
        <v>1.3899933820182979</v>
      </c>
    </row>
    <row r="947" spans="1:11" ht="13.5" x14ac:dyDescent="0.25">
      <c r="A947" s="3">
        <f>TITRES_STAT!B950</f>
        <v>43384</v>
      </c>
      <c r="B947" s="6">
        <f>TITRES_STAT!D950</f>
        <v>1.3286</v>
      </c>
      <c r="C947" s="2">
        <f t="shared" si="109"/>
        <v>-6.2999999999999723E-3</v>
      </c>
      <c r="D947" s="2">
        <f t="shared" si="110"/>
        <v>1.3311199999999999</v>
      </c>
      <c r="E947" s="2">
        <f t="shared" si="112"/>
        <v>1.3329899999999997</v>
      </c>
      <c r="F947" s="2">
        <f t="shared" si="113"/>
        <v>1.3731000000000002</v>
      </c>
      <c r="G947" s="2">
        <f t="shared" si="115"/>
        <v>1.4079400000000002</v>
      </c>
      <c r="H947" s="2">
        <f t="shared" si="111"/>
        <v>1.297798</v>
      </c>
      <c r="I947" s="2">
        <f t="array" ref="I947">SUMPRODUCT(B931:B950, (ROW(B931:B950)-ROW(B931)+1)) / (20*21/2)</f>
        <v>1.3422142857142858</v>
      </c>
      <c r="J947" s="2">
        <f t="shared" si="114"/>
        <v>1.3643938127152522</v>
      </c>
      <c r="K947" s="2">
        <f t="shared" ref="K947:K1010" si="116">$K$4*B947+(1-$K$4)*K946</f>
        <v>1.3875857984097371</v>
      </c>
    </row>
    <row r="948" spans="1:11" ht="13.5" x14ac:dyDescent="0.25">
      <c r="A948" s="3">
        <f>TITRES_STAT!B951</f>
        <v>43385</v>
      </c>
      <c r="B948" s="6">
        <f>TITRES_STAT!D951</f>
        <v>1.3286</v>
      </c>
      <c r="C948" s="2">
        <f t="shared" si="109"/>
        <v>0</v>
      </c>
      <c r="D948" s="2">
        <f t="shared" si="110"/>
        <v>1.3273600000000001</v>
      </c>
      <c r="E948" s="2">
        <f t="shared" si="112"/>
        <v>1.3279799999999999</v>
      </c>
      <c r="F948" s="2">
        <f t="shared" si="113"/>
        <v>1.3693400000000002</v>
      </c>
      <c r="G948" s="2">
        <f t="shared" si="115"/>
        <v>1.4056839999999999</v>
      </c>
      <c r="H948" s="2">
        <f t="shared" si="111"/>
        <v>1.2984995000000001</v>
      </c>
      <c r="I948" s="2">
        <f t="array" ref="I948">SUMPRODUCT(B932:B951, (ROW(B932:B951)-ROW(B932)+1)) / (20*21/2)</f>
        <v>1.3390204761904765</v>
      </c>
      <c r="J948" s="2">
        <f t="shared" si="114"/>
        <v>1.3609848781709426</v>
      </c>
      <c r="K948" s="2">
        <f t="shared" si="116"/>
        <v>1.3852726298446494</v>
      </c>
    </row>
    <row r="949" spans="1:11" ht="13.5" x14ac:dyDescent="0.25">
      <c r="A949" s="3">
        <f>TITRES_STAT!B952</f>
        <v>43389</v>
      </c>
      <c r="B949" s="6">
        <f>TITRES_STAT!D952</f>
        <v>1.3286</v>
      </c>
      <c r="C949" s="2">
        <f t="shared" si="109"/>
        <v>0</v>
      </c>
      <c r="D949" s="2">
        <f t="shared" si="110"/>
        <v>1.3311199999999999</v>
      </c>
      <c r="E949" s="2">
        <f t="shared" si="112"/>
        <v>1.32673</v>
      </c>
      <c r="F949" s="2">
        <f t="shared" si="113"/>
        <v>1.3646400000000003</v>
      </c>
      <c r="G949" s="2">
        <f t="shared" si="115"/>
        <v>1.4034279999999999</v>
      </c>
      <c r="H949" s="2">
        <f t="shared" si="111"/>
        <v>1.2992010000000003</v>
      </c>
      <c r="I949" s="2">
        <f t="array" ref="I949">SUMPRODUCT(B933:B952, (ROW(B933:B952)-ROW(B933)+1)) / (20*21/2)</f>
        <v>1.3368742857142855</v>
      </c>
      <c r="J949" s="2">
        <f t="shared" si="114"/>
        <v>1.3579006040594244</v>
      </c>
      <c r="K949" s="2">
        <f t="shared" si="116"/>
        <v>1.3830501737723102</v>
      </c>
    </row>
    <row r="950" spans="1:11" ht="13.5" x14ac:dyDescent="0.25">
      <c r="A950" s="3">
        <f>TITRES_STAT!B953</f>
        <v>43390</v>
      </c>
      <c r="B950" s="6">
        <f>TITRES_STAT!D953</f>
        <v>1.3286</v>
      </c>
      <c r="C950" s="2">
        <f t="shared" si="109"/>
        <v>0</v>
      </c>
      <c r="D950" s="2">
        <f t="shared" si="110"/>
        <v>1.3298599999999998</v>
      </c>
      <c r="E950" s="2">
        <f t="shared" si="112"/>
        <v>1.32673</v>
      </c>
      <c r="F950" s="2">
        <f t="shared" si="113"/>
        <v>1.3621350000000003</v>
      </c>
      <c r="G950" s="2">
        <f t="shared" si="115"/>
        <v>1.4011719999999996</v>
      </c>
      <c r="H950" s="2">
        <f t="shared" si="111"/>
        <v>1.2999025</v>
      </c>
      <c r="I950" s="2">
        <f t="array" ref="I950">SUMPRODUCT(B934:B953, (ROW(B934:B953)-ROW(B934)+1)) / (20*21/2)</f>
        <v>1.3386671428571431</v>
      </c>
      <c r="J950" s="2">
        <f t="shared" si="114"/>
        <v>1.3551100703394792</v>
      </c>
      <c r="K950" s="2">
        <f t="shared" si="116"/>
        <v>1.3809148728400626</v>
      </c>
    </row>
    <row r="951" spans="1:11" ht="13.5" x14ac:dyDescent="0.25">
      <c r="A951" s="3">
        <f>TITRES_STAT!B954</f>
        <v>43391</v>
      </c>
      <c r="B951" s="6">
        <f>TITRES_STAT!D954</f>
        <v>1.3286</v>
      </c>
      <c r="C951" s="2">
        <f t="shared" si="109"/>
        <v>0</v>
      </c>
      <c r="D951" s="2">
        <f t="shared" si="110"/>
        <v>1.3286</v>
      </c>
      <c r="E951" s="2">
        <f t="shared" si="112"/>
        <v>1.3279799999999999</v>
      </c>
      <c r="F951" s="2">
        <f t="shared" si="113"/>
        <v>1.3574350000000004</v>
      </c>
      <c r="G951" s="2">
        <f t="shared" si="115"/>
        <v>1.3996679999999995</v>
      </c>
      <c r="H951" s="2">
        <f t="shared" si="111"/>
        <v>1.3007545000000003</v>
      </c>
      <c r="I951" s="2">
        <f t="array" ref="I951">SUMPRODUCT(B935:B954, (ROW(B935:B954)-ROW(B935)+1)) / (20*21/2)</f>
        <v>1.344810476190476</v>
      </c>
      <c r="J951" s="2">
        <f t="shared" si="114"/>
        <v>1.3525853017357192</v>
      </c>
      <c r="K951" s="2">
        <f t="shared" si="116"/>
        <v>1.3788633091992759</v>
      </c>
    </row>
    <row r="952" spans="1:11" ht="13.5" x14ac:dyDescent="0.25">
      <c r="A952" s="3">
        <f>TITRES_STAT!B955</f>
        <v>43392</v>
      </c>
      <c r="B952" s="6">
        <f>TITRES_STAT!D955</f>
        <v>1.3349</v>
      </c>
      <c r="C952" s="2">
        <f t="shared" si="109"/>
        <v>6.2999999999999723E-3</v>
      </c>
      <c r="D952" s="2">
        <f t="shared" si="110"/>
        <v>1.32986</v>
      </c>
      <c r="E952" s="2">
        <f t="shared" si="112"/>
        <v>1.3304899999999997</v>
      </c>
      <c r="F952" s="2">
        <f t="shared" si="113"/>
        <v>1.3536750000000004</v>
      </c>
      <c r="G952" s="2">
        <f t="shared" si="115"/>
        <v>1.3985399999999999</v>
      </c>
      <c r="H952" s="2">
        <f t="shared" si="111"/>
        <v>1.3016680000000003</v>
      </c>
      <c r="I952" s="2">
        <f t="array" ref="I952">SUMPRODUCT(B936:B955, (ROW(B936:B955)-ROW(B936)+1)) / (20*21/2)</f>
        <v>1.3533147619047619</v>
      </c>
      <c r="J952" s="2">
        <f t="shared" si="114"/>
        <v>1.3509009872846984</v>
      </c>
      <c r="K952" s="2">
        <f t="shared" si="116"/>
        <v>1.3771392578581279</v>
      </c>
    </row>
    <row r="953" spans="1:11" ht="13.5" x14ac:dyDescent="0.25">
      <c r="A953" s="3">
        <f>TITRES_STAT!B956</f>
        <v>43395</v>
      </c>
      <c r="B953" s="6">
        <f>TITRES_STAT!D956</f>
        <v>1.3725000000000001</v>
      </c>
      <c r="C953" s="2">
        <f t="shared" si="109"/>
        <v>3.7600000000000078E-2</v>
      </c>
      <c r="D953" s="2">
        <f t="shared" si="110"/>
        <v>1.3386400000000003</v>
      </c>
      <c r="E953" s="2">
        <f t="shared" si="112"/>
        <v>1.333</v>
      </c>
      <c r="F953" s="2">
        <f t="shared" si="113"/>
        <v>1.3517950000000005</v>
      </c>
      <c r="G953" s="2">
        <f t="shared" si="115"/>
        <v>1.3975379999999999</v>
      </c>
      <c r="H953" s="2">
        <f t="shared" si="111"/>
        <v>1.3026795000000002</v>
      </c>
      <c r="I953" s="2">
        <f t="array" ref="I953">SUMPRODUCT(B937:B956, (ROW(B937:B956)-ROW(B937)+1)) / (20*21/2)</f>
        <v>1.3701414285714284</v>
      </c>
      <c r="J953" s="2">
        <f t="shared" si="114"/>
        <v>1.3529580361147273</v>
      </c>
      <c r="K953" s="2">
        <f t="shared" si="116"/>
        <v>1.3769573261774168</v>
      </c>
    </row>
    <row r="954" spans="1:11" ht="13.5" x14ac:dyDescent="0.25">
      <c r="A954" s="3">
        <f>TITRES_STAT!B957</f>
        <v>43396</v>
      </c>
      <c r="B954" s="6">
        <f>TITRES_STAT!D957</f>
        <v>1.4162999999999999</v>
      </c>
      <c r="C954" s="2">
        <f t="shared" si="109"/>
        <v>4.3799999999999839E-2</v>
      </c>
      <c r="D954" s="2">
        <f t="shared" si="110"/>
        <v>1.3561799999999997</v>
      </c>
      <c r="E954" s="2">
        <f t="shared" si="112"/>
        <v>1.3436499999999998</v>
      </c>
      <c r="F954" s="2">
        <f t="shared" si="113"/>
        <v>1.3521050000000003</v>
      </c>
      <c r="G954" s="2">
        <f t="shared" si="115"/>
        <v>1.3966600000000002</v>
      </c>
      <c r="H954" s="2">
        <f t="shared" si="111"/>
        <v>1.3039699999999999</v>
      </c>
      <c r="I954" s="2">
        <f t="array" ref="I954">SUMPRODUCT(B938:B957, (ROW(B938:B957)-ROW(B938)+1)) / (20*21/2)</f>
        <v>1.3924623809523813</v>
      </c>
      <c r="J954" s="2">
        <f t="shared" si="114"/>
        <v>1.3589906041038009</v>
      </c>
      <c r="K954" s="2">
        <f t="shared" si="116"/>
        <v>1.3785001761312436</v>
      </c>
    </row>
    <row r="955" spans="1:11" ht="13.5" x14ac:dyDescent="0.25">
      <c r="A955" s="3">
        <f>TITRES_STAT!B958</f>
        <v>43397</v>
      </c>
      <c r="B955" s="6">
        <f>TITRES_STAT!D958</f>
        <v>1.4414</v>
      </c>
      <c r="C955" s="2">
        <f t="shared" si="109"/>
        <v>2.5100000000000122E-2</v>
      </c>
      <c r="D955" s="2">
        <f t="shared" si="110"/>
        <v>1.3787399999999999</v>
      </c>
      <c r="E955" s="2">
        <f t="shared" si="112"/>
        <v>1.3542999999999998</v>
      </c>
      <c r="F955" s="2">
        <f t="shared" si="113"/>
        <v>1.3524200000000004</v>
      </c>
      <c r="G955" s="2">
        <f t="shared" si="115"/>
        <v>1.3961580000000005</v>
      </c>
      <c r="H955" s="2">
        <f t="shared" si="111"/>
        <v>1.3053259999999998</v>
      </c>
      <c r="I955" s="2">
        <f t="array" ref="I955">SUMPRODUCT(B939:B958, (ROW(B939:B958)-ROW(B939)+1)) / (20*21/2)</f>
        <v>1.4180990476190476</v>
      </c>
      <c r="J955" s="2">
        <f t="shared" si="114"/>
        <v>1.3668391179986772</v>
      </c>
      <c r="K955" s="2">
        <f t="shared" si="116"/>
        <v>1.3809668358908027</v>
      </c>
    </row>
    <row r="956" spans="1:11" ht="13.5" x14ac:dyDescent="0.25">
      <c r="A956" s="3">
        <f>TITRES_STAT!B959</f>
        <v>43398</v>
      </c>
      <c r="B956" s="6">
        <f>TITRES_STAT!D959</f>
        <v>1.5290999999999999</v>
      </c>
      <c r="C956" s="2">
        <f t="shared" si="109"/>
        <v>8.7699999999999889E-2</v>
      </c>
      <c r="D956" s="2">
        <f t="shared" si="110"/>
        <v>1.4188399999999999</v>
      </c>
      <c r="E956" s="2">
        <f t="shared" si="112"/>
        <v>1.3737200000000001</v>
      </c>
      <c r="F956" s="2">
        <f t="shared" si="113"/>
        <v>1.3574300000000001</v>
      </c>
      <c r="G956" s="2">
        <f t="shared" si="115"/>
        <v>1.3976620000000006</v>
      </c>
      <c r="H956" s="2">
        <f t="shared" si="111"/>
        <v>1.3071205000000001</v>
      </c>
      <c r="I956" s="2">
        <f t="array" ref="I956">SUMPRODUCT(B940:B959, (ROW(B940:B959)-ROW(B940)+1)) / (20*21/2)</f>
        <v>1.4460928571428571</v>
      </c>
      <c r="J956" s="2">
        <f t="shared" si="114"/>
        <v>1.3822925353321365</v>
      </c>
      <c r="K956" s="2">
        <f t="shared" si="116"/>
        <v>1.3867759795813595</v>
      </c>
    </row>
    <row r="957" spans="1:11" ht="13.5" x14ac:dyDescent="0.25">
      <c r="A957" s="3">
        <f>TITRES_STAT!B960</f>
        <v>43399</v>
      </c>
      <c r="B957" s="6">
        <f>TITRES_STAT!D960</f>
        <v>1.5918000000000001</v>
      </c>
      <c r="C957" s="2">
        <f t="shared" si="109"/>
        <v>6.27000000000002E-2</v>
      </c>
      <c r="D957" s="2">
        <f t="shared" si="110"/>
        <v>1.4702199999999999</v>
      </c>
      <c r="E957" s="2">
        <f t="shared" si="112"/>
        <v>1.40004</v>
      </c>
      <c r="F957" s="2">
        <f t="shared" si="113"/>
        <v>1.3665149999999999</v>
      </c>
      <c r="G957" s="2">
        <f t="shared" si="115"/>
        <v>1.4009200000000004</v>
      </c>
      <c r="H957" s="2">
        <f t="shared" si="111"/>
        <v>1.3093785</v>
      </c>
      <c r="I957" s="2">
        <f t="array" ref="I957">SUMPRODUCT(B941:B960, (ROW(B941:B960)-ROW(B941)+1)) / (20*21/2)</f>
        <v>1.4772761904761904</v>
      </c>
      <c r="J957" s="2">
        <f t="shared" si="114"/>
        <v>1.4022456272052664</v>
      </c>
      <c r="K957" s="2">
        <f t="shared" si="116"/>
        <v>1.3948161372448356</v>
      </c>
    </row>
    <row r="958" spans="1:11" ht="13.5" x14ac:dyDescent="0.25">
      <c r="A958" s="3">
        <f>TITRES_STAT!B961</f>
        <v>43402</v>
      </c>
      <c r="B958" s="6">
        <f>TITRES_STAT!D961</f>
        <v>1.6356999999999999</v>
      </c>
      <c r="C958" s="2">
        <f t="shared" si="109"/>
        <v>4.3899999999999828E-2</v>
      </c>
      <c r="D958" s="2">
        <f t="shared" si="110"/>
        <v>1.5228600000000001</v>
      </c>
      <c r="E958" s="2">
        <f t="shared" si="112"/>
        <v>1.4307500000000002</v>
      </c>
      <c r="F958" s="2">
        <f t="shared" si="113"/>
        <v>1.379365</v>
      </c>
      <c r="G958" s="2">
        <f t="shared" si="115"/>
        <v>1.4051820000000004</v>
      </c>
      <c r="H958" s="2">
        <f t="shared" si="111"/>
        <v>1.311736</v>
      </c>
      <c r="I958" s="2">
        <f t="array" ref="I958">SUMPRODUCT(B942:B961, (ROW(B942:B961)-ROW(B942)+1)) / (20*21/2)</f>
        <v>1.5089699999999999</v>
      </c>
      <c r="J958" s="2">
        <f t="shared" si="114"/>
        <v>1.4244793769952411</v>
      </c>
      <c r="K958" s="2">
        <f t="shared" si="116"/>
        <v>1.4042625632352344</v>
      </c>
    </row>
    <row r="959" spans="1:11" ht="13.5" x14ac:dyDescent="0.25">
      <c r="A959" s="3">
        <f>TITRES_STAT!B962</f>
        <v>43403</v>
      </c>
      <c r="B959" s="6">
        <f>TITRES_STAT!D962</f>
        <v>1.6733</v>
      </c>
      <c r="C959" s="2">
        <f t="shared" si="109"/>
        <v>3.7600000000000078E-2</v>
      </c>
      <c r="D959" s="2">
        <f t="shared" si="110"/>
        <v>1.5742600000000002</v>
      </c>
      <c r="E959" s="2">
        <f t="shared" si="112"/>
        <v>1.46522</v>
      </c>
      <c r="F959" s="2">
        <f t="shared" si="113"/>
        <v>1.395975</v>
      </c>
      <c r="G959" s="2">
        <f t="shared" si="115"/>
        <v>1.4103220000000001</v>
      </c>
      <c r="H959" s="2">
        <f t="shared" si="111"/>
        <v>1.3142814999999999</v>
      </c>
      <c r="I959" s="2">
        <f t="array" ref="I959">SUMPRODUCT(B943:B962, (ROW(B943:B962)-ROW(B943)+1)) / (20*21/2)</f>
        <v>1.5403952380952382</v>
      </c>
      <c r="J959" s="2">
        <f t="shared" si="114"/>
        <v>1.4481765791861705</v>
      </c>
      <c r="K959" s="2">
        <f t="shared" si="116"/>
        <v>1.4148130509514998</v>
      </c>
    </row>
    <row r="960" spans="1:11" ht="13.5" x14ac:dyDescent="0.25">
      <c r="A960" s="3">
        <f>TITRES_STAT!B963</f>
        <v>43404</v>
      </c>
      <c r="B960" s="6">
        <f>TITRES_STAT!D963</f>
        <v>1.7234</v>
      </c>
      <c r="C960" s="2">
        <f t="shared" si="109"/>
        <v>5.0100000000000033E-2</v>
      </c>
      <c r="D960" s="2">
        <f t="shared" si="110"/>
        <v>1.63066</v>
      </c>
      <c r="E960" s="2">
        <f t="shared" si="112"/>
        <v>1.5046999999999997</v>
      </c>
      <c r="F960" s="2">
        <f t="shared" si="113"/>
        <v>1.4157150000000001</v>
      </c>
      <c r="G960" s="2">
        <f t="shared" si="115"/>
        <v>1.4165880000000002</v>
      </c>
      <c r="H960" s="2">
        <f t="shared" si="111"/>
        <v>1.3170474999999999</v>
      </c>
      <c r="I960" s="2">
        <f t="array" ref="I960">SUMPRODUCT(B944:B963, (ROW(B944:B963)-ROW(B944)+1)) / (20*21/2)</f>
        <v>1.5666609523809523</v>
      </c>
      <c r="J960" s="2">
        <f t="shared" si="114"/>
        <v>1.4743883335493924</v>
      </c>
      <c r="K960" s="2">
        <f t="shared" si="116"/>
        <v>1.4269144999337939</v>
      </c>
    </row>
    <row r="961" spans="1:11" ht="13.5" x14ac:dyDescent="0.25">
      <c r="A961" s="3">
        <f>TITRES_STAT!B964</f>
        <v>43405</v>
      </c>
      <c r="B961" s="6">
        <f>TITRES_STAT!D964</f>
        <v>1.7484999999999999</v>
      </c>
      <c r="C961" s="2">
        <f t="shared" si="109"/>
        <v>2.50999999999999E-2</v>
      </c>
      <c r="D961" s="2">
        <f t="shared" si="110"/>
        <v>1.6745399999999999</v>
      </c>
      <c r="E961" s="2">
        <f t="shared" si="112"/>
        <v>1.5466899999999999</v>
      </c>
      <c r="F961" s="2">
        <f t="shared" si="113"/>
        <v>1.4373350000000003</v>
      </c>
      <c r="G961" s="2">
        <f t="shared" si="115"/>
        <v>1.4232319999999998</v>
      </c>
      <c r="H961" s="2">
        <f t="shared" si="111"/>
        <v>1.3199089999999998</v>
      </c>
      <c r="I961" s="2">
        <f t="array" ref="I961">SUMPRODUCT(B945:B964, (ROW(B945:B964)-ROW(B945)+1)) / (20*21/2)</f>
        <v>1.5839142857142858</v>
      </c>
      <c r="J961" s="2">
        <f t="shared" si="114"/>
        <v>1.5004942065446882</v>
      </c>
      <c r="K961" s="2">
        <f t="shared" si="116"/>
        <v>1.4395256960148217</v>
      </c>
    </row>
    <row r="962" spans="1:11" ht="13.5" x14ac:dyDescent="0.25">
      <c r="A962" s="3">
        <f>TITRES_STAT!B965</f>
        <v>43406</v>
      </c>
      <c r="B962" s="6">
        <f>TITRES_STAT!D965</f>
        <v>1.7673000000000001</v>
      </c>
      <c r="C962" s="2">
        <f t="shared" si="109"/>
        <v>1.880000000000015E-2</v>
      </c>
      <c r="D962" s="2">
        <f t="shared" si="110"/>
        <v>1.7096399999999998</v>
      </c>
      <c r="E962" s="2">
        <f t="shared" si="112"/>
        <v>1.5899299999999998</v>
      </c>
      <c r="F962" s="2">
        <f t="shared" si="113"/>
        <v>1.46021</v>
      </c>
      <c r="G962" s="2">
        <f t="shared" si="115"/>
        <v>1.4305020000000002</v>
      </c>
      <c r="H962" s="2">
        <f t="shared" si="111"/>
        <v>1.3228344999999999</v>
      </c>
      <c r="I962" s="2">
        <f t="array" ref="I962">SUMPRODUCT(B946:B965, (ROW(B946:B965)-ROW(B946)+1)) / (20*21/2)</f>
        <v>1.601877142857143</v>
      </c>
      <c r="J962" s="2">
        <f t="shared" si="114"/>
        <v>1.5259042821118607</v>
      </c>
      <c r="K962" s="2">
        <f t="shared" si="116"/>
        <v>1.4523795902887502</v>
      </c>
    </row>
    <row r="963" spans="1:11" ht="13.5" x14ac:dyDescent="0.25">
      <c r="A963" s="3">
        <f>TITRES_STAT!B966</f>
        <v>43409</v>
      </c>
      <c r="B963" s="6">
        <f>TITRES_STAT!D966</f>
        <v>1.736</v>
      </c>
      <c r="C963" s="2">
        <f t="shared" si="109"/>
        <v>-3.1300000000000106E-2</v>
      </c>
      <c r="D963" s="2">
        <f t="shared" si="110"/>
        <v>1.7297</v>
      </c>
      <c r="E963" s="2">
        <f t="shared" si="112"/>
        <v>1.6262799999999999</v>
      </c>
      <c r="F963" s="2">
        <f t="shared" si="113"/>
        <v>1.4796400000000001</v>
      </c>
      <c r="G963" s="2">
        <f t="shared" si="115"/>
        <v>1.4371460000000005</v>
      </c>
      <c r="H963" s="2">
        <f t="shared" si="111"/>
        <v>1.3255729999999997</v>
      </c>
      <c r="I963" s="2">
        <f t="array" ref="I963">SUMPRODUCT(B947:B966, (ROW(B947:B966)-ROW(B947)+1)) / (20*21/2)</f>
        <v>1.6139880952380952</v>
      </c>
      <c r="J963" s="2">
        <f t="shared" si="114"/>
        <v>1.5459133981012072</v>
      </c>
      <c r="K963" s="2">
        <f t="shared" si="116"/>
        <v>1.4635019592970346</v>
      </c>
    </row>
    <row r="964" spans="1:11" ht="13.5" x14ac:dyDescent="0.25">
      <c r="A964" s="3">
        <f>TITRES_STAT!B967</f>
        <v>43410</v>
      </c>
      <c r="B964" s="6">
        <f>TITRES_STAT!D967</f>
        <v>1.6608000000000001</v>
      </c>
      <c r="C964" s="2">
        <f t="shared" ref="C964:C1027" si="117">B964-B963</f>
        <v>-7.5199999999999934E-2</v>
      </c>
      <c r="D964" s="2">
        <f t="shared" si="110"/>
        <v>1.7271999999999998</v>
      </c>
      <c r="E964" s="2">
        <f t="shared" si="112"/>
        <v>1.65073</v>
      </c>
      <c r="F964" s="2">
        <f t="shared" si="113"/>
        <v>1.4971900000000002</v>
      </c>
      <c r="G964" s="2">
        <f t="shared" si="115"/>
        <v>1.442286</v>
      </c>
      <c r="H964" s="2">
        <f t="shared" si="111"/>
        <v>1.3279354999999997</v>
      </c>
      <c r="I964" s="2">
        <f t="array" ref="I964">SUMPRODUCT(B948:B967, (ROW(B948:B967)-ROW(B948)+1)) / (20*21/2)</f>
        <v>1.6204657142857142</v>
      </c>
      <c r="J964" s="2">
        <f t="shared" si="114"/>
        <v>1.5568549792344257</v>
      </c>
      <c r="K964" s="2">
        <f t="shared" si="116"/>
        <v>1.4712391373638176</v>
      </c>
    </row>
    <row r="965" spans="1:11" ht="13.5" x14ac:dyDescent="0.25">
      <c r="A965" s="3">
        <f>TITRES_STAT!B968</f>
        <v>43411</v>
      </c>
      <c r="B965" s="6">
        <f>TITRES_STAT!D968</f>
        <v>1.6858</v>
      </c>
      <c r="C965" s="2">
        <f t="shared" si="117"/>
        <v>2.4999999999999911E-2</v>
      </c>
      <c r="D965" s="2">
        <f t="shared" si="110"/>
        <v>1.7196799999999999</v>
      </c>
      <c r="E965" s="2">
        <f t="shared" si="112"/>
        <v>1.67517</v>
      </c>
      <c r="F965" s="2">
        <f t="shared" si="113"/>
        <v>1.5147349999999999</v>
      </c>
      <c r="G965" s="2">
        <f t="shared" si="115"/>
        <v>1.4478</v>
      </c>
      <c r="H965" s="2">
        <f t="shared" si="111"/>
        <v>1.3303629999999995</v>
      </c>
      <c r="I965" s="2">
        <f t="array" ref="I965">SUMPRODUCT(B949:B968, (ROW(B949:B968)-ROW(B949)+1)) / (20*21/2)</f>
        <v>1.6298314285714288</v>
      </c>
      <c r="J965" s="2">
        <f t="shared" si="114"/>
        <v>1.5691354574025758</v>
      </c>
      <c r="K965" s="2">
        <f t="shared" si="116"/>
        <v>1.4796532888397465</v>
      </c>
    </row>
    <row r="966" spans="1:11" ht="13.5" x14ac:dyDescent="0.25">
      <c r="A966" s="3">
        <f>TITRES_STAT!B969</f>
        <v>43412</v>
      </c>
      <c r="B966" s="6">
        <f>TITRES_STAT!D969</f>
        <v>1.6418999999999999</v>
      </c>
      <c r="C966" s="2">
        <f t="shared" si="117"/>
        <v>-4.390000000000005E-2</v>
      </c>
      <c r="D966" s="2">
        <f t="shared" ref="D966:D1029" si="118">AVERAGE(B962:B966)</f>
        <v>1.6983599999999999</v>
      </c>
      <c r="E966" s="2">
        <f t="shared" si="112"/>
        <v>1.6864500000000002</v>
      </c>
      <c r="F966" s="2">
        <f t="shared" si="113"/>
        <v>1.5300850000000001</v>
      </c>
      <c r="G966" s="2">
        <f t="shared" si="115"/>
        <v>1.45181</v>
      </c>
      <c r="H966" s="2">
        <f t="shared" si="111"/>
        <v>1.3326009999999997</v>
      </c>
      <c r="I966" s="2">
        <f t="array" ref="I966">SUMPRODUCT(B950:B969, (ROW(B950:B969)-ROW(B950)+1)) / (20*21/2)</f>
        <v>1.6353242857142858</v>
      </c>
      <c r="J966" s="2">
        <f t="shared" si="114"/>
        <v>1.5760654138404258</v>
      </c>
      <c r="K966" s="2">
        <f t="shared" si="116"/>
        <v>1.4860159049636781</v>
      </c>
    </row>
    <row r="967" spans="1:11" ht="13.5" x14ac:dyDescent="0.25">
      <c r="A967" s="3">
        <f>TITRES_STAT!B970</f>
        <v>43413</v>
      </c>
      <c r="B967" s="6">
        <f>TITRES_STAT!D970</f>
        <v>1.5981000000000001</v>
      </c>
      <c r="C967" s="2">
        <f t="shared" si="117"/>
        <v>-4.3799999999999839E-2</v>
      </c>
      <c r="D967" s="2">
        <f t="shared" si="118"/>
        <v>1.66452</v>
      </c>
      <c r="E967" s="2">
        <f t="shared" si="112"/>
        <v>1.6870799999999999</v>
      </c>
      <c r="F967" s="2">
        <f t="shared" si="113"/>
        <v>1.5435599999999998</v>
      </c>
      <c r="G967" s="2">
        <f t="shared" si="115"/>
        <v>1.4551940000000001</v>
      </c>
      <c r="H967" s="2">
        <f t="shared" si="111"/>
        <v>1.3345899999999995</v>
      </c>
      <c r="I967" s="2">
        <f t="array" ref="I967">SUMPRODUCT(B951:B970, (ROW(B951:B970)-ROW(B951)+1)) / (20*21/2)</f>
        <v>1.6418252380952381</v>
      </c>
      <c r="J967" s="2">
        <f t="shared" si="114"/>
        <v>1.5781639458556231</v>
      </c>
      <c r="K967" s="2">
        <f t="shared" si="116"/>
        <v>1.4904113596709847</v>
      </c>
    </row>
    <row r="968" spans="1:11" ht="13.5" x14ac:dyDescent="0.25">
      <c r="A968" s="3">
        <f>TITRES_STAT!B971</f>
        <v>43416</v>
      </c>
      <c r="B968" s="6">
        <f>TITRES_STAT!D971</f>
        <v>1.6418999999999999</v>
      </c>
      <c r="C968" s="2">
        <f t="shared" si="117"/>
        <v>4.3799999999999839E-2</v>
      </c>
      <c r="D968" s="2">
        <f t="shared" si="118"/>
        <v>1.6457000000000002</v>
      </c>
      <c r="E968" s="2">
        <f t="shared" si="112"/>
        <v>1.6877000000000002</v>
      </c>
      <c r="F968" s="2">
        <f t="shared" si="113"/>
        <v>1.5592249999999999</v>
      </c>
      <c r="G968" s="2">
        <f t="shared" si="115"/>
        <v>1.4593300000000002</v>
      </c>
      <c r="H968" s="2">
        <f t="shared" si="111"/>
        <v>1.3367979999999999</v>
      </c>
      <c r="I968" s="2">
        <f t="array" ref="I968">SUMPRODUCT(B952:B971, (ROW(B952:B971)-ROW(B952)+1)) / (20*21/2)</f>
        <v>1.6468342857142859</v>
      </c>
      <c r="J968" s="2">
        <f t="shared" si="114"/>
        <v>1.5842340462503257</v>
      </c>
      <c r="K968" s="2">
        <f t="shared" si="116"/>
        <v>1.4963520906642795</v>
      </c>
    </row>
    <row r="969" spans="1:11" ht="13.5" x14ac:dyDescent="0.25">
      <c r="A969" s="3">
        <f>TITRES_STAT!B972</f>
        <v>43417</v>
      </c>
      <c r="B969" s="6">
        <f>TITRES_STAT!D972</f>
        <v>1.6169</v>
      </c>
      <c r="C969" s="2">
        <f t="shared" si="117"/>
        <v>-2.4999999999999911E-2</v>
      </c>
      <c r="D969" s="2">
        <f t="shared" si="118"/>
        <v>1.6369199999999999</v>
      </c>
      <c r="E969" s="2">
        <f t="shared" si="112"/>
        <v>1.6820599999999999</v>
      </c>
      <c r="F969" s="2">
        <f t="shared" si="113"/>
        <v>1.5736399999999997</v>
      </c>
      <c r="G969" s="2">
        <f t="shared" si="115"/>
        <v>1.4628400000000001</v>
      </c>
      <c r="H969" s="2">
        <f t="shared" si="111"/>
        <v>1.3389409999999997</v>
      </c>
      <c r="I969" s="2">
        <f t="array" ref="I969">SUMPRODUCT(B953:B972, (ROW(B953:B972)-ROW(B953)+1)) / (20*21/2)</f>
        <v>1.64618</v>
      </c>
      <c r="J969" s="2">
        <f t="shared" si="114"/>
        <v>1.5873450894645804</v>
      </c>
      <c r="K969" s="2">
        <f t="shared" si="116"/>
        <v>1.5010794596578372</v>
      </c>
    </row>
    <row r="970" spans="1:11" ht="13.5" x14ac:dyDescent="0.25">
      <c r="A970" s="3">
        <f>TITRES_STAT!B973</f>
        <v>43418</v>
      </c>
      <c r="B970" s="6">
        <f>TITRES_STAT!D973</f>
        <v>1.6418999999999999</v>
      </c>
      <c r="C970" s="2">
        <f t="shared" si="117"/>
        <v>2.4999999999999911E-2</v>
      </c>
      <c r="D970" s="2">
        <f t="shared" si="118"/>
        <v>1.6281400000000001</v>
      </c>
      <c r="E970" s="2">
        <f t="shared" si="112"/>
        <v>1.67391</v>
      </c>
      <c r="F970" s="2">
        <f t="shared" si="113"/>
        <v>1.5893049999999997</v>
      </c>
      <c r="G970" s="2">
        <f t="shared" si="115"/>
        <v>1.4660980000000003</v>
      </c>
      <c r="H970" s="2">
        <f t="shared" ref="H970:H1033" si="119">AVERAGE(B771:B970)</f>
        <v>1.3412394999999997</v>
      </c>
      <c r="I970" s="2">
        <f t="array" ref="I970">SUMPRODUCT(B954:B973, (ROW(B954:B973)-ROW(B954)+1)) / (20*21/2)</f>
        <v>1.6472533333333335</v>
      </c>
      <c r="J970" s="2">
        <f t="shared" si="114"/>
        <v>1.5925407952298585</v>
      </c>
      <c r="K970" s="2">
        <f t="shared" si="116"/>
        <v>1.5066018337889024</v>
      </c>
    </row>
    <row r="971" spans="1:11" ht="13.5" x14ac:dyDescent="0.25">
      <c r="A971" s="3">
        <f>TITRES_STAT!B974</f>
        <v>43419</v>
      </c>
      <c r="B971" s="6">
        <f>TITRES_STAT!D974</f>
        <v>1.6418999999999999</v>
      </c>
      <c r="C971" s="2">
        <f t="shared" si="117"/>
        <v>0</v>
      </c>
      <c r="D971" s="2">
        <f t="shared" si="118"/>
        <v>1.6281400000000001</v>
      </c>
      <c r="E971" s="2">
        <f t="shared" si="112"/>
        <v>1.6632500000000001</v>
      </c>
      <c r="F971" s="2">
        <f t="shared" si="113"/>
        <v>1.6049700000000002</v>
      </c>
      <c r="G971" s="2">
        <f t="shared" si="115"/>
        <v>1.4693560000000006</v>
      </c>
      <c r="H971" s="2">
        <f t="shared" si="119"/>
        <v>1.3435380000000001</v>
      </c>
      <c r="I971" s="2">
        <f t="array" ref="I971">SUMPRODUCT(B955:B974, (ROW(B955:B974)-ROW(B955)+1)) / (20*21/2)</f>
        <v>1.6429223809523807</v>
      </c>
      <c r="J971" s="2">
        <f t="shared" si="114"/>
        <v>1.5972416718746338</v>
      </c>
      <c r="K971" s="2">
        <f t="shared" si="116"/>
        <v>1.5119076442285533</v>
      </c>
    </row>
    <row r="972" spans="1:11" ht="13.5" x14ac:dyDescent="0.25">
      <c r="A972" s="3">
        <f>TITRES_STAT!B975</f>
        <v>43420</v>
      </c>
      <c r="B972" s="6">
        <f>TITRES_STAT!D975</f>
        <v>1.5981000000000001</v>
      </c>
      <c r="C972" s="2">
        <f t="shared" si="117"/>
        <v>-4.3799999999999839E-2</v>
      </c>
      <c r="D972" s="2">
        <f t="shared" si="118"/>
        <v>1.6281399999999997</v>
      </c>
      <c r="E972" s="2">
        <f t="shared" ref="E972:E1035" si="120">AVERAGE(B963:B972)</f>
        <v>1.6463299999999996</v>
      </c>
      <c r="F972" s="2">
        <f t="shared" si="113"/>
        <v>1.6181299999999996</v>
      </c>
      <c r="G972" s="2">
        <f t="shared" si="115"/>
        <v>1.4724900000000005</v>
      </c>
      <c r="H972" s="2">
        <f t="shared" si="119"/>
        <v>1.3456475000000001</v>
      </c>
      <c r="I972" s="2">
        <f t="array" ref="I972">SUMPRODUCT(B956:B975, (ROW(B956:B975)-ROW(B956)+1)) / (20*21/2)</f>
        <v>1.6371952380952384</v>
      </c>
      <c r="J972" s="2">
        <f t="shared" si="114"/>
        <v>1.597323417410383</v>
      </c>
      <c r="K972" s="2">
        <f t="shared" si="116"/>
        <v>1.5152877366117472</v>
      </c>
    </row>
    <row r="973" spans="1:11" ht="13.5" x14ac:dyDescent="0.25">
      <c r="A973" s="3">
        <f>TITRES_STAT!B976</f>
        <v>43423</v>
      </c>
      <c r="B973" s="6">
        <f>TITRES_STAT!D976</f>
        <v>1.6294</v>
      </c>
      <c r="C973" s="2">
        <f t="shared" si="117"/>
        <v>3.1299999999999883E-2</v>
      </c>
      <c r="D973" s="2">
        <f t="shared" si="118"/>
        <v>1.62564</v>
      </c>
      <c r="E973" s="2">
        <f t="shared" si="120"/>
        <v>1.63567</v>
      </c>
      <c r="F973" s="2">
        <f t="shared" si="113"/>
        <v>1.6309749999999998</v>
      </c>
      <c r="G973" s="2">
        <f t="shared" si="115"/>
        <v>1.4765000000000006</v>
      </c>
      <c r="H973" s="2">
        <f t="shared" si="119"/>
        <v>1.3479134999999998</v>
      </c>
      <c r="I973" s="2">
        <f t="array" ref="I973">SUMPRODUCT(B957:B976, (ROW(B957:B976)-ROW(B957)+1)) / (20*21/2)</f>
        <v>1.6284209523809525</v>
      </c>
      <c r="J973" s="2">
        <f t="shared" si="114"/>
        <v>1.6003783300379657</v>
      </c>
      <c r="K973" s="2">
        <f t="shared" si="116"/>
        <v>1.5197627273328551</v>
      </c>
    </row>
    <row r="974" spans="1:11" ht="13.5" x14ac:dyDescent="0.25">
      <c r="A974" s="3">
        <f>TITRES_STAT!B977</f>
        <v>43425</v>
      </c>
      <c r="B974" s="6">
        <f>TITRES_STAT!D977</f>
        <v>1.5854999999999999</v>
      </c>
      <c r="C974" s="2">
        <f t="shared" si="117"/>
        <v>-4.390000000000005E-2</v>
      </c>
      <c r="D974" s="2">
        <f t="shared" si="118"/>
        <v>1.6193599999999999</v>
      </c>
      <c r="E974" s="2">
        <f t="shared" si="120"/>
        <v>1.6281400000000001</v>
      </c>
      <c r="F974" s="2">
        <f t="shared" si="113"/>
        <v>1.639435</v>
      </c>
      <c r="G974" s="2">
        <f t="shared" si="115"/>
        <v>1.4790060000000005</v>
      </c>
      <c r="H974" s="2">
        <f t="shared" si="119"/>
        <v>1.3499599999999998</v>
      </c>
      <c r="I974" s="2">
        <f t="array" ref="I974">SUMPRODUCT(B958:B977, (ROW(B958:B977)-ROW(B958)+1)) / (20*21/2)</f>
        <v>1.6207176190476191</v>
      </c>
      <c r="J974" s="2">
        <f t="shared" si="114"/>
        <v>1.5989613462248262</v>
      </c>
      <c r="K974" s="2">
        <f t="shared" si="116"/>
        <v>1.5223406595943119</v>
      </c>
    </row>
    <row r="975" spans="1:11" ht="13.5" x14ac:dyDescent="0.25">
      <c r="A975" s="3">
        <f>TITRES_STAT!B978</f>
        <v>43426</v>
      </c>
      <c r="B975" s="6">
        <f>TITRES_STAT!D978</f>
        <v>1.5792999999999999</v>
      </c>
      <c r="C975" s="2">
        <f t="shared" si="117"/>
        <v>-6.1999999999999833E-3</v>
      </c>
      <c r="D975" s="2">
        <f t="shared" si="118"/>
        <v>1.60684</v>
      </c>
      <c r="E975" s="2">
        <f t="shared" si="120"/>
        <v>1.6174900000000001</v>
      </c>
      <c r="F975" s="2">
        <f t="shared" si="113"/>
        <v>1.6463299999999996</v>
      </c>
      <c r="G975" s="2">
        <f t="shared" si="115"/>
        <v>1.4822660000000005</v>
      </c>
      <c r="H975" s="2">
        <f t="shared" si="119"/>
        <v>1.351915</v>
      </c>
      <c r="I975" s="2">
        <f t="array" ref="I975">SUMPRODUCT(B959:B978, (ROW(B959:B978)-ROW(B959)+1)) / (20*21/2)</f>
        <v>1.6119433333333331</v>
      </c>
      <c r="J975" s="2">
        <f t="shared" si="114"/>
        <v>1.5970888370605569</v>
      </c>
      <c r="K975" s="2">
        <f t="shared" si="116"/>
        <v>1.5245743592180645</v>
      </c>
    </row>
    <row r="976" spans="1:11" ht="13.5" x14ac:dyDescent="0.25">
      <c r="A976" s="3">
        <f>TITRES_STAT!B979</f>
        <v>43427</v>
      </c>
      <c r="B976" s="6">
        <f>TITRES_STAT!D979</f>
        <v>1.5542</v>
      </c>
      <c r="C976" s="2">
        <f t="shared" si="117"/>
        <v>-2.50999999999999E-2</v>
      </c>
      <c r="D976" s="2">
        <f t="shared" si="118"/>
        <v>1.5892999999999999</v>
      </c>
      <c r="E976" s="2">
        <f t="shared" si="120"/>
        <v>1.6087200000000004</v>
      </c>
      <c r="F976" s="2">
        <f t="shared" si="113"/>
        <v>1.6475850000000001</v>
      </c>
      <c r="G976" s="2">
        <f t="shared" si="115"/>
        <v>1.4845220000000003</v>
      </c>
      <c r="H976" s="2">
        <f t="shared" si="119"/>
        <v>1.3537444999999997</v>
      </c>
      <c r="I976" s="2">
        <f t="array" ref="I976">SUMPRODUCT(B960:B979, (ROW(B960:B979)-ROW(B960)+1)) / (20*21/2)</f>
        <v>1.6017666666666668</v>
      </c>
      <c r="J976" s="2">
        <f t="shared" si="114"/>
        <v>1.5930041859119326</v>
      </c>
      <c r="K976" s="2">
        <f t="shared" si="116"/>
        <v>1.5257361490526502</v>
      </c>
    </row>
    <row r="977" spans="1:11" ht="13.5" x14ac:dyDescent="0.25">
      <c r="A977" s="3">
        <f>TITRES_STAT!B980</f>
        <v>43430</v>
      </c>
      <c r="B977" s="6">
        <f>TITRES_STAT!D980</f>
        <v>1.5667</v>
      </c>
      <c r="C977" s="2">
        <f t="shared" si="117"/>
        <v>1.2499999999999956E-2</v>
      </c>
      <c r="D977" s="2">
        <f t="shared" si="118"/>
        <v>1.5830199999999999</v>
      </c>
      <c r="E977" s="2">
        <f t="shared" si="120"/>
        <v>1.6055799999999998</v>
      </c>
      <c r="F977" s="2">
        <f t="shared" si="113"/>
        <v>1.6463300000000001</v>
      </c>
      <c r="G977" s="2">
        <f t="shared" si="115"/>
        <v>1.4877800000000001</v>
      </c>
      <c r="H977" s="2">
        <f t="shared" si="119"/>
        <v>1.355667</v>
      </c>
      <c r="I977" s="2">
        <f t="array" ref="I977">SUMPRODUCT(B961:B980, (ROW(B961:B980)-ROW(B961)+1)) / (20*21/2)</f>
        <v>1.5886657142857143</v>
      </c>
      <c r="J977" s="2">
        <f t="shared" si="114"/>
        <v>1.5904990253488913</v>
      </c>
      <c r="K977" s="2">
        <f t="shared" si="116"/>
        <v>1.5273425745799971</v>
      </c>
    </row>
    <row r="978" spans="1:11" ht="13.5" x14ac:dyDescent="0.25">
      <c r="A978" s="3">
        <f>TITRES_STAT!B981</f>
        <v>43431</v>
      </c>
      <c r="B978" s="6">
        <f>TITRES_STAT!D981</f>
        <v>1.5542</v>
      </c>
      <c r="C978" s="2">
        <f t="shared" si="117"/>
        <v>-1.2499999999999956E-2</v>
      </c>
      <c r="D978" s="2">
        <f t="shared" si="118"/>
        <v>1.5679799999999999</v>
      </c>
      <c r="E978" s="2">
        <f t="shared" si="120"/>
        <v>1.5968099999999998</v>
      </c>
      <c r="F978" s="2">
        <f t="shared" si="113"/>
        <v>1.642255</v>
      </c>
      <c r="G978" s="2">
        <f t="shared" si="115"/>
        <v>1.490788</v>
      </c>
      <c r="H978" s="2">
        <f t="shared" si="119"/>
        <v>1.3574664999999997</v>
      </c>
      <c r="I978" s="2">
        <f t="array" ref="I978">SUMPRODUCT(B962:B981, (ROW(B962:B981)-ROW(B962)+1)) / (20*21/2)</f>
        <v>1.5790295238095235</v>
      </c>
      <c r="J978" s="2">
        <f t="shared" si="114"/>
        <v>1.5870419753156635</v>
      </c>
      <c r="K978" s="2">
        <f t="shared" si="116"/>
        <v>1.528395806949409</v>
      </c>
    </row>
    <row r="979" spans="1:11" ht="13.5" x14ac:dyDescent="0.25">
      <c r="A979" s="3">
        <f>TITRES_STAT!B982</f>
        <v>43432</v>
      </c>
      <c r="B979" s="6">
        <f>TITRES_STAT!D982</f>
        <v>1.5354000000000001</v>
      </c>
      <c r="C979" s="2">
        <f t="shared" si="117"/>
        <v>-1.8799999999999928E-2</v>
      </c>
      <c r="D979" s="2">
        <f t="shared" si="118"/>
        <v>1.55796</v>
      </c>
      <c r="E979" s="2">
        <f t="shared" si="120"/>
        <v>1.5886600000000002</v>
      </c>
      <c r="F979" s="2">
        <f t="shared" si="113"/>
        <v>1.6353599999999999</v>
      </c>
      <c r="G979" s="2">
        <f t="shared" si="115"/>
        <v>1.4930439999999998</v>
      </c>
      <c r="H979" s="2">
        <f t="shared" si="119"/>
        <v>1.3591719999999992</v>
      </c>
      <c r="I979" s="2">
        <f t="array" ref="I979">SUMPRODUCT(B963:B982, (ROW(B963:B982)-ROW(B963)+1)) / (20*21/2)</f>
        <v>1.5686771428571427</v>
      </c>
      <c r="J979" s="2">
        <f t="shared" si="114"/>
        <v>1.582123691952267</v>
      </c>
      <c r="K979" s="2">
        <f t="shared" si="116"/>
        <v>1.5286704811866871</v>
      </c>
    </row>
    <row r="980" spans="1:11" ht="13.5" x14ac:dyDescent="0.25">
      <c r="A980" s="3">
        <f>TITRES_STAT!B983</f>
        <v>43433</v>
      </c>
      <c r="B980" s="6">
        <f>TITRES_STAT!D983</f>
        <v>1.4978</v>
      </c>
      <c r="C980" s="2">
        <f t="shared" si="117"/>
        <v>-3.7600000000000078E-2</v>
      </c>
      <c r="D980" s="2">
        <f t="shared" si="118"/>
        <v>1.5416599999999998</v>
      </c>
      <c r="E980" s="2">
        <f t="shared" si="120"/>
        <v>1.5742500000000001</v>
      </c>
      <c r="F980" s="2">
        <f t="shared" ref="F980:F1043" si="121">AVERAGE(B961:B980)</f>
        <v>1.62408</v>
      </c>
      <c r="G980" s="2">
        <f t="shared" si="115"/>
        <v>1.4954259999999997</v>
      </c>
      <c r="H980" s="2">
        <f t="shared" si="119"/>
        <v>1.3607194999999992</v>
      </c>
      <c r="I980" s="2">
        <f t="array" ref="I980">SUMPRODUCT(B964:B983, (ROW(B964:B983)-ROW(B964)+1)) / (20*21/2)</f>
        <v>1.557787619047619</v>
      </c>
      <c r="J980" s="2">
        <f t="shared" si="114"/>
        <v>1.5740928641472893</v>
      </c>
      <c r="K980" s="2">
        <f t="shared" si="116"/>
        <v>1.5274598740813268</v>
      </c>
    </row>
    <row r="981" spans="1:11" ht="13.5" x14ac:dyDescent="0.25">
      <c r="A981" s="3">
        <f>TITRES_STAT!B984</f>
        <v>43434</v>
      </c>
      <c r="B981" s="6">
        <f>TITRES_STAT!D984</f>
        <v>1.5228999999999999</v>
      </c>
      <c r="C981" s="2">
        <f t="shared" si="117"/>
        <v>2.50999999999999E-2</v>
      </c>
      <c r="D981" s="2">
        <f t="shared" si="118"/>
        <v>1.5353999999999999</v>
      </c>
      <c r="E981" s="2">
        <f t="shared" si="120"/>
        <v>1.5623499999999999</v>
      </c>
      <c r="F981" s="2">
        <f t="shared" si="121"/>
        <v>1.6128</v>
      </c>
      <c r="G981" s="2">
        <f t="shared" si="115"/>
        <v>1.4974319999999994</v>
      </c>
      <c r="H981" s="2">
        <f t="shared" si="119"/>
        <v>1.3626329999999991</v>
      </c>
      <c r="I981" s="2">
        <f t="array" ref="I981">SUMPRODUCT(B965:B984, (ROW(B965:B984)-ROW(B965)+1)) / (20*21/2)</f>
        <v>1.5468919047619047</v>
      </c>
      <c r="J981" s="2">
        <f t="shared" ref="J981:J1044" si="122">$J$4*B981+J980*(1-$J$4)</f>
        <v>1.5692173532761189</v>
      </c>
      <c r="K981" s="2">
        <f t="shared" si="116"/>
        <v>1.5272810554899023</v>
      </c>
    </row>
    <row r="982" spans="1:11" ht="13.5" x14ac:dyDescent="0.25">
      <c r="A982" s="3">
        <f>TITRES_STAT!B985</f>
        <v>43437</v>
      </c>
      <c r="B982" s="6">
        <f>TITRES_STAT!D985</f>
        <v>1.5041</v>
      </c>
      <c r="C982" s="2">
        <f t="shared" si="117"/>
        <v>-1.8799999999999928E-2</v>
      </c>
      <c r="D982" s="2">
        <f t="shared" si="118"/>
        <v>1.52288</v>
      </c>
      <c r="E982" s="2">
        <f t="shared" si="120"/>
        <v>1.5529499999999998</v>
      </c>
      <c r="F982" s="2">
        <f t="shared" si="121"/>
        <v>1.5996400000000002</v>
      </c>
      <c r="G982" s="2">
        <f t="shared" si="115"/>
        <v>1.499312</v>
      </c>
      <c r="H982" s="2">
        <f t="shared" si="119"/>
        <v>1.3643024999999991</v>
      </c>
      <c r="I982" s="2">
        <f t="array" ref="I982">SUMPRODUCT(B966:B985, (ROW(B966:B985)-ROW(B966)+1)) / (20*21/2)</f>
        <v>1.5374919047619047</v>
      </c>
      <c r="J982" s="2">
        <f t="shared" si="122"/>
        <v>1.5630157005831553</v>
      </c>
      <c r="K982" s="2">
        <f t="shared" si="116"/>
        <v>1.5263719944902983</v>
      </c>
    </row>
    <row r="983" spans="1:11" ht="13.5" x14ac:dyDescent="0.25">
      <c r="A983" s="3">
        <f>TITRES_STAT!B986</f>
        <v>43438</v>
      </c>
      <c r="B983" s="6">
        <f>TITRES_STAT!D986</f>
        <v>1.4853000000000001</v>
      </c>
      <c r="C983" s="2">
        <f t="shared" si="117"/>
        <v>-1.8799999999999928E-2</v>
      </c>
      <c r="D983" s="2">
        <f t="shared" si="118"/>
        <v>1.5091000000000001</v>
      </c>
      <c r="E983" s="2">
        <f t="shared" si="120"/>
        <v>1.5385399999999998</v>
      </c>
      <c r="F983" s="2">
        <f t="shared" si="121"/>
        <v>1.5871050000000002</v>
      </c>
      <c r="G983" s="2">
        <f t="shared" si="115"/>
        <v>1.5008159999999997</v>
      </c>
      <c r="H983" s="2">
        <f t="shared" si="119"/>
        <v>1.365877999999999</v>
      </c>
      <c r="I983" s="2">
        <f t="array" ref="I983">SUMPRODUCT(B967:B986, (ROW(B967:B986)-ROW(B967)+1)) / (20*21/2)</f>
        <v>1.5284766666666667</v>
      </c>
      <c r="J983" s="2">
        <f t="shared" si="122"/>
        <v>1.5556142052895217</v>
      </c>
      <c r="K983" s="2">
        <f t="shared" si="116"/>
        <v>1.5247613280396983</v>
      </c>
    </row>
    <row r="984" spans="1:11" ht="13.5" x14ac:dyDescent="0.25">
      <c r="A984" s="3">
        <f>TITRES_STAT!B987</f>
        <v>43439</v>
      </c>
      <c r="B984" s="6">
        <f>TITRES_STAT!D987</f>
        <v>1.4726999999999999</v>
      </c>
      <c r="C984" s="2">
        <f t="shared" si="117"/>
        <v>-1.2600000000000167E-2</v>
      </c>
      <c r="D984" s="2">
        <f t="shared" si="118"/>
        <v>1.4965599999999999</v>
      </c>
      <c r="E984" s="2">
        <f t="shared" si="120"/>
        <v>1.5272599999999998</v>
      </c>
      <c r="F984" s="2">
        <f t="shared" si="121"/>
        <v>1.5777000000000003</v>
      </c>
      <c r="G984" s="2">
        <f t="shared" si="115"/>
        <v>1.502068</v>
      </c>
      <c r="H984" s="2">
        <f t="shared" si="119"/>
        <v>1.3673904999999991</v>
      </c>
      <c r="I984" s="2">
        <f t="array" ref="I984">SUMPRODUCT(B968:B987, (ROW(B968:B987)-ROW(B968)+1)) / (20*21/2)</f>
        <v>1.5154957142857139</v>
      </c>
      <c r="J984" s="2">
        <f t="shared" si="122"/>
        <v>1.5477176143095672</v>
      </c>
      <c r="K984" s="2">
        <f t="shared" si="116"/>
        <v>1.5227197073322591</v>
      </c>
    </row>
    <row r="985" spans="1:11" ht="13.5" x14ac:dyDescent="0.25">
      <c r="A985" s="3">
        <f>TITRES_STAT!B988</f>
        <v>43440</v>
      </c>
      <c r="B985" s="6">
        <f>TITRES_STAT!D988</f>
        <v>1.4790000000000001</v>
      </c>
      <c r="C985" s="2">
        <f t="shared" si="117"/>
        <v>6.3000000000001943E-3</v>
      </c>
      <c r="D985" s="2">
        <f t="shared" si="118"/>
        <v>1.4927999999999999</v>
      </c>
      <c r="E985" s="2">
        <f t="shared" si="120"/>
        <v>1.5172300000000001</v>
      </c>
      <c r="F985" s="2">
        <f t="shared" si="121"/>
        <v>1.5673600000000003</v>
      </c>
      <c r="G985" s="2">
        <f t="shared" si="115"/>
        <v>1.5029459999999997</v>
      </c>
      <c r="H985" s="2">
        <f t="shared" si="119"/>
        <v>1.3689644999999988</v>
      </c>
      <c r="I985" s="2">
        <f t="array" ref="I985">SUMPRODUCT(B969:B988, (ROW(B969:B988)-ROW(B969)+1)) / (20*21/2)</f>
        <v>1.5033504761904761</v>
      </c>
      <c r="J985" s="2">
        <f t="shared" si="122"/>
        <v>1.541173079613418</v>
      </c>
      <c r="K985" s="2">
        <f t="shared" si="116"/>
        <v>1.521005209005504</v>
      </c>
    </row>
    <row r="986" spans="1:11" ht="13.5" x14ac:dyDescent="0.25">
      <c r="A986" s="3">
        <f>TITRES_STAT!B989</f>
        <v>43441</v>
      </c>
      <c r="B986" s="6">
        <f>TITRES_STAT!D989</f>
        <v>1.4726999999999999</v>
      </c>
      <c r="C986" s="2">
        <f t="shared" si="117"/>
        <v>-6.3000000000001943E-3</v>
      </c>
      <c r="D986" s="2">
        <f t="shared" si="118"/>
        <v>1.4827599999999999</v>
      </c>
      <c r="E986" s="2">
        <f t="shared" si="120"/>
        <v>1.5090799999999998</v>
      </c>
      <c r="F986" s="2">
        <f t="shared" si="121"/>
        <v>1.5589000000000002</v>
      </c>
      <c r="G986" s="2">
        <f t="shared" si="115"/>
        <v>1.5038219999999998</v>
      </c>
      <c r="H986" s="2">
        <f t="shared" si="119"/>
        <v>1.3705369999999988</v>
      </c>
      <c r="I986" s="2">
        <f t="array" ref="I986">SUMPRODUCT(B970:B989, (ROW(B970:B989)-ROW(B970)+1)) / (20*21/2)</f>
        <v>1.4904590476190476</v>
      </c>
      <c r="J986" s="2">
        <f t="shared" si="122"/>
        <v>1.5346518339359496</v>
      </c>
      <c r="K986" s="2">
        <f t="shared" si="116"/>
        <v>1.5191108870837196</v>
      </c>
    </row>
    <row r="987" spans="1:11" ht="13.5" x14ac:dyDescent="0.25">
      <c r="A987" s="3">
        <f>TITRES_STAT!B990</f>
        <v>43444</v>
      </c>
      <c r="B987" s="6">
        <f>TITRES_STAT!D990</f>
        <v>1.4226000000000001</v>
      </c>
      <c r="C987" s="2">
        <f t="shared" si="117"/>
        <v>-5.0099999999999811E-2</v>
      </c>
      <c r="D987" s="2">
        <f t="shared" si="118"/>
        <v>1.4664600000000001</v>
      </c>
      <c r="E987" s="2">
        <f t="shared" si="120"/>
        <v>1.4946699999999999</v>
      </c>
      <c r="F987" s="2">
        <f t="shared" si="121"/>
        <v>1.550125</v>
      </c>
      <c r="G987" s="2">
        <f t="shared" si="115"/>
        <v>1.5040719999999999</v>
      </c>
      <c r="H987" s="2">
        <f t="shared" si="119"/>
        <v>1.3718289999999989</v>
      </c>
      <c r="I987" s="2">
        <f t="array" ref="I987">SUMPRODUCT(B971:B990, (ROW(B971:B990)-ROW(B971)+1)) / (20*21/2)</f>
        <v>1.4815633333333331</v>
      </c>
      <c r="J987" s="2">
        <f t="shared" si="122"/>
        <v>1.5239802307039543</v>
      </c>
      <c r="K987" s="2">
        <f t="shared" si="116"/>
        <v>1.5153261464137699</v>
      </c>
    </row>
    <row r="988" spans="1:11" ht="13.5" x14ac:dyDescent="0.25">
      <c r="A988" s="3">
        <f>TITRES_STAT!B991</f>
        <v>43445</v>
      </c>
      <c r="B988" s="6">
        <f>TITRES_STAT!D991</f>
        <v>1.4226000000000001</v>
      </c>
      <c r="C988" s="2">
        <f t="shared" si="117"/>
        <v>0</v>
      </c>
      <c r="D988" s="2">
        <f t="shared" si="118"/>
        <v>1.4539199999999999</v>
      </c>
      <c r="E988" s="2">
        <f t="shared" si="120"/>
        <v>1.4815099999999997</v>
      </c>
      <c r="F988" s="2">
        <f t="shared" si="121"/>
        <v>1.5391599999999999</v>
      </c>
      <c r="G988" s="2">
        <f t="shared" si="115"/>
        <v>1.50495</v>
      </c>
      <c r="H988" s="2">
        <f t="shared" si="119"/>
        <v>1.3730909999999985</v>
      </c>
      <c r="I988" s="2">
        <f t="array" ref="I988">SUMPRODUCT(B972:B991, (ROW(B972:B991)-ROW(B972)+1)) / (20*21/2)</f>
        <v>1.4760428571428574</v>
      </c>
      <c r="J988" s="2">
        <f t="shared" si="122"/>
        <v>1.5143249706369108</v>
      </c>
      <c r="K988" s="2">
        <f t="shared" si="116"/>
        <v>1.5116898269465633</v>
      </c>
    </row>
    <row r="989" spans="1:11" ht="13.5" x14ac:dyDescent="0.25">
      <c r="A989" s="3">
        <f>TITRES_STAT!B992</f>
        <v>43446</v>
      </c>
      <c r="B989" s="6">
        <f>TITRES_STAT!D992</f>
        <v>1.4037999999999999</v>
      </c>
      <c r="C989" s="2">
        <f t="shared" si="117"/>
        <v>-1.880000000000015E-2</v>
      </c>
      <c r="D989" s="2">
        <f t="shared" si="118"/>
        <v>1.44014</v>
      </c>
      <c r="E989" s="2">
        <f t="shared" si="120"/>
        <v>1.4683499999999998</v>
      </c>
      <c r="F989" s="2">
        <f t="shared" si="121"/>
        <v>1.528505</v>
      </c>
      <c r="G989" s="2">
        <f t="shared" si="115"/>
        <v>1.5062040000000001</v>
      </c>
      <c r="H989" s="2">
        <f t="shared" si="119"/>
        <v>1.3741084999999986</v>
      </c>
      <c r="I989" s="2">
        <f t="array" ref="I989">SUMPRODUCT(B973:B992, (ROW(B973:B992)-ROW(B973)+1)) / (20*21/2)</f>
        <v>1.4707876190476188</v>
      </c>
      <c r="J989" s="2">
        <f t="shared" si="122"/>
        <v>1.503798782957205</v>
      </c>
      <c r="K989" s="2">
        <f t="shared" si="116"/>
        <v>1.5074588533408158</v>
      </c>
    </row>
    <row r="990" spans="1:11" ht="13.5" x14ac:dyDescent="0.25">
      <c r="A990" s="3">
        <f>TITRES_STAT!B993</f>
        <v>43447</v>
      </c>
      <c r="B990" s="6">
        <f>TITRES_STAT!D993</f>
        <v>1.4351</v>
      </c>
      <c r="C990" s="2">
        <f t="shared" si="117"/>
        <v>3.1300000000000106E-2</v>
      </c>
      <c r="D990" s="2">
        <f t="shared" si="118"/>
        <v>1.4313600000000002</v>
      </c>
      <c r="E990" s="2">
        <f t="shared" si="120"/>
        <v>1.46208</v>
      </c>
      <c r="F990" s="2">
        <f t="shared" si="121"/>
        <v>1.5181649999999998</v>
      </c>
      <c r="G990" s="2">
        <f t="shared" si="115"/>
        <v>1.5083340000000007</v>
      </c>
      <c r="H990" s="2">
        <f t="shared" si="119"/>
        <v>1.3753424999999984</v>
      </c>
      <c r="I990" s="2">
        <f t="array" ref="I990">SUMPRODUCT(B974:B993, (ROW(B974:B993)-ROW(B974)+1)) / (20*21/2)</f>
        <v>1.4674190476190476</v>
      </c>
      <c r="J990" s="2">
        <f t="shared" si="122"/>
        <v>1.4972560417231855</v>
      </c>
      <c r="K990" s="2">
        <f t="shared" si="116"/>
        <v>1.5046212512490191</v>
      </c>
    </row>
    <row r="991" spans="1:11" ht="13.5" x14ac:dyDescent="0.25">
      <c r="A991" s="3">
        <f>TITRES_STAT!B994</f>
        <v>43448</v>
      </c>
      <c r="B991" s="6">
        <f>TITRES_STAT!D994</f>
        <v>1.4601999999999999</v>
      </c>
      <c r="C991" s="2">
        <f t="shared" si="117"/>
        <v>2.50999999999999E-2</v>
      </c>
      <c r="D991" s="2">
        <f t="shared" si="118"/>
        <v>1.4288600000000002</v>
      </c>
      <c r="E991" s="2">
        <f t="shared" si="120"/>
        <v>1.45581</v>
      </c>
      <c r="F991" s="2">
        <f t="shared" si="121"/>
        <v>1.5090799999999995</v>
      </c>
      <c r="G991" s="2">
        <f t="shared" si="115"/>
        <v>1.5112160000000006</v>
      </c>
      <c r="H991" s="2">
        <f t="shared" si="119"/>
        <v>1.3766119999999984</v>
      </c>
      <c r="I991" s="2">
        <f t="array" ref="I991">SUMPRODUCT(B975:B994, (ROW(B975:B994)-ROW(B975)+1)) / (20*21/2)</f>
        <v>1.469597619047619</v>
      </c>
      <c r="J991" s="2">
        <f t="shared" si="122"/>
        <v>1.4937268948924058</v>
      </c>
      <c r="K991" s="2">
        <f t="shared" si="116"/>
        <v>1.5028792413961165</v>
      </c>
    </row>
    <row r="992" spans="1:11" ht="13.5" x14ac:dyDescent="0.25">
      <c r="A992" s="3">
        <f>TITRES_STAT!B995</f>
        <v>43451</v>
      </c>
      <c r="B992" s="6">
        <f>TITRES_STAT!D995</f>
        <v>1.4539</v>
      </c>
      <c r="C992" s="2">
        <f t="shared" si="117"/>
        <v>-6.2999999999999723E-3</v>
      </c>
      <c r="D992" s="2">
        <f t="shared" si="118"/>
        <v>1.43512</v>
      </c>
      <c r="E992" s="2">
        <f t="shared" si="120"/>
        <v>1.45079</v>
      </c>
      <c r="F992" s="2">
        <f t="shared" si="121"/>
        <v>1.5018699999999998</v>
      </c>
      <c r="G992" s="2">
        <f t="shared" si="115"/>
        <v>1.5140980000000008</v>
      </c>
      <c r="H992" s="2">
        <f t="shared" si="119"/>
        <v>1.3776699999999982</v>
      </c>
      <c r="I992" s="2">
        <f t="array" ref="I992">SUMPRODUCT(B976:B995, (ROW(B976:B995)-ROW(B976)+1)) / (20*21/2)</f>
        <v>1.4804566666666665</v>
      </c>
      <c r="J992" s="2">
        <f t="shared" si="122"/>
        <v>1.4899338572836054</v>
      </c>
      <c r="K992" s="2">
        <f t="shared" si="116"/>
        <v>1.5009584868315629</v>
      </c>
    </row>
    <row r="993" spans="1:11" ht="13.5" x14ac:dyDescent="0.25">
      <c r="A993" s="3">
        <f>TITRES_STAT!B996</f>
        <v>43452</v>
      </c>
      <c r="B993" s="6">
        <f>TITRES_STAT!D996</f>
        <v>1.4664999999999999</v>
      </c>
      <c r="C993" s="2">
        <f t="shared" si="117"/>
        <v>1.2599999999999945E-2</v>
      </c>
      <c r="D993" s="2">
        <f t="shared" si="118"/>
        <v>1.4438999999999997</v>
      </c>
      <c r="E993" s="2">
        <f t="shared" si="120"/>
        <v>1.4489100000000001</v>
      </c>
      <c r="F993" s="2">
        <f t="shared" si="121"/>
        <v>1.493725</v>
      </c>
      <c r="G993" s="2">
        <f t="shared" si="115"/>
        <v>1.5164800000000005</v>
      </c>
      <c r="H993" s="2">
        <f t="shared" si="119"/>
        <v>1.3787609999999986</v>
      </c>
      <c r="I993" s="2">
        <f t="array" ref="I993">SUMPRODUCT(B977:B996, (ROW(B977:B996)-ROW(B977)+1)) / (20*21/2)</f>
        <v>1.484634761904762</v>
      </c>
      <c r="J993" s="2">
        <f t="shared" si="122"/>
        <v>1.4877020613518335</v>
      </c>
      <c r="K993" s="2">
        <f t="shared" si="116"/>
        <v>1.4996071736224821</v>
      </c>
    </row>
    <row r="994" spans="1:11" ht="13.5" x14ac:dyDescent="0.25">
      <c r="A994" s="3">
        <f>TITRES_STAT!B997</f>
        <v>43453</v>
      </c>
      <c r="B994" s="6">
        <f>TITRES_STAT!D997</f>
        <v>1.5165999999999999</v>
      </c>
      <c r="C994" s="2">
        <f t="shared" si="117"/>
        <v>5.0100000000000033E-2</v>
      </c>
      <c r="D994" s="2">
        <f t="shared" si="118"/>
        <v>1.4664600000000001</v>
      </c>
      <c r="E994" s="2">
        <f t="shared" si="120"/>
        <v>1.4533</v>
      </c>
      <c r="F994" s="2">
        <f t="shared" si="121"/>
        <v>1.4902799999999998</v>
      </c>
      <c r="G994" s="2">
        <f t="shared" si="115"/>
        <v>1.5206160000000006</v>
      </c>
      <c r="H994" s="2">
        <f t="shared" si="119"/>
        <v>1.3801024999999985</v>
      </c>
      <c r="I994" s="2">
        <f t="array" ref="I994">SUMPRODUCT(B978:B997, (ROW(B978:B997)-ROW(B978)+1)) / (20*21/2)</f>
        <v>1.491292857142857</v>
      </c>
      <c r="J994" s="2">
        <f t="shared" si="122"/>
        <v>1.4904542459849923</v>
      </c>
      <c r="K994" s="2">
        <f t="shared" si="116"/>
        <v>1.50027355897062</v>
      </c>
    </row>
    <row r="995" spans="1:11" ht="13.5" x14ac:dyDescent="0.25">
      <c r="A995" s="3">
        <f>TITRES_STAT!B998</f>
        <v>43454</v>
      </c>
      <c r="B995" s="6">
        <f>TITRES_STAT!D998</f>
        <v>1.6043000000000001</v>
      </c>
      <c r="C995" s="2">
        <f t="shared" si="117"/>
        <v>8.7700000000000111E-2</v>
      </c>
      <c r="D995" s="2">
        <f t="shared" si="118"/>
        <v>1.5003</v>
      </c>
      <c r="E995" s="2">
        <f t="shared" si="120"/>
        <v>1.4658300000000002</v>
      </c>
      <c r="F995" s="2">
        <f t="shared" si="121"/>
        <v>1.4915299999999998</v>
      </c>
      <c r="G995" s="2">
        <f t="shared" si="115"/>
        <v>1.5260040000000004</v>
      </c>
      <c r="H995" s="2">
        <f t="shared" si="119"/>
        <v>1.3818824999999988</v>
      </c>
      <c r="I995" s="2">
        <f t="array" ref="I995">SUMPRODUCT(B979:B998, (ROW(B979:B998)-ROW(B979)+1)) / (20*21/2)</f>
        <v>1.4967804761904764</v>
      </c>
      <c r="J995" s="2">
        <f t="shared" si="122"/>
        <v>1.5012966987483263</v>
      </c>
      <c r="K995" s="2">
        <f t="shared" si="116"/>
        <v>1.5043530272462819</v>
      </c>
    </row>
    <row r="996" spans="1:11" ht="13.5" x14ac:dyDescent="0.25">
      <c r="A996" s="3">
        <f>TITRES_STAT!B999</f>
        <v>43455</v>
      </c>
      <c r="B996" s="6">
        <f>TITRES_STAT!D999</f>
        <v>1.5354000000000001</v>
      </c>
      <c r="C996" s="2">
        <f t="shared" si="117"/>
        <v>-6.8899999999999961E-2</v>
      </c>
      <c r="D996" s="2">
        <f t="shared" si="118"/>
        <v>1.5153399999999999</v>
      </c>
      <c r="E996" s="2">
        <f t="shared" si="120"/>
        <v>1.4721000000000004</v>
      </c>
      <c r="F996" s="2">
        <f t="shared" si="121"/>
        <v>1.4905899999999996</v>
      </c>
      <c r="G996" s="2">
        <f t="shared" si="115"/>
        <v>1.5300140000000004</v>
      </c>
      <c r="H996" s="2">
        <f t="shared" si="119"/>
        <v>1.3834979999999986</v>
      </c>
      <c r="I996" s="2">
        <f t="array" ref="I996">SUMPRODUCT(B980:B999, (ROW(B980:B999)-ROW(B980)+1)) / (20*21/2)</f>
        <v>1.4975266666666667</v>
      </c>
      <c r="J996" s="2">
        <f t="shared" si="122"/>
        <v>1.5045446322008666</v>
      </c>
      <c r="K996" s="2">
        <f t="shared" si="116"/>
        <v>1.5055705555895651</v>
      </c>
    </row>
    <row r="997" spans="1:11" ht="13.5" x14ac:dyDescent="0.25">
      <c r="A997" s="3">
        <f>TITRES_STAT!B1000</f>
        <v>43458</v>
      </c>
      <c r="B997" s="6">
        <f>TITRES_STAT!D1000</f>
        <v>1.5605</v>
      </c>
      <c r="C997" s="2">
        <f t="shared" si="117"/>
        <v>2.50999999999999E-2</v>
      </c>
      <c r="D997" s="2">
        <f t="shared" si="118"/>
        <v>1.5366599999999999</v>
      </c>
      <c r="E997" s="2">
        <f t="shared" si="120"/>
        <v>1.4858899999999999</v>
      </c>
      <c r="F997" s="2">
        <f t="shared" si="121"/>
        <v>1.4902799999999998</v>
      </c>
      <c r="G997" s="2">
        <f t="shared" si="115"/>
        <v>1.5346520000000003</v>
      </c>
      <c r="H997" s="2">
        <f t="shared" si="119"/>
        <v>1.3850889999999987</v>
      </c>
      <c r="I997" s="2">
        <f t="array" ref="I997">SUMPRODUCT(B981:B1000, (ROW(B981:B1000)-ROW(B981)+1)) / (20*21/2)</f>
        <v>1.4954709523809524</v>
      </c>
      <c r="J997" s="2">
        <f t="shared" si="122"/>
        <v>1.5098737148484032</v>
      </c>
      <c r="K997" s="2">
        <f t="shared" si="116"/>
        <v>1.5077246514487979</v>
      </c>
    </row>
    <row r="998" spans="1:11" ht="13.5" x14ac:dyDescent="0.25">
      <c r="A998" s="3">
        <f>TITRES_STAT!B1001</f>
        <v>43459</v>
      </c>
      <c r="B998" s="6">
        <f>TITRES_STAT!D1001</f>
        <v>1.5479000000000001</v>
      </c>
      <c r="C998" s="2">
        <f t="shared" si="117"/>
        <v>-1.2599999999999945E-2</v>
      </c>
      <c r="D998" s="2">
        <f t="shared" si="118"/>
        <v>1.55294</v>
      </c>
      <c r="E998" s="2">
        <f t="shared" si="120"/>
        <v>1.4984199999999999</v>
      </c>
      <c r="F998" s="2">
        <f t="shared" si="121"/>
        <v>1.4899649999999998</v>
      </c>
      <c r="G998" s="2">
        <f t="shared" si="115"/>
        <v>1.5390379999999999</v>
      </c>
      <c r="H998" s="2">
        <f t="shared" si="119"/>
        <v>1.3867069999999986</v>
      </c>
      <c r="I998" s="2">
        <f t="array" ref="I998">SUMPRODUCT(B982:B1001, (ROW(B982:B1001)-ROW(B982)+1)) / (20*21/2)</f>
        <v>1.4935642857142855</v>
      </c>
      <c r="J998" s="2">
        <f t="shared" si="122"/>
        <v>1.5134952658152219</v>
      </c>
      <c r="K998" s="2">
        <f t="shared" si="116"/>
        <v>1.509300155313551</v>
      </c>
    </row>
    <row r="999" spans="1:11" ht="13.5" x14ac:dyDescent="0.25">
      <c r="A999" s="3">
        <f>TITRES_STAT!B1002</f>
        <v>43460</v>
      </c>
      <c r="B999" s="6">
        <f>TITRES_STAT!D1002</f>
        <v>1.4978</v>
      </c>
      <c r="C999" s="2">
        <f t="shared" si="117"/>
        <v>-5.0100000000000033E-2</v>
      </c>
      <c r="D999" s="2">
        <f t="shared" si="118"/>
        <v>1.5491800000000002</v>
      </c>
      <c r="E999" s="2">
        <f t="shared" si="120"/>
        <v>1.5078200000000002</v>
      </c>
      <c r="F999" s="2">
        <f t="shared" si="121"/>
        <v>1.4880849999999999</v>
      </c>
      <c r="G999" s="2">
        <f t="shared" si="115"/>
        <v>1.542422</v>
      </c>
      <c r="H999" s="2">
        <f t="shared" si="119"/>
        <v>1.388014499999999</v>
      </c>
      <c r="I999" s="2">
        <f t="array" ref="I999">SUMPRODUCT(B983:B1002, (ROW(B983:B1002)-ROW(B983)+1)) / (20*21/2)</f>
        <v>1.4877452380952381</v>
      </c>
      <c r="J999" s="2">
        <f t="shared" si="122"/>
        <v>1.5120004785947248</v>
      </c>
      <c r="K999" s="2">
        <f t="shared" si="116"/>
        <v>1.5088491688306667</v>
      </c>
    </row>
    <row r="1000" spans="1:11" ht="13.5" x14ac:dyDescent="0.25">
      <c r="A1000" s="3">
        <f>TITRES_STAT!B1003</f>
        <v>43461</v>
      </c>
      <c r="B1000" s="6">
        <f>TITRES_STAT!D1003</f>
        <v>1.4664999999999999</v>
      </c>
      <c r="C1000" s="2">
        <f t="shared" si="117"/>
        <v>-3.1300000000000106E-2</v>
      </c>
      <c r="D1000" s="2">
        <f t="shared" si="118"/>
        <v>1.52162</v>
      </c>
      <c r="E1000" s="2">
        <f t="shared" si="120"/>
        <v>1.5109599999999999</v>
      </c>
      <c r="F1000" s="2">
        <f t="shared" si="121"/>
        <v>1.4865200000000001</v>
      </c>
      <c r="G1000" s="2">
        <f t="shared" si="115"/>
        <v>1.54518</v>
      </c>
      <c r="H1000" s="2">
        <f t="shared" si="119"/>
        <v>1.389135499999999</v>
      </c>
      <c r="I1000" s="2">
        <f t="array" ref="I1000">SUMPRODUCT(B984:B1003, (ROW(B984:B1003)-ROW(B984)+1)) / (20*21/2)</f>
        <v>1.4858952380952382</v>
      </c>
      <c r="J1000" s="2">
        <f t="shared" si="122"/>
        <v>1.5076670996809414</v>
      </c>
      <c r="K1000" s="2">
        <f t="shared" si="116"/>
        <v>1.5071884171118171</v>
      </c>
    </row>
    <row r="1001" spans="1:11" ht="13.5" x14ac:dyDescent="0.25">
      <c r="A1001" s="3">
        <f>TITRES_STAT!B1004</f>
        <v>43462</v>
      </c>
      <c r="B1001" s="6">
        <f>TITRES_STAT!D1004</f>
        <v>1.4664999999999999</v>
      </c>
      <c r="C1001" s="2">
        <f t="shared" si="117"/>
        <v>0</v>
      </c>
      <c r="D1001" s="2">
        <f t="shared" si="118"/>
        <v>1.5078400000000001</v>
      </c>
      <c r="E1001" s="2">
        <f t="shared" si="120"/>
        <v>1.51159</v>
      </c>
      <c r="F1001" s="2">
        <f t="shared" si="121"/>
        <v>1.4837</v>
      </c>
      <c r="G1001" s="2">
        <f t="shared" si="115"/>
        <v>1.547938</v>
      </c>
      <c r="H1001" s="2">
        <f t="shared" si="119"/>
        <v>1.3902864999999993</v>
      </c>
      <c r="I1001" s="2">
        <f t="array" ref="I1001">SUMPRODUCT(B985:B1004, (ROW(B985:B1004)-ROW(B985)+1)) / (20*21/2)</f>
        <v>1.484164761904762</v>
      </c>
      <c r="J1001" s="2">
        <f t="shared" si="122"/>
        <v>1.5037464235208517</v>
      </c>
      <c r="K1001" s="2">
        <f t="shared" si="116"/>
        <v>1.5055927929113537</v>
      </c>
    </row>
    <row r="1002" spans="1:11" ht="13.5" x14ac:dyDescent="0.25">
      <c r="A1002" s="3">
        <f>TITRES_STAT!B1005</f>
        <v>43465</v>
      </c>
      <c r="B1002" s="6">
        <f>TITRES_STAT!D1005</f>
        <v>1.4226000000000001</v>
      </c>
      <c r="C1002" s="2">
        <f t="shared" si="117"/>
        <v>-4.3899999999999828E-2</v>
      </c>
      <c r="D1002" s="2">
        <f t="shared" si="118"/>
        <v>1.4802599999999999</v>
      </c>
      <c r="E1002" s="2">
        <f t="shared" si="120"/>
        <v>1.5084599999999999</v>
      </c>
      <c r="F1002" s="2">
        <f t="shared" si="121"/>
        <v>1.479625</v>
      </c>
      <c r="G1002" s="2">
        <f t="shared" si="115"/>
        <v>1.5496919999999996</v>
      </c>
      <c r="H1002" s="2">
        <f t="shared" si="119"/>
        <v>1.3912179999999992</v>
      </c>
      <c r="I1002" s="2">
        <f t="array" ref="I1002">SUMPRODUCT(B986:B1005, (ROW(B986:B1005)-ROW(B986)+1)) / (20*21/2)</f>
        <v>1.486674761904762</v>
      </c>
      <c r="J1002" s="2">
        <f t="shared" si="122"/>
        <v>1.4960181927093419</v>
      </c>
      <c r="K1002" s="2">
        <f t="shared" si="116"/>
        <v>1.5023381735814969</v>
      </c>
    </row>
    <row r="1003" spans="1:11" ht="13.5" x14ac:dyDescent="0.25">
      <c r="A1003" s="3">
        <f>TITRES_STAT!B1006</f>
        <v>43467</v>
      </c>
      <c r="B1003" s="6">
        <f>TITRES_STAT!D1006</f>
        <v>1.4601999999999999</v>
      </c>
      <c r="C1003" s="2">
        <f t="shared" si="117"/>
        <v>3.7599999999999856E-2</v>
      </c>
      <c r="D1003" s="2">
        <f t="shared" si="118"/>
        <v>1.4627199999999998</v>
      </c>
      <c r="E1003" s="2">
        <f t="shared" si="120"/>
        <v>1.5078300000000002</v>
      </c>
      <c r="F1003" s="2">
        <f t="shared" si="121"/>
        <v>1.47837</v>
      </c>
      <c r="G1003" s="2">
        <f t="shared" si="115"/>
        <v>1.5514459999999999</v>
      </c>
      <c r="H1003" s="2">
        <f t="shared" si="119"/>
        <v>1.3923674999999995</v>
      </c>
      <c r="I1003" s="2">
        <f t="array" ref="I1003">SUMPRODUCT(B987:B1006, (ROW(B987:B1006)-ROW(B987)+1)) / (20*21/2)</f>
        <v>1.4974176190476192</v>
      </c>
      <c r="J1003" s="2">
        <f t="shared" si="122"/>
        <v>1.4926069362608332</v>
      </c>
      <c r="K1003" s="2">
        <f t="shared" si="116"/>
        <v>1.5006856961861441</v>
      </c>
    </row>
    <row r="1004" spans="1:11" ht="13.5" x14ac:dyDescent="0.25">
      <c r="A1004" s="3">
        <f>TITRES_STAT!B1007</f>
        <v>43468</v>
      </c>
      <c r="B1004" s="6">
        <f>TITRES_STAT!D1007</f>
        <v>1.4601999999999999</v>
      </c>
      <c r="C1004" s="2">
        <f t="shared" si="117"/>
        <v>0</v>
      </c>
      <c r="D1004" s="2">
        <f t="shared" si="118"/>
        <v>1.4552</v>
      </c>
      <c r="E1004" s="2">
        <f t="shared" si="120"/>
        <v>1.5021900000000001</v>
      </c>
      <c r="F1004" s="2">
        <f t="shared" si="121"/>
        <v>1.4777450000000001</v>
      </c>
      <c r="G1004" s="2">
        <f t="shared" si="115"/>
        <v>1.5523239999999998</v>
      </c>
      <c r="H1004" s="2">
        <f t="shared" si="119"/>
        <v>1.3934869999999993</v>
      </c>
      <c r="I1004" s="2">
        <f t="array" ref="I1004">SUMPRODUCT(B988:B1007, (ROW(B988:B1007)-ROW(B988)+1)) / (20*21/2)</f>
        <v>1.5069933333333332</v>
      </c>
      <c r="J1004" s="2">
        <f t="shared" si="122"/>
        <v>1.4895205613788491</v>
      </c>
      <c r="K1004" s="2">
        <f t="shared" si="116"/>
        <v>1.4990980218259031</v>
      </c>
    </row>
    <row r="1005" spans="1:11" ht="13.5" x14ac:dyDescent="0.25">
      <c r="A1005" s="3">
        <f>TITRES_STAT!B1008</f>
        <v>43469</v>
      </c>
      <c r="B1005" s="6">
        <f>TITRES_STAT!D1008</f>
        <v>1.5041</v>
      </c>
      <c r="C1005" s="2">
        <f t="shared" si="117"/>
        <v>4.390000000000005E-2</v>
      </c>
      <c r="D1005" s="2">
        <f t="shared" si="118"/>
        <v>1.46272</v>
      </c>
      <c r="E1005" s="2">
        <f t="shared" si="120"/>
        <v>1.49217</v>
      </c>
      <c r="F1005" s="2">
        <f t="shared" si="121"/>
        <v>1.4790000000000003</v>
      </c>
      <c r="G1005" s="2">
        <f t="shared" si="115"/>
        <v>1.5535779999999999</v>
      </c>
      <c r="H1005" s="2">
        <f t="shared" si="119"/>
        <v>1.3948559999999992</v>
      </c>
      <c r="I1005" s="2">
        <f t="array" ref="I1005">SUMPRODUCT(B989:B1008, (ROW(B989:B1008)-ROW(B989)+1)) / (20*21/2)</f>
        <v>1.5116219047619048</v>
      </c>
      <c r="J1005" s="2">
        <f t="shared" si="122"/>
        <v>1.4909090793427684</v>
      </c>
      <c r="K1005" s="2">
        <f t="shared" si="116"/>
        <v>1.4992941778327304</v>
      </c>
    </row>
    <row r="1006" spans="1:11" ht="13.5" x14ac:dyDescent="0.25">
      <c r="A1006" s="3">
        <f>TITRES_STAT!B1009</f>
        <v>43472</v>
      </c>
      <c r="B1006" s="6">
        <f>TITRES_STAT!D1009</f>
        <v>1.5918000000000001</v>
      </c>
      <c r="C1006" s="2">
        <f t="shared" si="117"/>
        <v>8.7700000000000111E-2</v>
      </c>
      <c r="D1006" s="2">
        <f t="shared" si="118"/>
        <v>1.4877800000000001</v>
      </c>
      <c r="E1006" s="2">
        <f t="shared" si="120"/>
        <v>1.4978100000000001</v>
      </c>
      <c r="F1006" s="2">
        <f t="shared" si="121"/>
        <v>1.4849550000000002</v>
      </c>
      <c r="G1006" s="2">
        <f t="shared" si="115"/>
        <v>1.5548320000000002</v>
      </c>
      <c r="H1006" s="2">
        <f t="shared" si="119"/>
        <v>1.3966634999999994</v>
      </c>
      <c r="I1006" s="2">
        <f t="array" ref="I1006">SUMPRODUCT(B990:B1009, (ROW(B990:B1009)-ROW(B990)+1)) / (20*21/2)</f>
        <v>1.5079214285714286</v>
      </c>
      <c r="J1006" s="2">
        <f t="shared" si="122"/>
        <v>1.5005177384529809</v>
      </c>
      <c r="K1006" s="2">
        <f t="shared" si="116"/>
        <v>1.5029218571334078</v>
      </c>
    </row>
    <row r="1007" spans="1:11" ht="13.5" x14ac:dyDescent="0.25">
      <c r="A1007" s="3">
        <f>TITRES_STAT!B1010</f>
        <v>43473</v>
      </c>
      <c r="B1007" s="6">
        <f>TITRES_STAT!D1010</f>
        <v>1.5854999999999999</v>
      </c>
      <c r="C1007" s="2">
        <f t="shared" si="117"/>
        <v>-6.3000000000001943E-3</v>
      </c>
      <c r="D1007" s="2">
        <f t="shared" si="118"/>
        <v>1.5203599999999999</v>
      </c>
      <c r="E1007" s="2">
        <f t="shared" si="120"/>
        <v>1.50031</v>
      </c>
      <c r="F1007" s="2">
        <f t="shared" si="121"/>
        <v>1.4931000000000001</v>
      </c>
      <c r="G1007" s="2">
        <f t="shared" si="115"/>
        <v>1.5547060000000001</v>
      </c>
      <c r="H1007" s="2">
        <f t="shared" si="119"/>
        <v>1.3986194999999995</v>
      </c>
      <c r="I1007" s="2">
        <f t="array" ref="I1007">SUMPRODUCT(B991:B1010, (ROW(B991:B1010)-ROW(B991)+1)) / (20*21/2)</f>
        <v>1.5093238095238097</v>
      </c>
      <c r="J1007" s="2">
        <f t="shared" si="122"/>
        <v>1.5086112871717445</v>
      </c>
      <c r="K1007" s="2">
        <f t="shared" si="116"/>
        <v>1.5061602156771958</v>
      </c>
    </row>
    <row r="1008" spans="1:11" ht="13.5" x14ac:dyDescent="0.25">
      <c r="A1008" s="3">
        <f>TITRES_STAT!B1011</f>
        <v>43474</v>
      </c>
      <c r="B1008" s="6">
        <f>TITRES_STAT!D1011</f>
        <v>1.5417000000000001</v>
      </c>
      <c r="C1008" s="2">
        <f t="shared" si="117"/>
        <v>-4.3799999999999839E-2</v>
      </c>
      <c r="D1008" s="2">
        <f t="shared" si="118"/>
        <v>1.5366599999999999</v>
      </c>
      <c r="E1008" s="2">
        <f t="shared" si="120"/>
        <v>1.4996899999999997</v>
      </c>
      <c r="F1008" s="2">
        <f t="shared" si="121"/>
        <v>1.4990549999999998</v>
      </c>
      <c r="G1008" s="2">
        <f t="shared" si="115"/>
        <v>1.5528260000000003</v>
      </c>
      <c r="H1008" s="2">
        <f t="shared" si="119"/>
        <v>1.4002364999999997</v>
      </c>
      <c r="I1008" s="2">
        <f t="array" ref="I1008">SUMPRODUCT(B992:B1011, (ROW(B992:B1011)-ROW(B992)+1)) / (20*21/2)</f>
        <v>1.5079476190476189</v>
      </c>
      <c r="J1008" s="2">
        <f t="shared" si="122"/>
        <v>1.511762593155388</v>
      </c>
      <c r="K1008" s="2">
        <f t="shared" si="116"/>
        <v>1.5075539327094627</v>
      </c>
    </row>
    <row r="1009" spans="1:11" ht="13.5" x14ac:dyDescent="0.25">
      <c r="A1009" s="3">
        <f>TITRES_STAT!B1012</f>
        <v>43475</v>
      </c>
      <c r="B1009" s="6">
        <f>TITRES_STAT!D1012</f>
        <v>1.4601999999999999</v>
      </c>
      <c r="C1009" s="2">
        <f t="shared" si="117"/>
        <v>-8.1500000000000128E-2</v>
      </c>
      <c r="D1009" s="2">
        <f t="shared" si="118"/>
        <v>1.5366600000000001</v>
      </c>
      <c r="E1009" s="2">
        <f t="shared" si="120"/>
        <v>1.49593</v>
      </c>
      <c r="F1009" s="2">
        <f t="shared" si="121"/>
        <v>1.5018749999999998</v>
      </c>
      <c r="G1009" s="2">
        <f t="shared" si="115"/>
        <v>1.5485640000000001</v>
      </c>
      <c r="H1009" s="2">
        <f t="shared" si="119"/>
        <v>1.4014159999999996</v>
      </c>
      <c r="I1009" s="2">
        <f t="array" ref="I1009">SUMPRODUCT(B993:B1012, (ROW(B993:B1012)-ROW(B993)+1)) / (20*21/2)</f>
        <v>1.5064223809523809</v>
      </c>
      <c r="J1009" s="2">
        <f t="shared" si="122"/>
        <v>1.506851869997732</v>
      </c>
      <c r="K1009" s="2">
        <f t="shared" si="116"/>
        <v>1.5056969157404643</v>
      </c>
    </row>
    <row r="1010" spans="1:11" ht="13.5" x14ac:dyDescent="0.25">
      <c r="A1010" s="3">
        <f>TITRES_STAT!B1013</f>
        <v>43476</v>
      </c>
      <c r="B1010" s="6">
        <f>TITRES_STAT!D1013</f>
        <v>1.5165999999999999</v>
      </c>
      <c r="C1010" s="2">
        <f t="shared" si="117"/>
        <v>5.6400000000000006E-2</v>
      </c>
      <c r="D1010" s="2">
        <f t="shared" si="118"/>
        <v>1.5391600000000001</v>
      </c>
      <c r="E1010" s="2">
        <f t="shared" si="120"/>
        <v>1.5009400000000002</v>
      </c>
      <c r="F1010" s="2">
        <f t="shared" si="121"/>
        <v>1.5059499999999999</v>
      </c>
      <c r="G1010" s="2">
        <f t="shared" ref="G1010:G1073" si="123">AVERAGE(B961:B1010)</f>
        <v>1.5444280000000001</v>
      </c>
      <c r="H1010" s="2">
        <f t="shared" si="119"/>
        <v>1.4028174999999996</v>
      </c>
      <c r="I1010" s="2">
        <f t="array" ref="I1010">SUMPRODUCT(B994:B1013, (ROW(B994:B1013)-ROW(B994)+1)) / (20*21/2)</f>
        <v>1.5011371428571427</v>
      </c>
      <c r="J1010" s="2">
        <f t="shared" si="122"/>
        <v>1.5077802633312813</v>
      </c>
      <c r="K1010" s="2">
        <f t="shared" si="116"/>
        <v>1.5061244876722109</v>
      </c>
    </row>
    <row r="1011" spans="1:11" ht="13.5" x14ac:dyDescent="0.25">
      <c r="A1011" s="3">
        <f>TITRES_STAT!B1014</f>
        <v>43480</v>
      </c>
      <c r="B1011" s="6">
        <f>TITRES_STAT!D1014</f>
        <v>1.4915</v>
      </c>
      <c r="C1011" s="2">
        <f t="shared" si="117"/>
        <v>-2.50999999999999E-2</v>
      </c>
      <c r="D1011" s="2">
        <f t="shared" si="118"/>
        <v>1.5191000000000003</v>
      </c>
      <c r="E1011" s="2">
        <f t="shared" si="120"/>
        <v>1.5034400000000001</v>
      </c>
      <c r="F1011" s="2">
        <f t="shared" si="121"/>
        <v>1.5075149999999999</v>
      </c>
      <c r="G1011" s="2">
        <f t="shared" si="123"/>
        <v>1.5392880000000002</v>
      </c>
      <c r="H1011" s="2">
        <f t="shared" si="119"/>
        <v>1.4040934999999992</v>
      </c>
      <c r="I1011" s="2">
        <f t="array" ref="I1011">SUMPRODUCT(B995:B1014, (ROW(B995:B1014)-ROW(B995)+1)) / (20*21/2)</f>
        <v>1.4994928571428572</v>
      </c>
      <c r="J1011" s="2">
        <f t="shared" si="122"/>
        <v>1.5062297620616354</v>
      </c>
      <c r="K1011" s="2">
        <f t="shared" ref="K1011:K1074" si="124">$K$4*B1011+(1-$K$4)*K1010</f>
        <v>1.505550978351732</v>
      </c>
    </row>
    <row r="1012" spans="1:11" ht="13.5" x14ac:dyDescent="0.25">
      <c r="A1012" s="3">
        <f>TITRES_STAT!B1015</f>
        <v>43481</v>
      </c>
      <c r="B1012" s="6">
        <f>TITRES_STAT!D1015</f>
        <v>1.4915</v>
      </c>
      <c r="C1012" s="2">
        <f t="shared" si="117"/>
        <v>0</v>
      </c>
      <c r="D1012" s="2">
        <f t="shared" si="118"/>
        <v>1.5003</v>
      </c>
      <c r="E1012" s="2">
        <f t="shared" si="120"/>
        <v>1.5103300000000002</v>
      </c>
      <c r="F1012" s="2">
        <f t="shared" si="121"/>
        <v>1.5093949999999998</v>
      </c>
      <c r="G1012" s="2">
        <f t="shared" si="123"/>
        <v>1.5337720000000001</v>
      </c>
      <c r="H1012" s="2">
        <f t="shared" si="119"/>
        <v>1.4053694999999991</v>
      </c>
      <c r="I1012" s="2">
        <f t="array" ref="I1012">SUMPRODUCT(B996:B1015, (ROW(B996:B1015)-ROW(B996)+1)) / (20*21/2)</f>
        <v>1.5003585714285717</v>
      </c>
      <c r="J1012" s="2">
        <f t="shared" si="122"/>
        <v>1.5048269275795749</v>
      </c>
      <c r="K1012" s="2">
        <f t="shared" si="124"/>
        <v>1.5049999595928407</v>
      </c>
    </row>
    <row r="1013" spans="1:11" ht="13.5" x14ac:dyDescent="0.25">
      <c r="A1013" s="3">
        <f>TITRES_STAT!B1016</f>
        <v>43482</v>
      </c>
      <c r="B1013" s="6">
        <f>TITRES_STAT!D1016</f>
        <v>1.4539</v>
      </c>
      <c r="C1013" s="2">
        <f t="shared" si="117"/>
        <v>-3.7600000000000078E-2</v>
      </c>
      <c r="D1013" s="2">
        <f t="shared" si="118"/>
        <v>1.4827400000000002</v>
      </c>
      <c r="E1013" s="2">
        <f t="shared" si="120"/>
        <v>1.5097</v>
      </c>
      <c r="F1013" s="2">
        <f t="shared" si="121"/>
        <v>1.5087649999999999</v>
      </c>
      <c r="G1013" s="2">
        <f t="shared" si="123"/>
        <v>1.5281300000000002</v>
      </c>
      <c r="H1013" s="2">
        <f t="shared" si="119"/>
        <v>1.406517499999999</v>
      </c>
      <c r="I1013" s="2">
        <f t="array" ref="I1013">SUMPRODUCT(B997:B1016, (ROW(B997:B1016)-ROW(B997)+1)) / (20*21/2)</f>
        <v>1.5022419047619051</v>
      </c>
      <c r="J1013" s="2">
        <f t="shared" si="122"/>
        <v>1.4999767440005678</v>
      </c>
      <c r="K1013" s="2">
        <f t="shared" si="124"/>
        <v>1.5029960396088078</v>
      </c>
    </row>
    <row r="1014" spans="1:11" ht="13.5" x14ac:dyDescent="0.25">
      <c r="A1014" s="3">
        <f>TITRES_STAT!B1017</f>
        <v>43483</v>
      </c>
      <c r="B1014" s="6">
        <f>TITRES_STAT!D1017</f>
        <v>1.4915</v>
      </c>
      <c r="C1014" s="2">
        <f t="shared" si="117"/>
        <v>3.7600000000000078E-2</v>
      </c>
      <c r="D1014" s="2">
        <f t="shared" si="118"/>
        <v>1.4890000000000001</v>
      </c>
      <c r="E1014" s="2">
        <f t="shared" si="120"/>
        <v>1.5128300000000001</v>
      </c>
      <c r="F1014" s="2">
        <f t="shared" si="121"/>
        <v>1.5075099999999999</v>
      </c>
      <c r="G1014" s="2">
        <f t="shared" si="123"/>
        <v>1.5247440000000003</v>
      </c>
      <c r="H1014" s="2">
        <f t="shared" si="119"/>
        <v>1.407883499999999</v>
      </c>
      <c r="I1014" s="2">
        <f t="array" ref="I1014">SUMPRODUCT(B998:B1017, (ROW(B998:B1017)-ROW(B998)+1)) / (20*21/2)</f>
        <v>1.5011942857142859</v>
      </c>
      <c r="J1014" s="2">
        <f t="shared" si="122"/>
        <v>1.4991694350481326</v>
      </c>
      <c r="K1014" s="2">
        <f t="shared" si="124"/>
        <v>1.5025452145261096</v>
      </c>
    </row>
    <row r="1015" spans="1:11" ht="13.5" x14ac:dyDescent="0.25">
      <c r="A1015" s="3">
        <f>TITRES_STAT!B1018</f>
        <v>43486</v>
      </c>
      <c r="B1015" s="6">
        <f>TITRES_STAT!D1018</f>
        <v>1.5165999999999999</v>
      </c>
      <c r="C1015" s="2">
        <f t="shared" si="117"/>
        <v>2.50999999999999E-2</v>
      </c>
      <c r="D1015" s="2">
        <f t="shared" si="118"/>
        <v>1.4890000000000001</v>
      </c>
      <c r="E1015" s="2">
        <f t="shared" si="120"/>
        <v>1.5140800000000001</v>
      </c>
      <c r="F1015" s="2">
        <f t="shared" si="121"/>
        <v>1.5031249999999998</v>
      </c>
      <c r="G1015" s="2">
        <f t="shared" si="123"/>
        <v>1.5213600000000003</v>
      </c>
      <c r="H1015" s="2">
        <f t="shared" si="119"/>
        <v>1.4093749999999989</v>
      </c>
      <c r="I1015" s="2">
        <f t="array" ref="I1015">SUMPRODUCT(B999:B1018, (ROW(B999:B1018)-ROW(B999)+1)) / (20*21/2)</f>
        <v>1.4945133333333334</v>
      </c>
      <c r="J1015" s="2">
        <f t="shared" si="122"/>
        <v>1.5008294888530724</v>
      </c>
      <c r="K1015" s="2">
        <f t="shared" si="124"/>
        <v>1.5030963825839092</v>
      </c>
    </row>
    <row r="1016" spans="1:11" ht="13.5" x14ac:dyDescent="0.25">
      <c r="A1016" s="3">
        <f>TITRES_STAT!B1019</f>
        <v>43487</v>
      </c>
      <c r="B1016" s="6">
        <f>TITRES_STAT!D1019</f>
        <v>1.5228999999999999</v>
      </c>
      <c r="C1016" s="2">
        <f t="shared" si="117"/>
        <v>6.2999999999999723E-3</v>
      </c>
      <c r="D1016" s="2">
        <f t="shared" si="118"/>
        <v>1.4952799999999999</v>
      </c>
      <c r="E1016" s="2">
        <f t="shared" si="120"/>
        <v>1.50719</v>
      </c>
      <c r="F1016" s="2">
        <f t="shared" si="121"/>
        <v>1.5024999999999999</v>
      </c>
      <c r="G1016" s="2">
        <f t="shared" si="123"/>
        <v>1.5189800000000002</v>
      </c>
      <c r="H1016" s="2">
        <f t="shared" si="119"/>
        <v>1.4108679999999989</v>
      </c>
      <c r="I1016" s="2">
        <f t="array" ref="I1016">SUMPRODUCT(B1000:B1019, (ROW(B1000:B1019)-ROW(B1000)+1)) / (20*21/2)</f>
        <v>1.4925704761904761</v>
      </c>
      <c r="J1016" s="2">
        <f t="shared" si="122"/>
        <v>1.502931442295637</v>
      </c>
      <c r="K1016" s="2">
        <f t="shared" si="124"/>
        <v>1.5038729950315992</v>
      </c>
    </row>
    <row r="1017" spans="1:11" ht="13.5" x14ac:dyDescent="0.25">
      <c r="A1017" s="3">
        <f>TITRES_STAT!B1020</f>
        <v>43488</v>
      </c>
      <c r="B1017" s="6">
        <f>TITRES_STAT!D1020</f>
        <v>1.4915</v>
      </c>
      <c r="C1017" s="2">
        <f t="shared" si="117"/>
        <v>-3.1399999999999872E-2</v>
      </c>
      <c r="D1017" s="2">
        <f t="shared" si="118"/>
        <v>1.4952799999999999</v>
      </c>
      <c r="E1017" s="2">
        <f t="shared" si="120"/>
        <v>1.4977900000000002</v>
      </c>
      <c r="F1017" s="2">
        <f t="shared" si="121"/>
        <v>1.4990499999999998</v>
      </c>
      <c r="G1017" s="2">
        <f t="shared" si="123"/>
        <v>1.516848</v>
      </c>
      <c r="H1017" s="2">
        <f t="shared" si="119"/>
        <v>1.4122339999999989</v>
      </c>
      <c r="I1017" s="2">
        <f t="array" ref="I1017">SUMPRODUCT(B1001:B1020, (ROW(B1001:B1020)-ROW(B1001)+1)) / (20*21/2)</f>
        <v>1.4907471428571428</v>
      </c>
      <c r="J1017" s="2">
        <f t="shared" si="122"/>
        <v>1.5018427335055764</v>
      </c>
      <c r="K1017" s="2">
        <f t="shared" si="124"/>
        <v>1.503387779540164</v>
      </c>
    </row>
    <row r="1018" spans="1:11" ht="13.5" x14ac:dyDescent="0.25">
      <c r="A1018" s="3">
        <f>TITRES_STAT!B1021</f>
        <v>43489</v>
      </c>
      <c r="B1018" s="6">
        <f>TITRES_STAT!D1021</f>
        <v>1.4289000000000001</v>
      </c>
      <c r="C1018" s="2">
        <f t="shared" si="117"/>
        <v>-6.2599999999999989E-2</v>
      </c>
      <c r="D1018" s="2">
        <f t="shared" si="118"/>
        <v>1.4902799999999998</v>
      </c>
      <c r="E1018" s="2">
        <f t="shared" si="120"/>
        <v>1.4865100000000002</v>
      </c>
      <c r="F1018" s="2">
        <f t="shared" si="121"/>
        <v>1.4930999999999996</v>
      </c>
      <c r="G1018" s="2">
        <f t="shared" si="123"/>
        <v>1.512588</v>
      </c>
      <c r="H1018" s="2">
        <f t="shared" si="119"/>
        <v>1.413376999999999</v>
      </c>
      <c r="I1018" s="2">
        <f t="array" ref="I1018">SUMPRODUCT(B1002:B1021, (ROW(B1002:B1021)-ROW(B1002)+1)) / (20*21/2)</f>
        <v>1.4859133333333332</v>
      </c>
      <c r="J1018" s="2">
        <f t="shared" si="122"/>
        <v>1.4948958065050455</v>
      </c>
      <c r="K1018" s="2">
        <f t="shared" si="124"/>
        <v>1.5004666901464321</v>
      </c>
    </row>
    <row r="1019" spans="1:11" ht="13.5" x14ac:dyDescent="0.25">
      <c r="A1019" s="3">
        <f>TITRES_STAT!B1022</f>
        <v>43490</v>
      </c>
      <c r="B1019" s="6">
        <f>TITRES_STAT!D1022</f>
        <v>1.4726999999999999</v>
      </c>
      <c r="C1019" s="2">
        <f t="shared" si="117"/>
        <v>4.3799999999999839E-2</v>
      </c>
      <c r="D1019" s="2">
        <f t="shared" si="118"/>
        <v>1.4865199999999998</v>
      </c>
      <c r="E1019" s="2">
        <f t="shared" si="120"/>
        <v>1.4877600000000002</v>
      </c>
      <c r="F1019" s="2">
        <f t="shared" si="121"/>
        <v>1.4918449999999996</v>
      </c>
      <c r="G1019" s="2">
        <f t="shared" si="123"/>
        <v>1.5097040000000004</v>
      </c>
      <c r="H1019" s="2">
        <f t="shared" si="119"/>
        <v>1.4146189999999987</v>
      </c>
      <c r="I1019" s="2">
        <f t="array" ref="I1019">SUMPRODUCT(B1003:B1022, (ROW(B1003:B1022)-ROW(B1003)+1)) / (20*21/2)</f>
        <v>1.4835895238095236</v>
      </c>
      <c r="J1019" s="2">
        <f t="shared" si="122"/>
        <v>1.4927819201712316</v>
      </c>
      <c r="K1019" s="2">
        <f t="shared" si="124"/>
        <v>1.4993778003367682</v>
      </c>
    </row>
    <row r="1020" spans="1:11" ht="13.5" x14ac:dyDescent="0.25">
      <c r="A1020" s="3">
        <f>TITRES_STAT!B1023</f>
        <v>43493</v>
      </c>
      <c r="B1020" s="6">
        <f>TITRES_STAT!D1023</f>
        <v>1.4726999999999999</v>
      </c>
      <c r="C1020" s="2">
        <f t="shared" si="117"/>
        <v>0</v>
      </c>
      <c r="D1020" s="2">
        <f t="shared" si="118"/>
        <v>1.4777400000000001</v>
      </c>
      <c r="E1020" s="2">
        <f t="shared" si="120"/>
        <v>1.4833700000000001</v>
      </c>
      <c r="F1020" s="2">
        <f t="shared" si="121"/>
        <v>1.4921549999999999</v>
      </c>
      <c r="G1020" s="2">
        <f t="shared" si="123"/>
        <v>1.5063200000000001</v>
      </c>
      <c r="H1020" s="2">
        <f t="shared" si="119"/>
        <v>1.4158909999999987</v>
      </c>
      <c r="I1020" s="2">
        <f t="array" ref="I1020">SUMPRODUCT(B1004:B1023, (ROW(B1004:B1023)-ROW(B1004)+1)) / (20*21/2)</f>
        <v>1.4786661904761902</v>
      </c>
      <c r="J1020" s="2">
        <f t="shared" si="122"/>
        <v>1.4908693563454001</v>
      </c>
      <c r="K1020" s="2">
        <f t="shared" si="124"/>
        <v>1.4983316120882675</v>
      </c>
    </row>
    <row r="1021" spans="1:11" ht="13.5" x14ac:dyDescent="0.25">
      <c r="A1021" s="3">
        <f>TITRES_STAT!B1024</f>
        <v>43494</v>
      </c>
      <c r="B1021" s="6">
        <f>TITRES_STAT!D1024</f>
        <v>1.4414</v>
      </c>
      <c r="C1021" s="2">
        <f t="shared" si="117"/>
        <v>-3.1299999999999883E-2</v>
      </c>
      <c r="D1021" s="2">
        <f t="shared" si="118"/>
        <v>1.4614399999999999</v>
      </c>
      <c r="E1021" s="2">
        <f t="shared" si="120"/>
        <v>1.4783599999999999</v>
      </c>
      <c r="F1021" s="2">
        <f t="shared" si="121"/>
        <v>1.4908999999999999</v>
      </c>
      <c r="G1021" s="2">
        <f t="shared" si="123"/>
        <v>1.5023099999999996</v>
      </c>
      <c r="H1021" s="2">
        <f t="shared" si="119"/>
        <v>1.4170064999999987</v>
      </c>
      <c r="I1021" s="2">
        <f t="array" ref="I1021">SUMPRODUCT(B1005:B1024, (ROW(B1005:B1024)-ROW(B1005)+1)) / (20*21/2)</f>
        <v>1.4720419047619049</v>
      </c>
      <c r="J1021" s="2">
        <f t="shared" si="122"/>
        <v>1.4861579890744097</v>
      </c>
      <c r="K1021" s="2">
        <f t="shared" si="124"/>
        <v>1.4960989998495118</v>
      </c>
    </row>
    <row r="1022" spans="1:11" ht="13.5" x14ac:dyDescent="0.25">
      <c r="A1022" s="3">
        <f>TITRES_STAT!B1025</f>
        <v>43495</v>
      </c>
      <c r="B1022" s="6">
        <f>TITRES_STAT!D1025</f>
        <v>1.4664999999999999</v>
      </c>
      <c r="C1022" s="2">
        <f t="shared" si="117"/>
        <v>2.50999999999999E-2</v>
      </c>
      <c r="D1022" s="2">
        <f t="shared" si="118"/>
        <v>1.45644</v>
      </c>
      <c r="E1022" s="2">
        <f t="shared" si="120"/>
        <v>1.4758599999999999</v>
      </c>
      <c r="F1022" s="2">
        <f t="shared" si="121"/>
        <v>1.4930949999999998</v>
      </c>
      <c r="G1022" s="2">
        <f t="shared" si="123"/>
        <v>1.4996779999999998</v>
      </c>
      <c r="H1022" s="2">
        <f t="shared" si="119"/>
        <v>1.4182474999999986</v>
      </c>
      <c r="I1022" s="2">
        <f t="array" ref="I1022">SUMPRODUCT(B1006:B1025, (ROW(B1006:B1025)-ROW(B1006)+1)) / (20*21/2)</f>
        <v>1.4655966666666664</v>
      </c>
      <c r="J1022" s="2">
        <f t="shared" si="122"/>
        <v>1.4842857996387515</v>
      </c>
      <c r="K1022" s="2">
        <f t="shared" si="124"/>
        <v>1.4949382547573742</v>
      </c>
    </row>
    <row r="1023" spans="1:11" ht="13.5" x14ac:dyDescent="0.25">
      <c r="A1023" s="3">
        <f>TITRES_STAT!B1026</f>
        <v>43496</v>
      </c>
      <c r="B1023" s="6">
        <f>TITRES_STAT!D1026</f>
        <v>1.4414</v>
      </c>
      <c r="C1023" s="2">
        <f t="shared" si="117"/>
        <v>-2.50999999999999E-2</v>
      </c>
      <c r="D1023" s="2">
        <f t="shared" si="118"/>
        <v>1.4589399999999999</v>
      </c>
      <c r="E1023" s="2">
        <f t="shared" si="120"/>
        <v>1.4746099999999998</v>
      </c>
      <c r="F1023" s="2">
        <f t="shared" si="121"/>
        <v>1.4921549999999999</v>
      </c>
      <c r="G1023" s="2">
        <f t="shared" si="123"/>
        <v>1.4959180000000001</v>
      </c>
      <c r="H1023" s="2">
        <f t="shared" si="119"/>
        <v>1.4193029999999986</v>
      </c>
      <c r="I1023" s="2">
        <f t="array" ref="I1023">SUMPRODUCT(B1007:B1026, (ROW(B1007:B1026)-ROW(B1007)+1)) / (20*21/2)</f>
        <v>1.46193</v>
      </c>
      <c r="J1023" s="2">
        <f t="shared" si="122"/>
        <v>1.4802014377683943</v>
      </c>
      <c r="K1023" s="2">
        <f t="shared" si="124"/>
        <v>1.4928387153551241</v>
      </c>
    </row>
    <row r="1024" spans="1:11" ht="13.5" x14ac:dyDescent="0.25">
      <c r="A1024" s="3">
        <f>TITRES_STAT!B1027</f>
        <v>43497</v>
      </c>
      <c r="B1024" s="6">
        <f>TITRES_STAT!D1027</f>
        <v>1.4226000000000001</v>
      </c>
      <c r="C1024" s="2">
        <f t="shared" si="117"/>
        <v>-1.8799999999999928E-2</v>
      </c>
      <c r="D1024" s="2">
        <f t="shared" si="118"/>
        <v>1.4489199999999998</v>
      </c>
      <c r="E1024" s="2">
        <f t="shared" si="120"/>
        <v>1.4677199999999999</v>
      </c>
      <c r="F1024" s="2">
        <f t="shared" si="121"/>
        <v>1.490275</v>
      </c>
      <c r="G1024" s="2">
        <f t="shared" si="123"/>
        <v>1.4926599999999999</v>
      </c>
      <c r="H1024" s="2">
        <f t="shared" si="119"/>
        <v>1.4202644999999987</v>
      </c>
      <c r="I1024" s="2">
        <f t="array" ref="I1024">SUMPRODUCT(B1008:B1027, (ROW(B1008:B1027)-ROW(B1008)+1)) / (20*21/2)</f>
        <v>1.4553685714285713</v>
      </c>
      <c r="J1024" s="2">
        <f t="shared" si="122"/>
        <v>1.4747155865523567</v>
      </c>
      <c r="K1024" s="2">
        <f t="shared" si="124"/>
        <v>1.4900842559294332</v>
      </c>
    </row>
    <row r="1025" spans="1:11" ht="13.5" x14ac:dyDescent="0.25">
      <c r="A1025" s="3">
        <f>TITRES_STAT!B1028</f>
        <v>43500</v>
      </c>
      <c r="B1025" s="6">
        <f>TITRES_STAT!D1028</f>
        <v>1.4226000000000001</v>
      </c>
      <c r="C1025" s="2">
        <f t="shared" si="117"/>
        <v>0</v>
      </c>
      <c r="D1025" s="2">
        <f t="shared" si="118"/>
        <v>1.4388999999999998</v>
      </c>
      <c r="E1025" s="2">
        <f t="shared" si="120"/>
        <v>1.4583199999999998</v>
      </c>
      <c r="F1025" s="2">
        <f t="shared" si="121"/>
        <v>1.4861999999999997</v>
      </c>
      <c r="G1025" s="2">
        <f t="shared" si="123"/>
        <v>1.4895260000000001</v>
      </c>
      <c r="H1025" s="2">
        <f t="shared" si="119"/>
        <v>1.4213159999999985</v>
      </c>
      <c r="I1025" s="2">
        <f t="array" ref="I1025">SUMPRODUCT(B1009:B1028, (ROW(B1009:B1028)-ROW(B1009)+1)) / (20*21/2)</f>
        <v>1.451432857142857</v>
      </c>
      <c r="J1025" s="2">
        <f t="shared" si="122"/>
        <v>1.4697521973568941</v>
      </c>
      <c r="K1025" s="2">
        <f t="shared" si="124"/>
        <v>1.4874378145204359</v>
      </c>
    </row>
    <row r="1026" spans="1:11" ht="13.5" x14ac:dyDescent="0.25">
      <c r="A1026" s="3">
        <f>TITRES_STAT!B1029</f>
        <v>43501</v>
      </c>
      <c r="B1026" s="6">
        <f>TITRES_STAT!D1029</f>
        <v>1.4477</v>
      </c>
      <c r="C1026" s="2">
        <f t="shared" si="117"/>
        <v>2.50999999999999E-2</v>
      </c>
      <c r="D1026" s="2">
        <f t="shared" si="118"/>
        <v>1.4401600000000001</v>
      </c>
      <c r="E1026" s="2">
        <f t="shared" si="120"/>
        <v>1.4507999999999996</v>
      </c>
      <c r="F1026" s="2">
        <f t="shared" si="121"/>
        <v>1.4789950000000001</v>
      </c>
      <c r="G1026" s="2">
        <f t="shared" si="123"/>
        <v>1.4873959999999999</v>
      </c>
      <c r="H1026" s="2">
        <f t="shared" si="119"/>
        <v>1.4224929999999985</v>
      </c>
      <c r="I1026" s="2">
        <f t="array" ref="I1026">SUMPRODUCT(B1010:B1029, (ROW(B1010:B1029)-ROW(B1010)+1)) / (20*21/2)</f>
        <v>1.4474342857142855</v>
      </c>
      <c r="J1026" s="2">
        <f t="shared" si="122"/>
        <v>1.4676519880848089</v>
      </c>
      <c r="K1026" s="2">
        <f t="shared" si="124"/>
        <v>1.4858794688529677</v>
      </c>
    </row>
    <row r="1027" spans="1:11" ht="13.5" x14ac:dyDescent="0.25">
      <c r="A1027" s="3">
        <f>TITRES_STAT!B1030</f>
        <v>43502</v>
      </c>
      <c r="B1027" s="6">
        <f>TITRES_STAT!D1030</f>
        <v>1.4100999999999999</v>
      </c>
      <c r="C1027" s="2">
        <f t="shared" si="117"/>
        <v>-3.7600000000000078E-2</v>
      </c>
      <c r="D1027" s="2">
        <f t="shared" si="118"/>
        <v>1.4288799999999999</v>
      </c>
      <c r="E1027" s="2">
        <f t="shared" si="120"/>
        <v>1.4426599999999998</v>
      </c>
      <c r="F1027" s="2">
        <f t="shared" si="121"/>
        <v>1.4702250000000001</v>
      </c>
      <c r="G1027" s="2">
        <f t="shared" si="123"/>
        <v>1.484264</v>
      </c>
      <c r="H1027" s="2">
        <f t="shared" si="119"/>
        <v>1.4234519999999984</v>
      </c>
      <c r="I1027" s="2">
        <f t="array" ref="I1027">SUMPRODUCT(B1011:B1030, (ROW(B1011:B1030)-ROW(B1011)+1)) / (20*21/2)</f>
        <v>1.4483861904761905</v>
      </c>
      <c r="J1027" s="2">
        <f t="shared" si="122"/>
        <v>1.4621708463624461</v>
      </c>
      <c r="K1027" s="2">
        <f t="shared" si="124"/>
        <v>1.4829077249763809</v>
      </c>
    </row>
    <row r="1028" spans="1:11" ht="13.5" x14ac:dyDescent="0.25">
      <c r="A1028" s="3">
        <f>TITRES_STAT!B1031</f>
        <v>43503</v>
      </c>
      <c r="B1028" s="6">
        <f>TITRES_STAT!D1031</f>
        <v>1.4289000000000001</v>
      </c>
      <c r="C1028" s="2">
        <f t="shared" ref="C1028:C1091" si="125">B1028-B1027</f>
        <v>1.880000000000015E-2</v>
      </c>
      <c r="D1028" s="2">
        <f t="shared" si="118"/>
        <v>1.42638</v>
      </c>
      <c r="E1028" s="2">
        <f t="shared" si="120"/>
        <v>1.4426600000000001</v>
      </c>
      <c r="F1028" s="2">
        <f t="shared" si="121"/>
        <v>1.464585</v>
      </c>
      <c r="G1028" s="2">
        <f t="shared" si="123"/>
        <v>1.4817580000000001</v>
      </c>
      <c r="H1028" s="2">
        <f t="shared" si="119"/>
        <v>1.4246549999999985</v>
      </c>
      <c r="I1028" s="2">
        <f t="array" ref="I1028">SUMPRODUCT(B1012:B1031, (ROW(B1012:B1031)-ROW(B1012)+1)) / (20*21/2)</f>
        <v>1.4453757142857144</v>
      </c>
      <c r="J1028" s="2">
        <f t="shared" si="122"/>
        <v>1.4590021943279274</v>
      </c>
      <c r="K1028" s="2">
        <f t="shared" si="124"/>
        <v>1.4807897749773071</v>
      </c>
    </row>
    <row r="1029" spans="1:11" ht="13.5" x14ac:dyDescent="0.25">
      <c r="A1029" s="3">
        <f>TITRES_STAT!B1032</f>
        <v>43504</v>
      </c>
      <c r="B1029" s="6">
        <f>TITRES_STAT!D1032</f>
        <v>1.4226000000000001</v>
      </c>
      <c r="C1029" s="2">
        <f t="shared" si="125"/>
        <v>-6.2999999999999723E-3</v>
      </c>
      <c r="D1029" s="2">
        <f t="shared" si="118"/>
        <v>1.4263800000000002</v>
      </c>
      <c r="E1029" s="2">
        <f t="shared" si="120"/>
        <v>1.4376500000000001</v>
      </c>
      <c r="F1029" s="2">
        <f t="shared" si="121"/>
        <v>1.4627050000000001</v>
      </c>
      <c r="G1029" s="2">
        <f t="shared" si="123"/>
        <v>1.4795020000000003</v>
      </c>
      <c r="H1029" s="2">
        <f t="shared" si="119"/>
        <v>1.4256464999999983</v>
      </c>
      <c r="I1029" s="2">
        <f t="array" ref="I1029">SUMPRODUCT(B1013:B1032, (ROW(B1013:B1032)-ROW(B1013)+1)) / (20*21/2)</f>
        <v>1.4450442857142856</v>
      </c>
      <c r="J1029" s="2">
        <f t="shared" si="122"/>
        <v>1.4555353186776485</v>
      </c>
      <c r="K1029" s="2">
        <f t="shared" si="124"/>
        <v>1.4785078230174129</v>
      </c>
    </row>
    <row r="1030" spans="1:11" ht="13.5" x14ac:dyDescent="0.25">
      <c r="A1030" s="3">
        <f>TITRES_STAT!B1033</f>
        <v>43507</v>
      </c>
      <c r="B1030" s="6">
        <f>TITRES_STAT!D1033</f>
        <v>1.4726999999999999</v>
      </c>
      <c r="C1030" s="2">
        <f t="shared" si="125"/>
        <v>5.0099999999999811E-2</v>
      </c>
      <c r="D1030" s="2">
        <f t="shared" ref="D1030:D1093" si="126">AVERAGE(B1026:B1030)</f>
        <v>1.4363999999999999</v>
      </c>
      <c r="E1030" s="2">
        <f t="shared" si="120"/>
        <v>1.4376500000000001</v>
      </c>
      <c r="F1030" s="2">
        <f t="shared" si="121"/>
        <v>1.46051</v>
      </c>
      <c r="G1030" s="2">
        <f t="shared" si="123"/>
        <v>1.4790000000000003</v>
      </c>
      <c r="H1030" s="2">
        <f t="shared" si="119"/>
        <v>1.4269184999999982</v>
      </c>
      <c r="I1030" s="2">
        <f t="array" ref="I1030">SUMPRODUCT(B1014:B1033, (ROW(B1014:B1033)-ROW(B1014)+1)) / (20*21/2)</f>
        <v>1.4425109523809527</v>
      </c>
      <c r="J1030" s="2">
        <f t="shared" si="122"/>
        <v>1.4571700502321583</v>
      </c>
      <c r="K1030" s="2">
        <f t="shared" si="124"/>
        <v>1.4782800652520243</v>
      </c>
    </row>
    <row r="1031" spans="1:11" ht="13.5" x14ac:dyDescent="0.25">
      <c r="A1031" s="3">
        <f>TITRES_STAT!B1034</f>
        <v>43508</v>
      </c>
      <c r="B1031" s="6">
        <f>TITRES_STAT!D1034</f>
        <v>1.4289000000000001</v>
      </c>
      <c r="C1031" s="2">
        <f t="shared" si="125"/>
        <v>-4.3799999999999839E-2</v>
      </c>
      <c r="D1031" s="2">
        <f t="shared" si="126"/>
        <v>1.4326399999999999</v>
      </c>
      <c r="E1031" s="2">
        <f t="shared" si="120"/>
        <v>1.4364000000000003</v>
      </c>
      <c r="F1031" s="2">
        <f t="shared" si="121"/>
        <v>1.4573799999999999</v>
      </c>
      <c r="G1031" s="2">
        <f t="shared" si="123"/>
        <v>1.4771200000000002</v>
      </c>
      <c r="H1031" s="2">
        <f t="shared" si="119"/>
        <v>1.4279714999999984</v>
      </c>
      <c r="I1031" s="2">
        <f t="array" ref="I1031">SUMPRODUCT(B1015:B1034, (ROW(B1015:B1034)-ROW(B1015)+1)) / (20*21/2)</f>
        <v>1.4383061904761907</v>
      </c>
      <c r="J1031" s="2">
        <f t="shared" si="122"/>
        <v>1.4544776644957624</v>
      </c>
      <c r="K1031" s="2">
        <f t="shared" si="124"/>
        <v>1.476343592104886</v>
      </c>
    </row>
    <row r="1032" spans="1:11" ht="13.5" x14ac:dyDescent="0.25">
      <c r="A1032" s="3">
        <f>TITRES_STAT!B1035</f>
        <v>43509</v>
      </c>
      <c r="B1032" s="6">
        <f>TITRES_STAT!D1035</f>
        <v>1.4539</v>
      </c>
      <c r="C1032" s="2">
        <f t="shared" si="125"/>
        <v>2.4999999999999911E-2</v>
      </c>
      <c r="D1032" s="2">
        <f t="shared" si="126"/>
        <v>1.4414</v>
      </c>
      <c r="E1032" s="2">
        <f t="shared" si="120"/>
        <v>1.4351399999999999</v>
      </c>
      <c r="F1032" s="2">
        <f t="shared" si="121"/>
        <v>1.4554999999999998</v>
      </c>
      <c r="G1032" s="2">
        <f t="shared" si="123"/>
        <v>1.4761160000000004</v>
      </c>
      <c r="H1032" s="2">
        <f t="shared" si="119"/>
        <v>1.4291494999999983</v>
      </c>
      <c r="I1032" s="2">
        <f t="array" ref="I1032">SUMPRODUCT(B1016:B1035, (ROW(B1016:B1035)-ROW(B1016)+1)) / (20*21/2)</f>
        <v>1.435079523809524</v>
      </c>
      <c r="J1032" s="2">
        <f t="shared" si="122"/>
        <v>1.4544226488294993</v>
      </c>
      <c r="K1032" s="2">
        <f t="shared" si="124"/>
        <v>1.4754634512380276</v>
      </c>
    </row>
    <row r="1033" spans="1:11" ht="13.5" x14ac:dyDescent="0.25">
      <c r="A1033" s="3">
        <f>TITRES_STAT!B1036</f>
        <v>43510</v>
      </c>
      <c r="B1033" s="6">
        <f>TITRES_STAT!D1036</f>
        <v>1.4289000000000001</v>
      </c>
      <c r="C1033" s="2">
        <f t="shared" si="125"/>
        <v>-2.4999999999999911E-2</v>
      </c>
      <c r="D1033" s="2">
        <f t="shared" si="126"/>
        <v>1.4413999999999998</v>
      </c>
      <c r="E1033" s="2">
        <f t="shared" si="120"/>
        <v>1.4338900000000001</v>
      </c>
      <c r="F1033" s="2">
        <f t="shared" si="121"/>
        <v>1.4542499999999996</v>
      </c>
      <c r="G1033" s="2">
        <f t="shared" si="123"/>
        <v>1.4749880000000004</v>
      </c>
      <c r="H1033" s="2">
        <f t="shared" si="119"/>
        <v>1.4299924999999987</v>
      </c>
      <c r="I1033" s="2">
        <f t="array" ref="I1033">SUMPRODUCT(B1017:B1036, (ROW(B1017:B1036)-ROW(B1017)+1)) / (20*21/2)</f>
        <v>1.4317400000000002</v>
      </c>
      <c r="J1033" s="2">
        <f t="shared" si="122"/>
        <v>1.4519919203695471</v>
      </c>
      <c r="K1033" s="2">
        <f t="shared" si="124"/>
        <v>1.4736374335424185</v>
      </c>
    </row>
    <row r="1034" spans="1:11" ht="13.5" x14ac:dyDescent="0.25">
      <c r="A1034" s="3">
        <f>TITRES_STAT!B1037</f>
        <v>43511</v>
      </c>
      <c r="B1034" s="6">
        <f>TITRES_STAT!D1037</f>
        <v>1.4100999999999999</v>
      </c>
      <c r="C1034" s="2">
        <f t="shared" si="125"/>
        <v>-1.880000000000015E-2</v>
      </c>
      <c r="D1034" s="2">
        <f t="shared" si="126"/>
        <v>1.4388999999999998</v>
      </c>
      <c r="E1034" s="2">
        <f t="shared" si="120"/>
        <v>1.4326400000000001</v>
      </c>
      <c r="F1034" s="2">
        <f t="shared" si="121"/>
        <v>1.4501799999999998</v>
      </c>
      <c r="G1034" s="2">
        <f t="shared" si="123"/>
        <v>1.4737360000000004</v>
      </c>
      <c r="H1034" s="2">
        <f t="shared" ref="H1034:H1097" si="127">AVERAGE(B835:B1034)</f>
        <v>1.4306214999999989</v>
      </c>
      <c r="I1034" s="2">
        <f t="array" ref="I1034">SUMPRODUCT(B1018:B1037, (ROW(B1018:B1037)-ROW(B1018)+1)) / (20*21/2)</f>
        <v>1.426547142857143</v>
      </c>
      <c r="J1034" s="2">
        <f t="shared" si="122"/>
        <v>1.4480022136676853</v>
      </c>
      <c r="K1034" s="2">
        <f t="shared" si="124"/>
        <v>1.4711457694819317</v>
      </c>
    </row>
    <row r="1035" spans="1:11" ht="13.5" x14ac:dyDescent="0.25">
      <c r="A1035" s="3">
        <f>TITRES_STAT!B1038</f>
        <v>43514</v>
      </c>
      <c r="B1035" s="6">
        <f>TITRES_STAT!D1038</f>
        <v>1.4162999999999999</v>
      </c>
      <c r="C1035" s="2">
        <f t="shared" si="125"/>
        <v>6.1999999999999833E-3</v>
      </c>
      <c r="D1035" s="2">
        <f t="shared" si="126"/>
        <v>1.4276199999999999</v>
      </c>
      <c r="E1035" s="2">
        <f t="shared" si="120"/>
        <v>1.4320099999999998</v>
      </c>
      <c r="F1035" s="2">
        <f t="shared" si="121"/>
        <v>1.4451649999999998</v>
      </c>
      <c r="G1035" s="2">
        <f t="shared" si="123"/>
        <v>1.4724820000000005</v>
      </c>
      <c r="H1035" s="2">
        <f t="shared" si="127"/>
        <v>1.4312214999999993</v>
      </c>
      <c r="I1035" s="2">
        <f t="array" ref="I1035">SUMPRODUCT(B1019:B1038, (ROW(B1019:B1038)-ROW(B1019)+1)) / (20*21/2)</f>
        <v>1.4242519047619049</v>
      </c>
      <c r="J1035" s="2">
        <f t="shared" si="122"/>
        <v>1.4449829552231439</v>
      </c>
      <c r="K1035" s="2">
        <f t="shared" si="124"/>
        <v>1.4689949549924441</v>
      </c>
    </row>
    <row r="1036" spans="1:11" ht="13.5" x14ac:dyDescent="0.25">
      <c r="A1036" s="3">
        <f>TITRES_STAT!B1039</f>
        <v>43515</v>
      </c>
      <c r="B1036" s="6">
        <f>TITRES_STAT!D1039</f>
        <v>1.4100999999999999</v>
      </c>
      <c r="C1036" s="2">
        <f t="shared" si="125"/>
        <v>-6.1999999999999833E-3</v>
      </c>
      <c r="D1036" s="2">
        <f t="shared" si="126"/>
        <v>1.4238599999999999</v>
      </c>
      <c r="E1036" s="2">
        <f t="shared" ref="E1036:E1099" si="128">AVERAGE(B1027:B1036)</f>
        <v>1.42825</v>
      </c>
      <c r="F1036" s="2">
        <f t="shared" si="121"/>
        <v>1.4395249999999997</v>
      </c>
      <c r="G1036" s="2">
        <f t="shared" si="123"/>
        <v>1.4712300000000005</v>
      </c>
      <c r="H1036" s="2">
        <f t="shared" si="127"/>
        <v>1.4317904999999991</v>
      </c>
      <c r="I1036" s="2">
        <f t="array" ref="I1036">SUMPRODUCT(B1020:B1039, (ROW(B1020:B1039)-ROW(B1020)+1)) / (20*21/2)</f>
        <v>1.4214461904761904</v>
      </c>
      <c r="J1036" s="2">
        <f t="shared" si="122"/>
        <v>1.4416607690114158</v>
      </c>
      <c r="K1036" s="2">
        <f t="shared" si="124"/>
        <v>1.4666853489143092</v>
      </c>
    </row>
    <row r="1037" spans="1:11" ht="13.5" x14ac:dyDescent="0.25">
      <c r="A1037" s="3">
        <f>TITRES_STAT!B1040</f>
        <v>43516</v>
      </c>
      <c r="B1037" s="6">
        <f>TITRES_STAT!D1040</f>
        <v>1.385</v>
      </c>
      <c r="C1037" s="2">
        <f t="shared" si="125"/>
        <v>-2.50999999999999E-2</v>
      </c>
      <c r="D1037" s="2">
        <f t="shared" si="126"/>
        <v>1.41008</v>
      </c>
      <c r="E1037" s="2">
        <f t="shared" si="128"/>
        <v>1.4257399999999998</v>
      </c>
      <c r="F1037" s="2">
        <f t="shared" si="121"/>
        <v>1.4341999999999999</v>
      </c>
      <c r="G1037" s="2">
        <f t="shared" si="123"/>
        <v>1.4704780000000006</v>
      </c>
      <c r="H1037" s="2">
        <f t="shared" si="127"/>
        <v>1.4322639999999991</v>
      </c>
      <c r="I1037" s="2">
        <f t="array" ref="I1037">SUMPRODUCT(B1021:B1040, (ROW(B1021:B1040)-ROW(B1021)+1)) / (20*21/2)</f>
        <v>1.4189685714285711</v>
      </c>
      <c r="J1037" s="2">
        <f t="shared" si="122"/>
        <v>1.436264505296043</v>
      </c>
      <c r="K1037" s="2">
        <f t="shared" si="124"/>
        <v>1.4634820018980617</v>
      </c>
    </row>
    <row r="1038" spans="1:11" ht="13.5" x14ac:dyDescent="0.25">
      <c r="A1038" s="3">
        <f>TITRES_STAT!B1041</f>
        <v>43517</v>
      </c>
      <c r="B1038" s="6">
        <f>TITRES_STAT!D1041</f>
        <v>1.4100999999999999</v>
      </c>
      <c r="C1038" s="2">
        <f t="shared" si="125"/>
        <v>2.50999999999999E-2</v>
      </c>
      <c r="D1038" s="2">
        <f t="shared" si="126"/>
        <v>1.4063199999999998</v>
      </c>
      <c r="E1038" s="2">
        <f t="shared" si="128"/>
        <v>1.4238599999999999</v>
      </c>
      <c r="F1038" s="2">
        <f t="shared" si="121"/>
        <v>1.43326</v>
      </c>
      <c r="G1038" s="2">
        <f t="shared" si="123"/>
        <v>1.4702280000000005</v>
      </c>
      <c r="H1038" s="2">
        <f t="shared" si="127"/>
        <v>1.4328629999999989</v>
      </c>
      <c r="I1038" s="2">
        <f t="array" ref="I1038">SUMPRODUCT(B1022:B1041, (ROW(B1022:B1041)-ROW(B1022)+1)) / (20*21/2)</f>
        <v>1.4203999999999997</v>
      </c>
      <c r="J1038" s="2">
        <f t="shared" si="122"/>
        <v>1.4337726476488006</v>
      </c>
      <c r="K1038" s="2">
        <f t="shared" si="124"/>
        <v>1.4613885900589221</v>
      </c>
    </row>
    <row r="1039" spans="1:11" ht="13.5" x14ac:dyDescent="0.25">
      <c r="A1039" s="3">
        <f>TITRES_STAT!B1042</f>
        <v>43518</v>
      </c>
      <c r="B1039" s="6">
        <f>TITRES_STAT!D1042</f>
        <v>1.4037999999999999</v>
      </c>
      <c r="C1039" s="2">
        <f t="shared" si="125"/>
        <v>-6.2999999999999723E-3</v>
      </c>
      <c r="D1039" s="2">
        <f t="shared" si="126"/>
        <v>1.40506</v>
      </c>
      <c r="E1039" s="2">
        <f t="shared" si="128"/>
        <v>1.42198</v>
      </c>
      <c r="F1039" s="2">
        <f t="shared" si="121"/>
        <v>1.4298150000000001</v>
      </c>
      <c r="G1039" s="2">
        <f t="shared" si="123"/>
        <v>1.4702280000000008</v>
      </c>
      <c r="H1039" s="2">
        <f t="shared" si="127"/>
        <v>1.4335204999999991</v>
      </c>
      <c r="I1039" s="2">
        <f t="array" ref="I1039">SUMPRODUCT(B1023:B1042, (ROW(B1023:B1042)-ROW(B1023)+1)) / (20*21/2)</f>
        <v>1.4254123809523809</v>
      </c>
      <c r="J1039" s="2">
        <f t="shared" si="122"/>
        <v>1.4309181097774863</v>
      </c>
      <c r="K1039" s="2">
        <f t="shared" si="124"/>
        <v>1.4591302139781801</v>
      </c>
    </row>
    <row r="1040" spans="1:11" ht="13.5" x14ac:dyDescent="0.25">
      <c r="A1040" s="3">
        <f>TITRES_STAT!B1043</f>
        <v>43521</v>
      </c>
      <c r="B1040" s="6">
        <f>TITRES_STAT!D1043</f>
        <v>1.4037999999999999</v>
      </c>
      <c r="C1040" s="2">
        <f t="shared" si="125"/>
        <v>0</v>
      </c>
      <c r="D1040" s="2">
        <f t="shared" si="126"/>
        <v>1.40256</v>
      </c>
      <c r="E1040" s="2">
        <f t="shared" si="128"/>
        <v>1.41509</v>
      </c>
      <c r="F1040" s="2">
        <f t="shared" si="121"/>
        <v>1.4263699999999999</v>
      </c>
      <c r="G1040" s="2">
        <f t="shared" si="123"/>
        <v>1.4696020000000007</v>
      </c>
      <c r="H1040" s="2">
        <f t="shared" si="127"/>
        <v>1.4343279999999989</v>
      </c>
      <c r="I1040" s="2">
        <f t="array" ref="I1040">SUMPRODUCT(B1024:B1043, (ROW(B1024:B1043)-ROW(B1024)+1)) / (20*21/2)</f>
        <v>1.4321557142857142</v>
      </c>
      <c r="J1040" s="2">
        <f t="shared" si="122"/>
        <v>1.4283354326558211</v>
      </c>
      <c r="K1040" s="2">
        <f t="shared" si="124"/>
        <v>1.4569604016653104</v>
      </c>
    </row>
    <row r="1041" spans="1:11" ht="13.5" x14ac:dyDescent="0.25">
      <c r="A1041" s="3">
        <f>TITRES_STAT!B1044</f>
        <v>43522</v>
      </c>
      <c r="B1041" s="6">
        <f>TITRES_STAT!D1044</f>
        <v>1.4414</v>
      </c>
      <c r="C1041" s="2">
        <f t="shared" si="125"/>
        <v>3.7600000000000078E-2</v>
      </c>
      <c r="D1041" s="2">
        <f t="shared" si="126"/>
        <v>1.40882</v>
      </c>
      <c r="E1041" s="2">
        <f t="shared" si="128"/>
        <v>1.4163399999999999</v>
      </c>
      <c r="F1041" s="2">
        <f t="shared" si="121"/>
        <v>1.4263700000000001</v>
      </c>
      <c r="G1041" s="2">
        <f t="shared" si="123"/>
        <v>1.4692260000000004</v>
      </c>
      <c r="H1041" s="2">
        <f t="shared" si="127"/>
        <v>1.4352634999999989</v>
      </c>
      <c r="I1041" s="2">
        <f t="array" ref="I1041">SUMPRODUCT(B1025:B1044, (ROW(B1025:B1044)-ROW(B1025)+1)) / (20*21/2)</f>
        <v>1.4392304761904759</v>
      </c>
      <c r="J1041" s="2">
        <f t="shared" si="122"/>
        <v>1.4295796771647906</v>
      </c>
      <c r="K1041" s="2">
        <f t="shared" si="124"/>
        <v>1.4563501898352982</v>
      </c>
    </row>
    <row r="1042" spans="1:11" ht="13.5" x14ac:dyDescent="0.25">
      <c r="A1042" s="3">
        <f>TITRES_STAT!B1045</f>
        <v>43523</v>
      </c>
      <c r="B1042" s="6">
        <f>TITRES_STAT!D1045</f>
        <v>1.4790000000000001</v>
      </c>
      <c r="C1042" s="2">
        <f t="shared" si="125"/>
        <v>3.7600000000000078E-2</v>
      </c>
      <c r="D1042" s="2">
        <f t="shared" si="126"/>
        <v>1.4276199999999999</v>
      </c>
      <c r="E1042" s="2">
        <f t="shared" si="128"/>
        <v>1.4188500000000002</v>
      </c>
      <c r="F1042" s="2">
        <f t="shared" si="121"/>
        <v>1.426995</v>
      </c>
      <c r="G1042" s="2">
        <f t="shared" si="123"/>
        <v>1.4697280000000004</v>
      </c>
      <c r="H1042" s="2">
        <f t="shared" si="127"/>
        <v>1.4364469999999991</v>
      </c>
      <c r="I1042" s="2">
        <f t="array" ref="I1042">SUMPRODUCT(B1026:B1045, (ROW(B1026:B1045)-ROW(B1026)+1)) / (20*21/2)</f>
        <v>1.4459171428571427</v>
      </c>
      <c r="J1042" s="2">
        <f t="shared" si="122"/>
        <v>1.4342863745776677</v>
      </c>
      <c r="K1042" s="2">
        <f t="shared" si="124"/>
        <v>1.4572384176848945</v>
      </c>
    </row>
    <row r="1043" spans="1:11" ht="13.5" x14ac:dyDescent="0.25">
      <c r="A1043" s="3">
        <f>TITRES_STAT!B1046</f>
        <v>43524</v>
      </c>
      <c r="B1043" s="6">
        <f>TITRES_STAT!D1046</f>
        <v>1.4978</v>
      </c>
      <c r="C1043" s="2">
        <f t="shared" si="125"/>
        <v>1.8799999999999928E-2</v>
      </c>
      <c r="D1043" s="2">
        <f t="shared" si="126"/>
        <v>1.44516</v>
      </c>
      <c r="E1043" s="2">
        <f t="shared" si="128"/>
        <v>1.4257399999999998</v>
      </c>
      <c r="F1043" s="2">
        <f t="shared" si="121"/>
        <v>1.4298150000000003</v>
      </c>
      <c r="G1043" s="2">
        <f t="shared" si="123"/>
        <v>1.4703540000000004</v>
      </c>
      <c r="H1043" s="2">
        <f t="shared" si="127"/>
        <v>1.4378444999999991</v>
      </c>
      <c r="I1043" s="2">
        <f t="array" ref="I1043">SUMPRODUCT(B1027:B1046, (ROW(B1027:B1046)-ROW(B1027)+1)) / (20*21/2)</f>
        <v>1.4498252380952381</v>
      </c>
      <c r="J1043" s="2">
        <f t="shared" si="122"/>
        <v>1.4403352912845566</v>
      </c>
      <c r="K1043" s="2">
        <f t="shared" si="124"/>
        <v>1.4588290679717613</v>
      </c>
    </row>
    <row r="1044" spans="1:11" ht="13.5" x14ac:dyDescent="0.25">
      <c r="A1044" s="3">
        <f>TITRES_STAT!B1047</f>
        <v>43525</v>
      </c>
      <c r="B1044" s="6">
        <f>TITRES_STAT!D1047</f>
        <v>1.5041</v>
      </c>
      <c r="C1044" s="2">
        <f t="shared" si="125"/>
        <v>6.2999999999999723E-3</v>
      </c>
      <c r="D1044" s="2">
        <f t="shared" si="126"/>
        <v>1.46522</v>
      </c>
      <c r="E1044" s="2">
        <f t="shared" si="128"/>
        <v>1.4351399999999999</v>
      </c>
      <c r="F1044" s="2">
        <f t="shared" ref="F1044:F1107" si="129">AVERAGE(B1025:B1044)</f>
        <v>1.4338900000000003</v>
      </c>
      <c r="G1044" s="2">
        <f t="shared" si="123"/>
        <v>1.4701040000000003</v>
      </c>
      <c r="H1044" s="2">
        <f t="shared" si="127"/>
        <v>1.4393934999999991</v>
      </c>
      <c r="I1044" s="2">
        <f t="array" ref="I1044">SUMPRODUCT(B1028:B1047, (ROW(B1028:B1047)-ROW(B1028)+1)) / (20*21/2)</f>
        <v>1.4553747619047621</v>
      </c>
      <c r="J1044" s="2">
        <f t="shared" si="122"/>
        <v>1.4464081206860275</v>
      </c>
      <c r="K1044" s="2">
        <f t="shared" si="124"/>
        <v>1.4606043986395354</v>
      </c>
    </row>
    <row r="1045" spans="1:11" ht="13.5" x14ac:dyDescent="0.25">
      <c r="A1045" s="3">
        <f>TITRES_STAT!B1048</f>
        <v>43528</v>
      </c>
      <c r="B1045" s="6">
        <f>TITRES_STAT!D1048</f>
        <v>1.5041</v>
      </c>
      <c r="C1045" s="2">
        <f t="shared" si="125"/>
        <v>0</v>
      </c>
      <c r="D1045" s="2">
        <f t="shared" si="126"/>
        <v>1.4852799999999999</v>
      </c>
      <c r="E1045" s="2">
        <f t="shared" si="128"/>
        <v>1.4439199999999999</v>
      </c>
      <c r="F1045" s="2">
        <f t="shared" si="129"/>
        <v>1.4379650000000002</v>
      </c>
      <c r="G1045" s="2">
        <f t="shared" si="123"/>
        <v>1.4680999999999997</v>
      </c>
      <c r="H1045" s="2">
        <f t="shared" si="127"/>
        <v>1.4407624999999988</v>
      </c>
      <c r="I1045" s="2">
        <f t="array" ref="I1045">SUMPRODUCT(B1029:B1048, (ROW(B1029:B1048)-ROW(B1029)+1)) / (20*21/2)</f>
        <v>1.4634876190476187</v>
      </c>
      <c r="J1045" s="2">
        <f t="shared" ref="J1045:J1108" si="130">$J$4*B1045+J1044*(1-$J$4)</f>
        <v>1.4519025853825964</v>
      </c>
      <c r="K1045" s="2">
        <f t="shared" si="124"/>
        <v>1.4623101084968086</v>
      </c>
    </row>
    <row r="1046" spans="1:11" ht="13.5" x14ac:dyDescent="0.25">
      <c r="A1046" s="3">
        <f>TITRES_STAT!B1049</f>
        <v>43529</v>
      </c>
      <c r="B1046" s="6">
        <f>TITRES_STAT!D1049</f>
        <v>1.4790000000000001</v>
      </c>
      <c r="C1046" s="2">
        <f t="shared" si="125"/>
        <v>-2.50999999999999E-2</v>
      </c>
      <c r="D1046" s="2">
        <f t="shared" si="126"/>
        <v>1.4928000000000001</v>
      </c>
      <c r="E1046" s="2">
        <f t="shared" si="128"/>
        <v>1.4508099999999999</v>
      </c>
      <c r="F1046" s="2">
        <f t="shared" si="129"/>
        <v>1.4395300000000002</v>
      </c>
      <c r="G1046" s="2">
        <f t="shared" si="123"/>
        <v>1.4669719999999997</v>
      </c>
      <c r="H1046" s="2">
        <f t="shared" si="127"/>
        <v>1.4420059999999986</v>
      </c>
      <c r="I1046" s="2">
        <f t="array" ref="I1046">SUMPRODUCT(B1030:B1049, (ROW(B1030:B1049)-ROW(B1030)+1)) / (20*21/2)</f>
        <v>1.468142380952381</v>
      </c>
      <c r="J1046" s="2">
        <f t="shared" si="130"/>
        <v>1.4544832915366348</v>
      </c>
      <c r="K1046" s="2">
        <f t="shared" si="124"/>
        <v>1.4629646140459536</v>
      </c>
    </row>
    <row r="1047" spans="1:11" ht="13.5" x14ac:dyDescent="0.25">
      <c r="A1047" s="3">
        <f>TITRES_STAT!B1050</f>
        <v>43530</v>
      </c>
      <c r="B1047" s="6">
        <f>TITRES_STAT!D1050</f>
        <v>1.4978</v>
      </c>
      <c r="C1047" s="2">
        <f t="shared" si="125"/>
        <v>1.8799999999999928E-2</v>
      </c>
      <c r="D1047" s="2">
        <f t="shared" si="126"/>
        <v>1.4965600000000001</v>
      </c>
      <c r="E1047" s="2">
        <f t="shared" si="128"/>
        <v>1.4620899999999997</v>
      </c>
      <c r="F1047" s="2">
        <f t="shared" si="129"/>
        <v>1.4439150000000001</v>
      </c>
      <c r="G1047" s="2">
        <f t="shared" si="123"/>
        <v>1.4657179999999994</v>
      </c>
      <c r="H1047" s="2">
        <f t="shared" si="127"/>
        <v>1.4434934999999984</v>
      </c>
      <c r="I1047" s="2">
        <f t="array" ref="I1047">SUMPRODUCT(B1031:B1050, (ROW(B1031:B1050)-ROW(B1031)+1)) / (20*21/2)</f>
        <v>1.4706485714285713</v>
      </c>
      <c r="J1047" s="2">
        <f t="shared" si="130"/>
        <v>1.4586086923426698</v>
      </c>
      <c r="K1047" s="2">
        <f t="shared" si="124"/>
        <v>1.4643307076127789</v>
      </c>
    </row>
    <row r="1048" spans="1:11" ht="13.5" x14ac:dyDescent="0.25">
      <c r="A1048" s="3">
        <f>TITRES_STAT!B1051</f>
        <v>43531</v>
      </c>
      <c r="B1048" s="6">
        <f>TITRES_STAT!D1051</f>
        <v>1.5290999999999999</v>
      </c>
      <c r="C1048" s="2">
        <f t="shared" si="125"/>
        <v>3.1299999999999883E-2</v>
      </c>
      <c r="D1048" s="2">
        <f t="shared" si="126"/>
        <v>1.5028199999999998</v>
      </c>
      <c r="E1048" s="2">
        <f t="shared" si="128"/>
        <v>1.4739899999999997</v>
      </c>
      <c r="F1048" s="2">
        <f t="shared" si="129"/>
        <v>1.4489250000000002</v>
      </c>
      <c r="G1048" s="2">
        <f t="shared" si="123"/>
        <v>1.4653419999999997</v>
      </c>
      <c r="H1048" s="2">
        <f t="shared" si="127"/>
        <v>1.4450474999999985</v>
      </c>
      <c r="I1048" s="2">
        <f t="array" ref="I1048">SUMPRODUCT(B1032:B1051, (ROW(B1032:B1051)-ROW(B1032)+1)) / (20*21/2)</f>
        <v>1.4778961904761905</v>
      </c>
      <c r="J1048" s="2">
        <f t="shared" si="130"/>
        <v>1.4653221502147964</v>
      </c>
      <c r="K1048" s="2">
        <f t="shared" si="124"/>
        <v>1.4668706798632583</v>
      </c>
    </row>
    <row r="1049" spans="1:11" ht="13.5" x14ac:dyDescent="0.25">
      <c r="A1049" s="3">
        <f>TITRES_STAT!B1052</f>
        <v>43532</v>
      </c>
      <c r="B1049" s="6">
        <f>TITRES_STAT!D1052</f>
        <v>1.4978</v>
      </c>
      <c r="C1049" s="2">
        <f t="shared" si="125"/>
        <v>-3.1299999999999883E-2</v>
      </c>
      <c r="D1049" s="2">
        <f t="shared" si="126"/>
        <v>1.50156</v>
      </c>
      <c r="E1049" s="2">
        <f t="shared" si="128"/>
        <v>1.48339</v>
      </c>
      <c r="F1049" s="2">
        <f t="shared" si="129"/>
        <v>1.4526850000000002</v>
      </c>
      <c r="G1049" s="2">
        <f t="shared" si="123"/>
        <v>1.4653419999999995</v>
      </c>
      <c r="H1049" s="2">
        <f t="shared" si="127"/>
        <v>1.4464749999999986</v>
      </c>
      <c r="I1049" s="2">
        <f t="array" ref="I1049">SUMPRODUCT(B1033:B1052, (ROW(B1033:B1052)-ROW(B1033)+1)) / (20*21/2)</f>
        <v>1.4798952380952382</v>
      </c>
      <c r="J1049" s="2">
        <f t="shared" si="130"/>
        <v>1.4684152787657683</v>
      </c>
      <c r="K1049" s="2">
        <f t="shared" si="124"/>
        <v>1.4680835943784245</v>
      </c>
    </row>
    <row r="1050" spans="1:11" ht="13.5" x14ac:dyDescent="0.25">
      <c r="A1050" s="3">
        <f>TITRES_STAT!B1053</f>
        <v>43535</v>
      </c>
      <c r="B1050" s="6">
        <f>TITRES_STAT!D1053</f>
        <v>1.4790000000000001</v>
      </c>
      <c r="C1050" s="2">
        <f t="shared" si="125"/>
        <v>-1.8799999999999928E-2</v>
      </c>
      <c r="D1050" s="2">
        <f t="shared" si="126"/>
        <v>1.49654</v>
      </c>
      <c r="E1050" s="2">
        <f t="shared" si="128"/>
        <v>1.49091</v>
      </c>
      <c r="F1050" s="2">
        <f t="shared" si="129"/>
        <v>1.4530000000000003</v>
      </c>
      <c r="G1050" s="2">
        <f t="shared" si="123"/>
        <v>1.4655919999999996</v>
      </c>
      <c r="H1050" s="2">
        <f t="shared" si="127"/>
        <v>1.4477484999999981</v>
      </c>
      <c r="I1050" s="2">
        <f t="array" ref="I1050">SUMPRODUCT(B1034:B1053, (ROW(B1034:B1053)-ROW(B1034)+1)) / (20*21/2)</f>
        <v>1.4817747619047617</v>
      </c>
      <c r="J1050" s="2">
        <f t="shared" si="130"/>
        <v>1.4694233474547427</v>
      </c>
      <c r="K1050" s="2">
        <f t="shared" si="124"/>
        <v>1.4685116887165257</v>
      </c>
    </row>
    <row r="1051" spans="1:11" ht="13.5" x14ac:dyDescent="0.25">
      <c r="A1051" s="3">
        <f>TITRES_STAT!B1054</f>
        <v>43536</v>
      </c>
      <c r="B1051" s="6">
        <f>TITRES_STAT!D1054</f>
        <v>1.5290999999999999</v>
      </c>
      <c r="C1051" s="2">
        <f t="shared" si="125"/>
        <v>5.0099999999999811E-2</v>
      </c>
      <c r="D1051" s="2">
        <f t="shared" si="126"/>
        <v>1.5065599999999999</v>
      </c>
      <c r="E1051" s="2">
        <f t="shared" si="128"/>
        <v>1.4996800000000001</v>
      </c>
      <c r="F1051" s="2">
        <f t="shared" si="129"/>
        <v>1.4580100000000003</v>
      </c>
      <c r="G1051" s="2">
        <f t="shared" si="123"/>
        <v>1.4668439999999996</v>
      </c>
      <c r="H1051" s="2">
        <f t="shared" si="127"/>
        <v>1.4493024999999986</v>
      </c>
      <c r="I1051" s="2">
        <f t="array" ref="I1051">SUMPRODUCT(B1035:B1054, (ROW(B1035:B1054)-ROW(B1035)+1)) / (20*21/2)</f>
        <v>1.4792347619047617</v>
      </c>
      <c r="J1051" s="2">
        <f t="shared" si="130"/>
        <v>1.4751068381733385</v>
      </c>
      <c r="K1051" s="2">
        <f t="shared" si="124"/>
        <v>1.4708877009237209</v>
      </c>
    </row>
    <row r="1052" spans="1:11" ht="13.5" x14ac:dyDescent="0.25">
      <c r="A1052" s="3">
        <f>TITRES_STAT!B1055</f>
        <v>43537</v>
      </c>
      <c r="B1052" s="6">
        <f>TITRES_STAT!D1055</f>
        <v>1.4790000000000001</v>
      </c>
      <c r="C1052" s="2">
        <f t="shared" si="125"/>
        <v>-5.0099999999999811E-2</v>
      </c>
      <c r="D1052" s="2">
        <f t="shared" si="126"/>
        <v>1.5028000000000001</v>
      </c>
      <c r="E1052" s="2">
        <f t="shared" si="128"/>
        <v>1.4996800000000001</v>
      </c>
      <c r="F1052" s="2">
        <f t="shared" si="129"/>
        <v>1.459265</v>
      </c>
      <c r="G1052" s="2">
        <f t="shared" si="123"/>
        <v>1.4679719999999998</v>
      </c>
      <c r="H1052" s="2">
        <f t="shared" si="127"/>
        <v>1.4505759999999988</v>
      </c>
      <c r="I1052" s="2">
        <f t="array" ref="I1052">SUMPRODUCT(B1036:B1055, (ROW(B1036:B1055)-ROW(B1036)+1)) / (20*21/2)</f>
        <v>1.4795661904761905</v>
      </c>
      <c r="J1052" s="2">
        <f t="shared" si="130"/>
        <v>1.4754776154901634</v>
      </c>
      <c r="K1052" s="2">
        <f t="shared" si="124"/>
        <v>1.4712058302992614</v>
      </c>
    </row>
    <row r="1053" spans="1:11" ht="13.5" x14ac:dyDescent="0.25">
      <c r="A1053" s="3">
        <f>TITRES_STAT!B1056</f>
        <v>43538</v>
      </c>
      <c r="B1053" s="6">
        <f>TITRES_STAT!D1056</f>
        <v>1.4790000000000001</v>
      </c>
      <c r="C1053" s="2">
        <f t="shared" si="125"/>
        <v>0</v>
      </c>
      <c r="D1053" s="2">
        <f t="shared" si="126"/>
        <v>1.49278</v>
      </c>
      <c r="E1053" s="2">
        <f t="shared" si="128"/>
        <v>1.4977999999999998</v>
      </c>
      <c r="F1053" s="2">
        <f t="shared" si="129"/>
        <v>1.46177</v>
      </c>
      <c r="G1053" s="2">
        <f t="shared" si="123"/>
        <v>1.4683479999999998</v>
      </c>
      <c r="H1053" s="2">
        <f t="shared" si="127"/>
        <v>1.4516694999999984</v>
      </c>
      <c r="I1053" s="2">
        <f t="array" ref="I1053">SUMPRODUCT(B1037:B1056, (ROW(B1037:B1056)-ROW(B1037)+1)) / (20*21/2)</f>
        <v>1.4754776190476191</v>
      </c>
      <c r="J1053" s="2">
        <f t="shared" si="130"/>
        <v>1.4758130806815764</v>
      </c>
      <c r="K1053" s="2">
        <f t="shared" si="124"/>
        <v>1.4715114840130159</v>
      </c>
    </row>
    <row r="1054" spans="1:11" ht="13.5" x14ac:dyDescent="0.25">
      <c r="A1054" s="3">
        <f>TITRES_STAT!B1057</f>
        <v>43539</v>
      </c>
      <c r="B1054" s="6">
        <f>TITRES_STAT!D1057</f>
        <v>1.4351</v>
      </c>
      <c r="C1054" s="2">
        <f t="shared" si="125"/>
        <v>-4.390000000000005E-2</v>
      </c>
      <c r="D1054" s="2">
        <f t="shared" si="126"/>
        <v>1.48024</v>
      </c>
      <c r="E1054" s="2">
        <f t="shared" si="128"/>
        <v>1.4908999999999997</v>
      </c>
      <c r="F1054" s="2">
        <f t="shared" si="129"/>
        <v>1.4630199999999998</v>
      </c>
      <c r="G1054" s="2">
        <f t="shared" si="123"/>
        <v>1.4678459999999998</v>
      </c>
      <c r="H1054" s="2">
        <f t="shared" si="127"/>
        <v>1.4524534999999983</v>
      </c>
      <c r="I1054" s="2">
        <f t="array" ref="I1054">SUMPRODUCT(B1038:B1057, (ROW(B1038:B1057)-ROW(B1038)+1)) / (20*21/2)</f>
        <v>1.4713295238095239</v>
      </c>
      <c r="J1054" s="2">
        <f t="shared" si="130"/>
        <v>1.471935644426188</v>
      </c>
      <c r="K1054" s="2">
        <f t="shared" si="124"/>
        <v>1.4700835826791723</v>
      </c>
    </row>
    <row r="1055" spans="1:11" ht="13.5" x14ac:dyDescent="0.25">
      <c r="A1055" s="3">
        <f>TITRES_STAT!B1058</f>
        <v>43542</v>
      </c>
      <c r="B1055" s="6">
        <f>TITRES_STAT!D1058</f>
        <v>1.4664999999999999</v>
      </c>
      <c r="C1055" s="2">
        <f t="shared" si="125"/>
        <v>3.1399999999999872E-2</v>
      </c>
      <c r="D1055" s="2">
        <f t="shared" si="126"/>
        <v>1.4777400000000001</v>
      </c>
      <c r="E1055" s="2">
        <f t="shared" si="128"/>
        <v>1.4871399999999999</v>
      </c>
      <c r="F1055" s="2">
        <f t="shared" si="129"/>
        <v>1.4655299999999998</v>
      </c>
      <c r="G1055" s="2">
        <f t="shared" si="123"/>
        <v>1.4670939999999999</v>
      </c>
      <c r="H1055" s="2">
        <f t="shared" si="127"/>
        <v>1.4533344999999982</v>
      </c>
      <c r="I1055" s="2">
        <f t="array" ref="I1055">SUMPRODUCT(B1039:B1058, (ROW(B1039:B1058)-ROW(B1039)+1)) / (20*21/2)</f>
        <v>1.4699833333333334</v>
      </c>
      <c r="J1055" s="2">
        <f t="shared" si="130"/>
        <v>1.4714179640046463</v>
      </c>
      <c r="K1055" s="2">
        <f t="shared" si="124"/>
        <v>1.4699430500250872</v>
      </c>
    </row>
    <row r="1056" spans="1:11" ht="13.5" x14ac:dyDescent="0.25">
      <c r="A1056" s="3">
        <f>TITRES_STAT!B1059</f>
        <v>43543</v>
      </c>
      <c r="B1056" s="6">
        <f>TITRES_STAT!D1059</f>
        <v>1.4226000000000001</v>
      </c>
      <c r="C1056" s="2">
        <f t="shared" si="125"/>
        <v>-4.3899999999999828E-2</v>
      </c>
      <c r="D1056" s="2">
        <f t="shared" si="126"/>
        <v>1.4564400000000002</v>
      </c>
      <c r="E1056" s="2">
        <f t="shared" si="128"/>
        <v>1.4815</v>
      </c>
      <c r="F1056" s="2">
        <f t="shared" si="129"/>
        <v>1.4661549999999999</v>
      </c>
      <c r="G1056" s="2">
        <f t="shared" si="123"/>
        <v>1.4637099999999998</v>
      </c>
      <c r="H1056" s="2">
        <f t="shared" si="127"/>
        <v>1.4540259999999987</v>
      </c>
      <c r="I1056" s="2">
        <f t="array" ref="I1056">SUMPRODUCT(B1040:B1059, (ROW(B1040:B1059)-ROW(B1040)+1)) / (20*21/2)</f>
        <v>1.466047619047619</v>
      </c>
      <c r="J1056" s="2">
        <f t="shared" si="130"/>
        <v>1.4667686340994419</v>
      </c>
      <c r="K1056" s="2">
        <f t="shared" si="124"/>
        <v>1.468086459828025</v>
      </c>
    </row>
    <row r="1057" spans="1:11" ht="13.5" x14ac:dyDescent="0.25">
      <c r="A1057" s="3">
        <f>TITRES_STAT!B1060</f>
        <v>43545</v>
      </c>
      <c r="B1057" s="6">
        <f>TITRES_STAT!D1060</f>
        <v>1.4226000000000001</v>
      </c>
      <c r="C1057" s="2">
        <f t="shared" si="125"/>
        <v>0</v>
      </c>
      <c r="D1057" s="2">
        <f t="shared" si="126"/>
        <v>1.44516</v>
      </c>
      <c r="E1057" s="2">
        <f t="shared" si="128"/>
        <v>1.4739799999999998</v>
      </c>
      <c r="F1057" s="2">
        <f t="shared" si="129"/>
        <v>1.4680349999999998</v>
      </c>
      <c r="G1057" s="2">
        <f t="shared" si="123"/>
        <v>1.4604519999999999</v>
      </c>
      <c r="H1057" s="2">
        <f t="shared" si="127"/>
        <v>1.4547474999999983</v>
      </c>
      <c r="I1057" s="2">
        <f t="array" ref="I1057">SUMPRODUCT(B1041:B1060, (ROW(B1041:B1060)-ROW(B1041)+1)) / (20*21/2)</f>
        <v>1.462582857142857</v>
      </c>
      <c r="J1057" s="2">
        <f t="shared" si="130"/>
        <v>1.4625620975185427</v>
      </c>
      <c r="K1057" s="2">
        <f t="shared" si="124"/>
        <v>1.4663026770896712</v>
      </c>
    </row>
    <row r="1058" spans="1:11" ht="13.5" x14ac:dyDescent="0.25">
      <c r="A1058" s="3">
        <f>TITRES_STAT!B1061</f>
        <v>43546</v>
      </c>
      <c r="B1058" s="6">
        <f>TITRES_STAT!D1061</f>
        <v>1.4539</v>
      </c>
      <c r="C1058" s="2">
        <f t="shared" si="125"/>
        <v>3.1299999999999883E-2</v>
      </c>
      <c r="D1058" s="2">
        <f t="shared" si="126"/>
        <v>1.44014</v>
      </c>
      <c r="E1058" s="2">
        <f t="shared" si="128"/>
        <v>1.4664600000000001</v>
      </c>
      <c r="F1058" s="2">
        <f t="shared" si="129"/>
        <v>1.4702249999999997</v>
      </c>
      <c r="G1058" s="2">
        <f t="shared" si="123"/>
        <v>1.458696</v>
      </c>
      <c r="H1058" s="2">
        <f t="shared" si="127"/>
        <v>1.4556554999999982</v>
      </c>
      <c r="I1058" s="2">
        <f t="array" ref="I1058">SUMPRODUCT(B1042:B1061, (ROW(B1042:B1061)-ROW(B1042)+1)) / (20*21/2)</f>
        <v>1.4589690476190476</v>
      </c>
      <c r="J1058" s="2">
        <f t="shared" si="130"/>
        <v>1.4617371358501101</v>
      </c>
      <c r="K1058" s="2">
        <f t="shared" si="124"/>
        <v>1.4658162975959586</v>
      </c>
    </row>
    <row r="1059" spans="1:11" ht="13.5" x14ac:dyDescent="0.25">
      <c r="A1059" s="3">
        <f>TITRES_STAT!B1062</f>
        <v>43549</v>
      </c>
      <c r="B1059" s="6">
        <f>TITRES_STAT!D1062</f>
        <v>1.4289000000000001</v>
      </c>
      <c r="C1059" s="2">
        <f t="shared" si="125"/>
        <v>-2.4999999999999911E-2</v>
      </c>
      <c r="D1059" s="2">
        <f t="shared" si="126"/>
        <v>1.4388999999999998</v>
      </c>
      <c r="E1059" s="2">
        <f t="shared" si="128"/>
        <v>1.4595699999999998</v>
      </c>
      <c r="F1059" s="2">
        <f t="shared" si="129"/>
        <v>1.4714799999999997</v>
      </c>
      <c r="G1059" s="2">
        <f t="shared" si="123"/>
        <v>1.45807</v>
      </c>
      <c r="H1059" s="2">
        <f t="shared" si="127"/>
        <v>1.4566184999999985</v>
      </c>
      <c r="I1059" s="2">
        <f t="array" ref="I1059">SUMPRODUCT(B1043:B1062, (ROW(B1043:B1062)-ROW(B1043)+1)) / (20*21/2)</f>
        <v>1.4535947619047622</v>
      </c>
      <c r="J1059" s="2">
        <f t="shared" si="130"/>
        <v>1.4586097895786712</v>
      </c>
      <c r="K1059" s="2">
        <f t="shared" si="124"/>
        <v>1.464368599651019</v>
      </c>
    </row>
    <row r="1060" spans="1:11" ht="13.5" x14ac:dyDescent="0.25">
      <c r="A1060" s="3">
        <f>TITRES_STAT!B1063</f>
        <v>43550</v>
      </c>
      <c r="B1060" s="6">
        <f>TITRES_STAT!D1063</f>
        <v>1.4351</v>
      </c>
      <c r="C1060" s="2">
        <f t="shared" si="125"/>
        <v>6.1999999999999833E-3</v>
      </c>
      <c r="D1060" s="2">
        <f t="shared" si="126"/>
        <v>1.43262</v>
      </c>
      <c r="E1060" s="2">
        <f t="shared" si="128"/>
        <v>1.4551799999999999</v>
      </c>
      <c r="F1060" s="2">
        <f t="shared" si="129"/>
        <v>1.4730449999999995</v>
      </c>
      <c r="G1060" s="2">
        <f t="shared" si="123"/>
        <v>1.4564399999999997</v>
      </c>
      <c r="H1060" s="2">
        <f t="shared" si="127"/>
        <v>1.4574624999999983</v>
      </c>
      <c r="I1060" s="2">
        <f t="array" ref="I1060">SUMPRODUCT(B1044:B1063, (ROW(B1044:B1063)-ROW(B1044)+1)) / (20*21/2)</f>
        <v>1.4449380952380955</v>
      </c>
      <c r="J1060" s="2">
        <f t="shared" si="130"/>
        <v>1.4563707619997501</v>
      </c>
      <c r="K1060" s="2">
        <f t="shared" si="124"/>
        <v>1.4632208114294105</v>
      </c>
    </row>
    <row r="1061" spans="1:11" ht="13.5" x14ac:dyDescent="0.25">
      <c r="A1061" s="3">
        <f>TITRES_STAT!B1064</f>
        <v>43551</v>
      </c>
      <c r="B1061" s="6">
        <f>TITRES_STAT!D1064</f>
        <v>1.4351</v>
      </c>
      <c r="C1061" s="2">
        <f t="shared" si="125"/>
        <v>0</v>
      </c>
      <c r="D1061" s="2">
        <f t="shared" si="126"/>
        <v>1.4351200000000002</v>
      </c>
      <c r="E1061" s="2">
        <f t="shared" si="128"/>
        <v>1.4457800000000001</v>
      </c>
      <c r="F1061" s="2">
        <f t="shared" si="129"/>
        <v>1.4727299999999997</v>
      </c>
      <c r="G1061" s="2">
        <f t="shared" si="123"/>
        <v>1.4553120000000002</v>
      </c>
      <c r="H1061" s="2">
        <f t="shared" si="127"/>
        <v>1.458276499999998</v>
      </c>
      <c r="I1061" s="2">
        <f t="array" ref="I1061">SUMPRODUCT(B1045:B1064, (ROW(B1045:B1064)-ROW(B1045)+1)) / (20*21/2)</f>
        <v>1.439239047619048</v>
      </c>
      <c r="J1061" s="2">
        <f t="shared" si="130"/>
        <v>1.4543449751426309</v>
      </c>
      <c r="K1061" s="2">
        <f t="shared" si="124"/>
        <v>1.4621180345106102</v>
      </c>
    </row>
    <row r="1062" spans="1:11" ht="13.5" x14ac:dyDescent="0.25">
      <c r="A1062" s="3">
        <f>TITRES_STAT!B1065</f>
        <v>43552</v>
      </c>
      <c r="B1062" s="6">
        <f>TITRES_STAT!D1065</f>
        <v>1.4162999999999999</v>
      </c>
      <c r="C1062" s="2">
        <f t="shared" si="125"/>
        <v>-1.880000000000015E-2</v>
      </c>
      <c r="D1062" s="2">
        <f t="shared" si="126"/>
        <v>1.4338599999999999</v>
      </c>
      <c r="E1062" s="2">
        <f t="shared" si="128"/>
        <v>1.4395100000000001</v>
      </c>
      <c r="F1062" s="2">
        <f t="shared" si="129"/>
        <v>1.4695949999999995</v>
      </c>
      <c r="G1062" s="2">
        <f t="shared" si="123"/>
        <v>1.4538080000000002</v>
      </c>
      <c r="H1062" s="2">
        <f t="shared" si="127"/>
        <v>1.4589664999999981</v>
      </c>
      <c r="I1062" s="2">
        <f t="array" ref="I1062">SUMPRODUCT(B1046:B1065, (ROW(B1046:B1065)-ROW(B1046)+1)) / (20*21/2)</f>
        <v>1.4369985714285713</v>
      </c>
      <c r="J1062" s="2">
        <f t="shared" si="130"/>
        <v>1.4507216441766662</v>
      </c>
      <c r="K1062" s="2">
        <f t="shared" si="124"/>
        <v>1.4603212488435275</v>
      </c>
    </row>
    <row r="1063" spans="1:11" ht="13.5" x14ac:dyDescent="0.25">
      <c r="A1063" s="3">
        <f>TITRES_STAT!B1066</f>
        <v>43553</v>
      </c>
      <c r="B1063" s="6">
        <f>TITRES_STAT!D1066</f>
        <v>1.3787</v>
      </c>
      <c r="C1063" s="2">
        <f t="shared" si="125"/>
        <v>-3.7599999999999856E-2</v>
      </c>
      <c r="D1063" s="2">
        <f t="shared" si="126"/>
        <v>1.41882</v>
      </c>
      <c r="E1063" s="2">
        <f t="shared" si="128"/>
        <v>1.4294800000000001</v>
      </c>
      <c r="F1063" s="2">
        <f t="shared" si="129"/>
        <v>1.4636399999999994</v>
      </c>
      <c r="G1063" s="2">
        <f t="shared" si="123"/>
        <v>1.452304</v>
      </c>
      <c r="H1063" s="2">
        <f t="shared" si="127"/>
        <v>1.4594084999999979</v>
      </c>
      <c r="I1063" s="2">
        <f t="array" ref="I1063">SUMPRODUCT(B1047:B1066, (ROW(B1047:B1066)-ROW(B1047)+1)) / (20*21/2)</f>
        <v>1.4368771428571427</v>
      </c>
      <c r="J1063" s="2">
        <f t="shared" si="130"/>
        <v>1.4438624399693645</v>
      </c>
      <c r="K1063" s="2">
        <f t="shared" si="124"/>
        <v>1.4571204155555462</v>
      </c>
    </row>
    <row r="1064" spans="1:11" ht="13.5" x14ac:dyDescent="0.25">
      <c r="A1064" s="3">
        <f>TITRES_STAT!B1067</f>
        <v>43556</v>
      </c>
      <c r="B1064" s="6">
        <f>TITRES_STAT!D1067</f>
        <v>1.4037999999999999</v>
      </c>
      <c r="C1064" s="2">
        <f t="shared" si="125"/>
        <v>2.50999999999999E-2</v>
      </c>
      <c r="D1064" s="2">
        <f t="shared" si="126"/>
        <v>1.4138000000000002</v>
      </c>
      <c r="E1064" s="2">
        <f t="shared" si="128"/>
        <v>1.42635</v>
      </c>
      <c r="F1064" s="2">
        <f t="shared" si="129"/>
        <v>1.4586249999999994</v>
      </c>
      <c r="G1064" s="2">
        <f t="shared" si="123"/>
        <v>1.45055</v>
      </c>
      <c r="H1064" s="2">
        <f t="shared" si="127"/>
        <v>1.4598259999999978</v>
      </c>
      <c r="I1064" s="2">
        <f t="array" ref="I1064">SUMPRODUCT(B1048:B1067, (ROW(B1048:B1067)-ROW(B1048)+1)) / (20*21/2)</f>
        <v>1.437475238095238</v>
      </c>
      <c r="J1064" s="2">
        <f t="shared" si="130"/>
        <v>1.4400469694960916</v>
      </c>
      <c r="K1064" s="2">
        <f t="shared" si="124"/>
        <v>1.4550294188670934</v>
      </c>
    </row>
    <row r="1065" spans="1:11" ht="13.5" x14ac:dyDescent="0.25">
      <c r="A1065" s="3">
        <f>TITRES_STAT!B1068</f>
        <v>43557</v>
      </c>
      <c r="B1065" s="6">
        <f>TITRES_STAT!D1068</f>
        <v>1.4351</v>
      </c>
      <c r="C1065" s="2">
        <f t="shared" si="125"/>
        <v>3.1300000000000106E-2</v>
      </c>
      <c r="D1065" s="2">
        <f t="shared" si="126"/>
        <v>1.4138000000000002</v>
      </c>
      <c r="E1065" s="2">
        <f t="shared" si="128"/>
        <v>1.4232100000000001</v>
      </c>
      <c r="F1065" s="2">
        <f t="shared" si="129"/>
        <v>1.4551749999999997</v>
      </c>
      <c r="G1065" s="2">
        <f t="shared" si="123"/>
        <v>1.44892</v>
      </c>
      <c r="H1065" s="2">
        <f t="shared" si="127"/>
        <v>1.4601299999999977</v>
      </c>
      <c r="I1065" s="2">
        <f t="array" ref="I1065">SUMPRODUCT(B1049:B1068, (ROW(B1049:B1068)-ROW(B1049)+1)) / (20*21/2)</f>
        <v>1.4382523809523811</v>
      </c>
      <c r="J1065" s="2">
        <f t="shared" si="130"/>
        <v>1.4395758295440828</v>
      </c>
      <c r="K1065" s="2">
        <f t="shared" si="124"/>
        <v>1.4542478730291681</v>
      </c>
    </row>
    <row r="1066" spans="1:11" ht="13.5" x14ac:dyDescent="0.25">
      <c r="A1066" s="3">
        <f>TITRES_STAT!B1069</f>
        <v>43558</v>
      </c>
      <c r="B1066" s="6">
        <f>TITRES_STAT!D1069</f>
        <v>1.4539</v>
      </c>
      <c r="C1066" s="2">
        <f t="shared" si="125"/>
        <v>1.8799999999999928E-2</v>
      </c>
      <c r="D1066" s="2">
        <f t="shared" si="126"/>
        <v>1.4175600000000002</v>
      </c>
      <c r="E1066" s="2">
        <f t="shared" si="128"/>
        <v>1.4263400000000002</v>
      </c>
      <c r="F1066" s="2">
        <f t="shared" si="129"/>
        <v>1.4539199999999997</v>
      </c>
      <c r="G1066" s="2">
        <f t="shared" si="123"/>
        <v>1.4475400000000003</v>
      </c>
      <c r="H1066" s="2">
        <f t="shared" si="127"/>
        <v>1.4603479999999975</v>
      </c>
      <c r="I1066" s="2">
        <f t="array" ref="I1066">SUMPRODUCT(B1050:B1069, (ROW(B1050:B1069)-ROW(B1050)+1)) / (20*21/2)</f>
        <v>1.4357766666666667</v>
      </c>
      <c r="J1066" s="2">
        <f t="shared" si="130"/>
        <v>1.4409400362541702</v>
      </c>
      <c r="K1066" s="2">
        <f t="shared" si="124"/>
        <v>1.4542342309495928</v>
      </c>
    </row>
    <row r="1067" spans="1:11" ht="13.5" x14ac:dyDescent="0.25">
      <c r="A1067" s="3">
        <f>TITRES_STAT!B1070</f>
        <v>43559</v>
      </c>
      <c r="B1067" s="6">
        <f>TITRES_STAT!D1070</f>
        <v>1.4601999999999999</v>
      </c>
      <c r="C1067" s="2">
        <f t="shared" si="125"/>
        <v>6.2999999999999723E-3</v>
      </c>
      <c r="D1067" s="2">
        <f t="shared" si="126"/>
        <v>1.4263400000000002</v>
      </c>
      <c r="E1067" s="2">
        <f t="shared" si="128"/>
        <v>1.4301000000000001</v>
      </c>
      <c r="F1067" s="2">
        <f t="shared" si="129"/>
        <v>1.4520399999999998</v>
      </c>
      <c r="G1067" s="2">
        <f t="shared" si="123"/>
        <v>1.4469139999999998</v>
      </c>
      <c r="H1067" s="2">
        <f t="shared" si="127"/>
        <v>1.4604474999999977</v>
      </c>
      <c r="I1067" s="2">
        <f t="array" ref="I1067">SUMPRODUCT(B1051:B1070, (ROW(B1051:B1070)-ROW(B1051)+1)) / (20*21/2)</f>
        <v>1.4360495238095239</v>
      </c>
      <c r="J1067" s="2">
        <f t="shared" si="130"/>
        <v>1.4427743185156778</v>
      </c>
      <c r="K1067" s="2">
        <f t="shared" si="124"/>
        <v>1.4544681826770598</v>
      </c>
    </row>
    <row r="1068" spans="1:11" ht="13.5" x14ac:dyDescent="0.25">
      <c r="A1068" s="3">
        <f>TITRES_STAT!B1071</f>
        <v>43560</v>
      </c>
      <c r="B1068" s="6">
        <f>TITRES_STAT!D1071</f>
        <v>1.4601999999999999</v>
      </c>
      <c r="C1068" s="2">
        <f t="shared" si="125"/>
        <v>0</v>
      </c>
      <c r="D1068" s="2">
        <f t="shared" si="126"/>
        <v>1.4426400000000001</v>
      </c>
      <c r="E1068" s="2">
        <f t="shared" si="128"/>
        <v>1.4307300000000001</v>
      </c>
      <c r="F1068" s="2">
        <f t="shared" si="129"/>
        <v>1.4485949999999996</v>
      </c>
      <c r="G1068" s="2">
        <f t="shared" si="123"/>
        <v>1.4475399999999998</v>
      </c>
      <c r="H1068" s="2">
        <f t="shared" si="127"/>
        <v>1.4605469999999976</v>
      </c>
      <c r="I1068" s="2">
        <f t="array" ref="I1068">SUMPRODUCT(B1052:B1071, (ROW(B1052:B1071)-ROW(B1052)+1)) / (20*21/2)</f>
        <v>1.4382619047619045</v>
      </c>
      <c r="J1068" s="2">
        <f t="shared" si="130"/>
        <v>1.4444339072284704</v>
      </c>
      <c r="K1068" s="2">
        <f t="shared" si="124"/>
        <v>1.4546929598269791</v>
      </c>
    </row>
    <row r="1069" spans="1:11" ht="13.5" x14ac:dyDescent="0.25">
      <c r="A1069" s="3">
        <f>TITRES_STAT!B1072</f>
        <v>43563</v>
      </c>
      <c r="B1069" s="6">
        <f>TITRES_STAT!D1072</f>
        <v>1.4226000000000001</v>
      </c>
      <c r="C1069" s="2">
        <f t="shared" si="125"/>
        <v>-3.7599999999999856E-2</v>
      </c>
      <c r="D1069" s="2">
        <f t="shared" si="126"/>
        <v>1.4464000000000001</v>
      </c>
      <c r="E1069" s="2">
        <f t="shared" si="128"/>
        <v>1.4301000000000001</v>
      </c>
      <c r="F1069" s="2">
        <f t="shared" si="129"/>
        <v>1.4448349999999999</v>
      </c>
      <c r="G1069" s="2">
        <f t="shared" si="123"/>
        <v>1.4465380000000001</v>
      </c>
      <c r="H1069" s="2">
        <f t="shared" si="127"/>
        <v>1.4605784999999978</v>
      </c>
      <c r="I1069" s="2">
        <f t="array" ref="I1069">SUMPRODUCT(B1053:B1072, (ROW(B1053:B1072)-ROW(B1053)+1)) / (20*21/2)</f>
        <v>1.4431533333333331</v>
      </c>
      <c r="J1069" s="2">
        <f t="shared" si="130"/>
        <v>1.4423544874924255</v>
      </c>
      <c r="K1069" s="2">
        <f t="shared" si="124"/>
        <v>1.453434412382784</v>
      </c>
    </row>
    <row r="1070" spans="1:11" ht="13.5" x14ac:dyDescent="0.25">
      <c r="A1070" s="3">
        <f>TITRES_STAT!B1073</f>
        <v>43565</v>
      </c>
      <c r="B1070" s="6">
        <f>TITRES_STAT!D1073</f>
        <v>1.4477</v>
      </c>
      <c r="C1070" s="2">
        <f t="shared" si="125"/>
        <v>2.50999999999999E-2</v>
      </c>
      <c r="D1070" s="2">
        <f t="shared" si="126"/>
        <v>1.44892</v>
      </c>
      <c r="E1070" s="2">
        <f t="shared" si="128"/>
        <v>1.43136</v>
      </c>
      <c r="F1070" s="2">
        <f t="shared" si="129"/>
        <v>1.4432700000000001</v>
      </c>
      <c r="G1070" s="2">
        <f t="shared" si="123"/>
        <v>1.4460380000000002</v>
      </c>
      <c r="H1070" s="2">
        <f t="shared" si="127"/>
        <v>1.4608254999999977</v>
      </c>
      <c r="I1070" s="2">
        <f t="array" ref="I1070">SUMPRODUCT(B1054:B1073, (ROW(B1054:B1073)-ROW(B1054)+1)) / (20*21/2)</f>
        <v>1.4497757142857146</v>
      </c>
      <c r="J1070" s="2">
        <f t="shared" si="130"/>
        <v>1.4428635839217183</v>
      </c>
      <c r="K1070" s="2">
        <f t="shared" si="124"/>
        <v>1.4532095334658122</v>
      </c>
    </row>
    <row r="1071" spans="1:11" ht="13.5" x14ac:dyDescent="0.25">
      <c r="A1071" s="3">
        <f>TITRES_STAT!B1074</f>
        <v>43566</v>
      </c>
      <c r="B1071" s="6">
        <f>TITRES_STAT!D1074</f>
        <v>1.4664999999999999</v>
      </c>
      <c r="C1071" s="2">
        <f t="shared" si="125"/>
        <v>1.8799999999999928E-2</v>
      </c>
      <c r="D1071" s="2">
        <f t="shared" si="126"/>
        <v>1.4514400000000001</v>
      </c>
      <c r="E1071" s="2">
        <f t="shared" si="128"/>
        <v>1.4345000000000001</v>
      </c>
      <c r="F1071" s="2">
        <f t="shared" si="129"/>
        <v>1.44014</v>
      </c>
      <c r="G1071" s="2">
        <f t="shared" si="123"/>
        <v>1.4465399999999997</v>
      </c>
      <c r="H1071" s="2">
        <f t="shared" si="127"/>
        <v>1.4610464999999977</v>
      </c>
      <c r="I1071" s="2">
        <f t="array" ref="I1071">SUMPRODUCT(B1055:B1074, (ROW(B1055:B1074)-ROW(B1055)+1)) / (20*21/2)</f>
        <v>1.453268095238095</v>
      </c>
      <c r="J1071" s="2">
        <f t="shared" si="130"/>
        <v>1.4451146711672689</v>
      </c>
      <c r="K1071" s="2">
        <f t="shared" si="124"/>
        <v>1.4537307282318588</v>
      </c>
    </row>
    <row r="1072" spans="1:11" ht="13.5" x14ac:dyDescent="0.25">
      <c r="A1072" s="3">
        <f>TITRES_STAT!B1075</f>
        <v>43567</v>
      </c>
      <c r="B1072" s="6">
        <f>TITRES_STAT!D1075</f>
        <v>1.4915</v>
      </c>
      <c r="C1072" s="2">
        <f t="shared" si="125"/>
        <v>2.5000000000000133E-2</v>
      </c>
      <c r="D1072" s="2">
        <f t="shared" si="126"/>
        <v>1.4577</v>
      </c>
      <c r="E1072" s="2">
        <f t="shared" si="128"/>
        <v>1.4420200000000001</v>
      </c>
      <c r="F1072" s="2">
        <f t="shared" si="129"/>
        <v>1.4407650000000001</v>
      </c>
      <c r="G1072" s="2">
        <f t="shared" si="123"/>
        <v>1.4470399999999999</v>
      </c>
      <c r="H1072" s="2">
        <f t="shared" si="127"/>
        <v>1.4613624999999977</v>
      </c>
      <c r="I1072" s="2">
        <f t="array" ref="I1072">SUMPRODUCT(B1056:B1075, (ROW(B1056:B1075)-ROW(B1056)+1)) / (20*21/2)</f>
        <v>1.459532380952381</v>
      </c>
      <c r="J1072" s="2">
        <f t="shared" si="130"/>
        <v>1.4495323215322908</v>
      </c>
      <c r="K1072" s="2">
        <f t="shared" si="124"/>
        <v>1.4552118761443349</v>
      </c>
    </row>
    <row r="1073" spans="1:11" ht="13.5" x14ac:dyDescent="0.25">
      <c r="A1073" s="3">
        <f>TITRES_STAT!B1076</f>
        <v>43570</v>
      </c>
      <c r="B1073" s="6">
        <f>TITRES_STAT!D1076</f>
        <v>1.5103</v>
      </c>
      <c r="C1073" s="2">
        <f t="shared" si="125"/>
        <v>1.8799999999999928E-2</v>
      </c>
      <c r="D1073" s="2">
        <f t="shared" si="126"/>
        <v>1.4677200000000001</v>
      </c>
      <c r="E1073" s="2">
        <f t="shared" si="128"/>
        <v>1.4551799999999999</v>
      </c>
      <c r="F1073" s="2">
        <f t="shared" si="129"/>
        <v>1.4423300000000001</v>
      </c>
      <c r="G1073" s="2">
        <f t="shared" si="123"/>
        <v>1.4484179999999998</v>
      </c>
      <c r="H1073" s="2">
        <f t="shared" si="127"/>
        <v>1.4618024999999975</v>
      </c>
      <c r="I1073" s="2">
        <f t="array" ref="I1073">SUMPRODUCT(B1057:B1076, (ROW(B1057:B1076)-ROW(B1057)+1)) / (20*21/2)</f>
        <v>1.4673785714285714</v>
      </c>
      <c r="J1073" s="2">
        <f t="shared" si="130"/>
        <v>1.4553197194815966</v>
      </c>
      <c r="K1073" s="2">
        <f t="shared" si="124"/>
        <v>1.45737219472691</v>
      </c>
    </row>
    <row r="1074" spans="1:11" ht="13.5" x14ac:dyDescent="0.25">
      <c r="A1074" s="3">
        <f>TITRES_STAT!B1077</f>
        <v>43571</v>
      </c>
      <c r="B1074" s="6">
        <f>TITRES_STAT!D1077</f>
        <v>1.4790000000000001</v>
      </c>
      <c r="C1074" s="2">
        <f t="shared" si="125"/>
        <v>-3.1299999999999883E-2</v>
      </c>
      <c r="D1074" s="2">
        <f t="shared" si="126"/>
        <v>1.4790000000000001</v>
      </c>
      <c r="E1074" s="2">
        <f t="shared" si="128"/>
        <v>1.4626999999999999</v>
      </c>
      <c r="F1074" s="2">
        <f t="shared" si="129"/>
        <v>1.4445250000000001</v>
      </c>
      <c r="G1074" s="2">
        <f t="shared" ref="G1074:G1137" si="131">AVERAGE(B1025:B1074)</f>
        <v>1.4495459999999998</v>
      </c>
      <c r="H1074" s="2">
        <f t="shared" si="127"/>
        <v>1.4621759999999975</v>
      </c>
      <c r="I1074" s="2">
        <f t="array" ref="I1074">SUMPRODUCT(B1058:B1077, (ROW(B1058:B1077)-ROW(B1058)+1)) / (20*21/2)</f>
        <v>1.4711366666666668</v>
      </c>
      <c r="J1074" s="2">
        <f t="shared" si="130"/>
        <v>1.4575749842928729</v>
      </c>
      <c r="K1074" s="2">
        <f t="shared" si="124"/>
        <v>1.4582203439533059</v>
      </c>
    </row>
    <row r="1075" spans="1:11" ht="13.5" x14ac:dyDescent="0.25">
      <c r="A1075" s="3">
        <f>TITRES_STAT!B1078</f>
        <v>43572</v>
      </c>
      <c r="B1075" s="6">
        <f>TITRES_STAT!D1078</f>
        <v>1.5103</v>
      </c>
      <c r="C1075" s="2">
        <f t="shared" si="125"/>
        <v>3.1299999999999883E-2</v>
      </c>
      <c r="D1075" s="2">
        <f t="shared" si="126"/>
        <v>1.49152</v>
      </c>
      <c r="E1075" s="2">
        <f t="shared" si="128"/>
        <v>1.4702200000000001</v>
      </c>
      <c r="F1075" s="2">
        <f t="shared" si="129"/>
        <v>1.446715</v>
      </c>
      <c r="G1075" s="2">
        <f t="shared" si="131"/>
        <v>1.4513</v>
      </c>
      <c r="H1075" s="2">
        <f t="shared" si="127"/>
        <v>1.4626759999999974</v>
      </c>
      <c r="I1075" s="2">
        <f t="array" ref="I1075">SUMPRODUCT(B1059:B1078, (ROW(B1059:B1078)-ROW(B1059)+1)) / (20*21/2)</f>
        <v>1.4769571428571429</v>
      </c>
      <c r="J1075" s="2">
        <f t="shared" si="130"/>
        <v>1.4625964143602184</v>
      </c>
      <c r="K1075" s="2">
        <f t="shared" ref="K1075:K1138" si="132">$K$4*B1075+(1-$K$4)*K1074</f>
        <v>1.4602626834061174</v>
      </c>
    </row>
    <row r="1076" spans="1:11" ht="13.5" x14ac:dyDescent="0.25">
      <c r="A1076" s="3">
        <f>TITRES_STAT!B1079</f>
        <v>43573</v>
      </c>
      <c r="B1076" s="6">
        <f>TITRES_STAT!D1079</f>
        <v>1.5290999999999999</v>
      </c>
      <c r="C1076" s="2">
        <f t="shared" si="125"/>
        <v>1.8799999999999928E-2</v>
      </c>
      <c r="D1076" s="2">
        <f t="shared" si="126"/>
        <v>1.50404</v>
      </c>
      <c r="E1076" s="2">
        <f t="shared" si="128"/>
        <v>1.4777400000000001</v>
      </c>
      <c r="F1076" s="2">
        <f t="shared" si="129"/>
        <v>1.45204</v>
      </c>
      <c r="G1076" s="2">
        <f t="shared" si="131"/>
        <v>1.452928</v>
      </c>
      <c r="H1076" s="2">
        <f t="shared" si="127"/>
        <v>1.4633299999999978</v>
      </c>
      <c r="I1076" s="2">
        <f t="array" ref="I1076">SUMPRODUCT(B1060:B1079, (ROW(B1060:B1079)-ROW(B1060)+1)) / (20*21/2)</f>
        <v>1.4818790476190478</v>
      </c>
      <c r="J1076" s="2">
        <f t="shared" si="130"/>
        <v>1.4689300891830548</v>
      </c>
      <c r="K1076" s="2">
        <f t="shared" si="132"/>
        <v>1.4629621860176423</v>
      </c>
    </row>
    <row r="1077" spans="1:11" ht="13.5" x14ac:dyDescent="0.25">
      <c r="A1077" s="3">
        <f>TITRES_STAT!B1080</f>
        <v>43574</v>
      </c>
      <c r="B1077" s="6">
        <f>TITRES_STAT!D1080</f>
        <v>1.4915</v>
      </c>
      <c r="C1077" s="2">
        <f t="shared" si="125"/>
        <v>-3.7599999999999856E-2</v>
      </c>
      <c r="D1077" s="2">
        <f t="shared" si="126"/>
        <v>1.50404</v>
      </c>
      <c r="E1077" s="2">
        <f t="shared" si="128"/>
        <v>1.4808699999999999</v>
      </c>
      <c r="F1077" s="2">
        <f t="shared" si="129"/>
        <v>1.4554849999999999</v>
      </c>
      <c r="G1077" s="2">
        <f t="shared" si="131"/>
        <v>1.454556</v>
      </c>
      <c r="H1077" s="2">
        <f t="shared" si="127"/>
        <v>1.4637659999999975</v>
      </c>
      <c r="I1077" s="2">
        <f t="array" ref="I1077">SUMPRODUCT(B1061:B1080, (ROW(B1061:B1080)-ROW(B1061)+1)) / (20*21/2)</f>
        <v>1.4876133333333337</v>
      </c>
      <c r="J1077" s="2">
        <f t="shared" si="130"/>
        <v>1.4710796044989543</v>
      </c>
      <c r="K1077" s="2">
        <f t="shared" si="132"/>
        <v>1.4640813159777348</v>
      </c>
    </row>
    <row r="1078" spans="1:11" ht="13.5" x14ac:dyDescent="0.25">
      <c r="A1078" s="3">
        <f>TITRES_STAT!B1081</f>
        <v>43577</v>
      </c>
      <c r="B1078" s="6">
        <f>TITRES_STAT!D1081</f>
        <v>1.5165999999999999</v>
      </c>
      <c r="C1078" s="2">
        <f t="shared" si="125"/>
        <v>2.50999999999999E-2</v>
      </c>
      <c r="D1078" s="2">
        <f t="shared" si="126"/>
        <v>1.5053000000000001</v>
      </c>
      <c r="E1078" s="2">
        <f t="shared" si="128"/>
        <v>1.48651</v>
      </c>
      <c r="F1078" s="2">
        <f t="shared" si="129"/>
        <v>1.45862</v>
      </c>
      <c r="G1078" s="2">
        <f t="shared" si="131"/>
        <v>1.45631</v>
      </c>
      <c r="H1078" s="2">
        <f t="shared" si="127"/>
        <v>1.4645374999999976</v>
      </c>
      <c r="I1078" s="2">
        <f t="array" ref="I1078">SUMPRODUCT(B1062:B1081, (ROW(B1062:B1081)-ROW(B1062)+1)) / (20*21/2)</f>
        <v>1.4941199999999999</v>
      </c>
      <c r="J1078" s="2">
        <f t="shared" si="130"/>
        <v>1.4754148802609586</v>
      </c>
      <c r="K1078" s="2">
        <f t="shared" si="132"/>
        <v>1.4661408722139022</v>
      </c>
    </row>
    <row r="1079" spans="1:11" ht="13.5" x14ac:dyDescent="0.25">
      <c r="A1079" s="3">
        <f>TITRES_STAT!B1082</f>
        <v>43578</v>
      </c>
      <c r="B1079" s="6">
        <f>TITRES_STAT!D1082</f>
        <v>1.5103</v>
      </c>
      <c r="C1079" s="2">
        <f t="shared" si="125"/>
        <v>-6.2999999999999723E-3</v>
      </c>
      <c r="D1079" s="2">
        <f t="shared" si="126"/>
        <v>1.5115599999999998</v>
      </c>
      <c r="E1079" s="2">
        <f t="shared" si="128"/>
        <v>1.4952799999999999</v>
      </c>
      <c r="F1079" s="2">
        <f t="shared" si="129"/>
        <v>1.46269</v>
      </c>
      <c r="G1079" s="2">
        <f t="shared" si="131"/>
        <v>1.458064</v>
      </c>
      <c r="H1079" s="2">
        <f t="shared" si="127"/>
        <v>1.4649474999999976</v>
      </c>
      <c r="I1079" s="2">
        <f t="array" ref="I1079">SUMPRODUCT(B1063:B1082, (ROW(B1063:B1082)-ROW(B1063)+1)) / (20*21/2)</f>
        <v>1.5043300000000002</v>
      </c>
      <c r="J1079" s="2">
        <f t="shared" si="130"/>
        <v>1.4787372726170578</v>
      </c>
      <c r="K1079" s="2">
        <f t="shared" si="132"/>
        <v>1.4678726027153177</v>
      </c>
    </row>
    <row r="1080" spans="1:11" ht="13.5" x14ac:dyDescent="0.25">
      <c r="A1080" s="3">
        <f>TITRES_STAT!B1083</f>
        <v>43579</v>
      </c>
      <c r="B1080" s="6">
        <f>TITRES_STAT!D1083</f>
        <v>1.5228999999999999</v>
      </c>
      <c r="C1080" s="2">
        <f t="shared" si="125"/>
        <v>1.2599999999999945E-2</v>
      </c>
      <c r="D1080" s="2">
        <f t="shared" si="126"/>
        <v>1.5140800000000001</v>
      </c>
      <c r="E1080" s="2">
        <f t="shared" si="128"/>
        <v>1.5028000000000001</v>
      </c>
      <c r="F1080" s="2">
        <f t="shared" si="129"/>
        <v>1.4670799999999999</v>
      </c>
      <c r="G1080" s="2">
        <f t="shared" si="131"/>
        <v>1.4590679999999998</v>
      </c>
      <c r="H1080" s="2">
        <f t="shared" si="127"/>
        <v>1.4654204999999978</v>
      </c>
      <c r="I1080" s="2">
        <f t="array" ref="I1080">SUMPRODUCT(B1064:B1083, (ROW(B1064:B1083)-ROW(B1064)+1)) / (20*21/2)</f>
        <v>1.5137638095238097</v>
      </c>
      <c r="J1080" s="2">
        <f t="shared" si="130"/>
        <v>1.4829432466535284</v>
      </c>
      <c r="K1080" s="2">
        <f t="shared" si="132"/>
        <v>1.4700305398637368</v>
      </c>
    </row>
    <row r="1081" spans="1:11" ht="13.5" x14ac:dyDescent="0.25">
      <c r="A1081" s="3">
        <f>TITRES_STAT!B1084</f>
        <v>43580</v>
      </c>
      <c r="B1081" s="6">
        <f>TITRES_STAT!D1084</f>
        <v>1.5354000000000001</v>
      </c>
      <c r="C1081" s="2">
        <f t="shared" si="125"/>
        <v>1.2500000000000178E-2</v>
      </c>
      <c r="D1081" s="2">
        <f t="shared" si="126"/>
        <v>1.5153399999999999</v>
      </c>
      <c r="E1081" s="2">
        <f t="shared" si="128"/>
        <v>1.5096899999999998</v>
      </c>
      <c r="F1081" s="2">
        <f t="shared" si="129"/>
        <v>1.4720949999999999</v>
      </c>
      <c r="G1081" s="2">
        <f t="shared" si="131"/>
        <v>1.4611979999999998</v>
      </c>
      <c r="H1081" s="2">
        <f t="shared" si="127"/>
        <v>1.4659859999999978</v>
      </c>
      <c r="I1081" s="2">
        <f t="array" ref="I1081">SUMPRODUCT(B1065:B1084, (ROW(B1065:B1084)-ROW(B1065)+1)) / (20*21/2)</f>
        <v>1.5222423809523811</v>
      </c>
      <c r="J1081" s="2">
        <f t="shared" si="130"/>
        <v>1.4879391279246208</v>
      </c>
      <c r="K1081" s="2">
        <f t="shared" si="132"/>
        <v>1.4725940481043747</v>
      </c>
    </row>
    <row r="1082" spans="1:11" ht="13.5" x14ac:dyDescent="0.25">
      <c r="A1082" s="3">
        <f>TITRES_STAT!B1085</f>
        <v>43581</v>
      </c>
      <c r="B1082" s="6">
        <f>TITRES_STAT!D1085</f>
        <v>1.5792999999999999</v>
      </c>
      <c r="C1082" s="2">
        <f t="shared" si="125"/>
        <v>4.3899999999999828E-2</v>
      </c>
      <c r="D1082" s="2">
        <f t="shared" si="126"/>
        <v>1.5328999999999999</v>
      </c>
      <c r="E1082" s="2">
        <f t="shared" si="128"/>
        <v>1.51847</v>
      </c>
      <c r="F1082" s="2">
        <f t="shared" si="129"/>
        <v>1.480245</v>
      </c>
      <c r="G1082" s="2">
        <f t="shared" si="131"/>
        <v>1.4637059999999997</v>
      </c>
      <c r="H1082" s="2">
        <f t="shared" si="127"/>
        <v>1.4667709999999976</v>
      </c>
      <c r="I1082" s="2">
        <f t="array" ref="I1082">SUMPRODUCT(B1066:B1085, (ROW(B1066:B1085)-ROW(B1066)+1)) / (20*21/2)</f>
        <v>1.5292852380952378</v>
      </c>
      <c r="J1082" s="2">
        <f t="shared" si="130"/>
        <v>1.4966401633603712</v>
      </c>
      <c r="K1082" s="2">
        <f t="shared" si="132"/>
        <v>1.4767785952375365</v>
      </c>
    </row>
    <row r="1083" spans="1:11" ht="13.5" x14ac:dyDescent="0.25">
      <c r="A1083" s="3">
        <f>TITRES_STAT!B1086</f>
        <v>43584</v>
      </c>
      <c r="B1083" s="6">
        <f>TITRES_STAT!D1086</f>
        <v>1.5792999999999999</v>
      </c>
      <c r="C1083" s="2">
        <f t="shared" si="125"/>
        <v>0</v>
      </c>
      <c r="D1083" s="2">
        <f t="shared" si="126"/>
        <v>1.5454399999999999</v>
      </c>
      <c r="E1083" s="2">
        <f t="shared" si="128"/>
        <v>1.5253699999999999</v>
      </c>
      <c r="F1083" s="2">
        <f t="shared" si="129"/>
        <v>1.490275</v>
      </c>
      <c r="G1083" s="2">
        <f t="shared" si="131"/>
        <v>1.4667139999999999</v>
      </c>
      <c r="H1083" s="2">
        <f t="shared" si="127"/>
        <v>1.4675559999999979</v>
      </c>
      <c r="I1083" s="2">
        <f t="array" ref="I1083">SUMPRODUCT(B1067:B1086, (ROW(B1067:B1086)-ROW(B1067)+1)) / (20*21/2)</f>
        <v>1.5320904761904761</v>
      </c>
      <c r="J1083" s="2">
        <f t="shared" si="130"/>
        <v>1.5045125287546215</v>
      </c>
      <c r="K1083" s="2">
        <f t="shared" si="132"/>
        <v>1.4807990424831234</v>
      </c>
    </row>
    <row r="1084" spans="1:11" ht="13.5" x14ac:dyDescent="0.25">
      <c r="A1084" s="3">
        <f>TITRES_STAT!B1087</f>
        <v>43585</v>
      </c>
      <c r="B1084" s="6">
        <f>TITRES_STAT!D1087</f>
        <v>1.5792999999999999</v>
      </c>
      <c r="C1084" s="2">
        <f t="shared" si="125"/>
        <v>0</v>
      </c>
      <c r="D1084" s="2">
        <f t="shared" si="126"/>
        <v>1.55924</v>
      </c>
      <c r="E1084" s="2">
        <f t="shared" si="128"/>
        <v>1.5353999999999999</v>
      </c>
      <c r="F1084" s="2">
        <f t="shared" si="129"/>
        <v>1.49905</v>
      </c>
      <c r="G1084" s="2">
        <f t="shared" si="131"/>
        <v>1.4700979999999999</v>
      </c>
      <c r="H1084" s="2">
        <f t="shared" si="127"/>
        <v>1.4683409999999979</v>
      </c>
      <c r="I1084" s="2">
        <f t="array" ref="I1084">SUMPRODUCT(B1068:B1087, (ROW(B1068:B1087)-ROW(B1068)+1)) / (20*21/2)</f>
        <v>1.5351076190476189</v>
      </c>
      <c r="J1084" s="2">
        <f t="shared" si="130"/>
        <v>1.5116351450637051</v>
      </c>
      <c r="K1084" s="2">
        <f t="shared" si="132"/>
        <v>1.4846618251308441</v>
      </c>
    </row>
    <row r="1085" spans="1:11" ht="13.5" x14ac:dyDescent="0.25">
      <c r="A1085" s="3">
        <f>TITRES_STAT!B1088</f>
        <v>43587</v>
      </c>
      <c r="B1085" s="6">
        <f>TITRES_STAT!D1088</f>
        <v>1.573</v>
      </c>
      <c r="C1085" s="2">
        <f t="shared" si="125"/>
        <v>-6.2999999999999723E-3</v>
      </c>
      <c r="D1085" s="2">
        <f t="shared" si="126"/>
        <v>1.5692599999999999</v>
      </c>
      <c r="E1085" s="2">
        <f t="shared" si="128"/>
        <v>1.5416700000000001</v>
      </c>
      <c r="F1085" s="2">
        <f t="shared" si="129"/>
        <v>1.5059450000000001</v>
      </c>
      <c r="G1085" s="2">
        <f t="shared" si="131"/>
        <v>1.4732319999999997</v>
      </c>
      <c r="H1085" s="2">
        <f t="shared" si="127"/>
        <v>1.4690944999999977</v>
      </c>
      <c r="I1085" s="2">
        <f t="array" ref="I1085">SUMPRODUCT(B1069:B1088, (ROW(B1069:B1088)-ROW(B1069)+1)) / (20*21/2)</f>
        <v>1.5347461904761908</v>
      </c>
      <c r="J1085" s="2">
        <f t="shared" si="130"/>
        <v>1.5174794169624</v>
      </c>
      <c r="K1085" s="2">
        <f t="shared" si="132"/>
        <v>1.4881260672825758</v>
      </c>
    </row>
    <row r="1086" spans="1:11" ht="13.5" x14ac:dyDescent="0.25">
      <c r="A1086" s="3">
        <f>TITRES_STAT!B1089</f>
        <v>43588</v>
      </c>
      <c r="B1086" s="6">
        <f>TITRES_STAT!D1089</f>
        <v>1.5354000000000001</v>
      </c>
      <c r="C1086" s="2">
        <f t="shared" si="125"/>
        <v>-3.7599999999999856E-2</v>
      </c>
      <c r="D1086" s="2">
        <f t="shared" si="126"/>
        <v>1.5692600000000001</v>
      </c>
      <c r="E1086" s="2">
        <f t="shared" si="128"/>
        <v>1.5422999999999998</v>
      </c>
      <c r="F1086" s="2">
        <f t="shared" si="129"/>
        <v>1.5100199999999999</v>
      </c>
      <c r="G1086" s="2">
        <f t="shared" si="131"/>
        <v>1.4757379999999996</v>
      </c>
      <c r="H1086" s="2">
        <f t="shared" si="127"/>
        <v>1.4696599999999977</v>
      </c>
      <c r="I1086" s="2">
        <f t="array" ref="I1086">SUMPRODUCT(B1070:B1089, (ROW(B1070:B1089)-ROW(B1070)+1)) / (20*21/2)</f>
        <v>1.5377271428571428</v>
      </c>
      <c r="J1086" s="2">
        <f t="shared" si="130"/>
        <v>1.5191861391564572</v>
      </c>
      <c r="K1086" s="2">
        <f t="shared" si="132"/>
        <v>1.4899799469969848</v>
      </c>
    </row>
    <row r="1087" spans="1:11" ht="13.5" x14ac:dyDescent="0.25">
      <c r="A1087" s="3">
        <f>TITRES_STAT!B1090</f>
        <v>43591</v>
      </c>
      <c r="B1087" s="6">
        <f>TITRES_STAT!D1090</f>
        <v>1.5417000000000001</v>
      </c>
      <c r="C1087" s="2">
        <f t="shared" si="125"/>
        <v>6.2999999999999723E-3</v>
      </c>
      <c r="D1087" s="2">
        <f t="shared" si="126"/>
        <v>1.5617399999999999</v>
      </c>
      <c r="E1087" s="2">
        <f t="shared" si="128"/>
        <v>1.54732</v>
      </c>
      <c r="F1087" s="2">
        <f t="shared" si="129"/>
        <v>1.5140949999999997</v>
      </c>
      <c r="G1087" s="2">
        <f t="shared" si="131"/>
        <v>1.478872</v>
      </c>
      <c r="H1087" s="2">
        <f t="shared" si="127"/>
        <v>1.4702569999999979</v>
      </c>
      <c r="I1087" s="2">
        <f t="array" ref="I1087">SUMPRODUCT(B1071:B1090, (ROW(B1071:B1090)-ROW(B1071)+1)) / (20*21/2)</f>
        <v>1.5407114285714285</v>
      </c>
      <c r="J1087" s="2">
        <f t="shared" si="130"/>
        <v>1.5213303163796517</v>
      </c>
      <c r="K1087" s="2">
        <f t="shared" si="132"/>
        <v>1.492008184369652</v>
      </c>
    </row>
    <row r="1088" spans="1:11" ht="13.5" x14ac:dyDescent="0.25">
      <c r="A1088" s="3">
        <f>TITRES_STAT!B1091</f>
        <v>43592</v>
      </c>
      <c r="B1088" s="6">
        <f>TITRES_STAT!D1091</f>
        <v>1.5103</v>
      </c>
      <c r="C1088" s="2">
        <f t="shared" si="125"/>
        <v>-3.1400000000000095E-2</v>
      </c>
      <c r="D1088" s="2">
        <f t="shared" si="126"/>
        <v>1.5479400000000001</v>
      </c>
      <c r="E1088" s="2">
        <f t="shared" si="128"/>
        <v>1.5466899999999999</v>
      </c>
      <c r="F1088" s="2">
        <f t="shared" si="129"/>
        <v>1.5165999999999999</v>
      </c>
      <c r="G1088" s="2">
        <f t="shared" si="131"/>
        <v>1.4808759999999999</v>
      </c>
      <c r="H1088" s="2">
        <f t="shared" si="127"/>
        <v>1.4706969999999979</v>
      </c>
      <c r="I1088" s="2">
        <f t="array" ref="I1088">SUMPRODUCT(B1072:B1091, (ROW(B1072:B1091)-ROW(B1072)+1)) / (20*21/2)</f>
        <v>1.5431885714285714</v>
      </c>
      <c r="J1088" s="2">
        <f t="shared" si="130"/>
        <v>1.5202798100577801</v>
      </c>
      <c r="K1088" s="2">
        <f t="shared" si="132"/>
        <v>1.4927255104728028</v>
      </c>
    </row>
    <row r="1089" spans="1:11" ht="13.5" x14ac:dyDescent="0.25">
      <c r="A1089" s="3">
        <f>TITRES_STAT!B1092</f>
        <v>43593</v>
      </c>
      <c r="B1089" s="6">
        <f>TITRES_STAT!D1092</f>
        <v>1.5479000000000001</v>
      </c>
      <c r="C1089" s="2">
        <f t="shared" si="125"/>
        <v>3.7600000000000078E-2</v>
      </c>
      <c r="D1089" s="2">
        <f t="shared" si="126"/>
        <v>1.54166</v>
      </c>
      <c r="E1089" s="2">
        <f t="shared" si="128"/>
        <v>1.5504499999999999</v>
      </c>
      <c r="F1089" s="2">
        <f t="shared" si="129"/>
        <v>1.5228649999999999</v>
      </c>
      <c r="G1089" s="2">
        <f t="shared" si="131"/>
        <v>1.4837579999999999</v>
      </c>
      <c r="H1089" s="2">
        <f t="shared" si="127"/>
        <v>1.4713549999999982</v>
      </c>
      <c r="I1089" s="2">
        <f t="array" ref="I1089">SUMPRODUCT(B1073:B1092, (ROW(B1073:B1092)-ROW(B1073)+1)) / (20*21/2)</f>
        <v>1.5452480952380954</v>
      </c>
      <c r="J1089" s="2">
        <f t="shared" si="130"/>
        <v>1.5229103043379915</v>
      </c>
      <c r="K1089" s="2">
        <f t="shared" si="132"/>
        <v>1.4948892159444576</v>
      </c>
    </row>
    <row r="1090" spans="1:11" ht="13.5" x14ac:dyDescent="0.25">
      <c r="A1090" s="3">
        <f>TITRES_STAT!B1093</f>
        <v>43594</v>
      </c>
      <c r="B1090" s="6">
        <f>TITRES_STAT!D1093</f>
        <v>1.5542</v>
      </c>
      <c r="C1090" s="2">
        <f t="shared" si="125"/>
        <v>6.2999999999999723E-3</v>
      </c>
      <c r="D1090" s="2">
        <f t="shared" si="126"/>
        <v>1.5379</v>
      </c>
      <c r="E1090" s="2">
        <f t="shared" si="128"/>
        <v>1.5535799999999997</v>
      </c>
      <c r="F1090" s="2">
        <f t="shared" si="129"/>
        <v>1.5281899999999999</v>
      </c>
      <c r="G1090" s="2">
        <f t="shared" si="131"/>
        <v>1.4867659999999998</v>
      </c>
      <c r="H1090" s="2">
        <f t="shared" si="127"/>
        <v>1.4720144999999982</v>
      </c>
      <c r="I1090" s="2">
        <f t="array" ref="I1090">SUMPRODUCT(B1074:B1093, (ROW(B1074:B1093)-ROW(B1074)+1)) / (20*21/2)</f>
        <v>1.546409047619048</v>
      </c>
      <c r="J1090" s="2">
        <f t="shared" si="130"/>
        <v>1.5258902753534209</v>
      </c>
      <c r="K1090" s="2">
        <f t="shared" si="132"/>
        <v>1.4972151290446749</v>
      </c>
    </row>
    <row r="1091" spans="1:11" ht="13.5" x14ac:dyDescent="0.25">
      <c r="A1091" s="3">
        <f>TITRES_STAT!B1094</f>
        <v>43595</v>
      </c>
      <c r="B1091" s="6">
        <f>TITRES_STAT!D1094</f>
        <v>1.5542</v>
      </c>
      <c r="C1091" s="2">
        <f t="shared" si="125"/>
        <v>0</v>
      </c>
      <c r="D1091" s="2">
        <f t="shared" si="126"/>
        <v>1.5416599999999998</v>
      </c>
      <c r="E1091" s="2">
        <f t="shared" si="128"/>
        <v>1.5554599999999998</v>
      </c>
      <c r="F1091" s="2">
        <f t="shared" si="129"/>
        <v>1.532575</v>
      </c>
      <c r="G1091" s="2">
        <f t="shared" si="131"/>
        <v>1.4890219999999996</v>
      </c>
      <c r="H1091" s="2">
        <f t="shared" si="127"/>
        <v>1.472703999999998</v>
      </c>
      <c r="I1091" s="2">
        <f t="array" ref="I1091">SUMPRODUCT(B1075:B1094, (ROW(B1075:B1094)-ROW(B1075)+1)) / (20*21/2)</f>
        <v>1.5473909523809526</v>
      </c>
      <c r="J1091" s="2">
        <f t="shared" si="130"/>
        <v>1.5285864396054762</v>
      </c>
      <c r="K1091" s="2">
        <f t="shared" si="132"/>
        <v>1.4994498298664523</v>
      </c>
    </row>
    <row r="1092" spans="1:11" ht="13.5" x14ac:dyDescent="0.25">
      <c r="A1092" s="3">
        <f>TITRES_STAT!B1095</f>
        <v>43598</v>
      </c>
      <c r="B1092" s="6">
        <f>TITRES_STAT!D1095</f>
        <v>1.5542</v>
      </c>
      <c r="C1092" s="2">
        <f t="shared" ref="C1092:C1155" si="133">B1092-B1091</f>
        <v>0</v>
      </c>
      <c r="D1092" s="2">
        <f t="shared" si="126"/>
        <v>1.54416</v>
      </c>
      <c r="E1092" s="2">
        <f t="shared" si="128"/>
        <v>1.5529499999999998</v>
      </c>
      <c r="F1092" s="2">
        <f t="shared" si="129"/>
        <v>1.5357100000000001</v>
      </c>
      <c r="G1092" s="2">
        <f t="shared" si="131"/>
        <v>1.4905259999999998</v>
      </c>
      <c r="H1092" s="2">
        <f t="shared" si="127"/>
        <v>1.473393499999998</v>
      </c>
      <c r="I1092" s="2">
        <f t="array" ref="I1092">SUMPRODUCT(B1076:B1095, (ROW(B1076:B1095)-ROW(B1076)+1)) / (20*21/2)</f>
        <v>1.5480447619047621</v>
      </c>
      <c r="J1092" s="2">
        <f t="shared" si="130"/>
        <v>1.5310258263097167</v>
      </c>
      <c r="K1092" s="2">
        <f t="shared" si="132"/>
        <v>1.5015968953618855</v>
      </c>
    </row>
    <row r="1093" spans="1:11" ht="13.5" x14ac:dyDescent="0.25">
      <c r="A1093" s="3">
        <f>TITRES_STAT!B1096</f>
        <v>43599</v>
      </c>
      <c r="B1093" s="6">
        <f>TITRES_STAT!D1096</f>
        <v>1.5479000000000001</v>
      </c>
      <c r="C1093" s="2">
        <f t="shared" si="133"/>
        <v>-6.2999999999999723E-3</v>
      </c>
      <c r="D1093" s="2">
        <f t="shared" si="126"/>
        <v>1.5516799999999999</v>
      </c>
      <c r="E1093" s="2">
        <f t="shared" si="128"/>
        <v>1.5498099999999999</v>
      </c>
      <c r="F1093" s="2">
        <f t="shared" si="129"/>
        <v>1.53759</v>
      </c>
      <c r="G1093" s="2">
        <f t="shared" si="131"/>
        <v>1.4915279999999997</v>
      </c>
      <c r="H1093" s="2">
        <f t="shared" si="127"/>
        <v>1.474081499999998</v>
      </c>
      <c r="I1093" s="2">
        <f t="array" ref="I1093">SUMPRODUCT(B1077:B1096, (ROW(B1077:B1096)-ROW(B1077)+1)) / (20*21/2)</f>
        <v>1.5461385714285711</v>
      </c>
      <c r="J1093" s="2">
        <f t="shared" si="130"/>
        <v>1.5326328904706961</v>
      </c>
      <c r="K1093" s="2">
        <f t="shared" si="132"/>
        <v>1.5034127033869096</v>
      </c>
    </row>
    <row r="1094" spans="1:11" ht="13.5" x14ac:dyDescent="0.25">
      <c r="A1094" s="3">
        <f>TITRES_STAT!B1097</f>
        <v>43600</v>
      </c>
      <c r="B1094" s="6">
        <f>TITRES_STAT!D1097</f>
        <v>1.5479000000000001</v>
      </c>
      <c r="C1094" s="2">
        <f t="shared" si="133"/>
        <v>0</v>
      </c>
      <c r="D1094" s="2">
        <f t="shared" ref="D1094:D1157" si="134">AVERAGE(B1090:B1094)</f>
        <v>1.5516800000000002</v>
      </c>
      <c r="E1094" s="2">
        <f t="shared" si="128"/>
        <v>1.5466700000000002</v>
      </c>
      <c r="F1094" s="2">
        <f t="shared" si="129"/>
        <v>1.5410349999999999</v>
      </c>
      <c r="G1094" s="2">
        <f t="shared" si="131"/>
        <v>1.4924039999999996</v>
      </c>
      <c r="H1094" s="2">
        <f t="shared" si="127"/>
        <v>1.4745199999999983</v>
      </c>
      <c r="I1094" s="2">
        <f t="array" ref="I1094">SUMPRODUCT(B1078:B1097, (ROW(B1078:B1097)-ROW(B1078)+1)) / (20*21/2)</f>
        <v>1.5442619047619046</v>
      </c>
      <c r="J1094" s="2">
        <f t="shared" si="130"/>
        <v>1.5340869009020583</v>
      </c>
      <c r="K1094" s="2">
        <f t="shared" si="132"/>
        <v>1.5051573032540897</v>
      </c>
    </row>
    <row r="1095" spans="1:11" ht="13.5" x14ac:dyDescent="0.25">
      <c r="A1095" s="3">
        <f>TITRES_STAT!B1098</f>
        <v>43601</v>
      </c>
      <c r="B1095" s="6">
        <f>TITRES_STAT!D1098</f>
        <v>1.5479000000000001</v>
      </c>
      <c r="C1095" s="2">
        <f t="shared" si="133"/>
        <v>0</v>
      </c>
      <c r="D1095" s="2">
        <f t="shared" si="134"/>
        <v>1.5504200000000001</v>
      </c>
      <c r="E1095" s="2">
        <f t="shared" si="128"/>
        <v>1.5441600000000002</v>
      </c>
      <c r="F1095" s="2">
        <f t="shared" si="129"/>
        <v>1.542915</v>
      </c>
      <c r="G1095" s="2">
        <f t="shared" si="131"/>
        <v>1.4932799999999999</v>
      </c>
      <c r="H1095" s="2">
        <f t="shared" si="127"/>
        <v>1.4749899999999985</v>
      </c>
      <c r="I1095" s="2">
        <f t="array" ref="I1095">SUMPRODUCT(B1079:B1098, (ROW(B1079:B1098)-ROW(B1079)+1)) / (20*21/2)</f>
        <v>1.5422357142857144</v>
      </c>
      <c r="J1095" s="2">
        <f t="shared" si="130"/>
        <v>1.5354024341494814</v>
      </c>
      <c r="K1095" s="2">
        <f t="shared" si="132"/>
        <v>1.5068334874402038</v>
      </c>
    </row>
    <row r="1096" spans="1:11" ht="13.5" x14ac:dyDescent="0.25">
      <c r="A1096" s="3">
        <f>TITRES_STAT!B1099</f>
        <v>43602</v>
      </c>
      <c r="B1096" s="6">
        <f>TITRES_STAT!D1099</f>
        <v>1.5228999999999999</v>
      </c>
      <c r="C1096" s="2">
        <f t="shared" si="133"/>
        <v>-2.5000000000000133E-2</v>
      </c>
      <c r="D1096" s="2">
        <f t="shared" si="134"/>
        <v>1.5441600000000002</v>
      </c>
      <c r="E1096" s="2">
        <f t="shared" si="128"/>
        <v>1.54291</v>
      </c>
      <c r="F1096" s="2">
        <f t="shared" si="129"/>
        <v>1.5426049999999998</v>
      </c>
      <c r="G1096" s="2">
        <f t="shared" si="131"/>
        <v>1.4941579999999999</v>
      </c>
      <c r="H1096" s="2">
        <f t="shared" si="127"/>
        <v>1.4753974999999986</v>
      </c>
      <c r="I1096" s="2">
        <f t="array" ref="I1096">SUMPRODUCT(B1080:B1099, (ROW(B1080:B1099)-ROW(B1080)+1)) / (20*21/2)</f>
        <v>1.5401795238095235</v>
      </c>
      <c r="J1096" s="2">
        <f t="shared" si="130"/>
        <v>1.534211726135245</v>
      </c>
      <c r="K1096" s="2">
        <f t="shared" si="132"/>
        <v>1.5074635467562745</v>
      </c>
    </row>
    <row r="1097" spans="1:11" ht="13.5" x14ac:dyDescent="0.25">
      <c r="A1097" s="3">
        <f>TITRES_STAT!B1100</f>
        <v>43605</v>
      </c>
      <c r="B1097" s="6">
        <f>TITRES_STAT!D1100</f>
        <v>1.5228999999999999</v>
      </c>
      <c r="C1097" s="2">
        <f t="shared" si="133"/>
        <v>0</v>
      </c>
      <c r="D1097" s="2">
        <f t="shared" si="134"/>
        <v>1.5379</v>
      </c>
      <c r="E1097" s="2">
        <f t="shared" si="128"/>
        <v>1.5410299999999999</v>
      </c>
      <c r="F1097" s="2">
        <f t="shared" si="129"/>
        <v>1.5441749999999999</v>
      </c>
      <c r="G1097" s="2">
        <f t="shared" si="131"/>
        <v>1.4946599999999994</v>
      </c>
      <c r="H1097" s="2">
        <f t="shared" si="127"/>
        <v>1.4757424999999986</v>
      </c>
      <c r="I1097" s="2">
        <f t="array" ref="I1097">SUMPRODUCT(B1081:B1100, (ROW(B1081:B1100)-ROW(B1081)+1)) / (20*21/2)</f>
        <v>1.5380633333333331</v>
      </c>
      <c r="J1097" s="2">
        <f t="shared" si="130"/>
        <v>1.5331344188842693</v>
      </c>
      <c r="K1097" s="2">
        <f t="shared" si="132"/>
        <v>1.5080688978638717</v>
      </c>
    </row>
    <row r="1098" spans="1:11" ht="13.5" x14ac:dyDescent="0.25">
      <c r="A1098" s="3">
        <f>TITRES_STAT!B1101</f>
        <v>43606</v>
      </c>
      <c r="B1098" s="6">
        <f>TITRES_STAT!D1101</f>
        <v>1.5228999999999999</v>
      </c>
      <c r="C1098" s="2">
        <f t="shared" si="133"/>
        <v>0</v>
      </c>
      <c r="D1098" s="2">
        <f t="shared" si="134"/>
        <v>1.5329000000000002</v>
      </c>
      <c r="E1098" s="2">
        <f t="shared" si="128"/>
        <v>1.5422899999999999</v>
      </c>
      <c r="F1098" s="2">
        <f t="shared" si="129"/>
        <v>1.5444899999999999</v>
      </c>
      <c r="G1098" s="2">
        <f t="shared" si="131"/>
        <v>1.4945359999999999</v>
      </c>
      <c r="H1098" s="2">
        <f t="shared" ref="H1098:H1161" si="135">AVERAGE(B899:B1098)</f>
        <v>1.4761499999999983</v>
      </c>
      <c r="I1098" s="2">
        <f t="array" ref="I1098">SUMPRODUCT(B1082:B1101, (ROW(B1082:B1101)-ROW(B1082)+1)) / (20*21/2)</f>
        <v>1.535947142857143</v>
      </c>
      <c r="J1098" s="2">
        <f t="shared" si="130"/>
        <v>1.5321597123238626</v>
      </c>
      <c r="K1098" s="2">
        <f t="shared" si="132"/>
        <v>1.5086505097123475</v>
      </c>
    </row>
    <row r="1099" spans="1:11" ht="13.5" x14ac:dyDescent="0.25">
      <c r="A1099" s="3">
        <f>TITRES_STAT!B1102</f>
        <v>43607</v>
      </c>
      <c r="B1099" s="6">
        <f>TITRES_STAT!D1102</f>
        <v>1.5228999999999999</v>
      </c>
      <c r="C1099" s="2">
        <f t="shared" si="133"/>
        <v>0</v>
      </c>
      <c r="D1099" s="2">
        <f t="shared" si="134"/>
        <v>1.5279</v>
      </c>
      <c r="E1099" s="2">
        <f t="shared" si="128"/>
        <v>1.53979</v>
      </c>
      <c r="F1099" s="2">
        <f t="shared" si="129"/>
        <v>1.5451199999999998</v>
      </c>
      <c r="G1099" s="2">
        <f t="shared" si="131"/>
        <v>1.4950379999999996</v>
      </c>
      <c r="H1099" s="2">
        <f t="shared" si="135"/>
        <v>1.4765574999999986</v>
      </c>
      <c r="I1099" s="2">
        <f t="array" ref="I1099">SUMPRODUCT(B1083:B1102, (ROW(B1083:B1102)-ROW(B1083)+1)) / (20*21/2)</f>
        <v>1.5338904761904759</v>
      </c>
      <c r="J1099" s="2">
        <f t="shared" si="130"/>
        <v>1.5312778349596852</v>
      </c>
      <c r="K1099" s="2">
        <f t="shared" si="132"/>
        <v>1.5092093132530398</v>
      </c>
    </row>
    <row r="1100" spans="1:11" ht="13.5" x14ac:dyDescent="0.25">
      <c r="A1100" s="3">
        <f>TITRES_STAT!B1103</f>
        <v>43608</v>
      </c>
      <c r="B1100" s="6">
        <f>TITRES_STAT!D1103</f>
        <v>1.5228999999999999</v>
      </c>
      <c r="C1100" s="2">
        <f t="shared" si="133"/>
        <v>0</v>
      </c>
      <c r="D1100" s="2">
        <f t="shared" si="134"/>
        <v>1.5228999999999999</v>
      </c>
      <c r="E1100" s="2">
        <f t="shared" ref="E1100:E1163" si="136">AVERAGE(B1091:B1100)</f>
        <v>1.5366599999999999</v>
      </c>
      <c r="F1100" s="2">
        <f t="shared" si="129"/>
        <v>1.5451199999999998</v>
      </c>
      <c r="G1100" s="2">
        <f t="shared" si="131"/>
        <v>1.4959159999999998</v>
      </c>
      <c r="H1100" s="2">
        <f t="shared" si="135"/>
        <v>1.4769649999999988</v>
      </c>
      <c r="I1100" s="2">
        <f t="array" ref="I1100">SUMPRODUCT(B1084:B1103, (ROW(B1084:B1103)-ROW(B1084)+1)) / (20*21/2)</f>
        <v>1.5321023809523808</v>
      </c>
      <c r="J1100" s="2">
        <f t="shared" si="130"/>
        <v>1.5304799459159055</v>
      </c>
      <c r="K1100" s="2">
        <f t="shared" si="132"/>
        <v>1.5097462029293913</v>
      </c>
    </row>
    <row r="1101" spans="1:11" ht="13.5" x14ac:dyDescent="0.25">
      <c r="A1101" s="3">
        <f>TITRES_STAT!B1104</f>
        <v>43609</v>
      </c>
      <c r="B1101" s="6">
        <f>TITRES_STAT!D1104</f>
        <v>1.5228999999999999</v>
      </c>
      <c r="C1101" s="2">
        <f t="shared" si="133"/>
        <v>0</v>
      </c>
      <c r="D1101" s="2">
        <f t="shared" si="134"/>
        <v>1.5228999999999999</v>
      </c>
      <c r="E1101" s="2">
        <f t="shared" si="136"/>
        <v>1.5335300000000001</v>
      </c>
      <c r="F1101" s="2">
        <f t="shared" si="129"/>
        <v>1.5444949999999997</v>
      </c>
      <c r="G1101" s="2">
        <f t="shared" si="131"/>
        <v>1.4957919999999996</v>
      </c>
      <c r="H1101" s="2">
        <f t="shared" si="135"/>
        <v>1.4775604999999989</v>
      </c>
      <c r="I1101" s="2">
        <f t="array" ref="I1101">SUMPRODUCT(B1085:B1104, (ROW(B1085:B1104)-ROW(B1085)+1)) / (20*21/2)</f>
        <v>1.5305828571428568</v>
      </c>
      <c r="J1101" s="2">
        <f t="shared" si="130"/>
        <v>1.5297580463048668</v>
      </c>
      <c r="K1101" s="2">
        <f t="shared" si="132"/>
        <v>1.5102620381086309</v>
      </c>
    </row>
    <row r="1102" spans="1:11" ht="13.5" x14ac:dyDescent="0.25">
      <c r="A1102" s="3">
        <f>TITRES_STAT!B1105</f>
        <v>43612</v>
      </c>
      <c r="B1102" s="6">
        <f>TITRES_STAT!D1105</f>
        <v>1.5228999999999999</v>
      </c>
      <c r="C1102" s="2">
        <f t="shared" si="133"/>
        <v>0</v>
      </c>
      <c r="D1102" s="2">
        <f t="shared" si="134"/>
        <v>1.5228999999999999</v>
      </c>
      <c r="E1102" s="2">
        <f t="shared" si="136"/>
        <v>1.5303999999999998</v>
      </c>
      <c r="F1102" s="2">
        <f t="shared" si="129"/>
        <v>1.5416749999999997</v>
      </c>
      <c r="G1102" s="2">
        <f t="shared" si="131"/>
        <v>1.4966699999999991</v>
      </c>
      <c r="H1102" s="2">
        <f t="shared" si="135"/>
        <v>1.478218499999999</v>
      </c>
      <c r="I1102" s="2">
        <f t="array" ref="I1102">SUMPRODUCT(B1086:B1105, (ROW(B1086:B1105)-ROW(B1086)+1)) / (20*21/2)</f>
        <v>1.5293319047619045</v>
      </c>
      <c r="J1102" s="2">
        <f t="shared" si="130"/>
        <v>1.5291048990377365</v>
      </c>
      <c r="K1102" s="2">
        <f t="shared" si="132"/>
        <v>1.5107576444573121</v>
      </c>
    </row>
    <row r="1103" spans="1:11" ht="13.5" x14ac:dyDescent="0.25">
      <c r="A1103" s="3">
        <f>TITRES_STAT!B1106</f>
        <v>43613</v>
      </c>
      <c r="B1103" s="6">
        <f>TITRES_STAT!D1106</f>
        <v>1.5228999999999999</v>
      </c>
      <c r="C1103" s="2">
        <f t="shared" si="133"/>
        <v>0</v>
      </c>
      <c r="D1103" s="2">
        <f t="shared" si="134"/>
        <v>1.5228999999999999</v>
      </c>
      <c r="E1103" s="2">
        <f t="shared" si="136"/>
        <v>1.5279</v>
      </c>
      <c r="F1103" s="2">
        <f t="shared" si="129"/>
        <v>1.5388549999999999</v>
      </c>
      <c r="G1103" s="2">
        <f t="shared" si="131"/>
        <v>1.4975479999999992</v>
      </c>
      <c r="H1103" s="2">
        <f t="shared" si="135"/>
        <v>1.4787199999999989</v>
      </c>
      <c r="I1103" s="2">
        <f t="array" ref="I1103">SUMPRODUCT(B1087:B1106, (ROW(B1087:B1106)-ROW(B1087)+1)) / (20*21/2)</f>
        <v>1.5283195238095237</v>
      </c>
      <c r="J1103" s="2">
        <f t="shared" si="130"/>
        <v>1.5285139562722379</v>
      </c>
      <c r="K1103" s="2">
        <f t="shared" si="132"/>
        <v>1.5112338152629079</v>
      </c>
    </row>
    <row r="1104" spans="1:11" ht="13.5" x14ac:dyDescent="0.25">
      <c r="A1104" s="3">
        <f>TITRES_STAT!B1107</f>
        <v>43614</v>
      </c>
      <c r="B1104" s="6">
        <f>TITRES_STAT!D1107</f>
        <v>1.5228999999999999</v>
      </c>
      <c r="C1104" s="2">
        <f t="shared" si="133"/>
        <v>0</v>
      </c>
      <c r="D1104" s="2">
        <f t="shared" si="134"/>
        <v>1.5228999999999999</v>
      </c>
      <c r="E1104" s="2">
        <f t="shared" si="136"/>
        <v>1.5253999999999999</v>
      </c>
      <c r="F1104" s="2">
        <f t="shared" si="129"/>
        <v>1.536035</v>
      </c>
      <c r="G1104" s="2">
        <f t="shared" si="131"/>
        <v>1.4993039999999991</v>
      </c>
      <c r="H1104" s="2">
        <f t="shared" si="135"/>
        <v>1.4790334999999992</v>
      </c>
      <c r="I1104" s="2">
        <f t="array" ref="I1104">SUMPRODUCT(B1088:B1107, (ROW(B1088:B1107)-ROW(B1088)+1)) / (20*21/2)</f>
        <v>1.5273666666666665</v>
      </c>
      <c r="J1104" s="2">
        <f t="shared" si="130"/>
        <v>1.52797929377012</v>
      </c>
      <c r="K1104" s="2">
        <f t="shared" si="132"/>
        <v>1.5116913127035783</v>
      </c>
    </row>
    <row r="1105" spans="1:11" ht="13.5" x14ac:dyDescent="0.25">
      <c r="A1105" s="3">
        <f>TITRES_STAT!B1108</f>
        <v>43615</v>
      </c>
      <c r="B1105" s="6">
        <f>TITRES_STAT!D1108</f>
        <v>1.5228999999999999</v>
      </c>
      <c r="C1105" s="2">
        <f t="shared" si="133"/>
        <v>0</v>
      </c>
      <c r="D1105" s="2">
        <f t="shared" si="134"/>
        <v>1.5228999999999999</v>
      </c>
      <c r="E1105" s="2">
        <f t="shared" si="136"/>
        <v>1.5228999999999999</v>
      </c>
      <c r="F1105" s="2">
        <f t="shared" si="129"/>
        <v>1.5335300000000001</v>
      </c>
      <c r="G1105" s="2">
        <f t="shared" si="131"/>
        <v>1.5004319999999991</v>
      </c>
      <c r="H1105" s="2">
        <f t="shared" si="135"/>
        <v>1.4793154999999996</v>
      </c>
      <c r="I1105" s="2">
        <f t="array" ref="I1105">SUMPRODUCT(B1089:B1108, (ROW(B1089:B1108)-ROW(B1089)+1)) / (20*21/2)</f>
        <v>1.525303333333333</v>
      </c>
      <c r="J1105" s="2">
        <f t="shared" si="130"/>
        <v>1.5274955515062989</v>
      </c>
      <c r="K1105" s="2">
        <f t="shared" si="132"/>
        <v>1.5121308690681439</v>
      </c>
    </row>
    <row r="1106" spans="1:11" ht="13.5" x14ac:dyDescent="0.25">
      <c r="A1106" s="3">
        <f>TITRES_STAT!B1109</f>
        <v>43616</v>
      </c>
      <c r="B1106" s="6">
        <f>TITRES_STAT!D1109</f>
        <v>1.5228999999999999</v>
      </c>
      <c r="C1106" s="2">
        <f t="shared" si="133"/>
        <v>0</v>
      </c>
      <c r="D1106" s="2">
        <f t="shared" si="134"/>
        <v>1.5228999999999999</v>
      </c>
      <c r="E1106" s="2">
        <f t="shared" si="136"/>
        <v>1.5228999999999999</v>
      </c>
      <c r="F1106" s="2">
        <f t="shared" si="129"/>
        <v>1.532905</v>
      </c>
      <c r="G1106" s="2">
        <f t="shared" si="131"/>
        <v>1.5024379999999991</v>
      </c>
      <c r="H1106" s="2">
        <f t="shared" si="135"/>
        <v>1.4796604999999994</v>
      </c>
      <c r="I1106" s="2">
        <f t="array" ref="I1106">SUMPRODUCT(B1090:B1109, (ROW(B1090:B1109)-ROW(B1090)+1)) / (20*21/2)</f>
        <v>1.5232399999999997</v>
      </c>
      <c r="J1106" s="2">
        <f t="shared" si="130"/>
        <v>1.5270578799342704</v>
      </c>
      <c r="K1106" s="2">
        <f t="shared" si="132"/>
        <v>1.5125531879282168</v>
      </c>
    </row>
    <row r="1107" spans="1:11" ht="13.5" x14ac:dyDescent="0.25">
      <c r="A1107" s="3">
        <f>TITRES_STAT!B1110</f>
        <v>43619</v>
      </c>
      <c r="B1107" s="6">
        <f>TITRES_STAT!D1110</f>
        <v>1.5228999999999999</v>
      </c>
      <c r="C1107" s="2">
        <f t="shared" si="133"/>
        <v>0</v>
      </c>
      <c r="D1107" s="2">
        <f t="shared" si="134"/>
        <v>1.5228999999999999</v>
      </c>
      <c r="E1107" s="2">
        <f t="shared" si="136"/>
        <v>1.5228999999999999</v>
      </c>
      <c r="F1107" s="2">
        <f t="shared" si="129"/>
        <v>1.531965</v>
      </c>
      <c r="G1107" s="2">
        <f t="shared" si="131"/>
        <v>1.5044439999999992</v>
      </c>
      <c r="H1107" s="2">
        <f t="shared" si="135"/>
        <v>1.4801304999999993</v>
      </c>
      <c r="I1107" s="2">
        <f t="array" ref="I1107">SUMPRODUCT(B1091:B1110, (ROW(B1091:B1110)-ROW(B1091)+1)) / (20*21/2)</f>
        <v>1.5171842857142854</v>
      </c>
      <c r="J1107" s="2">
        <f t="shared" si="130"/>
        <v>1.5266618913691017</v>
      </c>
      <c r="K1107" s="2">
        <f t="shared" si="132"/>
        <v>1.5129589452643653</v>
      </c>
    </row>
    <row r="1108" spans="1:11" ht="13.5" x14ac:dyDescent="0.25">
      <c r="A1108" s="3">
        <f>TITRES_STAT!B1111</f>
        <v>43623</v>
      </c>
      <c r="B1108" s="6">
        <f>TITRES_STAT!D1111</f>
        <v>1.5103</v>
      </c>
      <c r="C1108" s="2">
        <f t="shared" si="133"/>
        <v>-1.2599999999999945E-2</v>
      </c>
      <c r="D1108" s="2">
        <f t="shared" si="134"/>
        <v>1.5203799999999998</v>
      </c>
      <c r="E1108" s="2">
        <f t="shared" si="136"/>
        <v>1.5216400000000001</v>
      </c>
      <c r="F1108" s="2">
        <f t="shared" ref="F1108:F1171" si="137">AVERAGE(B1089:B1108)</f>
        <v>1.531965</v>
      </c>
      <c r="G1108" s="2">
        <f t="shared" si="131"/>
        <v>1.5055719999999997</v>
      </c>
      <c r="H1108" s="2">
        <f t="shared" si="135"/>
        <v>1.4805689999999994</v>
      </c>
      <c r="I1108" s="2">
        <f t="array" ref="I1108">SUMPRODUCT(B1092:B1111, (ROW(B1092:B1111)-ROW(B1092)+1)) / (20*21/2)</f>
        <v>1.5097557142857143</v>
      </c>
      <c r="J1108" s="2">
        <f t="shared" si="130"/>
        <v>1.5251036160006159</v>
      </c>
      <c r="K1108" s="2">
        <f t="shared" si="132"/>
        <v>1.5128546729010568</v>
      </c>
    </row>
    <row r="1109" spans="1:11" ht="13.5" x14ac:dyDescent="0.25">
      <c r="A1109" s="3">
        <f>TITRES_STAT!B1112</f>
        <v>43626</v>
      </c>
      <c r="B1109" s="6">
        <f>TITRES_STAT!D1112</f>
        <v>1.5103</v>
      </c>
      <c r="C1109" s="2">
        <f t="shared" si="133"/>
        <v>0</v>
      </c>
      <c r="D1109" s="2">
        <f t="shared" si="134"/>
        <v>1.51786</v>
      </c>
      <c r="E1109" s="2">
        <f t="shared" si="136"/>
        <v>1.5203800000000001</v>
      </c>
      <c r="F1109" s="2">
        <f t="shared" si="137"/>
        <v>1.5300850000000001</v>
      </c>
      <c r="G1109" s="2">
        <f t="shared" si="131"/>
        <v>1.5071999999999997</v>
      </c>
      <c r="H1109" s="2">
        <f t="shared" si="135"/>
        <v>1.4810389999999989</v>
      </c>
      <c r="I1109" s="2">
        <f t="array" ref="I1109">SUMPRODUCT(B1093:B1112, (ROW(B1093:B1112)-ROW(B1093)+1)) / (20*21/2)</f>
        <v>1.5052152380952379</v>
      </c>
      <c r="J1109" s="2">
        <f t="shared" ref="J1109:J1172" si="138">$J$4*B1109+J1108*(1-$J$4)</f>
        <v>1.5236937478100812</v>
      </c>
      <c r="K1109" s="2">
        <f t="shared" si="132"/>
        <v>1.5127544896500349</v>
      </c>
    </row>
    <row r="1110" spans="1:11" ht="13.5" x14ac:dyDescent="0.25">
      <c r="A1110" s="3">
        <f>TITRES_STAT!B1113</f>
        <v>43627</v>
      </c>
      <c r="B1110" s="6">
        <f>TITRES_STAT!D1113</f>
        <v>1.4664999999999999</v>
      </c>
      <c r="C1110" s="2">
        <f t="shared" si="133"/>
        <v>-4.3800000000000061E-2</v>
      </c>
      <c r="D1110" s="2">
        <f t="shared" si="134"/>
        <v>1.50658</v>
      </c>
      <c r="E1110" s="2">
        <f t="shared" si="136"/>
        <v>1.5147400000000002</v>
      </c>
      <c r="F1110" s="2">
        <f t="shared" si="137"/>
        <v>1.5257000000000001</v>
      </c>
      <c r="G1110" s="2">
        <f t="shared" si="131"/>
        <v>1.5078279999999995</v>
      </c>
      <c r="H1110" s="2">
        <f t="shared" si="135"/>
        <v>1.481320999999999</v>
      </c>
      <c r="I1110" s="2">
        <f t="array" ref="I1110">SUMPRODUCT(B1094:B1113, (ROW(B1094:B1113)-ROW(B1094)+1)) / (20*21/2)</f>
        <v>1.4998723809523808</v>
      </c>
      <c r="J1110" s="2">
        <f t="shared" si="138"/>
        <v>1.5182467242091211</v>
      </c>
      <c r="K1110" s="2">
        <f t="shared" si="132"/>
        <v>1.5109405880951317</v>
      </c>
    </row>
    <row r="1111" spans="1:11" ht="13.5" x14ac:dyDescent="0.25">
      <c r="A1111" s="3">
        <f>TITRES_STAT!B1114</f>
        <v>43628</v>
      </c>
      <c r="B1111" s="6">
        <f>TITRES_STAT!D1114</f>
        <v>1.4477</v>
      </c>
      <c r="C1111" s="2">
        <f t="shared" si="133"/>
        <v>-1.8799999999999928E-2</v>
      </c>
      <c r="D1111" s="2">
        <f t="shared" si="134"/>
        <v>1.4915400000000001</v>
      </c>
      <c r="E1111" s="2">
        <f t="shared" si="136"/>
        <v>1.50722</v>
      </c>
      <c r="F1111" s="2">
        <f t="shared" si="137"/>
        <v>1.520375</v>
      </c>
      <c r="G1111" s="2">
        <f t="shared" si="131"/>
        <v>1.5080799999999994</v>
      </c>
      <c r="H1111" s="2">
        <f t="shared" si="135"/>
        <v>1.481477999999999</v>
      </c>
      <c r="I1111" s="2">
        <f t="array" ref="I1111">SUMPRODUCT(B1095:B1114, (ROW(B1095:B1114)-ROW(B1095)+1)) / (20*21/2)</f>
        <v>1.4913661904761903</v>
      </c>
      <c r="J1111" s="2">
        <f t="shared" si="138"/>
        <v>1.5115279885701571</v>
      </c>
      <c r="K1111" s="2">
        <f t="shared" si="132"/>
        <v>1.5084605650325775</v>
      </c>
    </row>
    <row r="1112" spans="1:11" ht="13.5" x14ac:dyDescent="0.25">
      <c r="A1112" s="3">
        <f>TITRES_STAT!B1115</f>
        <v>43629</v>
      </c>
      <c r="B1112" s="6">
        <f>TITRES_STAT!D1115</f>
        <v>1.4726999999999999</v>
      </c>
      <c r="C1112" s="2">
        <f t="shared" si="133"/>
        <v>2.4999999999999911E-2</v>
      </c>
      <c r="D1112" s="2">
        <f t="shared" si="134"/>
        <v>1.4815</v>
      </c>
      <c r="E1112" s="2">
        <f t="shared" si="136"/>
        <v>1.5022</v>
      </c>
      <c r="F1112" s="2">
        <f t="shared" si="137"/>
        <v>1.5163</v>
      </c>
      <c r="G1112" s="2">
        <f t="shared" si="131"/>
        <v>1.5092079999999999</v>
      </c>
      <c r="H1112" s="2">
        <f t="shared" si="135"/>
        <v>1.4818224999999989</v>
      </c>
      <c r="I1112" s="2">
        <f t="array" ref="I1112">SUMPRODUCT(B1096:B1115, (ROW(B1096:B1115)-ROW(B1096)+1)) / (20*21/2)</f>
        <v>1.4834566666666666</v>
      </c>
      <c r="J1112" s="2">
        <f t="shared" si="138"/>
        <v>1.5078300848968089</v>
      </c>
      <c r="K1112" s="2">
        <f t="shared" si="132"/>
        <v>1.5070581899332607</v>
      </c>
    </row>
    <row r="1113" spans="1:11" ht="13.5" x14ac:dyDescent="0.25">
      <c r="A1113" s="3">
        <f>TITRES_STAT!B1116</f>
        <v>43630</v>
      </c>
      <c r="B1113" s="6">
        <f>TITRES_STAT!D1116</f>
        <v>1.4601999999999999</v>
      </c>
      <c r="C1113" s="2">
        <f t="shared" si="133"/>
        <v>-1.2499999999999956E-2</v>
      </c>
      <c r="D1113" s="2">
        <f t="shared" si="134"/>
        <v>1.4714800000000001</v>
      </c>
      <c r="E1113" s="2">
        <f t="shared" si="136"/>
        <v>1.49593</v>
      </c>
      <c r="F1113" s="2">
        <f t="shared" si="137"/>
        <v>1.5119150000000001</v>
      </c>
      <c r="G1113" s="2">
        <f t="shared" si="131"/>
        <v>1.5108379999999997</v>
      </c>
      <c r="H1113" s="2">
        <f t="shared" si="135"/>
        <v>1.4821044999999993</v>
      </c>
      <c r="I1113" s="2">
        <f t="array" ref="I1113">SUMPRODUCT(B1097:B1116, (ROW(B1097:B1116)-ROW(B1097)+1)) / (20*21/2)</f>
        <v>1.4767438095238092</v>
      </c>
      <c r="J1113" s="2">
        <f t="shared" si="138"/>
        <v>1.5032938863352081</v>
      </c>
      <c r="K1113" s="2">
        <f t="shared" si="132"/>
        <v>1.5052206138574467</v>
      </c>
    </row>
    <row r="1114" spans="1:11" ht="13.5" x14ac:dyDescent="0.25">
      <c r="A1114" s="3">
        <f>TITRES_STAT!B1117</f>
        <v>43633</v>
      </c>
      <c r="B1114" s="6">
        <f>TITRES_STAT!D1117</f>
        <v>1.4226000000000001</v>
      </c>
      <c r="C1114" s="2">
        <f t="shared" si="133"/>
        <v>-3.7599999999999856E-2</v>
      </c>
      <c r="D1114" s="2">
        <f t="shared" si="134"/>
        <v>1.4539399999999998</v>
      </c>
      <c r="E1114" s="2">
        <f t="shared" si="136"/>
        <v>1.4858999999999998</v>
      </c>
      <c r="F1114" s="2">
        <f t="shared" si="137"/>
        <v>1.5056499999999999</v>
      </c>
      <c r="G1114" s="2">
        <f t="shared" si="131"/>
        <v>1.5112139999999998</v>
      </c>
      <c r="H1114" s="2">
        <f t="shared" si="135"/>
        <v>1.4821984999999989</v>
      </c>
      <c r="I1114" s="2">
        <f t="array" ref="I1114">SUMPRODUCT(B1098:B1117, (ROW(B1098:B1117)-ROW(B1098)+1)) / (20*21/2)</f>
        <v>1.4722690476190474</v>
      </c>
      <c r="J1114" s="2">
        <f t="shared" si="138"/>
        <v>1.4956087543032834</v>
      </c>
      <c r="K1114" s="2">
        <f t="shared" si="132"/>
        <v>1.5019805897846057</v>
      </c>
    </row>
    <row r="1115" spans="1:11" ht="13.5" x14ac:dyDescent="0.25">
      <c r="A1115" s="3">
        <f>TITRES_STAT!B1118</f>
        <v>43634</v>
      </c>
      <c r="B1115" s="6">
        <f>TITRES_STAT!D1118</f>
        <v>1.4226000000000001</v>
      </c>
      <c r="C1115" s="2">
        <f t="shared" si="133"/>
        <v>0</v>
      </c>
      <c r="D1115" s="2">
        <f t="shared" si="134"/>
        <v>1.44516</v>
      </c>
      <c r="E1115" s="2">
        <f t="shared" si="136"/>
        <v>1.4758699999999998</v>
      </c>
      <c r="F1115" s="2">
        <f t="shared" si="137"/>
        <v>1.499385</v>
      </c>
      <c r="G1115" s="2">
        <f t="shared" si="131"/>
        <v>1.510964</v>
      </c>
      <c r="H1115" s="2">
        <f t="shared" si="135"/>
        <v>1.4822609999999989</v>
      </c>
      <c r="I1115" s="2">
        <f t="array" ref="I1115">SUMPRODUCT(B1099:B1118, (ROW(B1099:B1118)-ROW(B1099)+1)) / (20*21/2)</f>
        <v>1.4711333333333332</v>
      </c>
      <c r="J1115" s="2">
        <f t="shared" si="138"/>
        <v>1.4886555396077326</v>
      </c>
      <c r="K1115" s="2">
        <f t="shared" si="132"/>
        <v>1.4988676254793272</v>
      </c>
    </row>
    <row r="1116" spans="1:11" ht="13.5" x14ac:dyDescent="0.25">
      <c r="A1116" s="3">
        <f>TITRES_STAT!B1119</f>
        <v>43635</v>
      </c>
      <c r="B1116" s="6">
        <f>TITRES_STAT!D1119</f>
        <v>1.4289000000000001</v>
      </c>
      <c r="C1116" s="2">
        <f t="shared" si="133"/>
        <v>6.2999999999999723E-3</v>
      </c>
      <c r="D1116" s="2">
        <f t="shared" si="134"/>
        <v>1.4414000000000002</v>
      </c>
      <c r="E1116" s="2">
        <f t="shared" si="136"/>
        <v>1.4664700000000002</v>
      </c>
      <c r="F1116" s="2">
        <f t="shared" si="137"/>
        <v>1.494685</v>
      </c>
      <c r="G1116" s="2">
        <f t="shared" si="131"/>
        <v>1.5104639999999998</v>
      </c>
      <c r="H1116" s="2">
        <f t="shared" si="135"/>
        <v>1.4821984999999989</v>
      </c>
      <c r="I1116" s="2">
        <f t="array" ref="I1116">SUMPRODUCT(B1100:B1119, (ROW(B1100:B1119)-ROW(B1100)+1)) / (20*21/2)</f>
        <v>1.4725971428571429</v>
      </c>
      <c r="J1116" s="2">
        <f t="shared" si="138"/>
        <v>1.4829645358355676</v>
      </c>
      <c r="K1116" s="2">
        <f t="shared" si="132"/>
        <v>1.4961237970291574</v>
      </c>
    </row>
    <row r="1117" spans="1:11" ht="13.5" x14ac:dyDescent="0.25">
      <c r="A1117" s="3">
        <f>TITRES_STAT!B1120</f>
        <v>43636</v>
      </c>
      <c r="B1117" s="6">
        <f>TITRES_STAT!D1120</f>
        <v>1.4477</v>
      </c>
      <c r="C1117" s="2">
        <f t="shared" si="133"/>
        <v>1.8799999999999928E-2</v>
      </c>
      <c r="D1117" s="2">
        <f t="shared" si="134"/>
        <v>1.4364000000000003</v>
      </c>
      <c r="E1117" s="2">
        <f t="shared" si="136"/>
        <v>1.4589499999999997</v>
      </c>
      <c r="F1117" s="2">
        <f t="shared" si="137"/>
        <v>1.4909250000000001</v>
      </c>
      <c r="G1117" s="2">
        <f t="shared" si="131"/>
        <v>1.5102139999999999</v>
      </c>
      <c r="H1117" s="2">
        <f t="shared" si="135"/>
        <v>1.4822924999999991</v>
      </c>
      <c r="I1117" s="2">
        <f t="array" ref="I1117">SUMPRODUCT(B1101:B1120, (ROW(B1101:B1120)-ROW(B1101)+1)) / (20*21/2)</f>
        <v>1.4693695238095239</v>
      </c>
      <c r="J1117" s="2">
        <f t="shared" si="138"/>
        <v>1.4796060086131326</v>
      </c>
      <c r="K1117" s="2">
        <f t="shared" si="132"/>
        <v>1.4942248245966414</v>
      </c>
    </row>
    <row r="1118" spans="1:11" ht="13.5" x14ac:dyDescent="0.25">
      <c r="A1118" s="3">
        <f>TITRES_STAT!B1121</f>
        <v>43637</v>
      </c>
      <c r="B1118" s="6">
        <f>TITRES_STAT!D1121</f>
        <v>1.4790000000000001</v>
      </c>
      <c r="C1118" s="2">
        <f t="shared" si="133"/>
        <v>3.1300000000000106E-2</v>
      </c>
      <c r="D1118" s="2">
        <f t="shared" si="134"/>
        <v>1.4401600000000001</v>
      </c>
      <c r="E1118" s="2">
        <f t="shared" si="136"/>
        <v>1.4558199999999999</v>
      </c>
      <c r="F1118" s="2">
        <f t="shared" si="137"/>
        <v>1.4887299999999999</v>
      </c>
      <c r="G1118" s="2">
        <f t="shared" si="131"/>
        <v>1.5105899999999999</v>
      </c>
      <c r="H1118" s="2">
        <f t="shared" si="135"/>
        <v>1.4825119999999992</v>
      </c>
      <c r="I1118" s="2">
        <f t="array" ref="I1118">SUMPRODUCT(B1102:B1121, (ROW(B1102:B1121)-ROW(B1102)+1)) / (20*21/2)</f>
        <v>1.4700514285714286</v>
      </c>
      <c r="J1118" s="2">
        <f t="shared" si="138"/>
        <v>1.47954829350712</v>
      </c>
      <c r="K1118" s="2">
        <f t="shared" si="132"/>
        <v>1.4936277726516751</v>
      </c>
    </row>
    <row r="1119" spans="1:11" ht="13.5" x14ac:dyDescent="0.25">
      <c r="A1119" s="3">
        <f>TITRES_STAT!B1122</f>
        <v>43640</v>
      </c>
      <c r="B1119" s="6">
        <f>TITRES_STAT!D1122</f>
        <v>1.5041</v>
      </c>
      <c r="C1119" s="2">
        <f t="shared" si="133"/>
        <v>2.50999999999999E-2</v>
      </c>
      <c r="D1119" s="2">
        <f t="shared" si="134"/>
        <v>1.4564600000000001</v>
      </c>
      <c r="E1119" s="2">
        <f t="shared" si="136"/>
        <v>1.4551999999999998</v>
      </c>
      <c r="F1119" s="2">
        <f t="shared" si="137"/>
        <v>1.4877899999999999</v>
      </c>
      <c r="G1119" s="2">
        <f t="shared" si="131"/>
        <v>1.5122199999999999</v>
      </c>
      <c r="H1119" s="2">
        <f t="shared" si="135"/>
        <v>1.4828254999999992</v>
      </c>
      <c r="I1119" s="2">
        <f t="array" ref="I1119">SUMPRODUCT(B1103:B1122, (ROW(B1103:B1122)-ROW(B1103)+1)) / (20*21/2)</f>
        <v>1.4667114285714287</v>
      </c>
      <c r="J1119" s="2">
        <f t="shared" si="138"/>
        <v>1.4818865512683468</v>
      </c>
      <c r="K1119" s="2">
        <f t="shared" si="132"/>
        <v>1.4940384482339624</v>
      </c>
    </row>
    <row r="1120" spans="1:11" ht="13.5" x14ac:dyDescent="0.25">
      <c r="A1120" s="3">
        <f>TITRES_STAT!B1123</f>
        <v>43641</v>
      </c>
      <c r="B1120" s="6">
        <f>TITRES_STAT!D1123</f>
        <v>1.4539</v>
      </c>
      <c r="C1120" s="2">
        <f t="shared" si="133"/>
        <v>-5.0200000000000022E-2</v>
      </c>
      <c r="D1120" s="2">
        <f t="shared" si="134"/>
        <v>1.46272</v>
      </c>
      <c r="E1120" s="2">
        <f t="shared" si="136"/>
        <v>1.4539399999999998</v>
      </c>
      <c r="F1120" s="2">
        <f t="shared" si="137"/>
        <v>1.48434</v>
      </c>
      <c r="G1120" s="2">
        <f t="shared" si="131"/>
        <v>1.5123439999999999</v>
      </c>
      <c r="H1120" s="2">
        <f t="shared" si="135"/>
        <v>1.482699999999999</v>
      </c>
      <c r="I1120" s="2">
        <f t="array" ref="I1120">SUMPRODUCT(B1104:B1123, (ROW(B1104:B1123)-ROW(B1104)+1)) / (20*21/2)</f>
        <v>1.4655199999999999</v>
      </c>
      <c r="J1120" s="2">
        <f t="shared" si="138"/>
        <v>1.4792211654332663</v>
      </c>
      <c r="K1120" s="2">
        <f t="shared" si="132"/>
        <v>1.4924643914404736</v>
      </c>
    </row>
    <row r="1121" spans="1:11" ht="13.5" x14ac:dyDescent="0.25">
      <c r="A1121" s="3">
        <f>TITRES_STAT!B1124</f>
        <v>43642</v>
      </c>
      <c r="B1121" s="6">
        <f>TITRES_STAT!D1124</f>
        <v>1.4915</v>
      </c>
      <c r="C1121" s="2">
        <f t="shared" si="133"/>
        <v>3.7600000000000078E-2</v>
      </c>
      <c r="D1121" s="2">
        <f t="shared" si="134"/>
        <v>1.4752400000000001</v>
      </c>
      <c r="E1121" s="2">
        <f t="shared" si="136"/>
        <v>1.4583200000000001</v>
      </c>
      <c r="F1121" s="2">
        <f t="shared" si="137"/>
        <v>1.4827699999999999</v>
      </c>
      <c r="G1121" s="2">
        <f t="shared" si="131"/>
        <v>1.5128440000000001</v>
      </c>
      <c r="H1121" s="2">
        <f t="shared" si="135"/>
        <v>1.4827624999999989</v>
      </c>
      <c r="I1121" s="2">
        <f t="array" ref="I1121">SUMPRODUCT(B1105:B1124, (ROW(B1105:B1124)-ROW(B1105)+1)) / (20*21/2)</f>
        <v>1.4622066666666664</v>
      </c>
      <c r="J1121" s="2">
        <f t="shared" si="138"/>
        <v>1.4803905782491456</v>
      </c>
      <c r="K1121" s="2">
        <f t="shared" si="132"/>
        <v>1.4924265721682983</v>
      </c>
    </row>
    <row r="1122" spans="1:11" ht="13.5" x14ac:dyDescent="0.25">
      <c r="A1122" s="3">
        <f>TITRES_STAT!B1125</f>
        <v>43643</v>
      </c>
      <c r="B1122" s="6">
        <f>TITRES_STAT!D1125</f>
        <v>1.4477</v>
      </c>
      <c r="C1122" s="2">
        <f t="shared" si="133"/>
        <v>-4.3800000000000061E-2</v>
      </c>
      <c r="D1122" s="2">
        <f t="shared" si="134"/>
        <v>1.4752400000000001</v>
      </c>
      <c r="E1122" s="2">
        <f t="shared" si="136"/>
        <v>1.4558199999999999</v>
      </c>
      <c r="F1122" s="2">
        <f t="shared" si="137"/>
        <v>1.4790099999999999</v>
      </c>
      <c r="G1122" s="2">
        <f t="shared" si="131"/>
        <v>1.511968</v>
      </c>
      <c r="H1122" s="2">
        <f t="shared" si="135"/>
        <v>1.4827939999999986</v>
      </c>
      <c r="I1122" s="2">
        <f t="array" ref="I1122">SUMPRODUCT(B1106:B1125, (ROW(B1106:B1125)-ROW(B1106)+1)) / (20*21/2)</f>
        <v>1.4622623809523807</v>
      </c>
      <c r="J1122" s="2">
        <f t="shared" si="138"/>
        <v>1.477277189844465</v>
      </c>
      <c r="K1122" s="2">
        <f t="shared" si="132"/>
        <v>1.4906725889460122</v>
      </c>
    </row>
    <row r="1123" spans="1:11" ht="13.5" x14ac:dyDescent="0.25">
      <c r="A1123" s="3">
        <f>TITRES_STAT!B1126</f>
        <v>43644</v>
      </c>
      <c r="B1123" s="6">
        <f>TITRES_STAT!D1126</f>
        <v>1.4664999999999999</v>
      </c>
      <c r="C1123" s="2">
        <f t="shared" si="133"/>
        <v>1.8799999999999928E-2</v>
      </c>
      <c r="D1123" s="2">
        <f t="shared" si="134"/>
        <v>1.4727400000000002</v>
      </c>
      <c r="E1123" s="2">
        <f t="shared" si="136"/>
        <v>1.4564499999999998</v>
      </c>
      <c r="F1123" s="2">
        <f t="shared" si="137"/>
        <v>1.4761899999999999</v>
      </c>
      <c r="G1123" s="2">
        <f t="shared" si="131"/>
        <v>1.5110919999999999</v>
      </c>
      <c r="H1123" s="2">
        <f t="shared" si="135"/>
        <v>1.4829819999999987</v>
      </c>
      <c r="I1123" s="2">
        <f t="array" ref="I1123">SUMPRODUCT(B1107:B1126, (ROW(B1107:B1126)-ROW(B1107)+1)) / (20*21/2)</f>
        <v>1.464347619047619</v>
      </c>
      <c r="J1123" s="2">
        <f t="shared" si="138"/>
        <v>1.4762507908116587</v>
      </c>
      <c r="K1123" s="2">
        <f t="shared" si="132"/>
        <v>1.4897246442814627</v>
      </c>
    </row>
    <row r="1124" spans="1:11" ht="13.5" x14ac:dyDescent="0.25">
      <c r="A1124" s="3">
        <f>TITRES_STAT!B1127</f>
        <v>43647</v>
      </c>
      <c r="B1124" s="6">
        <f>TITRES_STAT!D1127</f>
        <v>1.4414</v>
      </c>
      <c r="C1124" s="2">
        <f t="shared" si="133"/>
        <v>-2.50999999999999E-2</v>
      </c>
      <c r="D1124" s="2">
        <f t="shared" si="134"/>
        <v>1.4601999999999999</v>
      </c>
      <c r="E1124" s="2">
        <f t="shared" si="136"/>
        <v>1.4583299999999999</v>
      </c>
      <c r="F1124" s="2">
        <f t="shared" si="137"/>
        <v>1.4721150000000001</v>
      </c>
      <c r="G1124" s="2">
        <f t="shared" si="131"/>
        <v>1.51034</v>
      </c>
      <c r="H1124" s="2">
        <f t="shared" si="135"/>
        <v>1.4828879999999987</v>
      </c>
      <c r="I1124" s="2">
        <f t="array" ref="I1124">SUMPRODUCT(B1108:B1127, (ROW(B1108:B1127)-ROW(B1108)+1)) / (20*21/2)</f>
        <v>1.4630014285714286</v>
      </c>
      <c r="J1124" s="2">
        <f t="shared" si="138"/>
        <v>1.4729316678772151</v>
      </c>
      <c r="K1124" s="2">
        <f t="shared" si="132"/>
        <v>1.4878295601919935</v>
      </c>
    </row>
    <row r="1125" spans="1:11" ht="13.5" x14ac:dyDescent="0.25">
      <c r="A1125" s="3">
        <f>TITRES_STAT!B1128</f>
        <v>43648</v>
      </c>
      <c r="B1125" s="6">
        <f>TITRES_STAT!D1128</f>
        <v>1.4726999999999999</v>
      </c>
      <c r="C1125" s="2">
        <f t="shared" si="133"/>
        <v>3.1299999999999883E-2</v>
      </c>
      <c r="D1125" s="2">
        <f t="shared" si="134"/>
        <v>1.4639599999999997</v>
      </c>
      <c r="E1125" s="2">
        <f t="shared" si="136"/>
        <v>1.4633399999999999</v>
      </c>
      <c r="F1125" s="2">
        <f t="shared" si="137"/>
        <v>1.4696050000000001</v>
      </c>
      <c r="G1125" s="2">
        <f t="shared" si="131"/>
        <v>1.5095879999999999</v>
      </c>
      <c r="H1125" s="2">
        <f t="shared" si="135"/>
        <v>1.4831699999999983</v>
      </c>
      <c r="I1125" s="2">
        <f t="array" ref="I1125">SUMPRODUCT(B1109:B1128, (ROW(B1109:B1128)-ROW(B1109)+1)) / (20*21/2)</f>
        <v>1.4613933333333333</v>
      </c>
      <c r="J1125" s="2">
        <f t="shared" si="138"/>
        <v>1.4729096042698613</v>
      </c>
      <c r="K1125" s="2">
        <f t="shared" si="132"/>
        <v>1.4872362441060329</v>
      </c>
    </row>
    <row r="1126" spans="1:11" ht="13.5" x14ac:dyDescent="0.25">
      <c r="A1126" s="3">
        <f>TITRES_STAT!B1129</f>
        <v>43649</v>
      </c>
      <c r="B1126" s="6">
        <f>TITRES_STAT!D1129</f>
        <v>1.4915</v>
      </c>
      <c r="C1126" s="2">
        <f t="shared" si="133"/>
        <v>1.880000000000015E-2</v>
      </c>
      <c r="D1126" s="2">
        <f t="shared" si="134"/>
        <v>1.4639599999999999</v>
      </c>
      <c r="E1126" s="2">
        <f t="shared" si="136"/>
        <v>1.4696</v>
      </c>
      <c r="F1126" s="2">
        <f t="shared" si="137"/>
        <v>1.468035</v>
      </c>
      <c r="G1126" s="2">
        <f t="shared" si="131"/>
        <v>1.5088360000000001</v>
      </c>
      <c r="H1126" s="2">
        <f t="shared" si="135"/>
        <v>1.4834204999999983</v>
      </c>
      <c r="I1126" s="2">
        <f t="array" ref="I1126">SUMPRODUCT(B1110:B1129, (ROW(B1110:B1129)-ROW(B1110)+1)) / (20*21/2)</f>
        <v>1.4624642857142858</v>
      </c>
      <c r="J1126" s="2">
        <f t="shared" si="138"/>
        <v>1.474680118148922</v>
      </c>
      <c r="K1126" s="2">
        <f t="shared" si="132"/>
        <v>1.4874034502195219</v>
      </c>
    </row>
    <row r="1127" spans="1:11" ht="13.5" x14ac:dyDescent="0.25">
      <c r="A1127" s="3">
        <f>TITRES_STAT!B1130</f>
        <v>43650</v>
      </c>
      <c r="B1127" s="6">
        <f>TITRES_STAT!D1130</f>
        <v>1.4539</v>
      </c>
      <c r="C1127" s="2">
        <f t="shared" si="133"/>
        <v>-3.7600000000000078E-2</v>
      </c>
      <c r="D1127" s="2">
        <f t="shared" si="134"/>
        <v>1.4651999999999998</v>
      </c>
      <c r="E1127" s="2">
        <f t="shared" si="136"/>
        <v>1.4702200000000001</v>
      </c>
      <c r="F1127" s="2">
        <f t="shared" si="137"/>
        <v>1.464585</v>
      </c>
      <c r="G1127" s="2">
        <f t="shared" si="131"/>
        <v>1.508084</v>
      </c>
      <c r="H1127" s="2">
        <f t="shared" si="135"/>
        <v>1.4836709999999982</v>
      </c>
      <c r="I1127" s="2">
        <f t="array" ref="I1127">SUMPRODUCT(B1111:B1130, (ROW(B1111:B1130)-ROW(B1111)+1)) / (20*21/2)</f>
        <v>1.4601333333333333</v>
      </c>
      <c r="J1127" s="2">
        <f t="shared" si="138"/>
        <v>1.4727010592775962</v>
      </c>
      <c r="K1127" s="2">
        <f t="shared" si="132"/>
        <v>1.4860895894265995</v>
      </c>
    </row>
    <row r="1128" spans="1:11" ht="13.5" x14ac:dyDescent="0.25">
      <c r="A1128" s="3">
        <f>TITRES_STAT!B1131</f>
        <v>43651</v>
      </c>
      <c r="B1128" s="6">
        <f>TITRES_STAT!D1131</f>
        <v>1.4477</v>
      </c>
      <c r="C1128" s="2">
        <f t="shared" si="133"/>
        <v>-6.1999999999999833E-3</v>
      </c>
      <c r="D1128" s="2">
        <f t="shared" si="134"/>
        <v>1.4614400000000001</v>
      </c>
      <c r="E1128" s="2">
        <f t="shared" si="136"/>
        <v>1.4670900000000002</v>
      </c>
      <c r="F1128" s="2">
        <f t="shared" si="137"/>
        <v>1.4614550000000002</v>
      </c>
      <c r="G1128" s="2">
        <f t="shared" si="131"/>
        <v>1.5067060000000001</v>
      </c>
      <c r="H1128" s="2">
        <f t="shared" si="135"/>
        <v>1.483890499999998</v>
      </c>
      <c r="I1128" s="2">
        <f t="array" ref="I1128">SUMPRODUCT(B1112:B1131, (ROW(B1112:B1131)-ROW(B1112)+1)) / (20*21/2)</f>
        <v>1.4603423809523812</v>
      </c>
      <c r="J1128" s="2">
        <f t="shared" si="138"/>
        <v>1.4703200060130632</v>
      </c>
      <c r="K1128" s="2">
        <f t="shared" si="132"/>
        <v>1.4845841153314387</v>
      </c>
    </row>
    <row r="1129" spans="1:11" ht="13.5" x14ac:dyDescent="0.25">
      <c r="A1129" s="3">
        <f>TITRES_STAT!B1132</f>
        <v>43654</v>
      </c>
      <c r="B1129" s="6">
        <f>TITRES_STAT!D1132</f>
        <v>1.4726999999999999</v>
      </c>
      <c r="C1129" s="2">
        <f t="shared" si="133"/>
        <v>2.4999999999999911E-2</v>
      </c>
      <c r="D1129" s="2">
        <f t="shared" si="134"/>
        <v>1.4677</v>
      </c>
      <c r="E1129" s="2">
        <f t="shared" si="136"/>
        <v>1.4639500000000001</v>
      </c>
      <c r="F1129" s="2">
        <f t="shared" si="137"/>
        <v>1.4595749999999998</v>
      </c>
      <c r="G1129" s="2">
        <f t="shared" si="131"/>
        <v>1.505954</v>
      </c>
      <c r="H1129" s="2">
        <f t="shared" si="135"/>
        <v>1.4841409999999979</v>
      </c>
      <c r="I1129" s="2">
        <f t="array" ref="I1129">SUMPRODUCT(B1113:B1132, (ROW(B1113:B1132)-ROW(B1113)+1)) / (20*21/2)</f>
        <v>1.4598919047619046</v>
      </c>
      <c r="J1129" s="2">
        <f t="shared" si="138"/>
        <v>1.4705466721070573</v>
      </c>
      <c r="K1129" s="2">
        <f t="shared" si="132"/>
        <v>1.4841180715929509</v>
      </c>
    </row>
    <row r="1130" spans="1:11" ht="13.5" x14ac:dyDescent="0.25">
      <c r="A1130" s="3">
        <f>TITRES_STAT!B1133</f>
        <v>43655</v>
      </c>
      <c r="B1130" s="6">
        <f>TITRES_STAT!D1133</f>
        <v>1.4351</v>
      </c>
      <c r="C1130" s="2">
        <f t="shared" si="133"/>
        <v>-3.7599999999999856E-2</v>
      </c>
      <c r="D1130" s="2">
        <f t="shared" si="134"/>
        <v>1.46018</v>
      </c>
      <c r="E1130" s="2">
        <f t="shared" si="136"/>
        <v>1.46207</v>
      </c>
      <c r="F1130" s="2">
        <f t="shared" si="137"/>
        <v>1.4580049999999998</v>
      </c>
      <c r="G1130" s="2">
        <f t="shared" si="131"/>
        <v>1.5041980000000001</v>
      </c>
      <c r="H1130" s="2">
        <f t="shared" si="135"/>
        <v>1.4844229999999978</v>
      </c>
      <c r="I1130" s="2">
        <f t="array" ref="I1130">SUMPRODUCT(B1114:B1133, (ROW(B1114:B1133)-ROW(B1114)+1)) / (20*21/2)</f>
        <v>1.4595309523809523</v>
      </c>
      <c r="J1130" s="2">
        <f t="shared" si="138"/>
        <v>1.4671707985730518</v>
      </c>
      <c r="K1130" s="2">
        <f t="shared" si="132"/>
        <v>1.4821957942755803</v>
      </c>
    </row>
    <row r="1131" spans="1:11" ht="13.5" x14ac:dyDescent="0.25">
      <c r="A1131" s="3">
        <f>TITRES_STAT!B1134</f>
        <v>43656</v>
      </c>
      <c r="B1131" s="6">
        <f>TITRES_STAT!D1134</f>
        <v>1.4601999999999999</v>
      </c>
      <c r="C1131" s="2">
        <f t="shared" si="133"/>
        <v>2.50999999999999E-2</v>
      </c>
      <c r="D1131" s="2">
        <f t="shared" si="134"/>
        <v>1.4539200000000001</v>
      </c>
      <c r="E1131" s="2">
        <f t="shared" si="136"/>
        <v>1.4589399999999999</v>
      </c>
      <c r="F1131" s="2">
        <f t="shared" si="137"/>
        <v>1.4586299999999999</v>
      </c>
      <c r="G1131" s="2">
        <f t="shared" si="131"/>
        <v>1.5026940000000002</v>
      </c>
      <c r="H1131" s="2">
        <f t="shared" si="135"/>
        <v>1.4846109999999977</v>
      </c>
      <c r="I1131" s="2">
        <f t="array" ref="I1131">SUMPRODUCT(B1115:B1134, (ROW(B1115:B1134)-ROW(B1115)+1)) / (20*21/2)</f>
        <v>1.4598</v>
      </c>
      <c r="J1131" s="2">
        <f t="shared" si="138"/>
        <v>1.466506912994666</v>
      </c>
      <c r="K1131" s="2">
        <f t="shared" si="132"/>
        <v>1.4813332141079105</v>
      </c>
    </row>
    <row r="1132" spans="1:11" ht="13.5" x14ac:dyDescent="0.25">
      <c r="A1132" s="3">
        <f>TITRES_STAT!B1135</f>
        <v>43657</v>
      </c>
      <c r="B1132" s="6">
        <f>TITRES_STAT!D1135</f>
        <v>1.4539</v>
      </c>
      <c r="C1132" s="2">
        <f t="shared" si="133"/>
        <v>-6.2999999999999723E-3</v>
      </c>
      <c r="D1132" s="2">
        <f t="shared" si="134"/>
        <v>1.4539199999999999</v>
      </c>
      <c r="E1132" s="2">
        <f t="shared" si="136"/>
        <v>1.4595600000000002</v>
      </c>
      <c r="F1132" s="2">
        <f t="shared" si="137"/>
        <v>1.4576899999999999</v>
      </c>
      <c r="G1132" s="2">
        <f t="shared" si="131"/>
        <v>1.5001860000000002</v>
      </c>
      <c r="H1132" s="2">
        <f t="shared" si="135"/>
        <v>1.4848299999999979</v>
      </c>
      <c r="I1132" s="2">
        <f t="array" ref="I1132">SUMPRODUCT(B1116:B1135, (ROW(B1116:B1135)-ROW(B1116)+1)) / (20*21/2)</f>
        <v>1.4604899999999996</v>
      </c>
      <c r="J1132" s="2">
        <f t="shared" si="138"/>
        <v>1.4653062546142217</v>
      </c>
      <c r="K1132" s="2">
        <f t="shared" si="132"/>
        <v>1.4802574017899532</v>
      </c>
    </row>
    <row r="1133" spans="1:11" ht="13.5" x14ac:dyDescent="0.25">
      <c r="A1133" s="3">
        <f>TITRES_STAT!B1136</f>
        <v>43658</v>
      </c>
      <c r="B1133" s="6">
        <f>TITRES_STAT!D1136</f>
        <v>1.4539</v>
      </c>
      <c r="C1133" s="2">
        <f t="shared" si="133"/>
        <v>0</v>
      </c>
      <c r="D1133" s="2">
        <f t="shared" si="134"/>
        <v>1.45516</v>
      </c>
      <c r="E1133" s="2">
        <f t="shared" si="136"/>
        <v>1.4583000000000002</v>
      </c>
      <c r="F1133" s="2">
        <f t="shared" si="137"/>
        <v>1.4573750000000001</v>
      </c>
      <c r="G1133" s="2">
        <f t="shared" si="131"/>
        <v>1.4976780000000005</v>
      </c>
      <c r="H1133" s="2">
        <f t="shared" si="135"/>
        <v>1.4850489999999976</v>
      </c>
      <c r="I1133" s="2">
        <f t="array" ref="I1133">SUMPRODUCT(B1117:B1136, (ROW(B1117:B1136)-ROW(B1117)+1)) / (20*21/2)</f>
        <v>1.4647709523809525</v>
      </c>
      <c r="J1133" s="2">
        <f t="shared" si="138"/>
        <v>1.4642199446509625</v>
      </c>
      <c r="K1133" s="2">
        <f t="shared" si="132"/>
        <v>1.4792237781903472</v>
      </c>
    </row>
    <row r="1134" spans="1:11" ht="13.5" x14ac:dyDescent="0.25">
      <c r="A1134" s="3">
        <f>TITRES_STAT!B1137</f>
        <v>43661</v>
      </c>
      <c r="B1134" s="6">
        <f>TITRES_STAT!D1137</f>
        <v>1.4601999999999999</v>
      </c>
      <c r="C1134" s="2">
        <f t="shared" si="133"/>
        <v>6.2999999999999723E-3</v>
      </c>
      <c r="D1134" s="2">
        <f t="shared" si="134"/>
        <v>1.4526599999999998</v>
      </c>
      <c r="E1134" s="2">
        <f t="shared" si="136"/>
        <v>1.46018</v>
      </c>
      <c r="F1134" s="2">
        <f t="shared" si="137"/>
        <v>1.4592550000000002</v>
      </c>
      <c r="G1134" s="2">
        <f t="shared" si="131"/>
        <v>1.4952960000000004</v>
      </c>
      <c r="H1134" s="2">
        <f t="shared" si="135"/>
        <v>1.4852994999999976</v>
      </c>
      <c r="I1134" s="2">
        <f t="array" ref="I1134">SUMPRODUCT(B1118:B1137, (ROW(B1118:B1137)-ROW(B1118)+1)) / (20*21/2)</f>
        <v>1.4705590476190478</v>
      </c>
      <c r="J1134" s="2">
        <f t="shared" si="138"/>
        <v>1.4638370927794422</v>
      </c>
      <c r="K1134" s="2">
        <f t="shared" si="132"/>
        <v>1.4784777476730788</v>
      </c>
    </row>
    <row r="1135" spans="1:11" ht="13.5" x14ac:dyDescent="0.25">
      <c r="A1135" s="3">
        <f>TITRES_STAT!B1138</f>
        <v>43662</v>
      </c>
      <c r="B1135" s="6">
        <f>TITRES_STAT!D1138</f>
        <v>1.4664999999999999</v>
      </c>
      <c r="C1135" s="2">
        <f t="shared" si="133"/>
        <v>6.2999999999999723E-3</v>
      </c>
      <c r="D1135" s="2">
        <f t="shared" si="134"/>
        <v>1.4589400000000001</v>
      </c>
      <c r="E1135" s="2">
        <f t="shared" si="136"/>
        <v>1.4595600000000002</v>
      </c>
      <c r="F1135" s="2">
        <f t="shared" si="137"/>
        <v>1.4614499999999999</v>
      </c>
      <c r="G1135" s="2">
        <f t="shared" si="131"/>
        <v>1.4931660000000004</v>
      </c>
      <c r="H1135" s="2">
        <f t="shared" si="135"/>
        <v>1.4854564999999973</v>
      </c>
      <c r="I1135" s="2">
        <f t="array" ref="I1135">SUMPRODUCT(B1119:B1138, (ROW(B1119:B1138)-ROW(B1119)+1)) / (20*21/2)</f>
        <v>1.4759738095238095</v>
      </c>
      <c r="J1135" s="2">
        <f t="shared" si="138"/>
        <v>1.4640907029909238</v>
      </c>
      <c r="K1135" s="2">
        <f t="shared" si="132"/>
        <v>1.4780080320780562</v>
      </c>
    </row>
    <row r="1136" spans="1:11" ht="13.5" x14ac:dyDescent="0.25">
      <c r="A1136" s="3">
        <f>TITRES_STAT!B1139</f>
        <v>43663</v>
      </c>
      <c r="B1136" s="6">
        <f>TITRES_STAT!D1139</f>
        <v>1.5064</v>
      </c>
      <c r="C1136" s="2">
        <f t="shared" si="133"/>
        <v>3.9900000000000047E-2</v>
      </c>
      <c r="D1136" s="2">
        <f t="shared" si="134"/>
        <v>1.46818</v>
      </c>
      <c r="E1136" s="2">
        <f t="shared" si="136"/>
        <v>1.4610500000000002</v>
      </c>
      <c r="F1136" s="2">
        <f t="shared" si="137"/>
        <v>1.465325</v>
      </c>
      <c r="G1136" s="2">
        <f t="shared" si="131"/>
        <v>1.492586</v>
      </c>
      <c r="H1136" s="2">
        <f t="shared" si="135"/>
        <v>1.4858439999999975</v>
      </c>
      <c r="I1136" s="2">
        <f t="array" ref="I1136">SUMPRODUCT(B1120:B1139, (ROW(B1120:B1139)-ROW(B1120)+1)) / (20*21/2)</f>
        <v>1.4805357142857141</v>
      </c>
      <c r="J1136" s="2">
        <f t="shared" si="138"/>
        <v>1.4681201598489311</v>
      </c>
      <c r="K1136" s="2">
        <f t="shared" si="132"/>
        <v>1.4791214425847992</v>
      </c>
    </row>
    <row r="1137" spans="1:11" ht="13.5" x14ac:dyDescent="0.25">
      <c r="A1137" s="3">
        <f>TITRES_STAT!B1140</f>
        <v>43664</v>
      </c>
      <c r="B1137" s="6">
        <f>TITRES_STAT!D1140</f>
        <v>1.5261</v>
      </c>
      <c r="C1137" s="2">
        <f t="shared" si="133"/>
        <v>1.9700000000000051E-2</v>
      </c>
      <c r="D1137" s="2">
        <f t="shared" si="134"/>
        <v>1.48262</v>
      </c>
      <c r="E1137" s="2">
        <f t="shared" si="136"/>
        <v>1.46827</v>
      </c>
      <c r="F1137" s="2">
        <f t="shared" si="137"/>
        <v>1.4692450000000001</v>
      </c>
      <c r="G1137" s="2">
        <f t="shared" si="131"/>
        <v>1.4922740000000001</v>
      </c>
      <c r="H1137" s="2">
        <f t="shared" si="135"/>
        <v>1.4864239999999975</v>
      </c>
      <c r="I1137" s="2">
        <f t="array" ref="I1137">SUMPRODUCT(B1121:B1140, (ROW(B1121:B1140)-ROW(B1121)+1)) / (20*21/2)</f>
        <v>1.4856528571428571</v>
      </c>
      <c r="J1137" s="2">
        <f t="shared" si="138"/>
        <v>1.4736420493871283</v>
      </c>
      <c r="K1137" s="2">
        <f t="shared" si="132"/>
        <v>1.4809637389540227</v>
      </c>
    </row>
    <row r="1138" spans="1:11" ht="13.5" x14ac:dyDescent="0.25">
      <c r="A1138" s="3">
        <f>TITRES_STAT!B1141</f>
        <v>43665</v>
      </c>
      <c r="B1138" s="6">
        <f>TITRES_STAT!D1141</f>
        <v>1.5261</v>
      </c>
      <c r="C1138" s="2">
        <f t="shared" si="133"/>
        <v>0</v>
      </c>
      <c r="D1138" s="2">
        <f t="shared" si="134"/>
        <v>1.4970599999999998</v>
      </c>
      <c r="E1138" s="2">
        <f t="shared" si="136"/>
        <v>1.4761099999999998</v>
      </c>
      <c r="F1138" s="2">
        <f t="shared" si="137"/>
        <v>1.4716</v>
      </c>
      <c r="G1138" s="2">
        <f t="shared" ref="G1138:G1201" si="139">AVERAGE(B1089:B1138)</f>
        <v>1.4925900000000001</v>
      </c>
      <c r="H1138" s="2">
        <f t="shared" si="135"/>
        <v>1.4871609999999977</v>
      </c>
      <c r="I1138" s="2">
        <f t="array" ref="I1138">SUMPRODUCT(B1122:B1141, (ROW(B1122:B1141)-ROW(B1122)+1)) / (20*21/2)</f>
        <v>1.4904261904761904</v>
      </c>
      <c r="J1138" s="2">
        <f t="shared" si="138"/>
        <v>1.4786380446835923</v>
      </c>
      <c r="K1138" s="2">
        <f t="shared" si="132"/>
        <v>1.4827337884068061</v>
      </c>
    </row>
    <row r="1139" spans="1:11" ht="13.5" x14ac:dyDescent="0.25">
      <c r="A1139" s="3">
        <f>TITRES_STAT!B1142</f>
        <v>43668</v>
      </c>
      <c r="B1139" s="6">
        <f>TITRES_STAT!D1142</f>
        <v>1.5195000000000001</v>
      </c>
      <c r="C1139" s="2">
        <f t="shared" si="133"/>
        <v>-6.5999999999999392E-3</v>
      </c>
      <c r="D1139" s="2">
        <f t="shared" si="134"/>
        <v>1.50892</v>
      </c>
      <c r="E1139" s="2">
        <f t="shared" si="136"/>
        <v>1.4807899999999998</v>
      </c>
      <c r="F1139" s="2">
        <f t="shared" si="137"/>
        <v>1.4723700000000002</v>
      </c>
      <c r="G1139" s="2">
        <f t="shared" si="139"/>
        <v>1.492022</v>
      </c>
      <c r="H1139" s="2">
        <f t="shared" si="135"/>
        <v>1.4880529999999978</v>
      </c>
      <c r="I1139" s="2">
        <f t="array" ref="I1139">SUMPRODUCT(B1123:B1142, (ROW(B1123:B1142)-ROW(B1123)+1)) / (20*21/2)</f>
        <v>1.4950347619047617</v>
      </c>
      <c r="J1139" s="2">
        <f t="shared" si="138"/>
        <v>1.4825296594756312</v>
      </c>
      <c r="K1139" s="2">
        <f t="shared" ref="K1139:K1202" si="140">$K$4*B1139+(1-$K$4)*K1138</f>
        <v>1.4841756006261473</v>
      </c>
    </row>
    <row r="1140" spans="1:11" ht="13.5" x14ac:dyDescent="0.25">
      <c r="A1140" s="3">
        <f>TITRES_STAT!B1143</f>
        <v>43669</v>
      </c>
      <c r="B1140" s="6">
        <f>TITRES_STAT!D1143</f>
        <v>1.5261</v>
      </c>
      <c r="C1140" s="2">
        <f t="shared" si="133"/>
        <v>6.5999999999999392E-3</v>
      </c>
      <c r="D1140" s="2">
        <f t="shared" si="134"/>
        <v>1.5208400000000002</v>
      </c>
      <c r="E1140" s="2">
        <f t="shared" si="136"/>
        <v>1.4898899999999999</v>
      </c>
      <c r="F1140" s="2">
        <f t="shared" si="137"/>
        <v>1.4759800000000001</v>
      </c>
      <c r="G1140" s="2">
        <f t="shared" si="139"/>
        <v>1.4914599999999998</v>
      </c>
      <c r="H1140" s="2">
        <f t="shared" si="135"/>
        <v>1.4890404999999978</v>
      </c>
      <c r="I1140" s="2">
        <f t="array" ref="I1140">SUMPRODUCT(B1124:B1143, (ROW(B1124:B1143)-ROW(B1124)+1)) / (20*21/2)</f>
        <v>1.4998985714285715</v>
      </c>
      <c r="J1140" s="2">
        <f t="shared" si="138"/>
        <v>1.4866792157160473</v>
      </c>
      <c r="K1140" s="2">
        <f t="shared" si="140"/>
        <v>1.4858196947192395</v>
      </c>
    </row>
    <row r="1141" spans="1:11" ht="13.5" x14ac:dyDescent="0.25">
      <c r="A1141" s="3">
        <f>TITRES_STAT!B1144</f>
        <v>43670</v>
      </c>
      <c r="B1141" s="6">
        <f>TITRES_STAT!D1144</f>
        <v>1.5261</v>
      </c>
      <c r="C1141" s="2">
        <f t="shared" si="133"/>
        <v>0</v>
      </c>
      <c r="D1141" s="2">
        <f t="shared" si="134"/>
        <v>1.5247799999999998</v>
      </c>
      <c r="E1141" s="2">
        <f t="shared" si="136"/>
        <v>1.49648</v>
      </c>
      <c r="F1141" s="2">
        <f t="shared" si="137"/>
        <v>1.4777099999999999</v>
      </c>
      <c r="G1141" s="2">
        <f t="shared" si="139"/>
        <v>1.4908979999999996</v>
      </c>
      <c r="H1141" s="2">
        <f t="shared" si="135"/>
        <v>1.490090499999998</v>
      </c>
      <c r="I1141" s="2">
        <f t="array" ref="I1141">SUMPRODUCT(B1125:B1144, (ROW(B1125:B1144)-ROW(B1125)+1)) / (20*21/2)</f>
        <v>1.5044471428571429</v>
      </c>
      <c r="J1141" s="2">
        <f t="shared" si="138"/>
        <v>1.4904335761240428</v>
      </c>
      <c r="K1141" s="2">
        <f t="shared" si="140"/>
        <v>1.4873993145341713</v>
      </c>
    </row>
    <row r="1142" spans="1:11" ht="13.5" x14ac:dyDescent="0.25">
      <c r="A1142" s="3">
        <f>TITRES_STAT!B1145</f>
        <v>43672</v>
      </c>
      <c r="B1142" s="6">
        <f>TITRES_STAT!D1145</f>
        <v>1.5261</v>
      </c>
      <c r="C1142" s="2">
        <f t="shared" si="133"/>
        <v>0</v>
      </c>
      <c r="D1142" s="2">
        <f t="shared" si="134"/>
        <v>1.5247799999999998</v>
      </c>
      <c r="E1142" s="2">
        <f t="shared" si="136"/>
        <v>1.5036999999999998</v>
      </c>
      <c r="F1142" s="2">
        <f t="shared" si="137"/>
        <v>1.48163</v>
      </c>
      <c r="G1142" s="2">
        <f t="shared" si="139"/>
        <v>1.4903359999999999</v>
      </c>
      <c r="H1142" s="2">
        <f t="shared" si="135"/>
        <v>1.4911719999999979</v>
      </c>
      <c r="I1142" s="2">
        <f t="array" ref="I1142">SUMPRODUCT(B1126:B1145, (ROW(B1126:B1145)-ROW(B1126)+1)) / (20*21/2)</f>
        <v>1.5085609523809524</v>
      </c>
      <c r="J1142" s="2">
        <f t="shared" si="138"/>
        <v>1.4938303783979436</v>
      </c>
      <c r="K1142" s="2">
        <f t="shared" si="140"/>
        <v>1.4889169884740077</v>
      </c>
    </row>
    <row r="1143" spans="1:11" ht="13.5" x14ac:dyDescent="0.25">
      <c r="A1143" s="3">
        <f>TITRES_STAT!B1146</f>
        <v>43675</v>
      </c>
      <c r="B1143" s="6">
        <f>TITRES_STAT!D1146</f>
        <v>1.5327</v>
      </c>
      <c r="C1143" s="2">
        <f t="shared" si="133"/>
        <v>6.5999999999999392E-3</v>
      </c>
      <c r="D1143" s="2">
        <f t="shared" si="134"/>
        <v>1.5261</v>
      </c>
      <c r="E1143" s="2">
        <f t="shared" si="136"/>
        <v>1.5115799999999999</v>
      </c>
      <c r="F1143" s="2">
        <f t="shared" si="137"/>
        <v>1.4849399999999999</v>
      </c>
      <c r="G1143" s="2">
        <f t="shared" si="139"/>
        <v>1.4900319999999996</v>
      </c>
      <c r="H1143" s="2">
        <f t="shared" si="135"/>
        <v>1.4920984999999976</v>
      </c>
      <c r="I1143" s="2">
        <f t="array" ref="I1143">SUMPRODUCT(B1127:B1146, (ROW(B1127:B1146)-ROW(B1127)+1)) / (20*21/2)</f>
        <v>1.5117604761904762</v>
      </c>
      <c r="J1143" s="2">
        <f t="shared" si="138"/>
        <v>1.497532247121949</v>
      </c>
      <c r="K1143" s="2">
        <f t="shared" si="140"/>
        <v>1.4906339693181643</v>
      </c>
    </row>
    <row r="1144" spans="1:11" ht="13.5" x14ac:dyDescent="0.25">
      <c r="A1144" s="3">
        <f>TITRES_STAT!B1147</f>
        <v>43676</v>
      </c>
      <c r="B1144" s="6">
        <f>TITRES_STAT!D1147</f>
        <v>1.5327</v>
      </c>
      <c r="C1144" s="2">
        <f t="shared" si="133"/>
        <v>0</v>
      </c>
      <c r="D1144" s="2">
        <f t="shared" si="134"/>
        <v>1.5287400000000002</v>
      </c>
      <c r="E1144" s="2">
        <f t="shared" si="136"/>
        <v>1.5188299999999999</v>
      </c>
      <c r="F1144" s="2">
        <f t="shared" si="137"/>
        <v>1.4895049999999999</v>
      </c>
      <c r="G1144" s="2">
        <f t="shared" si="139"/>
        <v>1.4897279999999997</v>
      </c>
      <c r="H1144" s="2">
        <f t="shared" si="135"/>
        <v>1.4932129999999975</v>
      </c>
      <c r="I1144" s="2">
        <f t="array" ref="I1144">SUMPRODUCT(B1128:B1147, (ROW(B1128:B1147)-ROW(B1128)+1)) / (20*21/2)</f>
        <v>1.5147952380952383</v>
      </c>
      <c r="J1144" s="2">
        <f t="shared" si="138"/>
        <v>1.5008815569198586</v>
      </c>
      <c r="K1144" s="2">
        <f t="shared" si="140"/>
        <v>1.4922836175801972</v>
      </c>
    </row>
    <row r="1145" spans="1:11" ht="13.5" x14ac:dyDescent="0.25">
      <c r="A1145" s="3">
        <f>TITRES_STAT!B1148</f>
        <v>43677</v>
      </c>
      <c r="B1145" s="6">
        <f>TITRES_STAT!D1148</f>
        <v>1.5327</v>
      </c>
      <c r="C1145" s="2">
        <f t="shared" si="133"/>
        <v>0</v>
      </c>
      <c r="D1145" s="2">
        <f t="shared" si="134"/>
        <v>1.5300600000000002</v>
      </c>
      <c r="E1145" s="2">
        <f t="shared" si="136"/>
        <v>1.52545</v>
      </c>
      <c r="F1145" s="2">
        <f t="shared" si="137"/>
        <v>1.4925049999999997</v>
      </c>
      <c r="G1145" s="2">
        <f t="shared" si="139"/>
        <v>1.4894239999999999</v>
      </c>
      <c r="H1145" s="2">
        <f t="shared" si="135"/>
        <v>1.4942019999999974</v>
      </c>
      <c r="I1145" s="2">
        <f t="array" ref="I1145">SUMPRODUCT(B1129:B1148, (ROW(B1129:B1148)-ROW(B1129)+1)) / (20*21/2)</f>
        <v>1.5174861904761905</v>
      </c>
      <c r="J1145" s="2">
        <f t="shared" si="138"/>
        <v>1.503911884832253</v>
      </c>
      <c r="K1145" s="2">
        <f t="shared" si="140"/>
        <v>1.4938685737535229</v>
      </c>
    </row>
    <row r="1146" spans="1:11" ht="13.5" x14ac:dyDescent="0.25">
      <c r="A1146" s="3">
        <f>TITRES_STAT!B1149</f>
        <v>43678</v>
      </c>
      <c r="B1146" s="6">
        <f>TITRES_STAT!D1149</f>
        <v>1.5261</v>
      </c>
      <c r="C1146" s="2">
        <f t="shared" si="133"/>
        <v>-6.5999999999999392E-3</v>
      </c>
      <c r="D1146" s="2">
        <f t="shared" si="134"/>
        <v>1.53006</v>
      </c>
      <c r="E1146" s="2">
        <f t="shared" si="136"/>
        <v>1.5274199999999998</v>
      </c>
      <c r="F1146" s="2">
        <f t="shared" si="137"/>
        <v>1.4942349999999998</v>
      </c>
      <c r="G1146" s="2">
        <f t="shared" si="139"/>
        <v>1.4894880000000004</v>
      </c>
      <c r="H1146" s="2">
        <f t="shared" si="135"/>
        <v>1.4951579999999975</v>
      </c>
      <c r="I1146" s="2">
        <f t="array" ref="I1146">SUMPRODUCT(B1130:B1149, (ROW(B1130:B1149)-ROW(B1130)+1)) / (20*21/2)</f>
        <v>1.5185561904761904</v>
      </c>
      <c r="J1146" s="2">
        <f t="shared" si="138"/>
        <v>1.5060250386577527</v>
      </c>
      <c r="K1146" s="2">
        <f t="shared" si="140"/>
        <v>1.4951325512533846</v>
      </c>
    </row>
    <row r="1147" spans="1:11" ht="13.5" x14ac:dyDescent="0.25">
      <c r="A1147" s="3">
        <f>TITRES_STAT!B1150</f>
        <v>43679</v>
      </c>
      <c r="B1147" s="6">
        <f>TITRES_STAT!D1150</f>
        <v>1.5261</v>
      </c>
      <c r="C1147" s="2">
        <f t="shared" si="133"/>
        <v>0</v>
      </c>
      <c r="D1147" s="2">
        <f t="shared" si="134"/>
        <v>1.53006</v>
      </c>
      <c r="E1147" s="2">
        <f t="shared" si="136"/>
        <v>1.5274199999999998</v>
      </c>
      <c r="F1147" s="2">
        <f t="shared" si="137"/>
        <v>1.4978449999999996</v>
      </c>
      <c r="G1147" s="2">
        <f t="shared" si="139"/>
        <v>1.4895520000000002</v>
      </c>
      <c r="H1147" s="2">
        <f t="shared" si="135"/>
        <v>1.4961454999999972</v>
      </c>
      <c r="I1147" s="2">
        <f t="array" ref="I1147">SUMPRODUCT(B1131:B1150, (ROW(B1131:B1150)-ROW(B1131)+1)) / (20*21/2)</f>
        <v>1.5169295238095239</v>
      </c>
      <c r="J1147" s="2">
        <f t="shared" si="138"/>
        <v>1.5079369397379669</v>
      </c>
      <c r="K1147" s="2">
        <f t="shared" si="140"/>
        <v>1.4963469610081539</v>
      </c>
    </row>
    <row r="1148" spans="1:11" ht="13.5" x14ac:dyDescent="0.25">
      <c r="A1148" s="3">
        <f>TITRES_STAT!B1151</f>
        <v>43682</v>
      </c>
      <c r="B1148" s="6">
        <f>TITRES_STAT!D1151</f>
        <v>1.5261</v>
      </c>
      <c r="C1148" s="2">
        <f t="shared" si="133"/>
        <v>0</v>
      </c>
      <c r="D1148" s="2">
        <f t="shared" si="134"/>
        <v>1.5287399999999998</v>
      </c>
      <c r="E1148" s="2">
        <f t="shared" si="136"/>
        <v>1.5274199999999998</v>
      </c>
      <c r="F1148" s="2">
        <f t="shared" si="137"/>
        <v>1.5017649999999996</v>
      </c>
      <c r="G1148" s="2">
        <f t="shared" si="139"/>
        <v>1.4896160000000003</v>
      </c>
      <c r="H1148" s="2">
        <f t="shared" si="135"/>
        <v>1.4971329999999974</v>
      </c>
      <c r="I1148" s="2">
        <f t="array" ref="I1148">SUMPRODUCT(B1132:B1151, (ROW(B1132:B1151)-ROW(B1132)+1)) / (20*21/2)</f>
        <v>1.5163047619047618</v>
      </c>
      <c r="J1148" s="2">
        <f t="shared" si="138"/>
        <v>1.5096667550010179</v>
      </c>
      <c r="K1148" s="2">
        <f t="shared" si="140"/>
        <v>1.4975137468509714</v>
      </c>
    </row>
    <row r="1149" spans="1:11" ht="13.5" x14ac:dyDescent="0.25">
      <c r="A1149" s="3">
        <f>TITRES_STAT!B1152</f>
        <v>43683</v>
      </c>
      <c r="B1149" s="6">
        <f>TITRES_STAT!D1152</f>
        <v>1.5129999999999999</v>
      </c>
      <c r="C1149" s="2">
        <f t="shared" si="133"/>
        <v>-1.3100000000000112E-2</v>
      </c>
      <c r="D1149" s="2">
        <f t="shared" si="134"/>
        <v>1.5247999999999997</v>
      </c>
      <c r="E1149" s="2">
        <f t="shared" si="136"/>
        <v>1.52677</v>
      </c>
      <c r="F1149" s="2">
        <f t="shared" si="137"/>
        <v>1.5037799999999997</v>
      </c>
      <c r="G1149" s="2">
        <f t="shared" si="139"/>
        <v>1.4894179999999999</v>
      </c>
      <c r="H1149" s="2">
        <f t="shared" si="135"/>
        <v>1.498054999999997</v>
      </c>
      <c r="I1149" s="2">
        <f t="array" ref="I1149">SUMPRODUCT(B1133:B1152, (ROW(B1133:B1152)-ROW(B1133)+1)) / (20*21/2)</f>
        <v>1.5142438095238093</v>
      </c>
      <c r="J1149" s="2">
        <f t="shared" si="138"/>
        <v>1.5099842069056828</v>
      </c>
      <c r="K1149" s="2">
        <f t="shared" si="140"/>
        <v>1.4981210508960312</v>
      </c>
    </row>
    <row r="1150" spans="1:11" ht="13.5" x14ac:dyDescent="0.25">
      <c r="A1150" s="3">
        <f>TITRES_STAT!B1153</f>
        <v>43684</v>
      </c>
      <c r="B1150" s="6">
        <f>TITRES_STAT!D1153</f>
        <v>1.4866999999999999</v>
      </c>
      <c r="C1150" s="2">
        <f t="shared" si="133"/>
        <v>-2.629999999999999E-2</v>
      </c>
      <c r="D1150" s="2">
        <f t="shared" si="134"/>
        <v>1.5156000000000001</v>
      </c>
      <c r="E1150" s="2">
        <f t="shared" si="136"/>
        <v>1.5228300000000001</v>
      </c>
      <c r="F1150" s="2">
        <f t="shared" si="137"/>
        <v>1.5063599999999997</v>
      </c>
      <c r="G1150" s="2">
        <f t="shared" si="139"/>
        <v>1.4886940000000002</v>
      </c>
      <c r="H1150" s="2">
        <f t="shared" si="135"/>
        <v>1.4988454999999974</v>
      </c>
      <c r="I1150" s="2">
        <f t="array" ref="I1150">SUMPRODUCT(B1134:B1153, (ROW(B1134:B1153)-ROW(B1134)+1)) / (20*21/2)</f>
        <v>1.5145314285714286</v>
      </c>
      <c r="J1150" s="2">
        <f t="shared" si="138"/>
        <v>1.507766663390856</v>
      </c>
      <c r="K1150" s="2">
        <f t="shared" si="140"/>
        <v>1.4976731665471674</v>
      </c>
    </row>
    <row r="1151" spans="1:11" ht="13.5" x14ac:dyDescent="0.25">
      <c r="A1151" s="3">
        <f>TITRES_STAT!B1154</f>
        <v>43685</v>
      </c>
      <c r="B1151" s="6">
        <f>TITRES_STAT!D1154</f>
        <v>1.4998</v>
      </c>
      <c r="C1151" s="2">
        <f t="shared" si="133"/>
        <v>1.3100000000000112E-2</v>
      </c>
      <c r="D1151" s="2">
        <f t="shared" si="134"/>
        <v>1.51034</v>
      </c>
      <c r="E1151" s="2">
        <f t="shared" si="136"/>
        <v>1.5201999999999998</v>
      </c>
      <c r="F1151" s="2">
        <f t="shared" si="137"/>
        <v>1.5083399999999998</v>
      </c>
      <c r="G1151" s="2">
        <f t="shared" si="139"/>
        <v>1.4882319999999998</v>
      </c>
      <c r="H1151" s="2">
        <f t="shared" si="135"/>
        <v>1.4997014999999976</v>
      </c>
      <c r="I1151" s="2">
        <f t="array" ref="I1151">SUMPRODUCT(B1135:B1154, (ROW(B1135:B1154)-ROW(B1135)+1)) / (20*21/2)</f>
        <v>1.5107757142857146</v>
      </c>
      <c r="J1151" s="2">
        <f t="shared" si="138"/>
        <v>1.5070079335441078</v>
      </c>
      <c r="K1151" s="2">
        <f t="shared" si="140"/>
        <v>1.4977565717806118</v>
      </c>
    </row>
    <row r="1152" spans="1:11" ht="13.5" x14ac:dyDescent="0.25">
      <c r="A1152" s="3">
        <f>TITRES_STAT!B1155</f>
        <v>43686</v>
      </c>
      <c r="B1152" s="6">
        <f>TITRES_STAT!D1155</f>
        <v>1.4866999999999999</v>
      </c>
      <c r="C1152" s="2">
        <f t="shared" si="133"/>
        <v>-1.3100000000000112E-2</v>
      </c>
      <c r="D1152" s="2">
        <f t="shared" si="134"/>
        <v>1.5024600000000001</v>
      </c>
      <c r="E1152" s="2">
        <f t="shared" si="136"/>
        <v>1.5162599999999997</v>
      </c>
      <c r="F1152" s="2">
        <f t="shared" si="137"/>
        <v>1.5099799999999994</v>
      </c>
      <c r="G1152" s="2">
        <f t="shared" si="139"/>
        <v>1.4875079999999996</v>
      </c>
      <c r="H1152" s="2">
        <f t="shared" si="135"/>
        <v>1.5004604999999975</v>
      </c>
      <c r="I1152" s="2">
        <f t="array" ref="I1152">SUMPRODUCT(B1136:B1155, (ROW(B1136:B1155)-ROW(B1136)+1)) / (20*21/2)</f>
        <v>1.5100899999999999</v>
      </c>
      <c r="J1152" s="2">
        <f t="shared" si="138"/>
        <v>1.5050738446351453</v>
      </c>
      <c r="K1152" s="2">
        <f t="shared" si="140"/>
        <v>1.4973229807303918</v>
      </c>
    </row>
    <row r="1153" spans="1:11" ht="13.5" x14ac:dyDescent="0.25">
      <c r="A1153" s="3">
        <f>TITRES_STAT!B1156</f>
        <v>43691</v>
      </c>
      <c r="B1153" s="6">
        <f>TITRES_STAT!D1156</f>
        <v>1.5129999999999999</v>
      </c>
      <c r="C1153" s="2">
        <f t="shared" si="133"/>
        <v>2.629999999999999E-2</v>
      </c>
      <c r="D1153" s="2">
        <f t="shared" si="134"/>
        <v>1.4998399999999998</v>
      </c>
      <c r="E1153" s="2">
        <f t="shared" si="136"/>
        <v>1.5142899999999999</v>
      </c>
      <c r="F1153" s="2">
        <f t="shared" si="137"/>
        <v>1.5129349999999995</v>
      </c>
      <c r="G1153" s="2">
        <f t="shared" si="139"/>
        <v>1.4873099999999997</v>
      </c>
      <c r="H1153" s="2">
        <f t="shared" si="135"/>
        <v>1.5011629999999974</v>
      </c>
      <c r="I1153" s="2">
        <f t="array" ref="I1153">SUMPRODUCT(B1137:B1156, (ROW(B1137:B1156)-ROW(B1137)+1)) / (20*21/2)</f>
        <v>1.5092142857142856</v>
      </c>
      <c r="J1153" s="2">
        <f t="shared" si="138"/>
        <v>1.5058287165746551</v>
      </c>
      <c r="K1153" s="2">
        <f t="shared" si="140"/>
        <v>1.4979377657997881</v>
      </c>
    </row>
    <row r="1154" spans="1:11" ht="13.5" x14ac:dyDescent="0.25">
      <c r="A1154" s="3">
        <f>TITRES_STAT!B1157</f>
        <v>43692</v>
      </c>
      <c r="B1154" s="6">
        <f>TITRES_STAT!D1157</f>
        <v>1.4735</v>
      </c>
      <c r="C1154" s="2">
        <f t="shared" si="133"/>
        <v>-3.9499999999999869E-2</v>
      </c>
      <c r="D1154" s="2">
        <f t="shared" si="134"/>
        <v>1.49194</v>
      </c>
      <c r="E1154" s="2">
        <f t="shared" si="136"/>
        <v>1.5083699999999998</v>
      </c>
      <c r="F1154" s="2">
        <f t="shared" si="137"/>
        <v>1.5135999999999998</v>
      </c>
      <c r="G1154" s="2">
        <f t="shared" si="139"/>
        <v>1.4863219999999999</v>
      </c>
      <c r="H1154" s="2">
        <f t="shared" si="135"/>
        <v>1.5014489999999971</v>
      </c>
      <c r="I1154" s="2">
        <f t="array" ref="I1154">SUMPRODUCT(B1138:B1157, (ROW(B1138:B1157)-ROW(B1138)+1)) / (20*21/2)</f>
        <v>1.5083385714285713</v>
      </c>
      <c r="J1154" s="2">
        <f t="shared" si="138"/>
        <v>1.5027497911865928</v>
      </c>
      <c r="K1154" s="2">
        <f t="shared" si="140"/>
        <v>1.4969794220429335</v>
      </c>
    </row>
    <row r="1155" spans="1:11" ht="13.5" x14ac:dyDescent="0.25">
      <c r="A1155" s="3">
        <f>TITRES_STAT!B1158</f>
        <v>43693</v>
      </c>
      <c r="B1155" s="6">
        <f>TITRES_STAT!D1158</f>
        <v>1.5064</v>
      </c>
      <c r="C1155" s="2">
        <f t="shared" si="133"/>
        <v>3.2899999999999929E-2</v>
      </c>
      <c r="D1155" s="2">
        <f t="shared" si="134"/>
        <v>1.4958799999999999</v>
      </c>
      <c r="E1155" s="2">
        <f t="shared" si="136"/>
        <v>1.5057399999999999</v>
      </c>
      <c r="F1155" s="2">
        <f t="shared" si="137"/>
        <v>1.5155949999999998</v>
      </c>
      <c r="G1155" s="2">
        <f t="shared" si="139"/>
        <v>1.4859919999999998</v>
      </c>
      <c r="H1155" s="2">
        <f t="shared" si="135"/>
        <v>1.5017739999999975</v>
      </c>
      <c r="I1155" s="2">
        <f t="array" ref="I1155">SUMPRODUCT(B1139:B1158, (ROW(B1139:B1158)-ROW(B1139)+1)) / (20*21/2)</f>
        <v>1.5081852380952381</v>
      </c>
      <c r="J1155" s="2">
        <f t="shared" si="138"/>
        <v>1.503097430121203</v>
      </c>
      <c r="K1155" s="2">
        <f t="shared" si="140"/>
        <v>1.4973488564726225</v>
      </c>
    </row>
    <row r="1156" spans="1:11" ht="13.5" x14ac:dyDescent="0.25">
      <c r="A1156" s="3">
        <f>TITRES_STAT!B1159</f>
        <v>43696</v>
      </c>
      <c r="B1156" s="6">
        <f>TITRES_STAT!D1159</f>
        <v>1.5064</v>
      </c>
      <c r="C1156" s="2">
        <f t="shared" ref="C1156:C1219" si="141">B1156-B1155</f>
        <v>0</v>
      </c>
      <c r="D1156" s="2">
        <f t="shared" si="134"/>
        <v>1.4972000000000001</v>
      </c>
      <c r="E1156" s="2">
        <f t="shared" si="136"/>
        <v>1.5037699999999998</v>
      </c>
      <c r="F1156" s="2">
        <f t="shared" si="137"/>
        <v>1.5155949999999998</v>
      </c>
      <c r="G1156" s="2">
        <f t="shared" si="139"/>
        <v>1.4856619999999998</v>
      </c>
      <c r="H1156" s="2">
        <f t="shared" si="135"/>
        <v>1.5016604999999976</v>
      </c>
      <c r="I1156" s="2">
        <f t="array" ref="I1156">SUMPRODUCT(B1140:B1159, (ROW(B1140:B1159)-ROW(B1140)+1)) / (20*21/2)</f>
        <v>1.5080942857142856</v>
      </c>
      <c r="J1156" s="2">
        <f t="shared" si="138"/>
        <v>1.5034119605858502</v>
      </c>
      <c r="K1156" s="2">
        <f t="shared" si="140"/>
        <v>1.4977038032776178</v>
      </c>
    </row>
    <row r="1157" spans="1:11" ht="13.5" x14ac:dyDescent="0.25">
      <c r="A1157" s="3">
        <f>TITRES_STAT!B1160</f>
        <v>43697</v>
      </c>
      <c r="B1157" s="6">
        <f>TITRES_STAT!D1160</f>
        <v>1.5064</v>
      </c>
      <c r="C1157" s="2">
        <f t="shared" si="141"/>
        <v>0</v>
      </c>
      <c r="D1157" s="2">
        <f t="shared" si="134"/>
        <v>1.5011399999999999</v>
      </c>
      <c r="E1157" s="2">
        <f t="shared" si="136"/>
        <v>1.5017999999999998</v>
      </c>
      <c r="F1157" s="2">
        <f t="shared" si="137"/>
        <v>1.5146099999999998</v>
      </c>
      <c r="G1157" s="2">
        <f t="shared" si="139"/>
        <v>1.4853319999999997</v>
      </c>
      <c r="H1157" s="2">
        <f t="shared" si="135"/>
        <v>1.5012334999999979</v>
      </c>
      <c r="I1157" s="2">
        <f t="array" ref="I1157">SUMPRODUCT(B1141:B1160, (ROW(B1141:B1160)-ROW(B1141)+1)) / (20*21/2)</f>
        <v>1.5080342857142854</v>
      </c>
      <c r="J1157" s="2">
        <f t="shared" si="138"/>
        <v>1.5036965357681502</v>
      </c>
      <c r="K1157" s="2">
        <f t="shared" si="140"/>
        <v>1.4980448306000642</v>
      </c>
    </row>
    <row r="1158" spans="1:11" ht="13.5" x14ac:dyDescent="0.25">
      <c r="A1158" s="3">
        <f>TITRES_STAT!B1161</f>
        <v>43698</v>
      </c>
      <c r="B1158" s="6">
        <f>TITRES_STAT!D1161</f>
        <v>1.5129999999999999</v>
      </c>
      <c r="C1158" s="2">
        <f t="shared" si="141"/>
        <v>6.5999999999999392E-3</v>
      </c>
      <c r="D1158" s="2">
        <f t="shared" ref="D1158:D1221" si="142">AVERAGE(B1154:B1158)</f>
        <v>1.5011399999999999</v>
      </c>
      <c r="E1158" s="2">
        <f t="shared" si="136"/>
        <v>1.5004899999999997</v>
      </c>
      <c r="F1158" s="2">
        <f t="shared" si="137"/>
        <v>1.5139549999999997</v>
      </c>
      <c r="G1158" s="2">
        <f t="shared" si="139"/>
        <v>1.4853860000000001</v>
      </c>
      <c r="H1158" s="2">
        <f t="shared" si="135"/>
        <v>1.5006199999999976</v>
      </c>
      <c r="I1158" s="2">
        <f t="array" ref="I1158">SUMPRODUCT(B1142:B1161, (ROW(B1142:B1161)-ROW(B1142)+1)) / (20*21/2)</f>
        <v>1.5080366666666665</v>
      </c>
      <c r="J1158" s="2">
        <f t="shared" si="138"/>
        <v>1.5045825799807073</v>
      </c>
      <c r="K1158" s="2">
        <f t="shared" si="140"/>
        <v>1.4986313078314342</v>
      </c>
    </row>
    <row r="1159" spans="1:11" ht="13.5" x14ac:dyDescent="0.25">
      <c r="A1159" s="3">
        <f>TITRES_STAT!B1162</f>
        <v>43699</v>
      </c>
      <c r="B1159" s="6">
        <f>TITRES_STAT!D1162</f>
        <v>1.5129999999999999</v>
      </c>
      <c r="C1159" s="2">
        <f t="shared" si="141"/>
        <v>0</v>
      </c>
      <c r="D1159" s="2">
        <f t="shared" si="142"/>
        <v>1.5090399999999999</v>
      </c>
      <c r="E1159" s="2">
        <f t="shared" si="136"/>
        <v>1.5004899999999997</v>
      </c>
      <c r="F1159" s="2">
        <f t="shared" si="137"/>
        <v>1.5136299999999998</v>
      </c>
      <c r="G1159" s="2">
        <f t="shared" si="139"/>
        <v>1.4854399999999999</v>
      </c>
      <c r="H1159" s="2">
        <f t="shared" si="135"/>
        <v>1.4998184999999975</v>
      </c>
      <c r="I1159" s="2">
        <f t="array" ref="I1159">SUMPRODUCT(B1143:B1162, (ROW(B1143:B1162)-ROW(B1143)+1)) / (20*21/2)</f>
        <v>1.5043395238095236</v>
      </c>
      <c r="J1159" s="2">
        <f t="shared" si="138"/>
        <v>1.5053842390301637</v>
      </c>
      <c r="K1159" s="2">
        <f t="shared" si="140"/>
        <v>1.4991947859556916</v>
      </c>
    </row>
    <row r="1160" spans="1:11" ht="13.5" x14ac:dyDescent="0.25">
      <c r="A1160" s="3">
        <f>TITRES_STAT!B1163</f>
        <v>43700</v>
      </c>
      <c r="B1160" s="6">
        <f>TITRES_STAT!D1163</f>
        <v>1.5129999999999999</v>
      </c>
      <c r="C1160" s="2">
        <f t="shared" si="141"/>
        <v>0</v>
      </c>
      <c r="D1160" s="2">
        <f t="shared" si="142"/>
        <v>1.5103599999999999</v>
      </c>
      <c r="E1160" s="2">
        <f t="shared" si="136"/>
        <v>1.5031199999999998</v>
      </c>
      <c r="F1160" s="2">
        <f t="shared" si="137"/>
        <v>1.5129749999999997</v>
      </c>
      <c r="G1160" s="2">
        <f t="shared" si="139"/>
        <v>1.4863699999999997</v>
      </c>
      <c r="H1160" s="2">
        <f t="shared" si="135"/>
        <v>1.4987664999999977</v>
      </c>
      <c r="I1160" s="2">
        <f t="array" ref="I1160">SUMPRODUCT(B1144:B1163, (ROW(B1144:B1163)-ROW(B1144)+1)) / (20*21/2)</f>
        <v>1.503397619047619</v>
      </c>
      <c r="J1160" s="2">
        <f t="shared" si="138"/>
        <v>1.5061095495987196</v>
      </c>
      <c r="K1160" s="2">
        <f t="shared" si="140"/>
        <v>1.4997361668986056</v>
      </c>
    </row>
    <row r="1161" spans="1:11" ht="13.5" x14ac:dyDescent="0.25">
      <c r="A1161" s="3">
        <f>TITRES_STAT!B1164</f>
        <v>43703</v>
      </c>
      <c r="B1161" s="6">
        <f>TITRES_STAT!D1164</f>
        <v>1.5129999999999999</v>
      </c>
      <c r="C1161" s="2">
        <f t="shared" si="141"/>
        <v>0</v>
      </c>
      <c r="D1161" s="2">
        <f t="shared" si="142"/>
        <v>1.5116799999999999</v>
      </c>
      <c r="E1161" s="2">
        <f t="shared" si="136"/>
        <v>1.50444</v>
      </c>
      <c r="F1161" s="2">
        <f t="shared" si="137"/>
        <v>1.5123199999999994</v>
      </c>
      <c r="G1161" s="2">
        <f t="shared" si="139"/>
        <v>1.4876760000000002</v>
      </c>
      <c r="H1161" s="2">
        <f t="shared" si="135"/>
        <v>1.4975889999999976</v>
      </c>
      <c r="I1161" s="2">
        <f t="array" ref="I1161">SUMPRODUCT(B1145:B1164, (ROW(B1145:B1164)-ROW(B1145)+1)) / (20*21/2)</f>
        <v>1.5026123809523808</v>
      </c>
      <c r="J1161" s="2">
        <f t="shared" si="138"/>
        <v>1.5067657829702701</v>
      </c>
      <c r="K1161" s="2">
        <f t="shared" si="140"/>
        <v>1.5002563172163073</v>
      </c>
    </row>
    <row r="1162" spans="1:11" ht="13.5" x14ac:dyDescent="0.25">
      <c r="A1162" s="3">
        <f>TITRES_STAT!B1165</f>
        <v>43704</v>
      </c>
      <c r="B1162" s="6">
        <f>TITRES_STAT!D1165</f>
        <v>1.4735</v>
      </c>
      <c r="C1162" s="2">
        <f t="shared" si="141"/>
        <v>-3.9499999999999869E-2</v>
      </c>
      <c r="D1162" s="2">
        <f t="shared" si="142"/>
        <v>1.5050999999999999</v>
      </c>
      <c r="E1162" s="2">
        <f t="shared" si="136"/>
        <v>1.5031199999999998</v>
      </c>
      <c r="F1162" s="2">
        <f t="shared" si="137"/>
        <v>1.5096899999999995</v>
      </c>
      <c r="G1162" s="2">
        <f t="shared" si="139"/>
        <v>1.4876920000000005</v>
      </c>
      <c r="H1162" s="2">
        <f t="shared" ref="H1162:H1225" si="143">AVERAGE(B963:B1162)</f>
        <v>1.4961199999999977</v>
      </c>
      <c r="I1162" s="2">
        <f t="array" ref="I1162">SUMPRODUCT(B1146:B1165, (ROW(B1146:B1165)-ROW(B1146)+1)) / (20*21/2)</f>
        <v>1.4994790476190474</v>
      </c>
      <c r="J1162" s="2">
        <f t="shared" si="138"/>
        <v>1.5035976131635778</v>
      </c>
      <c r="K1162" s="2">
        <f t="shared" si="140"/>
        <v>1.4992070498744914</v>
      </c>
    </row>
    <row r="1163" spans="1:11" ht="13.5" x14ac:dyDescent="0.25">
      <c r="A1163" s="3">
        <f>TITRES_STAT!B1166</f>
        <v>43705</v>
      </c>
      <c r="B1163" s="6">
        <f>TITRES_STAT!D1166</f>
        <v>1.4998</v>
      </c>
      <c r="C1163" s="2">
        <f t="shared" si="141"/>
        <v>2.629999999999999E-2</v>
      </c>
      <c r="D1163" s="2">
        <f t="shared" si="142"/>
        <v>1.5024599999999999</v>
      </c>
      <c r="E1163" s="2">
        <f t="shared" si="136"/>
        <v>1.5017999999999998</v>
      </c>
      <c r="F1163" s="2">
        <f t="shared" si="137"/>
        <v>1.5080449999999996</v>
      </c>
      <c r="G1163" s="2">
        <f t="shared" si="139"/>
        <v>1.4884840000000004</v>
      </c>
      <c r="H1163" s="2">
        <f t="shared" si="143"/>
        <v>1.4949389999999974</v>
      </c>
      <c r="I1163" s="2">
        <f t="array" ref="I1163">SUMPRODUCT(B1147:B1166, (ROW(B1147:B1166)-ROW(B1147)+1)) / (20*21/2)</f>
        <v>1.4966276190476189</v>
      </c>
      <c r="J1163" s="2">
        <f t="shared" si="138"/>
        <v>1.5032359357194274</v>
      </c>
      <c r="K1163" s="2">
        <f t="shared" si="140"/>
        <v>1.4992303028205898</v>
      </c>
    </row>
    <row r="1164" spans="1:11" ht="13.5" x14ac:dyDescent="0.25">
      <c r="A1164" s="3">
        <f>TITRES_STAT!B1167</f>
        <v>43706</v>
      </c>
      <c r="B1164" s="6">
        <f>TITRES_STAT!D1167</f>
        <v>1.4998</v>
      </c>
      <c r="C1164" s="2">
        <f t="shared" si="141"/>
        <v>0</v>
      </c>
      <c r="D1164" s="2">
        <f t="shared" si="142"/>
        <v>1.4998200000000002</v>
      </c>
      <c r="E1164" s="2">
        <f t="shared" ref="E1164:E1227" si="144">AVERAGE(B1155:B1164)</f>
        <v>1.5044299999999999</v>
      </c>
      <c r="F1164" s="2">
        <f t="shared" si="137"/>
        <v>1.5063999999999997</v>
      </c>
      <c r="G1164" s="2">
        <f t="shared" si="139"/>
        <v>1.4900279999999997</v>
      </c>
      <c r="H1164" s="2">
        <f t="shared" si="143"/>
        <v>1.4941339999999974</v>
      </c>
      <c r="I1164" s="2">
        <f t="array" ref="I1164">SUMPRODUCT(B1148:B1167, (ROW(B1148:B1167)-ROW(B1148)+1)) / (20*21/2)</f>
        <v>1.4965314285714288</v>
      </c>
      <c r="J1164" s="2">
        <f t="shared" si="138"/>
        <v>1.5029087037461486</v>
      </c>
      <c r="K1164" s="2">
        <f t="shared" si="140"/>
        <v>1.4992526438864491</v>
      </c>
    </row>
    <row r="1165" spans="1:11" ht="13.5" x14ac:dyDescent="0.25">
      <c r="A1165" s="3">
        <f>TITRES_STAT!B1168</f>
        <v>43707</v>
      </c>
      <c r="B1165" s="6">
        <f>TITRES_STAT!D1168</f>
        <v>1.4735</v>
      </c>
      <c r="C1165" s="2">
        <f t="shared" si="141"/>
        <v>-2.629999999999999E-2</v>
      </c>
      <c r="D1165" s="2">
        <f t="shared" si="142"/>
        <v>1.4919199999999999</v>
      </c>
      <c r="E1165" s="2">
        <f t="shared" si="144"/>
        <v>1.5011399999999999</v>
      </c>
      <c r="F1165" s="2">
        <f t="shared" si="137"/>
        <v>1.5034399999999999</v>
      </c>
      <c r="G1165" s="2">
        <f t="shared" si="139"/>
        <v>1.4910459999999999</v>
      </c>
      <c r="H1165" s="2">
        <f t="shared" si="143"/>
        <v>1.4930724999999976</v>
      </c>
      <c r="I1165" s="2">
        <f t="array" ref="I1165">SUMPRODUCT(B1149:B1168, (ROW(B1149:B1168)-ROW(B1149)+1)) / (20*21/2)</f>
        <v>1.4996938095238093</v>
      </c>
      <c r="J1165" s="2">
        <f t="shared" si="138"/>
        <v>1.5001078748179442</v>
      </c>
      <c r="K1165" s="2">
        <f t="shared" si="140"/>
        <v>1.4982427362830588</v>
      </c>
    </row>
    <row r="1166" spans="1:11" ht="13.5" x14ac:dyDescent="0.25">
      <c r="A1166" s="3">
        <f>TITRES_STAT!B1169</f>
        <v>43710</v>
      </c>
      <c r="B1166" s="6">
        <f>TITRES_STAT!D1169</f>
        <v>1.4735</v>
      </c>
      <c r="C1166" s="2">
        <f t="shared" si="141"/>
        <v>0</v>
      </c>
      <c r="D1166" s="2">
        <f t="shared" si="142"/>
        <v>1.4840199999999999</v>
      </c>
      <c r="E1166" s="2">
        <f t="shared" si="144"/>
        <v>1.4978500000000001</v>
      </c>
      <c r="F1166" s="2">
        <f t="shared" si="137"/>
        <v>1.50081</v>
      </c>
      <c r="G1166" s="2">
        <f t="shared" si="139"/>
        <v>1.4919379999999998</v>
      </c>
      <c r="H1166" s="2">
        <f t="shared" si="143"/>
        <v>1.4922304999999978</v>
      </c>
      <c r="I1166" s="2">
        <f t="array" ref="I1166">SUMPRODUCT(B1150:B1169, (ROW(B1150:B1169)-ROW(B1150)+1)) / (20*21/2)</f>
        <v>1.5021961904761902</v>
      </c>
      <c r="J1166" s="2">
        <f t="shared" si="138"/>
        <v>1.4975737915019496</v>
      </c>
      <c r="K1166" s="2">
        <f t="shared" si="140"/>
        <v>1.4972724328994094</v>
      </c>
    </row>
    <row r="1167" spans="1:11" ht="13.5" x14ac:dyDescent="0.25">
      <c r="A1167" s="3">
        <f>TITRES_STAT!B1170</f>
        <v>43711</v>
      </c>
      <c r="B1167" s="6">
        <f>TITRES_STAT!D1170</f>
        <v>1.4998</v>
      </c>
      <c r="C1167" s="2">
        <f t="shared" si="141"/>
        <v>2.629999999999999E-2</v>
      </c>
      <c r="D1167" s="2">
        <f t="shared" si="142"/>
        <v>1.4892800000000002</v>
      </c>
      <c r="E1167" s="2">
        <f t="shared" si="144"/>
        <v>1.49719</v>
      </c>
      <c r="F1167" s="2">
        <f t="shared" si="137"/>
        <v>1.499495</v>
      </c>
      <c r="G1167" s="2">
        <f t="shared" si="139"/>
        <v>1.4929799999999995</v>
      </c>
      <c r="H1167" s="2">
        <f t="shared" si="143"/>
        <v>1.4917389999999977</v>
      </c>
      <c r="I1167" s="2">
        <f t="array" ref="I1167">SUMPRODUCT(B1151:B1170, (ROW(B1151:B1170)-ROW(B1151)+1)) / (20*21/2)</f>
        <v>1.5008838095238093</v>
      </c>
      <c r="J1167" s="2">
        <f t="shared" si="138"/>
        <v>1.4977858113589066</v>
      </c>
      <c r="K1167" s="2">
        <f t="shared" si="140"/>
        <v>1.497371553177864</v>
      </c>
    </row>
    <row r="1168" spans="1:11" ht="13.5" x14ac:dyDescent="0.25">
      <c r="A1168" s="3">
        <f>TITRES_STAT!B1171</f>
        <v>43712</v>
      </c>
      <c r="B1168" s="6">
        <f>TITRES_STAT!D1171</f>
        <v>1.5327</v>
      </c>
      <c r="C1168" s="2">
        <f t="shared" si="141"/>
        <v>3.2899999999999929E-2</v>
      </c>
      <c r="D1168" s="2">
        <f t="shared" si="142"/>
        <v>1.49586</v>
      </c>
      <c r="E1168" s="2">
        <f t="shared" si="144"/>
        <v>1.49916</v>
      </c>
      <c r="F1168" s="2">
        <f t="shared" si="137"/>
        <v>1.499825</v>
      </c>
      <c r="G1168" s="2">
        <f t="shared" si="139"/>
        <v>1.4940539999999995</v>
      </c>
      <c r="H1168" s="2">
        <f t="shared" si="143"/>
        <v>1.4911929999999975</v>
      </c>
      <c r="I1168" s="2">
        <f t="array" ref="I1168">SUMPRODUCT(B1152:B1171, (ROW(B1152:B1171)-ROW(B1152)+1)) / (20*21/2)</f>
        <v>1.4983142857142855</v>
      </c>
      <c r="J1168" s="2">
        <f t="shared" si="138"/>
        <v>1.5011109721818681</v>
      </c>
      <c r="K1168" s="2">
        <f t="shared" si="140"/>
        <v>1.4987569824650067</v>
      </c>
    </row>
    <row r="1169" spans="1:11" ht="13.5" x14ac:dyDescent="0.25">
      <c r="A1169" s="3">
        <f>TITRES_STAT!B1172</f>
        <v>43713</v>
      </c>
      <c r="B1169" s="6">
        <f>TITRES_STAT!D1172</f>
        <v>1.5261</v>
      </c>
      <c r="C1169" s="2">
        <f t="shared" si="141"/>
        <v>-6.5999999999999392E-3</v>
      </c>
      <c r="D1169" s="2">
        <f t="shared" si="142"/>
        <v>1.5011199999999998</v>
      </c>
      <c r="E1169" s="2">
        <f t="shared" si="144"/>
        <v>1.50047</v>
      </c>
      <c r="F1169" s="2">
        <f t="shared" si="137"/>
        <v>1.50048</v>
      </c>
      <c r="G1169" s="2">
        <f t="shared" si="139"/>
        <v>1.4944939999999993</v>
      </c>
      <c r="H1169" s="2">
        <f t="shared" si="143"/>
        <v>1.4907389999999978</v>
      </c>
      <c r="I1169" s="2">
        <f t="array" ref="I1169">SUMPRODUCT(B1153:B1172, (ROW(B1153:B1172)-ROW(B1153)+1)) / (20*21/2)</f>
        <v>1.4990033333333335</v>
      </c>
      <c r="J1169" s="2">
        <f t="shared" si="138"/>
        <v>1.5034908795931188</v>
      </c>
      <c r="K1169" s="2">
        <f t="shared" si="140"/>
        <v>1.4998292576624574</v>
      </c>
    </row>
    <row r="1170" spans="1:11" ht="13.5" x14ac:dyDescent="0.25">
      <c r="A1170" s="3">
        <f>TITRES_STAT!B1173</f>
        <v>43714</v>
      </c>
      <c r="B1170" s="6">
        <f>TITRES_STAT!D1173</f>
        <v>1.4866999999999999</v>
      </c>
      <c r="C1170" s="2">
        <f t="shared" si="141"/>
        <v>-3.9400000000000102E-2</v>
      </c>
      <c r="D1170" s="2">
        <f t="shared" si="142"/>
        <v>1.50376</v>
      </c>
      <c r="E1170" s="2">
        <f t="shared" si="144"/>
        <v>1.4978400000000001</v>
      </c>
      <c r="F1170" s="2">
        <f t="shared" si="137"/>
        <v>1.50048</v>
      </c>
      <c r="G1170" s="2">
        <f t="shared" si="139"/>
        <v>1.4951499999999995</v>
      </c>
      <c r="H1170" s="2">
        <f t="shared" si="143"/>
        <v>1.4899629999999979</v>
      </c>
      <c r="I1170" s="2">
        <f t="array" ref="I1170">SUMPRODUCT(B1154:B1173, (ROW(B1154:B1173)-ROW(B1154)+1)) / (20*21/2)</f>
        <v>1.4989699999999997</v>
      </c>
      <c r="J1170" s="2">
        <f t="shared" si="138"/>
        <v>1.5018917482032981</v>
      </c>
      <c r="K1170" s="2">
        <f t="shared" si="140"/>
        <v>1.4993143848129495</v>
      </c>
    </row>
    <row r="1171" spans="1:11" ht="13.5" x14ac:dyDescent="0.25">
      <c r="A1171" s="3">
        <f>TITRES_STAT!B1174</f>
        <v>43717</v>
      </c>
      <c r="B1171" s="6">
        <f>TITRES_STAT!D1174</f>
        <v>1.4735</v>
      </c>
      <c r="C1171" s="2">
        <f t="shared" si="141"/>
        <v>-1.3199999999999878E-2</v>
      </c>
      <c r="D1171" s="2">
        <f t="shared" si="142"/>
        <v>1.5037600000000002</v>
      </c>
      <c r="E1171" s="2">
        <f t="shared" si="144"/>
        <v>1.4938899999999999</v>
      </c>
      <c r="F1171" s="2">
        <f t="shared" si="137"/>
        <v>1.4991650000000001</v>
      </c>
      <c r="G1171" s="2">
        <f t="shared" si="139"/>
        <v>1.4947899999999996</v>
      </c>
      <c r="H1171" s="2">
        <f t="shared" si="143"/>
        <v>1.4891209999999979</v>
      </c>
      <c r="I1171" s="2">
        <f t="array" ref="I1171">SUMPRODUCT(B1155:B1174, (ROW(B1155:B1174)-ROW(B1155)+1)) / (20*21/2)</f>
        <v>1.4983709523809521</v>
      </c>
      <c r="J1171" s="2">
        <f t="shared" si="138"/>
        <v>1.4991877721839364</v>
      </c>
      <c r="K1171" s="2">
        <f t="shared" si="140"/>
        <v>1.4983020559967555</v>
      </c>
    </row>
    <row r="1172" spans="1:11" ht="13.5" x14ac:dyDescent="0.25">
      <c r="A1172" s="3">
        <f>TITRES_STAT!B1175</f>
        <v>43718</v>
      </c>
      <c r="B1172" s="6">
        <f>TITRES_STAT!D1175</f>
        <v>1.5064</v>
      </c>
      <c r="C1172" s="2">
        <f t="shared" si="141"/>
        <v>3.2899999999999929E-2</v>
      </c>
      <c r="D1172" s="2">
        <f t="shared" si="142"/>
        <v>1.50508</v>
      </c>
      <c r="E1172" s="2">
        <f t="shared" si="144"/>
        <v>1.49718</v>
      </c>
      <c r="F1172" s="2">
        <f t="shared" ref="F1172:F1235" si="145">AVERAGE(B1153:B1172)</f>
        <v>1.5001500000000001</v>
      </c>
      <c r="G1172" s="2">
        <f t="shared" si="139"/>
        <v>1.4959639999999996</v>
      </c>
      <c r="H1172" s="2">
        <f t="shared" si="143"/>
        <v>1.488662499999998</v>
      </c>
      <c r="I1172" s="2">
        <f t="array" ref="I1172">SUMPRODUCT(B1156:B1175, (ROW(B1156:B1175)-ROW(B1156)+1)) / (20*21/2)</f>
        <v>1.4970590476190477</v>
      </c>
      <c r="J1172" s="2">
        <f t="shared" si="138"/>
        <v>1.4998746510235614</v>
      </c>
      <c r="K1172" s="2">
        <f t="shared" si="140"/>
        <v>1.4986196224282553</v>
      </c>
    </row>
    <row r="1173" spans="1:11" ht="13.5" x14ac:dyDescent="0.25">
      <c r="A1173" s="3">
        <f>TITRES_STAT!B1176</f>
        <v>43719</v>
      </c>
      <c r="B1173" s="6">
        <f>TITRES_STAT!D1176</f>
        <v>1.4998</v>
      </c>
      <c r="C1173" s="2">
        <f t="shared" si="141"/>
        <v>-6.5999999999999392E-3</v>
      </c>
      <c r="D1173" s="2">
        <f t="shared" si="142"/>
        <v>1.4984999999999999</v>
      </c>
      <c r="E1173" s="2">
        <f t="shared" si="144"/>
        <v>1.49718</v>
      </c>
      <c r="F1173" s="2">
        <f t="shared" si="145"/>
        <v>1.49949</v>
      </c>
      <c r="G1173" s="2">
        <f t="shared" si="139"/>
        <v>1.4966299999999995</v>
      </c>
      <c r="H1173" s="2">
        <f t="shared" si="143"/>
        <v>1.4880144999999982</v>
      </c>
      <c r="I1173" s="2">
        <f t="array" ref="I1173">SUMPRODUCT(B1157:B1176, (ROW(B1157:B1176)-ROW(B1157)+1)) / (20*21/2)</f>
        <v>1.4983457142857139</v>
      </c>
      <c r="J1173" s="2">
        <f t="shared" ref="J1173:J1236" si="146">$J$4*B1173+J1172*(1-$J$4)</f>
        <v>1.4998675414022697</v>
      </c>
      <c r="K1173" s="2">
        <f t="shared" si="140"/>
        <v>1.4986659117447942</v>
      </c>
    </row>
    <row r="1174" spans="1:11" ht="13.5" x14ac:dyDescent="0.25">
      <c r="A1174" s="3">
        <f>TITRES_STAT!B1177</f>
        <v>43720</v>
      </c>
      <c r="B1174" s="6">
        <f>TITRES_STAT!D1177</f>
        <v>1.4932000000000001</v>
      </c>
      <c r="C1174" s="2">
        <f t="shared" si="141"/>
        <v>-6.5999999999999392E-3</v>
      </c>
      <c r="D1174" s="2">
        <f t="shared" si="142"/>
        <v>1.4919199999999999</v>
      </c>
      <c r="E1174" s="2">
        <f t="shared" si="144"/>
        <v>1.4965199999999999</v>
      </c>
      <c r="F1174" s="2">
        <f t="shared" si="145"/>
        <v>1.5004750000000002</v>
      </c>
      <c r="G1174" s="2">
        <f t="shared" si="139"/>
        <v>1.4976659999999995</v>
      </c>
      <c r="H1174" s="2">
        <f t="shared" si="143"/>
        <v>1.4875529999999983</v>
      </c>
      <c r="I1174" s="2">
        <f t="array" ref="I1174">SUMPRODUCT(B1158:B1177, (ROW(B1158:B1177)-ROW(B1158)+1)) / (20*21/2)</f>
        <v>1.4989723809523809</v>
      </c>
      <c r="J1174" s="2">
        <f t="shared" si="146"/>
        <v>1.4992325374591964</v>
      </c>
      <c r="K1174" s="2">
        <f t="shared" si="140"/>
        <v>1.4984515622646064</v>
      </c>
    </row>
    <row r="1175" spans="1:11" ht="13.5" x14ac:dyDescent="0.25">
      <c r="A1175" s="3">
        <f>TITRES_STAT!B1178</f>
        <v>43721</v>
      </c>
      <c r="B1175" s="6">
        <f>TITRES_STAT!D1178</f>
        <v>1.4866999999999999</v>
      </c>
      <c r="C1175" s="2">
        <f t="shared" si="141"/>
        <v>-6.5000000000001723E-3</v>
      </c>
      <c r="D1175" s="2">
        <f t="shared" si="142"/>
        <v>1.4919199999999999</v>
      </c>
      <c r="E1175" s="2">
        <f t="shared" si="144"/>
        <v>1.4978400000000001</v>
      </c>
      <c r="F1175" s="2">
        <f t="shared" si="145"/>
        <v>1.49949</v>
      </c>
      <c r="G1175" s="2">
        <f t="shared" si="139"/>
        <v>1.4979459999999998</v>
      </c>
      <c r="H1175" s="2">
        <f t="shared" si="143"/>
        <v>1.4870899999999982</v>
      </c>
      <c r="I1175" s="2">
        <f t="array" ref="I1175">SUMPRODUCT(B1159:B1178, (ROW(B1159:B1178)-ROW(B1159)+1)) / (20*21/2)</f>
        <v>1.4958371428571426</v>
      </c>
      <c r="J1175" s="2">
        <f t="shared" si="146"/>
        <v>1.4980389624630825</v>
      </c>
      <c r="K1175" s="2">
        <f t="shared" si="140"/>
        <v>1.4979907166856024</v>
      </c>
    </row>
    <row r="1176" spans="1:11" ht="13.5" x14ac:dyDescent="0.25">
      <c r="A1176" s="3">
        <f>TITRES_STAT!B1179</f>
        <v>43724</v>
      </c>
      <c r="B1176" s="6">
        <f>TITRES_STAT!D1179</f>
        <v>1.5129999999999999</v>
      </c>
      <c r="C1176" s="2">
        <f t="shared" si="141"/>
        <v>2.629999999999999E-2</v>
      </c>
      <c r="D1176" s="2">
        <f t="shared" si="142"/>
        <v>1.4998199999999999</v>
      </c>
      <c r="E1176" s="2">
        <f t="shared" si="144"/>
        <v>1.50179</v>
      </c>
      <c r="F1176" s="2">
        <f t="shared" si="145"/>
        <v>1.4998200000000002</v>
      </c>
      <c r="G1176" s="2">
        <f t="shared" si="139"/>
        <v>1.4983759999999997</v>
      </c>
      <c r="H1176" s="2">
        <f t="shared" si="143"/>
        <v>1.4868839999999983</v>
      </c>
      <c r="I1176" s="2">
        <f t="array" ref="I1176">SUMPRODUCT(B1160:B1179, (ROW(B1160:B1179)-ROW(B1160)+1)) / (20*21/2)</f>
        <v>1.4922928571428573</v>
      </c>
      <c r="J1176" s="2">
        <f t="shared" si="146"/>
        <v>1.4994638231808841</v>
      </c>
      <c r="K1176" s="2">
        <f t="shared" si="140"/>
        <v>1.498579316031265</v>
      </c>
    </row>
    <row r="1177" spans="1:11" ht="13.5" x14ac:dyDescent="0.25">
      <c r="A1177" s="3">
        <f>TITRES_STAT!B1180</f>
        <v>43725</v>
      </c>
      <c r="B1177" s="6">
        <f>TITRES_STAT!D1180</f>
        <v>1.5064</v>
      </c>
      <c r="C1177" s="2">
        <f t="shared" si="141"/>
        <v>-6.5999999999999392E-3</v>
      </c>
      <c r="D1177" s="2">
        <f t="shared" si="142"/>
        <v>1.4998200000000002</v>
      </c>
      <c r="E1177" s="2">
        <f t="shared" si="144"/>
        <v>1.5024499999999998</v>
      </c>
      <c r="F1177" s="2">
        <f t="shared" si="145"/>
        <v>1.4998200000000002</v>
      </c>
      <c r="G1177" s="2">
        <f t="shared" si="139"/>
        <v>1.4994259999999997</v>
      </c>
      <c r="H1177" s="2">
        <f t="shared" si="143"/>
        <v>1.4865824999999984</v>
      </c>
      <c r="I1177" s="2">
        <f t="array" ref="I1177">SUMPRODUCT(B1161:B1180, (ROW(B1161:B1180)-ROW(B1161)+1)) / (20*21/2)</f>
        <v>1.4883804761904764</v>
      </c>
      <c r="J1177" s="2">
        <f t="shared" si="146"/>
        <v>1.5001244114493713</v>
      </c>
      <c r="K1177" s="2">
        <f t="shared" si="140"/>
        <v>1.4988860095202352</v>
      </c>
    </row>
    <row r="1178" spans="1:11" ht="13.5" x14ac:dyDescent="0.25">
      <c r="A1178" s="3">
        <f>TITRES_STAT!B1181</f>
        <v>43726</v>
      </c>
      <c r="B1178" s="6">
        <f>TITRES_STAT!D1181</f>
        <v>1.4669000000000001</v>
      </c>
      <c r="C1178" s="2">
        <f t="shared" si="141"/>
        <v>-3.9499999999999869E-2</v>
      </c>
      <c r="D1178" s="2">
        <f t="shared" si="142"/>
        <v>1.4932399999999999</v>
      </c>
      <c r="E1178" s="2">
        <f t="shared" si="144"/>
        <v>1.49587</v>
      </c>
      <c r="F1178" s="2">
        <f t="shared" si="145"/>
        <v>1.4975150000000002</v>
      </c>
      <c r="G1178" s="2">
        <f t="shared" si="139"/>
        <v>1.4998099999999994</v>
      </c>
      <c r="H1178" s="2">
        <f t="shared" si="143"/>
        <v>1.4861459999999989</v>
      </c>
      <c r="I1178" s="2">
        <f t="array" ref="I1178">SUMPRODUCT(B1162:B1181, (ROW(B1162:B1181)-ROW(B1162)+1)) / (20*21/2)</f>
        <v>1.4872547619047618</v>
      </c>
      <c r="J1178" s="2">
        <f t="shared" si="146"/>
        <v>1.4969601817875264</v>
      </c>
      <c r="K1178" s="2">
        <f t="shared" si="140"/>
        <v>1.4976316562057161</v>
      </c>
    </row>
    <row r="1179" spans="1:11" ht="13.5" x14ac:dyDescent="0.25">
      <c r="A1179" s="3">
        <f>TITRES_STAT!B1182</f>
        <v>43727</v>
      </c>
      <c r="B1179" s="6">
        <f>TITRES_STAT!D1182</f>
        <v>1.4602999999999999</v>
      </c>
      <c r="C1179" s="2">
        <f t="shared" si="141"/>
        <v>-6.6000000000001613E-3</v>
      </c>
      <c r="D1179" s="2">
        <f t="shared" si="142"/>
        <v>1.4866600000000001</v>
      </c>
      <c r="E1179" s="2">
        <f t="shared" si="144"/>
        <v>1.48929</v>
      </c>
      <c r="F1179" s="2">
        <f t="shared" si="145"/>
        <v>1.4948799999999998</v>
      </c>
      <c r="G1179" s="2">
        <f t="shared" si="139"/>
        <v>1.4995619999999996</v>
      </c>
      <c r="H1179" s="2">
        <f t="shared" si="143"/>
        <v>1.485770499999999</v>
      </c>
      <c r="I1179" s="2">
        <f t="array" ref="I1179">SUMPRODUCT(B1163:B1182, (ROW(B1163:B1182)-ROW(B1163)+1)) / (20*21/2)</f>
        <v>1.486285714285714</v>
      </c>
      <c r="J1179" s="2">
        <f t="shared" si="146"/>
        <v>1.4934687359029999</v>
      </c>
      <c r="K1179" s="2">
        <f t="shared" si="140"/>
        <v>1.496167669687845</v>
      </c>
    </row>
    <row r="1180" spans="1:11" ht="13.5" x14ac:dyDescent="0.25">
      <c r="A1180" s="3">
        <f>TITRES_STAT!B1183</f>
        <v>43728</v>
      </c>
      <c r="B1180" s="6">
        <f>TITRES_STAT!D1183</f>
        <v>1.4538</v>
      </c>
      <c r="C1180" s="2">
        <f t="shared" si="141"/>
        <v>-6.4999999999999503E-3</v>
      </c>
      <c r="D1180" s="2">
        <f t="shared" si="142"/>
        <v>1.4800800000000001</v>
      </c>
      <c r="E1180" s="2">
        <f t="shared" si="144"/>
        <v>1.486</v>
      </c>
      <c r="F1180" s="2">
        <f t="shared" si="145"/>
        <v>1.4919199999999999</v>
      </c>
      <c r="G1180" s="2">
        <f t="shared" si="139"/>
        <v>1.4999359999999999</v>
      </c>
      <c r="H1180" s="2">
        <f t="shared" si="143"/>
        <v>1.4855504999999991</v>
      </c>
      <c r="I1180" s="2">
        <f t="array" ref="I1180">SUMPRODUCT(B1164:B1183, (ROW(B1164:B1183)-ROW(B1164)+1)) / (20*21/2)</f>
        <v>1.4871614285714283</v>
      </c>
      <c r="J1180" s="2">
        <f t="shared" si="146"/>
        <v>1.4896907610550951</v>
      </c>
      <c r="K1180" s="2">
        <f t="shared" si="140"/>
        <v>1.4945061924451843</v>
      </c>
    </row>
    <row r="1181" spans="1:11" ht="13.5" x14ac:dyDescent="0.25">
      <c r="A1181" s="3">
        <f>TITRES_STAT!B1184</f>
        <v>43731</v>
      </c>
      <c r="B1181" s="6">
        <f>TITRES_STAT!D1184</f>
        <v>1.4801</v>
      </c>
      <c r="C1181" s="2">
        <f t="shared" si="141"/>
        <v>2.629999999999999E-2</v>
      </c>
      <c r="D1181" s="2">
        <f t="shared" si="142"/>
        <v>1.4735</v>
      </c>
      <c r="E1181" s="2">
        <f t="shared" si="144"/>
        <v>1.4866600000000001</v>
      </c>
      <c r="F1181" s="2">
        <f t="shared" si="145"/>
        <v>1.490275</v>
      </c>
      <c r="G1181" s="2">
        <f t="shared" si="139"/>
        <v>1.5003339999999996</v>
      </c>
      <c r="H1181" s="2">
        <f t="shared" si="143"/>
        <v>1.4853364999999992</v>
      </c>
      <c r="I1181" s="2">
        <f t="array" ref="I1181">SUMPRODUCT(B1165:B1184, (ROW(B1165:B1184)-ROW(B1165)+1)) / (20*21/2)</f>
        <v>1.4867895238095237</v>
      </c>
      <c r="J1181" s="2">
        <f t="shared" si="146"/>
        <v>1.4887773552403243</v>
      </c>
      <c r="K1181" s="2">
        <f t="shared" si="140"/>
        <v>1.4939412437218438</v>
      </c>
    </row>
    <row r="1182" spans="1:11" ht="13.5" x14ac:dyDescent="0.25">
      <c r="A1182" s="3">
        <f>TITRES_STAT!B1185</f>
        <v>43732</v>
      </c>
      <c r="B1182" s="6">
        <f>TITRES_STAT!D1185</f>
        <v>1.4801</v>
      </c>
      <c r="C1182" s="2">
        <f t="shared" si="141"/>
        <v>0</v>
      </c>
      <c r="D1182" s="2">
        <f t="shared" si="142"/>
        <v>1.4682400000000002</v>
      </c>
      <c r="E1182" s="2">
        <f t="shared" si="144"/>
        <v>1.4840300000000002</v>
      </c>
      <c r="F1182" s="2">
        <f t="shared" si="145"/>
        <v>1.490605</v>
      </c>
      <c r="G1182" s="2">
        <f t="shared" si="139"/>
        <v>1.5008579999999996</v>
      </c>
      <c r="H1182" s="2">
        <f t="shared" si="143"/>
        <v>1.4852164999999993</v>
      </c>
      <c r="I1182" s="2">
        <f t="array" ref="I1182">SUMPRODUCT(B1166:B1185, (ROW(B1166:B1185)-ROW(B1166)+1)) / (20*21/2)</f>
        <v>1.48648</v>
      </c>
      <c r="J1182" s="2">
        <f t="shared" si="146"/>
        <v>1.4879509404555316</v>
      </c>
      <c r="K1182" s="2">
        <f t="shared" si="140"/>
        <v>1.4933984498503989</v>
      </c>
    </row>
    <row r="1183" spans="1:11" ht="13.5" x14ac:dyDescent="0.25">
      <c r="A1183" s="3">
        <f>TITRES_STAT!B1186</f>
        <v>43733</v>
      </c>
      <c r="B1183" s="6">
        <f>TITRES_STAT!D1186</f>
        <v>1.4998</v>
      </c>
      <c r="C1183" s="2">
        <f t="shared" si="141"/>
        <v>1.9700000000000051E-2</v>
      </c>
      <c r="D1183" s="2">
        <f t="shared" si="142"/>
        <v>1.47482</v>
      </c>
      <c r="E1183" s="2">
        <f t="shared" si="144"/>
        <v>1.48403</v>
      </c>
      <c r="F1183" s="2">
        <f t="shared" si="145"/>
        <v>1.490605</v>
      </c>
      <c r="G1183" s="2">
        <f t="shared" si="139"/>
        <v>1.5017759999999993</v>
      </c>
      <c r="H1183" s="2">
        <f t="shared" si="143"/>
        <v>1.4852889999999994</v>
      </c>
      <c r="I1183" s="2">
        <f t="array" ref="I1183">SUMPRODUCT(B1167:B1186, (ROW(B1167:B1186)-ROW(B1167)+1)) / (20*21/2)</f>
        <v>1.4848504761904764</v>
      </c>
      <c r="J1183" s="2">
        <f t="shared" si="146"/>
        <v>1.4890794223169095</v>
      </c>
      <c r="K1183" s="2">
        <f t="shared" si="140"/>
        <v>1.4936494910327363</v>
      </c>
    </row>
    <row r="1184" spans="1:11" ht="13.5" x14ac:dyDescent="0.25">
      <c r="A1184" s="3">
        <f>TITRES_STAT!B1187</f>
        <v>43734</v>
      </c>
      <c r="B1184" s="6">
        <f>TITRES_STAT!D1187</f>
        <v>1.4866999999999999</v>
      </c>
      <c r="C1184" s="2">
        <f t="shared" si="141"/>
        <v>-1.3100000000000112E-2</v>
      </c>
      <c r="D1184" s="2">
        <f t="shared" si="142"/>
        <v>1.4801</v>
      </c>
      <c r="E1184" s="2">
        <f t="shared" si="144"/>
        <v>1.4833799999999999</v>
      </c>
      <c r="F1184" s="2">
        <f t="shared" si="145"/>
        <v>1.4899499999999999</v>
      </c>
      <c r="G1184" s="2">
        <f t="shared" si="139"/>
        <v>1.5023059999999995</v>
      </c>
      <c r="H1184" s="2">
        <f t="shared" si="143"/>
        <v>1.4853589999999994</v>
      </c>
      <c r="I1184" s="2">
        <f t="array" ref="I1184">SUMPRODUCT(B1168:B1187, (ROW(B1168:B1187)-ROW(B1168)+1)) / (20*21/2)</f>
        <v>1.4832209523809525</v>
      </c>
      <c r="J1184" s="2">
        <f t="shared" si="146"/>
        <v>1.4888528106676802</v>
      </c>
      <c r="K1184" s="2">
        <f t="shared" si="140"/>
        <v>1.4933769619726291</v>
      </c>
    </row>
    <row r="1185" spans="1:11" ht="13.5" x14ac:dyDescent="0.25">
      <c r="A1185" s="3">
        <f>TITRES_STAT!B1188</f>
        <v>43735</v>
      </c>
      <c r="B1185" s="6">
        <f>TITRES_STAT!D1188</f>
        <v>1.4866999999999999</v>
      </c>
      <c r="C1185" s="2">
        <f t="shared" si="141"/>
        <v>0</v>
      </c>
      <c r="D1185" s="2">
        <f t="shared" si="142"/>
        <v>1.48668</v>
      </c>
      <c r="E1185" s="2">
        <f t="shared" si="144"/>
        <v>1.4833799999999999</v>
      </c>
      <c r="F1185" s="2">
        <f t="shared" si="145"/>
        <v>1.4906099999999998</v>
      </c>
      <c r="G1185" s="2">
        <f t="shared" si="139"/>
        <v>1.5027099999999993</v>
      </c>
      <c r="H1185" s="2">
        <f t="shared" si="143"/>
        <v>1.4853974999999995</v>
      </c>
      <c r="I1185" s="2">
        <f t="array" ref="I1185">SUMPRODUCT(B1169:B1188, (ROW(B1169:B1188)-ROW(B1169)+1)) / (20*21/2)</f>
        <v>1.4810880952380954</v>
      </c>
      <c r="J1185" s="2">
        <f t="shared" si="146"/>
        <v>1.4886477810802821</v>
      </c>
      <c r="K1185" s="2">
        <f t="shared" si="140"/>
        <v>1.4931151203266437</v>
      </c>
    </row>
    <row r="1186" spans="1:11" ht="13.5" x14ac:dyDescent="0.25">
      <c r="A1186" s="3">
        <f>TITRES_STAT!B1189</f>
        <v>43738</v>
      </c>
      <c r="B1186" s="6">
        <f>TITRES_STAT!D1189</f>
        <v>1.4735</v>
      </c>
      <c r="C1186" s="2">
        <f t="shared" si="141"/>
        <v>-1.3199999999999878E-2</v>
      </c>
      <c r="D1186" s="2">
        <f t="shared" si="142"/>
        <v>1.48536</v>
      </c>
      <c r="E1186" s="2">
        <f t="shared" si="144"/>
        <v>1.4794299999999998</v>
      </c>
      <c r="F1186" s="2">
        <f t="shared" si="145"/>
        <v>1.49061</v>
      </c>
      <c r="G1186" s="2">
        <f t="shared" si="139"/>
        <v>1.5020519999999993</v>
      </c>
      <c r="H1186" s="2">
        <f t="shared" si="143"/>
        <v>1.4854014999999996</v>
      </c>
      <c r="I1186" s="2">
        <f t="array" ref="I1186">SUMPRODUCT(B1170:B1189, (ROW(B1170:B1189)-ROW(B1170)+1)) / (20*21/2)</f>
        <v>1.4780209523809524</v>
      </c>
      <c r="J1186" s="2">
        <f t="shared" si="146"/>
        <v>1.4872051352631124</v>
      </c>
      <c r="K1186" s="2">
        <f t="shared" si="140"/>
        <v>1.4923458999216774</v>
      </c>
    </row>
    <row r="1187" spans="1:11" ht="13.5" x14ac:dyDescent="0.25">
      <c r="A1187" s="3">
        <f>TITRES_STAT!B1190</f>
        <v>43739</v>
      </c>
      <c r="B1187" s="6">
        <f>TITRES_STAT!D1190</f>
        <v>1.4735</v>
      </c>
      <c r="C1187" s="2">
        <f t="shared" si="141"/>
        <v>0</v>
      </c>
      <c r="D1187" s="2">
        <f t="shared" si="142"/>
        <v>1.4840399999999998</v>
      </c>
      <c r="E1187" s="2">
        <f t="shared" si="144"/>
        <v>1.4761399999999998</v>
      </c>
      <c r="F1187" s="2">
        <f t="shared" si="145"/>
        <v>1.489295</v>
      </c>
      <c r="G1187" s="2">
        <f t="shared" si="139"/>
        <v>1.5009999999999994</v>
      </c>
      <c r="H1187" s="2">
        <f t="shared" si="143"/>
        <v>1.4856559999999996</v>
      </c>
      <c r="I1187" s="2">
        <f t="array" ref="I1187">SUMPRODUCT(B1171:B1190, (ROW(B1171:B1190)-ROW(B1171)+1)) / (20*21/2)</f>
        <v>1.4765457142857144</v>
      </c>
      <c r="J1187" s="2">
        <f t="shared" si="146"/>
        <v>1.4858998842856732</v>
      </c>
      <c r="K1187" s="2">
        <f t="shared" si="140"/>
        <v>1.4916068450227882</v>
      </c>
    </row>
    <row r="1188" spans="1:11" ht="13.5" x14ac:dyDescent="0.25">
      <c r="A1188" s="3">
        <f>TITRES_STAT!B1191</f>
        <v>43740</v>
      </c>
      <c r="B1188" s="6">
        <f>TITRES_STAT!D1191</f>
        <v>1.4669000000000001</v>
      </c>
      <c r="C1188" s="2">
        <f t="shared" si="141"/>
        <v>-6.5999999999999392E-3</v>
      </c>
      <c r="D1188" s="2">
        <f t="shared" si="142"/>
        <v>1.4774599999999998</v>
      </c>
      <c r="E1188" s="2">
        <f t="shared" si="144"/>
        <v>1.47614</v>
      </c>
      <c r="F1188" s="2">
        <f t="shared" si="145"/>
        <v>1.486005</v>
      </c>
      <c r="G1188" s="2">
        <f t="shared" si="139"/>
        <v>1.4998159999999994</v>
      </c>
      <c r="H1188" s="2">
        <f t="shared" si="143"/>
        <v>1.4858775</v>
      </c>
      <c r="I1188" s="2">
        <f t="array" ref="I1188">SUMPRODUCT(B1172:B1191, (ROW(B1172:B1191)-ROW(B1172)+1)) / (20*21/2)</f>
        <v>1.4739171428571427</v>
      </c>
      <c r="J1188" s="2">
        <f t="shared" si="146"/>
        <v>1.4840903714965616</v>
      </c>
      <c r="K1188" s="2">
        <f t="shared" si="140"/>
        <v>1.4906379491395416</v>
      </c>
    </row>
    <row r="1189" spans="1:11" ht="13.5" x14ac:dyDescent="0.25">
      <c r="A1189" s="3">
        <f>TITRES_STAT!B1192</f>
        <v>43741</v>
      </c>
      <c r="B1189" s="6">
        <f>TITRES_STAT!D1192</f>
        <v>1.4538</v>
      </c>
      <c r="C1189" s="2">
        <f t="shared" si="141"/>
        <v>-1.3100000000000112E-2</v>
      </c>
      <c r="D1189" s="2">
        <f t="shared" si="142"/>
        <v>1.47088</v>
      </c>
      <c r="E1189" s="2">
        <f t="shared" si="144"/>
        <v>1.47549</v>
      </c>
      <c r="F1189" s="2">
        <f t="shared" si="145"/>
        <v>1.4823900000000001</v>
      </c>
      <c r="G1189" s="2">
        <f t="shared" si="139"/>
        <v>1.4985019999999998</v>
      </c>
      <c r="H1189" s="2">
        <f t="shared" si="143"/>
        <v>1.4861275</v>
      </c>
      <c r="I1189" s="2">
        <f t="array" ref="I1189">SUMPRODUCT(B1173:B1192, (ROW(B1173:B1192)-ROW(B1173)+1)) / (20*21/2)</f>
        <v>1.4726299999999999</v>
      </c>
      <c r="J1189" s="2">
        <f t="shared" si="146"/>
        <v>1.4812055742111747</v>
      </c>
      <c r="K1189" s="2">
        <f t="shared" si="140"/>
        <v>1.489193323683089</v>
      </c>
    </row>
    <row r="1190" spans="1:11" ht="13.5" x14ac:dyDescent="0.25">
      <c r="A1190" s="3">
        <f>TITRES_STAT!B1193</f>
        <v>43742</v>
      </c>
      <c r="B1190" s="6">
        <f>TITRES_STAT!D1193</f>
        <v>1.4669000000000001</v>
      </c>
      <c r="C1190" s="2">
        <f t="shared" si="141"/>
        <v>1.3100000000000112E-2</v>
      </c>
      <c r="D1190" s="2">
        <f t="shared" si="142"/>
        <v>1.46692</v>
      </c>
      <c r="E1190" s="2">
        <f t="shared" si="144"/>
        <v>1.4768000000000001</v>
      </c>
      <c r="F1190" s="2">
        <f t="shared" si="145"/>
        <v>1.4814000000000001</v>
      </c>
      <c r="G1190" s="2">
        <f t="shared" si="139"/>
        <v>1.4973179999999997</v>
      </c>
      <c r="H1190" s="2">
        <f t="shared" si="143"/>
        <v>1.4862865000000003</v>
      </c>
      <c r="I1190" s="2">
        <f t="array" ref="I1190">SUMPRODUCT(B1174:B1193, (ROW(B1174:B1193)-ROW(B1174)+1)) / (20*21/2)</f>
        <v>1.4740357142857141</v>
      </c>
      <c r="J1190" s="2">
        <f t="shared" si="146"/>
        <v>1.4798431385720152</v>
      </c>
      <c r="K1190" s="2">
        <f t="shared" si="140"/>
        <v>1.4883190756955169</v>
      </c>
    </row>
    <row r="1191" spans="1:11" ht="13.5" x14ac:dyDescent="0.25">
      <c r="A1191" s="3">
        <f>TITRES_STAT!B1194</f>
        <v>43745</v>
      </c>
      <c r="B1191" s="6">
        <f>TITRES_STAT!D1194</f>
        <v>1.4538</v>
      </c>
      <c r="C1191" s="2">
        <f t="shared" si="141"/>
        <v>-1.3100000000000112E-2</v>
      </c>
      <c r="D1191" s="2">
        <f t="shared" si="142"/>
        <v>1.4629800000000002</v>
      </c>
      <c r="E1191" s="2">
        <f t="shared" si="144"/>
        <v>1.47417</v>
      </c>
      <c r="F1191" s="2">
        <f t="shared" si="145"/>
        <v>1.480415</v>
      </c>
      <c r="G1191" s="2">
        <f t="shared" si="139"/>
        <v>1.4958719999999996</v>
      </c>
      <c r="H1191" s="2">
        <f t="shared" si="143"/>
        <v>1.4862545</v>
      </c>
      <c r="I1191" s="2">
        <f t="array" ref="I1191">SUMPRODUCT(B1175:B1194, (ROW(B1175:B1194)-ROW(B1175)+1)) / (20*21/2)</f>
        <v>1.475472857142857</v>
      </c>
      <c r="J1191" s="2">
        <f t="shared" si="146"/>
        <v>1.4773628396603946</v>
      </c>
      <c r="K1191" s="2">
        <f t="shared" si="140"/>
        <v>1.4869653864525554</v>
      </c>
    </row>
    <row r="1192" spans="1:11" ht="13.5" x14ac:dyDescent="0.25">
      <c r="A1192" s="3">
        <f>TITRES_STAT!B1195</f>
        <v>43746</v>
      </c>
      <c r="B1192" s="6">
        <f>TITRES_STAT!D1195</f>
        <v>1.4669000000000001</v>
      </c>
      <c r="C1192" s="2">
        <f t="shared" si="141"/>
        <v>1.3100000000000112E-2</v>
      </c>
      <c r="D1192" s="2">
        <f t="shared" si="142"/>
        <v>1.46166</v>
      </c>
      <c r="E1192" s="2">
        <f t="shared" si="144"/>
        <v>1.47285</v>
      </c>
      <c r="F1192" s="2">
        <f t="shared" si="145"/>
        <v>1.47844</v>
      </c>
      <c r="G1192" s="2">
        <f t="shared" si="139"/>
        <v>1.4946879999999996</v>
      </c>
      <c r="H1192" s="2">
        <f t="shared" si="143"/>
        <v>1.4863194999999998</v>
      </c>
      <c r="I1192" s="2">
        <f t="array" ref="I1192">SUMPRODUCT(B1176:B1195, (ROW(B1176:B1195)-ROW(B1176)+1)) / (20*21/2)</f>
        <v>1.4756623809523808</v>
      </c>
      <c r="J1192" s="2">
        <f t="shared" si="146"/>
        <v>1.4763663787403571</v>
      </c>
      <c r="K1192" s="2">
        <f t="shared" si="140"/>
        <v>1.4861785085524553</v>
      </c>
    </row>
    <row r="1193" spans="1:11" ht="13.5" x14ac:dyDescent="0.25">
      <c r="A1193" s="3">
        <f>TITRES_STAT!B1196</f>
        <v>43747</v>
      </c>
      <c r="B1193" s="6">
        <f>TITRES_STAT!D1196</f>
        <v>1.4932000000000001</v>
      </c>
      <c r="C1193" s="2">
        <f t="shared" si="141"/>
        <v>2.629999999999999E-2</v>
      </c>
      <c r="D1193" s="2">
        <f t="shared" si="142"/>
        <v>1.46692</v>
      </c>
      <c r="E1193" s="2">
        <f t="shared" si="144"/>
        <v>1.4721899999999999</v>
      </c>
      <c r="F1193" s="2">
        <f t="shared" si="145"/>
        <v>1.47811</v>
      </c>
      <c r="G1193" s="2">
        <f t="shared" si="139"/>
        <v>1.4938979999999995</v>
      </c>
      <c r="H1193" s="2">
        <f t="shared" si="143"/>
        <v>1.486453</v>
      </c>
      <c r="I1193" s="2">
        <f t="array" ref="I1193">SUMPRODUCT(B1177:B1196, (ROW(B1177:B1196)-ROW(B1177)+1)) / (20*21/2)</f>
        <v>1.4765119047619046</v>
      </c>
      <c r="J1193" s="2">
        <f t="shared" si="146"/>
        <v>1.477969580765085</v>
      </c>
      <c r="K1193" s="2">
        <f t="shared" si="140"/>
        <v>1.4864538611582414</v>
      </c>
    </row>
    <row r="1194" spans="1:11" ht="13.5" x14ac:dyDescent="0.25">
      <c r="A1194" s="3">
        <f>TITRES_STAT!B1197</f>
        <v>43748</v>
      </c>
      <c r="B1194" s="6">
        <f>TITRES_STAT!D1197</f>
        <v>1.4932000000000001</v>
      </c>
      <c r="C1194" s="2">
        <f t="shared" si="141"/>
        <v>0</v>
      </c>
      <c r="D1194" s="2">
        <f t="shared" si="142"/>
        <v>1.4747999999999999</v>
      </c>
      <c r="E1194" s="2">
        <f t="shared" si="144"/>
        <v>1.4728400000000001</v>
      </c>
      <c r="F1194" s="2">
        <f t="shared" si="145"/>
        <v>1.4781100000000003</v>
      </c>
      <c r="G1194" s="2">
        <f t="shared" si="139"/>
        <v>1.4931079999999997</v>
      </c>
      <c r="H1194" s="2">
        <f t="shared" si="143"/>
        <v>1.4863360000000001</v>
      </c>
      <c r="I1194" s="2">
        <f t="array" ref="I1194">SUMPRODUCT(B1178:B1197, (ROW(B1178:B1197)-ROW(B1178)+1)) / (20*21/2)</f>
        <v>1.4756009523809526</v>
      </c>
      <c r="J1194" s="2">
        <f t="shared" si="146"/>
        <v>1.479420096882696</v>
      </c>
      <c r="K1194" s="2">
        <f t="shared" si="140"/>
        <v>1.4867184156226241</v>
      </c>
    </row>
    <row r="1195" spans="1:11" ht="13.5" x14ac:dyDescent="0.25">
      <c r="A1195" s="3">
        <f>TITRES_STAT!B1198</f>
        <v>43749</v>
      </c>
      <c r="B1195" s="6">
        <f>TITRES_STAT!D1198</f>
        <v>1.4801</v>
      </c>
      <c r="C1195" s="2">
        <f t="shared" si="141"/>
        <v>-1.3100000000000112E-2</v>
      </c>
      <c r="D1195" s="2">
        <f t="shared" si="142"/>
        <v>1.4774400000000001</v>
      </c>
      <c r="E1195" s="2">
        <f t="shared" si="144"/>
        <v>1.47218</v>
      </c>
      <c r="F1195" s="2">
        <f t="shared" si="145"/>
        <v>1.4777800000000003</v>
      </c>
      <c r="G1195" s="2">
        <f t="shared" si="139"/>
        <v>1.4920559999999998</v>
      </c>
      <c r="H1195" s="2">
        <f t="shared" si="143"/>
        <v>1.4857149999999999</v>
      </c>
      <c r="I1195" s="2">
        <f t="array" ref="I1195">SUMPRODUCT(B1179:B1198, (ROW(B1179:B1198)-ROW(B1179)+1)) / (20*21/2)</f>
        <v>1.4755066666666667</v>
      </c>
      <c r="J1195" s="2">
        <f t="shared" si="146"/>
        <v>1.4794848495605346</v>
      </c>
      <c r="K1195" s="2">
        <f t="shared" si="140"/>
        <v>1.486458869911933</v>
      </c>
    </row>
    <row r="1196" spans="1:11" ht="13.5" x14ac:dyDescent="0.25">
      <c r="A1196" s="3">
        <f>TITRES_STAT!B1199</f>
        <v>43752</v>
      </c>
      <c r="B1196" s="6">
        <f>TITRES_STAT!D1199</f>
        <v>1.4866999999999999</v>
      </c>
      <c r="C1196" s="2">
        <f t="shared" si="141"/>
        <v>6.5999999999999392E-3</v>
      </c>
      <c r="D1196" s="2">
        <f t="shared" si="142"/>
        <v>1.4840200000000001</v>
      </c>
      <c r="E1196" s="2">
        <f t="shared" si="144"/>
        <v>1.4735</v>
      </c>
      <c r="F1196" s="2">
        <f t="shared" si="145"/>
        <v>1.4764649999999999</v>
      </c>
      <c r="G1196" s="2">
        <f t="shared" si="139"/>
        <v>1.4912679999999998</v>
      </c>
      <c r="H1196" s="2">
        <f t="shared" si="143"/>
        <v>1.4854715000000001</v>
      </c>
      <c r="I1196" s="2">
        <f t="array" ref="I1196">SUMPRODUCT(B1180:B1199, (ROW(B1180:B1199)-ROW(B1180)+1)) / (20*21/2)</f>
        <v>1.4760095238095237</v>
      </c>
      <c r="J1196" s="2">
        <f t="shared" si="146"/>
        <v>1.4801720067452457</v>
      </c>
      <c r="K1196" s="2">
        <f t="shared" si="140"/>
        <v>1.4864683259938181</v>
      </c>
    </row>
    <row r="1197" spans="1:11" ht="13.5" x14ac:dyDescent="0.25">
      <c r="A1197" s="3">
        <f>TITRES_STAT!B1200</f>
        <v>43754</v>
      </c>
      <c r="B1197" s="6">
        <f>TITRES_STAT!D1200</f>
        <v>1.4669000000000001</v>
      </c>
      <c r="C1197" s="2">
        <f t="shared" si="141"/>
        <v>-1.9799999999999818E-2</v>
      </c>
      <c r="D1197" s="2">
        <f t="shared" si="142"/>
        <v>1.4840199999999999</v>
      </c>
      <c r="E1197" s="2">
        <f t="shared" si="144"/>
        <v>1.4728400000000001</v>
      </c>
      <c r="F1197" s="2">
        <f t="shared" si="145"/>
        <v>1.4744899999999999</v>
      </c>
      <c r="G1197" s="2">
        <f t="shared" si="139"/>
        <v>1.4900839999999997</v>
      </c>
      <c r="H1197" s="2">
        <f t="shared" si="143"/>
        <v>1.4850035000000004</v>
      </c>
      <c r="I1197" s="2">
        <f t="array" ref="I1197">SUMPRODUCT(B1181:B1200, (ROW(B1181:B1200)-ROW(B1181)+1)) / (20*21/2)</f>
        <v>1.4801704761904761</v>
      </c>
      <c r="J1197" s="2">
        <f t="shared" si="146"/>
        <v>1.4789080061028415</v>
      </c>
      <c r="K1197" s="2">
        <f t="shared" si="140"/>
        <v>1.4857009406607271</v>
      </c>
    </row>
    <row r="1198" spans="1:11" ht="13.5" x14ac:dyDescent="0.25">
      <c r="A1198" s="3">
        <f>TITRES_STAT!B1201</f>
        <v>43755</v>
      </c>
      <c r="B1198" s="6">
        <f>TITRES_STAT!D1201</f>
        <v>1.4735</v>
      </c>
      <c r="C1198" s="2">
        <f t="shared" si="141"/>
        <v>6.5999999999999392E-3</v>
      </c>
      <c r="D1198" s="2">
        <f t="shared" si="142"/>
        <v>1.4800799999999998</v>
      </c>
      <c r="E1198" s="2">
        <f t="shared" si="144"/>
        <v>1.4735</v>
      </c>
      <c r="F1198" s="2">
        <f t="shared" si="145"/>
        <v>1.47482</v>
      </c>
      <c r="G1198" s="2">
        <f t="shared" si="139"/>
        <v>1.4890319999999997</v>
      </c>
      <c r="H1198" s="2">
        <f t="shared" si="143"/>
        <v>1.4846315000000001</v>
      </c>
      <c r="I1198" s="2">
        <f t="array" ref="I1198">SUMPRODUCT(B1182:B1201, (ROW(B1182:B1201)-ROW(B1182)+1)) / (20*21/2)</f>
        <v>1.4884090476190477</v>
      </c>
      <c r="J1198" s="2">
        <f t="shared" si="146"/>
        <v>1.478392957902571</v>
      </c>
      <c r="K1198" s="2">
        <f t="shared" si="140"/>
        <v>1.485222472399522</v>
      </c>
    </row>
    <row r="1199" spans="1:11" ht="13.5" x14ac:dyDescent="0.25">
      <c r="A1199" s="3">
        <f>TITRES_STAT!B1202</f>
        <v>43756</v>
      </c>
      <c r="B1199" s="6">
        <f>TITRES_STAT!D1202</f>
        <v>1.4801</v>
      </c>
      <c r="C1199" s="2">
        <f t="shared" si="141"/>
        <v>6.5999999999999392E-3</v>
      </c>
      <c r="D1199" s="2">
        <f t="shared" si="142"/>
        <v>1.47746</v>
      </c>
      <c r="E1199" s="2">
        <f t="shared" si="144"/>
        <v>1.4761299999999999</v>
      </c>
      <c r="F1199" s="2">
        <f t="shared" si="145"/>
        <v>1.4758100000000001</v>
      </c>
      <c r="G1199" s="2">
        <f t="shared" si="139"/>
        <v>1.4883739999999996</v>
      </c>
      <c r="H1199" s="2">
        <f t="shared" si="143"/>
        <v>1.4845430000000002</v>
      </c>
      <c r="I1199" s="2">
        <f t="array" ref="I1199">SUMPRODUCT(B1183:B1202, (ROW(B1183:B1202)-ROW(B1183)+1)) / (20*21/2)</f>
        <v>1.4962404761904764</v>
      </c>
      <c r="J1199" s="2">
        <f t="shared" si="146"/>
        <v>1.4785555333404214</v>
      </c>
      <c r="K1199" s="2">
        <f t="shared" si="140"/>
        <v>1.4850215911289526</v>
      </c>
    </row>
    <row r="1200" spans="1:11" ht="13.5" x14ac:dyDescent="0.25">
      <c r="A1200" s="3">
        <f>TITRES_STAT!B1203</f>
        <v>43759</v>
      </c>
      <c r="B1200" s="6">
        <f>TITRES_STAT!D1203</f>
        <v>1.5195000000000001</v>
      </c>
      <c r="C1200" s="2">
        <f t="shared" si="141"/>
        <v>3.9400000000000102E-2</v>
      </c>
      <c r="D1200" s="2">
        <f t="shared" si="142"/>
        <v>1.4853399999999999</v>
      </c>
      <c r="E1200" s="2">
        <f t="shared" si="144"/>
        <v>1.48139</v>
      </c>
      <c r="F1200" s="2">
        <f t="shared" si="145"/>
        <v>1.4790950000000003</v>
      </c>
      <c r="G1200" s="2">
        <f t="shared" si="139"/>
        <v>1.4890299999999996</v>
      </c>
      <c r="H1200" s="2">
        <f t="shared" si="143"/>
        <v>1.4848080000000003</v>
      </c>
      <c r="I1200" s="2">
        <f t="array" ref="I1200">SUMPRODUCT(B1184:B1203, (ROW(B1184:B1203)-ROW(B1184)+1)) / (20*21/2)</f>
        <v>1.5049219047619049</v>
      </c>
      <c r="J1200" s="2">
        <f t="shared" si="146"/>
        <v>1.4824550063556194</v>
      </c>
      <c r="K1200" s="2">
        <f t="shared" si="140"/>
        <v>1.486373685594484</v>
      </c>
    </row>
    <row r="1201" spans="1:11" ht="13.5" x14ac:dyDescent="0.25">
      <c r="A1201" s="3">
        <f>TITRES_STAT!B1204</f>
        <v>43760</v>
      </c>
      <c r="B1201" s="6">
        <f>TITRES_STAT!D1204</f>
        <v>1.5656000000000001</v>
      </c>
      <c r="C1201" s="2">
        <f t="shared" si="141"/>
        <v>4.610000000000003E-2</v>
      </c>
      <c r="D1201" s="2">
        <f t="shared" si="142"/>
        <v>1.50112</v>
      </c>
      <c r="E1201" s="2">
        <f t="shared" si="144"/>
        <v>1.4925700000000002</v>
      </c>
      <c r="F1201" s="2">
        <f t="shared" si="145"/>
        <v>1.4833700000000003</v>
      </c>
      <c r="G1201" s="2">
        <f t="shared" si="139"/>
        <v>1.4903459999999997</v>
      </c>
      <c r="H1201" s="2">
        <f t="shared" si="143"/>
        <v>1.4853035000000003</v>
      </c>
      <c r="I1201" s="2">
        <f t="array" ref="I1201">SUMPRODUCT(B1185:B1204, (ROW(B1185:B1204)-ROW(B1185)+1)) / (20*21/2)</f>
        <v>1.5163509523809526</v>
      </c>
      <c r="J1201" s="2">
        <f t="shared" si="146"/>
        <v>1.4903735771788937</v>
      </c>
      <c r="K1201" s="2">
        <f t="shared" si="140"/>
        <v>1.4894805998848963</v>
      </c>
    </row>
    <row r="1202" spans="1:11" ht="13.5" x14ac:dyDescent="0.25">
      <c r="A1202" s="3">
        <f>TITRES_STAT!B1205</f>
        <v>43761</v>
      </c>
      <c r="B1202" s="6">
        <f>TITRES_STAT!D1205</f>
        <v>1.5656000000000001</v>
      </c>
      <c r="C1202" s="2">
        <f t="shared" si="141"/>
        <v>0</v>
      </c>
      <c r="D1202" s="2">
        <f t="shared" si="142"/>
        <v>1.5208599999999999</v>
      </c>
      <c r="E1202" s="2">
        <f t="shared" si="144"/>
        <v>1.50244</v>
      </c>
      <c r="F1202" s="2">
        <f t="shared" si="145"/>
        <v>1.4876450000000001</v>
      </c>
      <c r="G1202" s="2">
        <f t="shared" ref="G1202:G1265" si="147">AVERAGE(B1153:B1202)</f>
        <v>1.491924</v>
      </c>
      <c r="H1202" s="2">
        <f t="shared" si="143"/>
        <v>1.4860185000000008</v>
      </c>
      <c r="I1202" s="2">
        <f t="array" ref="I1202">SUMPRODUCT(B1186:B1205, (ROW(B1186:B1205)-ROW(B1186)+1)) / (20*21/2)</f>
        <v>1.5246804761904762</v>
      </c>
      <c r="J1202" s="2">
        <f t="shared" si="146"/>
        <v>1.4975379983999515</v>
      </c>
      <c r="K1202" s="2">
        <f t="shared" si="140"/>
        <v>1.4924656743992142</v>
      </c>
    </row>
    <row r="1203" spans="1:11" ht="13.5" x14ac:dyDescent="0.25">
      <c r="A1203" s="3">
        <f>TITRES_STAT!B1206</f>
        <v>43762</v>
      </c>
      <c r="B1203" s="6">
        <f>TITRES_STAT!D1206</f>
        <v>1.5788</v>
      </c>
      <c r="C1203" s="2">
        <f t="shared" si="141"/>
        <v>1.3199999999999878E-2</v>
      </c>
      <c r="D1203" s="2">
        <f t="shared" si="142"/>
        <v>1.54192</v>
      </c>
      <c r="E1203" s="2">
        <f t="shared" si="144"/>
        <v>1.5109999999999999</v>
      </c>
      <c r="F1203" s="2">
        <f t="shared" si="145"/>
        <v>1.491595</v>
      </c>
      <c r="G1203" s="2">
        <f t="shared" si="147"/>
        <v>1.4932400000000001</v>
      </c>
      <c r="H1203" s="2">
        <f t="shared" si="143"/>
        <v>1.4866115000000009</v>
      </c>
      <c r="I1203" s="2">
        <f t="array" ref="I1203">SUMPRODUCT(B1187:B1206, (ROW(B1187:B1206)-ROW(B1187)+1)) / (20*21/2)</f>
        <v>1.526902380952381</v>
      </c>
      <c r="J1203" s="2">
        <f t="shared" si="146"/>
        <v>1.5052772366475751</v>
      </c>
      <c r="K1203" s="2">
        <f t="shared" ref="K1203:K1266" si="148">$K$4*B1203+(1-$K$4)*K1202</f>
        <v>1.4958513342266959</v>
      </c>
    </row>
    <row r="1204" spans="1:11" ht="13.5" x14ac:dyDescent="0.25">
      <c r="A1204" s="3">
        <f>TITRES_STAT!B1207</f>
        <v>43763</v>
      </c>
      <c r="B1204" s="6">
        <f>TITRES_STAT!D1207</f>
        <v>1.6115999999999999</v>
      </c>
      <c r="C1204" s="2">
        <f t="shared" si="141"/>
        <v>3.279999999999994E-2</v>
      </c>
      <c r="D1204" s="2">
        <f t="shared" si="142"/>
        <v>1.5682200000000002</v>
      </c>
      <c r="E1204" s="2">
        <f t="shared" si="144"/>
        <v>1.52284</v>
      </c>
      <c r="F1204" s="2">
        <f t="shared" si="145"/>
        <v>1.4978400000000001</v>
      </c>
      <c r="G1204" s="2">
        <f t="shared" si="147"/>
        <v>1.4960020000000001</v>
      </c>
      <c r="H1204" s="2">
        <f t="shared" si="143"/>
        <v>1.487368500000001</v>
      </c>
      <c r="I1204" s="2">
        <f t="array" ref="I1204">SUMPRODUCT(B1188:B1207, (ROW(B1188:B1207)-ROW(B1188)+1)) / (20*21/2)</f>
        <v>1.5301309523809523</v>
      </c>
      <c r="J1204" s="2">
        <f t="shared" si="146"/>
        <v>1.5154032141097107</v>
      </c>
      <c r="K1204" s="2">
        <f t="shared" si="148"/>
        <v>1.5003904975903548</v>
      </c>
    </row>
    <row r="1205" spans="1:11" ht="13.5" x14ac:dyDescent="0.25">
      <c r="A1205" s="3">
        <f>TITRES_STAT!B1208</f>
        <v>43766</v>
      </c>
      <c r="B1205" s="6">
        <f>TITRES_STAT!D1208</f>
        <v>1.5852999999999999</v>
      </c>
      <c r="C1205" s="2">
        <f t="shared" si="141"/>
        <v>-2.629999999999999E-2</v>
      </c>
      <c r="D1205" s="2">
        <f t="shared" si="142"/>
        <v>1.58138</v>
      </c>
      <c r="E1205" s="2">
        <f t="shared" si="144"/>
        <v>1.5333599999999998</v>
      </c>
      <c r="F1205" s="2">
        <f t="shared" si="145"/>
        <v>1.5027700000000002</v>
      </c>
      <c r="G1205" s="2">
        <f t="shared" si="147"/>
        <v>1.4975800000000004</v>
      </c>
      <c r="H1205" s="2">
        <f t="shared" si="143"/>
        <v>1.4877745000000011</v>
      </c>
      <c r="I1205" s="2">
        <f t="array" ref="I1205">SUMPRODUCT(B1189:B1208, (ROW(B1189:B1208)-ROW(B1189)+1)) / (20*21/2)</f>
        <v>1.5299128571428569</v>
      </c>
      <c r="J1205" s="2">
        <f t="shared" si="146"/>
        <v>1.5220600508611668</v>
      </c>
      <c r="K1205" s="2">
        <f t="shared" si="148"/>
        <v>1.5037202819985762</v>
      </c>
    </row>
    <row r="1206" spans="1:11" ht="13.5" x14ac:dyDescent="0.25">
      <c r="A1206" s="3">
        <f>TITRES_STAT!B1209</f>
        <v>43767</v>
      </c>
      <c r="B1206" s="6">
        <f>TITRES_STAT!D1209</f>
        <v>1.5261</v>
      </c>
      <c r="C1206" s="2">
        <f t="shared" si="141"/>
        <v>-5.9199999999999919E-2</v>
      </c>
      <c r="D1206" s="2">
        <f t="shared" si="142"/>
        <v>1.57348</v>
      </c>
      <c r="E1206" s="2">
        <f t="shared" si="144"/>
        <v>1.5372999999999999</v>
      </c>
      <c r="F1206" s="2">
        <f t="shared" si="145"/>
        <v>1.5054000000000001</v>
      </c>
      <c r="G1206" s="2">
        <f t="shared" si="147"/>
        <v>1.4979740000000004</v>
      </c>
      <c r="H1206" s="2">
        <f t="shared" si="143"/>
        <v>1.4874460000000007</v>
      </c>
      <c r="I1206" s="2">
        <f t="array" ref="I1206">SUMPRODUCT(B1190:B1209, (ROW(B1190:B1209)-ROW(B1190)+1)) / (20*21/2)</f>
        <v>1.5295066666666668</v>
      </c>
      <c r="J1206" s="2">
        <f t="shared" si="146"/>
        <v>1.5224448079220081</v>
      </c>
      <c r="K1206" s="2">
        <f t="shared" si="148"/>
        <v>1.504597917998632</v>
      </c>
    </row>
    <row r="1207" spans="1:11" ht="13.5" x14ac:dyDescent="0.25">
      <c r="A1207" s="3">
        <f>TITRES_STAT!B1210</f>
        <v>43768</v>
      </c>
      <c r="B1207" s="6">
        <f>TITRES_STAT!D1210</f>
        <v>1.5392999999999999</v>
      </c>
      <c r="C1207" s="2">
        <f t="shared" si="141"/>
        <v>1.3199999999999878E-2</v>
      </c>
      <c r="D1207" s="2">
        <f t="shared" si="142"/>
        <v>1.5682199999999999</v>
      </c>
      <c r="E1207" s="2">
        <f t="shared" si="144"/>
        <v>1.54454</v>
      </c>
      <c r="F1207" s="2">
        <f t="shared" si="145"/>
        <v>1.5086900000000001</v>
      </c>
      <c r="G1207" s="2">
        <f t="shared" si="147"/>
        <v>1.4986320000000004</v>
      </c>
      <c r="H1207" s="2">
        <f t="shared" si="143"/>
        <v>1.4872150000000008</v>
      </c>
      <c r="I1207" s="2">
        <f t="array" ref="I1207">SUMPRODUCT(B1191:B1210, (ROW(B1191:B1210)-ROW(B1191)+1)) / (20*21/2)</f>
        <v>1.5288499999999998</v>
      </c>
      <c r="J1207" s="2">
        <f t="shared" si="146"/>
        <v>1.5240500643103883</v>
      </c>
      <c r="K1207" s="2">
        <f t="shared" si="148"/>
        <v>1.5059587839594699</v>
      </c>
    </row>
    <row r="1208" spans="1:11" ht="13.5" x14ac:dyDescent="0.25">
      <c r="A1208" s="3">
        <f>TITRES_STAT!B1211</f>
        <v>43769</v>
      </c>
      <c r="B1208" s="6">
        <f>TITRES_STAT!D1211</f>
        <v>1.5064</v>
      </c>
      <c r="C1208" s="2">
        <f t="shared" si="141"/>
        <v>-3.2899999999999929E-2</v>
      </c>
      <c r="D1208" s="2">
        <f t="shared" si="142"/>
        <v>1.5537399999999999</v>
      </c>
      <c r="E1208" s="2">
        <f t="shared" si="144"/>
        <v>1.5478299999999998</v>
      </c>
      <c r="F1208" s="2">
        <f t="shared" si="145"/>
        <v>1.5106649999999999</v>
      </c>
      <c r="G1208" s="2">
        <f t="shared" si="147"/>
        <v>1.4985000000000006</v>
      </c>
      <c r="H1208" s="2">
        <f t="shared" si="143"/>
        <v>1.487038500000001</v>
      </c>
      <c r="I1208" s="2">
        <f t="array" ref="I1208">SUMPRODUCT(B1192:B1211, (ROW(B1192:B1211)-ROW(B1192)+1)) / (20*21/2)</f>
        <v>1.53051</v>
      </c>
      <c r="J1208" s="2">
        <f t="shared" si="146"/>
        <v>1.5223691058046369</v>
      </c>
      <c r="K1208" s="2">
        <f t="shared" si="148"/>
        <v>1.5059760865492946</v>
      </c>
    </row>
    <row r="1209" spans="1:11" ht="13.5" x14ac:dyDescent="0.25">
      <c r="A1209" s="3">
        <f>TITRES_STAT!B1212</f>
        <v>43770</v>
      </c>
      <c r="B1209" s="6">
        <f>TITRES_STAT!D1212</f>
        <v>1.5064</v>
      </c>
      <c r="C1209" s="2">
        <f t="shared" si="141"/>
        <v>0</v>
      </c>
      <c r="D1209" s="2">
        <f t="shared" si="142"/>
        <v>1.5327</v>
      </c>
      <c r="E1209" s="2">
        <f t="shared" si="144"/>
        <v>1.5504599999999999</v>
      </c>
      <c r="F1209" s="2">
        <f t="shared" si="145"/>
        <v>1.5132949999999998</v>
      </c>
      <c r="G1209" s="2">
        <f t="shared" si="147"/>
        <v>1.4983680000000004</v>
      </c>
      <c r="H1209" s="2">
        <f t="shared" si="143"/>
        <v>1.4872695000000007</v>
      </c>
      <c r="I1209" s="2">
        <f t="array" ref="I1209">SUMPRODUCT(B1193:B1212, (ROW(B1193:B1212)-ROW(B1193)+1)) / (20*21/2)</f>
        <v>1.5355561904761907</v>
      </c>
      <c r="J1209" s="2">
        <f t="shared" si="146"/>
        <v>1.5208482385851476</v>
      </c>
      <c r="K1209" s="2">
        <f t="shared" si="148"/>
        <v>1.505992710606185</v>
      </c>
    </row>
    <row r="1210" spans="1:11" ht="13.5" x14ac:dyDescent="0.25">
      <c r="A1210" s="3">
        <f>TITRES_STAT!B1213</f>
        <v>43773</v>
      </c>
      <c r="B1210" s="6">
        <f>TITRES_STAT!D1213</f>
        <v>1.5064</v>
      </c>
      <c r="C1210" s="2">
        <f t="shared" si="141"/>
        <v>0</v>
      </c>
      <c r="D1210" s="2">
        <f t="shared" si="142"/>
        <v>1.51692</v>
      </c>
      <c r="E1210" s="2">
        <f t="shared" si="144"/>
        <v>1.5491499999999998</v>
      </c>
      <c r="F1210" s="2">
        <f t="shared" si="145"/>
        <v>1.5152699999999999</v>
      </c>
      <c r="G1210" s="2">
        <f t="shared" si="147"/>
        <v>1.4982360000000003</v>
      </c>
      <c r="H1210" s="2">
        <f t="shared" si="143"/>
        <v>1.4872185000000007</v>
      </c>
      <c r="I1210" s="2">
        <f t="array" ref="I1210">SUMPRODUCT(B1194:B1213, (ROW(B1194:B1213)-ROW(B1194)+1)) / (20*21/2)</f>
        <v>1.5369676190476189</v>
      </c>
      <c r="J1210" s="2">
        <f t="shared" si="146"/>
        <v>1.5194722158627525</v>
      </c>
      <c r="K1210" s="2">
        <f t="shared" si="148"/>
        <v>1.5060086827392758</v>
      </c>
    </row>
    <row r="1211" spans="1:11" ht="13.5" x14ac:dyDescent="0.25">
      <c r="A1211" s="3">
        <f>TITRES_STAT!B1214</f>
        <v>43774</v>
      </c>
      <c r="B1211" s="6">
        <f>TITRES_STAT!D1214</f>
        <v>1.5327</v>
      </c>
      <c r="C1211" s="2">
        <f t="shared" si="141"/>
        <v>2.629999999999999E-2</v>
      </c>
      <c r="D1211" s="2">
        <f t="shared" si="142"/>
        <v>1.51824</v>
      </c>
      <c r="E1211" s="2">
        <f t="shared" si="144"/>
        <v>1.5458599999999998</v>
      </c>
      <c r="F1211" s="2">
        <f t="shared" si="145"/>
        <v>1.519215</v>
      </c>
      <c r="G1211" s="2">
        <f t="shared" si="147"/>
        <v>1.4986300000000006</v>
      </c>
      <c r="H1211" s="2">
        <f t="shared" si="143"/>
        <v>1.4874245000000008</v>
      </c>
      <c r="I1211" s="2">
        <f t="array" ref="I1211">SUMPRODUCT(B1195:B1214, (ROW(B1195:B1214)-ROW(B1195)+1)) / (20*21/2)</f>
        <v>1.5419214285714284</v>
      </c>
      <c r="J1211" s="2">
        <f t="shared" si="146"/>
        <v>1.5207320048282047</v>
      </c>
      <c r="K1211" s="2">
        <f t="shared" si="148"/>
        <v>1.5070554010632258</v>
      </c>
    </row>
    <row r="1212" spans="1:11" ht="13.5" x14ac:dyDescent="0.25">
      <c r="A1212" s="3">
        <f>TITRES_STAT!B1215</f>
        <v>43775</v>
      </c>
      <c r="B1212" s="6">
        <f>TITRES_STAT!D1215</f>
        <v>1.5722</v>
      </c>
      <c r="C1212" s="2">
        <f t="shared" si="141"/>
        <v>3.9500000000000091E-2</v>
      </c>
      <c r="D1212" s="2">
        <f t="shared" si="142"/>
        <v>1.5248200000000001</v>
      </c>
      <c r="E1212" s="2">
        <f t="shared" si="144"/>
        <v>1.5465199999999999</v>
      </c>
      <c r="F1212" s="2">
        <f t="shared" si="145"/>
        <v>1.5244799999999998</v>
      </c>
      <c r="G1212" s="2">
        <f t="shared" si="147"/>
        <v>1.5006040000000005</v>
      </c>
      <c r="H1212" s="2">
        <f t="shared" si="143"/>
        <v>1.487828000000001</v>
      </c>
      <c r="I1212" s="2">
        <f t="array" ref="I1212">SUMPRODUCT(B1196:B1215, (ROW(B1196:B1215)-ROW(B1196)+1)) / (20*21/2)</f>
        <v>1.5452104761904761</v>
      </c>
      <c r="J1212" s="2">
        <f t="shared" si="146"/>
        <v>1.5256337186540898</v>
      </c>
      <c r="K1212" s="2">
        <f t="shared" si="148"/>
        <v>1.5096100912176091</v>
      </c>
    </row>
    <row r="1213" spans="1:11" ht="13.5" x14ac:dyDescent="0.25">
      <c r="A1213" s="3">
        <f>TITRES_STAT!B1216</f>
        <v>43776</v>
      </c>
      <c r="B1213" s="6">
        <f>TITRES_STAT!D1216</f>
        <v>1.5392999999999999</v>
      </c>
      <c r="C1213" s="2">
        <f t="shared" si="141"/>
        <v>-3.2900000000000151E-2</v>
      </c>
      <c r="D1213" s="2">
        <f t="shared" si="142"/>
        <v>1.5313999999999999</v>
      </c>
      <c r="E1213" s="2">
        <f t="shared" si="144"/>
        <v>1.54257</v>
      </c>
      <c r="F1213" s="2">
        <f t="shared" si="145"/>
        <v>1.5267849999999998</v>
      </c>
      <c r="G1213" s="2">
        <f t="shared" si="147"/>
        <v>1.5013940000000006</v>
      </c>
      <c r="H1213" s="2">
        <f t="shared" si="143"/>
        <v>1.488255000000001</v>
      </c>
      <c r="I1213" s="2">
        <f t="array" ref="I1213">SUMPRODUCT(B1197:B1216, (ROW(B1197:B1216)-ROW(B1197)+1)) / (20*21/2)</f>
        <v>1.548092380952381</v>
      </c>
      <c r="J1213" s="2">
        <f t="shared" si="146"/>
        <v>1.5269352692584623</v>
      </c>
      <c r="K1213" s="2">
        <f t="shared" si="148"/>
        <v>1.5107744013659381</v>
      </c>
    </row>
    <row r="1214" spans="1:11" ht="13.5" x14ac:dyDescent="0.25">
      <c r="A1214" s="3">
        <f>TITRES_STAT!B1217</f>
        <v>43777</v>
      </c>
      <c r="B1214" s="6">
        <f>TITRES_STAT!D1217</f>
        <v>1.5788</v>
      </c>
      <c r="C1214" s="2">
        <f t="shared" si="141"/>
        <v>3.9500000000000091E-2</v>
      </c>
      <c r="D1214" s="2">
        <f t="shared" si="142"/>
        <v>1.5458799999999999</v>
      </c>
      <c r="E1214" s="2">
        <f t="shared" si="144"/>
        <v>1.5392899999999998</v>
      </c>
      <c r="F1214" s="2">
        <f t="shared" si="145"/>
        <v>1.5310649999999997</v>
      </c>
      <c r="G1214" s="2">
        <f t="shared" si="147"/>
        <v>1.5029740000000005</v>
      </c>
      <c r="H1214" s="2">
        <f t="shared" si="143"/>
        <v>1.4886915000000009</v>
      </c>
      <c r="I1214" s="2">
        <f t="array" ref="I1214">SUMPRODUCT(B1198:B1217, (ROW(B1198:B1217)-ROW(B1198)+1)) / (20*21/2)</f>
        <v>1.5531033333333333</v>
      </c>
      <c r="J1214" s="2">
        <f t="shared" si="146"/>
        <v>1.5318747674243229</v>
      </c>
      <c r="K1214" s="2">
        <f t="shared" si="148"/>
        <v>1.5134420719006072</v>
      </c>
    </row>
    <row r="1215" spans="1:11" ht="13.5" x14ac:dyDescent="0.25">
      <c r="A1215" s="3">
        <f>TITRES_STAT!B1218</f>
        <v>43780</v>
      </c>
      <c r="B1215" s="6">
        <f>TITRES_STAT!D1218</f>
        <v>1.5656000000000001</v>
      </c>
      <c r="C1215" s="2">
        <f t="shared" si="141"/>
        <v>-1.3199999999999878E-2</v>
      </c>
      <c r="D1215" s="2">
        <f t="shared" si="142"/>
        <v>1.55772</v>
      </c>
      <c r="E1215" s="2">
        <f t="shared" si="144"/>
        <v>1.5373199999999998</v>
      </c>
      <c r="F1215" s="2">
        <f t="shared" si="145"/>
        <v>1.5353399999999999</v>
      </c>
      <c r="G1215" s="2">
        <f t="shared" si="147"/>
        <v>1.5048160000000004</v>
      </c>
      <c r="H1215" s="2">
        <f t="shared" si="143"/>
        <v>1.488936500000001</v>
      </c>
      <c r="I1215" s="2">
        <f t="array" ref="I1215">SUMPRODUCT(B1199:B1218, (ROW(B1199:B1218)-ROW(B1199)+1)) / (20*21/2)</f>
        <v>1.5593952380952378</v>
      </c>
      <c r="J1215" s="2">
        <f t="shared" si="146"/>
        <v>1.5350866943362922</v>
      </c>
      <c r="K1215" s="2">
        <f t="shared" si="148"/>
        <v>1.5154874808456815</v>
      </c>
    </row>
    <row r="1216" spans="1:11" ht="13.5" x14ac:dyDescent="0.25">
      <c r="A1216" s="3">
        <f>TITRES_STAT!B1219</f>
        <v>43781</v>
      </c>
      <c r="B1216" s="6">
        <f>TITRES_STAT!D1219</f>
        <v>1.5656000000000001</v>
      </c>
      <c r="C1216" s="2">
        <f t="shared" si="141"/>
        <v>0</v>
      </c>
      <c r="D1216" s="2">
        <f t="shared" si="142"/>
        <v>1.5642999999999998</v>
      </c>
      <c r="E1216" s="2">
        <f t="shared" si="144"/>
        <v>1.5412699999999999</v>
      </c>
      <c r="F1216" s="2">
        <f t="shared" si="145"/>
        <v>1.5392849999999998</v>
      </c>
      <c r="G1216" s="2">
        <f t="shared" si="147"/>
        <v>1.5066580000000005</v>
      </c>
      <c r="H1216" s="2">
        <f t="shared" si="143"/>
        <v>1.4891500000000011</v>
      </c>
      <c r="I1216" s="2">
        <f t="array" ref="I1216">SUMPRODUCT(B1200:B1219, (ROW(B1200:B1219)-ROW(B1200)+1)) / (20*21/2)</f>
        <v>1.5606485714285714</v>
      </c>
      <c r="J1216" s="2">
        <f t="shared" si="146"/>
        <v>1.5379927234471216</v>
      </c>
      <c r="K1216" s="2">
        <f t="shared" si="148"/>
        <v>1.5174526776752626</v>
      </c>
    </row>
    <row r="1217" spans="1:11" ht="13.5" x14ac:dyDescent="0.25">
      <c r="A1217" s="3">
        <f>TITRES_STAT!B1220</f>
        <v>43782</v>
      </c>
      <c r="B1217" s="6">
        <f>TITRES_STAT!D1220</f>
        <v>1.5919000000000001</v>
      </c>
      <c r="C1217" s="2">
        <f t="shared" si="141"/>
        <v>2.629999999999999E-2</v>
      </c>
      <c r="D1217" s="2">
        <f t="shared" si="142"/>
        <v>1.5682399999999999</v>
      </c>
      <c r="E1217" s="2">
        <f t="shared" si="144"/>
        <v>1.54653</v>
      </c>
      <c r="F1217" s="2">
        <f t="shared" si="145"/>
        <v>1.5455349999999997</v>
      </c>
      <c r="G1217" s="2">
        <f t="shared" si="147"/>
        <v>1.5085000000000006</v>
      </c>
      <c r="H1217" s="2">
        <f t="shared" si="143"/>
        <v>1.4896520000000009</v>
      </c>
      <c r="I1217" s="2">
        <f t="array" ref="I1217">SUMPRODUCT(B1201:B1220, (ROW(B1201:B1220)-ROW(B1201)+1)) / (20*21/2)</f>
        <v>1.5627519047619045</v>
      </c>
      <c r="J1217" s="2">
        <f t="shared" si="146"/>
        <v>1.543126749785491</v>
      </c>
      <c r="K1217" s="2">
        <f t="shared" si="148"/>
        <v>1.5203721805115269</v>
      </c>
    </row>
    <row r="1218" spans="1:11" ht="13.5" x14ac:dyDescent="0.25">
      <c r="A1218" s="3">
        <f>TITRES_STAT!B1221</f>
        <v>43783</v>
      </c>
      <c r="B1218" s="6">
        <f>TITRES_STAT!D1221</f>
        <v>1.6115999999999999</v>
      </c>
      <c r="C1218" s="2">
        <f t="shared" si="141"/>
        <v>1.9699999999999829E-2</v>
      </c>
      <c r="D1218" s="2">
        <f t="shared" si="142"/>
        <v>1.5827</v>
      </c>
      <c r="E1218" s="2">
        <f t="shared" si="144"/>
        <v>1.5570499999999998</v>
      </c>
      <c r="F1218" s="2">
        <f t="shared" si="145"/>
        <v>1.5524399999999996</v>
      </c>
      <c r="G1218" s="2">
        <f t="shared" si="147"/>
        <v>1.5100780000000003</v>
      </c>
      <c r="H1218" s="2">
        <f t="shared" si="143"/>
        <v>1.4905655000000011</v>
      </c>
      <c r="I1218" s="2">
        <f t="array" ref="I1218">SUMPRODUCT(B1202:B1221, (ROW(B1202:B1221)-ROW(B1202)+1)) / (20*21/2)</f>
        <v>1.5626871428571429</v>
      </c>
      <c r="J1218" s="2">
        <f t="shared" si="146"/>
        <v>1.5496480117106823</v>
      </c>
      <c r="K1218" s="2">
        <f t="shared" si="148"/>
        <v>1.5239497420600945</v>
      </c>
    </row>
    <row r="1219" spans="1:11" ht="13.5" x14ac:dyDescent="0.25">
      <c r="A1219" s="3">
        <f>TITRES_STAT!B1222</f>
        <v>43784</v>
      </c>
      <c r="B1219" s="6">
        <f>TITRES_STAT!D1222</f>
        <v>1.5656000000000001</v>
      </c>
      <c r="C1219" s="2">
        <f t="shared" si="141"/>
        <v>-4.5999999999999819E-2</v>
      </c>
      <c r="D1219" s="2">
        <f t="shared" si="142"/>
        <v>1.58006</v>
      </c>
      <c r="E1219" s="2">
        <f t="shared" si="144"/>
        <v>1.56297</v>
      </c>
      <c r="F1219" s="2">
        <f t="shared" si="145"/>
        <v>1.5567149999999998</v>
      </c>
      <c r="G1219" s="2">
        <f t="shared" si="147"/>
        <v>1.5108680000000001</v>
      </c>
      <c r="H1219" s="2">
        <f t="shared" si="143"/>
        <v>1.4910300000000012</v>
      </c>
      <c r="I1219" s="2">
        <f t="array" ref="I1219">SUMPRODUCT(B1203:B1222, (ROW(B1203:B1222)-ROW(B1203)+1)) / (20*21/2)</f>
        <v>1.5595204761904762</v>
      </c>
      <c r="J1219" s="2">
        <f t="shared" si="146"/>
        <v>1.5511672486906174</v>
      </c>
      <c r="K1219" s="2">
        <f t="shared" si="148"/>
        <v>1.5255830855087182</v>
      </c>
    </row>
    <row r="1220" spans="1:11" ht="13.5" x14ac:dyDescent="0.25">
      <c r="A1220" s="3">
        <f>TITRES_STAT!B1223</f>
        <v>43787</v>
      </c>
      <c r="B1220" s="6">
        <f>TITRES_STAT!D1223</f>
        <v>1.5788</v>
      </c>
      <c r="C1220" s="2">
        <f t="shared" ref="C1220:C1283" si="149">B1220-B1219</f>
        <v>1.3199999999999878E-2</v>
      </c>
      <c r="D1220" s="2">
        <f t="shared" si="142"/>
        <v>1.5827</v>
      </c>
      <c r="E1220" s="2">
        <f t="shared" si="144"/>
        <v>1.5702099999999999</v>
      </c>
      <c r="F1220" s="2">
        <f t="shared" si="145"/>
        <v>1.5596799999999997</v>
      </c>
      <c r="G1220" s="2">
        <f t="shared" si="147"/>
        <v>1.5127100000000004</v>
      </c>
      <c r="H1220" s="2">
        <f t="shared" si="143"/>
        <v>1.4915605000000014</v>
      </c>
      <c r="I1220" s="2">
        <f t="array" ref="I1220">SUMPRODUCT(B1204:B1223, (ROW(B1204:B1223)-ROW(B1204)+1)) / (20*21/2)</f>
        <v>1.558427619047619</v>
      </c>
      <c r="J1220" s="2">
        <f t="shared" si="146"/>
        <v>1.553798939291511</v>
      </c>
      <c r="K1220" s="2">
        <f t="shared" si="148"/>
        <v>1.5276700233319058</v>
      </c>
    </row>
    <row r="1221" spans="1:11" ht="13.5" x14ac:dyDescent="0.25">
      <c r="A1221" s="3">
        <f>TITRES_STAT!B1224</f>
        <v>43788</v>
      </c>
      <c r="B1221" s="6">
        <f>TITRES_STAT!D1224</f>
        <v>1.5589999999999999</v>
      </c>
      <c r="C1221" s="2">
        <f t="shared" si="149"/>
        <v>-1.980000000000004E-2</v>
      </c>
      <c r="D1221" s="2">
        <f t="shared" si="142"/>
        <v>1.58138</v>
      </c>
      <c r="E1221" s="2">
        <f t="shared" si="144"/>
        <v>1.5728399999999998</v>
      </c>
      <c r="F1221" s="2">
        <f t="shared" si="145"/>
        <v>1.55935</v>
      </c>
      <c r="G1221" s="2">
        <f t="shared" si="147"/>
        <v>1.5144200000000001</v>
      </c>
      <c r="H1221" s="2">
        <f t="shared" si="143"/>
        <v>1.4921485000000012</v>
      </c>
      <c r="I1221" s="2">
        <f t="array" ref="I1221">SUMPRODUCT(B1205:B1224, (ROW(B1205:B1224)-ROW(B1205)+1)) / (20*21/2)</f>
        <v>1.5587390476190475</v>
      </c>
      <c r="J1221" s="2">
        <f t="shared" si="146"/>
        <v>1.5542942784066052</v>
      </c>
      <c r="K1221" s="2">
        <f t="shared" si="148"/>
        <v>1.5288986498679096</v>
      </c>
    </row>
    <row r="1222" spans="1:11" ht="13.5" x14ac:dyDescent="0.25">
      <c r="A1222" s="3">
        <f>TITRES_STAT!B1225</f>
        <v>43789</v>
      </c>
      <c r="B1222" s="6">
        <f>TITRES_STAT!D1225</f>
        <v>1.5261</v>
      </c>
      <c r="C1222" s="2">
        <f t="shared" si="149"/>
        <v>-3.2899999999999929E-2</v>
      </c>
      <c r="D1222" s="2">
        <f t="shared" ref="D1222:D1285" si="150">AVERAGE(B1218:B1222)</f>
        <v>1.5682200000000002</v>
      </c>
      <c r="E1222" s="2">
        <f t="shared" si="144"/>
        <v>1.5682299999999998</v>
      </c>
      <c r="F1222" s="2">
        <f t="shared" si="145"/>
        <v>1.557375</v>
      </c>
      <c r="G1222" s="2">
        <f t="shared" si="147"/>
        <v>1.5148140000000001</v>
      </c>
      <c r="H1222" s="2">
        <f t="shared" si="143"/>
        <v>1.4924465000000016</v>
      </c>
      <c r="I1222" s="2">
        <f t="array" ref="I1222">SUMPRODUCT(B1206:B1225, (ROW(B1206:B1225)-ROW(B1206)+1)) / (20*21/2)</f>
        <v>1.5605580952380953</v>
      </c>
      <c r="J1222" s="2">
        <f t="shared" si="146"/>
        <v>1.5516091090345476</v>
      </c>
      <c r="K1222" s="2">
        <f t="shared" si="148"/>
        <v>1.5287888988926974</v>
      </c>
    </row>
    <row r="1223" spans="1:11" ht="13.5" x14ac:dyDescent="0.25">
      <c r="A1223" s="3">
        <f>TITRES_STAT!B1226</f>
        <v>43790</v>
      </c>
      <c r="B1223" s="6">
        <f>TITRES_STAT!D1226</f>
        <v>1.5459000000000001</v>
      </c>
      <c r="C1223" s="2">
        <f t="shared" si="149"/>
        <v>1.980000000000004E-2</v>
      </c>
      <c r="D1223" s="2">
        <f t="shared" si="150"/>
        <v>1.5550799999999998</v>
      </c>
      <c r="E1223" s="2">
        <f t="shared" si="144"/>
        <v>1.5688899999999999</v>
      </c>
      <c r="F1223" s="2">
        <f t="shared" si="145"/>
        <v>1.5557300000000001</v>
      </c>
      <c r="G1223" s="2">
        <f t="shared" si="147"/>
        <v>1.515736</v>
      </c>
      <c r="H1223" s="2">
        <f t="shared" si="143"/>
        <v>1.4929690000000013</v>
      </c>
      <c r="I1223" s="2">
        <f t="array" ref="I1223">SUMPRODUCT(B1207:B1226, (ROW(B1207:B1226)-ROW(B1207)+1)) / (20*21/2)</f>
        <v>1.5636871428571431</v>
      </c>
      <c r="J1223" s="2">
        <f t="shared" si="146"/>
        <v>1.5510653843645907</v>
      </c>
      <c r="K1223" s="2">
        <f t="shared" si="148"/>
        <v>1.529459922465533</v>
      </c>
    </row>
    <row r="1224" spans="1:11" ht="13.5" x14ac:dyDescent="0.25">
      <c r="A1224" s="3">
        <f>TITRES_STAT!B1227</f>
        <v>43791</v>
      </c>
      <c r="B1224" s="6">
        <f>TITRES_STAT!D1227</f>
        <v>1.5589999999999999</v>
      </c>
      <c r="C1224" s="2">
        <f t="shared" si="149"/>
        <v>1.309999999999989E-2</v>
      </c>
      <c r="D1224" s="2">
        <f t="shared" si="150"/>
        <v>1.55376</v>
      </c>
      <c r="E1224" s="2">
        <f t="shared" si="144"/>
        <v>1.5669099999999998</v>
      </c>
      <c r="F1224" s="2">
        <f t="shared" si="145"/>
        <v>1.5531000000000001</v>
      </c>
      <c r="G1224" s="2">
        <f t="shared" si="147"/>
        <v>1.5170520000000003</v>
      </c>
      <c r="H1224" s="2">
        <f t="shared" si="143"/>
        <v>1.4936510000000016</v>
      </c>
      <c r="I1224" s="2">
        <f t="array" ref="I1224">SUMPRODUCT(B1208:B1227, (ROW(B1208:B1227)-ROW(B1208)+1)) / (20*21/2)</f>
        <v>1.5659152380952381</v>
      </c>
      <c r="J1224" s="2">
        <f t="shared" si="146"/>
        <v>1.5518210620441535</v>
      </c>
      <c r="K1224" s="2">
        <f t="shared" si="148"/>
        <v>1.5306183568786496</v>
      </c>
    </row>
    <row r="1225" spans="1:11" ht="13.5" x14ac:dyDescent="0.25">
      <c r="A1225" s="3">
        <f>TITRES_STAT!B1228</f>
        <v>43794</v>
      </c>
      <c r="B1225" s="6">
        <f>TITRES_STAT!D1228</f>
        <v>1.5722</v>
      </c>
      <c r="C1225" s="2">
        <f t="shared" si="149"/>
        <v>1.3200000000000101E-2</v>
      </c>
      <c r="D1225" s="2">
        <f t="shared" si="150"/>
        <v>1.55244</v>
      </c>
      <c r="E1225" s="2">
        <f t="shared" si="144"/>
        <v>1.5675699999999999</v>
      </c>
      <c r="F1225" s="2">
        <f t="shared" si="145"/>
        <v>1.5524450000000001</v>
      </c>
      <c r="G1225" s="2">
        <f t="shared" si="147"/>
        <v>1.5187620000000004</v>
      </c>
      <c r="H1225" s="2">
        <f t="shared" si="143"/>
        <v>1.4943990000000016</v>
      </c>
      <c r="I1225" s="2">
        <f t="array" ref="I1225">SUMPRODUCT(B1209:B1228, (ROW(B1209:B1228)-ROW(B1209)+1)) / (20*21/2)</f>
        <v>1.5698314285714288</v>
      </c>
      <c r="J1225" s="2">
        <f t="shared" si="146"/>
        <v>1.5537619132780436</v>
      </c>
      <c r="K1225" s="2">
        <f t="shared" si="148"/>
        <v>1.5322490095500751</v>
      </c>
    </row>
    <row r="1226" spans="1:11" ht="13.5" x14ac:dyDescent="0.25">
      <c r="A1226" s="3">
        <f>TITRES_STAT!B1229</f>
        <v>43795</v>
      </c>
      <c r="B1226" s="6">
        <f>TITRES_STAT!D1229</f>
        <v>1.5852999999999999</v>
      </c>
      <c r="C1226" s="2">
        <f t="shared" si="149"/>
        <v>1.309999999999989E-2</v>
      </c>
      <c r="D1226" s="2">
        <f t="shared" si="150"/>
        <v>1.5577000000000001</v>
      </c>
      <c r="E1226" s="2">
        <f t="shared" si="144"/>
        <v>1.5695399999999999</v>
      </c>
      <c r="F1226" s="2">
        <f t="shared" si="145"/>
        <v>1.5554049999999999</v>
      </c>
      <c r="G1226" s="2">
        <f t="shared" si="147"/>
        <v>1.520208</v>
      </c>
      <c r="H1226" s="2">
        <f t="shared" ref="H1226:H1289" si="151">AVERAGE(B1027:B1226)</f>
        <v>1.4950870000000021</v>
      </c>
      <c r="I1226" s="2">
        <f t="array" ref="I1226">SUMPRODUCT(B1210:B1229, (ROW(B1210:B1229)-ROW(B1210)+1)) / (20*21/2)</f>
        <v>1.5689185714285716</v>
      </c>
      <c r="J1226" s="2">
        <f t="shared" si="146"/>
        <v>1.5567655405848966</v>
      </c>
      <c r="K1226" s="2">
        <f t="shared" si="148"/>
        <v>1.5343294405481114</v>
      </c>
    </row>
    <row r="1227" spans="1:11" ht="13.5" x14ac:dyDescent="0.25">
      <c r="A1227" s="3">
        <f>TITRES_STAT!B1230</f>
        <v>43796</v>
      </c>
      <c r="B1227" s="6">
        <f>TITRES_STAT!D1230</f>
        <v>1.5788</v>
      </c>
      <c r="C1227" s="2">
        <f t="shared" si="149"/>
        <v>-6.4999999999999503E-3</v>
      </c>
      <c r="D1227" s="2">
        <f t="shared" si="150"/>
        <v>1.5682399999999999</v>
      </c>
      <c r="E1227" s="2">
        <f t="shared" si="144"/>
        <v>1.56823</v>
      </c>
      <c r="F1227" s="2">
        <f t="shared" si="145"/>
        <v>1.55738</v>
      </c>
      <c r="G1227" s="2">
        <f t="shared" si="147"/>
        <v>1.5216560000000001</v>
      </c>
      <c r="H1227" s="2">
        <f t="shared" si="151"/>
        <v>1.4959305000000021</v>
      </c>
      <c r="I1227" s="2">
        <f t="array" ref="I1227">SUMPRODUCT(B1211:B1230, (ROW(B1211:B1230)-ROW(B1211)+1)) / (20*21/2)</f>
        <v>1.5696723809523812</v>
      </c>
      <c r="J1227" s="2">
        <f t="shared" si="146"/>
        <v>1.5588640605291921</v>
      </c>
      <c r="K1227" s="2">
        <f t="shared" si="148"/>
        <v>1.5360733840560286</v>
      </c>
    </row>
    <row r="1228" spans="1:11" ht="13.5" x14ac:dyDescent="0.25">
      <c r="A1228" s="3">
        <f>TITRES_STAT!B1231</f>
        <v>43797</v>
      </c>
      <c r="B1228" s="6">
        <f>TITRES_STAT!D1231</f>
        <v>1.5985</v>
      </c>
      <c r="C1228" s="2">
        <f t="shared" si="149"/>
        <v>1.9700000000000051E-2</v>
      </c>
      <c r="D1228" s="2">
        <f t="shared" si="150"/>
        <v>1.5787600000000002</v>
      </c>
      <c r="E1228" s="2">
        <f t="shared" ref="E1228:E1291" si="152">AVERAGE(B1219:B1228)</f>
        <v>1.5669199999999999</v>
      </c>
      <c r="F1228" s="2">
        <f t="shared" si="145"/>
        <v>1.5619850000000002</v>
      </c>
      <c r="G1228" s="2">
        <f t="shared" si="147"/>
        <v>1.5242880000000005</v>
      </c>
      <c r="H1228" s="2">
        <f t="shared" si="151"/>
        <v>1.496778500000002</v>
      </c>
      <c r="I1228" s="2">
        <f t="array" ref="I1228">SUMPRODUCT(B1212:B1231, (ROW(B1212:B1231)-ROW(B1212)+1)) / (20*21/2)</f>
        <v>1.5701128571428569</v>
      </c>
      <c r="J1228" s="2">
        <f t="shared" si="146"/>
        <v>1.5626389119073643</v>
      </c>
      <c r="K1228" s="2">
        <f t="shared" si="148"/>
        <v>1.5385214866420669</v>
      </c>
    </row>
    <row r="1229" spans="1:11" ht="13.5" x14ac:dyDescent="0.25">
      <c r="A1229" s="3">
        <f>TITRES_STAT!B1232</f>
        <v>43798</v>
      </c>
      <c r="B1229" s="6">
        <f>TITRES_STAT!D1232</f>
        <v>1.5524</v>
      </c>
      <c r="C1229" s="2">
        <f t="shared" si="149"/>
        <v>-4.610000000000003E-2</v>
      </c>
      <c r="D1229" s="2">
        <f t="shared" si="150"/>
        <v>1.57744</v>
      </c>
      <c r="E1229" s="2">
        <f t="shared" si="152"/>
        <v>1.5655999999999999</v>
      </c>
      <c r="F1229" s="2">
        <f t="shared" si="145"/>
        <v>1.5642850000000001</v>
      </c>
      <c r="G1229" s="2">
        <f t="shared" si="147"/>
        <v>1.5261300000000007</v>
      </c>
      <c r="H1229" s="2">
        <f t="shared" si="151"/>
        <v>1.4974275000000017</v>
      </c>
      <c r="I1229" s="2">
        <f t="array" ref="I1229">SUMPRODUCT(B1213:B1232, (ROW(B1213:B1232)-ROW(B1213)+1)) / (20*21/2)</f>
        <v>1.5691080952380951</v>
      </c>
      <c r="J1229" s="2">
        <f t="shared" si="146"/>
        <v>1.5616637774399962</v>
      </c>
      <c r="K1229" s="2">
        <f t="shared" si="148"/>
        <v>1.5390657420678682</v>
      </c>
    </row>
    <row r="1230" spans="1:11" ht="13.5" x14ac:dyDescent="0.25">
      <c r="A1230" s="3">
        <f>TITRES_STAT!B1233</f>
        <v>43801</v>
      </c>
      <c r="B1230" s="6">
        <f>TITRES_STAT!D1233</f>
        <v>1.5722</v>
      </c>
      <c r="C1230" s="2">
        <f t="shared" si="149"/>
        <v>1.980000000000004E-2</v>
      </c>
      <c r="D1230" s="2">
        <f t="shared" si="150"/>
        <v>1.57744</v>
      </c>
      <c r="E1230" s="2">
        <f t="shared" si="152"/>
        <v>1.56494</v>
      </c>
      <c r="F1230" s="2">
        <f t="shared" si="145"/>
        <v>1.5675749999999999</v>
      </c>
      <c r="G1230" s="2">
        <f t="shared" si="147"/>
        <v>1.5284980000000001</v>
      </c>
      <c r="H1230" s="2">
        <f t="shared" si="151"/>
        <v>1.4979250000000015</v>
      </c>
      <c r="I1230" s="2">
        <f t="array" ref="I1230">SUMPRODUCT(B1214:B1233, (ROW(B1214:B1233)-ROW(B1214)+1)) / (20*21/2)</f>
        <v>1.5669185714285712</v>
      </c>
      <c r="J1230" s="2">
        <f t="shared" si="146"/>
        <v>1.5626672272076156</v>
      </c>
      <c r="K1230" s="2">
        <f t="shared" si="148"/>
        <v>1.5403651247318735</v>
      </c>
    </row>
    <row r="1231" spans="1:11" ht="13.5" x14ac:dyDescent="0.25">
      <c r="A1231" s="3">
        <f>TITRES_STAT!B1234</f>
        <v>43802</v>
      </c>
      <c r="B1231" s="6">
        <f>TITRES_STAT!D1234</f>
        <v>1.5722</v>
      </c>
      <c r="C1231" s="2">
        <f t="shared" si="149"/>
        <v>0</v>
      </c>
      <c r="D1231" s="2">
        <f t="shared" si="150"/>
        <v>1.5748200000000001</v>
      </c>
      <c r="E1231" s="2">
        <f t="shared" si="152"/>
        <v>1.5662600000000002</v>
      </c>
      <c r="F1231" s="2">
        <f t="shared" si="145"/>
        <v>1.5695499999999998</v>
      </c>
      <c r="G1231" s="2">
        <f t="shared" si="147"/>
        <v>1.5303400000000003</v>
      </c>
      <c r="H1231" s="2">
        <f t="shared" si="151"/>
        <v>1.4986415000000017</v>
      </c>
      <c r="I1231" s="2">
        <f t="array" ref="I1231">SUMPRODUCT(B1215:B1234, (ROW(B1215:B1234)-ROW(B1215)+1)) / (20*21/2)</f>
        <v>1.5640690476190475</v>
      </c>
      <c r="J1231" s="2">
        <f t="shared" si="146"/>
        <v>1.5635751103306998</v>
      </c>
      <c r="K1231" s="2">
        <f t="shared" si="148"/>
        <v>1.5416135512129765</v>
      </c>
    </row>
    <row r="1232" spans="1:11" ht="13.5" x14ac:dyDescent="0.25">
      <c r="A1232" s="3">
        <f>TITRES_STAT!B1235</f>
        <v>43803</v>
      </c>
      <c r="B1232" s="6">
        <f>TITRES_STAT!D1235</f>
        <v>1.5589999999999999</v>
      </c>
      <c r="C1232" s="2">
        <f t="shared" si="149"/>
        <v>-1.3200000000000101E-2</v>
      </c>
      <c r="D1232" s="2">
        <f t="shared" si="150"/>
        <v>1.5708600000000001</v>
      </c>
      <c r="E1232" s="2">
        <f t="shared" si="152"/>
        <v>1.56955</v>
      </c>
      <c r="F1232" s="2">
        <f t="shared" si="145"/>
        <v>1.5688899999999999</v>
      </c>
      <c r="G1232" s="2">
        <f t="shared" si="147"/>
        <v>1.5319180000000003</v>
      </c>
      <c r="H1232" s="2">
        <f t="shared" si="151"/>
        <v>1.4991670000000017</v>
      </c>
      <c r="I1232" s="2">
        <f t="array" ref="I1232">SUMPRODUCT(B1216:B1235, (ROW(B1216:B1235)-ROW(B1216)+1)) / (20*21/2)</f>
        <v>1.5620361904761901</v>
      </c>
      <c r="J1232" s="2">
        <f t="shared" si="146"/>
        <v>1.5631393855372999</v>
      </c>
      <c r="K1232" s="2">
        <f t="shared" si="148"/>
        <v>1.5422953727340363</v>
      </c>
    </row>
    <row r="1233" spans="1:11" ht="13.5" x14ac:dyDescent="0.25">
      <c r="A1233" s="3">
        <f>TITRES_STAT!B1236</f>
        <v>43804</v>
      </c>
      <c r="B1233" s="6">
        <f>TITRES_STAT!D1236</f>
        <v>1.5459000000000001</v>
      </c>
      <c r="C1233" s="2">
        <f t="shared" si="149"/>
        <v>-1.309999999999989E-2</v>
      </c>
      <c r="D1233" s="2">
        <f t="shared" si="150"/>
        <v>1.5603400000000001</v>
      </c>
      <c r="E1233" s="2">
        <f t="shared" si="152"/>
        <v>1.56955</v>
      </c>
      <c r="F1233" s="2">
        <f t="shared" si="145"/>
        <v>1.5692199999999998</v>
      </c>
      <c r="G1233" s="2">
        <f t="shared" si="147"/>
        <v>1.5328400000000002</v>
      </c>
      <c r="H1233" s="2">
        <f t="shared" si="151"/>
        <v>1.4997520000000018</v>
      </c>
      <c r="I1233" s="2">
        <f t="array" ref="I1233">SUMPRODUCT(B1217:B1236, (ROW(B1217:B1236)-ROW(B1217)+1)) / (20*21/2)</f>
        <v>1.5600971428571426</v>
      </c>
      <c r="J1233" s="2">
        <f t="shared" si="146"/>
        <v>1.5614975392956523</v>
      </c>
      <c r="K1233" s="2">
        <f t="shared" si="148"/>
        <v>1.5424367306660349</v>
      </c>
    </row>
    <row r="1234" spans="1:11" ht="13.5" x14ac:dyDescent="0.25">
      <c r="A1234" s="3">
        <f>TITRES_STAT!B1237</f>
        <v>43805</v>
      </c>
      <c r="B1234" s="6">
        <f>TITRES_STAT!D1237</f>
        <v>1.5392999999999999</v>
      </c>
      <c r="C1234" s="2">
        <f t="shared" si="149"/>
        <v>-6.6000000000001613E-3</v>
      </c>
      <c r="D1234" s="2">
        <f t="shared" si="150"/>
        <v>1.55772</v>
      </c>
      <c r="E1234" s="2">
        <f t="shared" si="152"/>
        <v>1.56758</v>
      </c>
      <c r="F1234" s="2">
        <f t="shared" si="145"/>
        <v>1.567245</v>
      </c>
      <c r="G1234" s="2">
        <f t="shared" si="147"/>
        <v>1.5338920000000003</v>
      </c>
      <c r="H1234" s="2">
        <f t="shared" si="151"/>
        <v>1.5003980000000019</v>
      </c>
      <c r="I1234" s="2">
        <f t="array" ref="I1234">SUMPRODUCT(B1218:B1237, (ROW(B1218:B1237)-ROW(B1218)+1)) / (20*21/2)</f>
        <v>1.5582519047619046</v>
      </c>
      <c r="J1234" s="2">
        <f t="shared" si="146"/>
        <v>1.5593834879341617</v>
      </c>
      <c r="K1234" s="2">
        <f t="shared" si="148"/>
        <v>1.542313721620308</v>
      </c>
    </row>
    <row r="1235" spans="1:11" ht="13.5" x14ac:dyDescent="0.25">
      <c r="A1235" s="3">
        <f>TITRES_STAT!B1238</f>
        <v>43808</v>
      </c>
      <c r="B1235" s="6">
        <f>TITRES_STAT!D1238</f>
        <v>1.5459000000000001</v>
      </c>
      <c r="C1235" s="2">
        <f t="shared" si="149"/>
        <v>6.6000000000001613E-3</v>
      </c>
      <c r="D1235" s="2">
        <f t="shared" si="150"/>
        <v>1.55246</v>
      </c>
      <c r="E1235" s="2">
        <f t="shared" si="152"/>
        <v>1.5649500000000001</v>
      </c>
      <c r="F1235" s="2">
        <f t="shared" si="145"/>
        <v>1.56626</v>
      </c>
      <c r="G1235" s="2">
        <f t="shared" si="147"/>
        <v>1.5350760000000003</v>
      </c>
      <c r="H1235" s="2">
        <f t="shared" si="151"/>
        <v>1.5010460000000021</v>
      </c>
      <c r="I1235" s="2">
        <f t="array" ref="I1235">SUMPRODUCT(B1219:B1238, (ROW(B1219:B1238)-ROW(B1219)+1)) / (20*21/2)</f>
        <v>1.55474</v>
      </c>
      <c r="J1235" s="2">
        <f t="shared" si="146"/>
        <v>1.5580993462261463</v>
      </c>
      <c r="K1235" s="2">
        <f t="shared" si="148"/>
        <v>1.5424543599881391</v>
      </c>
    </row>
    <row r="1236" spans="1:11" ht="13.5" x14ac:dyDescent="0.25">
      <c r="A1236" s="3">
        <f>TITRES_STAT!B1239</f>
        <v>43809</v>
      </c>
      <c r="B1236" s="6">
        <f>TITRES_STAT!D1239</f>
        <v>1.5459000000000001</v>
      </c>
      <c r="C1236" s="2">
        <f t="shared" si="149"/>
        <v>0</v>
      </c>
      <c r="D1236" s="2">
        <f t="shared" si="150"/>
        <v>1.5471999999999997</v>
      </c>
      <c r="E1236" s="2">
        <f t="shared" si="152"/>
        <v>1.56101</v>
      </c>
      <c r="F1236" s="2">
        <f t="shared" ref="F1236:F1299" si="153">AVERAGE(B1217:B1236)</f>
        <v>1.565275</v>
      </c>
      <c r="G1236" s="2">
        <f t="shared" si="147"/>
        <v>1.5365240000000002</v>
      </c>
      <c r="H1236" s="2">
        <f t="shared" si="151"/>
        <v>1.5017250000000022</v>
      </c>
      <c r="I1236" s="2">
        <f t="array" ref="I1236">SUMPRODUCT(B1220:B1239, (ROW(B1220:B1239)-ROW(B1220)+1)) / (20*21/2)</f>
        <v>1.5516352380952383</v>
      </c>
      <c r="J1236" s="2">
        <f t="shared" si="146"/>
        <v>1.5569375037284181</v>
      </c>
      <c r="K1236" s="2">
        <f t="shared" si="148"/>
        <v>1.5425894831258591</v>
      </c>
    </row>
    <row r="1237" spans="1:11" ht="13.5" x14ac:dyDescent="0.25">
      <c r="A1237" s="3">
        <f>TITRES_STAT!B1240</f>
        <v>43810</v>
      </c>
      <c r="B1237" s="6">
        <f>TITRES_STAT!D1240</f>
        <v>1.5459000000000001</v>
      </c>
      <c r="C1237" s="2">
        <f t="shared" si="149"/>
        <v>0</v>
      </c>
      <c r="D1237" s="2">
        <f t="shared" si="150"/>
        <v>1.5445799999999998</v>
      </c>
      <c r="E1237" s="2">
        <f t="shared" si="152"/>
        <v>1.5577200000000002</v>
      </c>
      <c r="F1237" s="2">
        <f t="shared" si="153"/>
        <v>1.5629749999999998</v>
      </c>
      <c r="G1237" s="2">
        <f t="shared" si="147"/>
        <v>1.5379720000000003</v>
      </c>
      <c r="H1237" s="2">
        <f t="shared" si="151"/>
        <v>1.5025295000000025</v>
      </c>
      <c r="I1237" s="2">
        <f t="array" ref="I1237">SUMPRODUCT(B1221:B1240, (ROW(B1221:B1240)-ROW(B1221)+1)) / (20*21/2)</f>
        <v>1.5537376190476193</v>
      </c>
      <c r="J1237" s="2">
        <f t="shared" ref="J1237:J1300" si="154">$J$4*B1237+J1236*(1-$J$4)</f>
        <v>1.5558863128971403</v>
      </c>
      <c r="K1237" s="2">
        <f t="shared" si="148"/>
        <v>1.542719307317002</v>
      </c>
    </row>
    <row r="1238" spans="1:11" ht="13.5" x14ac:dyDescent="0.25">
      <c r="A1238" s="3">
        <f>TITRES_STAT!B1241</f>
        <v>43811</v>
      </c>
      <c r="B1238" s="6">
        <f>TITRES_STAT!D1241</f>
        <v>1.5261</v>
      </c>
      <c r="C1238" s="2">
        <f t="shared" si="149"/>
        <v>-1.980000000000004E-2</v>
      </c>
      <c r="D1238" s="2">
        <f t="shared" si="150"/>
        <v>1.5406199999999999</v>
      </c>
      <c r="E1238" s="2">
        <f t="shared" si="152"/>
        <v>1.5504799999999999</v>
      </c>
      <c r="F1238" s="2">
        <f t="shared" si="153"/>
        <v>1.5586999999999998</v>
      </c>
      <c r="G1238" s="2">
        <f t="shared" si="147"/>
        <v>1.5391560000000004</v>
      </c>
      <c r="H1238" s="2">
        <f t="shared" si="151"/>
        <v>1.5031095000000025</v>
      </c>
      <c r="I1238" s="2">
        <f t="array" ref="I1238">SUMPRODUCT(B1222:B1241, (ROW(B1222:B1241)-ROW(B1222)+1)) / (20*21/2)</f>
        <v>1.5558400000000003</v>
      </c>
      <c r="J1238" s="2">
        <f t="shared" si="154"/>
        <v>1.5530495211926509</v>
      </c>
      <c r="K1238" s="2">
        <f t="shared" si="148"/>
        <v>1.5420675697751589</v>
      </c>
    </row>
    <row r="1239" spans="1:11" ht="13.5" x14ac:dyDescent="0.25">
      <c r="A1239" s="3">
        <f>TITRES_STAT!B1242</f>
        <v>43812</v>
      </c>
      <c r="B1239" s="6">
        <f>TITRES_STAT!D1242</f>
        <v>1.5261</v>
      </c>
      <c r="C1239" s="2">
        <f t="shared" si="149"/>
        <v>0</v>
      </c>
      <c r="D1239" s="2">
        <f t="shared" si="150"/>
        <v>1.5379799999999999</v>
      </c>
      <c r="E1239" s="2">
        <f t="shared" si="152"/>
        <v>1.5478499999999999</v>
      </c>
      <c r="F1239" s="2">
        <f t="shared" si="153"/>
        <v>1.5567249999999997</v>
      </c>
      <c r="G1239" s="2">
        <f t="shared" si="147"/>
        <v>1.5406020000000005</v>
      </c>
      <c r="H1239" s="2">
        <f t="shared" si="151"/>
        <v>1.5037210000000025</v>
      </c>
      <c r="I1239" s="2">
        <f t="array" ref="I1239">SUMPRODUCT(B1223:B1242, (ROW(B1223:B1242)-ROW(B1223)+1)) / (20*21/2)</f>
        <v>1.5578480952380955</v>
      </c>
      <c r="J1239" s="2">
        <f t="shared" si="154"/>
        <v>1.5504829001266842</v>
      </c>
      <c r="K1239" s="2">
        <f t="shared" si="148"/>
        <v>1.54144139056829</v>
      </c>
    </row>
    <row r="1240" spans="1:11" ht="13.5" x14ac:dyDescent="0.25">
      <c r="A1240" s="3">
        <f>TITRES_STAT!B1243</f>
        <v>43815</v>
      </c>
      <c r="B1240" s="6">
        <f>TITRES_STAT!D1243</f>
        <v>1.5788</v>
      </c>
      <c r="C1240" s="2">
        <f t="shared" si="149"/>
        <v>5.2699999999999969E-2</v>
      </c>
      <c r="D1240" s="2">
        <f t="shared" si="150"/>
        <v>1.5445600000000002</v>
      </c>
      <c r="E1240" s="2">
        <f t="shared" si="152"/>
        <v>1.5485099999999998</v>
      </c>
      <c r="F1240" s="2">
        <f t="shared" si="153"/>
        <v>1.5567249999999999</v>
      </c>
      <c r="G1240" s="2">
        <f t="shared" si="147"/>
        <v>1.5428400000000004</v>
      </c>
      <c r="H1240" s="2">
        <f t="shared" si="151"/>
        <v>1.5045960000000025</v>
      </c>
      <c r="I1240" s="2">
        <f t="array" ref="I1240">SUMPRODUCT(B1224:B1243, (ROW(B1224:B1243)-ROW(B1224)+1)) / (20*21/2)</f>
        <v>1.5589766666666667</v>
      </c>
      <c r="J1240" s="2">
        <f t="shared" si="154"/>
        <v>1.5531797667812857</v>
      </c>
      <c r="K1240" s="2">
        <f t="shared" si="148"/>
        <v>1.5429064340754159</v>
      </c>
    </row>
    <row r="1241" spans="1:11" ht="13.5" x14ac:dyDescent="0.25">
      <c r="A1241" s="3">
        <f>TITRES_STAT!B1244</f>
        <v>43816</v>
      </c>
      <c r="B1241" s="6">
        <f>TITRES_STAT!D1244</f>
        <v>1.5788</v>
      </c>
      <c r="C1241" s="2">
        <f t="shared" si="149"/>
        <v>0</v>
      </c>
      <c r="D1241" s="2">
        <f t="shared" si="150"/>
        <v>1.5511400000000002</v>
      </c>
      <c r="E1241" s="2">
        <f t="shared" si="152"/>
        <v>1.5491699999999997</v>
      </c>
      <c r="F1241" s="2">
        <f t="shared" si="153"/>
        <v>1.5577150000000002</v>
      </c>
      <c r="G1241" s="2">
        <f t="shared" si="147"/>
        <v>1.5453400000000004</v>
      </c>
      <c r="H1241" s="2">
        <f t="shared" si="151"/>
        <v>1.5052830000000026</v>
      </c>
      <c r="I1241" s="2">
        <f t="array" ref="I1241">SUMPRODUCT(B1225:B1244, (ROW(B1225:B1244)-ROW(B1225)+1)) / (20*21/2)</f>
        <v>1.5606085714285713</v>
      </c>
      <c r="J1241" s="2">
        <f t="shared" si="154"/>
        <v>1.5556197889925918</v>
      </c>
      <c r="K1241" s="2">
        <f t="shared" si="148"/>
        <v>1.5443140248959879</v>
      </c>
    </row>
    <row r="1242" spans="1:11" ht="13.5" x14ac:dyDescent="0.25">
      <c r="A1242" s="3">
        <f>TITRES_STAT!B1245</f>
        <v>43817</v>
      </c>
      <c r="B1242" s="6">
        <f>TITRES_STAT!D1245</f>
        <v>1.5788</v>
      </c>
      <c r="C1242" s="2">
        <f t="shared" si="149"/>
        <v>0</v>
      </c>
      <c r="D1242" s="2">
        <f t="shared" si="150"/>
        <v>1.5577200000000002</v>
      </c>
      <c r="E1242" s="2">
        <f t="shared" si="152"/>
        <v>1.5511499999999996</v>
      </c>
      <c r="F1242" s="2">
        <f t="shared" si="153"/>
        <v>1.5603500000000001</v>
      </c>
      <c r="G1242" s="2">
        <f t="shared" si="147"/>
        <v>1.5475780000000006</v>
      </c>
      <c r="H1242" s="2">
        <f t="shared" si="151"/>
        <v>1.5057820000000026</v>
      </c>
      <c r="I1242" s="2">
        <f t="array" ref="I1242">SUMPRODUCT(B1226:B1245, (ROW(B1226:B1245)-ROW(B1226)+1)) / (20*21/2)</f>
        <v>1.5633938095238098</v>
      </c>
      <c r="J1242" s="2">
        <f t="shared" si="154"/>
        <v>1.5578274281361544</v>
      </c>
      <c r="K1242" s="2">
        <f t="shared" si="148"/>
        <v>1.5456664160765374</v>
      </c>
    </row>
    <row r="1243" spans="1:11" ht="13.5" x14ac:dyDescent="0.25">
      <c r="A1243" s="3">
        <f>TITRES_STAT!B1246</f>
        <v>43818</v>
      </c>
      <c r="B1243" s="6">
        <f>TITRES_STAT!D1246</f>
        <v>1.5722</v>
      </c>
      <c r="C1243" s="2">
        <f t="shared" si="149"/>
        <v>-6.5999999999999392E-3</v>
      </c>
      <c r="D1243" s="2">
        <f t="shared" si="150"/>
        <v>1.56694</v>
      </c>
      <c r="E1243" s="2">
        <f t="shared" si="152"/>
        <v>1.5537799999999997</v>
      </c>
      <c r="F1243" s="2">
        <f t="shared" si="153"/>
        <v>1.5616650000000001</v>
      </c>
      <c r="G1243" s="2">
        <f t="shared" si="147"/>
        <v>1.5491580000000003</v>
      </c>
      <c r="H1243" s="2">
        <f t="shared" si="151"/>
        <v>1.5061540000000024</v>
      </c>
      <c r="I1243" s="2">
        <f t="array" ref="I1243">SUMPRODUCT(B1227:B1246, (ROW(B1227:B1246)-ROW(B1227)+1)) / (20*21/2)</f>
        <v>1.5660852380952381</v>
      </c>
      <c r="J1243" s="2">
        <f t="shared" si="154"/>
        <v>1.5591962445041396</v>
      </c>
      <c r="K1243" s="2">
        <f t="shared" si="148"/>
        <v>1.5467069487794185</v>
      </c>
    </row>
    <row r="1244" spans="1:11" ht="13.5" x14ac:dyDescent="0.25">
      <c r="A1244" s="3">
        <f>TITRES_STAT!B1247</f>
        <v>43819</v>
      </c>
      <c r="B1244" s="6">
        <f>TITRES_STAT!D1247</f>
        <v>1.5788</v>
      </c>
      <c r="C1244" s="2">
        <f t="shared" si="149"/>
        <v>6.5999999999999392E-3</v>
      </c>
      <c r="D1244" s="2">
        <f t="shared" si="150"/>
        <v>1.57748</v>
      </c>
      <c r="E1244" s="2">
        <f t="shared" si="152"/>
        <v>1.5577299999999998</v>
      </c>
      <c r="F1244" s="2">
        <f t="shared" si="153"/>
        <v>1.5626549999999999</v>
      </c>
      <c r="G1244" s="2">
        <f t="shared" si="147"/>
        <v>1.5508700000000002</v>
      </c>
      <c r="H1244" s="2">
        <f t="shared" si="151"/>
        <v>1.5065275000000022</v>
      </c>
      <c r="I1244" s="2">
        <f t="array" ref="I1244">SUMPRODUCT(B1228:B1247, (ROW(B1228:B1247)-ROW(B1228)+1)) / (20*21/2)</f>
        <v>1.5668690476190477</v>
      </c>
      <c r="J1244" s="2">
        <f t="shared" si="154"/>
        <v>1.5610632688370787</v>
      </c>
      <c r="K1244" s="2">
        <f t="shared" si="148"/>
        <v>1.5479654998076766</v>
      </c>
    </row>
    <row r="1245" spans="1:11" ht="13.5" x14ac:dyDescent="0.25">
      <c r="A1245" s="3">
        <f>TITRES_STAT!B1248</f>
        <v>43822</v>
      </c>
      <c r="B1245" s="6">
        <f>TITRES_STAT!D1248</f>
        <v>1.5919000000000001</v>
      </c>
      <c r="C1245" s="2">
        <f t="shared" si="149"/>
        <v>1.3100000000000112E-2</v>
      </c>
      <c r="D1245" s="2">
        <f t="shared" si="150"/>
        <v>1.5801000000000001</v>
      </c>
      <c r="E1245" s="2">
        <f t="shared" si="152"/>
        <v>1.56233</v>
      </c>
      <c r="F1245" s="2">
        <f t="shared" si="153"/>
        <v>1.5636399999999999</v>
      </c>
      <c r="G1245" s="2">
        <f t="shared" si="147"/>
        <v>1.5531060000000003</v>
      </c>
      <c r="H1245" s="2">
        <f t="shared" si="151"/>
        <v>1.5069665000000025</v>
      </c>
      <c r="I1245" s="2">
        <f t="array" ref="I1245">SUMPRODUCT(B1229:B1248, (ROW(B1229:B1248)-ROW(B1229)+1)) / (20*21/2)</f>
        <v>1.5676842857142859</v>
      </c>
      <c r="J1245" s="2">
        <f t="shared" si="154"/>
        <v>1.5640001003764046</v>
      </c>
      <c r="K1245" s="2">
        <f t="shared" si="148"/>
        <v>1.5496884213838462</v>
      </c>
    </row>
    <row r="1246" spans="1:11" ht="13.5" x14ac:dyDescent="0.25">
      <c r="A1246" s="3">
        <f>TITRES_STAT!B1249</f>
        <v>43823</v>
      </c>
      <c r="B1246" s="6">
        <f>TITRES_STAT!D1249</f>
        <v>1.5919000000000001</v>
      </c>
      <c r="C1246" s="2">
        <f t="shared" si="149"/>
        <v>0</v>
      </c>
      <c r="D1246" s="2">
        <f t="shared" si="150"/>
        <v>1.5827199999999999</v>
      </c>
      <c r="E1246" s="2">
        <f t="shared" si="152"/>
        <v>1.5669300000000002</v>
      </c>
      <c r="F1246" s="2">
        <f t="shared" si="153"/>
        <v>1.5639699999999999</v>
      </c>
      <c r="G1246" s="2">
        <f t="shared" si="147"/>
        <v>1.5552100000000002</v>
      </c>
      <c r="H1246" s="2">
        <f t="shared" si="151"/>
        <v>1.5075310000000024</v>
      </c>
      <c r="I1246" s="2">
        <f t="array" ref="I1246">SUMPRODUCT(B1230:B1249, (ROW(B1230:B1249)-ROW(B1230)+1)) / (20*21/2)</f>
        <v>1.5679961904761905</v>
      </c>
      <c r="J1246" s="2">
        <f t="shared" si="154"/>
        <v>1.56665723367389</v>
      </c>
      <c r="K1246" s="2">
        <f t="shared" si="148"/>
        <v>1.5513437774080092</v>
      </c>
    </row>
    <row r="1247" spans="1:11" ht="13.5" x14ac:dyDescent="0.25">
      <c r="A1247" s="3">
        <f>TITRES_STAT!B1250</f>
        <v>43824</v>
      </c>
      <c r="B1247" s="6">
        <f>TITRES_STAT!D1250</f>
        <v>1.5722</v>
      </c>
      <c r="C1247" s="2">
        <f t="shared" si="149"/>
        <v>-1.9700000000000051E-2</v>
      </c>
      <c r="D1247" s="2">
        <f t="shared" si="150"/>
        <v>1.5813999999999999</v>
      </c>
      <c r="E1247" s="2">
        <f t="shared" si="152"/>
        <v>1.5695600000000003</v>
      </c>
      <c r="F1247" s="2">
        <f t="shared" si="153"/>
        <v>1.5636399999999999</v>
      </c>
      <c r="G1247" s="2">
        <f t="shared" si="147"/>
        <v>1.5573159999999999</v>
      </c>
      <c r="H1247" s="2">
        <f t="shared" si="151"/>
        <v>1.5079030000000027</v>
      </c>
      <c r="I1247" s="2">
        <f t="array" ref="I1247">SUMPRODUCT(B1231:B1250, (ROW(B1231:B1250)-ROW(B1231)+1)) / (20*21/2)</f>
        <v>1.5682452380952381</v>
      </c>
      <c r="J1247" s="2">
        <f t="shared" si="154"/>
        <v>1.5671851161811385</v>
      </c>
      <c r="K1247" s="2">
        <f t="shared" si="148"/>
        <v>1.5521616684900481</v>
      </c>
    </row>
    <row r="1248" spans="1:11" ht="13.5" x14ac:dyDescent="0.25">
      <c r="A1248" s="3">
        <f>TITRES_STAT!B1251</f>
        <v>43825</v>
      </c>
      <c r="B1248" s="6">
        <f>TITRES_STAT!D1251</f>
        <v>1.5722</v>
      </c>
      <c r="C1248" s="2">
        <f t="shared" si="149"/>
        <v>0</v>
      </c>
      <c r="D1248" s="2">
        <f t="shared" si="150"/>
        <v>1.5813999999999999</v>
      </c>
      <c r="E1248" s="2">
        <f t="shared" si="152"/>
        <v>1.5741700000000001</v>
      </c>
      <c r="F1248" s="2">
        <f t="shared" si="153"/>
        <v>1.562325</v>
      </c>
      <c r="G1248" s="2">
        <f t="shared" si="147"/>
        <v>1.5592899999999998</v>
      </c>
      <c r="H1248" s="2">
        <f t="shared" si="151"/>
        <v>1.5081185000000028</v>
      </c>
      <c r="I1248" s="2">
        <f t="array" ref="I1248">SUMPRODUCT(B1232:B1251, (ROW(B1232:B1251)-ROW(B1232)+1)) / (20*21/2)</f>
        <v>1.5672685714285715</v>
      </c>
      <c r="J1248" s="2">
        <f t="shared" si="154"/>
        <v>1.5676627241638872</v>
      </c>
      <c r="K1248" s="2">
        <f t="shared" si="148"/>
        <v>1.5529474854120071</v>
      </c>
    </row>
    <row r="1249" spans="1:11" ht="13.5" x14ac:dyDescent="0.25">
      <c r="A1249" s="3">
        <f>TITRES_STAT!B1252</f>
        <v>43826</v>
      </c>
      <c r="B1249" s="6">
        <f>TITRES_STAT!D1252</f>
        <v>1.5656000000000001</v>
      </c>
      <c r="C1249" s="2">
        <f t="shared" si="149"/>
        <v>-6.5999999999999392E-3</v>
      </c>
      <c r="D1249" s="2">
        <f t="shared" si="150"/>
        <v>1.5787600000000002</v>
      </c>
      <c r="E1249" s="2">
        <f t="shared" si="152"/>
        <v>1.5781200000000002</v>
      </c>
      <c r="F1249" s="2">
        <f t="shared" si="153"/>
        <v>1.5629849999999998</v>
      </c>
      <c r="G1249" s="2">
        <f t="shared" si="147"/>
        <v>1.5609999999999997</v>
      </c>
      <c r="H1249" s="2">
        <f t="shared" si="151"/>
        <v>1.5084575000000027</v>
      </c>
      <c r="I1249" s="2">
        <f t="array" ref="I1249">SUMPRODUCT(B1233:B1252, (ROW(B1233:B1252)-ROW(B1233)+1)) / (20*21/2)</f>
        <v>1.5670147619047619</v>
      </c>
      <c r="J1249" s="2">
        <f t="shared" si="154"/>
        <v>1.567466274243517</v>
      </c>
      <c r="K1249" s="2">
        <f t="shared" si="148"/>
        <v>1.5534436624546735</v>
      </c>
    </row>
    <row r="1250" spans="1:11" ht="13.5" x14ac:dyDescent="0.25">
      <c r="A1250" s="3">
        <f>TITRES_STAT!B1253</f>
        <v>43829</v>
      </c>
      <c r="B1250" s="6">
        <f>TITRES_STAT!D1253</f>
        <v>1.5656000000000001</v>
      </c>
      <c r="C1250" s="2">
        <f t="shared" si="149"/>
        <v>0</v>
      </c>
      <c r="D1250" s="2">
        <f t="shared" si="150"/>
        <v>1.5734999999999999</v>
      </c>
      <c r="E1250" s="2">
        <f t="shared" si="152"/>
        <v>1.5768</v>
      </c>
      <c r="F1250" s="2">
        <f t="shared" si="153"/>
        <v>1.5626549999999997</v>
      </c>
      <c r="G1250" s="2">
        <f t="shared" si="147"/>
        <v>1.5619219999999998</v>
      </c>
      <c r="H1250" s="2">
        <f t="shared" si="151"/>
        <v>1.5088905000000028</v>
      </c>
      <c r="I1250" s="2">
        <f t="array" ref="I1250">SUMPRODUCT(B1234:B1253, (ROW(B1234:B1253)-ROW(B1234)+1)) / (20*21/2)</f>
        <v>1.5661323809523808</v>
      </c>
      <c r="J1250" s="2">
        <f t="shared" si="154"/>
        <v>1.5672885338393725</v>
      </c>
      <c r="K1250" s="2">
        <f t="shared" si="148"/>
        <v>1.5539203815740981</v>
      </c>
    </row>
    <row r="1251" spans="1:11" ht="13.5" x14ac:dyDescent="0.25">
      <c r="A1251" s="3">
        <f>TITRES_STAT!B1254</f>
        <v>43830</v>
      </c>
      <c r="B1251" s="6">
        <f>TITRES_STAT!D1254</f>
        <v>1.5524</v>
      </c>
      <c r="C1251" s="2">
        <f t="shared" si="149"/>
        <v>-1.3200000000000101E-2</v>
      </c>
      <c r="D1251" s="2">
        <f t="shared" si="150"/>
        <v>1.5655999999999999</v>
      </c>
      <c r="E1251" s="2">
        <f t="shared" si="152"/>
        <v>1.57416</v>
      </c>
      <c r="F1251" s="2">
        <f t="shared" si="153"/>
        <v>1.5616649999999994</v>
      </c>
      <c r="G1251" s="2">
        <f t="shared" si="147"/>
        <v>1.5616580000000002</v>
      </c>
      <c r="H1251" s="2">
        <f t="shared" si="151"/>
        <v>1.5090070000000027</v>
      </c>
      <c r="I1251" s="2">
        <f t="array" ref="I1251">SUMPRODUCT(B1235:B1254, (ROW(B1235:B1254)-ROW(B1235)+1)) / (20*21/2)</f>
        <v>1.5646000000000002</v>
      </c>
      <c r="J1251" s="2">
        <f t="shared" si="154"/>
        <v>1.5658705782356228</v>
      </c>
      <c r="K1251" s="2">
        <f t="shared" si="148"/>
        <v>1.5538607587672708</v>
      </c>
    </row>
    <row r="1252" spans="1:11" ht="13.5" x14ac:dyDescent="0.25">
      <c r="A1252" s="3">
        <f>TITRES_STAT!B1255</f>
        <v>43832</v>
      </c>
      <c r="B1252" s="6">
        <f>TITRES_STAT!D1255</f>
        <v>1.5589999999999999</v>
      </c>
      <c r="C1252" s="2">
        <f t="shared" si="149"/>
        <v>6.5999999999999392E-3</v>
      </c>
      <c r="D1252" s="2">
        <f t="shared" si="150"/>
        <v>1.5629600000000001</v>
      </c>
      <c r="E1252" s="2">
        <f t="shared" si="152"/>
        <v>1.5721799999999999</v>
      </c>
      <c r="F1252" s="2">
        <f t="shared" si="153"/>
        <v>1.5616649999999996</v>
      </c>
      <c r="G1252" s="2">
        <f t="shared" si="147"/>
        <v>1.561526</v>
      </c>
      <c r="H1252" s="2">
        <f t="shared" si="151"/>
        <v>1.5094070000000024</v>
      </c>
      <c r="I1252" s="2">
        <f t="array" ref="I1252">SUMPRODUCT(B1236:B1255, (ROW(B1236:B1255)-ROW(B1236)+1)) / (20*21/2)</f>
        <v>1.562407619047619</v>
      </c>
      <c r="J1252" s="2">
        <f t="shared" si="154"/>
        <v>1.5652162374512777</v>
      </c>
      <c r="K1252" s="2">
        <f t="shared" si="148"/>
        <v>1.5540622976391427</v>
      </c>
    </row>
    <row r="1253" spans="1:11" ht="13.5" x14ac:dyDescent="0.25">
      <c r="A1253" s="3">
        <f>TITRES_STAT!B1256</f>
        <v>43833</v>
      </c>
      <c r="B1253" s="6">
        <f>TITRES_STAT!D1256</f>
        <v>1.5524</v>
      </c>
      <c r="C1253" s="2">
        <f t="shared" si="149"/>
        <v>-6.5999999999999392E-3</v>
      </c>
      <c r="D1253" s="2">
        <f t="shared" si="150"/>
        <v>1.5589999999999999</v>
      </c>
      <c r="E1253" s="2">
        <f t="shared" si="152"/>
        <v>1.5702</v>
      </c>
      <c r="F1253" s="2">
        <f t="shared" si="153"/>
        <v>1.5619899999999995</v>
      </c>
      <c r="G1253" s="2">
        <f t="shared" si="147"/>
        <v>1.5609980000000006</v>
      </c>
      <c r="H1253" s="2">
        <f t="shared" si="151"/>
        <v>1.5097740000000024</v>
      </c>
      <c r="I1253" s="2">
        <f t="array" ref="I1253">SUMPRODUCT(B1237:B1256, (ROW(B1237:B1256)-ROW(B1237)+1)) / (20*21/2)</f>
        <v>1.5589895238095237</v>
      </c>
      <c r="J1253" s="2">
        <f t="shared" si="154"/>
        <v>1.5639956434082989</v>
      </c>
      <c r="K1253" s="2">
        <f t="shared" si="148"/>
        <v>1.5539971094964313</v>
      </c>
    </row>
    <row r="1254" spans="1:11" ht="13.5" x14ac:dyDescent="0.25">
      <c r="A1254" s="3">
        <f>TITRES_STAT!B1257</f>
        <v>43836</v>
      </c>
      <c r="B1254" s="6">
        <f>TITRES_STAT!D1257</f>
        <v>1.5459000000000001</v>
      </c>
      <c r="C1254" s="2">
        <f t="shared" si="149"/>
        <v>-6.4999999999999503E-3</v>
      </c>
      <c r="D1254" s="2">
        <f t="shared" si="150"/>
        <v>1.5550599999999999</v>
      </c>
      <c r="E1254" s="2">
        <f t="shared" si="152"/>
        <v>1.56691</v>
      </c>
      <c r="F1254" s="2">
        <f t="shared" si="153"/>
        <v>1.5623199999999995</v>
      </c>
      <c r="G1254" s="2">
        <f t="shared" si="147"/>
        <v>1.5596840000000005</v>
      </c>
      <c r="H1254" s="2">
        <f t="shared" si="151"/>
        <v>1.5103280000000023</v>
      </c>
      <c r="I1254" s="2">
        <f t="array" ref="I1254">SUMPRODUCT(B1238:B1257, (ROW(B1238:B1257)-ROW(B1238)+1)) / (20*21/2)</f>
        <v>1.5619323809523811</v>
      </c>
      <c r="J1254" s="2">
        <f t="shared" si="154"/>
        <v>1.5622722487979848</v>
      </c>
      <c r="K1254" s="2">
        <f t="shared" si="148"/>
        <v>1.5536795757906889</v>
      </c>
    </row>
    <row r="1255" spans="1:11" ht="13.5" x14ac:dyDescent="0.25">
      <c r="A1255" s="3">
        <f>TITRES_STAT!B1258</f>
        <v>43837</v>
      </c>
      <c r="B1255" s="6">
        <f>TITRES_STAT!D1258</f>
        <v>1.5392999999999999</v>
      </c>
      <c r="C1255" s="2">
        <f t="shared" si="149"/>
        <v>-6.6000000000001613E-3</v>
      </c>
      <c r="D1255" s="2">
        <f t="shared" si="150"/>
        <v>1.5497999999999998</v>
      </c>
      <c r="E1255" s="2">
        <f t="shared" si="152"/>
        <v>1.5616499999999998</v>
      </c>
      <c r="F1255" s="2">
        <f t="shared" si="153"/>
        <v>1.5619899999999998</v>
      </c>
      <c r="G1255" s="2">
        <f t="shared" si="147"/>
        <v>1.5587640000000007</v>
      </c>
      <c r="H1255" s="2">
        <f t="shared" si="151"/>
        <v>1.5106920000000021</v>
      </c>
      <c r="I1255" s="2">
        <f t="array" ref="I1255">SUMPRODUCT(B1239:B1258, (ROW(B1239:B1258)-ROW(B1239)+1)) / (20*21/2)</f>
        <v>1.5608942857142858</v>
      </c>
      <c r="J1255" s="2">
        <f t="shared" si="154"/>
        <v>1.5600844155791291</v>
      </c>
      <c r="K1255" s="2">
        <f t="shared" si="148"/>
        <v>1.5531156708577207</v>
      </c>
    </row>
    <row r="1256" spans="1:11" ht="13.5" x14ac:dyDescent="0.25">
      <c r="A1256" s="3">
        <f>TITRES_STAT!B1259</f>
        <v>43838</v>
      </c>
      <c r="B1256" s="6">
        <f>TITRES_STAT!D1259</f>
        <v>1.5261</v>
      </c>
      <c r="C1256" s="2">
        <f t="shared" si="149"/>
        <v>-1.3199999999999878E-2</v>
      </c>
      <c r="D1256" s="2">
        <f t="shared" si="150"/>
        <v>1.54454</v>
      </c>
      <c r="E1256" s="2">
        <f t="shared" si="152"/>
        <v>1.55507</v>
      </c>
      <c r="F1256" s="2">
        <f t="shared" si="153"/>
        <v>1.5609999999999999</v>
      </c>
      <c r="G1256" s="2">
        <f t="shared" si="147"/>
        <v>1.5587640000000007</v>
      </c>
      <c r="H1256" s="2">
        <f t="shared" si="151"/>
        <v>1.5112095000000023</v>
      </c>
      <c r="I1256" s="2">
        <f t="array" ref="I1256">SUMPRODUCT(B1240:B1259, (ROW(B1240:B1259)-ROW(B1240)+1)) / (20*21/2)</f>
        <v>1.5622452380952385</v>
      </c>
      <c r="J1256" s="2">
        <f t="shared" si="154"/>
        <v>1.5568478045715932</v>
      </c>
      <c r="K1256" s="2">
        <f t="shared" si="148"/>
        <v>1.552056232784869</v>
      </c>
    </row>
    <row r="1257" spans="1:11" ht="13.5" x14ac:dyDescent="0.25">
      <c r="A1257" s="3">
        <f>TITRES_STAT!B1260</f>
        <v>43839</v>
      </c>
      <c r="B1257" s="6">
        <f>TITRES_STAT!D1260</f>
        <v>1.5919000000000001</v>
      </c>
      <c r="C1257" s="2">
        <f t="shared" si="149"/>
        <v>6.5800000000000081E-2</v>
      </c>
      <c r="D1257" s="2">
        <f t="shared" si="150"/>
        <v>1.5511200000000001</v>
      </c>
      <c r="E1257" s="2">
        <f t="shared" si="152"/>
        <v>1.5570400000000002</v>
      </c>
      <c r="F1257" s="2">
        <f t="shared" si="153"/>
        <v>1.5632999999999999</v>
      </c>
      <c r="G1257" s="2">
        <f t="shared" si="147"/>
        <v>1.5598160000000008</v>
      </c>
      <c r="H1257" s="2">
        <f t="shared" si="151"/>
        <v>1.5120560000000021</v>
      </c>
      <c r="I1257" s="2">
        <f t="array" ref="I1257">SUMPRODUCT(B1241:B1260, (ROW(B1241:B1260)-ROW(B1241)+1)) / (20*21/2)</f>
        <v>1.5645928571428571</v>
      </c>
      <c r="J1257" s="2">
        <f t="shared" si="154"/>
        <v>1.5601861088981082</v>
      </c>
      <c r="K1257" s="2">
        <f t="shared" si="148"/>
        <v>1.5536187334599723</v>
      </c>
    </row>
    <row r="1258" spans="1:11" ht="13.5" x14ac:dyDescent="0.25">
      <c r="A1258" s="3">
        <f>TITRES_STAT!B1261</f>
        <v>43840</v>
      </c>
      <c r="B1258" s="6">
        <f>TITRES_STAT!D1261</f>
        <v>1.5524</v>
      </c>
      <c r="C1258" s="2">
        <f t="shared" si="149"/>
        <v>-3.9500000000000091E-2</v>
      </c>
      <c r="D1258" s="2">
        <f t="shared" si="150"/>
        <v>1.5511199999999998</v>
      </c>
      <c r="E1258" s="2">
        <f t="shared" si="152"/>
        <v>1.5550599999999999</v>
      </c>
      <c r="F1258" s="2">
        <f t="shared" si="153"/>
        <v>1.5646149999999999</v>
      </c>
      <c r="G1258" s="2">
        <f t="shared" si="147"/>
        <v>1.5607360000000008</v>
      </c>
      <c r="H1258" s="2">
        <f t="shared" si="151"/>
        <v>1.5125485000000023</v>
      </c>
      <c r="I1258" s="2">
        <f t="array" ref="I1258">SUMPRODUCT(B1242:B1261, (ROW(B1242:B1261)-ROW(B1242)+1)) / (20*21/2)</f>
        <v>1.562497142857143</v>
      </c>
      <c r="J1258" s="2">
        <f t="shared" si="154"/>
        <v>1.559444574717336</v>
      </c>
      <c r="K1258" s="2">
        <f t="shared" si="148"/>
        <v>1.5535709399909539</v>
      </c>
    </row>
    <row r="1259" spans="1:11" ht="13.5" x14ac:dyDescent="0.25">
      <c r="A1259" s="3">
        <f>TITRES_STAT!B1262</f>
        <v>43843</v>
      </c>
      <c r="B1259" s="6">
        <f>TITRES_STAT!D1262</f>
        <v>1.5788</v>
      </c>
      <c r="C1259" s="2">
        <f t="shared" si="149"/>
        <v>2.6399999999999979E-2</v>
      </c>
      <c r="D1259" s="2">
        <f t="shared" si="150"/>
        <v>1.5577000000000001</v>
      </c>
      <c r="E1259" s="2">
        <f t="shared" si="152"/>
        <v>1.5563799999999999</v>
      </c>
      <c r="F1259" s="2">
        <f t="shared" si="153"/>
        <v>1.56725</v>
      </c>
      <c r="G1259" s="2">
        <f t="shared" si="147"/>
        <v>1.5621840000000009</v>
      </c>
      <c r="H1259" s="2">
        <f t="shared" si="151"/>
        <v>1.5132980000000023</v>
      </c>
      <c r="I1259" s="2">
        <f t="array" ref="I1259">SUMPRODUCT(B1243:B1262, (ROW(B1243:B1262)-ROW(B1243)+1)) / (20*21/2)</f>
        <v>1.5649390476190477</v>
      </c>
      <c r="J1259" s="2">
        <f t="shared" si="154"/>
        <v>1.5612879485537801</v>
      </c>
      <c r="K1259" s="2">
        <f t="shared" si="148"/>
        <v>1.5545603148932694</v>
      </c>
    </row>
    <row r="1260" spans="1:11" ht="13.5" x14ac:dyDescent="0.25">
      <c r="A1260" s="3">
        <f>TITRES_STAT!B1263</f>
        <v>43845</v>
      </c>
      <c r="B1260" s="6">
        <f>TITRES_STAT!D1263</f>
        <v>1.5919000000000001</v>
      </c>
      <c r="C1260" s="2">
        <f t="shared" si="149"/>
        <v>1.3100000000000112E-2</v>
      </c>
      <c r="D1260" s="2">
        <f t="shared" si="150"/>
        <v>1.5682200000000002</v>
      </c>
      <c r="E1260" s="2">
        <f t="shared" si="152"/>
        <v>1.5590100000000002</v>
      </c>
      <c r="F1260" s="2">
        <f t="shared" si="153"/>
        <v>1.5679049999999999</v>
      </c>
      <c r="G1260" s="2">
        <f t="shared" si="147"/>
        <v>1.5638940000000006</v>
      </c>
      <c r="H1260" s="2">
        <f t="shared" si="151"/>
        <v>1.5140820000000021</v>
      </c>
      <c r="I1260" s="2">
        <f t="array" ref="I1260">SUMPRODUCT(B1244:B1263, (ROW(B1244:B1263)-ROW(B1244)+1)) / (20*21/2)</f>
        <v>1.571080476190476</v>
      </c>
      <c r="J1260" s="2">
        <f t="shared" si="154"/>
        <v>1.5642033820248487</v>
      </c>
      <c r="K1260" s="2">
        <f t="shared" si="148"/>
        <v>1.556024616270004</v>
      </c>
    </row>
    <row r="1261" spans="1:11" ht="13.5" x14ac:dyDescent="0.25">
      <c r="A1261" s="3">
        <f>TITRES_STAT!B1264</f>
        <v>43846</v>
      </c>
      <c r="B1261" s="6">
        <f>TITRES_STAT!D1264</f>
        <v>1.5459000000000001</v>
      </c>
      <c r="C1261" s="2">
        <f t="shared" si="149"/>
        <v>-4.6000000000000041E-2</v>
      </c>
      <c r="D1261" s="2">
        <f t="shared" si="150"/>
        <v>1.5721800000000001</v>
      </c>
      <c r="E1261" s="2">
        <f t="shared" si="152"/>
        <v>1.55836</v>
      </c>
      <c r="F1261" s="2">
        <f t="shared" si="153"/>
        <v>1.5662599999999998</v>
      </c>
      <c r="G1261" s="2">
        <f t="shared" si="147"/>
        <v>1.5641580000000008</v>
      </c>
      <c r="H1261" s="2">
        <f t="shared" si="151"/>
        <v>1.5146360000000023</v>
      </c>
      <c r="I1261" s="2">
        <f t="array" ref="I1261">SUMPRODUCT(B1245:B1264, (ROW(B1245:B1264)-ROW(B1245)+1)) / (20*21/2)</f>
        <v>1.5763114285714288</v>
      </c>
      <c r="J1261" s="2">
        <f t="shared" si="154"/>
        <v>1.562460202784387</v>
      </c>
      <c r="K1261" s="2">
        <f t="shared" si="148"/>
        <v>1.5556275724947097</v>
      </c>
    </row>
    <row r="1262" spans="1:11" ht="13.5" x14ac:dyDescent="0.25">
      <c r="A1262" s="3">
        <f>TITRES_STAT!B1265</f>
        <v>43847</v>
      </c>
      <c r="B1262" s="6">
        <f>TITRES_STAT!D1265</f>
        <v>1.5919000000000001</v>
      </c>
      <c r="C1262" s="2">
        <f t="shared" si="149"/>
        <v>4.6000000000000041E-2</v>
      </c>
      <c r="D1262" s="2">
        <f t="shared" si="150"/>
        <v>1.5721799999999999</v>
      </c>
      <c r="E1262" s="2">
        <f t="shared" si="152"/>
        <v>1.56165</v>
      </c>
      <c r="F1262" s="2">
        <f t="shared" si="153"/>
        <v>1.5669149999999998</v>
      </c>
      <c r="G1262" s="2">
        <f t="shared" si="147"/>
        <v>1.5645520000000004</v>
      </c>
      <c r="H1262" s="2">
        <f t="shared" si="151"/>
        <v>1.5155140000000022</v>
      </c>
      <c r="I1262" s="2">
        <f t="array" ref="I1262">SUMPRODUCT(B1246:B1265, (ROW(B1246:B1265)-ROW(B1246)+1)) / (20*21/2)</f>
        <v>1.5831995238095236</v>
      </c>
      <c r="J1262" s="2">
        <f t="shared" si="154"/>
        <v>1.5652639929953978</v>
      </c>
      <c r="K1262" s="2">
        <f t="shared" si="148"/>
        <v>1.5570500206321722</v>
      </c>
    </row>
    <row r="1263" spans="1:11" ht="13.5" x14ac:dyDescent="0.25">
      <c r="A1263" s="3">
        <f>TITRES_STAT!B1266</f>
        <v>43850</v>
      </c>
      <c r="B1263" s="6">
        <f>TITRES_STAT!D1266</f>
        <v>1.6314</v>
      </c>
      <c r="C1263" s="2">
        <f t="shared" si="149"/>
        <v>3.9499999999999869E-2</v>
      </c>
      <c r="D1263" s="2">
        <f t="shared" si="150"/>
        <v>1.5879799999999999</v>
      </c>
      <c r="E1263" s="2">
        <f t="shared" si="152"/>
        <v>1.56955</v>
      </c>
      <c r="F1263" s="2">
        <f t="shared" si="153"/>
        <v>1.5698749999999999</v>
      </c>
      <c r="G1263" s="2">
        <f t="shared" si="147"/>
        <v>1.5663940000000003</v>
      </c>
      <c r="H1263" s="2">
        <f t="shared" si="151"/>
        <v>1.5167775000000021</v>
      </c>
      <c r="I1263" s="2">
        <f t="array" ref="I1263">SUMPRODUCT(B1247:B1266, (ROW(B1247:B1266)-ROW(B1247)+1)) / (20*21/2)</f>
        <v>1.5860847619047618</v>
      </c>
      <c r="J1263" s="2">
        <f t="shared" si="154"/>
        <v>1.5715626603291692</v>
      </c>
      <c r="K1263" s="2">
        <f t="shared" si="148"/>
        <v>1.5599657060975773</v>
      </c>
    </row>
    <row r="1264" spans="1:11" ht="13.5" x14ac:dyDescent="0.25">
      <c r="A1264" s="3">
        <f>TITRES_STAT!B1267</f>
        <v>43851</v>
      </c>
      <c r="B1264" s="6">
        <f>TITRES_STAT!D1267</f>
        <v>1.6248</v>
      </c>
      <c r="C1264" s="2">
        <f t="shared" si="149"/>
        <v>-6.5999999999999392E-3</v>
      </c>
      <c r="D1264" s="2">
        <f t="shared" si="150"/>
        <v>1.5971800000000003</v>
      </c>
      <c r="E1264" s="2">
        <f t="shared" si="152"/>
        <v>1.57744</v>
      </c>
      <c r="F1264" s="2">
        <f t="shared" si="153"/>
        <v>1.5721749999999999</v>
      </c>
      <c r="G1264" s="2">
        <f t="shared" si="147"/>
        <v>1.5673140000000003</v>
      </c>
      <c r="H1264" s="2">
        <f t="shared" si="151"/>
        <v>1.517882500000002</v>
      </c>
      <c r="I1264" s="2">
        <f t="array" ref="I1264">SUMPRODUCT(B1248:B1267, (ROW(B1248:B1267)-ROW(B1248)+1)) / (20*21/2)</f>
        <v>1.5889071428571426</v>
      </c>
      <c r="J1264" s="2">
        <f t="shared" si="154"/>
        <v>1.5766328831549625</v>
      </c>
      <c r="K1264" s="2">
        <f t="shared" si="148"/>
        <v>1.5625082274270841</v>
      </c>
    </row>
    <row r="1265" spans="1:11" ht="13.5" x14ac:dyDescent="0.25">
      <c r="A1265" s="3">
        <f>TITRES_STAT!B1268</f>
        <v>43852</v>
      </c>
      <c r="B1265" s="6">
        <f>TITRES_STAT!D1268</f>
        <v>1.6445000000000001</v>
      </c>
      <c r="C1265" s="2">
        <f t="shared" si="149"/>
        <v>1.9700000000000051E-2</v>
      </c>
      <c r="D1265" s="2">
        <f t="shared" si="150"/>
        <v>1.6077000000000001</v>
      </c>
      <c r="E1265" s="2">
        <f t="shared" si="152"/>
        <v>1.5879600000000003</v>
      </c>
      <c r="F1265" s="2">
        <f t="shared" si="153"/>
        <v>1.5748049999999998</v>
      </c>
      <c r="G1265" s="2">
        <f t="shared" si="147"/>
        <v>1.5688920000000002</v>
      </c>
      <c r="H1265" s="2">
        <f t="shared" si="151"/>
        <v>1.5189295000000018</v>
      </c>
      <c r="I1265" s="2">
        <f t="array" ref="I1265">SUMPRODUCT(B1249:B1268, (ROW(B1249:B1268)-ROW(B1249)+1)) / (20*21/2)</f>
        <v>1.5915728571428571</v>
      </c>
      <c r="J1265" s="2">
        <f t="shared" si="154"/>
        <v>1.5830964180925853</v>
      </c>
      <c r="K1265" s="2">
        <f t="shared" si="148"/>
        <v>1.5657235910573946</v>
      </c>
    </row>
    <row r="1266" spans="1:11" ht="13.5" x14ac:dyDescent="0.25">
      <c r="A1266" s="3">
        <f>TITRES_STAT!B1269</f>
        <v>43853</v>
      </c>
      <c r="B1266" s="6">
        <f>TITRES_STAT!D1269</f>
        <v>1.6051</v>
      </c>
      <c r="C1266" s="2">
        <f t="shared" si="149"/>
        <v>-3.9400000000000102E-2</v>
      </c>
      <c r="D1266" s="2">
        <f t="shared" si="150"/>
        <v>1.61954</v>
      </c>
      <c r="E1266" s="2">
        <f t="shared" si="152"/>
        <v>1.5958600000000003</v>
      </c>
      <c r="F1266" s="2">
        <f t="shared" si="153"/>
        <v>1.5754649999999999</v>
      </c>
      <c r="G1266" s="2">
        <f t="shared" ref="G1266:G1329" si="155">AVERAGE(B1217:B1266)</f>
        <v>1.569682</v>
      </c>
      <c r="H1266" s="2">
        <f t="shared" si="151"/>
        <v>1.5196855000000014</v>
      </c>
      <c r="I1266" s="2">
        <f t="array" ref="I1266">SUMPRODUCT(B1250:B1269, (ROW(B1250:B1269)-ROW(B1250)+1)) / (20*21/2)</f>
        <v>1.5953295238095235</v>
      </c>
      <c r="J1266" s="2">
        <f t="shared" si="154"/>
        <v>1.5851919973218629</v>
      </c>
      <c r="K1266" s="2">
        <f t="shared" si="148"/>
        <v>1.5672677639571047</v>
      </c>
    </row>
    <row r="1267" spans="1:11" ht="13.5" x14ac:dyDescent="0.25">
      <c r="A1267" s="3">
        <f>TITRES_STAT!B1270</f>
        <v>43854</v>
      </c>
      <c r="B1267" s="6">
        <f>TITRES_STAT!D1270</f>
        <v>1.6051</v>
      </c>
      <c r="C1267" s="2">
        <f t="shared" si="149"/>
        <v>0</v>
      </c>
      <c r="D1267" s="2">
        <f t="shared" si="150"/>
        <v>1.6221799999999997</v>
      </c>
      <c r="E1267" s="2">
        <f t="shared" si="152"/>
        <v>1.5971800000000003</v>
      </c>
      <c r="F1267" s="2">
        <f t="shared" si="153"/>
        <v>1.57711</v>
      </c>
      <c r="G1267" s="2">
        <f t="shared" si="155"/>
        <v>1.5699459999999996</v>
      </c>
      <c r="H1267" s="2">
        <f t="shared" si="151"/>
        <v>1.5204100000000014</v>
      </c>
      <c r="I1267" s="2">
        <f t="array" ref="I1267">SUMPRODUCT(B1251:B1270, (ROW(B1251:B1270)-ROW(B1251)+1)) / (20*21/2)</f>
        <v>1.6000928571428568</v>
      </c>
      <c r="J1267" s="2">
        <f t="shared" si="154"/>
        <v>1.5870879975769236</v>
      </c>
      <c r="K1267" s="2">
        <f t="shared" ref="K1267:K1330" si="156">$K$4*B1267+(1-$K$4)*K1266</f>
        <v>1.5687513810568261</v>
      </c>
    </row>
    <row r="1268" spans="1:11" ht="13.5" x14ac:dyDescent="0.25">
      <c r="A1268" s="3">
        <f>TITRES_STAT!B1271</f>
        <v>43857</v>
      </c>
      <c r="B1268" s="6">
        <f>TITRES_STAT!D1271</f>
        <v>1.6051</v>
      </c>
      <c r="C1268" s="2">
        <f t="shared" si="149"/>
        <v>0</v>
      </c>
      <c r="D1268" s="2">
        <f t="shared" si="150"/>
        <v>1.6169199999999999</v>
      </c>
      <c r="E1268" s="2">
        <f t="shared" si="152"/>
        <v>1.6024499999999999</v>
      </c>
      <c r="F1268" s="2">
        <f t="shared" si="153"/>
        <v>1.5787549999999999</v>
      </c>
      <c r="G1268" s="2">
        <f t="shared" si="155"/>
        <v>1.5698159999999997</v>
      </c>
      <c r="H1268" s="2">
        <f t="shared" si="151"/>
        <v>1.5211345000000012</v>
      </c>
      <c r="I1268" s="2">
        <f t="array" ref="I1268">SUMPRODUCT(B1252:B1271, (ROW(B1252:B1271)-ROW(B1252)+1)) / (20*21/2)</f>
        <v>1.6051714285714285</v>
      </c>
      <c r="J1268" s="2">
        <f t="shared" si="154"/>
        <v>1.5888034263791215</v>
      </c>
      <c r="K1268" s="2">
        <f t="shared" si="156"/>
        <v>1.5701768170938133</v>
      </c>
    </row>
    <row r="1269" spans="1:11" ht="13.5" x14ac:dyDescent="0.25">
      <c r="A1269" s="3">
        <f>TITRES_STAT!B1272</f>
        <v>43858</v>
      </c>
      <c r="B1269" s="6">
        <f>TITRES_STAT!D1272</f>
        <v>1.6182000000000001</v>
      </c>
      <c r="C1269" s="2">
        <f t="shared" si="149"/>
        <v>1.3100000000000112E-2</v>
      </c>
      <c r="D1269" s="2">
        <f t="shared" si="150"/>
        <v>1.6156000000000001</v>
      </c>
      <c r="E1269" s="2">
        <f t="shared" si="152"/>
        <v>1.6063900000000004</v>
      </c>
      <c r="F1269" s="2">
        <f t="shared" si="153"/>
        <v>1.581385</v>
      </c>
      <c r="G1269" s="2">
        <f t="shared" si="155"/>
        <v>1.5708679999999995</v>
      </c>
      <c r="H1269" s="2">
        <f t="shared" si="151"/>
        <v>1.5221125000000015</v>
      </c>
      <c r="I1269" s="2">
        <f t="array" ref="I1269">SUMPRODUCT(B1253:B1272, (ROW(B1253:B1272)-ROW(B1253)+1)) / (20*21/2)</f>
        <v>1.6110900000000001</v>
      </c>
      <c r="J1269" s="2">
        <f t="shared" si="154"/>
        <v>1.5916031000573003</v>
      </c>
      <c r="K1269" s="2">
        <f t="shared" si="156"/>
        <v>1.5720600791685657</v>
      </c>
    </row>
    <row r="1270" spans="1:11" ht="13.5" x14ac:dyDescent="0.25">
      <c r="A1270" s="3">
        <f>TITRES_STAT!B1273</f>
        <v>43859</v>
      </c>
      <c r="B1270" s="6">
        <f>TITRES_STAT!D1273</f>
        <v>1.6314</v>
      </c>
      <c r="C1270" s="2">
        <f t="shared" si="149"/>
        <v>1.3199999999999878E-2</v>
      </c>
      <c r="D1270" s="2">
        <f t="shared" si="150"/>
        <v>1.6129799999999999</v>
      </c>
      <c r="E1270" s="2">
        <f t="shared" si="152"/>
        <v>1.6103400000000001</v>
      </c>
      <c r="F1270" s="2">
        <f t="shared" si="153"/>
        <v>1.5846750000000003</v>
      </c>
      <c r="G1270" s="2">
        <f t="shared" si="155"/>
        <v>1.5719199999999995</v>
      </c>
      <c r="H1270" s="2">
        <f t="shared" si="151"/>
        <v>1.5230310000000011</v>
      </c>
      <c r="I1270" s="2">
        <f t="array" ref="I1270">SUMPRODUCT(B1254:B1273, (ROW(B1254:B1273)-ROW(B1254)+1)) / (20*21/2)</f>
        <v>1.6253414285714285</v>
      </c>
      <c r="J1270" s="2">
        <f t="shared" si="154"/>
        <v>1.595393281004224</v>
      </c>
      <c r="K1270" s="2">
        <f t="shared" si="156"/>
        <v>1.5743871348874456</v>
      </c>
    </row>
    <row r="1271" spans="1:11" ht="13.5" x14ac:dyDescent="0.25">
      <c r="A1271" s="3">
        <f>TITRES_STAT!B1274</f>
        <v>43860</v>
      </c>
      <c r="B1271" s="6">
        <f>TITRES_STAT!D1274</f>
        <v>1.6379999999999999</v>
      </c>
      <c r="C1271" s="2">
        <f t="shared" si="149"/>
        <v>6.5999999999999392E-3</v>
      </c>
      <c r="D1271" s="2">
        <f t="shared" si="150"/>
        <v>1.6195599999999999</v>
      </c>
      <c r="E1271" s="2">
        <f t="shared" si="152"/>
        <v>1.6195499999999998</v>
      </c>
      <c r="F1271" s="2">
        <f t="shared" si="153"/>
        <v>1.5889549999999999</v>
      </c>
      <c r="G1271" s="2">
        <f t="shared" si="155"/>
        <v>1.5734999999999999</v>
      </c>
      <c r="H1271" s="2">
        <f t="shared" si="151"/>
        <v>1.5238885000000011</v>
      </c>
      <c r="I1271" s="2">
        <f t="array" ref="I1271">SUMPRODUCT(B1255:B1274, (ROW(B1255:B1274)-ROW(B1255)+1)) / (20*21/2)</f>
        <v>1.6424461904761902</v>
      </c>
      <c r="J1271" s="2">
        <f t="shared" si="154"/>
        <v>1.5994510637657264</v>
      </c>
      <c r="K1271" s="2">
        <f t="shared" si="156"/>
        <v>1.5768817570487221</v>
      </c>
    </row>
    <row r="1272" spans="1:11" ht="13.5" x14ac:dyDescent="0.25">
      <c r="A1272" s="3">
        <f>TITRES_STAT!B1275</f>
        <v>43861</v>
      </c>
      <c r="B1272" s="6">
        <f>TITRES_STAT!D1275</f>
        <v>1.6511</v>
      </c>
      <c r="C1272" s="2">
        <f t="shared" si="149"/>
        <v>1.3100000000000112E-2</v>
      </c>
      <c r="D1272" s="2">
        <f t="shared" si="150"/>
        <v>1.6287600000000002</v>
      </c>
      <c r="E1272" s="2">
        <f t="shared" si="152"/>
        <v>1.62547</v>
      </c>
      <c r="F1272" s="2">
        <f t="shared" si="153"/>
        <v>1.5935600000000001</v>
      </c>
      <c r="G1272" s="2">
        <f t="shared" si="155"/>
        <v>1.5759999999999998</v>
      </c>
      <c r="H1272" s="2">
        <f t="shared" si="151"/>
        <v>1.5246865000000007</v>
      </c>
      <c r="I1272" s="2">
        <f t="array" ref="I1272">SUMPRODUCT(B1256:B1275, (ROW(B1256:B1275)-ROW(B1256)+1)) / (20*21/2)</f>
        <v>1.6621757142857145</v>
      </c>
      <c r="J1272" s="2">
        <f t="shared" si="154"/>
        <v>1.6043700100737526</v>
      </c>
      <c r="K1272" s="2">
        <f t="shared" si="156"/>
        <v>1.5797922763801449</v>
      </c>
    </row>
    <row r="1273" spans="1:11" ht="13.5" x14ac:dyDescent="0.25">
      <c r="A1273" s="3">
        <f>TITRES_STAT!B1276</f>
        <v>43864</v>
      </c>
      <c r="B1273" s="6">
        <f>TITRES_STAT!D1276</f>
        <v>1.7432000000000001</v>
      </c>
      <c r="C1273" s="2">
        <f t="shared" si="149"/>
        <v>9.2100000000000071E-2</v>
      </c>
      <c r="D1273" s="2">
        <f t="shared" si="150"/>
        <v>1.65638</v>
      </c>
      <c r="E1273" s="2">
        <f t="shared" si="152"/>
        <v>1.6366499999999999</v>
      </c>
      <c r="F1273" s="2">
        <f t="shared" si="153"/>
        <v>1.6031000000000002</v>
      </c>
      <c r="G1273" s="2">
        <f t="shared" si="155"/>
        <v>1.5799459999999999</v>
      </c>
      <c r="H1273" s="2">
        <f t="shared" si="151"/>
        <v>1.525851000000001</v>
      </c>
      <c r="I1273" s="2">
        <f t="array" ref="I1273">SUMPRODUCT(B1257:B1276, (ROW(B1257:B1276)-ROW(B1257)+1)) / (20*21/2)</f>
        <v>1.6793109523809522</v>
      </c>
      <c r="J1273" s="2">
        <f t="shared" si="154"/>
        <v>1.6175919138762525</v>
      </c>
      <c r="K1273" s="2">
        <f t="shared" si="156"/>
        <v>1.586200422404453</v>
      </c>
    </row>
    <row r="1274" spans="1:11" ht="13.5" x14ac:dyDescent="0.25">
      <c r="A1274" s="3">
        <f>TITRES_STAT!B1277</f>
        <v>43865</v>
      </c>
      <c r="B1274" s="6">
        <f>TITRES_STAT!D1277</f>
        <v>1.7827</v>
      </c>
      <c r="C1274" s="2">
        <f t="shared" si="149"/>
        <v>3.9499999999999869E-2</v>
      </c>
      <c r="D1274" s="2">
        <f t="shared" si="150"/>
        <v>1.6892800000000001</v>
      </c>
      <c r="E1274" s="2">
        <f t="shared" si="152"/>
        <v>1.6524399999999999</v>
      </c>
      <c r="F1274" s="2">
        <f t="shared" si="153"/>
        <v>1.61494</v>
      </c>
      <c r="G1274" s="2">
        <f t="shared" si="155"/>
        <v>1.5844200000000002</v>
      </c>
      <c r="H1274" s="2">
        <f t="shared" si="151"/>
        <v>1.5273695000000009</v>
      </c>
      <c r="I1274" s="2">
        <f t="array" ref="I1274">SUMPRODUCT(B1258:B1277, (ROW(B1258:B1277)-ROW(B1258)+1)) / (20*21/2)</f>
        <v>1.6982323809523809</v>
      </c>
      <c r="J1274" s="2">
        <f t="shared" si="154"/>
        <v>1.6333164935070856</v>
      </c>
      <c r="K1274" s="2">
        <f t="shared" si="156"/>
        <v>1.5939062881925137</v>
      </c>
    </row>
    <row r="1275" spans="1:11" ht="13.5" x14ac:dyDescent="0.25">
      <c r="A1275" s="3">
        <f>TITRES_STAT!B1278</f>
        <v>43866</v>
      </c>
      <c r="B1275" s="6">
        <f>TITRES_STAT!D1278</f>
        <v>1.8221000000000001</v>
      </c>
      <c r="C1275" s="2">
        <f t="shared" si="149"/>
        <v>3.9400000000000102E-2</v>
      </c>
      <c r="D1275" s="2">
        <f t="shared" si="150"/>
        <v>1.72742</v>
      </c>
      <c r="E1275" s="2">
        <f t="shared" si="152"/>
        <v>1.6701999999999999</v>
      </c>
      <c r="F1275" s="2">
        <f t="shared" si="153"/>
        <v>1.6290800000000001</v>
      </c>
      <c r="G1275" s="2">
        <f t="shared" si="155"/>
        <v>1.5894180000000002</v>
      </c>
      <c r="H1275" s="2">
        <f t="shared" si="151"/>
        <v>1.5289285000000006</v>
      </c>
      <c r="I1275" s="2">
        <f t="array" ref="I1275">SUMPRODUCT(B1259:B1278, (ROW(B1259:B1278)-ROW(B1259)+1)) / (20*21/2)</f>
        <v>1.7172109523809524</v>
      </c>
      <c r="J1275" s="2">
        <f t="shared" si="154"/>
        <v>1.6512958750778395</v>
      </c>
      <c r="K1275" s="2">
        <f t="shared" si="156"/>
        <v>1.602855061204572</v>
      </c>
    </row>
    <row r="1276" spans="1:11" ht="13.5" x14ac:dyDescent="0.25">
      <c r="A1276" s="3">
        <f>TITRES_STAT!B1279</f>
        <v>43867</v>
      </c>
      <c r="B1276" s="6">
        <f>TITRES_STAT!D1279</f>
        <v>1.8089999999999999</v>
      </c>
      <c r="C1276" s="2">
        <f t="shared" si="149"/>
        <v>-1.3100000000000112E-2</v>
      </c>
      <c r="D1276" s="2">
        <f t="shared" si="150"/>
        <v>1.76162</v>
      </c>
      <c r="E1276" s="2">
        <f t="shared" si="152"/>
        <v>1.6905899999999998</v>
      </c>
      <c r="F1276" s="2">
        <f t="shared" si="153"/>
        <v>1.6432249999999999</v>
      </c>
      <c r="G1276" s="2">
        <f t="shared" si="155"/>
        <v>1.5938920000000005</v>
      </c>
      <c r="H1276" s="2">
        <f t="shared" si="151"/>
        <v>1.530328000000001</v>
      </c>
      <c r="I1276" s="2">
        <f t="array" ref="I1276">SUMPRODUCT(B1260:B1279, (ROW(B1260:B1279)-ROW(B1260)+1)) / (20*21/2)</f>
        <v>1.7347485714285715</v>
      </c>
      <c r="J1276" s="2">
        <f t="shared" si="154"/>
        <v>1.6663153155466168</v>
      </c>
      <c r="K1276" s="2">
        <f t="shared" si="156"/>
        <v>1.6109391764514516</v>
      </c>
    </row>
    <row r="1277" spans="1:11" ht="13.5" x14ac:dyDescent="0.25">
      <c r="A1277" s="3">
        <f>TITRES_STAT!B1280</f>
        <v>43868</v>
      </c>
      <c r="B1277" s="6">
        <f>TITRES_STAT!D1280</f>
        <v>1.8419000000000001</v>
      </c>
      <c r="C1277" s="2">
        <f t="shared" si="149"/>
        <v>3.2900000000000151E-2</v>
      </c>
      <c r="D1277" s="2">
        <f t="shared" si="150"/>
        <v>1.7997800000000002</v>
      </c>
      <c r="E1277" s="2">
        <f t="shared" si="152"/>
        <v>1.7142700000000002</v>
      </c>
      <c r="F1277" s="2">
        <f t="shared" si="153"/>
        <v>1.6557249999999999</v>
      </c>
      <c r="G1277" s="2">
        <f t="shared" si="155"/>
        <v>1.5991540000000004</v>
      </c>
      <c r="H1277" s="2">
        <f t="shared" si="151"/>
        <v>1.5320800000000008</v>
      </c>
      <c r="I1277" s="2">
        <f t="array" ref="I1277">SUMPRODUCT(B1261:B1280, (ROW(B1261:B1280)-ROW(B1261)+1)) / (20*21/2)</f>
        <v>1.7559899999999997</v>
      </c>
      <c r="J1277" s="2">
        <f t="shared" si="154"/>
        <v>1.6830376664469391</v>
      </c>
      <c r="K1277" s="2">
        <f t="shared" si="156"/>
        <v>1.6199964636494339</v>
      </c>
    </row>
    <row r="1278" spans="1:11" ht="13.5" x14ac:dyDescent="0.25">
      <c r="A1278" s="3">
        <f>TITRES_STAT!B1281</f>
        <v>43871</v>
      </c>
      <c r="B1278" s="6">
        <f>TITRES_STAT!D1281</f>
        <v>1.855</v>
      </c>
      <c r="C1278" s="2">
        <f t="shared" si="149"/>
        <v>1.309999999999989E-2</v>
      </c>
      <c r="D1278" s="2">
        <f t="shared" si="150"/>
        <v>1.8221399999999999</v>
      </c>
      <c r="E1278" s="2">
        <f t="shared" si="152"/>
        <v>1.7392600000000003</v>
      </c>
      <c r="F1278" s="2">
        <f t="shared" si="153"/>
        <v>1.670855</v>
      </c>
      <c r="G1278" s="2">
        <f t="shared" si="155"/>
        <v>1.6042840000000005</v>
      </c>
      <c r="H1278" s="2">
        <f t="shared" si="151"/>
        <v>1.533772000000001</v>
      </c>
      <c r="I1278" s="2">
        <f t="array" ref="I1278">SUMPRODUCT(B1262:B1281, (ROW(B1262:B1281)-ROW(B1262)+1)) / (20*21/2)</f>
        <v>1.7801085714285716</v>
      </c>
      <c r="J1278" s="2">
        <f t="shared" si="154"/>
        <v>1.6994150315472307</v>
      </c>
      <c r="K1278" s="2">
        <f t="shared" si="156"/>
        <v>1.6292122886043581</v>
      </c>
    </row>
    <row r="1279" spans="1:11" ht="13.5" x14ac:dyDescent="0.25">
      <c r="A1279" s="3">
        <f>TITRES_STAT!B1282</f>
        <v>43872</v>
      </c>
      <c r="B1279" s="6">
        <f>TITRES_STAT!D1282</f>
        <v>1.855</v>
      </c>
      <c r="C1279" s="2">
        <f t="shared" si="149"/>
        <v>0</v>
      </c>
      <c r="D1279" s="2">
        <f t="shared" si="150"/>
        <v>1.8366</v>
      </c>
      <c r="E1279" s="2">
        <f t="shared" si="152"/>
        <v>1.76294</v>
      </c>
      <c r="F1279" s="2">
        <f t="shared" si="153"/>
        <v>1.6846650000000001</v>
      </c>
      <c r="G1279" s="2">
        <f t="shared" si="155"/>
        <v>1.6103360000000007</v>
      </c>
      <c r="H1279" s="2">
        <f t="shared" si="151"/>
        <v>1.535495500000001</v>
      </c>
      <c r="I1279" s="2">
        <f t="array" ref="I1279">SUMPRODUCT(B1263:B1282, (ROW(B1263:B1282)-ROW(B1263)+1)) / (20*21/2)</f>
        <v>1.7972757142857141</v>
      </c>
      <c r="J1279" s="2">
        <f t="shared" si="154"/>
        <v>1.7142326475903518</v>
      </c>
      <c r="K1279" s="2">
        <f t="shared" si="156"/>
        <v>1.6380667086590892</v>
      </c>
    </row>
    <row r="1280" spans="1:11" ht="13.5" x14ac:dyDescent="0.25">
      <c r="A1280" s="3">
        <f>TITRES_STAT!B1283</f>
        <v>43873</v>
      </c>
      <c r="B1280" s="6">
        <f>TITRES_STAT!D1283</f>
        <v>1.9077</v>
      </c>
      <c r="C1280" s="2">
        <f t="shared" si="149"/>
        <v>5.2699999999999969E-2</v>
      </c>
      <c r="D1280" s="2">
        <f t="shared" si="150"/>
        <v>1.8537200000000003</v>
      </c>
      <c r="E1280" s="2">
        <f t="shared" si="152"/>
        <v>1.79057</v>
      </c>
      <c r="F1280" s="2">
        <f t="shared" si="153"/>
        <v>1.7004549999999998</v>
      </c>
      <c r="G1280" s="2">
        <f t="shared" si="155"/>
        <v>1.6170460000000006</v>
      </c>
      <c r="H1280" s="2">
        <f t="shared" si="151"/>
        <v>1.5374195000000008</v>
      </c>
      <c r="I1280" s="2">
        <f t="array" ref="I1280">SUMPRODUCT(B1264:B1283, (ROW(B1264:B1283)-ROW(B1264)+1)) / (20*21/2)</f>
        <v>1.8217419047619046</v>
      </c>
      <c r="J1280" s="2">
        <f t="shared" si="154"/>
        <v>1.7326581097246039</v>
      </c>
      <c r="K1280" s="2">
        <f t="shared" si="156"/>
        <v>1.648640563221478</v>
      </c>
    </row>
    <row r="1281" spans="1:11" ht="13.5" x14ac:dyDescent="0.25">
      <c r="A1281" s="3">
        <f>TITRES_STAT!B1284</f>
        <v>43874</v>
      </c>
      <c r="B1281" s="6">
        <f>TITRES_STAT!D1284</f>
        <v>1.9537</v>
      </c>
      <c r="C1281" s="2">
        <f t="shared" si="149"/>
        <v>4.6000000000000041E-2</v>
      </c>
      <c r="D1281" s="2">
        <f t="shared" si="150"/>
        <v>1.88266</v>
      </c>
      <c r="E1281" s="2">
        <f t="shared" si="152"/>
        <v>1.8221400000000003</v>
      </c>
      <c r="F1281" s="2">
        <f t="shared" si="153"/>
        <v>1.720845</v>
      </c>
      <c r="G1281" s="2">
        <f t="shared" si="155"/>
        <v>1.6246760000000002</v>
      </c>
      <c r="H1281" s="2">
        <f t="shared" si="151"/>
        <v>1.5395110000000012</v>
      </c>
      <c r="I1281" s="2">
        <f t="array" ref="I1281">SUMPRODUCT(B1265:B1284, (ROW(B1265:B1284)-ROW(B1265)+1)) / (20*21/2)</f>
        <v>1.8476185714285713</v>
      </c>
      <c r="J1281" s="2">
        <f t="shared" si="154"/>
        <v>1.7537097183222605</v>
      </c>
      <c r="K1281" s="2">
        <f t="shared" si="156"/>
        <v>1.6606036783892633</v>
      </c>
    </row>
    <row r="1282" spans="1:11" ht="13.5" x14ac:dyDescent="0.25">
      <c r="A1282" s="3">
        <f>TITRES_STAT!B1285</f>
        <v>43875</v>
      </c>
      <c r="B1282" s="6">
        <f>TITRES_STAT!D1285</f>
        <v>1.9011</v>
      </c>
      <c r="C1282" s="2">
        <f t="shared" si="149"/>
        <v>-5.259999999999998E-2</v>
      </c>
      <c r="D1282" s="2">
        <f t="shared" si="150"/>
        <v>1.8945000000000001</v>
      </c>
      <c r="E1282" s="2">
        <f t="shared" si="152"/>
        <v>1.8471400000000002</v>
      </c>
      <c r="F1282" s="2">
        <f t="shared" si="153"/>
        <v>1.7363049999999998</v>
      </c>
      <c r="G1282" s="2">
        <f t="shared" si="155"/>
        <v>1.6315180000000005</v>
      </c>
      <c r="H1282" s="2">
        <f t="shared" si="151"/>
        <v>1.5411200000000007</v>
      </c>
      <c r="I1282" s="2">
        <f t="array" ref="I1282">SUMPRODUCT(B1266:B1285, (ROW(B1266:B1285)-ROW(B1266)+1)) / (20*21/2)</f>
        <v>1.8659461904761907</v>
      </c>
      <c r="J1282" s="2">
        <f t="shared" si="154"/>
        <v>1.7677468880058547</v>
      </c>
      <c r="K1282" s="2">
        <f t="shared" si="156"/>
        <v>1.6700349066877234</v>
      </c>
    </row>
    <row r="1283" spans="1:11" ht="13.5" x14ac:dyDescent="0.25">
      <c r="A1283" s="3">
        <f>TITRES_STAT!B1286</f>
        <v>43878</v>
      </c>
      <c r="B1283" s="6">
        <f>TITRES_STAT!D1286</f>
        <v>1.9932000000000001</v>
      </c>
      <c r="C1283" s="2">
        <f t="shared" si="149"/>
        <v>9.2100000000000071E-2</v>
      </c>
      <c r="D1283" s="2">
        <f t="shared" si="150"/>
        <v>1.92214</v>
      </c>
      <c r="E1283" s="2">
        <f t="shared" si="152"/>
        <v>1.8721400000000004</v>
      </c>
      <c r="F1283" s="2">
        <f t="shared" si="153"/>
        <v>1.7543949999999999</v>
      </c>
      <c r="G1283" s="2">
        <f t="shared" si="155"/>
        <v>1.6404640000000004</v>
      </c>
      <c r="H1283" s="2">
        <f t="shared" si="151"/>
        <v>1.5431895000000009</v>
      </c>
      <c r="I1283" s="2">
        <f t="array" ref="I1283">SUMPRODUCT(B1267:B1286, (ROW(B1267:B1286)-ROW(B1267)+1)) / (20*21/2)</f>
        <v>1.8883766666666666</v>
      </c>
      <c r="J1283" s="2">
        <f t="shared" si="154"/>
        <v>1.7892186129576781</v>
      </c>
      <c r="K1283" s="2">
        <f t="shared" si="156"/>
        <v>1.6827080476019303</v>
      </c>
    </row>
    <row r="1284" spans="1:11" ht="13.5" x14ac:dyDescent="0.25">
      <c r="A1284" s="3">
        <f>TITRES_STAT!B1287</f>
        <v>43879</v>
      </c>
      <c r="B1284" s="6">
        <f>TITRES_STAT!D1287</f>
        <v>2.0261</v>
      </c>
      <c r="C1284" s="2">
        <f t="shared" ref="C1284:C1347" si="157">B1284-B1283</f>
        <v>3.2899999999999929E-2</v>
      </c>
      <c r="D1284" s="2">
        <f t="shared" si="150"/>
        <v>1.9563599999999997</v>
      </c>
      <c r="E1284" s="2">
        <f t="shared" si="152"/>
        <v>1.8964799999999999</v>
      </c>
      <c r="F1284" s="2">
        <f t="shared" si="153"/>
        <v>1.7744599999999999</v>
      </c>
      <c r="G1284" s="2">
        <f t="shared" si="155"/>
        <v>1.6502000000000001</v>
      </c>
      <c r="H1284" s="2">
        <f t="shared" si="151"/>
        <v>1.5454235000000009</v>
      </c>
      <c r="I1284" s="2">
        <f t="array" ref="I1284">SUMPRODUCT(B1268:B1287, (ROW(B1268:B1287)-ROW(B1268)+1)) / (20*21/2)</f>
        <v>1.9037833333333334</v>
      </c>
      <c r="J1284" s="2">
        <f t="shared" si="154"/>
        <v>1.8117787450569469</v>
      </c>
      <c r="K1284" s="2">
        <f t="shared" si="156"/>
        <v>1.6961743986763644</v>
      </c>
    </row>
    <row r="1285" spans="1:11" ht="13.5" x14ac:dyDescent="0.25">
      <c r="A1285" s="3">
        <f>TITRES_STAT!B1288</f>
        <v>43880</v>
      </c>
      <c r="B1285" s="6">
        <f>TITRES_STAT!D1288</f>
        <v>1.9669000000000001</v>
      </c>
      <c r="C1285" s="2">
        <f t="shared" si="157"/>
        <v>-5.9199999999999919E-2</v>
      </c>
      <c r="D1285" s="2">
        <f t="shared" si="150"/>
        <v>1.9682000000000002</v>
      </c>
      <c r="E1285" s="2">
        <f t="shared" si="152"/>
        <v>1.91096</v>
      </c>
      <c r="F1285" s="2">
        <f t="shared" si="153"/>
        <v>1.7905800000000003</v>
      </c>
      <c r="G1285" s="2">
        <f t="shared" si="155"/>
        <v>1.6586200000000002</v>
      </c>
      <c r="H1285" s="2">
        <f t="shared" si="151"/>
        <v>1.5473930000000007</v>
      </c>
      <c r="I1285" s="2">
        <f t="array" ref="I1285">SUMPRODUCT(B1269:B1288, (ROW(B1269:B1288)-ROW(B1269)+1)) / (20*21/2)</f>
        <v>1.9155600000000002</v>
      </c>
      <c r="J1285" s="2">
        <f t="shared" si="154"/>
        <v>1.8265521979086663</v>
      </c>
      <c r="K1285" s="2">
        <f t="shared" si="156"/>
        <v>1.7067910889243501</v>
      </c>
    </row>
    <row r="1286" spans="1:11" ht="13.5" x14ac:dyDescent="0.25">
      <c r="A1286" s="3">
        <f>TITRES_STAT!B1289</f>
        <v>43881</v>
      </c>
      <c r="B1286" s="6">
        <f>TITRES_STAT!D1289</f>
        <v>2.0261</v>
      </c>
      <c r="C1286" s="2">
        <f t="shared" si="157"/>
        <v>5.9199999999999919E-2</v>
      </c>
      <c r="D1286" s="2">
        <f t="shared" ref="D1286:D1349" si="158">AVERAGE(B1282:B1286)</f>
        <v>1.9826800000000002</v>
      </c>
      <c r="E1286" s="2">
        <f t="shared" si="152"/>
        <v>1.9326699999999999</v>
      </c>
      <c r="F1286" s="2">
        <f t="shared" si="153"/>
        <v>1.8116300000000003</v>
      </c>
      <c r="G1286" s="2">
        <f t="shared" si="155"/>
        <v>1.6682240000000002</v>
      </c>
      <c r="H1286" s="2">
        <f t="shared" si="151"/>
        <v>1.5498465000000003</v>
      </c>
      <c r="I1286" s="2">
        <f t="array" ref="I1286">SUMPRODUCT(B1270:B1289, (ROW(B1270:B1289)-ROW(B1270)+1)) / (20*21/2)</f>
        <v>1.9319433333333333</v>
      </c>
      <c r="J1286" s="2">
        <f t="shared" si="154"/>
        <v>1.8455567504887933</v>
      </c>
      <c r="K1286" s="2">
        <f t="shared" si="156"/>
        <v>1.7193130070057481</v>
      </c>
    </row>
    <row r="1287" spans="1:11" ht="13.5" x14ac:dyDescent="0.25">
      <c r="A1287" s="3">
        <f>TITRES_STAT!B1290</f>
        <v>43882</v>
      </c>
      <c r="B1287" s="6">
        <f>TITRES_STAT!D1290</f>
        <v>1.9734</v>
      </c>
      <c r="C1287" s="2">
        <f t="shared" si="157"/>
        <v>-5.2699999999999969E-2</v>
      </c>
      <c r="D1287" s="2">
        <f t="shared" si="158"/>
        <v>1.9971399999999999</v>
      </c>
      <c r="E1287" s="2">
        <f t="shared" si="152"/>
        <v>1.9458200000000001</v>
      </c>
      <c r="F1287" s="2">
        <f t="shared" si="153"/>
        <v>1.8300450000000001</v>
      </c>
      <c r="G1287" s="2">
        <f t="shared" si="155"/>
        <v>1.676774</v>
      </c>
      <c r="H1287" s="2">
        <f t="shared" si="151"/>
        <v>1.5520050000000005</v>
      </c>
      <c r="I1287" s="2">
        <f t="array" ref="I1287">SUMPRODUCT(B1271:B1290, (ROW(B1271:B1290)-ROW(B1271)+1)) / (20*21/2)</f>
        <v>1.9464157142857144</v>
      </c>
      <c r="J1287" s="2">
        <f t="shared" si="154"/>
        <v>1.8577322980612891</v>
      </c>
      <c r="K1287" s="2">
        <f t="shared" si="156"/>
        <v>1.7292772028094441</v>
      </c>
    </row>
    <row r="1288" spans="1:11" ht="13.5" x14ac:dyDescent="0.25">
      <c r="A1288" s="3">
        <f>TITRES_STAT!B1291</f>
        <v>43885</v>
      </c>
      <c r="B1288" s="6">
        <f>TITRES_STAT!D1291</f>
        <v>1.9537</v>
      </c>
      <c r="C1288" s="2">
        <f t="shared" si="157"/>
        <v>-1.9700000000000051E-2</v>
      </c>
      <c r="D1288" s="2">
        <f t="shared" si="158"/>
        <v>1.9892399999999999</v>
      </c>
      <c r="E1288" s="2">
        <f t="shared" si="152"/>
        <v>1.9556900000000002</v>
      </c>
      <c r="F1288" s="2">
        <f t="shared" si="153"/>
        <v>1.847475</v>
      </c>
      <c r="G1288" s="2">
        <f t="shared" si="155"/>
        <v>1.6853260000000001</v>
      </c>
      <c r="H1288" s="2">
        <f t="shared" si="151"/>
        <v>1.5542220000000007</v>
      </c>
      <c r="I1288" s="2">
        <f t="array" ref="I1288">SUMPRODUCT(B1272:B1291, (ROW(B1272:B1291)-ROW(B1272)+1)) / (20*21/2)</f>
        <v>1.9671828571428571</v>
      </c>
      <c r="J1288" s="2">
        <f t="shared" si="154"/>
        <v>1.8668720791983091</v>
      </c>
      <c r="K1288" s="2">
        <f t="shared" si="156"/>
        <v>1.7380780968169169</v>
      </c>
    </row>
    <row r="1289" spans="1:11" ht="13.5" x14ac:dyDescent="0.25">
      <c r="A1289" s="3">
        <f>TITRES_STAT!B1292</f>
        <v>43886</v>
      </c>
      <c r="B1289" s="6">
        <f>TITRES_STAT!D1292</f>
        <v>2.0194999999999999</v>
      </c>
      <c r="C1289" s="2">
        <f t="shared" si="157"/>
        <v>6.5799999999999859E-2</v>
      </c>
      <c r="D1289" s="2">
        <f t="shared" si="158"/>
        <v>1.9879199999999997</v>
      </c>
      <c r="E1289" s="2">
        <f t="shared" si="152"/>
        <v>1.97214</v>
      </c>
      <c r="F1289" s="2">
        <f t="shared" si="153"/>
        <v>1.86754</v>
      </c>
      <c r="G1289" s="2">
        <f t="shared" si="155"/>
        <v>1.6951939999999999</v>
      </c>
      <c r="H1289" s="2">
        <f t="shared" si="151"/>
        <v>1.5565800000000007</v>
      </c>
      <c r="I1289" s="2">
        <f t="array" ref="I1289">SUMPRODUCT(B1273:B1292, (ROW(B1273:B1292)-ROW(B1273)+1)) / (20*21/2)</f>
        <v>1.9857261904761907</v>
      </c>
      <c r="J1289" s="2">
        <f t="shared" si="154"/>
        <v>1.881408071655613</v>
      </c>
      <c r="K1289" s="2">
        <f t="shared" si="156"/>
        <v>1.7491142498829202</v>
      </c>
    </row>
    <row r="1290" spans="1:11" ht="13.5" x14ac:dyDescent="0.25">
      <c r="A1290" s="3">
        <f>TITRES_STAT!B1293</f>
        <v>43887</v>
      </c>
      <c r="B1290" s="6">
        <f>TITRES_STAT!D1293</f>
        <v>2.0194999999999999</v>
      </c>
      <c r="C1290" s="2">
        <f t="shared" si="157"/>
        <v>0</v>
      </c>
      <c r="D1290" s="2">
        <f t="shared" si="158"/>
        <v>1.99844</v>
      </c>
      <c r="E1290" s="2">
        <f t="shared" si="152"/>
        <v>1.9833200000000002</v>
      </c>
      <c r="F1290" s="2">
        <f t="shared" si="153"/>
        <v>1.8869450000000001</v>
      </c>
      <c r="G1290" s="2">
        <f t="shared" si="155"/>
        <v>1.7040079999999995</v>
      </c>
      <c r="H1290" s="2">
        <f t="shared" ref="H1290:H1353" si="159">AVERAGE(B1091:B1290)</f>
        <v>1.5589065000000004</v>
      </c>
      <c r="I1290" s="2">
        <f t="array" ref="I1290">SUMPRODUCT(B1274:B1293, (ROW(B1274:B1293)-ROW(B1274)+1)) / (20*21/2)</f>
        <v>2.0052414285714284</v>
      </c>
      <c r="J1290" s="2">
        <f t="shared" si="154"/>
        <v>1.8945596838788878</v>
      </c>
      <c r="K1290" s="2">
        <f t="shared" si="156"/>
        <v>1.7597176126326097</v>
      </c>
    </row>
    <row r="1291" spans="1:11" ht="13.5" x14ac:dyDescent="0.25">
      <c r="A1291" s="3">
        <f>TITRES_STAT!B1294</f>
        <v>43888</v>
      </c>
      <c r="B1291" s="6">
        <f>TITRES_STAT!D1294</f>
        <v>2.105</v>
      </c>
      <c r="C1291" s="2">
        <f t="shared" si="157"/>
        <v>8.5500000000000131E-2</v>
      </c>
      <c r="D1291" s="2">
        <f t="shared" si="158"/>
        <v>2.0142199999999999</v>
      </c>
      <c r="E1291" s="2">
        <f t="shared" si="152"/>
        <v>1.9984500000000001</v>
      </c>
      <c r="F1291" s="2">
        <f t="shared" si="153"/>
        <v>1.9102950000000001</v>
      </c>
      <c r="G1291" s="2">
        <f t="shared" si="155"/>
        <v>1.7145319999999995</v>
      </c>
      <c r="H1291" s="2">
        <f t="shared" si="159"/>
        <v>1.5616605000000008</v>
      </c>
      <c r="I1291" s="2">
        <f t="array" ref="I1291">SUMPRODUCT(B1275:B1294, (ROW(B1275:B1294)-ROW(B1275)+1)) / (20*21/2)</f>
        <v>2.0260104761904758</v>
      </c>
      <c r="J1291" s="2">
        <f t="shared" si="154"/>
        <v>1.9146016187475652</v>
      </c>
      <c r="K1291" s="2">
        <f t="shared" si="156"/>
        <v>1.773258098411723</v>
      </c>
    </row>
    <row r="1292" spans="1:11" ht="13.5" x14ac:dyDescent="0.25">
      <c r="A1292" s="3">
        <f>TITRES_STAT!B1295</f>
        <v>43889</v>
      </c>
      <c r="B1292" s="6">
        <f>TITRES_STAT!D1295</f>
        <v>2.105</v>
      </c>
      <c r="C1292" s="2">
        <f t="shared" si="157"/>
        <v>0</v>
      </c>
      <c r="D1292" s="2">
        <f t="shared" si="158"/>
        <v>2.04054</v>
      </c>
      <c r="E1292" s="2">
        <f t="shared" ref="E1292:E1355" si="160">AVERAGE(B1283:B1292)</f>
        <v>2.01884</v>
      </c>
      <c r="F1292" s="2">
        <f t="shared" si="153"/>
        <v>1.9329899999999998</v>
      </c>
      <c r="G1292" s="2">
        <f t="shared" si="155"/>
        <v>1.7250559999999995</v>
      </c>
      <c r="H1292" s="2">
        <f t="shared" si="159"/>
        <v>1.5644145000000007</v>
      </c>
      <c r="I1292" s="2">
        <f t="array" ref="I1292">SUMPRODUCT(B1276:B1295, (ROW(B1276:B1295)-ROW(B1276)+1)) / (20*21/2)</f>
        <v>2.0436742857142858</v>
      </c>
      <c r="J1292" s="2">
        <f t="shared" si="154"/>
        <v>1.9327347979144638</v>
      </c>
      <c r="K1292" s="2">
        <f t="shared" si="156"/>
        <v>1.7862675847485181</v>
      </c>
    </row>
    <row r="1293" spans="1:11" ht="13.5" x14ac:dyDescent="0.25">
      <c r="A1293" s="3">
        <f>TITRES_STAT!B1296</f>
        <v>43892</v>
      </c>
      <c r="B1293" s="6">
        <f>TITRES_STAT!D1296</f>
        <v>2.1379000000000001</v>
      </c>
      <c r="C1293" s="2">
        <f t="shared" si="157"/>
        <v>3.2900000000000151E-2</v>
      </c>
      <c r="D1293" s="2">
        <f t="shared" si="158"/>
        <v>2.0773800000000002</v>
      </c>
      <c r="E1293" s="2">
        <f t="shared" si="160"/>
        <v>2.0333100000000002</v>
      </c>
      <c r="F1293" s="2">
        <f t="shared" si="153"/>
        <v>1.9527249999999998</v>
      </c>
      <c r="G1293" s="2">
        <f t="shared" si="155"/>
        <v>1.7363699999999995</v>
      </c>
      <c r="H1293" s="2">
        <f t="shared" si="159"/>
        <v>1.5673645000000005</v>
      </c>
      <c r="I1293" s="2">
        <f t="array" ref="I1293">SUMPRODUCT(B1277:B1296, (ROW(B1277:B1296)-ROW(B1277)+1)) / (20*21/2)</f>
        <v>2.0572357142857141</v>
      </c>
      <c r="J1293" s="2">
        <f t="shared" si="154"/>
        <v>1.9522743409702292</v>
      </c>
      <c r="K1293" s="2">
        <f t="shared" si="156"/>
        <v>1.8000570912289686</v>
      </c>
    </row>
    <row r="1294" spans="1:11" ht="13.5" x14ac:dyDescent="0.25">
      <c r="A1294" s="3">
        <f>TITRES_STAT!B1297</f>
        <v>43893</v>
      </c>
      <c r="B1294" s="6">
        <f>TITRES_STAT!D1297</f>
        <v>2.1707999999999998</v>
      </c>
      <c r="C1294" s="2">
        <f t="shared" si="157"/>
        <v>3.2899999999999707E-2</v>
      </c>
      <c r="D1294" s="2">
        <f t="shared" si="158"/>
        <v>2.10764</v>
      </c>
      <c r="E1294" s="2">
        <f t="shared" si="160"/>
        <v>2.0477800000000004</v>
      </c>
      <c r="F1294" s="2">
        <f t="shared" si="153"/>
        <v>1.9721299999999999</v>
      </c>
      <c r="G1294" s="2">
        <f t="shared" si="155"/>
        <v>1.7482099999999994</v>
      </c>
      <c r="H1294" s="2">
        <f t="shared" si="159"/>
        <v>1.5704790000000006</v>
      </c>
      <c r="I1294" s="2">
        <f t="array" ref="I1294">SUMPRODUCT(B1278:B1297, (ROW(B1278:B1297)-ROW(B1278)+1)) / (20*21/2)</f>
        <v>2.0692623809523805</v>
      </c>
      <c r="J1294" s="2">
        <f t="shared" si="154"/>
        <v>1.9730863084968739</v>
      </c>
      <c r="K1294" s="2">
        <f t="shared" si="156"/>
        <v>1.8145960288278327</v>
      </c>
    </row>
    <row r="1295" spans="1:11" ht="13.5" x14ac:dyDescent="0.25">
      <c r="A1295" s="3">
        <f>TITRES_STAT!B1298</f>
        <v>43894</v>
      </c>
      <c r="B1295" s="6">
        <f>TITRES_STAT!D1298</f>
        <v>2.1576</v>
      </c>
      <c r="C1295" s="2">
        <f t="shared" si="157"/>
        <v>-1.3199999999999878E-2</v>
      </c>
      <c r="D1295" s="2">
        <f t="shared" si="158"/>
        <v>2.1352599999999997</v>
      </c>
      <c r="E1295" s="2">
        <f t="shared" si="160"/>
        <v>2.0668499999999996</v>
      </c>
      <c r="F1295" s="2">
        <f t="shared" si="153"/>
        <v>1.9889050000000004</v>
      </c>
      <c r="G1295" s="2">
        <f t="shared" si="155"/>
        <v>1.7595239999999996</v>
      </c>
      <c r="H1295" s="2">
        <f t="shared" si="159"/>
        <v>1.5735275000000006</v>
      </c>
      <c r="I1295" s="2">
        <f t="array" ref="I1295">SUMPRODUCT(B1279:B1298, (ROW(B1279:B1298)-ROW(B1279)+1)) / (20*21/2)</f>
        <v>2.0742728571428573</v>
      </c>
      <c r="J1295" s="2">
        <f t="shared" si="154"/>
        <v>1.9906590410209812</v>
      </c>
      <c r="K1295" s="2">
        <f t="shared" si="156"/>
        <v>1.8280471649522314</v>
      </c>
    </row>
    <row r="1296" spans="1:11" ht="13.5" x14ac:dyDescent="0.25">
      <c r="A1296" s="3">
        <f>TITRES_STAT!B1299</f>
        <v>43895</v>
      </c>
      <c r="B1296" s="6">
        <f>TITRES_STAT!D1299</f>
        <v>2.1313</v>
      </c>
      <c r="C1296" s="2">
        <f t="shared" si="157"/>
        <v>-2.629999999999999E-2</v>
      </c>
      <c r="D1296" s="2">
        <f t="shared" si="158"/>
        <v>2.14052</v>
      </c>
      <c r="E1296" s="2">
        <f t="shared" si="160"/>
        <v>2.0773699999999997</v>
      </c>
      <c r="F1296" s="2">
        <f t="shared" si="153"/>
        <v>2.0050200000000005</v>
      </c>
      <c r="G1296" s="2">
        <f t="shared" si="155"/>
        <v>1.7703119999999997</v>
      </c>
      <c r="H1296" s="2">
        <f t="shared" si="159"/>
        <v>1.5765695000000011</v>
      </c>
      <c r="I1296" s="2">
        <f t="array" ref="I1296">SUMPRODUCT(B1280:B1299, (ROW(B1280:B1299)-ROW(B1280)+1)) / (20*21/2)</f>
        <v>2.0807542857142858</v>
      </c>
      <c r="J1296" s="2">
        <f t="shared" si="154"/>
        <v>2.0040534180666021</v>
      </c>
      <c r="K1296" s="2">
        <f t="shared" si="156"/>
        <v>1.8399394329933205</v>
      </c>
    </row>
    <row r="1297" spans="1:11" ht="13.5" x14ac:dyDescent="0.25">
      <c r="A1297" s="3">
        <f>TITRES_STAT!B1300</f>
        <v>43896</v>
      </c>
      <c r="B1297" s="6">
        <f>TITRES_STAT!D1300</f>
        <v>2.1313</v>
      </c>
      <c r="C1297" s="2">
        <f t="shared" si="157"/>
        <v>0</v>
      </c>
      <c r="D1297" s="2">
        <f t="shared" si="158"/>
        <v>2.1457799999999998</v>
      </c>
      <c r="E1297" s="2">
        <f t="shared" si="160"/>
        <v>2.0931600000000001</v>
      </c>
      <c r="F1297" s="2">
        <f t="shared" si="153"/>
        <v>2.0194900000000007</v>
      </c>
      <c r="G1297" s="2">
        <f t="shared" si="155"/>
        <v>1.7814939999999995</v>
      </c>
      <c r="H1297" s="2">
        <f t="shared" si="159"/>
        <v>1.5796115000000008</v>
      </c>
      <c r="I1297" s="2">
        <f t="array" ref="I1297">SUMPRODUCT(B1281:B1300, (ROW(B1281:B1300)-ROW(B1281)+1)) / (20*21/2)</f>
        <v>2.0904671428571429</v>
      </c>
      <c r="J1297" s="2">
        <f t="shared" si="154"/>
        <v>2.0161721401554971</v>
      </c>
      <c r="K1297" s="2">
        <f t="shared" si="156"/>
        <v>1.8513653375818178</v>
      </c>
    </row>
    <row r="1298" spans="1:11" ht="13.5" x14ac:dyDescent="0.25">
      <c r="A1298" s="3">
        <f>TITRES_STAT!B1301</f>
        <v>43899</v>
      </c>
      <c r="B1298" s="6">
        <f>TITRES_STAT!D1301</f>
        <v>2.0720999999999998</v>
      </c>
      <c r="C1298" s="2">
        <f t="shared" si="157"/>
        <v>-5.9200000000000141E-2</v>
      </c>
      <c r="D1298" s="2">
        <f t="shared" si="158"/>
        <v>2.1326200000000002</v>
      </c>
      <c r="E1298" s="2">
        <f t="shared" si="160"/>
        <v>2.105</v>
      </c>
      <c r="F1298" s="2">
        <f t="shared" si="153"/>
        <v>2.0303450000000005</v>
      </c>
      <c r="G1298" s="2">
        <f t="shared" si="155"/>
        <v>1.7914919999999999</v>
      </c>
      <c r="H1298" s="2">
        <f t="shared" si="159"/>
        <v>1.5823575000000007</v>
      </c>
      <c r="I1298" s="2">
        <f t="array" ref="I1298">SUMPRODUCT(B1282:B1301, (ROW(B1282:B1301)-ROW(B1282)+1)) / (20*21/2)</f>
        <v>2.0921571428571433</v>
      </c>
      <c r="J1298" s="2">
        <f t="shared" si="154"/>
        <v>2.0214986029978306</v>
      </c>
      <c r="K1298" s="2">
        <f t="shared" si="156"/>
        <v>1.8600215988531192</v>
      </c>
    </row>
    <row r="1299" spans="1:11" ht="13.5" x14ac:dyDescent="0.25">
      <c r="A1299" s="3">
        <f>TITRES_STAT!B1302</f>
        <v>43900</v>
      </c>
      <c r="B1299" s="6">
        <f>TITRES_STAT!D1302</f>
        <v>2.0983999999999998</v>
      </c>
      <c r="C1299" s="2">
        <f t="shared" si="157"/>
        <v>2.629999999999999E-2</v>
      </c>
      <c r="D1299" s="2">
        <f t="shared" si="158"/>
        <v>2.1181399999999999</v>
      </c>
      <c r="E1299" s="2">
        <f t="shared" si="160"/>
        <v>2.1128900000000002</v>
      </c>
      <c r="F1299" s="2">
        <f t="shared" si="153"/>
        <v>2.0425150000000003</v>
      </c>
      <c r="G1299" s="2">
        <f t="shared" si="155"/>
        <v>1.8021479999999996</v>
      </c>
      <c r="H1299" s="2">
        <f t="shared" si="159"/>
        <v>1.5852350000000006</v>
      </c>
      <c r="I1299" s="2">
        <f t="array" ref="I1299">SUMPRODUCT(B1283:B1302, (ROW(B1283:B1302)-ROW(B1283)+1)) / (20*21/2)</f>
        <v>2.0932833333333334</v>
      </c>
      <c r="J1299" s="2">
        <f t="shared" si="154"/>
        <v>2.0288225455694655</v>
      </c>
      <c r="K1299" s="2">
        <f t="shared" si="156"/>
        <v>1.8693697714471147</v>
      </c>
    </row>
    <row r="1300" spans="1:11" ht="13.5" x14ac:dyDescent="0.25">
      <c r="A1300" s="3">
        <f>TITRES_STAT!B1303</f>
        <v>43901</v>
      </c>
      <c r="B1300" s="6">
        <f>TITRES_STAT!D1303</f>
        <v>2.1444999999999999</v>
      </c>
      <c r="C1300" s="2">
        <f t="shared" si="157"/>
        <v>4.610000000000003E-2</v>
      </c>
      <c r="D1300" s="2">
        <f t="shared" si="158"/>
        <v>2.1155200000000001</v>
      </c>
      <c r="E1300" s="2">
        <f t="shared" si="160"/>
        <v>2.1253900000000003</v>
      </c>
      <c r="F1300" s="2">
        <f t="shared" ref="F1300:F1363" si="161">AVERAGE(B1281:B1300)</f>
        <v>2.0543550000000002</v>
      </c>
      <c r="G1300" s="2">
        <f t="shared" si="155"/>
        <v>1.8137259999999997</v>
      </c>
      <c r="H1300" s="2">
        <f t="shared" si="159"/>
        <v>1.5883430000000007</v>
      </c>
      <c r="I1300" s="2">
        <f t="array" ref="I1300">SUMPRODUCT(B1284:B1303, (ROW(B1284:B1303)-ROW(B1284)+1)) / (20*21/2)</f>
        <v>2.0935952380952378</v>
      </c>
      <c r="J1300" s="2">
        <f t="shared" si="154"/>
        <v>2.0398394459914213</v>
      </c>
      <c r="K1300" s="2">
        <f t="shared" si="156"/>
        <v>1.8801591921746788</v>
      </c>
    </row>
    <row r="1301" spans="1:11" ht="13.5" x14ac:dyDescent="0.25">
      <c r="A1301" s="3">
        <f>TITRES_STAT!B1304</f>
        <v>43902</v>
      </c>
      <c r="B1301" s="6">
        <f>TITRES_STAT!D1304</f>
        <v>2.0720999999999998</v>
      </c>
      <c r="C1301" s="2">
        <f t="shared" si="157"/>
        <v>-7.240000000000002E-2</v>
      </c>
      <c r="D1301" s="2">
        <f t="shared" si="158"/>
        <v>2.1036799999999998</v>
      </c>
      <c r="E1301" s="2">
        <f t="shared" si="160"/>
        <v>2.1220999999999997</v>
      </c>
      <c r="F1301" s="2">
        <f t="shared" si="161"/>
        <v>2.0602749999999999</v>
      </c>
      <c r="G1301" s="2">
        <f t="shared" si="155"/>
        <v>1.8241199999999997</v>
      </c>
      <c r="H1301" s="2">
        <f t="shared" si="159"/>
        <v>1.5910890000000006</v>
      </c>
      <c r="I1301" s="2">
        <f t="array" ref="I1301">SUMPRODUCT(B1285:B1304, (ROW(B1285:B1304)-ROW(B1285)+1)) / (20*21/2)</f>
        <v>2.0885219047619046</v>
      </c>
      <c r="J1301" s="2">
        <f t="shared" ref="J1301:J1364" si="162">$J$4*B1301+J1300*(1-$J$4)</f>
        <v>2.0429118797065242</v>
      </c>
      <c r="K1301" s="2">
        <f t="shared" si="156"/>
        <v>1.8876862826776326</v>
      </c>
    </row>
    <row r="1302" spans="1:11" ht="13.5" x14ac:dyDescent="0.25">
      <c r="A1302" s="3">
        <f>TITRES_STAT!B1305</f>
        <v>43903</v>
      </c>
      <c r="B1302" s="6">
        <f>TITRES_STAT!D1305</f>
        <v>2.0720999999999998</v>
      </c>
      <c r="C1302" s="2">
        <f t="shared" si="157"/>
        <v>0</v>
      </c>
      <c r="D1302" s="2">
        <f t="shared" si="158"/>
        <v>2.0918399999999999</v>
      </c>
      <c r="E1302" s="2">
        <f t="shared" si="160"/>
        <v>2.1188099999999994</v>
      </c>
      <c r="F1302" s="2">
        <f t="shared" si="161"/>
        <v>2.0688249999999999</v>
      </c>
      <c r="G1302" s="2">
        <f t="shared" si="155"/>
        <v>1.834382</v>
      </c>
      <c r="H1302" s="2">
        <f t="shared" si="159"/>
        <v>1.5938350000000006</v>
      </c>
      <c r="I1302" s="2">
        <f t="array" ref="I1302">SUMPRODUCT(B1286:B1305, (ROW(B1286:B1305)-ROW(B1286)+1)) / (20*21/2)</f>
        <v>2.0884895238095238</v>
      </c>
      <c r="J1302" s="2">
        <f t="shared" si="162"/>
        <v>2.0456917006868554</v>
      </c>
      <c r="K1302" s="2">
        <f t="shared" si="156"/>
        <v>1.8949181931608627</v>
      </c>
    </row>
    <row r="1303" spans="1:11" ht="13.5" x14ac:dyDescent="0.25">
      <c r="A1303" s="3">
        <f>TITRES_STAT!B1306</f>
        <v>43906</v>
      </c>
      <c r="B1303" s="6">
        <f>TITRES_STAT!D1306</f>
        <v>2.0720999999999998</v>
      </c>
      <c r="C1303" s="2">
        <f t="shared" si="157"/>
        <v>0</v>
      </c>
      <c r="D1303" s="2">
        <f t="shared" si="158"/>
        <v>2.0918399999999999</v>
      </c>
      <c r="E1303" s="2">
        <f t="shared" si="160"/>
        <v>2.1122299999999994</v>
      </c>
      <c r="F1303" s="2">
        <f t="shared" si="161"/>
        <v>2.0727699999999998</v>
      </c>
      <c r="G1303" s="2">
        <f t="shared" si="155"/>
        <v>1.8447760000000002</v>
      </c>
      <c r="H1303" s="2">
        <f t="shared" si="159"/>
        <v>1.5965810000000005</v>
      </c>
      <c r="I1303" s="2">
        <f t="array" ref="I1303">SUMPRODUCT(B1287:B1306, (ROW(B1287:B1306)-ROW(B1287)+1)) / (20*21/2)</f>
        <v>2.0823180952380946</v>
      </c>
      <c r="J1303" s="2">
        <f t="shared" si="162"/>
        <v>2.048206776811917</v>
      </c>
      <c r="K1303" s="2">
        <f t="shared" si="156"/>
        <v>1.9018664993114172</v>
      </c>
    </row>
    <row r="1304" spans="1:11" ht="13.5" x14ac:dyDescent="0.25">
      <c r="A1304" s="3">
        <f>TITRES_STAT!B1307</f>
        <v>43907</v>
      </c>
      <c r="B1304" s="6">
        <f>TITRES_STAT!D1307</f>
        <v>2.0194999999999999</v>
      </c>
      <c r="C1304" s="2">
        <f t="shared" si="157"/>
        <v>-5.259999999999998E-2</v>
      </c>
      <c r="D1304" s="2">
        <f t="shared" si="158"/>
        <v>2.0760599999999996</v>
      </c>
      <c r="E1304" s="2">
        <f t="shared" si="160"/>
        <v>2.0970999999999997</v>
      </c>
      <c r="F1304" s="2">
        <f t="shared" si="161"/>
        <v>2.0724399999999998</v>
      </c>
      <c r="G1304" s="2">
        <f t="shared" si="155"/>
        <v>1.8542480000000001</v>
      </c>
      <c r="H1304" s="2">
        <f t="shared" si="159"/>
        <v>1.5990640000000005</v>
      </c>
      <c r="I1304" s="2">
        <f t="array" ref="I1304">SUMPRODUCT(B1288:B1307, (ROW(B1288:B1307)-ROW(B1288)+1)) / (20*21/2)</f>
        <v>2.0749619047619046</v>
      </c>
      <c r="J1304" s="2">
        <f t="shared" si="162"/>
        <v>2.0454727980679248</v>
      </c>
      <c r="K1304" s="2">
        <f t="shared" si="156"/>
        <v>1.9064795777697929</v>
      </c>
    </row>
    <row r="1305" spans="1:11" ht="13.5" x14ac:dyDescent="0.25">
      <c r="A1305" s="3">
        <f>TITRES_STAT!B1308</f>
        <v>43908</v>
      </c>
      <c r="B1305" s="6">
        <f>TITRES_STAT!D1308</f>
        <v>2.0720999999999998</v>
      </c>
      <c r="C1305" s="2">
        <f t="shared" si="157"/>
        <v>5.259999999999998E-2</v>
      </c>
      <c r="D1305" s="2">
        <f t="shared" si="158"/>
        <v>2.0615800000000002</v>
      </c>
      <c r="E1305" s="2">
        <f t="shared" si="160"/>
        <v>2.0885499999999997</v>
      </c>
      <c r="F1305" s="2">
        <f t="shared" si="161"/>
        <v>2.0776999999999997</v>
      </c>
      <c r="G1305" s="2">
        <f t="shared" si="155"/>
        <v>1.8649039999999999</v>
      </c>
      <c r="H1305" s="2">
        <f t="shared" si="159"/>
        <v>1.6018100000000004</v>
      </c>
      <c r="I1305" s="2">
        <f t="array" ref="I1305">SUMPRODUCT(B1289:B1308, (ROW(B1289:B1308)-ROW(B1289)+1)) / (20*21/2)</f>
        <v>2.0712323809523814</v>
      </c>
      <c r="J1305" s="2">
        <f t="shared" si="162"/>
        <v>2.0480087220614558</v>
      </c>
      <c r="K1305" s="2">
        <f t="shared" si="156"/>
        <v>1.9129744962886246</v>
      </c>
    </row>
    <row r="1306" spans="1:11" ht="13.5" x14ac:dyDescent="0.25">
      <c r="A1306" s="3">
        <f>TITRES_STAT!B1309</f>
        <v>43909</v>
      </c>
      <c r="B1306" s="6">
        <f>TITRES_STAT!D1309</f>
        <v>2.0129000000000001</v>
      </c>
      <c r="C1306" s="2">
        <f t="shared" si="157"/>
        <v>-5.9199999999999697E-2</v>
      </c>
      <c r="D1306" s="2">
        <f t="shared" si="158"/>
        <v>2.0497399999999999</v>
      </c>
      <c r="E1306" s="2">
        <f t="shared" si="160"/>
        <v>2.0767099999999998</v>
      </c>
      <c r="F1306" s="2">
        <f t="shared" si="161"/>
        <v>2.0770399999999998</v>
      </c>
      <c r="G1306" s="2">
        <f t="shared" si="155"/>
        <v>1.8746400000000001</v>
      </c>
      <c r="H1306" s="2">
        <f t="shared" si="159"/>
        <v>1.6042600000000005</v>
      </c>
      <c r="I1306" s="2">
        <f t="array" ref="I1306">SUMPRODUCT(B1290:B1309, (ROW(B1290:B1309)-ROW(B1290)+1)) / (20*21/2)</f>
        <v>2.0702290476190472</v>
      </c>
      <c r="J1306" s="2">
        <f t="shared" si="162"/>
        <v>2.044665034246079</v>
      </c>
      <c r="K1306" s="2">
        <f t="shared" si="156"/>
        <v>1.9168931434929921</v>
      </c>
    </row>
    <row r="1307" spans="1:11" ht="13.5" x14ac:dyDescent="0.25">
      <c r="A1307" s="3">
        <f>TITRES_STAT!B1310</f>
        <v>43913</v>
      </c>
      <c r="B1307" s="6">
        <f>TITRES_STAT!D1310</f>
        <v>1.9998</v>
      </c>
      <c r="C1307" s="2">
        <f t="shared" si="157"/>
        <v>-1.3100000000000112E-2</v>
      </c>
      <c r="D1307" s="2">
        <f t="shared" si="158"/>
        <v>2.0352800000000002</v>
      </c>
      <c r="E1307" s="2">
        <f t="shared" si="160"/>
        <v>2.0635599999999998</v>
      </c>
      <c r="F1307" s="2">
        <f t="shared" si="161"/>
        <v>2.07836</v>
      </c>
      <c r="G1307" s="2">
        <f t="shared" si="155"/>
        <v>1.8827979999999997</v>
      </c>
      <c r="H1307" s="2">
        <f t="shared" si="159"/>
        <v>1.6066445000000005</v>
      </c>
      <c r="I1307" s="2">
        <f t="array" ref="I1307">SUMPRODUCT(B1291:B1310, (ROW(B1291:B1310)-ROW(B1291)+1)) / (20*21/2)</f>
        <v>2.0746133333333328</v>
      </c>
      <c r="J1307" s="2">
        <f t="shared" si="162"/>
        <v>2.0403921738416906</v>
      </c>
      <c r="K1307" s="2">
        <f t="shared" si="156"/>
        <v>1.9201443927677768</v>
      </c>
    </row>
    <row r="1308" spans="1:11" ht="13.5" x14ac:dyDescent="0.25">
      <c r="A1308" s="3">
        <f>TITRES_STAT!B1311</f>
        <v>43914</v>
      </c>
      <c r="B1308" s="6">
        <f>TITRES_STAT!D1311</f>
        <v>2.0392000000000001</v>
      </c>
      <c r="C1308" s="2">
        <f t="shared" si="157"/>
        <v>3.9400000000000102E-2</v>
      </c>
      <c r="D1308" s="2">
        <f t="shared" si="158"/>
        <v>2.0286999999999997</v>
      </c>
      <c r="E1308" s="2">
        <f t="shared" si="160"/>
        <v>2.06027</v>
      </c>
      <c r="F1308" s="2">
        <f t="shared" si="161"/>
        <v>2.0826350000000002</v>
      </c>
      <c r="G1308" s="2">
        <f t="shared" si="155"/>
        <v>1.8925339999999997</v>
      </c>
      <c r="H1308" s="2">
        <f t="shared" si="159"/>
        <v>1.6092890000000006</v>
      </c>
      <c r="I1308" s="2">
        <f t="array" ref="I1308">SUMPRODUCT(B1292:B1311, (ROW(B1292:B1311)-ROW(B1292)+1)) / (20*21/2)</f>
        <v>2.0834747619047618</v>
      </c>
      <c r="J1308" s="2">
        <f t="shared" si="162"/>
        <v>2.0402786334758152</v>
      </c>
      <c r="K1308" s="2">
        <f t="shared" si="156"/>
        <v>1.9248132401102169</v>
      </c>
    </row>
    <row r="1309" spans="1:11" ht="13.5" x14ac:dyDescent="0.25">
      <c r="A1309" s="3">
        <f>TITRES_STAT!B1312</f>
        <v>43915</v>
      </c>
      <c r="B1309" s="6">
        <f>TITRES_STAT!D1312</f>
        <v>2.0720999999999998</v>
      </c>
      <c r="C1309" s="2">
        <f t="shared" si="157"/>
        <v>3.2899999999999707E-2</v>
      </c>
      <c r="D1309" s="2">
        <f t="shared" si="158"/>
        <v>2.0392199999999994</v>
      </c>
      <c r="E1309" s="2">
        <f t="shared" si="160"/>
        <v>2.0576399999999997</v>
      </c>
      <c r="F1309" s="2">
        <f t="shared" si="161"/>
        <v>2.0852650000000001</v>
      </c>
      <c r="G1309" s="2">
        <f t="shared" si="155"/>
        <v>1.9023999999999999</v>
      </c>
      <c r="H1309" s="2">
        <f t="shared" si="159"/>
        <v>1.6120980000000003</v>
      </c>
      <c r="I1309" s="2">
        <f t="array" ref="I1309">SUMPRODUCT(B1293:B1312, (ROW(B1293:B1312)-ROW(B1293)+1)) / (20*21/2)</f>
        <v>2.0969795238095239</v>
      </c>
      <c r="J1309" s="2">
        <f t="shared" si="162"/>
        <v>2.0433092398114518</v>
      </c>
      <c r="K1309" s="2">
        <f t="shared" si="156"/>
        <v>1.9305891914784439</v>
      </c>
    </row>
    <row r="1310" spans="1:11" ht="13.5" x14ac:dyDescent="0.25">
      <c r="A1310" s="3">
        <f>TITRES_STAT!B1313</f>
        <v>43916</v>
      </c>
      <c r="B1310" s="6">
        <f>TITRES_STAT!D1313</f>
        <v>2.1313</v>
      </c>
      <c r="C1310" s="2">
        <f t="shared" si="157"/>
        <v>5.9200000000000141E-2</v>
      </c>
      <c r="D1310" s="2">
        <f t="shared" si="158"/>
        <v>2.0510600000000001</v>
      </c>
      <c r="E1310" s="2">
        <f t="shared" si="160"/>
        <v>2.0563199999999999</v>
      </c>
      <c r="F1310" s="2">
        <f t="shared" si="161"/>
        <v>2.0908550000000004</v>
      </c>
      <c r="G1310" s="2">
        <f t="shared" si="155"/>
        <v>1.9131879999999999</v>
      </c>
      <c r="H1310" s="2">
        <f t="shared" si="159"/>
        <v>1.6154220000000001</v>
      </c>
      <c r="I1310" s="2">
        <f t="array" ref="I1310">SUMPRODUCT(B1294:B1313, (ROW(B1294:B1313)-ROW(B1294)+1)) / (20*21/2)</f>
        <v>2.1092290476190478</v>
      </c>
      <c r="J1310" s="2">
        <f t="shared" si="162"/>
        <v>2.0516893122103612</v>
      </c>
      <c r="K1310" s="2">
        <f t="shared" si="156"/>
        <v>1.9384602035773284</v>
      </c>
    </row>
    <row r="1311" spans="1:11" ht="13.5" x14ac:dyDescent="0.25">
      <c r="A1311" s="3">
        <f>TITRES_STAT!B1314</f>
        <v>43917</v>
      </c>
      <c r="B1311" s="6">
        <f>TITRES_STAT!D1314</f>
        <v>2.1839</v>
      </c>
      <c r="C1311" s="2">
        <f t="shared" si="157"/>
        <v>5.259999999999998E-2</v>
      </c>
      <c r="D1311" s="2">
        <f t="shared" si="158"/>
        <v>2.0852599999999999</v>
      </c>
      <c r="E1311" s="2">
        <f t="shared" si="160"/>
        <v>2.0674999999999999</v>
      </c>
      <c r="F1311" s="2">
        <f t="shared" si="161"/>
        <v>2.0948000000000002</v>
      </c>
      <c r="G1311" s="2">
        <f t="shared" si="155"/>
        <v>1.925948</v>
      </c>
      <c r="H1311" s="2">
        <f t="shared" si="159"/>
        <v>1.619103</v>
      </c>
      <c r="I1311" s="2">
        <f t="array" ref="I1311">SUMPRODUCT(B1295:B1314, (ROW(B1295:B1314)-ROW(B1295)+1)) / (20*21/2)</f>
        <v>2.1229161904761904</v>
      </c>
      <c r="J1311" s="2">
        <f t="shared" si="162"/>
        <v>2.0642808062855651</v>
      </c>
      <c r="K1311" s="2">
        <f t="shared" si="156"/>
        <v>1.9480852936331197</v>
      </c>
    </row>
    <row r="1312" spans="1:11" ht="13.5" x14ac:dyDescent="0.25">
      <c r="A1312" s="3">
        <f>TITRES_STAT!B1315</f>
        <v>43920</v>
      </c>
      <c r="B1312" s="6">
        <f>TITRES_STAT!D1315</f>
        <v>2.2366000000000001</v>
      </c>
      <c r="C1312" s="2">
        <f t="shared" si="157"/>
        <v>5.2700000000000191E-2</v>
      </c>
      <c r="D1312" s="2">
        <f t="shared" si="158"/>
        <v>2.1326200000000002</v>
      </c>
      <c r="E1312" s="2">
        <f t="shared" si="160"/>
        <v>2.0839500000000002</v>
      </c>
      <c r="F1312" s="2">
        <f t="shared" si="161"/>
        <v>2.1013799999999998</v>
      </c>
      <c r="G1312" s="2">
        <f t="shared" si="155"/>
        <v>1.938842</v>
      </c>
      <c r="H1312" s="2">
        <f t="shared" si="159"/>
        <v>1.6229225000000003</v>
      </c>
      <c r="I1312" s="2">
        <f t="array" ref="I1312">SUMPRODUCT(B1296:B1315, (ROW(B1296:B1315)-ROW(B1296)+1)) / (20*21/2)</f>
        <v>2.1299609523809524</v>
      </c>
      <c r="J1312" s="2">
        <f t="shared" si="162"/>
        <v>2.0806921580678921</v>
      </c>
      <c r="K1312" s="2">
        <f t="shared" si="156"/>
        <v>1.9593995958435857</v>
      </c>
    </row>
    <row r="1313" spans="1:11" ht="13.5" x14ac:dyDescent="0.25">
      <c r="A1313" s="3">
        <f>TITRES_STAT!B1316</f>
        <v>43921</v>
      </c>
      <c r="B1313" s="6">
        <f>TITRES_STAT!D1316</f>
        <v>2.23</v>
      </c>
      <c r="C1313" s="2">
        <f t="shared" si="157"/>
        <v>-6.6000000000001613E-3</v>
      </c>
      <c r="D1313" s="2">
        <f t="shared" si="158"/>
        <v>2.1707799999999997</v>
      </c>
      <c r="E1313" s="2">
        <f t="shared" si="160"/>
        <v>2.0997399999999997</v>
      </c>
      <c r="F1313" s="2">
        <f t="shared" si="161"/>
        <v>2.105985</v>
      </c>
      <c r="G1313" s="2">
        <f t="shared" si="155"/>
        <v>1.950814</v>
      </c>
      <c r="H1313" s="2">
        <f t="shared" si="159"/>
        <v>1.6267715</v>
      </c>
      <c r="I1313" s="2">
        <f t="array" ref="I1313">SUMPRODUCT(B1297:B1316, (ROW(B1297:B1316)-ROW(B1297)+1)) / (20*21/2)</f>
        <v>2.1368804761904765</v>
      </c>
      <c r="J1313" s="2">
        <f t="shared" si="162"/>
        <v>2.0949119525376165</v>
      </c>
      <c r="K1313" s="2">
        <f t="shared" si="156"/>
        <v>1.9700113763987392</v>
      </c>
    </row>
    <row r="1314" spans="1:11" ht="13.5" x14ac:dyDescent="0.25">
      <c r="A1314" s="3">
        <f>TITRES_STAT!B1317</f>
        <v>43922</v>
      </c>
      <c r="B1314" s="6">
        <f>TITRES_STAT!D1317</f>
        <v>2.2496999999999998</v>
      </c>
      <c r="C1314" s="2">
        <f t="shared" si="157"/>
        <v>1.9699999999999829E-2</v>
      </c>
      <c r="D1314" s="2">
        <f t="shared" si="158"/>
        <v>2.2063000000000001</v>
      </c>
      <c r="E1314" s="2">
        <f t="shared" si="160"/>
        <v>2.12276</v>
      </c>
      <c r="F1314" s="2">
        <f t="shared" si="161"/>
        <v>2.1099299999999999</v>
      </c>
      <c r="G1314" s="2">
        <f t="shared" si="155"/>
        <v>1.9633119999999999</v>
      </c>
      <c r="H1314" s="2">
        <f t="shared" si="159"/>
        <v>1.6309070000000003</v>
      </c>
      <c r="I1314" s="2">
        <f t="array" ref="I1314">SUMPRODUCT(B1298:B1317, (ROW(B1298:B1317)-ROW(B1298)+1)) / (20*21/2)</f>
        <v>2.137911428571428</v>
      </c>
      <c r="J1314" s="2">
        <f t="shared" si="162"/>
        <v>2.1096536713435579</v>
      </c>
      <c r="K1314" s="2">
        <f t="shared" si="156"/>
        <v>1.9809795577164357</v>
      </c>
    </row>
    <row r="1315" spans="1:11" ht="13.5" x14ac:dyDescent="0.25">
      <c r="A1315" s="3">
        <f>TITRES_STAT!B1318</f>
        <v>43923</v>
      </c>
      <c r="B1315" s="6">
        <f>TITRES_STAT!D1318</f>
        <v>2.1839</v>
      </c>
      <c r="C1315" s="2">
        <f t="shared" si="157"/>
        <v>-6.5799999999999859E-2</v>
      </c>
      <c r="D1315" s="2">
        <f t="shared" si="158"/>
        <v>2.2168200000000002</v>
      </c>
      <c r="E1315" s="2">
        <f t="shared" si="160"/>
        <v>2.1339399999999999</v>
      </c>
      <c r="F1315" s="2">
        <f t="shared" si="161"/>
        <v>2.1112449999999994</v>
      </c>
      <c r="G1315" s="2">
        <f t="shared" si="155"/>
        <v>1.9741</v>
      </c>
      <c r="H1315" s="2">
        <f t="shared" si="159"/>
        <v>1.6347135000000004</v>
      </c>
      <c r="I1315" s="2">
        <f t="array" ref="I1315">SUMPRODUCT(B1299:B1318, (ROW(B1299:B1318)-ROW(B1299)+1)) / (20*21/2)</f>
        <v>2.1402309523809526</v>
      </c>
      <c r="J1315" s="2">
        <f t="shared" si="162"/>
        <v>2.1167247502632192</v>
      </c>
      <c r="K1315" s="2">
        <f t="shared" si="156"/>
        <v>1.9889372221197128</v>
      </c>
    </row>
    <row r="1316" spans="1:11" ht="13.5" x14ac:dyDescent="0.25">
      <c r="A1316" s="3">
        <f>TITRES_STAT!B1319</f>
        <v>43924</v>
      </c>
      <c r="B1316" s="6">
        <f>TITRES_STAT!D1319</f>
        <v>2.1839</v>
      </c>
      <c r="C1316" s="2">
        <f t="shared" si="157"/>
        <v>0</v>
      </c>
      <c r="D1316" s="2">
        <f t="shared" si="158"/>
        <v>2.2168199999999998</v>
      </c>
      <c r="E1316" s="2">
        <f t="shared" si="160"/>
        <v>2.1510400000000005</v>
      </c>
      <c r="F1316" s="2">
        <f t="shared" si="161"/>
        <v>2.1138749999999997</v>
      </c>
      <c r="G1316" s="2">
        <f t="shared" si="155"/>
        <v>1.985676</v>
      </c>
      <c r="H1316" s="2">
        <f t="shared" si="159"/>
        <v>1.6384885000000002</v>
      </c>
      <c r="I1316" s="2">
        <f t="array" ref="I1316">SUMPRODUCT(B1300:B1319, (ROW(B1300:B1319)-ROW(B1300)+1)) / (20*21/2)</f>
        <v>2.1428657142857142</v>
      </c>
      <c r="J1316" s="2">
        <f t="shared" si="162"/>
        <v>2.1231223930952936</v>
      </c>
      <c r="K1316" s="2">
        <f t="shared" si="156"/>
        <v>1.9965828212522732</v>
      </c>
    </row>
    <row r="1317" spans="1:11" ht="13.5" x14ac:dyDescent="0.25">
      <c r="A1317" s="3">
        <f>TITRES_STAT!B1320</f>
        <v>43927</v>
      </c>
      <c r="B1317" s="6">
        <f>TITRES_STAT!D1320</f>
        <v>2.1246999999999998</v>
      </c>
      <c r="C1317" s="2">
        <f t="shared" si="157"/>
        <v>-5.9200000000000141E-2</v>
      </c>
      <c r="D1317" s="2">
        <f t="shared" si="158"/>
        <v>2.1944399999999993</v>
      </c>
      <c r="E1317" s="2">
        <f t="shared" si="160"/>
        <v>2.1635300000000006</v>
      </c>
      <c r="F1317" s="2">
        <f t="shared" si="161"/>
        <v>2.1135449999999993</v>
      </c>
      <c r="G1317" s="2">
        <f t="shared" si="155"/>
        <v>1.996068</v>
      </c>
      <c r="H1317" s="2">
        <f t="shared" si="159"/>
        <v>1.6418735000000004</v>
      </c>
      <c r="I1317" s="2">
        <f t="array" ref="I1317">SUMPRODUCT(B1301:B1320, (ROW(B1301:B1320)-ROW(B1301)+1)) / (20*21/2)</f>
        <v>2.1490333333333336</v>
      </c>
      <c r="J1317" s="2">
        <f t="shared" si="162"/>
        <v>2.1232726413719325</v>
      </c>
      <c r="K1317" s="2">
        <f t="shared" si="156"/>
        <v>2.0016070243404194</v>
      </c>
    </row>
    <row r="1318" spans="1:11" ht="13.5" x14ac:dyDescent="0.25">
      <c r="A1318" s="3">
        <f>TITRES_STAT!B1321</f>
        <v>43928</v>
      </c>
      <c r="B1318" s="6">
        <f>TITRES_STAT!D1321</f>
        <v>2.1379000000000001</v>
      </c>
      <c r="C1318" s="2">
        <f t="shared" si="157"/>
        <v>1.3200000000000323E-2</v>
      </c>
      <c r="D1318" s="2">
        <f t="shared" si="158"/>
        <v>2.1760200000000003</v>
      </c>
      <c r="E1318" s="2">
        <f t="shared" si="160"/>
        <v>2.1734</v>
      </c>
      <c r="F1318" s="2">
        <f t="shared" si="161"/>
        <v>2.116835</v>
      </c>
      <c r="G1318" s="2">
        <f t="shared" si="155"/>
        <v>2.0067240000000002</v>
      </c>
      <c r="H1318" s="2">
        <f t="shared" si="159"/>
        <v>1.6451680000000004</v>
      </c>
      <c r="I1318" s="2">
        <f t="array" ref="I1318">SUMPRODUCT(B1302:B1321, (ROW(B1302:B1321)-ROW(B1302)+1)) / (20*21/2)</f>
        <v>2.1537657142857145</v>
      </c>
      <c r="J1318" s="2">
        <f t="shared" si="162"/>
        <v>2.124665723146034</v>
      </c>
      <c r="K1318" s="2">
        <f t="shared" si="156"/>
        <v>2.0069518469153049</v>
      </c>
    </row>
    <row r="1319" spans="1:11" ht="13.5" x14ac:dyDescent="0.25">
      <c r="A1319" s="3">
        <f>TITRES_STAT!B1322</f>
        <v>43929</v>
      </c>
      <c r="B1319" s="6">
        <f>TITRES_STAT!D1322</f>
        <v>2.1444999999999999</v>
      </c>
      <c r="C1319" s="2">
        <f t="shared" si="157"/>
        <v>6.5999999999997172E-3</v>
      </c>
      <c r="D1319" s="2">
        <f t="shared" si="158"/>
        <v>2.1549799999999997</v>
      </c>
      <c r="E1319" s="2">
        <f t="shared" si="160"/>
        <v>2.1806400000000004</v>
      </c>
      <c r="F1319" s="2">
        <f t="shared" si="161"/>
        <v>2.1191399999999998</v>
      </c>
      <c r="G1319" s="2">
        <f t="shared" si="155"/>
        <v>2.0172499999999998</v>
      </c>
      <c r="H1319" s="2">
        <f t="shared" si="159"/>
        <v>1.6483700000000006</v>
      </c>
      <c r="I1319" s="2">
        <f t="array" ref="I1319">SUMPRODUCT(B1303:B1322, (ROW(B1303:B1322)-ROW(B1303)+1)) / (20*21/2)</f>
        <v>2.1542661904761906</v>
      </c>
      <c r="J1319" s="2">
        <f t="shared" si="162"/>
        <v>2.1265547018940305</v>
      </c>
      <c r="K1319" s="2">
        <f t="shared" si="156"/>
        <v>2.0123458921343129</v>
      </c>
    </row>
    <row r="1320" spans="1:11" ht="13.5" x14ac:dyDescent="0.25">
      <c r="A1320" s="3">
        <f>TITRES_STAT!B1323</f>
        <v>43934</v>
      </c>
      <c r="B1320" s="6">
        <f>TITRES_STAT!D1323</f>
        <v>2.1839</v>
      </c>
      <c r="C1320" s="2">
        <f t="shared" si="157"/>
        <v>3.9400000000000102E-2</v>
      </c>
      <c r="D1320" s="2">
        <f t="shared" si="158"/>
        <v>2.1549800000000001</v>
      </c>
      <c r="E1320" s="2">
        <f t="shared" si="160"/>
        <v>2.1859000000000002</v>
      </c>
      <c r="F1320" s="2">
        <f t="shared" si="161"/>
        <v>2.1211100000000003</v>
      </c>
      <c r="G1320" s="2">
        <f t="shared" si="155"/>
        <v>2.0282999999999998</v>
      </c>
      <c r="H1320" s="2">
        <f t="shared" si="159"/>
        <v>1.6520200000000003</v>
      </c>
      <c r="I1320" s="2">
        <f t="array" ref="I1320">SUMPRODUCT(B1304:B1323, (ROW(B1304:B1323)-ROW(B1304)+1)) / (20*21/2)</f>
        <v>2.1582466666666669</v>
      </c>
      <c r="J1320" s="2">
        <f t="shared" si="162"/>
        <v>2.1320161588565036</v>
      </c>
      <c r="K1320" s="2">
        <f t="shared" si="156"/>
        <v>2.0190735042074772</v>
      </c>
    </row>
    <row r="1321" spans="1:11" ht="13.5" x14ac:dyDescent="0.25">
      <c r="A1321" s="3">
        <f>TITRES_STAT!B1324</f>
        <v>43935</v>
      </c>
      <c r="B1321" s="6">
        <f>TITRES_STAT!D1324</f>
        <v>2.1707999999999998</v>
      </c>
      <c r="C1321" s="2">
        <f t="shared" si="157"/>
        <v>-1.3100000000000112E-2</v>
      </c>
      <c r="D1321" s="2">
        <f t="shared" si="158"/>
        <v>2.1523599999999998</v>
      </c>
      <c r="E1321" s="2">
        <f t="shared" si="160"/>
        <v>2.18459</v>
      </c>
      <c r="F1321" s="2">
        <f t="shared" si="161"/>
        <v>2.1260450000000004</v>
      </c>
      <c r="G1321" s="2">
        <f t="shared" si="155"/>
        <v>2.0389559999999993</v>
      </c>
      <c r="H1321" s="2">
        <f t="shared" si="159"/>
        <v>1.6554165000000003</v>
      </c>
      <c r="I1321" s="2">
        <f t="array" ref="I1321">SUMPRODUCT(B1305:B1324, (ROW(B1305:B1324)-ROW(B1305)+1)) / (20*21/2)</f>
        <v>2.1617571428571432</v>
      </c>
      <c r="J1321" s="2">
        <f t="shared" si="162"/>
        <v>2.1357098580130272</v>
      </c>
      <c r="K1321" s="2">
        <f t="shared" si="156"/>
        <v>2.0250235628660076</v>
      </c>
    </row>
    <row r="1322" spans="1:11" ht="13.5" x14ac:dyDescent="0.25">
      <c r="A1322" s="3">
        <f>TITRES_STAT!B1325</f>
        <v>43936</v>
      </c>
      <c r="B1322" s="6">
        <f>TITRES_STAT!D1325</f>
        <v>2.1313</v>
      </c>
      <c r="C1322" s="2">
        <f t="shared" si="157"/>
        <v>-3.9499999999999869E-2</v>
      </c>
      <c r="D1322" s="2">
        <f t="shared" si="158"/>
        <v>2.15368</v>
      </c>
      <c r="E1322" s="2">
        <f t="shared" si="160"/>
        <v>2.1740599999999999</v>
      </c>
      <c r="F1322" s="2">
        <f t="shared" si="161"/>
        <v>2.1290050000000003</v>
      </c>
      <c r="G1322" s="2">
        <f t="shared" si="155"/>
        <v>2.0485599999999993</v>
      </c>
      <c r="H1322" s="2">
        <f t="shared" si="159"/>
        <v>1.6588345000000004</v>
      </c>
      <c r="I1322" s="2">
        <f t="array" ref="I1322">SUMPRODUCT(B1306:B1325, (ROW(B1306:B1325)-ROW(B1306)+1)) / (20*21/2)</f>
        <v>2.1651757142857142</v>
      </c>
      <c r="J1322" s="2">
        <f t="shared" si="162"/>
        <v>2.1352898715355959</v>
      </c>
      <c r="K1322" s="2">
        <f t="shared" si="156"/>
        <v>2.0291912662830267</v>
      </c>
    </row>
    <row r="1323" spans="1:11" ht="13.5" x14ac:dyDescent="0.25">
      <c r="A1323" s="3">
        <f>TITRES_STAT!B1326</f>
        <v>43937</v>
      </c>
      <c r="B1323" s="6">
        <f>TITRES_STAT!D1326</f>
        <v>2.1707999999999998</v>
      </c>
      <c r="C1323" s="2">
        <f t="shared" si="157"/>
        <v>3.9499999999999869E-2</v>
      </c>
      <c r="D1323" s="2">
        <f t="shared" si="158"/>
        <v>2.1602600000000001</v>
      </c>
      <c r="E1323" s="2">
        <f t="shared" si="160"/>
        <v>2.1681400000000002</v>
      </c>
      <c r="F1323" s="2">
        <f t="shared" si="161"/>
        <v>2.1339400000000004</v>
      </c>
      <c r="G1323" s="2">
        <f t="shared" si="155"/>
        <v>2.0571119999999992</v>
      </c>
      <c r="H1323" s="2">
        <f t="shared" si="159"/>
        <v>1.6623560000000004</v>
      </c>
      <c r="I1323" s="2">
        <f t="array" ref="I1323">SUMPRODUCT(B1307:B1326, (ROW(B1307:B1326)-ROW(B1307)+1)) / (20*21/2)</f>
        <v>2.1731023809523813</v>
      </c>
      <c r="J1323" s="2">
        <f t="shared" si="162"/>
        <v>2.1386717885322057</v>
      </c>
      <c r="K1323" s="2">
        <f t="shared" si="156"/>
        <v>2.034744549958202</v>
      </c>
    </row>
    <row r="1324" spans="1:11" ht="13.5" x14ac:dyDescent="0.25">
      <c r="A1324" s="3">
        <f>TITRES_STAT!B1327</f>
        <v>43938</v>
      </c>
      <c r="B1324" s="6">
        <f>TITRES_STAT!D1327</f>
        <v>2.1707999999999998</v>
      </c>
      <c r="C1324" s="2">
        <f t="shared" si="157"/>
        <v>0</v>
      </c>
      <c r="D1324" s="2">
        <f t="shared" si="158"/>
        <v>2.1655199999999999</v>
      </c>
      <c r="E1324" s="2">
        <f t="shared" si="160"/>
        <v>2.16025</v>
      </c>
      <c r="F1324" s="2">
        <f t="shared" si="161"/>
        <v>2.1415050000000004</v>
      </c>
      <c r="G1324" s="2">
        <f t="shared" si="155"/>
        <v>2.0648739999999992</v>
      </c>
      <c r="H1324" s="2">
        <f t="shared" si="159"/>
        <v>1.6660030000000001</v>
      </c>
      <c r="I1324" s="2">
        <f t="array" ref="I1324">SUMPRODUCT(B1308:B1327, (ROW(B1308:B1327)-ROW(B1308)+1)) / (20*21/2)</f>
        <v>2.183757142857143</v>
      </c>
      <c r="J1324" s="2">
        <f t="shared" si="162"/>
        <v>2.1417316181958053</v>
      </c>
      <c r="K1324" s="2">
        <f t="shared" si="156"/>
        <v>2.0400800578029785</v>
      </c>
    </row>
    <row r="1325" spans="1:11" ht="13.5" x14ac:dyDescent="0.25">
      <c r="A1325" s="3">
        <f>TITRES_STAT!B1328</f>
        <v>43941</v>
      </c>
      <c r="B1325" s="6">
        <f>TITRES_STAT!D1328</f>
        <v>2.1774</v>
      </c>
      <c r="C1325" s="2">
        <f t="shared" si="157"/>
        <v>6.6000000000001613E-3</v>
      </c>
      <c r="D1325" s="2">
        <f t="shared" si="158"/>
        <v>2.1642199999999998</v>
      </c>
      <c r="E1325" s="2">
        <f t="shared" si="160"/>
        <v>2.1595999999999997</v>
      </c>
      <c r="F1325" s="2">
        <f t="shared" si="161"/>
        <v>2.1467700000000005</v>
      </c>
      <c r="G1325" s="2">
        <f t="shared" si="155"/>
        <v>2.0719799999999999</v>
      </c>
      <c r="H1325" s="2">
        <f t="shared" si="159"/>
        <v>1.6695264999999997</v>
      </c>
      <c r="I1325" s="2">
        <f t="array" ref="I1325">SUMPRODUCT(B1309:B1328, (ROW(B1309:B1328)-ROW(B1309)+1)) / (20*21/2)</f>
        <v>2.193127619047619</v>
      </c>
      <c r="J1325" s="2">
        <f t="shared" si="162"/>
        <v>2.1451286069390618</v>
      </c>
      <c r="K1325" s="2">
        <f t="shared" si="156"/>
        <v>2.0454651535754107</v>
      </c>
    </row>
    <row r="1326" spans="1:11" ht="13.5" x14ac:dyDescent="0.25">
      <c r="A1326" s="3">
        <f>TITRES_STAT!B1329</f>
        <v>43942</v>
      </c>
      <c r="B1326" s="6">
        <f>TITRES_STAT!D1329</f>
        <v>2.23</v>
      </c>
      <c r="C1326" s="2">
        <f t="shared" si="157"/>
        <v>5.259999999999998E-2</v>
      </c>
      <c r="D1326" s="2">
        <f t="shared" si="158"/>
        <v>2.1760600000000001</v>
      </c>
      <c r="E1326" s="2">
        <f t="shared" si="160"/>
        <v>2.1642099999999997</v>
      </c>
      <c r="F1326" s="2">
        <f t="shared" si="161"/>
        <v>2.1576250000000003</v>
      </c>
      <c r="G1326" s="2">
        <f t="shared" si="155"/>
        <v>2.0804</v>
      </c>
      <c r="H1326" s="2">
        <f t="shared" si="159"/>
        <v>1.673219</v>
      </c>
      <c r="I1326" s="2">
        <f t="array" ref="I1326">SUMPRODUCT(B1310:B1329, (ROW(B1310:B1329)-ROW(B1310)+1)) / (20*21/2)</f>
        <v>2.1951347619047614</v>
      </c>
      <c r="J1326" s="2">
        <f t="shared" si="162"/>
        <v>2.1532115967543892</v>
      </c>
      <c r="K1326" s="2">
        <f t="shared" si="156"/>
        <v>2.0527018142195121</v>
      </c>
    </row>
    <row r="1327" spans="1:11" ht="13.5" x14ac:dyDescent="0.25">
      <c r="A1327" s="3">
        <f>TITRES_STAT!B1330</f>
        <v>43943</v>
      </c>
      <c r="B1327" s="6">
        <f>TITRES_STAT!D1330</f>
        <v>2.2694999999999999</v>
      </c>
      <c r="C1327" s="2">
        <f t="shared" si="157"/>
        <v>3.9499999999999869E-2</v>
      </c>
      <c r="D1327" s="2">
        <f t="shared" si="158"/>
        <v>2.2037</v>
      </c>
      <c r="E1327" s="2">
        <f t="shared" si="160"/>
        <v>2.17869</v>
      </c>
      <c r="F1327" s="2">
        <f t="shared" si="161"/>
        <v>2.1711100000000001</v>
      </c>
      <c r="G1327" s="2">
        <f t="shared" si="155"/>
        <v>2.0889519999999999</v>
      </c>
      <c r="H1327" s="2">
        <f t="shared" si="159"/>
        <v>1.6772969999999998</v>
      </c>
      <c r="I1327" s="2">
        <f t="array" ref="I1327">SUMPRODUCT(B1311:B1330, (ROW(B1311:B1330)-ROW(B1311)+1)) / (20*21/2)</f>
        <v>2.201524761904762</v>
      </c>
      <c r="J1327" s="2">
        <f t="shared" si="162"/>
        <v>2.1642866827777807</v>
      </c>
      <c r="K1327" s="2">
        <f t="shared" si="156"/>
        <v>2.0612037038579629</v>
      </c>
    </row>
    <row r="1328" spans="1:11" ht="13.5" x14ac:dyDescent="0.25">
      <c r="A1328" s="3">
        <f>TITRES_STAT!B1331</f>
        <v>43944</v>
      </c>
      <c r="B1328" s="6">
        <f>TITRES_STAT!D1331</f>
        <v>2.2694999999999999</v>
      </c>
      <c r="C1328" s="2">
        <f t="shared" si="157"/>
        <v>0</v>
      </c>
      <c r="D1328" s="2">
        <f t="shared" si="158"/>
        <v>2.2234400000000001</v>
      </c>
      <c r="E1328" s="2">
        <f t="shared" si="160"/>
        <v>2.1918500000000001</v>
      </c>
      <c r="F1328" s="2">
        <f t="shared" si="161"/>
        <v>2.1826250000000003</v>
      </c>
      <c r="G1328" s="2">
        <f t="shared" si="155"/>
        <v>2.0972419999999996</v>
      </c>
      <c r="H1328" s="2">
        <f t="shared" si="159"/>
        <v>1.6814059999999995</v>
      </c>
      <c r="I1328" s="2">
        <f t="array" ref="I1328">SUMPRODUCT(B1312:B1331, (ROW(B1312:B1331)-ROW(B1312)+1)) / (20*21/2)</f>
        <v>2.2054433333333332</v>
      </c>
      <c r="J1328" s="2">
        <f t="shared" si="162"/>
        <v>2.1743069987037065</v>
      </c>
      <c r="K1328" s="2">
        <f t="shared" si="156"/>
        <v>2.0693721860596117</v>
      </c>
    </row>
    <row r="1329" spans="1:11" ht="13.5" x14ac:dyDescent="0.25">
      <c r="A1329" s="3">
        <f>TITRES_STAT!B1332</f>
        <v>43945</v>
      </c>
      <c r="B1329" s="6">
        <f>TITRES_STAT!D1332</f>
        <v>2.2037</v>
      </c>
      <c r="C1329" s="2">
        <f t="shared" si="157"/>
        <v>-6.5799999999999859E-2</v>
      </c>
      <c r="D1329" s="2">
        <f t="shared" si="158"/>
        <v>2.2300200000000001</v>
      </c>
      <c r="E1329" s="2">
        <f t="shared" si="160"/>
        <v>2.1977700000000002</v>
      </c>
      <c r="F1329" s="2">
        <f t="shared" si="161"/>
        <v>2.1892049999999998</v>
      </c>
      <c r="G1329" s="2">
        <f t="shared" si="155"/>
        <v>2.1042159999999996</v>
      </c>
      <c r="H1329" s="2">
        <f t="shared" si="159"/>
        <v>1.6850609999999997</v>
      </c>
      <c r="I1329" s="2">
        <f t="array" ref="I1329">SUMPRODUCT(B1313:B1332, (ROW(B1313:B1332)-ROW(B1313)+1)) / (20*21/2)</f>
        <v>2.2072252380952384</v>
      </c>
      <c r="J1329" s="2">
        <f t="shared" si="162"/>
        <v>2.1771063321604962</v>
      </c>
      <c r="K1329" s="2">
        <f t="shared" si="156"/>
        <v>2.0746399434690388</v>
      </c>
    </row>
    <row r="1330" spans="1:11" ht="13.5" x14ac:dyDescent="0.25">
      <c r="A1330" s="3">
        <f>TITRES_STAT!B1333</f>
        <v>43948</v>
      </c>
      <c r="B1330" s="6">
        <f>TITRES_STAT!D1333</f>
        <v>2.2563</v>
      </c>
      <c r="C1330" s="2">
        <f t="shared" si="157"/>
        <v>5.259999999999998E-2</v>
      </c>
      <c r="D1330" s="2">
        <f t="shared" si="158"/>
        <v>2.2458</v>
      </c>
      <c r="E1330" s="2">
        <f t="shared" si="160"/>
        <v>2.2050100000000001</v>
      </c>
      <c r="F1330" s="2">
        <f t="shared" si="161"/>
        <v>2.1954549999999999</v>
      </c>
      <c r="G1330" s="2">
        <f t="shared" ref="G1330:G1393" si="163">AVERAGE(B1281:B1330)</f>
        <v>2.1111879999999998</v>
      </c>
      <c r="H1330" s="2">
        <f t="shared" si="159"/>
        <v>1.6891669999999999</v>
      </c>
      <c r="I1330" s="2">
        <f t="array" ref="I1330">SUMPRODUCT(B1314:B1333, (ROW(B1314:B1333)-ROW(B1314)+1)) / (20*21/2)</f>
        <v>2.2072252380952384</v>
      </c>
      <c r="J1330" s="2">
        <f t="shared" si="162"/>
        <v>2.1846485862404488</v>
      </c>
      <c r="K1330" s="2">
        <f t="shared" si="156"/>
        <v>2.0817638672545669</v>
      </c>
    </row>
    <row r="1331" spans="1:11" ht="13.5" x14ac:dyDescent="0.25">
      <c r="A1331" s="3">
        <f>TITRES_STAT!B1334</f>
        <v>43949</v>
      </c>
      <c r="B1331" s="6">
        <f>TITRES_STAT!D1334</f>
        <v>2.2366000000000001</v>
      </c>
      <c r="C1331" s="2">
        <f t="shared" si="157"/>
        <v>-1.9699999999999829E-2</v>
      </c>
      <c r="D1331" s="2">
        <f t="shared" si="158"/>
        <v>2.2471199999999998</v>
      </c>
      <c r="E1331" s="2">
        <f t="shared" si="160"/>
        <v>2.2115900000000002</v>
      </c>
      <c r="F1331" s="2">
        <f t="shared" si="161"/>
        <v>2.1980900000000001</v>
      </c>
      <c r="G1331" s="2">
        <f t="shared" si="163"/>
        <v>2.1168459999999998</v>
      </c>
      <c r="H1331" s="2">
        <f t="shared" si="159"/>
        <v>1.6930489999999998</v>
      </c>
      <c r="I1331" s="2">
        <f t="array" ref="I1331">SUMPRODUCT(B1315:B1334, (ROW(B1315:B1334)-ROW(B1315)+1)) / (20*21/2)</f>
        <v>2.2092580952380949</v>
      </c>
      <c r="J1331" s="2">
        <f t="shared" si="162"/>
        <v>2.1895963399318346</v>
      </c>
      <c r="K1331" s="2">
        <f t="shared" ref="K1331:K1394" si="164">$K$4*B1331+(1-$K$4)*K1330</f>
        <v>2.0878358724602704</v>
      </c>
    </row>
    <row r="1332" spans="1:11" ht="13.5" x14ac:dyDescent="0.25">
      <c r="A1332" s="3">
        <f>TITRES_STAT!B1335</f>
        <v>43950</v>
      </c>
      <c r="B1332" s="6">
        <f>TITRES_STAT!D1335</f>
        <v>2.2168000000000001</v>
      </c>
      <c r="C1332" s="2">
        <f t="shared" si="157"/>
        <v>-1.980000000000004E-2</v>
      </c>
      <c r="D1332" s="2">
        <f t="shared" si="158"/>
        <v>2.23658</v>
      </c>
      <c r="E1332" s="2">
        <f t="shared" si="160"/>
        <v>2.2201399999999998</v>
      </c>
      <c r="F1332" s="2">
        <f t="shared" si="161"/>
        <v>2.1970999999999998</v>
      </c>
      <c r="G1332" s="2">
        <f t="shared" si="163"/>
        <v>2.1231599999999999</v>
      </c>
      <c r="H1332" s="2">
        <f t="shared" si="159"/>
        <v>1.6968634999999999</v>
      </c>
      <c r="I1332" s="2">
        <f t="array" ref="I1332">SUMPRODUCT(B1316:B1335, (ROW(B1316:B1335)-ROW(B1316)+1)) / (20*21/2)</f>
        <v>2.2083142857142857</v>
      </c>
      <c r="J1332" s="2">
        <f t="shared" si="162"/>
        <v>2.1921871647002313</v>
      </c>
      <c r="K1332" s="2">
        <f t="shared" si="164"/>
        <v>2.0928932892265344</v>
      </c>
    </row>
    <row r="1333" spans="1:11" ht="13.5" x14ac:dyDescent="0.25">
      <c r="A1333" s="3">
        <f>TITRES_STAT!B1336</f>
        <v>43951</v>
      </c>
      <c r="B1333" s="6">
        <f>TITRES_STAT!D1336</f>
        <v>2.1970999999999998</v>
      </c>
      <c r="C1333" s="2">
        <f t="shared" si="157"/>
        <v>-1.9700000000000273E-2</v>
      </c>
      <c r="D1333" s="2">
        <f t="shared" si="158"/>
        <v>2.2220999999999997</v>
      </c>
      <c r="E1333" s="2">
        <f t="shared" si="160"/>
        <v>2.2227699999999997</v>
      </c>
      <c r="F1333" s="2">
        <f t="shared" si="161"/>
        <v>2.1954549999999999</v>
      </c>
      <c r="G1333" s="2">
        <f t="shared" si="163"/>
        <v>2.1272379999999997</v>
      </c>
      <c r="H1333" s="2">
        <f t="shared" si="159"/>
        <v>1.7005794999999995</v>
      </c>
      <c r="I1333" s="2">
        <f t="array" ref="I1333">SUMPRODUCT(B1317:B1336, (ROW(B1317:B1336)-ROW(B1317)+1)) / (20*21/2)</f>
        <v>2.207370476190476</v>
      </c>
      <c r="J1333" s="2">
        <f t="shared" si="162"/>
        <v>2.1926550537763996</v>
      </c>
      <c r="K1333" s="2">
        <f t="shared" si="164"/>
        <v>2.0969798269039255</v>
      </c>
    </row>
    <row r="1334" spans="1:11" ht="13.5" x14ac:dyDescent="0.25">
      <c r="A1334" s="3">
        <f>TITRES_STAT!B1337</f>
        <v>43955</v>
      </c>
      <c r="B1334" s="6">
        <f>TITRES_STAT!D1337</f>
        <v>2.2168000000000001</v>
      </c>
      <c r="C1334" s="2">
        <f t="shared" si="157"/>
        <v>1.9700000000000273E-2</v>
      </c>
      <c r="D1334" s="2">
        <f t="shared" si="158"/>
        <v>2.22472</v>
      </c>
      <c r="E1334" s="2">
        <f t="shared" si="160"/>
        <v>2.2273699999999996</v>
      </c>
      <c r="F1334" s="2">
        <f t="shared" si="161"/>
        <v>2.19381</v>
      </c>
      <c r="G1334" s="2">
        <f t="shared" si="163"/>
        <v>2.1310519999999995</v>
      </c>
      <c r="H1334" s="2">
        <f t="shared" si="159"/>
        <v>1.7043624999999993</v>
      </c>
      <c r="I1334" s="2">
        <f t="array" ref="I1334">SUMPRODUCT(B1318:B1337, (ROW(B1318:B1337)-ROW(B1318)+1)) / (20*21/2)</f>
        <v>2.2051790476190476</v>
      </c>
      <c r="J1334" s="2">
        <f t="shared" si="162"/>
        <v>2.1949545724643618</v>
      </c>
      <c r="K1334" s="2">
        <f t="shared" si="164"/>
        <v>2.1016786572214188</v>
      </c>
    </row>
    <row r="1335" spans="1:11" ht="13.5" x14ac:dyDescent="0.25">
      <c r="A1335" s="3">
        <f>TITRES_STAT!B1338</f>
        <v>43956</v>
      </c>
      <c r="B1335" s="6">
        <f>TITRES_STAT!D1338</f>
        <v>2.1839</v>
      </c>
      <c r="C1335" s="2">
        <f t="shared" si="157"/>
        <v>-3.2900000000000151E-2</v>
      </c>
      <c r="D1335" s="2">
        <f t="shared" si="158"/>
        <v>2.2102399999999998</v>
      </c>
      <c r="E1335" s="2">
        <f t="shared" si="160"/>
        <v>2.2280199999999999</v>
      </c>
      <c r="F1335" s="2">
        <f t="shared" si="161"/>
        <v>2.19381</v>
      </c>
      <c r="G1335" s="2">
        <f t="shared" si="163"/>
        <v>2.1353919999999995</v>
      </c>
      <c r="H1335" s="2">
        <f t="shared" si="159"/>
        <v>1.7079494999999993</v>
      </c>
      <c r="I1335" s="2">
        <f t="array" ref="I1335">SUMPRODUCT(B1319:B1338, (ROW(B1319:B1338)-ROW(B1319)+1)) / (20*21/2)</f>
        <v>2.202768095238095</v>
      </c>
      <c r="J1335" s="2">
        <f t="shared" si="162"/>
        <v>2.1939017560391845</v>
      </c>
      <c r="K1335" s="2">
        <f t="shared" si="164"/>
        <v>2.1049030236048925</v>
      </c>
    </row>
    <row r="1336" spans="1:11" ht="13.5" x14ac:dyDescent="0.25">
      <c r="A1336" s="3">
        <f>TITRES_STAT!B1339</f>
        <v>43957</v>
      </c>
      <c r="B1336" s="6">
        <f>TITRES_STAT!D1339</f>
        <v>2.1839</v>
      </c>
      <c r="C1336" s="2">
        <f t="shared" si="157"/>
        <v>0</v>
      </c>
      <c r="D1336" s="2">
        <f t="shared" si="158"/>
        <v>2.1997</v>
      </c>
      <c r="E1336" s="2">
        <f t="shared" si="160"/>
        <v>2.2234099999999999</v>
      </c>
      <c r="F1336" s="2">
        <f t="shared" si="161"/>
        <v>2.19381</v>
      </c>
      <c r="G1336" s="2">
        <f t="shared" si="163"/>
        <v>2.1385479999999997</v>
      </c>
      <c r="H1336" s="2">
        <f t="shared" si="159"/>
        <v>1.7113369999999994</v>
      </c>
      <c r="I1336" s="2">
        <f t="array" ref="I1336">SUMPRODUCT(B1320:B1339, (ROW(B1320:B1339)-ROW(B1320)+1)) / (20*21/2)</f>
        <v>2.2002004761904761</v>
      </c>
      <c r="J1336" s="2">
        <f t="shared" si="162"/>
        <v>2.1929492078449764</v>
      </c>
      <c r="K1336" s="2">
        <f t="shared" si="164"/>
        <v>2.1080009442478378</v>
      </c>
    </row>
    <row r="1337" spans="1:11" ht="13.5" x14ac:dyDescent="0.25">
      <c r="A1337" s="3">
        <f>TITRES_STAT!B1340</f>
        <v>43958</v>
      </c>
      <c r="B1337" s="6">
        <f>TITRES_STAT!D1340</f>
        <v>2.1707999999999998</v>
      </c>
      <c r="C1337" s="2">
        <f t="shared" si="157"/>
        <v>-1.3100000000000112E-2</v>
      </c>
      <c r="D1337" s="2">
        <f t="shared" si="158"/>
        <v>2.1904999999999997</v>
      </c>
      <c r="E1337" s="2">
        <f t="shared" si="160"/>
        <v>2.2135400000000001</v>
      </c>
      <c r="F1337" s="2">
        <f t="shared" si="161"/>
        <v>2.1961149999999998</v>
      </c>
      <c r="G1337" s="2">
        <f t="shared" si="163"/>
        <v>2.1424959999999995</v>
      </c>
      <c r="H1337" s="2">
        <f t="shared" si="159"/>
        <v>1.7145604999999995</v>
      </c>
      <c r="I1337" s="2">
        <f t="array" ref="I1337">SUMPRODUCT(B1321:B1340, (ROW(B1321:B1340)-ROW(B1321)+1)) / (20*21/2)</f>
        <v>2.1975076190476188</v>
      </c>
      <c r="J1337" s="2">
        <f t="shared" si="162"/>
        <v>2.1908397594787878</v>
      </c>
      <c r="K1337" s="2">
        <f t="shared" si="164"/>
        <v>2.1104636523165499</v>
      </c>
    </row>
    <row r="1338" spans="1:11" ht="13.5" x14ac:dyDescent="0.25">
      <c r="A1338" s="3">
        <f>TITRES_STAT!B1341</f>
        <v>43959</v>
      </c>
      <c r="B1338" s="6">
        <f>TITRES_STAT!D1341</f>
        <v>2.1707999999999998</v>
      </c>
      <c r="C1338" s="2">
        <f t="shared" si="157"/>
        <v>0</v>
      </c>
      <c r="D1338" s="2">
        <f t="shared" si="158"/>
        <v>2.1852399999999998</v>
      </c>
      <c r="E1338" s="2">
        <f t="shared" si="160"/>
        <v>2.2036699999999998</v>
      </c>
      <c r="F1338" s="2">
        <f t="shared" si="161"/>
        <v>2.1977600000000002</v>
      </c>
      <c r="G1338" s="2">
        <f t="shared" si="163"/>
        <v>2.1468379999999998</v>
      </c>
      <c r="H1338" s="2">
        <f t="shared" si="159"/>
        <v>1.7177839999999991</v>
      </c>
      <c r="I1338" s="2">
        <f t="array" ref="I1338">SUMPRODUCT(B1322:B1341, (ROW(B1322:B1341)-ROW(B1322)+1)) / (20*21/2)</f>
        <v>2.1942485714285711</v>
      </c>
      <c r="J1338" s="2">
        <f t="shared" si="162"/>
        <v>2.1889312109569987</v>
      </c>
      <c r="K1338" s="2">
        <f t="shared" si="164"/>
        <v>2.1128297835982535</v>
      </c>
    </row>
    <row r="1339" spans="1:11" ht="13.5" x14ac:dyDescent="0.25">
      <c r="A1339" s="3">
        <f>TITRES_STAT!B1342</f>
        <v>43962</v>
      </c>
      <c r="B1339" s="6">
        <f>TITRES_STAT!D1342</f>
        <v>2.1707999999999998</v>
      </c>
      <c r="C1339" s="2">
        <f t="shared" si="157"/>
        <v>0</v>
      </c>
      <c r="D1339" s="2">
        <f t="shared" si="158"/>
        <v>2.1760399999999995</v>
      </c>
      <c r="E1339" s="2">
        <f t="shared" si="160"/>
        <v>2.20038</v>
      </c>
      <c r="F1339" s="2">
        <f t="shared" si="161"/>
        <v>2.1990750000000001</v>
      </c>
      <c r="G1339" s="2">
        <f t="shared" si="163"/>
        <v>2.1498639999999996</v>
      </c>
      <c r="H1339" s="2">
        <f t="shared" si="159"/>
        <v>1.7210404999999995</v>
      </c>
      <c r="I1339" s="2">
        <f t="array" ref="I1339">SUMPRODUCT(B1323:B1342, (ROW(B1323:B1342)-ROW(B1323)+1)) / (20*21/2)</f>
        <v>2.1885161904761903</v>
      </c>
      <c r="J1339" s="2">
        <f t="shared" si="162"/>
        <v>2.1872044289610941</v>
      </c>
      <c r="K1339" s="2">
        <f t="shared" si="164"/>
        <v>2.1151031254179298</v>
      </c>
    </row>
    <row r="1340" spans="1:11" ht="13.5" x14ac:dyDescent="0.25">
      <c r="A1340" s="3">
        <f>TITRES_STAT!B1343</f>
        <v>43963</v>
      </c>
      <c r="B1340" s="6">
        <f>TITRES_STAT!D1343</f>
        <v>2.1707999999999998</v>
      </c>
      <c r="C1340" s="2">
        <f t="shared" si="157"/>
        <v>0</v>
      </c>
      <c r="D1340" s="2">
        <f t="shared" si="158"/>
        <v>2.1734199999999997</v>
      </c>
      <c r="E1340" s="2">
        <f t="shared" si="160"/>
        <v>2.1918299999999999</v>
      </c>
      <c r="F1340" s="2">
        <f t="shared" si="161"/>
        <v>2.1984199999999996</v>
      </c>
      <c r="G1340" s="2">
        <f t="shared" si="163"/>
        <v>2.1528899999999997</v>
      </c>
      <c r="H1340" s="2">
        <f t="shared" si="159"/>
        <v>1.7242639999999991</v>
      </c>
      <c r="I1340" s="2">
        <f t="array" ref="I1340">SUMPRODUCT(B1324:B1343, (ROW(B1324:B1343)-ROW(B1324)+1)) / (20*21/2)</f>
        <v>2.1808761904761904</v>
      </c>
      <c r="J1340" s="2">
        <f t="shared" si="162"/>
        <v>2.1856421023933708</v>
      </c>
      <c r="K1340" s="2">
        <f t="shared" si="164"/>
        <v>2.1172873165780106</v>
      </c>
    </row>
    <row r="1341" spans="1:11" ht="13.5" x14ac:dyDescent="0.25">
      <c r="A1341" s="3">
        <f>TITRES_STAT!B1344</f>
        <v>43964</v>
      </c>
      <c r="B1341" s="6">
        <f>TITRES_STAT!D1344</f>
        <v>2.1642000000000001</v>
      </c>
      <c r="C1341" s="2">
        <f t="shared" si="157"/>
        <v>-6.5999999999997172E-3</v>
      </c>
      <c r="D1341" s="2">
        <f t="shared" si="158"/>
        <v>2.1694800000000001</v>
      </c>
      <c r="E1341" s="2">
        <f t="shared" si="160"/>
        <v>2.18459</v>
      </c>
      <c r="F1341" s="2">
        <f t="shared" si="161"/>
        <v>2.1980899999999997</v>
      </c>
      <c r="G1341" s="2">
        <f t="shared" si="163"/>
        <v>2.1540739999999996</v>
      </c>
      <c r="H1341" s="2">
        <f t="shared" si="159"/>
        <v>1.7274544999999992</v>
      </c>
      <c r="I1341" s="2">
        <f t="array" ref="I1341">SUMPRODUCT(B1325:B1344, (ROW(B1325:B1344)-ROW(B1325)+1)) / (20*21/2)</f>
        <v>2.1747342857142855</v>
      </c>
      <c r="J1341" s="2">
        <f t="shared" si="162"/>
        <v>2.1835999974035261</v>
      </c>
      <c r="K1341" s="2">
        <f t="shared" si="164"/>
        <v>2.1191270296533831</v>
      </c>
    </row>
    <row r="1342" spans="1:11" ht="13.5" x14ac:dyDescent="0.25">
      <c r="A1342" s="3">
        <f>TITRES_STAT!B1345</f>
        <v>43965</v>
      </c>
      <c r="B1342" s="6">
        <f>TITRES_STAT!D1345</f>
        <v>2.1379000000000001</v>
      </c>
      <c r="C1342" s="2">
        <f t="shared" si="157"/>
        <v>-2.629999999999999E-2</v>
      </c>
      <c r="D1342" s="2">
        <f t="shared" si="158"/>
        <v>2.1629</v>
      </c>
      <c r="E1342" s="2">
        <f t="shared" si="160"/>
        <v>2.1767000000000003</v>
      </c>
      <c r="F1342" s="2">
        <f t="shared" si="161"/>
        <v>2.19842</v>
      </c>
      <c r="G1342" s="2">
        <f t="shared" si="163"/>
        <v>2.1547319999999996</v>
      </c>
      <c r="H1342" s="2">
        <f t="shared" si="159"/>
        <v>1.7305134999999994</v>
      </c>
      <c r="I1342" s="2">
        <f t="array" ref="I1342">SUMPRODUCT(B1326:B1345, (ROW(B1326:B1345)-ROW(B1326)+1)) / (20*21/2)</f>
        <v>2.1700376190476192</v>
      </c>
      <c r="J1342" s="2">
        <f t="shared" si="162"/>
        <v>2.1792476166984285</v>
      </c>
      <c r="K1342" s="2">
        <f t="shared" si="164"/>
        <v>2.1198632245689368</v>
      </c>
    </row>
    <row r="1343" spans="1:11" ht="13.5" x14ac:dyDescent="0.25">
      <c r="A1343" s="3">
        <f>TITRES_STAT!B1346</f>
        <v>43966</v>
      </c>
      <c r="B1343" s="6">
        <f>TITRES_STAT!D1346</f>
        <v>2.1181999999999999</v>
      </c>
      <c r="C1343" s="2">
        <f t="shared" si="157"/>
        <v>-1.9700000000000273E-2</v>
      </c>
      <c r="D1343" s="2">
        <f t="shared" si="158"/>
        <v>2.15238</v>
      </c>
      <c r="E1343" s="2">
        <f t="shared" si="160"/>
        <v>2.1688099999999997</v>
      </c>
      <c r="F1343" s="2">
        <f t="shared" si="161"/>
        <v>2.1957900000000001</v>
      </c>
      <c r="G1343" s="2">
        <f t="shared" si="163"/>
        <v>2.1543380000000001</v>
      </c>
      <c r="H1343" s="2">
        <f t="shared" si="159"/>
        <v>1.7334409999999993</v>
      </c>
      <c r="I1343" s="2">
        <f t="array" ref="I1343">SUMPRODUCT(B1327:B1346, (ROW(B1327:B1346)-ROW(B1327)+1)) / (20*21/2)</f>
        <v>2.1617357142857143</v>
      </c>
      <c r="J1343" s="2">
        <f t="shared" si="162"/>
        <v>2.1734335579652448</v>
      </c>
      <c r="K1343" s="2">
        <f t="shared" si="164"/>
        <v>2.1197980000760377</v>
      </c>
    </row>
    <row r="1344" spans="1:11" ht="13.5" x14ac:dyDescent="0.25">
      <c r="A1344" s="3">
        <f>TITRES_STAT!B1347</f>
        <v>43969</v>
      </c>
      <c r="B1344" s="6">
        <f>TITRES_STAT!D1347</f>
        <v>2.1313</v>
      </c>
      <c r="C1344" s="2">
        <f t="shared" si="157"/>
        <v>1.3100000000000112E-2</v>
      </c>
      <c r="D1344" s="2">
        <f t="shared" si="158"/>
        <v>2.1444800000000002</v>
      </c>
      <c r="E1344" s="2">
        <f t="shared" si="160"/>
        <v>2.1602600000000001</v>
      </c>
      <c r="F1344" s="2">
        <f t="shared" si="161"/>
        <v>2.1938150000000003</v>
      </c>
      <c r="G1344" s="2">
        <f t="shared" si="163"/>
        <v>2.1535479999999998</v>
      </c>
      <c r="H1344" s="2">
        <f t="shared" si="159"/>
        <v>1.7364339999999996</v>
      </c>
      <c r="I1344" s="2">
        <f t="array" ref="I1344">SUMPRODUCT(B1328:B1347, (ROW(B1328:B1347)-ROW(B1328)+1)) / (20*21/2)</f>
        <v>2.1546576190476192</v>
      </c>
      <c r="J1344" s="2">
        <f t="shared" si="162"/>
        <v>2.1694208381590312</v>
      </c>
      <c r="K1344" s="2">
        <f t="shared" si="164"/>
        <v>2.1202490588965857</v>
      </c>
    </row>
    <row r="1345" spans="1:11" ht="13.5" x14ac:dyDescent="0.25">
      <c r="A1345" s="3">
        <f>TITRES_STAT!B1348</f>
        <v>43970</v>
      </c>
      <c r="B1345" s="6">
        <f>TITRES_STAT!D1348</f>
        <v>2.1444999999999999</v>
      </c>
      <c r="C1345" s="2">
        <f t="shared" si="157"/>
        <v>1.3199999999999878E-2</v>
      </c>
      <c r="D1345" s="2">
        <f t="shared" si="158"/>
        <v>2.1392200000000003</v>
      </c>
      <c r="E1345" s="2">
        <f t="shared" si="160"/>
        <v>2.15632</v>
      </c>
      <c r="F1345" s="2">
        <f t="shared" si="161"/>
        <v>2.1921700000000004</v>
      </c>
      <c r="G1345" s="2">
        <f t="shared" si="163"/>
        <v>2.1532859999999996</v>
      </c>
      <c r="H1345" s="2">
        <f t="shared" si="159"/>
        <v>1.7394929999999997</v>
      </c>
      <c r="I1345" s="2">
        <f t="array" ref="I1345">SUMPRODUCT(B1329:B1348, (ROW(B1329:B1348)-ROW(B1329)+1)) / (20*21/2)</f>
        <v>2.1458266666666668</v>
      </c>
      <c r="J1345" s="2">
        <f t="shared" si="162"/>
        <v>2.1670474250010283</v>
      </c>
      <c r="K1345" s="2">
        <f t="shared" si="164"/>
        <v>2.1212000761947589</v>
      </c>
    </row>
    <row r="1346" spans="1:11" ht="13.5" x14ac:dyDescent="0.25">
      <c r="A1346" s="3">
        <f>TITRES_STAT!B1349</f>
        <v>43971</v>
      </c>
      <c r="B1346" s="6">
        <f>TITRES_STAT!D1349</f>
        <v>2.105</v>
      </c>
      <c r="C1346" s="2">
        <f t="shared" si="157"/>
        <v>-3.9499999999999869E-2</v>
      </c>
      <c r="D1346" s="2">
        <f t="shared" si="158"/>
        <v>2.12738</v>
      </c>
      <c r="E1346" s="2">
        <f t="shared" si="160"/>
        <v>2.1484300000000003</v>
      </c>
      <c r="F1346" s="2">
        <f t="shared" si="161"/>
        <v>2.1859200000000003</v>
      </c>
      <c r="G1346" s="2">
        <f t="shared" si="163"/>
        <v>2.1527599999999993</v>
      </c>
      <c r="H1346" s="2">
        <f t="shared" si="159"/>
        <v>1.7423874999999998</v>
      </c>
      <c r="I1346" s="2">
        <f t="array" ref="I1346">SUMPRODUCT(B1330:B1349, (ROW(B1330:B1349)-ROW(B1330)+1)) / (20*21/2)</f>
        <v>2.1416252380952381</v>
      </c>
      <c r="J1346" s="2">
        <f t="shared" si="162"/>
        <v>2.1611381464295016</v>
      </c>
      <c r="K1346" s="2">
        <f t="shared" si="164"/>
        <v>2.120564779089082</v>
      </c>
    </row>
    <row r="1347" spans="1:11" ht="13.5" x14ac:dyDescent="0.25">
      <c r="A1347" s="3">
        <f>TITRES_STAT!B1350</f>
        <v>43972</v>
      </c>
      <c r="B1347" s="6">
        <f>TITRES_STAT!D1350</f>
        <v>2.1116000000000001</v>
      </c>
      <c r="C1347" s="2">
        <f t="shared" si="157"/>
        <v>6.6000000000001613E-3</v>
      </c>
      <c r="D1347" s="2">
        <f t="shared" si="158"/>
        <v>2.1221199999999998</v>
      </c>
      <c r="E1347" s="2">
        <f t="shared" si="160"/>
        <v>2.1425100000000001</v>
      </c>
      <c r="F1347" s="2">
        <f t="shared" si="161"/>
        <v>2.1780250000000003</v>
      </c>
      <c r="G1347" s="2">
        <f t="shared" si="163"/>
        <v>2.1523659999999993</v>
      </c>
      <c r="H1347" s="2">
        <f t="shared" si="159"/>
        <v>1.7453149999999999</v>
      </c>
      <c r="I1347" s="2">
        <f t="array" ref="I1347">SUMPRODUCT(B1331:B1350, (ROW(B1331:B1350)-ROW(B1331)+1)) / (20*21/2)</f>
        <v>2.1359238095238093</v>
      </c>
      <c r="J1347" s="2">
        <f t="shared" si="162"/>
        <v>2.15642022772193</v>
      </c>
      <c r="K1347" s="2">
        <f t="shared" si="164"/>
        <v>2.1202132191248046</v>
      </c>
    </row>
    <row r="1348" spans="1:11" ht="13.5" x14ac:dyDescent="0.25">
      <c r="A1348" s="3">
        <f>TITRES_STAT!B1351</f>
        <v>43973</v>
      </c>
      <c r="B1348" s="6">
        <f>TITRES_STAT!D1351</f>
        <v>2.0853000000000002</v>
      </c>
      <c r="C1348" s="2">
        <f t="shared" ref="C1348:C1411" si="165">B1348-B1347</f>
        <v>-2.629999999999999E-2</v>
      </c>
      <c r="D1348" s="2">
        <f t="shared" si="158"/>
        <v>2.1155400000000002</v>
      </c>
      <c r="E1348" s="2">
        <f t="shared" si="160"/>
        <v>2.1339599999999996</v>
      </c>
      <c r="F1348" s="2">
        <f t="shared" si="161"/>
        <v>2.1688149999999999</v>
      </c>
      <c r="G1348" s="2">
        <f t="shared" si="163"/>
        <v>2.1526299999999998</v>
      </c>
      <c r="H1348" s="2">
        <f t="shared" si="159"/>
        <v>1.7481110000000002</v>
      </c>
      <c r="I1348" s="2">
        <f t="array" ref="I1348">SUMPRODUCT(B1332:B1351, (ROW(B1332:B1351)-ROW(B1332)+1)) / (20*21/2)</f>
        <v>2.1296857142857144</v>
      </c>
      <c r="J1348" s="2">
        <f t="shared" si="162"/>
        <v>2.149646872700794</v>
      </c>
      <c r="K1348" s="2">
        <f t="shared" si="164"/>
        <v>2.1188440732767728</v>
      </c>
    </row>
    <row r="1349" spans="1:11" ht="13.5" x14ac:dyDescent="0.25">
      <c r="A1349" s="3">
        <f>TITRES_STAT!B1352</f>
        <v>43977</v>
      </c>
      <c r="B1349" s="6">
        <f>TITRES_STAT!D1352</f>
        <v>2.1246999999999998</v>
      </c>
      <c r="C1349" s="2">
        <f t="shared" si="165"/>
        <v>3.9399999999999658E-2</v>
      </c>
      <c r="D1349" s="2">
        <f t="shared" si="158"/>
        <v>2.1142200000000004</v>
      </c>
      <c r="E1349" s="2">
        <f t="shared" si="160"/>
        <v>2.1293500000000001</v>
      </c>
      <c r="F1349" s="2">
        <f t="shared" si="161"/>
        <v>2.1648649999999998</v>
      </c>
      <c r="G1349" s="2">
        <f t="shared" si="163"/>
        <v>2.1531560000000001</v>
      </c>
      <c r="H1349" s="2">
        <f t="shared" si="159"/>
        <v>1.7511695000000003</v>
      </c>
      <c r="I1349" s="2">
        <f t="array" ref="I1349">SUMPRODUCT(B1333:B1352, (ROW(B1333:B1352)-ROW(B1333)+1)) / (20*21/2)</f>
        <v>2.1222609523809521</v>
      </c>
      <c r="J1349" s="2">
        <f t="shared" si="162"/>
        <v>2.1472709800626233</v>
      </c>
      <c r="K1349" s="2">
        <f t="shared" si="164"/>
        <v>2.1190737174619976</v>
      </c>
    </row>
    <row r="1350" spans="1:11" ht="13.5" x14ac:dyDescent="0.25">
      <c r="A1350" s="3">
        <f>TITRES_STAT!B1353</f>
        <v>43978</v>
      </c>
      <c r="B1350" s="6">
        <f>TITRES_STAT!D1353</f>
        <v>2.105</v>
      </c>
      <c r="C1350" s="2">
        <f t="shared" si="165"/>
        <v>-1.9699999999999829E-2</v>
      </c>
      <c r="D1350" s="2">
        <f t="shared" ref="D1350:D1413" si="166">AVERAGE(B1346:B1350)</f>
        <v>2.1063200000000002</v>
      </c>
      <c r="E1350" s="2">
        <f t="shared" si="160"/>
        <v>2.12277</v>
      </c>
      <c r="F1350" s="2">
        <f t="shared" si="161"/>
        <v>2.1572999999999993</v>
      </c>
      <c r="G1350" s="2">
        <f t="shared" si="163"/>
        <v>2.1523660000000002</v>
      </c>
      <c r="H1350" s="2">
        <f t="shared" si="159"/>
        <v>1.7542610000000005</v>
      </c>
      <c r="I1350" s="2">
        <f t="array" ref="I1350">SUMPRODUCT(B1334:B1353, (ROW(B1334:B1353)-ROW(B1334)+1)) / (20*21/2)</f>
        <v>2.1180300000000001</v>
      </c>
      <c r="J1350" s="2">
        <f t="shared" si="162"/>
        <v>2.1432451724376116</v>
      </c>
      <c r="K1350" s="2">
        <f t="shared" si="164"/>
        <v>2.1185218069732916</v>
      </c>
    </row>
    <row r="1351" spans="1:11" ht="13.5" x14ac:dyDescent="0.25">
      <c r="A1351" s="3">
        <f>TITRES_STAT!B1354</f>
        <v>43979</v>
      </c>
      <c r="B1351" s="6">
        <f>TITRES_STAT!D1354</f>
        <v>2.0918000000000001</v>
      </c>
      <c r="C1351" s="2">
        <f t="shared" si="165"/>
        <v>-1.3199999999999878E-2</v>
      </c>
      <c r="D1351" s="2">
        <f t="shared" si="166"/>
        <v>2.1036799999999998</v>
      </c>
      <c r="E1351" s="2">
        <f t="shared" si="160"/>
        <v>2.1155300000000001</v>
      </c>
      <c r="F1351" s="2">
        <f t="shared" si="161"/>
        <v>2.1500600000000003</v>
      </c>
      <c r="G1351" s="2">
        <f t="shared" si="163"/>
        <v>2.1527600000000002</v>
      </c>
      <c r="H1351" s="2">
        <f t="shared" si="159"/>
        <v>1.7572210000000004</v>
      </c>
      <c r="I1351" s="2">
        <f t="array" ref="I1351">SUMPRODUCT(B1335:B1354, (ROW(B1335:B1354)-ROW(B1335)+1)) / (20*21/2)</f>
        <v>2.114897619047619</v>
      </c>
      <c r="J1351" s="2">
        <f t="shared" si="162"/>
        <v>2.1383456322054579</v>
      </c>
      <c r="K1351" s="2">
        <f t="shared" si="164"/>
        <v>2.1174738929743393</v>
      </c>
    </row>
    <row r="1352" spans="1:11" ht="13.5" x14ac:dyDescent="0.25">
      <c r="A1352" s="3">
        <f>TITRES_STAT!B1355</f>
        <v>43980</v>
      </c>
      <c r="B1352" s="6">
        <f>TITRES_STAT!D1355</f>
        <v>2.0720999999999998</v>
      </c>
      <c r="C1352" s="2">
        <f t="shared" si="165"/>
        <v>-1.9700000000000273E-2</v>
      </c>
      <c r="D1352" s="2">
        <f t="shared" si="166"/>
        <v>2.09578</v>
      </c>
      <c r="E1352" s="2">
        <f t="shared" si="160"/>
        <v>2.1089499999999997</v>
      </c>
      <c r="F1352" s="2">
        <f t="shared" si="161"/>
        <v>2.1428249999999998</v>
      </c>
      <c r="G1352" s="2">
        <f t="shared" si="163"/>
        <v>2.1527600000000002</v>
      </c>
      <c r="H1352" s="2">
        <f t="shared" si="159"/>
        <v>1.7601480000000003</v>
      </c>
      <c r="I1352" s="2">
        <f t="array" ref="I1352">SUMPRODUCT(B1336:B1355, (ROW(B1336:B1355)-ROW(B1336)+1)) / (20*21/2)</f>
        <v>2.111040476190476</v>
      </c>
      <c r="J1352" s="2">
        <f t="shared" si="162"/>
        <v>2.1320365243763666</v>
      </c>
      <c r="K1352" s="2">
        <f t="shared" si="164"/>
        <v>2.1156945246224046</v>
      </c>
    </row>
    <row r="1353" spans="1:11" ht="13.5" x14ac:dyDescent="0.25">
      <c r="A1353" s="3">
        <f>TITRES_STAT!B1356</f>
        <v>43983</v>
      </c>
      <c r="B1353" s="6">
        <f>TITRES_STAT!D1356</f>
        <v>2.0983999999999998</v>
      </c>
      <c r="C1353" s="2">
        <f t="shared" si="165"/>
        <v>2.629999999999999E-2</v>
      </c>
      <c r="D1353" s="2">
        <f t="shared" si="166"/>
        <v>2.0983999999999998</v>
      </c>
      <c r="E1353" s="2">
        <f t="shared" si="160"/>
        <v>2.1069699999999996</v>
      </c>
      <c r="F1353" s="2">
        <f t="shared" si="161"/>
        <v>2.1378899999999996</v>
      </c>
      <c r="G1353" s="2">
        <f t="shared" si="163"/>
        <v>2.153286</v>
      </c>
      <c r="H1353" s="2">
        <f t="shared" si="159"/>
        <v>1.7630750000000006</v>
      </c>
      <c r="I1353" s="2">
        <f t="array" ref="I1353">SUMPRODUCT(B1337:B1356, (ROW(B1337:B1356)-ROW(B1337)+1)) / (20*21/2)</f>
        <v>2.1019838095238095</v>
      </c>
      <c r="J1353" s="2">
        <f t="shared" si="162"/>
        <v>2.1288330458643316</v>
      </c>
      <c r="K1353" s="2">
        <f t="shared" si="164"/>
        <v>2.1150163079705457</v>
      </c>
    </row>
    <row r="1354" spans="1:11" ht="13.5" x14ac:dyDescent="0.25">
      <c r="A1354" s="3">
        <f>TITRES_STAT!B1357</f>
        <v>43984</v>
      </c>
      <c r="B1354" s="6">
        <f>TITRES_STAT!D1357</f>
        <v>2.105</v>
      </c>
      <c r="C1354" s="2">
        <f t="shared" si="165"/>
        <v>6.6000000000001613E-3</v>
      </c>
      <c r="D1354" s="2">
        <f t="shared" si="166"/>
        <v>2.0944600000000002</v>
      </c>
      <c r="E1354" s="2">
        <f t="shared" si="160"/>
        <v>2.1043400000000001</v>
      </c>
      <c r="F1354" s="2">
        <f t="shared" si="161"/>
        <v>2.1322999999999994</v>
      </c>
      <c r="G1354" s="2">
        <f t="shared" si="163"/>
        <v>2.1549960000000001</v>
      </c>
      <c r="H1354" s="2">
        <f t="shared" ref="H1354:H1417" si="167">AVERAGE(B1155:B1354)</f>
        <v>1.7662325000000003</v>
      </c>
      <c r="I1354" s="2">
        <f t="array" ref="I1354">SUMPRODUCT(B1338:B1357, (ROW(B1338:B1357)-ROW(B1338)+1)) / (20*21/2)</f>
        <v>2.0955333333333335</v>
      </c>
      <c r="J1354" s="2">
        <f t="shared" si="162"/>
        <v>2.1265632319724905</v>
      </c>
      <c r="K1354" s="2">
        <f t="shared" si="164"/>
        <v>2.114623511579544</v>
      </c>
    </row>
    <row r="1355" spans="1:11" ht="13.5" x14ac:dyDescent="0.25">
      <c r="A1355" s="3">
        <f>TITRES_STAT!B1358</f>
        <v>43985</v>
      </c>
      <c r="B1355" s="6">
        <f>TITRES_STAT!D1358</f>
        <v>2.0918000000000001</v>
      </c>
      <c r="C1355" s="2">
        <f t="shared" si="165"/>
        <v>-1.3199999999999878E-2</v>
      </c>
      <c r="D1355" s="2">
        <f t="shared" si="166"/>
        <v>2.0918199999999998</v>
      </c>
      <c r="E1355" s="2">
        <f t="shared" si="160"/>
        <v>2.0990700000000002</v>
      </c>
      <c r="F1355" s="2">
        <f t="shared" si="161"/>
        <v>2.1276949999999997</v>
      </c>
      <c r="G1355" s="2">
        <f t="shared" si="163"/>
        <v>2.1553900000000006</v>
      </c>
      <c r="H1355" s="2">
        <f t="shared" si="167"/>
        <v>1.7691595000000004</v>
      </c>
      <c r="I1355" s="2">
        <f t="array" ref="I1355">SUMPRODUCT(B1339:B1358, (ROW(B1339:B1358)-ROW(B1339)+1)) / (20*21/2)</f>
        <v>2.0921514285714289</v>
      </c>
      <c r="J1355" s="2">
        <f t="shared" si="162"/>
        <v>2.1232524479751103</v>
      </c>
      <c r="K1355" s="2">
        <f t="shared" si="164"/>
        <v>2.1137284719097584</v>
      </c>
    </row>
    <row r="1356" spans="1:11" ht="13.5" x14ac:dyDescent="0.25">
      <c r="A1356" s="3">
        <f>TITRES_STAT!B1359</f>
        <v>43986</v>
      </c>
      <c r="B1356" s="6">
        <f>TITRES_STAT!D1359</f>
        <v>2.0326</v>
      </c>
      <c r="C1356" s="2">
        <f t="shared" si="165"/>
        <v>-5.9200000000000141E-2</v>
      </c>
      <c r="D1356" s="2">
        <f t="shared" si="166"/>
        <v>2.0799799999999999</v>
      </c>
      <c r="E1356" s="2">
        <f t="shared" ref="E1356:E1419" si="168">AVERAGE(B1347:B1356)</f>
        <v>2.0918299999999994</v>
      </c>
      <c r="F1356" s="2">
        <f t="shared" si="161"/>
        <v>2.1201300000000001</v>
      </c>
      <c r="G1356" s="2">
        <f t="shared" si="163"/>
        <v>2.1557840000000006</v>
      </c>
      <c r="H1356" s="2">
        <f t="shared" si="167"/>
        <v>1.7717905000000007</v>
      </c>
      <c r="I1356" s="2">
        <f t="array" ref="I1356">SUMPRODUCT(B1340:B1359, (ROW(B1340:B1359)-ROW(B1340)+1)) / (20*21/2)</f>
        <v>2.0892080952380949</v>
      </c>
      <c r="J1356" s="2">
        <f t="shared" si="162"/>
        <v>2.1146188815012903</v>
      </c>
      <c r="K1356" s="2">
        <f t="shared" si="164"/>
        <v>2.110546963207415</v>
      </c>
    </row>
    <row r="1357" spans="1:11" ht="13.5" x14ac:dyDescent="0.25">
      <c r="A1357" s="3">
        <f>TITRES_STAT!B1360</f>
        <v>43987</v>
      </c>
      <c r="B1357" s="6">
        <f>TITRES_STAT!D1360</f>
        <v>2.0524</v>
      </c>
      <c r="C1357" s="2">
        <f t="shared" si="165"/>
        <v>1.980000000000004E-2</v>
      </c>
      <c r="D1357" s="2">
        <f t="shared" si="166"/>
        <v>2.0760399999999999</v>
      </c>
      <c r="E1357" s="2">
        <f t="shared" si="168"/>
        <v>2.0859099999999997</v>
      </c>
      <c r="F1357" s="2">
        <f t="shared" si="161"/>
        <v>2.1142099999999999</v>
      </c>
      <c r="G1357" s="2">
        <f t="shared" si="163"/>
        <v>2.1568360000000006</v>
      </c>
      <c r="H1357" s="2">
        <f t="shared" si="167"/>
        <v>1.7745205000000004</v>
      </c>
      <c r="I1357" s="2">
        <f t="array" ref="I1357">SUMPRODUCT(B1341:B1360, (ROW(B1341:B1360)-ROW(B1341)+1)) / (20*21/2)</f>
        <v>2.0835699999999999</v>
      </c>
      <c r="J1357" s="2">
        <f t="shared" si="162"/>
        <v>2.1086932737392625</v>
      </c>
      <c r="K1357" s="2">
        <f t="shared" si="164"/>
        <v>2.1082666901404576</v>
      </c>
    </row>
    <row r="1358" spans="1:11" ht="13.5" x14ac:dyDescent="0.25">
      <c r="A1358" s="3">
        <f>TITRES_STAT!B1361</f>
        <v>43990</v>
      </c>
      <c r="B1358" s="6">
        <f>TITRES_STAT!D1361</f>
        <v>2.0787</v>
      </c>
      <c r="C1358" s="2">
        <f t="shared" si="165"/>
        <v>2.629999999999999E-2</v>
      </c>
      <c r="D1358" s="2">
        <f t="shared" si="166"/>
        <v>2.0720999999999998</v>
      </c>
      <c r="E1358" s="2">
        <f t="shared" si="168"/>
        <v>2.0852499999999998</v>
      </c>
      <c r="F1358" s="2">
        <f t="shared" si="161"/>
        <v>2.1096049999999993</v>
      </c>
      <c r="G1358" s="2">
        <f t="shared" si="163"/>
        <v>2.1576260000000005</v>
      </c>
      <c r="H1358" s="2">
        <f t="shared" si="167"/>
        <v>1.7773490000000003</v>
      </c>
      <c r="I1358" s="2">
        <f t="array" ref="I1358">SUMPRODUCT(B1342:B1361, (ROW(B1342:B1361)-ROW(B1342)+1)) / (20*21/2)</f>
        <v>2.0810319047619052</v>
      </c>
      <c r="J1358" s="2">
        <f t="shared" si="162"/>
        <v>2.1058367714783803</v>
      </c>
      <c r="K1358" s="2">
        <f t="shared" si="164"/>
        <v>2.1071072120957339</v>
      </c>
    </row>
    <row r="1359" spans="1:11" ht="13.5" x14ac:dyDescent="0.25">
      <c r="A1359" s="3">
        <f>TITRES_STAT!B1362</f>
        <v>43991</v>
      </c>
      <c r="B1359" s="6">
        <f>TITRES_STAT!D1362</f>
        <v>2.0787</v>
      </c>
      <c r="C1359" s="2">
        <f t="shared" si="165"/>
        <v>0</v>
      </c>
      <c r="D1359" s="2">
        <f t="shared" si="166"/>
        <v>2.06684</v>
      </c>
      <c r="E1359" s="2">
        <f t="shared" si="168"/>
        <v>2.0806500000000003</v>
      </c>
      <c r="F1359" s="2">
        <f t="shared" si="161"/>
        <v>2.105</v>
      </c>
      <c r="G1359" s="2">
        <f t="shared" si="163"/>
        <v>2.1577580000000007</v>
      </c>
      <c r="H1359" s="2">
        <f t="shared" si="167"/>
        <v>1.7801775000000006</v>
      </c>
      <c r="I1359" s="2">
        <f t="array" ref="I1359">SUMPRODUCT(B1343:B1362, (ROW(B1343:B1362)-ROW(B1343)+1)) / (20*21/2)</f>
        <v>2.080189523809524</v>
      </c>
      <c r="J1359" s="2">
        <f t="shared" si="162"/>
        <v>2.1032523170518678</v>
      </c>
      <c r="K1359" s="2">
        <f t="shared" si="164"/>
        <v>2.1059932037782545</v>
      </c>
    </row>
    <row r="1360" spans="1:11" ht="13.5" x14ac:dyDescent="0.25">
      <c r="A1360" s="3">
        <f>TITRES_STAT!B1363</f>
        <v>43992</v>
      </c>
      <c r="B1360" s="6">
        <f>TITRES_STAT!D1363</f>
        <v>2.0457999999999998</v>
      </c>
      <c r="C1360" s="2">
        <f t="shared" si="165"/>
        <v>-3.2900000000000151E-2</v>
      </c>
      <c r="D1360" s="2">
        <f t="shared" si="166"/>
        <v>2.0576400000000001</v>
      </c>
      <c r="E1360" s="2">
        <f t="shared" si="168"/>
        <v>2.0747300000000002</v>
      </c>
      <c r="F1360" s="2">
        <f t="shared" si="161"/>
        <v>2.0987499999999999</v>
      </c>
      <c r="G1360" s="2">
        <f t="shared" si="163"/>
        <v>2.1560480000000006</v>
      </c>
      <c r="H1360" s="2">
        <f t="shared" si="167"/>
        <v>1.7828415000000004</v>
      </c>
      <c r="I1360" s="2">
        <f t="array" ref="I1360">SUMPRODUCT(B1344:B1363, (ROW(B1344:B1363)-ROW(B1344)+1)) / (20*21/2)</f>
        <v>2.0783404761904758</v>
      </c>
      <c r="J1360" s="2">
        <f t="shared" si="162"/>
        <v>2.0977806678088329</v>
      </c>
      <c r="K1360" s="2">
        <f t="shared" si="164"/>
        <v>2.1036326859830288</v>
      </c>
    </row>
    <row r="1361" spans="1:11" ht="13.5" x14ac:dyDescent="0.25">
      <c r="A1361" s="3">
        <f>TITRES_STAT!B1364</f>
        <v>43993</v>
      </c>
      <c r="B1361" s="6">
        <f>TITRES_STAT!D1364</f>
        <v>2.0720999999999998</v>
      </c>
      <c r="C1361" s="2">
        <f t="shared" si="165"/>
        <v>2.629999999999999E-2</v>
      </c>
      <c r="D1361" s="2">
        <f t="shared" si="166"/>
        <v>2.0655399999999999</v>
      </c>
      <c r="E1361" s="2">
        <f t="shared" si="168"/>
        <v>2.0727599999999997</v>
      </c>
      <c r="F1361" s="2">
        <f t="shared" si="161"/>
        <v>2.0941449999999997</v>
      </c>
      <c r="G1361" s="2">
        <f t="shared" si="163"/>
        <v>2.1538120000000007</v>
      </c>
      <c r="H1361" s="2">
        <f t="shared" si="167"/>
        <v>1.7856370000000004</v>
      </c>
      <c r="I1361" s="2">
        <f t="array" ref="I1361">SUMPRODUCT(B1345:B1364, (ROW(B1345:B1364)-ROW(B1345)+1)) / (20*21/2)</f>
        <v>2.0710728571428567</v>
      </c>
      <c r="J1361" s="2">
        <f t="shared" si="162"/>
        <v>2.0953348899222775</v>
      </c>
      <c r="K1361" s="2">
        <f t="shared" si="164"/>
        <v>2.1023961100621258</v>
      </c>
    </row>
    <row r="1362" spans="1:11" ht="13.5" x14ac:dyDescent="0.25">
      <c r="A1362" s="3">
        <f>TITRES_STAT!B1365</f>
        <v>43994</v>
      </c>
      <c r="B1362" s="6">
        <f>TITRES_STAT!D1365</f>
        <v>2.0853000000000002</v>
      </c>
      <c r="C1362" s="2">
        <f t="shared" si="165"/>
        <v>1.3200000000000323E-2</v>
      </c>
      <c r="D1362" s="2">
        <f t="shared" si="166"/>
        <v>2.07212</v>
      </c>
      <c r="E1362" s="2">
        <f t="shared" si="168"/>
        <v>2.0740799999999995</v>
      </c>
      <c r="F1362" s="2">
        <f t="shared" si="161"/>
        <v>2.0915149999999998</v>
      </c>
      <c r="G1362" s="2">
        <f t="shared" si="163"/>
        <v>2.150786000000001</v>
      </c>
      <c r="H1362" s="2">
        <f t="shared" si="167"/>
        <v>1.7886960000000005</v>
      </c>
      <c r="I1362" s="2">
        <f t="array" ref="I1362">SUMPRODUCT(B1346:B1365, (ROW(B1346:B1365)-ROW(B1346)+1)) / (20*21/2)</f>
        <v>2.0643690476190475</v>
      </c>
      <c r="J1362" s="2">
        <f t="shared" si="162"/>
        <v>2.0943791861201557</v>
      </c>
      <c r="K1362" s="2">
        <f t="shared" si="164"/>
        <v>2.101725674373415</v>
      </c>
    </row>
    <row r="1363" spans="1:11" ht="13.5" x14ac:dyDescent="0.25">
      <c r="A1363" s="3">
        <f>TITRES_STAT!B1366</f>
        <v>43997</v>
      </c>
      <c r="B1363" s="6">
        <f>TITRES_STAT!D1366</f>
        <v>2.0720999999999998</v>
      </c>
      <c r="C1363" s="2">
        <f t="shared" si="165"/>
        <v>-1.3200000000000323E-2</v>
      </c>
      <c r="D1363" s="2">
        <f t="shared" si="166"/>
        <v>2.0707999999999998</v>
      </c>
      <c r="E1363" s="2">
        <f t="shared" si="168"/>
        <v>2.0714499999999996</v>
      </c>
      <c r="F1363" s="2">
        <f t="shared" si="161"/>
        <v>2.0892099999999996</v>
      </c>
      <c r="G1363" s="2">
        <f t="shared" si="163"/>
        <v>2.147628000000001</v>
      </c>
      <c r="H1363" s="2">
        <f t="shared" si="167"/>
        <v>1.7915575000000001</v>
      </c>
      <c r="I1363" s="2">
        <f t="array" ref="I1363">SUMPRODUCT(B1347:B1366, (ROW(B1347:B1366)-ROW(B1347)+1)) / (20*21/2)</f>
        <v>2.0545300000000002</v>
      </c>
      <c r="J1363" s="2">
        <f t="shared" si="162"/>
        <v>2.0922573588706173</v>
      </c>
      <c r="K1363" s="2">
        <f t="shared" si="164"/>
        <v>2.1005638832215165</v>
      </c>
    </row>
    <row r="1364" spans="1:11" ht="13.5" x14ac:dyDescent="0.25">
      <c r="A1364" s="3">
        <f>TITRES_STAT!B1367</f>
        <v>43998</v>
      </c>
      <c r="B1364" s="6">
        <f>TITRES_STAT!D1367</f>
        <v>2.0129000000000001</v>
      </c>
      <c r="C1364" s="2">
        <f t="shared" si="165"/>
        <v>-5.9199999999999697E-2</v>
      </c>
      <c r="D1364" s="2">
        <f t="shared" si="166"/>
        <v>2.0576400000000001</v>
      </c>
      <c r="E1364" s="2">
        <f t="shared" si="168"/>
        <v>2.0622400000000001</v>
      </c>
      <c r="F1364" s="2">
        <f t="shared" ref="F1364:F1427" si="169">AVERAGE(B1345:B1364)</f>
        <v>2.0832899999999999</v>
      </c>
      <c r="G1364" s="2">
        <f t="shared" si="163"/>
        <v>2.1428920000000011</v>
      </c>
      <c r="H1364" s="2">
        <f t="shared" si="167"/>
        <v>1.7941230000000001</v>
      </c>
      <c r="I1364" s="2">
        <f t="array" ref="I1364">SUMPRODUCT(B1348:B1367, (ROW(B1348:B1367)-ROW(B1348)+1)) / (20*21/2)</f>
        <v>2.0421842857142858</v>
      </c>
      <c r="J1364" s="2">
        <f t="shared" si="162"/>
        <v>2.0846995151686536</v>
      </c>
      <c r="K1364" s="2">
        <f t="shared" si="164"/>
        <v>2.0971260838794961</v>
      </c>
    </row>
    <row r="1365" spans="1:11" ht="13.5" x14ac:dyDescent="0.25">
      <c r="A1365" s="3">
        <f>TITRES_STAT!B1368</f>
        <v>43999</v>
      </c>
      <c r="B1365" s="6">
        <f>TITRES_STAT!D1368</f>
        <v>2.0129000000000001</v>
      </c>
      <c r="C1365" s="2">
        <f t="shared" si="165"/>
        <v>0</v>
      </c>
      <c r="D1365" s="2">
        <f t="shared" si="166"/>
        <v>2.0510600000000001</v>
      </c>
      <c r="E1365" s="2">
        <f t="shared" si="168"/>
        <v>2.0543500000000003</v>
      </c>
      <c r="F1365" s="2">
        <f t="shared" si="169"/>
        <v>2.0767100000000003</v>
      </c>
      <c r="G1365" s="2">
        <f t="shared" si="163"/>
        <v>2.1394720000000014</v>
      </c>
      <c r="H1365" s="2">
        <f t="shared" si="167"/>
        <v>1.7968199999999999</v>
      </c>
      <c r="I1365" s="2">
        <f t="array" ref="I1365">SUMPRODUCT(B1349:B1368, (ROW(B1349:B1368)-ROW(B1349)+1)) / (20*21/2)</f>
        <v>2.0369199999999998</v>
      </c>
      <c r="J1365" s="2">
        <f t="shared" ref="J1365:J1428" si="170">$J$4*B1365+J1364*(1-$J$4)</f>
        <v>2.0778614661049724</v>
      </c>
      <c r="K1365" s="2">
        <f t="shared" si="164"/>
        <v>2.0938231001979473</v>
      </c>
    </row>
    <row r="1366" spans="1:11" ht="13.5" x14ac:dyDescent="0.25">
      <c r="A1366" s="3">
        <f>TITRES_STAT!B1369</f>
        <v>44000</v>
      </c>
      <c r="B1366" s="6">
        <f>TITRES_STAT!D1369</f>
        <v>1.9734</v>
      </c>
      <c r="C1366" s="2">
        <f t="shared" si="165"/>
        <v>-3.9500000000000091E-2</v>
      </c>
      <c r="D1366" s="2">
        <f t="shared" si="166"/>
        <v>2.03132</v>
      </c>
      <c r="E1366" s="2">
        <f t="shared" si="168"/>
        <v>2.0484300000000002</v>
      </c>
      <c r="F1366" s="2">
        <f t="shared" si="169"/>
        <v>2.0701299999999998</v>
      </c>
      <c r="G1366" s="2">
        <f t="shared" si="163"/>
        <v>2.1352620000000009</v>
      </c>
      <c r="H1366" s="2">
        <f t="shared" si="167"/>
        <v>1.7993195</v>
      </c>
      <c r="I1366" s="2">
        <f t="array" ref="I1366">SUMPRODUCT(B1350:B1369, (ROW(B1350:B1369)-ROW(B1350)+1)) / (20*21/2)</f>
        <v>2.0339176190476191</v>
      </c>
      <c r="J1366" s="2">
        <f t="shared" si="170"/>
        <v>2.0679127550473559</v>
      </c>
      <c r="K1366" s="2">
        <f t="shared" si="164"/>
        <v>2.0891006256803806</v>
      </c>
    </row>
    <row r="1367" spans="1:11" ht="13.5" x14ac:dyDescent="0.25">
      <c r="A1367" s="3">
        <f>TITRES_STAT!B1370</f>
        <v>44001</v>
      </c>
      <c r="B1367" s="6">
        <f>TITRES_STAT!D1370</f>
        <v>1.9404999999999999</v>
      </c>
      <c r="C1367" s="2">
        <f t="shared" si="165"/>
        <v>-3.2900000000000151E-2</v>
      </c>
      <c r="D1367" s="2">
        <f t="shared" si="166"/>
        <v>2.0023600000000004</v>
      </c>
      <c r="E1367" s="2">
        <f t="shared" si="168"/>
        <v>2.0372400000000002</v>
      </c>
      <c r="F1367" s="2">
        <f t="shared" si="169"/>
        <v>2.0615750000000004</v>
      </c>
      <c r="G1367" s="2">
        <f t="shared" si="163"/>
        <v>2.1315780000000011</v>
      </c>
      <c r="H1367" s="2">
        <f t="shared" si="167"/>
        <v>1.801523</v>
      </c>
      <c r="I1367" s="2">
        <f t="array" ref="I1367">SUMPRODUCT(B1351:B1370, (ROW(B1351:B1370)-ROW(B1351)+1)) / (20*21/2)</f>
        <v>2.02888</v>
      </c>
      <c r="J1367" s="2">
        <f t="shared" si="170"/>
        <v>2.055778206947608</v>
      </c>
      <c r="K1367" s="2">
        <f t="shared" si="164"/>
        <v>2.0832731501635031</v>
      </c>
    </row>
    <row r="1368" spans="1:11" ht="13.5" x14ac:dyDescent="0.25">
      <c r="A1368" s="3">
        <f>TITRES_STAT!B1371</f>
        <v>44004</v>
      </c>
      <c r="B1368" s="6">
        <f>TITRES_STAT!D1371</f>
        <v>2.0063</v>
      </c>
      <c r="C1368" s="2">
        <f t="shared" si="165"/>
        <v>6.5800000000000081E-2</v>
      </c>
      <c r="D1368" s="2">
        <f t="shared" si="166"/>
        <v>1.9891999999999999</v>
      </c>
      <c r="E1368" s="2">
        <f t="shared" si="168"/>
        <v>2.0300000000000002</v>
      </c>
      <c r="F1368" s="2">
        <f t="shared" si="169"/>
        <v>2.0576250000000003</v>
      </c>
      <c r="G1368" s="2">
        <f t="shared" si="163"/>
        <v>2.1289460000000009</v>
      </c>
      <c r="H1368" s="2">
        <f t="shared" si="167"/>
        <v>1.8038910000000001</v>
      </c>
      <c r="I1368" s="2">
        <f t="array" ref="I1368">SUMPRODUCT(B1352:B1371, (ROW(B1352:B1371)-ROW(B1352)+1)) / (20*21/2)</f>
        <v>2.0155719047619045</v>
      </c>
      <c r="J1368" s="2">
        <f t="shared" si="170"/>
        <v>2.0510659967621216</v>
      </c>
      <c r="K1368" s="2">
        <f t="shared" si="164"/>
        <v>2.0802545952551301</v>
      </c>
    </row>
    <row r="1369" spans="1:11" ht="13.5" x14ac:dyDescent="0.25">
      <c r="A1369" s="3">
        <f>TITRES_STAT!B1372</f>
        <v>44005</v>
      </c>
      <c r="B1369" s="6">
        <f>TITRES_STAT!D1372</f>
        <v>2.0261</v>
      </c>
      <c r="C1369" s="2">
        <f t="shared" si="165"/>
        <v>1.980000000000004E-2</v>
      </c>
      <c r="D1369" s="2">
        <f t="shared" si="166"/>
        <v>1.9918399999999998</v>
      </c>
      <c r="E1369" s="2">
        <f t="shared" si="168"/>
        <v>2.02474</v>
      </c>
      <c r="F1369" s="2">
        <f t="shared" si="169"/>
        <v>2.0526950000000004</v>
      </c>
      <c r="G1369" s="2">
        <f t="shared" si="163"/>
        <v>2.1265780000000012</v>
      </c>
      <c r="H1369" s="2">
        <f t="shared" si="167"/>
        <v>1.8063909999999999</v>
      </c>
      <c r="I1369" s="2">
        <f t="array" ref="I1369">SUMPRODUCT(B1353:B1372, (ROW(B1353:B1372)-ROW(B1353)+1)) / (20*21/2)</f>
        <v>2.0081500000000001</v>
      </c>
      <c r="J1369" s="2">
        <f t="shared" si="170"/>
        <v>2.0486882827847768</v>
      </c>
      <c r="K1369" s="2">
        <f t="shared" si="164"/>
        <v>2.078130885637282</v>
      </c>
    </row>
    <row r="1370" spans="1:11" ht="13.5" x14ac:dyDescent="0.25">
      <c r="A1370" s="3">
        <f>TITRES_STAT!B1373</f>
        <v>44006</v>
      </c>
      <c r="B1370" s="6">
        <f>TITRES_STAT!D1373</f>
        <v>1.9998</v>
      </c>
      <c r="C1370" s="2">
        <f t="shared" si="165"/>
        <v>-2.629999999999999E-2</v>
      </c>
      <c r="D1370" s="2">
        <f t="shared" si="166"/>
        <v>1.98922</v>
      </c>
      <c r="E1370" s="2">
        <f t="shared" si="168"/>
        <v>2.02014</v>
      </c>
      <c r="F1370" s="2">
        <f t="shared" si="169"/>
        <v>2.0474350000000001</v>
      </c>
      <c r="G1370" s="2">
        <f t="shared" si="163"/>
        <v>2.1228960000000008</v>
      </c>
      <c r="H1370" s="2">
        <f t="shared" si="167"/>
        <v>1.8089564999999999</v>
      </c>
      <c r="I1370" s="2">
        <f t="array" ref="I1370">SUMPRODUCT(B1354:B1373, (ROW(B1354:B1373)-ROW(B1354)+1)) / (20*21/2)</f>
        <v>2.0025080952380954</v>
      </c>
      <c r="J1370" s="2">
        <f t="shared" si="170"/>
        <v>2.0440322558528932</v>
      </c>
      <c r="K1370" s="2">
        <f t="shared" si="164"/>
        <v>2.0750590862005258</v>
      </c>
    </row>
    <row r="1371" spans="1:11" ht="13.5" x14ac:dyDescent="0.25">
      <c r="A1371" s="3">
        <f>TITRES_STAT!B1374</f>
        <v>44007</v>
      </c>
      <c r="B1371" s="6">
        <f>TITRES_STAT!D1374</f>
        <v>1.9077</v>
      </c>
      <c r="C1371" s="2">
        <f t="shared" si="165"/>
        <v>-9.2100000000000071E-2</v>
      </c>
      <c r="D1371" s="2">
        <f t="shared" si="166"/>
        <v>1.9760800000000001</v>
      </c>
      <c r="E1371" s="2">
        <f t="shared" si="168"/>
        <v>2.0036999999999998</v>
      </c>
      <c r="F1371" s="2">
        <f t="shared" si="169"/>
        <v>2.03823</v>
      </c>
      <c r="G1371" s="2">
        <f t="shared" si="163"/>
        <v>2.1176340000000007</v>
      </c>
      <c r="H1371" s="2">
        <f t="shared" si="167"/>
        <v>1.8111274999999998</v>
      </c>
      <c r="I1371" s="2">
        <f t="array" ref="I1371">SUMPRODUCT(B1355:B1374, (ROW(B1355:B1374)-ROW(B1355)+1)) / (20*21/2)</f>
        <v>1.9999757142857142</v>
      </c>
      <c r="J1371" s="2">
        <f t="shared" si="170"/>
        <v>2.031048231485951</v>
      </c>
      <c r="K1371" s="2">
        <f t="shared" si="164"/>
        <v>2.0684959847808972</v>
      </c>
    </row>
    <row r="1372" spans="1:11" ht="13.5" x14ac:dyDescent="0.25">
      <c r="A1372" s="3">
        <f>TITRES_STAT!B1375</f>
        <v>44008</v>
      </c>
      <c r="B1372" s="6">
        <f>TITRES_STAT!D1375</f>
        <v>1.9602999999999999</v>
      </c>
      <c r="C1372" s="2">
        <f t="shared" si="165"/>
        <v>5.259999999999998E-2</v>
      </c>
      <c r="D1372" s="2">
        <f t="shared" si="166"/>
        <v>1.98004</v>
      </c>
      <c r="E1372" s="2">
        <f t="shared" si="168"/>
        <v>1.9911999999999999</v>
      </c>
      <c r="F1372" s="2">
        <f t="shared" si="169"/>
        <v>2.0326399999999998</v>
      </c>
      <c r="G1372" s="2">
        <f t="shared" si="163"/>
        <v>2.1142140000000005</v>
      </c>
      <c r="H1372" s="2">
        <f t="shared" si="167"/>
        <v>1.8133969999999999</v>
      </c>
      <c r="I1372" s="2">
        <f t="array" ref="I1372">SUMPRODUCT(B1356:B1375, (ROW(B1356:B1375)-ROW(B1356)+1)) / (20*21/2)</f>
        <v>1.9966871428571429</v>
      </c>
      <c r="J1372" s="2">
        <f t="shared" si="170"/>
        <v>2.0243103046777651</v>
      </c>
      <c r="K1372" s="2">
        <f t="shared" si="164"/>
        <v>2.0642530049855679</v>
      </c>
    </row>
    <row r="1373" spans="1:11" ht="13.5" x14ac:dyDescent="0.25">
      <c r="A1373" s="3">
        <f>TITRES_STAT!B1376</f>
        <v>44011</v>
      </c>
      <c r="B1373" s="6">
        <f>TITRES_STAT!D1376</f>
        <v>1.9734</v>
      </c>
      <c r="C1373" s="2">
        <f t="shared" si="165"/>
        <v>1.3100000000000112E-2</v>
      </c>
      <c r="D1373" s="2">
        <f t="shared" si="166"/>
        <v>1.97346</v>
      </c>
      <c r="E1373" s="2">
        <f t="shared" si="168"/>
        <v>1.9813300000000003</v>
      </c>
      <c r="F1373" s="2">
        <f t="shared" si="169"/>
        <v>2.0263899999999997</v>
      </c>
      <c r="G1373" s="2">
        <f t="shared" si="163"/>
        <v>2.1102660000000006</v>
      </c>
      <c r="H1373" s="2">
        <f t="shared" si="167"/>
        <v>1.8157649999999999</v>
      </c>
      <c r="I1373" s="2">
        <f t="array" ref="I1373">SUMPRODUCT(B1357:B1376, (ROW(B1357:B1376)-ROW(B1357)+1)) / (20*21/2)</f>
        <v>1.9932709523809524</v>
      </c>
      <c r="J1373" s="2">
        <f t="shared" si="170"/>
        <v>2.0194617042322638</v>
      </c>
      <c r="K1373" s="2">
        <f t="shared" si="164"/>
        <v>2.0606901420449573</v>
      </c>
    </row>
    <row r="1374" spans="1:11" ht="13.5" x14ac:dyDescent="0.25">
      <c r="A1374" s="3">
        <f>TITRES_STAT!B1377</f>
        <v>44012</v>
      </c>
      <c r="B1374" s="6">
        <f>TITRES_STAT!D1377</f>
        <v>1.9998</v>
      </c>
      <c r="C1374" s="2">
        <f t="shared" si="165"/>
        <v>2.6399999999999979E-2</v>
      </c>
      <c r="D1374" s="2">
        <f t="shared" si="166"/>
        <v>1.9681999999999999</v>
      </c>
      <c r="E1374" s="2">
        <f t="shared" si="168"/>
        <v>1.9800200000000001</v>
      </c>
      <c r="F1374" s="2">
        <f t="shared" si="169"/>
        <v>2.0211299999999999</v>
      </c>
      <c r="G1374" s="2">
        <f t="shared" si="163"/>
        <v>2.1068460000000004</v>
      </c>
      <c r="H1374" s="2">
        <f t="shared" si="167"/>
        <v>1.8182979999999997</v>
      </c>
      <c r="I1374" s="2">
        <f t="array" ref="I1374">SUMPRODUCT(B1358:B1377, (ROW(B1358:B1377)-ROW(B1358)+1)) / (20*21/2)</f>
        <v>1.989476666666667</v>
      </c>
      <c r="J1374" s="2">
        <f t="shared" si="170"/>
        <v>2.0175891609720482</v>
      </c>
      <c r="K1374" s="2">
        <f t="shared" si="164"/>
        <v>2.0583022933373121</v>
      </c>
    </row>
    <row r="1375" spans="1:11" ht="13.5" x14ac:dyDescent="0.25">
      <c r="A1375" s="3">
        <f>TITRES_STAT!B1378</f>
        <v>44013</v>
      </c>
      <c r="B1375" s="6">
        <f>TITRES_STAT!D1378</f>
        <v>1.9865999999999999</v>
      </c>
      <c r="C1375" s="2">
        <f t="shared" si="165"/>
        <v>-1.3200000000000101E-2</v>
      </c>
      <c r="D1375" s="2">
        <f t="shared" si="166"/>
        <v>1.96556</v>
      </c>
      <c r="E1375" s="2">
        <f t="shared" si="168"/>
        <v>1.9773899999999998</v>
      </c>
      <c r="F1375" s="2">
        <f t="shared" si="169"/>
        <v>2.0158700000000001</v>
      </c>
      <c r="G1375" s="2">
        <f t="shared" si="163"/>
        <v>2.10303</v>
      </c>
      <c r="H1375" s="2">
        <f t="shared" si="167"/>
        <v>1.8207974999999998</v>
      </c>
      <c r="I1375" s="2">
        <f t="array" ref="I1375">SUMPRODUCT(B1359:B1378, (ROW(B1359:B1378)-ROW(B1359)+1)) / (20*21/2)</f>
        <v>1.9904490476190473</v>
      </c>
      <c r="J1375" s="2">
        <f t="shared" si="170"/>
        <v>2.0146378123080435</v>
      </c>
      <c r="K1375" s="2">
        <f t="shared" si="164"/>
        <v>2.0554904386966331</v>
      </c>
    </row>
    <row r="1376" spans="1:11" ht="13.5" x14ac:dyDescent="0.25">
      <c r="A1376" s="3">
        <f>TITRES_STAT!B1379</f>
        <v>44014</v>
      </c>
      <c r="B1376" s="6">
        <f>TITRES_STAT!D1379</f>
        <v>1.98</v>
      </c>
      <c r="C1376" s="2">
        <f t="shared" si="165"/>
        <v>-6.5999999999999392E-3</v>
      </c>
      <c r="D1376" s="2">
        <f t="shared" si="166"/>
        <v>1.9800200000000001</v>
      </c>
      <c r="E1376" s="2">
        <f t="shared" si="168"/>
        <v>1.9780500000000001</v>
      </c>
      <c r="F1376" s="2">
        <f t="shared" si="169"/>
        <v>2.0132399999999997</v>
      </c>
      <c r="G1376" s="2">
        <f t="shared" si="163"/>
        <v>2.0980300000000001</v>
      </c>
      <c r="H1376" s="2">
        <f t="shared" si="167"/>
        <v>1.8231325</v>
      </c>
      <c r="I1376" s="2">
        <f t="array" ref="I1376">SUMPRODUCT(B1360:B1379, (ROW(B1360:B1379)-ROW(B1360)+1)) / (20*21/2)</f>
        <v>1.9929509523809523</v>
      </c>
      <c r="J1376" s="2">
        <f t="shared" si="170"/>
        <v>2.0113389730406106</v>
      </c>
      <c r="K1376" s="2">
        <f t="shared" si="164"/>
        <v>2.0525300293359807</v>
      </c>
    </row>
    <row r="1377" spans="1:11" ht="13.5" x14ac:dyDescent="0.25">
      <c r="A1377" s="3">
        <f>TITRES_STAT!B1380</f>
        <v>44015</v>
      </c>
      <c r="B1377" s="6">
        <f>TITRES_STAT!D1380</f>
        <v>1.9734</v>
      </c>
      <c r="C1377" s="2">
        <f t="shared" si="165"/>
        <v>-6.5999999999999392E-3</v>
      </c>
      <c r="D1377" s="2">
        <f t="shared" si="166"/>
        <v>1.98264</v>
      </c>
      <c r="E1377" s="2">
        <f t="shared" si="168"/>
        <v>1.9813400000000001</v>
      </c>
      <c r="F1377" s="2">
        <f t="shared" si="169"/>
        <v>2.00929</v>
      </c>
      <c r="G1377" s="2">
        <f t="shared" si="163"/>
        <v>2.0921080000000001</v>
      </c>
      <c r="H1377" s="2">
        <f t="shared" si="167"/>
        <v>1.8254675</v>
      </c>
      <c r="I1377" s="2">
        <f t="array" ref="I1377">SUMPRODUCT(B1361:B1380, (ROW(B1361:B1380)-ROW(B1361)+1)) / (20*21/2)</f>
        <v>1.9963009523809523</v>
      </c>
      <c r="J1377" s="2">
        <f t="shared" si="170"/>
        <v>2.0077257375129332</v>
      </c>
      <c r="K1377" s="2">
        <f t="shared" si="164"/>
        <v>2.0494268909306483</v>
      </c>
    </row>
    <row r="1378" spans="1:11" ht="13.5" x14ac:dyDescent="0.25">
      <c r="A1378" s="3">
        <f>TITRES_STAT!B1381</f>
        <v>44018</v>
      </c>
      <c r="B1378" s="6">
        <f>TITRES_STAT!D1381</f>
        <v>2.0194999999999999</v>
      </c>
      <c r="C1378" s="2">
        <f t="shared" si="165"/>
        <v>4.6099999999999808E-2</v>
      </c>
      <c r="D1378" s="2">
        <f t="shared" si="166"/>
        <v>1.9918599999999997</v>
      </c>
      <c r="E1378" s="2">
        <f t="shared" si="168"/>
        <v>1.9826600000000003</v>
      </c>
      <c r="F1378" s="2">
        <f t="shared" si="169"/>
        <v>2.0063299999999997</v>
      </c>
      <c r="G1378" s="2">
        <f t="shared" si="163"/>
        <v>2.0871079999999997</v>
      </c>
      <c r="H1378" s="2">
        <f t="shared" si="167"/>
        <v>1.8282305000000003</v>
      </c>
      <c r="I1378" s="2">
        <f t="array" ref="I1378">SUMPRODUCT(B1362:B1381, (ROW(B1362:B1381)-ROW(B1362)+1)) / (20*21/2)</f>
        <v>1.9984347619047618</v>
      </c>
      <c r="J1378" s="2">
        <f t="shared" si="170"/>
        <v>2.0088470958450348</v>
      </c>
      <c r="K1378" s="2">
        <f t="shared" si="164"/>
        <v>2.0482532873647403</v>
      </c>
    </row>
    <row r="1379" spans="1:11" ht="13.5" x14ac:dyDescent="0.25">
      <c r="A1379" s="3">
        <f>TITRES_STAT!B1382</f>
        <v>44019</v>
      </c>
      <c r="B1379" s="6">
        <f>TITRES_STAT!D1382</f>
        <v>2.0326</v>
      </c>
      <c r="C1379" s="2">
        <f t="shared" si="165"/>
        <v>1.3100000000000112E-2</v>
      </c>
      <c r="D1379" s="2">
        <f t="shared" si="166"/>
        <v>1.9984199999999999</v>
      </c>
      <c r="E1379" s="2">
        <f t="shared" si="168"/>
        <v>1.9833099999999999</v>
      </c>
      <c r="F1379" s="2">
        <f t="shared" si="169"/>
        <v>2.0040249999999999</v>
      </c>
      <c r="G1379" s="2">
        <f t="shared" si="163"/>
        <v>2.0836859999999997</v>
      </c>
      <c r="H1379" s="2">
        <f t="shared" si="167"/>
        <v>1.8310920000000002</v>
      </c>
      <c r="I1379" s="2">
        <f t="array" ref="I1379">SUMPRODUCT(B1363:B1382, (ROW(B1363:B1382)-ROW(B1363)+1)) / (20*21/2)</f>
        <v>1.996397142857143</v>
      </c>
      <c r="J1379" s="2">
        <f t="shared" si="170"/>
        <v>2.0111092771931265</v>
      </c>
      <c r="K1379" s="2">
        <f t="shared" si="164"/>
        <v>2.0476394329582801</v>
      </c>
    </row>
    <row r="1380" spans="1:11" ht="13.5" x14ac:dyDescent="0.25">
      <c r="A1380" s="3">
        <f>TITRES_STAT!B1383</f>
        <v>44020</v>
      </c>
      <c r="B1380" s="6">
        <f>TITRES_STAT!D1383</f>
        <v>2.0392000000000001</v>
      </c>
      <c r="C1380" s="2">
        <f t="shared" si="165"/>
        <v>6.6000000000001613E-3</v>
      </c>
      <c r="D1380" s="2">
        <f t="shared" si="166"/>
        <v>2.0089399999999999</v>
      </c>
      <c r="E1380" s="2">
        <f t="shared" si="168"/>
        <v>1.98725</v>
      </c>
      <c r="F1380" s="2">
        <f t="shared" si="169"/>
        <v>2.003695</v>
      </c>
      <c r="G1380" s="2">
        <f t="shared" si="163"/>
        <v>2.0793439999999994</v>
      </c>
      <c r="H1380" s="2">
        <f t="shared" si="167"/>
        <v>1.8340190000000001</v>
      </c>
      <c r="I1380" s="2">
        <f t="array" ref="I1380">SUMPRODUCT(B1364:B1383, (ROW(B1364:B1383)-ROW(B1364)+1)) / (20*21/2)</f>
        <v>1.9992514285714289</v>
      </c>
      <c r="J1380" s="2">
        <f t="shared" si="170"/>
        <v>2.0137845841271145</v>
      </c>
      <c r="K1380" s="2">
        <f t="shared" si="164"/>
        <v>2.0473084748030534</v>
      </c>
    </row>
    <row r="1381" spans="1:11" ht="13.5" x14ac:dyDescent="0.25">
      <c r="A1381" s="3">
        <f>TITRES_STAT!B1384</f>
        <v>44021</v>
      </c>
      <c r="B1381" s="6">
        <f>TITRES_STAT!D1384</f>
        <v>2.0261</v>
      </c>
      <c r="C1381" s="2">
        <f t="shared" si="165"/>
        <v>-1.3100000000000112E-2</v>
      </c>
      <c r="D1381" s="2">
        <f t="shared" si="166"/>
        <v>2.0181599999999995</v>
      </c>
      <c r="E1381" s="2">
        <f t="shared" si="168"/>
        <v>1.99909</v>
      </c>
      <c r="F1381" s="2">
        <f t="shared" si="169"/>
        <v>2.001395</v>
      </c>
      <c r="G1381" s="2">
        <f t="shared" si="163"/>
        <v>2.0751339999999998</v>
      </c>
      <c r="H1381" s="2">
        <f t="shared" si="167"/>
        <v>1.8367490000000002</v>
      </c>
      <c r="I1381" s="2">
        <f t="array" ref="I1381">SUMPRODUCT(B1365:B1384, (ROW(B1365:B1384)-ROW(B1365)+1)) / (20*21/2)</f>
        <v>2.0010676190476189</v>
      </c>
      <c r="J1381" s="2">
        <f t="shared" si="170"/>
        <v>2.0149574808769133</v>
      </c>
      <c r="K1381" s="2">
        <f t="shared" si="164"/>
        <v>2.046476769908816</v>
      </c>
    </row>
    <row r="1382" spans="1:11" ht="13.5" x14ac:dyDescent="0.25">
      <c r="A1382" s="3">
        <f>TITRES_STAT!B1385</f>
        <v>44022</v>
      </c>
      <c r="B1382" s="6">
        <f>TITRES_STAT!D1385</f>
        <v>1.98</v>
      </c>
      <c r="C1382" s="2">
        <f t="shared" si="165"/>
        <v>-4.610000000000003E-2</v>
      </c>
      <c r="D1382" s="2">
        <f t="shared" si="166"/>
        <v>2.0194800000000002</v>
      </c>
      <c r="E1382" s="2">
        <f t="shared" si="168"/>
        <v>2.0010599999999998</v>
      </c>
      <c r="F1382" s="2">
        <f t="shared" si="169"/>
        <v>1.9961300000000002</v>
      </c>
      <c r="G1382" s="2">
        <f t="shared" si="163"/>
        <v>2.0703979999999995</v>
      </c>
      <c r="H1382" s="2">
        <f t="shared" si="167"/>
        <v>1.8392485000000003</v>
      </c>
      <c r="I1382" s="2">
        <f t="array" ref="I1382">SUMPRODUCT(B1366:B1385, (ROW(B1366:B1385)-ROW(B1366)+1)) / (20*21/2)</f>
        <v>2.0028838095238095</v>
      </c>
      <c r="J1382" s="2">
        <f t="shared" si="170"/>
        <v>2.0116281969838741</v>
      </c>
      <c r="K1382" s="2">
        <f t="shared" si="164"/>
        <v>2.0438698377555293</v>
      </c>
    </row>
    <row r="1383" spans="1:11" ht="13.5" x14ac:dyDescent="0.25">
      <c r="A1383" s="3">
        <f>TITRES_STAT!B1386</f>
        <v>44025</v>
      </c>
      <c r="B1383" s="6">
        <f>TITRES_STAT!D1386</f>
        <v>2.0261</v>
      </c>
      <c r="C1383" s="2">
        <f t="shared" si="165"/>
        <v>4.610000000000003E-2</v>
      </c>
      <c r="D1383" s="2">
        <f t="shared" si="166"/>
        <v>2.0207999999999999</v>
      </c>
      <c r="E1383" s="2">
        <f t="shared" si="168"/>
        <v>2.0063299999999997</v>
      </c>
      <c r="F1383" s="2">
        <f t="shared" si="169"/>
        <v>1.9938299999999998</v>
      </c>
      <c r="G1383" s="2">
        <f t="shared" si="163"/>
        <v>2.0669779999999993</v>
      </c>
      <c r="H1383" s="2">
        <f t="shared" si="167"/>
        <v>1.84188</v>
      </c>
      <c r="I1383" s="2">
        <f t="array" ref="I1383">SUMPRODUCT(B1367:B1386, (ROW(B1367:B1386)-ROW(B1367)+1)) / (20*21/2)</f>
        <v>2.0053285714285711</v>
      </c>
      <c r="J1383" s="2">
        <f t="shared" si="170"/>
        <v>2.0130064639377907</v>
      </c>
      <c r="K1383" s="2">
        <f t="shared" si="164"/>
        <v>2.0431729813729596</v>
      </c>
    </row>
    <row r="1384" spans="1:11" ht="13.5" x14ac:dyDescent="0.25">
      <c r="A1384" s="3">
        <f>TITRES_STAT!B1387</f>
        <v>44026</v>
      </c>
      <c r="B1384" s="6">
        <f>TITRES_STAT!D1387</f>
        <v>2.0129000000000001</v>
      </c>
      <c r="C1384" s="2">
        <f t="shared" si="165"/>
        <v>-1.3199999999999878E-2</v>
      </c>
      <c r="D1384" s="2">
        <f t="shared" si="166"/>
        <v>2.0168600000000003</v>
      </c>
      <c r="E1384" s="2">
        <f t="shared" si="168"/>
        <v>2.0076399999999999</v>
      </c>
      <c r="F1384" s="2">
        <f t="shared" si="169"/>
        <v>1.9938300000000002</v>
      </c>
      <c r="G1384" s="2">
        <f t="shared" si="163"/>
        <v>2.0628999999999991</v>
      </c>
      <c r="H1384" s="2">
        <f t="shared" si="167"/>
        <v>1.8445109999999998</v>
      </c>
      <c r="I1384" s="2">
        <f t="array" ref="I1384">SUMPRODUCT(B1368:B1387, (ROW(B1368:B1387)-ROW(B1368)+1)) / (20*21/2)</f>
        <v>2.0075538095238099</v>
      </c>
      <c r="J1384" s="2">
        <f t="shared" si="170"/>
        <v>2.0129963245151439</v>
      </c>
      <c r="K1384" s="2">
        <f t="shared" si="164"/>
        <v>2.0419858056328435</v>
      </c>
    </row>
    <row r="1385" spans="1:11" ht="13.5" x14ac:dyDescent="0.25">
      <c r="A1385" s="3">
        <f>TITRES_STAT!B1388</f>
        <v>44027</v>
      </c>
      <c r="B1385" s="6">
        <f>TITRES_STAT!D1388</f>
        <v>2.0129000000000001</v>
      </c>
      <c r="C1385" s="2">
        <f t="shared" si="165"/>
        <v>0</v>
      </c>
      <c r="D1385" s="2">
        <f t="shared" si="166"/>
        <v>2.0116000000000001</v>
      </c>
      <c r="E1385" s="2">
        <f t="shared" si="168"/>
        <v>2.0102699999999998</v>
      </c>
      <c r="F1385" s="2">
        <f t="shared" si="169"/>
        <v>1.9938300000000002</v>
      </c>
      <c r="G1385" s="2">
        <f t="shared" si="163"/>
        <v>2.0594799999999993</v>
      </c>
      <c r="H1385" s="2">
        <f t="shared" si="167"/>
        <v>1.8471419999999998</v>
      </c>
      <c r="I1385" s="2">
        <f t="array" ref="I1385">SUMPRODUCT(B1369:B1388, (ROW(B1369:B1388)-ROW(B1369)+1)) / (20*21/2)</f>
        <v>2.0100314285714287</v>
      </c>
      <c r="J1385" s="2">
        <f t="shared" si="170"/>
        <v>2.0129871507517967</v>
      </c>
      <c r="K1385" s="2">
        <f t="shared" si="164"/>
        <v>2.0408451858041046</v>
      </c>
    </row>
    <row r="1386" spans="1:11" ht="13.5" x14ac:dyDescent="0.25">
      <c r="A1386" s="3">
        <f>TITRES_STAT!B1389</f>
        <v>44028</v>
      </c>
      <c r="B1386" s="6">
        <f>TITRES_STAT!D1389</f>
        <v>2.0194999999999999</v>
      </c>
      <c r="C1386" s="2">
        <f t="shared" si="165"/>
        <v>6.5999999999997172E-3</v>
      </c>
      <c r="D1386" s="2">
        <f t="shared" si="166"/>
        <v>2.0102800000000003</v>
      </c>
      <c r="E1386" s="2">
        <f t="shared" si="168"/>
        <v>2.0142200000000003</v>
      </c>
      <c r="F1386" s="2">
        <f t="shared" si="169"/>
        <v>1.9961350000000002</v>
      </c>
      <c r="G1386" s="2">
        <f t="shared" si="163"/>
        <v>2.0561919999999994</v>
      </c>
      <c r="H1386" s="2">
        <f t="shared" si="167"/>
        <v>1.8498719999999997</v>
      </c>
      <c r="I1386" s="2">
        <f t="array" ref="I1386">SUMPRODUCT(B1370:B1389, (ROW(B1370:B1389)-ROW(B1370)+1)) / (20*21/2)</f>
        <v>2.0130338095238094</v>
      </c>
      <c r="J1386" s="2">
        <f t="shared" si="170"/>
        <v>2.0136074221087683</v>
      </c>
      <c r="K1386" s="2">
        <f t="shared" si="164"/>
        <v>2.0400081196941398</v>
      </c>
    </row>
    <row r="1387" spans="1:11" ht="13.5" x14ac:dyDescent="0.25">
      <c r="A1387" s="3">
        <f>TITRES_STAT!B1390</f>
        <v>44029</v>
      </c>
      <c r="B1387" s="6">
        <f>TITRES_STAT!D1390</f>
        <v>2.0194999999999999</v>
      </c>
      <c r="C1387" s="2">
        <f t="shared" si="165"/>
        <v>0</v>
      </c>
      <c r="D1387" s="2">
        <f t="shared" si="166"/>
        <v>2.0181800000000001</v>
      </c>
      <c r="E1387" s="2">
        <f t="shared" si="168"/>
        <v>2.0188300000000003</v>
      </c>
      <c r="F1387" s="2">
        <f t="shared" si="169"/>
        <v>2.0000850000000003</v>
      </c>
      <c r="G1387" s="2">
        <f t="shared" si="163"/>
        <v>2.0531659999999992</v>
      </c>
      <c r="H1387" s="2">
        <f t="shared" si="167"/>
        <v>1.8526020000000001</v>
      </c>
      <c r="I1387" s="2">
        <f t="array" ref="I1387">SUMPRODUCT(B1371:B1390, (ROW(B1371:B1390)-ROW(B1371)+1)) / (20*21/2)</f>
        <v>2.0153861904761903</v>
      </c>
      <c r="J1387" s="2">
        <f t="shared" si="170"/>
        <v>2.0141686200031712</v>
      </c>
      <c r="K1387" s="2">
        <f t="shared" si="164"/>
        <v>2.0392038797061343</v>
      </c>
    </row>
    <row r="1388" spans="1:11" ht="13.5" x14ac:dyDescent="0.25">
      <c r="A1388" s="3">
        <f>TITRES_STAT!B1391</f>
        <v>44032</v>
      </c>
      <c r="B1388" s="6">
        <f>TITRES_STAT!D1391</f>
        <v>2.0261</v>
      </c>
      <c r="C1388" s="2">
        <f t="shared" si="165"/>
        <v>6.6000000000001613E-3</v>
      </c>
      <c r="D1388" s="2">
        <f t="shared" si="166"/>
        <v>2.0181800000000001</v>
      </c>
      <c r="E1388" s="2">
        <f t="shared" si="168"/>
        <v>2.0194900000000002</v>
      </c>
      <c r="F1388" s="2">
        <f t="shared" si="169"/>
        <v>2.0010750000000002</v>
      </c>
      <c r="G1388" s="2">
        <f t="shared" si="163"/>
        <v>2.0502719999999992</v>
      </c>
      <c r="H1388" s="2">
        <f t="shared" si="167"/>
        <v>1.8553979999999999</v>
      </c>
      <c r="I1388" s="2">
        <f t="array" ref="I1388">SUMPRODUCT(B1372:B1391, (ROW(B1372:B1391)-ROW(B1372)+1)) / (20*21/2)</f>
        <v>2.0176133333333333</v>
      </c>
      <c r="J1388" s="2">
        <f t="shared" si="170"/>
        <v>2.015304941907631</v>
      </c>
      <c r="K1388" s="2">
        <f t="shared" si="164"/>
        <v>2.0386900020705996</v>
      </c>
    </row>
    <row r="1389" spans="1:11" ht="13.5" x14ac:dyDescent="0.25">
      <c r="A1389" s="3">
        <f>TITRES_STAT!B1392</f>
        <v>44033</v>
      </c>
      <c r="B1389" s="6">
        <f>TITRES_STAT!D1392</f>
        <v>2.0326</v>
      </c>
      <c r="C1389" s="2">
        <f t="shared" si="165"/>
        <v>6.4999999999999503E-3</v>
      </c>
      <c r="D1389" s="2">
        <f t="shared" si="166"/>
        <v>2.0221200000000001</v>
      </c>
      <c r="E1389" s="2">
        <f t="shared" si="168"/>
        <v>2.0194900000000002</v>
      </c>
      <c r="F1389" s="2">
        <f t="shared" si="169"/>
        <v>2.0014000000000003</v>
      </c>
      <c r="G1389" s="2">
        <f t="shared" si="163"/>
        <v>2.0475079999999997</v>
      </c>
      <c r="H1389" s="2">
        <f t="shared" si="167"/>
        <v>1.8582919999999998</v>
      </c>
      <c r="I1389" s="2">
        <f t="array" ref="I1389">SUMPRODUCT(B1373:B1392, (ROW(B1373:B1392)-ROW(B1373)+1)) / (20*21/2)</f>
        <v>2.018648095238095</v>
      </c>
      <c r="J1389" s="2">
        <f t="shared" si="170"/>
        <v>2.0169520902973805</v>
      </c>
      <c r="K1389" s="2">
        <f t="shared" si="164"/>
        <v>2.0384511784599879</v>
      </c>
    </row>
    <row r="1390" spans="1:11" ht="13.5" x14ac:dyDescent="0.25">
      <c r="A1390" s="3">
        <f>TITRES_STAT!B1393</f>
        <v>44034</v>
      </c>
      <c r="B1390" s="6">
        <f>TITRES_STAT!D1393</f>
        <v>2.0261</v>
      </c>
      <c r="C1390" s="2">
        <f t="shared" si="165"/>
        <v>-6.4999999999999503E-3</v>
      </c>
      <c r="D1390" s="2">
        <f t="shared" si="166"/>
        <v>2.0247599999999997</v>
      </c>
      <c r="E1390" s="2">
        <f t="shared" si="168"/>
        <v>2.0181800000000001</v>
      </c>
      <c r="F1390" s="2">
        <f t="shared" si="169"/>
        <v>2.0027150000000002</v>
      </c>
      <c r="G1390" s="2">
        <f t="shared" si="163"/>
        <v>2.0446139999999993</v>
      </c>
      <c r="H1390" s="2">
        <f t="shared" si="167"/>
        <v>1.8610880000000001</v>
      </c>
      <c r="I1390" s="2">
        <f t="array" ref="I1390">SUMPRODUCT(B1374:B1393, (ROW(B1374:B1393)-ROW(B1374)+1)) / (20*21/2)</f>
        <v>2.0194009523809524</v>
      </c>
      <c r="J1390" s="2">
        <f t="shared" si="170"/>
        <v>2.0178233197928681</v>
      </c>
      <c r="K1390" s="2">
        <f t="shared" si="164"/>
        <v>2.0379668185203808</v>
      </c>
    </row>
    <row r="1391" spans="1:11" ht="13.5" x14ac:dyDescent="0.25">
      <c r="A1391" s="3">
        <f>TITRES_STAT!B1394</f>
        <v>44035</v>
      </c>
      <c r="B1391" s="6">
        <f>TITRES_STAT!D1394</f>
        <v>2.0261</v>
      </c>
      <c r="C1391" s="2">
        <f t="shared" si="165"/>
        <v>0</v>
      </c>
      <c r="D1391" s="2">
        <f t="shared" si="166"/>
        <v>2.0260799999999999</v>
      </c>
      <c r="E1391" s="2">
        <f t="shared" si="168"/>
        <v>2.0181800000000001</v>
      </c>
      <c r="F1391" s="2">
        <f t="shared" si="169"/>
        <v>2.0086350000000004</v>
      </c>
      <c r="G1391" s="2">
        <f t="shared" si="163"/>
        <v>2.0418519999999996</v>
      </c>
      <c r="H1391" s="2">
        <f t="shared" si="167"/>
        <v>1.8639494999999999</v>
      </c>
      <c r="I1391" s="2">
        <f t="array" ref="I1391">SUMPRODUCT(B1375:B1394, (ROW(B1375:B1394)-ROW(B1375)+1)) / (20*21/2)</f>
        <v>2.0186771428571428</v>
      </c>
      <c r="J1391" s="2">
        <f t="shared" si="170"/>
        <v>2.0186115750506901</v>
      </c>
      <c r="K1391" s="2">
        <f t="shared" si="164"/>
        <v>2.037501453088209</v>
      </c>
    </row>
    <row r="1392" spans="1:11" ht="13.5" x14ac:dyDescent="0.25">
      <c r="A1392" s="3">
        <f>TITRES_STAT!B1395</f>
        <v>44036</v>
      </c>
      <c r="B1392" s="6">
        <f>TITRES_STAT!D1395</f>
        <v>2.0194999999999999</v>
      </c>
      <c r="C1392" s="2">
        <f t="shared" si="165"/>
        <v>-6.6000000000001613E-3</v>
      </c>
      <c r="D1392" s="2">
        <f t="shared" si="166"/>
        <v>2.0260799999999994</v>
      </c>
      <c r="E1392" s="2">
        <f t="shared" si="168"/>
        <v>2.0221300000000002</v>
      </c>
      <c r="F1392" s="2">
        <f t="shared" si="169"/>
        <v>2.0115950000000002</v>
      </c>
      <c r="G1392" s="2">
        <f t="shared" si="163"/>
        <v>2.0394839999999994</v>
      </c>
      <c r="H1392" s="2">
        <f t="shared" si="167"/>
        <v>1.8667124999999998</v>
      </c>
      <c r="I1392" s="2">
        <f t="array" ref="I1392">SUMPRODUCT(B1376:B1395, (ROW(B1376:B1395)-ROW(B1376)+1)) / (20*21/2)</f>
        <v>2.013541428571429</v>
      </c>
      <c r="J1392" s="2">
        <f t="shared" si="170"/>
        <v>2.0186961869506246</v>
      </c>
      <c r="K1392" s="2">
        <f t="shared" si="164"/>
        <v>2.0367955137514162</v>
      </c>
    </row>
    <row r="1393" spans="1:11" ht="13.5" x14ac:dyDescent="0.25">
      <c r="A1393" s="3">
        <f>TITRES_STAT!B1396</f>
        <v>44039</v>
      </c>
      <c r="B1393" s="6">
        <f>TITRES_STAT!D1396</f>
        <v>2.0194999999999999</v>
      </c>
      <c r="C1393" s="2">
        <f t="shared" si="165"/>
        <v>0</v>
      </c>
      <c r="D1393" s="2">
        <f t="shared" si="166"/>
        <v>2.0247599999999997</v>
      </c>
      <c r="E1393" s="2">
        <f t="shared" si="168"/>
        <v>2.0214699999999999</v>
      </c>
      <c r="F1393" s="2">
        <f t="shared" si="169"/>
        <v>2.0139000000000005</v>
      </c>
      <c r="G1393" s="2">
        <f t="shared" si="163"/>
        <v>2.0375099999999993</v>
      </c>
      <c r="H1393" s="2">
        <f t="shared" si="167"/>
        <v>1.8693439999999999</v>
      </c>
      <c r="I1393" s="2">
        <f t="array" ref="I1393">SUMPRODUCT(B1377:B1396, (ROW(B1377:B1396)-ROW(B1377)+1)) / (20*21/2)</f>
        <v>2.0122928571428571</v>
      </c>
      <c r="J1393" s="2">
        <f t="shared" si="170"/>
        <v>2.0187727405743745</v>
      </c>
      <c r="K1393" s="2">
        <f t="shared" si="164"/>
        <v>2.0361172583101843</v>
      </c>
    </row>
    <row r="1394" spans="1:11" ht="13.5" x14ac:dyDescent="0.25">
      <c r="A1394" s="3">
        <f>TITRES_STAT!B1397</f>
        <v>44040</v>
      </c>
      <c r="B1394" s="6">
        <f>TITRES_STAT!D1397</f>
        <v>2.0063</v>
      </c>
      <c r="C1394" s="2">
        <f t="shared" si="165"/>
        <v>-1.3199999999999878E-2</v>
      </c>
      <c r="D1394" s="2">
        <f t="shared" si="166"/>
        <v>2.0194999999999999</v>
      </c>
      <c r="E1394" s="2">
        <f t="shared" si="168"/>
        <v>2.02081</v>
      </c>
      <c r="F1394" s="2">
        <f t="shared" si="169"/>
        <v>2.0142250000000006</v>
      </c>
      <c r="G1394" s="2">
        <f t="shared" ref="G1394:G1457" si="171">AVERAGE(B1345:B1394)</f>
        <v>2.0350099999999993</v>
      </c>
      <c r="H1394" s="2">
        <f t="shared" si="167"/>
        <v>1.8719094999999999</v>
      </c>
      <c r="I1394" s="2">
        <f t="array" ref="I1394">SUMPRODUCT(B1378:B1397, (ROW(B1378:B1397)-ROW(B1378)+1)) / (20*21/2)</f>
        <v>2.0109499999999998</v>
      </c>
      <c r="J1394" s="2">
        <f t="shared" si="170"/>
        <v>2.0175848605196722</v>
      </c>
      <c r="K1394" s="2">
        <f t="shared" si="164"/>
        <v>2.034947954062726</v>
      </c>
    </row>
    <row r="1395" spans="1:11" ht="13.5" x14ac:dyDescent="0.25">
      <c r="A1395" s="3">
        <f>TITRES_STAT!B1398</f>
        <v>44041</v>
      </c>
      <c r="B1395" s="6">
        <f>TITRES_STAT!D1398</f>
        <v>1.9602999999999999</v>
      </c>
      <c r="C1395" s="2">
        <f t="shared" si="165"/>
        <v>-4.6000000000000041E-2</v>
      </c>
      <c r="D1395" s="2">
        <f t="shared" si="166"/>
        <v>2.0063400000000002</v>
      </c>
      <c r="E1395" s="2">
        <f t="shared" si="168"/>
        <v>2.0155500000000002</v>
      </c>
      <c r="F1395" s="2">
        <f t="shared" si="169"/>
        <v>2.0129100000000002</v>
      </c>
      <c r="G1395" s="2">
        <f t="shared" si="171"/>
        <v>2.0313259999999995</v>
      </c>
      <c r="H1395" s="2">
        <f t="shared" si="167"/>
        <v>1.8743105</v>
      </c>
      <c r="I1395" s="2">
        <f t="array" ref="I1395">SUMPRODUCT(B1379:B1398, (ROW(B1379:B1398)-ROW(B1379)+1)) / (20*21/2)</f>
        <v>2.0094814285714282</v>
      </c>
      <c r="J1395" s="2">
        <f t="shared" si="170"/>
        <v>2.0121291595177988</v>
      </c>
      <c r="K1395" s="2">
        <f t="shared" ref="K1395:K1458" si="172">$K$4*B1395+(1-$K$4)*K1394</f>
        <v>2.0320205833151683</v>
      </c>
    </row>
    <row r="1396" spans="1:11" ht="13.5" x14ac:dyDescent="0.25">
      <c r="A1396" s="3">
        <f>TITRES_STAT!B1399</f>
        <v>44042</v>
      </c>
      <c r="B1396" s="6">
        <f>TITRES_STAT!D1399</f>
        <v>1.9998</v>
      </c>
      <c r="C1396" s="2">
        <f t="shared" si="165"/>
        <v>3.9500000000000091E-2</v>
      </c>
      <c r="D1396" s="2">
        <f t="shared" si="166"/>
        <v>2.00108</v>
      </c>
      <c r="E1396" s="2">
        <f t="shared" si="168"/>
        <v>2.0135800000000001</v>
      </c>
      <c r="F1396" s="2">
        <f t="shared" si="169"/>
        <v>2.0139</v>
      </c>
      <c r="G1396" s="2">
        <f t="shared" si="171"/>
        <v>2.029221999999999</v>
      </c>
      <c r="H1396" s="2">
        <f t="shared" si="167"/>
        <v>1.8768759999999998</v>
      </c>
      <c r="I1396" s="2">
        <f t="array" ref="I1396">SUMPRODUCT(B1380:B1399, (ROW(B1380:B1399)-ROW(B1380)+1)) / (20*21/2)</f>
        <v>2.0081066666666665</v>
      </c>
      <c r="J1396" s="2">
        <f t="shared" si="170"/>
        <v>2.0109549538494371</v>
      </c>
      <c r="K1396" s="2">
        <f t="shared" si="172"/>
        <v>2.030757031028299</v>
      </c>
    </row>
    <row r="1397" spans="1:11" ht="13.5" x14ac:dyDescent="0.25">
      <c r="A1397" s="3">
        <f>TITRES_STAT!B1400</f>
        <v>44046</v>
      </c>
      <c r="B1397" s="6">
        <f>TITRES_STAT!D1400</f>
        <v>1.9998</v>
      </c>
      <c r="C1397" s="2">
        <f t="shared" si="165"/>
        <v>0</v>
      </c>
      <c r="D1397" s="2">
        <f t="shared" si="166"/>
        <v>1.9971400000000004</v>
      </c>
      <c r="E1397" s="2">
        <f t="shared" si="168"/>
        <v>2.0116100000000001</v>
      </c>
      <c r="F1397" s="2">
        <f t="shared" si="169"/>
        <v>2.0152200000000002</v>
      </c>
      <c r="G1397" s="2">
        <f t="shared" si="171"/>
        <v>2.0269859999999991</v>
      </c>
      <c r="H1397" s="2">
        <f t="shared" si="167"/>
        <v>1.8795404999999996</v>
      </c>
      <c r="I1397" s="2">
        <f t="array" ref="I1397">SUMPRODUCT(B1381:B1400, (ROW(B1381:B1400)-ROW(B1381)+1)) / (20*21/2)</f>
        <v>2.0106404761904759</v>
      </c>
      <c r="J1397" s="2">
        <f t="shared" si="170"/>
        <v>2.0098925772923479</v>
      </c>
      <c r="K1397" s="2">
        <f t="shared" si="172"/>
        <v>2.0295430298115029</v>
      </c>
    </row>
    <row r="1398" spans="1:11" ht="13.5" x14ac:dyDescent="0.25">
      <c r="A1398" s="3">
        <f>TITRES_STAT!B1401</f>
        <v>44047</v>
      </c>
      <c r="B1398" s="6">
        <f>TITRES_STAT!D1401</f>
        <v>1.9998</v>
      </c>
      <c r="C1398" s="2">
        <f t="shared" si="165"/>
        <v>0</v>
      </c>
      <c r="D1398" s="2">
        <f t="shared" si="166"/>
        <v>1.9932000000000003</v>
      </c>
      <c r="E1398" s="2">
        <f t="shared" si="168"/>
        <v>2.0089800000000002</v>
      </c>
      <c r="F1398" s="2">
        <f t="shared" si="169"/>
        <v>2.0142350000000002</v>
      </c>
      <c r="G1398" s="2">
        <f t="shared" si="171"/>
        <v>2.0252759999999994</v>
      </c>
      <c r="H1398" s="2">
        <f t="shared" si="167"/>
        <v>1.882172</v>
      </c>
      <c r="I1398" s="2">
        <f t="array" ref="I1398">SUMPRODUCT(B1382:B1401, (ROW(B1382:B1401)-ROW(B1382)+1)) / (20*21/2)</f>
        <v>2.0131742857142858</v>
      </c>
      <c r="J1398" s="2">
        <f t="shared" si="170"/>
        <v>2.0089313794549812</v>
      </c>
      <c r="K1398" s="2">
        <f t="shared" si="172"/>
        <v>2.0283766364855618</v>
      </c>
    </row>
    <row r="1399" spans="1:11" ht="13.5" x14ac:dyDescent="0.25">
      <c r="A1399" s="3">
        <f>TITRES_STAT!B1402</f>
        <v>44048</v>
      </c>
      <c r="B1399" s="6">
        <f>TITRES_STAT!D1402</f>
        <v>1.9998</v>
      </c>
      <c r="C1399" s="2">
        <f t="shared" si="165"/>
        <v>0</v>
      </c>
      <c r="D1399" s="2">
        <f t="shared" si="166"/>
        <v>1.9919</v>
      </c>
      <c r="E1399" s="2">
        <f t="shared" si="168"/>
        <v>2.0057</v>
      </c>
      <c r="F1399" s="2">
        <f t="shared" si="169"/>
        <v>2.0125950000000001</v>
      </c>
      <c r="G1399" s="2">
        <f t="shared" si="171"/>
        <v>2.0227779999999993</v>
      </c>
      <c r="H1399" s="2">
        <f t="shared" si="167"/>
        <v>1.8847704999999997</v>
      </c>
      <c r="I1399" s="2">
        <f t="array" ref="I1399">SUMPRODUCT(B1383:B1402, (ROW(B1383:B1402)-ROW(B1383)+1)) / (20*21/2)</f>
        <v>2.0156457142857143</v>
      </c>
      <c r="J1399" s="2">
        <f t="shared" si="170"/>
        <v>2.0080617242687926</v>
      </c>
      <c r="K1399" s="2">
        <f t="shared" si="172"/>
        <v>2.0272559840743631</v>
      </c>
    </row>
    <row r="1400" spans="1:11" ht="13.5" x14ac:dyDescent="0.25">
      <c r="A1400" s="3">
        <f>TITRES_STAT!B1403</f>
        <v>44049</v>
      </c>
      <c r="B1400" s="6">
        <f>TITRES_STAT!D1403</f>
        <v>2.0392000000000001</v>
      </c>
      <c r="C1400" s="2">
        <f t="shared" si="165"/>
        <v>3.9400000000000102E-2</v>
      </c>
      <c r="D1400" s="2">
        <f t="shared" si="166"/>
        <v>2.0076799999999997</v>
      </c>
      <c r="E1400" s="2">
        <f t="shared" si="168"/>
        <v>2.0070100000000002</v>
      </c>
      <c r="F1400" s="2">
        <f t="shared" si="169"/>
        <v>2.0125950000000001</v>
      </c>
      <c r="G1400" s="2">
        <f t="shared" si="171"/>
        <v>2.0214619999999988</v>
      </c>
      <c r="H1400" s="2">
        <f t="shared" si="167"/>
        <v>1.8873689999999999</v>
      </c>
      <c r="I1400" s="2">
        <f t="array" ref="I1400">SUMPRODUCT(B1384:B1403, (ROW(B1384:B1403)-ROW(B1384)+1)) / (20*21/2)</f>
        <v>2.0234733333333335</v>
      </c>
      <c r="J1400" s="2">
        <f t="shared" si="170"/>
        <v>2.0110272743384314</v>
      </c>
      <c r="K1400" s="2">
        <f t="shared" si="172"/>
        <v>2.0277243768557609</v>
      </c>
    </row>
    <row r="1401" spans="1:11" ht="13.5" x14ac:dyDescent="0.25">
      <c r="A1401" s="3">
        <f>TITRES_STAT!B1404</f>
        <v>44050</v>
      </c>
      <c r="B1401" s="6">
        <f>TITRES_STAT!D1404</f>
        <v>2.0392000000000001</v>
      </c>
      <c r="C1401" s="2">
        <f t="shared" si="165"/>
        <v>0</v>
      </c>
      <c r="D1401" s="2">
        <f t="shared" si="166"/>
        <v>2.0155599999999998</v>
      </c>
      <c r="E1401" s="2">
        <f t="shared" si="168"/>
        <v>2.0083200000000003</v>
      </c>
      <c r="F1401" s="2">
        <f t="shared" si="169"/>
        <v>2.0132500000000002</v>
      </c>
      <c r="G1401" s="2">
        <f t="shared" si="171"/>
        <v>2.0204099999999987</v>
      </c>
      <c r="H1401" s="2">
        <f t="shared" si="167"/>
        <v>1.8897369999999998</v>
      </c>
      <c r="I1401" s="2">
        <f t="array" ref="I1401">SUMPRODUCT(B1385:B1404, (ROW(B1385:B1404)-ROW(B1385)+1)) / (20*21/2)</f>
        <v>2.0328423809523808</v>
      </c>
      <c r="J1401" s="2">
        <f t="shared" si="170"/>
        <v>2.0137103910681047</v>
      </c>
      <c r="K1401" s="2">
        <f t="shared" si="172"/>
        <v>2.02817440129279</v>
      </c>
    </row>
    <row r="1402" spans="1:11" ht="13.5" x14ac:dyDescent="0.25">
      <c r="A1402" s="3">
        <f>TITRES_STAT!B1405</f>
        <v>44053</v>
      </c>
      <c r="B1402" s="6">
        <f>TITRES_STAT!D1405</f>
        <v>2.0392000000000001</v>
      </c>
      <c r="C1402" s="2">
        <f t="shared" si="165"/>
        <v>0</v>
      </c>
      <c r="D1402" s="2">
        <f t="shared" si="166"/>
        <v>2.0234399999999999</v>
      </c>
      <c r="E1402" s="2">
        <f t="shared" si="168"/>
        <v>2.0102900000000004</v>
      </c>
      <c r="F1402" s="2">
        <f t="shared" si="169"/>
        <v>2.0162100000000001</v>
      </c>
      <c r="G1402" s="2">
        <f t="shared" si="171"/>
        <v>2.0197519999999982</v>
      </c>
      <c r="H1402" s="2">
        <f t="shared" si="167"/>
        <v>1.8921049999999997</v>
      </c>
      <c r="I1402" s="2">
        <f t="array" ref="I1402">SUMPRODUCT(B1386:B1405, (ROW(B1386:B1405)-ROW(B1386)+1)) / (20*21/2)</f>
        <v>2.0391957142857144</v>
      </c>
      <c r="J1402" s="2">
        <f t="shared" si="170"/>
        <v>2.0161379728711424</v>
      </c>
      <c r="K1402" s="2">
        <f t="shared" si="172"/>
        <v>2.0286067777126808</v>
      </c>
    </row>
    <row r="1403" spans="1:11" ht="13.5" x14ac:dyDescent="0.25">
      <c r="A1403" s="3">
        <f>TITRES_STAT!B1406</f>
        <v>44054</v>
      </c>
      <c r="B1403" s="6">
        <f>TITRES_STAT!D1406</f>
        <v>2.0983999999999998</v>
      </c>
      <c r="C1403" s="2">
        <f t="shared" si="165"/>
        <v>5.9199999999999697E-2</v>
      </c>
      <c r="D1403" s="2">
        <f t="shared" si="166"/>
        <v>2.0431599999999999</v>
      </c>
      <c r="E1403" s="2">
        <f t="shared" si="168"/>
        <v>2.0181800000000001</v>
      </c>
      <c r="F1403" s="2">
        <f t="shared" si="169"/>
        <v>2.019825</v>
      </c>
      <c r="G1403" s="2">
        <f t="shared" si="171"/>
        <v>2.0197519999999982</v>
      </c>
      <c r="H1403" s="2">
        <f t="shared" si="167"/>
        <v>1.8947029999999998</v>
      </c>
      <c r="I1403" s="2">
        <f t="array" ref="I1403">SUMPRODUCT(B1387:B1406, (ROW(B1387:B1406)-ROW(B1387)+1)) / (20*21/2)</f>
        <v>2.0445542857142858</v>
      </c>
      <c r="J1403" s="2">
        <f t="shared" si="170"/>
        <v>2.023972451645319</v>
      </c>
      <c r="K1403" s="2">
        <f t="shared" si="172"/>
        <v>2.0313437668219874</v>
      </c>
    </row>
    <row r="1404" spans="1:11" ht="13.5" x14ac:dyDescent="0.25">
      <c r="A1404" s="3">
        <f>TITRES_STAT!B1407</f>
        <v>44055</v>
      </c>
      <c r="B1404" s="6">
        <f>TITRES_STAT!D1407</f>
        <v>2.1181999999999999</v>
      </c>
      <c r="C1404" s="2">
        <f t="shared" si="165"/>
        <v>1.980000000000004E-2</v>
      </c>
      <c r="D1404" s="2">
        <f t="shared" si="166"/>
        <v>2.06684</v>
      </c>
      <c r="E1404" s="2">
        <f t="shared" si="168"/>
        <v>2.0293700000000001</v>
      </c>
      <c r="F1404" s="2">
        <f t="shared" si="169"/>
        <v>2.0250900000000001</v>
      </c>
      <c r="G1404" s="2">
        <f t="shared" si="171"/>
        <v>2.0200159999999987</v>
      </c>
      <c r="H1404" s="2">
        <f t="shared" si="167"/>
        <v>1.8972359999999997</v>
      </c>
      <c r="I1404" s="2">
        <f t="array" ref="I1404">SUMPRODUCT(B1388:B1407, (ROW(B1388:B1407)-ROW(B1388)+1)) / (20*21/2)</f>
        <v>2.0508471428571431</v>
      </c>
      <c r="J1404" s="2">
        <f t="shared" si="170"/>
        <v>2.0329465038695744</v>
      </c>
      <c r="K1404" s="2">
        <f t="shared" si="172"/>
        <v>2.0347498936132822</v>
      </c>
    </row>
    <row r="1405" spans="1:11" ht="13.5" x14ac:dyDescent="0.25">
      <c r="A1405" s="3">
        <f>TITRES_STAT!B1408</f>
        <v>44057</v>
      </c>
      <c r="B1405" s="6">
        <f>TITRES_STAT!D1408</f>
        <v>2.0918000000000001</v>
      </c>
      <c r="C1405" s="2">
        <f t="shared" si="165"/>
        <v>-2.6399999999999757E-2</v>
      </c>
      <c r="D1405" s="2">
        <f t="shared" si="166"/>
        <v>2.0773600000000001</v>
      </c>
      <c r="E1405" s="2">
        <f t="shared" si="168"/>
        <v>2.0425200000000006</v>
      </c>
      <c r="F1405" s="2">
        <f t="shared" si="169"/>
        <v>2.0290349999999999</v>
      </c>
      <c r="G1405" s="2">
        <f t="shared" si="171"/>
        <v>2.0200159999999987</v>
      </c>
      <c r="H1405" s="2">
        <f t="shared" si="167"/>
        <v>1.8997684999999997</v>
      </c>
      <c r="I1405" s="2">
        <f t="array" ref="I1405">SUMPRODUCT(B1389:B1408, (ROW(B1389:B1408)-ROW(B1389)+1)) / (20*21/2)</f>
        <v>2.0536309523809524</v>
      </c>
      <c r="J1405" s="2">
        <f t="shared" si="170"/>
        <v>2.0385515987391387</v>
      </c>
      <c r="K1405" s="2">
        <f t="shared" si="172"/>
        <v>2.0369871526872712</v>
      </c>
    </row>
    <row r="1406" spans="1:11" ht="13.5" x14ac:dyDescent="0.25">
      <c r="A1406" s="3">
        <f>TITRES_STAT!B1409</f>
        <v>44060</v>
      </c>
      <c r="B1406" s="6">
        <f>TITRES_STAT!D1409</f>
        <v>2.0853000000000002</v>
      </c>
      <c r="C1406" s="2">
        <f t="shared" si="165"/>
        <v>-6.4999999999999503E-3</v>
      </c>
      <c r="D1406" s="2">
        <f t="shared" si="166"/>
        <v>2.0865800000000001</v>
      </c>
      <c r="E1406" s="2">
        <f t="shared" si="168"/>
        <v>2.0510700000000002</v>
      </c>
      <c r="F1406" s="2">
        <f t="shared" si="169"/>
        <v>2.0323250000000002</v>
      </c>
      <c r="G1406" s="2">
        <f t="shared" si="171"/>
        <v>2.021069999999999</v>
      </c>
      <c r="H1406" s="2">
        <f t="shared" si="167"/>
        <v>1.9025644999999998</v>
      </c>
      <c r="I1406" s="2">
        <f t="array" ref="I1406">SUMPRODUCT(B1390:B1409, (ROW(B1390:B1409)-ROW(B1390)+1)) / (20*21/2)</f>
        <v>2.0505890476190474</v>
      </c>
      <c r="J1406" s="2">
        <f t="shared" si="170"/>
        <v>2.0430038274306495</v>
      </c>
      <c r="K1406" s="2">
        <f t="shared" si="172"/>
        <v>2.0388817741505152</v>
      </c>
    </row>
    <row r="1407" spans="1:11" ht="13.5" x14ac:dyDescent="0.25">
      <c r="A1407" s="3">
        <f>TITRES_STAT!B1410</f>
        <v>44061</v>
      </c>
      <c r="B1407" s="6">
        <f>TITRES_STAT!D1410</f>
        <v>2.0983999999999998</v>
      </c>
      <c r="C1407" s="2">
        <f t="shared" si="165"/>
        <v>1.3099999999999667E-2</v>
      </c>
      <c r="D1407" s="2">
        <f t="shared" si="166"/>
        <v>2.09842</v>
      </c>
      <c r="E1407" s="2">
        <f t="shared" si="168"/>
        <v>2.0609299999999999</v>
      </c>
      <c r="F1407" s="2">
        <f t="shared" si="169"/>
        <v>2.0362700000000005</v>
      </c>
      <c r="G1407" s="2">
        <f t="shared" si="171"/>
        <v>2.0219899999999988</v>
      </c>
      <c r="H1407" s="2">
        <f t="shared" si="167"/>
        <v>1.9053599999999999</v>
      </c>
      <c r="I1407" s="2">
        <f t="array" ref="I1407">SUMPRODUCT(B1391:B1410, (ROW(B1391:B1410)-ROW(B1391)+1)) / (20*21/2)</f>
        <v>2.0483009523809521</v>
      </c>
      <c r="J1407" s="2">
        <f t="shared" si="170"/>
        <v>2.0482796533896352</v>
      </c>
      <c r="K1407" s="2">
        <f t="shared" si="172"/>
        <v>2.0412158222230441</v>
      </c>
    </row>
    <row r="1408" spans="1:11" ht="13.5" x14ac:dyDescent="0.25">
      <c r="A1408" s="3">
        <f>TITRES_STAT!B1411</f>
        <v>44062</v>
      </c>
      <c r="B1408" s="6">
        <f>TITRES_STAT!D1411</f>
        <v>2.0655000000000001</v>
      </c>
      <c r="C1408" s="2">
        <f t="shared" si="165"/>
        <v>-3.2899999999999707E-2</v>
      </c>
      <c r="D1408" s="2">
        <f t="shared" si="166"/>
        <v>2.0918399999999999</v>
      </c>
      <c r="E1408" s="2">
        <f t="shared" si="168"/>
        <v>2.0674999999999999</v>
      </c>
      <c r="F1408" s="2">
        <f t="shared" si="169"/>
        <v>2.0382400000000005</v>
      </c>
      <c r="G1408" s="2">
        <f t="shared" si="171"/>
        <v>2.0217259999999992</v>
      </c>
      <c r="H1408" s="2">
        <f t="shared" si="167"/>
        <v>1.9081554999999994</v>
      </c>
      <c r="I1408" s="2">
        <f t="array" ref="I1408">SUMPRODUCT(B1392:B1411, (ROW(B1392:B1411)-ROW(B1392)+1)) / (20*21/2)</f>
        <v>2.0448280952380951</v>
      </c>
      <c r="J1408" s="2">
        <f t="shared" si="170"/>
        <v>2.0499196864001461</v>
      </c>
      <c r="K1408" s="2">
        <f t="shared" si="172"/>
        <v>2.0421681429201799</v>
      </c>
    </row>
    <row r="1409" spans="1:11" ht="13.5" x14ac:dyDescent="0.25">
      <c r="A1409" s="3">
        <f>TITRES_STAT!B1412</f>
        <v>44064</v>
      </c>
      <c r="B1409" s="6">
        <f>TITRES_STAT!D1412</f>
        <v>2.0063</v>
      </c>
      <c r="C1409" s="2">
        <f t="shared" si="165"/>
        <v>-5.9200000000000141E-2</v>
      </c>
      <c r="D1409" s="2">
        <f t="shared" si="166"/>
        <v>2.0694600000000003</v>
      </c>
      <c r="E1409" s="2">
        <f t="shared" si="168"/>
        <v>2.0681500000000002</v>
      </c>
      <c r="F1409" s="2">
        <f t="shared" si="169"/>
        <v>2.0369250000000005</v>
      </c>
      <c r="G1409" s="2">
        <f t="shared" si="171"/>
        <v>2.0202779999999989</v>
      </c>
      <c r="H1409" s="2">
        <f t="shared" si="167"/>
        <v>1.9106549999999995</v>
      </c>
      <c r="I1409" s="2">
        <f t="array" ref="I1409">SUMPRODUCT(B1393:B1412, (ROW(B1393:B1412)-ROW(B1393)+1)) / (20*21/2)</f>
        <v>2.0452328571428571</v>
      </c>
      <c r="J1409" s="2">
        <f t="shared" si="170"/>
        <v>2.045765430552513</v>
      </c>
      <c r="K1409" s="2">
        <f t="shared" si="172"/>
        <v>2.0407615490801727</v>
      </c>
    </row>
    <row r="1410" spans="1:11" ht="13.5" x14ac:dyDescent="0.25">
      <c r="A1410" s="3">
        <f>TITRES_STAT!B1413</f>
        <v>44067</v>
      </c>
      <c r="B1410" s="6">
        <f>TITRES_STAT!D1413</f>
        <v>2.0129000000000001</v>
      </c>
      <c r="C1410" s="2">
        <f t="shared" si="165"/>
        <v>6.6000000000001613E-3</v>
      </c>
      <c r="D1410" s="2">
        <f t="shared" si="166"/>
        <v>2.0536799999999999</v>
      </c>
      <c r="E1410" s="2">
        <f t="shared" si="168"/>
        <v>2.0655200000000002</v>
      </c>
      <c r="F1410" s="2">
        <f t="shared" si="169"/>
        <v>2.0362650000000007</v>
      </c>
      <c r="G1410" s="2">
        <f t="shared" si="171"/>
        <v>2.0196199999999989</v>
      </c>
      <c r="H1410" s="2">
        <f t="shared" si="167"/>
        <v>1.9131874999999996</v>
      </c>
      <c r="I1410" s="2">
        <f t="array" ref="I1410">SUMPRODUCT(B1394:B1413, (ROW(B1394:B1413)-ROW(B1394)+1)) / (20*21/2)</f>
        <v>2.0455438095238092</v>
      </c>
      <c r="J1410" s="2">
        <f t="shared" si="170"/>
        <v>2.0426353895475118</v>
      </c>
      <c r="K1410" s="2">
        <f t="shared" si="172"/>
        <v>2.0396689393123228</v>
      </c>
    </row>
    <row r="1411" spans="1:11" ht="13.5" x14ac:dyDescent="0.25">
      <c r="A1411" s="3">
        <f>TITRES_STAT!B1414</f>
        <v>44068</v>
      </c>
      <c r="B1411" s="6">
        <f>TITRES_STAT!D1414</f>
        <v>1.9998</v>
      </c>
      <c r="C1411" s="2">
        <f t="shared" si="165"/>
        <v>-1.3100000000000112E-2</v>
      </c>
      <c r="D1411" s="2">
        <f t="shared" si="166"/>
        <v>2.0365799999999998</v>
      </c>
      <c r="E1411" s="2">
        <f t="shared" si="168"/>
        <v>2.0615800000000002</v>
      </c>
      <c r="F1411" s="2">
        <f t="shared" si="169"/>
        <v>2.0349500000000007</v>
      </c>
      <c r="G1411" s="2">
        <f t="shared" si="171"/>
        <v>2.0181739999999992</v>
      </c>
      <c r="H1411" s="2">
        <f t="shared" si="167"/>
        <v>1.9155229999999994</v>
      </c>
      <c r="I1411" s="2">
        <f t="array" ref="I1411">SUMPRODUCT(B1395:B1414, (ROW(B1395:B1414)-ROW(B1395)+1)) / (20*21/2)</f>
        <v>2.0457609523809528</v>
      </c>
      <c r="J1411" s="2">
        <f t="shared" si="170"/>
        <v>2.0385558286382248</v>
      </c>
      <c r="K1411" s="2">
        <f t="shared" si="172"/>
        <v>2.0381054514961532</v>
      </c>
    </row>
    <row r="1412" spans="1:11" ht="13.5" x14ac:dyDescent="0.25">
      <c r="A1412" s="3">
        <f>TITRES_STAT!B1415</f>
        <v>44069</v>
      </c>
      <c r="B1412" s="6">
        <f>TITRES_STAT!D1415</f>
        <v>2.0392000000000001</v>
      </c>
      <c r="C1412" s="2">
        <f t="shared" ref="C1412:C1475" si="173">B1412-B1411</f>
        <v>3.9400000000000102E-2</v>
      </c>
      <c r="D1412" s="2">
        <f t="shared" si="166"/>
        <v>2.02474</v>
      </c>
      <c r="E1412" s="2">
        <f t="shared" si="168"/>
        <v>2.0615800000000002</v>
      </c>
      <c r="F1412" s="2">
        <f t="shared" si="169"/>
        <v>2.0359350000000007</v>
      </c>
      <c r="G1412" s="2">
        <f t="shared" si="171"/>
        <v>2.0172519999999992</v>
      </c>
      <c r="H1412" s="2">
        <f t="shared" si="167"/>
        <v>1.9178579999999992</v>
      </c>
      <c r="I1412" s="2">
        <f t="array" ref="I1412">SUMPRODUCT(B1396:B1415, (ROW(B1396:B1415)-ROW(B1396)+1)) / (20*21/2)</f>
        <v>2.0458214285714287</v>
      </c>
      <c r="J1412" s="2">
        <f t="shared" si="170"/>
        <v>2.0386171782917271</v>
      </c>
      <c r="K1412" s="2">
        <f t="shared" si="172"/>
        <v>2.0381483749668923</v>
      </c>
    </row>
    <row r="1413" spans="1:11" ht="13.5" x14ac:dyDescent="0.25">
      <c r="A1413" s="3">
        <f>TITRES_STAT!B1416</f>
        <v>44070</v>
      </c>
      <c r="B1413" s="6">
        <f>TITRES_STAT!D1416</f>
        <v>2.0392000000000001</v>
      </c>
      <c r="C1413" s="2">
        <f t="shared" si="173"/>
        <v>0</v>
      </c>
      <c r="D1413" s="2">
        <f t="shared" si="166"/>
        <v>2.0194800000000002</v>
      </c>
      <c r="E1413" s="2">
        <f t="shared" si="168"/>
        <v>2.05566</v>
      </c>
      <c r="F1413" s="2">
        <f t="shared" si="169"/>
        <v>2.0369200000000007</v>
      </c>
      <c r="G1413" s="2">
        <f t="shared" si="171"/>
        <v>2.0165939999999991</v>
      </c>
      <c r="H1413" s="2">
        <f t="shared" si="167"/>
        <v>1.9203574999999993</v>
      </c>
      <c r="I1413" s="2">
        <f t="array" ref="I1413">SUMPRODUCT(B1397:B1416, (ROW(B1397:B1416)-ROW(B1397)+1)) / (20*21/2)</f>
        <v>2.0442585714285717</v>
      </c>
      <c r="J1413" s="2">
        <f t="shared" si="170"/>
        <v>2.0386726851210861</v>
      </c>
      <c r="K1413" s="2">
        <f t="shared" si="172"/>
        <v>2.0381896151642693</v>
      </c>
    </row>
    <row r="1414" spans="1:11" ht="13.5" x14ac:dyDescent="0.25">
      <c r="A1414" s="3">
        <f>TITRES_STAT!B1417</f>
        <v>44071</v>
      </c>
      <c r="B1414" s="6">
        <f>TITRES_STAT!D1417</f>
        <v>2.0392000000000001</v>
      </c>
      <c r="C1414" s="2">
        <f t="shared" si="173"/>
        <v>0</v>
      </c>
      <c r="D1414" s="2">
        <f t="shared" ref="D1414:D1477" si="174">AVERAGE(B1410:B1414)</f>
        <v>2.0260600000000002</v>
      </c>
      <c r="E1414" s="2">
        <f t="shared" si="168"/>
        <v>2.0477600000000002</v>
      </c>
      <c r="F1414" s="2">
        <f t="shared" si="169"/>
        <v>2.0385650000000002</v>
      </c>
      <c r="G1414" s="2">
        <f t="shared" si="171"/>
        <v>2.0171199999999989</v>
      </c>
      <c r="H1414" s="2">
        <f t="shared" si="167"/>
        <v>1.9226594999999991</v>
      </c>
      <c r="I1414" s="2">
        <f t="array" ref="I1414">SUMPRODUCT(B1398:B1417, (ROW(B1398:B1417)-ROW(B1398)+1)) / (20*21/2)</f>
        <v>2.0538466666666668</v>
      </c>
      <c r="J1414" s="2">
        <f t="shared" si="170"/>
        <v>2.0387229055857445</v>
      </c>
      <c r="K1414" s="2">
        <f t="shared" si="172"/>
        <v>2.0382292380990039</v>
      </c>
    </row>
    <row r="1415" spans="1:11" ht="13.5" x14ac:dyDescent="0.25">
      <c r="A1415" s="3">
        <f>TITRES_STAT!B1418</f>
        <v>44074</v>
      </c>
      <c r="B1415" s="6">
        <f>TITRES_STAT!D1418</f>
        <v>2.0392000000000001</v>
      </c>
      <c r="C1415" s="2">
        <f t="shared" si="173"/>
        <v>0</v>
      </c>
      <c r="D1415" s="2">
        <f t="shared" si="174"/>
        <v>2.03132</v>
      </c>
      <c r="E1415" s="2">
        <f t="shared" si="168"/>
        <v>2.0425000000000004</v>
      </c>
      <c r="F1415" s="2">
        <f t="shared" si="169"/>
        <v>2.0425100000000005</v>
      </c>
      <c r="G1415" s="2">
        <f t="shared" si="171"/>
        <v>2.0176459999999987</v>
      </c>
      <c r="H1415" s="2">
        <f t="shared" si="167"/>
        <v>1.9250274999999994</v>
      </c>
      <c r="I1415" s="2">
        <f t="array" ref="I1415">SUMPRODUCT(B1399:B1418, (ROW(B1399:B1418)-ROW(B1399)+1)) / (20*21/2)</f>
        <v>2.0633647619047619</v>
      </c>
      <c r="J1415" s="2">
        <f t="shared" si="170"/>
        <v>2.0387683431490067</v>
      </c>
      <c r="K1415" s="2">
        <f t="shared" si="172"/>
        <v>2.0382673071931605</v>
      </c>
    </row>
    <row r="1416" spans="1:11" ht="13.5" x14ac:dyDescent="0.25">
      <c r="A1416" s="3">
        <f>TITRES_STAT!B1419</f>
        <v>44075</v>
      </c>
      <c r="B1416" s="6">
        <f>TITRES_STAT!D1419</f>
        <v>2.0261</v>
      </c>
      <c r="C1416" s="2">
        <f t="shared" si="173"/>
        <v>-1.3100000000000112E-2</v>
      </c>
      <c r="D1416" s="2">
        <f t="shared" si="174"/>
        <v>2.0365799999999998</v>
      </c>
      <c r="E1416" s="2">
        <f t="shared" si="168"/>
        <v>2.0365800000000003</v>
      </c>
      <c r="F1416" s="2">
        <f t="shared" si="169"/>
        <v>2.043825</v>
      </c>
      <c r="G1416" s="2">
        <f t="shared" si="171"/>
        <v>2.0186999999999991</v>
      </c>
      <c r="H1416" s="2">
        <f t="shared" si="167"/>
        <v>1.9273299999999995</v>
      </c>
      <c r="I1416" s="2">
        <f t="array" ref="I1416">SUMPRODUCT(B1400:B1419, (ROW(B1400:B1419)-ROW(B1400)+1)) / (20*21/2)</f>
        <v>2.0771819047619045</v>
      </c>
      <c r="J1416" s="2">
        <f t="shared" si="170"/>
        <v>2.0375618342776729</v>
      </c>
      <c r="K1416" s="2">
        <f t="shared" si="172"/>
        <v>2.0377901578914681</v>
      </c>
    </row>
    <row r="1417" spans="1:11" ht="13.5" x14ac:dyDescent="0.25">
      <c r="A1417" s="3">
        <f>TITRES_STAT!B1420</f>
        <v>44076</v>
      </c>
      <c r="B1417" s="6">
        <f>TITRES_STAT!D1420</f>
        <v>2.1444999999999999</v>
      </c>
      <c r="C1417" s="2">
        <f t="shared" si="173"/>
        <v>0.11839999999999984</v>
      </c>
      <c r="D1417" s="2">
        <f t="shared" si="174"/>
        <v>2.0576400000000001</v>
      </c>
      <c r="E1417" s="2">
        <f t="shared" si="168"/>
        <v>2.0411900000000003</v>
      </c>
      <c r="F1417" s="2">
        <f t="shared" si="169"/>
        <v>2.0510600000000001</v>
      </c>
      <c r="G1417" s="2">
        <f t="shared" si="171"/>
        <v>2.0227799999999991</v>
      </c>
      <c r="H1417" s="2">
        <f t="shared" si="167"/>
        <v>1.9300929999999994</v>
      </c>
      <c r="I1417" s="2">
        <f t="array" ref="I1417">SUMPRODUCT(B1401:B1420, (ROW(B1401:B1420)-ROW(B1401)+1)) / (20*21/2)</f>
        <v>2.0806280952380956</v>
      </c>
      <c r="J1417" s="2">
        <f t="shared" si="170"/>
        <v>2.0477464214893231</v>
      </c>
      <c r="K1417" s="2">
        <f t="shared" si="172"/>
        <v>2.0419748575819989</v>
      </c>
    </row>
    <row r="1418" spans="1:11" ht="13.5" x14ac:dyDescent="0.25">
      <c r="A1418" s="3">
        <f>TITRES_STAT!B1421</f>
        <v>44077</v>
      </c>
      <c r="B1418" s="6">
        <f>TITRES_STAT!D1421</f>
        <v>2.1509999999999998</v>
      </c>
      <c r="C1418" s="2">
        <f t="shared" si="173"/>
        <v>6.4999999999999503E-3</v>
      </c>
      <c r="D1418" s="2">
        <f t="shared" si="174"/>
        <v>2.0799999999999996</v>
      </c>
      <c r="E1418" s="2">
        <f t="shared" si="168"/>
        <v>2.0497400000000003</v>
      </c>
      <c r="F1418" s="2">
        <f t="shared" si="169"/>
        <v>2.0586199999999999</v>
      </c>
      <c r="G1418" s="2">
        <f t="shared" si="171"/>
        <v>2.0256739999999991</v>
      </c>
      <c r="H1418" s="2">
        <f t="shared" ref="H1418:H1481" si="175">AVERAGE(B1219:B1418)</f>
        <v>1.9327899999999991</v>
      </c>
      <c r="I1418" s="2">
        <f t="array" ref="I1418">SUMPRODUCT(B1402:B1421, (ROW(B1402:B1421)-ROW(B1402)+1)) / (20*21/2)</f>
        <v>2.0831323809523812</v>
      </c>
      <c r="J1418" s="2">
        <f t="shared" si="170"/>
        <v>2.0575800956331971</v>
      </c>
      <c r="K1418" s="2">
        <f t="shared" si="172"/>
        <v>2.0462503533630971</v>
      </c>
    </row>
    <row r="1419" spans="1:11" ht="13.5" x14ac:dyDescent="0.25">
      <c r="A1419" s="3">
        <f>TITRES_STAT!B1422</f>
        <v>44078</v>
      </c>
      <c r="B1419" s="6">
        <f>TITRES_STAT!D1422</f>
        <v>2.2037</v>
      </c>
      <c r="C1419" s="2">
        <f t="shared" si="173"/>
        <v>5.2700000000000191E-2</v>
      </c>
      <c r="D1419" s="2">
        <f t="shared" si="174"/>
        <v>2.1129000000000002</v>
      </c>
      <c r="E1419" s="2">
        <f t="shared" si="168"/>
        <v>2.0694800000000004</v>
      </c>
      <c r="F1419" s="2">
        <f t="shared" si="169"/>
        <v>2.0688149999999998</v>
      </c>
      <c r="G1419" s="2">
        <f t="shared" si="171"/>
        <v>2.0292259999999995</v>
      </c>
      <c r="H1419" s="2">
        <f t="shared" si="175"/>
        <v>1.9359804999999992</v>
      </c>
      <c r="I1419" s="2">
        <f t="array" ref="I1419">SUMPRODUCT(B1403:B1422, (ROW(B1403:B1422)-ROW(B1403)+1)) / (20*21/2)</f>
        <v>2.0828499999999996</v>
      </c>
      <c r="J1419" s="2">
        <f t="shared" si="170"/>
        <v>2.0714962770014642</v>
      </c>
      <c r="K1419" s="2">
        <f t="shared" si="172"/>
        <v>2.0524248493096424</v>
      </c>
    </row>
    <row r="1420" spans="1:11" ht="13.5" x14ac:dyDescent="0.25">
      <c r="A1420" s="3">
        <f>TITRES_STAT!B1423</f>
        <v>44081</v>
      </c>
      <c r="B1420" s="6">
        <f>TITRES_STAT!D1423</f>
        <v>2.105</v>
      </c>
      <c r="C1420" s="2">
        <f t="shared" si="173"/>
        <v>-9.870000000000001E-2</v>
      </c>
      <c r="D1420" s="2">
        <f t="shared" si="174"/>
        <v>2.1260599999999998</v>
      </c>
      <c r="E1420" s="2">
        <f t="shared" ref="E1420:E1483" si="176">AVERAGE(B1411:B1420)</f>
        <v>2.0786900000000004</v>
      </c>
      <c r="F1420" s="2">
        <f t="shared" si="169"/>
        <v>2.0721050000000001</v>
      </c>
      <c r="G1420" s="2">
        <f t="shared" si="171"/>
        <v>2.0313299999999996</v>
      </c>
      <c r="H1420" s="2">
        <f t="shared" si="175"/>
        <v>1.9386114999999993</v>
      </c>
      <c r="I1420" s="2">
        <f t="array" ref="I1420">SUMPRODUCT(B1404:B1423, (ROW(B1404:B1423)-ROW(B1404)+1)) / (20*21/2)</f>
        <v>2.0792776190476192</v>
      </c>
      <c r="J1420" s="2">
        <f t="shared" si="170"/>
        <v>2.0746871077632294</v>
      </c>
      <c r="K1420" s="2">
        <f t="shared" si="172"/>
        <v>2.0544866199249507</v>
      </c>
    </row>
    <row r="1421" spans="1:11" ht="13.5" x14ac:dyDescent="0.25">
      <c r="A1421" s="3">
        <f>TITRES_STAT!B1424</f>
        <v>44082</v>
      </c>
      <c r="B1421" s="6">
        <f>TITRES_STAT!D1424</f>
        <v>2.0983999999999998</v>
      </c>
      <c r="C1421" s="2">
        <f t="shared" si="173"/>
        <v>-6.6000000000001613E-3</v>
      </c>
      <c r="D1421" s="2">
        <f t="shared" si="174"/>
        <v>2.14052</v>
      </c>
      <c r="E1421" s="2">
        <f t="shared" si="176"/>
        <v>2.0885500000000001</v>
      </c>
      <c r="F1421" s="2">
        <f t="shared" si="169"/>
        <v>2.0750649999999995</v>
      </c>
      <c r="G1421" s="2">
        <f t="shared" si="171"/>
        <v>2.0351439999999998</v>
      </c>
      <c r="H1421" s="2">
        <f t="shared" si="175"/>
        <v>1.9413084999999994</v>
      </c>
      <c r="I1421" s="2">
        <f t="array" ref="I1421">SUMPRODUCT(B1405:B1424, (ROW(B1405:B1424)-ROW(B1405)+1)) / (20*21/2)</f>
        <v>2.0759871428571426</v>
      </c>
      <c r="J1421" s="2">
        <f t="shared" si="170"/>
        <v>2.0769454784524455</v>
      </c>
      <c r="K1421" s="2">
        <f t="shared" si="172"/>
        <v>2.0562087132612272</v>
      </c>
    </row>
    <row r="1422" spans="1:11" ht="13.5" x14ac:dyDescent="0.25">
      <c r="A1422" s="3">
        <f>TITRES_STAT!B1425</f>
        <v>44083</v>
      </c>
      <c r="B1422" s="6">
        <f>TITRES_STAT!D1425</f>
        <v>2.0720999999999998</v>
      </c>
      <c r="C1422" s="2">
        <f t="shared" si="173"/>
        <v>-2.629999999999999E-2</v>
      </c>
      <c r="D1422" s="2">
        <f t="shared" si="174"/>
        <v>2.1260399999999997</v>
      </c>
      <c r="E1422" s="2">
        <f t="shared" si="176"/>
        <v>2.0918399999999999</v>
      </c>
      <c r="F1422" s="2">
        <f t="shared" si="169"/>
        <v>2.0767099999999998</v>
      </c>
      <c r="G1422" s="2">
        <f t="shared" si="171"/>
        <v>2.0373799999999993</v>
      </c>
      <c r="H1422" s="2">
        <f t="shared" si="175"/>
        <v>1.9440384999999998</v>
      </c>
      <c r="I1422" s="2">
        <f t="array" ref="I1422">SUMPRODUCT(B1406:B1425, (ROW(B1406:B1425)-ROW(B1406)+1)) / (20*21/2)</f>
        <v>2.0743300000000002</v>
      </c>
      <c r="J1422" s="2">
        <f t="shared" si="170"/>
        <v>2.0764840043141173</v>
      </c>
      <c r="K1422" s="2">
        <f t="shared" si="172"/>
        <v>2.0568319009764733</v>
      </c>
    </row>
    <row r="1423" spans="1:11" ht="13.5" x14ac:dyDescent="0.25">
      <c r="A1423" s="3">
        <f>TITRES_STAT!B1426</f>
        <v>44084</v>
      </c>
      <c r="B1423" s="6">
        <f>TITRES_STAT!D1426</f>
        <v>2.0392000000000001</v>
      </c>
      <c r="C1423" s="2">
        <f t="shared" si="173"/>
        <v>-3.2899999999999707E-2</v>
      </c>
      <c r="D1423" s="2">
        <f t="shared" si="174"/>
        <v>2.1036799999999998</v>
      </c>
      <c r="E1423" s="2">
        <f t="shared" si="176"/>
        <v>2.0918399999999999</v>
      </c>
      <c r="F1423" s="2">
        <f t="shared" si="169"/>
        <v>2.0737499999999995</v>
      </c>
      <c r="G1423" s="2">
        <f t="shared" si="171"/>
        <v>2.0386959999999994</v>
      </c>
      <c r="H1423" s="2">
        <f t="shared" si="175"/>
        <v>1.9465049999999997</v>
      </c>
      <c r="I1423" s="2">
        <f t="array" ref="I1423">SUMPRODUCT(B1407:B1426, (ROW(B1407:B1426)-ROW(B1407)+1)) / (20*21/2)</f>
        <v>2.0697271428571429</v>
      </c>
      <c r="J1423" s="2">
        <f t="shared" si="170"/>
        <v>2.0729331467603918</v>
      </c>
      <c r="K1423" s="2">
        <f t="shared" si="172"/>
        <v>2.0561404538793568</v>
      </c>
    </row>
    <row r="1424" spans="1:11" ht="13.5" x14ac:dyDescent="0.25">
      <c r="A1424" s="3">
        <f>TITRES_STAT!B1427</f>
        <v>44085</v>
      </c>
      <c r="B1424" s="6">
        <f>TITRES_STAT!D1427</f>
        <v>2.0392000000000001</v>
      </c>
      <c r="C1424" s="2">
        <f t="shared" si="173"/>
        <v>0</v>
      </c>
      <c r="D1424" s="2">
        <f t="shared" si="174"/>
        <v>2.0707800000000001</v>
      </c>
      <c r="E1424" s="2">
        <f t="shared" si="176"/>
        <v>2.0918400000000004</v>
      </c>
      <c r="F1424" s="2">
        <f t="shared" si="169"/>
        <v>2.0697999999999999</v>
      </c>
      <c r="G1424" s="2">
        <f t="shared" si="171"/>
        <v>2.039483999999999</v>
      </c>
      <c r="H1424" s="2">
        <f t="shared" si="175"/>
        <v>1.9489059999999991</v>
      </c>
      <c r="I1424" s="2">
        <f t="array" ref="I1424">SUMPRODUCT(B1408:B1427, (ROW(B1408:B1427)-ROW(B1408)+1)) / (20*21/2)</f>
        <v>2.0673138095238093</v>
      </c>
      <c r="J1424" s="2">
        <f t="shared" si="170"/>
        <v>2.0697204661165447</v>
      </c>
      <c r="K1424" s="2">
        <f t="shared" si="172"/>
        <v>2.0554761223546762</v>
      </c>
    </row>
    <row r="1425" spans="1:11" ht="13.5" x14ac:dyDescent="0.25">
      <c r="A1425" s="3">
        <f>TITRES_STAT!B1428</f>
        <v>44088</v>
      </c>
      <c r="B1425" s="6">
        <f>TITRES_STAT!D1428</f>
        <v>2.0524</v>
      </c>
      <c r="C1425" s="2">
        <f t="shared" si="173"/>
        <v>1.3199999999999878E-2</v>
      </c>
      <c r="D1425" s="2">
        <f t="shared" si="174"/>
        <v>2.06026</v>
      </c>
      <c r="E1425" s="2">
        <f t="shared" si="176"/>
        <v>2.0931600000000001</v>
      </c>
      <c r="F1425" s="2">
        <f t="shared" si="169"/>
        <v>2.0678300000000003</v>
      </c>
      <c r="G1425" s="2">
        <f t="shared" si="171"/>
        <v>2.0407999999999991</v>
      </c>
      <c r="H1425" s="2">
        <f t="shared" si="175"/>
        <v>1.9513069999999992</v>
      </c>
      <c r="I1425" s="2">
        <f t="array" ref="I1425">SUMPRODUCT(B1409:B1428, (ROW(B1409:B1428)-ROW(B1409)+1)) / (20*21/2)</f>
        <v>2.0651823809523808</v>
      </c>
      <c r="J1425" s="2">
        <f t="shared" si="170"/>
        <v>2.0680708979149691</v>
      </c>
      <c r="K1425" s="2">
        <f t="shared" si="172"/>
        <v>2.0553554901054731</v>
      </c>
    </row>
    <row r="1426" spans="1:11" ht="13.5" x14ac:dyDescent="0.25">
      <c r="A1426" s="3">
        <f>TITRES_STAT!B1429</f>
        <v>44089</v>
      </c>
      <c r="B1426" s="6">
        <f>TITRES_STAT!D1429</f>
        <v>2.0194999999999999</v>
      </c>
      <c r="C1426" s="2">
        <f t="shared" si="173"/>
        <v>-3.2900000000000151E-2</v>
      </c>
      <c r="D1426" s="2">
        <f t="shared" si="174"/>
        <v>2.0444800000000001</v>
      </c>
      <c r="E1426" s="2">
        <f t="shared" si="176"/>
        <v>2.0925000000000002</v>
      </c>
      <c r="F1426" s="2">
        <f t="shared" si="169"/>
        <v>2.06454</v>
      </c>
      <c r="G1426" s="2">
        <f t="shared" si="171"/>
        <v>2.0415899999999989</v>
      </c>
      <c r="H1426" s="2">
        <f t="shared" si="175"/>
        <v>1.9534779999999992</v>
      </c>
      <c r="I1426" s="2">
        <f t="array" ref="I1426">SUMPRODUCT(B1410:B1429, (ROW(B1410:B1429)-ROW(B1410)+1)) / (20*21/2)</f>
        <v>2.0671190476190477</v>
      </c>
      <c r="J1426" s="2">
        <f t="shared" si="170"/>
        <v>2.0634450981135437</v>
      </c>
      <c r="K1426" s="2">
        <f t="shared" si="172"/>
        <v>2.0539493924542782</v>
      </c>
    </row>
    <row r="1427" spans="1:11" ht="13.5" x14ac:dyDescent="0.25">
      <c r="A1427" s="3">
        <f>TITRES_STAT!B1430</f>
        <v>44090</v>
      </c>
      <c r="B1427" s="6">
        <f>TITRES_STAT!D1430</f>
        <v>2.0392000000000001</v>
      </c>
      <c r="C1427" s="2">
        <f t="shared" si="173"/>
        <v>1.9700000000000273E-2</v>
      </c>
      <c r="D1427" s="2">
        <f t="shared" si="174"/>
        <v>2.0379000000000005</v>
      </c>
      <c r="E1427" s="2">
        <f t="shared" si="176"/>
        <v>2.0819700000000001</v>
      </c>
      <c r="F1427" s="2">
        <f t="shared" si="169"/>
        <v>2.0615800000000002</v>
      </c>
      <c r="G1427" s="2">
        <f t="shared" si="171"/>
        <v>2.042905999999999</v>
      </c>
      <c r="H1427" s="2">
        <f t="shared" si="175"/>
        <v>1.9557799999999992</v>
      </c>
      <c r="I1427" s="2">
        <f t="array" ref="I1427">SUMPRODUCT(B1411:B1430, (ROW(B1411:B1430)-ROW(B1411)+1)) / (20*21/2)</f>
        <v>2.0693590476190478</v>
      </c>
      <c r="J1427" s="2">
        <f t="shared" si="170"/>
        <v>2.0611360411503492</v>
      </c>
      <c r="K1427" s="2">
        <f t="shared" si="172"/>
        <v>2.0533709849070516</v>
      </c>
    </row>
    <row r="1428" spans="1:11" ht="13.5" x14ac:dyDescent="0.25">
      <c r="A1428" s="3">
        <f>TITRES_STAT!B1431</f>
        <v>44091</v>
      </c>
      <c r="B1428" s="6">
        <f>TITRES_STAT!D1431</f>
        <v>2.0392000000000001</v>
      </c>
      <c r="C1428" s="2">
        <f t="shared" si="173"/>
        <v>0</v>
      </c>
      <c r="D1428" s="2">
        <f t="shared" si="174"/>
        <v>2.0378999999999996</v>
      </c>
      <c r="E1428" s="2">
        <f t="shared" si="176"/>
        <v>2.0707900000000001</v>
      </c>
      <c r="F1428" s="2">
        <f t="shared" ref="F1428:F1491" si="177">AVERAGE(B1409:B1428)</f>
        <v>2.0602650000000002</v>
      </c>
      <c r="G1428" s="2">
        <f t="shared" si="171"/>
        <v>2.0432999999999986</v>
      </c>
      <c r="H1428" s="2">
        <f t="shared" si="175"/>
        <v>1.9579834999999992</v>
      </c>
      <c r="I1428" s="2">
        <f t="array" ref="I1428">SUMPRODUCT(B1412:B1431, (ROW(B1412:B1431)-ROW(B1412)+1)) / (20*21/2)</f>
        <v>2.0692819047619051</v>
      </c>
      <c r="J1428" s="2">
        <f t="shared" si="170"/>
        <v>2.0590468943741254</v>
      </c>
      <c r="K1428" s="2">
        <f t="shared" si="172"/>
        <v>2.0528152600087362</v>
      </c>
    </row>
    <row r="1429" spans="1:11" ht="13.5" x14ac:dyDescent="0.25">
      <c r="A1429" s="3">
        <f>TITRES_STAT!B1432</f>
        <v>44092</v>
      </c>
      <c r="B1429" s="6">
        <f>TITRES_STAT!D1432</f>
        <v>2.0806</v>
      </c>
      <c r="C1429" s="2">
        <f t="shared" si="173"/>
        <v>4.1399999999999881E-2</v>
      </c>
      <c r="D1429" s="2">
        <f t="shared" si="174"/>
        <v>2.0461800000000001</v>
      </c>
      <c r="E1429" s="2">
        <f t="shared" si="176"/>
        <v>2.0584800000000003</v>
      </c>
      <c r="F1429" s="2">
        <f t="shared" si="177"/>
        <v>2.0639799999999999</v>
      </c>
      <c r="G1429" s="2">
        <f t="shared" si="171"/>
        <v>2.0442599999999991</v>
      </c>
      <c r="H1429" s="2">
        <f t="shared" si="175"/>
        <v>1.9606244999999993</v>
      </c>
      <c r="I1429" s="2">
        <f t="array" ref="I1429">SUMPRODUCT(B1413:B1432, (ROW(B1413:B1432)-ROW(B1413)+1)) / (20*21/2)</f>
        <v>2.0767519047619047</v>
      </c>
      <c r="J1429" s="2">
        <f t="shared" ref="J1429:J1492" si="178">$J$4*B1429+J1428*(1-$J$4)</f>
        <v>2.061099571100399</v>
      </c>
      <c r="K1429" s="2">
        <f t="shared" si="172"/>
        <v>2.0539048576554522</v>
      </c>
    </row>
    <row r="1430" spans="1:11" ht="13.5" x14ac:dyDescent="0.25">
      <c r="A1430" s="3">
        <f>TITRES_STAT!B1433</f>
        <v>44095</v>
      </c>
      <c r="B1430" s="6">
        <f>TITRES_STAT!D1433</f>
        <v>2.0874999999999999</v>
      </c>
      <c r="C1430" s="2">
        <f t="shared" si="173"/>
        <v>6.8999999999999062E-3</v>
      </c>
      <c r="D1430" s="2">
        <f t="shared" si="174"/>
        <v>2.0531999999999999</v>
      </c>
      <c r="E1430" s="2">
        <f t="shared" si="176"/>
        <v>2.0567299999999999</v>
      </c>
      <c r="F1430" s="2">
        <f t="shared" si="177"/>
        <v>2.0677099999999999</v>
      </c>
      <c r="G1430" s="2">
        <f t="shared" si="171"/>
        <v>2.0452259999999991</v>
      </c>
      <c r="H1430" s="2">
        <f t="shared" si="175"/>
        <v>1.9632009999999991</v>
      </c>
      <c r="I1430" s="2">
        <f t="array" ref="I1430">SUMPRODUCT(B1414:B1433, (ROW(B1414:B1433)-ROW(B1414)+1)) / (20*21/2)</f>
        <v>2.0948585714285715</v>
      </c>
      <c r="J1430" s="2">
        <f t="shared" si="178"/>
        <v>2.063613897662266</v>
      </c>
      <c r="K1430" s="2">
        <f t="shared" si="172"/>
        <v>2.0552223142179837</v>
      </c>
    </row>
    <row r="1431" spans="1:11" ht="13.5" x14ac:dyDescent="0.25">
      <c r="A1431" s="3">
        <f>TITRES_STAT!B1434</f>
        <v>44096</v>
      </c>
      <c r="B1431" s="6">
        <f>TITRES_STAT!D1434</f>
        <v>2.0669</v>
      </c>
      <c r="C1431" s="2">
        <f t="shared" si="173"/>
        <v>-2.0599999999999952E-2</v>
      </c>
      <c r="D1431" s="2">
        <f t="shared" si="174"/>
        <v>2.0626800000000003</v>
      </c>
      <c r="E1431" s="2">
        <f t="shared" si="176"/>
        <v>2.0535800000000002</v>
      </c>
      <c r="F1431" s="2">
        <f t="shared" si="177"/>
        <v>2.0710649999999999</v>
      </c>
      <c r="G1431" s="2">
        <f t="shared" si="171"/>
        <v>2.0460419999999995</v>
      </c>
      <c r="H1431" s="2">
        <f t="shared" si="175"/>
        <v>1.9656744999999989</v>
      </c>
      <c r="I1431" s="2">
        <f t="array" ref="I1431">SUMPRODUCT(B1415:B1434, (ROW(B1415:B1434)-ROW(B1415)+1)) / (20*21/2)</f>
        <v>2.1059771428571428</v>
      </c>
      <c r="J1431" s="2">
        <f t="shared" si="178"/>
        <v>2.0639268597896692</v>
      </c>
      <c r="K1431" s="2">
        <f t="shared" si="172"/>
        <v>2.0556802626800237</v>
      </c>
    </row>
    <row r="1432" spans="1:11" ht="13.5" x14ac:dyDescent="0.25">
      <c r="A1432" s="3">
        <f>TITRES_STAT!B1435</f>
        <v>44097</v>
      </c>
      <c r="B1432" s="6">
        <f>TITRES_STAT!D1435</f>
        <v>2.1495000000000002</v>
      </c>
      <c r="C1432" s="2">
        <f t="shared" si="173"/>
        <v>8.2600000000000229E-2</v>
      </c>
      <c r="D1432" s="2">
        <f t="shared" si="174"/>
        <v>2.08474</v>
      </c>
      <c r="E1432" s="2">
        <f t="shared" si="176"/>
        <v>2.0613200000000003</v>
      </c>
      <c r="F1432" s="2">
        <f t="shared" si="177"/>
        <v>2.0765799999999999</v>
      </c>
      <c r="G1432" s="2">
        <f t="shared" si="171"/>
        <v>2.0494319999999995</v>
      </c>
      <c r="H1432" s="2">
        <f t="shared" si="175"/>
        <v>1.9686269999999988</v>
      </c>
      <c r="I1432" s="2">
        <f t="array" ref="I1432">SUMPRODUCT(B1416:B1435, (ROW(B1416:B1435)-ROW(B1416)+1)) / (20*21/2)</f>
        <v>2.1228599999999997</v>
      </c>
      <c r="J1432" s="2">
        <f t="shared" si="178"/>
        <v>2.0720766826668435</v>
      </c>
      <c r="K1432" s="2">
        <f t="shared" si="172"/>
        <v>2.0593594680651206</v>
      </c>
    </row>
    <row r="1433" spans="1:11" ht="13.5" x14ac:dyDescent="0.25">
      <c r="A1433" s="3">
        <f>TITRES_STAT!B1436</f>
        <v>44098</v>
      </c>
      <c r="B1433" s="6">
        <f>TITRES_STAT!D1436</f>
        <v>2.2667000000000002</v>
      </c>
      <c r="C1433" s="2">
        <f t="shared" si="173"/>
        <v>0.11719999999999997</v>
      </c>
      <c r="D1433" s="2">
        <f t="shared" si="174"/>
        <v>2.1302399999999997</v>
      </c>
      <c r="E1433" s="2">
        <f t="shared" si="176"/>
        <v>2.0840699999999996</v>
      </c>
      <c r="F1433" s="2">
        <f t="shared" si="177"/>
        <v>2.087955</v>
      </c>
      <c r="G1433" s="2">
        <f t="shared" si="171"/>
        <v>2.0542439999999997</v>
      </c>
      <c r="H1433" s="2">
        <f t="shared" si="175"/>
        <v>1.9722309999999987</v>
      </c>
      <c r="I1433" s="2">
        <f t="array" ref="I1433">SUMPRODUCT(B1417:B1436, (ROW(B1417:B1436)-ROW(B1417)+1)) / (20*21/2)</f>
        <v>2.1386271428571431</v>
      </c>
      <c r="J1433" s="2">
        <f t="shared" si="178"/>
        <v>2.0906122366985729</v>
      </c>
      <c r="K1433" s="2">
        <f t="shared" si="172"/>
        <v>2.0674904693174687</v>
      </c>
    </row>
    <row r="1434" spans="1:11" ht="13.5" x14ac:dyDescent="0.25">
      <c r="A1434" s="3">
        <f>TITRES_STAT!B1437</f>
        <v>44099</v>
      </c>
      <c r="B1434" s="6">
        <f>TITRES_STAT!D1437</f>
        <v>2.2046999999999999</v>
      </c>
      <c r="C1434" s="2">
        <f t="shared" si="173"/>
        <v>-6.2000000000000277E-2</v>
      </c>
      <c r="D1434" s="2">
        <f t="shared" si="174"/>
        <v>2.1550600000000002</v>
      </c>
      <c r="E1434" s="2">
        <f t="shared" si="176"/>
        <v>2.1006200000000002</v>
      </c>
      <c r="F1434" s="2">
        <f t="shared" si="177"/>
        <v>2.0962300000000003</v>
      </c>
      <c r="G1434" s="2">
        <f t="shared" si="171"/>
        <v>2.0580799999999999</v>
      </c>
      <c r="H1434" s="2">
        <f t="shared" si="175"/>
        <v>1.9755579999999988</v>
      </c>
      <c r="I1434" s="2">
        <f t="array" ref="I1434">SUMPRODUCT(B1418:B1437, (ROW(B1418:B1437)-ROW(B1418)+1)) / (20*21/2)</f>
        <v>2.1473114285714288</v>
      </c>
      <c r="J1434" s="2">
        <f t="shared" si="178"/>
        <v>2.1014777379653755</v>
      </c>
      <c r="K1434" s="2">
        <f t="shared" si="172"/>
        <v>2.0728712352265877</v>
      </c>
    </row>
    <row r="1435" spans="1:11" ht="13.5" x14ac:dyDescent="0.25">
      <c r="A1435" s="3">
        <f>TITRES_STAT!B1438</f>
        <v>44102</v>
      </c>
      <c r="B1435" s="6">
        <f>TITRES_STAT!D1438</f>
        <v>2.2734999999999999</v>
      </c>
      <c r="C1435" s="2">
        <f t="shared" si="173"/>
        <v>6.8799999999999972E-2</v>
      </c>
      <c r="D1435" s="2">
        <f t="shared" si="174"/>
        <v>2.1922600000000001</v>
      </c>
      <c r="E1435" s="2">
        <f t="shared" si="176"/>
        <v>2.1227299999999998</v>
      </c>
      <c r="F1435" s="2">
        <f t="shared" si="177"/>
        <v>2.107945</v>
      </c>
      <c r="G1435" s="2">
        <f t="shared" si="171"/>
        <v>2.0632919999999997</v>
      </c>
      <c r="H1435" s="2">
        <f t="shared" si="175"/>
        <v>1.9791959999999988</v>
      </c>
      <c r="I1435" s="2">
        <f t="array" ref="I1435">SUMPRODUCT(B1419:B1438, (ROW(B1419:B1438)-ROW(B1419)+1)) / (20*21/2)</f>
        <v>2.1556766666666665</v>
      </c>
      <c r="J1435" s="2">
        <f t="shared" si="178"/>
        <v>2.1178608105401016</v>
      </c>
      <c r="K1435" s="2">
        <f t="shared" si="172"/>
        <v>2.0807390299235844</v>
      </c>
    </row>
    <row r="1436" spans="1:11" ht="13.5" x14ac:dyDescent="0.25">
      <c r="A1436" s="3">
        <f>TITRES_STAT!B1439</f>
        <v>44103</v>
      </c>
      <c r="B1436" s="6">
        <f>TITRES_STAT!D1439</f>
        <v>2.2734999999999999</v>
      </c>
      <c r="C1436" s="2">
        <f t="shared" si="173"/>
        <v>0</v>
      </c>
      <c r="D1436" s="2">
        <f t="shared" si="174"/>
        <v>2.2335799999999999</v>
      </c>
      <c r="E1436" s="2">
        <f t="shared" si="176"/>
        <v>2.1481299999999997</v>
      </c>
      <c r="F1436" s="2">
        <f t="shared" si="177"/>
        <v>2.1203150000000002</v>
      </c>
      <c r="G1436" s="2">
        <f t="shared" si="171"/>
        <v>2.0683720000000001</v>
      </c>
      <c r="H1436" s="2">
        <f t="shared" si="175"/>
        <v>1.9828339999999991</v>
      </c>
      <c r="I1436" s="2">
        <f t="array" ref="I1436">SUMPRODUCT(B1420:B1439, (ROW(B1420:B1439)-ROW(B1420)+1)) / (20*21/2)</f>
        <v>2.1624490476190479</v>
      </c>
      <c r="J1436" s="2">
        <f t="shared" si="178"/>
        <v>2.1326835904886634</v>
      </c>
      <c r="K1436" s="2">
        <f t="shared" si="172"/>
        <v>2.0882982836520712</v>
      </c>
    </row>
    <row r="1437" spans="1:11" ht="13.5" x14ac:dyDescent="0.25">
      <c r="A1437" s="3">
        <f>TITRES_STAT!B1440</f>
        <v>44104</v>
      </c>
      <c r="B1437" s="6">
        <f>TITRES_STAT!D1440</f>
        <v>2.2115</v>
      </c>
      <c r="C1437" s="2">
        <f t="shared" si="173"/>
        <v>-6.1999999999999833E-2</v>
      </c>
      <c r="D1437" s="2">
        <f t="shared" si="174"/>
        <v>2.2459800000000003</v>
      </c>
      <c r="E1437" s="2">
        <f t="shared" si="176"/>
        <v>2.1653599999999997</v>
      </c>
      <c r="F1437" s="2">
        <f t="shared" si="177"/>
        <v>2.1236649999999999</v>
      </c>
      <c r="G1437" s="2">
        <f t="shared" si="171"/>
        <v>2.0722120000000004</v>
      </c>
      <c r="H1437" s="2">
        <f t="shared" si="175"/>
        <v>1.9861619999999991</v>
      </c>
      <c r="I1437" s="2">
        <f t="array" ref="I1437">SUMPRODUCT(B1421:B1440, (ROW(B1421:B1440)-ROW(B1421)+1)) / (20*21/2)</f>
        <v>2.1699066666666669</v>
      </c>
      <c r="J1437" s="2">
        <f t="shared" si="178"/>
        <v>2.1401899152040289</v>
      </c>
      <c r="K1437" s="2">
        <f t="shared" si="172"/>
        <v>2.0931297235088526</v>
      </c>
    </row>
    <row r="1438" spans="1:11" ht="13.5" x14ac:dyDescent="0.25">
      <c r="A1438" s="3">
        <f>TITRES_STAT!B1441</f>
        <v>44105</v>
      </c>
      <c r="B1438" s="6">
        <f>TITRES_STAT!D1441</f>
        <v>2.2115</v>
      </c>
      <c r="C1438" s="2">
        <f t="shared" si="173"/>
        <v>0</v>
      </c>
      <c r="D1438" s="2">
        <f t="shared" si="174"/>
        <v>2.2349400000000004</v>
      </c>
      <c r="E1438" s="2">
        <f t="shared" si="176"/>
        <v>2.1825900000000003</v>
      </c>
      <c r="F1438" s="2">
        <f t="shared" si="177"/>
        <v>2.12669</v>
      </c>
      <c r="G1438" s="2">
        <f t="shared" si="171"/>
        <v>2.0759200000000004</v>
      </c>
      <c r="H1438" s="2">
        <f t="shared" si="175"/>
        <v>1.9895889999999989</v>
      </c>
      <c r="I1438" s="2">
        <f t="array" ref="I1438">SUMPRODUCT(B1422:B1441, (ROW(B1422:B1441)-ROW(B1422)+1)) / (20*21/2)</f>
        <v>2.1801657142857143</v>
      </c>
      <c r="J1438" s="2">
        <f t="shared" si="178"/>
        <v>2.1469813518512644</v>
      </c>
      <c r="K1438" s="2">
        <f t="shared" si="172"/>
        <v>2.0977716951359566</v>
      </c>
    </row>
    <row r="1439" spans="1:11" ht="13.5" x14ac:dyDescent="0.25">
      <c r="A1439" s="3">
        <f>TITRES_STAT!B1442</f>
        <v>44106</v>
      </c>
      <c r="B1439" s="6">
        <f>TITRES_STAT!D1442</f>
        <v>2.1978</v>
      </c>
      <c r="C1439" s="2">
        <f t="shared" si="173"/>
        <v>-1.3700000000000045E-2</v>
      </c>
      <c r="D1439" s="2">
        <f t="shared" si="174"/>
        <v>2.2335599999999998</v>
      </c>
      <c r="E1439" s="2">
        <f t="shared" si="176"/>
        <v>2.1943100000000006</v>
      </c>
      <c r="F1439" s="2">
        <f t="shared" si="177"/>
        <v>2.126395</v>
      </c>
      <c r="G1439" s="2">
        <f t="shared" si="171"/>
        <v>2.0792240000000004</v>
      </c>
      <c r="H1439" s="2">
        <f t="shared" si="175"/>
        <v>1.992947499999999</v>
      </c>
      <c r="I1439" s="2">
        <f t="array" ref="I1439">SUMPRODUCT(B1423:B1442, (ROW(B1423:B1442)-ROW(B1423)+1)) / (20*21/2)</f>
        <v>2.1884404761904763</v>
      </c>
      <c r="J1439" s="2">
        <f t="shared" si="178"/>
        <v>2.151821223103525</v>
      </c>
      <c r="K1439" s="2">
        <f t="shared" si="172"/>
        <v>2.1016943737580758</v>
      </c>
    </row>
    <row r="1440" spans="1:11" ht="13.5" x14ac:dyDescent="0.25">
      <c r="A1440" s="3">
        <f>TITRES_STAT!B1443</f>
        <v>44109</v>
      </c>
      <c r="B1440" s="6">
        <f>TITRES_STAT!D1443</f>
        <v>2.2046999999999999</v>
      </c>
      <c r="C1440" s="2">
        <f t="shared" si="173"/>
        <v>6.8999999999999062E-3</v>
      </c>
      <c r="D1440" s="2">
        <f t="shared" si="174"/>
        <v>2.2198000000000002</v>
      </c>
      <c r="E1440" s="2">
        <f t="shared" si="176"/>
        <v>2.2060300000000002</v>
      </c>
      <c r="F1440" s="2">
        <f t="shared" si="177"/>
        <v>2.1313800000000001</v>
      </c>
      <c r="G1440" s="2">
        <f t="shared" si="171"/>
        <v>2.0827960000000001</v>
      </c>
      <c r="H1440" s="2">
        <f t="shared" si="175"/>
        <v>1.996076999999999</v>
      </c>
      <c r="I1440" s="2">
        <f t="array" ref="I1440">SUMPRODUCT(B1424:B1443, (ROW(B1424:B1443)-ROW(B1424)+1)) / (20*21/2)</f>
        <v>2.1953285714285715</v>
      </c>
      <c r="J1440" s="2">
        <f t="shared" si="178"/>
        <v>2.1568572970936657</v>
      </c>
      <c r="K1440" s="2">
        <f t="shared" si="172"/>
        <v>2.1057338100812886</v>
      </c>
    </row>
    <row r="1441" spans="1:11" ht="13.5" x14ac:dyDescent="0.25">
      <c r="A1441" s="3">
        <f>TITRES_STAT!B1444</f>
        <v>44110</v>
      </c>
      <c r="B1441" s="6">
        <f>TITRES_STAT!D1444</f>
        <v>2.2391000000000001</v>
      </c>
      <c r="C1441" s="2">
        <f t="shared" si="173"/>
        <v>3.4400000000000208E-2</v>
      </c>
      <c r="D1441" s="2">
        <f t="shared" si="174"/>
        <v>2.21292</v>
      </c>
      <c r="E1441" s="2">
        <f t="shared" si="176"/>
        <v>2.2232500000000002</v>
      </c>
      <c r="F1441" s="2">
        <f t="shared" si="177"/>
        <v>2.1384150000000002</v>
      </c>
      <c r="G1441" s="2">
        <f t="shared" si="171"/>
        <v>2.087056</v>
      </c>
      <c r="H1441" s="2">
        <f t="shared" si="175"/>
        <v>1.9993784999999991</v>
      </c>
      <c r="I1441" s="2">
        <f t="array" ref="I1441">SUMPRODUCT(B1425:B1444, (ROW(B1425:B1444)-ROW(B1425)+1)) / (20*21/2)</f>
        <v>2.2033347619047619</v>
      </c>
      <c r="J1441" s="2">
        <f t="shared" si="178"/>
        <v>2.1646899354656974</v>
      </c>
      <c r="K1441" s="2">
        <f t="shared" si="172"/>
        <v>2.1109638567447675</v>
      </c>
    </row>
    <row r="1442" spans="1:11" ht="13.5" x14ac:dyDescent="0.25">
      <c r="A1442" s="3">
        <f>TITRES_STAT!B1445</f>
        <v>44111</v>
      </c>
      <c r="B1442" s="6">
        <f>TITRES_STAT!D1445</f>
        <v>2.2252999999999998</v>
      </c>
      <c r="C1442" s="2">
        <f t="shared" si="173"/>
        <v>-1.3800000000000257E-2</v>
      </c>
      <c r="D1442" s="2">
        <f t="shared" si="174"/>
        <v>2.2156799999999999</v>
      </c>
      <c r="E1442" s="2">
        <f t="shared" si="176"/>
        <v>2.2308300000000001</v>
      </c>
      <c r="F1442" s="2">
        <f t="shared" si="177"/>
        <v>2.1460750000000002</v>
      </c>
      <c r="G1442" s="2">
        <f t="shared" si="171"/>
        <v>2.0911720000000003</v>
      </c>
      <c r="H1442" s="2">
        <f t="shared" si="175"/>
        <v>2.002610999999999</v>
      </c>
      <c r="I1442" s="2">
        <f t="array" ref="I1442">SUMPRODUCT(B1426:B1445, (ROW(B1426:B1445)-ROW(B1426)+1)) / (20*21/2)</f>
        <v>2.2117033333333334</v>
      </c>
      <c r="J1442" s="2">
        <f t="shared" si="178"/>
        <v>2.1704623225642026</v>
      </c>
      <c r="K1442" s="2">
        <f t="shared" si="172"/>
        <v>2.1154476270685025</v>
      </c>
    </row>
    <row r="1443" spans="1:11" ht="13.5" x14ac:dyDescent="0.25">
      <c r="A1443" s="3">
        <f>TITRES_STAT!B1446</f>
        <v>44112</v>
      </c>
      <c r="B1443" s="6">
        <f>TITRES_STAT!D1446</f>
        <v>2.2183999999999999</v>
      </c>
      <c r="C1443" s="2">
        <f t="shared" si="173"/>
        <v>-6.8999999999999062E-3</v>
      </c>
      <c r="D1443" s="2">
        <f t="shared" si="174"/>
        <v>2.21706</v>
      </c>
      <c r="E1443" s="2">
        <f t="shared" si="176"/>
        <v>2.226</v>
      </c>
      <c r="F1443" s="2">
        <f t="shared" si="177"/>
        <v>2.1550349999999998</v>
      </c>
      <c r="G1443" s="2">
        <f t="shared" si="171"/>
        <v>2.0951500000000003</v>
      </c>
      <c r="H1443" s="2">
        <f t="shared" si="175"/>
        <v>2.0058419999999986</v>
      </c>
      <c r="I1443" s="2">
        <f t="array" ref="I1443">SUMPRODUCT(B1427:B1446, (ROW(B1427:B1446)-ROW(B1427)+1)) / (20*21/2)</f>
        <v>2.2118980952380958</v>
      </c>
      <c r="J1443" s="2">
        <f t="shared" si="178"/>
        <v>2.1750278156533263</v>
      </c>
      <c r="K1443" s="2">
        <f t="shared" si="172"/>
        <v>2.1194849750266007</v>
      </c>
    </row>
    <row r="1444" spans="1:11" ht="13.5" x14ac:dyDescent="0.25">
      <c r="A1444" s="3">
        <f>TITRES_STAT!B1447</f>
        <v>44113</v>
      </c>
      <c r="B1444" s="6">
        <f>TITRES_STAT!D1447</f>
        <v>2.2391000000000001</v>
      </c>
      <c r="C1444" s="2">
        <f t="shared" si="173"/>
        <v>2.0700000000000163E-2</v>
      </c>
      <c r="D1444" s="2">
        <f t="shared" si="174"/>
        <v>2.22532</v>
      </c>
      <c r="E1444" s="2">
        <f t="shared" si="176"/>
        <v>2.2294399999999999</v>
      </c>
      <c r="F1444" s="2">
        <f t="shared" si="177"/>
        <v>2.1650300000000002</v>
      </c>
      <c r="G1444" s="2">
        <f t="shared" si="171"/>
        <v>2.0998060000000001</v>
      </c>
      <c r="H1444" s="2">
        <f t="shared" si="175"/>
        <v>2.0091434999999986</v>
      </c>
      <c r="I1444" s="2">
        <f t="array" ref="I1444">SUMPRODUCT(B1428:B1447, (ROW(B1428:B1447)-ROW(B1428)+1)) / (20*21/2)</f>
        <v>2.217247142857143</v>
      </c>
      <c r="J1444" s="2">
        <f t="shared" si="178"/>
        <v>2.1811299284482475</v>
      </c>
      <c r="K1444" s="2">
        <f t="shared" si="172"/>
        <v>2.1241757603196754</v>
      </c>
    </row>
    <row r="1445" spans="1:11" ht="13.5" x14ac:dyDescent="0.25">
      <c r="A1445" s="3">
        <f>TITRES_STAT!B1448</f>
        <v>44116</v>
      </c>
      <c r="B1445" s="6">
        <f>TITRES_STAT!D1448</f>
        <v>2.2528999999999999</v>
      </c>
      <c r="C1445" s="2">
        <f t="shared" si="173"/>
        <v>1.3799999999999812E-2</v>
      </c>
      <c r="D1445" s="2">
        <f t="shared" si="174"/>
        <v>2.2349600000000001</v>
      </c>
      <c r="E1445" s="2">
        <f t="shared" si="176"/>
        <v>2.2273800000000001</v>
      </c>
      <c r="F1445" s="2">
        <f t="shared" si="177"/>
        <v>2.1750549999999995</v>
      </c>
      <c r="G1445" s="2">
        <f t="shared" si="171"/>
        <v>2.105658</v>
      </c>
      <c r="H1445" s="2">
        <f t="shared" si="175"/>
        <v>2.0124484999999988</v>
      </c>
      <c r="I1445" s="2">
        <f t="array" ref="I1445">SUMPRODUCT(B1429:B1448, (ROW(B1429:B1448)-ROW(B1429)+1)) / (20*21/2)</f>
        <v>2.2196728571428577</v>
      </c>
      <c r="J1445" s="2">
        <f t="shared" si="178"/>
        <v>2.1879651733579379</v>
      </c>
      <c r="K1445" s="2">
        <f t="shared" si="172"/>
        <v>2.1292237697189043</v>
      </c>
    </row>
    <row r="1446" spans="1:11" ht="13.5" x14ac:dyDescent="0.25">
      <c r="A1446" s="3">
        <f>TITRES_STAT!B1449</f>
        <v>44117</v>
      </c>
      <c r="B1446" s="6">
        <f>TITRES_STAT!D1449</f>
        <v>2.1770999999999998</v>
      </c>
      <c r="C1446" s="2">
        <f t="shared" si="173"/>
        <v>-7.580000000000009E-2</v>
      </c>
      <c r="D1446" s="2">
        <f t="shared" si="174"/>
        <v>2.2225600000000001</v>
      </c>
      <c r="E1446" s="2">
        <f t="shared" si="176"/>
        <v>2.21774</v>
      </c>
      <c r="F1446" s="2">
        <f t="shared" si="177"/>
        <v>2.1829349999999996</v>
      </c>
      <c r="G1446" s="2">
        <f t="shared" si="171"/>
        <v>2.1092040000000001</v>
      </c>
      <c r="H1446" s="2">
        <f t="shared" si="175"/>
        <v>2.0153744999999987</v>
      </c>
      <c r="I1446" s="2">
        <f t="array" ref="I1446">SUMPRODUCT(B1430:B1449, (ROW(B1430:B1449)-ROW(B1430)+1)) / (20*21/2)</f>
        <v>2.2186261904761908</v>
      </c>
      <c r="J1446" s="2">
        <f t="shared" si="178"/>
        <v>2.1869303949428964</v>
      </c>
      <c r="K1446" s="2">
        <f t="shared" si="172"/>
        <v>2.1311012689456139</v>
      </c>
    </row>
    <row r="1447" spans="1:11" ht="13.5" x14ac:dyDescent="0.25">
      <c r="A1447" s="3">
        <f>TITRES_STAT!B1450</f>
        <v>44118</v>
      </c>
      <c r="B1447" s="6">
        <f>TITRES_STAT!D1450</f>
        <v>2.2391000000000001</v>
      </c>
      <c r="C1447" s="2">
        <f t="shared" si="173"/>
        <v>6.2000000000000277E-2</v>
      </c>
      <c r="D1447" s="2">
        <f t="shared" si="174"/>
        <v>2.22532</v>
      </c>
      <c r="E1447" s="2">
        <f t="shared" si="176"/>
        <v>2.2204999999999999</v>
      </c>
      <c r="F1447" s="2">
        <f t="shared" si="177"/>
        <v>2.19293</v>
      </c>
      <c r="G1447" s="2">
        <f t="shared" si="171"/>
        <v>2.1139899999999998</v>
      </c>
      <c r="H1447" s="2">
        <f t="shared" si="175"/>
        <v>2.0187089999999985</v>
      </c>
      <c r="I1447" s="2">
        <f t="array" ref="I1447">SUMPRODUCT(B1431:B1450, (ROW(B1431:B1450)-ROW(B1431)+1)) / (20*21/2)</f>
        <v>2.2163971428571427</v>
      </c>
      <c r="J1447" s="2">
        <f t="shared" si="178"/>
        <v>2.1918989287578587</v>
      </c>
      <c r="K1447" s="2">
        <f t="shared" si="172"/>
        <v>2.1353365133006879</v>
      </c>
    </row>
    <row r="1448" spans="1:11" ht="13.5" x14ac:dyDescent="0.25">
      <c r="A1448" s="3">
        <f>TITRES_STAT!B1451</f>
        <v>44120</v>
      </c>
      <c r="B1448" s="6">
        <f>TITRES_STAT!D1451</f>
        <v>2.2183999999999999</v>
      </c>
      <c r="C1448" s="2">
        <f t="shared" si="173"/>
        <v>-2.0700000000000163E-2</v>
      </c>
      <c r="D1448" s="2">
        <f t="shared" si="174"/>
        <v>2.22532</v>
      </c>
      <c r="E1448" s="2">
        <f t="shared" si="176"/>
        <v>2.22119</v>
      </c>
      <c r="F1448" s="2">
        <f t="shared" si="177"/>
        <v>2.2018900000000001</v>
      </c>
      <c r="G1448" s="2">
        <f t="shared" si="171"/>
        <v>2.1183619999999994</v>
      </c>
      <c r="H1448" s="2">
        <f t="shared" si="175"/>
        <v>2.0219399999999985</v>
      </c>
      <c r="I1448" s="2">
        <f t="array" ref="I1448">SUMPRODUCT(B1432:B1451, (ROW(B1432:B1451)-ROW(B1432)+1)) / (20*21/2)</f>
        <v>2.2123942857142853</v>
      </c>
      <c r="J1448" s="2">
        <f t="shared" si="178"/>
        <v>2.1944228403047292</v>
      </c>
      <c r="K1448" s="2">
        <f t="shared" si="172"/>
        <v>2.1385939049359552</v>
      </c>
    </row>
    <row r="1449" spans="1:11" ht="13.5" x14ac:dyDescent="0.25">
      <c r="A1449" s="3">
        <f>TITRES_STAT!B1452</f>
        <v>44123</v>
      </c>
      <c r="B1449" s="6">
        <f>TITRES_STAT!D1452</f>
        <v>2.1909000000000001</v>
      </c>
      <c r="C1449" s="2">
        <f t="shared" si="173"/>
        <v>-2.7499999999999858E-2</v>
      </c>
      <c r="D1449" s="2">
        <f t="shared" si="174"/>
        <v>2.2156799999999999</v>
      </c>
      <c r="E1449" s="2">
        <f t="shared" si="176"/>
        <v>2.2204999999999999</v>
      </c>
      <c r="F1449" s="2">
        <f t="shared" si="177"/>
        <v>2.2074050000000005</v>
      </c>
      <c r="G1449" s="2">
        <f t="shared" si="171"/>
        <v>2.1221839999999998</v>
      </c>
      <c r="H1449" s="2">
        <f t="shared" si="175"/>
        <v>2.0250664999999985</v>
      </c>
      <c r="I1449" s="2">
        <f t="array" ref="I1449">SUMPRODUCT(B1433:B1452, (ROW(B1433:B1452)-ROW(B1433)+1)) / (20*21/2)</f>
        <v>2.2138042857142857</v>
      </c>
      <c r="J1449" s="2">
        <f t="shared" si="178"/>
        <v>2.1940873317042788</v>
      </c>
      <c r="K1449" s="2">
        <f t="shared" si="172"/>
        <v>2.1406451243502316</v>
      </c>
    </row>
    <row r="1450" spans="1:11" ht="13.5" x14ac:dyDescent="0.25">
      <c r="A1450" s="3">
        <f>TITRES_STAT!B1453</f>
        <v>44124</v>
      </c>
      <c r="B1450" s="6">
        <f>TITRES_STAT!D1453</f>
        <v>2.1840000000000002</v>
      </c>
      <c r="C1450" s="2">
        <f t="shared" si="173"/>
        <v>-6.8999999999999062E-3</v>
      </c>
      <c r="D1450" s="2">
        <f t="shared" si="174"/>
        <v>2.2018999999999997</v>
      </c>
      <c r="E1450" s="2">
        <f t="shared" si="176"/>
        <v>2.2184300000000001</v>
      </c>
      <c r="F1450" s="2">
        <f t="shared" si="177"/>
        <v>2.2122300000000004</v>
      </c>
      <c r="G1450" s="2">
        <f t="shared" si="171"/>
        <v>2.1250799999999996</v>
      </c>
      <c r="H1450" s="2">
        <f t="shared" si="175"/>
        <v>2.0281584999999986</v>
      </c>
      <c r="I1450" s="2">
        <f t="array" ref="I1450">SUMPRODUCT(B1434:B1453, (ROW(B1434:B1453)-ROW(B1434)+1)) / (20*21/2)</f>
        <v>2.2187538095238097</v>
      </c>
      <c r="J1450" s="2">
        <f t="shared" si="178"/>
        <v>2.1931266334467288</v>
      </c>
      <c r="K1450" s="2">
        <f t="shared" si="172"/>
        <v>2.1423453155521832</v>
      </c>
    </row>
    <row r="1451" spans="1:11" ht="13.5" x14ac:dyDescent="0.25">
      <c r="A1451" s="3">
        <f>TITRES_STAT!B1454</f>
        <v>44125</v>
      </c>
      <c r="B1451" s="6">
        <f>TITRES_STAT!D1454</f>
        <v>2.1701999999999999</v>
      </c>
      <c r="C1451" s="2">
        <f t="shared" si="173"/>
        <v>-1.3800000000000257E-2</v>
      </c>
      <c r="D1451" s="2">
        <f t="shared" si="174"/>
        <v>2.20052</v>
      </c>
      <c r="E1451" s="2">
        <f t="shared" si="176"/>
        <v>2.2115400000000003</v>
      </c>
      <c r="F1451" s="2">
        <f t="shared" si="177"/>
        <v>2.2173950000000002</v>
      </c>
      <c r="G1451" s="2">
        <f t="shared" si="171"/>
        <v>2.127699999999999</v>
      </c>
      <c r="H1451" s="2">
        <f t="shared" si="175"/>
        <v>2.0312474999999988</v>
      </c>
      <c r="I1451" s="2">
        <f t="array" ref="I1451">SUMPRODUCT(B1435:B1454, (ROW(B1435:B1454)-ROW(B1435)+1)) / (20*21/2)</f>
        <v>2.2236709523809526</v>
      </c>
      <c r="J1451" s="2">
        <f t="shared" si="178"/>
        <v>2.1909431445470404</v>
      </c>
      <c r="K1451" s="2">
        <f t="shared" si="172"/>
        <v>2.1434376561187647</v>
      </c>
    </row>
    <row r="1452" spans="1:11" ht="13.5" x14ac:dyDescent="0.25">
      <c r="A1452" s="3">
        <f>TITRES_STAT!B1455</f>
        <v>44126</v>
      </c>
      <c r="B1452" s="6">
        <f>TITRES_STAT!D1455</f>
        <v>2.2322000000000002</v>
      </c>
      <c r="C1452" s="2">
        <f t="shared" si="173"/>
        <v>6.2000000000000277E-2</v>
      </c>
      <c r="D1452" s="2">
        <f t="shared" si="174"/>
        <v>2.1991400000000003</v>
      </c>
      <c r="E1452" s="2">
        <f t="shared" si="176"/>
        <v>2.2122299999999999</v>
      </c>
      <c r="F1452" s="2">
        <f t="shared" si="177"/>
        <v>2.22153</v>
      </c>
      <c r="G1452" s="2">
        <f t="shared" si="171"/>
        <v>2.1315599999999995</v>
      </c>
      <c r="H1452" s="2">
        <f t="shared" si="175"/>
        <v>2.0346134999999985</v>
      </c>
      <c r="I1452" s="2">
        <f t="array" ref="I1452">SUMPRODUCT(B1436:B1455, (ROW(B1436:B1455)-ROW(B1436)+1)) / (20*21/2)</f>
        <v>2.2282604761904761</v>
      </c>
      <c r="J1452" s="2">
        <f t="shared" si="178"/>
        <v>2.1948723688758935</v>
      </c>
      <c r="K1452" s="2">
        <f t="shared" si="172"/>
        <v>2.1469185323494013</v>
      </c>
    </row>
    <row r="1453" spans="1:11" ht="13.5" x14ac:dyDescent="0.25">
      <c r="A1453" s="3">
        <f>TITRES_STAT!B1456</f>
        <v>44127</v>
      </c>
      <c r="B1453" s="6">
        <f>TITRES_STAT!D1456</f>
        <v>2.2734999999999999</v>
      </c>
      <c r="C1453" s="2">
        <f t="shared" si="173"/>
        <v>4.129999999999967E-2</v>
      </c>
      <c r="D1453" s="2">
        <f t="shared" si="174"/>
        <v>2.2101600000000001</v>
      </c>
      <c r="E1453" s="2">
        <f t="shared" si="176"/>
        <v>2.21774</v>
      </c>
      <c r="F1453" s="2">
        <f t="shared" si="177"/>
        <v>2.22187</v>
      </c>
      <c r="G1453" s="2">
        <f t="shared" si="171"/>
        <v>2.1350619999999996</v>
      </c>
      <c r="H1453" s="2">
        <f t="shared" si="175"/>
        <v>2.0382189999999989</v>
      </c>
      <c r="I1453" s="2">
        <f t="array" ref="I1453">SUMPRODUCT(B1437:B1456, (ROW(B1437:B1456)-ROW(B1437)+1)) / (20*21/2)</f>
        <v>2.2282595238095237</v>
      </c>
      <c r="J1453" s="2">
        <f t="shared" si="178"/>
        <v>2.202360714697237</v>
      </c>
      <c r="K1453" s="2">
        <f t="shared" si="172"/>
        <v>2.1518825114729543</v>
      </c>
    </row>
    <row r="1454" spans="1:11" ht="13.5" x14ac:dyDescent="0.25">
      <c r="A1454" s="3">
        <f>TITRES_STAT!B1457</f>
        <v>44130</v>
      </c>
      <c r="B1454" s="6">
        <f>TITRES_STAT!D1457</f>
        <v>2.2734999999999999</v>
      </c>
      <c r="C1454" s="2">
        <f t="shared" si="173"/>
        <v>0</v>
      </c>
      <c r="D1454" s="2">
        <f t="shared" si="174"/>
        <v>2.2266800000000004</v>
      </c>
      <c r="E1454" s="2">
        <f t="shared" si="176"/>
        <v>2.2211799999999995</v>
      </c>
      <c r="F1454" s="2">
        <f t="shared" si="177"/>
        <v>2.2253099999999995</v>
      </c>
      <c r="G1454" s="2">
        <f t="shared" si="171"/>
        <v>2.1381679999999998</v>
      </c>
      <c r="H1454" s="2">
        <f t="shared" si="175"/>
        <v>2.0418569999999989</v>
      </c>
      <c r="I1454" s="2">
        <f t="array" ref="I1454">SUMPRODUCT(B1438:B1457, (ROW(B1438:B1457)-ROW(B1438)+1)) / (20*21/2)</f>
        <v>2.2284880952380952</v>
      </c>
      <c r="J1454" s="2">
        <f t="shared" si="178"/>
        <v>2.2091358847260714</v>
      </c>
      <c r="K1454" s="2">
        <f t="shared" si="172"/>
        <v>2.1566518247485247</v>
      </c>
    </row>
    <row r="1455" spans="1:11" ht="13.5" x14ac:dyDescent="0.25">
      <c r="A1455" s="3">
        <f>TITRES_STAT!B1458</f>
        <v>44131</v>
      </c>
      <c r="B1455" s="6">
        <f>TITRES_STAT!D1458</f>
        <v>2.2734999999999999</v>
      </c>
      <c r="C1455" s="2">
        <f t="shared" si="173"/>
        <v>0</v>
      </c>
      <c r="D1455" s="2">
        <f t="shared" si="174"/>
        <v>2.24458</v>
      </c>
      <c r="E1455" s="2">
        <f t="shared" si="176"/>
        <v>2.2232399999999997</v>
      </c>
      <c r="F1455" s="2">
        <f t="shared" si="177"/>
        <v>2.2253099999999995</v>
      </c>
      <c r="G1455" s="2">
        <f t="shared" si="171"/>
        <v>2.1418019999999998</v>
      </c>
      <c r="H1455" s="2">
        <f t="shared" si="175"/>
        <v>2.0455279999999987</v>
      </c>
      <c r="I1455" s="2">
        <f t="array" ref="I1455">SUMPRODUCT(B1439:B1458, (ROW(B1439:B1458)-ROW(B1439)+1)) / (20*21/2)</f>
        <v>2.2293080952380953</v>
      </c>
      <c r="J1455" s="2">
        <f t="shared" si="178"/>
        <v>2.2152658004664456</v>
      </c>
      <c r="K1455" s="2">
        <f t="shared" si="172"/>
        <v>2.1612341061309355</v>
      </c>
    </row>
    <row r="1456" spans="1:11" ht="13.5" x14ac:dyDescent="0.25">
      <c r="A1456" s="3">
        <f>TITRES_STAT!B1459</f>
        <v>44132</v>
      </c>
      <c r="B1456" s="6">
        <f>TITRES_STAT!D1459</f>
        <v>2.2252999999999998</v>
      </c>
      <c r="C1456" s="2">
        <f t="shared" si="173"/>
        <v>-4.8200000000000021E-2</v>
      </c>
      <c r="D1456" s="2">
        <f t="shared" si="174"/>
        <v>2.2555999999999998</v>
      </c>
      <c r="E1456" s="2">
        <f t="shared" si="176"/>
        <v>2.2280600000000002</v>
      </c>
      <c r="F1456" s="2">
        <f t="shared" si="177"/>
        <v>2.2228999999999997</v>
      </c>
      <c r="G1456" s="2">
        <f t="shared" si="171"/>
        <v>2.1446019999999995</v>
      </c>
      <c r="H1456" s="2">
        <f t="shared" si="175"/>
        <v>2.0490239999999988</v>
      </c>
      <c r="I1456" s="2">
        <f t="array" ref="I1456">SUMPRODUCT(B1440:B1459, (ROW(B1440:B1459)-ROW(B1440)+1)) / (20*21/2)</f>
        <v>2.2234676190476192</v>
      </c>
      <c r="J1456" s="2">
        <f t="shared" si="178"/>
        <v>2.2162214385172607</v>
      </c>
      <c r="K1456" s="2">
        <f t="shared" si="172"/>
        <v>2.1637464941258009</v>
      </c>
    </row>
    <row r="1457" spans="1:11" ht="13.5" x14ac:dyDescent="0.25">
      <c r="A1457" s="3">
        <f>TITRES_STAT!B1460</f>
        <v>44134</v>
      </c>
      <c r="B1457" s="6">
        <f>TITRES_STAT!D1460</f>
        <v>2.2252999999999998</v>
      </c>
      <c r="C1457" s="2">
        <f t="shared" si="173"/>
        <v>0</v>
      </c>
      <c r="D1457" s="2">
        <f t="shared" si="174"/>
        <v>2.2542200000000001</v>
      </c>
      <c r="E1457" s="2">
        <f t="shared" si="176"/>
        <v>2.2266800000000004</v>
      </c>
      <c r="F1457" s="2">
        <f t="shared" si="177"/>
        <v>2.2235899999999993</v>
      </c>
      <c r="G1457" s="2">
        <f t="shared" si="171"/>
        <v>2.1471399999999998</v>
      </c>
      <c r="H1457" s="2">
        <f t="shared" si="175"/>
        <v>2.0521909999999988</v>
      </c>
      <c r="I1457" s="2">
        <f t="array" ref="I1457">SUMPRODUCT(B1441:B1460, (ROW(B1441:B1460)-ROW(B1441)+1)) / (20*21/2)</f>
        <v>2.2217342857142857</v>
      </c>
      <c r="J1457" s="2">
        <f t="shared" si="178"/>
        <v>2.2170860634203784</v>
      </c>
      <c r="K1457" s="2">
        <f t="shared" si="172"/>
        <v>2.1661603571012598</v>
      </c>
    </row>
    <row r="1458" spans="1:11" ht="13.5" x14ac:dyDescent="0.25">
      <c r="A1458" s="3">
        <f>TITRES_STAT!B1461</f>
        <v>44137</v>
      </c>
      <c r="B1458" s="6">
        <f>TITRES_STAT!D1461</f>
        <v>2.2322000000000002</v>
      </c>
      <c r="C1458" s="2">
        <f t="shared" si="173"/>
        <v>6.9000000000003503E-3</v>
      </c>
      <c r="D1458" s="2">
        <f t="shared" si="174"/>
        <v>2.2459599999999997</v>
      </c>
      <c r="E1458" s="2">
        <f t="shared" si="176"/>
        <v>2.2280600000000002</v>
      </c>
      <c r="F1458" s="2">
        <f t="shared" si="177"/>
        <v>2.2246249999999996</v>
      </c>
      <c r="G1458" s="2">
        <f t="shared" ref="G1458:G1521" si="179">AVERAGE(B1409:B1458)</f>
        <v>2.150474</v>
      </c>
      <c r="H1458" s="2">
        <f t="shared" si="175"/>
        <v>2.0555899999999987</v>
      </c>
      <c r="I1458" s="2">
        <f t="array" ref="I1458">SUMPRODUCT(B1442:B1461, (ROW(B1442:B1461)-ROW(B1442)+1)) / (20*21/2)</f>
        <v>2.2193438095238096</v>
      </c>
      <c r="J1458" s="2">
        <f t="shared" si="178"/>
        <v>2.2185254859517709</v>
      </c>
      <c r="K1458" s="2">
        <f t="shared" si="172"/>
        <v>2.1687501470188573</v>
      </c>
    </row>
    <row r="1459" spans="1:11" ht="13.5" x14ac:dyDescent="0.25">
      <c r="A1459" s="3">
        <f>TITRES_STAT!B1462</f>
        <v>44138</v>
      </c>
      <c r="B1459" s="6">
        <f>TITRES_STAT!D1462</f>
        <v>2.1633</v>
      </c>
      <c r="C1459" s="2">
        <f t="shared" si="173"/>
        <v>-6.8900000000000183E-2</v>
      </c>
      <c r="D1459" s="2">
        <f t="shared" si="174"/>
        <v>2.2239199999999997</v>
      </c>
      <c r="E1459" s="2">
        <f t="shared" si="176"/>
        <v>2.2252999999999998</v>
      </c>
      <c r="F1459" s="2">
        <f t="shared" si="177"/>
        <v>2.2228999999999997</v>
      </c>
      <c r="G1459" s="2">
        <f t="shared" si="179"/>
        <v>2.1536140000000001</v>
      </c>
      <c r="H1459" s="2">
        <f t="shared" si="175"/>
        <v>2.0585124999999991</v>
      </c>
      <c r="I1459" s="2">
        <f t="array" ref="I1459">SUMPRODUCT(B1443:B1462, (ROW(B1443:B1462)-ROW(B1443)+1)) / (20*21/2)</f>
        <v>2.2112452380952381</v>
      </c>
      <c r="J1459" s="2">
        <f t="shared" si="178"/>
        <v>2.2132659158611263</v>
      </c>
      <c r="K1459" s="2">
        <f t="shared" ref="K1459:K1522" si="180">$K$4*B1459+(1-$K$4)*K1458</f>
        <v>2.1685364157632159</v>
      </c>
    </row>
    <row r="1460" spans="1:11" ht="13.5" x14ac:dyDescent="0.25">
      <c r="A1460" s="3">
        <f>TITRES_STAT!B1463</f>
        <v>44139</v>
      </c>
      <c r="B1460" s="6">
        <f>TITRES_STAT!D1463</f>
        <v>2.2046999999999999</v>
      </c>
      <c r="C1460" s="2">
        <f t="shared" si="173"/>
        <v>4.1399999999999881E-2</v>
      </c>
      <c r="D1460" s="2">
        <f t="shared" si="174"/>
        <v>2.2101599999999997</v>
      </c>
      <c r="E1460" s="2">
        <f t="shared" si="176"/>
        <v>2.2273699999999996</v>
      </c>
      <c r="F1460" s="2">
        <f t="shared" si="177"/>
        <v>2.2228999999999997</v>
      </c>
      <c r="G1460" s="2">
        <f t="shared" si="179"/>
        <v>2.1574499999999999</v>
      </c>
      <c r="H1460" s="2">
        <f t="shared" si="175"/>
        <v>2.0615764999999993</v>
      </c>
      <c r="I1460" s="2">
        <f t="array" ref="I1460">SUMPRODUCT(B1444:B1463, (ROW(B1444:B1463)-ROW(B1444)+1)) / (20*21/2)</f>
        <v>2.2088204761904762</v>
      </c>
      <c r="J1460" s="2">
        <f t="shared" si="178"/>
        <v>2.2124501143505428</v>
      </c>
      <c r="K1460" s="2">
        <f t="shared" si="180"/>
        <v>2.1699545955372073</v>
      </c>
    </row>
    <row r="1461" spans="1:11" ht="13.5" x14ac:dyDescent="0.25">
      <c r="A1461" s="3">
        <f>TITRES_STAT!B1464</f>
        <v>44140</v>
      </c>
      <c r="B1461" s="6">
        <f>TITRES_STAT!D1464</f>
        <v>2.1978</v>
      </c>
      <c r="C1461" s="2">
        <f t="shared" si="173"/>
        <v>-6.8999999999999062E-3</v>
      </c>
      <c r="D1461" s="2">
        <f t="shared" si="174"/>
        <v>2.2046599999999996</v>
      </c>
      <c r="E1461" s="2">
        <f t="shared" si="176"/>
        <v>2.2301299999999999</v>
      </c>
      <c r="F1461" s="2">
        <f t="shared" si="177"/>
        <v>2.2208349999999997</v>
      </c>
      <c r="G1461" s="2">
        <f t="shared" si="179"/>
        <v>2.1614100000000001</v>
      </c>
      <c r="H1461" s="2">
        <f t="shared" si="175"/>
        <v>2.0648359999999992</v>
      </c>
      <c r="I1461" s="2">
        <f t="array" ref="I1461">SUMPRODUCT(B1445:B1464, (ROW(B1445:B1464)-ROW(B1445)+1)) / (20*21/2)</f>
        <v>2.2071838095238094</v>
      </c>
      <c r="J1461" s="2">
        <f t="shared" si="178"/>
        <v>2.2110548653647766</v>
      </c>
      <c r="K1461" s="2">
        <f t="shared" si="180"/>
        <v>2.1710465721828069</v>
      </c>
    </row>
    <row r="1462" spans="1:11" ht="13.5" x14ac:dyDescent="0.25">
      <c r="A1462" s="3">
        <f>TITRES_STAT!B1465</f>
        <v>44141</v>
      </c>
      <c r="B1462" s="6">
        <f>TITRES_STAT!D1465</f>
        <v>2.1358000000000001</v>
      </c>
      <c r="C1462" s="2">
        <f t="shared" si="173"/>
        <v>-6.1999999999999833E-2</v>
      </c>
      <c r="D1462" s="2">
        <f t="shared" si="174"/>
        <v>2.18676</v>
      </c>
      <c r="E1462" s="2">
        <f t="shared" si="176"/>
        <v>2.2204900000000003</v>
      </c>
      <c r="F1462" s="2">
        <f t="shared" si="177"/>
        <v>2.2163599999999999</v>
      </c>
      <c r="G1462" s="2">
        <f t="shared" si="179"/>
        <v>2.1633420000000001</v>
      </c>
      <c r="H1462" s="2">
        <f t="shared" si="175"/>
        <v>2.0675554999999992</v>
      </c>
      <c r="I1462" s="2">
        <f t="array" ref="I1462">SUMPRODUCT(B1446:B1465, (ROW(B1446:B1465)-ROW(B1446)+1)) / (20*21/2)</f>
        <v>2.2116485714285714</v>
      </c>
      <c r="J1462" s="2">
        <f t="shared" si="178"/>
        <v>2.2038877353300359</v>
      </c>
      <c r="K1462" s="2">
        <f t="shared" si="180"/>
        <v>2.1696643536658344</v>
      </c>
    </row>
    <row r="1463" spans="1:11" ht="13.5" x14ac:dyDescent="0.25">
      <c r="A1463" s="3">
        <f>TITRES_STAT!B1466</f>
        <v>44144</v>
      </c>
      <c r="B1463" s="6">
        <f>TITRES_STAT!D1466</f>
        <v>2.1909000000000001</v>
      </c>
      <c r="C1463" s="2">
        <f t="shared" si="173"/>
        <v>5.5099999999999927E-2</v>
      </c>
      <c r="D1463" s="2">
        <f t="shared" si="174"/>
        <v>2.1785000000000005</v>
      </c>
      <c r="E1463" s="2">
        <f t="shared" si="176"/>
        <v>2.2122299999999999</v>
      </c>
      <c r="F1463" s="2">
        <f t="shared" si="177"/>
        <v>2.214985</v>
      </c>
      <c r="G1463" s="2">
        <f t="shared" si="179"/>
        <v>2.1663760000000001</v>
      </c>
      <c r="H1463" s="2">
        <f t="shared" si="175"/>
        <v>2.070352999999999</v>
      </c>
      <c r="I1463" s="2">
        <f t="array" ref="I1463">SUMPRODUCT(B1447:B1466, (ROW(B1447:B1466)-ROW(B1447)+1)) / (20*21/2)</f>
        <v>2.2154233333333333</v>
      </c>
      <c r="J1463" s="2">
        <f t="shared" si="178"/>
        <v>2.2026508081557465</v>
      </c>
      <c r="K1463" s="2">
        <f t="shared" si="180"/>
        <v>2.1704971241103115</v>
      </c>
    </row>
    <row r="1464" spans="1:11" ht="13.5" x14ac:dyDescent="0.25">
      <c r="A1464" s="3">
        <f>TITRES_STAT!B1467</f>
        <v>44145</v>
      </c>
      <c r="B1464" s="6">
        <f>TITRES_STAT!D1467</f>
        <v>2.1978</v>
      </c>
      <c r="C1464" s="2">
        <f t="shared" si="173"/>
        <v>6.8999999999999062E-3</v>
      </c>
      <c r="D1464" s="2">
        <f t="shared" si="174"/>
        <v>2.1854</v>
      </c>
      <c r="E1464" s="2">
        <f t="shared" si="176"/>
        <v>2.2046599999999996</v>
      </c>
      <c r="F1464" s="2">
        <f t="shared" si="177"/>
        <v>2.21292</v>
      </c>
      <c r="G1464" s="2">
        <f t="shared" si="179"/>
        <v>2.1695480000000003</v>
      </c>
      <c r="H1464" s="2">
        <f t="shared" si="175"/>
        <v>2.0732179999999989</v>
      </c>
      <c r="I1464" s="2">
        <f t="array" ref="I1464">SUMPRODUCT(B1448:B1467, (ROW(B1448:B1467)-ROW(B1448)+1)) / (20*21/2)</f>
        <v>2.214246666666666</v>
      </c>
      <c r="J1464" s="2">
        <f t="shared" si="178"/>
        <v>2.2021888264266276</v>
      </c>
      <c r="K1464" s="2">
        <f t="shared" si="180"/>
        <v>2.1715678251255932</v>
      </c>
    </row>
    <row r="1465" spans="1:11" ht="13.5" x14ac:dyDescent="0.25">
      <c r="A1465" s="3">
        <f>TITRES_STAT!B1468</f>
        <v>44146</v>
      </c>
      <c r="B1465" s="6">
        <f>TITRES_STAT!D1468</f>
        <v>2.2597999999999998</v>
      </c>
      <c r="C1465" s="2">
        <f t="shared" si="173"/>
        <v>6.1999999999999833E-2</v>
      </c>
      <c r="D1465" s="2">
        <f t="shared" si="174"/>
        <v>2.1964200000000003</v>
      </c>
      <c r="E1465" s="2">
        <f t="shared" si="176"/>
        <v>2.20329</v>
      </c>
      <c r="F1465" s="2">
        <f t="shared" si="177"/>
        <v>2.2132649999999998</v>
      </c>
      <c r="G1465" s="2">
        <f t="shared" si="179"/>
        <v>2.1739600000000006</v>
      </c>
      <c r="H1465" s="2">
        <f t="shared" si="175"/>
        <v>2.0762944999999995</v>
      </c>
      <c r="I1465" s="2">
        <f t="array" ref="I1465">SUMPRODUCT(B1449:B1468, (ROW(B1449:B1468)-ROW(B1449)+1)) / (20*21/2)</f>
        <v>2.21651</v>
      </c>
      <c r="J1465" s="2">
        <f t="shared" si="178"/>
        <v>2.2076756048621866</v>
      </c>
      <c r="K1465" s="2">
        <f t="shared" si="180"/>
        <v>2.1750279104147854</v>
      </c>
    </row>
    <row r="1466" spans="1:11" ht="13.5" x14ac:dyDescent="0.25">
      <c r="A1466" s="3">
        <f>TITRES_STAT!B1469</f>
        <v>44147</v>
      </c>
      <c r="B1466" s="6">
        <f>TITRES_STAT!D1469</f>
        <v>2.2528999999999999</v>
      </c>
      <c r="C1466" s="2">
        <f t="shared" si="173"/>
        <v>-6.8999999999999062E-3</v>
      </c>
      <c r="D1466" s="2">
        <f t="shared" si="174"/>
        <v>2.2074400000000001</v>
      </c>
      <c r="E1466" s="2">
        <f t="shared" si="176"/>
        <v>2.2060499999999998</v>
      </c>
      <c r="F1466" s="2">
        <f t="shared" si="177"/>
        <v>2.2170549999999998</v>
      </c>
      <c r="G1466" s="2">
        <f t="shared" si="179"/>
        <v>2.1784960000000004</v>
      </c>
      <c r="H1466" s="2">
        <f t="shared" si="175"/>
        <v>2.0795334999999993</v>
      </c>
      <c r="I1466" s="2">
        <f t="array" ref="I1466">SUMPRODUCT(B1450:B1469, (ROW(B1450:B1469)-ROW(B1450)+1)) / (20*21/2)</f>
        <v>2.2134271428571428</v>
      </c>
      <c r="J1466" s="2">
        <f t="shared" si="178"/>
        <v>2.2119826901134072</v>
      </c>
      <c r="K1466" s="2">
        <f t="shared" si="180"/>
        <v>2.1780817178494996</v>
      </c>
    </row>
    <row r="1467" spans="1:11" ht="13.5" x14ac:dyDescent="0.25">
      <c r="A1467" s="3">
        <f>TITRES_STAT!B1470</f>
        <v>44148</v>
      </c>
      <c r="B1467" s="6">
        <f>TITRES_STAT!D1470</f>
        <v>2.2046999999999999</v>
      </c>
      <c r="C1467" s="2">
        <f t="shared" si="173"/>
        <v>-4.8200000000000021E-2</v>
      </c>
      <c r="D1467" s="2">
        <f t="shared" si="174"/>
        <v>2.2212200000000002</v>
      </c>
      <c r="E1467" s="2">
        <f t="shared" si="176"/>
        <v>2.2039900000000001</v>
      </c>
      <c r="F1467" s="2">
        <f t="shared" si="177"/>
        <v>2.2153350000000001</v>
      </c>
      <c r="G1467" s="2">
        <f t="shared" si="179"/>
        <v>2.1797000000000004</v>
      </c>
      <c r="H1467" s="2">
        <f t="shared" si="175"/>
        <v>2.0825314999999995</v>
      </c>
      <c r="I1467" s="2">
        <f t="array" ref="I1467">SUMPRODUCT(B1451:B1470, (ROW(B1451:B1470)-ROW(B1451)+1)) / (20*21/2)</f>
        <v>2.2044723809523807</v>
      </c>
      <c r="J1467" s="2">
        <f t="shared" si="178"/>
        <v>2.2112891005787971</v>
      </c>
      <c r="K1467" s="2">
        <f t="shared" si="180"/>
        <v>2.1791255720514799</v>
      </c>
    </row>
    <row r="1468" spans="1:11" ht="13.5" x14ac:dyDescent="0.25">
      <c r="A1468" s="3">
        <f>TITRES_STAT!B1471</f>
        <v>44151</v>
      </c>
      <c r="B1468" s="6">
        <f>TITRES_STAT!D1471</f>
        <v>2.2391000000000001</v>
      </c>
      <c r="C1468" s="2">
        <f t="shared" si="173"/>
        <v>3.4400000000000208E-2</v>
      </c>
      <c r="D1468" s="2">
        <f t="shared" si="174"/>
        <v>2.2308599999999998</v>
      </c>
      <c r="E1468" s="2">
        <f t="shared" si="176"/>
        <v>2.2046800000000002</v>
      </c>
      <c r="F1468" s="2">
        <f t="shared" si="177"/>
        <v>2.21637</v>
      </c>
      <c r="G1468" s="2">
        <f t="shared" si="179"/>
        <v>2.1814620000000002</v>
      </c>
      <c r="H1468" s="2">
        <f t="shared" si="175"/>
        <v>2.0857014999999994</v>
      </c>
      <c r="I1468" s="2">
        <f t="array" ref="I1468">SUMPRODUCT(B1452:B1471, (ROW(B1452:B1471)-ROW(B1452)+1)) / (20*21/2)</f>
        <v>2.1958128571428572</v>
      </c>
      <c r="J1468" s="2">
        <f t="shared" si="178"/>
        <v>2.2139377576665304</v>
      </c>
      <c r="K1468" s="2">
        <f t="shared" si="180"/>
        <v>2.1814775104024022</v>
      </c>
    </row>
    <row r="1469" spans="1:11" ht="13.5" x14ac:dyDescent="0.25">
      <c r="A1469" s="3">
        <f>TITRES_STAT!B1472</f>
        <v>44152</v>
      </c>
      <c r="B1469" s="6">
        <f>TITRES_STAT!D1472</f>
        <v>2.1840000000000002</v>
      </c>
      <c r="C1469" s="2">
        <f t="shared" si="173"/>
        <v>-5.5099999999999927E-2</v>
      </c>
      <c r="D1469" s="2">
        <f t="shared" si="174"/>
        <v>2.2281</v>
      </c>
      <c r="E1469" s="2">
        <f t="shared" si="176"/>
        <v>2.2067500000000004</v>
      </c>
      <c r="F1469" s="2">
        <f t="shared" si="177"/>
        <v>2.2160249999999997</v>
      </c>
      <c r="G1469" s="2">
        <f t="shared" si="179"/>
        <v>2.1810680000000007</v>
      </c>
      <c r="H1469" s="2">
        <f t="shared" si="175"/>
        <v>2.0885304999999992</v>
      </c>
      <c r="I1469" s="2">
        <f t="array" ref="I1469">SUMPRODUCT(B1453:B1472, (ROW(B1453:B1472)-ROW(B1453)+1)) / (20*21/2)</f>
        <v>2.1952590476190474</v>
      </c>
      <c r="J1469" s="2">
        <f t="shared" si="178"/>
        <v>2.2110865426506705</v>
      </c>
      <c r="K1469" s="2">
        <f t="shared" si="180"/>
        <v>2.1815764315630926</v>
      </c>
    </row>
    <row r="1470" spans="1:11" ht="13.5" x14ac:dyDescent="0.25">
      <c r="A1470" s="3">
        <f>TITRES_STAT!B1473</f>
        <v>44153</v>
      </c>
      <c r="B1470" s="6">
        <f>TITRES_STAT!D1473</f>
        <v>2.1219999999999999</v>
      </c>
      <c r="C1470" s="2">
        <f t="shared" si="173"/>
        <v>-6.2000000000000277E-2</v>
      </c>
      <c r="D1470" s="2">
        <f t="shared" si="174"/>
        <v>2.2005400000000002</v>
      </c>
      <c r="E1470" s="2">
        <f t="shared" si="176"/>
        <v>2.1984800000000004</v>
      </c>
      <c r="F1470" s="2">
        <f t="shared" si="177"/>
        <v>2.2129249999999998</v>
      </c>
      <c r="G1470" s="2">
        <f t="shared" si="179"/>
        <v>2.1814080000000002</v>
      </c>
      <c r="H1470" s="2">
        <f t="shared" si="175"/>
        <v>2.0909834999999997</v>
      </c>
      <c r="I1470" s="2">
        <f t="array" ref="I1470">SUMPRODUCT(B1454:B1473, (ROW(B1454:B1473)-ROW(B1454)+1)) / (20*21/2)</f>
        <v>2.1948361904761908</v>
      </c>
      <c r="J1470" s="2">
        <f t="shared" si="178"/>
        <v>2.2026021100172732</v>
      </c>
      <c r="K1470" s="2">
        <f t="shared" si="180"/>
        <v>2.1792401009135594</v>
      </c>
    </row>
    <row r="1471" spans="1:11" ht="13.5" x14ac:dyDescent="0.25">
      <c r="A1471" s="3">
        <f>TITRES_STAT!B1474</f>
        <v>44154</v>
      </c>
      <c r="B1471" s="6">
        <f>TITRES_STAT!D1474</f>
        <v>2.1219999999999999</v>
      </c>
      <c r="C1471" s="2">
        <f t="shared" si="173"/>
        <v>0</v>
      </c>
      <c r="D1471" s="2">
        <f t="shared" si="174"/>
        <v>2.1743600000000001</v>
      </c>
      <c r="E1471" s="2">
        <f t="shared" si="176"/>
        <v>2.1909000000000001</v>
      </c>
      <c r="F1471" s="2">
        <f t="shared" si="177"/>
        <v>2.210515</v>
      </c>
      <c r="G1471" s="2">
        <f t="shared" si="179"/>
        <v>2.1818800000000005</v>
      </c>
      <c r="H1471" s="2">
        <f t="shared" si="175"/>
        <v>2.0934034999999995</v>
      </c>
      <c r="I1471" s="2">
        <f t="array" ref="I1471">SUMPRODUCT(B1455:B1474, (ROW(B1455:B1474)-ROW(B1455)+1)) / (20*21/2)</f>
        <v>2.1934266666666664</v>
      </c>
      <c r="J1471" s="2">
        <f t="shared" si="178"/>
        <v>2.1949257185870565</v>
      </c>
      <c r="K1471" s="2">
        <f t="shared" si="180"/>
        <v>2.1769953910738118</v>
      </c>
    </row>
    <row r="1472" spans="1:11" ht="13.5" x14ac:dyDescent="0.25">
      <c r="A1472" s="3">
        <f>TITRES_STAT!B1475</f>
        <v>44155</v>
      </c>
      <c r="B1472" s="6">
        <f>TITRES_STAT!D1475</f>
        <v>2.2046999999999999</v>
      </c>
      <c r="C1472" s="2">
        <f t="shared" si="173"/>
        <v>8.2699999999999996E-2</v>
      </c>
      <c r="D1472" s="2">
        <f t="shared" si="174"/>
        <v>2.1743600000000001</v>
      </c>
      <c r="E1472" s="2">
        <f t="shared" si="176"/>
        <v>2.1977900000000004</v>
      </c>
      <c r="F1472" s="2">
        <f t="shared" si="177"/>
        <v>2.2091400000000001</v>
      </c>
      <c r="G1472" s="2">
        <f t="shared" si="179"/>
        <v>2.1845320000000004</v>
      </c>
      <c r="H1472" s="2">
        <f t="shared" si="175"/>
        <v>2.0961714999999996</v>
      </c>
      <c r="I1472" s="2">
        <f t="array" ref="I1472">SUMPRODUCT(B1456:B1475, (ROW(B1456:B1475)-ROW(B1456)+1)) / (20*21/2)</f>
        <v>2.193067619047619</v>
      </c>
      <c r="J1472" s="2">
        <f t="shared" si="178"/>
        <v>2.1958566025311463</v>
      </c>
      <c r="K1472" s="2">
        <f t="shared" si="180"/>
        <v>2.1780818463258194</v>
      </c>
    </row>
    <row r="1473" spans="1:11" ht="13.5" x14ac:dyDescent="0.25">
      <c r="A1473" s="3">
        <f>TITRES_STAT!B1476</f>
        <v>44158</v>
      </c>
      <c r="B1473" s="6">
        <f>TITRES_STAT!D1476</f>
        <v>2.2046999999999999</v>
      </c>
      <c r="C1473" s="2">
        <f t="shared" si="173"/>
        <v>0</v>
      </c>
      <c r="D1473" s="2">
        <f t="shared" si="174"/>
        <v>2.1674799999999999</v>
      </c>
      <c r="E1473" s="2">
        <f t="shared" si="176"/>
        <v>2.1991699999999996</v>
      </c>
      <c r="F1473" s="2">
        <f t="shared" si="177"/>
        <v>2.2056999999999998</v>
      </c>
      <c r="G1473" s="2">
        <f t="shared" si="179"/>
        <v>2.1878420000000003</v>
      </c>
      <c r="H1473" s="2">
        <f t="shared" si="175"/>
        <v>2.0984789999999993</v>
      </c>
      <c r="I1473" s="2">
        <f t="array" ref="I1473">SUMPRODUCT(B1457:B1476, (ROW(B1457:B1476)-ROW(B1457)+1)) / (20*21/2)</f>
        <v>2.1930690476190473</v>
      </c>
      <c r="J1473" s="2">
        <f t="shared" si="178"/>
        <v>2.1966988308615134</v>
      </c>
      <c r="K1473" s="2">
        <f t="shared" si="180"/>
        <v>2.1791256954895126</v>
      </c>
    </row>
    <row r="1474" spans="1:11" ht="13.5" x14ac:dyDescent="0.25">
      <c r="A1474" s="3">
        <f>TITRES_STAT!B1477</f>
        <v>44159</v>
      </c>
      <c r="B1474" s="6">
        <f>TITRES_STAT!D1477</f>
        <v>2.1909000000000001</v>
      </c>
      <c r="C1474" s="2">
        <f t="shared" si="173"/>
        <v>-1.3799999999999812E-2</v>
      </c>
      <c r="D1474" s="2">
        <f t="shared" si="174"/>
        <v>2.16886</v>
      </c>
      <c r="E1474" s="2">
        <f t="shared" si="176"/>
        <v>2.1984799999999995</v>
      </c>
      <c r="F1474" s="2">
        <f t="shared" si="177"/>
        <v>2.2015699999999998</v>
      </c>
      <c r="G1474" s="2">
        <f t="shared" si="179"/>
        <v>2.1908760000000003</v>
      </c>
      <c r="H1474" s="2">
        <f t="shared" si="175"/>
        <v>2.1005199999999995</v>
      </c>
      <c r="I1474" s="2">
        <f t="array" ref="I1474">SUMPRODUCT(B1458:B1477, (ROW(B1458:B1477)-ROW(B1458)+1)) / (20*21/2)</f>
        <v>2.1932014285714283</v>
      </c>
      <c r="J1474" s="2">
        <f t="shared" si="178"/>
        <v>2.196146561255655</v>
      </c>
      <c r="K1474" s="2">
        <f t="shared" si="180"/>
        <v>2.1795874329212968</v>
      </c>
    </row>
    <row r="1475" spans="1:11" ht="13.5" x14ac:dyDescent="0.25">
      <c r="A1475" s="3">
        <f>TITRES_STAT!B1478</f>
        <v>44160</v>
      </c>
      <c r="B1475" s="6">
        <f>TITRES_STAT!D1478</f>
        <v>2.1978</v>
      </c>
      <c r="C1475" s="2">
        <f t="shared" si="173"/>
        <v>6.8999999999999062E-3</v>
      </c>
      <c r="D1475" s="2">
        <f t="shared" si="174"/>
        <v>2.1840200000000003</v>
      </c>
      <c r="E1475" s="2">
        <f t="shared" si="176"/>
        <v>2.1922799999999998</v>
      </c>
      <c r="F1475" s="2">
        <f t="shared" si="177"/>
        <v>2.1977850000000005</v>
      </c>
      <c r="G1475" s="2">
        <f t="shared" si="179"/>
        <v>2.1937840000000004</v>
      </c>
      <c r="H1475" s="2">
        <f t="shared" si="175"/>
        <v>2.1023984999999996</v>
      </c>
      <c r="I1475" s="2">
        <f t="array" ref="I1475">SUMPRODUCT(B1459:B1478, (ROW(B1459:B1478)-ROW(B1459)+1)) / (20*21/2)</f>
        <v>2.1921504761904762</v>
      </c>
      <c r="J1475" s="2">
        <f t="shared" si="178"/>
        <v>2.1963040316122591</v>
      </c>
      <c r="K1475" s="2">
        <f t="shared" si="180"/>
        <v>2.1803016512381084</v>
      </c>
    </row>
    <row r="1476" spans="1:11" ht="13.5" x14ac:dyDescent="0.25">
      <c r="A1476" s="3">
        <f>TITRES_STAT!B1479</f>
        <v>44161</v>
      </c>
      <c r="B1476" s="6">
        <f>TITRES_STAT!D1479</f>
        <v>2.1978</v>
      </c>
      <c r="C1476" s="2">
        <f t="shared" ref="C1476:C1539" si="181">B1476-B1475</f>
        <v>0</v>
      </c>
      <c r="D1476" s="2">
        <f t="shared" si="174"/>
        <v>2.1991799999999997</v>
      </c>
      <c r="E1476" s="2">
        <f t="shared" si="176"/>
        <v>2.1867700000000001</v>
      </c>
      <c r="F1476" s="2">
        <f t="shared" si="177"/>
        <v>2.1964100000000002</v>
      </c>
      <c r="G1476" s="2">
        <f t="shared" si="179"/>
        <v>2.1973500000000001</v>
      </c>
      <c r="H1476" s="2">
        <f t="shared" si="175"/>
        <v>2.1043424999999996</v>
      </c>
      <c r="I1476" s="2">
        <f t="array" ref="I1476">SUMPRODUCT(B1460:B1479, (ROW(B1460:B1479)-ROW(B1460)+1)) / (20*21/2)</f>
        <v>2.1933004761904762</v>
      </c>
      <c r="J1476" s="2">
        <f t="shared" si="178"/>
        <v>2.1964465047920441</v>
      </c>
      <c r="K1476" s="2">
        <f t="shared" si="180"/>
        <v>2.1809878609934765</v>
      </c>
    </row>
    <row r="1477" spans="1:11" ht="13.5" x14ac:dyDescent="0.25">
      <c r="A1477" s="3">
        <f>TITRES_STAT!B1480</f>
        <v>44162</v>
      </c>
      <c r="B1477" s="6">
        <f>TITRES_STAT!D1480</f>
        <v>2.1978</v>
      </c>
      <c r="C1477" s="2">
        <f t="shared" si="181"/>
        <v>0</v>
      </c>
      <c r="D1477" s="2">
        <f t="shared" si="174"/>
        <v>2.1978</v>
      </c>
      <c r="E1477" s="2">
        <f t="shared" si="176"/>
        <v>2.18608</v>
      </c>
      <c r="F1477" s="2">
        <f t="shared" si="177"/>
        <v>2.1950350000000003</v>
      </c>
      <c r="G1477" s="2">
        <f t="shared" si="179"/>
        <v>2.2005220000000003</v>
      </c>
      <c r="H1477" s="2">
        <f t="shared" si="175"/>
        <v>2.1061219999999996</v>
      </c>
      <c r="I1477" s="2">
        <f t="array" ref="I1477">SUMPRODUCT(B1461:B1480, (ROW(B1461:B1480)-ROW(B1461)+1)) / (20*21/2)</f>
        <v>2.1922819047619049</v>
      </c>
      <c r="J1477" s="2">
        <f t="shared" si="178"/>
        <v>2.1965754090975635</v>
      </c>
      <c r="K1477" s="2">
        <f t="shared" si="180"/>
        <v>2.1816471605623597</v>
      </c>
    </row>
    <row r="1478" spans="1:11" ht="13.5" x14ac:dyDescent="0.25">
      <c r="A1478" s="3">
        <f>TITRES_STAT!B1481</f>
        <v>44165</v>
      </c>
      <c r="B1478" s="6">
        <f>TITRES_STAT!D1481</f>
        <v>2.1840000000000002</v>
      </c>
      <c r="C1478" s="2">
        <f t="shared" si="181"/>
        <v>-1.3799999999999812E-2</v>
      </c>
      <c r="D1478" s="2">
        <f t="shared" ref="D1478:D1541" si="182">AVERAGE(B1474:B1478)</f>
        <v>2.1936599999999999</v>
      </c>
      <c r="E1478" s="2">
        <f t="shared" si="176"/>
        <v>2.1805700000000003</v>
      </c>
      <c r="F1478" s="2">
        <f t="shared" si="177"/>
        <v>2.192625</v>
      </c>
      <c r="G1478" s="2">
        <f t="shared" si="179"/>
        <v>2.2034180000000001</v>
      </c>
      <c r="H1478" s="2">
        <f t="shared" si="175"/>
        <v>2.1077669999999995</v>
      </c>
      <c r="I1478" s="2">
        <f t="array" ref="I1478">SUMPRODUCT(B1462:B1481, (ROW(B1462:B1481)-ROW(B1462)+1)) / (20*21/2)</f>
        <v>2.19267619047619</v>
      </c>
      <c r="J1478" s="2">
        <f t="shared" si="178"/>
        <v>2.1953777510882717</v>
      </c>
      <c r="K1478" s="2">
        <f t="shared" si="180"/>
        <v>2.1817394287756007</v>
      </c>
    </row>
    <row r="1479" spans="1:11" ht="13.5" x14ac:dyDescent="0.25">
      <c r="A1479" s="3">
        <f>TITRES_STAT!B1482</f>
        <v>44166</v>
      </c>
      <c r="B1479" s="6">
        <f>TITRES_STAT!D1482</f>
        <v>2.2046999999999999</v>
      </c>
      <c r="C1479" s="2">
        <f t="shared" si="181"/>
        <v>2.0699999999999719E-2</v>
      </c>
      <c r="D1479" s="2">
        <f t="shared" si="182"/>
        <v>2.1964199999999998</v>
      </c>
      <c r="E1479" s="2">
        <f t="shared" si="176"/>
        <v>2.1826400000000001</v>
      </c>
      <c r="F1479" s="2">
        <f t="shared" si="177"/>
        <v>2.1946950000000003</v>
      </c>
      <c r="G1479" s="2">
        <f t="shared" si="179"/>
        <v>2.2059000000000002</v>
      </c>
      <c r="H1479" s="2">
        <f t="shared" si="175"/>
        <v>2.1095154999999992</v>
      </c>
      <c r="I1479" s="2">
        <f t="array" ref="I1479">SUMPRODUCT(B1463:B1482, (ROW(B1463:B1482)-ROW(B1463)+1)) / (20*21/2)</f>
        <v>2.1917561904761906</v>
      </c>
      <c r="J1479" s="2">
        <f t="shared" si="178"/>
        <v>2.1962655843179602</v>
      </c>
      <c r="K1479" s="2">
        <f t="shared" si="180"/>
        <v>2.1826398433334204</v>
      </c>
    </row>
    <row r="1480" spans="1:11" ht="13.5" x14ac:dyDescent="0.25">
      <c r="A1480" s="3">
        <f>TITRES_STAT!B1483</f>
        <v>44167</v>
      </c>
      <c r="B1480" s="6">
        <f>TITRES_STAT!D1483</f>
        <v>2.1840000000000002</v>
      </c>
      <c r="C1480" s="2">
        <f t="shared" si="181"/>
        <v>-2.0699999999999719E-2</v>
      </c>
      <c r="D1480" s="2">
        <f t="shared" si="182"/>
        <v>2.1936599999999999</v>
      </c>
      <c r="E1480" s="2">
        <f t="shared" si="176"/>
        <v>2.1888400000000003</v>
      </c>
      <c r="F1480" s="2">
        <f t="shared" si="177"/>
        <v>2.1936599999999999</v>
      </c>
      <c r="G1480" s="2">
        <f t="shared" si="179"/>
        <v>2.20783</v>
      </c>
      <c r="H1480" s="2">
        <f t="shared" si="175"/>
        <v>2.1108969999999996</v>
      </c>
      <c r="I1480" s="2">
        <f t="array" ref="I1480">SUMPRODUCT(B1464:B1483, (ROW(B1464:B1483)-ROW(B1464)+1)) / (20*21/2)</f>
        <v>2.1906066666666666</v>
      </c>
      <c r="J1480" s="2">
        <f t="shared" si="178"/>
        <v>2.1950974334305355</v>
      </c>
      <c r="K1480" s="2">
        <f t="shared" si="180"/>
        <v>2.1826931828105414</v>
      </c>
    </row>
    <row r="1481" spans="1:11" ht="13.5" x14ac:dyDescent="0.25">
      <c r="A1481" s="3">
        <f>TITRES_STAT!B1484</f>
        <v>44168</v>
      </c>
      <c r="B1481" s="6">
        <f>TITRES_STAT!D1484</f>
        <v>2.1978</v>
      </c>
      <c r="C1481" s="2">
        <f t="shared" si="181"/>
        <v>1.3799999999999812E-2</v>
      </c>
      <c r="D1481" s="2">
        <f t="shared" si="182"/>
        <v>2.1936599999999999</v>
      </c>
      <c r="E1481" s="2">
        <f t="shared" si="176"/>
        <v>2.1964200000000003</v>
      </c>
      <c r="F1481" s="2">
        <f t="shared" si="177"/>
        <v>2.1936599999999999</v>
      </c>
      <c r="G1481" s="2">
        <f t="shared" si="179"/>
        <v>2.210448</v>
      </c>
      <c r="H1481" s="2">
        <f t="shared" si="175"/>
        <v>2.1121174999999992</v>
      </c>
      <c r="I1481" s="2">
        <f t="array" ref="I1481">SUMPRODUCT(B1465:B1484, (ROW(B1465:B1484)-ROW(B1465)+1)) / (20*21/2)</f>
        <v>2.1914614285714284</v>
      </c>
      <c r="J1481" s="2">
        <f t="shared" si="178"/>
        <v>2.1953548207228653</v>
      </c>
      <c r="K1481" s="2">
        <f t="shared" si="180"/>
        <v>2.1832856070140494</v>
      </c>
    </row>
    <row r="1482" spans="1:11" ht="13.5" x14ac:dyDescent="0.25">
      <c r="A1482" s="3">
        <f>TITRES_STAT!B1485</f>
        <v>44169</v>
      </c>
      <c r="B1482" s="6">
        <f>TITRES_STAT!D1485</f>
        <v>2.1840000000000002</v>
      </c>
      <c r="C1482" s="2">
        <f t="shared" si="181"/>
        <v>-1.3799999999999812E-2</v>
      </c>
      <c r="D1482" s="2">
        <f t="shared" si="182"/>
        <v>2.1909000000000001</v>
      </c>
      <c r="E1482" s="2">
        <f t="shared" si="176"/>
        <v>2.1943500000000005</v>
      </c>
      <c r="F1482" s="2">
        <f t="shared" si="177"/>
        <v>2.1960699999999997</v>
      </c>
      <c r="G1482" s="2">
        <f t="shared" si="179"/>
        <v>2.2111379999999996</v>
      </c>
      <c r="H1482" s="2">
        <f t="shared" ref="H1482:H1545" si="183">AVERAGE(B1283:B1482)</f>
        <v>2.1135319999999997</v>
      </c>
      <c r="I1482" s="2">
        <f t="array" ref="I1482">SUMPRODUCT(B1466:B1485, (ROW(B1466:B1485)-ROW(B1466)+1)) / (20*21/2)</f>
        <v>2.1909690476190478</v>
      </c>
      <c r="J1482" s="2">
        <f t="shared" si="178"/>
        <v>2.1942734092254494</v>
      </c>
      <c r="K1482" s="2">
        <f t="shared" si="180"/>
        <v>2.1833136224252634</v>
      </c>
    </row>
    <row r="1483" spans="1:11" ht="13.5" x14ac:dyDescent="0.25">
      <c r="A1483" s="3">
        <f>TITRES_STAT!B1486</f>
        <v>44172</v>
      </c>
      <c r="B1483" s="6">
        <f>TITRES_STAT!D1486</f>
        <v>2.1840000000000002</v>
      </c>
      <c r="C1483" s="2">
        <f t="shared" si="181"/>
        <v>0</v>
      </c>
      <c r="D1483" s="2">
        <f t="shared" si="182"/>
        <v>2.1909000000000001</v>
      </c>
      <c r="E1483" s="2">
        <f t="shared" si="176"/>
        <v>2.1922800000000002</v>
      </c>
      <c r="F1483" s="2">
        <f t="shared" si="177"/>
        <v>2.1957249999999999</v>
      </c>
      <c r="G1483" s="2">
        <f t="shared" si="179"/>
        <v>2.2094839999999998</v>
      </c>
      <c r="H1483" s="2">
        <f t="shared" si="183"/>
        <v>2.1144859999999994</v>
      </c>
      <c r="I1483" s="2">
        <f t="array" ref="I1483">SUMPRODUCT(B1467:B1486, (ROW(B1467:B1486)-ROW(B1467)+1)) / (20*21/2)</f>
        <v>2.1908047619047619</v>
      </c>
      <c r="J1483" s="2">
        <f t="shared" si="178"/>
        <v>2.1932949892992162</v>
      </c>
      <c r="K1483" s="2">
        <f t="shared" si="180"/>
        <v>2.1833405391929004</v>
      </c>
    </row>
    <row r="1484" spans="1:11" ht="13.5" x14ac:dyDescent="0.25">
      <c r="A1484" s="3">
        <f>TITRES_STAT!B1487</f>
        <v>44173</v>
      </c>
      <c r="B1484" s="6">
        <f>TITRES_STAT!D1487</f>
        <v>2.2046999999999999</v>
      </c>
      <c r="C1484" s="2">
        <f t="shared" si="181"/>
        <v>2.0699999999999719E-2</v>
      </c>
      <c r="D1484" s="2">
        <f t="shared" si="182"/>
        <v>2.1909000000000001</v>
      </c>
      <c r="E1484" s="2">
        <f t="shared" ref="E1484:E1547" si="184">AVERAGE(B1475:B1484)</f>
        <v>2.1936600000000004</v>
      </c>
      <c r="F1484" s="2">
        <f t="shared" si="177"/>
        <v>2.1960699999999997</v>
      </c>
      <c r="G1484" s="2">
        <f t="shared" si="179"/>
        <v>2.2094839999999998</v>
      </c>
      <c r="H1484" s="2">
        <f t="shared" si="183"/>
        <v>2.1153789999999995</v>
      </c>
      <c r="I1484" s="2">
        <f t="array" ref="I1484">SUMPRODUCT(B1468:B1487, (ROW(B1468:B1487)-ROW(B1468)+1)) / (20*21/2)</f>
        <v>2.1922499999999996</v>
      </c>
      <c r="J1484" s="2">
        <f t="shared" si="178"/>
        <v>2.194381180794529</v>
      </c>
      <c r="K1484" s="2">
        <f t="shared" si="180"/>
        <v>2.1841781651069043</v>
      </c>
    </row>
    <row r="1485" spans="1:11" ht="13.5" x14ac:dyDescent="0.25">
      <c r="A1485" s="3">
        <f>TITRES_STAT!B1488</f>
        <v>44174</v>
      </c>
      <c r="B1485" s="6">
        <f>TITRES_STAT!D1488</f>
        <v>2.1909000000000001</v>
      </c>
      <c r="C1485" s="2">
        <f t="shared" si="181"/>
        <v>-1.3799999999999812E-2</v>
      </c>
      <c r="D1485" s="2">
        <f t="shared" si="182"/>
        <v>2.1922800000000002</v>
      </c>
      <c r="E1485" s="2">
        <f t="shared" si="184"/>
        <v>2.1929699999999999</v>
      </c>
      <c r="F1485" s="2">
        <f t="shared" si="177"/>
        <v>2.192625</v>
      </c>
      <c r="G1485" s="2">
        <f t="shared" si="179"/>
        <v>2.2078319999999998</v>
      </c>
      <c r="H1485" s="2">
        <f t="shared" si="183"/>
        <v>2.1164989999999992</v>
      </c>
      <c r="I1485" s="2">
        <f t="array" ref="I1485">SUMPRODUCT(B1469:B1488, (ROW(B1469:B1488)-ROW(B1469)+1)) / (20*21/2)</f>
        <v>2.1936952380952377</v>
      </c>
      <c r="J1485" s="2">
        <f t="shared" si="178"/>
        <v>2.1940496397664786</v>
      </c>
      <c r="K1485" s="2">
        <f t="shared" si="180"/>
        <v>2.1844417664752611</v>
      </c>
    </row>
    <row r="1486" spans="1:11" ht="13.5" x14ac:dyDescent="0.25">
      <c r="A1486" s="3">
        <f>TITRES_STAT!B1489</f>
        <v>44175</v>
      </c>
      <c r="B1486" s="6">
        <f>TITRES_STAT!D1489</f>
        <v>2.1909000000000001</v>
      </c>
      <c r="C1486" s="2">
        <f t="shared" si="181"/>
        <v>0</v>
      </c>
      <c r="D1486" s="2">
        <f t="shared" si="182"/>
        <v>2.1909000000000001</v>
      </c>
      <c r="E1486" s="2">
        <f t="shared" si="184"/>
        <v>2.1922799999999998</v>
      </c>
      <c r="F1486" s="2">
        <f t="shared" si="177"/>
        <v>2.1895249999999997</v>
      </c>
      <c r="G1486" s="2">
        <f t="shared" si="179"/>
        <v>2.2061799999999998</v>
      </c>
      <c r="H1486" s="2">
        <f t="shared" si="183"/>
        <v>2.1173229999999994</v>
      </c>
      <c r="I1486" s="2">
        <f t="array" ref="I1486">SUMPRODUCT(B1470:B1489, (ROW(B1470:B1489)-ROW(B1470)+1)) / (20*21/2)</f>
        <v>2.1893899999999995</v>
      </c>
      <c r="J1486" s="2">
        <f t="shared" si="178"/>
        <v>2.1937496740744331</v>
      </c>
      <c r="K1486" s="2">
        <f t="shared" si="180"/>
        <v>2.184695030535055</v>
      </c>
    </row>
    <row r="1487" spans="1:11" ht="13.5" x14ac:dyDescent="0.25">
      <c r="A1487" s="3">
        <f>TITRES_STAT!B1490</f>
        <v>44176</v>
      </c>
      <c r="B1487" s="6">
        <f>TITRES_STAT!D1490</f>
        <v>2.2046999999999999</v>
      </c>
      <c r="C1487" s="2">
        <f t="shared" si="181"/>
        <v>1.3799999999999812E-2</v>
      </c>
      <c r="D1487" s="2">
        <f t="shared" si="182"/>
        <v>2.1950400000000001</v>
      </c>
      <c r="E1487" s="2">
        <f t="shared" si="184"/>
        <v>2.1929699999999999</v>
      </c>
      <c r="F1487" s="2">
        <f t="shared" si="177"/>
        <v>2.1895250000000002</v>
      </c>
      <c r="G1487" s="2">
        <f t="shared" si="179"/>
        <v>2.2060439999999999</v>
      </c>
      <c r="H1487" s="2">
        <f t="shared" si="183"/>
        <v>2.1184794999999998</v>
      </c>
      <c r="I1487" s="2">
        <f t="array" ref="I1487">SUMPRODUCT(B1471:B1490, (ROW(B1471:B1490)-ROW(B1471)+1)) / (20*21/2)</f>
        <v>2.1905390476190476</v>
      </c>
      <c r="J1487" s="2">
        <f t="shared" si="178"/>
        <v>2.1947925622578204</v>
      </c>
      <c r="K1487" s="2">
        <f t="shared" si="180"/>
        <v>2.1854795391415234</v>
      </c>
    </row>
    <row r="1488" spans="1:11" ht="13.5" x14ac:dyDescent="0.25">
      <c r="A1488" s="3">
        <f>TITRES_STAT!B1491</f>
        <v>44179</v>
      </c>
      <c r="B1488" s="6">
        <f>TITRES_STAT!D1491</f>
        <v>2.2046999999999999</v>
      </c>
      <c r="C1488" s="2">
        <f t="shared" si="181"/>
        <v>0</v>
      </c>
      <c r="D1488" s="2">
        <f t="shared" si="182"/>
        <v>2.1991799999999997</v>
      </c>
      <c r="E1488" s="2">
        <f t="shared" si="184"/>
        <v>2.1950399999999997</v>
      </c>
      <c r="F1488" s="2">
        <f t="shared" si="177"/>
        <v>2.1878050000000004</v>
      </c>
      <c r="G1488" s="2">
        <f t="shared" si="179"/>
        <v>2.2059079999999995</v>
      </c>
      <c r="H1488" s="2">
        <f t="shared" si="183"/>
        <v>2.1197344999999994</v>
      </c>
      <c r="I1488" s="2">
        <f t="array" ref="I1488">SUMPRODUCT(B1472:B1491, (ROW(B1472:B1491)-ROW(B1472)+1)) / (20*21/2)</f>
        <v>2.1906699999999999</v>
      </c>
      <c r="J1488" s="2">
        <f t="shared" si="178"/>
        <v>2.1957361277570757</v>
      </c>
      <c r="K1488" s="2">
        <f t="shared" si="180"/>
        <v>2.1862332827046007</v>
      </c>
    </row>
    <row r="1489" spans="1:11" ht="13.5" x14ac:dyDescent="0.25">
      <c r="A1489" s="3">
        <f>TITRES_STAT!B1492</f>
        <v>44180</v>
      </c>
      <c r="B1489" s="6">
        <f>TITRES_STAT!D1492</f>
        <v>2.1425999999999998</v>
      </c>
      <c r="C1489" s="2">
        <f t="shared" si="181"/>
        <v>-6.2100000000000044E-2</v>
      </c>
      <c r="D1489" s="2">
        <f t="shared" si="182"/>
        <v>2.18676</v>
      </c>
      <c r="E1489" s="2">
        <f t="shared" si="184"/>
        <v>2.1888299999999994</v>
      </c>
      <c r="F1489" s="2">
        <f t="shared" si="177"/>
        <v>2.1857350000000006</v>
      </c>
      <c r="G1489" s="2">
        <f t="shared" si="179"/>
        <v>2.2048040000000002</v>
      </c>
      <c r="H1489" s="2">
        <f t="shared" si="183"/>
        <v>2.1203499999999997</v>
      </c>
      <c r="I1489" s="2">
        <f t="array" ref="I1489">SUMPRODUCT(B1473:B1492, (ROW(B1473:B1492)-ROW(B1473)+1)) / (20*21/2)</f>
        <v>2.1904728571428569</v>
      </c>
      <c r="J1489" s="2">
        <f t="shared" si="178"/>
        <v>2.1906755441611638</v>
      </c>
      <c r="K1489" s="2">
        <f t="shared" si="180"/>
        <v>2.1845221735789302</v>
      </c>
    </row>
    <row r="1490" spans="1:11" ht="13.5" x14ac:dyDescent="0.25">
      <c r="A1490" s="3">
        <f>TITRES_STAT!B1493</f>
        <v>44181</v>
      </c>
      <c r="B1490" s="6">
        <f>TITRES_STAT!D1493</f>
        <v>2.1978</v>
      </c>
      <c r="C1490" s="2">
        <f t="shared" si="181"/>
        <v>5.5200000000000138E-2</v>
      </c>
      <c r="D1490" s="2">
        <f t="shared" si="182"/>
        <v>2.1881399999999998</v>
      </c>
      <c r="E1490" s="2">
        <f t="shared" si="184"/>
        <v>2.1902099999999995</v>
      </c>
      <c r="F1490" s="2">
        <f t="shared" si="177"/>
        <v>2.1895250000000006</v>
      </c>
      <c r="G1490" s="2">
        <f t="shared" si="179"/>
        <v>2.204666</v>
      </c>
      <c r="H1490" s="2">
        <f t="shared" si="183"/>
        <v>2.1212415</v>
      </c>
      <c r="I1490" s="2">
        <f t="array" ref="I1490">SUMPRODUCT(B1474:B1493, (ROW(B1474:B1493)-ROW(B1474)+1)) / (20*21/2)</f>
        <v>2.1896842857142857</v>
      </c>
      <c r="J1490" s="2">
        <f t="shared" si="178"/>
        <v>2.1913540637648623</v>
      </c>
      <c r="K1490" s="2">
        <f t="shared" si="180"/>
        <v>2.1850428726542663</v>
      </c>
    </row>
    <row r="1491" spans="1:11" ht="13.5" x14ac:dyDescent="0.25">
      <c r="A1491" s="3">
        <f>TITRES_STAT!B1494</f>
        <v>44182</v>
      </c>
      <c r="B1491" s="6">
        <f>TITRES_STAT!D1494</f>
        <v>2.1909000000000001</v>
      </c>
      <c r="C1491" s="2">
        <f t="shared" si="181"/>
        <v>-6.8999999999999062E-3</v>
      </c>
      <c r="D1491" s="2">
        <f t="shared" si="182"/>
        <v>2.1881399999999998</v>
      </c>
      <c r="E1491" s="2">
        <f t="shared" si="184"/>
        <v>2.1895199999999995</v>
      </c>
      <c r="F1491" s="2">
        <f t="shared" si="177"/>
        <v>2.1929700000000003</v>
      </c>
      <c r="G1491" s="2">
        <f t="shared" si="179"/>
        <v>2.2037020000000003</v>
      </c>
      <c r="H1491" s="2">
        <f t="shared" si="183"/>
        <v>2.1216709999999996</v>
      </c>
      <c r="I1491" s="2">
        <f t="array" ref="I1491">SUMPRODUCT(B1475:B1494, (ROW(B1475:B1494)-ROW(B1475)+1)) / (20*21/2)</f>
        <v>2.1903085714285715</v>
      </c>
      <c r="J1491" s="2">
        <f t="shared" si="178"/>
        <v>2.1913108195967803</v>
      </c>
      <c r="K1491" s="2">
        <f t="shared" si="180"/>
        <v>2.1852725639227266</v>
      </c>
    </row>
    <row r="1492" spans="1:11" ht="13.5" x14ac:dyDescent="0.25">
      <c r="A1492" s="3">
        <f>TITRES_STAT!B1495</f>
        <v>44183</v>
      </c>
      <c r="B1492" s="6">
        <f>TITRES_STAT!D1495</f>
        <v>2.1909000000000001</v>
      </c>
      <c r="C1492" s="2">
        <f t="shared" si="181"/>
        <v>0</v>
      </c>
      <c r="D1492" s="2">
        <f t="shared" si="182"/>
        <v>2.1853799999999999</v>
      </c>
      <c r="E1492" s="2">
        <f t="shared" si="184"/>
        <v>2.1902099999999995</v>
      </c>
      <c r="F1492" s="2">
        <f t="shared" ref="F1492:F1555" si="185">AVERAGE(B1473:B1492)</f>
        <v>2.1922800000000002</v>
      </c>
      <c r="G1492" s="2">
        <f t="shared" si="179"/>
        <v>2.203014</v>
      </c>
      <c r="H1492" s="2">
        <f t="shared" si="183"/>
        <v>2.1221004999999997</v>
      </c>
      <c r="I1492" s="2">
        <f t="array" ref="I1492">SUMPRODUCT(B1476:B1495, (ROW(B1476:B1495)-ROW(B1476)+1)) / (20*21/2)</f>
        <v>2.1895857142857138</v>
      </c>
      <c r="J1492" s="2">
        <f t="shared" si="178"/>
        <v>2.1912716939208963</v>
      </c>
      <c r="K1492" s="2">
        <f t="shared" si="180"/>
        <v>2.1854932476904629</v>
      </c>
    </row>
    <row r="1493" spans="1:11" ht="13.5" x14ac:dyDescent="0.25">
      <c r="A1493" s="3">
        <f>TITRES_STAT!B1496</f>
        <v>44186</v>
      </c>
      <c r="B1493" s="6">
        <f>TITRES_STAT!D1496</f>
        <v>2.1840000000000002</v>
      </c>
      <c r="C1493" s="2">
        <f t="shared" si="181"/>
        <v>-6.8999999999999062E-3</v>
      </c>
      <c r="D1493" s="2">
        <f t="shared" si="182"/>
        <v>2.1812400000000003</v>
      </c>
      <c r="E1493" s="2">
        <f t="shared" si="184"/>
        <v>2.1902099999999995</v>
      </c>
      <c r="F1493" s="2">
        <f t="shared" si="185"/>
        <v>2.1912449999999999</v>
      </c>
      <c r="G1493" s="2">
        <f t="shared" si="179"/>
        <v>2.2023259999999998</v>
      </c>
      <c r="H1493" s="2">
        <f t="shared" si="183"/>
        <v>2.122331</v>
      </c>
      <c r="I1493" s="2">
        <f t="array" ref="I1493">SUMPRODUCT(B1477:B1496, (ROW(B1477:B1496)-ROW(B1477)+1)) / (20*21/2)</f>
        <v>2.1895857142857138</v>
      </c>
      <c r="J1493" s="2">
        <f t="shared" ref="J1493:J1556" si="186">$J$4*B1493+J1492*(1-$J$4)</f>
        <v>2.1905791516427158</v>
      </c>
      <c r="K1493" s="2">
        <f t="shared" si="180"/>
        <v>2.1854346889575038</v>
      </c>
    </row>
    <row r="1494" spans="1:11" ht="13.5" x14ac:dyDescent="0.25">
      <c r="A1494" s="3">
        <f>TITRES_STAT!B1497</f>
        <v>44187</v>
      </c>
      <c r="B1494" s="6">
        <f>TITRES_STAT!D1497</f>
        <v>2.1978</v>
      </c>
      <c r="C1494" s="2">
        <f t="shared" si="181"/>
        <v>1.3799999999999812E-2</v>
      </c>
      <c r="D1494" s="2">
        <f t="shared" si="182"/>
        <v>2.1922800000000002</v>
      </c>
      <c r="E1494" s="2">
        <f t="shared" si="184"/>
        <v>2.1895199999999999</v>
      </c>
      <c r="F1494" s="2">
        <f t="shared" si="185"/>
        <v>2.1915899999999997</v>
      </c>
      <c r="G1494" s="2">
        <f t="shared" si="179"/>
        <v>2.2015000000000002</v>
      </c>
      <c r="H1494" s="2">
        <f t="shared" si="183"/>
        <v>2.1224660000000002</v>
      </c>
      <c r="I1494" s="2">
        <f t="array" ref="I1494">SUMPRODUCT(B1478:B1497, (ROW(B1478:B1497)-ROW(B1478)+1)) / (20*21/2)</f>
        <v>2.1902757142857143</v>
      </c>
      <c r="J1494" s="2">
        <f t="shared" si="186"/>
        <v>2.1912668514862665</v>
      </c>
      <c r="K1494" s="2">
        <f t="shared" si="180"/>
        <v>2.1859196031160328</v>
      </c>
    </row>
    <row r="1495" spans="1:11" ht="13.5" x14ac:dyDescent="0.25">
      <c r="A1495" s="3">
        <f>TITRES_STAT!B1498</f>
        <v>44188</v>
      </c>
      <c r="B1495" s="6">
        <f>TITRES_STAT!D1498</f>
        <v>2.1840000000000002</v>
      </c>
      <c r="C1495" s="2">
        <f t="shared" si="181"/>
        <v>-1.3799999999999812E-2</v>
      </c>
      <c r="D1495" s="2">
        <f t="shared" si="182"/>
        <v>2.1895200000000004</v>
      </c>
      <c r="E1495" s="2">
        <f t="shared" si="184"/>
        <v>2.1888300000000003</v>
      </c>
      <c r="F1495" s="2">
        <f t="shared" si="185"/>
        <v>2.1908999999999996</v>
      </c>
      <c r="G1495" s="2">
        <f t="shared" si="179"/>
        <v>2.2001219999999999</v>
      </c>
      <c r="H1495" s="2">
        <f t="shared" si="183"/>
        <v>2.122598</v>
      </c>
      <c r="I1495" s="2">
        <f t="array" ref="I1495">SUMPRODUCT(B1479:B1498, (ROW(B1479:B1498)-ROW(B1479)+1)) / (20*21/2)</f>
        <v>2.1903085714285715</v>
      </c>
      <c r="J1495" s="2">
        <f t="shared" si="186"/>
        <v>2.1905747703923364</v>
      </c>
      <c r="K1495" s="2">
        <f t="shared" si="180"/>
        <v>2.185844324562463</v>
      </c>
    </row>
    <row r="1496" spans="1:11" ht="13.5" x14ac:dyDescent="0.25">
      <c r="A1496" s="3">
        <f>TITRES_STAT!B1499</f>
        <v>44189</v>
      </c>
      <c r="B1496" s="6">
        <f>TITRES_STAT!D1499</f>
        <v>2.1909000000000001</v>
      </c>
      <c r="C1496" s="2">
        <f t="shared" si="181"/>
        <v>6.8999999999999062E-3</v>
      </c>
      <c r="D1496" s="2">
        <f t="shared" si="182"/>
        <v>2.1895200000000004</v>
      </c>
      <c r="E1496" s="2">
        <f t="shared" si="184"/>
        <v>2.1888300000000003</v>
      </c>
      <c r="F1496" s="2">
        <f t="shared" si="185"/>
        <v>2.1905549999999994</v>
      </c>
      <c r="G1496" s="2">
        <f t="shared" si="179"/>
        <v>2.2003979999999999</v>
      </c>
      <c r="H1496" s="2">
        <f t="shared" si="183"/>
        <v>2.1228959999999999</v>
      </c>
      <c r="I1496" s="2">
        <f t="array" ref="I1496">SUMPRODUCT(B1480:B1499, (ROW(B1480:B1499)-ROW(B1480)+1)) / (20*21/2)</f>
        <v>2.1909657142857144</v>
      </c>
      <c r="J1496" s="2">
        <f t="shared" si="186"/>
        <v>2.1906057446406852</v>
      </c>
      <c r="K1496" s="2">
        <f t="shared" si="180"/>
        <v>2.1860425863443274</v>
      </c>
    </row>
    <row r="1497" spans="1:11" ht="13.5" x14ac:dyDescent="0.25">
      <c r="A1497" s="3">
        <f>TITRES_STAT!B1500</f>
        <v>44190</v>
      </c>
      <c r="B1497" s="6">
        <f>TITRES_STAT!D1500</f>
        <v>2.1978</v>
      </c>
      <c r="C1497" s="2">
        <f t="shared" si="181"/>
        <v>6.8999999999999062E-3</v>
      </c>
      <c r="D1497" s="2">
        <f t="shared" si="182"/>
        <v>2.1909000000000001</v>
      </c>
      <c r="E1497" s="2">
        <f t="shared" si="184"/>
        <v>2.1881400000000002</v>
      </c>
      <c r="F1497" s="2">
        <f t="shared" si="185"/>
        <v>2.1905549999999994</v>
      </c>
      <c r="G1497" s="2">
        <f t="shared" si="179"/>
        <v>2.1995719999999999</v>
      </c>
      <c r="H1497" s="2">
        <f t="shared" si="183"/>
        <v>2.1232284999999997</v>
      </c>
      <c r="I1497" s="2">
        <f t="array" ref="I1497">SUMPRODUCT(B1481:B1500, (ROW(B1481:B1500)-ROW(B1481)+1)) / (20*21/2)</f>
        <v>2.1909985714285711</v>
      </c>
      <c r="J1497" s="2">
        <f t="shared" si="186"/>
        <v>2.191290911817763</v>
      </c>
      <c r="K1497" s="2">
        <f t="shared" si="180"/>
        <v>2.1865036613896476</v>
      </c>
    </row>
    <row r="1498" spans="1:11" ht="13.5" x14ac:dyDescent="0.25">
      <c r="A1498" s="3">
        <f>TITRES_STAT!B1501</f>
        <v>44193</v>
      </c>
      <c r="B1498" s="6">
        <f>TITRES_STAT!D1501</f>
        <v>2.1909000000000001</v>
      </c>
      <c r="C1498" s="2">
        <f t="shared" si="181"/>
        <v>-6.8999999999999062E-3</v>
      </c>
      <c r="D1498" s="2">
        <f t="shared" si="182"/>
        <v>2.1922800000000002</v>
      </c>
      <c r="E1498" s="2">
        <f t="shared" si="184"/>
        <v>2.1867600000000005</v>
      </c>
      <c r="F1498" s="2">
        <f t="shared" si="185"/>
        <v>2.1908999999999996</v>
      </c>
      <c r="G1498" s="2">
        <f t="shared" si="179"/>
        <v>2.1990219999999998</v>
      </c>
      <c r="H1498" s="2">
        <f t="shared" si="183"/>
        <v>2.1238224999999997</v>
      </c>
      <c r="I1498" s="2">
        <f t="array" ref="I1498">SUMPRODUCT(B1482:B1501, (ROW(B1482:B1501)-ROW(B1482)+1)) / (20*21/2)</f>
        <v>2.1909985714285711</v>
      </c>
      <c r="J1498" s="2">
        <f t="shared" si="186"/>
        <v>2.1912536821208333</v>
      </c>
      <c r="K1498" s="2">
        <f t="shared" si="180"/>
        <v>2.1866760668253478</v>
      </c>
    </row>
    <row r="1499" spans="1:11" ht="13.5" x14ac:dyDescent="0.25">
      <c r="A1499" s="3">
        <f>TITRES_STAT!B1502</f>
        <v>44194</v>
      </c>
      <c r="B1499" s="6">
        <f>TITRES_STAT!D1502</f>
        <v>2.1978</v>
      </c>
      <c r="C1499" s="2">
        <f t="shared" si="181"/>
        <v>6.8999999999999062E-3</v>
      </c>
      <c r="D1499" s="2">
        <f t="shared" si="182"/>
        <v>2.1922800000000002</v>
      </c>
      <c r="E1499" s="2">
        <f t="shared" si="184"/>
        <v>2.1922800000000002</v>
      </c>
      <c r="F1499" s="2">
        <f t="shared" si="185"/>
        <v>2.1905549999999994</v>
      </c>
      <c r="G1499" s="2">
        <f t="shared" si="179"/>
        <v>2.19916</v>
      </c>
      <c r="H1499" s="2">
        <f t="shared" si="183"/>
        <v>2.1243194999999995</v>
      </c>
      <c r="I1499" s="2">
        <f t="array" ref="I1499">SUMPRODUCT(B1483:B1502, (ROW(B1483:B1502)-ROW(B1483)+1)) / (20*21/2)</f>
        <v>2.1910314285714279</v>
      </c>
      <c r="J1499" s="2">
        <f t="shared" si="186"/>
        <v>2.1918771409664681</v>
      </c>
      <c r="K1499" s="2">
        <f t="shared" si="180"/>
        <v>2.1871122994988634</v>
      </c>
    </row>
    <row r="1500" spans="1:11" ht="13.5" x14ac:dyDescent="0.25">
      <c r="A1500" s="3">
        <f>TITRES_STAT!B1503</f>
        <v>44195</v>
      </c>
      <c r="B1500" s="6">
        <f>TITRES_STAT!D1503</f>
        <v>2.1909000000000001</v>
      </c>
      <c r="C1500" s="2">
        <f t="shared" si="181"/>
        <v>-6.8999999999999062E-3</v>
      </c>
      <c r="D1500" s="2">
        <f t="shared" si="182"/>
        <v>2.1936599999999999</v>
      </c>
      <c r="E1500" s="2">
        <f t="shared" si="184"/>
        <v>2.1915900000000001</v>
      </c>
      <c r="F1500" s="2">
        <f t="shared" si="185"/>
        <v>2.1909000000000001</v>
      </c>
      <c r="G1500" s="2">
        <f t="shared" si="179"/>
        <v>2.1992980000000002</v>
      </c>
      <c r="H1500" s="2">
        <f t="shared" si="183"/>
        <v>2.1245514999999999</v>
      </c>
      <c r="I1500" s="2">
        <f t="array" ref="I1500">SUMPRODUCT(B1484:B1503, (ROW(B1484:B1503)-ROW(B1484)+1)) / (20*21/2)</f>
        <v>2.1910314285714283</v>
      </c>
      <c r="J1500" s="2">
        <f t="shared" si="186"/>
        <v>2.1917840799220425</v>
      </c>
      <c r="K1500" s="2">
        <f t="shared" si="180"/>
        <v>2.1872608367734179</v>
      </c>
    </row>
    <row r="1501" spans="1:11" ht="13.5" x14ac:dyDescent="0.25">
      <c r="A1501" s="3">
        <f>TITRES_STAT!B1504</f>
        <v>44196</v>
      </c>
      <c r="B1501" s="6">
        <f>TITRES_STAT!D1504</f>
        <v>2.1909000000000001</v>
      </c>
      <c r="C1501" s="2">
        <f t="shared" si="181"/>
        <v>0</v>
      </c>
      <c r="D1501" s="2">
        <f t="shared" si="182"/>
        <v>2.1936599999999999</v>
      </c>
      <c r="E1501" s="2">
        <f t="shared" si="184"/>
        <v>2.1915900000000001</v>
      </c>
      <c r="F1501" s="2">
        <f t="shared" si="185"/>
        <v>2.1905549999999998</v>
      </c>
      <c r="G1501" s="2">
        <f t="shared" si="179"/>
        <v>2.1997119999999999</v>
      </c>
      <c r="H1501" s="2">
        <f t="shared" si="183"/>
        <v>2.1251454999999995</v>
      </c>
      <c r="I1501" s="2">
        <f t="array" ref="I1501">SUMPRODUCT(B1485:B1504, (ROW(B1485:B1504)-ROW(B1485)+1)) / (20*21/2)</f>
        <v>2.1896842857142853</v>
      </c>
      <c r="J1501" s="2">
        <f t="shared" si="186"/>
        <v>2.191699881834229</v>
      </c>
      <c r="K1501" s="2">
        <f t="shared" si="180"/>
        <v>2.1874035490568136</v>
      </c>
    </row>
    <row r="1502" spans="1:11" ht="13.5" x14ac:dyDescent="0.25">
      <c r="A1502" s="3">
        <f>TITRES_STAT!B1505</f>
        <v>44200</v>
      </c>
      <c r="B1502" s="6">
        <f>TITRES_STAT!D1505</f>
        <v>2.1909000000000001</v>
      </c>
      <c r="C1502" s="2">
        <f t="shared" si="181"/>
        <v>0</v>
      </c>
      <c r="D1502" s="2">
        <f t="shared" si="182"/>
        <v>2.1922800000000002</v>
      </c>
      <c r="E1502" s="2">
        <f t="shared" si="184"/>
        <v>2.1915899999999997</v>
      </c>
      <c r="F1502" s="2">
        <f t="shared" si="185"/>
        <v>2.1909000000000001</v>
      </c>
      <c r="G1502" s="2">
        <f t="shared" si="179"/>
        <v>2.1988859999999999</v>
      </c>
      <c r="H1502" s="2">
        <f t="shared" si="183"/>
        <v>2.1257394999999999</v>
      </c>
      <c r="I1502" s="2">
        <f t="array" ref="I1502">SUMPRODUCT(B1486:B1505, (ROW(B1486:B1505)-ROW(B1486)+1)) / (20*21/2)</f>
        <v>2.1858399999999998</v>
      </c>
      <c r="J1502" s="2">
        <f t="shared" si="186"/>
        <v>2.1916237026119214</v>
      </c>
      <c r="K1502" s="2">
        <f t="shared" si="180"/>
        <v>2.1875406647800761</v>
      </c>
    </row>
    <row r="1503" spans="1:11" ht="13.5" x14ac:dyDescent="0.25">
      <c r="A1503" s="3">
        <f>TITRES_STAT!B1506</f>
        <v>44201</v>
      </c>
      <c r="B1503" s="6">
        <f>TITRES_STAT!D1506</f>
        <v>2.1909000000000001</v>
      </c>
      <c r="C1503" s="2">
        <f t="shared" si="181"/>
        <v>0</v>
      </c>
      <c r="D1503" s="2">
        <f t="shared" si="182"/>
        <v>2.1922800000000002</v>
      </c>
      <c r="E1503" s="2">
        <f t="shared" si="184"/>
        <v>2.1922799999999998</v>
      </c>
      <c r="F1503" s="2">
        <f t="shared" si="185"/>
        <v>2.1912449999999999</v>
      </c>
      <c r="G1503" s="2">
        <f t="shared" si="179"/>
        <v>2.1972339999999999</v>
      </c>
      <c r="H1503" s="2">
        <f t="shared" si="183"/>
        <v>2.1263334999999999</v>
      </c>
      <c r="I1503" s="2">
        <f t="array" ref="I1503">SUMPRODUCT(B1487:B1506, (ROW(B1487:B1506)-ROW(B1487)+1)) / (20*21/2)</f>
        <v>2.1848214285714285</v>
      </c>
      <c r="J1503" s="2">
        <f t="shared" si="186"/>
        <v>2.1915547785536429</v>
      </c>
      <c r="K1503" s="2">
        <f t="shared" si="180"/>
        <v>2.1876724034161517</v>
      </c>
    </row>
    <row r="1504" spans="1:11" ht="13.5" x14ac:dyDescent="0.25">
      <c r="A1504" s="3">
        <f>TITRES_STAT!B1507</f>
        <v>44202</v>
      </c>
      <c r="B1504" s="6">
        <f>TITRES_STAT!D1507</f>
        <v>2.1770999999999998</v>
      </c>
      <c r="C1504" s="2">
        <f t="shared" si="181"/>
        <v>-1.3800000000000257E-2</v>
      </c>
      <c r="D1504" s="2">
        <f t="shared" si="182"/>
        <v>2.1881399999999998</v>
      </c>
      <c r="E1504" s="2">
        <f t="shared" si="184"/>
        <v>2.1902099999999995</v>
      </c>
      <c r="F1504" s="2">
        <f t="shared" si="185"/>
        <v>2.1898650000000002</v>
      </c>
      <c r="G1504" s="2">
        <f t="shared" si="179"/>
        <v>2.1953059999999995</v>
      </c>
      <c r="H1504" s="2">
        <f t="shared" si="183"/>
        <v>2.1271214999999994</v>
      </c>
      <c r="I1504" s="2">
        <f t="array" ref="I1504">SUMPRODUCT(B1488:B1507, (ROW(B1488:B1507)-ROW(B1488)+1)) / (20*21/2)</f>
        <v>2.1864971428571423</v>
      </c>
      <c r="J1504" s="2">
        <f t="shared" si="186"/>
        <v>2.1901781329771053</v>
      </c>
      <c r="K1504" s="2">
        <f t="shared" si="180"/>
        <v>2.1872577993606162</v>
      </c>
    </row>
    <row r="1505" spans="1:11" ht="13.5" x14ac:dyDescent="0.25">
      <c r="A1505" s="3">
        <f>TITRES_STAT!B1508</f>
        <v>44203</v>
      </c>
      <c r="B1505" s="6">
        <f>TITRES_STAT!D1508</f>
        <v>2.1495000000000002</v>
      </c>
      <c r="C1505" s="2">
        <f t="shared" si="181"/>
        <v>-2.7599999999999625E-2</v>
      </c>
      <c r="D1505" s="2">
        <f t="shared" si="182"/>
        <v>2.1798600000000001</v>
      </c>
      <c r="E1505" s="2">
        <f t="shared" si="184"/>
        <v>2.1867599999999996</v>
      </c>
      <c r="F1505" s="2">
        <f t="shared" si="185"/>
        <v>2.1877950000000004</v>
      </c>
      <c r="G1505" s="2">
        <f t="shared" si="179"/>
        <v>2.1928260000000002</v>
      </c>
      <c r="H1505" s="2">
        <f t="shared" si="183"/>
        <v>2.1275084999999994</v>
      </c>
      <c r="I1505" s="2">
        <f t="array" ref="I1505">SUMPRODUCT(B1489:B1508, (ROW(B1489:B1508)-ROW(B1489)+1)) / (20*21/2)</f>
        <v>2.1848871428571428</v>
      </c>
      <c r="J1505" s="2">
        <f t="shared" si="186"/>
        <v>2.186304025074524</v>
      </c>
      <c r="K1505" s="2">
        <f t="shared" si="180"/>
        <v>2.1857771013464742</v>
      </c>
    </row>
    <row r="1506" spans="1:11" ht="13.5" x14ac:dyDescent="0.25">
      <c r="A1506" s="3">
        <f>TITRES_STAT!B1509</f>
        <v>44204</v>
      </c>
      <c r="B1506" s="6">
        <f>TITRES_STAT!D1509</f>
        <v>2.1770999999999998</v>
      </c>
      <c r="C1506" s="2">
        <f t="shared" si="181"/>
        <v>2.7599999999999625E-2</v>
      </c>
      <c r="D1506" s="2">
        <f t="shared" si="182"/>
        <v>2.1770999999999998</v>
      </c>
      <c r="E1506" s="2">
        <f t="shared" si="184"/>
        <v>2.1853799999999994</v>
      </c>
      <c r="F1506" s="2">
        <f t="shared" si="185"/>
        <v>2.1871050000000003</v>
      </c>
      <c r="G1506" s="2">
        <f t="shared" si="179"/>
        <v>2.191862</v>
      </c>
      <c r="H1506" s="2">
        <f t="shared" si="183"/>
        <v>2.1283294999999995</v>
      </c>
      <c r="I1506" s="2">
        <f t="array" ref="I1506">SUMPRODUCT(B1490:B1509, (ROW(B1490:B1509)-ROW(B1490)+1)) / (20*21/2)</f>
        <v>2.179508095238095</v>
      </c>
      <c r="J1506" s="2">
        <f t="shared" si="186"/>
        <v>2.1854274512579028</v>
      </c>
      <c r="K1506" s="2">
        <f t="shared" si="180"/>
        <v>2.1854368228622985</v>
      </c>
    </row>
    <row r="1507" spans="1:11" ht="13.5" x14ac:dyDescent="0.25">
      <c r="A1507" s="3">
        <f>TITRES_STAT!B1510</f>
        <v>44207</v>
      </c>
      <c r="B1507" s="6">
        <f>TITRES_STAT!D1510</f>
        <v>2.2046999999999999</v>
      </c>
      <c r="C1507" s="2">
        <f t="shared" si="181"/>
        <v>2.7600000000000069E-2</v>
      </c>
      <c r="D1507" s="2">
        <f t="shared" si="182"/>
        <v>2.1798600000000001</v>
      </c>
      <c r="E1507" s="2">
        <f t="shared" si="184"/>
        <v>2.18607</v>
      </c>
      <c r="F1507" s="2">
        <f t="shared" si="185"/>
        <v>2.1871050000000007</v>
      </c>
      <c r="G1507" s="2">
        <f t="shared" si="179"/>
        <v>2.1914499999999997</v>
      </c>
      <c r="H1507" s="2">
        <f t="shared" si="183"/>
        <v>2.1293539999999997</v>
      </c>
      <c r="I1507" s="2">
        <f t="array" ref="I1507">SUMPRODUCT(B1491:B1510, (ROW(B1491:B1510)-ROW(B1491)+1)) / (20*21/2)</f>
        <v>2.1800990476190472</v>
      </c>
      <c r="J1507" s="2">
        <f t="shared" si="186"/>
        <v>2.1872629320904835</v>
      </c>
      <c r="K1507" s="2">
        <f t="shared" si="180"/>
        <v>2.1861922415735808</v>
      </c>
    </row>
    <row r="1508" spans="1:11" ht="13.5" x14ac:dyDescent="0.25">
      <c r="A1508" s="3">
        <f>TITRES_STAT!B1511</f>
        <v>44208</v>
      </c>
      <c r="B1508" s="6">
        <f>TITRES_STAT!D1511</f>
        <v>2.1701999999999999</v>
      </c>
      <c r="C1508" s="2">
        <f t="shared" si="181"/>
        <v>-3.4499999999999975E-2</v>
      </c>
      <c r="D1508" s="2">
        <f t="shared" si="182"/>
        <v>2.1757200000000001</v>
      </c>
      <c r="E1508" s="2">
        <f t="shared" si="184"/>
        <v>2.1840000000000002</v>
      </c>
      <c r="F1508" s="2">
        <f t="shared" si="185"/>
        <v>2.1853800000000008</v>
      </c>
      <c r="G1508" s="2">
        <f t="shared" si="179"/>
        <v>2.1902099999999995</v>
      </c>
      <c r="H1508" s="2">
        <f t="shared" si="183"/>
        <v>2.1300089999999998</v>
      </c>
      <c r="I1508" s="2">
        <f t="array" ref="I1508">SUMPRODUCT(B1492:B1511, (ROW(B1492:B1511)-ROW(B1492)+1)) / (20*21/2)</f>
        <v>2.1800657142857136</v>
      </c>
      <c r="J1508" s="2">
        <f t="shared" si="186"/>
        <v>2.1856378909390091</v>
      </c>
      <c r="K1508" s="2">
        <f t="shared" si="180"/>
        <v>2.1855650948452054</v>
      </c>
    </row>
    <row r="1509" spans="1:11" ht="13.5" x14ac:dyDescent="0.25">
      <c r="A1509" s="3">
        <f>TITRES_STAT!B1512</f>
        <v>44209</v>
      </c>
      <c r="B1509" s="6">
        <f>TITRES_STAT!D1512</f>
        <v>2.1288999999999998</v>
      </c>
      <c r="C1509" s="2">
        <f t="shared" si="181"/>
        <v>-4.1300000000000114E-2</v>
      </c>
      <c r="D1509" s="2">
        <f t="shared" si="182"/>
        <v>2.16608</v>
      </c>
      <c r="E1509" s="2">
        <f t="shared" si="184"/>
        <v>2.1771099999999999</v>
      </c>
      <c r="F1509" s="2">
        <f t="shared" si="185"/>
        <v>2.1846950000000005</v>
      </c>
      <c r="G1509" s="2">
        <f t="shared" si="179"/>
        <v>2.1895219999999997</v>
      </c>
      <c r="H1509" s="2">
        <f t="shared" si="183"/>
        <v>2.130293</v>
      </c>
      <c r="I1509" s="2">
        <f t="array" ref="I1509">SUMPRODUCT(B1493:B1512, (ROW(B1493:B1512)-ROW(B1493)+1)) / (20*21/2)</f>
        <v>2.1800652380952381</v>
      </c>
      <c r="J1509" s="2">
        <f t="shared" si="186"/>
        <v>2.1802342822781511</v>
      </c>
      <c r="K1509" s="2">
        <f t="shared" si="180"/>
        <v>2.1833429342630408</v>
      </c>
    </row>
    <row r="1510" spans="1:11" ht="13.5" x14ac:dyDescent="0.25">
      <c r="A1510" s="3">
        <f>TITRES_STAT!B1513</f>
        <v>44211</v>
      </c>
      <c r="B1510" s="6">
        <f>TITRES_STAT!D1513</f>
        <v>2.1909000000000001</v>
      </c>
      <c r="C1510" s="2">
        <f t="shared" si="181"/>
        <v>6.2000000000000277E-2</v>
      </c>
      <c r="D1510" s="2">
        <f t="shared" si="182"/>
        <v>2.1743600000000001</v>
      </c>
      <c r="E1510" s="2">
        <f t="shared" si="184"/>
        <v>2.1771099999999999</v>
      </c>
      <c r="F1510" s="2">
        <f t="shared" si="185"/>
        <v>2.1843500000000002</v>
      </c>
      <c r="G1510" s="2">
        <f t="shared" si="179"/>
        <v>2.1892459999999998</v>
      </c>
      <c r="H1510" s="2">
        <f t="shared" si="183"/>
        <v>2.1305909999999999</v>
      </c>
      <c r="I1510" s="2">
        <f t="array" ref="I1510">SUMPRODUCT(B1494:B1513, (ROW(B1494:B1513)-ROW(B1494)+1)) / (20*21/2)</f>
        <v>2.1800976190476193</v>
      </c>
      <c r="J1510" s="2">
        <f t="shared" si="186"/>
        <v>2.1812500649183271</v>
      </c>
      <c r="K1510" s="2">
        <f t="shared" si="180"/>
        <v>2.1836392897821373</v>
      </c>
    </row>
    <row r="1511" spans="1:11" ht="13.5" x14ac:dyDescent="0.25">
      <c r="A1511" s="3">
        <f>TITRES_STAT!B1514</f>
        <v>44214</v>
      </c>
      <c r="B1511" s="6">
        <f>TITRES_STAT!D1514</f>
        <v>2.1840000000000002</v>
      </c>
      <c r="C1511" s="2">
        <f t="shared" si="181"/>
        <v>-6.8999999999999062E-3</v>
      </c>
      <c r="D1511" s="2">
        <f t="shared" si="182"/>
        <v>2.1757400000000002</v>
      </c>
      <c r="E1511" s="2">
        <f t="shared" si="184"/>
        <v>2.1764199999999998</v>
      </c>
      <c r="F1511" s="2">
        <f t="shared" si="185"/>
        <v>2.184005</v>
      </c>
      <c r="G1511" s="2">
        <f t="shared" si="179"/>
        <v>2.1889699999999994</v>
      </c>
      <c r="H1511" s="2">
        <f t="shared" si="183"/>
        <v>2.1305915</v>
      </c>
      <c r="I1511" s="2">
        <f t="array" ref="I1511">SUMPRODUCT(B1495:B1514, (ROW(B1495:B1514)-ROW(B1495)+1)) / (20*21/2)</f>
        <v>2.1801300000000001</v>
      </c>
      <c r="J1511" s="2">
        <f t="shared" si="186"/>
        <v>2.1815119634975342</v>
      </c>
      <c r="K1511" s="2">
        <f t="shared" si="180"/>
        <v>2.1836534352808772</v>
      </c>
    </row>
    <row r="1512" spans="1:11" ht="13.5" x14ac:dyDescent="0.25">
      <c r="A1512" s="3">
        <f>TITRES_STAT!B1515</f>
        <v>44215</v>
      </c>
      <c r="B1512" s="6">
        <f>TITRES_STAT!D1515</f>
        <v>2.1840000000000002</v>
      </c>
      <c r="C1512" s="2">
        <f t="shared" si="181"/>
        <v>0</v>
      </c>
      <c r="D1512" s="2">
        <f t="shared" si="182"/>
        <v>2.1716000000000002</v>
      </c>
      <c r="E1512" s="2">
        <f t="shared" si="184"/>
        <v>2.1757300000000002</v>
      </c>
      <c r="F1512" s="2">
        <f t="shared" si="185"/>
        <v>2.1836599999999997</v>
      </c>
      <c r="G1512" s="2">
        <f t="shared" si="179"/>
        <v>2.1899339999999996</v>
      </c>
      <c r="H1512" s="2">
        <f t="shared" si="183"/>
        <v>2.1303285000000001</v>
      </c>
      <c r="I1512" s="2">
        <f t="array" ref="I1512">SUMPRODUCT(B1496:B1515, (ROW(B1496:B1515)-ROW(B1496)+1)) / (20*21/2)</f>
        <v>2.1789138095238099</v>
      </c>
      <c r="J1512" s="2">
        <f t="shared" si="186"/>
        <v>2.181748919354912</v>
      </c>
      <c r="K1512" s="2">
        <f t="shared" si="180"/>
        <v>2.1836670260541764</v>
      </c>
    </row>
    <row r="1513" spans="1:11" ht="13.5" x14ac:dyDescent="0.25">
      <c r="A1513" s="3">
        <f>TITRES_STAT!B1516</f>
        <v>44216</v>
      </c>
      <c r="B1513" s="6">
        <f>TITRES_STAT!D1516</f>
        <v>2.1840000000000002</v>
      </c>
      <c r="C1513" s="2">
        <f t="shared" si="181"/>
        <v>0</v>
      </c>
      <c r="D1513" s="2">
        <f t="shared" si="182"/>
        <v>2.1743600000000001</v>
      </c>
      <c r="E1513" s="2">
        <f t="shared" si="184"/>
        <v>2.1750400000000001</v>
      </c>
      <c r="F1513" s="2">
        <f t="shared" si="185"/>
        <v>2.1836599999999993</v>
      </c>
      <c r="G1513" s="2">
        <f t="shared" si="179"/>
        <v>2.1897959999999999</v>
      </c>
      <c r="H1513" s="2">
        <f t="shared" si="183"/>
        <v>2.1300985000000003</v>
      </c>
      <c r="I1513" s="2">
        <f t="array" ref="I1513">SUMPRODUCT(B1497:B1516, (ROW(B1497:B1516)-ROW(B1497)+1)) / (20*21/2)</f>
        <v>2.1790776190476189</v>
      </c>
      <c r="J1513" s="2">
        <f t="shared" si="186"/>
        <v>2.1819633079877776</v>
      </c>
      <c r="K1513" s="2">
        <f t="shared" si="180"/>
        <v>2.1836800838559736</v>
      </c>
    </row>
    <row r="1514" spans="1:11" ht="13.5" x14ac:dyDescent="0.25">
      <c r="A1514" s="3">
        <f>TITRES_STAT!B1517</f>
        <v>44217</v>
      </c>
      <c r="B1514" s="6">
        <f>TITRES_STAT!D1517</f>
        <v>2.1840000000000002</v>
      </c>
      <c r="C1514" s="2">
        <f t="shared" si="181"/>
        <v>0</v>
      </c>
      <c r="D1514" s="2">
        <f t="shared" si="182"/>
        <v>2.1853799999999999</v>
      </c>
      <c r="E1514" s="2">
        <f t="shared" si="184"/>
        <v>2.1757300000000006</v>
      </c>
      <c r="F1514" s="2">
        <f t="shared" si="185"/>
        <v>2.1829699999999992</v>
      </c>
      <c r="G1514" s="2">
        <f t="shared" si="179"/>
        <v>2.1895199999999995</v>
      </c>
      <c r="H1514" s="2">
        <f t="shared" si="183"/>
        <v>2.1297700000000006</v>
      </c>
      <c r="I1514" s="2">
        <f t="array" ref="I1514">SUMPRODUCT(B1498:B1517, (ROW(B1498:B1517)-ROW(B1498)+1)) / (20*21/2)</f>
        <v>2.1786171428571426</v>
      </c>
      <c r="J1514" s="2">
        <f t="shared" si="186"/>
        <v>2.1821572786556085</v>
      </c>
      <c r="K1514" s="2">
        <f t="shared" si="180"/>
        <v>2.183692629587112</v>
      </c>
    </row>
    <row r="1515" spans="1:11" ht="13.5" x14ac:dyDescent="0.25">
      <c r="A1515" s="3">
        <f>TITRES_STAT!B1518</f>
        <v>44218</v>
      </c>
      <c r="B1515" s="6">
        <f>TITRES_STAT!D1518</f>
        <v>2.1701999999999999</v>
      </c>
      <c r="C1515" s="2">
        <f t="shared" si="181"/>
        <v>-1.3800000000000257E-2</v>
      </c>
      <c r="D1515" s="2">
        <f t="shared" si="182"/>
        <v>2.1812399999999998</v>
      </c>
      <c r="E1515" s="2">
        <f t="shared" si="184"/>
        <v>2.1778000000000004</v>
      </c>
      <c r="F1515" s="2">
        <f t="shared" si="185"/>
        <v>2.1822799999999996</v>
      </c>
      <c r="G1515" s="2">
        <f t="shared" si="179"/>
        <v>2.1877279999999995</v>
      </c>
      <c r="H1515" s="2">
        <f t="shared" si="183"/>
        <v>2.1297015000000008</v>
      </c>
      <c r="I1515" s="2">
        <f t="array" ref="I1515">SUMPRODUCT(B1499:B1518, (ROW(B1499:B1518)-ROW(B1499)+1)) / (20*21/2)</f>
        <v>2.1775980952380953</v>
      </c>
      <c r="J1515" s="2">
        <f t="shared" si="186"/>
        <v>2.1810184902122174</v>
      </c>
      <c r="K1515" s="2">
        <f t="shared" si="180"/>
        <v>2.183163506858206</v>
      </c>
    </row>
    <row r="1516" spans="1:11" ht="13.5" x14ac:dyDescent="0.25">
      <c r="A1516" s="3">
        <f>TITRES_STAT!B1519</f>
        <v>44221</v>
      </c>
      <c r="B1516" s="6">
        <f>TITRES_STAT!D1519</f>
        <v>2.1840000000000002</v>
      </c>
      <c r="C1516" s="2">
        <f t="shared" si="181"/>
        <v>1.3800000000000257E-2</v>
      </c>
      <c r="D1516" s="2">
        <f t="shared" si="182"/>
        <v>2.1812400000000003</v>
      </c>
      <c r="E1516" s="2">
        <f t="shared" si="184"/>
        <v>2.1784900000000009</v>
      </c>
      <c r="F1516" s="2">
        <f t="shared" si="185"/>
        <v>2.1819349999999993</v>
      </c>
      <c r="G1516" s="2">
        <f t="shared" si="179"/>
        <v>2.1863499999999991</v>
      </c>
      <c r="H1516" s="2">
        <f t="shared" si="183"/>
        <v>2.1297020000000009</v>
      </c>
      <c r="I1516" s="2">
        <f t="array" ref="I1516">SUMPRODUCT(B1500:B1519, (ROW(B1500:B1519)-ROW(B1500)+1)) / (20*21/2)</f>
        <v>2.1734014285714283</v>
      </c>
      <c r="J1516" s="2">
        <f t="shared" si="186"/>
        <v>2.1813024435253396</v>
      </c>
      <c r="K1516" s="2">
        <f t="shared" si="180"/>
        <v>2.1831963105108256</v>
      </c>
    </row>
    <row r="1517" spans="1:11" ht="13.5" x14ac:dyDescent="0.25">
      <c r="A1517" s="3">
        <f>TITRES_STAT!B1520</f>
        <v>44222</v>
      </c>
      <c r="B1517" s="6">
        <f>TITRES_STAT!D1520</f>
        <v>2.1770999999999998</v>
      </c>
      <c r="C1517" s="2">
        <f t="shared" si="181"/>
        <v>-6.9000000000003503E-3</v>
      </c>
      <c r="D1517" s="2">
        <f t="shared" si="182"/>
        <v>2.1798600000000001</v>
      </c>
      <c r="E1517" s="2">
        <f t="shared" si="184"/>
        <v>2.1757300000000006</v>
      </c>
      <c r="F1517" s="2">
        <f t="shared" si="185"/>
        <v>2.1808999999999998</v>
      </c>
      <c r="G1517" s="2">
        <f t="shared" si="179"/>
        <v>2.1857979999999992</v>
      </c>
      <c r="H1517" s="2">
        <f t="shared" si="183"/>
        <v>2.1299640000000006</v>
      </c>
      <c r="I1517" s="2">
        <f t="array" ref="I1517">SUMPRODUCT(B1501:B1520, (ROW(B1501:B1520)-ROW(B1501)+1)) / (20*21/2)</f>
        <v>2.1727761904761902</v>
      </c>
      <c r="J1517" s="2">
        <f t="shared" si="186"/>
        <v>2.1809022108086404</v>
      </c>
      <c r="K1517" s="2">
        <f t="shared" si="180"/>
        <v>2.1829572395104009</v>
      </c>
    </row>
    <row r="1518" spans="1:11" ht="13.5" x14ac:dyDescent="0.25">
      <c r="A1518" s="3">
        <f>TITRES_STAT!B1521</f>
        <v>44223</v>
      </c>
      <c r="B1518" s="6">
        <f>TITRES_STAT!D1521</f>
        <v>2.1701999999999999</v>
      </c>
      <c r="C1518" s="2">
        <f t="shared" si="181"/>
        <v>-6.8999999999999062E-3</v>
      </c>
      <c r="D1518" s="2">
        <f t="shared" si="182"/>
        <v>2.1771000000000003</v>
      </c>
      <c r="E1518" s="2">
        <f t="shared" si="184"/>
        <v>2.1757300000000002</v>
      </c>
      <c r="F1518" s="2">
        <f t="shared" si="185"/>
        <v>2.1798649999999999</v>
      </c>
      <c r="G1518" s="2">
        <f t="shared" si="179"/>
        <v>2.1844199999999994</v>
      </c>
      <c r="H1518" s="2">
        <f t="shared" si="183"/>
        <v>2.130125500000001</v>
      </c>
      <c r="I1518" s="2">
        <f t="array" ref="I1518">SUMPRODUCT(B1502:B1521, (ROW(B1502:B1521)-ROW(B1502)+1)) / (20*21/2)</f>
        <v>2.173563809523809</v>
      </c>
      <c r="J1518" s="2">
        <f t="shared" si="186"/>
        <v>2.179882952636389</v>
      </c>
      <c r="K1518" s="2">
        <f t="shared" si="180"/>
        <v>2.1824569556080324</v>
      </c>
    </row>
    <row r="1519" spans="1:11" ht="13.5" x14ac:dyDescent="0.25">
      <c r="A1519" s="3">
        <f>TITRES_STAT!B1522</f>
        <v>44224</v>
      </c>
      <c r="B1519" s="6">
        <f>TITRES_STAT!D1522</f>
        <v>2.1358000000000001</v>
      </c>
      <c r="C1519" s="2">
        <f t="shared" si="181"/>
        <v>-3.4399999999999764E-2</v>
      </c>
      <c r="D1519" s="2">
        <f t="shared" si="182"/>
        <v>2.1674599999999997</v>
      </c>
      <c r="E1519" s="2">
        <f t="shared" si="184"/>
        <v>2.1764199999999998</v>
      </c>
      <c r="F1519" s="2">
        <f t="shared" si="185"/>
        <v>2.1767650000000005</v>
      </c>
      <c r="G1519" s="2">
        <f t="shared" si="179"/>
        <v>2.1834559999999992</v>
      </c>
      <c r="H1519" s="2">
        <f t="shared" si="183"/>
        <v>2.1300820000000011</v>
      </c>
      <c r="I1519" s="2">
        <f t="array" ref="I1519">SUMPRODUCT(B1503:B1522, (ROW(B1503:B1522)-ROW(B1503)+1)) / (20*21/2)</f>
        <v>2.1743842857142859</v>
      </c>
      <c r="J1519" s="2">
        <f t="shared" si="186"/>
        <v>2.1756845761948282</v>
      </c>
      <c r="K1519" s="2">
        <f t="shared" si="180"/>
        <v>2.1806272710743841</v>
      </c>
    </row>
    <row r="1520" spans="1:11" ht="13.5" x14ac:dyDescent="0.25">
      <c r="A1520" s="3">
        <f>TITRES_STAT!B1523</f>
        <v>44225</v>
      </c>
      <c r="B1520" s="6">
        <f>TITRES_STAT!D1523</f>
        <v>2.1701999999999999</v>
      </c>
      <c r="C1520" s="2">
        <f t="shared" si="181"/>
        <v>3.4399999999999764E-2</v>
      </c>
      <c r="D1520" s="2">
        <f t="shared" si="182"/>
        <v>2.1674599999999997</v>
      </c>
      <c r="E1520" s="2">
        <f t="shared" si="184"/>
        <v>2.17435</v>
      </c>
      <c r="F1520" s="2">
        <f t="shared" si="185"/>
        <v>2.1757300000000006</v>
      </c>
      <c r="G1520" s="2">
        <f t="shared" si="179"/>
        <v>2.1844199999999994</v>
      </c>
      <c r="H1520" s="2">
        <f t="shared" si="183"/>
        <v>2.1300135000000013</v>
      </c>
      <c r="I1520" s="2">
        <f t="array" ref="I1520">SUMPRODUCT(B1504:B1523, (ROW(B1504:B1523)-ROW(B1504)+1)) / (20*21/2)</f>
        <v>2.175237619047619</v>
      </c>
      <c r="J1520" s="2">
        <f t="shared" si="186"/>
        <v>2.1751622356048448</v>
      </c>
      <c r="K1520" s="2">
        <f t="shared" si="180"/>
        <v>2.180218358483232</v>
      </c>
    </row>
    <row r="1521" spans="1:11" ht="13.5" x14ac:dyDescent="0.25">
      <c r="A1521" s="3">
        <f>TITRES_STAT!B1524</f>
        <v>44228</v>
      </c>
      <c r="B1521" s="6">
        <f>TITRES_STAT!D1524</f>
        <v>2.1840000000000002</v>
      </c>
      <c r="C1521" s="2">
        <f t="shared" si="181"/>
        <v>1.3800000000000257E-2</v>
      </c>
      <c r="D1521" s="2">
        <f t="shared" si="182"/>
        <v>2.1674599999999997</v>
      </c>
      <c r="E1521" s="2">
        <f t="shared" si="184"/>
        <v>2.1743500000000004</v>
      </c>
      <c r="F1521" s="2">
        <f t="shared" si="185"/>
        <v>2.1753850000000003</v>
      </c>
      <c r="G1521" s="2">
        <f t="shared" si="179"/>
        <v>2.185659999999999</v>
      </c>
      <c r="H1521" s="2">
        <f t="shared" si="183"/>
        <v>2.1300795000000012</v>
      </c>
      <c r="I1521" s="2">
        <f t="array" ref="I1521">SUMPRODUCT(B1505:B1524, (ROW(B1505:B1524)-ROW(B1505)+1)) / (20*21/2)</f>
        <v>2.1754666666666664</v>
      </c>
      <c r="J1521" s="2">
        <f t="shared" si="186"/>
        <v>2.1760039274520024</v>
      </c>
      <c r="K1521" s="2">
        <f t="shared" si="180"/>
        <v>2.1803666581505561</v>
      </c>
    </row>
    <row r="1522" spans="1:11" ht="13.5" x14ac:dyDescent="0.25">
      <c r="A1522" s="3">
        <f>TITRES_STAT!B1525</f>
        <v>44229</v>
      </c>
      <c r="B1522" s="6">
        <f>TITRES_STAT!D1525</f>
        <v>2.1840000000000002</v>
      </c>
      <c r="C1522" s="2">
        <f t="shared" si="181"/>
        <v>0</v>
      </c>
      <c r="D1522" s="2">
        <f t="shared" si="182"/>
        <v>2.1688400000000003</v>
      </c>
      <c r="E1522" s="2">
        <f t="shared" si="184"/>
        <v>2.17435</v>
      </c>
      <c r="F1522" s="2">
        <f t="shared" si="185"/>
        <v>2.1750400000000001</v>
      </c>
      <c r="G1522" s="2">
        <f t="shared" ref="G1522:G1585" si="187">AVERAGE(B1473:B1522)</f>
        <v>2.1852459999999989</v>
      </c>
      <c r="H1522" s="2">
        <f t="shared" si="183"/>
        <v>2.1303430000000017</v>
      </c>
      <c r="I1522" s="2">
        <f t="array" ref="I1522">SUMPRODUCT(B1506:B1525, (ROW(B1506:B1525)-ROW(B1506)+1)) / (20*21/2)</f>
        <v>2.1756957142857143</v>
      </c>
      <c r="J1522" s="2">
        <f t="shared" si="186"/>
        <v>2.1767654581708595</v>
      </c>
      <c r="K1522" s="2">
        <f t="shared" si="180"/>
        <v>2.1805091421446519</v>
      </c>
    </row>
    <row r="1523" spans="1:11" ht="13.5" x14ac:dyDescent="0.25">
      <c r="A1523" s="3">
        <f>TITRES_STAT!B1526</f>
        <v>44230</v>
      </c>
      <c r="B1523" s="6">
        <f>TITRES_STAT!D1526</f>
        <v>2.1840000000000002</v>
      </c>
      <c r="C1523" s="2">
        <f t="shared" si="181"/>
        <v>0</v>
      </c>
      <c r="D1523" s="2">
        <f t="shared" si="182"/>
        <v>2.1716000000000002</v>
      </c>
      <c r="E1523" s="2">
        <f t="shared" si="184"/>
        <v>2.17435</v>
      </c>
      <c r="F1523" s="2">
        <f t="shared" si="185"/>
        <v>2.1746950000000003</v>
      </c>
      <c r="G1523" s="2">
        <f t="shared" si="187"/>
        <v>2.1848319999999988</v>
      </c>
      <c r="H1523" s="2">
        <f t="shared" si="183"/>
        <v>2.1304090000000016</v>
      </c>
      <c r="I1523" s="2">
        <f t="array" ref="I1523">SUMPRODUCT(B1507:B1526, (ROW(B1507:B1526)-ROW(B1507)+1)) / (20*21/2)</f>
        <v>2.1698885714285714</v>
      </c>
      <c r="J1523" s="2">
        <f t="shared" si="186"/>
        <v>2.1774544621545875</v>
      </c>
      <c r="K1523" s="2">
        <f t="shared" ref="K1523:K1586" si="188">$K$4*B1523+(1-$K$4)*K1522</f>
        <v>2.1806460385311364</v>
      </c>
    </row>
    <row r="1524" spans="1:11" ht="13.5" x14ac:dyDescent="0.25">
      <c r="A1524" s="3">
        <f>TITRES_STAT!B1527</f>
        <v>44231</v>
      </c>
      <c r="B1524" s="6">
        <f>TITRES_STAT!D1527</f>
        <v>2.1770999999999998</v>
      </c>
      <c r="C1524" s="2">
        <f t="shared" si="181"/>
        <v>-6.9000000000003503E-3</v>
      </c>
      <c r="D1524" s="2">
        <f t="shared" si="182"/>
        <v>2.1798600000000001</v>
      </c>
      <c r="E1524" s="2">
        <f t="shared" si="184"/>
        <v>2.1736599999999999</v>
      </c>
      <c r="F1524" s="2">
        <f t="shared" si="185"/>
        <v>2.1746950000000003</v>
      </c>
      <c r="G1524" s="2">
        <f t="shared" si="187"/>
        <v>2.1845559999999988</v>
      </c>
      <c r="H1524" s="2">
        <f t="shared" si="183"/>
        <v>2.1304405000000015</v>
      </c>
      <c r="I1524" s="2">
        <f t="array" ref="I1524">SUMPRODUCT(B1508:B1527, (ROW(B1508:B1527)-ROW(B1508)+1)) / (20*21/2)</f>
        <v>2.1696242857142853</v>
      </c>
      <c r="J1524" s="2">
        <f t="shared" si="186"/>
        <v>2.1774207038541507</v>
      </c>
      <c r="K1524" s="2">
        <f t="shared" si="188"/>
        <v>2.1805069781965818</v>
      </c>
    </row>
    <row r="1525" spans="1:11" ht="13.5" x14ac:dyDescent="0.25">
      <c r="A1525" s="3">
        <f>TITRES_STAT!B1528</f>
        <v>44232</v>
      </c>
      <c r="B1525" s="6">
        <f>TITRES_STAT!D1528</f>
        <v>2.1770999999999998</v>
      </c>
      <c r="C1525" s="2">
        <f t="shared" si="181"/>
        <v>0</v>
      </c>
      <c r="D1525" s="2">
        <f t="shared" si="182"/>
        <v>2.1812399999999998</v>
      </c>
      <c r="E1525" s="2">
        <f t="shared" si="184"/>
        <v>2.17435</v>
      </c>
      <c r="F1525" s="2">
        <f t="shared" si="185"/>
        <v>2.176075</v>
      </c>
      <c r="G1525" s="2">
        <f t="shared" si="187"/>
        <v>2.1841419999999987</v>
      </c>
      <c r="H1525" s="2">
        <f t="shared" si="183"/>
        <v>2.1304390000000013</v>
      </c>
      <c r="I1525" s="2">
        <f t="array" ref="I1525">SUMPRODUCT(B1509:B1528, (ROW(B1509:B1528)-ROW(B1509)+1)) / (20*21/2)</f>
        <v>2.1682099999999997</v>
      </c>
      <c r="J1525" s="2">
        <f t="shared" si="186"/>
        <v>2.1773901606299457</v>
      </c>
      <c r="K1525" s="2">
        <f t="shared" si="188"/>
        <v>2.1803733712084803</v>
      </c>
    </row>
    <row r="1526" spans="1:11" ht="13.5" x14ac:dyDescent="0.25">
      <c r="A1526" s="3">
        <f>TITRES_STAT!B1529</f>
        <v>44235</v>
      </c>
      <c r="B1526" s="6">
        <f>TITRES_STAT!D1529</f>
        <v>2.1151</v>
      </c>
      <c r="C1526" s="2">
        <f t="shared" si="181"/>
        <v>-6.1999999999999833E-2</v>
      </c>
      <c r="D1526" s="2">
        <f t="shared" si="182"/>
        <v>2.1674599999999997</v>
      </c>
      <c r="E1526" s="2">
        <f t="shared" si="184"/>
        <v>2.1674599999999997</v>
      </c>
      <c r="F1526" s="2">
        <f t="shared" si="185"/>
        <v>2.1729750000000001</v>
      </c>
      <c r="G1526" s="2">
        <f t="shared" si="187"/>
        <v>2.1824879999999989</v>
      </c>
      <c r="H1526" s="2">
        <f t="shared" si="183"/>
        <v>2.1298645000000018</v>
      </c>
      <c r="I1526" s="2">
        <f t="array" ref="I1526">SUMPRODUCT(B1510:B1529, (ROW(B1510:B1529)-ROW(B1510)+1)) / (20*21/2)</f>
        <v>2.1675185714285718</v>
      </c>
      <c r="J1526" s="2">
        <f t="shared" si="186"/>
        <v>2.1714577643794746</v>
      </c>
      <c r="K1526" s="2">
        <f t="shared" si="188"/>
        <v>2.1778136311610892</v>
      </c>
    </row>
    <row r="1527" spans="1:11" ht="13.5" x14ac:dyDescent="0.25">
      <c r="A1527" s="3">
        <f>TITRES_STAT!B1530</f>
        <v>44236</v>
      </c>
      <c r="B1527" s="6">
        <f>TITRES_STAT!D1530</f>
        <v>2.1701999999999999</v>
      </c>
      <c r="C1527" s="2">
        <f t="shared" si="181"/>
        <v>5.5099999999999927E-2</v>
      </c>
      <c r="D1527" s="2">
        <f t="shared" si="182"/>
        <v>2.1646999999999998</v>
      </c>
      <c r="E1527" s="2">
        <f t="shared" si="184"/>
        <v>2.1667700000000005</v>
      </c>
      <c r="F1527" s="2">
        <f t="shared" si="185"/>
        <v>2.1712500000000006</v>
      </c>
      <c r="G1527" s="2">
        <f t="shared" si="187"/>
        <v>2.1819359999999985</v>
      </c>
      <c r="H1527" s="2">
        <f t="shared" si="183"/>
        <v>2.1293680000000013</v>
      </c>
      <c r="I1527" s="2">
        <f t="array" ref="I1527">SUMPRODUCT(B1511:B1530, (ROW(B1511:B1530)-ROW(B1511)+1)) / (20*21/2)</f>
        <v>2.1640442857142852</v>
      </c>
      <c r="J1527" s="2">
        <f t="shared" si="186"/>
        <v>2.1713379772957149</v>
      </c>
      <c r="K1527" s="2">
        <f t="shared" si="188"/>
        <v>2.1775150573900661</v>
      </c>
    </row>
    <row r="1528" spans="1:11" ht="13.5" x14ac:dyDescent="0.25">
      <c r="A1528" s="3">
        <f>TITRES_STAT!B1531</f>
        <v>44237</v>
      </c>
      <c r="B1528" s="6">
        <f>TITRES_STAT!D1531</f>
        <v>2.1564000000000001</v>
      </c>
      <c r="C1528" s="2">
        <f t="shared" si="181"/>
        <v>-1.3799999999999812E-2</v>
      </c>
      <c r="D1528" s="2">
        <f t="shared" si="182"/>
        <v>2.1591800000000001</v>
      </c>
      <c r="E1528" s="2">
        <f t="shared" si="184"/>
        <v>2.1653900000000004</v>
      </c>
      <c r="F1528" s="2">
        <f t="shared" si="185"/>
        <v>2.1705600000000005</v>
      </c>
      <c r="G1528" s="2">
        <f t="shared" si="187"/>
        <v>2.1813839999999991</v>
      </c>
      <c r="H1528" s="2">
        <f t="shared" si="183"/>
        <v>2.1288025000000013</v>
      </c>
      <c r="I1528" s="2">
        <f t="array" ref="I1528">SUMPRODUCT(B1512:B1531, (ROW(B1512:B1531)-ROW(B1512)+1)) / (20*21/2)</f>
        <v>2.1634514285714288</v>
      </c>
      <c r="J1528" s="2">
        <f t="shared" si="186"/>
        <v>2.1699153127913613</v>
      </c>
      <c r="K1528" s="2">
        <f t="shared" si="188"/>
        <v>2.1766870159237892</v>
      </c>
    </row>
    <row r="1529" spans="1:11" ht="13.5" x14ac:dyDescent="0.25">
      <c r="A1529" s="3">
        <f>TITRES_STAT!B1532</f>
        <v>44238</v>
      </c>
      <c r="B1529" s="6">
        <f>TITRES_STAT!D1532</f>
        <v>2.1633</v>
      </c>
      <c r="C1529" s="2">
        <f t="shared" si="181"/>
        <v>6.8999999999999062E-3</v>
      </c>
      <c r="D1529" s="2">
        <f t="shared" si="182"/>
        <v>2.1564199999999998</v>
      </c>
      <c r="E1529" s="2">
        <f t="shared" si="184"/>
        <v>2.1681400000000002</v>
      </c>
      <c r="F1529" s="2">
        <f t="shared" si="185"/>
        <v>2.1722800000000002</v>
      </c>
      <c r="G1529" s="2">
        <f t="shared" si="187"/>
        <v>2.1805559999999993</v>
      </c>
      <c r="H1529" s="2">
        <f t="shared" si="183"/>
        <v>2.1286005000000014</v>
      </c>
      <c r="I1529" s="2">
        <f t="array" ref="I1529">SUMPRODUCT(B1513:B1532, (ROW(B1513:B1532)-ROW(B1513)+1)) / (20*21/2)</f>
        <v>2.162957142857143</v>
      </c>
      <c r="J1529" s="2">
        <f t="shared" si="186"/>
        <v>2.1692852830017078</v>
      </c>
      <c r="K1529" s="2">
        <f t="shared" si="188"/>
        <v>2.1761620349071702</v>
      </c>
    </row>
    <row r="1530" spans="1:11" ht="13.5" x14ac:dyDescent="0.25">
      <c r="A1530" s="3">
        <f>TITRES_STAT!B1533</f>
        <v>44239</v>
      </c>
      <c r="B1530" s="6">
        <f>TITRES_STAT!D1533</f>
        <v>2.1358000000000001</v>
      </c>
      <c r="C1530" s="2">
        <f t="shared" si="181"/>
        <v>-2.7499999999999858E-2</v>
      </c>
      <c r="D1530" s="2">
        <f t="shared" si="182"/>
        <v>2.1481599999999998</v>
      </c>
      <c r="E1530" s="2">
        <f t="shared" si="184"/>
        <v>2.1646999999999998</v>
      </c>
      <c r="F1530" s="2">
        <f t="shared" si="185"/>
        <v>2.1695250000000001</v>
      </c>
      <c r="G1530" s="2">
        <f t="shared" si="187"/>
        <v>2.1795919999999995</v>
      </c>
      <c r="H1530" s="2">
        <f t="shared" si="183"/>
        <v>2.1279980000000012</v>
      </c>
      <c r="I1530" s="2">
        <f t="array" ref="I1530">SUMPRODUCT(B1514:B1533, (ROW(B1514:B1533)-ROW(B1514)+1)) / (20*21/2)</f>
        <v>2.1632185714285712</v>
      </c>
      <c r="J1530" s="2">
        <f t="shared" si="186"/>
        <v>2.1660962084301167</v>
      </c>
      <c r="K1530" s="2">
        <f t="shared" si="188"/>
        <v>2.1745792100088499</v>
      </c>
    </row>
    <row r="1531" spans="1:11" ht="13.5" x14ac:dyDescent="0.25">
      <c r="A1531" s="3">
        <f>TITRES_STAT!B1534</f>
        <v>44242</v>
      </c>
      <c r="B1531" s="6">
        <f>TITRES_STAT!D1534</f>
        <v>2.1633</v>
      </c>
      <c r="C1531" s="2">
        <f t="shared" si="181"/>
        <v>2.7499999999999858E-2</v>
      </c>
      <c r="D1531" s="2">
        <f t="shared" si="182"/>
        <v>2.1577999999999999</v>
      </c>
      <c r="E1531" s="2">
        <f t="shared" si="184"/>
        <v>2.1626299999999996</v>
      </c>
      <c r="F1531" s="2">
        <f t="shared" si="185"/>
        <v>2.1684900000000003</v>
      </c>
      <c r="G1531" s="2">
        <f t="shared" si="187"/>
        <v>2.1789019999999995</v>
      </c>
      <c r="H1531" s="2">
        <f t="shared" si="183"/>
        <v>2.1276315000000015</v>
      </c>
      <c r="I1531" s="2">
        <f t="array" ref="I1531">SUMPRODUCT(B1515:B1534, (ROW(B1515:B1534)-ROW(B1515)+1)) / (20*21/2)</f>
        <v>2.1622314285714284</v>
      </c>
      <c r="J1531" s="2">
        <f t="shared" si="186"/>
        <v>2.1658299028653438</v>
      </c>
      <c r="K1531" s="2">
        <f t="shared" si="188"/>
        <v>2.1741368880477188</v>
      </c>
    </row>
    <row r="1532" spans="1:11" ht="13.5" x14ac:dyDescent="0.25">
      <c r="A1532" s="3">
        <f>TITRES_STAT!B1535</f>
        <v>44243</v>
      </c>
      <c r="B1532" s="6">
        <f>TITRES_STAT!D1535</f>
        <v>2.1633</v>
      </c>
      <c r="C1532" s="2">
        <f t="shared" si="181"/>
        <v>0</v>
      </c>
      <c r="D1532" s="2">
        <f t="shared" si="182"/>
        <v>2.1564199999999998</v>
      </c>
      <c r="E1532" s="2">
        <f t="shared" si="184"/>
        <v>2.1605599999999998</v>
      </c>
      <c r="F1532" s="2">
        <f t="shared" si="185"/>
        <v>2.1674549999999999</v>
      </c>
      <c r="G1532" s="2">
        <f t="shared" si="187"/>
        <v>2.1784879999999998</v>
      </c>
      <c r="H1532" s="2">
        <f t="shared" si="183"/>
        <v>2.1273640000000014</v>
      </c>
      <c r="I1532" s="2">
        <f t="array" ref="I1532">SUMPRODUCT(B1516:B1535, (ROW(B1516:B1535)-ROW(B1516)+1)) / (20*21/2)</f>
        <v>2.1613757142857142</v>
      </c>
      <c r="J1532" s="2">
        <f t="shared" si="186"/>
        <v>2.1655889597353108</v>
      </c>
      <c r="K1532" s="2">
        <f t="shared" si="188"/>
        <v>2.1737119120458477</v>
      </c>
    </row>
    <row r="1533" spans="1:11" ht="13.5" x14ac:dyDescent="0.25">
      <c r="A1533" s="3">
        <f>TITRES_STAT!B1536</f>
        <v>44244</v>
      </c>
      <c r="B1533" s="6">
        <f>TITRES_STAT!D1536</f>
        <v>2.1701999999999999</v>
      </c>
      <c r="C1533" s="2">
        <f t="shared" si="181"/>
        <v>6.8999999999999062E-3</v>
      </c>
      <c r="D1533" s="2">
        <f t="shared" si="182"/>
        <v>2.1591800000000001</v>
      </c>
      <c r="E1533" s="2">
        <f t="shared" si="184"/>
        <v>2.1591800000000001</v>
      </c>
      <c r="F1533" s="2">
        <f t="shared" si="185"/>
        <v>2.1667650000000003</v>
      </c>
      <c r="G1533" s="2">
        <f t="shared" si="187"/>
        <v>2.1782119999999998</v>
      </c>
      <c r="H1533" s="2">
        <f t="shared" si="183"/>
        <v>2.1272295000000012</v>
      </c>
      <c r="I1533" s="2">
        <f t="array" ref="I1533">SUMPRODUCT(B1517:B1536, (ROW(B1517:B1536)-ROW(B1517)+1)) / (20*21/2)</f>
        <v>2.1625571428571431</v>
      </c>
      <c r="J1533" s="2">
        <f t="shared" si="186"/>
        <v>2.166028106427186</v>
      </c>
      <c r="K1533" s="2">
        <f t="shared" si="188"/>
        <v>2.1735741900048344</v>
      </c>
    </row>
    <row r="1534" spans="1:11" ht="13.5" x14ac:dyDescent="0.25">
      <c r="A1534" s="3">
        <f>TITRES_STAT!B1537</f>
        <v>44245</v>
      </c>
      <c r="B1534" s="6">
        <f>TITRES_STAT!D1537</f>
        <v>2.1564000000000001</v>
      </c>
      <c r="C1534" s="2">
        <f t="shared" si="181"/>
        <v>-1.3799999999999812E-2</v>
      </c>
      <c r="D1534" s="2">
        <f t="shared" si="182"/>
        <v>2.1577999999999999</v>
      </c>
      <c r="E1534" s="2">
        <f t="shared" si="184"/>
        <v>2.1571100000000003</v>
      </c>
      <c r="F1534" s="2">
        <f t="shared" si="185"/>
        <v>2.1653850000000001</v>
      </c>
      <c r="G1534" s="2">
        <f t="shared" si="187"/>
        <v>2.1772459999999998</v>
      </c>
      <c r="H1534" s="2">
        <f t="shared" si="183"/>
        <v>2.1269275000000012</v>
      </c>
      <c r="I1534" s="2">
        <f t="array" ref="I1534">SUMPRODUCT(B1518:B1537, (ROW(B1518:B1537)-ROW(B1518)+1)) / (20*21/2)</f>
        <v>2.1637714285714287</v>
      </c>
      <c r="J1534" s="2">
        <f t="shared" si="186"/>
        <v>2.1651111439103112</v>
      </c>
      <c r="K1534" s="2">
        <f t="shared" si="188"/>
        <v>2.1729006923575862</v>
      </c>
    </row>
    <row r="1535" spans="1:11" ht="13.5" x14ac:dyDescent="0.25">
      <c r="A1535" s="3">
        <f>TITRES_STAT!B1538</f>
        <v>44246</v>
      </c>
      <c r="B1535" s="6">
        <f>TITRES_STAT!D1538</f>
        <v>2.1564000000000001</v>
      </c>
      <c r="C1535" s="2">
        <f t="shared" si="181"/>
        <v>0</v>
      </c>
      <c r="D1535" s="2">
        <f t="shared" si="182"/>
        <v>2.1619199999999998</v>
      </c>
      <c r="E1535" s="2">
        <f t="shared" si="184"/>
        <v>2.1550400000000001</v>
      </c>
      <c r="F1535" s="2">
        <f t="shared" si="185"/>
        <v>2.164695</v>
      </c>
      <c r="G1535" s="2">
        <f t="shared" si="187"/>
        <v>2.1765559999999997</v>
      </c>
      <c r="H1535" s="2">
        <f t="shared" si="183"/>
        <v>2.1267900000000015</v>
      </c>
      <c r="I1535" s="2">
        <f t="array" ref="I1535">SUMPRODUCT(B1519:B1538, (ROW(B1519:B1538)-ROW(B1519)+1)) / (20*21/2)</f>
        <v>2.1695761904761905</v>
      </c>
      <c r="J1535" s="2">
        <f t="shared" si="186"/>
        <v>2.1642815111569482</v>
      </c>
      <c r="K1535" s="2">
        <f t="shared" si="188"/>
        <v>2.1722536063827791</v>
      </c>
    </row>
    <row r="1536" spans="1:11" ht="13.5" x14ac:dyDescent="0.25">
      <c r="A1536" s="3">
        <f>TITRES_STAT!B1539</f>
        <v>44249</v>
      </c>
      <c r="B1536" s="6">
        <f>TITRES_STAT!D1539</f>
        <v>2.1770999999999998</v>
      </c>
      <c r="C1536" s="2">
        <f t="shared" si="181"/>
        <v>2.0699999999999719E-2</v>
      </c>
      <c r="D1536" s="2">
        <f t="shared" si="182"/>
        <v>2.1646799999999997</v>
      </c>
      <c r="E1536" s="2">
        <f t="shared" si="184"/>
        <v>2.1612400000000003</v>
      </c>
      <c r="F1536" s="2">
        <f t="shared" si="185"/>
        <v>2.1643499999999998</v>
      </c>
      <c r="G1536" s="2">
        <f t="shared" si="187"/>
        <v>2.1762799999999998</v>
      </c>
      <c r="H1536" s="2">
        <f t="shared" si="183"/>
        <v>2.1267560000000016</v>
      </c>
      <c r="I1536" s="2">
        <f t="array" ref="I1536">SUMPRODUCT(B1520:B1539, (ROW(B1520:B1539)-ROW(B1520)+1)) / (20*21/2)</f>
        <v>2.175118571428571</v>
      </c>
      <c r="J1536" s="2">
        <f t="shared" si="186"/>
        <v>2.1655023196181911</v>
      </c>
      <c r="K1536" s="2">
        <f t="shared" si="188"/>
        <v>2.1724436610344346</v>
      </c>
    </row>
    <row r="1537" spans="1:11" ht="13.5" x14ac:dyDescent="0.25">
      <c r="A1537" s="3">
        <f>TITRES_STAT!B1540</f>
        <v>44250</v>
      </c>
      <c r="B1537" s="6">
        <f>TITRES_STAT!D1540</f>
        <v>2.1770999999999998</v>
      </c>
      <c r="C1537" s="2">
        <f t="shared" si="181"/>
        <v>0</v>
      </c>
      <c r="D1537" s="2">
        <f t="shared" si="182"/>
        <v>2.16744</v>
      </c>
      <c r="E1537" s="2">
        <f t="shared" si="184"/>
        <v>2.1619299999999999</v>
      </c>
      <c r="F1537" s="2">
        <f t="shared" si="185"/>
        <v>2.1643500000000002</v>
      </c>
      <c r="G1537" s="2">
        <f t="shared" si="187"/>
        <v>2.1757279999999999</v>
      </c>
      <c r="H1537" s="2">
        <f t="shared" si="183"/>
        <v>2.1267875000000016</v>
      </c>
      <c r="I1537" s="2">
        <f t="array" ref="I1537">SUMPRODUCT(B1521:B1540, (ROW(B1521:B1540)-ROW(B1521)+1)) / (20*21/2)</f>
        <v>2.1782728571428569</v>
      </c>
      <c r="J1537" s="2">
        <f t="shared" si="186"/>
        <v>2.1666068606069349</v>
      </c>
      <c r="K1537" s="2">
        <f t="shared" si="188"/>
        <v>2.1726262625624959</v>
      </c>
    </row>
    <row r="1538" spans="1:11" ht="13.5" x14ac:dyDescent="0.25">
      <c r="A1538" s="3">
        <f>TITRES_STAT!B1541</f>
        <v>44251</v>
      </c>
      <c r="B1538" s="6">
        <f>TITRES_STAT!D1541</f>
        <v>2.2252999999999998</v>
      </c>
      <c r="C1538" s="2">
        <f t="shared" si="181"/>
        <v>4.8200000000000021E-2</v>
      </c>
      <c r="D1538" s="2">
        <f t="shared" si="182"/>
        <v>2.1784599999999998</v>
      </c>
      <c r="E1538" s="2">
        <f t="shared" si="184"/>
        <v>2.1688199999999997</v>
      </c>
      <c r="F1538" s="2">
        <f t="shared" si="185"/>
        <v>2.1671050000000003</v>
      </c>
      <c r="G1538" s="2">
        <f t="shared" si="187"/>
        <v>2.1761400000000002</v>
      </c>
      <c r="H1538" s="2">
        <f t="shared" si="183"/>
        <v>2.1270600000000019</v>
      </c>
      <c r="I1538" s="2">
        <f t="array" ref="I1538">SUMPRODUCT(B1522:B1541, (ROW(B1522:B1541)-ROW(B1522)+1)) / (20*21/2)</f>
        <v>2.1779771428571428</v>
      </c>
      <c r="J1538" s="2">
        <f t="shared" si="186"/>
        <v>2.1721966834062743</v>
      </c>
      <c r="K1538" s="2">
        <f t="shared" si="188"/>
        <v>2.1746918993247513</v>
      </c>
    </row>
    <row r="1539" spans="1:11" ht="13.5" x14ac:dyDescent="0.25">
      <c r="A1539" s="3">
        <f>TITRES_STAT!B1542</f>
        <v>44252</v>
      </c>
      <c r="B1539" s="6">
        <f>TITRES_STAT!D1542</f>
        <v>2.2252999999999998</v>
      </c>
      <c r="C1539" s="2">
        <f t="shared" si="181"/>
        <v>0</v>
      </c>
      <c r="D1539" s="2">
        <f t="shared" si="182"/>
        <v>2.1922400000000004</v>
      </c>
      <c r="E1539" s="2">
        <f t="shared" si="184"/>
        <v>2.17502</v>
      </c>
      <c r="F1539" s="2">
        <f t="shared" si="185"/>
        <v>2.1715799999999996</v>
      </c>
      <c r="G1539" s="2">
        <f t="shared" si="187"/>
        <v>2.177794</v>
      </c>
      <c r="H1539" s="2">
        <f t="shared" si="183"/>
        <v>2.1273325000000018</v>
      </c>
      <c r="I1539" s="2">
        <f t="array" ref="I1539">SUMPRODUCT(B1523:B1542, (ROW(B1523:B1542)-ROW(B1523)+1)) / (20*21/2)</f>
        <v>2.1803757142857143</v>
      </c>
      <c r="J1539" s="2">
        <f t="shared" si="186"/>
        <v>2.1772541421294864</v>
      </c>
      <c r="K1539" s="2">
        <f t="shared" si="188"/>
        <v>2.176676530723781</v>
      </c>
    </row>
    <row r="1540" spans="1:11" ht="13.5" x14ac:dyDescent="0.25">
      <c r="A1540" s="3">
        <f>TITRES_STAT!B1543</f>
        <v>44253</v>
      </c>
      <c r="B1540" s="6">
        <f>TITRES_STAT!D1543</f>
        <v>2.2046999999999999</v>
      </c>
      <c r="C1540" s="2">
        <f t="shared" ref="C1540:C1603" si="189">B1540-B1539</f>
        <v>-2.0599999999999952E-2</v>
      </c>
      <c r="D1540" s="2">
        <f t="shared" si="182"/>
        <v>2.2018999999999997</v>
      </c>
      <c r="E1540" s="2">
        <f t="shared" si="184"/>
        <v>2.1819099999999998</v>
      </c>
      <c r="F1540" s="2">
        <f t="shared" si="185"/>
        <v>2.173305</v>
      </c>
      <c r="G1540" s="2">
        <f t="shared" si="187"/>
        <v>2.1779320000000002</v>
      </c>
      <c r="H1540" s="2">
        <f t="shared" si="183"/>
        <v>2.1275020000000016</v>
      </c>
      <c r="I1540" s="2">
        <f t="array" ref="I1540">SUMPRODUCT(B1524:B1543, (ROW(B1524:B1543)-ROW(B1524)+1)) / (20*21/2)</f>
        <v>2.1820514285714285</v>
      </c>
      <c r="J1540" s="2">
        <f t="shared" si="186"/>
        <v>2.1798680333552496</v>
      </c>
      <c r="K1540" s="2">
        <f t="shared" si="188"/>
        <v>2.1777754903032407</v>
      </c>
    </row>
    <row r="1541" spans="1:11" ht="13.5" x14ac:dyDescent="0.25">
      <c r="A1541" s="3">
        <f>TITRES_STAT!B1544</f>
        <v>44256</v>
      </c>
      <c r="B1541" s="6">
        <f>TITRES_STAT!D1544</f>
        <v>2.1701999999999999</v>
      </c>
      <c r="C1541" s="2">
        <f t="shared" si="189"/>
        <v>-3.4499999999999975E-2</v>
      </c>
      <c r="D1541" s="2">
        <f t="shared" si="182"/>
        <v>2.20052</v>
      </c>
      <c r="E1541" s="2">
        <f t="shared" si="184"/>
        <v>2.1825999999999999</v>
      </c>
      <c r="F1541" s="2">
        <f t="shared" si="185"/>
        <v>2.172615</v>
      </c>
      <c r="G1541" s="2">
        <f t="shared" si="187"/>
        <v>2.1775180000000005</v>
      </c>
      <c r="H1541" s="2">
        <f t="shared" si="183"/>
        <v>2.1275320000000018</v>
      </c>
      <c r="I1541" s="2">
        <f t="array" ref="I1541">SUMPRODUCT(B1525:B1544, (ROW(B1525:B1544)-ROW(B1525)+1)) / (20*21/2)</f>
        <v>2.1777895238095235</v>
      </c>
      <c r="J1541" s="2">
        <f t="shared" si="186"/>
        <v>2.1789472682737974</v>
      </c>
      <c r="K1541" s="2">
        <f t="shared" si="188"/>
        <v>2.1774784122521336</v>
      </c>
    </row>
    <row r="1542" spans="1:11" ht="13.5" x14ac:dyDescent="0.25">
      <c r="A1542" s="3">
        <f>TITRES_STAT!B1545</f>
        <v>44257</v>
      </c>
      <c r="B1542" s="6">
        <f>TITRES_STAT!D1545</f>
        <v>2.1978</v>
      </c>
      <c r="C1542" s="2">
        <f t="shared" si="189"/>
        <v>2.7600000000000069E-2</v>
      </c>
      <c r="D1542" s="2">
        <f t="shared" ref="D1542:D1605" si="190">AVERAGE(B1538:B1542)</f>
        <v>2.2046599999999996</v>
      </c>
      <c r="E1542" s="2">
        <f t="shared" si="184"/>
        <v>2.1860500000000003</v>
      </c>
      <c r="F1542" s="2">
        <f t="shared" si="185"/>
        <v>2.173305</v>
      </c>
      <c r="G1542" s="2">
        <f t="shared" si="187"/>
        <v>2.1776560000000003</v>
      </c>
      <c r="H1542" s="2">
        <f t="shared" si="183"/>
        <v>2.1278315000000019</v>
      </c>
      <c r="I1542" s="2">
        <f t="array" ref="I1542">SUMPRODUCT(B1526:B1545, (ROW(B1526:B1545)-ROW(B1526)+1)) / (20*21/2)</f>
        <v>2.1737571428571423</v>
      </c>
      <c r="J1542" s="2">
        <f t="shared" si="186"/>
        <v>2.1807427665334358</v>
      </c>
      <c r="K1542" s="2">
        <f t="shared" si="188"/>
        <v>2.1782753372618537</v>
      </c>
    </row>
    <row r="1543" spans="1:11" ht="13.5" x14ac:dyDescent="0.25">
      <c r="A1543" s="3">
        <f>TITRES_STAT!B1546</f>
        <v>44258</v>
      </c>
      <c r="B1543" s="6">
        <f>TITRES_STAT!D1546</f>
        <v>2.1909000000000001</v>
      </c>
      <c r="C1543" s="2">
        <f t="shared" si="189"/>
        <v>-6.8999999999999062E-3</v>
      </c>
      <c r="D1543" s="2">
        <f t="shared" si="190"/>
        <v>2.1977799999999994</v>
      </c>
      <c r="E1543" s="2">
        <f t="shared" si="184"/>
        <v>2.1881200000000001</v>
      </c>
      <c r="F1543" s="2">
        <f t="shared" si="185"/>
        <v>2.1736499999999999</v>
      </c>
      <c r="G1543" s="2">
        <f t="shared" si="187"/>
        <v>2.177794</v>
      </c>
      <c r="H1543" s="2">
        <f t="shared" si="183"/>
        <v>2.1281950000000016</v>
      </c>
      <c r="I1543" s="2">
        <f t="array" ref="I1543">SUMPRODUCT(B1527:B1546, (ROW(B1527:B1546)-ROW(B1527)+1)) / (20*21/2)</f>
        <v>2.1732304761904762</v>
      </c>
      <c r="J1543" s="2">
        <f t="shared" si="186"/>
        <v>2.1817101221016801</v>
      </c>
      <c r="K1543" s="2">
        <f t="shared" si="188"/>
        <v>2.1787704220751145</v>
      </c>
    </row>
    <row r="1544" spans="1:11" ht="13.5" x14ac:dyDescent="0.25">
      <c r="A1544" s="3">
        <f>TITRES_STAT!B1547</f>
        <v>44259</v>
      </c>
      <c r="B1544" s="6">
        <f>TITRES_STAT!D1547</f>
        <v>2.1288999999999998</v>
      </c>
      <c r="C1544" s="2">
        <f t="shared" si="189"/>
        <v>-6.2000000000000277E-2</v>
      </c>
      <c r="D1544" s="2">
        <f t="shared" si="190"/>
        <v>2.1785000000000001</v>
      </c>
      <c r="E1544" s="2">
        <f t="shared" si="184"/>
        <v>2.1853699999999998</v>
      </c>
      <c r="F1544" s="2">
        <f t="shared" si="185"/>
        <v>2.1712400000000001</v>
      </c>
      <c r="G1544" s="2">
        <f t="shared" si="187"/>
        <v>2.1764160000000001</v>
      </c>
      <c r="H1544" s="2">
        <f t="shared" si="183"/>
        <v>2.1281830000000017</v>
      </c>
      <c r="I1544" s="2">
        <f t="array" ref="I1544">SUMPRODUCT(B1528:B1547, (ROW(B1528:B1547)-ROW(B1528)+1)) / (20*21/2)</f>
        <v>2.1724742857142862</v>
      </c>
      <c r="J1544" s="2">
        <f t="shared" si="186"/>
        <v>2.1766805866634247</v>
      </c>
      <c r="K1544" s="2">
        <f t="shared" si="188"/>
        <v>2.1768147192486396</v>
      </c>
    </row>
    <row r="1545" spans="1:11" ht="13.5" x14ac:dyDescent="0.25">
      <c r="A1545" s="3">
        <f>TITRES_STAT!B1548</f>
        <v>44260</v>
      </c>
      <c r="B1545" s="6">
        <f>TITRES_STAT!D1548</f>
        <v>2.1288999999999998</v>
      </c>
      <c r="C1545" s="2">
        <f t="shared" si="189"/>
        <v>0</v>
      </c>
      <c r="D1545" s="2">
        <f t="shared" si="190"/>
        <v>2.1633399999999998</v>
      </c>
      <c r="E1545" s="2">
        <f t="shared" si="184"/>
        <v>2.18262</v>
      </c>
      <c r="F1545" s="2">
        <f t="shared" si="185"/>
        <v>2.1688300000000003</v>
      </c>
      <c r="G1545" s="2">
        <f t="shared" si="187"/>
        <v>2.1753140000000002</v>
      </c>
      <c r="H1545" s="2">
        <f t="shared" si="183"/>
        <v>2.1281050000000019</v>
      </c>
      <c r="I1545" s="2">
        <f t="array" ref="I1545">SUMPRODUCT(B1529:B1548, (ROW(B1529:B1548)-ROW(B1529)+1)) / (20*21/2)</f>
        <v>2.1776557142857143</v>
      </c>
      <c r="J1545" s="2">
        <f t="shared" si="186"/>
        <v>2.1721300546002413</v>
      </c>
      <c r="K1545" s="2">
        <f t="shared" si="188"/>
        <v>2.1749357106506539</v>
      </c>
    </row>
    <row r="1546" spans="1:11" ht="13.5" x14ac:dyDescent="0.25">
      <c r="A1546" s="3">
        <f>TITRES_STAT!B1549</f>
        <v>44263</v>
      </c>
      <c r="B1546" s="6">
        <f>TITRES_STAT!D1549</f>
        <v>2.1633</v>
      </c>
      <c r="C1546" s="2">
        <f t="shared" si="189"/>
        <v>3.4400000000000208E-2</v>
      </c>
      <c r="D1546" s="2">
        <f t="shared" si="190"/>
        <v>2.1619599999999997</v>
      </c>
      <c r="E1546" s="2">
        <f t="shared" si="184"/>
        <v>2.1812399999999998</v>
      </c>
      <c r="F1546" s="2">
        <f t="shared" si="185"/>
        <v>2.1712400000000001</v>
      </c>
      <c r="G1546" s="2">
        <f t="shared" si="187"/>
        <v>2.1747620000000008</v>
      </c>
      <c r="H1546" s="2">
        <f t="shared" ref="H1546:H1609" si="191">AVERAGE(B1347:B1546)</f>
        <v>2.1283965000000018</v>
      </c>
      <c r="I1546" s="2">
        <f t="array" ref="I1546">SUMPRODUCT(B1530:B1549, (ROW(B1530:B1549)-ROW(B1530)+1)) / (20*21/2)</f>
        <v>2.1805471428571424</v>
      </c>
      <c r="J1546" s="2">
        <f t="shared" si="186"/>
        <v>2.1712890970192658</v>
      </c>
      <c r="K1546" s="2">
        <f t="shared" si="188"/>
        <v>2.1744794082721972</v>
      </c>
    </row>
    <row r="1547" spans="1:11" ht="13.5" x14ac:dyDescent="0.25">
      <c r="A1547" s="3">
        <f>TITRES_STAT!B1550</f>
        <v>44264</v>
      </c>
      <c r="B1547" s="6">
        <f>TITRES_STAT!D1550</f>
        <v>2.1633</v>
      </c>
      <c r="C1547" s="2">
        <f t="shared" si="189"/>
        <v>0</v>
      </c>
      <c r="D1547" s="2">
        <f t="shared" si="190"/>
        <v>2.1550599999999998</v>
      </c>
      <c r="E1547" s="2">
        <f t="shared" si="184"/>
        <v>2.1798599999999997</v>
      </c>
      <c r="F1547" s="2">
        <f t="shared" si="185"/>
        <v>2.1708950000000002</v>
      </c>
      <c r="G1547" s="2">
        <f t="shared" si="187"/>
        <v>2.1740720000000007</v>
      </c>
      <c r="H1547" s="2">
        <f t="shared" si="191"/>
        <v>2.1286550000000015</v>
      </c>
      <c r="I1547" s="2">
        <f t="array" ref="I1547">SUMPRODUCT(B1531:B1550, (ROW(B1531:B1550)-ROW(B1531)+1)) / (20*21/2)</f>
        <v>2.1832414285714283</v>
      </c>
      <c r="J1547" s="2">
        <f t="shared" si="186"/>
        <v>2.1705282306364784</v>
      </c>
      <c r="K1547" s="2">
        <f t="shared" si="188"/>
        <v>2.1740410001046602</v>
      </c>
    </row>
    <row r="1548" spans="1:11" ht="13.5" x14ac:dyDescent="0.25">
      <c r="A1548" s="3">
        <f>TITRES_STAT!B1551</f>
        <v>44265</v>
      </c>
      <c r="B1548" s="6">
        <f>TITRES_STAT!D1551</f>
        <v>2.2252999999999998</v>
      </c>
      <c r="C1548" s="2">
        <f t="shared" si="189"/>
        <v>6.1999999999999833E-2</v>
      </c>
      <c r="D1548" s="2">
        <f t="shared" si="190"/>
        <v>2.16194</v>
      </c>
      <c r="E1548" s="2">
        <f t="shared" ref="E1548:E1611" si="192">AVERAGE(B1539:B1548)</f>
        <v>2.1798599999999997</v>
      </c>
      <c r="F1548" s="2">
        <f t="shared" si="185"/>
        <v>2.1743399999999999</v>
      </c>
      <c r="G1548" s="2">
        <f t="shared" si="187"/>
        <v>2.1747600000000009</v>
      </c>
      <c r="H1548" s="2">
        <f t="shared" si="191"/>
        <v>2.1293550000000017</v>
      </c>
      <c r="I1548" s="2">
        <f t="array" ref="I1548">SUMPRODUCT(B1532:B1551, (ROW(B1532:B1551)-ROW(B1532)+1)) / (20*21/2)</f>
        <v>2.1849504761904761</v>
      </c>
      <c r="J1548" s="2">
        <f t="shared" si="186"/>
        <v>2.1757445896234806</v>
      </c>
      <c r="K1548" s="2">
        <f t="shared" si="188"/>
        <v>2.1760511569633012</v>
      </c>
    </row>
    <row r="1549" spans="1:11" ht="13.5" x14ac:dyDescent="0.25">
      <c r="A1549" s="3">
        <f>TITRES_STAT!B1552</f>
        <v>44266</v>
      </c>
      <c r="B1549" s="6">
        <f>TITRES_STAT!D1552</f>
        <v>2.2046999999999999</v>
      </c>
      <c r="C1549" s="2">
        <f t="shared" si="189"/>
        <v>-2.0599999999999952E-2</v>
      </c>
      <c r="D1549" s="2">
        <f t="shared" si="190"/>
        <v>2.1770999999999994</v>
      </c>
      <c r="E1549" s="2">
        <f t="shared" si="192"/>
        <v>2.1778</v>
      </c>
      <c r="F1549" s="2">
        <f t="shared" si="185"/>
        <v>2.1764099999999997</v>
      </c>
      <c r="G1549" s="2">
        <f t="shared" si="187"/>
        <v>2.1748980000000007</v>
      </c>
      <c r="H1549" s="2">
        <f t="shared" si="191"/>
        <v>2.1297550000000016</v>
      </c>
      <c r="I1549" s="2">
        <f t="array" ref="I1549">SUMPRODUCT(B1533:B1552, (ROW(B1533:B1552)-ROW(B1533)+1)) / (20*21/2)</f>
        <v>2.1825523809523806</v>
      </c>
      <c r="J1549" s="2">
        <f t="shared" si="186"/>
        <v>2.1785022477545777</v>
      </c>
      <c r="K1549" s="2">
        <f t="shared" si="188"/>
        <v>2.1771746410039561</v>
      </c>
    </row>
    <row r="1550" spans="1:11" ht="13.5" x14ac:dyDescent="0.25">
      <c r="A1550" s="3">
        <f>TITRES_STAT!B1553</f>
        <v>44267</v>
      </c>
      <c r="B1550" s="6">
        <f>TITRES_STAT!D1553</f>
        <v>2.2046999999999999</v>
      </c>
      <c r="C1550" s="2">
        <f t="shared" si="189"/>
        <v>0</v>
      </c>
      <c r="D1550" s="2">
        <f t="shared" si="190"/>
        <v>2.1922599999999997</v>
      </c>
      <c r="E1550" s="2">
        <f t="shared" si="192"/>
        <v>2.1777999999999995</v>
      </c>
      <c r="F1550" s="2">
        <f t="shared" si="185"/>
        <v>2.1798550000000003</v>
      </c>
      <c r="G1550" s="2">
        <f t="shared" si="187"/>
        <v>2.1751740000000011</v>
      </c>
      <c r="H1550" s="2">
        <f t="shared" si="191"/>
        <v>2.1302535000000016</v>
      </c>
      <c r="I1550" s="2">
        <f t="array" ref="I1550">SUMPRODUCT(B1534:B1553, (ROW(B1534:B1553)-ROW(B1534)+1)) / (20*21/2)</f>
        <v>2.1834728571428572</v>
      </c>
      <c r="J1550" s="2">
        <f t="shared" si="186"/>
        <v>2.1809972717779513</v>
      </c>
      <c r="K1550" s="2">
        <f t="shared" si="188"/>
        <v>2.1782540668469381</v>
      </c>
    </row>
    <row r="1551" spans="1:11" ht="13.5" x14ac:dyDescent="0.25">
      <c r="A1551" s="3">
        <f>TITRES_STAT!B1554</f>
        <v>44270</v>
      </c>
      <c r="B1551" s="6">
        <f>TITRES_STAT!D1554</f>
        <v>2.1978</v>
      </c>
      <c r="C1551" s="2">
        <f t="shared" si="189"/>
        <v>-6.8999999999999062E-3</v>
      </c>
      <c r="D1551" s="2">
        <f t="shared" si="190"/>
        <v>2.19916</v>
      </c>
      <c r="E1551" s="2">
        <f t="shared" si="192"/>
        <v>2.1805599999999998</v>
      </c>
      <c r="F1551" s="2">
        <f t="shared" si="185"/>
        <v>2.1815800000000003</v>
      </c>
      <c r="G1551" s="2">
        <f t="shared" si="187"/>
        <v>2.1753120000000008</v>
      </c>
      <c r="H1551" s="2">
        <f t="shared" si="191"/>
        <v>2.1307835000000015</v>
      </c>
      <c r="I1551" s="2">
        <f t="array" ref="I1551">SUMPRODUCT(B1535:B1554, (ROW(B1535:B1554)-ROW(B1535)+1)) / (20*21/2)</f>
        <v>2.1842947619047615</v>
      </c>
      <c r="J1551" s="2">
        <f t="shared" si="186"/>
        <v>2.1825975316086228</v>
      </c>
      <c r="K1551" s="2">
        <f t="shared" si="188"/>
        <v>2.1790205740294111</v>
      </c>
    </row>
    <row r="1552" spans="1:11" ht="13.5" x14ac:dyDescent="0.25">
      <c r="A1552" s="3">
        <f>TITRES_STAT!B1555</f>
        <v>44271</v>
      </c>
      <c r="B1552" s="6">
        <f>TITRES_STAT!D1555</f>
        <v>2.1564000000000001</v>
      </c>
      <c r="C1552" s="2">
        <f t="shared" si="189"/>
        <v>-4.1399999999999881E-2</v>
      </c>
      <c r="D1552" s="2">
        <f t="shared" si="190"/>
        <v>2.1977799999999998</v>
      </c>
      <c r="E1552" s="2">
        <f t="shared" si="192"/>
        <v>2.1764199999999998</v>
      </c>
      <c r="F1552" s="2">
        <f t="shared" si="185"/>
        <v>2.181235</v>
      </c>
      <c r="G1552" s="2">
        <f t="shared" si="187"/>
        <v>2.1746220000000007</v>
      </c>
      <c r="H1552" s="2">
        <f t="shared" si="191"/>
        <v>2.1312050000000018</v>
      </c>
      <c r="I1552" s="2">
        <f t="array" ref="I1552">SUMPRODUCT(B1536:B1555, (ROW(B1536:B1555)-ROW(B1536)+1)) / (20*21/2)</f>
        <v>2.182980952380952</v>
      </c>
      <c r="J1552" s="2">
        <f t="shared" si="186"/>
        <v>2.1801025285982778</v>
      </c>
      <c r="K1552" s="2">
        <f t="shared" si="188"/>
        <v>2.1781334926949243</v>
      </c>
    </row>
    <row r="1553" spans="1:11" ht="13.5" x14ac:dyDescent="0.25">
      <c r="A1553" s="3">
        <f>TITRES_STAT!B1556</f>
        <v>44272</v>
      </c>
      <c r="B1553" s="6">
        <f>TITRES_STAT!D1556</f>
        <v>2.1909000000000001</v>
      </c>
      <c r="C1553" s="2">
        <f t="shared" si="189"/>
        <v>3.4499999999999975E-2</v>
      </c>
      <c r="D1553" s="2">
        <f t="shared" si="190"/>
        <v>2.1909000000000001</v>
      </c>
      <c r="E1553" s="2">
        <f t="shared" si="192"/>
        <v>2.1764199999999998</v>
      </c>
      <c r="F1553" s="2">
        <f t="shared" si="185"/>
        <v>2.1822699999999999</v>
      </c>
      <c r="G1553" s="2">
        <f t="shared" si="187"/>
        <v>2.1746220000000007</v>
      </c>
      <c r="H1553" s="2">
        <f t="shared" si="191"/>
        <v>2.1316675000000016</v>
      </c>
      <c r="I1553" s="2">
        <f t="array" ref="I1553">SUMPRODUCT(B1537:B1556, (ROW(B1537:B1556)-ROW(B1537)+1)) / (20*21/2)</f>
        <v>2.1829157142857141</v>
      </c>
      <c r="J1553" s="2">
        <f t="shared" si="186"/>
        <v>2.1811308592079657</v>
      </c>
      <c r="K1553" s="2">
        <f t="shared" si="188"/>
        <v>2.1786341400402214</v>
      </c>
    </row>
    <row r="1554" spans="1:11" ht="13.5" x14ac:dyDescent="0.25">
      <c r="A1554" s="3">
        <f>TITRES_STAT!B1557</f>
        <v>44273</v>
      </c>
      <c r="B1554" s="6">
        <f>TITRES_STAT!D1557</f>
        <v>2.1909000000000001</v>
      </c>
      <c r="C1554" s="2">
        <f t="shared" si="189"/>
        <v>0</v>
      </c>
      <c r="D1554" s="2">
        <f t="shared" si="190"/>
        <v>2.1881399999999998</v>
      </c>
      <c r="E1554" s="2">
        <f t="shared" si="192"/>
        <v>2.1826199999999996</v>
      </c>
      <c r="F1554" s="2">
        <f t="shared" si="185"/>
        <v>2.1839949999999999</v>
      </c>
      <c r="G1554" s="2">
        <f t="shared" si="187"/>
        <v>2.1748980000000007</v>
      </c>
      <c r="H1554" s="2">
        <f t="shared" si="191"/>
        <v>2.1320970000000017</v>
      </c>
      <c r="I1554" s="2">
        <f t="array" ref="I1554">SUMPRODUCT(B1538:B1557, (ROW(B1538:B1557)-ROW(B1538)+1)) / (20*21/2)</f>
        <v>2.182160476190476</v>
      </c>
      <c r="J1554" s="2">
        <f t="shared" si="186"/>
        <v>2.1820612535691115</v>
      </c>
      <c r="K1554" s="2">
        <f t="shared" si="188"/>
        <v>2.1791151541562912</v>
      </c>
    </row>
    <row r="1555" spans="1:11" ht="13.5" x14ac:dyDescent="0.25">
      <c r="A1555" s="3">
        <f>TITRES_STAT!B1558</f>
        <v>44274</v>
      </c>
      <c r="B1555" s="6">
        <f>TITRES_STAT!D1558</f>
        <v>2.1701999999999999</v>
      </c>
      <c r="C1555" s="2">
        <f t="shared" si="189"/>
        <v>-2.0700000000000163E-2</v>
      </c>
      <c r="D1555" s="2">
        <f t="shared" si="190"/>
        <v>2.1812399999999998</v>
      </c>
      <c r="E1555" s="2">
        <f t="shared" si="192"/>
        <v>2.18675</v>
      </c>
      <c r="F1555" s="2">
        <f t="shared" si="185"/>
        <v>2.184685</v>
      </c>
      <c r="G1555" s="2">
        <f t="shared" si="187"/>
        <v>2.1753120000000004</v>
      </c>
      <c r="H1555" s="2">
        <f t="shared" si="191"/>
        <v>2.1324890000000019</v>
      </c>
      <c r="I1555" s="2">
        <f t="array" ref="I1555">SUMPRODUCT(B1539:B1558, (ROW(B1539:B1558)-ROW(B1539)+1)) / (20*21/2)</f>
        <v>2.181405238095238</v>
      </c>
      <c r="J1555" s="2">
        <f t="shared" si="186"/>
        <v>2.1809316103720531</v>
      </c>
      <c r="K1555" s="2">
        <f t="shared" si="188"/>
        <v>2.1787655402678094</v>
      </c>
    </row>
    <row r="1556" spans="1:11" ht="13.5" x14ac:dyDescent="0.25">
      <c r="A1556" s="3">
        <f>TITRES_STAT!B1559</f>
        <v>44277</v>
      </c>
      <c r="B1556" s="6">
        <f>TITRES_STAT!D1559</f>
        <v>2.1840000000000002</v>
      </c>
      <c r="C1556" s="2">
        <f t="shared" si="189"/>
        <v>1.3800000000000257E-2</v>
      </c>
      <c r="D1556" s="2">
        <f t="shared" si="190"/>
        <v>2.1784800000000004</v>
      </c>
      <c r="E1556" s="2">
        <f t="shared" si="192"/>
        <v>2.1888200000000002</v>
      </c>
      <c r="F1556" s="2">
        <f t="shared" ref="F1556:F1619" si="193">AVERAGE(B1537:B1556)</f>
        <v>2.1850299999999994</v>
      </c>
      <c r="G1556" s="2">
        <f t="shared" si="187"/>
        <v>2.1754500000000005</v>
      </c>
      <c r="H1556" s="2">
        <f t="shared" si="191"/>
        <v>2.133246000000002</v>
      </c>
      <c r="I1556" s="2">
        <f t="array" ref="I1556">SUMPRODUCT(B1540:B1559, (ROW(B1540:B1559)-ROW(B1540)+1)) / (20*21/2)</f>
        <v>2.1769461904761904</v>
      </c>
      <c r="J1556" s="2">
        <f t="shared" si="186"/>
        <v>2.1812238379556672</v>
      </c>
      <c r="K1556" s="2">
        <f t="shared" si="188"/>
        <v>2.1789708131984837</v>
      </c>
    </row>
    <row r="1557" spans="1:11" ht="13.5" x14ac:dyDescent="0.25">
      <c r="A1557" s="3">
        <f>TITRES_STAT!B1560</f>
        <v>44278</v>
      </c>
      <c r="B1557" s="6">
        <f>TITRES_STAT!D1560</f>
        <v>2.1770999999999998</v>
      </c>
      <c r="C1557" s="2">
        <f t="shared" si="189"/>
        <v>-6.9000000000003503E-3</v>
      </c>
      <c r="D1557" s="2">
        <f t="shared" si="190"/>
        <v>2.18262</v>
      </c>
      <c r="E1557" s="2">
        <f t="shared" si="192"/>
        <v>2.1901999999999999</v>
      </c>
      <c r="F1557" s="2">
        <f t="shared" si="193"/>
        <v>2.1850299999999998</v>
      </c>
      <c r="G1557" s="2">
        <f t="shared" si="187"/>
        <v>2.1748980000000007</v>
      </c>
      <c r="H1557" s="2">
        <f t="shared" si="191"/>
        <v>2.1338695000000021</v>
      </c>
      <c r="I1557" s="2">
        <f t="array" ref="I1557">SUMPRODUCT(B1541:B1560, (ROW(B1541:B1560)-ROW(B1541)+1)) / (20*21/2)</f>
        <v>2.1729133333333333</v>
      </c>
      <c r="J1557" s="2">
        <f t="shared" ref="J1557:J1620" si="194">$J$4*B1557+J1556*(1-$J$4)</f>
        <v>2.1808310914836988</v>
      </c>
      <c r="K1557" s="2">
        <f t="shared" si="188"/>
        <v>2.1788974479750136</v>
      </c>
    </row>
    <row r="1558" spans="1:11" ht="13.5" x14ac:dyDescent="0.25">
      <c r="A1558" s="3">
        <f>TITRES_STAT!B1561</f>
        <v>44279</v>
      </c>
      <c r="B1558" s="6">
        <f>TITRES_STAT!D1561</f>
        <v>2.1770999999999998</v>
      </c>
      <c r="C1558" s="2">
        <f t="shared" si="189"/>
        <v>0</v>
      </c>
      <c r="D1558" s="2">
        <f t="shared" si="190"/>
        <v>2.1798600000000001</v>
      </c>
      <c r="E1558" s="2">
        <f t="shared" si="192"/>
        <v>2.1853799999999994</v>
      </c>
      <c r="F1558" s="2">
        <f t="shared" si="193"/>
        <v>2.18262</v>
      </c>
      <c r="G1558" s="2">
        <f t="shared" si="187"/>
        <v>2.1750360000000004</v>
      </c>
      <c r="H1558" s="2">
        <f t="shared" si="191"/>
        <v>2.134361500000002</v>
      </c>
      <c r="I1558" s="2">
        <f t="array" ref="I1558">SUMPRODUCT(B1542:B1561, (ROW(B1542:B1561)-ROW(B1542)+1)) / (20*21/2)</f>
        <v>2.1711704761904755</v>
      </c>
      <c r="J1558" s="2">
        <f t="shared" si="194"/>
        <v>2.1804757494376323</v>
      </c>
      <c r="K1558" s="2">
        <f t="shared" si="188"/>
        <v>2.1788269598191308</v>
      </c>
    </row>
    <row r="1559" spans="1:11" ht="13.5" x14ac:dyDescent="0.25">
      <c r="A1559" s="3">
        <f>TITRES_STAT!B1562</f>
        <v>44280</v>
      </c>
      <c r="B1559" s="6">
        <f>TITRES_STAT!D1562</f>
        <v>2.1358000000000001</v>
      </c>
      <c r="C1559" s="2">
        <f t="shared" si="189"/>
        <v>-4.129999999999967E-2</v>
      </c>
      <c r="D1559" s="2">
        <f t="shared" si="190"/>
        <v>2.1688399999999999</v>
      </c>
      <c r="E1559" s="2">
        <f t="shared" si="192"/>
        <v>2.1784899999999996</v>
      </c>
      <c r="F1559" s="2">
        <f t="shared" si="193"/>
        <v>2.1781450000000002</v>
      </c>
      <c r="G1559" s="2">
        <f t="shared" si="187"/>
        <v>2.1751740000000002</v>
      </c>
      <c r="H1559" s="2">
        <f t="shared" si="191"/>
        <v>2.1346470000000024</v>
      </c>
      <c r="I1559" s="2">
        <f t="array" ref="I1559">SUMPRODUCT(B1543:B1562, (ROW(B1543:B1562)-ROW(B1543)+1)) / (20*21/2)</f>
        <v>2.1727790476190472</v>
      </c>
      <c r="J1559" s="2">
        <f t="shared" si="194"/>
        <v>2.1762209161578578</v>
      </c>
      <c r="K1559" s="2">
        <f t="shared" si="188"/>
        <v>2.1771396280615178</v>
      </c>
    </row>
    <row r="1560" spans="1:11" ht="13.5" x14ac:dyDescent="0.25">
      <c r="A1560" s="3">
        <f>TITRES_STAT!B1563</f>
        <v>44281</v>
      </c>
      <c r="B1560" s="6">
        <f>TITRES_STAT!D1563</f>
        <v>2.1358000000000001</v>
      </c>
      <c r="C1560" s="2">
        <f t="shared" si="189"/>
        <v>0</v>
      </c>
      <c r="D1560" s="2">
        <f t="shared" si="190"/>
        <v>2.1619599999999997</v>
      </c>
      <c r="E1560" s="2">
        <f t="shared" si="192"/>
        <v>2.1715999999999998</v>
      </c>
      <c r="F1560" s="2">
        <f t="shared" si="193"/>
        <v>2.1747000000000005</v>
      </c>
      <c r="G1560" s="2">
        <f t="shared" si="187"/>
        <v>2.1740720000000002</v>
      </c>
      <c r="H1560" s="2">
        <f t="shared" si="191"/>
        <v>2.1350970000000022</v>
      </c>
      <c r="I1560" s="2">
        <f t="array" ref="I1560">SUMPRODUCT(B1544:B1563, (ROW(B1544:B1563)-ROW(B1544)+1)) / (20*21/2)</f>
        <v>2.1737633333333335</v>
      </c>
      <c r="J1560" s="2">
        <f t="shared" si="194"/>
        <v>2.1723713050952047</v>
      </c>
      <c r="K1560" s="2">
        <f t="shared" si="188"/>
        <v>2.1755184661767526</v>
      </c>
    </row>
    <row r="1561" spans="1:11" ht="13.5" x14ac:dyDescent="0.25">
      <c r="A1561" s="3">
        <f>TITRES_STAT!B1564</f>
        <v>44284</v>
      </c>
      <c r="B1561" s="6">
        <f>TITRES_STAT!D1564</f>
        <v>2.1564000000000001</v>
      </c>
      <c r="C1561" s="2">
        <f t="shared" si="189"/>
        <v>2.0599999999999952E-2</v>
      </c>
      <c r="D1561" s="2">
        <f t="shared" si="190"/>
        <v>2.1564399999999999</v>
      </c>
      <c r="E1561" s="2">
        <f t="shared" si="192"/>
        <v>2.1674600000000002</v>
      </c>
      <c r="F1561" s="2">
        <f t="shared" si="193"/>
        <v>2.1740100000000004</v>
      </c>
      <c r="G1561" s="2">
        <f t="shared" si="187"/>
        <v>2.1735200000000008</v>
      </c>
      <c r="H1561" s="2">
        <f t="shared" si="191"/>
        <v>2.1355185000000021</v>
      </c>
      <c r="I1561" s="2">
        <f t="array" ref="I1561">SUMPRODUCT(B1545:B1564, (ROW(B1545:B1564)-ROW(B1545)+1)) / (20*21/2)</f>
        <v>2.1754376190476186</v>
      </c>
      <c r="J1561" s="2">
        <f t="shared" si="194"/>
        <v>2.1708502284194711</v>
      </c>
      <c r="K1561" s="2">
        <f t="shared" si="188"/>
        <v>2.1747687224051151</v>
      </c>
    </row>
    <row r="1562" spans="1:11" ht="13.5" x14ac:dyDescent="0.25">
      <c r="A1562" s="3">
        <f>TITRES_STAT!B1565</f>
        <v>44285</v>
      </c>
      <c r="B1562" s="6">
        <f>TITRES_STAT!D1565</f>
        <v>2.1909000000000001</v>
      </c>
      <c r="C1562" s="2">
        <f t="shared" si="189"/>
        <v>3.4499999999999975E-2</v>
      </c>
      <c r="D1562" s="2">
        <f t="shared" si="190"/>
        <v>2.1591999999999998</v>
      </c>
      <c r="E1562" s="2">
        <f t="shared" si="192"/>
        <v>2.1709100000000001</v>
      </c>
      <c r="F1562" s="2">
        <f t="shared" si="193"/>
        <v>2.1736650000000006</v>
      </c>
      <c r="G1562" s="2">
        <f t="shared" si="187"/>
        <v>2.1736580000000005</v>
      </c>
      <c r="H1562" s="2">
        <f t="shared" si="191"/>
        <v>2.1360465000000022</v>
      </c>
      <c r="I1562" s="2">
        <f t="array" ref="I1562">SUMPRODUCT(B1546:B1565, (ROW(B1546:B1565)-ROW(B1546)+1)) / (20*21/2)</f>
        <v>2.1768166666666664</v>
      </c>
      <c r="J1562" s="2">
        <f t="shared" si="194"/>
        <v>2.1727597304747595</v>
      </c>
      <c r="K1562" s="2">
        <f t="shared" si="188"/>
        <v>2.1754013215264831</v>
      </c>
    </row>
    <row r="1563" spans="1:11" ht="13.5" x14ac:dyDescent="0.25">
      <c r="A1563" s="3">
        <f>TITRES_STAT!B1566</f>
        <v>44286</v>
      </c>
      <c r="B1563" s="6">
        <f>TITRES_STAT!D1566</f>
        <v>2.1840000000000002</v>
      </c>
      <c r="C1563" s="2">
        <f t="shared" si="189"/>
        <v>-6.8999999999999062E-3</v>
      </c>
      <c r="D1563" s="2">
        <f t="shared" si="190"/>
        <v>2.1605800000000004</v>
      </c>
      <c r="E1563" s="2">
        <f t="shared" si="192"/>
        <v>2.17022</v>
      </c>
      <c r="F1563" s="2">
        <f t="shared" si="193"/>
        <v>2.1733199999999999</v>
      </c>
      <c r="G1563" s="2">
        <f t="shared" si="187"/>
        <v>2.1736580000000005</v>
      </c>
      <c r="H1563" s="2">
        <f t="shared" si="191"/>
        <v>2.1366060000000022</v>
      </c>
      <c r="I1563" s="2">
        <f t="array" ref="I1563">SUMPRODUCT(B1547:B1566, (ROW(B1547:B1566)-ROW(B1547)+1)) / (20*21/2)</f>
        <v>2.1779004761904761</v>
      </c>
      <c r="J1563" s="2">
        <f t="shared" si="194"/>
        <v>2.1738302323343062</v>
      </c>
      <c r="K1563" s="2">
        <f t="shared" si="188"/>
        <v>2.1757385246038758</v>
      </c>
    </row>
    <row r="1564" spans="1:11" ht="13.5" x14ac:dyDescent="0.25">
      <c r="A1564" s="3">
        <f>TITRES_STAT!B1567</f>
        <v>44287</v>
      </c>
      <c r="B1564" s="6">
        <f>TITRES_STAT!D1567</f>
        <v>2.1909000000000001</v>
      </c>
      <c r="C1564" s="2">
        <f t="shared" si="189"/>
        <v>6.8999999999999062E-3</v>
      </c>
      <c r="D1564" s="2">
        <f t="shared" si="190"/>
        <v>2.1716000000000002</v>
      </c>
      <c r="E1564" s="2">
        <f t="shared" si="192"/>
        <v>2.1702199999999996</v>
      </c>
      <c r="F1564" s="2">
        <f t="shared" si="193"/>
        <v>2.1764199999999998</v>
      </c>
      <c r="G1564" s="2">
        <f t="shared" si="187"/>
        <v>2.1737960000000003</v>
      </c>
      <c r="H1564" s="2">
        <f t="shared" si="191"/>
        <v>2.1374960000000023</v>
      </c>
      <c r="I1564" s="2">
        <f t="array" ref="I1564">SUMPRODUCT(B1548:B1567, (ROW(B1548:B1567)-ROW(B1548)+1)) / (20*21/2)</f>
        <v>2.1781957142857142</v>
      </c>
      <c r="J1564" s="2">
        <f t="shared" si="194"/>
        <v>2.1754559244929434</v>
      </c>
      <c r="K1564" s="2">
        <f t="shared" si="188"/>
        <v>2.1763330922664692</v>
      </c>
    </row>
    <row r="1565" spans="1:11" ht="13.5" x14ac:dyDescent="0.25">
      <c r="A1565" s="3">
        <f>TITRES_STAT!B1568</f>
        <v>44288</v>
      </c>
      <c r="B1565" s="6">
        <f>TITRES_STAT!D1568</f>
        <v>2.1909000000000001</v>
      </c>
      <c r="C1565" s="2">
        <f t="shared" si="189"/>
        <v>0</v>
      </c>
      <c r="D1565" s="2">
        <f t="shared" si="190"/>
        <v>2.18262</v>
      </c>
      <c r="E1565" s="2">
        <f t="shared" si="192"/>
        <v>2.1722899999999998</v>
      </c>
      <c r="F1565" s="2">
        <f t="shared" si="193"/>
        <v>2.1795199999999997</v>
      </c>
      <c r="G1565" s="2">
        <f t="shared" si="187"/>
        <v>2.1742100000000004</v>
      </c>
      <c r="H1565" s="2">
        <f t="shared" si="191"/>
        <v>2.1383860000000023</v>
      </c>
      <c r="I1565" s="2">
        <f t="array" ref="I1565">SUMPRODUCT(B1549:B1568, (ROW(B1549:B1568)-ROW(B1549)+1)) / (20*21/2)</f>
        <v>2.1790495238095233</v>
      </c>
      <c r="J1565" s="2">
        <f t="shared" si="194"/>
        <v>2.1769267888269486</v>
      </c>
      <c r="K1565" s="2">
        <f t="shared" si="188"/>
        <v>2.1769043435501372</v>
      </c>
    </row>
    <row r="1566" spans="1:11" ht="13.5" x14ac:dyDescent="0.25">
      <c r="A1566" s="3">
        <f>TITRES_STAT!B1569</f>
        <v>44291</v>
      </c>
      <c r="B1566" s="6">
        <f>TITRES_STAT!D1569</f>
        <v>2.1909000000000001</v>
      </c>
      <c r="C1566" s="2">
        <f t="shared" si="189"/>
        <v>0</v>
      </c>
      <c r="D1566" s="2">
        <f t="shared" si="190"/>
        <v>2.1895200000000004</v>
      </c>
      <c r="E1566" s="2">
        <f t="shared" si="192"/>
        <v>2.1729799999999999</v>
      </c>
      <c r="F1566" s="2">
        <f t="shared" si="193"/>
        <v>2.1808999999999998</v>
      </c>
      <c r="G1566" s="2">
        <f t="shared" si="187"/>
        <v>2.1743480000000002</v>
      </c>
      <c r="H1566" s="2">
        <f t="shared" si="191"/>
        <v>2.1394735000000025</v>
      </c>
      <c r="I1566" s="2">
        <f t="array" ref="I1566">SUMPRODUCT(B1550:B1569, (ROW(B1550:B1569)-ROW(B1550)+1)) / (20*21/2)</f>
        <v>2.1800671428571428</v>
      </c>
      <c r="J1566" s="2">
        <f t="shared" si="194"/>
        <v>2.1782575708434297</v>
      </c>
      <c r="K1566" s="2">
        <f t="shared" si="188"/>
        <v>2.1774531928226808</v>
      </c>
    </row>
    <row r="1567" spans="1:11" ht="13.5" x14ac:dyDescent="0.25">
      <c r="A1567" s="3">
        <f>TITRES_STAT!B1570</f>
        <v>44292</v>
      </c>
      <c r="B1567" s="6">
        <f>TITRES_STAT!D1570</f>
        <v>2.1840000000000002</v>
      </c>
      <c r="C1567" s="2">
        <f t="shared" si="189"/>
        <v>-6.8999999999999062E-3</v>
      </c>
      <c r="D1567" s="2">
        <f t="shared" si="190"/>
        <v>2.1881399999999998</v>
      </c>
      <c r="E1567" s="2">
        <f t="shared" si="192"/>
        <v>2.17367</v>
      </c>
      <c r="F1567" s="2">
        <f t="shared" si="193"/>
        <v>2.1819349999999997</v>
      </c>
      <c r="G1567" s="2">
        <f t="shared" si="187"/>
        <v>2.1744860000000004</v>
      </c>
      <c r="H1567" s="2">
        <f t="shared" si="191"/>
        <v>2.1406910000000026</v>
      </c>
      <c r="I1567" s="2">
        <f t="array" ref="I1567">SUMPRODUCT(B1551:B1570, (ROW(B1551:B1570)-ROW(B1551)+1)) / (20*21/2)</f>
        <v>2.1811504761904756</v>
      </c>
      <c r="J1567" s="2">
        <f t="shared" si="194"/>
        <v>2.1788044688583414</v>
      </c>
      <c r="K1567" s="2">
        <f t="shared" si="188"/>
        <v>2.1777099303590464</v>
      </c>
    </row>
    <row r="1568" spans="1:11" ht="13.5" x14ac:dyDescent="0.25">
      <c r="A1568" s="3">
        <f>TITRES_STAT!B1571</f>
        <v>44293</v>
      </c>
      <c r="B1568" s="6">
        <f>TITRES_STAT!D1571</f>
        <v>2.1909000000000001</v>
      </c>
      <c r="C1568" s="2">
        <f t="shared" si="189"/>
        <v>6.8999999999999062E-3</v>
      </c>
      <c r="D1568" s="2">
        <f t="shared" si="190"/>
        <v>2.1895200000000004</v>
      </c>
      <c r="E1568" s="2">
        <f t="shared" si="192"/>
        <v>2.1750499999999997</v>
      </c>
      <c r="F1568" s="2">
        <f t="shared" si="193"/>
        <v>2.1802149999999996</v>
      </c>
      <c r="G1568" s="2">
        <f t="shared" si="187"/>
        <v>2.1749000000000001</v>
      </c>
      <c r="H1568" s="2">
        <f t="shared" si="191"/>
        <v>2.1416140000000023</v>
      </c>
      <c r="I1568" s="2">
        <f t="array" ref="I1568">SUMPRODUCT(B1552:B1571, (ROW(B1552:B1571)-ROW(B1552)+1)) / (20*21/2)</f>
        <v>2.1809852380952375</v>
      </c>
      <c r="J1568" s="2">
        <f t="shared" si="194"/>
        <v>2.1799564242051659</v>
      </c>
      <c r="K1568" s="2">
        <f t="shared" si="188"/>
        <v>2.1782271879920252</v>
      </c>
    </row>
    <row r="1569" spans="1:11" ht="13.5" x14ac:dyDescent="0.25">
      <c r="A1569" s="3">
        <f>TITRES_STAT!B1572</f>
        <v>44294</v>
      </c>
      <c r="B1569" s="6">
        <f>TITRES_STAT!D1572</f>
        <v>2.1909000000000001</v>
      </c>
      <c r="C1569" s="2">
        <f t="shared" si="189"/>
        <v>0</v>
      </c>
      <c r="D1569" s="2">
        <f t="shared" si="190"/>
        <v>2.1895200000000004</v>
      </c>
      <c r="E1569" s="2">
        <f t="shared" si="192"/>
        <v>2.1805599999999998</v>
      </c>
      <c r="F1569" s="2">
        <f t="shared" si="193"/>
        <v>2.1795249999999995</v>
      </c>
      <c r="G1569" s="2">
        <f t="shared" si="187"/>
        <v>2.1760019999999995</v>
      </c>
      <c r="H1569" s="2">
        <f t="shared" si="191"/>
        <v>2.142438000000003</v>
      </c>
      <c r="I1569" s="2">
        <f t="array" ref="I1569">SUMPRODUCT(B1553:B1572, (ROW(B1553:B1572)-ROW(B1553)+1)) / (20*21/2)</f>
        <v>2.1809185714285708</v>
      </c>
      <c r="J1569" s="2">
        <f t="shared" si="194"/>
        <v>2.1809986695189596</v>
      </c>
      <c r="K1569" s="2">
        <f t="shared" si="188"/>
        <v>2.1787241610119459</v>
      </c>
    </row>
    <row r="1570" spans="1:11" ht="13.5" x14ac:dyDescent="0.25">
      <c r="A1570" s="3">
        <f>TITRES_STAT!B1573</f>
        <v>44298</v>
      </c>
      <c r="B1570" s="6">
        <f>TITRES_STAT!D1573</f>
        <v>2.1909000000000001</v>
      </c>
      <c r="C1570" s="2">
        <f t="shared" si="189"/>
        <v>0</v>
      </c>
      <c r="D1570" s="2">
        <f t="shared" si="190"/>
        <v>2.1895200000000004</v>
      </c>
      <c r="E1570" s="2">
        <f t="shared" si="192"/>
        <v>2.18607</v>
      </c>
      <c r="F1570" s="2">
        <f t="shared" si="193"/>
        <v>2.1788349999999999</v>
      </c>
      <c r="G1570" s="2">
        <f t="shared" si="187"/>
        <v>2.1764159999999997</v>
      </c>
      <c r="H1570" s="2">
        <f t="shared" si="191"/>
        <v>2.1433935000000028</v>
      </c>
      <c r="I1570" s="2">
        <f t="array" ref="I1570">SUMPRODUCT(B1554:B1573, (ROW(B1554:B1573)-ROW(B1554)+1)) / (20*21/2)</f>
        <v>2.1800961904761897</v>
      </c>
      <c r="J1570" s="2">
        <f t="shared" si="194"/>
        <v>2.1819416533742966</v>
      </c>
      <c r="K1570" s="2">
        <f t="shared" si="188"/>
        <v>2.1792016448938307</v>
      </c>
    </row>
    <row r="1571" spans="1:11" ht="13.5" x14ac:dyDescent="0.25">
      <c r="A1571" s="3">
        <f>TITRES_STAT!B1574</f>
        <v>44299</v>
      </c>
      <c r="B1571" s="6">
        <f>TITRES_STAT!D1574</f>
        <v>2.1770999999999998</v>
      </c>
      <c r="C1571" s="2">
        <f t="shared" si="189"/>
        <v>-1.3800000000000257E-2</v>
      </c>
      <c r="D1571" s="2">
        <f t="shared" si="190"/>
        <v>2.18676</v>
      </c>
      <c r="E1571" s="2">
        <f t="shared" si="192"/>
        <v>2.1881399999999998</v>
      </c>
      <c r="F1571" s="2">
        <f t="shared" si="193"/>
        <v>2.1778</v>
      </c>
      <c r="G1571" s="2">
        <f t="shared" si="187"/>
        <v>2.1762779999999999</v>
      </c>
      <c r="H1571" s="2">
        <f t="shared" si="191"/>
        <v>2.1447405000000028</v>
      </c>
      <c r="I1571" s="2">
        <f t="array" ref="I1571">SUMPRODUCT(B1555:B1574, (ROW(B1555:B1574)-ROW(B1555)+1)) / (20*21/2)</f>
        <v>2.1800295238095231</v>
      </c>
      <c r="J1571" s="2">
        <f t="shared" si="194"/>
        <v>2.1814805435291253</v>
      </c>
      <c r="K1571" s="2">
        <f t="shared" si="188"/>
        <v>2.1791192274470137</v>
      </c>
    </row>
    <row r="1572" spans="1:11" ht="13.5" x14ac:dyDescent="0.25">
      <c r="A1572" s="3">
        <f>TITRES_STAT!B1575</f>
        <v>44300</v>
      </c>
      <c r="B1572" s="6">
        <f>TITRES_STAT!D1575</f>
        <v>2.1770999999999998</v>
      </c>
      <c r="C1572" s="2">
        <f t="shared" si="189"/>
        <v>0</v>
      </c>
      <c r="D1572" s="2">
        <f t="shared" si="190"/>
        <v>2.1853799999999999</v>
      </c>
      <c r="E1572" s="2">
        <f t="shared" si="192"/>
        <v>2.1867599999999996</v>
      </c>
      <c r="F1572" s="2">
        <f t="shared" si="193"/>
        <v>2.1788350000000003</v>
      </c>
      <c r="G1572" s="2">
        <f t="shared" si="187"/>
        <v>2.1761399999999997</v>
      </c>
      <c r="H1572" s="2">
        <f t="shared" si="191"/>
        <v>2.1458245000000025</v>
      </c>
      <c r="I1572" s="2">
        <f t="array" ref="I1572">SUMPRODUCT(B1556:B1575, (ROW(B1556:B1575)-ROW(B1556)+1)) / (20*21/2)</f>
        <v>2.1760952380952379</v>
      </c>
      <c r="J1572" s="2">
        <f t="shared" si="194"/>
        <v>2.1810633489073039</v>
      </c>
      <c r="K1572" s="2">
        <f t="shared" si="188"/>
        <v>2.1790400420569345</v>
      </c>
    </row>
    <row r="1573" spans="1:11" ht="13.5" x14ac:dyDescent="0.25">
      <c r="A1573" s="3">
        <f>TITRES_STAT!B1576</f>
        <v>44301</v>
      </c>
      <c r="B1573" s="6">
        <f>TITRES_STAT!D1576</f>
        <v>2.1701999999999999</v>
      </c>
      <c r="C1573" s="2">
        <f t="shared" si="189"/>
        <v>-6.8999999999999062E-3</v>
      </c>
      <c r="D1573" s="2">
        <f t="shared" si="190"/>
        <v>2.1812399999999998</v>
      </c>
      <c r="E1573" s="2">
        <f t="shared" si="192"/>
        <v>2.1853799999999999</v>
      </c>
      <c r="F1573" s="2">
        <f t="shared" si="193"/>
        <v>2.1778000000000004</v>
      </c>
      <c r="G1573" s="2">
        <f t="shared" si="187"/>
        <v>2.1758639999999994</v>
      </c>
      <c r="H1573" s="2">
        <f t="shared" si="191"/>
        <v>2.1468085000000023</v>
      </c>
      <c r="I1573" s="2">
        <f t="array" ref="I1573">SUMPRODUCT(B1557:B1576, (ROW(B1557:B1576)-ROW(B1557)+1)) / (20*21/2)</f>
        <v>2.1756009523809521</v>
      </c>
      <c r="J1573" s="2">
        <f t="shared" si="194"/>
        <v>2.1800287442494652</v>
      </c>
      <c r="K1573" s="2">
        <f t="shared" si="188"/>
        <v>2.1786933737409764</v>
      </c>
    </row>
    <row r="1574" spans="1:11" ht="13.5" x14ac:dyDescent="0.25">
      <c r="A1574" s="3">
        <f>TITRES_STAT!B1577</f>
        <v>44302</v>
      </c>
      <c r="B1574" s="6">
        <f>TITRES_STAT!D1577</f>
        <v>2.1770999999999998</v>
      </c>
      <c r="C1574" s="2">
        <f t="shared" si="189"/>
        <v>6.8999999999999062E-3</v>
      </c>
      <c r="D1574" s="2">
        <f t="shared" si="190"/>
        <v>2.1784799999999995</v>
      </c>
      <c r="E1574" s="2">
        <f t="shared" si="192"/>
        <v>2.1840000000000002</v>
      </c>
      <c r="F1574" s="2">
        <f t="shared" si="193"/>
        <v>2.1771100000000003</v>
      </c>
      <c r="G1574" s="2">
        <f t="shared" si="187"/>
        <v>2.1758639999999994</v>
      </c>
      <c r="H1574" s="2">
        <f t="shared" si="191"/>
        <v>2.1476950000000024</v>
      </c>
      <c r="I1574" s="2">
        <f t="array" ref="I1574">SUMPRODUCT(B1558:B1577, (ROW(B1558:B1577)-ROW(B1558)+1)) / (20*21/2)</f>
        <v>2.1751723809523811</v>
      </c>
      <c r="J1574" s="2">
        <f t="shared" si="194"/>
        <v>2.1797498162257067</v>
      </c>
      <c r="K1574" s="2">
        <f t="shared" si="188"/>
        <v>2.1786308884962322</v>
      </c>
    </row>
    <row r="1575" spans="1:11" ht="13.5" x14ac:dyDescent="0.25">
      <c r="A1575" s="3">
        <f>TITRES_STAT!B1578</f>
        <v>44305</v>
      </c>
      <c r="B1575" s="6">
        <f>TITRES_STAT!D1578</f>
        <v>2.1358000000000001</v>
      </c>
      <c r="C1575" s="2">
        <f t="shared" si="189"/>
        <v>-4.129999999999967E-2</v>
      </c>
      <c r="D1575" s="2">
        <f t="shared" si="190"/>
        <v>2.1674599999999997</v>
      </c>
      <c r="E1575" s="2">
        <f t="shared" si="192"/>
        <v>2.17849</v>
      </c>
      <c r="F1575" s="2">
        <f t="shared" si="193"/>
        <v>2.1753900000000006</v>
      </c>
      <c r="G1575" s="2">
        <f t="shared" si="187"/>
        <v>2.1750379999999994</v>
      </c>
      <c r="H1575" s="2">
        <f t="shared" si="191"/>
        <v>2.1484410000000027</v>
      </c>
      <c r="I1575" s="2">
        <f t="array" ref="I1575">SUMPRODUCT(B1559:B1578, (ROW(B1559:B1578)-ROW(B1559)+1)) / (20*21/2)</f>
        <v>2.1747766666666668</v>
      </c>
      <c r="J1575" s="2">
        <f t="shared" si="194"/>
        <v>2.1755641194423063</v>
      </c>
      <c r="K1575" s="2">
        <f t="shared" si="188"/>
        <v>2.1769512458101055</v>
      </c>
    </row>
    <row r="1576" spans="1:11" ht="13.5" x14ac:dyDescent="0.25">
      <c r="A1576" s="3">
        <f>TITRES_STAT!B1579</f>
        <v>44306</v>
      </c>
      <c r="B1576" s="6">
        <f>TITRES_STAT!D1579</f>
        <v>2.1701999999999999</v>
      </c>
      <c r="C1576" s="2">
        <f t="shared" si="189"/>
        <v>3.4399999999999764E-2</v>
      </c>
      <c r="D1576" s="2">
        <f t="shared" si="190"/>
        <v>2.16608</v>
      </c>
      <c r="E1576" s="2">
        <f t="shared" si="192"/>
        <v>2.1764199999999998</v>
      </c>
      <c r="F1576" s="2">
        <f t="shared" si="193"/>
        <v>2.1747000000000005</v>
      </c>
      <c r="G1576" s="2">
        <f t="shared" si="187"/>
        <v>2.1761399999999993</v>
      </c>
      <c r="H1576" s="2">
        <f t="shared" si="191"/>
        <v>2.1493920000000024</v>
      </c>
      <c r="I1576" s="2">
        <f t="array" ref="I1576">SUMPRODUCT(B1560:B1579, (ROW(B1560:B1579)-ROW(B1560)+1)) / (20*21/2)</f>
        <v>2.1744138095238092</v>
      </c>
      <c r="J1576" s="2">
        <f t="shared" si="194"/>
        <v>2.1750532509239915</v>
      </c>
      <c r="K1576" s="2">
        <f t="shared" si="188"/>
        <v>2.1766864910724544</v>
      </c>
    </row>
    <row r="1577" spans="1:11" ht="13.5" x14ac:dyDescent="0.25">
      <c r="A1577" s="3">
        <f>TITRES_STAT!B1580</f>
        <v>44307</v>
      </c>
      <c r="B1577" s="6">
        <f>TITRES_STAT!D1580</f>
        <v>2.1701999999999999</v>
      </c>
      <c r="C1577" s="2">
        <f t="shared" si="189"/>
        <v>0</v>
      </c>
      <c r="D1577" s="2">
        <f t="shared" si="190"/>
        <v>2.1646999999999998</v>
      </c>
      <c r="E1577" s="2">
        <f t="shared" si="192"/>
        <v>2.1750400000000001</v>
      </c>
      <c r="F1577" s="2">
        <f t="shared" si="193"/>
        <v>2.1743550000000003</v>
      </c>
      <c r="G1577" s="2">
        <f t="shared" si="187"/>
        <v>2.1761399999999993</v>
      </c>
      <c r="H1577" s="2">
        <f t="shared" si="191"/>
        <v>2.1503760000000027</v>
      </c>
      <c r="I1577" s="2">
        <f t="array" ref="I1577">SUMPRODUCT(B1561:B1580, (ROW(B1561:B1580)-ROW(B1561)+1)) / (20*21/2)</f>
        <v>2.1738871428571427</v>
      </c>
      <c r="J1577" s="2">
        <f t="shared" si="194"/>
        <v>2.1745910365502779</v>
      </c>
      <c r="K1577" s="2">
        <f t="shared" si="188"/>
        <v>2.1764321188735347</v>
      </c>
    </row>
    <row r="1578" spans="1:11" ht="13.5" x14ac:dyDescent="0.25">
      <c r="A1578" s="3">
        <f>TITRES_STAT!B1581</f>
        <v>44308</v>
      </c>
      <c r="B1578" s="6">
        <f>TITRES_STAT!D1581</f>
        <v>2.1701999999999999</v>
      </c>
      <c r="C1578" s="2">
        <f t="shared" si="189"/>
        <v>0</v>
      </c>
      <c r="D1578" s="2">
        <f t="shared" si="190"/>
        <v>2.1646999999999998</v>
      </c>
      <c r="E1578" s="2">
        <f t="shared" si="192"/>
        <v>2.1729700000000003</v>
      </c>
      <c r="F1578" s="2">
        <f t="shared" si="193"/>
        <v>2.17401</v>
      </c>
      <c r="G1578" s="2">
        <f t="shared" si="187"/>
        <v>2.1764159999999997</v>
      </c>
      <c r="H1578" s="2">
        <f t="shared" si="191"/>
        <v>2.1511295000000028</v>
      </c>
      <c r="I1578" s="2">
        <f t="array" ref="I1578">SUMPRODUCT(B1562:B1581, (ROW(B1562:B1581)-ROW(B1562)+1)) / (20*21/2)</f>
        <v>2.1731966666666667</v>
      </c>
      <c r="J1578" s="2">
        <f t="shared" si="194"/>
        <v>2.1741728425931086</v>
      </c>
      <c r="K1578" s="2">
        <f t="shared" si="188"/>
        <v>2.1761877220549648</v>
      </c>
    </row>
    <row r="1579" spans="1:11" ht="13.5" x14ac:dyDescent="0.25">
      <c r="A1579" s="3">
        <f>TITRES_STAT!B1582</f>
        <v>44309</v>
      </c>
      <c r="B1579" s="6">
        <f>TITRES_STAT!D1582</f>
        <v>2.1701999999999999</v>
      </c>
      <c r="C1579" s="2">
        <f t="shared" si="189"/>
        <v>0</v>
      </c>
      <c r="D1579" s="2">
        <f t="shared" si="190"/>
        <v>2.1633199999999997</v>
      </c>
      <c r="E1579" s="2">
        <f t="shared" si="192"/>
        <v>2.1709000000000001</v>
      </c>
      <c r="F1579" s="2">
        <f t="shared" si="193"/>
        <v>2.1757300000000006</v>
      </c>
      <c r="G1579" s="2">
        <f t="shared" si="187"/>
        <v>2.1765539999999994</v>
      </c>
      <c r="H1579" s="2">
        <f t="shared" si="191"/>
        <v>2.151817500000003</v>
      </c>
      <c r="I1579" s="2">
        <f t="array" ref="I1579">SUMPRODUCT(B1563:B1582, (ROW(B1563:B1582)-ROW(B1563)+1)) / (20*21/2)</f>
        <v>2.1730976190476188</v>
      </c>
      <c r="J1579" s="2">
        <f t="shared" si="194"/>
        <v>2.1737944766318602</v>
      </c>
      <c r="K1579" s="2">
        <f t="shared" si="188"/>
        <v>2.1759529094253587</v>
      </c>
    </row>
    <row r="1580" spans="1:11" ht="13.5" x14ac:dyDescent="0.25">
      <c r="A1580" s="3">
        <f>TITRES_STAT!B1583</f>
        <v>44312</v>
      </c>
      <c r="B1580" s="6">
        <f>TITRES_STAT!D1583</f>
        <v>2.1701999999999999</v>
      </c>
      <c r="C1580" s="2">
        <f t="shared" si="189"/>
        <v>0</v>
      </c>
      <c r="D1580" s="2">
        <f t="shared" si="190"/>
        <v>2.1701999999999999</v>
      </c>
      <c r="E1580" s="2">
        <f t="shared" si="192"/>
        <v>2.1688300000000003</v>
      </c>
      <c r="F1580" s="2">
        <f t="shared" si="193"/>
        <v>2.1774500000000003</v>
      </c>
      <c r="G1580" s="2">
        <f t="shared" si="187"/>
        <v>2.1772419999999992</v>
      </c>
      <c r="H1580" s="2">
        <f t="shared" si="191"/>
        <v>2.1524725000000036</v>
      </c>
      <c r="I1580" s="2">
        <f t="array" ref="I1580">SUMPRODUCT(B1564:B1583, (ROW(B1564:B1583)-ROW(B1564)+1)) / (20*21/2)</f>
        <v>2.1724071428571428</v>
      </c>
      <c r="J1580" s="2">
        <f t="shared" si="194"/>
        <v>2.1734521455240641</v>
      </c>
      <c r="K1580" s="2">
        <f t="shared" si="188"/>
        <v>2.1757273051341683</v>
      </c>
    </row>
    <row r="1581" spans="1:11" ht="13.5" x14ac:dyDescent="0.25">
      <c r="A1581" s="3">
        <f>TITRES_STAT!B1584</f>
        <v>44313</v>
      </c>
      <c r="B1581" s="6">
        <f>TITRES_STAT!D1584</f>
        <v>2.1701999999999999</v>
      </c>
      <c r="C1581" s="2">
        <f t="shared" si="189"/>
        <v>0</v>
      </c>
      <c r="D1581" s="2">
        <f t="shared" si="190"/>
        <v>2.1701999999999999</v>
      </c>
      <c r="E1581" s="2">
        <f t="shared" si="192"/>
        <v>2.1681400000000002</v>
      </c>
      <c r="F1581" s="2">
        <f t="shared" si="193"/>
        <v>2.17814</v>
      </c>
      <c r="G1581" s="2">
        <f t="shared" si="187"/>
        <v>2.177379999999999</v>
      </c>
      <c r="H1581" s="2">
        <f t="shared" si="191"/>
        <v>2.1531930000000035</v>
      </c>
      <c r="I1581" s="2">
        <f t="array" ref="I1581">SUMPRODUCT(B1565:B1584, (ROW(B1565:B1584)-ROW(B1565)+1)) / (20*21/2)</f>
        <v>2.1717823809523811</v>
      </c>
      <c r="J1581" s="2">
        <f t="shared" si="194"/>
        <v>2.1731424173789149</v>
      </c>
      <c r="K1581" s="2">
        <f t="shared" si="188"/>
        <v>2.1755105480700836</v>
      </c>
    </row>
    <row r="1582" spans="1:11" ht="13.5" x14ac:dyDescent="0.25">
      <c r="A1582" s="3">
        <f>TITRES_STAT!B1585</f>
        <v>44314</v>
      </c>
      <c r="B1582" s="6">
        <f>TITRES_STAT!D1585</f>
        <v>2.1770999999999998</v>
      </c>
      <c r="C1582" s="2">
        <f t="shared" si="189"/>
        <v>6.8999999999999062E-3</v>
      </c>
      <c r="D1582" s="2">
        <f t="shared" si="190"/>
        <v>2.1715799999999996</v>
      </c>
      <c r="E1582" s="2">
        <f t="shared" si="192"/>
        <v>2.1681400000000002</v>
      </c>
      <c r="F1582" s="2">
        <f t="shared" si="193"/>
        <v>2.1774500000000003</v>
      </c>
      <c r="G1582" s="2">
        <f t="shared" si="187"/>
        <v>2.1776559999999989</v>
      </c>
      <c r="H1582" s="2">
        <f t="shared" si="191"/>
        <v>2.1541785000000035</v>
      </c>
      <c r="I1582" s="2">
        <f t="array" ref="I1582">SUMPRODUCT(B1566:B1585, (ROW(B1566:B1585)-ROW(B1566)+1)) / (20*21/2)</f>
        <v>2.1712561904761905</v>
      </c>
      <c r="J1582" s="2">
        <f t="shared" si="194"/>
        <v>2.1735193300094946</v>
      </c>
      <c r="K1582" s="2">
        <f t="shared" si="188"/>
        <v>2.1755728795183154</v>
      </c>
    </row>
    <row r="1583" spans="1:11" ht="13.5" x14ac:dyDescent="0.25">
      <c r="A1583" s="3">
        <f>TITRES_STAT!B1586</f>
        <v>44315</v>
      </c>
      <c r="B1583" s="6">
        <f>TITRES_STAT!D1586</f>
        <v>2.1701999999999999</v>
      </c>
      <c r="C1583" s="2">
        <f t="shared" si="189"/>
        <v>-6.8999999999999062E-3</v>
      </c>
      <c r="D1583" s="2">
        <f t="shared" si="190"/>
        <v>2.1715799999999996</v>
      </c>
      <c r="E1583" s="2">
        <f t="shared" si="192"/>
        <v>2.1681400000000002</v>
      </c>
      <c r="F1583" s="2">
        <f t="shared" si="193"/>
        <v>2.1767600000000007</v>
      </c>
      <c r="G1583" s="2">
        <f t="shared" si="187"/>
        <v>2.1776559999999989</v>
      </c>
      <c r="H1583" s="2">
        <f t="shared" si="191"/>
        <v>2.1548990000000039</v>
      </c>
      <c r="I1583" s="2">
        <f t="array" ref="I1583">SUMPRODUCT(B1567:B1586, (ROW(B1567:B1586)-ROW(B1567)+1)) / (20*21/2)</f>
        <v>2.173457142857143</v>
      </c>
      <c r="J1583" s="2">
        <f t="shared" si="194"/>
        <v>2.1732032033419237</v>
      </c>
      <c r="K1583" s="2">
        <f t="shared" si="188"/>
        <v>2.1753621783607344</v>
      </c>
    </row>
    <row r="1584" spans="1:11" ht="13.5" x14ac:dyDescent="0.25">
      <c r="A1584" s="3">
        <f>TITRES_STAT!B1587</f>
        <v>44316</v>
      </c>
      <c r="B1584" s="6">
        <f>TITRES_STAT!D1587</f>
        <v>2.1701999999999999</v>
      </c>
      <c r="C1584" s="2">
        <f t="shared" si="189"/>
        <v>0</v>
      </c>
      <c r="D1584" s="2">
        <f t="shared" si="190"/>
        <v>2.1715799999999996</v>
      </c>
      <c r="E1584" s="2">
        <f t="shared" si="192"/>
        <v>2.1674500000000001</v>
      </c>
      <c r="F1584" s="2">
        <f t="shared" si="193"/>
        <v>2.1757250000000008</v>
      </c>
      <c r="G1584" s="2">
        <f t="shared" si="187"/>
        <v>2.1779319999999989</v>
      </c>
      <c r="H1584" s="2">
        <f t="shared" si="191"/>
        <v>2.1556855000000037</v>
      </c>
      <c r="I1584" s="2">
        <f t="array" ref="I1584">SUMPRODUCT(B1568:B1587, (ROW(B1568:B1587)-ROW(B1568)+1)) / (20*21/2)</f>
        <v>2.1723395238095238</v>
      </c>
      <c r="J1584" s="2">
        <f t="shared" si="194"/>
        <v>2.1729171839760264</v>
      </c>
      <c r="K1584" s="2">
        <f t="shared" si="188"/>
        <v>2.1751597399936471</v>
      </c>
    </row>
    <row r="1585" spans="1:11" ht="13.5" x14ac:dyDescent="0.25">
      <c r="A1585" s="3">
        <f>TITRES_STAT!B1588</f>
        <v>44319</v>
      </c>
      <c r="B1585" s="6">
        <f>TITRES_STAT!D1588</f>
        <v>2.1701999999999999</v>
      </c>
      <c r="C1585" s="2">
        <f t="shared" si="189"/>
        <v>0</v>
      </c>
      <c r="D1585" s="2">
        <f t="shared" si="190"/>
        <v>2.1715799999999996</v>
      </c>
      <c r="E1585" s="2">
        <f t="shared" si="192"/>
        <v>2.17089</v>
      </c>
      <c r="F1585" s="2">
        <f t="shared" si="193"/>
        <v>2.1746900000000009</v>
      </c>
      <c r="G1585" s="2">
        <f t="shared" si="187"/>
        <v>2.1782079999999984</v>
      </c>
      <c r="H1585" s="2">
        <f t="shared" si="191"/>
        <v>2.1564720000000035</v>
      </c>
      <c r="I1585" s="2">
        <f t="array" ref="I1585">SUMPRODUCT(B1569:B1588, (ROW(B1569:B1588)-ROW(B1569)+1)) / (20*21/2)</f>
        <v>2.1713204761904765</v>
      </c>
      <c r="J1585" s="2">
        <f t="shared" si="194"/>
        <v>2.1726584045497384</v>
      </c>
      <c r="K1585" s="2">
        <f t="shared" si="188"/>
        <v>2.1749652403860535</v>
      </c>
    </row>
    <row r="1586" spans="1:11" ht="13.5" x14ac:dyDescent="0.25">
      <c r="A1586" s="3">
        <f>TITRES_STAT!B1589</f>
        <v>44320</v>
      </c>
      <c r="B1586" s="6">
        <f>TITRES_STAT!D1589</f>
        <v>2.1978</v>
      </c>
      <c r="C1586" s="2">
        <f t="shared" si="189"/>
        <v>2.7600000000000069E-2</v>
      </c>
      <c r="D1586" s="2">
        <f t="shared" si="190"/>
        <v>2.1771000000000003</v>
      </c>
      <c r="E1586" s="2">
        <f t="shared" si="192"/>
        <v>2.1736499999999999</v>
      </c>
      <c r="F1586" s="2">
        <f t="shared" si="193"/>
        <v>2.1750350000000003</v>
      </c>
      <c r="G1586" s="2">
        <f t="shared" ref="G1586:G1649" si="195">AVERAGE(B1537:B1586)</f>
        <v>2.1786219999999985</v>
      </c>
      <c r="H1586" s="2">
        <f t="shared" si="191"/>
        <v>2.1573635000000038</v>
      </c>
      <c r="I1586" s="2">
        <f t="array" ref="I1586">SUMPRODUCT(B1570:B1589, (ROW(B1570:B1589)-ROW(B1570)+1)) / (20*21/2)</f>
        <v>2.1704328571428571</v>
      </c>
      <c r="J1586" s="2">
        <f t="shared" si="194"/>
        <v>2.1750528422116679</v>
      </c>
      <c r="K1586" s="2">
        <f t="shared" si="188"/>
        <v>2.1758607211552277</v>
      </c>
    </row>
    <row r="1587" spans="1:11" ht="13.5" x14ac:dyDescent="0.25">
      <c r="A1587" s="3">
        <f>TITRES_STAT!B1590</f>
        <v>44321</v>
      </c>
      <c r="B1587" s="6">
        <f>TITRES_STAT!D1590</f>
        <v>2.1633</v>
      </c>
      <c r="C1587" s="2">
        <f t="shared" si="189"/>
        <v>-3.4499999999999975E-2</v>
      </c>
      <c r="D1587" s="2">
        <f t="shared" si="190"/>
        <v>2.1743399999999999</v>
      </c>
      <c r="E1587" s="2">
        <f t="shared" si="192"/>
        <v>2.1729599999999998</v>
      </c>
      <c r="F1587" s="2">
        <f t="shared" si="193"/>
        <v>2.1740000000000004</v>
      </c>
      <c r="G1587" s="2">
        <f t="shared" si="195"/>
        <v>2.1783459999999986</v>
      </c>
      <c r="H1587" s="2">
        <f t="shared" si="191"/>
        <v>2.1580825000000035</v>
      </c>
      <c r="I1587" s="2">
        <f t="array" ref="I1587">SUMPRODUCT(B1571:B1590, (ROW(B1571:B1590)-ROW(B1571)+1)) / (20*21/2)</f>
        <v>2.1696766666666667</v>
      </c>
      <c r="J1587" s="2">
        <f t="shared" si="194"/>
        <v>2.1739335239057946</v>
      </c>
      <c r="K1587" s="2">
        <f t="shared" ref="K1587:K1650" si="196">$K$4*B1587+(1-$K$4)*K1586</f>
        <v>2.1753681438550228</v>
      </c>
    </row>
    <row r="1588" spans="1:11" ht="13.5" x14ac:dyDescent="0.25">
      <c r="A1588" s="3">
        <f>TITRES_STAT!B1591</f>
        <v>44322</v>
      </c>
      <c r="B1588" s="6">
        <f>TITRES_STAT!D1591</f>
        <v>2.1633</v>
      </c>
      <c r="C1588" s="2">
        <f t="shared" si="189"/>
        <v>0</v>
      </c>
      <c r="D1588" s="2">
        <f t="shared" si="190"/>
        <v>2.1729599999999998</v>
      </c>
      <c r="E1588" s="2">
        <f t="shared" si="192"/>
        <v>2.1722699999999997</v>
      </c>
      <c r="F1588" s="2">
        <f t="shared" si="193"/>
        <v>2.1726200000000002</v>
      </c>
      <c r="G1588" s="2">
        <f t="shared" si="195"/>
        <v>2.1771059999999989</v>
      </c>
      <c r="H1588" s="2">
        <f t="shared" si="191"/>
        <v>2.1587685000000034</v>
      </c>
      <c r="I1588" s="2">
        <f t="array" ref="I1588">SUMPRODUCT(B1572:B1591, (ROW(B1572:B1591)-ROW(B1572)+1)) / (20*21/2)</f>
        <v>2.1683947619047617</v>
      </c>
      <c r="J1588" s="2">
        <f t="shared" si="194"/>
        <v>2.1729208073433379</v>
      </c>
      <c r="K1588" s="2">
        <f t="shared" si="196"/>
        <v>2.1748948833116888</v>
      </c>
    </row>
    <row r="1589" spans="1:11" ht="13.5" x14ac:dyDescent="0.25">
      <c r="A1589" s="3">
        <f>TITRES_STAT!B1592</f>
        <v>44323</v>
      </c>
      <c r="B1589" s="6">
        <f>TITRES_STAT!D1592</f>
        <v>2.1633</v>
      </c>
      <c r="C1589" s="2">
        <f t="shared" si="189"/>
        <v>0</v>
      </c>
      <c r="D1589" s="2">
        <f t="shared" si="190"/>
        <v>2.1715799999999996</v>
      </c>
      <c r="E1589" s="2">
        <f t="shared" si="192"/>
        <v>2.1715799999999996</v>
      </c>
      <c r="F1589" s="2">
        <f t="shared" si="193"/>
        <v>2.1712400000000001</v>
      </c>
      <c r="G1589" s="2">
        <f t="shared" si="195"/>
        <v>2.1758659999999987</v>
      </c>
      <c r="H1589" s="2">
        <f t="shared" si="191"/>
        <v>2.1594220000000033</v>
      </c>
      <c r="I1589" s="2">
        <f t="array" ref="I1589">SUMPRODUCT(B1573:B1592, (ROW(B1573:B1592)-ROW(B1573)+1)) / (20*21/2)</f>
        <v>2.1685257142857144</v>
      </c>
      <c r="J1589" s="2">
        <f t="shared" si="194"/>
        <v>2.1720045399773058</v>
      </c>
      <c r="K1589" s="2">
        <f t="shared" si="196"/>
        <v>2.1744401820053483</v>
      </c>
    </row>
    <row r="1590" spans="1:11" ht="13.5" x14ac:dyDescent="0.25">
      <c r="A1590" s="3">
        <f>TITRES_STAT!B1593</f>
        <v>44326</v>
      </c>
      <c r="B1590" s="6">
        <f>TITRES_STAT!D1593</f>
        <v>2.1633</v>
      </c>
      <c r="C1590" s="2">
        <f t="shared" si="189"/>
        <v>0</v>
      </c>
      <c r="D1590" s="2">
        <f t="shared" si="190"/>
        <v>2.1701999999999999</v>
      </c>
      <c r="E1590" s="2">
        <f t="shared" si="192"/>
        <v>2.1708899999999995</v>
      </c>
      <c r="F1590" s="2">
        <f t="shared" si="193"/>
        <v>2.1698600000000003</v>
      </c>
      <c r="G1590" s="2">
        <f t="shared" si="195"/>
        <v>2.1750379999999989</v>
      </c>
      <c r="H1590" s="2">
        <f t="shared" si="191"/>
        <v>2.1601080000000032</v>
      </c>
      <c r="I1590" s="2">
        <f t="array" ref="I1590">SUMPRODUCT(B1574:B1593, (ROW(B1574:B1593)-ROW(B1574)+1)) / (20*21/2)</f>
        <v>2.1686895238095234</v>
      </c>
      <c r="J1590" s="2">
        <f t="shared" si="194"/>
        <v>2.1711755361699434</v>
      </c>
      <c r="K1590" s="2">
        <f t="shared" si="196"/>
        <v>2.1740033121227857</v>
      </c>
    </row>
    <row r="1591" spans="1:11" ht="13.5" x14ac:dyDescent="0.25">
      <c r="A1591" s="3">
        <f>TITRES_STAT!B1594</f>
        <v>44327</v>
      </c>
      <c r="B1591" s="6">
        <f>TITRES_STAT!D1594</f>
        <v>2.1564000000000001</v>
      </c>
      <c r="C1591" s="2">
        <f t="shared" si="189"/>
        <v>-6.8999999999999062E-3</v>
      </c>
      <c r="D1591" s="2">
        <f t="shared" si="190"/>
        <v>2.1619199999999998</v>
      </c>
      <c r="E1591" s="2">
        <f t="shared" si="192"/>
        <v>2.1695099999999998</v>
      </c>
      <c r="F1591" s="2">
        <f t="shared" si="193"/>
        <v>2.168825</v>
      </c>
      <c r="G1591" s="2">
        <f t="shared" si="195"/>
        <v>2.1747619999999994</v>
      </c>
      <c r="H1591" s="2">
        <f t="shared" si="191"/>
        <v>2.1607595000000033</v>
      </c>
      <c r="I1591" s="2">
        <f t="array" ref="I1591">SUMPRODUCT(B1575:B1594, (ROW(B1575:B1594)-ROW(B1575)+1)) / (20*21/2)</f>
        <v>2.1688533333333333</v>
      </c>
      <c r="J1591" s="2">
        <f t="shared" si="194"/>
        <v>2.1697683422489966</v>
      </c>
      <c r="K1591" s="2">
        <f t="shared" si="196"/>
        <v>2.1733129861571863</v>
      </c>
    </row>
    <row r="1592" spans="1:11" ht="13.5" x14ac:dyDescent="0.25">
      <c r="A1592" s="3">
        <f>TITRES_STAT!B1595</f>
        <v>44333</v>
      </c>
      <c r="B1592" s="6">
        <f>TITRES_STAT!D1595</f>
        <v>2.1701999999999999</v>
      </c>
      <c r="C1592" s="2">
        <f t="shared" si="189"/>
        <v>1.3799999999999812E-2</v>
      </c>
      <c r="D1592" s="2">
        <f t="shared" si="190"/>
        <v>2.1633</v>
      </c>
      <c r="E1592" s="2">
        <f t="shared" si="192"/>
        <v>2.1688200000000002</v>
      </c>
      <c r="F1592" s="2">
        <f t="shared" si="193"/>
        <v>2.1684800000000002</v>
      </c>
      <c r="G1592" s="2">
        <f t="shared" si="195"/>
        <v>2.1742099999999995</v>
      </c>
      <c r="H1592" s="2">
        <f t="shared" si="191"/>
        <v>2.1615130000000033</v>
      </c>
      <c r="I1592" s="2">
        <f t="array" ref="I1592">SUMPRODUCT(B1576:B1595, (ROW(B1576:B1595)-ROW(B1576)+1)) / (20*21/2)</f>
        <v>2.168392857142857</v>
      </c>
      <c r="J1592" s="2">
        <f t="shared" si="194"/>
        <v>2.169809452510997</v>
      </c>
      <c r="K1592" s="2">
        <f t="shared" si="196"/>
        <v>2.1731909082686696</v>
      </c>
    </row>
    <row r="1593" spans="1:11" ht="13.5" x14ac:dyDescent="0.25">
      <c r="A1593" s="3">
        <f>TITRES_STAT!B1596</f>
        <v>44334</v>
      </c>
      <c r="B1593" s="6">
        <f>TITRES_STAT!D1596</f>
        <v>2.1701999999999999</v>
      </c>
      <c r="C1593" s="2">
        <f t="shared" si="189"/>
        <v>0</v>
      </c>
      <c r="D1593" s="2">
        <f t="shared" si="190"/>
        <v>2.1646799999999997</v>
      </c>
      <c r="E1593" s="2">
        <f t="shared" si="192"/>
        <v>2.1688200000000002</v>
      </c>
      <c r="F1593" s="2">
        <f t="shared" si="193"/>
        <v>2.1684800000000002</v>
      </c>
      <c r="G1593" s="2">
        <f t="shared" si="195"/>
        <v>2.1737959999999994</v>
      </c>
      <c r="H1593" s="2">
        <f t="shared" si="191"/>
        <v>2.162266500000003</v>
      </c>
      <c r="I1593" s="2">
        <f t="array" ref="I1593">SUMPRODUCT(B1577:B1596, (ROW(B1577:B1596)-ROW(B1577)+1)) / (20*21/2)</f>
        <v>2.1684585714285713</v>
      </c>
      <c r="J1593" s="2">
        <f t="shared" si="194"/>
        <v>2.1698466475099498</v>
      </c>
      <c r="K1593" s="2">
        <f t="shared" si="196"/>
        <v>2.1730736177483299</v>
      </c>
    </row>
    <row r="1594" spans="1:11" ht="13.5" x14ac:dyDescent="0.25">
      <c r="A1594" s="3">
        <f>TITRES_STAT!B1597</f>
        <v>44335</v>
      </c>
      <c r="B1594" s="6">
        <f>TITRES_STAT!D1597</f>
        <v>2.1701999999999999</v>
      </c>
      <c r="C1594" s="2">
        <f t="shared" si="189"/>
        <v>0</v>
      </c>
      <c r="D1594" s="2">
        <f t="shared" si="190"/>
        <v>2.1660599999999999</v>
      </c>
      <c r="E1594" s="2">
        <f t="shared" si="192"/>
        <v>2.1688200000000002</v>
      </c>
      <c r="F1594" s="2">
        <f t="shared" si="193"/>
        <v>2.1681350000000004</v>
      </c>
      <c r="G1594" s="2">
        <f t="shared" si="195"/>
        <v>2.1746219999999989</v>
      </c>
      <c r="H1594" s="2">
        <f t="shared" si="191"/>
        <v>2.1630860000000034</v>
      </c>
      <c r="I1594" s="2">
        <f t="array" ref="I1594">SUMPRODUCT(B1578:B1597, (ROW(B1578:B1597)-ROW(B1578)+1)) / (20*21/2)</f>
        <v>2.1678671428571423</v>
      </c>
      <c r="J1594" s="2">
        <f t="shared" si="194"/>
        <v>2.16988030012805</v>
      </c>
      <c r="K1594" s="2">
        <f t="shared" si="196"/>
        <v>2.1729609268562387</v>
      </c>
    </row>
    <row r="1595" spans="1:11" ht="13.5" x14ac:dyDescent="0.25">
      <c r="A1595" s="3">
        <f>TITRES_STAT!B1598</f>
        <v>44336</v>
      </c>
      <c r="B1595" s="6">
        <f>TITRES_STAT!D1598</f>
        <v>2.1633</v>
      </c>
      <c r="C1595" s="2">
        <f t="shared" si="189"/>
        <v>-6.8999999999999062E-3</v>
      </c>
      <c r="D1595" s="2">
        <f t="shared" si="190"/>
        <v>2.1660599999999999</v>
      </c>
      <c r="E1595" s="2">
        <f t="shared" si="192"/>
        <v>2.1681300000000001</v>
      </c>
      <c r="F1595" s="2">
        <f t="shared" si="193"/>
        <v>2.1695099999999998</v>
      </c>
      <c r="G1595" s="2">
        <f t="shared" si="195"/>
        <v>2.1753099999999992</v>
      </c>
      <c r="H1595" s="2">
        <f t="shared" si="191"/>
        <v>2.1641010000000027</v>
      </c>
      <c r="I1595" s="2">
        <f t="array" ref="I1595">SUMPRODUCT(B1579:B1598, (ROW(B1579:B1598)-ROW(B1579)+1)) / (20*21/2)</f>
        <v>2.1673085714285714</v>
      </c>
      <c r="J1595" s="2">
        <f t="shared" si="194"/>
        <v>2.1692536048777593</v>
      </c>
      <c r="K1595" s="2">
        <f t="shared" si="196"/>
        <v>2.1725820669795235</v>
      </c>
    </row>
    <row r="1596" spans="1:11" ht="13.5" x14ac:dyDescent="0.25">
      <c r="A1596" s="3">
        <f>TITRES_STAT!B1599</f>
        <v>44337</v>
      </c>
      <c r="B1596" s="6">
        <f>TITRES_STAT!D1599</f>
        <v>2.1701999999999999</v>
      </c>
      <c r="C1596" s="2">
        <f t="shared" si="189"/>
        <v>6.8999999999999062E-3</v>
      </c>
      <c r="D1596" s="2">
        <f t="shared" si="190"/>
        <v>2.1688199999999997</v>
      </c>
      <c r="E1596" s="2">
        <f t="shared" si="192"/>
        <v>2.1653700000000002</v>
      </c>
      <c r="F1596" s="2">
        <f t="shared" si="193"/>
        <v>2.1695099999999998</v>
      </c>
      <c r="G1596" s="2">
        <f t="shared" si="195"/>
        <v>2.1754479999999994</v>
      </c>
      <c r="H1596" s="2">
        <f t="shared" si="191"/>
        <v>2.1649530000000028</v>
      </c>
      <c r="I1596" s="2">
        <f t="array" ref="I1596">SUMPRODUCT(B1580:B1599, (ROW(B1580:B1599)-ROW(B1580)+1)) / (20*21/2)</f>
        <v>2.1674399999999996</v>
      </c>
      <c r="J1596" s="2">
        <f t="shared" si="194"/>
        <v>2.1693437377465443</v>
      </c>
      <c r="K1596" s="2">
        <f t="shared" si="196"/>
        <v>2.1724886525881697</v>
      </c>
    </row>
    <row r="1597" spans="1:11" ht="13.5" x14ac:dyDescent="0.25">
      <c r="A1597" s="3">
        <f>TITRES_STAT!B1600</f>
        <v>44340</v>
      </c>
      <c r="B1597" s="6">
        <f>TITRES_STAT!D1600</f>
        <v>2.1633</v>
      </c>
      <c r="C1597" s="2">
        <f t="shared" si="189"/>
        <v>-6.8999999999999062E-3</v>
      </c>
      <c r="D1597" s="2">
        <f t="shared" si="190"/>
        <v>2.16744</v>
      </c>
      <c r="E1597" s="2">
        <f t="shared" si="192"/>
        <v>2.1653700000000002</v>
      </c>
      <c r="F1597" s="2">
        <f t="shared" si="193"/>
        <v>2.169165</v>
      </c>
      <c r="G1597" s="2">
        <f t="shared" si="195"/>
        <v>2.1754479999999994</v>
      </c>
      <c r="H1597" s="2">
        <f t="shared" si="191"/>
        <v>2.1657705000000025</v>
      </c>
      <c r="I1597" s="2">
        <f t="array" ref="I1597">SUMPRODUCT(B1581:B1600, (ROW(B1581:B1600)-ROW(B1581)+1)) / (20*21/2)</f>
        <v>2.1669142857142858</v>
      </c>
      <c r="J1597" s="2">
        <f t="shared" si="194"/>
        <v>2.1687681436754449</v>
      </c>
      <c r="K1597" s="2">
        <f t="shared" si="196"/>
        <v>2.1721283132709868</v>
      </c>
    </row>
    <row r="1598" spans="1:11" ht="13.5" x14ac:dyDescent="0.25">
      <c r="A1598" s="3">
        <f>TITRES_STAT!B1601</f>
        <v>44341</v>
      </c>
      <c r="B1598" s="6">
        <f>TITRES_STAT!D1601</f>
        <v>2.1633</v>
      </c>
      <c r="C1598" s="2">
        <f t="shared" si="189"/>
        <v>0</v>
      </c>
      <c r="D1598" s="2">
        <f t="shared" si="190"/>
        <v>2.1660599999999999</v>
      </c>
      <c r="E1598" s="2">
        <f t="shared" si="192"/>
        <v>2.1653699999999998</v>
      </c>
      <c r="F1598" s="2">
        <f t="shared" si="193"/>
        <v>2.1688199999999997</v>
      </c>
      <c r="G1598" s="2">
        <f t="shared" si="195"/>
        <v>2.1742079999999997</v>
      </c>
      <c r="H1598" s="2">
        <f t="shared" si="191"/>
        <v>2.1665880000000026</v>
      </c>
      <c r="I1598" s="2">
        <f t="array" ref="I1598">SUMPRODUCT(B1582:B1601, (ROW(B1582:B1601)-ROW(B1582)+1)) / (20*21/2)</f>
        <v>2.1664214285714287</v>
      </c>
      <c r="J1598" s="2">
        <f t="shared" si="194"/>
        <v>2.1682473680873073</v>
      </c>
      <c r="K1598" s="2">
        <f t="shared" si="196"/>
        <v>2.1717821049074186</v>
      </c>
    </row>
    <row r="1599" spans="1:11" ht="13.5" x14ac:dyDescent="0.25">
      <c r="A1599" s="3">
        <f>TITRES_STAT!B1602</f>
        <v>44342</v>
      </c>
      <c r="B1599" s="6">
        <f>TITRES_STAT!D1602</f>
        <v>2.1701999999999999</v>
      </c>
      <c r="C1599" s="2">
        <f t="shared" si="189"/>
        <v>6.8999999999999062E-3</v>
      </c>
      <c r="D1599" s="2">
        <f t="shared" si="190"/>
        <v>2.1660599999999999</v>
      </c>
      <c r="E1599" s="2">
        <f t="shared" si="192"/>
        <v>2.1660599999999999</v>
      </c>
      <c r="F1599" s="2">
        <f t="shared" si="193"/>
        <v>2.1688200000000002</v>
      </c>
      <c r="G1599" s="2">
        <f t="shared" si="195"/>
        <v>2.1735180000000001</v>
      </c>
      <c r="H1599" s="2">
        <f t="shared" si="191"/>
        <v>2.1674400000000027</v>
      </c>
      <c r="I1599" s="2">
        <f t="array" ref="I1599">SUMPRODUCT(B1583:B1602, (ROW(B1583:B1602)-ROW(B1583)+1)) / (20*21/2)</f>
        <v>2.1659614285714284</v>
      </c>
      <c r="J1599" s="2">
        <f t="shared" si="194"/>
        <v>2.1684333330313734</v>
      </c>
      <c r="K1599" s="2">
        <f t="shared" si="196"/>
        <v>2.1717200615777164</v>
      </c>
    </row>
    <row r="1600" spans="1:11" ht="13.5" x14ac:dyDescent="0.25">
      <c r="A1600" s="3">
        <f>TITRES_STAT!B1603</f>
        <v>44343</v>
      </c>
      <c r="B1600" s="6">
        <f>TITRES_STAT!D1603</f>
        <v>2.1633</v>
      </c>
      <c r="C1600" s="2">
        <f t="shared" si="189"/>
        <v>-6.8999999999999062E-3</v>
      </c>
      <c r="D1600" s="2">
        <f t="shared" si="190"/>
        <v>2.1660599999999999</v>
      </c>
      <c r="E1600" s="2">
        <f t="shared" si="192"/>
        <v>2.1660599999999999</v>
      </c>
      <c r="F1600" s="2">
        <f t="shared" si="193"/>
        <v>2.1684749999999999</v>
      </c>
      <c r="G1600" s="2">
        <f t="shared" si="195"/>
        <v>2.1726900000000002</v>
      </c>
      <c r="H1600" s="2">
        <f t="shared" si="191"/>
        <v>2.1680605000000024</v>
      </c>
      <c r="I1600" s="2">
        <f t="array" ref="I1600">SUMPRODUCT(B1584:B1603, (ROW(B1584:B1603)-ROW(B1584)+1)) / (20*21/2)</f>
        <v>2.1629480952380953</v>
      </c>
      <c r="J1600" s="2">
        <f t="shared" si="194"/>
        <v>2.1679444441712423</v>
      </c>
      <c r="K1600" s="2">
        <f t="shared" si="196"/>
        <v>2.1713898630844728</v>
      </c>
    </row>
    <row r="1601" spans="1:11" ht="13.5" x14ac:dyDescent="0.25">
      <c r="A1601" s="3">
        <f>TITRES_STAT!B1604</f>
        <v>44344</v>
      </c>
      <c r="B1601" s="6">
        <f>TITRES_STAT!D1604</f>
        <v>2.1633</v>
      </c>
      <c r="C1601" s="2">
        <f t="shared" si="189"/>
        <v>0</v>
      </c>
      <c r="D1601" s="2">
        <f t="shared" si="190"/>
        <v>2.1646799999999997</v>
      </c>
      <c r="E1601" s="2">
        <f t="shared" si="192"/>
        <v>2.1667499999999995</v>
      </c>
      <c r="F1601" s="2">
        <f t="shared" si="193"/>
        <v>2.1681300000000001</v>
      </c>
      <c r="G1601" s="2">
        <f t="shared" si="195"/>
        <v>2.1720000000000006</v>
      </c>
      <c r="H1601" s="2">
        <f t="shared" si="191"/>
        <v>2.1686810000000021</v>
      </c>
      <c r="I1601" s="2">
        <f t="array" ref="I1601">SUMPRODUCT(B1585:B1604, (ROW(B1585:B1604)-ROW(B1585)+1)) / (20*21/2)</f>
        <v>2.1627176190476192</v>
      </c>
      <c r="J1601" s="2">
        <f t="shared" si="194"/>
        <v>2.1675021161549335</v>
      </c>
      <c r="K1601" s="2">
        <f t="shared" si="196"/>
        <v>2.1710726135517486</v>
      </c>
    </row>
    <row r="1602" spans="1:11" ht="13.5" x14ac:dyDescent="0.25">
      <c r="A1602" s="3">
        <f>TITRES_STAT!B1605</f>
        <v>44347</v>
      </c>
      <c r="B1602" s="6">
        <f>TITRES_STAT!D1605</f>
        <v>2.1633</v>
      </c>
      <c r="C1602" s="2">
        <f t="shared" si="189"/>
        <v>0</v>
      </c>
      <c r="D1602" s="2">
        <f t="shared" si="190"/>
        <v>2.1646799999999997</v>
      </c>
      <c r="E1602" s="2">
        <f t="shared" si="192"/>
        <v>2.1660599999999999</v>
      </c>
      <c r="F1602" s="2">
        <f t="shared" si="193"/>
        <v>2.16744</v>
      </c>
      <c r="G1602" s="2">
        <f t="shared" si="195"/>
        <v>2.1721380000000008</v>
      </c>
      <c r="H1602" s="2">
        <f t="shared" si="191"/>
        <v>2.1693015000000018</v>
      </c>
      <c r="I1602" s="2">
        <f t="array" ref="I1602">SUMPRODUCT(B1586:B1605, (ROW(B1586:B1605)-ROW(B1586)+1)) / (20*21/2)</f>
        <v>2.1625200000000002</v>
      </c>
      <c r="J1602" s="2">
        <f t="shared" si="194"/>
        <v>2.1671019146163681</v>
      </c>
      <c r="K1602" s="2">
        <f t="shared" si="196"/>
        <v>2.1707678051771704</v>
      </c>
    </row>
    <row r="1603" spans="1:11" ht="13.5" x14ac:dyDescent="0.25">
      <c r="A1603" s="3">
        <f>TITRES_STAT!B1606</f>
        <v>44348</v>
      </c>
      <c r="B1603" s="6">
        <f>TITRES_STAT!D1606</f>
        <v>2.1358000000000001</v>
      </c>
      <c r="C1603" s="2">
        <f t="shared" si="189"/>
        <v>-2.7499999999999858E-2</v>
      </c>
      <c r="D1603" s="2">
        <f t="shared" si="190"/>
        <v>2.1591800000000001</v>
      </c>
      <c r="E1603" s="2">
        <f t="shared" si="192"/>
        <v>2.1626199999999995</v>
      </c>
      <c r="F1603" s="2">
        <f t="shared" si="193"/>
        <v>2.1657200000000003</v>
      </c>
      <c r="G1603" s="2">
        <f t="shared" si="195"/>
        <v>2.1710360000000013</v>
      </c>
      <c r="H1603" s="2">
        <f t="shared" si="191"/>
        <v>2.1694885000000022</v>
      </c>
      <c r="I1603" s="2">
        <f t="array" ref="I1603">SUMPRODUCT(B1587:B1606, (ROW(B1587:B1606)-ROW(B1587)+1)) / (20*21/2)</f>
        <v>2.1616980952380951</v>
      </c>
      <c r="J1603" s="2">
        <f t="shared" si="194"/>
        <v>2.1641207798909998</v>
      </c>
      <c r="K1603" s="2">
        <f t="shared" si="196"/>
        <v>2.1693965186996347</v>
      </c>
    </row>
    <row r="1604" spans="1:11" ht="13.5" x14ac:dyDescent="0.25">
      <c r="A1604" s="3">
        <f>TITRES_STAT!B1607</f>
        <v>44349</v>
      </c>
      <c r="B1604" s="6">
        <f>TITRES_STAT!D1607</f>
        <v>2.1633</v>
      </c>
      <c r="C1604" s="2">
        <f t="shared" ref="C1604:C1667" si="197">B1604-B1603</f>
        <v>2.7499999999999858E-2</v>
      </c>
      <c r="D1604" s="2">
        <f t="shared" si="190"/>
        <v>2.1577999999999999</v>
      </c>
      <c r="E1604" s="2">
        <f t="shared" si="192"/>
        <v>2.1619299999999999</v>
      </c>
      <c r="F1604" s="2">
        <f t="shared" si="193"/>
        <v>2.165375</v>
      </c>
      <c r="G1604" s="2">
        <f t="shared" si="195"/>
        <v>2.1704840000000014</v>
      </c>
      <c r="H1604" s="2">
        <f t="shared" si="191"/>
        <v>2.1697140000000017</v>
      </c>
      <c r="I1604" s="2">
        <f t="array" ref="I1604">SUMPRODUCT(B1588:B1607, (ROW(B1588:B1607)-ROW(B1588)+1)) / (20*21/2)</f>
        <v>2.1610733333333334</v>
      </c>
      <c r="J1604" s="2">
        <f t="shared" si="194"/>
        <v>2.1640426103775714</v>
      </c>
      <c r="K1604" s="2">
        <f t="shared" si="196"/>
        <v>2.1691574395349433</v>
      </c>
    </row>
    <row r="1605" spans="1:11" ht="13.5" x14ac:dyDescent="0.25">
      <c r="A1605" s="3">
        <f>TITRES_STAT!B1608</f>
        <v>44350</v>
      </c>
      <c r="B1605" s="6">
        <f>TITRES_STAT!D1608</f>
        <v>2.1633</v>
      </c>
      <c r="C1605" s="2">
        <f t="shared" si="197"/>
        <v>0</v>
      </c>
      <c r="D1605" s="2">
        <f t="shared" si="190"/>
        <v>2.1577999999999999</v>
      </c>
      <c r="E1605" s="2">
        <f t="shared" si="192"/>
        <v>2.1619299999999999</v>
      </c>
      <c r="F1605" s="2">
        <f t="shared" si="193"/>
        <v>2.1650300000000002</v>
      </c>
      <c r="G1605" s="2">
        <f t="shared" si="195"/>
        <v>2.1703460000000017</v>
      </c>
      <c r="H1605" s="2">
        <f t="shared" si="191"/>
        <v>2.1700715000000019</v>
      </c>
      <c r="I1605" s="2">
        <f t="array" ref="I1605">SUMPRODUCT(B1589:B1608, (ROW(B1589:B1608)-ROW(B1589)+1)) / (20*21/2)</f>
        <v>2.1604814285714284</v>
      </c>
      <c r="J1605" s="2">
        <f t="shared" si="194"/>
        <v>2.1639718855797074</v>
      </c>
      <c r="K1605" s="2">
        <f t="shared" si="196"/>
        <v>2.1689277360237691</v>
      </c>
    </row>
    <row r="1606" spans="1:11" ht="13.5" x14ac:dyDescent="0.25">
      <c r="A1606" s="3">
        <f>TITRES_STAT!B1609</f>
        <v>44351</v>
      </c>
      <c r="B1606" s="6">
        <f>TITRES_STAT!D1609</f>
        <v>2.1564000000000001</v>
      </c>
      <c r="C1606" s="2">
        <f t="shared" si="197"/>
        <v>-6.8999999999999062E-3</v>
      </c>
      <c r="D1606" s="2">
        <f t="shared" ref="D1606:D1669" si="198">AVERAGE(B1602:B1606)</f>
        <v>2.1564199999999998</v>
      </c>
      <c r="E1606" s="2">
        <f t="shared" si="192"/>
        <v>2.1605499999999997</v>
      </c>
      <c r="F1606" s="2">
        <f t="shared" si="193"/>
        <v>2.16296</v>
      </c>
      <c r="G1606" s="2">
        <f t="shared" si="195"/>
        <v>2.1697940000000018</v>
      </c>
      <c r="H1606" s="2">
        <f t="shared" si="191"/>
        <v>2.1704270000000019</v>
      </c>
      <c r="I1606" s="2">
        <f t="array" ref="I1606">SUMPRODUCT(B1590:B1609, (ROW(B1590:B1609)-ROW(B1590)+1)) / (20*21/2)</f>
        <v>2.1625509523809527</v>
      </c>
      <c r="J1606" s="2">
        <f t="shared" si="194"/>
        <v>2.1632507536197352</v>
      </c>
      <c r="K1606" s="2">
        <f t="shared" si="196"/>
        <v>2.1684364522581312</v>
      </c>
    </row>
    <row r="1607" spans="1:11" ht="13.5" x14ac:dyDescent="0.25">
      <c r="A1607" s="3">
        <f>TITRES_STAT!B1610</f>
        <v>44354</v>
      </c>
      <c r="B1607" s="6">
        <f>TITRES_STAT!D1610</f>
        <v>2.1564000000000001</v>
      </c>
      <c r="C1607" s="2">
        <f t="shared" si="197"/>
        <v>0</v>
      </c>
      <c r="D1607" s="2">
        <f t="shared" si="198"/>
        <v>2.1550400000000001</v>
      </c>
      <c r="E1607" s="2">
        <f t="shared" si="192"/>
        <v>2.1598600000000001</v>
      </c>
      <c r="F1607" s="2">
        <f t="shared" si="193"/>
        <v>2.1626149999999997</v>
      </c>
      <c r="G1607" s="2">
        <f t="shared" si="195"/>
        <v>2.1693800000000016</v>
      </c>
      <c r="H1607" s="2">
        <f t="shared" si="191"/>
        <v>2.170717000000002</v>
      </c>
      <c r="I1607" s="2">
        <f t="array" ref="I1607">SUMPRODUCT(B1591:B1610, (ROW(B1591:B1610)-ROW(B1591)+1)) / (20*21/2)</f>
        <v>2.1651790476190476</v>
      </c>
      <c r="J1607" s="2">
        <f t="shared" si="194"/>
        <v>2.1625983008940461</v>
      </c>
      <c r="K1607" s="2">
        <f t="shared" si="196"/>
        <v>2.1679644345225184</v>
      </c>
    </row>
    <row r="1608" spans="1:11" ht="13.5" x14ac:dyDescent="0.25">
      <c r="A1608" s="3">
        <f>TITRES_STAT!B1611</f>
        <v>44355</v>
      </c>
      <c r="B1608" s="6">
        <f>TITRES_STAT!D1611</f>
        <v>2.1564000000000001</v>
      </c>
      <c r="C1608" s="2">
        <f t="shared" si="197"/>
        <v>0</v>
      </c>
      <c r="D1608" s="2">
        <f t="shared" si="198"/>
        <v>2.15916</v>
      </c>
      <c r="E1608" s="2">
        <f t="shared" si="192"/>
        <v>2.1591700000000005</v>
      </c>
      <c r="F1608" s="2">
        <f t="shared" si="193"/>
        <v>2.1622699999999995</v>
      </c>
      <c r="G1608" s="2">
        <f t="shared" si="195"/>
        <v>2.1689660000000015</v>
      </c>
      <c r="H1608" s="2">
        <f t="shared" si="191"/>
        <v>2.171171500000002</v>
      </c>
      <c r="I1608" s="2">
        <f t="array" ref="I1608">SUMPRODUCT(B1592:B1611, (ROW(B1592:B1611)-ROW(B1592)+1)) / (20*21/2)</f>
        <v>2.1663614285714288</v>
      </c>
      <c r="J1608" s="2">
        <f t="shared" si="194"/>
        <v>2.1620079865231845</v>
      </c>
      <c r="K1608" s="2">
        <f t="shared" si="196"/>
        <v>2.1675109272863411</v>
      </c>
    </row>
    <row r="1609" spans="1:11" ht="13.5" x14ac:dyDescent="0.25">
      <c r="A1609" s="3">
        <f>TITRES_STAT!B1612</f>
        <v>44356</v>
      </c>
      <c r="B1609" s="6">
        <f>TITRES_STAT!D1612</f>
        <v>2.1840000000000002</v>
      </c>
      <c r="C1609" s="2">
        <f t="shared" si="197"/>
        <v>2.7600000000000069E-2</v>
      </c>
      <c r="D1609" s="2">
        <f t="shared" si="198"/>
        <v>2.1633000000000004</v>
      </c>
      <c r="E1609" s="2">
        <f t="shared" si="192"/>
        <v>2.1605500000000002</v>
      </c>
      <c r="F1609" s="2">
        <f t="shared" si="193"/>
        <v>2.1633049999999994</v>
      </c>
      <c r="G1609" s="2">
        <f t="shared" si="195"/>
        <v>2.1699300000000012</v>
      </c>
      <c r="H1609" s="2">
        <f t="shared" si="191"/>
        <v>2.1720600000000023</v>
      </c>
      <c r="I1609" s="2">
        <f t="array" ref="I1609">SUMPRODUCT(B1593:B1612, (ROW(B1593:B1612)-ROW(B1593)+1)) / (20*21/2)</f>
        <v>2.167445238095238</v>
      </c>
      <c r="J1609" s="2">
        <f t="shared" si="194"/>
        <v>2.1641024639971671</v>
      </c>
      <c r="K1609" s="2">
        <f t="shared" si="196"/>
        <v>2.1681575575888377</v>
      </c>
    </row>
    <row r="1610" spans="1:11" ht="13.5" x14ac:dyDescent="0.25">
      <c r="A1610" s="3">
        <f>TITRES_STAT!B1613</f>
        <v>44357</v>
      </c>
      <c r="B1610" s="6">
        <f>TITRES_STAT!D1613</f>
        <v>2.1909000000000001</v>
      </c>
      <c r="C1610" s="2">
        <f t="shared" si="197"/>
        <v>6.8999999999999062E-3</v>
      </c>
      <c r="D1610" s="2">
        <f t="shared" si="198"/>
        <v>2.1688200000000002</v>
      </c>
      <c r="E1610" s="2">
        <f t="shared" si="192"/>
        <v>2.1633100000000001</v>
      </c>
      <c r="F1610" s="2">
        <f t="shared" si="193"/>
        <v>2.1646849999999995</v>
      </c>
      <c r="G1610" s="2">
        <f t="shared" si="195"/>
        <v>2.1710320000000012</v>
      </c>
      <c r="H1610" s="2">
        <f t="shared" ref="H1610:H1673" si="199">AVERAGE(B1411:B1610)</f>
        <v>2.1729500000000019</v>
      </c>
      <c r="I1610" s="2">
        <f t="array" ref="I1610">SUMPRODUCT(B1594:B1613, (ROW(B1594:B1613)-ROW(B1594)+1)) / (20*21/2)</f>
        <v>2.1684961904761901</v>
      </c>
      <c r="J1610" s="2">
        <f t="shared" si="194"/>
        <v>2.166654610283151</v>
      </c>
      <c r="K1610" s="2">
        <f t="shared" si="196"/>
        <v>2.16904941807555</v>
      </c>
    </row>
    <row r="1611" spans="1:11" ht="13.5" x14ac:dyDescent="0.25">
      <c r="A1611" s="3">
        <f>TITRES_STAT!B1614</f>
        <v>44358</v>
      </c>
      <c r="B1611" s="6">
        <f>TITRES_STAT!D1614</f>
        <v>2.1770999999999998</v>
      </c>
      <c r="C1611" s="2">
        <f t="shared" si="197"/>
        <v>-1.3800000000000257E-2</v>
      </c>
      <c r="D1611" s="2">
        <f t="shared" si="198"/>
        <v>2.1729599999999998</v>
      </c>
      <c r="E1611" s="2">
        <f t="shared" si="192"/>
        <v>2.1646899999999998</v>
      </c>
      <c r="F1611" s="2">
        <f t="shared" si="193"/>
        <v>2.1657199999999994</v>
      </c>
      <c r="G1611" s="2">
        <f t="shared" si="195"/>
        <v>2.1714460000000009</v>
      </c>
      <c r="H1611" s="2">
        <f t="shared" si="199"/>
        <v>2.1738365000000019</v>
      </c>
      <c r="I1611" s="2">
        <f t="array" ref="I1611">SUMPRODUCT(B1595:B1614, (ROW(B1595:B1614)-ROW(B1595)+1)) / (20*21/2)</f>
        <v>2.1695142857142851</v>
      </c>
      <c r="J1611" s="2">
        <f t="shared" si="194"/>
        <v>2.1676494093038032</v>
      </c>
      <c r="K1611" s="2">
        <f t="shared" si="196"/>
        <v>2.1693651271706265</v>
      </c>
    </row>
    <row r="1612" spans="1:11" ht="13.5" x14ac:dyDescent="0.25">
      <c r="A1612" s="3">
        <f>TITRES_STAT!B1615</f>
        <v>44361</v>
      </c>
      <c r="B1612" s="6">
        <f>TITRES_STAT!D1615</f>
        <v>2.1770999999999998</v>
      </c>
      <c r="C1612" s="2">
        <f t="shared" si="197"/>
        <v>0</v>
      </c>
      <c r="D1612" s="2">
        <f t="shared" si="198"/>
        <v>2.1771000000000003</v>
      </c>
      <c r="E1612" s="2">
        <f t="shared" ref="E1612:E1675" si="200">AVERAGE(B1603:B1612)</f>
        <v>2.1660699999999999</v>
      </c>
      <c r="F1612" s="2">
        <f t="shared" si="193"/>
        <v>2.1660650000000001</v>
      </c>
      <c r="G1612" s="2">
        <f t="shared" si="195"/>
        <v>2.1711700000000009</v>
      </c>
      <c r="H1612" s="2">
        <f t="shared" si="199"/>
        <v>2.1745260000000015</v>
      </c>
      <c r="I1612" s="2">
        <f t="array" ref="I1612">SUMPRODUCT(B1596:B1615, (ROW(B1596:B1615)-ROW(B1596)+1)) / (20*21/2)</f>
        <v>2.1704995238095233</v>
      </c>
      <c r="J1612" s="2">
        <f t="shared" si="194"/>
        <v>2.1685494655605839</v>
      </c>
      <c r="K1612" s="2">
        <f t="shared" si="196"/>
        <v>2.1696684555168764</v>
      </c>
    </row>
    <row r="1613" spans="1:11" ht="13.5" x14ac:dyDescent="0.25">
      <c r="A1613" s="3">
        <f>TITRES_STAT!B1616</f>
        <v>44362</v>
      </c>
      <c r="B1613" s="6">
        <f>TITRES_STAT!D1616</f>
        <v>2.1770999999999998</v>
      </c>
      <c r="C1613" s="2">
        <f t="shared" si="197"/>
        <v>0</v>
      </c>
      <c r="D1613" s="2">
        <f t="shared" si="198"/>
        <v>2.1812399999999998</v>
      </c>
      <c r="E1613" s="2">
        <f t="shared" si="200"/>
        <v>2.1701999999999999</v>
      </c>
      <c r="F1613" s="2">
        <f t="shared" si="193"/>
        <v>2.1664099999999999</v>
      </c>
      <c r="G1613" s="2">
        <f t="shared" si="195"/>
        <v>2.1710320000000012</v>
      </c>
      <c r="H1613" s="2">
        <f t="shared" si="199"/>
        <v>2.1752155000000015</v>
      </c>
      <c r="I1613" s="2">
        <f t="array" ref="I1613">SUMPRODUCT(B1597:B1616, (ROW(B1597:B1616)-ROW(B1597)+1)) / (20*21/2)</f>
        <v>2.1714190476190471</v>
      </c>
      <c r="J1613" s="2">
        <f t="shared" si="194"/>
        <v>2.1693638021738617</v>
      </c>
      <c r="K1613" s="2">
        <f t="shared" si="196"/>
        <v>2.1699598886338616</v>
      </c>
    </row>
    <row r="1614" spans="1:11" ht="13.5" x14ac:dyDescent="0.25">
      <c r="A1614" s="3">
        <f>TITRES_STAT!B1617</f>
        <v>44363</v>
      </c>
      <c r="B1614" s="6">
        <f>TITRES_STAT!D1617</f>
        <v>2.1770999999999998</v>
      </c>
      <c r="C1614" s="2">
        <f t="shared" si="197"/>
        <v>0</v>
      </c>
      <c r="D1614" s="2">
        <f t="shared" si="198"/>
        <v>2.1798599999999997</v>
      </c>
      <c r="E1614" s="2">
        <f t="shared" si="200"/>
        <v>2.1715799999999996</v>
      </c>
      <c r="F1614" s="2">
        <f t="shared" si="193"/>
        <v>2.1667550000000007</v>
      </c>
      <c r="G1614" s="2">
        <f t="shared" si="195"/>
        <v>2.1707560000000008</v>
      </c>
      <c r="H1614" s="2">
        <f t="shared" si="199"/>
        <v>2.1759050000000015</v>
      </c>
      <c r="I1614" s="2">
        <f t="array" ref="I1614">SUMPRODUCT(B1598:B1617, (ROW(B1598:B1617)-ROW(B1598)+1)) / (20*21/2)</f>
        <v>2.1729628571428568</v>
      </c>
      <c r="J1614" s="2">
        <f t="shared" si="194"/>
        <v>2.1701005829192082</v>
      </c>
      <c r="K1614" s="2">
        <f t="shared" si="196"/>
        <v>2.170239893001161</v>
      </c>
    </row>
    <row r="1615" spans="1:11" ht="13.5" x14ac:dyDescent="0.25">
      <c r="A1615" s="3">
        <f>TITRES_STAT!B1618</f>
        <v>44364</v>
      </c>
      <c r="B1615" s="6">
        <f>TITRES_STAT!D1618</f>
        <v>2.1770999999999998</v>
      </c>
      <c r="C1615" s="2">
        <f t="shared" si="197"/>
        <v>0</v>
      </c>
      <c r="D1615" s="2">
        <f t="shared" si="198"/>
        <v>2.1770999999999998</v>
      </c>
      <c r="E1615" s="2">
        <f t="shared" si="200"/>
        <v>2.1729599999999998</v>
      </c>
      <c r="F1615" s="2">
        <f t="shared" si="193"/>
        <v>2.1674450000000012</v>
      </c>
      <c r="G1615" s="2">
        <f t="shared" si="195"/>
        <v>2.1704800000000009</v>
      </c>
      <c r="H1615" s="2">
        <f t="shared" si="199"/>
        <v>2.1765945000000015</v>
      </c>
      <c r="I1615" s="2">
        <f t="array" ref="I1615">SUMPRODUCT(B1599:B1618, (ROW(B1599:B1618)-ROW(B1599)+1)) / (20*21/2)</f>
        <v>2.1744080952380949</v>
      </c>
      <c r="J1615" s="2">
        <f t="shared" si="194"/>
        <v>2.1707671940697599</v>
      </c>
      <c r="K1615" s="2">
        <f t="shared" si="196"/>
        <v>2.1705089168050371</v>
      </c>
    </row>
    <row r="1616" spans="1:11" ht="13.5" x14ac:dyDescent="0.25">
      <c r="A1616" s="3">
        <f>TITRES_STAT!B1619</f>
        <v>44365</v>
      </c>
      <c r="B1616" s="6">
        <f>TITRES_STAT!D1619</f>
        <v>2.1770999999999998</v>
      </c>
      <c r="C1616" s="2">
        <f t="shared" si="197"/>
        <v>0</v>
      </c>
      <c r="D1616" s="2">
        <f t="shared" si="198"/>
        <v>2.1770999999999998</v>
      </c>
      <c r="E1616" s="2">
        <f t="shared" si="200"/>
        <v>2.1750299999999996</v>
      </c>
      <c r="F1616" s="2">
        <f t="shared" si="193"/>
        <v>2.167790000000001</v>
      </c>
      <c r="G1616" s="2">
        <f t="shared" si="195"/>
        <v>2.1702040000000009</v>
      </c>
      <c r="H1616" s="2">
        <f t="shared" si="199"/>
        <v>2.1773495000000014</v>
      </c>
      <c r="I1616" s="2">
        <f t="array" ref="I1616">SUMPRODUCT(B1600:B1619, (ROW(B1600:B1619)-ROW(B1600)+1)) / (20*21/2)</f>
        <v>2.1750976190476186</v>
      </c>
      <c r="J1616" s="2">
        <f t="shared" si="194"/>
        <v>2.1713703184440685</v>
      </c>
      <c r="K1616" s="2">
        <f t="shared" si="196"/>
        <v>2.1707673906558198</v>
      </c>
    </row>
    <row r="1617" spans="1:11" ht="13.5" x14ac:dyDescent="0.25">
      <c r="A1617" s="3">
        <f>TITRES_STAT!B1620</f>
        <v>44368</v>
      </c>
      <c r="B1617" s="6">
        <f>TITRES_STAT!D1620</f>
        <v>2.1840000000000002</v>
      </c>
      <c r="C1617" s="2">
        <f t="shared" si="197"/>
        <v>6.9000000000003503E-3</v>
      </c>
      <c r="D1617" s="2">
        <f t="shared" si="198"/>
        <v>2.1784799999999995</v>
      </c>
      <c r="E1617" s="2">
        <f t="shared" si="200"/>
        <v>2.1777899999999999</v>
      </c>
      <c r="F1617" s="2">
        <f t="shared" si="193"/>
        <v>2.1688250000000009</v>
      </c>
      <c r="G1617" s="2">
        <f t="shared" si="195"/>
        <v>2.1702040000000009</v>
      </c>
      <c r="H1617" s="2">
        <f t="shared" si="199"/>
        <v>2.1775470000000015</v>
      </c>
      <c r="I1617" s="2">
        <f t="array" ref="I1617">SUMPRODUCT(B1601:B1620, (ROW(B1601:B1620)-ROW(B1601)+1)) / (20*21/2)</f>
        <v>2.1770685714285709</v>
      </c>
      <c r="J1617" s="2">
        <f t="shared" si="194"/>
        <v>2.172573145258919</v>
      </c>
      <c r="K1617" s="2">
        <f t="shared" si="196"/>
        <v>2.1712863165124543</v>
      </c>
    </row>
    <row r="1618" spans="1:11" ht="13.5" x14ac:dyDescent="0.25">
      <c r="A1618" s="3">
        <f>TITRES_STAT!B1621</f>
        <v>44369</v>
      </c>
      <c r="B1618" s="6">
        <f>TITRES_STAT!D1621</f>
        <v>2.1840000000000002</v>
      </c>
      <c r="C1618" s="2">
        <f t="shared" si="197"/>
        <v>0</v>
      </c>
      <c r="D1618" s="2">
        <f t="shared" si="198"/>
        <v>2.1798600000000001</v>
      </c>
      <c r="E1618" s="2">
        <f t="shared" si="200"/>
        <v>2.1805499999999998</v>
      </c>
      <c r="F1618" s="2">
        <f t="shared" si="193"/>
        <v>2.1698600000000003</v>
      </c>
      <c r="G1618" s="2">
        <f t="shared" si="195"/>
        <v>2.1700660000000003</v>
      </c>
      <c r="H1618" s="2">
        <f t="shared" si="199"/>
        <v>2.1777120000000014</v>
      </c>
      <c r="I1618" s="2">
        <f t="array" ref="I1618">SUMPRODUCT(B1602:B1621, (ROW(B1602:B1621)-ROW(B1602)+1)) / (20*21/2)</f>
        <v>2.178908095238095</v>
      </c>
      <c r="J1618" s="2">
        <f t="shared" si="194"/>
        <v>2.1736614171390221</v>
      </c>
      <c r="K1618" s="2">
        <f t="shared" si="196"/>
        <v>2.1717848923354954</v>
      </c>
    </row>
    <row r="1619" spans="1:11" ht="13.5" x14ac:dyDescent="0.25">
      <c r="A1619" s="3">
        <f>TITRES_STAT!B1622</f>
        <v>44370</v>
      </c>
      <c r="B1619" s="6">
        <f>TITRES_STAT!D1622</f>
        <v>2.1770999999999998</v>
      </c>
      <c r="C1619" s="2">
        <f t="shared" si="197"/>
        <v>-6.9000000000003503E-3</v>
      </c>
      <c r="D1619" s="2">
        <f t="shared" si="198"/>
        <v>2.1798600000000001</v>
      </c>
      <c r="E1619" s="2">
        <f t="shared" si="200"/>
        <v>2.1798599999999997</v>
      </c>
      <c r="F1619" s="2">
        <f t="shared" si="193"/>
        <v>2.1702050000000002</v>
      </c>
      <c r="G1619" s="2">
        <f t="shared" si="195"/>
        <v>2.1697900000000003</v>
      </c>
      <c r="H1619" s="2">
        <f t="shared" si="199"/>
        <v>2.1775790000000019</v>
      </c>
      <c r="I1619" s="2">
        <f t="array" ref="I1619">SUMPRODUCT(B1603:B1622, (ROW(B1603:B1622)-ROW(B1603)+1)) / (20*21/2)</f>
        <v>2.1819304761904759</v>
      </c>
      <c r="J1619" s="2">
        <f t="shared" si="194"/>
        <v>2.1739889012210201</v>
      </c>
      <c r="K1619" s="2">
        <f t="shared" si="196"/>
        <v>2.1719933279301817</v>
      </c>
    </row>
    <row r="1620" spans="1:11" ht="13.5" x14ac:dyDescent="0.25">
      <c r="A1620" s="3">
        <f>TITRES_STAT!B1623</f>
        <v>44371</v>
      </c>
      <c r="B1620" s="6">
        <f>TITRES_STAT!D1623</f>
        <v>2.1909000000000001</v>
      </c>
      <c r="C1620" s="2">
        <f t="shared" si="197"/>
        <v>1.3800000000000257E-2</v>
      </c>
      <c r="D1620" s="2">
        <f t="shared" si="198"/>
        <v>2.18262</v>
      </c>
      <c r="E1620" s="2">
        <f t="shared" si="200"/>
        <v>2.1798599999999997</v>
      </c>
      <c r="F1620" s="2">
        <f t="shared" ref="F1620:F1683" si="201">AVERAGE(B1601:B1620)</f>
        <v>2.1715849999999999</v>
      </c>
      <c r="G1620" s="2">
        <f t="shared" si="195"/>
        <v>2.1697900000000003</v>
      </c>
      <c r="H1620" s="2">
        <f t="shared" si="199"/>
        <v>2.1780085000000016</v>
      </c>
      <c r="I1620" s="2">
        <f t="array" ref="I1620">SUMPRODUCT(B1604:B1623, (ROW(B1604:B1623)-ROW(B1604)+1)) / (20*21/2)</f>
        <v>2.1847557142857141</v>
      </c>
      <c r="J1620" s="2">
        <f t="shared" si="194"/>
        <v>2.1755994820571134</v>
      </c>
      <c r="K1620" s="2">
        <f t="shared" si="196"/>
        <v>2.1727347660505671</v>
      </c>
    </row>
    <row r="1621" spans="1:11" ht="13.5" x14ac:dyDescent="0.25">
      <c r="A1621" s="3">
        <f>TITRES_STAT!B1624</f>
        <v>44372</v>
      </c>
      <c r="B1621" s="6">
        <f>TITRES_STAT!D1624</f>
        <v>2.1909000000000001</v>
      </c>
      <c r="C1621" s="2">
        <f t="shared" si="197"/>
        <v>0</v>
      </c>
      <c r="D1621" s="2">
        <f t="shared" si="198"/>
        <v>2.1853799999999999</v>
      </c>
      <c r="E1621" s="2">
        <f t="shared" si="200"/>
        <v>2.1812399999999998</v>
      </c>
      <c r="F1621" s="2">
        <f t="shared" si="201"/>
        <v>2.1729649999999996</v>
      </c>
      <c r="G1621" s="2">
        <f t="shared" si="195"/>
        <v>2.1700660000000003</v>
      </c>
      <c r="H1621" s="2">
        <f t="shared" si="199"/>
        <v>2.1784710000000014</v>
      </c>
      <c r="I1621" s="2">
        <f t="array" ref="I1621">SUMPRODUCT(B1605:B1624, (ROW(B1605:B1624)-ROW(B1605)+1)) / (20*21/2)</f>
        <v>2.1931576190476187</v>
      </c>
      <c r="J1621" s="2">
        <f t="shared" ref="J1621:J1684" si="202">$J$4*B1621+J1620*(1-$J$4)</f>
        <v>2.17705667424215</v>
      </c>
      <c r="K1621" s="2">
        <f t="shared" si="196"/>
        <v>2.1734471281662313</v>
      </c>
    </row>
    <row r="1622" spans="1:11" ht="13.5" x14ac:dyDescent="0.25">
      <c r="A1622" s="3">
        <f>TITRES_STAT!B1625</f>
        <v>44375</v>
      </c>
      <c r="B1622" s="6">
        <f>TITRES_STAT!D1625</f>
        <v>2.2046999999999999</v>
      </c>
      <c r="C1622" s="2">
        <f t="shared" si="197"/>
        <v>1.3799999999999812E-2</v>
      </c>
      <c r="D1622" s="2">
        <f t="shared" si="198"/>
        <v>2.1895200000000004</v>
      </c>
      <c r="E1622" s="2">
        <f t="shared" si="200"/>
        <v>2.1839999999999997</v>
      </c>
      <c r="F1622" s="2">
        <f t="shared" si="201"/>
        <v>2.1750349999999998</v>
      </c>
      <c r="G1622" s="2">
        <f t="shared" si="195"/>
        <v>2.1706180000000002</v>
      </c>
      <c r="H1622" s="2">
        <f t="shared" si="199"/>
        <v>2.1791340000000012</v>
      </c>
      <c r="I1622" s="2">
        <f t="array" ref="I1622">SUMPRODUCT(B1606:B1625, (ROW(B1606:B1625)-ROW(B1606)+1)) / (20*21/2)</f>
        <v>2.2056576190476189</v>
      </c>
      <c r="J1622" s="2">
        <f t="shared" si="202"/>
        <v>2.1796893719333736</v>
      </c>
      <c r="K1622" s="2">
        <f t="shared" si="196"/>
        <v>2.1746727309832417</v>
      </c>
    </row>
    <row r="1623" spans="1:11" ht="13.5" x14ac:dyDescent="0.25">
      <c r="A1623" s="3">
        <f>TITRES_STAT!B1626</f>
        <v>44376</v>
      </c>
      <c r="B1623" s="6">
        <f>TITRES_STAT!D1626</f>
        <v>2.2046999999999999</v>
      </c>
      <c r="C1623" s="2">
        <f t="shared" si="197"/>
        <v>0</v>
      </c>
      <c r="D1623" s="2">
        <f t="shared" si="198"/>
        <v>2.1936599999999999</v>
      </c>
      <c r="E1623" s="2">
        <f t="shared" si="200"/>
        <v>2.1867599999999996</v>
      </c>
      <c r="F1623" s="2">
        <f t="shared" si="201"/>
        <v>2.17848</v>
      </c>
      <c r="G1623" s="2">
        <f t="shared" si="195"/>
        <v>2.1713079999999998</v>
      </c>
      <c r="H1623" s="2">
        <f t="shared" si="199"/>
        <v>2.1799615000000014</v>
      </c>
      <c r="I1623" s="2">
        <f t="array" ref="I1623">SUMPRODUCT(B1607:B1626, (ROW(B1607:B1626)-ROW(B1607)+1)) / (20*21/2)</f>
        <v>2.2180928571428571</v>
      </c>
      <c r="J1623" s="2">
        <f t="shared" si="202"/>
        <v>2.1820713365111475</v>
      </c>
      <c r="K1623" s="2">
        <f t="shared" si="196"/>
        <v>2.1758502709446832</v>
      </c>
    </row>
    <row r="1624" spans="1:11" ht="13.5" x14ac:dyDescent="0.25">
      <c r="A1624" s="3">
        <f>TITRES_STAT!B1627</f>
        <v>44377</v>
      </c>
      <c r="B1624" s="6">
        <f>TITRES_STAT!D1627</f>
        <v>2.2667000000000002</v>
      </c>
      <c r="C1624" s="2">
        <f t="shared" si="197"/>
        <v>6.2000000000000277E-2</v>
      </c>
      <c r="D1624" s="2">
        <f t="shared" si="198"/>
        <v>2.2115800000000001</v>
      </c>
      <c r="E1624" s="2">
        <f t="shared" si="200"/>
        <v>2.1957199999999997</v>
      </c>
      <c r="F1624" s="2">
        <f t="shared" si="201"/>
        <v>2.1836500000000001</v>
      </c>
      <c r="G1624" s="2">
        <f t="shared" si="195"/>
        <v>2.1730999999999998</v>
      </c>
      <c r="H1624" s="2">
        <f t="shared" si="199"/>
        <v>2.1810990000000015</v>
      </c>
      <c r="I1624" s="2">
        <f t="array" ref="I1624">SUMPRODUCT(B1608:B1627, (ROW(B1608:B1627)-ROW(B1608)+1)) / (20*21/2)</f>
        <v>2.2317023809523806</v>
      </c>
      <c r="J1624" s="2">
        <f t="shared" si="202"/>
        <v>2.1901312092243717</v>
      </c>
      <c r="K1624" s="2">
        <f t="shared" si="196"/>
        <v>2.179413005417441</v>
      </c>
    </row>
    <row r="1625" spans="1:11" ht="13.5" x14ac:dyDescent="0.25">
      <c r="A1625" s="3">
        <f>TITRES_STAT!B1628</f>
        <v>44378</v>
      </c>
      <c r="B1625" s="6">
        <f>TITRES_STAT!D1628</f>
        <v>2.3149000000000002</v>
      </c>
      <c r="C1625" s="2">
        <f t="shared" si="197"/>
        <v>4.8200000000000021E-2</v>
      </c>
      <c r="D1625" s="2">
        <f t="shared" si="198"/>
        <v>2.23638</v>
      </c>
      <c r="E1625" s="2">
        <f t="shared" si="200"/>
        <v>2.2094999999999998</v>
      </c>
      <c r="F1625" s="2">
        <f t="shared" si="201"/>
        <v>2.19123</v>
      </c>
      <c r="G1625" s="2">
        <f t="shared" si="195"/>
        <v>2.1766819999999996</v>
      </c>
      <c r="H1625" s="2">
        <f t="shared" si="199"/>
        <v>2.1824115000000019</v>
      </c>
      <c r="I1625" s="2">
        <f t="array" ref="I1625">SUMPRODUCT(B1609:B1628, (ROW(B1609:B1628)-ROW(B1609)+1)) / (20*21/2)</f>
        <v>2.2444261904761906</v>
      </c>
      <c r="J1625" s="2">
        <f t="shared" si="202"/>
        <v>2.202013951203003</v>
      </c>
      <c r="K1625" s="2">
        <f t="shared" si="196"/>
        <v>2.1847262208912666</v>
      </c>
    </row>
    <row r="1626" spans="1:11" ht="13.5" x14ac:dyDescent="0.25">
      <c r="A1626" s="3">
        <f>TITRES_STAT!B1629</f>
        <v>44379</v>
      </c>
      <c r="B1626" s="6">
        <f>TITRES_STAT!D1629</f>
        <v>2.3218000000000001</v>
      </c>
      <c r="C1626" s="2">
        <f t="shared" si="197"/>
        <v>6.8999999999999062E-3</v>
      </c>
      <c r="D1626" s="2">
        <f t="shared" si="198"/>
        <v>2.2625599999999997</v>
      </c>
      <c r="E1626" s="2">
        <f t="shared" si="200"/>
        <v>2.22397</v>
      </c>
      <c r="F1626" s="2">
        <f t="shared" si="201"/>
        <v>2.1995000000000005</v>
      </c>
      <c r="G1626" s="2">
        <f t="shared" si="195"/>
        <v>2.1797139999999993</v>
      </c>
      <c r="H1626" s="2">
        <f t="shared" si="199"/>
        <v>2.1839230000000018</v>
      </c>
      <c r="I1626" s="2">
        <f t="array" ref="I1626">SUMPRODUCT(B1610:B1629, (ROW(B1610:B1629)-ROW(B1610)+1)) / (20*21/2)</f>
        <v>2.2595500000000004</v>
      </c>
      <c r="J1626" s="2">
        <f t="shared" si="202"/>
        <v>2.2134221463265265</v>
      </c>
      <c r="K1626" s="2">
        <f t="shared" si="196"/>
        <v>2.1901016632092563</v>
      </c>
    </row>
    <row r="1627" spans="1:11" ht="13.5" x14ac:dyDescent="0.25">
      <c r="A1627" s="3">
        <f>TITRES_STAT!B1630</f>
        <v>44382</v>
      </c>
      <c r="B1627" s="6">
        <f>TITRES_STAT!D1630</f>
        <v>2.3424</v>
      </c>
      <c r="C1627" s="2">
        <f t="shared" si="197"/>
        <v>2.0599999999999952E-2</v>
      </c>
      <c r="D1627" s="2">
        <f t="shared" si="198"/>
        <v>2.2900999999999998</v>
      </c>
      <c r="E1627" s="2">
        <f t="shared" si="200"/>
        <v>2.2398100000000003</v>
      </c>
      <c r="F1627" s="2">
        <f t="shared" si="201"/>
        <v>2.2088000000000001</v>
      </c>
      <c r="G1627" s="2">
        <f t="shared" si="195"/>
        <v>2.1831579999999993</v>
      </c>
      <c r="H1627" s="2">
        <f t="shared" si="199"/>
        <v>2.1854390000000019</v>
      </c>
      <c r="I1627" s="2">
        <f t="array" ref="I1627">SUMPRODUCT(B1611:B1630, (ROW(B1611:B1630)-ROW(B1611)+1)) / (20*21/2)</f>
        <v>2.2737552380952382</v>
      </c>
      <c r="J1627" s="2">
        <f t="shared" si="202"/>
        <v>2.2257057514382859</v>
      </c>
      <c r="K1627" s="2">
        <f t="shared" si="196"/>
        <v>2.1960741470049721</v>
      </c>
    </row>
    <row r="1628" spans="1:11" ht="13.5" x14ac:dyDescent="0.25">
      <c r="A1628" s="3">
        <f>TITRES_STAT!B1631</f>
        <v>44383</v>
      </c>
      <c r="B1628" s="6">
        <f>TITRES_STAT!D1631</f>
        <v>2.3424</v>
      </c>
      <c r="C1628" s="2">
        <f t="shared" si="197"/>
        <v>0</v>
      </c>
      <c r="D1628" s="2">
        <f t="shared" si="198"/>
        <v>2.3176399999999999</v>
      </c>
      <c r="E1628" s="2">
        <f t="shared" si="200"/>
        <v>2.2556500000000002</v>
      </c>
      <c r="F1628" s="2">
        <f t="shared" si="201"/>
        <v>2.2180999999999997</v>
      </c>
      <c r="G1628" s="2">
        <f t="shared" si="195"/>
        <v>2.1866019999999988</v>
      </c>
      <c r="H1628" s="2">
        <f t="shared" si="199"/>
        <v>2.1869550000000015</v>
      </c>
      <c r="I1628" s="2">
        <f t="array" ref="I1628">SUMPRODUCT(B1612:B1631, (ROW(B1612:B1631)-ROW(B1612)+1)) / (20*21/2)</f>
        <v>2.2864176190476191</v>
      </c>
      <c r="J1628" s="2">
        <f t="shared" si="202"/>
        <v>2.2368194893965443</v>
      </c>
      <c r="K1628" s="2">
        <f t="shared" si="196"/>
        <v>2.2018124157498749</v>
      </c>
    </row>
    <row r="1629" spans="1:11" ht="13.5" x14ac:dyDescent="0.25">
      <c r="A1629" s="3">
        <f>TITRES_STAT!B1632</f>
        <v>44384</v>
      </c>
      <c r="B1629" s="6">
        <f>TITRES_STAT!D1632</f>
        <v>2.3769</v>
      </c>
      <c r="C1629" s="2">
        <f t="shared" si="197"/>
        <v>3.4499999999999975E-2</v>
      </c>
      <c r="D1629" s="2">
        <f t="shared" si="198"/>
        <v>2.33968</v>
      </c>
      <c r="E1629" s="2">
        <f t="shared" si="200"/>
        <v>2.27563</v>
      </c>
      <c r="F1629" s="2">
        <f t="shared" si="201"/>
        <v>2.2277449999999996</v>
      </c>
      <c r="G1629" s="2">
        <f t="shared" si="195"/>
        <v>2.1907359999999994</v>
      </c>
      <c r="H1629" s="2">
        <f t="shared" si="199"/>
        <v>2.1884365000000012</v>
      </c>
      <c r="I1629" s="2">
        <f t="array" ref="I1629">SUMPRODUCT(B1613:B1632, (ROW(B1613:B1632)-ROW(B1613)+1)) / (20*21/2)</f>
        <v>2.2988185714285718</v>
      </c>
      <c r="J1629" s="2">
        <f t="shared" si="202"/>
        <v>2.250160490406397</v>
      </c>
      <c r="K1629" s="2">
        <f t="shared" si="196"/>
        <v>2.2086785955243897</v>
      </c>
    </row>
    <row r="1630" spans="1:11" ht="13.5" x14ac:dyDescent="0.25">
      <c r="A1630" s="3">
        <f>TITRES_STAT!B1633</f>
        <v>44385</v>
      </c>
      <c r="B1630" s="6">
        <f>TITRES_STAT!D1633</f>
        <v>2.3769</v>
      </c>
      <c r="C1630" s="2">
        <f t="shared" si="197"/>
        <v>0</v>
      </c>
      <c r="D1630" s="2">
        <f t="shared" si="198"/>
        <v>2.3520799999999999</v>
      </c>
      <c r="E1630" s="2">
        <f t="shared" si="200"/>
        <v>2.2942299999999998</v>
      </c>
      <c r="F1630" s="2">
        <f t="shared" si="201"/>
        <v>2.2370449999999993</v>
      </c>
      <c r="G1630" s="2">
        <f t="shared" si="195"/>
        <v>2.1948699999999994</v>
      </c>
      <c r="H1630" s="2">
        <f t="shared" si="199"/>
        <v>2.1898835000000014</v>
      </c>
      <c r="I1630" s="2">
        <f t="array" ref="I1630">SUMPRODUCT(B1614:B1633, (ROW(B1614:B1633)-ROW(B1614)+1)) / (20*21/2)</f>
        <v>2.3102680952380954</v>
      </c>
      <c r="J1630" s="2">
        <f t="shared" si="202"/>
        <v>2.2622309198915018</v>
      </c>
      <c r="K1630" s="2">
        <f t="shared" si="196"/>
        <v>2.2152755133469628</v>
      </c>
    </row>
    <row r="1631" spans="1:11" ht="13.5" x14ac:dyDescent="0.25">
      <c r="A1631" s="3">
        <f>TITRES_STAT!B1634</f>
        <v>44386</v>
      </c>
      <c r="B1631" s="6">
        <f>TITRES_STAT!D1634</f>
        <v>2.37</v>
      </c>
      <c r="C1631" s="2">
        <f t="shared" si="197"/>
        <v>-6.8999999999999062E-3</v>
      </c>
      <c r="D1631" s="2">
        <f t="shared" si="198"/>
        <v>2.3617200000000005</v>
      </c>
      <c r="E1631" s="2">
        <f t="shared" si="200"/>
        <v>2.3121399999999999</v>
      </c>
      <c r="F1631" s="2">
        <f t="shared" si="201"/>
        <v>2.2466899999999996</v>
      </c>
      <c r="G1631" s="2">
        <f t="shared" si="195"/>
        <v>2.1988659999999993</v>
      </c>
      <c r="H1631" s="2">
        <f t="shared" si="199"/>
        <v>2.1913990000000014</v>
      </c>
      <c r="I1631" s="2">
        <f t="array" ref="I1631">SUMPRODUCT(B1615:B1634, (ROW(B1615:B1634)-ROW(B1615)+1)) / (20*21/2)</f>
        <v>2.3207661904761907</v>
      </c>
      <c r="J1631" s="2">
        <f t="shared" si="202"/>
        <v>2.2724946418065968</v>
      </c>
      <c r="K1631" s="2">
        <f t="shared" si="196"/>
        <v>2.2213431402745329</v>
      </c>
    </row>
    <row r="1632" spans="1:11" ht="13.5" x14ac:dyDescent="0.25">
      <c r="A1632" s="3">
        <f>TITRES_STAT!B1635</f>
        <v>44389</v>
      </c>
      <c r="B1632" s="6">
        <f>TITRES_STAT!D1635</f>
        <v>2.3769</v>
      </c>
      <c r="C1632" s="2">
        <f t="shared" si="197"/>
        <v>6.8999999999999062E-3</v>
      </c>
      <c r="D1632" s="2">
        <f t="shared" si="198"/>
        <v>2.3686199999999999</v>
      </c>
      <c r="E1632" s="2">
        <f t="shared" si="200"/>
        <v>2.3293599999999999</v>
      </c>
      <c r="F1632" s="2">
        <f t="shared" si="201"/>
        <v>2.2566799999999994</v>
      </c>
      <c r="G1632" s="2">
        <f t="shared" si="195"/>
        <v>2.2028619999999997</v>
      </c>
      <c r="H1632" s="2">
        <f t="shared" si="199"/>
        <v>2.1925360000000014</v>
      </c>
      <c r="I1632" s="2">
        <f t="array" ref="I1632">SUMPRODUCT(B1616:B1635, (ROW(B1616:B1635)-ROW(B1616)+1)) / (20*21/2)</f>
        <v>2.3303128571428573</v>
      </c>
      <c r="J1632" s="2">
        <f t="shared" si="202"/>
        <v>2.2824380092535876</v>
      </c>
      <c r="K1632" s="2">
        <f t="shared" si="196"/>
        <v>2.2274434092833748</v>
      </c>
    </row>
    <row r="1633" spans="1:11" ht="13.5" x14ac:dyDescent="0.25">
      <c r="A1633" s="3">
        <f>TITRES_STAT!B1636</f>
        <v>44390</v>
      </c>
      <c r="B1633" s="6">
        <f>TITRES_STAT!D1636</f>
        <v>2.3769</v>
      </c>
      <c r="C1633" s="2">
        <f t="shared" si="197"/>
        <v>0</v>
      </c>
      <c r="D1633" s="2">
        <f t="shared" si="198"/>
        <v>2.3755200000000003</v>
      </c>
      <c r="E1633" s="2">
        <f t="shared" si="200"/>
        <v>2.3465799999999999</v>
      </c>
      <c r="F1633" s="2">
        <f t="shared" si="201"/>
        <v>2.2666699999999995</v>
      </c>
      <c r="G1633" s="2">
        <f t="shared" si="195"/>
        <v>2.2069960000000002</v>
      </c>
      <c r="H1633" s="2">
        <f t="shared" si="199"/>
        <v>2.1930870000000011</v>
      </c>
      <c r="I1633" s="2">
        <f t="array" ref="I1633">SUMPRODUCT(B1617:B1636, (ROW(B1617:B1636)-ROW(B1617)+1)) / (20*21/2)</f>
        <v>2.3382509523809523</v>
      </c>
      <c r="J1633" s="2">
        <f t="shared" si="202"/>
        <v>2.2914343893246745</v>
      </c>
      <c r="K1633" s="2">
        <f t="shared" si="196"/>
        <v>2.2333044520565757</v>
      </c>
    </row>
    <row r="1634" spans="1:11" ht="13.5" x14ac:dyDescent="0.25">
      <c r="A1634" s="3">
        <f>TITRES_STAT!B1637</f>
        <v>44391</v>
      </c>
      <c r="B1634" s="6">
        <f>TITRES_STAT!D1637</f>
        <v>2.3769</v>
      </c>
      <c r="C1634" s="2">
        <f t="shared" si="197"/>
        <v>0</v>
      </c>
      <c r="D1634" s="2">
        <f t="shared" si="198"/>
        <v>2.3755200000000003</v>
      </c>
      <c r="E1634" s="2">
        <f t="shared" si="200"/>
        <v>2.3575999999999997</v>
      </c>
      <c r="F1634" s="2">
        <f t="shared" si="201"/>
        <v>2.2766599999999997</v>
      </c>
      <c r="G1634" s="2">
        <f t="shared" si="195"/>
        <v>2.2111300000000003</v>
      </c>
      <c r="H1634" s="2">
        <f t="shared" si="199"/>
        <v>2.1939480000000011</v>
      </c>
      <c r="I1634" s="2">
        <f t="array" ref="I1634">SUMPRODUCT(B1618:B1637, (ROW(B1618:B1637)-ROW(B1618)+1)) / (20*21/2)</f>
        <v>2.3478990476190478</v>
      </c>
      <c r="J1634" s="2">
        <f t="shared" si="202"/>
        <v>2.2995739712937531</v>
      </c>
      <c r="K1634" s="2">
        <f t="shared" si="196"/>
        <v>2.2389356500151414</v>
      </c>
    </row>
    <row r="1635" spans="1:11" ht="13.5" x14ac:dyDescent="0.25">
      <c r="A1635" s="3">
        <f>TITRES_STAT!B1638</f>
        <v>44392</v>
      </c>
      <c r="B1635" s="6">
        <f>TITRES_STAT!D1638</f>
        <v>2.3769</v>
      </c>
      <c r="C1635" s="2">
        <f t="shared" si="197"/>
        <v>0</v>
      </c>
      <c r="D1635" s="2">
        <f t="shared" si="198"/>
        <v>2.3755200000000003</v>
      </c>
      <c r="E1635" s="2">
        <f t="shared" si="200"/>
        <v>2.3637999999999999</v>
      </c>
      <c r="F1635" s="2">
        <f t="shared" si="201"/>
        <v>2.2866499999999998</v>
      </c>
      <c r="G1635" s="2">
        <f t="shared" si="195"/>
        <v>2.2152640000000003</v>
      </c>
      <c r="H1635" s="2">
        <f t="shared" si="199"/>
        <v>2.194465000000001</v>
      </c>
      <c r="I1635" s="2">
        <f t="array" ref="I1635">SUMPRODUCT(B1619:B1638, (ROW(B1619:B1638)-ROW(B1619)+1)) / (20*21/2)</f>
        <v>2.3565300000000002</v>
      </c>
      <c r="J1635" s="2">
        <f t="shared" si="202"/>
        <v>2.3069383549800624</v>
      </c>
      <c r="K1635" s="2">
        <f t="shared" si="196"/>
        <v>2.2443460166812144</v>
      </c>
    </row>
    <row r="1636" spans="1:11" ht="13.5" x14ac:dyDescent="0.25">
      <c r="A1636" s="3">
        <f>TITRES_STAT!B1639</f>
        <v>44393</v>
      </c>
      <c r="B1636" s="6">
        <f>TITRES_STAT!D1639</f>
        <v>2.37</v>
      </c>
      <c r="C1636" s="2">
        <f t="shared" si="197"/>
        <v>-6.8999999999999062E-3</v>
      </c>
      <c r="D1636" s="2">
        <f t="shared" si="198"/>
        <v>2.3755200000000003</v>
      </c>
      <c r="E1636" s="2">
        <f t="shared" si="200"/>
        <v>2.3686199999999999</v>
      </c>
      <c r="F1636" s="2">
        <f t="shared" si="201"/>
        <v>2.2962949999999998</v>
      </c>
      <c r="G1636" s="2">
        <f t="shared" si="195"/>
        <v>2.2187080000000008</v>
      </c>
      <c r="H1636" s="2">
        <f t="shared" si="199"/>
        <v>2.1949475000000009</v>
      </c>
      <c r="I1636" s="2">
        <f t="array" ref="I1636">SUMPRODUCT(B1620:B1639, (ROW(B1620:B1639)-ROW(B1620)+1)) / (20*21/2)</f>
        <v>2.3641438095238092</v>
      </c>
      <c r="J1636" s="2">
        <f t="shared" si="202"/>
        <v>2.3129442259343418</v>
      </c>
      <c r="K1636" s="2">
        <f t="shared" si="196"/>
        <v>2.2492736238701863</v>
      </c>
    </row>
    <row r="1637" spans="1:11" ht="13.5" x14ac:dyDescent="0.25">
      <c r="A1637" s="3">
        <f>TITRES_STAT!B1640</f>
        <v>44396</v>
      </c>
      <c r="B1637" s="6">
        <f>TITRES_STAT!D1640</f>
        <v>2.3976000000000002</v>
      </c>
      <c r="C1637" s="2">
        <f t="shared" si="197"/>
        <v>2.7600000000000069E-2</v>
      </c>
      <c r="D1637" s="2">
        <f t="shared" si="198"/>
        <v>2.3796600000000003</v>
      </c>
      <c r="E1637" s="2">
        <f t="shared" si="200"/>
        <v>2.3741399999999997</v>
      </c>
      <c r="F1637" s="2">
        <f t="shared" si="201"/>
        <v>2.306975</v>
      </c>
      <c r="G1637" s="2">
        <f t="shared" si="195"/>
        <v>2.2233940000000008</v>
      </c>
      <c r="H1637" s="2">
        <f t="shared" si="199"/>
        <v>2.1958780000000009</v>
      </c>
      <c r="I1637" s="2">
        <f t="array" ref="I1637">SUMPRODUCT(B1621:B1640, (ROW(B1621:B1640)-ROW(B1621)+1)) / (20*21/2)</f>
        <v>2.3707076190476193</v>
      </c>
      <c r="J1637" s="2">
        <f t="shared" si="202"/>
        <v>2.3210066806072618</v>
      </c>
      <c r="K1637" s="2">
        <f t="shared" si="196"/>
        <v>2.2550903445027282</v>
      </c>
    </row>
    <row r="1638" spans="1:11" ht="13.5" x14ac:dyDescent="0.25">
      <c r="A1638" s="3">
        <f>TITRES_STAT!B1641</f>
        <v>44399</v>
      </c>
      <c r="B1638" s="6">
        <f>TITRES_STAT!D1641</f>
        <v>2.3976000000000002</v>
      </c>
      <c r="C1638" s="2">
        <f t="shared" si="197"/>
        <v>0</v>
      </c>
      <c r="D1638" s="2">
        <f t="shared" si="198"/>
        <v>2.3837999999999999</v>
      </c>
      <c r="E1638" s="2">
        <f t="shared" si="200"/>
        <v>2.3796600000000003</v>
      </c>
      <c r="F1638" s="2">
        <f t="shared" si="201"/>
        <v>2.3176549999999994</v>
      </c>
      <c r="G1638" s="2">
        <f t="shared" si="195"/>
        <v>2.2280800000000003</v>
      </c>
      <c r="H1638" s="2">
        <f t="shared" si="199"/>
        <v>2.1968085000000013</v>
      </c>
      <c r="I1638" s="2">
        <f t="array" ref="I1638">SUMPRODUCT(B1622:B1641, (ROW(B1622:B1641)-ROW(B1622)+1)) / (20*21/2)</f>
        <v>2.376287142857143</v>
      </c>
      <c r="J1638" s="2">
        <f t="shared" si="202"/>
        <v>2.3283012824541891</v>
      </c>
      <c r="K1638" s="2">
        <f t="shared" si="196"/>
        <v>2.2606789584437976</v>
      </c>
    </row>
    <row r="1639" spans="1:11" ht="13.5" x14ac:dyDescent="0.25">
      <c r="A1639" s="3">
        <f>TITRES_STAT!B1642</f>
        <v>44400</v>
      </c>
      <c r="B1639" s="6">
        <f>TITRES_STAT!D1642</f>
        <v>2.3976000000000002</v>
      </c>
      <c r="C1639" s="2">
        <f t="shared" si="197"/>
        <v>0</v>
      </c>
      <c r="D1639" s="2">
        <f t="shared" si="198"/>
        <v>2.3879400000000004</v>
      </c>
      <c r="E1639" s="2">
        <f t="shared" si="200"/>
        <v>2.3817300000000001</v>
      </c>
      <c r="F1639" s="2">
        <f t="shared" si="201"/>
        <v>2.3286799999999994</v>
      </c>
      <c r="G1639" s="2">
        <f t="shared" si="195"/>
        <v>2.2327660000000007</v>
      </c>
      <c r="H1639" s="2">
        <f t="shared" si="199"/>
        <v>2.197807500000001</v>
      </c>
      <c r="I1639" s="2">
        <f t="array" ref="I1639">SUMPRODUCT(B1623:B1642, (ROW(B1623:B1642)-ROW(B1623)+1)) / (20*21/2)</f>
        <v>2.3808823809523814</v>
      </c>
      <c r="J1639" s="2">
        <f t="shared" si="202"/>
        <v>2.3349011603156948</v>
      </c>
      <c r="K1639" s="2">
        <f t="shared" si="196"/>
        <v>2.2660484110538448</v>
      </c>
    </row>
    <row r="1640" spans="1:11" ht="13.5" x14ac:dyDescent="0.25">
      <c r="A1640" s="3">
        <f>TITRES_STAT!B1643</f>
        <v>44403</v>
      </c>
      <c r="B1640" s="6">
        <f>TITRES_STAT!D1643</f>
        <v>2.3976000000000002</v>
      </c>
      <c r="C1640" s="2">
        <f t="shared" si="197"/>
        <v>0</v>
      </c>
      <c r="D1640" s="2">
        <f t="shared" si="198"/>
        <v>2.3920800000000004</v>
      </c>
      <c r="E1640" s="2">
        <f t="shared" si="200"/>
        <v>2.3838000000000004</v>
      </c>
      <c r="F1640" s="2">
        <f t="shared" si="201"/>
        <v>2.339014999999999</v>
      </c>
      <c r="G1640" s="2">
        <f t="shared" si="195"/>
        <v>2.2374520000000007</v>
      </c>
      <c r="H1640" s="2">
        <f t="shared" si="199"/>
        <v>2.1987720000000008</v>
      </c>
      <c r="I1640" s="2">
        <f t="array" ref="I1640">SUMPRODUCT(B1624:B1643, (ROW(B1624:B1643)-ROW(B1624)+1)) / (20*21/2)</f>
        <v>2.3845590476190481</v>
      </c>
      <c r="J1640" s="2">
        <f t="shared" si="202"/>
        <v>2.340872478380867</v>
      </c>
      <c r="K1640" s="2">
        <f t="shared" si="196"/>
        <v>2.2712072968948704</v>
      </c>
    </row>
    <row r="1641" spans="1:11" ht="13.5" x14ac:dyDescent="0.25">
      <c r="A1641" s="3">
        <f>TITRES_STAT!B1644</f>
        <v>44404</v>
      </c>
      <c r="B1641" s="6">
        <f>TITRES_STAT!D1644</f>
        <v>2.3976000000000002</v>
      </c>
      <c r="C1641" s="2">
        <f t="shared" si="197"/>
        <v>0</v>
      </c>
      <c r="D1641" s="2">
        <f t="shared" si="198"/>
        <v>2.3976000000000002</v>
      </c>
      <c r="E1641" s="2">
        <f t="shared" si="200"/>
        <v>2.3865600000000002</v>
      </c>
      <c r="F1641" s="2">
        <f t="shared" si="201"/>
        <v>2.3493499999999989</v>
      </c>
      <c r="G1641" s="2">
        <f t="shared" si="195"/>
        <v>2.2422760000000004</v>
      </c>
      <c r="H1641" s="2">
        <f t="shared" si="199"/>
        <v>2.199564500000001</v>
      </c>
      <c r="I1641" s="2">
        <f t="array" ref="I1641">SUMPRODUCT(B1625:B1644, (ROW(B1625:B1644)-ROW(B1625)+1)) / (20*21/2)</f>
        <v>2.3873171428571434</v>
      </c>
      <c r="J1641" s="2">
        <f t="shared" si="202"/>
        <v>2.3462750994874511</v>
      </c>
      <c r="K1641" s="2">
        <f t="shared" si="196"/>
        <v>2.2761638734872283</v>
      </c>
    </row>
    <row r="1642" spans="1:11" ht="13.5" x14ac:dyDescent="0.25">
      <c r="A1642" s="3">
        <f>TITRES_STAT!B1645</f>
        <v>44405</v>
      </c>
      <c r="B1642" s="6">
        <f>TITRES_STAT!D1645</f>
        <v>2.3976000000000002</v>
      </c>
      <c r="C1642" s="2">
        <f t="shared" si="197"/>
        <v>0</v>
      </c>
      <c r="D1642" s="2">
        <f t="shared" si="198"/>
        <v>2.3976000000000002</v>
      </c>
      <c r="E1642" s="2">
        <f t="shared" si="200"/>
        <v>2.38863</v>
      </c>
      <c r="F1642" s="2">
        <f t="shared" si="201"/>
        <v>2.3589949999999988</v>
      </c>
      <c r="G1642" s="2">
        <f t="shared" si="195"/>
        <v>2.2468240000000006</v>
      </c>
      <c r="H1642" s="2">
        <f t="shared" si="199"/>
        <v>2.2004260000000011</v>
      </c>
      <c r="I1642" s="2">
        <f t="array" ref="I1642">SUMPRODUCT(B1626:B1645, (ROW(B1626:B1645)-ROW(B1626)+1)) / (20*21/2)</f>
        <v>2.3887947619047618</v>
      </c>
      <c r="J1642" s="2">
        <f t="shared" si="202"/>
        <v>2.351163185250551</v>
      </c>
      <c r="K1642" s="2">
        <f t="shared" si="196"/>
        <v>2.2809260745269446</v>
      </c>
    </row>
    <row r="1643" spans="1:11" ht="13.5" x14ac:dyDescent="0.25">
      <c r="A1643" s="3">
        <f>TITRES_STAT!B1646</f>
        <v>44406</v>
      </c>
      <c r="B1643" s="6">
        <f>TITRES_STAT!D1646</f>
        <v>2.3976000000000002</v>
      </c>
      <c r="C1643" s="2">
        <f t="shared" si="197"/>
        <v>0</v>
      </c>
      <c r="D1643" s="2">
        <f t="shared" si="198"/>
        <v>2.3976000000000002</v>
      </c>
      <c r="E1643" s="2">
        <f t="shared" si="200"/>
        <v>2.3907000000000003</v>
      </c>
      <c r="F1643" s="2">
        <f t="shared" si="201"/>
        <v>2.3686399999999987</v>
      </c>
      <c r="G1643" s="2">
        <f t="shared" si="195"/>
        <v>2.2513720000000004</v>
      </c>
      <c r="H1643" s="2">
        <f t="shared" si="199"/>
        <v>2.2013220000000007</v>
      </c>
      <c r="I1643" s="2">
        <f t="array" ref="I1643">SUMPRODUCT(B1627:B1646, (ROW(B1627:B1646)-ROW(B1627)+1)) / (20*21/2)</f>
        <v>2.3899114285714287</v>
      </c>
      <c r="J1643" s="2">
        <f t="shared" si="202"/>
        <v>2.3555857390362127</v>
      </c>
      <c r="K1643" s="2">
        <f t="shared" si="196"/>
        <v>2.2855015225847115</v>
      </c>
    </row>
    <row r="1644" spans="1:11" ht="13.5" x14ac:dyDescent="0.25">
      <c r="A1644" s="3">
        <f>TITRES_STAT!B1647</f>
        <v>44407</v>
      </c>
      <c r="B1644" s="6">
        <f>TITRES_STAT!D1647</f>
        <v>2.3976000000000002</v>
      </c>
      <c r="C1644" s="2">
        <f t="shared" si="197"/>
        <v>0</v>
      </c>
      <c r="D1644" s="2">
        <f t="shared" si="198"/>
        <v>2.3976000000000002</v>
      </c>
      <c r="E1644" s="2">
        <f t="shared" si="200"/>
        <v>2.3927700000000005</v>
      </c>
      <c r="F1644" s="2">
        <f t="shared" si="201"/>
        <v>2.3751849999999992</v>
      </c>
      <c r="G1644" s="2">
        <f t="shared" si="195"/>
        <v>2.2559200000000006</v>
      </c>
      <c r="H1644" s="2">
        <f t="shared" si="199"/>
        <v>2.2021145000000009</v>
      </c>
      <c r="I1644" s="2">
        <f t="array" ref="I1644">SUMPRODUCT(B1628:B1647, (ROW(B1628:B1647)-ROW(B1628)+1)) / (20*21/2)</f>
        <v>2.3913571428571432</v>
      </c>
      <c r="J1644" s="2">
        <f t="shared" si="202"/>
        <v>2.35958709722324</v>
      </c>
      <c r="K1644" s="2">
        <f t="shared" si="196"/>
        <v>2.2898975413068796</v>
      </c>
    </row>
    <row r="1645" spans="1:11" ht="13.5" x14ac:dyDescent="0.25">
      <c r="A1645" s="3">
        <f>TITRES_STAT!B1648</f>
        <v>44410</v>
      </c>
      <c r="B1645" s="6">
        <f>TITRES_STAT!D1648</f>
        <v>2.3906999999999998</v>
      </c>
      <c r="C1645" s="2">
        <f t="shared" si="197"/>
        <v>-6.9000000000003503E-3</v>
      </c>
      <c r="D1645" s="2">
        <f t="shared" si="198"/>
        <v>2.3962200000000005</v>
      </c>
      <c r="E1645" s="2">
        <f t="shared" si="200"/>
        <v>2.3941500000000002</v>
      </c>
      <c r="F1645" s="2">
        <f t="shared" si="201"/>
        <v>2.3789749999999996</v>
      </c>
      <c r="G1645" s="2">
        <f t="shared" si="195"/>
        <v>2.2604680000000008</v>
      </c>
      <c r="H1645" s="2">
        <f t="shared" si="199"/>
        <v>2.2028035000000004</v>
      </c>
      <c r="I1645" s="2">
        <f t="array" ref="I1645">SUMPRODUCT(B1629:B1648, (ROW(B1629:B1648)-ROW(B1629)+1)) / (20*21/2)</f>
        <v>2.393844761904762</v>
      </c>
      <c r="J1645" s="2">
        <f t="shared" si="202"/>
        <v>2.3625502308210269</v>
      </c>
      <c r="K1645" s="2">
        <f t="shared" si="196"/>
        <v>2.293850578902688</v>
      </c>
    </row>
    <row r="1646" spans="1:11" ht="13.5" x14ac:dyDescent="0.25">
      <c r="A1646" s="3">
        <f>TITRES_STAT!B1649</f>
        <v>44411</v>
      </c>
      <c r="B1646" s="6">
        <f>TITRES_STAT!D1649</f>
        <v>2.3906999999999998</v>
      </c>
      <c r="C1646" s="2">
        <f t="shared" si="197"/>
        <v>0</v>
      </c>
      <c r="D1646" s="2">
        <f t="shared" si="198"/>
        <v>2.3948399999999999</v>
      </c>
      <c r="E1646" s="2">
        <f t="shared" si="200"/>
        <v>2.39622</v>
      </c>
      <c r="F1646" s="2">
        <f t="shared" si="201"/>
        <v>2.3824199999999998</v>
      </c>
      <c r="G1646" s="2">
        <f t="shared" si="195"/>
        <v>2.2648780000000004</v>
      </c>
      <c r="H1646" s="2">
        <f t="shared" si="199"/>
        <v>2.2038715000000004</v>
      </c>
      <c r="I1646" s="2">
        <f t="array" ref="I1646">SUMPRODUCT(B1630:B1649, (ROW(B1630:B1649)-ROW(B1630)+1)) / (20*21/2)</f>
        <v>2.3999471428571431</v>
      </c>
      <c r="J1646" s="2">
        <f t="shared" si="202"/>
        <v>2.3652311612190244</v>
      </c>
      <c r="K1646" s="2">
        <f t="shared" si="196"/>
        <v>2.2976485954163079</v>
      </c>
    </row>
    <row r="1647" spans="1:11" ht="13.5" x14ac:dyDescent="0.25">
      <c r="A1647" s="3">
        <f>TITRES_STAT!B1650</f>
        <v>44412</v>
      </c>
      <c r="B1647" s="6">
        <f>TITRES_STAT!D1650</f>
        <v>2.3976000000000002</v>
      </c>
      <c r="C1647" s="2">
        <f t="shared" si="197"/>
        <v>6.9000000000003503E-3</v>
      </c>
      <c r="D1647" s="2">
        <f t="shared" si="198"/>
        <v>2.3948399999999999</v>
      </c>
      <c r="E1647" s="2">
        <f t="shared" si="200"/>
        <v>2.39622</v>
      </c>
      <c r="F1647" s="2">
        <f t="shared" si="201"/>
        <v>2.3851799999999996</v>
      </c>
      <c r="G1647" s="2">
        <f t="shared" si="195"/>
        <v>2.2695640000000008</v>
      </c>
      <c r="H1647" s="2">
        <f t="shared" si="199"/>
        <v>2.2046640000000006</v>
      </c>
      <c r="I1647" s="2">
        <f t="array" ref="I1647">SUMPRODUCT(B1631:B1650, (ROW(B1631:B1650)-ROW(B1631)+1)) / (20*21/2)</f>
        <v>2.4089647619047621</v>
      </c>
      <c r="J1647" s="2">
        <f t="shared" si="202"/>
        <v>2.3683139077695934</v>
      </c>
      <c r="K1647" s="2">
        <f t="shared" si="196"/>
        <v>2.3015682583411587</v>
      </c>
    </row>
    <row r="1648" spans="1:11" ht="13.5" x14ac:dyDescent="0.25">
      <c r="A1648" s="3">
        <f>TITRES_STAT!B1651</f>
        <v>44413</v>
      </c>
      <c r="B1648" s="6">
        <f>TITRES_STAT!D1651</f>
        <v>2.4113000000000002</v>
      </c>
      <c r="C1648" s="2">
        <f t="shared" si="197"/>
        <v>1.3700000000000045E-2</v>
      </c>
      <c r="D1648" s="2">
        <f t="shared" si="198"/>
        <v>2.39758</v>
      </c>
      <c r="E1648" s="2">
        <f t="shared" si="200"/>
        <v>2.3975900000000001</v>
      </c>
      <c r="F1648" s="2">
        <f t="shared" si="201"/>
        <v>2.3886249999999998</v>
      </c>
      <c r="G1648" s="2">
        <f t="shared" si="195"/>
        <v>2.2745240000000004</v>
      </c>
      <c r="H1648" s="2">
        <f t="shared" si="199"/>
        <v>2.2056285000000004</v>
      </c>
      <c r="I1648" s="2">
        <f t="array" ref="I1648">SUMPRODUCT(B1632:B1651, (ROW(B1632:B1651)-ROW(B1632)+1)) / (20*21/2)</f>
        <v>2.418114761904762</v>
      </c>
      <c r="J1648" s="2">
        <f t="shared" si="202"/>
        <v>2.3724078213153463</v>
      </c>
      <c r="K1648" s="2">
        <f t="shared" si="196"/>
        <v>2.3058714638964073</v>
      </c>
    </row>
    <row r="1649" spans="1:11" ht="13.5" x14ac:dyDescent="0.25">
      <c r="A1649" s="3">
        <f>TITRES_STAT!B1652</f>
        <v>44414</v>
      </c>
      <c r="B1649" s="6">
        <f>TITRES_STAT!D1652</f>
        <v>2.4527000000000001</v>
      </c>
      <c r="C1649" s="2">
        <f t="shared" si="197"/>
        <v>4.1399999999999881E-2</v>
      </c>
      <c r="D1649" s="2">
        <f t="shared" si="198"/>
        <v>2.4086000000000003</v>
      </c>
      <c r="E1649" s="2">
        <f t="shared" si="200"/>
        <v>2.4031000000000002</v>
      </c>
      <c r="F1649" s="2">
        <f t="shared" si="201"/>
        <v>2.3924150000000002</v>
      </c>
      <c r="G1649" s="2">
        <f t="shared" si="195"/>
        <v>2.2801740000000001</v>
      </c>
      <c r="H1649" s="2">
        <f t="shared" si="199"/>
        <v>2.2069375000000004</v>
      </c>
      <c r="I1649" s="2">
        <f t="array" ref="I1649">SUMPRODUCT(B1633:B1652, (ROW(B1633:B1652)-ROW(B1633)+1)) / (20*21/2)</f>
        <v>2.4201123809523812</v>
      </c>
      <c r="J1649" s="2">
        <f t="shared" si="202"/>
        <v>2.3800546954757897</v>
      </c>
      <c r="K1649" s="2">
        <f t="shared" si="196"/>
        <v>2.3116294457043911</v>
      </c>
    </row>
    <row r="1650" spans="1:11" ht="13.5" x14ac:dyDescent="0.25">
      <c r="A1650" s="3">
        <f>TITRES_STAT!B1653</f>
        <v>44417</v>
      </c>
      <c r="B1650" s="6">
        <f>TITRES_STAT!D1653</f>
        <v>2.4870999999999999</v>
      </c>
      <c r="C1650" s="2">
        <f t="shared" si="197"/>
        <v>3.4399999999999764E-2</v>
      </c>
      <c r="D1650" s="2">
        <f t="shared" si="198"/>
        <v>2.42788</v>
      </c>
      <c r="E1650" s="2">
        <f t="shared" si="200"/>
        <v>2.4120499999999998</v>
      </c>
      <c r="F1650" s="2">
        <f t="shared" si="201"/>
        <v>2.3979249999999999</v>
      </c>
      <c r="G1650" s="2">
        <f t="shared" ref="G1650:G1713" si="203">AVERAGE(B1601:B1650)</f>
        <v>2.2866500000000003</v>
      </c>
      <c r="H1650" s="2">
        <f t="shared" si="199"/>
        <v>2.2084530000000004</v>
      </c>
      <c r="I1650" s="2">
        <f t="array" ref="I1650">SUMPRODUCT(B1634:B1653, (ROW(B1634:B1653)-ROW(B1634)+1)) / (20*21/2)</f>
        <v>2.4238519047619049</v>
      </c>
      <c r="J1650" s="2">
        <f t="shared" si="202"/>
        <v>2.3902494863828574</v>
      </c>
      <c r="K1650" s="2">
        <f t="shared" si="196"/>
        <v>2.3185106439120622</v>
      </c>
    </row>
    <row r="1651" spans="1:11" ht="13.5" x14ac:dyDescent="0.25">
      <c r="A1651" s="3">
        <f>TITRES_STAT!B1654</f>
        <v>44419</v>
      </c>
      <c r="B1651" s="6">
        <f>TITRES_STAT!D1654</f>
        <v>2.4940000000000002</v>
      </c>
      <c r="C1651" s="2">
        <f t="shared" si="197"/>
        <v>6.9000000000003503E-3</v>
      </c>
      <c r="D1651" s="2">
        <f t="shared" si="198"/>
        <v>2.4485399999999999</v>
      </c>
      <c r="E1651" s="2">
        <f t="shared" si="200"/>
        <v>2.4216900000000003</v>
      </c>
      <c r="F1651" s="2">
        <f t="shared" si="201"/>
        <v>2.4041250000000001</v>
      </c>
      <c r="G1651" s="2">
        <f t="shared" si="203"/>
        <v>2.2932639999999997</v>
      </c>
      <c r="H1651" s="2">
        <f t="shared" si="199"/>
        <v>2.2100720000000007</v>
      </c>
      <c r="I1651" s="2">
        <f t="array" ref="I1651">SUMPRODUCT(B1635:B1654, (ROW(B1635:B1654)-ROW(B1635)+1)) / (20*21/2)</f>
        <v>2.4272633333333333</v>
      </c>
      <c r="J1651" s="2">
        <f t="shared" si="202"/>
        <v>2.4001304876797285</v>
      </c>
      <c r="K1651" s="2">
        <f t="shared" ref="K1651:K1714" si="204">$K$4*B1651+(1-$K$4)*K1650</f>
        <v>2.3253925794449226</v>
      </c>
    </row>
    <row r="1652" spans="1:11" ht="13.5" x14ac:dyDescent="0.25">
      <c r="A1652" s="3">
        <f>TITRES_STAT!B1655</f>
        <v>44420</v>
      </c>
      <c r="B1652" s="6">
        <f>TITRES_STAT!D1655</f>
        <v>2.4251</v>
      </c>
      <c r="C1652" s="2">
        <f t="shared" si="197"/>
        <v>-6.8900000000000183E-2</v>
      </c>
      <c r="D1652" s="2">
        <f t="shared" si="198"/>
        <v>2.45404</v>
      </c>
      <c r="E1652" s="2">
        <f t="shared" si="200"/>
        <v>2.4244399999999997</v>
      </c>
      <c r="F1652" s="2">
        <f t="shared" si="201"/>
        <v>2.4065349999999999</v>
      </c>
      <c r="G1652" s="2">
        <f t="shared" si="203"/>
        <v>2.2984999999999998</v>
      </c>
      <c r="H1652" s="2">
        <f t="shared" si="199"/>
        <v>2.2110365000000005</v>
      </c>
      <c r="I1652" s="2">
        <f t="array" ref="I1652">SUMPRODUCT(B1636:B1655, (ROW(B1636:B1655)-ROW(B1636)+1)) / (20*21/2)</f>
        <v>2.4336228571428573</v>
      </c>
      <c r="J1652" s="2">
        <f t="shared" si="202"/>
        <v>2.4025085364721352</v>
      </c>
      <c r="K1652" s="2">
        <f t="shared" si="204"/>
        <v>2.3293026743686509</v>
      </c>
    </row>
    <row r="1653" spans="1:11" ht="13.5" x14ac:dyDescent="0.25">
      <c r="A1653" s="3">
        <f>TITRES_STAT!B1656</f>
        <v>44424</v>
      </c>
      <c r="B1653" s="6">
        <f>TITRES_STAT!D1656</f>
        <v>2.4458000000000002</v>
      </c>
      <c r="C1653" s="2">
        <f t="shared" si="197"/>
        <v>2.0700000000000163E-2</v>
      </c>
      <c r="D1653" s="2">
        <f t="shared" si="198"/>
        <v>2.4609399999999999</v>
      </c>
      <c r="E1653" s="2">
        <f t="shared" si="200"/>
        <v>2.4292600000000002</v>
      </c>
      <c r="F1653" s="2">
        <f t="shared" si="201"/>
        <v>2.40998</v>
      </c>
      <c r="G1653" s="2">
        <f t="shared" si="203"/>
        <v>2.3046999999999995</v>
      </c>
      <c r="H1653" s="2">
        <f t="shared" si="199"/>
        <v>2.2118980000000006</v>
      </c>
      <c r="I1653" s="2">
        <f t="array" ref="I1653">SUMPRODUCT(B1637:B1656, (ROW(B1637:B1656)-ROW(B1637)+1)) / (20*21/2)</f>
        <v>2.4388333333333332</v>
      </c>
      <c r="J1653" s="2">
        <f t="shared" si="202"/>
        <v>2.4066315329985986</v>
      </c>
      <c r="K1653" s="2">
        <f t="shared" si="204"/>
        <v>2.3338711969424297</v>
      </c>
    </row>
    <row r="1654" spans="1:11" ht="13.5" x14ac:dyDescent="0.25">
      <c r="A1654" s="3">
        <f>TITRES_STAT!B1657</f>
        <v>44425</v>
      </c>
      <c r="B1654" s="6">
        <f>TITRES_STAT!D1657</f>
        <v>2.4458000000000002</v>
      </c>
      <c r="C1654" s="2">
        <f t="shared" si="197"/>
        <v>0</v>
      </c>
      <c r="D1654" s="2">
        <f t="shared" si="198"/>
        <v>2.4595600000000002</v>
      </c>
      <c r="E1654" s="2">
        <f t="shared" si="200"/>
        <v>2.4340800000000002</v>
      </c>
      <c r="F1654" s="2">
        <f t="shared" si="201"/>
        <v>2.4134249999999997</v>
      </c>
      <c r="G1654" s="2">
        <f t="shared" si="203"/>
        <v>2.3103500000000001</v>
      </c>
      <c r="H1654" s="2">
        <f t="shared" si="199"/>
        <v>2.2127595000000007</v>
      </c>
      <c r="I1654" s="2">
        <f t="array" ref="I1654">SUMPRODUCT(B1638:B1657, (ROW(B1638:B1657)-ROW(B1638)+1)) / (20*21/2)</f>
        <v>2.442904285714286</v>
      </c>
      <c r="J1654" s="2">
        <f t="shared" si="202"/>
        <v>2.4103618631892085</v>
      </c>
      <c r="K1654" s="2">
        <f t="shared" si="204"/>
        <v>2.3382605617682173</v>
      </c>
    </row>
    <row r="1655" spans="1:11" ht="13.5" x14ac:dyDescent="0.25">
      <c r="A1655" s="3">
        <f>TITRES_STAT!B1658</f>
        <v>44426</v>
      </c>
      <c r="B1655" s="6">
        <f>TITRES_STAT!D1658</f>
        <v>2.4802</v>
      </c>
      <c r="C1655" s="2">
        <f t="shared" si="197"/>
        <v>3.4399999999999764E-2</v>
      </c>
      <c r="D1655" s="2">
        <f t="shared" si="198"/>
        <v>2.45818</v>
      </c>
      <c r="E1655" s="2">
        <f t="shared" si="200"/>
        <v>2.4430299999999998</v>
      </c>
      <c r="F1655" s="2">
        <f t="shared" si="201"/>
        <v>2.4185899999999996</v>
      </c>
      <c r="G1655" s="2">
        <f t="shared" si="203"/>
        <v>2.3166879999999996</v>
      </c>
      <c r="H1655" s="2">
        <f t="shared" si="199"/>
        <v>2.2137930000000008</v>
      </c>
      <c r="I1655" s="2">
        <f t="array" ref="I1655">SUMPRODUCT(B1639:B1658, (ROW(B1639:B1658)-ROW(B1639)+1)) / (20*21/2)</f>
        <v>2.4479519047619052</v>
      </c>
      <c r="J1655" s="2">
        <f t="shared" si="202"/>
        <v>2.4170131143140461</v>
      </c>
      <c r="K1655" s="2">
        <f t="shared" si="204"/>
        <v>2.3438268142478949</v>
      </c>
    </row>
    <row r="1656" spans="1:11" ht="13.5" x14ac:dyDescent="0.25">
      <c r="A1656" s="3">
        <f>TITRES_STAT!B1659</f>
        <v>44427</v>
      </c>
      <c r="B1656" s="6">
        <f>TITRES_STAT!D1659</f>
        <v>2.4733000000000001</v>
      </c>
      <c r="C1656" s="2">
        <f t="shared" si="197"/>
        <v>-6.8999999999999062E-3</v>
      </c>
      <c r="D1656" s="2">
        <f t="shared" si="198"/>
        <v>2.45404</v>
      </c>
      <c r="E1656" s="2">
        <f t="shared" si="200"/>
        <v>2.4512899999999993</v>
      </c>
      <c r="F1656" s="2">
        <f t="shared" si="201"/>
        <v>2.4237550000000003</v>
      </c>
      <c r="G1656" s="2">
        <f t="shared" si="203"/>
        <v>2.3230259999999996</v>
      </c>
      <c r="H1656" s="2">
        <f t="shared" si="199"/>
        <v>2.2150330000000009</v>
      </c>
      <c r="I1656" s="2">
        <f t="array" ref="I1656">SUMPRODUCT(B1640:B1659, (ROW(B1640:B1659)-ROW(B1640)+1)) / (20*21/2)</f>
        <v>2.4539204761904769</v>
      </c>
      <c r="J1656" s="2">
        <f t="shared" si="202"/>
        <v>2.4223737700936607</v>
      </c>
      <c r="K1656" s="2">
        <f t="shared" si="204"/>
        <v>2.3489041940813111</v>
      </c>
    </row>
    <row r="1657" spans="1:11" ht="13.5" x14ac:dyDescent="0.25">
      <c r="A1657" s="3">
        <f>TITRES_STAT!B1660</f>
        <v>44428</v>
      </c>
      <c r="B1657" s="6">
        <f>TITRES_STAT!D1660</f>
        <v>2.4664999999999999</v>
      </c>
      <c r="C1657" s="2">
        <f t="shared" si="197"/>
        <v>-6.8000000000001393E-3</v>
      </c>
      <c r="D1657" s="2">
        <f t="shared" si="198"/>
        <v>2.4623200000000001</v>
      </c>
      <c r="E1657" s="2">
        <f t="shared" si="200"/>
        <v>2.4581799999999996</v>
      </c>
      <c r="F1657" s="2">
        <f t="shared" si="201"/>
        <v>2.4272</v>
      </c>
      <c r="G1657" s="2">
        <f t="shared" si="203"/>
        <v>2.3292279999999992</v>
      </c>
      <c r="H1657" s="2">
        <f t="shared" si="199"/>
        <v>2.2162390000000003</v>
      </c>
      <c r="I1657" s="2">
        <f t="array" ref="I1657">SUMPRODUCT(B1641:B1660, (ROW(B1641:B1660)-ROW(B1641)+1)) / (20*21/2)</f>
        <v>2.4581157142857148</v>
      </c>
      <c r="J1657" s="2">
        <f t="shared" si="202"/>
        <v>2.4265762681799785</v>
      </c>
      <c r="K1657" s="2">
        <f t="shared" si="204"/>
        <v>2.3535157943134166</v>
      </c>
    </row>
    <row r="1658" spans="1:11" ht="13.5" x14ac:dyDescent="0.25">
      <c r="A1658" s="3">
        <f>TITRES_STAT!B1661</f>
        <v>44431</v>
      </c>
      <c r="B1658" s="6">
        <f>TITRES_STAT!D1661</f>
        <v>2.4802</v>
      </c>
      <c r="C1658" s="2">
        <f t="shared" si="197"/>
        <v>1.3700000000000045E-2</v>
      </c>
      <c r="D1658" s="2">
        <f t="shared" si="198"/>
        <v>2.4691999999999998</v>
      </c>
      <c r="E1658" s="2">
        <f t="shared" si="200"/>
        <v>2.4650699999999999</v>
      </c>
      <c r="F1658" s="2">
        <f t="shared" si="201"/>
        <v>2.43133</v>
      </c>
      <c r="G1658" s="2">
        <f t="shared" si="203"/>
        <v>2.3357039999999984</v>
      </c>
      <c r="H1658" s="2">
        <f t="shared" si="199"/>
        <v>2.2174790000000004</v>
      </c>
      <c r="I1658" s="2">
        <f t="array" ref="I1658">SUMPRODUCT(B1642:B1661, (ROW(B1642:B1661)-ROW(B1642)+1)) / (20*21/2)</f>
        <v>2.4632319047619045</v>
      </c>
      <c r="J1658" s="2">
        <f t="shared" si="202"/>
        <v>2.4316832902580758</v>
      </c>
      <c r="K1658" s="2">
        <f t="shared" si="204"/>
        <v>2.3584838023795571</v>
      </c>
    </row>
    <row r="1659" spans="1:11" ht="13.5" x14ac:dyDescent="0.25">
      <c r="A1659" s="3">
        <f>TITRES_STAT!B1662</f>
        <v>44432</v>
      </c>
      <c r="B1659" s="6">
        <f>TITRES_STAT!D1662</f>
        <v>2.4940000000000002</v>
      </c>
      <c r="C1659" s="2">
        <f t="shared" si="197"/>
        <v>1.3800000000000257E-2</v>
      </c>
      <c r="D1659" s="2">
        <f t="shared" si="198"/>
        <v>2.4788399999999999</v>
      </c>
      <c r="E1659" s="2">
        <f t="shared" si="200"/>
        <v>2.4691999999999998</v>
      </c>
      <c r="F1659" s="2">
        <f t="shared" si="201"/>
        <v>2.43615</v>
      </c>
      <c r="G1659" s="2">
        <f t="shared" si="203"/>
        <v>2.3419039999999987</v>
      </c>
      <c r="H1659" s="2">
        <f t="shared" si="199"/>
        <v>2.2191325000000006</v>
      </c>
      <c r="I1659" s="2">
        <f t="array" ref="I1659">SUMPRODUCT(B1643:B1662, (ROW(B1643:B1662)-ROW(B1643)+1)) / (20*21/2)</f>
        <v>2.4678890476190478</v>
      </c>
      <c r="J1659" s="2">
        <f t="shared" si="202"/>
        <v>2.437618214995402</v>
      </c>
      <c r="K1659" s="2">
        <f t="shared" si="204"/>
        <v>2.3637981630705549</v>
      </c>
    </row>
    <row r="1660" spans="1:11" ht="13.5" x14ac:dyDescent="0.25">
      <c r="A1660" s="3">
        <f>TITRES_STAT!B1663</f>
        <v>44433</v>
      </c>
      <c r="B1660" s="6">
        <f>TITRES_STAT!D1663</f>
        <v>2.4802</v>
      </c>
      <c r="C1660" s="2">
        <f t="shared" si="197"/>
        <v>-1.3800000000000257E-2</v>
      </c>
      <c r="D1660" s="2">
        <f t="shared" si="198"/>
        <v>2.4788399999999999</v>
      </c>
      <c r="E1660" s="2">
        <f t="shared" si="200"/>
        <v>2.4685099999999998</v>
      </c>
      <c r="F1660" s="2">
        <f t="shared" si="201"/>
        <v>2.44028</v>
      </c>
      <c r="G1660" s="2">
        <f t="shared" si="203"/>
        <v>2.3476899999999987</v>
      </c>
      <c r="H1660" s="2">
        <f t="shared" si="199"/>
        <v>2.2205100000000004</v>
      </c>
      <c r="I1660" s="2">
        <f t="array" ref="I1660">SUMPRODUCT(B1644:B1663, (ROW(B1644:B1663)-ROW(B1644)+1)) / (20*21/2)</f>
        <v>2.4720871428571431</v>
      </c>
      <c r="J1660" s="2">
        <f t="shared" si="202"/>
        <v>2.441673623091078</v>
      </c>
      <c r="K1660" s="2">
        <f t="shared" si="204"/>
        <v>2.3683629409893565</v>
      </c>
    </row>
    <row r="1661" spans="1:11" ht="13.5" x14ac:dyDescent="0.25">
      <c r="A1661" s="3">
        <f>TITRES_STAT!B1664</f>
        <v>44434</v>
      </c>
      <c r="B1661" s="6">
        <f>TITRES_STAT!D1664</f>
        <v>2.4940000000000002</v>
      </c>
      <c r="C1661" s="2">
        <f t="shared" si="197"/>
        <v>1.3800000000000257E-2</v>
      </c>
      <c r="D1661" s="2">
        <f t="shared" si="198"/>
        <v>2.48298</v>
      </c>
      <c r="E1661" s="2">
        <f t="shared" si="200"/>
        <v>2.4685100000000002</v>
      </c>
      <c r="F1661" s="2">
        <f t="shared" si="201"/>
        <v>2.4451000000000001</v>
      </c>
      <c r="G1661" s="2">
        <f t="shared" si="203"/>
        <v>2.3540279999999987</v>
      </c>
      <c r="H1661" s="2">
        <f t="shared" si="199"/>
        <v>2.2219910000000005</v>
      </c>
      <c r="I1661" s="2">
        <f t="array" ref="I1661">SUMPRODUCT(B1645:B1664, (ROW(B1645:B1664)-ROW(B1645)+1)) / (20*21/2)</f>
        <v>2.4850166666666671</v>
      </c>
      <c r="J1661" s="2">
        <f t="shared" si="202"/>
        <v>2.4466570875585947</v>
      </c>
      <c r="K1661" s="2">
        <f t="shared" si="204"/>
        <v>2.3732898844799699</v>
      </c>
    </row>
    <row r="1662" spans="1:11" ht="13.5" x14ac:dyDescent="0.25">
      <c r="A1662" s="3">
        <f>TITRES_STAT!B1665</f>
        <v>44435</v>
      </c>
      <c r="B1662" s="6">
        <f>TITRES_STAT!D1665</f>
        <v>2.4940000000000002</v>
      </c>
      <c r="C1662" s="2">
        <f t="shared" si="197"/>
        <v>0</v>
      </c>
      <c r="D1662" s="2">
        <f t="shared" si="198"/>
        <v>2.48848</v>
      </c>
      <c r="E1662" s="2">
        <f t="shared" si="200"/>
        <v>2.4754</v>
      </c>
      <c r="F1662" s="2">
        <f t="shared" si="201"/>
        <v>2.4499199999999997</v>
      </c>
      <c r="G1662" s="2">
        <f t="shared" si="203"/>
        <v>2.3603659999999986</v>
      </c>
      <c r="H1662" s="2">
        <f t="shared" si="199"/>
        <v>2.2237820000000004</v>
      </c>
      <c r="I1662" s="2">
        <f t="array" ref="I1662">SUMPRODUCT(B1646:B1665, (ROW(B1646:B1665)-ROW(B1646)+1)) / (20*21/2)</f>
        <v>2.4976847619047615</v>
      </c>
      <c r="J1662" s="2">
        <f t="shared" si="202"/>
        <v>2.4511659363625382</v>
      </c>
      <c r="K1662" s="2">
        <f t="shared" si="204"/>
        <v>2.3780236145003633</v>
      </c>
    </row>
    <row r="1663" spans="1:11" ht="13.5" x14ac:dyDescent="0.25">
      <c r="A1663" s="3">
        <f>TITRES_STAT!B1666</f>
        <v>44438</v>
      </c>
      <c r="B1663" s="6">
        <f>TITRES_STAT!D1666</f>
        <v>2.4940000000000002</v>
      </c>
      <c r="C1663" s="2">
        <f t="shared" si="197"/>
        <v>0</v>
      </c>
      <c r="D1663" s="2">
        <f t="shared" si="198"/>
        <v>2.4912399999999999</v>
      </c>
      <c r="E1663" s="2">
        <f t="shared" si="200"/>
        <v>2.4802200000000001</v>
      </c>
      <c r="F1663" s="2">
        <f t="shared" si="201"/>
        <v>2.4547399999999997</v>
      </c>
      <c r="G1663" s="2">
        <f t="shared" si="203"/>
        <v>2.366703999999999</v>
      </c>
      <c r="H1663" s="2">
        <f t="shared" si="199"/>
        <v>2.2252975000000008</v>
      </c>
      <c r="I1663" s="2">
        <f t="array" ref="I1663">SUMPRODUCT(B1647:B1666, (ROW(B1647:B1666)-ROW(B1647)+1)) / (20*21/2)</f>
        <v>2.5113304761904764</v>
      </c>
      <c r="J1663" s="2">
        <f t="shared" si="202"/>
        <v>2.4552453709946778</v>
      </c>
      <c r="K1663" s="2">
        <f t="shared" si="204"/>
        <v>2.3825717080493689</v>
      </c>
    </row>
    <row r="1664" spans="1:11" ht="13.5" x14ac:dyDescent="0.25">
      <c r="A1664" s="3">
        <f>TITRES_STAT!B1667</f>
        <v>44439</v>
      </c>
      <c r="B1664" s="6">
        <f>TITRES_STAT!D1667</f>
        <v>2.5905</v>
      </c>
      <c r="C1664" s="2">
        <f t="shared" si="197"/>
        <v>9.6499999999999808E-2</v>
      </c>
      <c r="D1664" s="2">
        <f t="shared" si="198"/>
        <v>2.5105399999999998</v>
      </c>
      <c r="E1664" s="2">
        <f t="shared" si="200"/>
        <v>2.4946899999999999</v>
      </c>
      <c r="F1664" s="2">
        <f t="shared" si="201"/>
        <v>2.4643849999999996</v>
      </c>
      <c r="G1664" s="2">
        <f t="shared" si="203"/>
        <v>2.3749719999999992</v>
      </c>
      <c r="H1664" s="2">
        <f t="shared" si="199"/>
        <v>2.2272610000000004</v>
      </c>
      <c r="I1664" s="2">
        <f t="array" ref="I1664">SUMPRODUCT(B1648:B1667, (ROW(B1648:B1667)-ROW(B1648)+1)) / (20*21/2)</f>
        <v>2.527179523809524</v>
      </c>
      <c r="J1664" s="2">
        <f t="shared" si="202"/>
        <v>2.46812676423328</v>
      </c>
      <c r="K1664" s="2">
        <f t="shared" si="204"/>
        <v>2.3907257587140993</v>
      </c>
    </row>
    <row r="1665" spans="1:11" ht="13.5" x14ac:dyDescent="0.25">
      <c r="A1665" s="3">
        <f>TITRES_STAT!B1668</f>
        <v>44440</v>
      </c>
      <c r="B1665" s="6">
        <f>TITRES_STAT!D1668</f>
        <v>2.5973999999999999</v>
      </c>
      <c r="C1665" s="2">
        <f t="shared" si="197"/>
        <v>6.8999999999999062E-3</v>
      </c>
      <c r="D1665" s="2">
        <f t="shared" si="198"/>
        <v>2.5339800000000006</v>
      </c>
      <c r="E1665" s="2">
        <f t="shared" si="200"/>
        <v>2.5064099999999998</v>
      </c>
      <c r="F1665" s="2">
        <f t="shared" si="201"/>
        <v>2.47472</v>
      </c>
      <c r="G1665" s="2">
        <f t="shared" si="203"/>
        <v>2.3833779999999991</v>
      </c>
      <c r="H1665" s="2">
        <f t="shared" si="199"/>
        <v>2.2289490000000005</v>
      </c>
      <c r="I1665" s="2">
        <f t="array" ref="I1665">SUMPRODUCT(B1649:B1668, (ROW(B1649:B1668)-ROW(B1649)+1)) / (20*21/2)</f>
        <v>2.5405004761904766</v>
      </c>
      <c r="J1665" s="2">
        <f t="shared" si="202"/>
        <v>2.4804385009729675</v>
      </c>
      <c r="K1665" s="2">
        <f t="shared" si="204"/>
        <v>2.3988306309213896</v>
      </c>
    </row>
    <row r="1666" spans="1:11" ht="13.5" x14ac:dyDescent="0.25">
      <c r="A1666" s="3">
        <f>TITRES_STAT!B1669</f>
        <v>44441</v>
      </c>
      <c r="B1666" s="6">
        <f>TITRES_STAT!D1669</f>
        <v>2.6179999999999999</v>
      </c>
      <c r="C1666" s="2">
        <f t="shared" si="197"/>
        <v>2.0599999999999952E-2</v>
      </c>
      <c r="D1666" s="2">
        <f t="shared" si="198"/>
        <v>2.5587800000000001</v>
      </c>
      <c r="E1666" s="2">
        <f t="shared" si="200"/>
        <v>2.5208799999999996</v>
      </c>
      <c r="F1666" s="2">
        <f t="shared" si="201"/>
        <v>2.4860849999999997</v>
      </c>
      <c r="G1666" s="2">
        <f t="shared" si="203"/>
        <v>2.3921959999999989</v>
      </c>
      <c r="H1666" s="2">
        <f t="shared" si="199"/>
        <v>2.2307745000000003</v>
      </c>
      <c r="I1666" s="2">
        <f t="array" ref="I1666">SUMPRODUCT(B1650:B1669, (ROW(B1650:B1669)-ROW(B1650)+1)) / (20*21/2)</f>
        <v>2.5540528571428571</v>
      </c>
      <c r="J1666" s="2">
        <f t="shared" si="202"/>
        <v>2.4935395961183993</v>
      </c>
      <c r="K1666" s="2">
        <f t="shared" si="204"/>
        <v>2.4074255081401583</v>
      </c>
    </row>
    <row r="1667" spans="1:11" ht="13.5" x14ac:dyDescent="0.25">
      <c r="A1667" s="3">
        <f>TITRES_STAT!B1670</f>
        <v>44442</v>
      </c>
      <c r="B1667" s="6">
        <f>TITRES_STAT!D1670</f>
        <v>2.6524999999999999</v>
      </c>
      <c r="C1667" s="2">
        <f t="shared" si="197"/>
        <v>3.4499999999999975E-2</v>
      </c>
      <c r="D1667" s="2">
        <f t="shared" si="198"/>
        <v>2.5904800000000003</v>
      </c>
      <c r="E1667" s="2">
        <f t="shared" si="200"/>
        <v>2.5394799999999997</v>
      </c>
      <c r="F1667" s="2">
        <f t="shared" si="201"/>
        <v>2.4988299999999994</v>
      </c>
      <c r="G1667" s="2">
        <f t="shared" si="203"/>
        <v>2.401565999999999</v>
      </c>
      <c r="H1667" s="2">
        <f t="shared" si="199"/>
        <v>2.2330134999999998</v>
      </c>
      <c r="I1667" s="2">
        <f t="array" ref="I1667">SUMPRODUCT(B1651:B1670, (ROW(B1651:B1670)-ROW(B1651)+1)) / (20*21/2)</f>
        <v>2.5627109523809519</v>
      </c>
      <c r="J1667" s="2">
        <f t="shared" si="202"/>
        <v>2.508678682202361</v>
      </c>
      <c r="K1667" s="2">
        <f t="shared" si="204"/>
        <v>2.4170362725268189</v>
      </c>
    </row>
    <row r="1668" spans="1:11" ht="13.5" x14ac:dyDescent="0.25">
      <c r="A1668" s="3">
        <f>TITRES_STAT!B1671</f>
        <v>44445</v>
      </c>
      <c r="B1668" s="6">
        <f>TITRES_STAT!D1671</f>
        <v>2.6387</v>
      </c>
      <c r="C1668" s="2">
        <f t="shared" ref="C1668:C1731" si="205">B1668-B1667</f>
        <v>-1.3799999999999812E-2</v>
      </c>
      <c r="D1668" s="2">
        <f t="shared" si="198"/>
        <v>2.6194199999999999</v>
      </c>
      <c r="E1668" s="2">
        <f t="shared" si="200"/>
        <v>2.5553299999999997</v>
      </c>
      <c r="F1668" s="2">
        <f t="shared" si="201"/>
        <v>2.5102000000000002</v>
      </c>
      <c r="G1668" s="2">
        <f t="shared" si="203"/>
        <v>2.4106599999999991</v>
      </c>
      <c r="H1668" s="2">
        <f t="shared" si="199"/>
        <v>2.2350115000000002</v>
      </c>
      <c r="I1668" s="2">
        <f t="array" ref="I1668">SUMPRODUCT(B1652:B1671, (ROW(B1652:B1671)-ROW(B1652)+1)) / (20*21/2)</f>
        <v>2.5707785714285709</v>
      </c>
      <c r="J1668" s="2">
        <f t="shared" si="202"/>
        <v>2.5210616648497552</v>
      </c>
      <c r="K1668" s="2">
        <f t="shared" si="204"/>
        <v>2.4257289677218457</v>
      </c>
    </row>
    <row r="1669" spans="1:11" ht="13.5" x14ac:dyDescent="0.25">
      <c r="A1669" s="3">
        <f>TITRES_STAT!B1672</f>
        <v>44446</v>
      </c>
      <c r="B1669" s="6">
        <f>TITRES_STAT!D1672</f>
        <v>2.6524999999999999</v>
      </c>
      <c r="C1669" s="2">
        <f t="shared" si="205"/>
        <v>1.3799999999999812E-2</v>
      </c>
      <c r="D1669" s="2">
        <f t="shared" si="198"/>
        <v>2.6318199999999998</v>
      </c>
      <c r="E1669" s="2">
        <f t="shared" si="200"/>
        <v>2.57118</v>
      </c>
      <c r="F1669" s="2">
        <f t="shared" si="201"/>
        <v>2.5201900000000004</v>
      </c>
      <c r="G1669" s="2">
        <f t="shared" si="203"/>
        <v>2.4201679999999994</v>
      </c>
      <c r="H1669" s="2">
        <f t="shared" si="199"/>
        <v>2.2373539999999998</v>
      </c>
      <c r="I1669" s="2">
        <f t="array" ref="I1669">SUMPRODUCT(B1653:B1672, (ROW(B1653:B1672)-ROW(B1653)+1)) / (20*21/2)</f>
        <v>2.5782885714285717</v>
      </c>
      <c r="J1669" s="2">
        <f t="shared" si="202"/>
        <v>2.533579601530731</v>
      </c>
      <c r="K1669" s="2">
        <f t="shared" si="204"/>
        <v>2.4346219493798125</v>
      </c>
    </row>
    <row r="1670" spans="1:11" ht="13.5" x14ac:dyDescent="0.25">
      <c r="A1670" s="3">
        <f>TITRES_STAT!B1673</f>
        <v>44447</v>
      </c>
      <c r="B1670" s="6">
        <f>TITRES_STAT!D1673</f>
        <v>2.6111</v>
      </c>
      <c r="C1670" s="2">
        <f t="shared" si="205"/>
        <v>-4.1399999999999881E-2</v>
      </c>
      <c r="D1670" s="2">
        <f t="shared" ref="D1670:D1733" si="206">AVERAGE(B1666:B1670)</f>
        <v>2.63456</v>
      </c>
      <c r="E1670" s="2">
        <f t="shared" si="200"/>
        <v>2.5842700000000005</v>
      </c>
      <c r="F1670" s="2">
        <f t="shared" si="201"/>
        <v>2.5263900000000001</v>
      </c>
      <c r="G1670" s="2">
        <f t="shared" si="203"/>
        <v>2.4285719999999991</v>
      </c>
      <c r="H1670" s="2">
        <f t="shared" si="199"/>
        <v>2.2397995000000002</v>
      </c>
      <c r="I1670" s="2">
        <f t="array" ref="I1670">SUMPRODUCT(B1654:B1673, (ROW(B1654:B1673)-ROW(B1654)+1)) / (20*21/2)</f>
        <v>2.586884285714286</v>
      </c>
      <c r="J1670" s="2">
        <f t="shared" si="202"/>
        <v>2.5409624966230422</v>
      </c>
      <c r="K1670" s="2">
        <f t="shared" si="204"/>
        <v>2.4415426572472709</v>
      </c>
    </row>
    <row r="1671" spans="1:11" ht="13.5" x14ac:dyDescent="0.25">
      <c r="A1671" s="3">
        <f>TITRES_STAT!B1674</f>
        <v>44448</v>
      </c>
      <c r="B1671" s="6">
        <f>TITRES_STAT!D1674</f>
        <v>2.6111</v>
      </c>
      <c r="C1671" s="2">
        <f t="shared" si="205"/>
        <v>0</v>
      </c>
      <c r="D1671" s="2">
        <f t="shared" si="206"/>
        <v>2.6331800000000003</v>
      </c>
      <c r="E1671" s="2">
        <f t="shared" si="200"/>
        <v>2.59598</v>
      </c>
      <c r="F1671" s="2">
        <f t="shared" si="201"/>
        <v>2.5322450000000005</v>
      </c>
      <c r="G1671" s="2">
        <f t="shared" si="203"/>
        <v>2.4369759999999991</v>
      </c>
      <c r="H1671" s="2">
        <f t="shared" si="199"/>
        <v>2.2422450000000005</v>
      </c>
      <c r="I1671" s="2">
        <f t="array" ref="I1671">SUMPRODUCT(B1655:B1674, (ROW(B1655:B1674)-ROW(B1655)+1)) / (20*21/2)</f>
        <v>2.5900038095238096</v>
      </c>
      <c r="J1671" s="2">
        <f t="shared" si="202"/>
        <v>2.547642258849419</v>
      </c>
      <c r="K1671" s="2">
        <f t="shared" si="204"/>
        <v>2.4481919648062016</v>
      </c>
    </row>
    <row r="1672" spans="1:11" ht="13.5" x14ac:dyDescent="0.25">
      <c r="A1672" s="3">
        <f>TITRES_STAT!B1675</f>
        <v>44449</v>
      </c>
      <c r="B1672" s="6">
        <f>TITRES_STAT!D1675</f>
        <v>2.6111</v>
      </c>
      <c r="C1672" s="2">
        <f t="shared" si="205"/>
        <v>0</v>
      </c>
      <c r="D1672" s="2">
        <f t="shared" si="206"/>
        <v>2.6249000000000002</v>
      </c>
      <c r="E1672" s="2">
        <f t="shared" si="200"/>
        <v>2.6076900000000003</v>
      </c>
      <c r="F1672" s="2">
        <f t="shared" si="201"/>
        <v>2.5415450000000002</v>
      </c>
      <c r="G1672" s="2">
        <f t="shared" si="203"/>
        <v>2.4451039999999988</v>
      </c>
      <c r="H1672" s="2">
        <f t="shared" si="199"/>
        <v>2.2442770000000007</v>
      </c>
      <c r="I1672" s="2">
        <f t="array" ref="I1672">SUMPRODUCT(B1656:B1675, (ROW(B1656:B1675)-ROW(B1656)+1)) / (20*21/2)</f>
        <v>2.5957433333333331</v>
      </c>
      <c r="J1672" s="2">
        <f t="shared" si="202"/>
        <v>2.5536858532447124</v>
      </c>
      <c r="K1672" s="2">
        <f t="shared" si="204"/>
        <v>2.4545805152059588</v>
      </c>
    </row>
    <row r="1673" spans="1:11" ht="13.5" x14ac:dyDescent="0.25">
      <c r="A1673" s="3">
        <f>TITRES_STAT!B1676</f>
        <v>44452</v>
      </c>
      <c r="B1673" s="6">
        <f>TITRES_STAT!D1676</f>
        <v>2.6318000000000001</v>
      </c>
      <c r="C1673" s="2">
        <f t="shared" si="205"/>
        <v>2.0700000000000163E-2</v>
      </c>
      <c r="D1673" s="2">
        <f t="shared" si="206"/>
        <v>2.6235200000000001</v>
      </c>
      <c r="E1673" s="2">
        <f t="shared" si="200"/>
        <v>2.62147</v>
      </c>
      <c r="F1673" s="2">
        <f t="shared" si="201"/>
        <v>2.5508449999999998</v>
      </c>
      <c r="G1673" s="2">
        <f t="shared" si="203"/>
        <v>2.4536459999999987</v>
      </c>
      <c r="H1673" s="2">
        <f t="shared" si="199"/>
        <v>2.2464125000000008</v>
      </c>
      <c r="I1673" s="2">
        <f t="array" ref="I1673">SUMPRODUCT(B1657:B1676, (ROW(B1657:B1676)-ROW(B1657)+1)) / (20*21/2)</f>
        <v>2.6073885714285714</v>
      </c>
      <c r="J1673" s="2">
        <f t="shared" si="202"/>
        <v>2.5611252957928352</v>
      </c>
      <c r="K1673" s="2">
        <f t="shared" si="204"/>
        <v>2.4615302989233721</v>
      </c>
    </row>
    <row r="1674" spans="1:11" ht="13.5" x14ac:dyDescent="0.25">
      <c r="A1674" s="3">
        <f>TITRES_STAT!B1677</f>
        <v>44453</v>
      </c>
      <c r="B1674" s="6">
        <f>TITRES_STAT!D1677</f>
        <v>2.5836000000000001</v>
      </c>
      <c r="C1674" s="2">
        <f t="shared" si="205"/>
        <v>-4.8200000000000021E-2</v>
      </c>
      <c r="D1674" s="2">
        <f t="shared" si="206"/>
        <v>2.6097399999999999</v>
      </c>
      <c r="E1674" s="2">
        <f t="shared" si="200"/>
        <v>2.6207800000000003</v>
      </c>
      <c r="F1674" s="2">
        <f t="shared" si="201"/>
        <v>2.5577349999999996</v>
      </c>
      <c r="G1674" s="2">
        <f t="shared" si="203"/>
        <v>2.4599839999999991</v>
      </c>
      <c r="H1674" s="2">
        <f t="shared" ref="H1674:H1737" si="207">AVERAGE(B1475:B1674)</f>
        <v>2.2483760000000004</v>
      </c>
      <c r="I1674" s="2">
        <f t="array" ref="I1674">SUMPRODUCT(B1658:B1677, (ROW(B1658:B1677)-ROW(B1658)+1)) / (20*21/2)</f>
        <v>2.6206452380952383</v>
      </c>
      <c r="J1674" s="2">
        <f t="shared" si="202"/>
        <v>2.5632657438125652</v>
      </c>
      <c r="K1674" s="2">
        <f t="shared" si="204"/>
        <v>2.4663173460244168</v>
      </c>
    </row>
    <row r="1675" spans="1:11" ht="13.5" x14ac:dyDescent="0.25">
      <c r="A1675" s="3">
        <f>TITRES_STAT!B1678</f>
        <v>44454</v>
      </c>
      <c r="B1675" s="6">
        <f>TITRES_STAT!D1678</f>
        <v>2.6179999999999999</v>
      </c>
      <c r="C1675" s="2">
        <f t="shared" si="205"/>
        <v>3.4399999999999764E-2</v>
      </c>
      <c r="D1675" s="2">
        <f t="shared" si="206"/>
        <v>2.6111200000000001</v>
      </c>
      <c r="E1675" s="2">
        <f t="shared" si="200"/>
        <v>2.6228400000000001</v>
      </c>
      <c r="F1675" s="2">
        <f t="shared" si="201"/>
        <v>2.5646249999999999</v>
      </c>
      <c r="G1675" s="2">
        <f t="shared" si="203"/>
        <v>2.4660459999999991</v>
      </c>
      <c r="H1675" s="2">
        <f t="shared" si="207"/>
        <v>2.2504770000000001</v>
      </c>
      <c r="I1675" s="2">
        <f t="array" ref="I1675">SUMPRODUCT(B1659:B1678, (ROW(B1659:B1678)-ROW(B1659)+1)) / (20*21/2)</f>
        <v>2.6346828571428573</v>
      </c>
      <c r="J1675" s="2">
        <f t="shared" si="202"/>
        <v>2.5684785301161304</v>
      </c>
      <c r="K1675" s="2">
        <f t="shared" si="204"/>
        <v>2.4722656853960081</v>
      </c>
    </row>
    <row r="1676" spans="1:11" ht="13.5" x14ac:dyDescent="0.25">
      <c r="A1676" s="3">
        <f>TITRES_STAT!B1679</f>
        <v>44455</v>
      </c>
      <c r="B1676" s="6">
        <f>TITRES_STAT!D1679</f>
        <v>2.6869000000000001</v>
      </c>
      <c r="C1676" s="2">
        <f t="shared" si="205"/>
        <v>6.8900000000000183E-2</v>
      </c>
      <c r="D1676" s="2">
        <f t="shared" si="206"/>
        <v>2.6262800000000004</v>
      </c>
      <c r="E1676" s="2">
        <f t="shared" ref="E1676:E1739" si="208">AVERAGE(B1667:B1676)</f>
        <v>2.6297299999999999</v>
      </c>
      <c r="F1676" s="2">
        <f t="shared" si="201"/>
        <v>2.5753049999999997</v>
      </c>
      <c r="G1676" s="2">
        <f t="shared" si="203"/>
        <v>2.4733479999999988</v>
      </c>
      <c r="H1676" s="2">
        <f t="shared" si="207"/>
        <v>2.2529224999999999</v>
      </c>
      <c r="I1676" s="2">
        <f t="array" ref="I1676">SUMPRODUCT(B1660:B1679, (ROW(B1660:B1679)-ROW(B1660)+1)) / (20*21/2)</f>
        <v>2.6442304761904762</v>
      </c>
      <c r="J1676" s="2">
        <f t="shared" si="202"/>
        <v>2.5797567653431654</v>
      </c>
      <c r="K1676" s="2">
        <f t="shared" si="204"/>
        <v>2.4806827173412627</v>
      </c>
    </row>
    <row r="1677" spans="1:11" ht="13.5" x14ac:dyDescent="0.25">
      <c r="A1677" s="3">
        <f>TITRES_STAT!B1680</f>
        <v>44456</v>
      </c>
      <c r="B1677" s="6">
        <f>TITRES_STAT!D1680</f>
        <v>2.7145000000000001</v>
      </c>
      <c r="C1677" s="2">
        <f t="shared" si="205"/>
        <v>2.7600000000000069E-2</v>
      </c>
      <c r="D1677" s="2">
        <f t="shared" si="206"/>
        <v>2.64696</v>
      </c>
      <c r="E1677" s="2">
        <f t="shared" si="208"/>
        <v>2.6359300000000001</v>
      </c>
      <c r="F1677" s="2">
        <f t="shared" si="201"/>
        <v>2.5877049999999997</v>
      </c>
      <c r="G1677" s="2">
        <f t="shared" si="203"/>
        <v>2.4807899999999989</v>
      </c>
      <c r="H1677" s="2">
        <f t="shared" si="207"/>
        <v>2.2555059999999996</v>
      </c>
      <c r="I1677" s="2">
        <f t="array" ref="I1677">SUMPRODUCT(B1661:B1680, (ROW(B1661:B1680)-ROW(B1661)+1)) / (20*21/2)</f>
        <v>2.6527938095238097</v>
      </c>
      <c r="J1677" s="2">
        <f t="shared" si="202"/>
        <v>2.5925894543581021</v>
      </c>
      <c r="K1677" s="2">
        <f t="shared" si="204"/>
        <v>2.4898520225435661</v>
      </c>
    </row>
    <row r="1678" spans="1:11" ht="13.5" x14ac:dyDescent="0.25">
      <c r="A1678" s="3">
        <f>TITRES_STAT!B1681</f>
        <v>44459</v>
      </c>
      <c r="B1678" s="6">
        <f>TITRES_STAT!D1681</f>
        <v>2.7351000000000001</v>
      </c>
      <c r="C1678" s="2">
        <f t="shared" si="205"/>
        <v>2.0599999999999952E-2</v>
      </c>
      <c r="D1678" s="2">
        <f t="shared" si="206"/>
        <v>2.6676200000000003</v>
      </c>
      <c r="E1678" s="2">
        <f t="shared" si="208"/>
        <v>2.6455700000000002</v>
      </c>
      <c r="F1678" s="2">
        <f t="shared" si="201"/>
        <v>2.6004499999999999</v>
      </c>
      <c r="G1678" s="2">
        <f t="shared" si="203"/>
        <v>2.488643999999999</v>
      </c>
      <c r="H1678" s="2">
        <f t="shared" si="207"/>
        <v>2.2582614999999997</v>
      </c>
      <c r="I1678" s="2">
        <f t="array" ref="I1678">SUMPRODUCT(B1662:B1681, (ROW(B1662:B1681)-ROW(B1662)+1)) / (20*21/2)</f>
        <v>2.6686690476190473</v>
      </c>
      <c r="J1678" s="2">
        <f t="shared" si="202"/>
        <v>2.6061618872763779</v>
      </c>
      <c r="K1678" s="2">
        <f t="shared" si="204"/>
        <v>2.4994695902869557</v>
      </c>
    </row>
    <row r="1679" spans="1:11" ht="13.5" x14ac:dyDescent="0.25">
      <c r="A1679" s="3">
        <f>TITRES_STAT!B1682</f>
        <v>44460</v>
      </c>
      <c r="B1679" s="6">
        <f>TITRES_STAT!D1682</f>
        <v>2.7006999999999999</v>
      </c>
      <c r="C1679" s="2">
        <f t="shared" si="205"/>
        <v>-3.4400000000000208E-2</v>
      </c>
      <c r="D1679" s="2">
        <f t="shared" si="206"/>
        <v>2.6910400000000001</v>
      </c>
      <c r="E1679" s="2">
        <f t="shared" si="208"/>
        <v>2.6503900000000002</v>
      </c>
      <c r="F1679" s="2">
        <f t="shared" si="201"/>
        <v>2.6107849999999999</v>
      </c>
      <c r="G1679" s="2">
        <f t="shared" si="203"/>
        <v>2.4951199999999991</v>
      </c>
      <c r="H1679" s="2">
        <f t="shared" si="207"/>
        <v>2.2607415</v>
      </c>
      <c r="I1679" s="2">
        <f t="array" ref="I1679">SUMPRODUCT(B1663:B1682, (ROW(B1663:B1682)-ROW(B1663)+1)) / (20*21/2)</f>
        <v>2.6880085714285711</v>
      </c>
      <c r="J1679" s="2">
        <f t="shared" si="202"/>
        <v>2.6151655170595798</v>
      </c>
      <c r="K1679" s="2">
        <f t="shared" si="204"/>
        <v>2.5073609789031535</v>
      </c>
    </row>
    <row r="1680" spans="1:11" ht="13.5" x14ac:dyDescent="0.25">
      <c r="A1680" s="3">
        <f>TITRES_STAT!B1683</f>
        <v>44461</v>
      </c>
      <c r="B1680" s="6">
        <f>TITRES_STAT!D1683</f>
        <v>2.7006999999999999</v>
      </c>
      <c r="C1680" s="2">
        <f t="shared" si="205"/>
        <v>0</v>
      </c>
      <c r="D1680" s="2">
        <f t="shared" si="206"/>
        <v>2.7075800000000001</v>
      </c>
      <c r="E1680" s="2">
        <f t="shared" si="208"/>
        <v>2.6593500000000003</v>
      </c>
      <c r="F1680" s="2">
        <f t="shared" si="201"/>
        <v>2.6218100000000004</v>
      </c>
      <c r="G1680" s="2">
        <f t="shared" si="203"/>
        <v>2.5015959999999993</v>
      </c>
      <c r="H1680" s="2">
        <f t="shared" si="207"/>
        <v>2.263325</v>
      </c>
      <c r="I1680" s="2">
        <f t="array" ref="I1680">SUMPRODUCT(B1664:B1683, (ROW(B1664:B1683)-ROW(B1664)+1)) / (20*21/2)</f>
        <v>2.707788095238095</v>
      </c>
      <c r="J1680" s="2">
        <f t="shared" si="202"/>
        <v>2.6233116582920006</v>
      </c>
      <c r="K1680" s="2">
        <f t="shared" si="204"/>
        <v>2.5149429012991082</v>
      </c>
    </row>
    <row r="1681" spans="1:11" ht="13.5" x14ac:dyDescent="0.25">
      <c r="A1681" s="3">
        <f>TITRES_STAT!B1684</f>
        <v>44462</v>
      </c>
      <c r="B1681" s="6">
        <f>TITRES_STAT!D1684</f>
        <v>2.7885</v>
      </c>
      <c r="C1681" s="2">
        <f t="shared" si="205"/>
        <v>8.78000000000001E-2</v>
      </c>
      <c r="D1681" s="2">
        <f t="shared" si="206"/>
        <v>2.7278999999999995</v>
      </c>
      <c r="E1681" s="2">
        <f t="shared" si="208"/>
        <v>2.6770900000000002</v>
      </c>
      <c r="F1681" s="2">
        <f t="shared" si="201"/>
        <v>2.6365349999999999</v>
      </c>
      <c r="G1681" s="2">
        <f t="shared" si="203"/>
        <v>2.5099659999999995</v>
      </c>
      <c r="H1681" s="2">
        <f t="shared" si="207"/>
        <v>2.2662784999999999</v>
      </c>
      <c r="I1681" s="2">
        <f t="array" ref="I1681">SUMPRODUCT(B1665:B1684, (ROW(B1665:B1684)-ROW(B1665)+1)) / (20*21/2)</f>
        <v>2.728598571428571</v>
      </c>
      <c r="J1681" s="2">
        <f t="shared" si="202"/>
        <v>2.6390438813118102</v>
      </c>
      <c r="K1681" s="2">
        <f t="shared" si="204"/>
        <v>2.5256706306599273</v>
      </c>
    </row>
    <row r="1682" spans="1:11" ht="13.5" x14ac:dyDescent="0.25">
      <c r="A1682" s="3">
        <f>TITRES_STAT!B1685</f>
        <v>44463</v>
      </c>
      <c r="B1682" s="6">
        <f>TITRES_STAT!D1685</f>
        <v>2.8395999999999999</v>
      </c>
      <c r="C1682" s="2">
        <f t="shared" si="205"/>
        <v>5.1099999999999923E-2</v>
      </c>
      <c r="D1682" s="2">
        <f t="shared" si="206"/>
        <v>2.7529200000000005</v>
      </c>
      <c r="E1682" s="2">
        <f t="shared" si="208"/>
        <v>2.6999400000000002</v>
      </c>
      <c r="F1682" s="2">
        <f t="shared" si="201"/>
        <v>2.6538149999999998</v>
      </c>
      <c r="G1682" s="2">
        <f t="shared" si="203"/>
        <v>2.5192199999999993</v>
      </c>
      <c r="H1682" s="2">
        <f t="shared" si="207"/>
        <v>2.2695564999999998</v>
      </c>
      <c r="I1682" s="2">
        <f t="array" ref="I1682">SUMPRODUCT(B1666:B1685, (ROW(B1666:B1685)-ROW(B1666)+1)) / (20*21/2)</f>
        <v>2.750760476190476</v>
      </c>
      <c r="J1682" s="2">
        <f t="shared" si="202"/>
        <v>2.6581444640440188</v>
      </c>
      <c r="K1682" s="2">
        <f t="shared" si="204"/>
        <v>2.5379815863203223</v>
      </c>
    </row>
    <row r="1683" spans="1:11" ht="13.5" x14ac:dyDescent="0.25">
      <c r="A1683" s="3">
        <f>TITRES_STAT!B1686</f>
        <v>44466</v>
      </c>
      <c r="B1683" s="6">
        <f>TITRES_STAT!D1686</f>
        <v>2.8614999999999999</v>
      </c>
      <c r="C1683" s="2">
        <f t="shared" si="205"/>
        <v>2.1900000000000031E-2</v>
      </c>
      <c r="D1683" s="2">
        <f t="shared" si="206"/>
        <v>2.7781999999999996</v>
      </c>
      <c r="E1683" s="2">
        <f t="shared" si="208"/>
        <v>2.7229100000000002</v>
      </c>
      <c r="F1683" s="2">
        <f t="shared" si="201"/>
        <v>2.6721899999999996</v>
      </c>
      <c r="G1683" s="2">
        <f t="shared" si="203"/>
        <v>2.5289119999999996</v>
      </c>
      <c r="H1683" s="2">
        <f t="shared" si="207"/>
        <v>2.2729439999999994</v>
      </c>
      <c r="I1683" s="2">
        <f t="array" ref="I1683">SUMPRODUCT(B1667:B1686, (ROW(B1667:B1686)-ROW(B1667)+1)) / (20*21/2)</f>
        <v>2.7734723809523811</v>
      </c>
      <c r="J1683" s="2">
        <f t="shared" si="202"/>
        <v>2.6775116579445886</v>
      </c>
      <c r="K1683" s="2">
        <f t="shared" si="204"/>
        <v>2.5506685829352116</v>
      </c>
    </row>
    <row r="1684" spans="1:11" ht="13.5" x14ac:dyDescent="0.25">
      <c r="A1684" s="3">
        <f>TITRES_STAT!B1687</f>
        <v>44467</v>
      </c>
      <c r="B1684" s="6">
        <f>TITRES_STAT!D1687</f>
        <v>2.8906999999999998</v>
      </c>
      <c r="C1684" s="2">
        <f t="shared" si="205"/>
        <v>2.9199999999999893E-2</v>
      </c>
      <c r="D1684" s="2">
        <f t="shared" si="206"/>
        <v>2.8161999999999998</v>
      </c>
      <c r="E1684" s="2">
        <f t="shared" si="208"/>
        <v>2.7536199999999997</v>
      </c>
      <c r="F1684" s="2">
        <f t="shared" ref="F1684:F1747" si="209">AVERAGE(B1665:B1684)</f>
        <v>2.6871999999999998</v>
      </c>
      <c r="G1684" s="2">
        <f t="shared" si="203"/>
        <v>2.5391879999999993</v>
      </c>
      <c r="H1684" s="2">
        <f t="shared" si="207"/>
        <v>2.2763739999999992</v>
      </c>
      <c r="I1684" s="2">
        <f t="array" ref="I1684">SUMPRODUCT(B1668:B1687, (ROW(B1668:B1687)-ROW(B1668)+1)) / (20*21/2)</f>
        <v>2.792556666666667</v>
      </c>
      <c r="J1684" s="2">
        <f t="shared" si="202"/>
        <v>2.6978153095689135</v>
      </c>
      <c r="K1684" s="2">
        <f t="shared" si="204"/>
        <v>2.5640031483103014</v>
      </c>
    </row>
    <row r="1685" spans="1:11" ht="13.5" x14ac:dyDescent="0.25">
      <c r="A1685" s="3">
        <f>TITRES_STAT!B1688</f>
        <v>44468</v>
      </c>
      <c r="B1685" s="6">
        <f>TITRES_STAT!D1688</f>
        <v>2.9199000000000002</v>
      </c>
      <c r="C1685" s="2">
        <f t="shared" si="205"/>
        <v>2.9200000000000337E-2</v>
      </c>
      <c r="D1685" s="2">
        <f t="shared" si="206"/>
        <v>2.8600399999999997</v>
      </c>
      <c r="E1685" s="2">
        <f t="shared" si="208"/>
        <v>2.7838099999999999</v>
      </c>
      <c r="F1685" s="2">
        <f t="shared" si="209"/>
        <v>2.703325</v>
      </c>
      <c r="G1685" s="2">
        <f t="shared" si="203"/>
        <v>2.5500479999999994</v>
      </c>
      <c r="H1685" s="2">
        <f t="shared" si="207"/>
        <v>2.2800189999999994</v>
      </c>
      <c r="I1685" s="2">
        <f t="array" ref="I1685">SUMPRODUCT(B1669:B1688, (ROW(B1669:B1688)-ROW(B1669)+1)) / (20*21/2)</f>
        <v>2.8103676190476197</v>
      </c>
      <c r="J1685" s="2">
        <f t="shared" ref="J1685:J1748" si="210">$J$4*B1685+J1684*(1-$J$4)</f>
        <v>2.7189662324671122</v>
      </c>
      <c r="K1685" s="2">
        <f t="shared" si="204"/>
        <v>2.5779598875922507</v>
      </c>
    </row>
    <row r="1686" spans="1:11" ht="13.5" x14ac:dyDescent="0.25">
      <c r="A1686" s="3">
        <f>TITRES_STAT!B1689</f>
        <v>44469</v>
      </c>
      <c r="B1686" s="6">
        <f>TITRES_STAT!D1689</f>
        <v>2.9418000000000002</v>
      </c>
      <c r="C1686" s="2">
        <f t="shared" si="205"/>
        <v>2.1900000000000031E-2</v>
      </c>
      <c r="D1686" s="2">
        <f t="shared" si="206"/>
        <v>2.8906999999999998</v>
      </c>
      <c r="E1686" s="2">
        <f t="shared" si="208"/>
        <v>2.8092999999999995</v>
      </c>
      <c r="F1686" s="2">
        <f t="shared" si="209"/>
        <v>2.7195149999999999</v>
      </c>
      <c r="G1686" s="2">
        <f t="shared" si="203"/>
        <v>2.5614839999999992</v>
      </c>
      <c r="H1686" s="2">
        <f t="shared" si="207"/>
        <v>2.2837734999999992</v>
      </c>
      <c r="I1686" s="2">
        <f t="array" ref="I1686">SUMPRODUCT(B1670:B1689, (ROW(B1670:B1689)-ROW(B1670)+1)) / (20*21/2)</f>
        <v>2.8261442857142853</v>
      </c>
      <c r="J1686" s="2">
        <f t="shared" si="210"/>
        <v>2.7401884960416734</v>
      </c>
      <c r="K1686" s="2">
        <f t="shared" si="204"/>
        <v>2.5922281272945153</v>
      </c>
    </row>
    <row r="1687" spans="1:11" ht="13.5" x14ac:dyDescent="0.25">
      <c r="A1687" s="3">
        <f>TITRES_STAT!B1690</f>
        <v>44470</v>
      </c>
      <c r="B1687" s="6">
        <f>TITRES_STAT!D1690</f>
        <v>2.9199000000000002</v>
      </c>
      <c r="C1687" s="2">
        <f t="shared" si="205"/>
        <v>-2.1900000000000031E-2</v>
      </c>
      <c r="D1687" s="2">
        <f t="shared" si="206"/>
        <v>2.9067600000000002</v>
      </c>
      <c r="E1687" s="2">
        <f t="shared" si="208"/>
        <v>2.8298399999999999</v>
      </c>
      <c r="F1687" s="2">
        <f t="shared" si="209"/>
        <v>2.732885</v>
      </c>
      <c r="G1687" s="2">
        <f t="shared" si="203"/>
        <v>2.5719299999999992</v>
      </c>
      <c r="H1687" s="2">
        <f t="shared" si="207"/>
        <v>2.2873494999999995</v>
      </c>
      <c r="I1687" s="2">
        <f t="array" ref="I1687">SUMPRODUCT(B1671:B1690, (ROW(B1671:B1690)-ROW(B1671)+1)) / (20*21/2)</f>
        <v>2.8337300000000001</v>
      </c>
      <c r="J1687" s="2">
        <f t="shared" si="210"/>
        <v>2.7573038773710374</v>
      </c>
      <c r="K1687" s="2">
        <f t="shared" si="204"/>
        <v>2.6050780046555149</v>
      </c>
    </row>
    <row r="1688" spans="1:11" ht="13.5" x14ac:dyDescent="0.25">
      <c r="A1688" s="3">
        <f>TITRES_STAT!B1691</f>
        <v>44473</v>
      </c>
      <c r="B1688" s="6">
        <f>TITRES_STAT!D1691</f>
        <v>2.9199000000000002</v>
      </c>
      <c r="C1688" s="2">
        <f t="shared" si="205"/>
        <v>0</v>
      </c>
      <c r="D1688" s="2">
        <f t="shared" si="206"/>
        <v>2.9184399999999999</v>
      </c>
      <c r="E1688" s="2">
        <f t="shared" si="208"/>
        <v>2.8483199999999997</v>
      </c>
      <c r="F1688" s="2">
        <f t="shared" si="209"/>
        <v>2.7469450000000002</v>
      </c>
      <c r="G1688" s="2">
        <f t="shared" si="203"/>
        <v>2.5823759999999991</v>
      </c>
      <c r="H1688" s="2">
        <f t="shared" si="207"/>
        <v>2.2909254999999988</v>
      </c>
      <c r="I1688" s="2">
        <f t="array" ref="I1688">SUMPRODUCT(B1672:B1691, (ROW(B1672:B1691)-ROW(B1672)+1)) / (20*21/2)</f>
        <v>2.8471799999999998</v>
      </c>
      <c r="J1688" s="2">
        <f t="shared" si="210"/>
        <v>2.7727892223833193</v>
      </c>
      <c r="K1688" s="2">
        <f t="shared" si="204"/>
        <v>2.6174239652572595</v>
      </c>
    </row>
    <row r="1689" spans="1:11" ht="13.5" x14ac:dyDescent="0.25">
      <c r="A1689" s="3">
        <f>TITRES_STAT!B1692</f>
        <v>44474</v>
      </c>
      <c r="B1689" s="6">
        <f>TITRES_STAT!D1692</f>
        <v>2.9125999999999999</v>
      </c>
      <c r="C1689" s="2">
        <f t="shared" si="205"/>
        <v>-7.3000000000003062E-3</v>
      </c>
      <c r="D1689" s="2">
        <f t="shared" si="206"/>
        <v>2.9228200000000002</v>
      </c>
      <c r="E1689" s="2">
        <f t="shared" si="208"/>
        <v>2.86951</v>
      </c>
      <c r="F1689" s="2">
        <f t="shared" si="209"/>
        <v>2.7599499999999999</v>
      </c>
      <c r="G1689" s="2">
        <f t="shared" si="203"/>
        <v>2.5926759999999995</v>
      </c>
      <c r="H1689" s="2">
        <f t="shared" si="207"/>
        <v>2.2947754999999987</v>
      </c>
      <c r="I1689" s="2">
        <f t="array" ref="I1689">SUMPRODUCT(B1673:B1692, (ROW(B1673:B1692)-ROW(B1673)+1)) / (20*21/2)</f>
        <v>2.8578038095238099</v>
      </c>
      <c r="J1689" s="2">
        <f t="shared" si="210"/>
        <v>2.786104534537289</v>
      </c>
      <c r="K1689" s="2">
        <f t="shared" si="204"/>
        <v>2.6289994960314851</v>
      </c>
    </row>
    <row r="1690" spans="1:11" ht="13.5" x14ac:dyDescent="0.25">
      <c r="A1690" s="3">
        <f>TITRES_STAT!B1693</f>
        <v>44475</v>
      </c>
      <c r="B1690" s="6">
        <f>TITRES_STAT!D1693</f>
        <v>2.8395999999999999</v>
      </c>
      <c r="C1690" s="2">
        <f t="shared" si="205"/>
        <v>-7.2999999999999954E-2</v>
      </c>
      <c r="D1690" s="2">
        <f t="shared" si="206"/>
        <v>2.9067599999999998</v>
      </c>
      <c r="E1690" s="2">
        <f t="shared" si="208"/>
        <v>2.8833999999999995</v>
      </c>
      <c r="F1690" s="2">
        <f t="shared" si="209"/>
        <v>2.7713749999999999</v>
      </c>
      <c r="G1690" s="2">
        <f t="shared" si="203"/>
        <v>2.6015159999999993</v>
      </c>
      <c r="H1690" s="2">
        <f t="shared" si="207"/>
        <v>2.2979844999999988</v>
      </c>
      <c r="I1690" s="2">
        <f t="array" ref="I1690">SUMPRODUCT(B1674:B1693, (ROW(B1674:B1693)-ROW(B1674)+1)) / (20*21/2)</f>
        <v>2.8621947619047616</v>
      </c>
      <c r="J1690" s="2">
        <f t="shared" si="210"/>
        <v>2.7911993407718327</v>
      </c>
      <c r="K1690" s="2">
        <f t="shared" si="204"/>
        <v>2.6372583393243678</v>
      </c>
    </row>
    <row r="1691" spans="1:11" ht="13.5" x14ac:dyDescent="0.25">
      <c r="A1691" s="3">
        <f>TITRES_STAT!B1694</f>
        <v>44476</v>
      </c>
      <c r="B1691" s="6">
        <f>TITRES_STAT!D1694</f>
        <v>2.9125999999999999</v>
      </c>
      <c r="C1691" s="2">
        <f t="shared" si="205"/>
        <v>7.2999999999999954E-2</v>
      </c>
      <c r="D1691" s="2">
        <f t="shared" si="206"/>
        <v>2.9009199999999997</v>
      </c>
      <c r="E1691" s="2">
        <f t="shared" si="208"/>
        <v>2.8958100000000004</v>
      </c>
      <c r="F1691" s="2">
        <f t="shared" si="209"/>
        <v>2.7864499999999994</v>
      </c>
      <c r="G1691" s="2">
        <f t="shared" si="203"/>
        <v>2.6118159999999992</v>
      </c>
      <c r="H1691" s="2">
        <f t="shared" si="207"/>
        <v>2.3015929999999991</v>
      </c>
      <c r="I1691" s="2">
        <f t="array" ref="I1691">SUMPRODUCT(B1675:B1694, (ROW(B1675:B1694)-ROW(B1675)+1)) / (20*21/2)</f>
        <v>2.8599995238095239</v>
      </c>
      <c r="J1691" s="2">
        <f t="shared" si="210"/>
        <v>2.8027613083173728</v>
      </c>
      <c r="K1691" s="2">
        <f t="shared" si="204"/>
        <v>2.648056051507726</v>
      </c>
    </row>
    <row r="1692" spans="1:11" ht="13.5" x14ac:dyDescent="0.25">
      <c r="A1692" s="3">
        <f>TITRES_STAT!B1695</f>
        <v>44477</v>
      </c>
      <c r="B1692" s="6">
        <f>TITRES_STAT!D1695</f>
        <v>2.8980000000000001</v>
      </c>
      <c r="C1692" s="2">
        <f t="shared" si="205"/>
        <v>-1.4599999999999724E-2</v>
      </c>
      <c r="D1692" s="2">
        <f t="shared" si="206"/>
        <v>2.8965399999999999</v>
      </c>
      <c r="E1692" s="2">
        <f t="shared" si="208"/>
        <v>2.9016500000000005</v>
      </c>
      <c r="F1692" s="2">
        <f t="shared" si="209"/>
        <v>2.8007949999999999</v>
      </c>
      <c r="G1692" s="2">
        <f t="shared" si="203"/>
        <v>2.6218239999999993</v>
      </c>
      <c r="H1692" s="2">
        <f t="shared" si="207"/>
        <v>2.305128499999999</v>
      </c>
      <c r="I1692" s="2">
        <f t="array" ref="I1692">SUMPRODUCT(B1676:B1695, (ROW(B1676:B1695)-ROW(B1676)+1)) / (20*21/2)</f>
        <v>2.8658666666666672</v>
      </c>
      <c r="J1692" s="2">
        <f t="shared" si="210"/>
        <v>2.8118316599061943</v>
      </c>
      <c r="K1692" s="2">
        <f t="shared" si="204"/>
        <v>2.6578577749780115</v>
      </c>
    </row>
    <row r="1693" spans="1:11" ht="13.5" x14ac:dyDescent="0.25">
      <c r="A1693" s="3">
        <f>TITRES_STAT!B1696</f>
        <v>44480</v>
      </c>
      <c r="B1693" s="6">
        <f>TITRES_STAT!D1696</f>
        <v>2.8469000000000002</v>
      </c>
      <c r="C1693" s="2">
        <f t="shared" si="205"/>
        <v>-5.1099999999999923E-2</v>
      </c>
      <c r="D1693" s="2">
        <f t="shared" si="206"/>
        <v>2.8819399999999997</v>
      </c>
      <c r="E1693" s="2">
        <f t="shared" si="208"/>
        <v>2.9001900000000003</v>
      </c>
      <c r="F1693" s="2">
        <f t="shared" si="209"/>
        <v>2.8115499999999995</v>
      </c>
      <c r="G1693" s="2">
        <f t="shared" si="203"/>
        <v>2.6308099999999994</v>
      </c>
      <c r="H1693" s="2">
        <f t="shared" si="207"/>
        <v>2.3084429999999991</v>
      </c>
      <c r="I1693" s="2">
        <f t="array" ref="I1693">SUMPRODUCT(B1677:B1696, (ROW(B1677:B1696)-ROW(B1677)+1)) / (20*21/2)</f>
        <v>2.8690795238095235</v>
      </c>
      <c r="J1693" s="2">
        <f t="shared" si="210"/>
        <v>2.81517150181989</v>
      </c>
      <c r="K1693" s="2">
        <f t="shared" si="204"/>
        <v>2.6652711955671093</v>
      </c>
    </row>
    <row r="1694" spans="1:11" ht="13.5" x14ac:dyDescent="0.25">
      <c r="A1694" s="3">
        <f>TITRES_STAT!B1697</f>
        <v>44481</v>
      </c>
      <c r="B1694" s="6">
        <f>TITRES_STAT!D1697</f>
        <v>2.7885</v>
      </c>
      <c r="C1694" s="2">
        <f t="shared" si="205"/>
        <v>-5.840000000000023E-2</v>
      </c>
      <c r="D1694" s="2">
        <f t="shared" si="206"/>
        <v>2.8571199999999997</v>
      </c>
      <c r="E1694" s="2">
        <f t="shared" si="208"/>
        <v>2.8899700000000004</v>
      </c>
      <c r="F1694" s="2">
        <f t="shared" si="209"/>
        <v>2.8217949999999994</v>
      </c>
      <c r="G1694" s="2">
        <f t="shared" si="203"/>
        <v>2.6386279999999993</v>
      </c>
      <c r="H1694" s="2">
        <f t="shared" si="207"/>
        <v>2.311396499999999</v>
      </c>
      <c r="I1694" s="2">
        <f t="array" ref="I1694">SUMPRODUCT(B1678:B1697, (ROW(B1678:B1697)-ROW(B1678)+1)) / (20*21/2)</f>
        <v>2.8721214285714289</v>
      </c>
      <c r="J1694" s="2">
        <f t="shared" si="210"/>
        <v>2.8126313587894241</v>
      </c>
      <c r="K1694" s="2">
        <f t="shared" si="204"/>
        <v>2.6701036977017325</v>
      </c>
    </row>
    <row r="1695" spans="1:11" ht="13.5" x14ac:dyDescent="0.25">
      <c r="A1695" s="3">
        <f>TITRES_STAT!B1698</f>
        <v>44482</v>
      </c>
      <c r="B1695" s="6">
        <f>TITRES_STAT!D1698</f>
        <v>2.8834</v>
      </c>
      <c r="C1695" s="2">
        <f t="shared" si="205"/>
        <v>9.4899999999999984E-2</v>
      </c>
      <c r="D1695" s="2">
        <f t="shared" si="206"/>
        <v>2.8658800000000002</v>
      </c>
      <c r="E1695" s="2">
        <f t="shared" si="208"/>
        <v>2.88632</v>
      </c>
      <c r="F1695" s="2">
        <f t="shared" si="209"/>
        <v>2.8350649999999993</v>
      </c>
      <c r="G1695" s="2">
        <f t="shared" si="203"/>
        <v>2.6484819999999996</v>
      </c>
      <c r="H1695" s="2">
        <f t="shared" si="207"/>
        <v>2.3148934999999993</v>
      </c>
      <c r="I1695" s="2">
        <f t="array" ref="I1695">SUMPRODUCT(B1679:B1698, (ROW(B1679:B1698)-ROW(B1679)+1)) / (20*21/2)</f>
        <v>2.8716128571428574</v>
      </c>
      <c r="J1695" s="2">
        <f t="shared" si="210"/>
        <v>2.8193712293809075</v>
      </c>
      <c r="K1695" s="2">
        <f t="shared" si="204"/>
        <v>2.6784682585761743</v>
      </c>
    </row>
    <row r="1696" spans="1:11" ht="13.5" x14ac:dyDescent="0.25">
      <c r="A1696" s="3">
        <f>TITRES_STAT!B1699</f>
        <v>44483</v>
      </c>
      <c r="B1696" s="6">
        <f>TITRES_STAT!D1699</f>
        <v>2.8687999999999998</v>
      </c>
      <c r="C1696" s="2">
        <f t="shared" si="205"/>
        <v>-1.4600000000000168E-2</v>
      </c>
      <c r="D1696" s="2">
        <f t="shared" si="206"/>
        <v>2.8571200000000001</v>
      </c>
      <c r="E1696" s="2">
        <f t="shared" si="208"/>
        <v>2.8790199999999997</v>
      </c>
      <c r="F1696" s="2">
        <f t="shared" si="209"/>
        <v>2.8441599999999996</v>
      </c>
      <c r="G1696" s="2">
        <f t="shared" si="203"/>
        <v>2.6580439999999994</v>
      </c>
      <c r="H1696" s="2">
        <f t="shared" si="207"/>
        <v>2.3182829999999996</v>
      </c>
      <c r="I1696" s="2">
        <f t="array" ref="I1696">SUMPRODUCT(B1680:B1699, (ROW(B1680:B1699)-ROW(B1680)+1)) / (20*21/2)</f>
        <v>2.8670957142857145</v>
      </c>
      <c r="J1696" s="2">
        <f t="shared" si="210"/>
        <v>2.8240787313446303</v>
      </c>
      <c r="K1696" s="2">
        <f t="shared" si="204"/>
        <v>2.6859322484359325</v>
      </c>
    </row>
    <row r="1697" spans="1:11" ht="13.5" x14ac:dyDescent="0.25">
      <c r="A1697" s="3">
        <f>TITRES_STAT!B1700</f>
        <v>44488</v>
      </c>
      <c r="B1697" s="6">
        <f>TITRES_STAT!D1700</f>
        <v>2.8761000000000001</v>
      </c>
      <c r="C1697" s="2">
        <f t="shared" si="205"/>
        <v>7.3000000000003062E-3</v>
      </c>
      <c r="D1697" s="2">
        <f t="shared" si="206"/>
        <v>2.8527399999999998</v>
      </c>
      <c r="E1697" s="2">
        <f t="shared" si="208"/>
        <v>2.8746400000000003</v>
      </c>
      <c r="F1697" s="2">
        <f t="shared" si="209"/>
        <v>2.8522399999999997</v>
      </c>
      <c r="G1697" s="2">
        <f t="shared" si="203"/>
        <v>2.6676139999999999</v>
      </c>
      <c r="H1697" s="2">
        <f t="shared" si="207"/>
        <v>2.3216744999999994</v>
      </c>
      <c r="I1697" s="2">
        <f t="array" ref="I1697">SUMPRODUCT(B1681:B1700, (ROW(B1681:B1700)-ROW(B1681)+1)) / (20*21/2)</f>
        <v>2.8620561904761903</v>
      </c>
      <c r="J1697" s="2">
        <f t="shared" si="210"/>
        <v>2.8290331378832367</v>
      </c>
      <c r="K1697" s="2">
        <f t="shared" si="204"/>
        <v>2.693389807320798</v>
      </c>
    </row>
    <row r="1698" spans="1:11" ht="13.5" x14ac:dyDescent="0.25">
      <c r="A1698" s="3">
        <f>TITRES_STAT!B1701</f>
        <v>44489</v>
      </c>
      <c r="B1698" s="6">
        <f>TITRES_STAT!D1701</f>
        <v>2.8469000000000002</v>
      </c>
      <c r="C1698" s="2">
        <f t="shared" si="205"/>
        <v>-2.9199999999999893E-2</v>
      </c>
      <c r="D1698" s="2">
        <f t="shared" si="206"/>
        <v>2.8527399999999998</v>
      </c>
      <c r="E1698" s="2">
        <f t="shared" si="208"/>
        <v>2.8673400000000004</v>
      </c>
      <c r="F1698" s="2">
        <f t="shared" si="209"/>
        <v>2.8578299999999999</v>
      </c>
      <c r="G1698" s="2">
        <f t="shared" si="203"/>
        <v>2.6763260000000004</v>
      </c>
      <c r="H1698" s="2">
        <f t="shared" si="207"/>
        <v>2.3249544999999991</v>
      </c>
      <c r="I1698" s="2">
        <f t="array" ref="I1698">SUMPRODUCT(B1682:B1701, (ROW(B1682:B1701)-ROW(B1682)+1)) / (20*21/2)</f>
        <v>2.8564942857142852</v>
      </c>
      <c r="J1698" s="2">
        <f t="shared" si="210"/>
        <v>2.8307347437991188</v>
      </c>
      <c r="K1698" s="2">
        <f t="shared" si="204"/>
        <v>2.6994098148768453</v>
      </c>
    </row>
    <row r="1699" spans="1:11" ht="13.5" x14ac:dyDescent="0.25">
      <c r="A1699" s="3">
        <f>TITRES_STAT!B1702</f>
        <v>44490</v>
      </c>
      <c r="B1699" s="6">
        <f>TITRES_STAT!D1702</f>
        <v>2.8104</v>
      </c>
      <c r="C1699" s="2">
        <f t="shared" si="205"/>
        <v>-3.6500000000000199E-2</v>
      </c>
      <c r="D1699" s="2">
        <f t="shared" si="206"/>
        <v>2.8571199999999997</v>
      </c>
      <c r="E1699" s="2">
        <f t="shared" si="208"/>
        <v>2.8571200000000001</v>
      </c>
      <c r="F1699" s="2">
        <f t="shared" si="209"/>
        <v>2.8633150000000001</v>
      </c>
      <c r="G1699" s="2">
        <f t="shared" si="203"/>
        <v>2.6834799999999994</v>
      </c>
      <c r="H1699" s="2">
        <f t="shared" si="207"/>
        <v>2.3280174999999992</v>
      </c>
      <c r="I1699" s="2">
        <f t="array" ref="I1699">SUMPRODUCT(B1683:B1702, (ROW(B1683:B1702)-ROW(B1683)+1)) / (20*21/2)</f>
        <v>2.8508280952380951</v>
      </c>
      <c r="J1699" s="2">
        <f t="shared" si="210"/>
        <v>2.8287981015325361</v>
      </c>
      <c r="K1699" s="2">
        <f t="shared" si="204"/>
        <v>2.7037623711561847</v>
      </c>
    </row>
    <row r="1700" spans="1:11" ht="13.5" x14ac:dyDescent="0.25">
      <c r="A1700" s="3">
        <f>TITRES_STAT!B1703</f>
        <v>44491</v>
      </c>
      <c r="B1700" s="6">
        <f>TITRES_STAT!D1703</f>
        <v>2.8104</v>
      </c>
      <c r="C1700" s="2">
        <f t="shared" si="205"/>
        <v>0</v>
      </c>
      <c r="D1700" s="2">
        <f t="shared" si="206"/>
        <v>2.8425199999999995</v>
      </c>
      <c r="E1700" s="2">
        <f t="shared" si="208"/>
        <v>2.8542000000000005</v>
      </c>
      <c r="F1700" s="2">
        <f t="shared" si="209"/>
        <v>2.8687999999999998</v>
      </c>
      <c r="G1700" s="2">
        <f t="shared" si="203"/>
        <v>2.6899459999999995</v>
      </c>
      <c r="H1700" s="2">
        <f t="shared" si="207"/>
        <v>2.3311149999999996</v>
      </c>
      <c r="I1700" s="2">
        <f t="array" ref="I1700">SUMPRODUCT(B1684:B1703, (ROW(B1684:B1703)-ROW(B1684)+1)) / (20*21/2)</f>
        <v>2.848081904761905</v>
      </c>
      <c r="J1700" s="2">
        <f t="shared" si="210"/>
        <v>2.8270459013865801</v>
      </c>
      <c r="K1700" s="2">
        <f t="shared" si="204"/>
        <v>2.7079442389539814</v>
      </c>
    </row>
    <row r="1701" spans="1:11" ht="13.5" x14ac:dyDescent="0.25">
      <c r="A1701" s="3">
        <f>TITRES_STAT!B1704</f>
        <v>44494</v>
      </c>
      <c r="B1701" s="6">
        <f>TITRES_STAT!D1704</f>
        <v>2.8104</v>
      </c>
      <c r="C1701" s="2">
        <f t="shared" si="205"/>
        <v>0</v>
      </c>
      <c r="D1701" s="2">
        <f t="shared" si="206"/>
        <v>2.8308399999999998</v>
      </c>
      <c r="E1701" s="2">
        <f t="shared" si="208"/>
        <v>2.8439800000000006</v>
      </c>
      <c r="F1701" s="2">
        <f t="shared" si="209"/>
        <v>2.8698950000000005</v>
      </c>
      <c r="G1701" s="2">
        <f t="shared" si="203"/>
        <v>2.6962739999999989</v>
      </c>
      <c r="H1701" s="2">
        <f t="shared" si="207"/>
        <v>2.3342124999999991</v>
      </c>
      <c r="I1701" s="2">
        <f t="array" ref="I1701">SUMPRODUCT(B1685:B1704, (ROW(B1685:B1704)-ROW(B1685)+1)) / (20*21/2)</f>
        <v>2.8461352380952381</v>
      </c>
      <c r="J1701" s="2">
        <f t="shared" si="210"/>
        <v>2.8254605774450008</v>
      </c>
      <c r="K1701" s="2">
        <f t="shared" si="204"/>
        <v>2.7119621119361783</v>
      </c>
    </row>
    <row r="1702" spans="1:11" ht="13.5" x14ac:dyDescent="0.25">
      <c r="A1702" s="3">
        <f>TITRES_STAT!B1705</f>
        <v>44495</v>
      </c>
      <c r="B1702" s="6">
        <f>TITRES_STAT!D1705</f>
        <v>2.8104</v>
      </c>
      <c r="C1702" s="2">
        <f t="shared" si="205"/>
        <v>0</v>
      </c>
      <c r="D1702" s="2">
        <f t="shared" si="206"/>
        <v>2.8176999999999999</v>
      </c>
      <c r="E1702" s="2">
        <f t="shared" si="208"/>
        <v>2.8352200000000005</v>
      </c>
      <c r="F1702" s="2">
        <f t="shared" si="209"/>
        <v>2.8684350000000007</v>
      </c>
      <c r="G1702" s="2">
        <f t="shared" si="203"/>
        <v>2.7039799999999992</v>
      </c>
      <c r="H1702" s="2">
        <f t="shared" si="207"/>
        <v>2.3373099999999996</v>
      </c>
      <c r="I1702" s="2">
        <f t="array" ref="I1702">SUMPRODUCT(B1686:B1705, (ROW(B1686:B1705)-ROW(B1686)+1)) / (20*21/2)</f>
        <v>2.8437019047619048</v>
      </c>
      <c r="J1702" s="2">
        <f t="shared" si="210"/>
        <v>2.824026236735953</v>
      </c>
      <c r="K1702" s="2">
        <f t="shared" si="204"/>
        <v>2.7158224212720143</v>
      </c>
    </row>
    <row r="1703" spans="1:11" ht="13.5" x14ac:dyDescent="0.25">
      <c r="A1703" s="3">
        <f>TITRES_STAT!B1706</f>
        <v>44496</v>
      </c>
      <c r="B1703" s="6">
        <f>TITRES_STAT!D1706</f>
        <v>2.8395999999999999</v>
      </c>
      <c r="C1703" s="2">
        <f t="shared" si="205"/>
        <v>2.9199999999999893E-2</v>
      </c>
      <c r="D1703" s="2">
        <f t="shared" si="206"/>
        <v>2.8162399999999996</v>
      </c>
      <c r="E1703" s="2">
        <f t="shared" si="208"/>
        <v>2.8344900000000002</v>
      </c>
      <c r="F1703" s="2">
        <f t="shared" si="209"/>
        <v>2.86734</v>
      </c>
      <c r="G1703" s="2">
        <f t="shared" si="203"/>
        <v>2.7118559999999992</v>
      </c>
      <c r="H1703" s="2">
        <f t="shared" si="207"/>
        <v>2.3405534999999995</v>
      </c>
      <c r="I1703" s="2">
        <f t="array" ref="I1703">SUMPRODUCT(B1687:B1706, (ROW(B1687:B1706)-ROW(B1687)+1)) / (20*21/2)</f>
        <v>2.8416509523809523</v>
      </c>
      <c r="J1703" s="2">
        <f t="shared" si="210"/>
        <v>2.8255094522849098</v>
      </c>
      <c r="K1703" s="2">
        <f t="shared" si="204"/>
        <v>2.7206764439672293</v>
      </c>
    </row>
    <row r="1704" spans="1:11" ht="13.5" x14ac:dyDescent="0.25">
      <c r="A1704" s="3">
        <f>TITRES_STAT!B1707</f>
        <v>44497</v>
      </c>
      <c r="B1704" s="6">
        <f>TITRES_STAT!D1707</f>
        <v>2.8469000000000002</v>
      </c>
      <c r="C1704" s="2">
        <f t="shared" si="205"/>
        <v>7.3000000000003062E-3</v>
      </c>
      <c r="D1704" s="2">
        <f t="shared" si="206"/>
        <v>2.8235400000000004</v>
      </c>
      <c r="E1704" s="2">
        <f t="shared" si="208"/>
        <v>2.8403300000000007</v>
      </c>
      <c r="F1704" s="2">
        <f t="shared" si="209"/>
        <v>2.8651500000000003</v>
      </c>
      <c r="G1704" s="2">
        <f t="shared" si="203"/>
        <v>2.7198779999999996</v>
      </c>
      <c r="H1704" s="2">
        <f t="shared" si="207"/>
        <v>2.3439024999999996</v>
      </c>
      <c r="I1704" s="2">
        <f t="array" ref="I1704">SUMPRODUCT(B1688:B1707, (ROW(B1688:B1707)-ROW(B1688)+1)) / (20*21/2)</f>
        <v>2.8393914285714286</v>
      </c>
      <c r="J1704" s="2">
        <f t="shared" si="210"/>
        <v>2.8275466473053945</v>
      </c>
      <c r="K1704" s="2">
        <f t="shared" si="204"/>
        <v>2.7256263873410638</v>
      </c>
    </row>
    <row r="1705" spans="1:11" ht="13.5" x14ac:dyDescent="0.25">
      <c r="A1705" s="3">
        <f>TITRES_STAT!B1708</f>
        <v>44498</v>
      </c>
      <c r="B1705" s="6">
        <f>TITRES_STAT!D1708</f>
        <v>2.8395999999999999</v>
      </c>
      <c r="C1705" s="2">
        <f t="shared" si="205"/>
        <v>-7.3000000000003062E-3</v>
      </c>
      <c r="D1705" s="2">
        <f t="shared" si="206"/>
        <v>2.8293799999999996</v>
      </c>
      <c r="E1705" s="2">
        <f t="shared" si="208"/>
        <v>2.8359500000000004</v>
      </c>
      <c r="F1705" s="2">
        <f t="shared" si="209"/>
        <v>2.861135</v>
      </c>
      <c r="G1705" s="2">
        <f t="shared" si="203"/>
        <v>2.7270659999999998</v>
      </c>
      <c r="H1705" s="2">
        <f t="shared" si="207"/>
        <v>2.3473529999999996</v>
      </c>
      <c r="I1705" s="2">
        <f t="array" ref="I1705">SUMPRODUCT(B1689:B1708, (ROW(B1689:B1708)-ROW(B1689)+1)) / (20*21/2)</f>
        <v>2.8368538095238098</v>
      </c>
      <c r="J1705" s="2">
        <f t="shared" si="210"/>
        <v>2.8286945856572618</v>
      </c>
      <c r="K1705" s="2">
        <f t="shared" si="204"/>
        <v>2.7300959407786696</v>
      </c>
    </row>
    <row r="1706" spans="1:11" ht="13.5" x14ac:dyDescent="0.25">
      <c r="A1706" s="3">
        <f>TITRES_STAT!B1709</f>
        <v>44501</v>
      </c>
      <c r="B1706" s="6">
        <f>TITRES_STAT!D1709</f>
        <v>2.8395999999999999</v>
      </c>
      <c r="C1706" s="2">
        <f t="shared" si="205"/>
        <v>0</v>
      </c>
      <c r="D1706" s="2">
        <f t="shared" si="206"/>
        <v>2.8352200000000005</v>
      </c>
      <c r="E1706" s="2">
        <f t="shared" si="208"/>
        <v>2.8330300000000004</v>
      </c>
      <c r="F1706" s="2">
        <f t="shared" si="209"/>
        <v>2.8560249999999998</v>
      </c>
      <c r="G1706" s="2">
        <f t="shared" si="203"/>
        <v>2.7343919999999997</v>
      </c>
      <c r="H1706" s="2">
        <f t="shared" si="207"/>
        <v>2.3506654999999999</v>
      </c>
      <c r="I1706" s="2">
        <f t="array" ref="I1706">SUMPRODUCT(B1690:B1709, (ROW(B1690:B1709)-ROW(B1690)+1)) / (20*21/2)</f>
        <v>2.8326823809523809</v>
      </c>
      <c r="J1706" s="2">
        <f t="shared" si="210"/>
        <v>2.8297331965470462</v>
      </c>
      <c r="K1706" s="2">
        <f t="shared" si="204"/>
        <v>2.734390217610879</v>
      </c>
    </row>
    <row r="1707" spans="1:11" ht="13.5" x14ac:dyDescent="0.25">
      <c r="A1707" s="3">
        <f>TITRES_STAT!B1710</f>
        <v>44502</v>
      </c>
      <c r="B1707" s="6">
        <f>TITRES_STAT!D1710</f>
        <v>2.8323</v>
      </c>
      <c r="C1707" s="2">
        <f t="shared" si="205"/>
        <v>-7.2999999999998622E-3</v>
      </c>
      <c r="D1707" s="2">
        <f t="shared" si="206"/>
        <v>2.8395999999999999</v>
      </c>
      <c r="E1707" s="2">
        <f t="shared" si="208"/>
        <v>2.8286500000000006</v>
      </c>
      <c r="F1707" s="2">
        <f t="shared" si="209"/>
        <v>2.851645</v>
      </c>
      <c r="G1707" s="2">
        <f t="shared" si="203"/>
        <v>2.7417079999999991</v>
      </c>
      <c r="H1707" s="2">
        <f t="shared" si="207"/>
        <v>2.3538034999999997</v>
      </c>
      <c r="I1707" s="2">
        <f t="array" ref="I1707">SUMPRODUCT(B1691:B1710, (ROW(B1691:B1710)-ROW(B1691)+1)) / (20*21/2)</f>
        <v>2.8283371428571433</v>
      </c>
      <c r="J1707" s="2">
        <f t="shared" si="210"/>
        <v>2.829977654018756</v>
      </c>
      <c r="K1707" s="2">
        <f t="shared" si="204"/>
        <v>2.7382298169202564</v>
      </c>
    </row>
    <row r="1708" spans="1:11" ht="13.5" x14ac:dyDescent="0.25">
      <c r="A1708" s="3">
        <f>TITRES_STAT!B1711</f>
        <v>44503</v>
      </c>
      <c r="B1708" s="6">
        <f>TITRES_STAT!D1711</f>
        <v>2.8250000000000002</v>
      </c>
      <c r="C1708" s="2">
        <f t="shared" si="205"/>
        <v>-7.2999999999998622E-3</v>
      </c>
      <c r="D1708" s="2">
        <f t="shared" si="206"/>
        <v>2.8366799999999999</v>
      </c>
      <c r="E1708" s="2">
        <f t="shared" si="208"/>
        <v>2.82646</v>
      </c>
      <c r="F1708" s="2">
        <f t="shared" si="209"/>
        <v>2.8469000000000002</v>
      </c>
      <c r="G1708" s="2">
        <f t="shared" si="203"/>
        <v>2.7486039999999989</v>
      </c>
      <c r="H1708" s="2">
        <f t="shared" si="207"/>
        <v>2.3570774999999995</v>
      </c>
      <c r="I1708" s="2">
        <f t="array" ref="I1708">SUMPRODUCT(B1692:B1711, (ROW(B1692:B1711)-ROW(B1692)+1)) / (20*21/2)</f>
        <v>2.8255909523809524</v>
      </c>
      <c r="J1708" s="2">
        <f t="shared" si="210"/>
        <v>2.8295035917312554</v>
      </c>
      <c r="K1708" s="2">
        <f t="shared" si="204"/>
        <v>2.7416325691978933</v>
      </c>
    </row>
    <row r="1709" spans="1:11" ht="13.5" x14ac:dyDescent="0.25">
      <c r="A1709" s="3">
        <f>TITRES_STAT!B1712</f>
        <v>44504</v>
      </c>
      <c r="B1709" s="6">
        <f>TITRES_STAT!D1712</f>
        <v>2.8031000000000001</v>
      </c>
      <c r="C1709" s="2">
        <f t="shared" si="205"/>
        <v>-2.1900000000000031E-2</v>
      </c>
      <c r="D1709" s="2">
        <f t="shared" si="206"/>
        <v>2.8279200000000002</v>
      </c>
      <c r="E1709" s="2">
        <f t="shared" si="208"/>
        <v>2.8257300000000001</v>
      </c>
      <c r="F1709" s="2">
        <f t="shared" si="209"/>
        <v>2.8414249999999996</v>
      </c>
      <c r="G1709" s="2">
        <f t="shared" si="203"/>
        <v>2.7547859999999997</v>
      </c>
      <c r="H1709" s="2">
        <f t="shared" si="207"/>
        <v>2.3604484999999995</v>
      </c>
      <c r="I1709" s="2">
        <f t="array" ref="I1709">SUMPRODUCT(B1693:B1712, (ROW(B1693:B1712)-ROW(B1693)+1)) / (20*21/2)</f>
        <v>2.8212457142857144</v>
      </c>
      <c r="J1709" s="2">
        <f t="shared" si="210"/>
        <v>2.8269889639473265</v>
      </c>
      <c r="K1709" s="2">
        <f t="shared" si="204"/>
        <v>2.7440430566803289</v>
      </c>
    </row>
    <row r="1710" spans="1:11" ht="13.5" x14ac:dyDescent="0.25">
      <c r="A1710" s="3">
        <f>TITRES_STAT!B1713</f>
        <v>44505</v>
      </c>
      <c r="B1710" s="6">
        <f>TITRES_STAT!D1713</f>
        <v>2.7957999999999998</v>
      </c>
      <c r="C1710" s="2">
        <f t="shared" si="205"/>
        <v>-7.3000000000003062E-3</v>
      </c>
      <c r="D1710" s="2">
        <f t="shared" si="206"/>
        <v>2.8191600000000001</v>
      </c>
      <c r="E1710" s="2">
        <f t="shared" si="208"/>
        <v>2.8242699999999998</v>
      </c>
      <c r="F1710" s="2">
        <f t="shared" si="209"/>
        <v>2.839235</v>
      </c>
      <c r="G1710" s="2">
        <f t="shared" si="203"/>
        <v>2.7610979999999996</v>
      </c>
      <c r="H1710" s="2">
        <f t="shared" si="207"/>
        <v>2.3634729999999995</v>
      </c>
      <c r="I1710" s="2">
        <f t="array" ref="I1710">SUMPRODUCT(B1694:B1713, (ROW(B1694:B1713)-ROW(B1694)+1)) / (20*21/2)</f>
        <v>2.8174219047619045</v>
      </c>
      <c r="J1710" s="2">
        <f t="shared" si="210"/>
        <v>2.8240185864285334</v>
      </c>
      <c r="K1710" s="2">
        <f t="shared" si="204"/>
        <v>2.7460727407320809</v>
      </c>
    </row>
    <row r="1711" spans="1:11" ht="13.5" x14ac:dyDescent="0.25">
      <c r="A1711" s="3">
        <f>TITRES_STAT!B1714</f>
        <v>44508</v>
      </c>
      <c r="B1711" s="6">
        <f>TITRES_STAT!D1714</f>
        <v>2.8104</v>
      </c>
      <c r="C1711" s="2">
        <f t="shared" si="205"/>
        <v>1.4600000000000168E-2</v>
      </c>
      <c r="D1711" s="2">
        <f t="shared" si="206"/>
        <v>2.81332</v>
      </c>
      <c r="E1711" s="2">
        <f t="shared" si="208"/>
        <v>2.8242700000000003</v>
      </c>
      <c r="F1711" s="2">
        <f t="shared" si="209"/>
        <v>2.8341250000000002</v>
      </c>
      <c r="G1711" s="2">
        <f t="shared" si="203"/>
        <v>2.7674259999999999</v>
      </c>
      <c r="H1711" s="2">
        <f t="shared" si="207"/>
        <v>2.3666049999999994</v>
      </c>
      <c r="I1711" s="2">
        <f t="array" ref="I1711">SUMPRODUCT(B1695:B1714, (ROW(B1695:B1714)-ROW(B1695)+1)) / (20*21/2)</f>
        <v>2.8124857142857143</v>
      </c>
      <c r="J1711" s="2">
        <f t="shared" si="210"/>
        <v>2.8227215781972443</v>
      </c>
      <c r="K1711" s="2">
        <f t="shared" si="204"/>
        <v>2.7485953783504304</v>
      </c>
    </row>
    <row r="1712" spans="1:11" ht="13.5" x14ac:dyDescent="0.25">
      <c r="A1712" s="3">
        <f>TITRES_STAT!B1715</f>
        <v>44509</v>
      </c>
      <c r="B1712" s="6">
        <f>TITRES_STAT!D1715</f>
        <v>2.7885</v>
      </c>
      <c r="C1712" s="2">
        <f t="shared" si="205"/>
        <v>-2.1900000000000031E-2</v>
      </c>
      <c r="D1712" s="2">
        <f t="shared" si="206"/>
        <v>2.8045599999999999</v>
      </c>
      <c r="E1712" s="2">
        <f t="shared" si="208"/>
        <v>2.8220800000000001</v>
      </c>
      <c r="F1712" s="2">
        <f t="shared" si="209"/>
        <v>2.8286500000000006</v>
      </c>
      <c r="G1712" s="2">
        <f t="shared" si="203"/>
        <v>2.7733159999999994</v>
      </c>
      <c r="H1712" s="2">
        <f t="shared" si="207"/>
        <v>2.3696274999999991</v>
      </c>
      <c r="I1712" s="2">
        <f t="array" ref="I1712">SUMPRODUCT(B1696:B1715, (ROW(B1696:B1715)-ROW(B1696)+1)) / (20*21/2)</f>
        <v>2.8090095238095238</v>
      </c>
      <c r="J1712" s="2">
        <f t="shared" si="210"/>
        <v>2.8194623802736971</v>
      </c>
      <c r="K1712" s="2">
        <f t="shared" si="204"/>
        <v>2.750160265473943</v>
      </c>
    </row>
    <row r="1713" spans="1:11" ht="13.5" x14ac:dyDescent="0.25">
      <c r="A1713" s="3">
        <f>TITRES_STAT!B1716</f>
        <v>44510</v>
      </c>
      <c r="B1713" s="6">
        <f>TITRES_STAT!D1716</f>
        <v>2.7885</v>
      </c>
      <c r="C1713" s="2">
        <f t="shared" si="205"/>
        <v>0</v>
      </c>
      <c r="D1713" s="2">
        <f t="shared" si="206"/>
        <v>2.7972600000000001</v>
      </c>
      <c r="E1713" s="2">
        <f t="shared" si="208"/>
        <v>2.81697</v>
      </c>
      <c r="F1713" s="2">
        <f t="shared" si="209"/>
        <v>2.8257300000000001</v>
      </c>
      <c r="G1713" s="2">
        <f t="shared" si="203"/>
        <v>2.7792059999999998</v>
      </c>
      <c r="H1713" s="2">
        <f t="shared" si="207"/>
        <v>2.3726499999999993</v>
      </c>
      <c r="I1713" s="2">
        <f t="array" ref="I1713">SUMPRODUCT(B1697:B1716, (ROW(B1697:B1716)-ROW(B1697)+1)) / (20*21/2)</f>
        <v>2.8094614285714283</v>
      </c>
      <c r="J1713" s="2">
        <f t="shared" si="210"/>
        <v>2.8165135821523926</v>
      </c>
      <c r="K1713" s="2">
        <f t="shared" si="204"/>
        <v>2.7516637844749647</v>
      </c>
    </row>
    <row r="1714" spans="1:11" ht="13.5" x14ac:dyDescent="0.25">
      <c r="A1714" s="3">
        <f>TITRES_STAT!B1717</f>
        <v>44511</v>
      </c>
      <c r="B1714" s="6">
        <f>TITRES_STAT!D1717</f>
        <v>2.7738999999999998</v>
      </c>
      <c r="C1714" s="2">
        <f t="shared" si="205"/>
        <v>-1.4600000000000168E-2</v>
      </c>
      <c r="D1714" s="2">
        <f t="shared" si="206"/>
        <v>2.7914199999999996</v>
      </c>
      <c r="E1714" s="2">
        <f t="shared" si="208"/>
        <v>2.8096700000000001</v>
      </c>
      <c r="F1714" s="2">
        <f t="shared" si="209"/>
        <v>2.8250000000000002</v>
      </c>
      <c r="G1714" s="2">
        <f t="shared" ref="G1714:G1777" si="211">AVERAGE(B1665:B1714)</f>
        <v>2.7828740000000001</v>
      </c>
      <c r="H1714" s="2">
        <f t="shared" si="207"/>
        <v>2.3755994999999994</v>
      </c>
      <c r="I1714" s="2">
        <f t="array" ref="I1714">SUMPRODUCT(B1698:B1717, (ROW(B1698:B1717)-ROW(B1698)+1)) / (20*21/2)</f>
        <v>2.8052552380952376</v>
      </c>
      <c r="J1714" s="2">
        <f t="shared" si="210"/>
        <v>2.8124551457569265</v>
      </c>
      <c r="K1714" s="2">
        <f t="shared" si="204"/>
        <v>2.7525357929269272</v>
      </c>
    </row>
    <row r="1715" spans="1:11" ht="13.5" x14ac:dyDescent="0.25">
      <c r="A1715" s="3">
        <f>TITRES_STAT!B1718</f>
        <v>44512</v>
      </c>
      <c r="B1715" s="6">
        <f>TITRES_STAT!D1718</f>
        <v>2.7885</v>
      </c>
      <c r="C1715" s="2">
        <f t="shared" si="205"/>
        <v>1.4600000000000168E-2</v>
      </c>
      <c r="D1715" s="2">
        <f t="shared" si="206"/>
        <v>2.7899599999999998</v>
      </c>
      <c r="E1715" s="2">
        <f t="shared" si="208"/>
        <v>2.8045599999999999</v>
      </c>
      <c r="F1715" s="2">
        <f t="shared" si="209"/>
        <v>2.8202550000000004</v>
      </c>
      <c r="G1715" s="2">
        <f t="shared" si="211"/>
        <v>2.7866960000000001</v>
      </c>
      <c r="H1715" s="2">
        <f t="shared" si="207"/>
        <v>2.3786909999999999</v>
      </c>
      <c r="I1715" s="2">
        <f t="array" ref="I1715">SUMPRODUCT(B1699:B1718, (ROW(B1699:B1718)-ROW(B1699)+1)) / (20*21/2)</f>
        <v>2.8029261904761906</v>
      </c>
      <c r="J1715" s="2">
        <f t="shared" si="210"/>
        <v>2.8101737033038861</v>
      </c>
      <c r="K1715" s="2">
        <f t="shared" ref="K1715:K1778" si="212">$K$4*B1715+(1-$K$4)*K1714</f>
        <v>2.7539461539886161</v>
      </c>
    </row>
    <row r="1716" spans="1:11" ht="13.5" x14ac:dyDescent="0.25">
      <c r="A1716" s="3">
        <f>TITRES_STAT!B1719</f>
        <v>44515</v>
      </c>
      <c r="B1716" s="6">
        <f>TITRES_STAT!D1719</f>
        <v>2.8250000000000002</v>
      </c>
      <c r="C1716" s="2">
        <f t="shared" si="205"/>
        <v>3.6500000000000199E-2</v>
      </c>
      <c r="D1716" s="2">
        <f t="shared" si="206"/>
        <v>2.7928799999999994</v>
      </c>
      <c r="E1716" s="2">
        <f t="shared" si="208"/>
        <v>2.8030999999999997</v>
      </c>
      <c r="F1716" s="2">
        <f t="shared" si="209"/>
        <v>2.8180650000000003</v>
      </c>
      <c r="G1716" s="2">
        <f t="shared" si="211"/>
        <v>2.7908360000000001</v>
      </c>
      <c r="H1716" s="2">
        <f t="shared" si="207"/>
        <v>2.3818959999999993</v>
      </c>
      <c r="I1716" s="2">
        <f t="array" ref="I1716">SUMPRODUCT(B1700:B1719, (ROW(B1700:B1719)-ROW(B1700)+1)) / (20*21/2)</f>
        <v>2.8015704761904763</v>
      </c>
      <c r="J1716" s="2">
        <f t="shared" si="210"/>
        <v>2.8115857315606587</v>
      </c>
      <c r="K1716" s="2">
        <f t="shared" si="212"/>
        <v>2.7567325793223958</v>
      </c>
    </row>
    <row r="1717" spans="1:11" ht="13.5" x14ac:dyDescent="0.25">
      <c r="A1717" s="3">
        <f>TITRES_STAT!B1720</f>
        <v>44516</v>
      </c>
      <c r="B1717" s="6">
        <f>TITRES_STAT!D1720</f>
        <v>2.7738999999999998</v>
      </c>
      <c r="C1717" s="2">
        <f t="shared" si="205"/>
        <v>-5.1100000000000367E-2</v>
      </c>
      <c r="D1717" s="2">
        <f t="shared" si="206"/>
        <v>2.7899599999999998</v>
      </c>
      <c r="E1717" s="2">
        <f t="shared" si="208"/>
        <v>2.7972600000000001</v>
      </c>
      <c r="F1717" s="2">
        <f t="shared" si="209"/>
        <v>2.8129549999999997</v>
      </c>
      <c r="G1717" s="2">
        <f t="shared" si="211"/>
        <v>2.7932639999999997</v>
      </c>
      <c r="H1717" s="2">
        <f t="shared" si="207"/>
        <v>2.3848800000000003</v>
      </c>
      <c r="I1717" s="2">
        <f t="array" ref="I1717">SUMPRODUCT(B1701:B1720, (ROW(B1701:B1720)-ROW(B1701)+1)) / (20*21/2)</f>
        <v>2.8016747619047617</v>
      </c>
      <c r="J1717" s="2">
        <f t="shared" si="210"/>
        <v>2.8079966142691672</v>
      </c>
      <c r="K1717" s="2">
        <f t="shared" si="212"/>
        <v>2.7574058115058313</v>
      </c>
    </row>
    <row r="1718" spans="1:11" ht="13.5" x14ac:dyDescent="0.25">
      <c r="A1718" s="3">
        <f>TITRES_STAT!B1721</f>
        <v>44517</v>
      </c>
      <c r="B1718" s="6">
        <f>TITRES_STAT!D1721</f>
        <v>2.7885</v>
      </c>
      <c r="C1718" s="2">
        <f t="shared" si="205"/>
        <v>1.4600000000000168E-2</v>
      </c>
      <c r="D1718" s="2">
        <f t="shared" si="206"/>
        <v>2.7899599999999998</v>
      </c>
      <c r="E1718" s="2">
        <f t="shared" si="208"/>
        <v>2.7936100000000001</v>
      </c>
      <c r="F1718" s="2">
        <f t="shared" si="209"/>
        <v>2.8100350000000001</v>
      </c>
      <c r="G1718" s="2">
        <f t="shared" si="211"/>
        <v>2.7962600000000002</v>
      </c>
      <c r="H1718" s="2">
        <f t="shared" si="207"/>
        <v>2.3879715000000004</v>
      </c>
      <c r="I1718" s="2">
        <f t="array" ref="I1718">SUMPRODUCT(B1702:B1721, (ROW(B1702:B1721)-ROW(B1702)+1)) / (20*21/2)</f>
        <v>2.7996933333333334</v>
      </c>
      <c r="J1718" s="2">
        <f t="shared" si="210"/>
        <v>2.8061397938625801</v>
      </c>
      <c r="K1718" s="2">
        <f t="shared" si="212"/>
        <v>2.7586251914467792</v>
      </c>
    </row>
    <row r="1719" spans="1:11" ht="13.5" x14ac:dyDescent="0.25">
      <c r="A1719" s="3">
        <f>TITRES_STAT!B1722</f>
        <v>44518</v>
      </c>
      <c r="B1719" s="6">
        <f>TITRES_STAT!D1722</f>
        <v>2.7957999999999998</v>
      </c>
      <c r="C1719" s="2">
        <f t="shared" si="205"/>
        <v>7.2999999999998622E-3</v>
      </c>
      <c r="D1719" s="2">
        <f t="shared" si="206"/>
        <v>2.7943399999999996</v>
      </c>
      <c r="E1719" s="2">
        <f t="shared" si="208"/>
        <v>2.7928799999999998</v>
      </c>
      <c r="F1719" s="2">
        <f t="shared" si="209"/>
        <v>2.8093049999999997</v>
      </c>
      <c r="G1719" s="2">
        <f t="shared" si="211"/>
        <v>2.7991259999999998</v>
      </c>
      <c r="H1719" s="2">
        <f t="shared" si="207"/>
        <v>2.3912715000000002</v>
      </c>
      <c r="I1719" s="2">
        <f t="array" ref="I1719">SUMPRODUCT(B1703:B1722, (ROW(B1703:B1722)-ROW(B1703)+1)) / (20*21/2)</f>
        <v>2.7978161904761905</v>
      </c>
      <c r="J1719" s="2">
        <f t="shared" si="210"/>
        <v>2.8051550515899533</v>
      </c>
      <c r="K1719" s="2">
        <f t="shared" si="212"/>
        <v>2.7600830270763175</v>
      </c>
    </row>
    <row r="1720" spans="1:11" ht="13.5" x14ac:dyDescent="0.25">
      <c r="A1720" s="3">
        <f>TITRES_STAT!B1723</f>
        <v>44519</v>
      </c>
      <c r="B1720" s="6">
        <f>TITRES_STAT!D1723</f>
        <v>2.8104</v>
      </c>
      <c r="C1720" s="2">
        <f t="shared" si="205"/>
        <v>1.4600000000000168E-2</v>
      </c>
      <c r="D1720" s="2">
        <f t="shared" si="206"/>
        <v>2.7987199999999999</v>
      </c>
      <c r="E1720" s="2">
        <f t="shared" si="208"/>
        <v>2.79434</v>
      </c>
      <c r="F1720" s="2">
        <f t="shared" si="209"/>
        <v>2.8093049999999997</v>
      </c>
      <c r="G1720" s="2">
        <f t="shared" si="211"/>
        <v>2.8031119999999992</v>
      </c>
      <c r="H1720" s="2">
        <f t="shared" si="207"/>
        <v>2.3944725</v>
      </c>
      <c r="I1720" s="2">
        <f t="array" ref="I1720">SUMPRODUCT(B1704:B1723, (ROW(B1704:B1723)-ROW(B1704)+1)) / (20*21/2)</f>
        <v>2.7967385714285715</v>
      </c>
      <c r="J1720" s="2">
        <f t="shared" si="210"/>
        <v>2.8056545704861482</v>
      </c>
      <c r="K1720" s="2">
        <f t="shared" si="212"/>
        <v>2.7620562417007757</v>
      </c>
    </row>
    <row r="1721" spans="1:11" ht="13.5" x14ac:dyDescent="0.25">
      <c r="A1721" s="3">
        <f>TITRES_STAT!B1724</f>
        <v>44522</v>
      </c>
      <c r="B1721" s="6">
        <f>TITRES_STAT!D1724</f>
        <v>2.7885</v>
      </c>
      <c r="C1721" s="2">
        <f t="shared" si="205"/>
        <v>-2.1900000000000031E-2</v>
      </c>
      <c r="D1721" s="2">
        <f t="shared" si="206"/>
        <v>2.79142</v>
      </c>
      <c r="E1721" s="2">
        <f t="shared" si="208"/>
        <v>2.7921499999999999</v>
      </c>
      <c r="F1721" s="2">
        <f t="shared" si="209"/>
        <v>2.8082099999999999</v>
      </c>
      <c r="G1721" s="2">
        <f t="shared" si="211"/>
        <v>2.8066599999999999</v>
      </c>
      <c r="H1721" s="2">
        <f t="shared" si="207"/>
        <v>2.3974950000000002</v>
      </c>
      <c r="I1721" s="2">
        <f t="array" ref="I1721">SUMPRODUCT(B1705:B1724, (ROW(B1705:B1724)-ROW(B1705)+1)) / (20*21/2)</f>
        <v>2.7951742857142854</v>
      </c>
      <c r="J1721" s="2">
        <f t="shared" si="210"/>
        <v>2.8040208018684196</v>
      </c>
      <c r="K1721" s="2">
        <f t="shared" si="212"/>
        <v>2.7630932518301567</v>
      </c>
    </row>
    <row r="1722" spans="1:11" ht="13.5" x14ac:dyDescent="0.25">
      <c r="A1722" s="3">
        <f>TITRES_STAT!B1725</f>
        <v>44523</v>
      </c>
      <c r="B1722" s="6">
        <f>TITRES_STAT!D1725</f>
        <v>2.7885</v>
      </c>
      <c r="C1722" s="2">
        <f t="shared" si="205"/>
        <v>0</v>
      </c>
      <c r="D1722" s="2">
        <f t="shared" si="206"/>
        <v>2.7943399999999996</v>
      </c>
      <c r="E1722" s="2">
        <f t="shared" si="208"/>
        <v>2.7921499999999999</v>
      </c>
      <c r="F1722" s="2">
        <f t="shared" si="209"/>
        <v>2.807115</v>
      </c>
      <c r="G1722" s="2">
        <f t="shared" si="211"/>
        <v>2.8102079999999994</v>
      </c>
      <c r="H1722" s="2">
        <f t="shared" si="207"/>
        <v>2.4005175000000003</v>
      </c>
      <c r="I1722" s="2">
        <f t="array" ref="I1722">SUMPRODUCT(B1706:B1725, (ROW(B1706:B1725)-ROW(B1706)+1)) / (20*21/2)</f>
        <v>2.7931928571428575</v>
      </c>
      <c r="J1722" s="2">
        <f t="shared" si="210"/>
        <v>2.8025426302619034</v>
      </c>
      <c r="K1722" s="2">
        <f t="shared" si="212"/>
        <v>2.7640895948956405</v>
      </c>
    </row>
    <row r="1723" spans="1:11" ht="13.5" x14ac:dyDescent="0.25">
      <c r="A1723" s="3">
        <f>TITRES_STAT!B1726</f>
        <v>44524</v>
      </c>
      <c r="B1723" s="6">
        <f>TITRES_STAT!D1726</f>
        <v>2.7957999999999998</v>
      </c>
      <c r="C1723" s="2">
        <f t="shared" si="205"/>
        <v>7.2999999999998622E-3</v>
      </c>
      <c r="D1723" s="2">
        <f t="shared" si="206"/>
        <v>2.7957999999999998</v>
      </c>
      <c r="E1723" s="2">
        <f t="shared" si="208"/>
        <v>2.7928799999999998</v>
      </c>
      <c r="F1723" s="2">
        <f t="shared" si="209"/>
        <v>2.8049249999999999</v>
      </c>
      <c r="G1723" s="2">
        <f t="shared" si="211"/>
        <v>2.813488</v>
      </c>
      <c r="H1723" s="2">
        <f t="shared" si="207"/>
        <v>2.4035764999999998</v>
      </c>
      <c r="I1723" s="2">
        <f t="array" ref="I1723">SUMPRODUCT(B1707:B1726, (ROW(B1707:B1726)-ROW(B1707)+1)) / (20*21/2)</f>
        <v>2.7914895238095232</v>
      </c>
      <c r="J1723" s="2">
        <f t="shared" si="210"/>
        <v>2.801900474998865</v>
      </c>
      <c r="K1723" s="2">
        <f t="shared" si="212"/>
        <v>2.7653331401938508</v>
      </c>
    </row>
    <row r="1724" spans="1:11" ht="13.5" x14ac:dyDescent="0.25">
      <c r="A1724" s="3">
        <f>TITRES_STAT!B1727</f>
        <v>44525</v>
      </c>
      <c r="B1724" s="6">
        <f>TITRES_STAT!D1727</f>
        <v>2.7885</v>
      </c>
      <c r="C1724" s="2">
        <f t="shared" si="205"/>
        <v>-7.2999999999998622E-3</v>
      </c>
      <c r="D1724" s="2">
        <f t="shared" si="206"/>
        <v>2.7943399999999996</v>
      </c>
      <c r="E1724" s="2">
        <f t="shared" si="208"/>
        <v>2.7943399999999996</v>
      </c>
      <c r="F1724" s="2">
        <f t="shared" si="209"/>
        <v>2.8020049999999999</v>
      </c>
      <c r="G1724" s="2">
        <f t="shared" si="211"/>
        <v>2.8175859999999999</v>
      </c>
      <c r="H1724" s="2">
        <f t="shared" si="207"/>
        <v>2.4066334999999999</v>
      </c>
      <c r="I1724" s="2">
        <f t="array" ref="I1724">SUMPRODUCT(B1708:B1727, (ROW(B1708:B1727)-ROW(B1708)+1)) / (20*21/2)</f>
        <v>2.7900642857142857</v>
      </c>
      <c r="J1724" s="2">
        <f t="shared" si="210"/>
        <v>2.8006242392846872</v>
      </c>
      <c r="K1724" s="2">
        <f t="shared" si="212"/>
        <v>2.7662416444999742</v>
      </c>
    </row>
    <row r="1725" spans="1:11" ht="13.5" x14ac:dyDescent="0.25">
      <c r="A1725" s="3">
        <f>TITRES_STAT!B1728</f>
        <v>44526</v>
      </c>
      <c r="B1725" s="6">
        <f>TITRES_STAT!D1728</f>
        <v>2.7812000000000001</v>
      </c>
      <c r="C1725" s="2">
        <f t="shared" si="205"/>
        <v>-7.2999999999998622E-3</v>
      </c>
      <c r="D1725" s="2">
        <f t="shared" si="206"/>
        <v>2.7885</v>
      </c>
      <c r="E1725" s="2">
        <f t="shared" si="208"/>
        <v>2.7936099999999997</v>
      </c>
      <c r="F1725" s="2">
        <f t="shared" si="209"/>
        <v>2.7990849999999998</v>
      </c>
      <c r="G1725" s="2">
        <f t="shared" si="211"/>
        <v>2.8208500000000005</v>
      </c>
      <c r="H1725" s="2">
        <f t="shared" si="207"/>
        <v>2.4096539999999997</v>
      </c>
      <c r="I1725" s="2">
        <f t="array" ref="I1725">SUMPRODUCT(B1709:B1728, (ROW(B1709:B1728)-ROW(B1709)+1)) / (20*21/2)</f>
        <v>2.7888823809523808</v>
      </c>
      <c r="J1725" s="2">
        <f t="shared" si="210"/>
        <v>2.7987743117337645</v>
      </c>
      <c r="K1725" s="2">
        <f t="shared" si="212"/>
        <v>2.7668282466764458</v>
      </c>
    </row>
    <row r="1726" spans="1:11" ht="13.5" x14ac:dyDescent="0.25">
      <c r="A1726" s="3">
        <f>TITRES_STAT!B1729</f>
        <v>44529</v>
      </c>
      <c r="B1726" s="6">
        <f>TITRES_STAT!D1729</f>
        <v>2.7812000000000001</v>
      </c>
      <c r="C1726" s="2">
        <f t="shared" si="205"/>
        <v>0</v>
      </c>
      <c r="D1726" s="2">
        <f t="shared" si="206"/>
        <v>2.7870400000000002</v>
      </c>
      <c r="E1726" s="2">
        <f t="shared" si="208"/>
        <v>2.7892299999999999</v>
      </c>
      <c r="F1726" s="2">
        <f t="shared" si="209"/>
        <v>2.7961649999999998</v>
      </c>
      <c r="G1726" s="2">
        <f t="shared" si="211"/>
        <v>2.8227360000000008</v>
      </c>
      <c r="H1726" s="2">
        <f t="shared" si="207"/>
        <v>2.4129844999999999</v>
      </c>
      <c r="I1726" s="2">
        <f t="array" ref="I1726">SUMPRODUCT(B1710:B1729, (ROW(B1710:B1729)-ROW(B1710)+1)) / (20*21/2)</f>
        <v>2.7879090476190473</v>
      </c>
      <c r="J1726" s="2">
        <f t="shared" si="210"/>
        <v>2.7971005677591201</v>
      </c>
      <c r="K1726" s="2">
        <f t="shared" si="212"/>
        <v>2.7673918448459971</v>
      </c>
    </row>
    <row r="1727" spans="1:11" ht="13.5" x14ac:dyDescent="0.25">
      <c r="A1727" s="3">
        <f>TITRES_STAT!B1730</f>
        <v>44530</v>
      </c>
      <c r="B1727" s="6">
        <f>TITRES_STAT!D1730</f>
        <v>2.7812000000000001</v>
      </c>
      <c r="C1727" s="2">
        <f t="shared" si="205"/>
        <v>0</v>
      </c>
      <c r="D1727" s="2">
        <f t="shared" si="206"/>
        <v>2.7855800000000004</v>
      </c>
      <c r="E1727" s="2">
        <f t="shared" si="208"/>
        <v>2.7899599999999993</v>
      </c>
      <c r="F1727" s="2">
        <f t="shared" si="209"/>
        <v>2.7936099999999997</v>
      </c>
      <c r="G1727" s="2">
        <f t="shared" si="211"/>
        <v>2.8240700000000007</v>
      </c>
      <c r="H1727" s="2">
        <f t="shared" si="207"/>
        <v>2.4160395000000001</v>
      </c>
      <c r="I1727" s="2">
        <f t="array" ref="I1727">SUMPRODUCT(B1711:B1730, (ROW(B1711:B1730)-ROW(B1711)+1)) / (20*21/2)</f>
        <v>2.7793923809523813</v>
      </c>
      <c r="J1727" s="2">
        <f t="shared" si="210"/>
        <v>2.7955862279725374</v>
      </c>
      <c r="K1727" s="2">
        <f t="shared" si="212"/>
        <v>2.7679333411265463</v>
      </c>
    </row>
    <row r="1728" spans="1:11" ht="13.5" x14ac:dyDescent="0.25">
      <c r="A1728" s="3">
        <f>TITRES_STAT!B1731</f>
        <v>44531</v>
      </c>
      <c r="B1728" s="6">
        <f>TITRES_STAT!D1731</f>
        <v>2.7812000000000001</v>
      </c>
      <c r="C1728" s="2">
        <f t="shared" si="205"/>
        <v>0</v>
      </c>
      <c r="D1728" s="2">
        <f t="shared" si="206"/>
        <v>2.7826599999999999</v>
      </c>
      <c r="E1728" s="2">
        <f t="shared" si="208"/>
        <v>2.789229999999999</v>
      </c>
      <c r="F1728" s="2">
        <f t="shared" si="209"/>
        <v>2.7914199999999996</v>
      </c>
      <c r="G1728" s="2">
        <f t="shared" si="211"/>
        <v>2.8249920000000013</v>
      </c>
      <c r="H1728" s="2">
        <f t="shared" si="207"/>
        <v>2.4191635000000002</v>
      </c>
      <c r="I1728" s="2">
        <f t="array" ref="I1728">SUMPRODUCT(B1712:B1731, (ROW(B1712:B1731)-ROW(B1712)+1)) / (20*21/2)</f>
        <v>2.7782799999999996</v>
      </c>
      <c r="J1728" s="2">
        <f t="shared" si="210"/>
        <v>2.7942161110227719</v>
      </c>
      <c r="K1728" s="2">
        <f t="shared" si="212"/>
        <v>2.7684536022588389</v>
      </c>
    </row>
    <row r="1729" spans="1:11" ht="13.5" x14ac:dyDescent="0.25">
      <c r="A1729" s="3">
        <f>TITRES_STAT!B1732</f>
        <v>44532</v>
      </c>
      <c r="B1729" s="6">
        <f>TITRES_STAT!D1732</f>
        <v>2.7812000000000001</v>
      </c>
      <c r="C1729" s="2">
        <f t="shared" si="205"/>
        <v>0</v>
      </c>
      <c r="D1729" s="2">
        <f t="shared" si="206"/>
        <v>2.7812000000000001</v>
      </c>
      <c r="E1729" s="2">
        <f t="shared" si="208"/>
        <v>2.7877699999999992</v>
      </c>
      <c r="F1729" s="2">
        <f t="shared" si="209"/>
        <v>2.7903249999999997</v>
      </c>
      <c r="G1729" s="2">
        <f t="shared" si="211"/>
        <v>2.8266020000000016</v>
      </c>
      <c r="H1729" s="2">
        <f t="shared" si="207"/>
        <v>2.4222530000000004</v>
      </c>
      <c r="I1729" s="2">
        <f t="array" ref="I1729">SUMPRODUCT(B1713:B1732, (ROW(B1713:B1732)-ROW(B1713)+1)) / (20*21/2)</f>
        <v>2.7773414285714284</v>
      </c>
      <c r="J1729" s="2">
        <f t="shared" si="210"/>
        <v>2.7929764814015554</v>
      </c>
      <c r="K1729" s="2">
        <f t="shared" si="212"/>
        <v>2.7689534609937865</v>
      </c>
    </row>
    <row r="1730" spans="1:11" ht="13.5" x14ac:dyDescent="0.25">
      <c r="A1730" s="3">
        <f>TITRES_STAT!B1733</f>
        <v>44533</v>
      </c>
      <c r="B1730" s="6">
        <f>TITRES_STAT!D1733</f>
        <v>2.7008999999999999</v>
      </c>
      <c r="C1730" s="2">
        <f t="shared" si="205"/>
        <v>-8.030000000000026E-2</v>
      </c>
      <c r="D1730" s="2">
        <f t="shared" si="206"/>
        <v>2.7651400000000002</v>
      </c>
      <c r="E1730" s="2">
        <f t="shared" si="208"/>
        <v>2.7768199999999998</v>
      </c>
      <c r="F1730" s="2">
        <f t="shared" si="209"/>
        <v>2.7855799999999995</v>
      </c>
      <c r="G1730" s="2">
        <f t="shared" si="211"/>
        <v>2.8266060000000008</v>
      </c>
      <c r="H1730" s="2">
        <f t="shared" si="207"/>
        <v>2.425078500000001</v>
      </c>
      <c r="I1730" s="2">
        <f t="array" ref="I1730">SUMPRODUCT(B1714:B1733, (ROW(B1714:B1733)-ROW(B1714)+1)) / (20*21/2)</f>
        <v>2.7799485714285717</v>
      </c>
      <c r="J1730" s="2">
        <f t="shared" si="210"/>
        <v>2.7842072926966455</v>
      </c>
      <c r="K1730" s="2">
        <f t="shared" si="212"/>
        <v>2.7662846978175599</v>
      </c>
    </row>
    <row r="1731" spans="1:11" ht="13.5" x14ac:dyDescent="0.25">
      <c r="A1731" s="3">
        <f>TITRES_STAT!B1734</f>
        <v>44536</v>
      </c>
      <c r="B1731" s="6">
        <f>TITRES_STAT!D1734</f>
        <v>2.7738999999999998</v>
      </c>
      <c r="C1731" s="2">
        <f t="shared" si="205"/>
        <v>7.2999999999999954E-2</v>
      </c>
      <c r="D1731" s="2">
        <f t="shared" si="206"/>
        <v>2.7636799999999999</v>
      </c>
      <c r="E1731" s="2">
        <f t="shared" si="208"/>
        <v>2.77536</v>
      </c>
      <c r="F1731" s="2">
        <f t="shared" si="209"/>
        <v>2.7837549999999989</v>
      </c>
      <c r="G1731" s="2">
        <f t="shared" si="211"/>
        <v>2.8263140000000004</v>
      </c>
      <c r="H1731" s="2">
        <f t="shared" si="207"/>
        <v>2.428131500000001</v>
      </c>
      <c r="I1731" s="2">
        <f t="array" ref="I1731">SUMPRODUCT(B1715:B1734, (ROW(B1715:B1734)-ROW(B1715)+1)) / (20*21/2)</f>
        <v>2.7824514285714286</v>
      </c>
      <c r="J1731" s="2">
        <f t="shared" si="210"/>
        <v>2.7832256457731557</v>
      </c>
      <c r="K1731" s="2">
        <f t="shared" si="212"/>
        <v>2.7665833371188322</v>
      </c>
    </row>
    <row r="1732" spans="1:11" ht="13.5" x14ac:dyDescent="0.25">
      <c r="A1732" s="3">
        <f>TITRES_STAT!B1735</f>
        <v>44537</v>
      </c>
      <c r="B1732" s="6">
        <f>TITRES_STAT!D1735</f>
        <v>2.7738999999999998</v>
      </c>
      <c r="C1732" s="2">
        <f t="shared" ref="C1732:C1795" si="213">B1732-B1731</f>
        <v>0</v>
      </c>
      <c r="D1732" s="2">
        <f t="shared" si="206"/>
        <v>2.7622200000000001</v>
      </c>
      <c r="E1732" s="2">
        <f t="shared" si="208"/>
        <v>2.7739000000000003</v>
      </c>
      <c r="F1732" s="2">
        <f t="shared" si="209"/>
        <v>2.7830249999999994</v>
      </c>
      <c r="G1732" s="2">
        <f t="shared" si="211"/>
        <v>2.8250000000000002</v>
      </c>
      <c r="H1732" s="2">
        <f t="shared" si="207"/>
        <v>2.4311845000000014</v>
      </c>
      <c r="I1732" s="2">
        <f t="array" ref="I1732">SUMPRODUCT(B1716:B1735, (ROW(B1716:B1735)-ROW(B1716)+1)) / (20*21/2)</f>
        <v>2.7826947619047622</v>
      </c>
      <c r="J1732" s="2">
        <f t="shared" si="210"/>
        <v>2.7823374890328552</v>
      </c>
      <c r="K1732" s="2">
        <f t="shared" si="212"/>
        <v>2.7668702650749566</v>
      </c>
    </row>
    <row r="1733" spans="1:11" ht="13.5" x14ac:dyDescent="0.25">
      <c r="A1733" s="3">
        <f>TITRES_STAT!B1736</f>
        <v>44538</v>
      </c>
      <c r="B1733" s="6">
        <f>TITRES_STAT!D1736</f>
        <v>2.8104</v>
      </c>
      <c r="C1733" s="2">
        <f t="shared" si="213"/>
        <v>3.6500000000000199E-2</v>
      </c>
      <c r="D1733" s="2">
        <f t="shared" si="206"/>
        <v>2.7680599999999997</v>
      </c>
      <c r="E1733" s="2">
        <f t="shared" si="208"/>
        <v>2.77536</v>
      </c>
      <c r="F1733" s="2">
        <f t="shared" si="209"/>
        <v>2.7841199999999993</v>
      </c>
      <c r="G1733" s="2">
        <f t="shared" si="211"/>
        <v>2.8239779999999994</v>
      </c>
      <c r="H1733" s="2">
        <f t="shared" si="207"/>
        <v>2.4343855000000021</v>
      </c>
      <c r="I1733" s="2">
        <f t="array" ref="I1733">SUMPRODUCT(B1717:B1736, (ROW(B1717:B1736)-ROW(B1717)+1)) / (20*21/2)</f>
        <v>2.7780714285714283</v>
      </c>
      <c r="J1733" s="2">
        <f t="shared" si="210"/>
        <v>2.7850101091249644</v>
      </c>
      <c r="K1733" s="2">
        <f t="shared" si="212"/>
        <v>2.7685773135033895</v>
      </c>
    </row>
    <row r="1734" spans="1:11" ht="13.5" x14ac:dyDescent="0.25">
      <c r="A1734" s="3">
        <f>TITRES_STAT!B1737</f>
        <v>44539</v>
      </c>
      <c r="B1734" s="6">
        <f>TITRES_STAT!D1737</f>
        <v>2.8104</v>
      </c>
      <c r="C1734" s="2">
        <f t="shared" si="213"/>
        <v>0</v>
      </c>
      <c r="D1734" s="2">
        <f t="shared" ref="D1734:D1797" si="214">AVERAGE(B1730:B1734)</f>
        <v>2.7738999999999998</v>
      </c>
      <c r="E1734" s="2">
        <f t="shared" si="208"/>
        <v>2.7775500000000006</v>
      </c>
      <c r="F1734" s="2">
        <f t="shared" si="209"/>
        <v>2.785944999999999</v>
      </c>
      <c r="G1734" s="2">
        <f t="shared" si="211"/>
        <v>2.8223719999999992</v>
      </c>
      <c r="H1734" s="2">
        <f t="shared" si="207"/>
        <v>2.4376555000000018</v>
      </c>
      <c r="I1734" s="2">
        <f t="array" ref="I1734">SUMPRODUCT(B1718:B1737, (ROW(B1718:B1737)-ROW(B1718)+1)) / (20*21/2)</f>
        <v>2.7773414285714284</v>
      </c>
      <c r="J1734" s="2">
        <f t="shared" si="210"/>
        <v>2.7874281939702059</v>
      </c>
      <c r="K1734" s="2">
        <f t="shared" si="212"/>
        <v>2.7702174188561979</v>
      </c>
    </row>
    <row r="1735" spans="1:11" ht="13.5" x14ac:dyDescent="0.25">
      <c r="A1735" s="3">
        <f>TITRES_STAT!B1738</f>
        <v>44540</v>
      </c>
      <c r="B1735" s="6">
        <f>TITRES_STAT!D1738</f>
        <v>2.7885</v>
      </c>
      <c r="C1735" s="2">
        <f t="shared" si="213"/>
        <v>-2.1900000000000031E-2</v>
      </c>
      <c r="D1735" s="2">
        <f t="shared" si="214"/>
        <v>2.79142</v>
      </c>
      <c r="E1735" s="2">
        <f t="shared" si="208"/>
        <v>2.7782800000000005</v>
      </c>
      <c r="F1735" s="2">
        <f t="shared" si="209"/>
        <v>2.785944999999999</v>
      </c>
      <c r="G1735" s="2">
        <f t="shared" si="211"/>
        <v>2.8197439999999996</v>
      </c>
      <c r="H1735" s="2">
        <f t="shared" si="207"/>
        <v>2.4408160000000017</v>
      </c>
      <c r="I1735" s="2">
        <f t="array" ref="I1735">SUMPRODUCT(B1719:B1738, (ROW(B1719:B1738)-ROW(B1719)+1)) / (20*21/2)</f>
        <v>2.7766114285714285</v>
      </c>
      <c r="J1735" s="2">
        <f t="shared" si="210"/>
        <v>2.7875302707349481</v>
      </c>
      <c r="K1735" s="2">
        <f t="shared" si="212"/>
        <v>2.7709343828226216</v>
      </c>
    </row>
    <row r="1736" spans="1:11" ht="13.5" x14ac:dyDescent="0.25">
      <c r="A1736" s="3">
        <f>TITRES_STAT!B1739</f>
        <v>44543</v>
      </c>
      <c r="B1736" s="6">
        <f>TITRES_STAT!D1739</f>
        <v>2.7374000000000001</v>
      </c>
      <c r="C1736" s="2">
        <f t="shared" si="213"/>
        <v>-5.1099999999999923E-2</v>
      </c>
      <c r="D1736" s="2">
        <f t="shared" si="214"/>
        <v>2.7841200000000002</v>
      </c>
      <c r="E1736" s="2">
        <f t="shared" si="208"/>
        <v>2.7739000000000003</v>
      </c>
      <c r="F1736" s="2">
        <f t="shared" si="209"/>
        <v>2.7815649999999996</v>
      </c>
      <c r="G1736" s="2">
        <f t="shared" si="211"/>
        <v>2.8156559999999997</v>
      </c>
      <c r="H1736" s="2">
        <f t="shared" si="207"/>
        <v>2.4436175000000016</v>
      </c>
      <c r="I1736" s="2">
        <f t="array" ref="I1736">SUMPRODUCT(B1720:B1739, (ROW(B1720:B1739)-ROW(B1720)+1)) / (20*21/2)</f>
        <v>2.7759509523809522</v>
      </c>
      <c r="J1736" s="2">
        <f t="shared" si="210"/>
        <v>2.7827559592363817</v>
      </c>
      <c r="K1736" s="2">
        <f t="shared" si="212"/>
        <v>2.7696193089864405</v>
      </c>
    </row>
    <row r="1737" spans="1:11" ht="13.5" x14ac:dyDescent="0.25">
      <c r="A1737" s="3">
        <f>TITRES_STAT!B1740</f>
        <v>44544</v>
      </c>
      <c r="B1737" s="6">
        <f>TITRES_STAT!D1740</f>
        <v>2.7738999999999998</v>
      </c>
      <c r="C1737" s="2">
        <f t="shared" si="213"/>
        <v>3.6499999999999755E-2</v>
      </c>
      <c r="D1737" s="2">
        <f t="shared" si="214"/>
        <v>2.7841199999999997</v>
      </c>
      <c r="E1737" s="2">
        <f t="shared" si="208"/>
        <v>2.7731700000000004</v>
      </c>
      <c r="F1737" s="2">
        <f t="shared" si="209"/>
        <v>2.7815649999999992</v>
      </c>
      <c r="G1737" s="2">
        <f t="shared" si="211"/>
        <v>2.8127359999999992</v>
      </c>
      <c r="H1737" s="2">
        <f t="shared" si="207"/>
        <v>2.4466015000000016</v>
      </c>
      <c r="I1737" s="2">
        <f t="array" ref="I1737">SUMPRODUCT(B1721:B1740, (ROW(B1721:B1740)-ROW(B1721)+1)) / (20*21/2)</f>
        <v>2.7753947619047619</v>
      </c>
      <c r="J1737" s="2">
        <f t="shared" si="210"/>
        <v>2.7819125345472027</v>
      </c>
      <c r="K1737" s="2">
        <f t="shared" si="212"/>
        <v>2.7697871792222664</v>
      </c>
    </row>
    <row r="1738" spans="1:11" ht="13.5" x14ac:dyDescent="0.25">
      <c r="A1738" s="3">
        <f>TITRES_STAT!B1741</f>
        <v>44545</v>
      </c>
      <c r="B1738" s="6">
        <f>TITRES_STAT!D1741</f>
        <v>2.7738999999999998</v>
      </c>
      <c r="C1738" s="2">
        <f t="shared" si="213"/>
        <v>0</v>
      </c>
      <c r="D1738" s="2">
        <f t="shared" si="214"/>
        <v>2.7768199999999998</v>
      </c>
      <c r="E1738" s="2">
        <f t="shared" si="208"/>
        <v>2.7724400000000005</v>
      </c>
      <c r="F1738" s="2">
        <f t="shared" si="209"/>
        <v>2.7808349999999988</v>
      </c>
      <c r="G1738" s="2">
        <f t="shared" si="211"/>
        <v>2.8098159999999996</v>
      </c>
      <c r="H1738" s="2">
        <f t="shared" ref="H1738:H1801" si="215">AVERAGE(B1539:B1738)</f>
        <v>2.4493445000000018</v>
      </c>
      <c r="I1738" s="2">
        <f t="array" ref="I1738">SUMPRODUCT(B1722:B1741, (ROW(B1722:B1741)-ROW(B1722)+1)) / (20*21/2)</f>
        <v>2.7701457142857149</v>
      </c>
      <c r="J1738" s="2">
        <f t="shared" si="210"/>
        <v>2.7811494360188975</v>
      </c>
      <c r="K1738" s="2">
        <f t="shared" si="212"/>
        <v>2.7699484663115896</v>
      </c>
    </row>
    <row r="1739" spans="1:11" ht="13.5" x14ac:dyDescent="0.25">
      <c r="A1739" s="3">
        <f>TITRES_STAT!B1742</f>
        <v>44546</v>
      </c>
      <c r="B1739" s="6">
        <f>TITRES_STAT!D1742</f>
        <v>2.7738999999999998</v>
      </c>
      <c r="C1739" s="2">
        <f t="shared" si="213"/>
        <v>0</v>
      </c>
      <c r="D1739" s="2">
        <f t="shared" si="214"/>
        <v>2.7695199999999995</v>
      </c>
      <c r="E1739" s="2">
        <f t="shared" si="208"/>
        <v>2.7717100000000001</v>
      </c>
      <c r="F1739" s="2">
        <f t="shared" si="209"/>
        <v>2.7797399999999994</v>
      </c>
      <c r="G1739" s="2">
        <f t="shared" si="211"/>
        <v>2.8070419999999996</v>
      </c>
      <c r="H1739" s="2">
        <f t="shared" si="215"/>
        <v>2.452087500000002</v>
      </c>
      <c r="I1739" s="2">
        <f t="array" ref="I1739">SUMPRODUCT(B1723:B1742, (ROW(B1723:B1742)-ROW(B1723)+1)) / (20*21/2)</f>
        <v>2.7693809523809523</v>
      </c>
      <c r="J1739" s="2">
        <f t="shared" si="210"/>
        <v>2.7804590135409075</v>
      </c>
      <c r="K1739" s="2">
        <f t="shared" si="212"/>
        <v>2.7701034284170176</v>
      </c>
    </row>
    <row r="1740" spans="1:11" ht="13.5" x14ac:dyDescent="0.25">
      <c r="A1740" s="3">
        <f>TITRES_STAT!B1743</f>
        <v>44550</v>
      </c>
      <c r="B1740" s="6">
        <f>TITRES_STAT!D1743</f>
        <v>2.7738999999999998</v>
      </c>
      <c r="C1740" s="2">
        <f t="shared" si="213"/>
        <v>0</v>
      </c>
      <c r="D1740" s="2">
        <f t="shared" si="214"/>
        <v>2.7665999999999995</v>
      </c>
      <c r="E1740" s="2">
        <f t="shared" ref="E1740:E1803" si="216">AVERAGE(B1731:B1740)</f>
        <v>2.7790100000000004</v>
      </c>
      <c r="F1740" s="2">
        <f t="shared" si="209"/>
        <v>2.7779149999999992</v>
      </c>
      <c r="G1740" s="2">
        <f t="shared" si="211"/>
        <v>2.8057279999999998</v>
      </c>
      <c r="H1740" s="2">
        <f t="shared" si="215"/>
        <v>2.4549335000000014</v>
      </c>
      <c r="I1740" s="2">
        <f t="array" ref="I1740">SUMPRODUCT(B1724:B1743, (ROW(B1724:B1743)-ROW(B1724)+1)) / (20*21/2)</f>
        <v>2.7694157142857141</v>
      </c>
      <c r="J1740" s="2">
        <f t="shared" si="210"/>
        <v>2.7798343455846308</v>
      </c>
      <c r="K1740" s="2">
        <f t="shared" si="212"/>
        <v>2.7702523135771346</v>
      </c>
    </row>
    <row r="1741" spans="1:11" ht="13.5" x14ac:dyDescent="0.25">
      <c r="A1741" s="3">
        <f>TITRES_STAT!B1744</f>
        <v>44551</v>
      </c>
      <c r="B1741" s="6">
        <f>TITRES_STAT!D1744</f>
        <v>2.7227999999999999</v>
      </c>
      <c r="C1741" s="2">
        <f t="shared" si="213"/>
        <v>-5.1099999999999923E-2</v>
      </c>
      <c r="D1741" s="2">
        <f t="shared" si="214"/>
        <v>2.7636799999999999</v>
      </c>
      <c r="E1741" s="2">
        <f t="shared" si="216"/>
        <v>2.7739000000000003</v>
      </c>
      <c r="F1741" s="2">
        <f t="shared" si="209"/>
        <v>2.7746299999999993</v>
      </c>
      <c r="G1741" s="2">
        <f t="shared" si="211"/>
        <v>2.8019319999999999</v>
      </c>
      <c r="H1741" s="2">
        <f t="shared" si="215"/>
        <v>2.4576965000000017</v>
      </c>
      <c r="I1741" s="2">
        <f t="array" ref="I1741">SUMPRODUCT(B1725:B1744, (ROW(B1725:B1744)-ROW(B1725)+1)) / (20*21/2)</f>
        <v>2.7695547619047618</v>
      </c>
      <c r="J1741" s="2">
        <f t="shared" si="210"/>
        <v>2.7744025031479995</v>
      </c>
      <c r="K1741" s="2">
        <f t="shared" si="212"/>
        <v>2.7683914385348944</v>
      </c>
    </row>
    <row r="1742" spans="1:11" ht="13.5" x14ac:dyDescent="0.25">
      <c r="A1742" s="3">
        <f>TITRES_STAT!B1745</f>
        <v>44552</v>
      </c>
      <c r="B1742" s="6">
        <f>TITRES_STAT!D1745</f>
        <v>2.7665999999999999</v>
      </c>
      <c r="C1742" s="2">
        <f t="shared" si="213"/>
        <v>4.3800000000000061E-2</v>
      </c>
      <c r="D1742" s="2">
        <f t="shared" si="214"/>
        <v>2.7622200000000001</v>
      </c>
      <c r="E1742" s="2">
        <f t="shared" si="216"/>
        <v>2.7731699999999999</v>
      </c>
      <c r="F1742" s="2">
        <f t="shared" si="209"/>
        <v>2.7735349999999994</v>
      </c>
      <c r="G1742" s="2">
        <f t="shared" si="211"/>
        <v>2.7993040000000002</v>
      </c>
      <c r="H1742" s="2">
        <f t="shared" si="215"/>
        <v>2.4605405000000018</v>
      </c>
      <c r="I1742" s="2">
        <f t="array" ref="I1742">SUMPRODUCT(B1726:B1745, (ROW(B1726:B1745)-ROW(B1726)+1)) / (20*21/2)</f>
        <v>2.7725442857142855</v>
      </c>
      <c r="J1742" s="2">
        <f t="shared" si="210"/>
        <v>2.7736594076100949</v>
      </c>
      <c r="K1742" s="2">
        <f t="shared" si="212"/>
        <v>2.7683211860433299</v>
      </c>
    </row>
    <row r="1743" spans="1:11" ht="13.5" x14ac:dyDescent="0.25">
      <c r="A1743" s="3">
        <f>TITRES_STAT!B1746</f>
        <v>44553</v>
      </c>
      <c r="B1743" s="6">
        <f>TITRES_STAT!D1746</f>
        <v>2.7738999999999998</v>
      </c>
      <c r="C1743" s="2">
        <f t="shared" si="213"/>
        <v>7.2999999999998622E-3</v>
      </c>
      <c r="D1743" s="2">
        <f t="shared" si="214"/>
        <v>2.7622200000000001</v>
      </c>
      <c r="E1743" s="2">
        <f t="shared" si="216"/>
        <v>2.7695200000000004</v>
      </c>
      <c r="F1743" s="2">
        <f t="shared" si="209"/>
        <v>2.7724399999999996</v>
      </c>
      <c r="G1743" s="2">
        <f t="shared" si="211"/>
        <v>2.797844</v>
      </c>
      <c r="H1743" s="2">
        <f t="shared" si="215"/>
        <v>2.4634555000000025</v>
      </c>
      <c r="I1743" s="2">
        <f t="array" ref="I1743">SUMPRODUCT(B1727:B1746, (ROW(B1727:B1746)-ROW(B1727)+1)) / (20*21/2)</f>
        <v>2.7796009523809522</v>
      </c>
      <c r="J1743" s="2">
        <f t="shared" si="210"/>
        <v>2.7736823211710382</v>
      </c>
      <c r="K1743" s="2">
        <f t="shared" si="212"/>
        <v>2.7685399630612388</v>
      </c>
    </row>
    <row r="1744" spans="1:11" ht="13.5" x14ac:dyDescent="0.25">
      <c r="A1744" s="3">
        <f>TITRES_STAT!B1747</f>
        <v>44554</v>
      </c>
      <c r="B1744" s="6">
        <f>TITRES_STAT!D1747</f>
        <v>2.7738999999999998</v>
      </c>
      <c r="C1744" s="2">
        <f t="shared" si="213"/>
        <v>0</v>
      </c>
      <c r="D1744" s="2">
        <f t="shared" si="214"/>
        <v>2.7622199999999997</v>
      </c>
      <c r="E1744" s="2">
        <f t="shared" si="216"/>
        <v>2.7658700000000001</v>
      </c>
      <c r="F1744" s="2">
        <f t="shared" si="209"/>
        <v>2.7717099999999992</v>
      </c>
      <c r="G1744" s="2">
        <f t="shared" si="211"/>
        <v>2.797552</v>
      </c>
      <c r="H1744" s="2">
        <f t="shared" si="215"/>
        <v>2.4666805000000021</v>
      </c>
      <c r="I1744" s="2">
        <f t="array" ref="I1744">SUMPRODUCT(B1728:B1747, (ROW(B1728:B1747)-ROW(B1728)+1)) / (20*21/2)</f>
        <v>2.7891257142857149</v>
      </c>
      <c r="J1744" s="2">
        <f t="shared" si="210"/>
        <v>2.7737030524880821</v>
      </c>
      <c r="K1744" s="2">
        <f t="shared" si="212"/>
        <v>2.7687501605882492</v>
      </c>
    </row>
    <row r="1745" spans="1:11" ht="13.5" x14ac:dyDescent="0.25">
      <c r="A1745" s="3">
        <f>TITRES_STAT!B1748</f>
        <v>44557</v>
      </c>
      <c r="B1745" s="6">
        <f>TITRES_STAT!D1748</f>
        <v>2.8031000000000001</v>
      </c>
      <c r="C1745" s="2">
        <f t="shared" si="213"/>
        <v>2.9200000000000337E-2</v>
      </c>
      <c r="D1745" s="2">
        <f t="shared" si="214"/>
        <v>2.7680599999999997</v>
      </c>
      <c r="E1745" s="2">
        <f t="shared" si="216"/>
        <v>2.7673300000000003</v>
      </c>
      <c r="F1745" s="2">
        <f t="shared" si="209"/>
        <v>2.7728049999999995</v>
      </c>
      <c r="G1745" s="2">
        <f t="shared" si="211"/>
        <v>2.7959459999999994</v>
      </c>
      <c r="H1745" s="2">
        <f t="shared" si="215"/>
        <v>2.4700515000000021</v>
      </c>
      <c r="I1745" s="2">
        <f t="array" ref="I1745">SUMPRODUCT(B1729:B1748, (ROW(B1729:B1748)-ROW(B1729)+1)) / (20*21/2)</f>
        <v>2.7981985714285718</v>
      </c>
      <c r="J1745" s="2">
        <f t="shared" si="210"/>
        <v>2.7765027617749314</v>
      </c>
      <c r="K1745" s="2">
        <f t="shared" si="212"/>
        <v>2.7700972131142003</v>
      </c>
    </row>
    <row r="1746" spans="1:11" ht="13.5" x14ac:dyDescent="0.25">
      <c r="A1746" s="3">
        <f>TITRES_STAT!B1749</f>
        <v>44558</v>
      </c>
      <c r="B1746" s="6">
        <f>TITRES_STAT!D1749</f>
        <v>2.8469000000000002</v>
      </c>
      <c r="C1746" s="2">
        <f t="shared" si="213"/>
        <v>4.3800000000000061E-2</v>
      </c>
      <c r="D1746" s="2">
        <f t="shared" si="214"/>
        <v>2.7928799999999998</v>
      </c>
      <c r="E1746" s="2">
        <f t="shared" si="216"/>
        <v>2.7782800000000001</v>
      </c>
      <c r="F1746" s="2">
        <f t="shared" si="209"/>
        <v>2.7760899999999991</v>
      </c>
      <c r="G1746" s="2">
        <f t="shared" si="211"/>
        <v>2.7955079999999999</v>
      </c>
      <c r="H1746" s="2">
        <f t="shared" si="215"/>
        <v>2.473469500000002</v>
      </c>
      <c r="I1746" s="2">
        <f t="array" ref="I1746">SUMPRODUCT(B1730:B1749, (ROW(B1730:B1749)-ROW(B1730)+1)) / (20*21/2)</f>
        <v>2.7970861904761906</v>
      </c>
      <c r="J1746" s="2">
        <f t="shared" si="210"/>
        <v>2.7832072606535094</v>
      </c>
      <c r="K1746" s="2">
        <f t="shared" si="212"/>
        <v>2.7731090871097219</v>
      </c>
    </row>
    <row r="1747" spans="1:11" ht="13.5" x14ac:dyDescent="0.25">
      <c r="A1747" s="3">
        <f>TITRES_STAT!B1750</f>
        <v>44559</v>
      </c>
      <c r="B1747" s="6">
        <f>TITRES_STAT!D1750</f>
        <v>2.8761000000000001</v>
      </c>
      <c r="C1747" s="2">
        <f t="shared" si="213"/>
        <v>2.9199999999999893E-2</v>
      </c>
      <c r="D1747" s="2">
        <f t="shared" si="214"/>
        <v>2.8147799999999998</v>
      </c>
      <c r="E1747" s="2">
        <f t="shared" si="216"/>
        <v>2.7885000000000004</v>
      </c>
      <c r="F1747" s="2">
        <f t="shared" si="209"/>
        <v>2.7808349999999997</v>
      </c>
      <c r="G1747" s="2">
        <f t="shared" si="211"/>
        <v>2.7955079999999999</v>
      </c>
      <c r="H1747" s="2">
        <f t="shared" si="215"/>
        <v>2.4770335000000019</v>
      </c>
      <c r="I1747" s="2">
        <f t="array" ref="I1747">SUMPRODUCT(B1731:B1750, (ROW(B1731:B1750)-ROW(B1731)+1)) / (20*21/2)</f>
        <v>2.8001800000000001</v>
      </c>
      <c r="J1747" s="2">
        <f t="shared" si="210"/>
        <v>2.7920541882103178</v>
      </c>
      <c r="K1747" s="2">
        <f t="shared" si="212"/>
        <v>2.7771479464387525</v>
      </c>
    </row>
    <row r="1748" spans="1:11" ht="13.5" x14ac:dyDescent="0.25">
      <c r="A1748" s="3">
        <f>TITRES_STAT!B1751</f>
        <v>44560</v>
      </c>
      <c r="B1748" s="6">
        <f>TITRES_STAT!D1751</f>
        <v>2.8761000000000001</v>
      </c>
      <c r="C1748" s="2">
        <f t="shared" si="213"/>
        <v>0</v>
      </c>
      <c r="D1748" s="2">
        <f t="shared" si="214"/>
        <v>2.8352200000000005</v>
      </c>
      <c r="E1748" s="2">
        <f t="shared" si="216"/>
        <v>2.7987200000000003</v>
      </c>
      <c r="F1748" s="2">
        <f t="shared" ref="F1748:F1811" si="217">AVERAGE(B1729:B1748)</f>
        <v>2.7855799999999999</v>
      </c>
      <c r="G1748" s="2">
        <f t="shared" si="211"/>
        <v>2.7960919999999998</v>
      </c>
      <c r="H1748" s="2">
        <f t="shared" si="215"/>
        <v>2.4802875000000024</v>
      </c>
      <c r="I1748" s="2">
        <f t="array" ref="I1748">SUMPRODUCT(B1732:B1751, (ROW(B1732:B1751)-ROW(B1732)+1)) / (20*21/2)</f>
        <v>2.7985461904761904</v>
      </c>
      <c r="J1748" s="2">
        <f t="shared" si="210"/>
        <v>2.8000585512379064</v>
      </c>
      <c r="K1748" s="2">
        <f t="shared" si="212"/>
        <v>2.7810284191274288</v>
      </c>
    </row>
    <row r="1749" spans="1:11" ht="13.5" x14ac:dyDescent="0.25">
      <c r="A1749" s="3">
        <f>TITRES_STAT!B1752</f>
        <v>44561</v>
      </c>
      <c r="B1749" s="6">
        <f>TITRES_STAT!D1752</f>
        <v>2.7738999999999998</v>
      </c>
      <c r="C1749" s="2">
        <f t="shared" si="213"/>
        <v>-0.10220000000000029</v>
      </c>
      <c r="D1749" s="2">
        <f t="shared" si="214"/>
        <v>2.8352200000000001</v>
      </c>
      <c r="E1749" s="2">
        <f t="shared" si="216"/>
        <v>2.7987200000000003</v>
      </c>
      <c r="F1749" s="2">
        <f t="shared" si="217"/>
        <v>2.785215</v>
      </c>
      <c r="G1749" s="2">
        <f t="shared" si="211"/>
        <v>2.7953619999999995</v>
      </c>
      <c r="H1749" s="2">
        <f t="shared" si="215"/>
        <v>2.4831335000000019</v>
      </c>
      <c r="I1749" s="2">
        <f t="array" ref="I1749">SUMPRODUCT(B1733:B1752, (ROW(B1733:B1752)-ROW(B1733)+1)) / (20*21/2)</f>
        <v>2.7969123809523806</v>
      </c>
      <c r="J1749" s="2">
        <f t="shared" ref="J1749:J1812" si="218">$J$4*B1749+J1748*(1-$J$4)</f>
        <v>2.7975672606438202</v>
      </c>
      <c r="K1749" s="2">
        <f t="shared" si="212"/>
        <v>2.7807488732792947</v>
      </c>
    </row>
    <row r="1750" spans="1:11" ht="13.5" x14ac:dyDescent="0.25">
      <c r="A1750" s="3">
        <f>TITRES_STAT!B1753</f>
        <v>44564</v>
      </c>
      <c r="B1750" s="6">
        <f>TITRES_STAT!D1753</f>
        <v>2.8176999999999999</v>
      </c>
      <c r="C1750" s="2">
        <f t="shared" si="213"/>
        <v>4.3800000000000061E-2</v>
      </c>
      <c r="D1750" s="2">
        <f t="shared" si="214"/>
        <v>2.8381400000000001</v>
      </c>
      <c r="E1750" s="2">
        <f t="shared" si="216"/>
        <v>2.8031000000000001</v>
      </c>
      <c r="F1750" s="2">
        <f t="shared" si="217"/>
        <v>2.7910550000000001</v>
      </c>
      <c r="G1750" s="2">
        <f t="shared" si="211"/>
        <v>2.7955079999999999</v>
      </c>
      <c r="H1750" s="2">
        <f t="shared" si="215"/>
        <v>2.4861985000000022</v>
      </c>
      <c r="I1750" s="2">
        <f t="array" ref="I1750">SUMPRODUCT(B1734:B1753, (ROW(B1734:B1753)-ROW(B1734)+1)) / (20*21/2)</f>
        <v>2.7945833333333336</v>
      </c>
      <c r="J1750" s="2">
        <f t="shared" si="218"/>
        <v>2.7994846643920277</v>
      </c>
      <c r="K1750" s="2">
        <f t="shared" si="212"/>
        <v>2.7821979370722638</v>
      </c>
    </row>
    <row r="1751" spans="1:11" ht="13.5" x14ac:dyDescent="0.25">
      <c r="A1751" s="3">
        <f>TITRES_STAT!B1754</f>
        <v>44565</v>
      </c>
      <c r="B1751" s="6">
        <f>TITRES_STAT!D1754</f>
        <v>2.7738999999999998</v>
      </c>
      <c r="C1751" s="2">
        <f t="shared" si="213"/>
        <v>-4.3800000000000061E-2</v>
      </c>
      <c r="D1751" s="2">
        <f t="shared" si="214"/>
        <v>2.8235399999999999</v>
      </c>
      <c r="E1751" s="2">
        <f t="shared" si="216"/>
        <v>2.8082099999999999</v>
      </c>
      <c r="F1751" s="2">
        <f t="shared" si="217"/>
        <v>2.7910550000000001</v>
      </c>
      <c r="G1751" s="2">
        <f t="shared" si="211"/>
        <v>2.794778</v>
      </c>
      <c r="H1751" s="2">
        <f t="shared" si="215"/>
        <v>2.4890790000000025</v>
      </c>
      <c r="I1751" s="2">
        <f t="array" ref="I1751">SUMPRODUCT(B1735:B1754, (ROW(B1735:B1754)-ROW(B1735)+1)) / (20*21/2)</f>
        <v>2.7980247619047618</v>
      </c>
      <c r="J1751" s="2">
        <f t="shared" si="218"/>
        <v>2.7970480296880251</v>
      </c>
      <c r="K1751" s="2">
        <f t="shared" si="212"/>
        <v>2.7818725277753127</v>
      </c>
    </row>
    <row r="1752" spans="1:11" ht="13.5" x14ac:dyDescent="0.25">
      <c r="A1752" s="3">
        <f>TITRES_STAT!B1755</f>
        <v>44566</v>
      </c>
      <c r="B1752" s="6">
        <f>TITRES_STAT!D1755</f>
        <v>2.7738999999999998</v>
      </c>
      <c r="C1752" s="2">
        <f t="shared" si="213"/>
        <v>0</v>
      </c>
      <c r="D1752" s="2">
        <f t="shared" si="214"/>
        <v>2.8030999999999997</v>
      </c>
      <c r="E1752" s="2">
        <f t="shared" si="216"/>
        <v>2.8089400000000002</v>
      </c>
      <c r="F1752" s="2">
        <f t="shared" si="217"/>
        <v>2.7910549999999996</v>
      </c>
      <c r="G1752" s="2">
        <f t="shared" si="211"/>
        <v>2.7940479999999996</v>
      </c>
      <c r="H1752" s="2">
        <f t="shared" si="215"/>
        <v>2.4921665000000028</v>
      </c>
      <c r="I1752" s="2">
        <f t="array" ref="I1752">SUMPRODUCT(B1736:B1755, (ROW(B1736:B1755)-ROW(B1736)+1)) / (20*21/2)</f>
        <v>2.7965299999999993</v>
      </c>
      <c r="J1752" s="2">
        <f t="shared" si="218"/>
        <v>2.7948434554320229</v>
      </c>
      <c r="K1752" s="2">
        <f t="shared" si="212"/>
        <v>2.7815598796272614</v>
      </c>
    </row>
    <row r="1753" spans="1:11" ht="13.5" x14ac:dyDescent="0.25">
      <c r="A1753" s="3">
        <f>TITRES_STAT!B1756</f>
        <v>44567</v>
      </c>
      <c r="B1753" s="6">
        <f>TITRES_STAT!D1756</f>
        <v>2.7665999999999999</v>
      </c>
      <c r="C1753" s="2">
        <f t="shared" si="213"/>
        <v>-7.2999999999998622E-3</v>
      </c>
      <c r="D1753" s="2">
        <f t="shared" si="214"/>
        <v>2.7811999999999997</v>
      </c>
      <c r="E1753" s="2">
        <f t="shared" si="216"/>
        <v>2.8082100000000003</v>
      </c>
      <c r="F1753" s="2">
        <f t="shared" si="217"/>
        <v>2.7888649999999999</v>
      </c>
      <c r="G1753" s="2">
        <f t="shared" si="211"/>
        <v>2.7925879999999994</v>
      </c>
      <c r="H1753" s="2">
        <f t="shared" si="215"/>
        <v>2.4950450000000024</v>
      </c>
      <c r="I1753" s="2">
        <f t="array" ref="I1753">SUMPRODUCT(B1737:B1756, (ROW(B1737:B1756)-ROW(B1737)+1)) / (20*21/2)</f>
        <v>2.7964952380952379</v>
      </c>
      <c r="J1753" s="2">
        <f t="shared" si="218"/>
        <v>2.7921536025337352</v>
      </c>
      <c r="K1753" s="2">
        <f t="shared" si="212"/>
        <v>2.780973217681094</v>
      </c>
    </row>
    <row r="1754" spans="1:11" ht="13.5" x14ac:dyDescent="0.25">
      <c r="A1754" s="3">
        <f>TITRES_STAT!B1757</f>
        <v>44568</v>
      </c>
      <c r="B1754" s="6">
        <f>TITRES_STAT!D1757</f>
        <v>2.8250000000000002</v>
      </c>
      <c r="C1754" s="2">
        <f t="shared" si="213"/>
        <v>5.840000000000023E-2</v>
      </c>
      <c r="D1754" s="2">
        <f t="shared" si="214"/>
        <v>2.79142</v>
      </c>
      <c r="E1754" s="2">
        <f t="shared" si="216"/>
        <v>2.81332</v>
      </c>
      <c r="F1754" s="2">
        <f t="shared" si="217"/>
        <v>2.7895949999999998</v>
      </c>
      <c r="G1754" s="2">
        <f t="shared" si="211"/>
        <v>2.792149999999999</v>
      </c>
      <c r="H1754" s="2">
        <f t="shared" si="215"/>
        <v>2.4982155000000024</v>
      </c>
      <c r="I1754" s="2">
        <f t="array" ref="I1754">SUMPRODUCT(B1738:B1757, (ROW(B1738:B1757)-ROW(B1738)+1)) / (20*21/2)</f>
        <v>2.8017790476190476</v>
      </c>
      <c r="J1754" s="2">
        <f t="shared" si="218"/>
        <v>2.7952818308638556</v>
      </c>
      <c r="K1754" s="2">
        <f t="shared" si="212"/>
        <v>2.7826997581641884</v>
      </c>
    </row>
    <row r="1755" spans="1:11" ht="13.5" x14ac:dyDescent="0.25">
      <c r="A1755" s="3">
        <f>TITRES_STAT!B1758</f>
        <v>44571</v>
      </c>
      <c r="B1755" s="6">
        <f>TITRES_STAT!D1758</f>
        <v>2.7738999999999998</v>
      </c>
      <c r="C1755" s="2">
        <f t="shared" si="213"/>
        <v>-5.1100000000000367E-2</v>
      </c>
      <c r="D1755" s="2">
        <f t="shared" si="214"/>
        <v>2.7826599999999995</v>
      </c>
      <c r="E1755" s="2">
        <f t="shared" si="216"/>
        <v>2.8104000000000005</v>
      </c>
      <c r="F1755" s="2">
        <f t="shared" si="217"/>
        <v>2.7888649999999999</v>
      </c>
      <c r="G1755" s="2">
        <f t="shared" si="211"/>
        <v>2.7908359999999992</v>
      </c>
      <c r="H1755" s="2">
        <f t="shared" si="215"/>
        <v>2.5012340000000024</v>
      </c>
      <c r="I1755" s="2">
        <f t="array" ref="I1755">SUMPRODUCT(B1739:B1758, (ROW(B1739:B1758)-ROW(B1739)+1)) / (20*21/2)</f>
        <v>2.8032390476190479</v>
      </c>
      <c r="J1755" s="2">
        <f t="shared" si="218"/>
        <v>2.793245466019679</v>
      </c>
      <c r="K1755" s="2">
        <f t="shared" si="212"/>
        <v>2.78235466960873</v>
      </c>
    </row>
    <row r="1756" spans="1:11" ht="13.5" x14ac:dyDescent="0.25">
      <c r="A1756" s="3">
        <f>TITRES_STAT!B1759</f>
        <v>44572</v>
      </c>
      <c r="B1756" s="6">
        <f>TITRES_STAT!D1759</f>
        <v>2.7885</v>
      </c>
      <c r="C1756" s="2">
        <f t="shared" si="213"/>
        <v>1.4600000000000168E-2</v>
      </c>
      <c r="D1756" s="2">
        <f t="shared" si="214"/>
        <v>2.7855800000000004</v>
      </c>
      <c r="E1756" s="2">
        <f t="shared" si="216"/>
        <v>2.8045599999999999</v>
      </c>
      <c r="F1756" s="2">
        <f t="shared" si="217"/>
        <v>2.7914199999999996</v>
      </c>
      <c r="G1756" s="2">
        <f t="shared" si="211"/>
        <v>2.7898139999999993</v>
      </c>
      <c r="H1756" s="2">
        <f t="shared" si="215"/>
        <v>2.5042565000000025</v>
      </c>
      <c r="I1756" s="2">
        <f t="array" ref="I1756">SUMPRODUCT(B1740:B1759, (ROW(B1740:B1759)-ROW(B1740)+1)) / (20*21/2)</f>
        <v>2.803134761904762</v>
      </c>
      <c r="J1756" s="2">
        <f t="shared" si="218"/>
        <v>2.7927935168749478</v>
      </c>
      <c r="K1756" s="2">
        <f t="shared" si="212"/>
        <v>2.7825956629574073</v>
      </c>
    </row>
    <row r="1757" spans="1:11" ht="13.5" x14ac:dyDescent="0.25">
      <c r="A1757" s="3">
        <f>TITRES_STAT!B1760</f>
        <v>44573</v>
      </c>
      <c r="B1757" s="6">
        <f>TITRES_STAT!D1760</f>
        <v>2.8469000000000002</v>
      </c>
      <c r="C1757" s="2">
        <f t="shared" si="213"/>
        <v>5.840000000000023E-2</v>
      </c>
      <c r="D1757" s="2">
        <f t="shared" si="214"/>
        <v>2.8001800000000001</v>
      </c>
      <c r="E1757" s="2">
        <f t="shared" si="216"/>
        <v>2.8016399999999999</v>
      </c>
      <c r="F1757" s="2">
        <f t="shared" si="217"/>
        <v>2.7950699999999999</v>
      </c>
      <c r="G1757" s="2">
        <f t="shared" si="211"/>
        <v>2.7901059999999989</v>
      </c>
      <c r="H1757" s="2">
        <f t="shared" si="215"/>
        <v>2.5076055000000026</v>
      </c>
      <c r="I1757" s="2">
        <f t="array" ref="I1757">SUMPRODUCT(B1741:B1760, (ROW(B1741:B1760)-ROW(B1741)+1)) / (20*21/2)</f>
        <v>2.8064023809523806</v>
      </c>
      <c r="J1757" s="2">
        <f t="shared" si="218"/>
        <v>2.7979465152678098</v>
      </c>
      <c r="K1757" s="2">
        <f t="shared" si="212"/>
        <v>2.78511740166496</v>
      </c>
    </row>
    <row r="1758" spans="1:11" ht="13.5" x14ac:dyDescent="0.25">
      <c r="A1758" s="3">
        <f>TITRES_STAT!B1761</f>
        <v>44574</v>
      </c>
      <c r="B1758" s="6">
        <f>TITRES_STAT!D1761</f>
        <v>2.8104</v>
      </c>
      <c r="C1758" s="2">
        <f t="shared" si="213"/>
        <v>-3.6500000000000199E-2</v>
      </c>
      <c r="D1758" s="2">
        <f t="shared" si="214"/>
        <v>2.8089399999999998</v>
      </c>
      <c r="E1758" s="2">
        <f t="shared" si="216"/>
        <v>2.7950699999999999</v>
      </c>
      <c r="F1758" s="2">
        <f t="shared" si="217"/>
        <v>2.7968950000000001</v>
      </c>
      <c r="G1758" s="2">
        <f t="shared" si="211"/>
        <v>2.7898139999999989</v>
      </c>
      <c r="H1758" s="2">
        <f t="shared" si="215"/>
        <v>2.5107720000000024</v>
      </c>
      <c r="I1758" s="2">
        <f t="array" ref="I1758">SUMPRODUCT(B1742:B1761, (ROW(B1742:B1761)-ROW(B1742)+1)) / (20*21/2)</f>
        <v>2.8073061904761905</v>
      </c>
      <c r="J1758" s="2">
        <f t="shared" si="218"/>
        <v>2.7991325614327804</v>
      </c>
      <c r="K1758" s="2">
        <f t="shared" si="212"/>
        <v>2.7861088761094712</v>
      </c>
    </row>
    <row r="1759" spans="1:11" ht="13.5" x14ac:dyDescent="0.25">
      <c r="A1759" s="3">
        <f>TITRES_STAT!B1762</f>
        <v>44575</v>
      </c>
      <c r="B1759" s="6">
        <f>TITRES_STAT!D1762</f>
        <v>2.7957999999999998</v>
      </c>
      <c r="C1759" s="2">
        <f t="shared" si="213"/>
        <v>-1.4600000000000168E-2</v>
      </c>
      <c r="D1759" s="2">
        <f t="shared" si="214"/>
        <v>2.8030999999999997</v>
      </c>
      <c r="E1759" s="2">
        <f t="shared" si="216"/>
        <v>2.7972600000000005</v>
      </c>
      <c r="F1759" s="2">
        <f t="shared" si="217"/>
        <v>2.7979899999999995</v>
      </c>
      <c r="G1759" s="2">
        <f t="shared" si="211"/>
        <v>2.7896679999999994</v>
      </c>
      <c r="H1759" s="2">
        <f t="shared" si="215"/>
        <v>2.5140720000000023</v>
      </c>
      <c r="I1759" s="2">
        <f t="array" ref="I1759">SUMPRODUCT(B1743:B1762, (ROW(B1743:B1762)-ROW(B1743)+1)) / (20*21/2)</f>
        <v>2.8105738095238095</v>
      </c>
      <c r="J1759" s="2">
        <f t="shared" si="218"/>
        <v>2.7988151746296586</v>
      </c>
      <c r="K1759" s="2">
        <f t="shared" si="212"/>
        <v>2.7864889201836101</v>
      </c>
    </row>
    <row r="1760" spans="1:11" ht="13.5" x14ac:dyDescent="0.25">
      <c r="A1760" s="3">
        <f>TITRES_STAT!B1763</f>
        <v>44578</v>
      </c>
      <c r="B1760" s="6">
        <f>TITRES_STAT!D1763</f>
        <v>2.8323</v>
      </c>
      <c r="C1760" s="2">
        <f t="shared" si="213"/>
        <v>3.6500000000000199E-2</v>
      </c>
      <c r="D1760" s="2">
        <f t="shared" si="214"/>
        <v>2.8147799999999998</v>
      </c>
      <c r="E1760" s="2">
        <f t="shared" si="216"/>
        <v>2.7987200000000003</v>
      </c>
      <c r="F1760" s="2">
        <f t="shared" si="217"/>
        <v>2.8009099999999996</v>
      </c>
      <c r="G1760" s="2">
        <f t="shared" si="211"/>
        <v>2.7903979999999997</v>
      </c>
      <c r="H1760" s="2">
        <f t="shared" si="215"/>
        <v>2.5175545000000024</v>
      </c>
      <c r="I1760" s="2">
        <f t="array" ref="I1760">SUMPRODUCT(B1744:B1763, (ROW(B1744:B1763)-ROW(B1744)+1)) / (20*21/2)</f>
        <v>2.8197509523809523</v>
      </c>
      <c r="J1760" s="2">
        <f t="shared" si="218"/>
        <v>2.80200420561731</v>
      </c>
      <c r="K1760" s="2">
        <f t="shared" si="212"/>
        <v>2.7882854331175859</v>
      </c>
    </row>
    <row r="1761" spans="1:11" ht="13.5" x14ac:dyDescent="0.25">
      <c r="A1761" s="3">
        <f>TITRES_STAT!B1764</f>
        <v>44579</v>
      </c>
      <c r="B1761" s="6">
        <f>TITRES_STAT!D1764</f>
        <v>2.8104</v>
      </c>
      <c r="C1761" s="2">
        <f t="shared" si="213"/>
        <v>-2.1900000000000031E-2</v>
      </c>
      <c r="D1761" s="2">
        <f t="shared" si="214"/>
        <v>2.8191599999999997</v>
      </c>
      <c r="E1761" s="2">
        <f t="shared" si="216"/>
        <v>2.8023700000000007</v>
      </c>
      <c r="F1761" s="2">
        <f t="shared" si="217"/>
        <v>2.8052900000000003</v>
      </c>
      <c r="G1761" s="2">
        <f t="shared" si="211"/>
        <v>2.7903979999999979</v>
      </c>
      <c r="H1761" s="2">
        <f t="shared" si="215"/>
        <v>2.520824500000002</v>
      </c>
      <c r="I1761" s="2">
        <f t="array" ref="I1761">SUMPRODUCT(B1745:B1764, (ROW(B1745:B1764)-ROW(B1745)+1)) / (20*21/2)</f>
        <v>2.8262166666666664</v>
      </c>
      <c r="J1761" s="2">
        <f t="shared" si="218"/>
        <v>2.8028038050823283</v>
      </c>
      <c r="K1761" s="2">
        <f t="shared" si="212"/>
        <v>2.7891526710345431</v>
      </c>
    </row>
    <row r="1762" spans="1:11" ht="13.5" x14ac:dyDescent="0.25">
      <c r="A1762" s="3">
        <f>TITRES_STAT!B1765</f>
        <v>44580</v>
      </c>
      <c r="B1762" s="6">
        <f>TITRES_STAT!D1765</f>
        <v>2.8395999999999999</v>
      </c>
      <c r="C1762" s="2">
        <f t="shared" si="213"/>
        <v>2.9199999999999893E-2</v>
      </c>
      <c r="D1762" s="2">
        <f t="shared" si="214"/>
        <v>2.8176999999999999</v>
      </c>
      <c r="E1762" s="2">
        <f t="shared" si="216"/>
        <v>2.8089400000000002</v>
      </c>
      <c r="F1762" s="2">
        <f t="shared" si="217"/>
        <v>2.8089400000000002</v>
      </c>
      <c r="G1762" s="2">
        <f t="shared" si="211"/>
        <v>2.7914199999999987</v>
      </c>
      <c r="H1762" s="2">
        <f t="shared" si="215"/>
        <v>2.5240680000000024</v>
      </c>
      <c r="I1762" s="2">
        <f t="array" ref="I1762">SUMPRODUCT(B1746:B1765, (ROW(B1746:B1765)-ROW(B1746)+1)) / (20*21/2)</f>
        <v>2.8363323809523808</v>
      </c>
      <c r="J1762" s="2">
        <f t="shared" si="218"/>
        <v>2.806308204598297</v>
      </c>
      <c r="K1762" s="2">
        <f t="shared" si="212"/>
        <v>2.7911309976606393</v>
      </c>
    </row>
    <row r="1763" spans="1:11" ht="13.5" x14ac:dyDescent="0.25">
      <c r="A1763" s="3">
        <f>TITRES_STAT!B1766</f>
        <v>44581</v>
      </c>
      <c r="B1763" s="6">
        <f>TITRES_STAT!D1766</f>
        <v>2.9053</v>
      </c>
      <c r="C1763" s="2">
        <f t="shared" si="213"/>
        <v>6.5700000000000092E-2</v>
      </c>
      <c r="D1763" s="2">
        <f t="shared" si="214"/>
        <v>2.8366799999999999</v>
      </c>
      <c r="E1763" s="2">
        <f t="shared" si="216"/>
        <v>2.82281</v>
      </c>
      <c r="F1763" s="2">
        <f t="shared" si="217"/>
        <v>2.8155100000000002</v>
      </c>
      <c r="G1763" s="2">
        <f t="shared" si="211"/>
        <v>2.7937559999999992</v>
      </c>
      <c r="H1763" s="2">
        <f t="shared" si="215"/>
        <v>2.527674500000002</v>
      </c>
      <c r="I1763" s="2">
        <f t="array" ref="I1763">SUMPRODUCT(B1747:B1766, (ROW(B1747:B1766)-ROW(B1747)+1)) / (20*21/2)</f>
        <v>2.845161904761905</v>
      </c>
      <c r="J1763" s="2">
        <f t="shared" si="218"/>
        <v>2.8157359946365546</v>
      </c>
      <c r="K1763" s="2">
        <f t="shared" si="212"/>
        <v>2.7956082134386535</v>
      </c>
    </row>
    <row r="1764" spans="1:11" ht="13.5" x14ac:dyDescent="0.25">
      <c r="A1764" s="3">
        <f>TITRES_STAT!B1767</f>
        <v>44582</v>
      </c>
      <c r="B1764" s="6">
        <f>TITRES_STAT!D1767</f>
        <v>2.8834</v>
      </c>
      <c r="C1764" s="2">
        <f t="shared" si="213"/>
        <v>-2.1900000000000031E-2</v>
      </c>
      <c r="D1764" s="2">
        <f t="shared" si="214"/>
        <v>2.8541999999999996</v>
      </c>
      <c r="E1764" s="2">
        <f t="shared" si="216"/>
        <v>2.8286500000000006</v>
      </c>
      <c r="F1764" s="2">
        <f t="shared" si="217"/>
        <v>2.8209850000000003</v>
      </c>
      <c r="G1764" s="2">
        <f t="shared" si="211"/>
        <v>2.7959459999999989</v>
      </c>
      <c r="H1764" s="2">
        <f t="shared" si="215"/>
        <v>2.5311370000000024</v>
      </c>
      <c r="I1764" s="2">
        <f t="array" ref="I1764">SUMPRODUCT(B1748:B1767, (ROW(B1748:B1767)-ROW(B1748)+1)) / (20*21/2)</f>
        <v>2.856424761904762</v>
      </c>
      <c r="J1764" s="2">
        <f t="shared" si="218"/>
        <v>2.8221801856235493</v>
      </c>
      <c r="K1764" s="2">
        <f t="shared" si="212"/>
        <v>2.7990510285979218</v>
      </c>
    </row>
    <row r="1765" spans="1:11" ht="13.5" x14ac:dyDescent="0.25">
      <c r="A1765" s="3">
        <f>TITRES_STAT!B1768</f>
        <v>44585</v>
      </c>
      <c r="B1765" s="6">
        <f>TITRES_STAT!D1768</f>
        <v>2.9272</v>
      </c>
      <c r="C1765" s="2">
        <f t="shared" si="213"/>
        <v>4.3800000000000061E-2</v>
      </c>
      <c r="D1765" s="2">
        <f t="shared" si="214"/>
        <v>2.8731800000000001</v>
      </c>
      <c r="E1765" s="2">
        <f t="shared" si="216"/>
        <v>2.8439799999999997</v>
      </c>
      <c r="F1765" s="2">
        <f t="shared" si="217"/>
        <v>2.8271900000000003</v>
      </c>
      <c r="G1765" s="2">
        <f t="shared" si="211"/>
        <v>2.798719999999999</v>
      </c>
      <c r="H1765" s="2">
        <f t="shared" si="215"/>
        <v>2.5348185000000023</v>
      </c>
      <c r="I1765" s="2">
        <f t="array" ref="I1765">SUMPRODUCT(B1749:B1768, (ROW(B1749:B1768)-ROW(B1749)+1)) / (20*21/2)</f>
        <v>2.8819400000000002</v>
      </c>
      <c r="J1765" s="2">
        <f t="shared" si="218"/>
        <v>2.8321820727070204</v>
      </c>
      <c r="K1765" s="2">
        <f t="shared" si="212"/>
        <v>2.8040764784568268</v>
      </c>
    </row>
    <row r="1766" spans="1:11" ht="13.5" x14ac:dyDescent="0.25">
      <c r="A1766" s="3">
        <f>TITRES_STAT!B1769</f>
        <v>44586</v>
      </c>
      <c r="B1766" s="6">
        <f>TITRES_STAT!D1769</f>
        <v>2.9199000000000002</v>
      </c>
      <c r="C1766" s="2">
        <f t="shared" si="213"/>
        <v>-7.2999999999998622E-3</v>
      </c>
      <c r="D1766" s="2">
        <f t="shared" si="214"/>
        <v>2.8950799999999997</v>
      </c>
      <c r="E1766" s="2">
        <f t="shared" si="216"/>
        <v>2.8571199999999997</v>
      </c>
      <c r="F1766" s="2">
        <f t="shared" si="217"/>
        <v>2.8308399999999998</v>
      </c>
      <c r="G1766" s="2">
        <f t="shared" si="211"/>
        <v>2.8006180000000001</v>
      </c>
      <c r="H1766" s="2">
        <f t="shared" si="215"/>
        <v>2.5384635000000024</v>
      </c>
      <c r="I1766" s="2">
        <f t="array" ref="I1766">SUMPRODUCT(B1750:B1769, (ROW(B1750:B1769)-ROW(B1750)+1)) / (20*21/2)</f>
        <v>2.9133300000000002</v>
      </c>
      <c r="J1766" s="2">
        <f t="shared" si="218"/>
        <v>2.8405361610206379</v>
      </c>
      <c r="K1766" s="2">
        <f t="shared" si="212"/>
        <v>2.8086185773408729</v>
      </c>
    </row>
    <row r="1767" spans="1:11" ht="13.5" x14ac:dyDescent="0.25">
      <c r="A1767" s="3">
        <f>TITRES_STAT!B1770</f>
        <v>44587</v>
      </c>
      <c r="B1767" s="6">
        <f>TITRES_STAT!D1770</f>
        <v>2.9491000000000001</v>
      </c>
      <c r="C1767" s="2">
        <f t="shared" si="213"/>
        <v>2.9199999999999893E-2</v>
      </c>
      <c r="D1767" s="2">
        <f t="shared" si="214"/>
        <v>2.9169800000000001</v>
      </c>
      <c r="E1767" s="2">
        <f t="shared" si="216"/>
        <v>2.86734</v>
      </c>
      <c r="F1767" s="2">
        <f t="shared" si="217"/>
        <v>2.8344900000000002</v>
      </c>
      <c r="G1767" s="2">
        <f t="shared" si="211"/>
        <v>2.8041219999999991</v>
      </c>
      <c r="H1767" s="2">
        <f t="shared" si="215"/>
        <v>2.5422890000000025</v>
      </c>
      <c r="I1767" s="2">
        <f t="array" ref="I1767">SUMPRODUCT(B1751:B1770, (ROW(B1751:B1770)-ROW(B1751)+1)) / (20*21/2)</f>
        <v>2.9476747619047616</v>
      </c>
      <c r="J1767" s="2">
        <f t="shared" si="218"/>
        <v>2.8508755742567677</v>
      </c>
      <c r="K1767" s="2">
        <f t="shared" si="212"/>
        <v>2.8141276527392702</v>
      </c>
    </row>
    <row r="1768" spans="1:11" ht="13.5" x14ac:dyDescent="0.25">
      <c r="A1768" s="3">
        <f>TITRES_STAT!B1771</f>
        <v>44588</v>
      </c>
      <c r="B1768" s="6">
        <f>TITRES_STAT!D1771</f>
        <v>3.1023999999999998</v>
      </c>
      <c r="C1768" s="2">
        <f t="shared" si="213"/>
        <v>0.15329999999999977</v>
      </c>
      <c r="D1768" s="2">
        <f t="shared" si="214"/>
        <v>2.9563999999999995</v>
      </c>
      <c r="E1768" s="2">
        <f t="shared" si="216"/>
        <v>2.8965399999999999</v>
      </c>
      <c r="F1768" s="2">
        <f t="shared" si="217"/>
        <v>2.8458049999999999</v>
      </c>
      <c r="G1768" s="2">
        <f t="shared" si="211"/>
        <v>2.8103999999999991</v>
      </c>
      <c r="H1768" s="2">
        <f t="shared" si="215"/>
        <v>2.5468465000000022</v>
      </c>
      <c r="I1768" s="2">
        <f t="array" ref="I1768">SUMPRODUCT(B1752:B1771, (ROW(B1752:B1771)-ROW(B1752)+1)) / (20*21/2)</f>
        <v>2.9856347619047616</v>
      </c>
      <c r="J1768" s="2">
        <f t="shared" si="218"/>
        <v>2.874830281470409</v>
      </c>
      <c r="K1768" s="2">
        <f t="shared" si="212"/>
        <v>2.8254324506710633</v>
      </c>
    </row>
    <row r="1769" spans="1:11" ht="13.5" x14ac:dyDescent="0.25">
      <c r="A1769" s="3">
        <f>TITRES_STAT!B1772</f>
        <v>44589</v>
      </c>
      <c r="B1769" s="6">
        <f>TITRES_STAT!D1772</f>
        <v>3.1753999999999998</v>
      </c>
      <c r="C1769" s="2">
        <f t="shared" si="213"/>
        <v>7.2999999999999954E-2</v>
      </c>
      <c r="D1769" s="2">
        <f t="shared" si="214"/>
        <v>3.0148000000000001</v>
      </c>
      <c r="E1769" s="2">
        <f t="shared" si="216"/>
        <v>2.9344999999999999</v>
      </c>
      <c r="F1769" s="2">
        <f t="shared" si="217"/>
        <v>2.8658799999999998</v>
      </c>
      <c r="G1769" s="2">
        <f t="shared" si="211"/>
        <v>2.8179919999999994</v>
      </c>
      <c r="H1769" s="2">
        <f t="shared" si="215"/>
        <v>2.5517690000000024</v>
      </c>
      <c r="I1769" s="2">
        <f t="array" ref="I1769">SUMPRODUCT(B1753:B1772, (ROW(B1753:B1772)-ROW(B1753)+1)) / (20*21/2)</f>
        <v>3.0288090476190477</v>
      </c>
      <c r="J1769" s="2">
        <f t="shared" si="218"/>
        <v>2.9034559689494177</v>
      </c>
      <c r="K1769" s="2">
        <f t="shared" si="212"/>
        <v>2.8391566682918064</v>
      </c>
    </row>
    <row r="1770" spans="1:11" ht="13.5" x14ac:dyDescent="0.25">
      <c r="A1770" s="3">
        <f>TITRES_STAT!B1773</f>
        <v>44592</v>
      </c>
      <c r="B1770" s="6">
        <f>TITRES_STAT!D1773</f>
        <v>3.2265000000000001</v>
      </c>
      <c r="C1770" s="2">
        <f t="shared" si="213"/>
        <v>5.1100000000000367E-2</v>
      </c>
      <c r="D1770" s="2">
        <f t="shared" si="214"/>
        <v>3.0746599999999997</v>
      </c>
      <c r="E1770" s="2">
        <f t="shared" si="216"/>
        <v>2.9739200000000006</v>
      </c>
      <c r="F1770" s="2">
        <f t="shared" si="217"/>
        <v>2.88632</v>
      </c>
      <c r="G1770" s="2">
        <f t="shared" si="211"/>
        <v>2.8263139999999987</v>
      </c>
      <c r="H1770" s="2">
        <f t="shared" si="215"/>
        <v>2.5569470000000023</v>
      </c>
      <c r="I1770" s="2">
        <f t="array" ref="I1770">SUMPRODUCT(B1754:B1773, (ROW(B1754:B1773)-ROW(B1754)+1)) / (20*21/2)</f>
        <v>3.0782057142857147</v>
      </c>
      <c r="J1770" s="2">
        <f t="shared" si="218"/>
        <v>2.9342220671447112</v>
      </c>
      <c r="K1770" s="2">
        <f t="shared" si="212"/>
        <v>2.8543466028685986</v>
      </c>
    </row>
    <row r="1771" spans="1:11" ht="13.5" x14ac:dyDescent="0.25">
      <c r="A1771" s="3">
        <f>TITRES_STAT!B1774</f>
        <v>44593</v>
      </c>
      <c r="B1771" s="6">
        <f>TITRES_STAT!D1774</f>
        <v>3.2848999999999999</v>
      </c>
      <c r="C1771" s="2">
        <f t="shared" si="213"/>
        <v>5.8399999999999785E-2</v>
      </c>
      <c r="D1771" s="2">
        <f t="shared" si="214"/>
        <v>3.1476600000000001</v>
      </c>
      <c r="E1771" s="2">
        <f t="shared" si="216"/>
        <v>3.0213700000000001</v>
      </c>
      <c r="F1771" s="2">
        <f t="shared" si="217"/>
        <v>2.9118700000000008</v>
      </c>
      <c r="G1771" s="2">
        <f t="shared" si="211"/>
        <v>2.8362419999999986</v>
      </c>
      <c r="H1771" s="2">
        <f t="shared" si="215"/>
        <v>2.5624860000000029</v>
      </c>
      <c r="I1771" s="2">
        <f t="array" ref="I1771">SUMPRODUCT(B1755:B1774, (ROW(B1755:B1774)-ROW(B1755)+1)) / (20*21/2)</f>
        <v>3.1215190476190475</v>
      </c>
      <c r="J1771" s="2">
        <f t="shared" si="218"/>
        <v>2.9676199655118816</v>
      </c>
      <c r="K1771" s="2">
        <f t="shared" si="212"/>
        <v>2.871231049814928</v>
      </c>
    </row>
    <row r="1772" spans="1:11" ht="13.5" x14ac:dyDescent="0.25">
      <c r="A1772" s="3">
        <f>TITRES_STAT!B1775</f>
        <v>44594</v>
      </c>
      <c r="B1772" s="6">
        <f>TITRES_STAT!D1775</f>
        <v>3.3652000000000002</v>
      </c>
      <c r="C1772" s="2">
        <f t="shared" si="213"/>
        <v>8.030000000000026E-2</v>
      </c>
      <c r="D1772" s="2">
        <f t="shared" si="214"/>
        <v>3.23088</v>
      </c>
      <c r="E1772" s="2">
        <f t="shared" si="216"/>
        <v>3.0739300000000003</v>
      </c>
      <c r="F1772" s="2">
        <f t="shared" si="217"/>
        <v>2.9414350000000002</v>
      </c>
      <c r="G1772" s="2">
        <f t="shared" si="211"/>
        <v>2.8477759999999983</v>
      </c>
      <c r="H1772" s="2">
        <f t="shared" si="215"/>
        <v>2.5684265000000024</v>
      </c>
      <c r="I1772" s="2">
        <f t="array" ref="I1772">SUMPRODUCT(B1756:B1775, (ROW(B1756:B1775)-ROW(B1756)+1)) / (20*21/2)</f>
        <v>3.1640328571428573</v>
      </c>
      <c r="J1772" s="2">
        <f t="shared" si="218"/>
        <v>3.0054847307012262</v>
      </c>
      <c r="K1772" s="2">
        <f t="shared" si="212"/>
        <v>2.8906023811947352</v>
      </c>
    </row>
    <row r="1773" spans="1:11" ht="13.5" x14ac:dyDescent="0.25">
      <c r="A1773" s="3">
        <f>TITRES_STAT!B1776</f>
        <v>44595</v>
      </c>
      <c r="B1773" s="6">
        <f>TITRES_STAT!D1776</f>
        <v>3.4601000000000002</v>
      </c>
      <c r="C1773" s="2">
        <f t="shared" si="213"/>
        <v>9.4899999999999984E-2</v>
      </c>
      <c r="D1773" s="2">
        <f t="shared" si="214"/>
        <v>3.3024200000000001</v>
      </c>
      <c r="E1773" s="2">
        <f t="shared" si="216"/>
        <v>3.1294100000000005</v>
      </c>
      <c r="F1773" s="2">
        <f t="shared" si="217"/>
        <v>2.9761100000000003</v>
      </c>
      <c r="G1773" s="2">
        <f t="shared" si="211"/>
        <v>2.8610619999999995</v>
      </c>
      <c r="H1773" s="2">
        <f t="shared" si="215"/>
        <v>2.5748760000000019</v>
      </c>
      <c r="I1773" s="2">
        <f t="array" ref="I1773">SUMPRODUCT(B1757:B1776, (ROW(B1757:B1776)-ROW(B1757)+1)) / (20*21/2)</f>
        <v>3.2033138095238103</v>
      </c>
      <c r="J1773" s="2">
        <f t="shared" si="218"/>
        <v>3.0487814230153951</v>
      </c>
      <c r="K1773" s="2">
        <f t="shared" si="212"/>
        <v>2.912935621147883</v>
      </c>
    </row>
    <row r="1774" spans="1:11" ht="13.5" x14ac:dyDescent="0.25">
      <c r="A1774" s="3">
        <f>TITRES_STAT!B1777</f>
        <v>44596</v>
      </c>
      <c r="B1774" s="6">
        <f>TITRES_STAT!D1777</f>
        <v>3.4308999999999998</v>
      </c>
      <c r="C1774" s="2">
        <f t="shared" si="213"/>
        <v>-2.9200000000000337E-2</v>
      </c>
      <c r="D1774" s="2">
        <f t="shared" si="214"/>
        <v>3.3535200000000005</v>
      </c>
      <c r="E1774" s="2">
        <f t="shared" si="216"/>
        <v>3.1841600000000003</v>
      </c>
      <c r="F1774" s="2">
        <f t="shared" si="217"/>
        <v>3.006405</v>
      </c>
      <c r="G1774" s="2">
        <f t="shared" si="211"/>
        <v>2.8739099999999995</v>
      </c>
      <c r="H1774" s="2">
        <f t="shared" si="215"/>
        <v>2.581145000000002</v>
      </c>
      <c r="I1774" s="2">
        <f t="array" ref="I1774">SUMPRODUCT(B1758:B1777, (ROW(B1758:B1777)-ROW(B1758)+1)) / (20*21/2)</f>
        <v>3.2387361904761902</v>
      </c>
      <c r="J1774" s="2">
        <f t="shared" si="218"/>
        <v>3.0851736684425006</v>
      </c>
      <c r="K1774" s="2">
        <f t="shared" si="212"/>
        <v>2.933247949730319</v>
      </c>
    </row>
    <row r="1775" spans="1:11" ht="13.5" x14ac:dyDescent="0.25">
      <c r="A1775" s="3">
        <f>TITRES_STAT!B1778</f>
        <v>44599</v>
      </c>
      <c r="B1775" s="6">
        <f>TITRES_STAT!D1778</f>
        <v>3.4527999999999999</v>
      </c>
      <c r="C1775" s="2">
        <f t="shared" si="213"/>
        <v>2.1900000000000031E-2</v>
      </c>
      <c r="D1775" s="2">
        <f t="shared" si="214"/>
        <v>3.3987799999999999</v>
      </c>
      <c r="E1775" s="2">
        <f t="shared" si="216"/>
        <v>3.2367199999999996</v>
      </c>
      <c r="F1775" s="2">
        <f t="shared" si="217"/>
        <v>3.0403500000000001</v>
      </c>
      <c r="G1775" s="2">
        <f t="shared" si="211"/>
        <v>2.8873419999999999</v>
      </c>
      <c r="H1775" s="2">
        <f t="shared" si="215"/>
        <v>2.5877300000000023</v>
      </c>
      <c r="I1775" s="2">
        <f t="array" ref="I1775">SUMPRODUCT(B1759:B1778, (ROW(B1759:B1778)-ROW(B1759)+1)) / (20*21/2)</f>
        <v>3.2699176190476194</v>
      </c>
      <c r="J1775" s="2">
        <f t="shared" si="218"/>
        <v>3.1201857000194053</v>
      </c>
      <c r="K1775" s="2">
        <f t="shared" si="212"/>
        <v>2.9536225399369731</v>
      </c>
    </row>
    <row r="1776" spans="1:11" ht="13.5" x14ac:dyDescent="0.25">
      <c r="A1776" s="3">
        <f>TITRES_STAT!B1779</f>
        <v>44600</v>
      </c>
      <c r="B1776" s="6">
        <f>TITRES_STAT!D1779</f>
        <v>3.4527999999999999</v>
      </c>
      <c r="C1776" s="2">
        <f t="shared" si="213"/>
        <v>0</v>
      </c>
      <c r="D1776" s="2">
        <f t="shared" si="214"/>
        <v>3.4323600000000001</v>
      </c>
      <c r="E1776" s="2">
        <f t="shared" si="216"/>
        <v>3.2900100000000001</v>
      </c>
      <c r="F1776" s="2">
        <f t="shared" si="217"/>
        <v>3.0735649999999999</v>
      </c>
      <c r="G1776" s="2">
        <f t="shared" si="211"/>
        <v>2.9007739999999997</v>
      </c>
      <c r="H1776" s="2">
        <f t="shared" si="215"/>
        <v>2.5941430000000025</v>
      </c>
      <c r="I1776" s="2">
        <f t="array" ref="I1776">SUMPRODUCT(B1760:B1779, (ROW(B1760:B1779)-ROW(B1760)+1)) / (20*21/2)</f>
        <v>3.2995347619047619</v>
      </c>
      <c r="J1776" s="2">
        <f t="shared" si="218"/>
        <v>3.1518632523985097</v>
      </c>
      <c r="K1776" s="2">
        <f t="shared" si="212"/>
        <v>2.9731981266061114</v>
      </c>
    </row>
    <row r="1777" spans="1:11" ht="13.5" x14ac:dyDescent="0.25">
      <c r="A1777" s="3">
        <f>TITRES_STAT!B1780</f>
        <v>44601</v>
      </c>
      <c r="B1777" s="6">
        <f>TITRES_STAT!D1780</f>
        <v>3.4455</v>
      </c>
      <c r="C1777" s="2">
        <f t="shared" si="213"/>
        <v>-7.2999999999998622E-3</v>
      </c>
      <c r="D1777" s="2">
        <f t="shared" si="214"/>
        <v>3.44842</v>
      </c>
      <c r="E1777" s="2">
        <f t="shared" si="216"/>
        <v>3.3396500000000002</v>
      </c>
      <c r="F1777" s="2">
        <f t="shared" si="217"/>
        <v>3.1034949999999997</v>
      </c>
      <c r="G1777" s="2">
        <f t="shared" si="211"/>
        <v>2.9140600000000001</v>
      </c>
      <c r="H1777" s="2">
        <f t="shared" si="215"/>
        <v>2.600519500000003</v>
      </c>
      <c r="I1777" s="2">
        <f t="array" ref="I1777">SUMPRODUCT(B1761:B1780, (ROW(B1761:B1780)-ROW(B1761)+1)) / (20*21/2)</f>
        <v>3.3260580952380958</v>
      </c>
      <c r="J1777" s="2">
        <f t="shared" si="218"/>
        <v>3.1798286569319854</v>
      </c>
      <c r="K1777" s="2">
        <f t="shared" si="212"/>
        <v>2.9917197686999897</v>
      </c>
    </row>
    <row r="1778" spans="1:11" ht="13.5" x14ac:dyDescent="0.25">
      <c r="A1778" s="3">
        <f>TITRES_STAT!B1781</f>
        <v>44602</v>
      </c>
      <c r="B1778" s="6">
        <f>TITRES_STAT!D1781</f>
        <v>3.4308999999999998</v>
      </c>
      <c r="C1778" s="2">
        <f t="shared" si="213"/>
        <v>-1.4600000000000168E-2</v>
      </c>
      <c r="D1778" s="2">
        <f t="shared" si="214"/>
        <v>3.4425800000000004</v>
      </c>
      <c r="E1778" s="2">
        <f t="shared" si="216"/>
        <v>3.3725000000000001</v>
      </c>
      <c r="F1778" s="2">
        <f t="shared" si="217"/>
        <v>3.1345199999999998</v>
      </c>
      <c r="G1778" s="2">
        <f t="shared" ref="G1778:G1841" si="219">AVERAGE(B1729:B1778)</f>
        <v>2.9270540000000005</v>
      </c>
      <c r="H1778" s="2">
        <f t="shared" si="215"/>
        <v>2.606823000000003</v>
      </c>
      <c r="I1778" s="2">
        <f t="array" ref="I1778">SUMPRODUCT(B1762:B1781, (ROW(B1762:B1781)-ROW(B1762)+1)) / (20*21/2)</f>
        <v>3.3413185714285718</v>
      </c>
      <c r="J1778" s="2">
        <f t="shared" si="218"/>
        <v>3.2037402134146538</v>
      </c>
      <c r="K1778" s="2">
        <f t="shared" si="212"/>
        <v>3.0089425228686175</v>
      </c>
    </row>
    <row r="1779" spans="1:11" ht="13.5" x14ac:dyDescent="0.25">
      <c r="A1779" s="3">
        <f>TITRES_STAT!B1782</f>
        <v>44603</v>
      </c>
      <c r="B1779" s="6">
        <f>TITRES_STAT!D1782</f>
        <v>3.4455</v>
      </c>
      <c r="C1779" s="2">
        <f t="shared" si="213"/>
        <v>1.4600000000000168E-2</v>
      </c>
      <c r="D1779" s="2">
        <f t="shared" si="214"/>
        <v>3.4455</v>
      </c>
      <c r="E1779" s="2">
        <f t="shared" si="216"/>
        <v>3.3995100000000003</v>
      </c>
      <c r="F1779" s="2">
        <f t="shared" si="217"/>
        <v>3.1670050000000001</v>
      </c>
      <c r="G1779" s="2">
        <f t="shared" si="219"/>
        <v>2.9403400000000004</v>
      </c>
      <c r="H1779" s="2">
        <f t="shared" si="215"/>
        <v>2.613199500000003</v>
      </c>
      <c r="I1779" s="2">
        <f t="array" ref="I1779">SUMPRODUCT(B1763:B1782, (ROW(B1763:B1782)-ROW(B1763)+1)) / (20*21/2)</f>
        <v>3.362314761904762</v>
      </c>
      <c r="J1779" s="2">
        <f t="shared" si="218"/>
        <v>3.2267649549942106</v>
      </c>
      <c r="K1779" s="2">
        <f t="shared" ref="K1779:K1842" si="220">$K$4*B1779+(1-$K$4)*K1778</f>
        <v>3.0260624239325935</v>
      </c>
    </row>
    <row r="1780" spans="1:11" ht="13.5" x14ac:dyDescent="0.25">
      <c r="A1780" s="3">
        <f>TITRES_STAT!B1783</f>
        <v>44606</v>
      </c>
      <c r="B1780" s="6">
        <f>TITRES_STAT!D1783</f>
        <v>3.4455</v>
      </c>
      <c r="C1780" s="2">
        <f t="shared" si="213"/>
        <v>0</v>
      </c>
      <c r="D1780" s="2">
        <f t="shared" si="214"/>
        <v>3.4440399999999998</v>
      </c>
      <c r="E1780" s="2">
        <f t="shared" si="216"/>
        <v>3.4214100000000003</v>
      </c>
      <c r="F1780" s="2">
        <f t="shared" si="217"/>
        <v>3.1976650000000006</v>
      </c>
      <c r="G1780" s="2">
        <f t="shared" si="219"/>
        <v>2.9552320000000005</v>
      </c>
      <c r="H1780" s="2">
        <f t="shared" si="215"/>
        <v>2.6195760000000035</v>
      </c>
      <c r="I1780" s="2">
        <f t="array" ref="I1780">SUMPRODUCT(B1764:B1783, (ROW(B1764:B1783)-ROW(B1764)+1)) / (20*21/2)</f>
        <v>3.3790352380952386</v>
      </c>
      <c r="J1780" s="2">
        <f t="shared" si="218"/>
        <v>3.2475968640423813</v>
      </c>
      <c r="K1780" s="2">
        <f t="shared" si="220"/>
        <v>3.0425109563273938</v>
      </c>
    </row>
    <row r="1781" spans="1:11" ht="13.5" x14ac:dyDescent="0.25">
      <c r="A1781" s="3">
        <f>TITRES_STAT!B1784</f>
        <v>44607</v>
      </c>
      <c r="B1781" s="6">
        <f>TITRES_STAT!D1784</f>
        <v>3.3578999999999999</v>
      </c>
      <c r="C1781" s="2">
        <f t="shared" si="213"/>
        <v>-8.7600000000000122E-2</v>
      </c>
      <c r="D1781" s="2">
        <f t="shared" si="214"/>
        <v>3.4250599999999998</v>
      </c>
      <c r="E1781" s="2">
        <f t="shared" si="216"/>
        <v>3.4287099999999997</v>
      </c>
      <c r="F1781" s="2">
        <f t="shared" si="217"/>
        <v>3.2250399999999999</v>
      </c>
      <c r="G1781" s="2">
        <f t="shared" si="219"/>
        <v>2.9669120000000002</v>
      </c>
      <c r="H1781" s="2">
        <f t="shared" si="215"/>
        <v>2.6255145000000031</v>
      </c>
      <c r="I1781" s="2">
        <f t="array" ref="I1781">SUMPRODUCT(B1765:B1784, (ROW(B1765:B1784)-ROW(B1765)+1)) / (20*21/2)</f>
        <v>3.3876909523809524</v>
      </c>
      <c r="J1781" s="2">
        <f t="shared" si="218"/>
        <v>3.2581019246097735</v>
      </c>
      <c r="K1781" s="2">
        <f t="shared" si="220"/>
        <v>3.0548791541184763</v>
      </c>
    </row>
    <row r="1782" spans="1:11" ht="13.5" x14ac:dyDescent="0.25">
      <c r="A1782" s="3">
        <f>TITRES_STAT!B1785</f>
        <v>44608</v>
      </c>
      <c r="B1782" s="6">
        <f>TITRES_STAT!D1785</f>
        <v>3.4455</v>
      </c>
      <c r="C1782" s="2">
        <f t="shared" si="213"/>
        <v>8.7600000000000122E-2</v>
      </c>
      <c r="D1782" s="2">
        <f t="shared" si="214"/>
        <v>3.4250599999999998</v>
      </c>
      <c r="E1782" s="2">
        <f t="shared" si="216"/>
        <v>3.4367400000000004</v>
      </c>
      <c r="F1782" s="2">
        <f t="shared" si="217"/>
        <v>3.2553350000000001</v>
      </c>
      <c r="G1782" s="2">
        <f t="shared" si="219"/>
        <v>2.9803440000000005</v>
      </c>
      <c r="H1782" s="2">
        <f t="shared" si="215"/>
        <v>2.6318565000000036</v>
      </c>
      <c r="I1782" s="2">
        <f t="array" ref="I1782">SUMPRODUCT(B1766:B1785, (ROW(B1766:B1785)-ROW(B1766)+1)) / (20*21/2)</f>
        <v>3.3995795238095243</v>
      </c>
      <c r="J1782" s="2">
        <f t="shared" si="218"/>
        <v>3.2759493603612238</v>
      </c>
      <c r="K1782" s="2">
        <f t="shared" si="220"/>
        <v>3.0701976186628501</v>
      </c>
    </row>
    <row r="1783" spans="1:11" ht="13.5" x14ac:dyDescent="0.25">
      <c r="A1783" s="3">
        <f>TITRES_STAT!B1786</f>
        <v>44609</v>
      </c>
      <c r="B1783" s="6">
        <f>TITRES_STAT!D1786</f>
        <v>3.4308999999999998</v>
      </c>
      <c r="C1783" s="2">
        <f t="shared" si="213"/>
        <v>-1.4600000000000168E-2</v>
      </c>
      <c r="D1783" s="2">
        <f t="shared" si="214"/>
        <v>3.4250599999999998</v>
      </c>
      <c r="E1783" s="2">
        <f t="shared" si="216"/>
        <v>3.4338199999999999</v>
      </c>
      <c r="F1783" s="2">
        <f t="shared" si="217"/>
        <v>3.2816150000000008</v>
      </c>
      <c r="G1783" s="2">
        <f t="shared" si="219"/>
        <v>2.9927540000000006</v>
      </c>
      <c r="H1783" s="2">
        <f t="shared" si="215"/>
        <v>2.6381600000000032</v>
      </c>
      <c r="I1783" s="2">
        <f t="array" ref="I1783">SUMPRODUCT(B1767:B1786, (ROW(B1767:B1786)-ROW(B1767)+1)) / (20*21/2)</f>
        <v>3.4076790476190477</v>
      </c>
      <c r="J1783" s="2">
        <f t="shared" si="218"/>
        <v>3.2907065641363449</v>
      </c>
      <c r="K1783" s="2">
        <f t="shared" si="220"/>
        <v>3.0843428100878363</v>
      </c>
    </row>
    <row r="1784" spans="1:11" ht="13.5" x14ac:dyDescent="0.25">
      <c r="A1784" s="3">
        <f>TITRES_STAT!B1787</f>
        <v>44610</v>
      </c>
      <c r="B1784" s="6">
        <f>TITRES_STAT!D1787</f>
        <v>3.3725000000000001</v>
      </c>
      <c r="C1784" s="2">
        <f t="shared" si="213"/>
        <v>-5.8399999999999785E-2</v>
      </c>
      <c r="D1784" s="2">
        <f t="shared" si="214"/>
        <v>3.4104599999999996</v>
      </c>
      <c r="E1784" s="2">
        <f t="shared" si="216"/>
        <v>3.4279800000000002</v>
      </c>
      <c r="F1784" s="2">
        <f t="shared" si="217"/>
        <v>3.306070000000001</v>
      </c>
      <c r="G1784" s="2">
        <f t="shared" si="219"/>
        <v>3.0039960000000003</v>
      </c>
      <c r="H1784" s="2">
        <f t="shared" si="215"/>
        <v>2.6441715000000023</v>
      </c>
      <c r="I1784" s="2">
        <f t="array" ref="I1784">SUMPRODUCT(B1768:B1787, (ROW(B1768:B1787)-ROW(B1768)+1)) / (20*21/2)</f>
        <v>3.4168909523809528</v>
      </c>
      <c r="J1784" s="2">
        <f t="shared" si="218"/>
        <v>3.2984964151709786</v>
      </c>
      <c r="K1784" s="2">
        <f t="shared" si="220"/>
        <v>3.0956430920451763</v>
      </c>
    </row>
    <row r="1785" spans="1:11" ht="13.5" x14ac:dyDescent="0.25">
      <c r="A1785" s="3">
        <f>TITRES_STAT!B1788</f>
        <v>44613</v>
      </c>
      <c r="B1785" s="6">
        <f>TITRES_STAT!D1788</f>
        <v>3.4308999999999998</v>
      </c>
      <c r="C1785" s="2">
        <f t="shared" si="213"/>
        <v>5.8399999999999785E-2</v>
      </c>
      <c r="D1785" s="2">
        <f t="shared" si="214"/>
        <v>3.40754</v>
      </c>
      <c r="E1785" s="2">
        <f t="shared" si="216"/>
        <v>3.4257900000000001</v>
      </c>
      <c r="F1785" s="2">
        <f t="shared" si="217"/>
        <v>3.3312550000000001</v>
      </c>
      <c r="G1785" s="2">
        <f t="shared" si="219"/>
        <v>3.0168439999999999</v>
      </c>
      <c r="H1785" s="2">
        <f t="shared" si="215"/>
        <v>2.6504750000000019</v>
      </c>
      <c r="I1785" s="2">
        <f t="array" ref="I1785">SUMPRODUCT(B1769:B1788, (ROW(B1769:B1788)-ROW(B1769)+1)) / (20*21/2)</f>
        <v>3.4237042857142854</v>
      </c>
      <c r="J1785" s="2">
        <f t="shared" si="218"/>
        <v>3.3111062803927904</v>
      </c>
      <c r="K1785" s="2">
        <f t="shared" si="220"/>
        <v>3.1087904217688949</v>
      </c>
    </row>
    <row r="1786" spans="1:11" ht="13.5" x14ac:dyDescent="0.25">
      <c r="A1786" s="3">
        <f>TITRES_STAT!B1789</f>
        <v>44614</v>
      </c>
      <c r="B1786" s="6">
        <f>TITRES_STAT!D1789</f>
        <v>3.4163000000000001</v>
      </c>
      <c r="C1786" s="2">
        <f t="shared" si="213"/>
        <v>-1.4599999999999724E-2</v>
      </c>
      <c r="D1786" s="2">
        <f t="shared" si="214"/>
        <v>3.4192200000000001</v>
      </c>
      <c r="E1786" s="2">
        <f t="shared" si="216"/>
        <v>3.4221400000000002</v>
      </c>
      <c r="F1786" s="2">
        <f t="shared" si="217"/>
        <v>3.3560750000000015</v>
      </c>
      <c r="G1786" s="2">
        <f t="shared" si="219"/>
        <v>3.0304219999999997</v>
      </c>
      <c r="H1786" s="2">
        <f t="shared" si="215"/>
        <v>2.6565675000000017</v>
      </c>
      <c r="I1786" s="2">
        <f t="array" ref="I1786">SUMPRODUCT(B1770:B1789, (ROW(B1770:B1789)-ROW(B1770)+1)) / (20*21/2)</f>
        <v>3.4267633333333336</v>
      </c>
      <c r="J1786" s="2">
        <f t="shared" si="218"/>
        <v>3.3211247298791911</v>
      </c>
      <c r="K1786" s="2">
        <f t="shared" si="220"/>
        <v>3.1208496209152128</v>
      </c>
    </row>
    <row r="1787" spans="1:11" ht="13.5" x14ac:dyDescent="0.25">
      <c r="A1787" s="3">
        <f>TITRES_STAT!B1790</f>
        <v>44615</v>
      </c>
      <c r="B1787" s="6">
        <f>TITRES_STAT!D1790</f>
        <v>3.4527999999999999</v>
      </c>
      <c r="C1787" s="2">
        <f t="shared" si="213"/>
        <v>3.6499999999999755E-2</v>
      </c>
      <c r="D1787" s="2">
        <f t="shared" si="214"/>
        <v>3.4206799999999999</v>
      </c>
      <c r="E1787" s="2">
        <f t="shared" si="216"/>
        <v>3.4228700000000005</v>
      </c>
      <c r="F1787" s="2">
        <f t="shared" si="217"/>
        <v>3.381260000000001</v>
      </c>
      <c r="G1787" s="2">
        <f t="shared" si="219"/>
        <v>3.0439999999999996</v>
      </c>
      <c r="H1787" s="2">
        <f t="shared" si="215"/>
        <v>2.6630150000000015</v>
      </c>
      <c r="I1787" s="2">
        <f t="array" ref="I1787">SUMPRODUCT(B1771:B1790, (ROW(B1771:B1790)-ROW(B1771)+1)) / (20*21/2)</f>
        <v>3.4286057142857143</v>
      </c>
      <c r="J1787" s="2">
        <f t="shared" si="218"/>
        <v>3.3336652317954587</v>
      </c>
      <c r="K1787" s="2">
        <f t="shared" si="220"/>
        <v>3.1338672828401064</v>
      </c>
    </row>
    <row r="1788" spans="1:11" ht="13.5" x14ac:dyDescent="0.25">
      <c r="A1788" s="3">
        <f>TITRES_STAT!B1791</f>
        <v>44616</v>
      </c>
      <c r="B1788" s="6">
        <f>TITRES_STAT!D1791</f>
        <v>3.4527999999999999</v>
      </c>
      <c r="C1788" s="2">
        <f t="shared" si="213"/>
        <v>0</v>
      </c>
      <c r="D1788" s="2">
        <f t="shared" si="214"/>
        <v>3.4250599999999998</v>
      </c>
      <c r="E1788" s="2">
        <f t="shared" si="216"/>
        <v>3.4250599999999998</v>
      </c>
      <c r="F1788" s="2">
        <f t="shared" si="217"/>
        <v>3.3987800000000008</v>
      </c>
      <c r="G1788" s="2">
        <f t="shared" si="219"/>
        <v>3.0575779999999999</v>
      </c>
      <c r="H1788" s="2">
        <f t="shared" si="215"/>
        <v>2.6694625000000021</v>
      </c>
      <c r="I1788" s="2">
        <f t="array" ref="I1788">SUMPRODUCT(B1772:B1791, (ROW(B1772:B1791)-ROW(B1772)+1)) / (20*21/2)</f>
        <v>3.4287795238095242</v>
      </c>
      <c r="J1788" s="2">
        <f t="shared" si="218"/>
        <v>3.3450114001958915</v>
      </c>
      <c r="K1788" s="2">
        <f t="shared" si="220"/>
        <v>3.1463744482189258</v>
      </c>
    </row>
    <row r="1789" spans="1:11" ht="13.5" x14ac:dyDescent="0.25">
      <c r="A1789" s="3">
        <f>TITRES_STAT!B1792</f>
        <v>44617</v>
      </c>
      <c r="B1789" s="6">
        <f>TITRES_STAT!D1792</f>
        <v>3.4308999999999998</v>
      </c>
      <c r="C1789" s="2">
        <f t="shared" si="213"/>
        <v>-2.1900000000000031E-2</v>
      </c>
      <c r="D1789" s="2">
        <f t="shared" si="214"/>
        <v>3.4367400000000004</v>
      </c>
      <c r="E1789" s="2">
        <f t="shared" si="216"/>
        <v>3.4235999999999995</v>
      </c>
      <c r="F1789" s="2">
        <f t="shared" si="217"/>
        <v>3.4115549999999999</v>
      </c>
      <c r="G1789" s="2">
        <f t="shared" si="219"/>
        <v>3.0707179999999994</v>
      </c>
      <c r="H1789" s="2">
        <f t="shared" si="215"/>
        <v>2.6758005000000016</v>
      </c>
      <c r="I1789" s="2">
        <f t="array" ref="I1789">SUMPRODUCT(B1773:B1792, (ROW(B1773:B1792)-ROW(B1773)+1)) / (20*21/2)</f>
        <v>3.4289880952380956</v>
      </c>
      <c r="J1789" s="2">
        <f t="shared" si="218"/>
        <v>3.3531912668439015</v>
      </c>
      <c r="K1789" s="2">
        <f t="shared" si="220"/>
        <v>3.157532312994654</v>
      </c>
    </row>
    <row r="1790" spans="1:11" ht="13.5" x14ac:dyDescent="0.25">
      <c r="A1790" s="3">
        <f>TITRES_STAT!B1793</f>
        <v>44620</v>
      </c>
      <c r="B1790" s="6">
        <f>TITRES_STAT!D1793</f>
        <v>3.4308999999999998</v>
      </c>
      <c r="C1790" s="2">
        <f t="shared" si="213"/>
        <v>0</v>
      </c>
      <c r="D1790" s="2">
        <f t="shared" si="214"/>
        <v>3.4367399999999995</v>
      </c>
      <c r="E1790" s="2">
        <f t="shared" si="216"/>
        <v>3.4221400000000002</v>
      </c>
      <c r="F1790" s="2">
        <f t="shared" si="217"/>
        <v>3.4217749999999993</v>
      </c>
      <c r="G1790" s="2">
        <f t="shared" si="219"/>
        <v>3.0838579999999998</v>
      </c>
      <c r="H1790" s="2">
        <f t="shared" si="215"/>
        <v>2.6821385000000011</v>
      </c>
      <c r="I1790" s="2">
        <f t="array" ref="I1790">SUMPRODUCT(B1774:B1793, (ROW(B1774:B1793)-ROW(B1774)+1)) / (20*21/2)</f>
        <v>3.4254076190476197</v>
      </c>
      <c r="J1790" s="2">
        <f t="shared" si="218"/>
        <v>3.3605920985730533</v>
      </c>
      <c r="K1790" s="2">
        <f t="shared" si="220"/>
        <v>3.1682526144458438</v>
      </c>
    </row>
    <row r="1791" spans="1:11" ht="13.5" x14ac:dyDescent="0.25">
      <c r="A1791" s="3">
        <f>TITRES_STAT!B1794</f>
        <v>44621</v>
      </c>
      <c r="B1791" s="6">
        <f>TITRES_STAT!D1794</f>
        <v>3.4236</v>
      </c>
      <c r="C1791" s="2">
        <f t="shared" si="213"/>
        <v>-7.2999999999998622E-3</v>
      </c>
      <c r="D1791" s="2">
        <f t="shared" si="214"/>
        <v>3.4381999999999997</v>
      </c>
      <c r="E1791" s="2">
        <f t="shared" si="216"/>
        <v>3.4287100000000001</v>
      </c>
      <c r="F1791" s="2">
        <f t="shared" si="217"/>
        <v>3.4287099999999997</v>
      </c>
      <c r="G1791" s="2">
        <f t="shared" si="219"/>
        <v>3.0978739999999991</v>
      </c>
      <c r="H1791" s="2">
        <f t="shared" si="215"/>
        <v>2.6884745000000008</v>
      </c>
      <c r="I1791" s="2">
        <f t="array" ref="I1791">SUMPRODUCT(B1775:B1794, (ROW(B1775:B1794)-ROW(B1775)+1)) / (20*21/2)</f>
        <v>3.4221400000000006</v>
      </c>
      <c r="J1791" s="2">
        <f t="shared" si="218"/>
        <v>3.366592851089905</v>
      </c>
      <c r="K1791" s="2">
        <f t="shared" si="220"/>
        <v>3.178266237408752</v>
      </c>
    </row>
    <row r="1792" spans="1:11" ht="13.5" x14ac:dyDescent="0.25">
      <c r="A1792" s="3">
        <f>TITRES_STAT!B1795</f>
        <v>44622</v>
      </c>
      <c r="B1792" s="6">
        <f>TITRES_STAT!D1795</f>
        <v>3.4308999999999998</v>
      </c>
      <c r="C1792" s="2">
        <f t="shared" si="213"/>
        <v>7.2999999999998622E-3</v>
      </c>
      <c r="D1792" s="2">
        <f t="shared" si="214"/>
        <v>3.4338199999999999</v>
      </c>
      <c r="E1792" s="2">
        <f t="shared" si="216"/>
        <v>3.4272499999999999</v>
      </c>
      <c r="F1792" s="2">
        <f t="shared" si="217"/>
        <v>3.4319949999999997</v>
      </c>
      <c r="G1792" s="2">
        <f t="shared" si="219"/>
        <v>3.1111599999999995</v>
      </c>
      <c r="H1792" s="2">
        <f t="shared" si="215"/>
        <v>2.6947780000000012</v>
      </c>
      <c r="I1792" s="2">
        <f t="array" ref="I1792">SUMPRODUCT(B1776:B1795, (ROW(B1776:B1795)-ROW(B1776)+1)) / (20*21/2)</f>
        <v>3.421827142857143</v>
      </c>
      <c r="J1792" s="2">
        <f t="shared" si="218"/>
        <v>3.3727173414622946</v>
      </c>
      <c r="K1792" s="2">
        <f t="shared" si="220"/>
        <v>3.1881734437848794</v>
      </c>
    </row>
    <row r="1793" spans="1:11" ht="13.5" x14ac:dyDescent="0.25">
      <c r="A1793" s="3">
        <f>TITRES_STAT!B1796</f>
        <v>44623</v>
      </c>
      <c r="B1793" s="6">
        <f>TITRES_STAT!D1796</f>
        <v>3.3944000000000001</v>
      </c>
      <c r="C1793" s="2">
        <f t="shared" si="213"/>
        <v>-3.6499999999999755E-2</v>
      </c>
      <c r="D1793" s="2">
        <f t="shared" si="214"/>
        <v>3.4221399999999997</v>
      </c>
      <c r="E1793" s="2">
        <f t="shared" si="216"/>
        <v>3.4236000000000004</v>
      </c>
      <c r="F1793" s="2">
        <f t="shared" si="217"/>
        <v>3.4287100000000001</v>
      </c>
      <c r="G1793" s="2">
        <f t="shared" si="219"/>
        <v>3.1235699999999991</v>
      </c>
      <c r="H1793" s="2">
        <f t="shared" si="215"/>
        <v>2.700899000000001</v>
      </c>
      <c r="I1793" s="2">
        <f t="array" ref="I1793">SUMPRODUCT(B1777:B1796, (ROW(B1777:B1796)-ROW(B1777)+1)) / (20*21/2)</f>
        <v>3.4251295238095238</v>
      </c>
      <c r="J1793" s="2">
        <f t="shared" si="218"/>
        <v>3.3747823565611235</v>
      </c>
      <c r="K1793" s="2">
        <f t="shared" si="220"/>
        <v>3.1962607597148844</v>
      </c>
    </row>
    <row r="1794" spans="1:11" ht="13.5" x14ac:dyDescent="0.25">
      <c r="A1794" s="3">
        <f>TITRES_STAT!B1797</f>
        <v>44624</v>
      </c>
      <c r="B1794" s="6">
        <f>TITRES_STAT!D1797</f>
        <v>3.3944000000000001</v>
      </c>
      <c r="C1794" s="2">
        <f t="shared" si="213"/>
        <v>0</v>
      </c>
      <c r="D1794" s="2">
        <f t="shared" si="214"/>
        <v>3.4148400000000003</v>
      </c>
      <c r="E1794" s="2">
        <f t="shared" si="216"/>
        <v>3.4257900000000006</v>
      </c>
      <c r="F1794" s="2">
        <f t="shared" si="217"/>
        <v>3.4268850000000008</v>
      </c>
      <c r="G1794" s="2">
        <f t="shared" si="219"/>
        <v>3.1359799999999991</v>
      </c>
      <c r="H1794" s="2">
        <f t="shared" si="215"/>
        <v>2.7070200000000013</v>
      </c>
      <c r="I1794" s="2">
        <f t="array" ref="I1794">SUMPRODUCT(B1778:B1797, (ROW(B1778:B1797)-ROW(B1778)+1)) / (20*21/2)</f>
        <v>3.4283971428571434</v>
      </c>
      <c r="J1794" s="2">
        <f t="shared" si="218"/>
        <v>3.3766507035553022</v>
      </c>
      <c r="K1794" s="2">
        <f t="shared" si="220"/>
        <v>3.2040309260005753</v>
      </c>
    </row>
    <row r="1795" spans="1:11" ht="13.5" x14ac:dyDescent="0.25">
      <c r="A1795" s="3">
        <f>TITRES_STAT!B1798</f>
        <v>44627</v>
      </c>
      <c r="B1795" s="6">
        <f>TITRES_STAT!D1798</f>
        <v>3.4236</v>
      </c>
      <c r="C1795" s="2">
        <f t="shared" si="213"/>
        <v>2.9199999999999893E-2</v>
      </c>
      <c r="D1795" s="2">
        <f t="shared" si="214"/>
        <v>3.4133800000000001</v>
      </c>
      <c r="E1795" s="2">
        <f t="shared" si="216"/>
        <v>3.4250599999999998</v>
      </c>
      <c r="F1795" s="2">
        <f t="shared" si="217"/>
        <v>3.4254249999999993</v>
      </c>
      <c r="G1795" s="2">
        <f t="shared" si="219"/>
        <v>3.1483899999999987</v>
      </c>
      <c r="H1795" s="2">
        <f t="shared" si="215"/>
        <v>2.7133215000000011</v>
      </c>
      <c r="I1795" s="2">
        <f t="array" ref="I1795">SUMPRODUCT(B1779:B1798, (ROW(B1779:B1798)-ROW(B1779)+1)) / (20*21/2)</f>
        <v>3.4364619047619049</v>
      </c>
      <c r="J1795" s="2">
        <f t="shared" si="218"/>
        <v>3.3811220651214642</v>
      </c>
      <c r="K1795" s="2">
        <f t="shared" si="220"/>
        <v>3.2126414779221215</v>
      </c>
    </row>
    <row r="1796" spans="1:11" ht="13.5" x14ac:dyDescent="0.25">
      <c r="A1796" s="3">
        <f>TITRES_STAT!B1799</f>
        <v>44628</v>
      </c>
      <c r="B1796" s="6">
        <f>TITRES_STAT!D1799</f>
        <v>3.4601000000000002</v>
      </c>
      <c r="C1796" s="2">
        <f t="shared" ref="C1796:C1859" si="221">B1796-B1795</f>
        <v>3.6500000000000199E-2</v>
      </c>
      <c r="D1796" s="2">
        <f t="shared" si="214"/>
        <v>3.4206799999999999</v>
      </c>
      <c r="E1796" s="2">
        <f t="shared" si="216"/>
        <v>3.4294400000000005</v>
      </c>
      <c r="F1796" s="2">
        <f t="shared" si="217"/>
        <v>3.4257899999999992</v>
      </c>
      <c r="G1796" s="2">
        <f t="shared" si="219"/>
        <v>3.1606539999999992</v>
      </c>
      <c r="H1796" s="2">
        <f t="shared" si="215"/>
        <v>2.719771000000001</v>
      </c>
      <c r="I1796" s="2">
        <f t="array" ref="I1796">SUMPRODUCT(B1780:B1799, (ROW(B1780:B1799)-ROW(B1780)+1)) / (20*21/2)</f>
        <v>3.4504014285714284</v>
      </c>
      <c r="J1796" s="2">
        <f t="shared" si="218"/>
        <v>3.3886437732051342</v>
      </c>
      <c r="K1796" s="2">
        <f t="shared" si="220"/>
        <v>3.2223457336898815</v>
      </c>
    </row>
    <row r="1797" spans="1:11" ht="13.5" x14ac:dyDescent="0.25">
      <c r="A1797" s="3">
        <f>TITRES_STAT!B1800</f>
        <v>44629</v>
      </c>
      <c r="B1797" s="6">
        <f>TITRES_STAT!D1800</f>
        <v>3.4601000000000002</v>
      </c>
      <c r="C1797" s="2">
        <f t="shared" si="221"/>
        <v>0</v>
      </c>
      <c r="D1797" s="2">
        <f t="shared" si="214"/>
        <v>3.42652</v>
      </c>
      <c r="E1797" s="2">
        <f t="shared" si="216"/>
        <v>3.4301700000000004</v>
      </c>
      <c r="F1797" s="2">
        <f t="shared" si="217"/>
        <v>3.42652</v>
      </c>
      <c r="G1797" s="2">
        <f t="shared" si="219"/>
        <v>3.1723339999999989</v>
      </c>
      <c r="H1797" s="2">
        <f t="shared" si="215"/>
        <v>2.726255000000001</v>
      </c>
      <c r="I1797" s="2">
        <f t="array" ref="I1797">SUMPRODUCT(B1781:B1800, (ROW(B1781:B1800)-ROW(B1781)+1)) / (20*21/2)</f>
        <v>3.4713628571428568</v>
      </c>
      <c r="J1797" s="2">
        <f t="shared" si="218"/>
        <v>3.3954491281379786</v>
      </c>
      <c r="K1797" s="2">
        <f t="shared" si="220"/>
        <v>3.2316694304079259</v>
      </c>
    </row>
    <row r="1798" spans="1:11" ht="13.5" x14ac:dyDescent="0.25">
      <c r="A1798" s="3">
        <f>TITRES_STAT!B1801</f>
        <v>44630</v>
      </c>
      <c r="B1798" s="6">
        <f>TITRES_STAT!D1801</f>
        <v>3.5112000000000001</v>
      </c>
      <c r="C1798" s="2">
        <f t="shared" si="221"/>
        <v>5.1099999999999923E-2</v>
      </c>
      <c r="D1798" s="2">
        <f t="shared" ref="D1798:D1861" si="222">AVERAGE(B1794:B1798)</f>
        <v>3.4498800000000003</v>
      </c>
      <c r="E1798" s="2">
        <f t="shared" si="216"/>
        <v>3.4360100000000005</v>
      </c>
      <c r="F1798" s="2">
        <f t="shared" si="217"/>
        <v>3.4305349999999999</v>
      </c>
      <c r="G1798" s="2">
        <f t="shared" si="219"/>
        <v>3.1850359999999989</v>
      </c>
      <c r="H1798" s="2">
        <f t="shared" si="215"/>
        <v>2.7329945000000011</v>
      </c>
      <c r="I1798" s="2">
        <f t="array" ref="I1798">SUMPRODUCT(B1782:B1801, (ROW(B1782:B1801)-ROW(B1782)+1)) / (20*21/2)</f>
        <v>3.4989638095238096</v>
      </c>
      <c r="J1798" s="2">
        <f t="shared" si="218"/>
        <v>3.4064730206962666</v>
      </c>
      <c r="K1798" s="2">
        <f t="shared" si="220"/>
        <v>3.242631413529184</v>
      </c>
    </row>
    <row r="1799" spans="1:11" ht="13.5" x14ac:dyDescent="0.25">
      <c r="A1799" s="3">
        <f>TITRES_STAT!B1802</f>
        <v>44631</v>
      </c>
      <c r="B1799" s="6">
        <f>TITRES_STAT!D1802</f>
        <v>3.5769000000000002</v>
      </c>
      <c r="C1799" s="2">
        <f t="shared" si="221"/>
        <v>6.5700000000000092E-2</v>
      </c>
      <c r="D1799" s="2">
        <f t="shared" si="222"/>
        <v>3.4863799999999996</v>
      </c>
      <c r="E1799" s="2">
        <f t="shared" si="216"/>
        <v>3.4506100000000002</v>
      </c>
      <c r="F1799" s="2">
        <f t="shared" si="217"/>
        <v>3.437104999999999</v>
      </c>
      <c r="G1799" s="2">
        <f t="shared" si="219"/>
        <v>3.2010959999999988</v>
      </c>
      <c r="H1799" s="2">
        <f t="shared" si="215"/>
        <v>2.7400280000000015</v>
      </c>
      <c r="I1799" s="2">
        <f t="array" ref="I1799">SUMPRODUCT(B1783:B1802, (ROW(B1783:B1802)-ROW(B1783)+1)) / (20*21/2)</f>
        <v>3.5351857142857148</v>
      </c>
      <c r="J1799" s="2">
        <f t="shared" si="218"/>
        <v>3.4227041615823364</v>
      </c>
      <c r="K1799" s="2">
        <f t="shared" si="220"/>
        <v>3.2557399855476472</v>
      </c>
    </row>
    <row r="1800" spans="1:11" ht="13.5" x14ac:dyDescent="0.25">
      <c r="A1800" s="3">
        <f>TITRES_STAT!B1803</f>
        <v>44634</v>
      </c>
      <c r="B1800" s="6">
        <f>TITRES_STAT!D1803</f>
        <v>3.6572</v>
      </c>
      <c r="C1800" s="2">
        <f t="shared" si="221"/>
        <v>8.0299999999999816E-2</v>
      </c>
      <c r="D1800" s="2">
        <f t="shared" si="222"/>
        <v>3.5331000000000001</v>
      </c>
      <c r="E1800" s="2">
        <f t="shared" si="216"/>
        <v>3.4732400000000005</v>
      </c>
      <c r="F1800" s="2">
        <f t="shared" si="217"/>
        <v>3.4476900000000001</v>
      </c>
      <c r="G1800" s="2">
        <f t="shared" si="219"/>
        <v>3.2178859999999987</v>
      </c>
      <c r="H1800" s="2">
        <f t="shared" si="215"/>
        <v>2.7474975000000019</v>
      </c>
      <c r="I1800" s="2">
        <f t="array" ref="I1800">SUMPRODUCT(B1784:B1803, (ROW(B1784:B1803)-ROW(B1784)+1)) / (20*21/2)</f>
        <v>3.5694957142857144</v>
      </c>
      <c r="J1800" s="2">
        <f t="shared" si="218"/>
        <v>3.4450370985744945</v>
      </c>
      <c r="K1800" s="2">
        <f t="shared" si="220"/>
        <v>3.271483515526171</v>
      </c>
    </row>
    <row r="1801" spans="1:11" ht="13.5" x14ac:dyDescent="0.25">
      <c r="A1801" s="3">
        <f>TITRES_STAT!B1804</f>
        <v>44635</v>
      </c>
      <c r="B1801" s="6">
        <f>TITRES_STAT!D1804</f>
        <v>3.7374999999999998</v>
      </c>
      <c r="C1801" s="2">
        <f t="shared" si="221"/>
        <v>8.0299999999999816E-2</v>
      </c>
      <c r="D1801" s="2">
        <f t="shared" si="222"/>
        <v>3.5885800000000003</v>
      </c>
      <c r="E1801" s="2">
        <f t="shared" si="216"/>
        <v>3.5046300000000001</v>
      </c>
      <c r="F1801" s="2">
        <f t="shared" si="217"/>
        <v>3.4666699999999997</v>
      </c>
      <c r="G1801" s="2">
        <f t="shared" si="219"/>
        <v>3.2371579999999991</v>
      </c>
      <c r="H1801" s="2">
        <f t="shared" si="215"/>
        <v>2.7553685000000012</v>
      </c>
      <c r="I1801" s="2">
        <f t="array" ref="I1801">SUMPRODUCT(B1785:B1804, (ROW(B1785:B1804)-ROW(B1785)+1)) / (20*21/2)</f>
        <v>3.5969576190476187</v>
      </c>
      <c r="J1801" s="2">
        <f t="shared" si="218"/>
        <v>3.4728907082340665</v>
      </c>
      <c r="K1801" s="2">
        <f t="shared" si="220"/>
        <v>3.2897586717800467</v>
      </c>
    </row>
    <row r="1802" spans="1:11" ht="13.5" x14ac:dyDescent="0.25">
      <c r="A1802" s="3">
        <f>TITRES_STAT!B1805</f>
        <v>44636</v>
      </c>
      <c r="B1802" s="6">
        <f>TITRES_STAT!D1805</f>
        <v>3.847</v>
      </c>
      <c r="C1802" s="2">
        <f t="shared" si="221"/>
        <v>0.10950000000000015</v>
      </c>
      <c r="D1802" s="2">
        <f t="shared" si="222"/>
        <v>3.6659600000000006</v>
      </c>
      <c r="E1802" s="2">
        <f t="shared" si="216"/>
        <v>3.5462400000000001</v>
      </c>
      <c r="F1802" s="2">
        <f t="shared" si="217"/>
        <v>3.486745</v>
      </c>
      <c r="G1802" s="2">
        <f t="shared" si="219"/>
        <v>3.2586199999999992</v>
      </c>
      <c r="H1802" s="2">
        <f t="shared" ref="H1802:H1865" si="223">AVERAGE(B1603:B1802)</f>
        <v>2.7637870000000015</v>
      </c>
      <c r="I1802" s="2">
        <f t="array" ref="I1802">SUMPRODUCT(B1786:B1805, (ROW(B1786:B1805)-ROW(B1786)+1)) / (20*21/2)</f>
        <v>3.6189271428571428</v>
      </c>
      <c r="J1802" s="2">
        <f t="shared" si="218"/>
        <v>3.5085201645927269</v>
      </c>
      <c r="K1802" s="2">
        <f t="shared" si="220"/>
        <v>3.3116112728867115</v>
      </c>
    </row>
    <row r="1803" spans="1:11" ht="13.5" x14ac:dyDescent="0.25">
      <c r="A1803" s="3">
        <f>TITRES_STAT!B1806</f>
        <v>44637</v>
      </c>
      <c r="B1803" s="6">
        <f>TITRES_STAT!D1806</f>
        <v>3.847</v>
      </c>
      <c r="C1803" s="2">
        <f t="shared" si="221"/>
        <v>0</v>
      </c>
      <c r="D1803" s="2">
        <f t="shared" si="222"/>
        <v>3.7331199999999995</v>
      </c>
      <c r="E1803" s="2">
        <f t="shared" si="216"/>
        <v>3.5915000000000008</v>
      </c>
      <c r="F1803" s="2">
        <f t="shared" si="217"/>
        <v>3.5075499999999997</v>
      </c>
      <c r="G1803" s="2">
        <f t="shared" si="219"/>
        <v>3.2802279999999993</v>
      </c>
      <c r="H1803" s="2">
        <f t="shared" si="223"/>
        <v>2.7723430000000011</v>
      </c>
      <c r="I1803" s="2">
        <f t="array" ref="I1803">SUMPRODUCT(B1787:B1806, (ROW(B1787:B1806)-ROW(B1787)+1)) / (20*21/2)</f>
        <v>3.6372466666666665</v>
      </c>
      <c r="J1803" s="2">
        <f t="shared" si="218"/>
        <v>3.5407563393934196</v>
      </c>
      <c r="K1803" s="2">
        <f t="shared" si="220"/>
        <v>3.3326069092440957</v>
      </c>
    </row>
    <row r="1804" spans="1:11" ht="13.5" x14ac:dyDescent="0.25">
      <c r="A1804" s="3">
        <f>TITRES_STAT!B1807</f>
        <v>44638</v>
      </c>
      <c r="B1804" s="6">
        <f>TITRES_STAT!D1807</f>
        <v>3.7959000000000001</v>
      </c>
      <c r="C1804" s="2">
        <f t="shared" si="221"/>
        <v>-5.1099999999999923E-2</v>
      </c>
      <c r="D1804" s="2">
        <f t="shared" si="222"/>
        <v>3.7769199999999996</v>
      </c>
      <c r="E1804" s="2">
        <f t="shared" ref="E1804:E1867" si="224">AVERAGE(B1795:B1804)</f>
        <v>3.6316500000000005</v>
      </c>
      <c r="F1804" s="2">
        <f t="shared" si="217"/>
        <v>3.5287200000000007</v>
      </c>
      <c r="G1804" s="2">
        <f t="shared" si="219"/>
        <v>3.2996459999999992</v>
      </c>
      <c r="H1804" s="2">
        <f t="shared" si="223"/>
        <v>2.7805060000000008</v>
      </c>
      <c r="I1804" s="2">
        <f t="array" ref="I1804">SUMPRODUCT(B1788:B1807, (ROW(B1788:B1807)-ROW(B1788)+1)) / (20*21/2)</f>
        <v>3.651950952380953</v>
      </c>
      <c r="J1804" s="2">
        <f t="shared" si="218"/>
        <v>3.5650557356416654</v>
      </c>
      <c r="K1804" s="2">
        <f t="shared" si="220"/>
        <v>3.3507752657443275</v>
      </c>
    </row>
    <row r="1805" spans="1:11" ht="13.5" x14ac:dyDescent="0.25">
      <c r="A1805" s="3">
        <f>TITRES_STAT!B1808</f>
        <v>44641</v>
      </c>
      <c r="B1805" s="6">
        <f>TITRES_STAT!D1808</f>
        <v>3.7593999999999999</v>
      </c>
      <c r="C1805" s="2">
        <f t="shared" si="221"/>
        <v>-3.6500000000000199E-2</v>
      </c>
      <c r="D1805" s="2">
        <f t="shared" si="222"/>
        <v>3.7973599999999998</v>
      </c>
      <c r="E1805" s="2">
        <f t="shared" si="224"/>
        <v>3.6652300000000002</v>
      </c>
      <c r="F1805" s="2">
        <f t="shared" si="217"/>
        <v>3.5451450000000002</v>
      </c>
      <c r="G1805" s="2">
        <f t="shared" si="219"/>
        <v>3.3193559999999995</v>
      </c>
      <c r="H1805" s="2">
        <f t="shared" si="223"/>
        <v>2.7884865000000012</v>
      </c>
      <c r="I1805" s="2">
        <f t="array" ref="I1805">SUMPRODUCT(B1789:B1808, (ROW(B1789:B1808)-ROW(B1789)+1)) / (20*21/2)</f>
        <v>3.6591466666666665</v>
      </c>
      <c r="J1805" s="2">
        <f t="shared" si="218"/>
        <v>3.583564713199602</v>
      </c>
      <c r="K1805" s="2">
        <f t="shared" si="220"/>
        <v>3.366799765126903</v>
      </c>
    </row>
    <row r="1806" spans="1:11" ht="13.5" x14ac:dyDescent="0.25">
      <c r="A1806" s="3">
        <f>TITRES_STAT!B1809</f>
        <v>44642</v>
      </c>
      <c r="B1806" s="6">
        <f>TITRES_STAT!D1809</f>
        <v>3.7374999999999998</v>
      </c>
      <c r="C1806" s="2">
        <f t="shared" si="221"/>
        <v>-2.1900000000000031E-2</v>
      </c>
      <c r="D1806" s="2">
        <f t="shared" si="222"/>
        <v>3.7973599999999998</v>
      </c>
      <c r="E1806" s="2">
        <f t="shared" si="224"/>
        <v>3.6929700000000003</v>
      </c>
      <c r="F1806" s="2">
        <f t="shared" si="217"/>
        <v>3.5612050000000002</v>
      </c>
      <c r="G1806" s="2">
        <f t="shared" si="219"/>
        <v>3.3383359999999995</v>
      </c>
      <c r="H1806" s="2">
        <f t="shared" si="223"/>
        <v>2.7963920000000013</v>
      </c>
      <c r="I1806" s="2">
        <f t="array" ref="I1806">SUMPRODUCT(B1790:B1809, (ROW(B1790:B1809)-ROW(B1790)+1)) / (20*21/2)</f>
        <v>3.6702704761904763</v>
      </c>
      <c r="J1806" s="2">
        <f t="shared" si="218"/>
        <v>3.5982252167044018</v>
      </c>
      <c r="K1806" s="2">
        <f t="shared" si="220"/>
        <v>3.3813370292395737</v>
      </c>
    </row>
    <row r="1807" spans="1:11" ht="13.5" x14ac:dyDescent="0.25">
      <c r="A1807" s="3">
        <f>TITRES_STAT!B1810</f>
        <v>44643</v>
      </c>
      <c r="B1807" s="6">
        <f>TITRES_STAT!D1810</f>
        <v>3.7155999999999998</v>
      </c>
      <c r="C1807" s="2">
        <f t="shared" si="221"/>
        <v>-2.1900000000000031E-2</v>
      </c>
      <c r="D1807" s="2">
        <f t="shared" si="222"/>
        <v>3.77108</v>
      </c>
      <c r="E1807" s="2">
        <f t="shared" si="224"/>
        <v>3.7185200000000003</v>
      </c>
      <c r="F1807" s="2">
        <f t="shared" si="217"/>
        <v>3.5743450000000001</v>
      </c>
      <c r="G1807" s="2">
        <f t="shared" si="219"/>
        <v>3.3557099999999993</v>
      </c>
      <c r="H1807" s="2">
        <f t="shared" si="223"/>
        <v>2.8041880000000008</v>
      </c>
      <c r="I1807" s="2">
        <f t="array" ref="I1807">SUMPRODUCT(B1791:B1810, (ROW(B1791:B1810)-ROW(B1791)+1)) / (20*21/2)</f>
        <v>3.6808033333333339</v>
      </c>
      <c r="J1807" s="2">
        <f t="shared" si="218"/>
        <v>3.609403767494459</v>
      </c>
      <c r="K1807" s="2">
        <f t="shared" si="220"/>
        <v>3.3944453810341</v>
      </c>
    </row>
    <row r="1808" spans="1:11" ht="13.5" x14ac:dyDescent="0.25">
      <c r="A1808" s="3">
        <f>TITRES_STAT!B1811</f>
        <v>44644</v>
      </c>
      <c r="B1808" s="6">
        <f>TITRES_STAT!D1811</f>
        <v>3.6499000000000001</v>
      </c>
      <c r="C1808" s="2">
        <f t="shared" si="221"/>
        <v>-6.5699999999999648E-2</v>
      </c>
      <c r="D1808" s="2">
        <f t="shared" si="222"/>
        <v>3.7316600000000002</v>
      </c>
      <c r="E1808" s="2">
        <f t="shared" si="224"/>
        <v>3.7323900000000001</v>
      </c>
      <c r="F1808" s="2">
        <f t="shared" si="217"/>
        <v>3.5842000000000005</v>
      </c>
      <c r="G1808" s="2">
        <f t="shared" si="219"/>
        <v>3.3724999999999987</v>
      </c>
      <c r="H1808" s="2">
        <f t="shared" si="223"/>
        <v>2.811655500000001</v>
      </c>
      <c r="I1808" s="2">
        <f t="array" ref="I1808">SUMPRODUCT(B1792:B1811, (ROW(B1792:B1811)-ROW(B1792)+1)) / (20*21/2)</f>
        <v>3.6809771428571425</v>
      </c>
      <c r="J1808" s="2">
        <f t="shared" si="218"/>
        <v>3.6132605515426057</v>
      </c>
      <c r="K1808" s="2">
        <f t="shared" si="220"/>
        <v>3.4044632092288412</v>
      </c>
    </row>
    <row r="1809" spans="1:11" ht="13.5" x14ac:dyDescent="0.25">
      <c r="A1809" s="3">
        <f>TITRES_STAT!B1812</f>
        <v>44645</v>
      </c>
      <c r="B1809" s="6">
        <f>TITRES_STAT!D1812</f>
        <v>3.7010000000000001</v>
      </c>
      <c r="C1809" s="2">
        <f t="shared" si="221"/>
        <v>5.1099999999999923E-2</v>
      </c>
      <c r="D1809" s="2">
        <f t="shared" si="222"/>
        <v>3.7126800000000002</v>
      </c>
      <c r="E1809" s="2">
        <f t="shared" si="224"/>
        <v>3.7448000000000001</v>
      </c>
      <c r="F1809" s="2">
        <f t="shared" si="217"/>
        <v>3.5977049999999999</v>
      </c>
      <c r="G1809" s="2">
        <f t="shared" si="219"/>
        <v>3.3906039999999988</v>
      </c>
      <c r="H1809" s="2">
        <f t="shared" si="223"/>
        <v>2.8192405000000011</v>
      </c>
      <c r="I1809" s="2">
        <f t="array" ref="I1809">SUMPRODUCT(B1793:B1812, (ROW(B1793:B1812)-ROW(B1793)+1)) / (20*21/2)</f>
        <v>3.675380476190476</v>
      </c>
      <c r="J1809" s="2">
        <f t="shared" si="218"/>
        <v>3.6216166894909292</v>
      </c>
      <c r="K1809" s="2">
        <f t="shared" si="220"/>
        <v>3.4160921029845732</v>
      </c>
    </row>
    <row r="1810" spans="1:11" ht="13.5" x14ac:dyDescent="0.25">
      <c r="A1810" s="3">
        <f>TITRES_STAT!B1813</f>
        <v>44648</v>
      </c>
      <c r="B1810" s="6">
        <f>TITRES_STAT!D1813</f>
        <v>3.7082999999999999</v>
      </c>
      <c r="C1810" s="2">
        <f t="shared" si="221"/>
        <v>7.2999999999998622E-3</v>
      </c>
      <c r="D1810" s="2">
        <f t="shared" si="222"/>
        <v>3.7024599999999999</v>
      </c>
      <c r="E1810" s="2">
        <f t="shared" si="224"/>
        <v>3.7499099999999999</v>
      </c>
      <c r="F1810" s="2">
        <f t="shared" si="217"/>
        <v>3.6115749999999998</v>
      </c>
      <c r="G1810" s="2">
        <f t="shared" si="219"/>
        <v>3.4081239999999995</v>
      </c>
      <c r="H1810" s="2">
        <f t="shared" si="223"/>
        <v>2.8268275000000016</v>
      </c>
      <c r="I1810" s="2">
        <f t="array" ref="I1810">SUMPRODUCT(B1794:B1813, (ROW(B1794:B1813)-ROW(B1794)+1)) / (20*21/2)</f>
        <v>3.6635961904761905</v>
      </c>
      <c r="J1810" s="2">
        <f t="shared" si="218"/>
        <v>3.6298722428727457</v>
      </c>
      <c r="K1810" s="2">
        <f t="shared" si="220"/>
        <v>3.4275512362008644</v>
      </c>
    </row>
    <row r="1811" spans="1:11" ht="13.5" x14ac:dyDescent="0.25">
      <c r="A1811" s="3">
        <f>TITRES_STAT!B1814</f>
        <v>44649</v>
      </c>
      <c r="B1811" s="6">
        <f>TITRES_STAT!D1814</f>
        <v>3.6133999999999999</v>
      </c>
      <c r="C1811" s="2">
        <f t="shared" si="221"/>
        <v>-9.4899999999999984E-2</v>
      </c>
      <c r="D1811" s="2">
        <f t="shared" si="222"/>
        <v>3.6776399999999994</v>
      </c>
      <c r="E1811" s="2">
        <f t="shared" si="224"/>
        <v>3.7374999999999994</v>
      </c>
      <c r="F1811" s="2">
        <f t="shared" si="217"/>
        <v>3.6210650000000002</v>
      </c>
      <c r="G1811" s="2">
        <f t="shared" si="219"/>
        <v>3.4241839999999995</v>
      </c>
      <c r="H1811" s="2">
        <f t="shared" si="223"/>
        <v>2.8340090000000013</v>
      </c>
      <c r="I1811" s="2">
        <f t="array" ref="I1811">SUMPRODUCT(B1795:B1814, (ROW(B1795:B1814)-ROW(B1795)+1)) / (20*21/2)</f>
        <v>3.657547619047619</v>
      </c>
      <c r="J1811" s="2">
        <f t="shared" si="218"/>
        <v>3.6283034578372462</v>
      </c>
      <c r="K1811" s="2">
        <f t="shared" si="220"/>
        <v>3.4348394230165171</v>
      </c>
    </row>
    <row r="1812" spans="1:11" ht="13.5" x14ac:dyDescent="0.25">
      <c r="A1812" s="3">
        <f>TITRES_STAT!B1815</f>
        <v>44650</v>
      </c>
      <c r="B1812" s="6">
        <f>TITRES_STAT!D1815</f>
        <v>3.5623</v>
      </c>
      <c r="C1812" s="2">
        <f t="shared" si="221"/>
        <v>-5.1099999999999923E-2</v>
      </c>
      <c r="D1812" s="2">
        <f t="shared" si="222"/>
        <v>3.6469800000000001</v>
      </c>
      <c r="E1812" s="2">
        <f t="shared" si="224"/>
        <v>3.7090299999999998</v>
      </c>
      <c r="F1812" s="2">
        <f t="shared" ref="F1812:F1875" si="225">AVERAGE(B1793:B1812)</f>
        <v>3.6276350000000002</v>
      </c>
      <c r="G1812" s="2">
        <f t="shared" si="219"/>
        <v>3.4386379999999996</v>
      </c>
      <c r="H1812" s="2">
        <f t="shared" si="223"/>
        <v>2.8409350000000018</v>
      </c>
      <c r="I1812" s="2">
        <f t="array" ref="I1812">SUMPRODUCT(B1796:B1815, (ROW(B1796:B1815)-ROW(B1796)+1)) / (20*21/2)</f>
        <v>3.6506647619047619</v>
      </c>
      <c r="J1812" s="2">
        <f t="shared" si="218"/>
        <v>3.6220174142336989</v>
      </c>
      <c r="K1812" s="2">
        <f t="shared" si="220"/>
        <v>3.4398378770158695</v>
      </c>
    </row>
    <row r="1813" spans="1:11" ht="13.5" x14ac:dyDescent="0.25">
      <c r="A1813" s="3">
        <f>TITRES_STAT!B1816</f>
        <v>44651</v>
      </c>
      <c r="B1813" s="6">
        <f>TITRES_STAT!D1816</f>
        <v>3.5038999999999998</v>
      </c>
      <c r="C1813" s="2">
        <f t="shared" si="221"/>
        <v>-5.840000000000023E-2</v>
      </c>
      <c r="D1813" s="2">
        <f t="shared" si="222"/>
        <v>3.6177800000000007</v>
      </c>
      <c r="E1813" s="2">
        <f t="shared" si="224"/>
        <v>3.6747199999999998</v>
      </c>
      <c r="F1813" s="2">
        <f t="shared" si="225"/>
        <v>3.6331100000000007</v>
      </c>
      <c r="G1813" s="2">
        <f t="shared" si="219"/>
        <v>3.4506099999999997</v>
      </c>
      <c r="H1813" s="2">
        <f t="shared" si="223"/>
        <v>2.8475690000000018</v>
      </c>
      <c r="I1813" s="2">
        <f t="array" ref="I1813">SUMPRODUCT(B1797:B1816, (ROW(B1797:B1816)-ROW(B1797)+1)) / (20*21/2)</f>
        <v>3.6444771428571427</v>
      </c>
      <c r="J1813" s="2">
        <f t="shared" ref="J1813:J1876" si="226">$J$4*B1813+J1812*(1-$J$4)</f>
        <v>3.6107681366876325</v>
      </c>
      <c r="K1813" s="2">
        <f t="shared" si="220"/>
        <v>3.4423501171328943</v>
      </c>
    </row>
    <row r="1814" spans="1:11" ht="13.5" x14ac:dyDescent="0.25">
      <c r="A1814" s="3">
        <f>TITRES_STAT!B1817</f>
        <v>44652</v>
      </c>
      <c r="B1814" s="6">
        <f>TITRES_STAT!D1817</f>
        <v>3.5695999999999999</v>
      </c>
      <c r="C1814" s="2">
        <f t="shared" si="221"/>
        <v>6.5700000000000092E-2</v>
      </c>
      <c r="D1814" s="2">
        <f t="shared" si="222"/>
        <v>3.5914999999999999</v>
      </c>
      <c r="E1814" s="2">
        <f t="shared" si="224"/>
        <v>3.6520900000000003</v>
      </c>
      <c r="F1814" s="2">
        <f t="shared" si="225"/>
        <v>3.6418699999999999</v>
      </c>
      <c r="G1814" s="2">
        <f t="shared" si="219"/>
        <v>3.464334</v>
      </c>
      <c r="H1814" s="2">
        <f t="shared" si="223"/>
        <v>2.8545315000000016</v>
      </c>
      <c r="I1814" s="2">
        <f t="array" ref="I1814">SUMPRODUCT(B1798:B1817, (ROW(B1798:B1817)-ROW(B1798)+1)) / (20*21/2)</f>
        <v>3.6418699999999999</v>
      </c>
      <c r="J1814" s="2">
        <f t="shared" si="226"/>
        <v>3.6068473617650008</v>
      </c>
      <c r="K1814" s="2">
        <f t="shared" si="220"/>
        <v>3.4473403086178789</v>
      </c>
    </row>
    <row r="1815" spans="1:11" ht="13.5" x14ac:dyDescent="0.25">
      <c r="A1815" s="3">
        <f>TITRES_STAT!B1818</f>
        <v>44655</v>
      </c>
      <c r="B1815" s="6">
        <f>TITRES_STAT!D1818</f>
        <v>3.5695999999999999</v>
      </c>
      <c r="C1815" s="2">
        <f t="shared" si="221"/>
        <v>0</v>
      </c>
      <c r="D1815" s="2">
        <f t="shared" si="222"/>
        <v>3.5637599999999998</v>
      </c>
      <c r="E1815" s="2">
        <f t="shared" si="224"/>
        <v>3.6331099999999998</v>
      </c>
      <c r="F1815" s="2">
        <f t="shared" si="225"/>
        <v>3.6491699999999994</v>
      </c>
      <c r="G1815" s="2">
        <f t="shared" si="219"/>
        <v>3.4771819999999996</v>
      </c>
      <c r="H1815" s="2">
        <f t="shared" si="223"/>
        <v>2.8614940000000018</v>
      </c>
      <c r="I1815" s="2">
        <f t="array" ref="I1815">SUMPRODUCT(B1799:B1818, (ROW(B1799:B1818)-ROW(B1799)+1)) / (20*21/2)</f>
        <v>3.6335966666666666</v>
      </c>
      <c r="J1815" s="2">
        <f t="shared" si="226"/>
        <v>3.6032999939778576</v>
      </c>
      <c r="K1815" s="2">
        <f t="shared" si="220"/>
        <v>3.4521348063191386</v>
      </c>
    </row>
    <row r="1816" spans="1:11" ht="13.5" x14ac:dyDescent="0.25">
      <c r="A1816" s="3">
        <f>TITRES_STAT!B1819</f>
        <v>44656</v>
      </c>
      <c r="B1816" s="6">
        <f>TITRES_STAT!D1819</f>
        <v>3.5842000000000001</v>
      </c>
      <c r="C1816" s="2">
        <f t="shared" si="221"/>
        <v>1.4600000000000168E-2</v>
      </c>
      <c r="D1816" s="2">
        <f t="shared" si="222"/>
        <v>3.5579200000000002</v>
      </c>
      <c r="E1816" s="2">
        <f t="shared" si="224"/>
        <v>3.6177800000000007</v>
      </c>
      <c r="F1816" s="2">
        <f t="shared" si="225"/>
        <v>3.6553750000000003</v>
      </c>
      <c r="G1816" s="2">
        <f t="shared" si="219"/>
        <v>3.4904680000000003</v>
      </c>
      <c r="H1816" s="2">
        <f t="shared" si="223"/>
        <v>2.868529500000002</v>
      </c>
      <c r="I1816" s="2">
        <f t="array" ref="I1816">SUMPRODUCT(B1800:B1819, (ROW(B1800:B1819)-ROW(B1800)+1)) / (20*21/2)</f>
        <v>3.6264009523809522</v>
      </c>
      <c r="J1816" s="2">
        <f t="shared" si="226"/>
        <v>3.6014809469323472</v>
      </c>
      <c r="K1816" s="2">
        <f t="shared" si="220"/>
        <v>3.4573138335223099</v>
      </c>
    </row>
    <row r="1817" spans="1:11" ht="13.5" x14ac:dyDescent="0.25">
      <c r="A1817" s="3">
        <f>TITRES_STAT!B1820</f>
        <v>44657</v>
      </c>
      <c r="B1817" s="6">
        <f>TITRES_STAT!D1820</f>
        <v>3.6280000000000001</v>
      </c>
      <c r="C1817" s="2">
        <f t="shared" si="221"/>
        <v>4.3800000000000061E-2</v>
      </c>
      <c r="D1817" s="2">
        <f t="shared" si="222"/>
        <v>3.5710600000000001</v>
      </c>
      <c r="E1817" s="2">
        <f t="shared" si="224"/>
        <v>3.6090200000000001</v>
      </c>
      <c r="F1817" s="2">
        <f t="shared" si="225"/>
        <v>3.6637700000000004</v>
      </c>
      <c r="G1817" s="2">
        <f t="shared" si="219"/>
        <v>3.5040460000000007</v>
      </c>
      <c r="H1817" s="2">
        <f t="shared" si="223"/>
        <v>2.8757495000000022</v>
      </c>
      <c r="I1817" s="2">
        <f t="array" ref="I1817">SUMPRODUCT(B1801:B1820, (ROW(B1801:B1820)-ROW(B1801)+1)) / (20*21/2)</f>
        <v>3.617745238095238</v>
      </c>
      <c r="J1817" s="2">
        <f t="shared" si="226"/>
        <v>3.6040065710340281</v>
      </c>
      <c r="K1817" s="2">
        <f t="shared" si="220"/>
        <v>3.4640074086782979</v>
      </c>
    </row>
    <row r="1818" spans="1:11" ht="13.5" x14ac:dyDescent="0.25">
      <c r="A1818" s="3">
        <f>TITRES_STAT!B1821</f>
        <v>44658</v>
      </c>
      <c r="B1818" s="6">
        <f>TITRES_STAT!D1821</f>
        <v>3.5769000000000002</v>
      </c>
      <c r="C1818" s="2">
        <f t="shared" si="221"/>
        <v>-5.1099999999999923E-2</v>
      </c>
      <c r="D1818" s="2">
        <f t="shared" si="222"/>
        <v>3.5856599999999998</v>
      </c>
      <c r="E1818" s="2">
        <f t="shared" si="224"/>
        <v>3.6017200000000011</v>
      </c>
      <c r="F1818" s="2">
        <f t="shared" si="225"/>
        <v>3.667055</v>
      </c>
      <c r="G1818" s="2">
        <f t="shared" si="219"/>
        <v>3.5135359999999998</v>
      </c>
      <c r="H1818" s="2">
        <f t="shared" si="223"/>
        <v>2.8827140000000027</v>
      </c>
      <c r="I1818" s="2">
        <f t="array" ref="I1818">SUMPRODUCT(B1802:B1821, (ROW(B1802:B1821)-ROW(B1802)+1)) / (20*21/2)</f>
        <v>3.6115576190476189</v>
      </c>
      <c r="J1818" s="2">
        <f t="shared" si="226"/>
        <v>3.601424992840311</v>
      </c>
      <c r="K1818" s="2">
        <f t="shared" si="220"/>
        <v>3.468434569122286</v>
      </c>
    </row>
    <row r="1819" spans="1:11" ht="13.5" x14ac:dyDescent="0.25">
      <c r="A1819" s="3">
        <f>TITRES_STAT!B1822</f>
        <v>44659</v>
      </c>
      <c r="B1819" s="6">
        <f>TITRES_STAT!D1822</f>
        <v>3.5914999999999999</v>
      </c>
      <c r="C1819" s="2">
        <f t="shared" si="221"/>
        <v>1.4599999999999724E-2</v>
      </c>
      <c r="D1819" s="2">
        <f t="shared" si="222"/>
        <v>3.5900400000000006</v>
      </c>
      <c r="E1819" s="2">
        <f t="shared" si="224"/>
        <v>3.5907700000000005</v>
      </c>
      <c r="F1819" s="2">
        <f t="shared" si="225"/>
        <v>3.6677849999999999</v>
      </c>
      <c r="G1819" s="2">
        <f t="shared" si="219"/>
        <v>3.521857999999999</v>
      </c>
      <c r="H1819" s="2">
        <f t="shared" si="223"/>
        <v>2.8897860000000026</v>
      </c>
      <c r="I1819" s="2">
        <f t="array" ref="I1819">SUMPRODUCT(B1803:B1822, (ROW(B1803:B1822)-ROW(B1803)+1)) / (20*21/2)</f>
        <v>3.6039447619047618</v>
      </c>
      <c r="J1819" s="2">
        <f t="shared" si="226"/>
        <v>3.6004797554269481</v>
      </c>
      <c r="K1819" s="2">
        <f t="shared" si="220"/>
        <v>3.4732606644508239</v>
      </c>
    </row>
    <row r="1820" spans="1:11" ht="13.5" x14ac:dyDescent="0.25">
      <c r="A1820" s="3">
        <f>TITRES_STAT!B1823</f>
        <v>44662</v>
      </c>
      <c r="B1820" s="6">
        <f>TITRES_STAT!D1823</f>
        <v>3.5769000000000002</v>
      </c>
      <c r="C1820" s="2">
        <f t="shared" si="221"/>
        <v>-1.4599999999999724E-2</v>
      </c>
      <c r="D1820" s="2">
        <f t="shared" si="222"/>
        <v>3.5915000000000008</v>
      </c>
      <c r="E1820" s="2">
        <f t="shared" si="224"/>
        <v>3.5776300000000001</v>
      </c>
      <c r="F1820" s="2">
        <f t="shared" si="225"/>
        <v>3.6637699999999995</v>
      </c>
      <c r="G1820" s="2">
        <f t="shared" si="219"/>
        <v>3.5288659999999994</v>
      </c>
      <c r="H1820" s="2">
        <f t="shared" si="223"/>
        <v>2.8967160000000032</v>
      </c>
      <c r="I1820" s="2">
        <f t="array" ref="I1820">SUMPRODUCT(B1804:B1823, (ROW(B1804:B1823)-ROW(B1804)+1)) / (20*21/2)</f>
        <v>3.599008571428572</v>
      </c>
      <c r="J1820" s="2">
        <f t="shared" si="226"/>
        <v>3.5982340644339055</v>
      </c>
      <c r="K1820" s="2">
        <f t="shared" si="220"/>
        <v>3.4773249521194192</v>
      </c>
    </row>
    <row r="1821" spans="1:11" ht="13.5" x14ac:dyDescent="0.25">
      <c r="A1821" s="3">
        <f>TITRES_STAT!B1824</f>
        <v>44663</v>
      </c>
      <c r="B1821" s="6">
        <f>TITRES_STAT!D1824</f>
        <v>3.5988000000000002</v>
      </c>
      <c r="C1821" s="2">
        <f t="shared" si="221"/>
        <v>2.1900000000000031E-2</v>
      </c>
      <c r="D1821" s="2">
        <f t="shared" si="222"/>
        <v>3.5944200000000004</v>
      </c>
      <c r="E1821" s="2">
        <f t="shared" si="224"/>
        <v>3.5761699999999998</v>
      </c>
      <c r="F1821" s="2">
        <f t="shared" si="225"/>
        <v>3.6568349999999996</v>
      </c>
      <c r="G1821" s="2">
        <f t="shared" si="219"/>
        <v>3.5351439999999998</v>
      </c>
      <c r="H1821" s="2">
        <f t="shared" si="223"/>
        <v>2.9037555000000026</v>
      </c>
      <c r="I1821" s="2">
        <f t="array" ref="I1821">SUMPRODUCT(B1805:B1824, (ROW(B1805:B1824)-ROW(B1805)+1)) / (20*21/2)</f>
        <v>3.5925080952380952</v>
      </c>
      <c r="J1821" s="2">
        <f t="shared" si="226"/>
        <v>3.5982879630592479</v>
      </c>
      <c r="K1821" s="2">
        <f t="shared" si="220"/>
        <v>3.4820886794872852</v>
      </c>
    </row>
    <row r="1822" spans="1:11" ht="13.5" x14ac:dyDescent="0.25">
      <c r="A1822" s="3">
        <f>TITRES_STAT!B1825</f>
        <v>44664</v>
      </c>
      <c r="B1822" s="6">
        <f>TITRES_STAT!D1825</f>
        <v>3.5769000000000002</v>
      </c>
      <c r="C1822" s="2">
        <f t="shared" si="221"/>
        <v>-2.1900000000000031E-2</v>
      </c>
      <c r="D1822" s="2">
        <f t="shared" si="222"/>
        <v>3.5842000000000001</v>
      </c>
      <c r="E1822" s="2">
        <f t="shared" si="224"/>
        <v>3.5776300000000001</v>
      </c>
      <c r="F1822" s="2">
        <f t="shared" si="225"/>
        <v>3.6433299999999997</v>
      </c>
      <c r="G1822" s="2">
        <f t="shared" si="219"/>
        <v>3.5393780000000006</v>
      </c>
      <c r="H1822" s="2">
        <f t="shared" si="223"/>
        <v>2.9106165000000028</v>
      </c>
      <c r="I1822" s="2">
        <f t="array" ref="I1822">SUMPRODUCT(B1806:B1825, (ROW(B1806:B1825)-ROW(B1806)+1)) / (20*21/2)</f>
        <v>3.595462857142858</v>
      </c>
      <c r="J1822" s="2">
        <f t="shared" si="226"/>
        <v>3.5962510141964623</v>
      </c>
      <c r="K1822" s="2">
        <f t="shared" si="220"/>
        <v>3.4858067704877835</v>
      </c>
    </row>
    <row r="1823" spans="1:11" ht="13.5" x14ac:dyDescent="0.25">
      <c r="A1823" s="3">
        <f>TITRES_STAT!B1826</f>
        <v>44665</v>
      </c>
      <c r="B1823" s="6">
        <f>TITRES_STAT!D1826</f>
        <v>3.5914999999999999</v>
      </c>
      <c r="C1823" s="2">
        <f t="shared" si="221"/>
        <v>1.4599999999999724E-2</v>
      </c>
      <c r="D1823" s="2">
        <f t="shared" si="222"/>
        <v>3.5871200000000001</v>
      </c>
      <c r="E1823" s="2">
        <f t="shared" si="224"/>
        <v>3.5863900000000002</v>
      </c>
      <c r="F1823" s="2">
        <f t="shared" si="225"/>
        <v>3.6305550000000002</v>
      </c>
      <c r="G1823" s="2">
        <f t="shared" si="219"/>
        <v>3.5420060000000002</v>
      </c>
      <c r="H1823" s="2">
        <f t="shared" si="223"/>
        <v>2.9175505000000026</v>
      </c>
      <c r="I1823" s="2">
        <f t="array" ref="I1823">SUMPRODUCT(B1807:B1826, (ROW(B1807:B1826)-ROW(B1807)+1)) / (20*21/2)</f>
        <v>3.5926819047619047</v>
      </c>
      <c r="J1823" s="2">
        <f t="shared" si="226"/>
        <v>3.595798536653942</v>
      </c>
      <c r="K1823" s="2">
        <f t="shared" si="220"/>
        <v>3.4899516030176745</v>
      </c>
    </row>
    <row r="1824" spans="1:11" ht="13.5" x14ac:dyDescent="0.25">
      <c r="A1824" s="3">
        <f>TITRES_STAT!B1827</f>
        <v>44666</v>
      </c>
      <c r="B1824" s="6">
        <f>TITRES_STAT!D1827</f>
        <v>3.5623</v>
      </c>
      <c r="C1824" s="2">
        <f t="shared" si="221"/>
        <v>-2.9199999999999893E-2</v>
      </c>
      <c r="D1824" s="2">
        <f t="shared" si="222"/>
        <v>3.5812800000000005</v>
      </c>
      <c r="E1824" s="2">
        <f t="shared" si="224"/>
        <v>3.5856600000000007</v>
      </c>
      <c r="F1824" s="2">
        <f t="shared" si="225"/>
        <v>3.6188750000000001</v>
      </c>
      <c r="G1824" s="2">
        <f t="shared" si="219"/>
        <v>3.5446339999999998</v>
      </c>
      <c r="H1824" s="2">
        <f t="shared" si="223"/>
        <v>2.924028500000003</v>
      </c>
      <c r="I1824" s="2">
        <f t="array" ref="I1824">SUMPRODUCT(B1808:B1827, (ROW(B1808:B1827)-ROW(B1808)+1)) / (20*21/2)</f>
        <v>3.5941071428571432</v>
      </c>
      <c r="J1824" s="2">
        <f t="shared" si="226"/>
        <v>3.592608199829757</v>
      </c>
      <c r="K1824" s="2">
        <f t="shared" si="220"/>
        <v>3.4927887950561973</v>
      </c>
    </row>
    <row r="1825" spans="1:11" ht="13.5" x14ac:dyDescent="0.25">
      <c r="A1825" s="3">
        <f>TITRES_STAT!B1828</f>
        <v>44669</v>
      </c>
      <c r="B1825" s="6">
        <f>TITRES_STAT!D1828</f>
        <v>3.6499000000000001</v>
      </c>
      <c r="C1825" s="2">
        <f t="shared" si="221"/>
        <v>8.7600000000000122E-2</v>
      </c>
      <c r="D1825" s="2">
        <f t="shared" si="222"/>
        <v>3.5958800000000002</v>
      </c>
      <c r="E1825" s="2">
        <f t="shared" si="224"/>
        <v>3.5936900000000001</v>
      </c>
      <c r="F1825" s="2">
        <f t="shared" si="225"/>
        <v>3.6133999999999999</v>
      </c>
      <c r="G1825" s="2">
        <f t="shared" si="219"/>
        <v>3.5485759999999993</v>
      </c>
      <c r="H1825" s="2">
        <f t="shared" si="223"/>
        <v>2.930703500000003</v>
      </c>
      <c r="I1825" s="2">
        <f t="array" ref="I1825">SUMPRODUCT(B1809:B1828, (ROW(B1809:B1828)-ROW(B1809)+1)) / (20*21/2)</f>
        <v>3.595289047619048</v>
      </c>
      <c r="J1825" s="2">
        <f t="shared" si="226"/>
        <v>3.598064561750733</v>
      </c>
      <c r="K1825" s="2">
        <f t="shared" si="220"/>
        <v>3.4989500187794835</v>
      </c>
    </row>
    <row r="1826" spans="1:11" ht="13.5" x14ac:dyDescent="0.25">
      <c r="A1826" s="3">
        <f>TITRES_STAT!B1829</f>
        <v>44670</v>
      </c>
      <c r="B1826" s="6">
        <f>TITRES_STAT!D1829</f>
        <v>3.5842000000000001</v>
      </c>
      <c r="C1826" s="2">
        <f t="shared" si="221"/>
        <v>-6.5700000000000092E-2</v>
      </c>
      <c r="D1826" s="2">
        <f t="shared" si="222"/>
        <v>3.5929600000000002</v>
      </c>
      <c r="E1826" s="2">
        <f t="shared" si="224"/>
        <v>3.5936900000000001</v>
      </c>
      <c r="F1826" s="2">
        <f t="shared" si="225"/>
        <v>3.6057350000000001</v>
      </c>
      <c r="G1826" s="2">
        <f t="shared" si="219"/>
        <v>3.5512039999999989</v>
      </c>
      <c r="H1826" s="2">
        <f t="shared" si="223"/>
        <v>2.9370155000000033</v>
      </c>
      <c r="I1826" s="2">
        <f t="array" ref="I1826">SUMPRODUCT(B1810:B1829, (ROW(B1810:B1829)-ROW(B1810)+1)) / (20*21/2)</f>
        <v>3.6001209523809523</v>
      </c>
      <c r="J1826" s="2">
        <f t="shared" si="226"/>
        <v>3.5967441272982823</v>
      </c>
      <c r="K1826" s="2">
        <f t="shared" si="220"/>
        <v>3.5022931552979353</v>
      </c>
    </row>
    <row r="1827" spans="1:11" ht="13.5" x14ac:dyDescent="0.25">
      <c r="A1827" s="3">
        <f>TITRES_STAT!B1830</f>
        <v>44671</v>
      </c>
      <c r="B1827" s="6">
        <f>TITRES_STAT!D1830</f>
        <v>3.6206999999999998</v>
      </c>
      <c r="C1827" s="2">
        <f t="shared" si="221"/>
        <v>3.6499999999999755E-2</v>
      </c>
      <c r="D1827" s="2">
        <f t="shared" si="222"/>
        <v>3.6017200000000003</v>
      </c>
      <c r="E1827" s="2">
        <f t="shared" si="224"/>
        <v>3.5929600000000002</v>
      </c>
      <c r="F1827" s="2">
        <f t="shared" si="225"/>
        <v>3.6009899999999995</v>
      </c>
      <c r="G1827" s="2">
        <f t="shared" si="219"/>
        <v>3.5547079999999993</v>
      </c>
      <c r="H1827" s="2">
        <f t="shared" si="223"/>
        <v>2.9434070000000037</v>
      </c>
      <c r="I1827" s="2">
        <f t="array" ref="I1827">SUMPRODUCT(B1811:B1830, (ROW(B1811:B1830)-ROW(B1811)+1)) / (20*21/2)</f>
        <v>3.6072819047619049</v>
      </c>
      <c r="J1827" s="2">
        <f t="shared" si="226"/>
        <v>3.5990256389841599</v>
      </c>
      <c r="K1827" s="2">
        <f t="shared" si="220"/>
        <v>3.5069365609725258</v>
      </c>
    </row>
    <row r="1828" spans="1:11" ht="13.5" x14ac:dyDescent="0.25">
      <c r="A1828" s="3">
        <f>TITRES_STAT!B1831</f>
        <v>44672</v>
      </c>
      <c r="B1828" s="6">
        <f>TITRES_STAT!D1831</f>
        <v>3.6133999999999999</v>
      </c>
      <c r="C1828" s="2">
        <f t="shared" si="221"/>
        <v>-7.2999999999998622E-3</v>
      </c>
      <c r="D1828" s="2">
        <f t="shared" si="222"/>
        <v>3.6061000000000001</v>
      </c>
      <c r="E1828" s="2">
        <f t="shared" si="224"/>
        <v>3.5966099999999996</v>
      </c>
      <c r="F1828" s="2">
        <f t="shared" si="225"/>
        <v>3.5991650000000006</v>
      </c>
      <c r="G1828" s="2">
        <f t="shared" si="219"/>
        <v>3.5583579999999997</v>
      </c>
      <c r="H1828" s="2">
        <f t="shared" si="223"/>
        <v>2.9497620000000042</v>
      </c>
      <c r="I1828" s="2">
        <f t="array" ref="I1828">SUMPRODUCT(B1812:B1831, (ROW(B1812:B1831)-ROW(B1812)+1)) / (20*21/2)</f>
        <v>3.6160071428571428</v>
      </c>
      <c r="J1828" s="2">
        <f t="shared" si="226"/>
        <v>3.600394625747573</v>
      </c>
      <c r="K1828" s="2">
        <f t="shared" si="220"/>
        <v>3.5111115977971328</v>
      </c>
    </row>
    <row r="1829" spans="1:11" ht="13.5" x14ac:dyDescent="0.25">
      <c r="A1829" s="3">
        <f>TITRES_STAT!B1832</f>
        <v>44673</v>
      </c>
      <c r="B1829" s="6">
        <f>TITRES_STAT!D1832</f>
        <v>3.6499000000000001</v>
      </c>
      <c r="C1829" s="2">
        <f t="shared" si="221"/>
        <v>3.6500000000000199E-2</v>
      </c>
      <c r="D1829" s="2">
        <f t="shared" si="222"/>
        <v>3.6236199999999998</v>
      </c>
      <c r="E1829" s="2">
        <f t="shared" si="224"/>
        <v>3.6024500000000002</v>
      </c>
      <c r="F1829" s="2">
        <f t="shared" si="225"/>
        <v>3.5966100000000005</v>
      </c>
      <c r="G1829" s="2">
        <f t="shared" si="219"/>
        <v>3.5624459999999987</v>
      </c>
      <c r="H1829" s="2">
        <f t="shared" si="223"/>
        <v>2.9561270000000035</v>
      </c>
      <c r="I1829" s="2">
        <f t="array" ref="I1829">SUMPRODUCT(B1813:B1832, (ROW(B1813:B1832)-ROW(B1813)+1)) / (20*21/2)</f>
        <v>3.627860952380952</v>
      </c>
      <c r="J1829" s="2">
        <f t="shared" si="226"/>
        <v>3.6051094232954233</v>
      </c>
      <c r="K1829" s="2">
        <f t="shared" si="220"/>
        <v>3.5165542802364609</v>
      </c>
    </row>
    <row r="1830" spans="1:11" ht="13.5" x14ac:dyDescent="0.25">
      <c r="A1830" s="3">
        <f>TITRES_STAT!B1833</f>
        <v>44676</v>
      </c>
      <c r="B1830" s="6">
        <f>TITRES_STAT!D1833</f>
        <v>3.6718000000000002</v>
      </c>
      <c r="C1830" s="2">
        <f t="shared" si="221"/>
        <v>2.1900000000000031E-2</v>
      </c>
      <c r="D1830" s="2">
        <f t="shared" si="222"/>
        <v>3.6280000000000001</v>
      </c>
      <c r="E1830" s="2">
        <f t="shared" si="224"/>
        <v>3.6119399999999997</v>
      </c>
      <c r="F1830" s="2">
        <f t="shared" si="225"/>
        <v>3.5947850000000003</v>
      </c>
      <c r="G1830" s="2">
        <f t="shared" si="219"/>
        <v>3.5669719999999989</v>
      </c>
      <c r="H1830" s="2">
        <f t="shared" si="223"/>
        <v>2.9626015000000034</v>
      </c>
      <c r="I1830" s="2">
        <f t="array" ref="I1830">SUMPRODUCT(B1814:B1833, (ROW(B1814:B1833)-ROW(B1814)+1)) / (20*21/2)</f>
        <v>3.6459023809523807</v>
      </c>
      <c r="J1830" s="2">
        <f t="shared" si="226"/>
        <v>3.6114609067910974</v>
      </c>
      <c r="K1830" s="2">
        <f t="shared" si="220"/>
        <v>3.5226423476781683</v>
      </c>
    </row>
    <row r="1831" spans="1:11" ht="13.5" x14ac:dyDescent="0.25">
      <c r="A1831" s="3">
        <f>TITRES_STAT!B1834</f>
        <v>44677</v>
      </c>
      <c r="B1831" s="6">
        <f>TITRES_STAT!D1834</f>
        <v>3.6863999999999999</v>
      </c>
      <c r="C1831" s="2">
        <f t="shared" si="221"/>
        <v>1.4599999999999724E-2</v>
      </c>
      <c r="D1831" s="2">
        <f t="shared" si="222"/>
        <v>3.6484399999999999</v>
      </c>
      <c r="E1831" s="2">
        <f t="shared" si="224"/>
        <v>3.6206999999999994</v>
      </c>
      <c r="F1831" s="2">
        <f t="shared" si="225"/>
        <v>3.5984350000000007</v>
      </c>
      <c r="G1831" s="2">
        <f t="shared" si="219"/>
        <v>3.5735419999999989</v>
      </c>
      <c r="H1831" s="2">
        <f t="shared" si="223"/>
        <v>2.9691835000000038</v>
      </c>
      <c r="I1831" s="2">
        <f t="array" ref="I1831">SUMPRODUCT(B1815:B1834, (ROW(B1815:B1834)-ROW(B1815)+1)) / (20*21/2)</f>
        <v>3.6667247619047618</v>
      </c>
      <c r="J1831" s="2">
        <f t="shared" si="226"/>
        <v>3.6185979632871836</v>
      </c>
      <c r="K1831" s="2">
        <f t="shared" si="220"/>
        <v>3.5290642163966717</v>
      </c>
    </row>
    <row r="1832" spans="1:11" ht="13.5" x14ac:dyDescent="0.25">
      <c r="A1832" s="3">
        <f>TITRES_STAT!B1835</f>
        <v>44678</v>
      </c>
      <c r="B1832" s="6">
        <f>TITRES_STAT!D1835</f>
        <v>3.7229000000000001</v>
      </c>
      <c r="C1832" s="2">
        <f t="shared" si="221"/>
        <v>3.6500000000000199E-2</v>
      </c>
      <c r="D1832" s="2">
        <f t="shared" si="222"/>
        <v>3.6688800000000001</v>
      </c>
      <c r="E1832" s="2">
        <f t="shared" si="224"/>
        <v>3.6353</v>
      </c>
      <c r="F1832" s="2">
        <f t="shared" si="225"/>
        <v>3.6064650000000009</v>
      </c>
      <c r="G1832" s="2">
        <f t="shared" si="219"/>
        <v>3.5790899999999994</v>
      </c>
      <c r="H1832" s="2">
        <f t="shared" si="223"/>
        <v>2.9759135000000039</v>
      </c>
      <c r="I1832" s="2">
        <f t="array" ref="I1832">SUMPRODUCT(B1816:B1835, (ROW(B1816:B1835)-ROW(B1816)+1)) / (20*21/2)</f>
        <v>3.6848704761904756</v>
      </c>
      <c r="J1832" s="2">
        <f t="shared" si="226"/>
        <v>3.6285314905931663</v>
      </c>
      <c r="K1832" s="2">
        <f t="shared" si="220"/>
        <v>3.536665619675234</v>
      </c>
    </row>
    <row r="1833" spans="1:11" ht="13.5" x14ac:dyDescent="0.25">
      <c r="A1833" s="3">
        <f>TITRES_STAT!B1836</f>
        <v>44679</v>
      </c>
      <c r="B1833" s="6">
        <f>TITRES_STAT!D1836</f>
        <v>3.7959000000000001</v>
      </c>
      <c r="C1833" s="2">
        <f t="shared" si="221"/>
        <v>7.2999999999999954E-2</v>
      </c>
      <c r="D1833" s="2">
        <f t="shared" si="222"/>
        <v>3.7053799999999995</v>
      </c>
      <c r="E1833" s="2">
        <f t="shared" si="224"/>
        <v>3.6557400000000002</v>
      </c>
      <c r="F1833" s="2">
        <f t="shared" si="225"/>
        <v>3.6210650000000002</v>
      </c>
      <c r="G1833" s="2">
        <f t="shared" si="219"/>
        <v>3.5863899999999989</v>
      </c>
      <c r="H1833" s="2">
        <f t="shared" si="223"/>
        <v>2.9830085000000031</v>
      </c>
      <c r="I1833" s="2">
        <f t="array" ref="I1833">SUMPRODUCT(B1817:B1836, (ROW(B1817:B1836)-ROW(B1817)+1)) / (20*21/2)</f>
        <v>3.6997138095238089</v>
      </c>
      <c r="J1833" s="2">
        <f t="shared" si="226"/>
        <v>3.6444713486319125</v>
      </c>
      <c r="K1833" s="2">
        <f t="shared" si="220"/>
        <v>3.5468316738056171</v>
      </c>
    </row>
    <row r="1834" spans="1:11" ht="13.5" x14ac:dyDescent="0.25">
      <c r="A1834" s="3">
        <f>TITRES_STAT!B1837</f>
        <v>44680</v>
      </c>
      <c r="B1834" s="6">
        <f>TITRES_STAT!D1837</f>
        <v>3.8397000000000001</v>
      </c>
      <c r="C1834" s="2">
        <f t="shared" si="221"/>
        <v>4.3800000000000061E-2</v>
      </c>
      <c r="D1834" s="2">
        <f t="shared" si="222"/>
        <v>3.7433399999999999</v>
      </c>
      <c r="E1834" s="2">
        <f t="shared" si="224"/>
        <v>3.6834800000000003</v>
      </c>
      <c r="F1834" s="2">
        <f t="shared" si="225"/>
        <v>3.6345700000000001</v>
      </c>
      <c r="G1834" s="2">
        <f t="shared" si="219"/>
        <v>3.5957339999999993</v>
      </c>
      <c r="H1834" s="2">
        <f t="shared" si="223"/>
        <v>2.9903225000000035</v>
      </c>
      <c r="I1834" s="2">
        <f t="array" ref="I1834">SUMPRODUCT(B1818:B1837, (ROW(B1818:B1837)-ROW(B1818)+1)) / (20*21/2)</f>
        <v>3.7065619047619052</v>
      </c>
      <c r="J1834" s="2">
        <f t="shared" si="226"/>
        <v>3.6630645535241113</v>
      </c>
      <c r="K1834" s="2">
        <f t="shared" si="220"/>
        <v>3.5583167062053969</v>
      </c>
    </row>
    <row r="1835" spans="1:11" ht="13.5" x14ac:dyDescent="0.25">
      <c r="A1835" s="3">
        <f>TITRES_STAT!B1838</f>
        <v>44685</v>
      </c>
      <c r="B1835" s="6">
        <f>TITRES_STAT!D1838</f>
        <v>3.8250999999999999</v>
      </c>
      <c r="C1835" s="2">
        <f t="shared" si="221"/>
        <v>-1.4600000000000168E-2</v>
      </c>
      <c r="D1835" s="2">
        <f t="shared" si="222"/>
        <v>3.774</v>
      </c>
      <c r="E1835" s="2">
        <f t="shared" si="224"/>
        <v>3.7009999999999996</v>
      </c>
      <c r="F1835" s="2">
        <f t="shared" si="225"/>
        <v>3.6473450000000001</v>
      </c>
      <c r="G1835" s="2">
        <f t="shared" si="219"/>
        <v>3.6036179999999987</v>
      </c>
      <c r="H1835" s="2">
        <f t="shared" si="223"/>
        <v>2.9975635000000036</v>
      </c>
      <c r="I1835" s="2">
        <f t="array" ref="I1835">SUMPRODUCT(B1819:B1838, (ROW(B1819:B1838)-ROW(B1819)+1)) / (20*21/2)</f>
        <v>3.7233519047619041</v>
      </c>
      <c r="J1835" s="2">
        <f t="shared" si="226"/>
        <v>3.6784965008075292</v>
      </c>
      <c r="K1835" s="2">
        <f t="shared" si="220"/>
        <v>3.5687787961581265</v>
      </c>
    </row>
    <row r="1836" spans="1:11" ht="13.5" x14ac:dyDescent="0.25">
      <c r="A1836" s="3">
        <f>TITRES_STAT!B1839</f>
        <v>44686</v>
      </c>
      <c r="B1836" s="6">
        <f>TITRES_STAT!D1839</f>
        <v>3.8031999999999999</v>
      </c>
      <c r="C1836" s="2">
        <f t="shared" si="221"/>
        <v>-2.1900000000000031E-2</v>
      </c>
      <c r="D1836" s="2">
        <f t="shared" si="222"/>
        <v>3.7973600000000003</v>
      </c>
      <c r="E1836" s="2">
        <f t="shared" si="224"/>
        <v>3.7229000000000001</v>
      </c>
      <c r="F1836" s="2">
        <f t="shared" si="225"/>
        <v>3.6582950000000003</v>
      </c>
      <c r="G1836" s="2">
        <f t="shared" si="219"/>
        <v>3.6113559999999989</v>
      </c>
      <c r="H1836" s="2">
        <f t="shared" si="223"/>
        <v>3.0047295000000029</v>
      </c>
      <c r="I1836" s="2">
        <f t="array" ref="I1836">SUMPRODUCT(B1820:B1839, (ROW(B1820:B1839)-ROW(B1820)+1)) / (20*21/2)</f>
        <v>3.7409761904761902</v>
      </c>
      <c r="J1836" s="2">
        <f t="shared" si="226"/>
        <v>3.6903730245401456</v>
      </c>
      <c r="K1836" s="2">
        <f t="shared" si="220"/>
        <v>3.5779717845440824</v>
      </c>
    </row>
    <row r="1837" spans="1:11" ht="13.5" x14ac:dyDescent="0.25">
      <c r="A1837" s="3">
        <f>TITRES_STAT!B1840</f>
        <v>44687</v>
      </c>
      <c r="B1837" s="6">
        <f>TITRES_STAT!D1840</f>
        <v>3.7302</v>
      </c>
      <c r="C1837" s="2">
        <f t="shared" si="221"/>
        <v>-7.2999999999999954E-2</v>
      </c>
      <c r="D1837" s="2">
        <f t="shared" si="222"/>
        <v>3.7988200000000001</v>
      </c>
      <c r="E1837" s="2">
        <f t="shared" si="224"/>
        <v>3.7338499999999994</v>
      </c>
      <c r="F1837" s="2">
        <f t="shared" si="225"/>
        <v>3.663405</v>
      </c>
      <c r="G1837" s="2">
        <f t="shared" si="219"/>
        <v>3.616903999999999</v>
      </c>
      <c r="H1837" s="2">
        <f t="shared" si="223"/>
        <v>3.0113925000000021</v>
      </c>
      <c r="I1837" s="2">
        <f t="array" ref="I1837">SUMPRODUCT(B1821:B1840, (ROW(B1821:B1840)-ROW(B1821)+1)) / (20*21/2)</f>
        <v>3.7580095238095237</v>
      </c>
      <c r="J1837" s="2">
        <f t="shared" si="226"/>
        <v>3.6941660698220367</v>
      </c>
      <c r="K1837" s="2">
        <f t="shared" si="220"/>
        <v>3.5839415184835302</v>
      </c>
    </row>
    <row r="1838" spans="1:11" ht="13.5" x14ac:dyDescent="0.25">
      <c r="A1838" s="3">
        <f>TITRES_STAT!B1841</f>
        <v>44690</v>
      </c>
      <c r="B1838" s="6">
        <f>TITRES_STAT!D1841</f>
        <v>3.8397000000000001</v>
      </c>
      <c r="C1838" s="2">
        <f t="shared" si="221"/>
        <v>0.10950000000000015</v>
      </c>
      <c r="D1838" s="2">
        <f t="shared" si="222"/>
        <v>3.8075800000000002</v>
      </c>
      <c r="E1838" s="2">
        <f t="shared" si="224"/>
        <v>3.7564799999999998</v>
      </c>
      <c r="F1838" s="2">
        <f t="shared" si="225"/>
        <v>3.6765449999999995</v>
      </c>
      <c r="G1838" s="2">
        <f t="shared" si="219"/>
        <v>3.6246419999999988</v>
      </c>
      <c r="H1838" s="2">
        <f t="shared" si="223"/>
        <v>3.0186030000000024</v>
      </c>
      <c r="I1838" s="2">
        <f t="array" ref="I1838">SUMPRODUCT(B1822:B1841, (ROW(B1822:B1841)-ROW(B1822)+1)) / (20*21/2)</f>
        <v>3.7729571428571425</v>
      </c>
      <c r="J1838" s="2">
        <f t="shared" si="226"/>
        <v>3.7080264441246999</v>
      </c>
      <c r="K1838" s="2">
        <f t="shared" si="220"/>
        <v>3.5939712628567251</v>
      </c>
    </row>
    <row r="1839" spans="1:11" ht="13.5" x14ac:dyDescent="0.25">
      <c r="A1839" s="3">
        <f>TITRES_STAT!B1842</f>
        <v>44691</v>
      </c>
      <c r="B1839" s="6">
        <f>TITRES_STAT!D1842</f>
        <v>3.8616000000000001</v>
      </c>
      <c r="C1839" s="2">
        <f t="shared" si="221"/>
        <v>2.1900000000000031E-2</v>
      </c>
      <c r="D1839" s="2">
        <f t="shared" si="222"/>
        <v>3.81196</v>
      </c>
      <c r="E1839" s="2">
        <f t="shared" si="224"/>
        <v>3.77765</v>
      </c>
      <c r="F1839" s="2">
        <f t="shared" si="225"/>
        <v>3.6900499999999994</v>
      </c>
      <c r="G1839" s="2">
        <f t="shared" si="219"/>
        <v>3.6332559999999985</v>
      </c>
      <c r="H1839" s="2">
        <f t="shared" si="223"/>
        <v>3.0259230000000019</v>
      </c>
      <c r="I1839" s="2">
        <f t="array" ref="I1839">SUMPRODUCT(B1823:B1842, (ROW(B1823:B1842)-ROW(B1823)+1)) / (20*21/2)</f>
        <v>3.7810914285714277</v>
      </c>
      <c r="J1839" s="2">
        <f t="shared" si="226"/>
        <v>3.7226524970652046</v>
      </c>
      <c r="K1839" s="2">
        <f t="shared" si="220"/>
        <v>3.6044665074505788</v>
      </c>
    </row>
    <row r="1840" spans="1:11" ht="13.5" x14ac:dyDescent="0.25">
      <c r="A1840" s="3">
        <f>TITRES_STAT!B1843</f>
        <v>44692</v>
      </c>
      <c r="B1840" s="6">
        <f>TITRES_STAT!D1843</f>
        <v>3.8689</v>
      </c>
      <c r="C1840" s="2">
        <f t="shared" si="221"/>
        <v>7.2999999999998622E-3</v>
      </c>
      <c r="D1840" s="2">
        <f t="shared" si="222"/>
        <v>3.8207200000000001</v>
      </c>
      <c r="E1840" s="2">
        <f t="shared" si="224"/>
        <v>3.7973600000000003</v>
      </c>
      <c r="F1840" s="2">
        <f t="shared" si="225"/>
        <v>3.7046499999999996</v>
      </c>
      <c r="G1840" s="2">
        <f t="shared" si="219"/>
        <v>3.6420159999999986</v>
      </c>
      <c r="H1840" s="2">
        <f t="shared" si="223"/>
        <v>3.0332795000000017</v>
      </c>
      <c r="I1840" s="2">
        <f t="array" ref="I1840">SUMPRODUCT(B1824:B1843, (ROW(B1824:B1843)-ROW(B1824)+1)) / (20*21/2)</f>
        <v>3.7860623809523815</v>
      </c>
      <c r="J1840" s="2">
        <f t="shared" si="226"/>
        <v>3.7365808306780419</v>
      </c>
      <c r="K1840" s="2">
        <f t="shared" si="220"/>
        <v>3.6148364483348701</v>
      </c>
    </row>
    <row r="1841" spans="1:11" ht="13.5" x14ac:dyDescent="0.25">
      <c r="A1841" s="3">
        <f>TITRES_STAT!B1844</f>
        <v>44693</v>
      </c>
      <c r="B1841" s="6">
        <f>TITRES_STAT!D1844</f>
        <v>3.8616000000000001</v>
      </c>
      <c r="C1841" s="2">
        <f t="shared" si="221"/>
        <v>-7.2999999999998622E-3</v>
      </c>
      <c r="D1841" s="2">
        <f t="shared" si="222"/>
        <v>3.8323999999999998</v>
      </c>
      <c r="E1841" s="2">
        <f t="shared" si="224"/>
        <v>3.81488</v>
      </c>
      <c r="F1841" s="2">
        <f t="shared" si="225"/>
        <v>3.7177899999999995</v>
      </c>
      <c r="G1841" s="2">
        <f t="shared" si="219"/>
        <v>3.6507759999999991</v>
      </c>
      <c r="H1841" s="2">
        <f t="shared" si="223"/>
        <v>3.0405995000000012</v>
      </c>
      <c r="I1841" s="2">
        <f t="array" ref="I1841">SUMPRODUCT(B1825:B1844, (ROW(B1825:B1844)-ROW(B1825)+1)) / (20*21/2)</f>
        <v>3.7915199999999993</v>
      </c>
      <c r="J1841" s="2">
        <f t="shared" si="226"/>
        <v>3.7484874182325139</v>
      </c>
      <c r="K1841" s="2">
        <f t="shared" si="220"/>
        <v>3.6245134503609537</v>
      </c>
    </row>
    <row r="1842" spans="1:11" ht="13.5" x14ac:dyDescent="0.25">
      <c r="A1842" s="3">
        <f>TITRES_STAT!B1845</f>
        <v>44694</v>
      </c>
      <c r="B1842" s="6">
        <f>TITRES_STAT!D1845</f>
        <v>3.8031999999999999</v>
      </c>
      <c r="C1842" s="2">
        <f t="shared" si="221"/>
        <v>-5.840000000000023E-2</v>
      </c>
      <c r="D1842" s="2">
        <f t="shared" si="222"/>
        <v>3.847</v>
      </c>
      <c r="E1842" s="2">
        <f t="shared" si="224"/>
        <v>3.8229099999999994</v>
      </c>
      <c r="F1842" s="2">
        <f t="shared" si="225"/>
        <v>3.7291049999999997</v>
      </c>
      <c r="G1842" s="2">
        <f t="shared" ref="G1842:G1905" si="227">AVERAGE(B1793:B1842)</f>
        <v>3.658221999999999</v>
      </c>
      <c r="H1842" s="2">
        <f t="shared" si="223"/>
        <v>3.0476275000000008</v>
      </c>
      <c r="I1842" s="2">
        <f t="array" ref="I1842">SUMPRODUCT(B1826:B1845, (ROW(B1826:B1845)-ROW(B1826)+1)) / (20*21/2)</f>
        <v>3.7944747619047625</v>
      </c>
      <c r="J1842" s="2">
        <f t="shared" si="226"/>
        <v>3.7536981403056076</v>
      </c>
      <c r="K1842" s="2">
        <f t="shared" si="220"/>
        <v>3.6315207660330735</v>
      </c>
    </row>
    <row r="1843" spans="1:11" ht="13.5" x14ac:dyDescent="0.25">
      <c r="A1843" s="3">
        <f>TITRES_STAT!B1846</f>
        <v>44697</v>
      </c>
      <c r="B1843" s="6">
        <f>TITRES_STAT!D1846</f>
        <v>3.7812999999999999</v>
      </c>
      <c r="C1843" s="2">
        <f t="shared" si="221"/>
        <v>-2.1900000000000031E-2</v>
      </c>
      <c r="D1843" s="2">
        <f t="shared" si="222"/>
        <v>3.8353200000000003</v>
      </c>
      <c r="E1843" s="2">
        <f t="shared" si="224"/>
        <v>3.82145</v>
      </c>
      <c r="F1843" s="2">
        <f t="shared" si="225"/>
        <v>3.7385950000000001</v>
      </c>
      <c r="G1843" s="2">
        <f t="shared" si="227"/>
        <v>3.6659599999999983</v>
      </c>
      <c r="H1843" s="2">
        <f t="shared" si="223"/>
        <v>3.0545460000000006</v>
      </c>
      <c r="I1843" s="2">
        <f t="array" ref="I1843">SUMPRODUCT(B1827:B1846, (ROW(B1827:B1846)-ROW(B1827)+1)) / (20*21/2)</f>
        <v>3.7954133333333329</v>
      </c>
      <c r="J1843" s="2">
        <f t="shared" si="226"/>
        <v>3.7563268888479309</v>
      </c>
      <c r="K1843" s="2">
        <f t="shared" ref="K1843:K1906" si="228">$K$4*B1843+(1-$K$4)*K1842</f>
        <v>3.6373944614827569</v>
      </c>
    </row>
    <row r="1844" spans="1:11" ht="13.5" x14ac:dyDescent="0.25">
      <c r="A1844" s="3">
        <f>TITRES_STAT!B1847</f>
        <v>44698</v>
      </c>
      <c r="B1844" s="6">
        <f>TITRES_STAT!D1847</f>
        <v>3.7959000000000001</v>
      </c>
      <c r="C1844" s="2">
        <f t="shared" si="221"/>
        <v>1.4600000000000168E-2</v>
      </c>
      <c r="D1844" s="2">
        <f t="shared" si="222"/>
        <v>3.8221800000000004</v>
      </c>
      <c r="E1844" s="2">
        <f t="shared" si="224"/>
        <v>3.8170700000000002</v>
      </c>
      <c r="F1844" s="2">
        <f t="shared" si="225"/>
        <v>3.7502749999999998</v>
      </c>
      <c r="G1844" s="2">
        <f t="shared" si="227"/>
        <v>3.6739899999999981</v>
      </c>
      <c r="H1844" s="2">
        <f t="shared" si="223"/>
        <v>3.0615375000000005</v>
      </c>
      <c r="I1844" s="2">
        <f t="array" ref="I1844">SUMPRODUCT(B1828:B1847, (ROW(B1828:B1847)-ROW(B1828)+1)) / (20*21/2)</f>
        <v>3.78366380952381</v>
      </c>
      <c r="J1844" s="2">
        <f t="shared" si="226"/>
        <v>3.7600957565766993</v>
      </c>
      <c r="K1844" s="2">
        <f t="shared" si="228"/>
        <v>3.6436103649540215</v>
      </c>
    </row>
    <row r="1845" spans="1:11" ht="13.5" x14ac:dyDescent="0.25">
      <c r="A1845" s="3">
        <f>TITRES_STAT!B1848</f>
        <v>44699</v>
      </c>
      <c r="B1845" s="6">
        <f>TITRES_STAT!D1848</f>
        <v>3.7812999999999999</v>
      </c>
      <c r="C1845" s="2">
        <f t="shared" si="221"/>
        <v>-1.4600000000000168E-2</v>
      </c>
      <c r="D1845" s="2">
        <f t="shared" si="222"/>
        <v>3.8046599999999997</v>
      </c>
      <c r="E1845" s="2">
        <f t="shared" si="224"/>
        <v>3.8126900000000008</v>
      </c>
      <c r="F1845" s="2">
        <f t="shared" si="225"/>
        <v>3.7568449999999998</v>
      </c>
      <c r="G1845" s="2">
        <f t="shared" si="227"/>
        <v>3.681143999999998</v>
      </c>
      <c r="H1845" s="2">
        <f t="shared" si="223"/>
        <v>3.0684905000000002</v>
      </c>
      <c r="I1845" s="2">
        <f t="array" ref="I1845">SUMPRODUCT(B1829:B1848, (ROW(B1829:B1848)-ROW(B1829)+1)) / (20*21/2)</f>
        <v>3.7780671428571426</v>
      </c>
      <c r="J1845" s="2">
        <f t="shared" si="226"/>
        <v>3.7621152083312994</v>
      </c>
      <c r="K1845" s="2">
        <f t="shared" si="228"/>
        <v>3.6490099584852365</v>
      </c>
    </row>
    <row r="1846" spans="1:11" ht="13.5" x14ac:dyDescent="0.25">
      <c r="A1846" s="3">
        <f>TITRES_STAT!B1849</f>
        <v>44700</v>
      </c>
      <c r="B1846" s="6">
        <f>TITRES_STAT!D1849</f>
        <v>3.7667000000000002</v>
      </c>
      <c r="C1846" s="2">
        <f t="shared" si="221"/>
        <v>-1.4599999999999724E-2</v>
      </c>
      <c r="D1846" s="2">
        <f t="shared" si="222"/>
        <v>3.7856800000000002</v>
      </c>
      <c r="E1846" s="2">
        <f t="shared" si="224"/>
        <v>3.8090399999999995</v>
      </c>
      <c r="F1846" s="2">
        <f t="shared" si="225"/>
        <v>3.7659700000000003</v>
      </c>
      <c r="G1846" s="2">
        <f t="shared" si="227"/>
        <v>3.6872759999999984</v>
      </c>
      <c r="H1846" s="2">
        <f t="shared" si="223"/>
        <v>3.0753705</v>
      </c>
      <c r="I1846" s="2">
        <f t="array" ref="I1846">SUMPRODUCT(B1830:B1849, (ROW(B1830:B1849)-ROW(B1830)+1)) / (20*21/2)</f>
        <v>3.7734090476190474</v>
      </c>
      <c r="J1846" s="2">
        <f t="shared" si="226"/>
        <v>3.7625518551568899</v>
      </c>
      <c r="K1846" s="2">
        <f t="shared" si="228"/>
        <v>3.6536252542309136</v>
      </c>
    </row>
    <row r="1847" spans="1:11" ht="13.5" x14ac:dyDescent="0.25">
      <c r="A1847" s="3">
        <f>TITRES_STAT!B1850</f>
        <v>44701</v>
      </c>
      <c r="B1847" s="6">
        <f>TITRES_STAT!D1850</f>
        <v>3.6425999999999998</v>
      </c>
      <c r="C1847" s="2">
        <f t="shared" si="221"/>
        <v>-0.12410000000000032</v>
      </c>
      <c r="D1847" s="2">
        <f t="shared" si="222"/>
        <v>3.7535600000000002</v>
      </c>
      <c r="E1847" s="2">
        <f t="shared" si="224"/>
        <v>3.8002799999999999</v>
      </c>
      <c r="F1847" s="2">
        <f t="shared" si="225"/>
        <v>3.7670650000000001</v>
      </c>
      <c r="G1847" s="2">
        <f t="shared" si="227"/>
        <v>3.6909259999999988</v>
      </c>
      <c r="H1847" s="2">
        <f t="shared" si="223"/>
        <v>3.0815955000000002</v>
      </c>
      <c r="I1847" s="2">
        <f t="array" ref="I1847">SUMPRODUCT(B1831:B1850, (ROW(B1831:B1850)-ROW(B1831)+1)) / (20*21/2)</f>
        <v>3.7684033333333335</v>
      </c>
      <c r="J1847" s="2">
        <f t="shared" si="226"/>
        <v>3.7511278689514715</v>
      </c>
      <c r="K1847" s="2">
        <f t="shared" si="228"/>
        <v>3.6531928913198972</v>
      </c>
    </row>
    <row r="1848" spans="1:11" ht="13.5" x14ac:dyDescent="0.25">
      <c r="A1848" s="3">
        <f>TITRES_STAT!B1851</f>
        <v>44704</v>
      </c>
      <c r="B1848" s="6">
        <f>TITRES_STAT!D1851</f>
        <v>3.7082999999999999</v>
      </c>
      <c r="C1848" s="2">
        <f t="shared" si="221"/>
        <v>6.5700000000000092E-2</v>
      </c>
      <c r="D1848" s="2">
        <f t="shared" si="222"/>
        <v>3.7389600000000001</v>
      </c>
      <c r="E1848" s="2">
        <f t="shared" si="224"/>
        <v>3.78714</v>
      </c>
      <c r="F1848" s="2">
        <f t="shared" si="225"/>
        <v>3.7718099999999999</v>
      </c>
      <c r="G1848" s="2">
        <f t="shared" si="227"/>
        <v>3.6948679999999983</v>
      </c>
      <c r="H1848" s="2">
        <f t="shared" si="223"/>
        <v>3.0880805000000002</v>
      </c>
      <c r="I1848" s="2">
        <f t="array" ref="I1848">SUMPRODUCT(B1832:B1851, (ROW(B1832:B1851)-ROW(B1832)+1)) / (20*21/2)</f>
        <v>3.7694114285714289</v>
      </c>
      <c r="J1848" s="2">
        <f t="shared" si="226"/>
        <v>3.747049024289427</v>
      </c>
      <c r="K1848" s="2">
        <f t="shared" si="228"/>
        <v>3.6553539544053915</v>
      </c>
    </row>
    <row r="1849" spans="1:11" ht="13.5" x14ac:dyDescent="0.25">
      <c r="A1849" s="3">
        <f>TITRES_STAT!B1852</f>
        <v>44705</v>
      </c>
      <c r="B1849" s="6">
        <f>TITRES_STAT!D1852</f>
        <v>3.7229000000000001</v>
      </c>
      <c r="C1849" s="2">
        <f t="shared" si="221"/>
        <v>1.4600000000000168E-2</v>
      </c>
      <c r="D1849" s="2">
        <f t="shared" si="222"/>
        <v>3.7243599999999999</v>
      </c>
      <c r="E1849" s="2">
        <f t="shared" si="224"/>
        <v>3.773270000000001</v>
      </c>
      <c r="F1849" s="2">
        <f t="shared" si="225"/>
        <v>3.7754599999999998</v>
      </c>
      <c r="G1849" s="2">
        <f t="shared" si="227"/>
        <v>3.6977879999999992</v>
      </c>
      <c r="H1849" s="2">
        <f t="shared" si="223"/>
        <v>3.0944315000000007</v>
      </c>
      <c r="I1849" s="2">
        <f t="array" ref="I1849">SUMPRODUCT(B1833:B1852, (ROW(B1833:B1852)-ROW(B1833)+1)) / (20*21/2)</f>
        <v>3.7685423809523813</v>
      </c>
      <c r="J1849" s="2">
        <f t="shared" si="226"/>
        <v>3.7447491172142437</v>
      </c>
      <c r="K1849" s="2">
        <f t="shared" si="228"/>
        <v>3.6580028189385136</v>
      </c>
    </row>
    <row r="1850" spans="1:11" ht="13.5" x14ac:dyDescent="0.25">
      <c r="A1850" s="3">
        <f>TITRES_STAT!B1853</f>
        <v>44706</v>
      </c>
      <c r="B1850" s="6">
        <f>TITRES_STAT!D1853</f>
        <v>3.7229000000000001</v>
      </c>
      <c r="C1850" s="2">
        <f t="shared" si="221"/>
        <v>0</v>
      </c>
      <c r="D1850" s="2">
        <f t="shared" si="222"/>
        <v>3.7126799999999998</v>
      </c>
      <c r="E1850" s="2">
        <f t="shared" si="224"/>
        <v>3.7586700000000008</v>
      </c>
      <c r="F1850" s="2">
        <f t="shared" si="225"/>
        <v>3.7780149999999999</v>
      </c>
      <c r="G1850" s="2">
        <f t="shared" si="227"/>
        <v>3.6991019999999999</v>
      </c>
      <c r="H1850" s="2">
        <f t="shared" si="223"/>
        <v>3.1006105000000002</v>
      </c>
      <c r="I1850" s="2">
        <f t="array" ref="I1850">SUMPRODUCT(B1834:B1853, (ROW(B1834:B1853)-ROW(B1834)+1)) / (20*21/2)</f>
        <v>3.766734761904762</v>
      </c>
      <c r="J1850" s="2">
        <f t="shared" si="226"/>
        <v>3.7426682489081253</v>
      </c>
      <c r="K1850" s="2">
        <f t="shared" si="228"/>
        <v>3.6605478064311212</v>
      </c>
    </row>
    <row r="1851" spans="1:11" ht="13.5" x14ac:dyDescent="0.25">
      <c r="A1851" s="3">
        <f>TITRES_STAT!B1854</f>
        <v>44707</v>
      </c>
      <c r="B1851" s="6">
        <f>TITRES_STAT!D1854</f>
        <v>3.7886000000000002</v>
      </c>
      <c r="C1851" s="2">
        <f t="shared" si="221"/>
        <v>6.5700000000000092E-2</v>
      </c>
      <c r="D1851" s="2">
        <f t="shared" si="222"/>
        <v>3.7170599999999991</v>
      </c>
      <c r="E1851" s="2">
        <f t="shared" si="224"/>
        <v>3.7513700000000001</v>
      </c>
      <c r="F1851" s="2">
        <f t="shared" si="225"/>
        <v>3.7831249999999996</v>
      </c>
      <c r="G1851" s="2">
        <f t="shared" si="227"/>
        <v>3.7001239999999997</v>
      </c>
      <c r="H1851" s="2">
        <f t="shared" si="223"/>
        <v>3.1070834999999999</v>
      </c>
      <c r="I1851" s="2">
        <f t="array" ref="I1851">SUMPRODUCT(B1835:B1854, (ROW(B1835:B1854)-ROW(B1835)+1)) / (20*21/2)</f>
        <v>3.766456666666667</v>
      </c>
      <c r="J1851" s="2">
        <f t="shared" si="226"/>
        <v>3.7470427013930658</v>
      </c>
      <c r="K1851" s="2">
        <f t="shared" si="228"/>
        <v>3.6655694610808811</v>
      </c>
    </row>
    <row r="1852" spans="1:11" ht="13.5" x14ac:dyDescent="0.25">
      <c r="A1852" s="3">
        <f>TITRES_STAT!B1855</f>
        <v>44708</v>
      </c>
      <c r="B1852" s="6">
        <f>TITRES_STAT!D1855</f>
        <v>3.774</v>
      </c>
      <c r="C1852" s="2">
        <f t="shared" si="221"/>
        <v>-1.4600000000000168E-2</v>
      </c>
      <c r="D1852" s="2">
        <f t="shared" si="222"/>
        <v>3.7433399999999999</v>
      </c>
      <c r="E1852" s="2">
        <f t="shared" si="224"/>
        <v>3.7484500000000005</v>
      </c>
      <c r="F1852" s="2">
        <f t="shared" si="225"/>
        <v>3.7856800000000002</v>
      </c>
      <c r="G1852" s="2">
        <f t="shared" si="227"/>
        <v>3.698664</v>
      </c>
      <c r="H1852" s="2">
        <f t="shared" si="223"/>
        <v>3.1138280000000003</v>
      </c>
      <c r="I1852" s="2">
        <f t="array" ref="I1852">SUMPRODUCT(B1836:B1855, (ROW(B1836:B1855)-ROW(B1836)+1)) / (20*21/2)</f>
        <v>3.7643709523809523</v>
      </c>
      <c r="J1852" s="2">
        <f t="shared" si="226"/>
        <v>3.749610063165155</v>
      </c>
      <c r="K1852" s="2">
        <f t="shared" si="228"/>
        <v>3.6698216390777096</v>
      </c>
    </row>
    <row r="1853" spans="1:11" ht="13.5" x14ac:dyDescent="0.25">
      <c r="A1853" s="3">
        <f>TITRES_STAT!B1856</f>
        <v>44711</v>
      </c>
      <c r="B1853" s="6">
        <f>TITRES_STAT!D1856</f>
        <v>3.7667000000000002</v>
      </c>
      <c r="C1853" s="2">
        <f t="shared" si="221"/>
        <v>-7.2999999999998622E-3</v>
      </c>
      <c r="D1853" s="2">
        <f t="shared" si="222"/>
        <v>3.7550200000000005</v>
      </c>
      <c r="E1853" s="2">
        <f t="shared" si="224"/>
        <v>3.7469899999999994</v>
      </c>
      <c r="F1853" s="2">
        <f t="shared" si="225"/>
        <v>3.7842200000000004</v>
      </c>
      <c r="G1853" s="2">
        <f t="shared" si="227"/>
        <v>3.6970580000000006</v>
      </c>
      <c r="H1853" s="2">
        <f t="shared" si="223"/>
        <v>3.1204325000000002</v>
      </c>
      <c r="I1853" s="2">
        <f t="array" ref="I1853">SUMPRODUCT(B1837:B1856, (ROW(B1837:B1856)-ROW(B1837)+1)) / (20*21/2)</f>
        <v>3.7653790476190476</v>
      </c>
      <c r="J1853" s="2">
        <f t="shared" si="226"/>
        <v>3.7512376761970452</v>
      </c>
      <c r="K1853" s="2">
        <f t="shared" si="228"/>
        <v>3.6736207904864266</v>
      </c>
    </row>
    <row r="1854" spans="1:11" ht="13.5" x14ac:dyDescent="0.25">
      <c r="A1854" s="3">
        <f>TITRES_STAT!B1857</f>
        <v>44712</v>
      </c>
      <c r="B1854" s="6">
        <f>TITRES_STAT!D1857</f>
        <v>3.7812999999999999</v>
      </c>
      <c r="C1854" s="2">
        <f t="shared" si="221"/>
        <v>1.4599999999999724E-2</v>
      </c>
      <c r="D1854" s="2">
        <f t="shared" si="222"/>
        <v>3.7667000000000002</v>
      </c>
      <c r="E1854" s="2">
        <f t="shared" si="224"/>
        <v>3.74553</v>
      </c>
      <c r="F1854" s="2">
        <f t="shared" si="225"/>
        <v>3.7813000000000008</v>
      </c>
      <c r="G1854" s="2">
        <f t="shared" si="227"/>
        <v>3.6967660000000002</v>
      </c>
      <c r="H1854" s="2">
        <f t="shared" si="223"/>
        <v>3.1271100000000001</v>
      </c>
      <c r="I1854" s="2">
        <f t="array" ref="I1854">SUMPRODUCT(B1838:B1857, (ROW(B1838:B1857)-ROW(B1838)+1)) / (20*21/2)</f>
        <v>3.766456666666667</v>
      </c>
      <c r="J1854" s="2">
        <f t="shared" si="226"/>
        <v>3.7541007546544694</v>
      </c>
      <c r="K1854" s="2">
        <f t="shared" si="228"/>
        <v>3.6778435045849984</v>
      </c>
    </row>
    <row r="1855" spans="1:11" ht="13.5" x14ac:dyDescent="0.25">
      <c r="A1855" s="3">
        <f>TITRES_STAT!B1858</f>
        <v>44713</v>
      </c>
      <c r="B1855" s="6">
        <f>TITRES_STAT!D1858</f>
        <v>3.7593999999999999</v>
      </c>
      <c r="C1855" s="2">
        <f t="shared" si="221"/>
        <v>-2.1900000000000031E-2</v>
      </c>
      <c r="D1855" s="2">
        <f t="shared" si="222"/>
        <v>3.774</v>
      </c>
      <c r="E1855" s="2">
        <f t="shared" si="224"/>
        <v>3.7433399999999999</v>
      </c>
      <c r="F1855" s="2">
        <f t="shared" si="225"/>
        <v>3.7780150000000008</v>
      </c>
      <c r="G1855" s="2">
        <f t="shared" si="227"/>
        <v>3.6967659999999993</v>
      </c>
      <c r="H1855" s="2">
        <f t="shared" si="223"/>
        <v>3.1335059999999997</v>
      </c>
      <c r="I1855" s="2">
        <f t="array" ref="I1855">SUMPRODUCT(B1839:B1858, (ROW(B1839:B1858)-ROW(B1839)+1)) / (20*21/2)</f>
        <v>3.767256190476191</v>
      </c>
      <c r="J1855" s="2">
        <f t="shared" si="226"/>
        <v>3.7546054446873769</v>
      </c>
      <c r="K1855" s="2">
        <f t="shared" si="228"/>
        <v>3.6810417985228416</v>
      </c>
    </row>
    <row r="1856" spans="1:11" ht="13.5" x14ac:dyDescent="0.25">
      <c r="A1856" s="3">
        <f>TITRES_STAT!B1859</f>
        <v>44714</v>
      </c>
      <c r="B1856" s="6">
        <f>TITRES_STAT!D1859</f>
        <v>3.7886000000000002</v>
      </c>
      <c r="C1856" s="2">
        <f t="shared" si="221"/>
        <v>2.9200000000000337E-2</v>
      </c>
      <c r="D1856" s="2">
        <f t="shared" si="222"/>
        <v>3.7739999999999996</v>
      </c>
      <c r="E1856" s="2">
        <f t="shared" si="224"/>
        <v>3.74553</v>
      </c>
      <c r="F1856" s="2">
        <f t="shared" si="225"/>
        <v>3.7772850000000004</v>
      </c>
      <c r="G1856" s="2">
        <f t="shared" si="227"/>
        <v>3.6977879999999992</v>
      </c>
      <c r="H1856" s="2">
        <f t="shared" si="223"/>
        <v>3.1400824999999997</v>
      </c>
      <c r="I1856" s="2">
        <f t="array" ref="I1856">SUMPRODUCT(B1840:B1859, (ROW(B1840:B1859)-ROW(B1840)+1)) / (20*21/2)</f>
        <v>3.7682990476190472</v>
      </c>
      <c r="J1856" s="2">
        <f t="shared" si="226"/>
        <v>3.7578430213838172</v>
      </c>
      <c r="K1856" s="2">
        <f t="shared" si="228"/>
        <v>3.6852597672082203</v>
      </c>
    </row>
    <row r="1857" spans="1:11" ht="13.5" x14ac:dyDescent="0.25">
      <c r="A1857" s="3">
        <f>TITRES_STAT!B1860</f>
        <v>44715</v>
      </c>
      <c r="B1857" s="6">
        <f>TITRES_STAT!D1860</f>
        <v>3.7886000000000002</v>
      </c>
      <c r="C1857" s="2">
        <f t="shared" si="221"/>
        <v>0</v>
      </c>
      <c r="D1857" s="2">
        <f t="shared" si="222"/>
        <v>3.7769199999999996</v>
      </c>
      <c r="E1857" s="2">
        <f t="shared" si="224"/>
        <v>3.7601300000000002</v>
      </c>
      <c r="F1857" s="2">
        <f t="shared" si="225"/>
        <v>3.7802050000000009</v>
      </c>
      <c r="G1857" s="2">
        <f t="shared" si="227"/>
        <v>3.6992479999999994</v>
      </c>
      <c r="H1857" s="2">
        <f t="shared" si="223"/>
        <v>3.1466929999999995</v>
      </c>
      <c r="I1857" s="2">
        <f t="array" ref="I1857">SUMPRODUCT(B1841:B1860, (ROW(B1841:B1860)-ROW(B1841)+1)) / (20*21/2)</f>
        <v>3.7696895238095238</v>
      </c>
      <c r="J1857" s="2">
        <f t="shared" si="226"/>
        <v>3.7607722574425013</v>
      </c>
      <c r="K1857" s="2">
        <f t="shared" si="228"/>
        <v>3.6893123253569176</v>
      </c>
    </row>
    <row r="1858" spans="1:11" ht="13.5" x14ac:dyDescent="0.25">
      <c r="A1858" s="3">
        <f>TITRES_STAT!B1861</f>
        <v>44718</v>
      </c>
      <c r="B1858" s="6">
        <f>TITRES_STAT!D1861</f>
        <v>3.7886000000000002</v>
      </c>
      <c r="C1858" s="2">
        <f t="shared" si="221"/>
        <v>0</v>
      </c>
      <c r="D1858" s="2">
        <f t="shared" si="222"/>
        <v>3.7813000000000003</v>
      </c>
      <c r="E1858" s="2">
        <f t="shared" si="224"/>
        <v>3.7681600000000004</v>
      </c>
      <c r="F1858" s="2">
        <f t="shared" si="225"/>
        <v>3.7776500000000013</v>
      </c>
      <c r="G1858" s="2">
        <f t="shared" si="227"/>
        <v>3.7020220000000008</v>
      </c>
      <c r="H1858" s="2">
        <f t="shared" si="223"/>
        <v>3.1532349999999996</v>
      </c>
      <c r="I1858" s="2">
        <f t="array" ref="I1858">SUMPRODUCT(B1842:B1861, (ROW(B1842:B1861)-ROW(B1842)+1)) / (20*21/2)</f>
        <v>3.7603385714285715</v>
      </c>
      <c r="J1858" s="2">
        <f t="shared" si="226"/>
        <v>3.7634225186384538</v>
      </c>
      <c r="K1858" s="2">
        <f t="shared" si="228"/>
        <v>3.6932059596566464</v>
      </c>
    </row>
    <row r="1859" spans="1:11" ht="13.5" x14ac:dyDescent="0.25">
      <c r="A1859" s="3">
        <f>TITRES_STAT!B1862</f>
        <v>44719</v>
      </c>
      <c r="B1859" s="6">
        <f>TITRES_STAT!D1862</f>
        <v>3.7886000000000002</v>
      </c>
      <c r="C1859" s="2">
        <f t="shared" si="221"/>
        <v>0</v>
      </c>
      <c r="D1859" s="2">
        <f t="shared" si="222"/>
        <v>3.7827600000000006</v>
      </c>
      <c r="E1859" s="2">
        <f t="shared" si="224"/>
        <v>3.7747300000000004</v>
      </c>
      <c r="F1859" s="2">
        <f t="shared" si="225"/>
        <v>3.7740000000000009</v>
      </c>
      <c r="G1859" s="2">
        <f t="shared" si="227"/>
        <v>3.7037740000000001</v>
      </c>
      <c r="H1859" s="2">
        <f t="shared" si="223"/>
        <v>3.1597079999999993</v>
      </c>
      <c r="I1859" s="2">
        <f t="array" ref="I1859">SUMPRODUCT(B1843:B1862, (ROW(B1843:B1862)-ROW(B1843)+1)) / (20*21/2)</f>
        <v>3.758843809523809</v>
      </c>
      <c r="J1859" s="2">
        <f t="shared" si="226"/>
        <v>3.7658203740062199</v>
      </c>
      <c r="K1859" s="2">
        <f t="shared" si="228"/>
        <v>3.6969469024152093</v>
      </c>
    </row>
    <row r="1860" spans="1:11" ht="13.5" x14ac:dyDescent="0.25">
      <c r="A1860" s="3">
        <f>TITRES_STAT!B1863</f>
        <v>44720</v>
      </c>
      <c r="B1860" s="6">
        <f>TITRES_STAT!D1863</f>
        <v>3.7886000000000002</v>
      </c>
      <c r="C1860" s="2">
        <f t="shared" ref="C1860:C1923" si="229">B1860-B1859</f>
        <v>0</v>
      </c>
      <c r="D1860" s="2">
        <f t="shared" si="222"/>
        <v>3.7886000000000002</v>
      </c>
      <c r="E1860" s="2">
        <f t="shared" si="224"/>
        <v>3.7813000000000003</v>
      </c>
      <c r="F1860" s="2">
        <f t="shared" si="225"/>
        <v>3.769985000000001</v>
      </c>
      <c r="G1860" s="2">
        <f t="shared" si="227"/>
        <v>3.7053799999999999</v>
      </c>
      <c r="H1860" s="2">
        <f t="shared" si="223"/>
        <v>3.1662499999999989</v>
      </c>
      <c r="I1860" s="2">
        <f t="array" ref="I1860">SUMPRODUCT(B1844:B1863, (ROW(B1844:B1863)-ROW(B1844)+1)) / (20*21/2)</f>
        <v>3.7604080952380956</v>
      </c>
      <c r="J1860" s="2">
        <f t="shared" si="226"/>
        <v>3.7679898621961039</v>
      </c>
      <c r="K1860" s="2">
        <f t="shared" si="228"/>
        <v>3.7005411415361813</v>
      </c>
    </row>
    <row r="1861" spans="1:11" ht="13.5" x14ac:dyDescent="0.25">
      <c r="A1861" s="3">
        <f>TITRES_STAT!B1864</f>
        <v>44721</v>
      </c>
      <c r="B1861" s="6">
        <f>TITRES_STAT!D1864</f>
        <v>3.6718000000000002</v>
      </c>
      <c r="C1861" s="2">
        <f t="shared" si="229"/>
        <v>-0.11680000000000001</v>
      </c>
      <c r="D1861" s="2">
        <f t="shared" si="222"/>
        <v>3.7652399999999999</v>
      </c>
      <c r="E1861" s="2">
        <f t="shared" si="224"/>
        <v>3.7696199999999989</v>
      </c>
      <c r="F1861" s="2">
        <f t="shared" si="225"/>
        <v>3.760495000000001</v>
      </c>
      <c r="G1861" s="2">
        <f t="shared" si="227"/>
        <v>3.7065480000000006</v>
      </c>
      <c r="H1861" s="2">
        <f t="shared" si="223"/>
        <v>3.1721389999999992</v>
      </c>
      <c r="I1861" s="2">
        <f t="array" ref="I1861">SUMPRODUCT(B1845:B1864, (ROW(B1845:B1864)-ROW(B1845)+1)) / (20*21/2)</f>
        <v>3.7633976190476193</v>
      </c>
      <c r="J1861" s="2">
        <f t="shared" si="226"/>
        <v>3.7588289229393324</v>
      </c>
      <c r="K1861" s="2">
        <f t="shared" si="228"/>
        <v>3.6994140379465272</v>
      </c>
    </row>
    <row r="1862" spans="1:11" ht="13.5" x14ac:dyDescent="0.25">
      <c r="A1862" s="3">
        <f>TITRES_STAT!B1865</f>
        <v>44722</v>
      </c>
      <c r="B1862" s="6">
        <f>TITRES_STAT!D1865</f>
        <v>3.7448000000000001</v>
      </c>
      <c r="C1862" s="2">
        <f t="shared" si="229"/>
        <v>7.2999999999999954E-2</v>
      </c>
      <c r="D1862" s="2">
        <f t="shared" ref="D1862:D1925" si="230">AVERAGE(B1858:B1862)</f>
        <v>3.7564800000000007</v>
      </c>
      <c r="E1862" s="2">
        <f t="shared" si="224"/>
        <v>3.7666999999999993</v>
      </c>
      <c r="F1862" s="2">
        <f t="shared" si="225"/>
        <v>3.7575750000000006</v>
      </c>
      <c r="G1862" s="2">
        <f t="shared" si="227"/>
        <v>3.710198000000001</v>
      </c>
      <c r="H1862" s="2">
        <f t="shared" si="223"/>
        <v>3.1783929999999994</v>
      </c>
      <c r="I1862" s="2">
        <f t="array" ref="I1862">SUMPRODUCT(B1846:B1865, (ROW(B1846:B1865)-ROW(B1846)+1)) / (20*21/2)</f>
        <v>3.7643361904761909</v>
      </c>
      <c r="J1862" s="2">
        <f t="shared" si="226"/>
        <v>3.7574928350403485</v>
      </c>
      <c r="K1862" s="2">
        <f t="shared" si="228"/>
        <v>3.7011938795956834</v>
      </c>
    </row>
    <row r="1863" spans="1:11" ht="13.5" x14ac:dyDescent="0.25">
      <c r="A1863" s="3">
        <f>TITRES_STAT!B1866</f>
        <v>44725</v>
      </c>
      <c r="B1863" s="6">
        <f>TITRES_STAT!D1866</f>
        <v>3.774</v>
      </c>
      <c r="C1863" s="2">
        <f t="shared" si="229"/>
        <v>2.9199999999999893E-2</v>
      </c>
      <c r="D1863" s="2">
        <f t="shared" si="230"/>
        <v>3.7535600000000002</v>
      </c>
      <c r="E1863" s="2">
        <f t="shared" si="224"/>
        <v>3.7674300000000001</v>
      </c>
      <c r="F1863" s="2">
        <f t="shared" si="225"/>
        <v>3.7572100000000006</v>
      </c>
      <c r="G1863" s="2">
        <f t="shared" si="227"/>
        <v>3.7156000000000002</v>
      </c>
      <c r="H1863" s="2">
        <f t="shared" si="223"/>
        <v>3.1847929999999995</v>
      </c>
      <c r="I1863" s="2">
        <f t="array" ref="I1863">SUMPRODUCT(B1847:B1866, (ROW(B1847:B1866)-ROW(B1847)+1)) / (20*21/2)</f>
        <v>3.7549157142857141</v>
      </c>
      <c r="J1863" s="2">
        <f t="shared" si="226"/>
        <v>3.7590649459888867</v>
      </c>
      <c r="K1863" s="2">
        <f t="shared" si="228"/>
        <v>3.7040490215723234</v>
      </c>
    </row>
    <row r="1864" spans="1:11" ht="13.5" x14ac:dyDescent="0.25">
      <c r="A1864" s="3">
        <f>TITRES_STAT!B1867</f>
        <v>44726</v>
      </c>
      <c r="B1864" s="6">
        <f>TITRES_STAT!D1867</f>
        <v>3.7886000000000002</v>
      </c>
      <c r="C1864" s="2">
        <f t="shared" si="229"/>
        <v>1.4600000000000168E-2</v>
      </c>
      <c r="D1864" s="2">
        <f t="shared" si="230"/>
        <v>3.7535599999999993</v>
      </c>
      <c r="E1864" s="2">
        <f t="shared" si="224"/>
        <v>3.7681600000000004</v>
      </c>
      <c r="F1864" s="2">
        <f t="shared" si="225"/>
        <v>3.7568450000000007</v>
      </c>
      <c r="G1864" s="2">
        <f t="shared" si="227"/>
        <v>3.7199800000000005</v>
      </c>
      <c r="H1864" s="2">
        <f t="shared" si="223"/>
        <v>3.1907834999999993</v>
      </c>
      <c r="I1864" s="2">
        <f t="array" ref="I1864">SUMPRODUCT(B1848:B1867, (ROW(B1848:B1867)-ROW(B1848)+1)) / (20*21/2)</f>
        <v>3.7474071428571429</v>
      </c>
      <c r="J1864" s="2">
        <f t="shared" si="226"/>
        <v>3.7618778082756594</v>
      </c>
      <c r="K1864" s="2">
        <f t="shared" si="228"/>
        <v>3.707364746216546</v>
      </c>
    </row>
    <row r="1865" spans="1:11" ht="13.5" x14ac:dyDescent="0.25">
      <c r="A1865" s="3">
        <f>TITRES_STAT!B1868</f>
        <v>44727</v>
      </c>
      <c r="B1865" s="6">
        <f>TITRES_STAT!D1868</f>
        <v>3.7667000000000002</v>
      </c>
      <c r="C1865" s="2">
        <f t="shared" si="229"/>
        <v>-2.1900000000000031E-2</v>
      </c>
      <c r="D1865" s="2">
        <f t="shared" si="230"/>
        <v>3.74918</v>
      </c>
      <c r="E1865" s="2">
        <f t="shared" si="224"/>
        <v>3.7688900000000003</v>
      </c>
      <c r="F1865" s="2">
        <f t="shared" si="225"/>
        <v>3.7561150000000003</v>
      </c>
      <c r="G1865" s="2">
        <f t="shared" si="227"/>
        <v>3.723922</v>
      </c>
      <c r="H1865" s="2">
        <f t="shared" si="223"/>
        <v>3.1966299999999994</v>
      </c>
      <c r="I1865" s="2">
        <f t="array" ref="I1865">SUMPRODUCT(B1849:B1868, (ROW(B1849:B1868)-ROW(B1849)+1)) / (20*21/2)</f>
        <v>3.7432357142857144</v>
      </c>
      <c r="J1865" s="2">
        <f t="shared" si="226"/>
        <v>3.7623370646303584</v>
      </c>
      <c r="K1865" s="2">
        <f t="shared" si="228"/>
        <v>3.7096916189139364</v>
      </c>
    </row>
    <row r="1866" spans="1:11" ht="13.5" x14ac:dyDescent="0.25">
      <c r="A1866" s="3">
        <f>TITRES_STAT!B1869</f>
        <v>44728</v>
      </c>
      <c r="B1866" s="6">
        <f>TITRES_STAT!D1869</f>
        <v>3.6572</v>
      </c>
      <c r="C1866" s="2">
        <f t="shared" si="229"/>
        <v>-0.10950000000000015</v>
      </c>
      <c r="D1866" s="2">
        <f t="shared" si="230"/>
        <v>3.7462600000000004</v>
      </c>
      <c r="E1866" s="2">
        <f t="shared" si="224"/>
        <v>3.7557500000000004</v>
      </c>
      <c r="F1866" s="2">
        <f t="shared" si="225"/>
        <v>3.7506400000000006</v>
      </c>
      <c r="G1866" s="2">
        <f t="shared" si="227"/>
        <v>3.7253819999999997</v>
      </c>
      <c r="H1866" s="2">
        <f t="shared" ref="H1866:H1929" si="231">AVERAGE(B1667:B1866)</f>
        <v>3.2018259999999992</v>
      </c>
      <c r="I1866" s="2">
        <f t="array" ref="I1866">SUMPRODUCT(B1850:B1869, (ROW(B1850:B1869)-ROW(B1850)+1)) / (20*21/2)</f>
        <v>3.7376738095238102</v>
      </c>
      <c r="J1866" s="2">
        <f t="shared" si="226"/>
        <v>3.7523240108560385</v>
      </c>
      <c r="K1866" s="2">
        <f t="shared" si="228"/>
        <v>3.7076331240545666</v>
      </c>
    </row>
    <row r="1867" spans="1:11" ht="13.5" x14ac:dyDescent="0.25">
      <c r="A1867" s="3">
        <f>TITRES_STAT!B1870</f>
        <v>44729</v>
      </c>
      <c r="B1867" s="6">
        <f>TITRES_STAT!D1870</f>
        <v>3.6718000000000002</v>
      </c>
      <c r="C1867" s="2">
        <f t="shared" si="229"/>
        <v>1.4600000000000168E-2</v>
      </c>
      <c r="D1867" s="2">
        <f t="shared" si="230"/>
        <v>3.7316600000000002</v>
      </c>
      <c r="E1867" s="2">
        <f t="shared" si="224"/>
        <v>3.7440699999999998</v>
      </c>
      <c r="F1867" s="2">
        <f t="shared" si="225"/>
        <v>3.7521000000000009</v>
      </c>
      <c r="G1867" s="2">
        <f t="shared" si="227"/>
        <v>3.7262579999999996</v>
      </c>
      <c r="H1867" s="2">
        <f t="shared" si="231"/>
        <v>3.2069224999999992</v>
      </c>
      <c r="I1867" s="2">
        <f t="array" ref="I1867">SUMPRODUCT(B1851:B1870, (ROW(B1851:B1870)-ROW(B1851)+1)) / (20*21/2)</f>
        <v>3.7294699999999996</v>
      </c>
      <c r="J1867" s="2">
        <f t="shared" si="226"/>
        <v>3.7446550574411779</v>
      </c>
      <c r="K1867" s="2">
        <f t="shared" si="228"/>
        <v>3.7062279035034069</v>
      </c>
    </row>
    <row r="1868" spans="1:11" ht="13.5" x14ac:dyDescent="0.25">
      <c r="A1868" s="3">
        <f>TITRES_STAT!B1871</f>
        <v>44732</v>
      </c>
      <c r="B1868" s="6">
        <f>TITRES_STAT!D1871</f>
        <v>3.7082999999999999</v>
      </c>
      <c r="C1868" s="2">
        <f t="shared" si="229"/>
        <v>3.6499999999999755E-2</v>
      </c>
      <c r="D1868" s="2">
        <f t="shared" si="230"/>
        <v>3.7185200000000003</v>
      </c>
      <c r="E1868" s="2">
        <f t="shared" ref="E1868:E1931" si="232">AVERAGE(B1859:B1868)</f>
        <v>3.73604</v>
      </c>
      <c r="F1868" s="2">
        <f t="shared" si="225"/>
        <v>3.7521000000000009</v>
      </c>
      <c r="G1868" s="2">
        <f t="shared" si="227"/>
        <v>3.7288859999999993</v>
      </c>
      <c r="H1868" s="2">
        <f t="shared" si="231"/>
        <v>3.2122704999999998</v>
      </c>
      <c r="I1868" s="2">
        <f t="array" ref="I1868">SUMPRODUCT(B1852:B1871, (ROW(B1852:B1871)-ROW(B1852)+1)) / (20*21/2)</f>
        <v>3.7215442857142853</v>
      </c>
      <c r="J1868" s="2">
        <f t="shared" si="226"/>
        <v>3.7411926710182088</v>
      </c>
      <c r="K1868" s="2">
        <f t="shared" si="228"/>
        <v>3.7063091621895481</v>
      </c>
    </row>
    <row r="1869" spans="1:11" ht="13.5" x14ac:dyDescent="0.25">
      <c r="A1869" s="3">
        <f>TITRES_STAT!B1872</f>
        <v>44733</v>
      </c>
      <c r="B1869" s="6">
        <f>TITRES_STAT!D1872</f>
        <v>3.6937000000000002</v>
      </c>
      <c r="C1869" s="2">
        <f t="shared" si="229"/>
        <v>-1.4599999999999724E-2</v>
      </c>
      <c r="D1869" s="2">
        <f t="shared" si="230"/>
        <v>3.6995400000000003</v>
      </c>
      <c r="E1869" s="2">
        <f t="shared" si="232"/>
        <v>3.7265499999999996</v>
      </c>
      <c r="F1869" s="2">
        <f t="shared" si="225"/>
        <v>3.7506400000000006</v>
      </c>
      <c r="G1869" s="2">
        <f t="shared" si="227"/>
        <v>3.7309299999999994</v>
      </c>
      <c r="H1869" s="2">
        <f t="shared" si="231"/>
        <v>3.2174764999999996</v>
      </c>
      <c r="I1869" s="2">
        <f t="array" ref="I1869">SUMPRODUCT(B1853:B1872, (ROW(B1853:B1872)-ROW(B1853)+1)) / (20*21/2)</f>
        <v>3.7142095238095241</v>
      </c>
      <c r="J1869" s="2">
        <f t="shared" si="226"/>
        <v>3.7366695594926651</v>
      </c>
      <c r="K1869" s="2">
        <f t="shared" si="228"/>
        <v>3.7058146852409384</v>
      </c>
    </row>
    <row r="1870" spans="1:11" ht="13.5" x14ac:dyDescent="0.25">
      <c r="A1870" s="3">
        <f>TITRES_STAT!B1873</f>
        <v>44734</v>
      </c>
      <c r="B1870" s="6">
        <f>TITRES_STAT!D1873</f>
        <v>3.6644999999999999</v>
      </c>
      <c r="C1870" s="2">
        <f t="shared" si="229"/>
        <v>-2.9200000000000337E-2</v>
      </c>
      <c r="D1870" s="2">
        <f t="shared" si="230"/>
        <v>3.6790999999999996</v>
      </c>
      <c r="E1870" s="2">
        <f t="shared" si="232"/>
        <v>3.7141399999999996</v>
      </c>
      <c r="F1870" s="2">
        <f t="shared" si="225"/>
        <v>3.7477200000000002</v>
      </c>
      <c r="G1870" s="2">
        <f t="shared" si="227"/>
        <v>3.7326820000000005</v>
      </c>
      <c r="H1870" s="2">
        <f t="shared" si="231"/>
        <v>3.2227434999999991</v>
      </c>
      <c r="I1870" s="2">
        <f t="array" ref="I1870">SUMPRODUCT(B1854:B1873, (ROW(B1854:B1873)-ROW(B1854)+1)) / (20*21/2)</f>
        <v>3.7073961904761901</v>
      </c>
      <c r="J1870" s="2">
        <f t="shared" si="226"/>
        <v>3.7297962681124117</v>
      </c>
      <c r="K1870" s="2">
        <f t="shared" si="228"/>
        <v>3.7041945015059996</v>
      </c>
    </row>
    <row r="1871" spans="1:11" ht="13.5" x14ac:dyDescent="0.25">
      <c r="A1871" s="3">
        <f>TITRES_STAT!B1874</f>
        <v>44735</v>
      </c>
      <c r="B1871" s="6">
        <f>TITRES_STAT!D1874</f>
        <v>3.6644999999999999</v>
      </c>
      <c r="C1871" s="2">
        <f t="shared" si="229"/>
        <v>0</v>
      </c>
      <c r="D1871" s="2">
        <f t="shared" si="230"/>
        <v>3.6805599999999998</v>
      </c>
      <c r="E1871" s="2">
        <f t="shared" si="232"/>
        <v>3.7134099999999997</v>
      </c>
      <c r="F1871" s="2">
        <f t="shared" si="225"/>
        <v>3.7415150000000006</v>
      </c>
      <c r="G1871" s="2">
        <f t="shared" si="227"/>
        <v>3.7339959999999994</v>
      </c>
      <c r="H1871" s="2">
        <f t="shared" si="231"/>
        <v>3.228010499999999</v>
      </c>
      <c r="I1871" s="2">
        <f t="array" ref="I1871">SUMPRODUCT(B1855:B1874, (ROW(B1855:B1874)-ROW(B1855)+1)) / (20*21/2)</f>
        <v>3.6962028571428576</v>
      </c>
      <c r="J1871" s="2">
        <f t="shared" si="226"/>
        <v>3.7235775759112295</v>
      </c>
      <c r="K1871" s="2">
        <f t="shared" si="228"/>
        <v>3.7026378543881173</v>
      </c>
    </row>
    <row r="1872" spans="1:11" ht="13.5" x14ac:dyDescent="0.25">
      <c r="A1872" s="3">
        <f>TITRES_STAT!B1875</f>
        <v>44736</v>
      </c>
      <c r="B1872" s="6">
        <f>TITRES_STAT!D1875</f>
        <v>3.6644999999999999</v>
      </c>
      <c r="C1872" s="2">
        <f t="shared" si="229"/>
        <v>0</v>
      </c>
      <c r="D1872" s="2">
        <f t="shared" si="230"/>
        <v>3.6790999999999996</v>
      </c>
      <c r="E1872" s="2">
        <f t="shared" si="232"/>
        <v>3.7053799999999995</v>
      </c>
      <c r="F1872" s="2">
        <f t="shared" si="225"/>
        <v>3.7360400000000005</v>
      </c>
      <c r="G1872" s="2">
        <f t="shared" si="227"/>
        <v>3.7357480000000005</v>
      </c>
      <c r="H1872" s="2">
        <f t="shared" si="231"/>
        <v>3.2332774999999998</v>
      </c>
      <c r="I1872" s="2">
        <f t="array" ref="I1872">SUMPRODUCT(B1856:B1875, (ROW(B1856:B1875)-ROW(B1856)+1)) / (20*21/2)</f>
        <v>3.6858090476190477</v>
      </c>
      <c r="J1872" s="2">
        <f t="shared" si="226"/>
        <v>3.7179511401101601</v>
      </c>
      <c r="K1872" s="2">
        <f t="shared" si="228"/>
        <v>3.70114225225525</v>
      </c>
    </row>
    <row r="1873" spans="1:11" ht="13.5" x14ac:dyDescent="0.25">
      <c r="A1873" s="3">
        <f>TITRES_STAT!B1876</f>
        <v>44739</v>
      </c>
      <c r="B1873" s="6">
        <f>TITRES_STAT!D1876</f>
        <v>3.6644999999999999</v>
      </c>
      <c r="C1873" s="2">
        <f t="shared" si="229"/>
        <v>0</v>
      </c>
      <c r="D1873" s="2">
        <f t="shared" si="230"/>
        <v>3.6703400000000004</v>
      </c>
      <c r="E1873" s="2">
        <f t="shared" si="232"/>
        <v>3.6944299999999997</v>
      </c>
      <c r="F1873" s="2">
        <f t="shared" si="225"/>
        <v>3.7309300000000007</v>
      </c>
      <c r="G1873" s="2">
        <f t="shared" si="227"/>
        <v>3.7372080000000008</v>
      </c>
      <c r="H1873" s="2">
        <f t="shared" si="231"/>
        <v>3.238440999999999</v>
      </c>
      <c r="I1873" s="2">
        <f t="array" ref="I1873">SUMPRODUCT(B1857:B1876, (ROW(B1857:B1876)-ROW(B1857)+1)) / (20*21/2)</f>
        <v>3.6788914285714283</v>
      </c>
      <c r="J1873" s="2">
        <f t="shared" si="226"/>
        <v>3.7128605553377643</v>
      </c>
      <c r="K1873" s="2">
        <f t="shared" si="228"/>
        <v>3.6997053011864165</v>
      </c>
    </row>
    <row r="1874" spans="1:11" ht="13.5" x14ac:dyDescent="0.25">
      <c r="A1874" s="3">
        <f>TITRES_STAT!B1877</f>
        <v>44740</v>
      </c>
      <c r="B1874" s="6">
        <f>TITRES_STAT!D1877</f>
        <v>3.6133999999999999</v>
      </c>
      <c r="C1874" s="2">
        <f t="shared" si="229"/>
        <v>-5.1099999999999923E-2</v>
      </c>
      <c r="D1874" s="2">
        <f t="shared" si="230"/>
        <v>3.65428</v>
      </c>
      <c r="E1874" s="2">
        <f t="shared" si="232"/>
        <v>3.6769100000000003</v>
      </c>
      <c r="F1874" s="2">
        <f t="shared" si="225"/>
        <v>3.7225349999999997</v>
      </c>
      <c r="G1874" s="2">
        <f t="shared" si="227"/>
        <v>3.7382299999999997</v>
      </c>
      <c r="H1874" s="2">
        <f t="shared" si="231"/>
        <v>3.2435899999999993</v>
      </c>
      <c r="I1874" s="2">
        <f t="array" ref="I1874">SUMPRODUCT(B1858:B1877, (ROW(B1858:B1877)-ROW(B1858)+1)) / (20*21/2)</f>
        <v>3.6719738095238097</v>
      </c>
      <c r="J1874" s="2">
        <f t="shared" si="226"/>
        <v>3.7033881214960722</v>
      </c>
      <c r="K1874" s="2">
        <f t="shared" si="228"/>
        <v>3.6963207795712631</v>
      </c>
    </row>
    <row r="1875" spans="1:11" ht="13.5" x14ac:dyDescent="0.25">
      <c r="A1875" s="3">
        <f>TITRES_STAT!B1878</f>
        <v>44741</v>
      </c>
      <c r="B1875" s="6">
        <f>TITRES_STAT!D1878</f>
        <v>3.6133999999999999</v>
      </c>
      <c r="C1875" s="2">
        <f t="shared" si="229"/>
        <v>0</v>
      </c>
      <c r="D1875" s="2">
        <f t="shared" si="230"/>
        <v>3.6440599999999996</v>
      </c>
      <c r="E1875" s="2">
        <f t="shared" si="232"/>
        <v>3.6615799999999998</v>
      </c>
      <c r="F1875" s="2">
        <f t="shared" si="225"/>
        <v>3.7152349999999998</v>
      </c>
      <c r="G1875" s="2">
        <f t="shared" si="227"/>
        <v>3.7374999999999998</v>
      </c>
      <c r="H1875" s="2">
        <f t="shared" si="231"/>
        <v>3.2485669999999995</v>
      </c>
      <c r="I1875" s="2">
        <f t="array" ref="I1875">SUMPRODUCT(B1859:B1878, (ROW(B1859:B1878)-ROW(B1859)+1)) / (20*21/2)</f>
        <v>3.665786190476191</v>
      </c>
      <c r="J1875" s="2">
        <f t="shared" si="226"/>
        <v>3.6948178242107317</v>
      </c>
      <c r="K1875" s="2">
        <f t="shared" si="228"/>
        <v>3.693068984293959</v>
      </c>
    </row>
    <row r="1876" spans="1:11" ht="13.5" x14ac:dyDescent="0.25">
      <c r="A1876" s="3">
        <f>TITRES_STAT!B1879</f>
        <v>44742</v>
      </c>
      <c r="B1876" s="6">
        <f>TITRES_STAT!D1879</f>
        <v>3.6425999999999998</v>
      </c>
      <c r="C1876" s="2">
        <f t="shared" si="229"/>
        <v>2.9199999999999893E-2</v>
      </c>
      <c r="D1876" s="2">
        <f t="shared" si="230"/>
        <v>3.6396799999999998</v>
      </c>
      <c r="E1876" s="2">
        <f t="shared" si="232"/>
        <v>3.66012</v>
      </c>
      <c r="F1876" s="2">
        <f t="shared" ref="F1876:F1939" si="233">AVERAGE(B1857:B1876)</f>
        <v>3.707935</v>
      </c>
      <c r="G1876" s="2">
        <f t="shared" si="227"/>
        <v>3.7386680000000005</v>
      </c>
      <c r="H1876" s="2">
        <f t="shared" si="231"/>
        <v>3.2533455</v>
      </c>
      <c r="I1876" s="2">
        <f t="array" ref="I1876">SUMPRODUCT(B1860:B1879, (ROW(B1860:B1879)-ROW(B1860)+1)) / (20*21/2)</f>
        <v>3.6582428571428571</v>
      </c>
      <c r="J1876" s="2">
        <f t="shared" si="226"/>
        <v>3.6898446980954236</v>
      </c>
      <c r="K1876" s="2">
        <f t="shared" si="228"/>
        <v>3.691089808439294</v>
      </c>
    </row>
    <row r="1877" spans="1:11" ht="13.5" x14ac:dyDescent="0.25">
      <c r="A1877" s="3">
        <f>TITRES_STAT!B1880</f>
        <v>44743</v>
      </c>
      <c r="B1877" s="6">
        <f>TITRES_STAT!D1880</f>
        <v>3.6353</v>
      </c>
      <c r="C1877" s="2">
        <f t="shared" si="229"/>
        <v>-7.2999999999998622E-3</v>
      </c>
      <c r="D1877" s="2">
        <f t="shared" si="230"/>
        <v>3.6338400000000002</v>
      </c>
      <c r="E1877" s="2">
        <f t="shared" si="232"/>
        <v>3.6564699999999997</v>
      </c>
      <c r="F1877" s="2">
        <f t="shared" si="233"/>
        <v>3.7002699999999997</v>
      </c>
      <c r="G1877" s="2">
        <f t="shared" si="227"/>
        <v>3.7389600000000005</v>
      </c>
      <c r="H1877" s="2">
        <f t="shared" si="231"/>
        <v>3.2579494999999996</v>
      </c>
      <c r="I1877" s="2">
        <f t="array" ref="I1877">SUMPRODUCT(B1861:B1880, (ROW(B1861:B1880)-ROW(B1861)+1)) / (20*21/2)</f>
        <v>3.6515338095238099</v>
      </c>
      <c r="J1877" s="2">
        <f t="shared" ref="J1877:J1940" si="234">$J$4*B1877+J1876*(1-$J$4)</f>
        <v>3.6846499649434783</v>
      </c>
      <c r="K1877" s="2">
        <f t="shared" si="228"/>
        <v>3.6889019728142238</v>
      </c>
    </row>
    <row r="1878" spans="1:11" ht="13.5" x14ac:dyDescent="0.25">
      <c r="A1878" s="3">
        <f>TITRES_STAT!B1881</f>
        <v>44746</v>
      </c>
      <c r="B1878" s="6">
        <f>TITRES_STAT!D1881</f>
        <v>3.6353</v>
      </c>
      <c r="C1878" s="2">
        <f t="shared" si="229"/>
        <v>0</v>
      </c>
      <c r="D1878" s="2">
        <f t="shared" si="230"/>
        <v>3.6280000000000001</v>
      </c>
      <c r="E1878" s="2">
        <f t="shared" si="232"/>
        <v>3.6491700000000002</v>
      </c>
      <c r="F1878" s="2">
        <f t="shared" si="233"/>
        <v>3.692604999999999</v>
      </c>
      <c r="G1878" s="2">
        <f t="shared" si="227"/>
        <v>3.7393980000000004</v>
      </c>
      <c r="H1878" s="2">
        <f t="shared" si="231"/>
        <v>3.2624504999999995</v>
      </c>
      <c r="I1878" s="2">
        <f t="array" ref="I1878">SUMPRODUCT(B1862:B1881, (ROW(B1862:B1881)-ROW(B1862)+1)) / (20*21/2)</f>
        <v>3.6574780952380954</v>
      </c>
      <c r="J1878" s="2">
        <f t="shared" si="234"/>
        <v>3.6799499682821946</v>
      </c>
      <c r="K1878" s="2">
        <f t="shared" si="228"/>
        <v>3.6867999346646467</v>
      </c>
    </row>
    <row r="1879" spans="1:11" ht="13.5" x14ac:dyDescent="0.25">
      <c r="A1879" s="3">
        <f>TITRES_STAT!B1882</f>
        <v>44747</v>
      </c>
      <c r="B1879" s="6">
        <f>TITRES_STAT!D1882</f>
        <v>3.6133999999999999</v>
      </c>
      <c r="C1879" s="2">
        <f t="shared" si="229"/>
        <v>-2.1900000000000031E-2</v>
      </c>
      <c r="D1879" s="2">
        <f t="shared" si="230"/>
        <v>3.6280000000000001</v>
      </c>
      <c r="E1879" s="2">
        <f t="shared" si="232"/>
        <v>3.64114</v>
      </c>
      <c r="F1879" s="2">
        <f t="shared" si="233"/>
        <v>3.6838449999999989</v>
      </c>
      <c r="G1879" s="2">
        <f t="shared" si="227"/>
        <v>3.7386680000000005</v>
      </c>
      <c r="H1879" s="2">
        <f t="shared" si="231"/>
        <v>3.2670139999999996</v>
      </c>
      <c r="I1879" s="2">
        <f t="array" ref="I1879">SUMPRODUCT(B1863:B1882, (ROW(B1863:B1882)-ROW(B1863)+1)) / (20*21/2)</f>
        <v>3.6749285714285715</v>
      </c>
      <c r="J1879" s="2">
        <f t="shared" si="234"/>
        <v>3.6736118760648426</v>
      </c>
      <c r="K1879" s="2">
        <f t="shared" si="228"/>
        <v>3.6839215058542685</v>
      </c>
    </row>
    <row r="1880" spans="1:11" ht="13.5" x14ac:dyDescent="0.25">
      <c r="A1880" s="3">
        <f>TITRES_STAT!B1883</f>
        <v>44748</v>
      </c>
      <c r="B1880" s="6">
        <f>TITRES_STAT!D1883</f>
        <v>3.6133999999999999</v>
      </c>
      <c r="C1880" s="2">
        <f t="shared" si="229"/>
        <v>0</v>
      </c>
      <c r="D1880" s="2">
        <f t="shared" si="230"/>
        <v>3.6280000000000001</v>
      </c>
      <c r="E1880" s="2">
        <f t="shared" si="232"/>
        <v>3.6360299999999994</v>
      </c>
      <c r="F1880" s="2">
        <f t="shared" si="233"/>
        <v>3.6750849999999993</v>
      </c>
      <c r="G1880" s="2">
        <f t="shared" si="227"/>
        <v>3.7375000000000016</v>
      </c>
      <c r="H1880" s="2">
        <f t="shared" si="231"/>
        <v>3.2715774999999989</v>
      </c>
      <c r="I1880" s="2">
        <f t="array" ref="I1880">SUMPRODUCT(B1864:B1883, (ROW(B1864:B1883)-ROW(B1864)+1)) / (20*21/2)</f>
        <v>3.6918228571428569</v>
      </c>
      <c r="J1880" s="2">
        <f t="shared" si="234"/>
        <v>3.6678774116777144</v>
      </c>
      <c r="K1880" s="2">
        <f t="shared" si="228"/>
        <v>3.6811559566050818</v>
      </c>
    </row>
    <row r="1881" spans="1:11" ht="13.5" x14ac:dyDescent="0.25">
      <c r="A1881" s="3">
        <f>TITRES_STAT!B1884</f>
        <v>44749</v>
      </c>
      <c r="B1881" s="6">
        <f>TITRES_STAT!D1884</f>
        <v>3.7374999999999998</v>
      </c>
      <c r="C1881" s="2">
        <f t="shared" si="229"/>
        <v>0.12409999999999988</v>
      </c>
      <c r="D1881" s="2">
        <f t="shared" si="230"/>
        <v>3.6469800000000001</v>
      </c>
      <c r="E1881" s="2">
        <f t="shared" si="232"/>
        <v>3.6433299999999997</v>
      </c>
      <c r="F1881" s="2">
        <f t="shared" si="233"/>
        <v>3.6783699999999997</v>
      </c>
      <c r="G1881" s="2">
        <f t="shared" si="227"/>
        <v>3.7385220000000015</v>
      </c>
      <c r="H1881" s="2">
        <f t="shared" si="231"/>
        <v>3.2763224999999996</v>
      </c>
      <c r="I1881" s="2">
        <f t="array" ref="I1881">SUMPRODUCT(B1865:B1884, (ROW(B1865:B1884)-ROW(B1865)+1)) / (20*21/2)</f>
        <v>3.7076047619047618</v>
      </c>
      <c r="J1881" s="2">
        <f t="shared" si="234"/>
        <v>3.674508134375075</v>
      </c>
      <c r="K1881" s="2">
        <f t="shared" si="228"/>
        <v>3.6833655269342942</v>
      </c>
    </row>
    <row r="1882" spans="1:11" ht="13.5" x14ac:dyDescent="0.25">
      <c r="A1882" s="3">
        <f>TITRES_STAT!B1885</f>
        <v>44750</v>
      </c>
      <c r="B1882" s="6">
        <f>TITRES_STAT!D1885</f>
        <v>3.8616000000000001</v>
      </c>
      <c r="C1882" s="2">
        <f t="shared" si="229"/>
        <v>0.12410000000000032</v>
      </c>
      <c r="D1882" s="2">
        <f t="shared" si="230"/>
        <v>3.6922399999999995</v>
      </c>
      <c r="E1882" s="2">
        <f t="shared" si="232"/>
        <v>3.6630400000000001</v>
      </c>
      <c r="F1882" s="2">
        <f t="shared" si="233"/>
        <v>3.6842099999999993</v>
      </c>
      <c r="G1882" s="2">
        <f t="shared" si="227"/>
        <v>3.741296000000002</v>
      </c>
      <c r="H1882" s="2">
        <f t="shared" si="231"/>
        <v>3.2814324999999984</v>
      </c>
      <c r="I1882" s="2">
        <f t="array" ref="I1882">SUMPRODUCT(B1866:B1885, (ROW(B1866:B1885)-ROW(B1866)+1)) / (20*21/2)</f>
        <v>3.7244642857142867</v>
      </c>
      <c r="J1882" s="2">
        <f t="shared" si="234"/>
        <v>3.6923264072917346</v>
      </c>
      <c r="K1882" s="2">
        <f t="shared" si="228"/>
        <v>3.6903551141133413</v>
      </c>
    </row>
    <row r="1883" spans="1:11" ht="13.5" x14ac:dyDescent="0.25">
      <c r="A1883" s="3">
        <f>TITRES_STAT!B1886</f>
        <v>44753</v>
      </c>
      <c r="B1883" s="6">
        <f>TITRES_STAT!D1886</f>
        <v>3.8616000000000001</v>
      </c>
      <c r="C1883" s="2">
        <f t="shared" si="229"/>
        <v>0</v>
      </c>
      <c r="D1883" s="2">
        <f t="shared" si="230"/>
        <v>3.7374999999999998</v>
      </c>
      <c r="E1883" s="2">
        <f t="shared" si="232"/>
        <v>3.68275</v>
      </c>
      <c r="F1883" s="2">
        <f t="shared" si="233"/>
        <v>3.6885899999999991</v>
      </c>
      <c r="G1883" s="2">
        <f t="shared" si="227"/>
        <v>3.7426100000000027</v>
      </c>
      <c r="H1883" s="2">
        <f t="shared" si="231"/>
        <v>3.2864329999999984</v>
      </c>
      <c r="I1883" s="2">
        <f t="array" ref="I1883">SUMPRODUCT(B1867:B1886, (ROW(B1867:B1886)-ROW(B1867)+1)) / (20*21/2)</f>
        <v>3.7408371428571425</v>
      </c>
      <c r="J1883" s="2">
        <f t="shared" si="234"/>
        <v>3.7084477018353788</v>
      </c>
      <c r="K1883" s="2">
        <f t="shared" si="228"/>
        <v>3.6970705998343867</v>
      </c>
    </row>
    <row r="1884" spans="1:11" ht="13.5" x14ac:dyDescent="0.25">
      <c r="A1884" s="3">
        <f>TITRES_STAT!B1887</f>
        <v>44754</v>
      </c>
      <c r="B1884" s="6">
        <f>TITRES_STAT!D1887</f>
        <v>3.8542999999999998</v>
      </c>
      <c r="C1884" s="2">
        <f t="shared" si="229"/>
        <v>-7.3000000000003062E-3</v>
      </c>
      <c r="D1884" s="2">
        <f t="shared" si="230"/>
        <v>3.7856799999999993</v>
      </c>
      <c r="E1884" s="2">
        <f t="shared" si="232"/>
        <v>3.7068400000000006</v>
      </c>
      <c r="F1884" s="2">
        <f t="shared" si="233"/>
        <v>3.6918749999999996</v>
      </c>
      <c r="G1884" s="2">
        <f t="shared" si="227"/>
        <v>3.7429020000000026</v>
      </c>
      <c r="H1884" s="2">
        <f t="shared" si="231"/>
        <v>3.2912509999999986</v>
      </c>
      <c r="I1884" s="2">
        <f t="array" ref="I1884">SUMPRODUCT(B1868:B1887, (ROW(B1868:B1887)-ROW(B1868)+1)) / (20*21/2)</f>
        <v>3.7596780952380944</v>
      </c>
      <c r="J1884" s="2">
        <f t="shared" si="234"/>
        <v>3.7223383968986758</v>
      </c>
      <c r="K1884" s="2">
        <f t="shared" si="228"/>
        <v>3.7032364586644109</v>
      </c>
    </row>
    <row r="1885" spans="1:11" ht="13.5" x14ac:dyDescent="0.25">
      <c r="A1885" s="3">
        <f>TITRES_STAT!B1888</f>
        <v>44755</v>
      </c>
      <c r="B1885" s="6">
        <f>TITRES_STAT!D1888</f>
        <v>3.8689</v>
      </c>
      <c r="C1885" s="2">
        <f t="shared" si="229"/>
        <v>1.4600000000000168E-2</v>
      </c>
      <c r="D1885" s="2">
        <f t="shared" si="230"/>
        <v>3.8367800000000001</v>
      </c>
      <c r="E1885" s="2">
        <f t="shared" si="232"/>
        <v>3.7323899999999997</v>
      </c>
      <c r="F1885" s="2">
        <f t="shared" si="233"/>
        <v>3.6969849999999993</v>
      </c>
      <c r="G1885" s="2">
        <f t="shared" si="227"/>
        <v>3.743778000000002</v>
      </c>
      <c r="H1885" s="2">
        <f t="shared" si="231"/>
        <v>3.2959959999999984</v>
      </c>
      <c r="I1885" s="2">
        <f t="array" ref="I1885">SUMPRODUCT(B1869:B1888, (ROW(B1869:B1888)-ROW(B1869)+1)) / (20*21/2)</f>
        <v>3.787835238095238</v>
      </c>
      <c r="J1885" s="2">
        <f t="shared" si="234"/>
        <v>3.7362966448130877</v>
      </c>
      <c r="K1885" s="2">
        <f t="shared" si="228"/>
        <v>3.7097330681285521</v>
      </c>
    </row>
    <row r="1886" spans="1:11" ht="13.5" x14ac:dyDescent="0.25">
      <c r="A1886" s="3">
        <f>TITRES_STAT!B1889</f>
        <v>44756</v>
      </c>
      <c r="B1886" s="6">
        <f>TITRES_STAT!D1889</f>
        <v>3.8689</v>
      </c>
      <c r="C1886" s="2">
        <f t="shared" si="229"/>
        <v>0</v>
      </c>
      <c r="D1886" s="2">
        <f t="shared" si="230"/>
        <v>3.8630599999999999</v>
      </c>
      <c r="E1886" s="2">
        <f t="shared" si="232"/>
        <v>3.7550199999999991</v>
      </c>
      <c r="F1886" s="2">
        <f t="shared" si="233"/>
        <v>3.7075699999999996</v>
      </c>
      <c r="G1886" s="2">
        <f t="shared" si="227"/>
        <v>3.7450920000000019</v>
      </c>
      <c r="H1886" s="2">
        <f t="shared" si="231"/>
        <v>3.3006314999999988</v>
      </c>
      <c r="I1886" s="2">
        <f t="array" ref="I1886">SUMPRODUCT(B1870:B1889, (ROW(B1870:B1889)-ROW(B1870)+1)) / (20*21/2)</f>
        <v>3.8249609523809522</v>
      </c>
      <c r="J1886" s="2">
        <f t="shared" si="234"/>
        <v>3.7489255357832696</v>
      </c>
      <c r="K1886" s="2">
        <f t="shared" si="228"/>
        <v>3.7159749085940992</v>
      </c>
    </row>
    <row r="1887" spans="1:11" ht="13.5" x14ac:dyDescent="0.25">
      <c r="A1887" s="3">
        <f>TITRES_STAT!B1890</f>
        <v>44757</v>
      </c>
      <c r="B1887" s="6">
        <f>TITRES_STAT!D1890</f>
        <v>3.9054000000000002</v>
      </c>
      <c r="C1887" s="2">
        <f t="shared" si="229"/>
        <v>3.6500000000000199E-2</v>
      </c>
      <c r="D1887" s="2">
        <f t="shared" si="230"/>
        <v>3.8718199999999996</v>
      </c>
      <c r="E1887" s="2">
        <f t="shared" si="232"/>
        <v>3.7820299999999998</v>
      </c>
      <c r="F1887" s="2">
        <f t="shared" si="233"/>
        <v>3.7192499999999997</v>
      </c>
      <c r="G1887" s="2">
        <f t="shared" si="227"/>
        <v>3.7485960000000023</v>
      </c>
      <c r="H1887" s="2">
        <f t="shared" si="231"/>
        <v>3.3055589999999984</v>
      </c>
      <c r="I1887" s="2">
        <f t="array" ref="I1887">SUMPRODUCT(B1871:B1890, (ROW(B1871:B1890)-ROW(B1871)+1)) / (20*21/2)</f>
        <v>3.8683785714285714</v>
      </c>
      <c r="J1887" s="2">
        <f t="shared" si="234"/>
        <v>3.7638278657086728</v>
      </c>
      <c r="K1887" s="2">
        <f t="shared" si="228"/>
        <v>3.7234033435511935</v>
      </c>
    </row>
    <row r="1888" spans="1:11" ht="13.5" x14ac:dyDescent="0.25">
      <c r="A1888" s="3">
        <f>TITRES_STAT!B1891</f>
        <v>44760</v>
      </c>
      <c r="B1888" s="6">
        <f>TITRES_STAT!D1891</f>
        <v>4.0148999999999999</v>
      </c>
      <c r="C1888" s="2">
        <f t="shared" si="229"/>
        <v>0.10949999999999971</v>
      </c>
      <c r="D1888" s="2">
        <f t="shared" si="230"/>
        <v>3.9024799999999997</v>
      </c>
      <c r="E1888" s="2">
        <f t="shared" si="232"/>
        <v>3.8199899999999998</v>
      </c>
      <c r="F1888" s="2">
        <f t="shared" si="233"/>
        <v>3.7345799999999998</v>
      </c>
      <c r="G1888" s="2">
        <f t="shared" si="227"/>
        <v>3.7521000000000027</v>
      </c>
      <c r="H1888" s="2">
        <f t="shared" si="231"/>
        <v>3.3110339999999985</v>
      </c>
      <c r="I1888" s="2">
        <f t="array" ref="I1888">SUMPRODUCT(B1872:B1891, (ROW(B1872:B1891)-ROW(B1872)+1)) / (20*21/2)</f>
        <v>3.9071033333333336</v>
      </c>
      <c r="J1888" s="2">
        <f t="shared" si="234"/>
        <v>3.787739497545942</v>
      </c>
      <c r="K1888" s="2">
        <f t="shared" si="228"/>
        <v>3.7348345849805589</v>
      </c>
    </row>
    <row r="1889" spans="1:11" ht="13.5" x14ac:dyDescent="0.25">
      <c r="A1889" s="3">
        <f>TITRES_STAT!B1892</f>
        <v>44761</v>
      </c>
      <c r="B1889" s="6">
        <f>TITRES_STAT!D1892</f>
        <v>4.1243999999999996</v>
      </c>
      <c r="C1889" s="2">
        <f t="shared" si="229"/>
        <v>0.10949999999999971</v>
      </c>
      <c r="D1889" s="2">
        <f t="shared" si="230"/>
        <v>3.9564999999999997</v>
      </c>
      <c r="E1889" s="2">
        <f t="shared" si="232"/>
        <v>3.8710899999999997</v>
      </c>
      <c r="F1889" s="2">
        <f t="shared" si="233"/>
        <v>3.7561149999999999</v>
      </c>
      <c r="G1889" s="2">
        <f t="shared" si="227"/>
        <v>3.7573560000000028</v>
      </c>
      <c r="H1889" s="2">
        <f t="shared" si="231"/>
        <v>3.3170929999999994</v>
      </c>
      <c r="I1889" s="2">
        <f t="array" ref="I1889">SUMPRODUCT(B1873:B1892, (ROW(B1873:B1892)-ROW(B1873)+1)) / (20*21/2)</f>
        <v>3.9433252380952379</v>
      </c>
      <c r="J1889" s="2">
        <f t="shared" si="234"/>
        <v>3.8198024025415664</v>
      </c>
      <c r="K1889" s="2">
        <f t="shared" si="228"/>
        <v>3.7501116600793605</v>
      </c>
    </row>
    <row r="1890" spans="1:11" ht="13.5" x14ac:dyDescent="0.25">
      <c r="A1890" s="3">
        <f>TITRES_STAT!B1893</f>
        <v>44762</v>
      </c>
      <c r="B1890" s="6">
        <f>TITRES_STAT!D1893</f>
        <v>4.2119999999999997</v>
      </c>
      <c r="C1890" s="2">
        <f t="shared" si="229"/>
        <v>8.7600000000000122E-2</v>
      </c>
      <c r="D1890" s="2">
        <f t="shared" si="230"/>
        <v>4.0251199999999994</v>
      </c>
      <c r="E1890" s="2">
        <f t="shared" si="232"/>
        <v>3.9309500000000002</v>
      </c>
      <c r="F1890" s="2">
        <f t="shared" si="233"/>
        <v>3.7834899999999996</v>
      </c>
      <c r="G1890" s="2">
        <f t="shared" si="227"/>
        <v>3.7642180000000023</v>
      </c>
      <c r="H1890" s="2">
        <f t="shared" si="231"/>
        <v>3.3239549999999993</v>
      </c>
      <c r="I1890" s="2">
        <f t="array" ref="I1890">SUMPRODUCT(B1874:B1893, (ROW(B1874:B1893)-ROW(B1874)+1)) / (20*21/2)</f>
        <v>3.9886538095238095</v>
      </c>
      <c r="J1890" s="2">
        <f t="shared" si="234"/>
        <v>3.8571545546804651</v>
      </c>
      <c r="K1890" s="2">
        <f t="shared" si="228"/>
        <v>3.7682249283115423</v>
      </c>
    </row>
    <row r="1891" spans="1:11" ht="13.5" x14ac:dyDescent="0.25">
      <c r="A1891" s="3">
        <f>TITRES_STAT!B1894</f>
        <v>44763</v>
      </c>
      <c r="B1891" s="6">
        <f>TITRES_STAT!D1894</f>
        <v>4.1901000000000002</v>
      </c>
      <c r="C1891" s="2">
        <f t="shared" si="229"/>
        <v>-2.1899999999999586E-2</v>
      </c>
      <c r="D1891" s="2">
        <f t="shared" si="230"/>
        <v>4.0893600000000001</v>
      </c>
      <c r="E1891" s="2">
        <f t="shared" si="232"/>
        <v>3.9762100000000005</v>
      </c>
      <c r="F1891" s="2">
        <f t="shared" si="233"/>
        <v>3.8097699999999994</v>
      </c>
      <c r="G1891" s="2">
        <f t="shared" si="227"/>
        <v>3.7707880000000022</v>
      </c>
      <c r="H1891" s="2">
        <f t="shared" si="231"/>
        <v>3.3303425</v>
      </c>
      <c r="I1891" s="2">
        <f t="array" ref="I1891">SUMPRODUCT(B1875:B1894, (ROW(B1875:B1894)-ROW(B1875)+1)) / (20*21/2)</f>
        <v>4.0264133333333332</v>
      </c>
      <c r="J1891" s="2">
        <f t="shared" si="234"/>
        <v>3.8888636447108973</v>
      </c>
      <c r="K1891" s="2">
        <f t="shared" si="228"/>
        <v>3.7847690487699133</v>
      </c>
    </row>
    <row r="1892" spans="1:11" ht="13.5" x14ac:dyDescent="0.25">
      <c r="A1892" s="3">
        <f>TITRES_STAT!B1895</f>
        <v>44764</v>
      </c>
      <c r="B1892" s="6">
        <f>TITRES_STAT!D1895</f>
        <v>4.1901000000000002</v>
      </c>
      <c r="C1892" s="2">
        <f t="shared" si="229"/>
        <v>0</v>
      </c>
      <c r="D1892" s="2">
        <f t="shared" si="230"/>
        <v>4.1463000000000001</v>
      </c>
      <c r="E1892" s="2">
        <f t="shared" si="232"/>
        <v>4.0090599999999998</v>
      </c>
      <c r="F1892" s="2">
        <f t="shared" si="233"/>
        <v>3.8360500000000002</v>
      </c>
      <c r="G1892" s="2">
        <f t="shared" si="227"/>
        <v>3.778526000000002</v>
      </c>
      <c r="H1892" s="2">
        <f t="shared" si="231"/>
        <v>3.3368029999999997</v>
      </c>
      <c r="I1892" s="2">
        <f t="array" ref="I1892">SUMPRODUCT(B1876:B1895, (ROW(B1876:B1895)-ROW(B1876)+1)) / (20*21/2)</f>
        <v>4.0506228571428569</v>
      </c>
      <c r="J1892" s="2">
        <f t="shared" si="234"/>
        <v>3.9175528214050979</v>
      </c>
      <c r="K1892" s="2">
        <f t="shared" si="228"/>
        <v>3.800664380190701</v>
      </c>
    </row>
    <row r="1893" spans="1:11" ht="13.5" x14ac:dyDescent="0.25">
      <c r="A1893" s="3">
        <f>TITRES_STAT!B1896</f>
        <v>44768</v>
      </c>
      <c r="B1893" s="6">
        <f>TITRES_STAT!D1896</f>
        <v>4.3120000000000003</v>
      </c>
      <c r="C1893" s="2">
        <f t="shared" si="229"/>
        <v>0.12190000000000012</v>
      </c>
      <c r="D1893" s="2">
        <f t="shared" si="230"/>
        <v>4.2057200000000003</v>
      </c>
      <c r="E1893" s="2">
        <f t="shared" si="232"/>
        <v>4.0541</v>
      </c>
      <c r="F1893" s="2">
        <f t="shared" si="233"/>
        <v>3.8684249999999998</v>
      </c>
      <c r="G1893" s="2">
        <f t="shared" si="227"/>
        <v>3.7891400000000015</v>
      </c>
      <c r="H1893" s="2">
        <f t="shared" si="231"/>
        <v>3.3441285000000001</v>
      </c>
      <c r="I1893" s="2">
        <f t="array" ref="I1893">SUMPRODUCT(B1877:B1896, (ROW(B1877:B1896)-ROW(B1877)+1)) / (20*21/2)</f>
        <v>4.0789666666666662</v>
      </c>
      <c r="J1893" s="2">
        <f t="shared" si="234"/>
        <v>3.9551192193665172</v>
      </c>
      <c r="K1893" s="2">
        <f t="shared" si="228"/>
        <v>3.8207167574381247</v>
      </c>
    </row>
    <row r="1894" spans="1:11" ht="13.5" x14ac:dyDescent="0.25">
      <c r="A1894" s="3">
        <f>TITRES_STAT!B1897</f>
        <v>44769</v>
      </c>
      <c r="B1894" s="6">
        <f>TITRES_STAT!D1897</f>
        <v>4.2648999999999999</v>
      </c>
      <c r="C1894" s="2">
        <f t="shared" si="229"/>
        <v>-4.7100000000000364E-2</v>
      </c>
      <c r="D1894" s="2">
        <f t="shared" si="230"/>
        <v>4.2338200000000006</v>
      </c>
      <c r="E1894" s="2">
        <f t="shared" si="232"/>
        <v>4.095159999999999</v>
      </c>
      <c r="F1894" s="2">
        <f t="shared" si="233"/>
        <v>3.9009999999999998</v>
      </c>
      <c r="G1894" s="2">
        <f t="shared" si="227"/>
        <v>3.7985200000000026</v>
      </c>
      <c r="H1894" s="2">
        <f t="shared" si="231"/>
        <v>3.3515104999999998</v>
      </c>
      <c r="I1894" s="2">
        <f t="array" ref="I1894">SUMPRODUCT(B1878:B1897, (ROW(B1878:B1897)-ROW(B1878)+1)) / (20*21/2)</f>
        <v>4.0978195238095232</v>
      </c>
      <c r="J1894" s="2">
        <f t="shared" si="234"/>
        <v>3.9846221508554205</v>
      </c>
      <c r="K1894" s="2">
        <f t="shared" si="228"/>
        <v>3.8381357081268259</v>
      </c>
    </row>
    <row r="1895" spans="1:11" ht="13.5" x14ac:dyDescent="0.25">
      <c r="A1895" s="3">
        <f>TITRES_STAT!B1898</f>
        <v>44770</v>
      </c>
      <c r="B1895" s="6">
        <f>TITRES_STAT!D1898</f>
        <v>4.1551999999999998</v>
      </c>
      <c r="C1895" s="2">
        <f t="shared" si="229"/>
        <v>-0.10970000000000013</v>
      </c>
      <c r="D1895" s="2">
        <f t="shared" si="230"/>
        <v>4.2224599999999999</v>
      </c>
      <c r="E1895" s="2">
        <f t="shared" si="232"/>
        <v>4.1237899999999996</v>
      </c>
      <c r="F1895" s="2">
        <f t="shared" si="233"/>
        <v>3.9280899999999987</v>
      </c>
      <c r="G1895" s="2">
        <f t="shared" si="227"/>
        <v>3.805998000000002</v>
      </c>
      <c r="H1895" s="2">
        <f t="shared" si="231"/>
        <v>3.3578695000000005</v>
      </c>
      <c r="I1895" s="2">
        <f t="array" ref="I1895">SUMPRODUCT(B1879:B1898, (ROW(B1879:B1898)-ROW(B1879)+1)) / (20*21/2)</f>
        <v>4.1141966666666665</v>
      </c>
      <c r="J1895" s="2">
        <f t="shared" si="234"/>
        <v>4.0008676602977609</v>
      </c>
      <c r="K1895" s="2">
        <f t="shared" si="228"/>
        <v>3.8505696019257742</v>
      </c>
    </row>
    <row r="1896" spans="1:11" ht="13.5" x14ac:dyDescent="0.25">
      <c r="A1896" s="3">
        <f>TITRES_STAT!B1899</f>
        <v>44771</v>
      </c>
      <c r="B1896" s="6">
        <f>TITRES_STAT!D1899</f>
        <v>4.2256999999999998</v>
      </c>
      <c r="C1896" s="2">
        <f t="shared" si="229"/>
        <v>7.0500000000000007E-2</v>
      </c>
      <c r="D1896" s="2">
        <f t="shared" si="230"/>
        <v>4.2295800000000003</v>
      </c>
      <c r="E1896" s="2">
        <f t="shared" si="232"/>
        <v>4.1594700000000007</v>
      </c>
      <c r="F1896" s="2">
        <f t="shared" si="233"/>
        <v>3.957244999999999</v>
      </c>
      <c r="G1896" s="2">
        <f t="shared" si="227"/>
        <v>3.8151780000000013</v>
      </c>
      <c r="H1896" s="2">
        <f t="shared" si="231"/>
        <v>3.3646539999999998</v>
      </c>
      <c r="I1896" s="2">
        <f t="array" ref="I1896">SUMPRODUCT(B1880:B1899, (ROW(B1880:B1899)-ROW(B1880)+1)) / (20*21/2)</f>
        <v>4.1280980952380952</v>
      </c>
      <c r="J1896" s="2">
        <f t="shared" si="234"/>
        <v>4.022280264078927</v>
      </c>
      <c r="K1896" s="2">
        <f t="shared" si="228"/>
        <v>3.8652805979286851</v>
      </c>
    </row>
    <row r="1897" spans="1:11" ht="13.5" x14ac:dyDescent="0.25">
      <c r="A1897" s="3">
        <f>TITRES_STAT!B1900</f>
        <v>44774</v>
      </c>
      <c r="B1897" s="6">
        <f>TITRES_STAT!D1900</f>
        <v>4.1551999999999998</v>
      </c>
      <c r="C1897" s="2">
        <f t="shared" si="229"/>
        <v>-7.0500000000000007E-2</v>
      </c>
      <c r="D1897" s="2">
        <f t="shared" si="230"/>
        <v>4.2225999999999999</v>
      </c>
      <c r="E1897" s="2">
        <f t="shared" si="232"/>
        <v>4.18445</v>
      </c>
      <c r="F1897" s="2">
        <f t="shared" si="233"/>
        <v>3.9832399999999994</v>
      </c>
      <c r="G1897" s="2">
        <f t="shared" si="227"/>
        <v>3.8254300000000012</v>
      </c>
      <c r="H1897" s="2">
        <f t="shared" si="231"/>
        <v>3.3710494999999998</v>
      </c>
      <c r="I1897" s="2">
        <f t="array" ref="I1897">SUMPRODUCT(B1881:B1900, (ROW(B1881:B1900)-ROW(B1881)+1)) / (20*21/2)</f>
        <v>4.1468861904761898</v>
      </c>
      <c r="J1897" s="2">
        <f t="shared" si="234"/>
        <v>4.0349392865476013</v>
      </c>
      <c r="K1897" s="2">
        <f t="shared" si="228"/>
        <v>3.8766499862452073</v>
      </c>
    </row>
    <row r="1898" spans="1:11" ht="13.5" x14ac:dyDescent="0.25">
      <c r="A1898" s="3">
        <f>TITRES_STAT!B1901</f>
        <v>44775</v>
      </c>
      <c r="B1898" s="6">
        <f>TITRES_STAT!D1901</f>
        <v>4.1551999999999998</v>
      </c>
      <c r="C1898" s="2">
        <f t="shared" si="229"/>
        <v>0</v>
      </c>
      <c r="D1898" s="2">
        <f t="shared" si="230"/>
        <v>4.1912399999999996</v>
      </c>
      <c r="E1898" s="2">
        <f t="shared" si="232"/>
        <v>4.1984800000000009</v>
      </c>
      <c r="F1898" s="2">
        <f t="shared" si="233"/>
        <v>4.0092349999999985</v>
      </c>
      <c r="G1898" s="2">
        <f t="shared" si="227"/>
        <v>3.8343680000000013</v>
      </c>
      <c r="H1898" s="2">
        <f t="shared" si="231"/>
        <v>3.3775910000000007</v>
      </c>
      <c r="I1898" s="2">
        <f t="array" ref="I1898">SUMPRODUCT(B1882:B1901, (ROW(B1882:B1901)-ROW(B1882)+1)) / (20*21/2)</f>
        <v>4.1701876190476188</v>
      </c>
      <c r="J1898" s="2">
        <f t="shared" si="234"/>
        <v>4.0463926878287815</v>
      </c>
      <c r="K1898" s="2">
        <f t="shared" si="228"/>
        <v>3.8875735161963756</v>
      </c>
    </row>
    <row r="1899" spans="1:11" ht="13.5" x14ac:dyDescent="0.25">
      <c r="A1899" s="3">
        <f>TITRES_STAT!B1902</f>
        <v>44776</v>
      </c>
      <c r="B1899" s="6">
        <f>TITRES_STAT!D1902</f>
        <v>4.1551999999999998</v>
      </c>
      <c r="C1899" s="2">
        <f t="shared" si="229"/>
        <v>0</v>
      </c>
      <c r="D1899" s="2">
        <f t="shared" si="230"/>
        <v>4.1693000000000007</v>
      </c>
      <c r="E1899" s="2">
        <f t="shared" si="232"/>
        <v>4.2015600000000006</v>
      </c>
      <c r="F1899" s="2">
        <f t="shared" si="233"/>
        <v>4.0363249999999988</v>
      </c>
      <c r="G1899" s="2">
        <f t="shared" si="227"/>
        <v>3.8430140000000019</v>
      </c>
      <c r="H1899" s="2">
        <f t="shared" si="231"/>
        <v>3.3843150000000004</v>
      </c>
      <c r="I1899" s="2">
        <f t="array" ref="I1899">SUMPRODUCT(B1883:B1902, (ROW(B1883:B1902)-ROW(B1883)+1)) / (20*21/2)</f>
        <v>4.1817914285714295</v>
      </c>
      <c r="J1899" s="2">
        <f t="shared" si="234"/>
        <v>4.0567552889879455</v>
      </c>
      <c r="K1899" s="2">
        <f t="shared" si="228"/>
        <v>3.8980686724239688</v>
      </c>
    </row>
    <row r="1900" spans="1:11" ht="13.5" x14ac:dyDescent="0.25">
      <c r="A1900" s="3">
        <f>TITRES_STAT!B1903</f>
        <v>44777</v>
      </c>
      <c r="B1900" s="6">
        <f>TITRES_STAT!D1903</f>
        <v>4.2336</v>
      </c>
      <c r="C1900" s="2">
        <f t="shared" si="229"/>
        <v>7.8400000000000247E-2</v>
      </c>
      <c r="D1900" s="2">
        <f t="shared" si="230"/>
        <v>4.1849800000000004</v>
      </c>
      <c r="E1900" s="2">
        <f t="shared" si="232"/>
        <v>4.2037200000000006</v>
      </c>
      <c r="F1900" s="2">
        <f t="shared" si="233"/>
        <v>4.0673349999999981</v>
      </c>
      <c r="G1900" s="2">
        <f t="shared" si="227"/>
        <v>3.853228000000001</v>
      </c>
      <c r="H1900" s="2">
        <f t="shared" si="231"/>
        <v>3.3914310000000008</v>
      </c>
      <c r="I1900" s="2">
        <f t="array" ref="I1900">SUMPRODUCT(B1884:B1903, (ROW(B1884:B1903)-ROW(B1884)+1)) / (20*21/2)</f>
        <v>4.1954319047619046</v>
      </c>
      <c r="J1900" s="2">
        <f t="shared" si="234"/>
        <v>4.0735976424176652</v>
      </c>
      <c r="K1900" s="2">
        <f t="shared" si="228"/>
        <v>3.9112267637014604</v>
      </c>
    </row>
    <row r="1901" spans="1:11" ht="13.5" x14ac:dyDescent="0.25">
      <c r="A1901" s="3">
        <f>TITRES_STAT!B1904</f>
        <v>44778</v>
      </c>
      <c r="B1901" s="6">
        <f>TITRES_STAT!D1904</f>
        <v>4.3120000000000003</v>
      </c>
      <c r="C1901" s="2">
        <f t="shared" si="229"/>
        <v>7.8400000000000247E-2</v>
      </c>
      <c r="D1901" s="2">
        <f t="shared" si="230"/>
        <v>4.2022399999999998</v>
      </c>
      <c r="E1901" s="2">
        <f t="shared" si="232"/>
        <v>4.21591</v>
      </c>
      <c r="F1901" s="2">
        <f t="shared" si="233"/>
        <v>4.0960599999999987</v>
      </c>
      <c r="G1901" s="2">
        <f t="shared" si="227"/>
        <v>3.8636960000000018</v>
      </c>
      <c r="H1901" s="2">
        <f t="shared" si="231"/>
        <v>3.3989390000000008</v>
      </c>
      <c r="I1901" s="2">
        <f t="array" ref="I1901">SUMPRODUCT(B1885:B1904, (ROW(B1885:B1904)-ROW(B1885)+1)) / (20*21/2)</f>
        <v>4.2049509523809521</v>
      </c>
      <c r="J1901" s="2">
        <f t="shared" si="234"/>
        <v>4.0963026288540778</v>
      </c>
      <c r="K1901" s="2">
        <f t="shared" si="228"/>
        <v>3.9269433612033642</v>
      </c>
    </row>
    <row r="1902" spans="1:11" ht="13.5" x14ac:dyDescent="0.25">
      <c r="A1902" s="3">
        <f>TITRES_STAT!B1905</f>
        <v>44781</v>
      </c>
      <c r="B1902" s="6">
        <f>TITRES_STAT!D1905</f>
        <v>4.2179000000000002</v>
      </c>
      <c r="C1902" s="2">
        <f t="shared" si="229"/>
        <v>-9.4100000000000072E-2</v>
      </c>
      <c r="D1902" s="2">
        <f t="shared" si="230"/>
        <v>4.2147800000000002</v>
      </c>
      <c r="E1902" s="2">
        <f t="shared" si="232"/>
        <v>4.2186900000000005</v>
      </c>
      <c r="F1902" s="2">
        <f t="shared" si="233"/>
        <v>4.1138749999999984</v>
      </c>
      <c r="G1902" s="2">
        <f t="shared" si="227"/>
        <v>3.8725740000000006</v>
      </c>
      <c r="H1902" s="2">
        <f t="shared" si="231"/>
        <v>3.4059765000000004</v>
      </c>
      <c r="I1902" s="2">
        <f t="array" ref="I1902">SUMPRODUCT(B1886:B1905, (ROW(B1886:B1905)-ROW(B1886)+1)) / (20*21/2)</f>
        <v>4.2201304761904765</v>
      </c>
      <c r="J1902" s="2">
        <f t="shared" si="234"/>
        <v>4.107883330867975</v>
      </c>
      <c r="K1902" s="2">
        <f t="shared" si="228"/>
        <v>3.9383534254698991</v>
      </c>
    </row>
    <row r="1903" spans="1:11" ht="13.5" x14ac:dyDescent="0.25">
      <c r="A1903" s="3">
        <f>TITRES_STAT!B1906</f>
        <v>44782</v>
      </c>
      <c r="B1903" s="6">
        <f>TITRES_STAT!D1906</f>
        <v>4.2571000000000003</v>
      </c>
      <c r="C1903" s="2">
        <f t="shared" si="229"/>
        <v>3.9200000000000124E-2</v>
      </c>
      <c r="D1903" s="2">
        <f t="shared" si="230"/>
        <v>4.2351600000000005</v>
      </c>
      <c r="E1903" s="2">
        <f t="shared" si="232"/>
        <v>4.2131999999999996</v>
      </c>
      <c r="F1903" s="2">
        <f t="shared" si="233"/>
        <v>4.1336499999999985</v>
      </c>
      <c r="G1903" s="2">
        <f t="shared" si="227"/>
        <v>3.8823820000000007</v>
      </c>
      <c r="H1903" s="2">
        <f t="shared" si="231"/>
        <v>3.4130640000000003</v>
      </c>
      <c r="I1903" s="2">
        <f t="array" ref="I1903">SUMPRODUCT(B1887:B1906, (ROW(B1887:B1906)-ROW(B1887)+1)) / (20*21/2)</f>
        <v>4.2331999999999992</v>
      </c>
      <c r="J1903" s="2">
        <f t="shared" si="234"/>
        <v>4.1220944422138821</v>
      </c>
      <c r="K1903" s="2">
        <f t="shared" si="228"/>
        <v>3.9508532911377463</v>
      </c>
    </row>
    <row r="1904" spans="1:11" ht="13.5" x14ac:dyDescent="0.25">
      <c r="A1904" s="3">
        <f>TITRES_STAT!B1907</f>
        <v>44783</v>
      </c>
      <c r="B1904" s="6">
        <f>TITRES_STAT!D1907</f>
        <v>4.2336</v>
      </c>
      <c r="C1904" s="2">
        <f t="shared" si="229"/>
        <v>-2.3500000000000298E-2</v>
      </c>
      <c r="D1904" s="2">
        <f t="shared" si="230"/>
        <v>4.2508400000000002</v>
      </c>
      <c r="E1904" s="2">
        <f t="shared" si="232"/>
        <v>4.21007</v>
      </c>
      <c r="F1904" s="2">
        <f t="shared" si="233"/>
        <v>4.1526149999999991</v>
      </c>
      <c r="G1904" s="2">
        <f t="shared" si="227"/>
        <v>3.8914280000000008</v>
      </c>
      <c r="H1904" s="2">
        <f t="shared" si="231"/>
        <v>3.4199975000000005</v>
      </c>
      <c r="I1904" s="2">
        <f t="array" ref="I1904">SUMPRODUCT(B1888:B1907, (ROW(B1888:B1907)-ROW(B1888)+1)) / (20*21/2)</f>
        <v>4.2381880952380948</v>
      </c>
      <c r="J1904" s="2">
        <f t="shared" si="234"/>
        <v>4.1327140191458938</v>
      </c>
      <c r="K1904" s="2">
        <f t="shared" si="228"/>
        <v>3.9619413973676387</v>
      </c>
    </row>
    <row r="1905" spans="1:11" ht="13.5" x14ac:dyDescent="0.25">
      <c r="A1905" s="3">
        <f>TITRES_STAT!B1908</f>
        <v>44784</v>
      </c>
      <c r="B1905" s="6">
        <f>TITRES_STAT!D1908</f>
        <v>4.3120000000000003</v>
      </c>
      <c r="C1905" s="2">
        <f t="shared" si="229"/>
        <v>7.8400000000000247E-2</v>
      </c>
      <c r="D1905" s="2">
        <f t="shared" si="230"/>
        <v>4.2665200000000008</v>
      </c>
      <c r="E1905" s="2">
        <f t="shared" si="232"/>
        <v>4.2257499999999997</v>
      </c>
      <c r="F1905" s="2">
        <f t="shared" si="233"/>
        <v>4.1747699999999996</v>
      </c>
      <c r="G1905" s="2">
        <f t="shared" si="227"/>
        <v>3.9024800000000006</v>
      </c>
      <c r="H1905" s="2">
        <f t="shared" si="231"/>
        <v>3.4273595000000006</v>
      </c>
      <c r="I1905" s="2">
        <f t="array" ref="I1905">SUMPRODUCT(B1889:B1908, (ROW(B1889:B1908)-ROW(B1889)+1)) / (20*21/2)</f>
        <v>4.2400433333333334</v>
      </c>
      <c r="J1905" s="2">
        <f t="shared" si="234"/>
        <v>4.1497888744653322</v>
      </c>
      <c r="K1905" s="2">
        <f t="shared" si="228"/>
        <v>3.9756691857061628</v>
      </c>
    </row>
    <row r="1906" spans="1:11" ht="13.5" x14ac:dyDescent="0.25">
      <c r="A1906" s="3">
        <f>TITRES_STAT!B1909</f>
        <v>44785</v>
      </c>
      <c r="B1906" s="6">
        <f>TITRES_STAT!D1909</f>
        <v>4.3120000000000003</v>
      </c>
      <c r="C1906" s="2">
        <f t="shared" si="229"/>
        <v>0</v>
      </c>
      <c r="D1906" s="2">
        <f t="shared" si="230"/>
        <v>4.2665200000000008</v>
      </c>
      <c r="E1906" s="2">
        <f t="shared" si="232"/>
        <v>4.2343799999999998</v>
      </c>
      <c r="F1906" s="2">
        <f t="shared" si="233"/>
        <v>4.1969249999999994</v>
      </c>
      <c r="G1906" s="2">
        <f t="shared" ref="G1906:G1969" si="235">AVERAGE(B1857:B1906)</f>
        <v>3.9129480000000014</v>
      </c>
      <c r="H1906" s="2">
        <f t="shared" si="231"/>
        <v>3.4347215000000006</v>
      </c>
      <c r="I1906" s="2">
        <f t="array" ref="I1906">SUMPRODUCT(B1890:B1909, (ROW(B1890:B1909)-ROW(B1890)+1)) / (20*21/2)</f>
        <v>4.2401047619047612</v>
      </c>
      <c r="J1906" s="2">
        <f t="shared" si="234"/>
        <v>4.1652375530876817</v>
      </c>
      <c r="K1906" s="2">
        <f t="shared" si="228"/>
        <v>3.9888586294039605</v>
      </c>
    </row>
    <row r="1907" spans="1:11" ht="13.5" x14ac:dyDescent="0.25">
      <c r="A1907" s="3">
        <f>TITRES_STAT!B1910</f>
        <v>44788</v>
      </c>
      <c r="B1907" s="6">
        <f>TITRES_STAT!D1910</f>
        <v>4.2492999999999999</v>
      </c>
      <c r="C1907" s="2">
        <f t="shared" si="229"/>
        <v>-6.2700000000000422E-2</v>
      </c>
      <c r="D1907" s="2">
        <f t="shared" si="230"/>
        <v>4.272800000000001</v>
      </c>
      <c r="E1907" s="2">
        <f t="shared" si="232"/>
        <v>4.2437899999999997</v>
      </c>
      <c r="F1907" s="2">
        <f t="shared" si="233"/>
        <v>4.2141199999999994</v>
      </c>
      <c r="G1907" s="2">
        <f t="shared" si="235"/>
        <v>3.9221620000000006</v>
      </c>
      <c r="H1907" s="2">
        <f t="shared" si="231"/>
        <v>3.4418065000000002</v>
      </c>
      <c r="I1907" s="2">
        <f t="array" ref="I1907">SUMPRODUCT(B1891:B1910, (ROW(B1891:B1910)-ROW(B1891)+1)) / (20*21/2)</f>
        <v>4.2396838095238101</v>
      </c>
      <c r="J1907" s="2">
        <f t="shared" si="234"/>
        <v>4.1732435004126645</v>
      </c>
      <c r="K1907" s="2">
        <f t="shared" ref="K1907:K1970" si="236">$K$4*B1907+(1-$K$4)*K1906</f>
        <v>3.9990720164861582</v>
      </c>
    </row>
    <row r="1908" spans="1:11" ht="13.5" x14ac:dyDescent="0.25">
      <c r="A1908" s="3">
        <f>TITRES_STAT!B1911</f>
        <v>44789</v>
      </c>
      <c r="B1908" s="6">
        <f>TITRES_STAT!D1911</f>
        <v>4.2336</v>
      </c>
      <c r="C1908" s="2">
        <f t="shared" si="229"/>
        <v>-1.5699999999999825E-2</v>
      </c>
      <c r="D1908" s="2">
        <f t="shared" si="230"/>
        <v>4.2681000000000004</v>
      </c>
      <c r="E1908" s="2">
        <f t="shared" si="232"/>
        <v>4.2516300000000005</v>
      </c>
      <c r="F1908" s="2">
        <f t="shared" si="233"/>
        <v>4.2250550000000002</v>
      </c>
      <c r="G1908" s="2">
        <f t="shared" si="235"/>
        <v>3.9310619999999998</v>
      </c>
      <c r="H1908" s="2">
        <f t="shared" si="231"/>
        <v>3.4488495000000001</v>
      </c>
      <c r="I1908" s="2">
        <f t="array" ref="I1908">SUMPRODUCT(B1892:B1911, (ROW(B1892:B1911)-ROW(B1892)+1)) / (20*21/2)</f>
        <v>4.2369595238095235</v>
      </c>
      <c r="J1908" s="2">
        <f t="shared" si="234"/>
        <v>4.1789917384686017</v>
      </c>
      <c r="K1908" s="2">
        <f t="shared" si="236"/>
        <v>4.0082691923102312</v>
      </c>
    </row>
    <row r="1909" spans="1:11" ht="13.5" x14ac:dyDescent="0.25">
      <c r="A1909" s="3">
        <f>TITRES_STAT!B1912</f>
        <v>44790</v>
      </c>
      <c r="B1909" s="6">
        <f>TITRES_STAT!D1912</f>
        <v>4.2256999999999998</v>
      </c>
      <c r="C1909" s="2">
        <f t="shared" si="229"/>
        <v>-7.9000000000002402E-3</v>
      </c>
      <c r="D1909" s="2">
        <f t="shared" si="230"/>
        <v>4.2665199999999999</v>
      </c>
      <c r="E1909" s="2">
        <f t="shared" si="232"/>
        <v>4.2586800000000009</v>
      </c>
      <c r="F1909" s="2">
        <f t="shared" si="233"/>
        <v>4.2301200000000012</v>
      </c>
      <c r="G1909" s="2">
        <f t="shared" si="235"/>
        <v>3.9398040000000005</v>
      </c>
      <c r="H1909" s="2">
        <f t="shared" si="231"/>
        <v>3.4559625</v>
      </c>
      <c r="I1909" s="2">
        <f t="array" ref="I1909">SUMPRODUCT(B1893:B1912, (ROW(B1893:B1912)-ROW(B1893)+1)) / (20*21/2)</f>
        <v>4.2364157142857142</v>
      </c>
      <c r="J1909" s="2">
        <f t="shared" si="234"/>
        <v>4.1834401443287348</v>
      </c>
      <c r="K1909" s="2">
        <f t="shared" si="236"/>
        <v>4.0167958906510064</v>
      </c>
    </row>
    <row r="1910" spans="1:11" ht="13.5" x14ac:dyDescent="0.25">
      <c r="A1910" s="3">
        <f>TITRES_STAT!B1913</f>
        <v>44791</v>
      </c>
      <c r="B1910" s="6">
        <f>TITRES_STAT!D1913</f>
        <v>4.2256999999999998</v>
      </c>
      <c r="C1910" s="2">
        <f t="shared" si="229"/>
        <v>0</v>
      </c>
      <c r="D1910" s="2">
        <f t="shared" si="230"/>
        <v>4.2492599999999996</v>
      </c>
      <c r="E1910" s="2">
        <f t="shared" si="232"/>
        <v>4.2578900000000006</v>
      </c>
      <c r="F1910" s="2">
        <f t="shared" si="233"/>
        <v>4.230805000000001</v>
      </c>
      <c r="G1910" s="2">
        <f t="shared" si="235"/>
        <v>3.9485459999999994</v>
      </c>
      <c r="H1910" s="2">
        <f t="shared" si="231"/>
        <v>3.4631119999999993</v>
      </c>
      <c r="I1910" s="2">
        <f t="array" ref="I1910">SUMPRODUCT(B1894:B1913, (ROW(B1894:B1913)-ROW(B1894)+1)) / (20*21/2)</f>
        <v>4.2357023809523815</v>
      </c>
      <c r="J1910" s="2">
        <f t="shared" si="234"/>
        <v>4.1874648924879034</v>
      </c>
      <c r="K1910" s="2">
        <f t="shared" si="236"/>
        <v>4.0249882086646922</v>
      </c>
    </row>
    <row r="1911" spans="1:11" ht="13.5" x14ac:dyDescent="0.25">
      <c r="A1911" s="3">
        <f>TITRES_STAT!B1914</f>
        <v>44792</v>
      </c>
      <c r="B1911" s="6">
        <f>TITRES_STAT!D1914</f>
        <v>4.2022000000000004</v>
      </c>
      <c r="C1911" s="2">
        <f t="shared" si="229"/>
        <v>-2.349999999999941E-2</v>
      </c>
      <c r="D1911" s="2">
        <f t="shared" si="230"/>
        <v>4.2273000000000005</v>
      </c>
      <c r="E1911" s="2">
        <f t="shared" si="232"/>
        <v>4.2469100000000006</v>
      </c>
      <c r="F1911" s="2">
        <f t="shared" si="233"/>
        <v>4.2314100000000003</v>
      </c>
      <c r="G1911" s="2">
        <f t="shared" si="235"/>
        <v>3.9591540000000003</v>
      </c>
      <c r="H1911" s="2">
        <f t="shared" si="231"/>
        <v>3.470070999999999</v>
      </c>
      <c r="I1911" s="2">
        <f t="array" ref="I1911">SUMPRODUCT(B1895:B1914, (ROW(B1895:B1914)-ROW(B1895)+1)) / (20*21/2)</f>
        <v>4.2353999999999994</v>
      </c>
      <c r="J1911" s="2">
        <f t="shared" si="234"/>
        <v>4.1888682360604843</v>
      </c>
      <c r="K1911" s="2">
        <f t="shared" si="236"/>
        <v>4.0319376906778412</v>
      </c>
    </row>
    <row r="1912" spans="1:11" ht="13.5" x14ac:dyDescent="0.25">
      <c r="A1912" s="3">
        <f>TITRES_STAT!B1915</f>
        <v>44795</v>
      </c>
      <c r="B1912" s="6">
        <f>TITRES_STAT!D1915</f>
        <v>4.2256999999999998</v>
      </c>
      <c r="C1912" s="2">
        <f t="shared" si="229"/>
        <v>2.349999999999941E-2</v>
      </c>
      <c r="D1912" s="2">
        <f t="shared" si="230"/>
        <v>4.2225799999999998</v>
      </c>
      <c r="E1912" s="2">
        <f t="shared" si="232"/>
        <v>4.2476900000000004</v>
      </c>
      <c r="F1912" s="2">
        <f t="shared" si="233"/>
        <v>4.2331900000000005</v>
      </c>
      <c r="G1912" s="2">
        <f t="shared" si="235"/>
        <v>3.968772</v>
      </c>
      <c r="H1912" s="2">
        <f t="shared" si="231"/>
        <v>3.4772569999999989</v>
      </c>
      <c r="I1912" s="2">
        <f t="array" ref="I1912">SUMPRODUCT(B1896:B1915, (ROW(B1896:B1915)-ROW(B1896)+1)) / (20*21/2)</f>
        <v>4.2352842857142861</v>
      </c>
      <c r="J1912" s="2">
        <f t="shared" si="234"/>
        <v>4.1923760231023435</v>
      </c>
      <c r="K1912" s="2">
        <f t="shared" si="236"/>
        <v>4.0395362126120435</v>
      </c>
    </row>
    <row r="1913" spans="1:11" ht="13.5" x14ac:dyDescent="0.25">
      <c r="A1913" s="3">
        <f>TITRES_STAT!B1916</f>
        <v>44796</v>
      </c>
      <c r="B1913" s="6">
        <f>TITRES_STAT!D1916</f>
        <v>4.2256999999999998</v>
      </c>
      <c r="C1913" s="2">
        <f t="shared" si="229"/>
        <v>0</v>
      </c>
      <c r="D1913" s="2">
        <f t="shared" si="230"/>
        <v>4.2210000000000001</v>
      </c>
      <c r="E1913" s="2">
        <f t="shared" si="232"/>
        <v>4.2445500000000012</v>
      </c>
      <c r="F1913" s="2">
        <f t="shared" si="233"/>
        <v>4.2288750000000004</v>
      </c>
      <c r="G1913" s="2">
        <f t="shared" si="235"/>
        <v>3.9778059999999997</v>
      </c>
      <c r="H1913" s="2">
        <f t="shared" si="231"/>
        <v>3.4844429999999993</v>
      </c>
      <c r="I1913" s="2">
        <f t="array" ref="I1913">SUMPRODUCT(B1897:B1916, (ROW(B1897:B1916)-ROW(B1897)+1)) / (20*21/2)</f>
        <v>4.2355852380952381</v>
      </c>
      <c r="J1913" s="2">
        <f t="shared" si="234"/>
        <v>4.1955497351878348</v>
      </c>
      <c r="K1913" s="2">
        <f t="shared" si="236"/>
        <v>4.046836753293924</v>
      </c>
    </row>
    <row r="1914" spans="1:11" ht="13.5" x14ac:dyDescent="0.25">
      <c r="A1914" s="3">
        <f>TITRES_STAT!B1917</f>
        <v>44797</v>
      </c>
      <c r="B1914" s="6">
        <f>TITRES_STAT!D1917</f>
        <v>4.2256999999999998</v>
      </c>
      <c r="C1914" s="2">
        <f t="shared" si="229"/>
        <v>0</v>
      </c>
      <c r="D1914" s="2">
        <f t="shared" si="230"/>
        <v>4.2210000000000001</v>
      </c>
      <c r="E1914" s="2">
        <f t="shared" si="232"/>
        <v>4.24376</v>
      </c>
      <c r="F1914" s="2">
        <f t="shared" si="233"/>
        <v>4.2269150000000009</v>
      </c>
      <c r="G1914" s="2">
        <f t="shared" si="235"/>
        <v>3.9865479999999991</v>
      </c>
      <c r="H1914" s="2">
        <f t="shared" si="231"/>
        <v>3.4917019999999992</v>
      </c>
      <c r="I1914" s="2">
        <f t="array" ref="I1914">SUMPRODUCT(B1898:B1917, (ROW(B1898:B1917)-ROW(B1898)+1)) / (20*21/2)</f>
        <v>4.2268866666666662</v>
      </c>
      <c r="J1914" s="2">
        <f t="shared" si="234"/>
        <v>4.19842118897947</v>
      </c>
      <c r="K1914" s="2">
        <f t="shared" si="236"/>
        <v>4.0538509982627895</v>
      </c>
    </row>
    <row r="1915" spans="1:11" ht="13.5" x14ac:dyDescent="0.25">
      <c r="A1915" s="3">
        <f>TITRES_STAT!B1918</f>
        <v>44798</v>
      </c>
      <c r="B1915" s="6">
        <f>TITRES_STAT!D1918</f>
        <v>4.2256999999999998</v>
      </c>
      <c r="C1915" s="2">
        <f t="shared" si="229"/>
        <v>0</v>
      </c>
      <c r="D1915" s="2">
        <f t="shared" si="230"/>
        <v>4.2210000000000001</v>
      </c>
      <c r="E1915" s="2">
        <f t="shared" si="232"/>
        <v>4.2351300000000007</v>
      </c>
      <c r="F1915" s="2">
        <f t="shared" si="233"/>
        <v>4.2304400000000006</v>
      </c>
      <c r="G1915" s="2">
        <f t="shared" si="235"/>
        <v>3.9957279999999984</v>
      </c>
      <c r="H1915" s="2">
        <f t="shared" si="231"/>
        <v>3.4988879999999991</v>
      </c>
      <c r="I1915" s="2">
        <f t="array" ref="I1915">SUMPRODUCT(B1899:B1918, (ROW(B1899:B1918)-ROW(B1899)+1)) / (20*21/2)</f>
        <v>4.226472380952381</v>
      </c>
      <c r="J1915" s="2">
        <f t="shared" si="234"/>
        <v>4.2010191709814251</v>
      </c>
      <c r="K1915" s="2">
        <f t="shared" si="236"/>
        <v>4.0605901748015034</v>
      </c>
    </row>
    <row r="1916" spans="1:11" ht="13.5" x14ac:dyDescent="0.25">
      <c r="A1916" s="3">
        <f>TITRES_STAT!B1919</f>
        <v>44799</v>
      </c>
      <c r="B1916" s="6">
        <f>TITRES_STAT!D1919</f>
        <v>4.2336</v>
      </c>
      <c r="C1916" s="2">
        <f t="shared" si="229"/>
        <v>7.9000000000002402E-3</v>
      </c>
      <c r="D1916" s="2">
        <f t="shared" si="230"/>
        <v>4.2272799999999995</v>
      </c>
      <c r="E1916" s="2">
        <f t="shared" si="232"/>
        <v>4.22729</v>
      </c>
      <c r="F1916" s="2">
        <f t="shared" si="233"/>
        <v>4.2308349999999999</v>
      </c>
      <c r="G1916" s="2">
        <f t="shared" si="235"/>
        <v>4.007255999999999</v>
      </c>
      <c r="H1916" s="2">
        <f t="shared" si="231"/>
        <v>3.5059309999999986</v>
      </c>
      <c r="I1916" s="2">
        <f t="array" ref="I1916">SUMPRODUCT(B1900:B1919, (ROW(B1900:B1919)-ROW(B1900)+1)) / (20*21/2)</f>
        <v>4.2257223809523801</v>
      </c>
      <c r="J1916" s="2">
        <f t="shared" si="234"/>
        <v>4.2041221070784323</v>
      </c>
      <c r="K1916" s="2">
        <f t="shared" si="236"/>
        <v>4.0673748738288955</v>
      </c>
    </row>
    <row r="1917" spans="1:11" ht="13.5" x14ac:dyDescent="0.25">
      <c r="A1917" s="3">
        <f>TITRES_STAT!B1920</f>
        <v>44802</v>
      </c>
      <c r="B1917" s="6">
        <f>TITRES_STAT!D1920</f>
        <v>4.1395</v>
      </c>
      <c r="C1917" s="2">
        <f t="shared" si="229"/>
        <v>-9.4100000000000072E-2</v>
      </c>
      <c r="D1917" s="2">
        <f t="shared" si="230"/>
        <v>4.2100399999999993</v>
      </c>
      <c r="E1917" s="2">
        <f t="shared" si="232"/>
        <v>4.21631</v>
      </c>
      <c r="F1917" s="2">
        <f t="shared" si="233"/>
        <v>4.2300500000000003</v>
      </c>
      <c r="G1917" s="2">
        <f t="shared" si="235"/>
        <v>4.0166099999999982</v>
      </c>
      <c r="H1917" s="2">
        <f t="shared" si="231"/>
        <v>3.5127589999999986</v>
      </c>
      <c r="I1917" s="2">
        <f t="array" ref="I1917">SUMPRODUCT(B1901:B1920, (ROW(B1901:B1920)-ROW(B1901)+1)) / (20*21/2)</f>
        <v>4.2179223809523805</v>
      </c>
      <c r="J1917" s="2">
        <f t="shared" si="234"/>
        <v>4.1979676206900098</v>
      </c>
      <c r="K1917" s="2">
        <f t="shared" si="236"/>
        <v>4.0702033101493313</v>
      </c>
    </row>
    <row r="1918" spans="1:11" ht="13.5" x14ac:dyDescent="0.25">
      <c r="A1918" s="3">
        <f>TITRES_STAT!B1921</f>
        <v>44803</v>
      </c>
      <c r="B1918" s="6">
        <f>TITRES_STAT!D1921</f>
        <v>4.2256999999999998</v>
      </c>
      <c r="C1918" s="2">
        <f t="shared" si="229"/>
        <v>8.6199999999999832E-2</v>
      </c>
      <c r="D1918" s="2">
        <f t="shared" si="230"/>
        <v>4.2100400000000002</v>
      </c>
      <c r="E1918" s="2">
        <f t="shared" si="232"/>
        <v>4.2155199999999997</v>
      </c>
      <c r="F1918" s="2">
        <f t="shared" si="233"/>
        <v>4.2335750000000001</v>
      </c>
      <c r="G1918" s="2">
        <f t="shared" si="235"/>
        <v>4.0269579999999978</v>
      </c>
      <c r="H1918" s="2">
        <f t="shared" si="231"/>
        <v>3.519944999999999</v>
      </c>
      <c r="I1918" s="2">
        <f t="array" ref="I1918">SUMPRODUCT(B1902:B1921, (ROW(B1902:B1921)-ROW(B1902)+1)) / (20*21/2)</f>
        <v>4.207505238095238</v>
      </c>
      <c r="J1918" s="2">
        <f t="shared" si="234"/>
        <v>4.2006087996719135</v>
      </c>
      <c r="K1918" s="2">
        <f t="shared" si="236"/>
        <v>4.0763012195552397</v>
      </c>
    </row>
    <row r="1919" spans="1:11" ht="13.5" x14ac:dyDescent="0.25">
      <c r="A1919" s="3">
        <f>TITRES_STAT!B1922</f>
        <v>44804</v>
      </c>
      <c r="B1919" s="6">
        <f>TITRES_STAT!D1922</f>
        <v>4.2256999999999998</v>
      </c>
      <c r="C1919" s="2">
        <f t="shared" si="229"/>
        <v>0</v>
      </c>
      <c r="D1919" s="2">
        <f t="shared" si="230"/>
        <v>4.2100400000000002</v>
      </c>
      <c r="E1919" s="2">
        <f t="shared" si="232"/>
        <v>4.2155200000000006</v>
      </c>
      <c r="F1919" s="2">
        <f t="shared" si="233"/>
        <v>4.2371000000000008</v>
      </c>
      <c r="G1919" s="2">
        <f t="shared" si="235"/>
        <v>4.0375979999999982</v>
      </c>
      <c r="H1919" s="2">
        <f t="shared" si="231"/>
        <v>3.5270944999999987</v>
      </c>
      <c r="I1919" s="2">
        <f t="array" ref="I1919">SUMPRODUCT(B1903:B1922, (ROW(B1903:B1922)-ROW(B1903)+1)) / (20*21/2)</f>
        <v>4.1994795238095231</v>
      </c>
      <c r="J1919" s="2">
        <f t="shared" si="234"/>
        <v>4.2029984377983984</v>
      </c>
      <c r="K1919" s="2">
        <f t="shared" si="236"/>
        <v>4.082159995258956</v>
      </c>
    </row>
    <row r="1920" spans="1:11" ht="13.5" x14ac:dyDescent="0.25">
      <c r="A1920" s="3">
        <f>TITRES_STAT!B1923</f>
        <v>44805</v>
      </c>
      <c r="B1920" s="6">
        <f>TITRES_STAT!D1923</f>
        <v>4.1551999999999998</v>
      </c>
      <c r="C1920" s="2">
        <f t="shared" si="229"/>
        <v>-7.0500000000000007E-2</v>
      </c>
      <c r="D1920" s="2">
        <f t="shared" si="230"/>
        <v>4.1959400000000002</v>
      </c>
      <c r="E1920" s="2">
        <f t="shared" si="232"/>
        <v>4.2084700000000002</v>
      </c>
      <c r="F1920" s="2">
        <f t="shared" si="233"/>
        <v>4.2331799999999999</v>
      </c>
      <c r="G1920" s="2">
        <f t="shared" si="235"/>
        <v>4.0474119999999978</v>
      </c>
      <c r="H1920" s="2">
        <f t="shared" si="231"/>
        <v>3.5338184999999989</v>
      </c>
      <c r="I1920" s="2">
        <f t="array" ref="I1920">SUMPRODUCT(B1904:B1923, (ROW(B1904:B1923)-ROW(B1904)+1)) / (20*21/2)</f>
        <v>4.1992938095238088</v>
      </c>
      <c r="J1920" s="2">
        <f t="shared" si="234"/>
        <v>4.198446205627123</v>
      </c>
      <c r="K1920" s="2">
        <f t="shared" si="236"/>
        <v>4.08502430917037</v>
      </c>
    </row>
    <row r="1921" spans="1:11" ht="13.5" x14ac:dyDescent="0.25">
      <c r="A1921" s="3">
        <f>TITRES_STAT!B1924</f>
        <v>44806</v>
      </c>
      <c r="B1921" s="6">
        <f>TITRES_STAT!D1924</f>
        <v>4.1238000000000001</v>
      </c>
      <c r="C1921" s="2">
        <f t="shared" si="229"/>
        <v>-3.139999999999965E-2</v>
      </c>
      <c r="D1921" s="2">
        <f t="shared" si="230"/>
        <v>4.1739799999999994</v>
      </c>
      <c r="E1921" s="2">
        <f t="shared" si="232"/>
        <v>4.2006300000000003</v>
      </c>
      <c r="F1921" s="2">
        <f t="shared" si="233"/>
        <v>4.2237700000000009</v>
      </c>
      <c r="G1921" s="2">
        <f t="shared" si="235"/>
        <v>4.0565979999999975</v>
      </c>
      <c r="H1921" s="2">
        <f t="shared" si="231"/>
        <v>3.5404949999999986</v>
      </c>
      <c r="I1921" s="2">
        <f t="array" ref="I1921">SUMPRODUCT(B1905:B1924, (ROW(B1905:B1924)-ROW(B1905)+1)) / (20*21/2)</f>
        <v>4.1977995238095227</v>
      </c>
      <c r="J1921" s="2">
        <f t="shared" si="234"/>
        <v>4.1913370431864445</v>
      </c>
      <c r="K1921" s="2">
        <f t="shared" si="236"/>
        <v>4.086544924497022</v>
      </c>
    </row>
    <row r="1922" spans="1:11" ht="13.5" x14ac:dyDescent="0.25">
      <c r="A1922" s="3">
        <f>TITRES_STAT!B1925</f>
        <v>44809</v>
      </c>
      <c r="B1922" s="6">
        <f>TITRES_STAT!D1925</f>
        <v>4.1395</v>
      </c>
      <c r="C1922" s="2">
        <f t="shared" si="229"/>
        <v>1.5699999999999825E-2</v>
      </c>
      <c r="D1922" s="2">
        <f t="shared" si="230"/>
        <v>4.1739800000000002</v>
      </c>
      <c r="E1922" s="2">
        <f t="shared" si="232"/>
        <v>4.1920099999999998</v>
      </c>
      <c r="F1922" s="2">
        <f t="shared" si="233"/>
        <v>4.2198500000000001</v>
      </c>
      <c r="G1922" s="2">
        <f t="shared" si="235"/>
        <v>4.0660979999999975</v>
      </c>
      <c r="H1922" s="2">
        <f t="shared" si="231"/>
        <v>3.5472499999999987</v>
      </c>
      <c r="I1922" s="2">
        <f t="array" ref="I1922">SUMPRODUCT(B1906:B1925, (ROW(B1906:B1925)-ROW(B1906)+1)) / (20*21/2)</f>
        <v>4.1964547619047616</v>
      </c>
      <c r="J1922" s="2">
        <f t="shared" si="234"/>
        <v>4.1864001819305923</v>
      </c>
      <c r="K1922" s="2">
        <f t="shared" si="236"/>
        <v>4.0886215941245903</v>
      </c>
    </row>
    <row r="1923" spans="1:11" ht="13.5" x14ac:dyDescent="0.25">
      <c r="A1923" s="3">
        <f>TITRES_STAT!B1926</f>
        <v>44810</v>
      </c>
      <c r="B1923" s="6">
        <f>TITRES_STAT!D1926</f>
        <v>4.2179000000000002</v>
      </c>
      <c r="C1923" s="2">
        <f t="shared" si="229"/>
        <v>7.8400000000000247E-2</v>
      </c>
      <c r="D1923" s="2">
        <f t="shared" si="230"/>
        <v>4.1724199999999998</v>
      </c>
      <c r="E1923" s="2">
        <f t="shared" si="232"/>
        <v>4.19123</v>
      </c>
      <c r="F1923" s="2">
        <f t="shared" si="233"/>
        <v>4.2178900000000006</v>
      </c>
      <c r="G1923" s="2">
        <f t="shared" si="235"/>
        <v>4.0771659999999974</v>
      </c>
      <c r="H1923" s="2">
        <f t="shared" si="231"/>
        <v>3.5543604999999991</v>
      </c>
      <c r="I1923" s="2">
        <f t="array" ref="I1923">SUMPRODUCT(B1907:B1926, (ROW(B1907:B1926)-ROW(B1907)+1)) / (20*21/2)</f>
        <v>4.19489</v>
      </c>
      <c r="J1923" s="2">
        <f t="shared" si="234"/>
        <v>4.1894001646038692</v>
      </c>
      <c r="K1923" s="2">
        <f t="shared" si="236"/>
        <v>4.093691335531469</v>
      </c>
    </row>
    <row r="1924" spans="1:11" ht="13.5" x14ac:dyDescent="0.25">
      <c r="A1924" s="3">
        <f>TITRES_STAT!B1927</f>
        <v>44811</v>
      </c>
      <c r="B1924" s="6">
        <f>TITRES_STAT!D1927</f>
        <v>4.2022000000000004</v>
      </c>
      <c r="C1924" s="2">
        <f t="shared" ref="C1924:C1987" si="237">B1924-B1923</f>
        <v>-1.5699999999999825E-2</v>
      </c>
      <c r="D1924" s="2">
        <f t="shared" si="230"/>
        <v>4.167720000000001</v>
      </c>
      <c r="E1924" s="2">
        <f t="shared" si="232"/>
        <v>4.1888799999999993</v>
      </c>
      <c r="F1924" s="2">
        <f t="shared" si="233"/>
        <v>4.2163200000000005</v>
      </c>
      <c r="G1924" s="2">
        <f t="shared" si="235"/>
        <v>4.0889419999999976</v>
      </c>
      <c r="H1924" s="2">
        <f t="shared" si="231"/>
        <v>3.5614289999999986</v>
      </c>
      <c r="I1924" s="2">
        <f t="array" ref="I1924">SUMPRODUCT(B1908:B1927, (ROW(B1908:B1927)-ROW(B1908)+1)) / (20*21/2)</f>
        <v>4.1961233333333334</v>
      </c>
      <c r="J1924" s="2">
        <f t="shared" si="234"/>
        <v>4.1906191965463577</v>
      </c>
      <c r="K1924" s="2">
        <f t="shared" si="236"/>
        <v>4.0979465772753327</v>
      </c>
    </row>
    <row r="1925" spans="1:11" ht="13.5" x14ac:dyDescent="0.25">
      <c r="A1925" s="3">
        <f>TITRES_STAT!B1928</f>
        <v>44812</v>
      </c>
      <c r="B1925" s="6">
        <f>TITRES_STAT!D1928</f>
        <v>4.2022000000000004</v>
      </c>
      <c r="C1925" s="2">
        <f t="shared" si="237"/>
        <v>0</v>
      </c>
      <c r="D1925" s="2">
        <f t="shared" si="230"/>
        <v>4.1771200000000004</v>
      </c>
      <c r="E1925" s="2">
        <f t="shared" si="232"/>
        <v>4.1865299999999994</v>
      </c>
      <c r="F1925" s="2">
        <f t="shared" si="233"/>
        <v>4.2108300000000005</v>
      </c>
      <c r="G1925" s="2">
        <f t="shared" si="235"/>
        <v>4.100717999999997</v>
      </c>
      <c r="H1925" s="2">
        <f t="shared" si="231"/>
        <v>3.5685339999999983</v>
      </c>
      <c r="I1925" s="2">
        <f t="array" ref="I1925">SUMPRODUCT(B1909:B1928, (ROW(B1909:B1928)-ROW(B1909)+1)) / (20*21/2)</f>
        <v>4.197506190476191</v>
      </c>
      <c r="J1925" s="2">
        <f t="shared" si="234"/>
        <v>4.1917221302086096</v>
      </c>
      <c r="K1925" s="2">
        <f t="shared" si="236"/>
        <v>4.102034946793947</v>
      </c>
    </row>
    <row r="1926" spans="1:11" ht="13.5" x14ac:dyDescent="0.25">
      <c r="A1926" s="3">
        <f>TITRES_STAT!B1929</f>
        <v>44813</v>
      </c>
      <c r="B1926" s="6">
        <f>TITRES_STAT!D1929</f>
        <v>4.1943999999999999</v>
      </c>
      <c r="C1926" s="2">
        <f t="shared" si="237"/>
        <v>-7.8000000000004732E-3</v>
      </c>
      <c r="D1926" s="2">
        <f t="shared" ref="D1926:D1989" si="238">AVERAGE(B1922:B1926)</f>
        <v>4.1912400000000005</v>
      </c>
      <c r="E1926" s="2">
        <f t="shared" si="232"/>
        <v>4.1826099999999995</v>
      </c>
      <c r="F1926" s="2">
        <f t="shared" si="233"/>
        <v>4.2049500000000011</v>
      </c>
      <c r="G1926" s="2">
        <f t="shared" si="235"/>
        <v>4.1117539999999968</v>
      </c>
      <c r="H1926" s="2">
        <f t="shared" si="231"/>
        <v>3.5755999999999983</v>
      </c>
      <c r="I1926" s="2">
        <f t="array" ref="I1926">SUMPRODUCT(B1910:B1929, (ROW(B1910:B1929)-ROW(B1910)+1)) / (20*21/2)</f>
        <v>4.1967257142857139</v>
      </c>
      <c r="J1926" s="2">
        <f t="shared" si="234"/>
        <v>4.1919771654268372</v>
      </c>
      <c r="K1926" s="2">
        <f t="shared" si="236"/>
        <v>4.1056571057432034</v>
      </c>
    </row>
    <row r="1927" spans="1:11" ht="13.5" x14ac:dyDescent="0.25">
      <c r="A1927" s="3">
        <f>TITRES_STAT!B1930</f>
        <v>44816</v>
      </c>
      <c r="B1927" s="6">
        <f>TITRES_STAT!D1930</f>
        <v>4.2179000000000002</v>
      </c>
      <c r="C1927" s="2">
        <f t="shared" si="237"/>
        <v>2.3500000000000298E-2</v>
      </c>
      <c r="D1927" s="2">
        <f t="shared" si="238"/>
        <v>4.2069200000000011</v>
      </c>
      <c r="E1927" s="2">
        <f t="shared" si="232"/>
        <v>4.1904500000000002</v>
      </c>
      <c r="F1927" s="2">
        <f t="shared" si="233"/>
        <v>4.203380000000001</v>
      </c>
      <c r="G1927" s="2">
        <f t="shared" si="235"/>
        <v>4.1234059999999975</v>
      </c>
      <c r="H1927" s="2">
        <f t="shared" si="231"/>
        <v>3.5827834999999983</v>
      </c>
      <c r="I1927" s="2">
        <f t="array" ref="I1927">SUMPRODUCT(B1911:B1930, (ROW(B1911:B1930)-ROW(B1911)+1)) / (20*21/2)</f>
        <v>4.1848942857142859</v>
      </c>
      <c r="J1927" s="2">
        <f t="shared" si="234"/>
        <v>4.1944460068147578</v>
      </c>
      <c r="K1927" s="2">
        <f t="shared" si="236"/>
        <v>4.1100587878709209</v>
      </c>
    </row>
    <row r="1928" spans="1:11" ht="13.5" x14ac:dyDescent="0.25">
      <c r="A1928" s="3">
        <f>TITRES_STAT!B1931</f>
        <v>44817</v>
      </c>
      <c r="B1928" s="6">
        <f>TITRES_STAT!D1931</f>
        <v>4.2179000000000002</v>
      </c>
      <c r="C1928" s="2">
        <f t="shared" si="237"/>
        <v>0</v>
      </c>
      <c r="D1928" s="2">
        <f t="shared" si="238"/>
        <v>4.2069200000000002</v>
      </c>
      <c r="E1928" s="2">
        <f t="shared" si="232"/>
        <v>4.1896700000000004</v>
      </c>
      <c r="F1928" s="2">
        <f t="shared" si="233"/>
        <v>4.2025950000000005</v>
      </c>
      <c r="G1928" s="2">
        <f t="shared" si="235"/>
        <v>4.1350579999999981</v>
      </c>
      <c r="H1928" s="2">
        <f t="shared" si="231"/>
        <v>3.5899669999999979</v>
      </c>
      <c r="I1928" s="2">
        <f t="array" ref="I1928">SUMPRODUCT(B1912:B1931, (ROW(B1912:B1931)-ROW(B1912)+1)) / (20*21/2)</f>
        <v>4.1737719047619048</v>
      </c>
      <c r="J1928" s="2">
        <f t="shared" si="234"/>
        <v>4.1966797204514474</v>
      </c>
      <c r="K1928" s="2">
        <f t="shared" si="236"/>
        <v>4.114287855013238</v>
      </c>
    </row>
    <row r="1929" spans="1:11" ht="13.5" x14ac:dyDescent="0.25">
      <c r="A1929" s="3">
        <f>TITRES_STAT!B1932</f>
        <v>44818</v>
      </c>
      <c r="B1929" s="6">
        <f>TITRES_STAT!D1932</f>
        <v>4.1943999999999999</v>
      </c>
      <c r="C1929" s="2">
        <f t="shared" si="237"/>
        <v>-2.3500000000000298E-2</v>
      </c>
      <c r="D1929" s="2">
        <f t="shared" si="238"/>
        <v>4.2053600000000007</v>
      </c>
      <c r="E1929" s="2">
        <f t="shared" si="232"/>
        <v>4.1865400000000008</v>
      </c>
      <c r="F1929" s="2">
        <f t="shared" si="233"/>
        <v>4.2010300000000012</v>
      </c>
      <c r="G1929" s="2">
        <f t="shared" si="235"/>
        <v>4.1466779999999979</v>
      </c>
      <c r="H1929" s="2">
        <f t="shared" si="231"/>
        <v>3.5970329999999979</v>
      </c>
      <c r="I1929" s="2">
        <f t="array" ref="I1929">SUMPRODUCT(B1913:B1932, (ROW(B1913:B1932)-ROW(B1913)+1)) / (20*21/2)</f>
        <v>4.1707133333333335</v>
      </c>
      <c r="J1929" s="2">
        <f t="shared" si="234"/>
        <v>4.1964626042179765</v>
      </c>
      <c r="K1929" s="2">
        <f t="shared" si="236"/>
        <v>4.1174295077578176</v>
      </c>
    </row>
    <row r="1930" spans="1:11" ht="13.5" x14ac:dyDescent="0.25">
      <c r="A1930" s="3">
        <f>TITRES_STAT!B1933</f>
        <v>44819</v>
      </c>
      <c r="B1930" s="6">
        <f>TITRES_STAT!D1933</f>
        <v>4.0768000000000004</v>
      </c>
      <c r="C1930" s="2">
        <f t="shared" si="237"/>
        <v>-0.11759999999999948</v>
      </c>
      <c r="D1930" s="2">
        <f t="shared" si="238"/>
        <v>4.1802800000000007</v>
      </c>
      <c r="E1930" s="2">
        <f t="shared" si="232"/>
        <v>4.178700000000001</v>
      </c>
      <c r="F1930" s="2">
        <f t="shared" si="233"/>
        <v>4.1935850000000006</v>
      </c>
      <c r="G1930" s="2">
        <f t="shared" si="235"/>
        <v>4.1559459999999975</v>
      </c>
      <c r="H1930" s="2">
        <f t="shared" ref="H1930:H1993" si="239">AVERAGE(B1731:B1930)</f>
        <v>3.6039124999999981</v>
      </c>
      <c r="I1930" s="2">
        <f t="array" ref="I1930">SUMPRODUCT(B1914:B1933, (ROW(B1914:B1933)-ROW(B1914)+1)) / (20*21/2)</f>
        <v>4.1679904761904769</v>
      </c>
      <c r="J1930" s="2">
        <f t="shared" si="234"/>
        <v>4.1850661657210262</v>
      </c>
      <c r="K1930" s="2">
        <f t="shared" si="236"/>
        <v>4.1158361937280992</v>
      </c>
    </row>
    <row r="1931" spans="1:11" ht="13.5" x14ac:dyDescent="0.25">
      <c r="A1931" s="3">
        <f>TITRES_STAT!B1934</f>
        <v>44820</v>
      </c>
      <c r="B1931" s="6">
        <f>TITRES_STAT!D1934</f>
        <v>4.0768000000000004</v>
      </c>
      <c r="C1931" s="2">
        <f t="shared" si="237"/>
        <v>0</v>
      </c>
      <c r="D1931" s="2">
        <f t="shared" si="238"/>
        <v>4.1567600000000002</v>
      </c>
      <c r="E1931" s="2">
        <f t="shared" si="232"/>
        <v>4.1740000000000004</v>
      </c>
      <c r="F1931" s="2">
        <f t="shared" si="233"/>
        <v>4.1873149999999999</v>
      </c>
      <c r="G1931" s="2">
        <f t="shared" si="235"/>
        <v>4.1627319999999983</v>
      </c>
      <c r="H1931" s="2">
        <f t="shared" si="239"/>
        <v>3.6104269999999987</v>
      </c>
      <c r="I1931" s="2">
        <f t="array" ref="I1931">SUMPRODUCT(B1915:B1934, (ROW(B1915:B1934)-ROW(B1915)+1)) / (20*21/2)</f>
        <v>4.1581366666666675</v>
      </c>
      <c r="J1931" s="2">
        <f t="shared" si="234"/>
        <v>4.1747551023190237</v>
      </c>
      <c r="K1931" s="2">
        <f t="shared" si="236"/>
        <v>4.1143053626015078</v>
      </c>
    </row>
    <row r="1932" spans="1:11" ht="13.5" x14ac:dyDescent="0.25">
      <c r="A1932" s="3">
        <f>TITRES_STAT!B1935</f>
        <v>44823</v>
      </c>
      <c r="B1932" s="6">
        <f>TITRES_STAT!D1935</f>
        <v>4.1551999999999998</v>
      </c>
      <c r="C1932" s="2">
        <f t="shared" si="237"/>
        <v>7.8399999999999359E-2</v>
      </c>
      <c r="D1932" s="2">
        <f t="shared" si="238"/>
        <v>4.1442199999999998</v>
      </c>
      <c r="E1932" s="2">
        <f t="shared" ref="E1932:E1995" si="240">AVERAGE(B1923:B1932)</f>
        <v>4.1755700000000004</v>
      </c>
      <c r="F1932" s="2">
        <f t="shared" si="233"/>
        <v>4.1837900000000001</v>
      </c>
      <c r="G1932" s="2">
        <f t="shared" si="235"/>
        <v>4.1686039999999984</v>
      </c>
      <c r="H1932" s="2">
        <f t="shared" si="239"/>
        <v>3.6173334999999991</v>
      </c>
      <c r="I1932" s="2">
        <f t="array" ref="I1932">SUMPRODUCT(B1916:B1935, (ROW(B1916:B1935)-ROW(B1916)+1)) / (20*21/2)</f>
        <v>4.1482395238095231</v>
      </c>
      <c r="J1932" s="2">
        <f t="shared" si="234"/>
        <v>4.1728927116219738</v>
      </c>
      <c r="K1932" s="2">
        <f t="shared" si="236"/>
        <v>4.1159090738720376</v>
      </c>
    </row>
    <row r="1933" spans="1:11" ht="13.5" x14ac:dyDescent="0.25">
      <c r="A1933" s="3">
        <f>TITRES_STAT!B1936</f>
        <v>44824</v>
      </c>
      <c r="B1933" s="6">
        <f>TITRES_STAT!D1936</f>
        <v>4.1551999999999998</v>
      </c>
      <c r="C1933" s="2">
        <f t="shared" si="237"/>
        <v>0</v>
      </c>
      <c r="D1933" s="2">
        <f t="shared" si="238"/>
        <v>4.1316800000000002</v>
      </c>
      <c r="E1933" s="2">
        <f t="shared" si="240"/>
        <v>4.1692999999999998</v>
      </c>
      <c r="F1933" s="2">
        <f t="shared" si="233"/>
        <v>4.1802650000000003</v>
      </c>
      <c r="G1933" s="2">
        <f t="shared" si="235"/>
        <v>4.1744759999999994</v>
      </c>
      <c r="H1933" s="2">
        <f t="shared" si="239"/>
        <v>3.6240574999999997</v>
      </c>
      <c r="I1933" s="2">
        <f t="array" ref="I1933">SUMPRODUCT(B1917:B1936, (ROW(B1917:B1936)-ROW(B1917)+1)) / (20*21/2)</f>
        <v>4.1450699999999996</v>
      </c>
      <c r="J1933" s="2">
        <f t="shared" si="234"/>
        <v>4.1712076914675</v>
      </c>
      <c r="K1933" s="2">
        <f t="shared" si="236"/>
        <v>4.1174498945045066</v>
      </c>
    </row>
    <row r="1934" spans="1:11" ht="13.5" x14ac:dyDescent="0.25">
      <c r="A1934" s="3">
        <f>TITRES_STAT!B1937</f>
        <v>44825</v>
      </c>
      <c r="B1934" s="6">
        <f>TITRES_STAT!D1937</f>
        <v>4.0768000000000004</v>
      </c>
      <c r="C1934" s="2">
        <f t="shared" si="237"/>
        <v>-7.8399999999999359E-2</v>
      </c>
      <c r="D1934" s="2">
        <f t="shared" si="238"/>
        <v>4.1081600000000007</v>
      </c>
      <c r="E1934" s="2">
        <f t="shared" si="240"/>
        <v>4.1567600000000002</v>
      </c>
      <c r="F1934" s="2">
        <f t="shared" si="233"/>
        <v>4.1728199999999998</v>
      </c>
      <c r="G1934" s="2">
        <f t="shared" si="235"/>
        <v>4.1789259999999997</v>
      </c>
      <c r="H1934" s="2">
        <f t="shared" si="239"/>
        <v>3.6303895000000002</v>
      </c>
      <c r="I1934" s="2">
        <f t="array" ref="I1934">SUMPRODUCT(B1918:B1937, (ROW(B1918:B1937)-ROW(B1918)+1)) / (20*21/2)</f>
        <v>4.1349190476190474</v>
      </c>
      <c r="J1934" s="2">
        <f t="shared" si="234"/>
        <v>4.1622164827563095</v>
      </c>
      <c r="K1934" s="2">
        <f t="shared" si="236"/>
        <v>4.1158557809945258</v>
      </c>
    </row>
    <row r="1935" spans="1:11" ht="13.5" x14ac:dyDescent="0.25">
      <c r="A1935" s="3">
        <f>TITRES_STAT!B1938</f>
        <v>44826</v>
      </c>
      <c r="B1935" s="6">
        <f>TITRES_STAT!D1938</f>
        <v>4.0689000000000002</v>
      </c>
      <c r="C1935" s="2">
        <f t="shared" si="237"/>
        <v>-7.9000000000002402E-3</v>
      </c>
      <c r="D1935" s="2">
        <f t="shared" si="238"/>
        <v>4.1065799999999992</v>
      </c>
      <c r="E1935" s="2">
        <f t="shared" si="240"/>
        <v>4.1434300000000004</v>
      </c>
      <c r="F1935" s="2">
        <f t="shared" si="233"/>
        <v>4.1649799999999999</v>
      </c>
      <c r="G1935" s="2">
        <f t="shared" si="235"/>
        <v>4.1829260000000001</v>
      </c>
      <c r="H1935" s="2">
        <f t="shared" si="239"/>
        <v>3.6367914999999997</v>
      </c>
      <c r="I1935" s="2">
        <f t="array" ref="I1935">SUMPRODUCT(B1919:B1938, (ROW(B1919:B1938)-ROW(B1919)+1)) / (20*21/2)</f>
        <v>4.1259214285714281</v>
      </c>
      <c r="J1935" s="2">
        <f t="shared" si="234"/>
        <v>4.15332919868428</v>
      </c>
      <c r="K1935" s="2">
        <f t="shared" si="236"/>
        <v>4.1140143778182701</v>
      </c>
    </row>
    <row r="1936" spans="1:11" ht="13.5" x14ac:dyDescent="0.25">
      <c r="A1936" s="3">
        <f>TITRES_STAT!B1939</f>
        <v>44827</v>
      </c>
      <c r="B1936" s="6">
        <f>TITRES_STAT!D1939</f>
        <v>4.1317000000000004</v>
      </c>
      <c r="C1936" s="2">
        <f t="shared" si="237"/>
        <v>6.2800000000000189E-2</v>
      </c>
      <c r="D1936" s="2">
        <f t="shared" si="238"/>
        <v>4.1175600000000001</v>
      </c>
      <c r="E1936" s="2">
        <f t="shared" si="240"/>
        <v>4.1371599999999997</v>
      </c>
      <c r="F1936" s="2">
        <f t="shared" si="233"/>
        <v>4.1598849999999992</v>
      </c>
      <c r="G1936" s="2">
        <f t="shared" si="235"/>
        <v>4.1881820000000003</v>
      </c>
      <c r="H1936" s="2">
        <f t="shared" si="239"/>
        <v>3.6437630000000003</v>
      </c>
      <c r="I1936" s="2">
        <f t="array" ref="I1936">SUMPRODUCT(B1920:B1939, (ROW(B1920:B1939)-ROW(B1920)+1)) / (20*21/2)</f>
        <v>4.1154695238095247</v>
      </c>
      <c r="J1936" s="2">
        <f t="shared" si="234"/>
        <v>4.1512692750000628</v>
      </c>
      <c r="K1936" s="2">
        <f t="shared" si="236"/>
        <v>4.1147079316293187</v>
      </c>
    </row>
    <row r="1937" spans="1:11" ht="13.5" x14ac:dyDescent="0.25">
      <c r="A1937" s="3">
        <f>TITRES_STAT!B1940</f>
        <v>44830</v>
      </c>
      <c r="B1937" s="6">
        <f>TITRES_STAT!D1940</f>
        <v>4.0533000000000001</v>
      </c>
      <c r="C1937" s="2">
        <f t="shared" si="237"/>
        <v>-7.8400000000000247E-2</v>
      </c>
      <c r="D1937" s="2">
        <f t="shared" si="238"/>
        <v>4.0971799999999998</v>
      </c>
      <c r="E1937" s="2">
        <f t="shared" si="240"/>
        <v>4.1207000000000003</v>
      </c>
      <c r="F1937" s="2">
        <f t="shared" si="233"/>
        <v>4.1555750000000007</v>
      </c>
      <c r="G1937" s="2">
        <f t="shared" si="235"/>
        <v>4.1911400000000008</v>
      </c>
      <c r="H1937" s="2">
        <f t="shared" si="239"/>
        <v>3.6501600000000001</v>
      </c>
      <c r="I1937" s="2">
        <f t="array" ref="I1937">SUMPRODUCT(B1921:B1940, (ROW(B1921:B1940)-ROW(B1921)+1)) / (20*21/2)</f>
        <v>4.0991895238095246</v>
      </c>
      <c r="J1937" s="2">
        <f t="shared" si="234"/>
        <v>4.1419388678572</v>
      </c>
      <c r="K1937" s="2">
        <f t="shared" si="236"/>
        <v>4.1122997774477765</v>
      </c>
    </row>
    <row r="1938" spans="1:11" ht="13.5" x14ac:dyDescent="0.25">
      <c r="A1938" s="3">
        <f>TITRES_STAT!B1941</f>
        <v>44831</v>
      </c>
      <c r="B1938" s="6">
        <f>TITRES_STAT!D1941</f>
        <v>4.0610999999999997</v>
      </c>
      <c r="C1938" s="2">
        <f t="shared" si="237"/>
        <v>7.799999999999585E-3</v>
      </c>
      <c r="D1938" s="2">
        <f t="shared" si="238"/>
        <v>4.07836</v>
      </c>
      <c r="E1938" s="2">
        <f t="shared" si="240"/>
        <v>4.1050200000000006</v>
      </c>
      <c r="F1938" s="2">
        <f t="shared" si="233"/>
        <v>4.1473449999999996</v>
      </c>
      <c r="G1938" s="2">
        <f t="shared" si="235"/>
        <v>4.1920640000000011</v>
      </c>
      <c r="H1938" s="2">
        <f t="shared" si="239"/>
        <v>3.656596</v>
      </c>
      <c r="I1938" s="2">
        <f t="array" ref="I1938">SUMPRODUCT(B1922:B1941, (ROW(B1922:B1941)-ROW(B1922)+1)) / (20*21/2)</f>
        <v>4.0867961904761909</v>
      </c>
      <c r="J1938" s="2">
        <f t="shared" si="234"/>
        <v>4.1342399280612767</v>
      </c>
      <c r="K1938" s="2">
        <f t="shared" si="236"/>
        <v>4.1102919430380602</v>
      </c>
    </row>
    <row r="1939" spans="1:11" ht="13.5" x14ac:dyDescent="0.25">
      <c r="A1939" s="3">
        <f>TITRES_STAT!B1942</f>
        <v>44832</v>
      </c>
      <c r="B1939" s="6">
        <f>TITRES_STAT!D1942</f>
        <v>4.0376000000000003</v>
      </c>
      <c r="C1939" s="2">
        <f t="shared" si="237"/>
        <v>-2.349999999999941E-2</v>
      </c>
      <c r="D1939" s="2">
        <f t="shared" si="238"/>
        <v>4.0705200000000001</v>
      </c>
      <c r="E1939" s="2">
        <f t="shared" si="240"/>
        <v>4.08934</v>
      </c>
      <c r="F1939" s="2">
        <f t="shared" si="233"/>
        <v>4.1379399999999995</v>
      </c>
      <c r="G1939" s="2">
        <f t="shared" si="235"/>
        <v>4.1903280000000009</v>
      </c>
      <c r="H1939" s="2">
        <f t="shared" si="239"/>
        <v>3.6629144999999999</v>
      </c>
      <c r="I1939" s="2">
        <f t="array" ref="I1939">SUMPRODUCT(B1923:B1942, (ROW(B1923:B1942)-ROW(B1923)+1)) / (20*21/2)</f>
        <v>4.0750000000000002</v>
      </c>
      <c r="J1939" s="2">
        <f t="shared" si="234"/>
        <v>4.1250361253887746</v>
      </c>
      <c r="K1939" s="2">
        <f t="shared" si="236"/>
        <v>4.1074412786051955</v>
      </c>
    </row>
    <row r="1940" spans="1:11" ht="13.5" x14ac:dyDescent="0.25">
      <c r="A1940" s="3">
        <f>TITRES_STAT!B1943</f>
        <v>44833</v>
      </c>
      <c r="B1940" s="6">
        <f>TITRES_STAT!D1943</f>
        <v>3.9670000000000001</v>
      </c>
      <c r="C1940" s="2">
        <f t="shared" si="237"/>
        <v>-7.0600000000000218E-2</v>
      </c>
      <c r="D1940" s="2">
        <f t="shared" si="238"/>
        <v>4.0501399999999999</v>
      </c>
      <c r="E1940" s="2">
        <f t="shared" si="240"/>
        <v>4.0783599999999991</v>
      </c>
      <c r="F1940" s="2">
        <f t="shared" ref="F1940:F2003" si="241">AVERAGE(B1921:B1940)</f>
        <v>4.1285299999999996</v>
      </c>
      <c r="G1940" s="2">
        <f t="shared" si="235"/>
        <v>4.1854280000000008</v>
      </c>
      <c r="H1940" s="2">
        <f t="shared" si="239"/>
        <v>3.6688799999999997</v>
      </c>
      <c r="I1940" s="2">
        <f t="array" ref="I1940">SUMPRODUCT(B1924:B1943, (ROW(B1924:B1943)-ROW(B1924)+1)) / (20*21/2)</f>
        <v>4.0638757142857145</v>
      </c>
      <c r="J1940" s="2">
        <f t="shared" si="234"/>
        <v>4.1099850658279387</v>
      </c>
      <c r="K1940" s="2">
        <f t="shared" si="236"/>
        <v>4.1019337774834232</v>
      </c>
    </row>
    <row r="1941" spans="1:11" ht="13.5" x14ac:dyDescent="0.25">
      <c r="A1941" s="3">
        <f>TITRES_STAT!B1944</f>
        <v>44834</v>
      </c>
      <c r="B1941" s="6">
        <f>TITRES_STAT!D1944</f>
        <v>3.9984000000000002</v>
      </c>
      <c r="C1941" s="2">
        <f t="shared" si="237"/>
        <v>3.1400000000000095E-2</v>
      </c>
      <c r="D1941" s="2">
        <f t="shared" si="238"/>
        <v>4.0234800000000002</v>
      </c>
      <c r="E1941" s="2">
        <f t="shared" si="240"/>
        <v>4.0705200000000001</v>
      </c>
      <c r="F1941" s="2">
        <f t="shared" si="241"/>
        <v>4.1222599999999998</v>
      </c>
      <c r="G1941" s="2">
        <f t="shared" si="235"/>
        <v>4.1815940000000014</v>
      </c>
      <c r="H1941" s="2">
        <f t="shared" si="239"/>
        <v>3.675257999999999</v>
      </c>
      <c r="I1941" s="2">
        <f t="array" ref="I1941">SUMPRODUCT(B1925:B1944, (ROW(B1925:B1944)-ROW(B1925)+1)) / (20*21/2)</f>
        <v>4.0515585714285711</v>
      </c>
      <c r="J1941" s="2">
        <f t="shared" ref="J1941:J2004" si="242">$J$4*B1941+J1940*(1-$J$4)</f>
        <v>4.099357916701468</v>
      </c>
      <c r="K1941" s="2">
        <f t="shared" si="236"/>
        <v>4.0978736293468181</v>
      </c>
    </row>
    <row r="1942" spans="1:11" ht="13.5" x14ac:dyDescent="0.25">
      <c r="A1942" s="3">
        <f>TITRES_STAT!B1945</f>
        <v>44837</v>
      </c>
      <c r="B1942" s="6">
        <f>TITRES_STAT!D1945</f>
        <v>3.9984000000000002</v>
      </c>
      <c r="C1942" s="2">
        <f t="shared" si="237"/>
        <v>0</v>
      </c>
      <c r="D1942" s="2">
        <f t="shared" si="238"/>
        <v>4.0125000000000011</v>
      </c>
      <c r="E1942" s="2">
        <f t="shared" si="240"/>
        <v>4.0548400000000004</v>
      </c>
      <c r="F1942" s="2">
        <f t="shared" si="241"/>
        <v>4.1152050000000004</v>
      </c>
      <c r="G1942" s="2">
        <f t="shared" si="235"/>
        <v>4.177760000000001</v>
      </c>
      <c r="H1942" s="2">
        <f t="shared" si="239"/>
        <v>3.6814169999999988</v>
      </c>
      <c r="I1942" s="2">
        <f t="array" ref="I1942">SUMPRODUCT(B1926:B1945, (ROW(B1926:B1945)-ROW(B1926)+1)) / (20*21/2)</f>
        <v>4.0380761904761906</v>
      </c>
      <c r="J1942" s="2">
        <f t="shared" si="242"/>
        <v>4.0897428770156141</v>
      </c>
      <c r="K1942" s="2">
        <f t="shared" si="236"/>
        <v>4.0939727027057664</v>
      </c>
    </row>
    <row r="1943" spans="1:11" ht="13.5" x14ac:dyDescent="0.25">
      <c r="A1943" s="3">
        <f>TITRES_STAT!B1946</f>
        <v>44838</v>
      </c>
      <c r="B1943" s="6">
        <f>TITRES_STAT!D1946</f>
        <v>3.9984000000000002</v>
      </c>
      <c r="C1943" s="2">
        <f t="shared" si="237"/>
        <v>0</v>
      </c>
      <c r="D1943" s="2">
        <f t="shared" si="238"/>
        <v>3.9999600000000002</v>
      </c>
      <c r="E1943" s="2">
        <f t="shared" si="240"/>
        <v>4.0391600000000007</v>
      </c>
      <c r="F1943" s="2">
        <f t="shared" si="241"/>
        <v>4.1042300000000003</v>
      </c>
      <c r="G1943" s="2">
        <f t="shared" si="235"/>
        <v>4.171488000000001</v>
      </c>
      <c r="H1943" s="2">
        <f t="shared" si="239"/>
        <v>3.6875394999999984</v>
      </c>
      <c r="I1943" s="2">
        <f t="array" ref="I1943">SUMPRODUCT(B1927:B1946, (ROW(B1927:B1946)-ROW(B1927)+1)) / (20*21/2)</f>
        <v>4.0228076190476196</v>
      </c>
      <c r="J1943" s="2">
        <f t="shared" si="242"/>
        <v>4.0810435553950795</v>
      </c>
      <c r="K1943" s="2">
        <f t="shared" si="236"/>
        <v>4.09022475358005</v>
      </c>
    </row>
    <row r="1944" spans="1:11" ht="13.5" x14ac:dyDescent="0.25">
      <c r="A1944" s="3">
        <f>TITRES_STAT!B1947</f>
        <v>44839</v>
      </c>
      <c r="B1944" s="6">
        <f>TITRES_STAT!D1947</f>
        <v>3.9748999999999999</v>
      </c>
      <c r="C1944" s="2">
        <f t="shared" si="237"/>
        <v>-2.3500000000000298E-2</v>
      </c>
      <c r="D1944" s="2">
        <f t="shared" si="238"/>
        <v>3.9874200000000002</v>
      </c>
      <c r="E1944" s="2">
        <f t="shared" si="240"/>
        <v>4.0289700000000002</v>
      </c>
      <c r="F1944" s="2">
        <f t="shared" si="241"/>
        <v>4.0928650000000006</v>
      </c>
      <c r="G1944" s="2">
        <f t="shared" si="235"/>
        <v>4.1656880000000003</v>
      </c>
      <c r="H1944" s="2">
        <f t="shared" si="239"/>
        <v>3.6935444999999989</v>
      </c>
      <c r="I1944" s="2">
        <f t="array" ref="I1944">SUMPRODUCT(B1928:B1947, (ROW(B1928:B1947)-ROW(B1928)+1)) / (20*21/2)</f>
        <v>4.0088457142857141</v>
      </c>
      <c r="J1944" s="2">
        <f t="shared" si="242"/>
        <v>4.0709346453574531</v>
      </c>
      <c r="K1944" s="2">
        <f t="shared" si="236"/>
        <v>4.0857022142239696</v>
      </c>
    </row>
    <row r="1945" spans="1:11" ht="13.5" x14ac:dyDescent="0.25">
      <c r="A1945" s="3">
        <f>TITRES_STAT!B1948</f>
        <v>44840</v>
      </c>
      <c r="B1945" s="6">
        <f>TITRES_STAT!D1948</f>
        <v>3.9512999999999998</v>
      </c>
      <c r="C1945" s="2">
        <f t="shared" si="237"/>
        <v>-2.3600000000000065E-2</v>
      </c>
      <c r="D1945" s="2">
        <f t="shared" si="238"/>
        <v>3.9842799999999996</v>
      </c>
      <c r="E1945" s="2">
        <f t="shared" si="240"/>
        <v>4.0172100000000004</v>
      </c>
      <c r="F1945" s="2">
        <f t="shared" si="241"/>
        <v>4.0803200000000013</v>
      </c>
      <c r="G1945" s="2">
        <f t="shared" si="235"/>
        <v>4.1616100000000014</v>
      </c>
      <c r="H1945" s="2">
        <f t="shared" si="239"/>
        <v>3.699285499999998</v>
      </c>
      <c r="I1945" s="2">
        <f t="array" ref="I1945">SUMPRODUCT(B1929:B1948, (ROW(B1929:B1948)-ROW(B1929)+1)) / (20*21/2)</f>
        <v>3.9992833333333331</v>
      </c>
      <c r="J1945" s="2">
        <f t="shared" si="242"/>
        <v>4.0595408696091244</v>
      </c>
      <c r="K1945" s="2">
        <f t="shared" si="236"/>
        <v>4.080431539156363</v>
      </c>
    </row>
    <row r="1946" spans="1:11" ht="13.5" x14ac:dyDescent="0.25">
      <c r="A1946" s="3">
        <f>TITRES_STAT!B1949</f>
        <v>44841</v>
      </c>
      <c r="B1946" s="6">
        <f>TITRES_STAT!D1949</f>
        <v>3.92</v>
      </c>
      <c r="C1946" s="2">
        <f t="shared" si="237"/>
        <v>-3.1299999999999883E-2</v>
      </c>
      <c r="D1946" s="2">
        <f t="shared" si="238"/>
        <v>3.9685999999999999</v>
      </c>
      <c r="E1946" s="2">
        <f t="shared" si="240"/>
        <v>3.9960400000000007</v>
      </c>
      <c r="F1946" s="2">
        <f t="shared" si="241"/>
        <v>4.0666000000000011</v>
      </c>
      <c r="G1946" s="2">
        <f t="shared" si="235"/>
        <v>4.1554960000000003</v>
      </c>
      <c r="H1946" s="2">
        <f t="shared" si="239"/>
        <v>3.7046509999999979</v>
      </c>
      <c r="I1946" s="2">
        <f t="array" ref="I1946">SUMPRODUCT(B1930:B1949, (ROW(B1930:B1949)-ROW(B1930)+1)) / (20*21/2)</f>
        <v>3.9895047619047621</v>
      </c>
      <c r="J1946" s="2">
        <f t="shared" si="242"/>
        <v>4.0462512629796841</v>
      </c>
      <c r="K1946" s="2">
        <f t="shared" si="236"/>
        <v>4.0741401062482705</v>
      </c>
    </row>
    <row r="1947" spans="1:11" ht="13.5" x14ac:dyDescent="0.25">
      <c r="A1947" s="3">
        <f>TITRES_STAT!B1950</f>
        <v>44844</v>
      </c>
      <c r="B1947" s="6">
        <f>TITRES_STAT!D1950</f>
        <v>3.92</v>
      </c>
      <c r="C1947" s="2">
        <f t="shared" si="237"/>
        <v>0</v>
      </c>
      <c r="D1947" s="2">
        <f t="shared" si="238"/>
        <v>3.9529200000000002</v>
      </c>
      <c r="E1947" s="2">
        <f t="shared" si="240"/>
        <v>3.98271</v>
      </c>
      <c r="F1947" s="2">
        <f t="shared" si="241"/>
        <v>4.051705000000001</v>
      </c>
      <c r="G1947" s="2">
        <f t="shared" si="235"/>
        <v>4.1507920000000009</v>
      </c>
      <c r="H1947" s="2">
        <f t="shared" si="239"/>
        <v>3.7098704999999974</v>
      </c>
      <c r="I1947" s="2">
        <f t="array" ref="I1947">SUMPRODUCT(B1931:B1950, (ROW(B1931:B1950)-ROW(B1931)+1)) / (20*21/2)</f>
        <v>3.9817009523809523</v>
      </c>
      <c r="J1947" s="2">
        <f t="shared" si="242"/>
        <v>4.0342273331720948</v>
      </c>
      <c r="K1947" s="2">
        <f t="shared" si="236"/>
        <v>4.0680953961993183</v>
      </c>
    </row>
    <row r="1948" spans="1:11" ht="13.5" x14ac:dyDescent="0.25">
      <c r="A1948" s="3">
        <f>TITRES_STAT!B1951</f>
        <v>44845</v>
      </c>
      <c r="B1948" s="6">
        <f>TITRES_STAT!D1951</f>
        <v>3.9512999999999998</v>
      </c>
      <c r="C1948" s="2">
        <f t="shared" si="237"/>
        <v>3.1299999999999883E-2</v>
      </c>
      <c r="D1948" s="2">
        <f t="shared" si="238"/>
        <v>3.9435000000000002</v>
      </c>
      <c r="E1948" s="2">
        <f t="shared" si="240"/>
        <v>3.9717299999999995</v>
      </c>
      <c r="F1948" s="2">
        <f t="shared" si="241"/>
        <v>4.0383750000000012</v>
      </c>
      <c r="G1948" s="2">
        <f t="shared" si="235"/>
        <v>4.1467140000000002</v>
      </c>
      <c r="H1948" s="2">
        <f t="shared" si="239"/>
        <v>3.7152464999999966</v>
      </c>
      <c r="I1948" s="2">
        <f t="array" ref="I1948">SUMPRODUCT(B1932:B1951, (ROW(B1932:B1951)-ROW(B1932)+1)) / (20*21/2)</f>
        <v>3.9737890476190474</v>
      </c>
      <c r="J1948" s="2">
        <f t="shared" si="242"/>
        <v>4.0263294919176094</v>
      </c>
      <c r="K1948" s="2">
        <f t="shared" si="236"/>
        <v>4.0635151845836583</v>
      </c>
    </row>
    <row r="1949" spans="1:11" ht="13.5" x14ac:dyDescent="0.25">
      <c r="A1949" s="3">
        <f>TITRES_STAT!B1952</f>
        <v>44846</v>
      </c>
      <c r="B1949" s="6">
        <f>TITRES_STAT!D1952</f>
        <v>3.9357000000000002</v>
      </c>
      <c r="C1949" s="2">
        <f t="shared" si="237"/>
        <v>-1.5599999999999614E-2</v>
      </c>
      <c r="D1949" s="2">
        <f t="shared" si="238"/>
        <v>3.9356599999999999</v>
      </c>
      <c r="E1949" s="2">
        <f t="shared" si="240"/>
        <v>3.9615399999999994</v>
      </c>
      <c r="F1949" s="2">
        <f t="shared" si="241"/>
        <v>4.0254400000000006</v>
      </c>
      <c r="G1949" s="2">
        <f t="shared" si="235"/>
        <v>4.1423240000000012</v>
      </c>
      <c r="H1949" s="2">
        <f t="shared" si="239"/>
        <v>3.7210554999999972</v>
      </c>
      <c r="I1949" s="2">
        <f t="array" ref="I1949">SUMPRODUCT(B1933:B1952, (ROW(B1933:B1952)-ROW(B1933)+1)) / (20*21/2)</f>
        <v>3.963558571428571</v>
      </c>
      <c r="J1949" s="2">
        <f t="shared" si="242"/>
        <v>4.0176981117349797</v>
      </c>
      <c r="K1949" s="2">
        <f t="shared" si="236"/>
        <v>4.0585028244039068</v>
      </c>
    </row>
    <row r="1950" spans="1:11" ht="13.5" x14ac:dyDescent="0.25">
      <c r="A1950" s="3">
        <f>TITRES_STAT!B1953</f>
        <v>44847</v>
      </c>
      <c r="B1950" s="6">
        <f>TITRES_STAT!D1953</f>
        <v>3.9434999999999998</v>
      </c>
      <c r="C1950" s="2">
        <f t="shared" si="237"/>
        <v>7.799999999999585E-3</v>
      </c>
      <c r="D1950" s="2">
        <f t="shared" si="238"/>
        <v>3.9340999999999999</v>
      </c>
      <c r="E1950" s="2">
        <f t="shared" si="240"/>
        <v>3.9591900000000004</v>
      </c>
      <c r="F1950" s="2">
        <f t="shared" si="241"/>
        <v>4.0187749999999998</v>
      </c>
      <c r="G1950" s="2">
        <f t="shared" si="235"/>
        <v>4.1365220000000011</v>
      </c>
      <c r="H1950" s="2">
        <f t="shared" si="239"/>
        <v>3.7266844999999966</v>
      </c>
      <c r="I1950" s="2">
        <f t="array" ref="I1950">SUMPRODUCT(B1934:B1953, (ROW(B1934:B1953)-ROW(B1934)+1)) / (20*21/2)</f>
        <v>3.954522857142857</v>
      </c>
      <c r="J1950" s="2">
        <f t="shared" si="242"/>
        <v>4.0106316249030769</v>
      </c>
      <c r="K1950" s="2">
        <f t="shared" si="236"/>
        <v>4.0539929097214005</v>
      </c>
    </row>
    <row r="1951" spans="1:11" ht="13.5" x14ac:dyDescent="0.25">
      <c r="A1951" s="3">
        <f>TITRES_STAT!B1954</f>
        <v>44848</v>
      </c>
      <c r="B1951" s="6">
        <f>TITRES_STAT!D1954</f>
        <v>3.9357000000000002</v>
      </c>
      <c r="C1951" s="2">
        <f t="shared" si="237"/>
        <v>-7.799999999999585E-3</v>
      </c>
      <c r="D1951" s="2">
        <f t="shared" si="238"/>
        <v>3.9372400000000001</v>
      </c>
      <c r="E1951" s="2">
        <f t="shared" si="240"/>
        <v>3.9529199999999998</v>
      </c>
      <c r="F1951" s="2">
        <f t="shared" si="241"/>
        <v>4.0117200000000004</v>
      </c>
      <c r="G1951" s="2">
        <f t="shared" si="235"/>
        <v>4.1289960000000017</v>
      </c>
      <c r="H1951" s="2">
        <f t="shared" si="239"/>
        <v>3.7324934999999964</v>
      </c>
      <c r="I1951" s="2">
        <f t="array" ref="I1951">SUMPRODUCT(B1935:B1954, (ROW(B1935:B1954)-ROW(B1935)+1)) / (20*21/2)</f>
        <v>3.942948571428571</v>
      </c>
      <c r="J1951" s="2">
        <f t="shared" si="242"/>
        <v>4.0034952796742127</v>
      </c>
      <c r="K1951" s="2">
        <f t="shared" si="236"/>
        <v>4.0493539720852674</v>
      </c>
    </row>
    <row r="1952" spans="1:11" ht="13.5" x14ac:dyDescent="0.25">
      <c r="A1952" s="3">
        <f>TITRES_STAT!B1955</f>
        <v>44851</v>
      </c>
      <c r="B1952" s="6">
        <f>TITRES_STAT!D1955</f>
        <v>3.9043000000000001</v>
      </c>
      <c r="C1952" s="2">
        <f t="shared" si="237"/>
        <v>-3.1400000000000095E-2</v>
      </c>
      <c r="D1952" s="2">
        <f t="shared" si="238"/>
        <v>3.9340999999999999</v>
      </c>
      <c r="E1952" s="2">
        <f t="shared" si="240"/>
        <v>3.9435099999999998</v>
      </c>
      <c r="F1952" s="2">
        <f t="shared" si="241"/>
        <v>3.9991750000000001</v>
      </c>
      <c r="G1952" s="2">
        <f t="shared" si="235"/>
        <v>4.1227240000000007</v>
      </c>
      <c r="H1952" s="2">
        <f t="shared" si="239"/>
        <v>3.7381454999999972</v>
      </c>
      <c r="I1952" s="2">
        <f t="array" ref="I1952">SUMPRODUCT(B1936:B1955, (ROW(B1936:B1955)-ROW(B1936)+1)) / (20*21/2)</f>
        <v>3.9301442857142863</v>
      </c>
      <c r="J1952" s="2">
        <f t="shared" si="242"/>
        <v>3.9940481101814305</v>
      </c>
      <c r="K1952" s="2">
        <f t="shared" si="236"/>
        <v>4.0436655810231006</v>
      </c>
    </row>
    <row r="1953" spans="1:11" ht="13.5" x14ac:dyDescent="0.25">
      <c r="A1953" s="3">
        <f>TITRES_STAT!B1956</f>
        <v>44852</v>
      </c>
      <c r="B1953" s="6">
        <f>TITRES_STAT!D1956</f>
        <v>3.9043000000000001</v>
      </c>
      <c r="C1953" s="2">
        <f t="shared" si="237"/>
        <v>0</v>
      </c>
      <c r="D1953" s="2">
        <f t="shared" si="238"/>
        <v>3.9247000000000001</v>
      </c>
      <c r="E1953" s="2">
        <f t="shared" si="240"/>
        <v>3.9340999999999999</v>
      </c>
      <c r="F1953" s="2">
        <f t="shared" si="241"/>
        <v>3.9866300000000008</v>
      </c>
      <c r="G1953" s="2">
        <f t="shared" si="235"/>
        <v>4.1156680000000012</v>
      </c>
      <c r="H1953" s="2">
        <f t="shared" si="239"/>
        <v>3.743833999999997</v>
      </c>
      <c r="I1953" s="2">
        <f t="array" ref="I1953">SUMPRODUCT(B1937:B1956, (ROW(B1937:B1956)-ROW(B1937)+1)) / (20*21/2)</f>
        <v>3.9184223809523808</v>
      </c>
      <c r="J1953" s="2">
        <f t="shared" si="242"/>
        <v>3.9855006711165322</v>
      </c>
      <c r="K1953" s="2">
        <f t="shared" si="236"/>
        <v>4.0382002641202339</v>
      </c>
    </row>
    <row r="1954" spans="1:11" ht="13.5" x14ac:dyDescent="0.25">
      <c r="A1954" s="3">
        <f>TITRES_STAT!B1957</f>
        <v>44853</v>
      </c>
      <c r="B1954" s="6">
        <f>TITRES_STAT!D1957</f>
        <v>3.8651</v>
      </c>
      <c r="C1954" s="2">
        <f t="shared" si="237"/>
        <v>-3.9200000000000124E-2</v>
      </c>
      <c r="D1954" s="2">
        <f t="shared" si="238"/>
        <v>3.9105800000000004</v>
      </c>
      <c r="E1954" s="2">
        <f t="shared" si="240"/>
        <v>3.9231199999999999</v>
      </c>
      <c r="F1954" s="2">
        <f t="shared" si="241"/>
        <v>3.9760450000000005</v>
      </c>
      <c r="G1954" s="2">
        <f t="shared" si="235"/>
        <v>4.1082980000000013</v>
      </c>
      <c r="H1954" s="2">
        <f t="shared" si="239"/>
        <v>3.7490344999999969</v>
      </c>
      <c r="I1954" s="2">
        <f t="array" ref="I1954">SUMPRODUCT(B1938:B1957, (ROW(B1938:B1957)-ROW(B1938)+1)) / (20*21/2)</f>
        <v>3.907329523809524</v>
      </c>
      <c r="J1954" s="2">
        <f t="shared" si="242"/>
        <v>3.9740339405340053</v>
      </c>
      <c r="K1954" s="2">
        <f t="shared" si="236"/>
        <v>4.0314120184684601</v>
      </c>
    </row>
    <row r="1955" spans="1:11" ht="13.5" x14ac:dyDescent="0.25">
      <c r="A1955" s="3">
        <f>TITRES_STAT!B1958</f>
        <v>44854</v>
      </c>
      <c r="B1955" s="6">
        <f>TITRES_STAT!D1958</f>
        <v>3.8416000000000001</v>
      </c>
      <c r="C1955" s="2">
        <f t="shared" si="237"/>
        <v>-2.3499999999999854E-2</v>
      </c>
      <c r="D1955" s="2">
        <f t="shared" si="238"/>
        <v>3.8902000000000001</v>
      </c>
      <c r="E1955" s="2">
        <f t="shared" si="240"/>
        <v>3.9121499999999996</v>
      </c>
      <c r="F1955" s="2">
        <f t="shared" si="241"/>
        <v>3.9646800000000004</v>
      </c>
      <c r="G1955" s="2">
        <f t="shared" si="235"/>
        <v>4.0988900000000008</v>
      </c>
      <c r="H1955" s="2">
        <f t="shared" si="239"/>
        <v>3.7543729999999971</v>
      </c>
      <c r="I1955" s="2">
        <f t="array" ref="I1955">SUMPRODUCT(B1939:B1958, (ROW(B1939:B1958)-ROW(B1939)+1)) / (20*21/2)</f>
        <v>3.8957966666666666</v>
      </c>
      <c r="J1955" s="2">
        <f t="shared" si="242"/>
        <v>3.9614211842926714</v>
      </c>
      <c r="K1955" s="2">
        <f t="shared" si="236"/>
        <v>4.0239684099010695</v>
      </c>
    </row>
    <row r="1956" spans="1:11" ht="13.5" x14ac:dyDescent="0.25">
      <c r="A1956" s="3">
        <f>TITRES_STAT!B1959</f>
        <v>44855</v>
      </c>
      <c r="B1956" s="6">
        <f>TITRES_STAT!D1959</f>
        <v>3.8416000000000001</v>
      </c>
      <c r="C1956" s="2">
        <f t="shared" si="237"/>
        <v>0</v>
      </c>
      <c r="D1956" s="2">
        <f t="shared" si="238"/>
        <v>3.8713799999999998</v>
      </c>
      <c r="E1956" s="2">
        <f t="shared" si="240"/>
        <v>3.9043099999999997</v>
      </c>
      <c r="F1956" s="2">
        <f t="shared" si="241"/>
        <v>3.9501750000000002</v>
      </c>
      <c r="G1956" s="2">
        <f t="shared" si="235"/>
        <v>4.0894820000000012</v>
      </c>
      <c r="H1956" s="2">
        <f t="shared" si="239"/>
        <v>3.7596384999999963</v>
      </c>
      <c r="I1956" s="2">
        <f t="array" ref="I1956">SUMPRODUCT(B1940:B1959, (ROW(B1940:B1959)-ROW(B1940)+1)) / (20*21/2)</f>
        <v>3.8973638095238097</v>
      </c>
      <c r="J1956" s="2">
        <f t="shared" si="242"/>
        <v>3.9500096429314646</v>
      </c>
      <c r="K1956" s="2">
        <f t="shared" si="236"/>
        <v>4.0168167075520076</v>
      </c>
    </row>
    <row r="1957" spans="1:11" ht="13.5" x14ac:dyDescent="0.25">
      <c r="A1957" s="3">
        <f>TITRES_STAT!B1960</f>
        <v>44858</v>
      </c>
      <c r="B1957" s="6">
        <f>TITRES_STAT!D1960</f>
        <v>3.8336999999999999</v>
      </c>
      <c r="C1957" s="2">
        <f t="shared" si="237"/>
        <v>-7.9000000000002402E-3</v>
      </c>
      <c r="D1957" s="2">
        <f t="shared" si="238"/>
        <v>3.8572600000000001</v>
      </c>
      <c r="E1957" s="2">
        <f t="shared" si="240"/>
        <v>3.89568</v>
      </c>
      <c r="F1957" s="2">
        <f t="shared" si="241"/>
        <v>3.9391949999999993</v>
      </c>
      <c r="G1957" s="2">
        <f t="shared" si="235"/>
        <v>4.0811700000000011</v>
      </c>
      <c r="H1957" s="2">
        <f t="shared" si="239"/>
        <v>3.7645724999999963</v>
      </c>
      <c r="I1957" s="2">
        <f t="array" ref="I1957">SUMPRODUCT(B1941:B1960, (ROW(B1941:B1960)-ROW(B1941)+1)) / (20*21/2)</f>
        <v>3.895645714285715</v>
      </c>
      <c r="J1957" s="2">
        <f t="shared" si="242"/>
        <v>3.9389325340808488</v>
      </c>
      <c r="K1957" s="2">
        <f t="shared" si="236"/>
        <v>4.0096356601970271</v>
      </c>
    </row>
    <row r="1958" spans="1:11" ht="13.5" x14ac:dyDescent="0.25">
      <c r="A1958" s="3">
        <f>TITRES_STAT!B1961</f>
        <v>44859</v>
      </c>
      <c r="B1958" s="6">
        <f>TITRES_STAT!D1961</f>
        <v>3.8180999999999998</v>
      </c>
      <c r="C1958" s="2">
        <f t="shared" si="237"/>
        <v>-1.5600000000000058E-2</v>
      </c>
      <c r="D1958" s="2">
        <f t="shared" si="238"/>
        <v>3.84002</v>
      </c>
      <c r="E1958" s="2">
        <f t="shared" si="240"/>
        <v>3.8823599999999998</v>
      </c>
      <c r="F1958" s="2">
        <f t="shared" si="241"/>
        <v>3.9270449999999988</v>
      </c>
      <c r="G1958" s="2">
        <f t="shared" si="235"/>
        <v>4.0728600000000004</v>
      </c>
      <c r="H1958" s="2">
        <f t="shared" si="239"/>
        <v>3.7696109999999958</v>
      </c>
      <c r="I1958" s="2">
        <f t="array" ref="I1958">SUMPRODUCT(B1942:B1961, (ROW(B1942:B1961)-ROW(B1942)+1)) / (20*21/2)</f>
        <v>3.8882547619047614</v>
      </c>
      <c r="J1958" s="2">
        <f t="shared" si="242"/>
        <v>3.9274246736921965</v>
      </c>
      <c r="K1958" s="2">
        <f t="shared" si="236"/>
        <v>4.0021244578363593</v>
      </c>
    </row>
    <row r="1959" spans="1:11" ht="13.5" x14ac:dyDescent="0.25">
      <c r="A1959" s="3">
        <f>TITRES_STAT!B1962</f>
        <v>44860</v>
      </c>
      <c r="B1959" s="6">
        <f>TITRES_STAT!D1962</f>
        <v>3.9434999999999998</v>
      </c>
      <c r="C1959" s="2">
        <f t="shared" si="237"/>
        <v>0.12539999999999996</v>
      </c>
      <c r="D1959" s="2">
        <f t="shared" si="238"/>
        <v>3.8556999999999997</v>
      </c>
      <c r="E1959" s="2">
        <f t="shared" si="240"/>
        <v>3.88314</v>
      </c>
      <c r="F1959" s="2">
        <f t="shared" si="241"/>
        <v>3.9223399999999993</v>
      </c>
      <c r="G1959" s="2">
        <f t="shared" si="235"/>
        <v>4.0672159999999993</v>
      </c>
      <c r="H1959" s="2">
        <f t="shared" si="239"/>
        <v>3.7753494999999959</v>
      </c>
      <c r="I1959" s="2">
        <f t="array" ref="I1959">SUMPRODUCT(B1943:B1962, (ROW(B1943:B1962)-ROW(B1943)+1)) / (20*21/2)</f>
        <v>3.874143809523809</v>
      </c>
      <c r="J1959" s="2">
        <f t="shared" si="242"/>
        <v>3.9289556571500825</v>
      </c>
      <c r="K1959" s="2">
        <f t="shared" si="236"/>
        <v>3.9998254594898355</v>
      </c>
    </row>
    <row r="1960" spans="1:11" ht="13.5" x14ac:dyDescent="0.25">
      <c r="A1960" s="3">
        <f>TITRES_STAT!B1963</f>
        <v>44861</v>
      </c>
      <c r="B1960" s="6">
        <f>TITRES_STAT!D1963</f>
        <v>3.9043000000000001</v>
      </c>
      <c r="C1960" s="2">
        <f t="shared" si="237"/>
        <v>-3.919999999999968E-2</v>
      </c>
      <c r="D1960" s="2">
        <f t="shared" si="238"/>
        <v>3.8682400000000001</v>
      </c>
      <c r="E1960" s="2">
        <f t="shared" si="240"/>
        <v>3.8792200000000001</v>
      </c>
      <c r="F1960" s="2">
        <f t="shared" si="241"/>
        <v>3.9192050000000003</v>
      </c>
      <c r="G1960" s="2">
        <f t="shared" si="235"/>
        <v>4.0607879999999996</v>
      </c>
      <c r="H1960" s="2">
        <f t="shared" si="239"/>
        <v>3.7807094999999959</v>
      </c>
      <c r="I1960" s="2">
        <f t="array" ref="I1960">SUMPRODUCT(B1944:B1963, (ROW(B1944:B1963)-ROW(B1944)+1)) / (20*21/2)</f>
        <v>3.8663814285714291</v>
      </c>
      <c r="J1960" s="2">
        <f t="shared" si="242"/>
        <v>3.926607499326265</v>
      </c>
      <c r="K1960" s="2">
        <f t="shared" si="236"/>
        <v>3.9960793630392537</v>
      </c>
    </row>
    <row r="1961" spans="1:11" ht="13.5" x14ac:dyDescent="0.25">
      <c r="A1961" s="3">
        <f>TITRES_STAT!B1964</f>
        <v>44862</v>
      </c>
      <c r="B1961" s="6">
        <f>TITRES_STAT!D1964</f>
        <v>3.8416000000000001</v>
      </c>
      <c r="C1961" s="2">
        <f t="shared" si="237"/>
        <v>-6.2699999999999978E-2</v>
      </c>
      <c r="D1961" s="2">
        <f t="shared" si="238"/>
        <v>3.8682400000000001</v>
      </c>
      <c r="E1961" s="2">
        <f t="shared" si="240"/>
        <v>3.8698100000000002</v>
      </c>
      <c r="F1961" s="2">
        <f t="shared" si="241"/>
        <v>3.911365</v>
      </c>
      <c r="G1961" s="2">
        <f t="shared" si="235"/>
        <v>4.0535759999999996</v>
      </c>
      <c r="H1961" s="2">
        <f t="shared" si="239"/>
        <v>3.7858654999999954</v>
      </c>
      <c r="I1961" s="2">
        <f t="array" ref="I1961">SUMPRODUCT(B1945:B1964, (ROW(B1945:B1964)-ROW(B1945)+1)) / (20*21/2)</f>
        <v>3.8572299999999999</v>
      </c>
      <c r="J1961" s="2">
        <f t="shared" si="242"/>
        <v>3.9185115470094778</v>
      </c>
      <c r="K1961" s="2">
        <f t="shared" si="236"/>
        <v>3.9900213488024203</v>
      </c>
    </row>
    <row r="1962" spans="1:11" ht="13.5" x14ac:dyDescent="0.25">
      <c r="A1962" s="3">
        <f>TITRES_STAT!B1965</f>
        <v>44865</v>
      </c>
      <c r="B1962" s="6">
        <f>TITRES_STAT!D1965</f>
        <v>3.7631999999999999</v>
      </c>
      <c r="C1962" s="2">
        <f t="shared" si="237"/>
        <v>-7.8400000000000247E-2</v>
      </c>
      <c r="D1962" s="2">
        <f t="shared" si="238"/>
        <v>3.8541400000000001</v>
      </c>
      <c r="E1962" s="2">
        <f t="shared" si="240"/>
        <v>3.8557000000000001</v>
      </c>
      <c r="F1962" s="2">
        <f t="shared" si="241"/>
        <v>3.8996049999999998</v>
      </c>
      <c r="G1962" s="2">
        <f t="shared" si="235"/>
        <v>4.0443259999999999</v>
      </c>
      <c r="H1962" s="2">
        <f t="shared" si="239"/>
        <v>3.7904834999999957</v>
      </c>
      <c r="I1962" s="2">
        <f t="array" ref="I1962">SUMPRODUCT(B1946:B1965, (ROW(B1946:B1965)-ROW(B1946)+1)) / (20*21/2)</f>
        <v>3.8481947619047614</v>
      </c>
      <c r="J1962" s="2">
        <f t="shared" si="242"/>
        <v>3.9037199711038135</v>
      </c>
      <c r="K1962" s="2">
        <f t="shared" si="236"/>
        <v>3.9811263939474237</v>
      </c>
    </row>
    <row r="1963" spans="1:11" ht="13.5" x14ac:dyDescent="0.25">
      <c r="A1963" s="3">
        <f>TITRES_STAT!B1966</f>
        <v>44866</v>
      </c>
      <c r="B1963" s="6">
        <f>TITRES_STAT!D1966</f>
        <v>3.8180999999999998</v>
      </c>
      <c r="C1963" s="2">
        <f t="shared" si="237"/>
        <v>5.4899999999999949E-2</v>
      </c>
      <c r="D1963" s="2">
        <f t="shared" si="238"/>
        <v>3.8541399999999997</v>
      </c>
      <c r="E1963" s="2">
        <f t="shared" si="240"/>
        <v>3.8470799999999996</v>
      </c>
      <c r="F1963" s="2">
        <f t="shared" si="241"/>
        <v>3.8905900000000004</v>
      </c>
      <c r="G1963" s="2">
        <f t="shared" si="235"/>
        <v>4.0361739999999999</v>
      </c>
      <c r="H1963" s="2">
        <f t="shared" si="239"/>
        <v>3.7950474999999955</v>
      </c>
      <c r="I1963" s="2">
        <f t="array" ref="I1963">SUMPRODUCT(B1947:B1966, (ROW(B1947:B1966)-ROW(B1947)+1)) / (20*21/2)</f>
        <v>3.8369528571428577</v>
      </c>
      <c r="J1963" s="2">
        <f t="shared" si="242"/>
        <v>3.8955656881415455</v>
      </c>
      <c r="K1963" s="2">
        <f t="shared" si="236"/>
        <v>3.9747332020279167</v>
      </c>
    </row>
    <row r="1964" spans="1:11" ht="13.5" x14ac:dyDescent="0.25">
      <c r="A1964" s="3">
        <f>TITRES_STAT!B1967</f>
        <v>44867</v>
      </c>
      <c r="B1964" s="6">
        <f>TITRES_STAT!D1967</f>
        <v>3.7945000000000002</v>
      </c>
      <c r="C1964" s="2">
        <f t="shared" si="237"/>
        <v>-2.3599999999999621E-2</v>
      </c>
      <c r="D1964" s="2">
        <f t="shared" si="238"/>
        <v>3.8243400000000003</v>
      </c>
      <c r="E1964" s="2">
        <f t="shared" si="240"/>
        <v>3.84002</v>
      </c>
      <c r="F1964" s="2">
        <f t="shared" si="241"/>
        <v>3.88157</v>
      </c>
      <c r="G1964" s="2">
        <f t="shared" si="235"/>
        <v>4.0275499999999997</v>
      </c>
      <c r="H1964" s="2">
        <f t="shared" si="239"/>
        <v>3.799602999999995</v>
      </c>
      <c r="I1964" s="2">
        <f t="array" ref="I1964">SUMPRODUCT(B1948:B1967, (ROW(B1948:B1967)-ROW(B1948)+1)) / (20*21/2)</f>
        <v>3.8272476190476183</v>
      </c>
      <c r="J1964" s="2">
        <f t="shared" si="242"/>
        <v>3.8859403845090172</v>
      </c>
      <c r="K1964" s="2">
        <f t="shared" si="236"/>
        <v>3.9676652333209397</v>
      </c>
    </row>
    <row r="1965" spans="1:11" ht="13.5" x14ac:dyDescent="0.25">
      <c r="A1965" s="3">
        <f>TITRES_STAT!B1968</f>
        <v>44868</v>
      </c>
      <c r="B1965" s="6">
        <f>TITRES_STAT!D1968</f>
        <v>3.7867000000000002</v>
      </c>
      <c r="C1965" s="2">
        <f t="shared" si="237"/>
        <v>-7.8000000000000291E-3</v>
      </c>
      <c r="D1965" s="2">
        <f t="shared" si="238"/>
        <v>3.8008200000000003</v>
      </c>
      <c r="E1965" s="2">
        <f t="shared" si="240"/>
        <v>3.8345300000000009</v>
      </c>
      <c r="F1965" s="2">
        <f t="shared" si="241"/>
        <v>3.8733399999999998</v>
      </c>
      <c r="G1965" s="2">
        <f t="shared" si="235"/>
        <v>4.01877</v>
      </c>
      <c r="H1965" s="2">
        <f t="shared" si="239"/>
        <v>3.8039004999999948</v>
      </c>
      <c r="I1965" s="2">
        <f t="array" ref="I1965">SUMPRODUCT(B1949:B1968, (ROW(B1949:B1968)-ROW(B1949)+1)) / (20*21/2)</f>
        <v>3.8205271428571441</v>
      </c>
      <c r="J1965" s="2">
        <f t="shared" si="242"/>
        <v>3.8764889193176826</v>
      </c>
      <c r="K1965" s="2">
        <f t="shared" si="236"/>
        <v>3.9605685575044323</v>
      </c>
    </row>
    <row r="1966" spans="1:11" ht="13.5" x14ac:dyDescent="0.25">
      <c r="A1966" s="3">
        <f>TITRES_STAT!B1969</f>
        <v>44869</v>
      </c>
      <c r="B1966" s="6">
        <f>TITRES_STAT!D1969</f>
        <v>3.7553000000000001</v>
      </c>
      <c r="C1966" s="2">
        <f t="shared" si="237"/>
        <v>-3.1400000000000095E-2</v>
      </c>
      <c r="D1966" s="2">
        <f t="shared" si="238"/>
        <v>3.78356</v>
      </c>
      <c r="E1966" s="2">
        <f t="shared" si="240"/>
        <v>3.8258999999999999</v>
      </c>
      <c r="F1966" s="2">
        <f t="shared" si="241"/>
        <v>3.8651049999999998</v>
      </c>
      <c r="G1966" s="2">
        <f t="shared" si="235"/>
        <v>4.0092039999999995</v>
      </c>
      <c r="H1966" s="2">
        <f t="shared" si="239"/>
        <v>3.8080774999999947</v>
      </c>
      <c r="I1966" s="2">
        <f t="array" ref="I1966">SUMPRODUCT(B1950:B1969, (ROW(B1950:B1969)-ROW(B1950)+1)) / (20*21/2)</f>
        <v>3.8130952380952388</v>
      </c>
      <c r="J1966" s="2">
        <f t="shared" si="242"/>
        <v>3.8649471174779033</v>
      </c>
      <c r="K1966" s="2">
        <f t="shared" si="236"/>
        <v>3.9525188101513171</v>
      </c>
    </row>
    <row r="1967" spans="1:11" ht="13.5" x14ac:dyDescent="0.25">
      <c r="A1967" s="3">
        <f>TITRES_STAT!B1970</f>
        <v>44872</v>
      </c>
      <c r="B1967" s="6">
        <f>TITRES_STAT!D1970</f>
        <v>3.7631999999999999</v>
      </c>
      <c r="C1967" s="2">
        <f t="shared" si="237"/>
        <v>7.8999999999997961E-3</v>
      </c>
      <c r="D1967" s="2">
        <f t="shared" si="238"/>
        <v>3.78356</v>
      </c>
      <c r="E1967" s="2">
        <f t="shared" si="240"/>
        <v>3.8188499999999999</v>
      </c>
      <c r="F1967" s="2">
        <f t="shared" si="241"/>
        <v>3.8572650000000004</v>
      </c>
      <c r="G1967" s="2">
        <f t="shared" si="235"/>
        <v>4.001678000000001</v>
      </c>
      <c r="H1967" s="2">
        <f t="shared" si="239"/>
        <v>3.8121479999999948</v>
      </c>
      <c r="I1967" s="2">
        <f t="array" ref="I1967">SUMPRODUCT(B1951:B1970, (ROW(B1951:B1970)-ROW(B1951)+1)) / (20*21/2)</f>
        <v>3.8049523809523809</v>
      </c>
      <c r="J1967" s="2">
        <f t="shared" si="242"/>
        <v>3.855256915813341</v>
      </c>
      <c r="K1967" s="2">
        <f t="shared" si="236"/>
        <v>3.9450945430865598</v>
      </c>
    </row>
    <row r="1968" spans="1:11" ht="13.5" x14ac:dyDescent="0.25">
      <c r="A1968" s="3">
        <f>TITRES_STAT!B1971</f>
        <v>44873</v>
      </c>
      <c r="B1968" s="6">
        <f>TITRES_STAT!D1971</f>
        <v>3.7867000000000002</v>
      </c>
      <c r="C1968" s="2">
        <f t="shared" si="237"/>
        <v>2.3500000000000298E-2</v>
      </c>
      <c r="D1968" s="2">
        <f t="shared" si="238"/>
        <v>3.7772800000000002</v>
      </c>
      <c r="E1968" s="2">
        <f t="shared" si="240"/>
        <v>3.8157100000000002</v>
      </c>
      <c r="F1968" s="2">
        <f t="shared" si="241"/>
        <v>3.8490349999999998</v>
      </c>
      <c r="G1968" s="2">
        <f t="shared" si="235"/>
        <v>3.9928980000000003</v>
      </c>
      <c r="H1968" s="2">
        <f t="shared" si="239"/>
        <v>3.8155694999999947</v>
      </c>
      <c r="I1968" s="2">
        <f t="array" ref="I1968">SUMPRODUCT(B1952:B1971, (ROW(B1952:B1971)-ROW(B1952)+1)) / (20*21/2)</f>
        <v>3.7984580952380953</v>
      </c>
      <c r="J1968" s="2">
        <f t="shared" si="242"/>
        <v>3.8487276857358803</v>
      </c>
      <c r="K1968" s="2">
        <f t="shared" si="236"/>
        <v>3.938882992377283</v>
      </c>
    </row>
    <row r="1969" spans="1:11" ht="13.5" x14ac:dyDescent="0.25">
      <c r="A1969" s="3">
        <f>TITRES_STAT!B1972</f>
        <v>44874</v>
      </c>
      <c r="B1969" s="6">
        <f>TITRES_STAT!D1972</f>
        <v>3.7709999999999999</v>
      </c>
      <c r="C1969" s="2">
        <f t="shared" si="237"/>
        <v>-1.5700000000000269E-2</v>
      </c>
      <c r="D1969" s="2">
        <f t="shared" si="238"/>
        <v>3.77258</v>
      </c>
      <c r="E1969" s="2">
        <f t="shared" si="240"/>
        <v>3.7984599999999999</v>
      </c>
      <c r="F1969" s="2">
        <f t="shared" si="241"/>
        <v>3.8408000000000002</v>
      </c>
      <c r="G1969" s="2">
        <f t="shared" si="235"/>
        <v>3.9838040000000006</v>
      </c>
      <c r="H1969" s="2">
        <f t="shared" si="239"/>
        <v>3.8185474999999944</v>
      </c>
      <c r="I1969" s="2">
        <f t="array" ref="I1969">SUMPRODUCT(B1953:B1972, (ROW(B1953:B1972)-ROW(B1953)+1)) / (20*21/2)</f>
        <v>3.7920328571428574</v>
      </c>
      <c r="J1969" s="2">
        <f t="shared" si="242"/>
        <v>3.8413250489991295</v>
      </c>
      <c r="K1969" s="2">
        <f t="shared" si="236"/>
        <v>3.9322993456173894</v>
      </c>
    </row>
    <row r="1970" spans="1:11" ht="13.5" x14ac:dyDescent="0.25">
      <c r="A1970" s="3">
        <f>TITRES_STAT!B1973</f>
        <v>44875</v>
      </c>
      <c r="B1970" s="6">
        <f>TITRES_STAT!D1973</f>
        <v>3.7553000000000001</v>
      </c>
      <c r="C1970" s="2">
        <f t="shared" si="237"/>
        <v>-1.5699999999999825E-2</v>
      </c>
      <c r="D1970" s="2">
        <f t="shared" si="238"/>
        <v>3.7662999999999998</v>
      </c>
      <c r="E1970" s="2">
        <f t="shared" si="240"/>
        <v>3.78356</v>
      </c>
      <c r="F1970" s="2">
        <f t="shared" si="241"/>
        <v>3.8313900000000003</v>
      </c>
      <c r="G1970" s="2">
        <f t="shared" ref="G1970:G2033" si="243">AVERAGE(B1921:B1970)</f>
        <v>3.975806</v>
      </c>
      <c r="H1970" s="2">
        <f t="shared" si="239"/>
        <v>3.821191499999995</v>
      </c>
      <c r="I1970" s="2">
        <f t="array" ref="I1970">SUMPRODUCT(B1954:B1973, (ROW(B1954:B1973)-ROW(B1954)+1)) / (20*21/2)</f>
        <v>3.7908028571428569</v>
      </c>
      <c r="J1970" s="2">
        <f t="shared" si="242"/>
        <v>3.8331321871896886</v>
      </c>
      <c r="K1970" s="2">
        <f t="shared" si="236"/>
        <v>3.9253581948088643</v>
      </c>
    </row>
    <row r="1971" spans="1:11" ht="13.5" x14ac:dyDescent="0.25">
      <c r="A1971" s="3">
        <f>TITRES_STAT!B1974</f>
        <v>44876</v>
      </c>
      <c r="B1971" s="6">
        <f>TITRES_STAT!D1974</f>
        <v>3.7631999999999999</v>
      </c>
      <c r="C1971" s="2">
        <f t="shared" si="237"/>
        <v>7.8999999999997961E-3</v>
      </c>
      <c r="D1971" s="2">
        <f t="shared" si="238"/>
        <v>3.7678800000000003</v>
      </c>
      <c r="E1971" s="2">
        <f t="shared" si="240"/>
        <v>3.7757199999999997</v>
      </c>
      <c r="F1971" s="2">
        <f t="shared" si="241"/>
        <v>3.8227650000000004</v>
      </c>
      <c r="G1971" s="2">
        <f t="shared" si="243"/>
        <v>3.9685940000000004</v>
      </c>
      <c r="H1971" s="2">
        <f t="shared" si="239"/>
        <v>3.8235829999999953</v>
      </c>
      <c r="I1971" s="2">
        <f t="array" ref="I1971">SUMPRODUCT(B1955:B1974, (ROW(B1955:B1974)-ROW(B1955)+1)) / (20*21/2)</f>
        <v>3.7900580952380953</v>
      </c>
      <c r="J1971" s="2">
        <f t="shared" si="242"/>
        <v>3.826471978885909</v>
      </c>
      <c r="K1971" s="2">
        <f t="shared" ref="K1971:K2034" si="244">$K$4*B1971+(1-$K$4)*K1970</f>
        <v>3.9189990499143992</v>
      </c>
    </row>
    <row r="1972" spans="1:11" ht="13.5" x14ac:dyDescent="0.25">
      <c r="A1972" s="3">
        <f>TITRES_STAT!B1975</f>
        <v>44879</v>
      </c>
      <c r="B1972" s="6">
        <f>TITRES_STAT!D1975</f>
        <v>3.7553000000000001</v>
      </c>
      <c r="C1972" s="2">
        <f t="shared" si="237"/>
        <v>-7.8999999999997961E-3</v>
      </c>
      <c r="D1972" s="2">
        <f t="shared" si="238"/>
        <v>3.7662999999999998</v>
      </c>
      <c r="E1972" s="2">
        <f t="shared" si="240"/>
        <v>3.7749299999999999</v>
      </c>
      <c r="F1972" s="2">
        <f t="shared" si="241"/>
        <v>3.8153150000000005</v>
      </c>
      <c r="G1972" s="2">
        <f t="shared" si="243"/>
        <v>3.9609100000000006</v>
      </c>
      <c r="H1972" s="2">
        <f t="shared" si="239"/>
        <v>3.8255334999999953</v>
      </c>
      <c r="I1972" s="2">
        <f t="array" ref="I1972">SUMPRODUCT(B1956:B1975, (ROW(B1956:B1975)-ROW(B1956)+1)) / (20*21/2)</f>
        <v>3.7866214285714284</v>
      </c>
      <c r="J1972" s="2">
        <f t="shared" si="242"/>
        <v>3.8196936951824889</v>
      </c>
      <c r="K1972" s="2">
        <f t="shared" si="244"/>
        <v>3.912579479329521</v>
      </c>
    </row>
    <row r="1973" spans="1:11" ht="13.5" x14ac:dyDescent="0.25">
      <c r="A1973" s="3">
        <f>TITRES_STAT!B1976</f>
        <v>44880</v>
      </c>
      <c r="B1973" s="6">
        <f>TITRES_STAT!D1976</f>
        <v>3.8024</v>
      </c>
      <c r="C1973" s="2">
        <f t="shared" si="237"/>
        <v>4.709999999999992E-2</v>
      </c>
      <c r="D1973" s="2">
        <f t="shared" si="238"/>
        <v>3.7694400000000003</v>
      </c>
      <c r="E1973" s="2">
        <f t="shared" si="240"/>
        <v>3.7733600000000003</v>
      </c>
      <c r="F1973" s="2">
        <f t="shared" si="241"/>
        <v>3.8102200000000002</v>
      </c>
      <c r="G1973" s="2">
        <f t="shared" si="243"/>
        <v>3.9526000000000012</v>
      </c>
      <c r="H1973" s="2">
        <f t="shared" si="239"/>
        <v>3.827244999999996</v>
      </c>
      <c r="I1973" s="2">
        <f t="array" ref="I1973">SUMPRODUCT(B1957:B1976, (ROW(B1957:B1976)-ROW(B1957)+1)) / (20*21/2)</f>
        <v>3.7812828571428576</v>
      </c>
      <c r="J1973" s="2">
        <f t="shared" si="242"/>
        <v>3.8180466765936805</v>
      </c>
      <c r="K1973" s="2">
        <f t="shared" si="244"/>
        <v>3.9082587154342461</v>
      </c>
    </row>
    <row r="1974" spans="1:11" ht="13.5" x14ac:dyDescent="0.25">
      <c r="A1974" s="3">
        <f>TITRES_STAT!B1977</f>
        <v>44881</v>
      </c>
      <c r="B1974" s="6">
        <f>TITRES_STAT!D1977</f>
        <v>3.8024</v>
      </c>
      <c r="C1974" s="2">
        <f t="shared" si="237"/>
        <v>0</v>
      </c>
      <c r="D1974" s="2">
        <f t="shared" si="238"/>
        <v>3.7757199999999997</v>
      </c>
      <c r="E1974" s="2">
        <f t="shared" si="240"/>
        <v>3.7741500000000001</v>
      </c>
      <c r="F1974" s="2">
        <f t="shared" si="241"/>
        <v>3.8070850000000007</v>
      </c>
      <c r="G1974" s="2">
        <f t="shared" si="243"/>
        <v>3.9446040000000009</v>
      </c>
      <c r="H1974" s="2">
        <f t="shared" si="239"/>
        <v>3.8291024999999963</v>
      </c>
      <c r="I1974" s="2">
        <f t="array" ref="I1974">SUMPRODUCT(B1958:B1977, (ROW(B1958:B1977)-ROW(B1958)+1)) / (20*21/2)</f>
        <v>3.7756495238095238</v>
      </c>
      <c r="J1974" s="2">
        <f t="shared" si="242"/>
        <v>3.8165565169180922</v>
      </c>
      <c r="K1974" s="2">
        <f t="shared" si="244"/>
        <v>3.9041073932603543</v>
      </c>
    </row>
    <row r="1975" spans="1:11" ht="13.5" x14ac:dyDescent="0.25">
      <c r="A1975" s="3">
        <f>TITRES_STAT!B1978</f>
        <v>44882</v>
      </c>
      <c r="B1975" s="6">
        <f>TITRES_STAT!D1978</f>
        <v>3.7709999999999999</v>
      </c>
      <c r="C1975" s="2">
        <f t="shared" si="237"/>
        <v>-3.1400000000000095E-2</v>
      </c>
      <c r="D1975" s="2">
        <f t="shared" si="238"/>
        <v>3.7788600000000003</v>
      </c>
      <c r="E1975" s="2">
        <f t="shared" si="240"/>
        <v>3.77258</v>
      </c>
      <c r="F1975" s="2">
        <f t="shared" si="241"/>
        <v>3.8035550000000007</v>
      </c>
      <c r="G1975" s="2">
        <f t="shared" si="243"/>
        <v>3.9359800000000007</v>
      </c>
      <c r="H1975" s="2">
        <f t="shared" si="239"/>
        <v>3.8306934999999958</v>
      </c>
      <c r="I1975" s="2">
        <f t="array" ref="I1975">SUMPRODUCT(B1959:B1978, (ROW(B1959:B1978)-ROW(B1959)+1)) / (20*21/2)</f>
        <v>3.772701904761905</v>
      </c>
      <c r="J1975" s="2">
        <f t="shared" si="242"/>
        <v>3.8122178010211307</v>
      </c>
      <c r="K1975" s="2">
        <f t="shared" si="244"/>
        <v>3.8988874954854382</v>
      </c>
    </row>
    <row r="1976" spans="1:11" ht="13.5" x14ac:dyDescent="0.25">
      <c r="A1976" s="3">
        <f>TITRES_STAT!B1979</f>
        <v>44883</v>
      </c>
      <c r="B1976" s="6">
        <f>TITRES_STAT!D1979</f>
        <v>3.7475000000000001</v>
      </c>
      <c r="C1976" s="2">
        <f t="shared" si="237"/>
        <v>-2.3499999999999854E-2</v>
      </c>
      <c r="D1976" s="2">
        <f t="shared" si="238"/>
        <v>3.7757199999999997</v>
      </c>
      <c r="E1976" s="2">
        <f t="shared" si="240"/>
        <v>3.7718000000000003</v>
      </c>
      <c r="F1976" s="2">
        <f t="shared" si="241"/>
        <v>3.7988500000000003</v>
      </c>
      <c r="G1976" s="2">
        <f t="shared" si="243"/>
        <v>3.9270420000000006</v>
      </c>
      <c r="H1976" s="2">
        <f t="shared" si="239"/>
        <v>3.8321669999999961</v>
      </c>
      <c r="I1976" s="2">
        <f t="array" ref="I1976">SUMPRODUCT(B1960:B1979, (ROW(B1960:B1979)-ROW(B1960)+1)) / (20*21/2)</f>
        <v>3.7737490476190478</v>
      </c>
      <c r="J1976" s="2">
        <f t="shared" si="242"/>
        <v>3.8060542009238802</v>
      </c>
      <c r="K1976" s="2">
        <f t="shared" si="244"/>
        <v>3.8929507309565978</v>
      </c>
    </row>
    <row r="1977" spans="1:11" ht="13.5" x14ac:dyDescent="0.25">
      <c r="A1977" s="3">
        <f>TITRES_STAT!B1980</f>
        <v>44886</v>
      </c>
      <c r="B1977" s="6">
        <f>TITRES_STAT!D1980</f>
        <v>3.7397</v>
      </c>
      <c r="C1977" s="2">
        <f t="shared" si="237"/>
        <v>-7.8000000000000291E-3</v>
      </c>
      <c r="D1977" s="2">
        <f t="shared" si="238"/>
        <v>3.7725999999999997</v>
      </c>
      <c r="E1977" s="2">
        <f t="shared" si="240"/>
        <v>3.76945</v>
      </c>
      <c r="F1977" s="2">
        <f t="shared" si="241"/>
        <v>3.7941499999999997</v>
      </c>
      <c r="G1977" s="2">
        <f t="shared" si="243"/>
        <v>3.9174780000000009</v>
      </c>
      <c r="H1977" s="2">
        <f t="shared" si="239"/>
        <v>3.8336379999999957</v>
      </c>
      <c r="I1977" s="2">
        <f t="array" ref="I1977">SUMPRODUCT(B1961:B1980, (ROW(B1961:B1980)-ROW(B1961)+1)) / (20*21/2)</f>
        <v>3.7792014285714286</v>
      </c>
      <c r="J1977" s="2">
        <f t="shared" si="242"/>
        <v>3.799734753216844</v>
      </c>
      <c r="K1977" s="2">
        <f t="shared" si="244"/>
        <v>3.8869408983700646</v>
      </c>
    </row>
    <row r="1978" spans="1:11" ht="13.5" x14ac:dyDescent="0.25">
      <c r="A1978" s="3">
        <f>TITRES_STAT!B1981</f>
        <v>44887</v>
      </c>
      <c r="B1978" s="6">
        <f>TITRES_STAT!D1981</f>
        <v>3.7631999999999999</v>
      </c>
      <c r="C1978" s="2">
        <f t="shared" si="237"/>
        <v>2.3499999999999854E-2</v>
      </c>
      <c r="D1978" s="2">
        <f t="shared" si="238"/>
        <v>3.7647600000000003</v>
      </c>
      <c r="E1978" s="2">
        <f t="shared" si="240"/>
        <v>3.7671000000000001</v>
      </c>
      <c r="F1978" s="2">
        <f t="shared" si="241"/>
        <v>3.7914049999999997</v>
      </c>
      <c r="G1978" s="2">
        <f t="shared" si="243"/>
        <v>3.9083840000000016</v>
      </c>
      <c r="H1978" s="2">
        <f t="shared" si="239"/>
        <v>3.8352994999999961</v>
      </c>
      <c r="I1978" s="2">
        <f t="array" ref="I1978">SUMPRODUCT(B1962:B1981, (ROW(B1962:B1981)-ROW(B1962)+1)) / (20*21/2)</f>
        <v>3.7834571428571433</v>
      </c>
      <c r="J1978" s="2">
        <f t="shared" si="242"/>
        <v>3.7962552529104778</v>
      </c>
      <c r="K1978" s="2">
        <f t="shared" si="244"/>
        <v>3.8820883141202582</v>
      </c>
    </row>
    <row r="1979" spans="1:11" ht="13.5" x14ac:dyDescent="0.25">
      <c r="A1979" s="3">
        <f>TITRES_STAT!B1982</f>
        <v>44888</v>
      </c>
      <c r="B1979" s="6">
        <f>TITRES_STAT!D1982</f>
        <v>3.8024</v>
      </c>
      <c r="C1979" s="2">
        <f t="shared" si="237"/>
        <v>3.9200000000000124E-2</v>
      </c>
      <c r="D1979" s="2">
        <f t="shared" si="238"/>
        <v>3.7647599999999999</v>
      </c>
      <c r="E1979" s="2">
        <f t="shared" si="240"/>
        <v>3.7702399999999998</v>
      </c>
      <c r="F1979" s="2">
        <f t="shared" si="241"/>
        <v>3.7843499999999999</v>
      </c>
      <c r="G1979" s="2">
        <f t="shared" si="243"/>
        <v>3.9005440000000009</v>
      </c>
      <c r="H1979" s="2">
        <f t="shared" si="239"/>
        <v>3.8370839999999964</v>
      </c>
      <c r="I1979" s="2">
        <f t="array" ref="I1979">SUMPRODUCT(B1963:B1982, (ROW(B1963:B1982)-ROW(B1963)+1)) / (20*21/2)</f>
        <v>3.7967495238095239</v>
      </c>
      <c r="J1979" s="2">
        <f t="shared" si="242"/>
        <v>3.7968404669190039</v>
      </c>
      <c r="K1979" s="2">
        <f t="shared" si="244"/>
        <v>3.8789632821939737</v>
      </c>
    </row>
    <row r="1980" spans="1:11" ht="13.5" x14ac:dyDescent="0.25">
      <c r="A1980" s="3">
        <f>TITRES_STAT!B1983</f>
        <v>44889</v>
      </c>
      <c r="B1980" s="6">
        <f>TITRES_STAT!D1983</f>
        <v>3.8416000000000001</v>
      </c>
      <c r="C1980" s="2">
        <f t="shared" si="237"/>
        <v>3.9200000000000124E-2</v>
      </c>
      <c r="D1980" s="2">
        <f t="shared" si="238"/>
        <v>3.77888</v>
      </c>
      <c r="E1980" s="2">
        <f t="shared" si="240"/>
        <v>3.77887</v>
      </c>
      <c r="F1980" s="2">
        <f t="shared" si="241"/>
        <v>3.7812150000000004</v>
      </c>
      <c r="G1980" s="2">
        <f t="shared" si="243"/>
        <v>3.8958400000000006</v>
      </c>
      <c r="H1980" s="2">
        <f t="shared" si="239"/>
        <v>3.8390644999999965</v>
      </c>
      <c r="I1980" s="2">
        <f t="array" ref="I1980">SUMPRODUCT(B1964:B1983, (ROW(B1964:B1983)-ROW(B1964)+1)) / (20*21/2)</f>
        <v>3.8122761904761897</v>
      </c>
      <c r="J1980" s="2">
        <f t="shared" si="242"/>
        <v>3.8011032795933848</v>
      </c>
      <c r="K1980" s="2">
        <f t="shared" si="244"/>
        <v>3.877498055441269</v>
      </c>
    </row>
    <row r="1981" spans="1:11" ht="13.5" x14ac:dyDescent="0.25">
      <c r="A1981" s="3">
        <f>TITRES_STAT!B1984</f>
        <v>44890</v>
      </c>
      <c r="B1981" s="6">
        <f>TITRES_STAT!D1984</f>
        <v>3.8258999999999999</v>
      </c>
      <c r="C1981" s="2">
        <f t="shared" si="237"/>
        <v>-1.5700000000000269E-2</v>
      </c>
      <c r="D1981" s="2">
        <f t="shared" si="238"/>
        <v>3.7945599999999997</v>
      </c>
      <c r="E1981" s="2">
        <f t="shared" si="240"/>
        <v>3.7851399999999997</v>
      </c>
      <c r="F1981" s="2">
        <f t="shared" si="241"/>
        <v>3.7804300000000004</v>
      </c>
      <c r="G1981" s="2">
        <f t="shared" si="243"/>
        <v>3.8908220000000013</v>
      </c>
      <c r="H1981" s="2">
        <f t="shared" si="239"/>
        <v>3.8414044999999972</v>
      </c>
      <c r="I1981" s="2">
        <f t="array" ref="I1981">SUMPRODUCT(B1965:B1984, (ROW(B1965:B1984)-ROW(B1965)+1)) / (20*21/2)</f>
        <v>3.8294161904761905</v>
      </c>
      <c r="J1981" s="2">
        <f t="shared" si="242"/>
        <v>3.8034648720130622</v>
      </c>
      <c r="K1981" s="2">
        <f t="shared" si="244"/>
        <v>3.8754746022867095</v>
      </c>
    </row>
    <row r="1982" spans="1:11" ht="13.5" x14ac:dyDescent="0.25">
      <c r="A1982" s="3">
        <f>TITRES_STAT!B1985</f>
        <v>44893</v>
      </c>
      <c r="B1982" s="6">
        <f>TITRES_STAT!D1985</f>
        <v>3.92</v>
      </c>
      <c r="C1982" s="2">
        <f t="shared" si="237"/>
        <v>9.4100000000000072E-2</v>
      </c>
      <c r="D1982" s="2">
        <f t="shared" si="238"/>
        <v>3.8306200000000006</v>
      </c>
      <c r="E1982" s="2">
        <f t="shared" si="240"/>
        <v>3.8016100000000002</v>
      </c>
      <c r="F1982" s="2">
        <f t="shared" si="241"/>
        <v>3.7882699999999998</v>
      </c>
      <c r="G1982" s="2">
        <f t="shared" si="243"/>
        <v>3.8861180000000006</v>
      </c>
      <c r="H1982" s="2">
        <f t="shared" si="239"/>
        <v>3.8437769999999967</v>
      </c>
      <c r="I1982" s="2">
        <f t="array" ref="I1982">SUMPRODUCT(B1966:B1985, (ROW(B1966:B1985)-ROW(B1966)+1)) / (20*21/2)</f>
        <v>3.8479352380952379</v>
      </c>
      <c r="J1982" s="2">
        <f t="shared" si="242"/>
        <v>3.8145634556308661</v>
      </c>
      <c r="K1982" s="2">
        <f t="shared" si="244"/>
        <v>3.8772206963146818</v>
      </c>
    </row>
    <row r="1983" spans="1:11" ht="13.5" x14ac:dyDescent="0.25">
      <c r="A1983" s="3">
        <f>TITRES_STAT!B1986</f>
        <v>44894</v>
      </c>
      <c r="B1983" s="6">
        <f>TITRES_STAT!D1986</f>
        <v>3.9512999999999998</v>
      </c>
      <c r="C1983" s="2">
        <f t="shared" si="237"/>
        <v>3.1299999999999883E-2</v>
      </c>
      <c r="D1983" s="2">
        <f t="shared" si="238"/>
        <v>3.8682400000000001</v>
      </c>
      <c r="E1983" s="2">
        <f t="shared" si="240"/>
        <v>3.8165000000000004</v>
      </c>
      <c r="F1983" s="2">
        <f t="shared" si="241"/>
        <v>3.7949300000000008</v>
      </c>
      <c r="G1983" s="2">
        <f t="shared" si="243"/>
        <v>3.8820400000000008</v>
      </c>
      <c r="H1983" s="2">
        <f t="shared" si="239"/>
        <v>3.8463789999999967</v>
      </c>
      <c r="I1983" s="2">
        <f t="array" ref="I1983">SUMPRODUCT(B1967:B1986, (ROW(B1967:B1986)-ROW(B1967)+1)) / (20*21/2)</f>
        <v>3.8661890476190472</v>
      </c>
      <c r="J1983" s="2">
        <f t="shared" si="242"/>
        <v>3.827585983666022</v>
      </c>
      <c r="K1983" s="2">
        <f t="shared" si="244"/>
        <v>3.8801257670474398</v>
      </c>
    </row>
    <row r="1984" spans="1:11" ht="13.5" x14ac:dyDescent="0.25">
      <c r="A1984" s="3">
        <f>TITRES_STAT!B1987</f>
        <v>44895</v>
      </c>
      <c r="B1984" s="6">
        <f>TITRES_STAT!D1987</f>
        <v>3.9748999999999999</v>
      </c>
      <c r="C1984" s="2">
        <f t="shared" si="237"/>
        <v>2.3600000000000065E-2</v>
      </c>
      <c r="D1984" s="2">
        <f t="shared" si="238"/>
        <v>3.9027400000000001</v>
      </c>
      <c r="E1984" s="2">
        <f t="shared" si="240"/>
        <v>3.8337499999999998</v>
      </c>
      <c r="F1984" s="2">
        <f t="shared" si="241"/>
        <v>3.8039500000000004</v>
      </c>
      <c r="G1984" s="2">
        <f t="shared" si="243"/>
        <v>3.8800020000000002</v>
      </c>
      <c r="H1984" s="2">
        <f t="shared" si="239"/>
        <v>3.8493909999999971</v>
      </c>
      <c r="I1984" s="2">
        <f t="array" ref="I1984">SUMPRODUCT(B1968:B1987, (ROW(B1968:B1987)-ROW(B1968)+1)) / (20*21/2)</f>
        <v>3.8780195238095234</v>
      </c>
      <c r="J1984" s="2">
        <f t="shared" si="242"/>
        <v>3.8416158899835438</v>
      </c>
      <c r="K1984" s="2">
        <f t="shared" si="244"/>
        <v>3.8838424036338148</v>
      </c>
    </row>
    <row r="1985" spans="1:11" ht="13.5" x14ac:dyDescent="0.25">
      <c r="A1985" s="3">
        <f>TITRES_STAT!B1988</f>
        <v>44896</v>
      </c>
      <c r="B1985" s="6">
        <f>TITRES_STAT!D1988</f>
        <v>3.9984000000000002</v>
      </c>
      <c r="C1985" s="2">
        <f t="shared" si="237"/>
        <v>2.3500000000000298E-2</v>
      </c>
      <c r="D1985" s="2">
        <f t="shared" si="238"/>
        <v>3.9340999999999995</v>
      </c>
      <c r="E1985" s="2">
        <f t="shared" si="240"/>
        <v>3.8564900000000009</v>
      </c>
      <c r="F1985" s="2">
        <f t="shared" si="241"/>
        <v>3.8145350000000002</v>
      </c>
      <c r="G1985" s="2">
        <f t="shared" si="243"/>
        <v>3.8785920000000003</v>
      </c>
      <c r="H1985" s="2">
        <f t="shared" si="239"/>
        <v>3.8522284999999967</v>
      </c>
      <c r="I1985" s="2">
        <f t="array" ref="I1985">SUMPRODUCT(B1969:B1988, (ROW(B1969:B1988)-ROW(B1969)+1)) / (20*21/2)</f>
        <v>3.8867161904761902</v>
      </c>
      <c r="J1985" s="2">
        <f t="shared" si="242"/>
        <v>3.8565477099851107</v>
      </c>
      <c r="K1985" s="2">
        <f t="shared" si="244"/>
        <v>3.8883348583932733</v>
      </c>
    </row>
    <row r="1986" spans="1:11" ht="13.5" x14ac:dyDescent="0.25">
      <c r="A1986" s="3">
        <f>TITRES_STAT!B1989</f>
        <v>44897</v>
      </c>
      <c r="B1986" s="6">
        <f>TITRES_STAT!D1989</f>
        <v>4.0061999999999998</v>
      </c>
      <c r="C1986" s="2">
        <f t="shared" si="237"/>
        <v>7.799999999999585E-3</v>
      </c>
      <c r="D1986" s="2">
        <f t="shared" si="238"/>
        <v>3.9701599999999999</v>
      </c>
      <c r="E1986" s="2">
        <f t="shared" si="240"/>
        <v>3.8823600000000007</v>
      </c>
      <c r="F1986" s="2">
        <f t="shared" si="241"/>
        <v>3.8270800000000009</v>
      </c>
      <c r="G1986" s="2">
        <f t="shared" si="243"/>
        <v>3.8760820000000002</v>
      </c>
      <c r="H1986" s="2">
        <f t="shared" si="239"/>
        <v>3.8551779999999969</v>
      </c>
      <c r="I1986" s="2">
        <f t="array" ref="I1986">SUMPRODUCT(B1970:B1989, (ROW(B1970:B1989)-ROW(B1970)+1)) / (20*21/2)</f>
        <v>3.8969790476190469</v>
      </c>
      <c r="J1986" s="2">
        <f t="shared" si="242"/>
        <v>3.8708003090341476</v>
      </c>
      <c r="K1986" s="2">
        <f t="shared" si="244"/>
        <v>3.8929570208092232</v>
      </c>
    </row>
    <row r="1987" spans="1:11" ht="13.5" x14ac:dyDescent="0.25">
      <c r="A1987" s="3">
        <f>TITRES_STAT!B1990</f>
        <v>44900</v>
      </c>
      <c r="B1987" s="6">
        <f>TITRES_STAT!D1990</f>
        <v>3.9512999999999998</v>
      </c>
      <c r="C1987" s="2">
        <f t="shared" si="237"/>
        <v>-5.4899999999999949E-2</v>
      </c>
      <c r="D1987" s="2">
        <f t="shared" si="238"/>
        <v>3.9764200000000001</v>
      </c>
      <c r="E1987" s="2">
        <f t="shared" si="240"/>
        <v>3.9035200000000003</v>
      </c>
      <c r="F1987" s="2">
        <f t="shared" si="241"/>
        <v>3.8364850000000006</v>
      </c>
      <c r="G1987" s="2">
        <f t="shared" si="243"/>
        <v>3.8740420000000002</v>
      </c>
      <c r="H1987" s="2">
        <f t="shared" si="239"/>
        <v>3.8576704999999971</v>
      </c>
      <c r="I1987" s="2">
        <f t="array" ref="I1987">SUMPRODUCT(B1971:B1990, (ROW(B1971:B1990)-ROW(B1971)+1)) / (20*21/2)</f>
        <v>3.9078785714285718</v>
      </c>
      <c r="J1987" s="2">
        <f t="shared" si="242"/>
        <v>3.8784669462689907</v>
      </c>
      <c r="K1987" s="2">
        <f t="shared" si="244"/>
        <v>3.8952449807774894</v>
      </c>
    </row>
    <row r="1988" spans="1:11" ht="13.5" x14ac:dyDescent="0.25">
      <c r="A1988" s="3">
        <f>TITRES_STAT!B1991</f>
        <v>44901</v>
      </c>
      <c r="B1988" s="6">
        <f>TITRES_STAT!D1991</f>
        <v>3.9278</v>
      </c>
      <c r="C1988" s="2">
        <f t="shared" ref="C1988:C2051" si="245">B1988-B1987</f>
        <v>-2.3499999999999854E-2</v>
      </c>
      <c r="D1988" s="2">
        <f t="shared" si="238"/>
        <v>3.9717199999999999</v>
      </c>
      <c r="E1988" s="2">
        <f t="shared" si="240"/>
        <v>3.9199799999999998</v>
      </c>
      <c r="F1988" s="2">
        <f t="shared" si="241"/>
        <v>3.8435399999999995</v>
      </c>
      <c r="G1988" s="2">
        <f t="shared" si="243"/>
        <v>3.8713759999999997</v>
      </c>
      <c r="H1988" s="2">
        <f t="shared" si="239"/>
        <v>3.8600454999999978</v>
      </c>
      <c r="I1988" s="2">
        <f t="array" ref="I1988">SUMPRODUCT(B1972:B1991, (ROW(B1972:B1991)-ROW(B1972)+1)) / (20*21/2)</f>
        <v>3.9110557142857143</v>
      </c>
      <c r="J1988" s="2">
        <f t="shared" si="242"/>
        <v>3.8831653323386108</v>
      </c>
      <c r="K1988" s="2">
        <f t="shared" si="244"/>
        <v>3.8965216481979801</v>
      </c>
    </row>
    <row r="1989" spans="1:11" ht="13.5" x14ac:dyDescent="0.25">
      <c r="A1989" s="3">
        <f>TITRES_STAT!B1992</f>
        <v>44902</v>
      </c>
      <c r="B1989" s="6">
        <f>TITRES_STAT!D1992</f>
        <v>3.9512999999999998</v>
      </c>
      <c r="C1989" s="2">
        <f t="shared" si="245"/>
        <v>2.3499999999999854E-2</v>
      </c>
      <c r="D1989" s="2">
        <f t="shared" si="238"/>
        <v>3.9670000000000001</v>
      </c>
      <c r="E1989" s="2">
        <f t="shared" si="240"/>
        <v>3.9348699999999992</v>
      </c>
      <c r="F1989" s="2">
        <f t="shared" si="241"/>
        <v>3.8525550000000002</v>
      </c>
      <c r="G1989" s="2">
        <f t="shared" si="243"/>
        <v>3.8696499999999996</v>
      </c>
      <c r="H1989" s="2">
        <f t="shared" si="239"/>
        <v>3.8626474999999969</v>
      </c>
      <c r="I1989" s="2">
        <f t="array" ref="I1989">SUMPRODUCT(B1973:B1992, (ROW(B1973:B1992)-ROW(B1973)+1)) / (20*21/2)</f>
        <v>3.9233028571428572</v>
      </c>
      <c r="J1989" s="2">
        <f t="shared" si="242"/>
        <v>3.8896543483063621</v>
      </c>
      <c r="K1989" s="2">
        <f t="shared" si="244"/>
        <v>3.8986698188568831</v>
      </c>
    </row>
    <row r="1990" spans="1:11" ht="13.5" x14ac:dyDescent="0.25">
      <c r="A1990" s="3">
        <f>TITRES_STAT!B1993</f>
        <v>44903</v>
      </c>
      <c r="B1990" s="6">
        <f>TITRES_STAT!D1993</f>
        <v>3.9670000000000001</v>
      </c>
      <c r="C1990" s="2">
        <f t="shared" si="245"/>
        <v>1.5700000000000269E-2</v>
      </c>
      <c r="D1990" s="2">
        <f t="shared" ref="D1990:D2053" si="246">AVERAGE(B1986:B1990)</f>
        <v>3.9607199999999998</v>
      </c>
      <c r="E1990" s="2">
        <f t="shared" si="240"/>
        <v>3.9474099999999992</v>
      </c>
      <c r="F1990" s="2">
        <f t="shared" si="241"/>
        <v>3.86314</v>
      </c>
      <c r="G1990" s="2">
        <f t="shared" si="243"/>
        <v>3.8696500000000005</v>
      </c>
      <c r="H1990" s="2">
        <f t="shared" si="239"/>
        <v>3.8653279999999972</v>
      </c>
      <c r="I1990" s="2">
        <f t="array" ref="I1990">SUMPRODUCT(B1974:B1993, (ROW(B1974:B1993)-ROW(B1974)+1)) / (20*21/2)</f>
        <v>3.9328971428571426</v>
      </c>
      <c r="J1990" s="2">
        <f t="shared" si="242"/>
        <v>3.8970206008486135</v>
      </c>
      <c r="K1990" s="2">
        <f t="shared" si="244"/>
        <v>3.9013494338036718</v>
      </c>
    </row>
    <row r="1991" spans="1:11" ht="13.5" x14ac:dyDescent="0.25">
      <c r="A1991" s="3">
        <f>TITRES_STAT!B1994</f>
        <v>44904</v>
      </c>
      <c r="B1991" s="6">
        <f>TITRES_STAT!D1994</f>
        <v>3.8965000000000001</v>
      </c>
      <c r="C1991" s="2">
        <f t="shared" si="245"/>
        <v>-7.0500000000000007E-2</v>
      </c>
      <c r="D1991" s="2">
        <f t="shared" si="246"/>
        <v>3.9387799999999999</v>
      </c>
      <c r="E1991" s="2">
        <f t="shared" si="240"/>
        <v>3.9544700000000006</v>
      </c>
      <c r="F1991" s="2">
        <f t="shared" si="241"/>
        <v>3.8698050000000004</v>
      </c>
      <c r="G1991" s="2">
        <f t="shared" si="243"/>
        <v>3.8676120000000003</v>
      </c>
      <c r="H1991" s="2">
        <f t="shared" si="239"/>
        <v>3.8676924999999978</v>
      </c>
      <c r="I1991" s="2">
        <f t="array" ref="I1991">SUMPRODUCT(B1975:B1994, (ROW(B1975:B1994)-ROW(B1975)+1)) / (20*21/2)</f>
        <v>3.9393947619047616</v>
      </c>
      <c r="J1991" s="2">
        <f t="shared" si="242"/>
        <v>3.8969710198154122</v>
      </c>
      <c r="K1991" s="2">
        <f t="shared" si="244"/>
        <v>3.9011592599290181</v>
      </c>
    </row>
    <row r="1992" spans="1:11" ht="13.5" x14ac:dyDescent="0.25">
      <c r="A1992" s="3">
        <f>TITRES_STAT!B1995</f>
        <v>44907</v>
      </c>
      <c r="B1992" s="6">
        <f>TITRES_STAT!D1995</f>
        <v>3.9984000000000002</v>
      </c>
      <c r="C1992" s="2">
        <f t="shared" si="245"/>
        <v>0.1019000000000001</v>
      </c>
      <c r="D1992" s="2">
        <f t="shared" si="246"/>
        <v>3.9481999999999999</v>
      </c>
      <c r="E1992" s="2">
        <f t="shared" si="240"/>
        <v>3.9623100000000009</v>
      </c>
      <c r="F1992" s="2">
        <f t="shared" si="241"/>
        <v>3.8819599999999994</v>
      </c>
      <c r="G1992" s="2">
        <f t="shared" si="243"/>
        <v>3.8676120000000003</v>
      </c>
      <c r="H1992" s="2">
        <f t="shared" si="239"/>
        <v>3.8705299999999978</v>
      </c>
      <c r="I1992" s="2">
        <f t="array" ref="I1992">SUMPRODUCT(B1976:B1995, (ROW(B1976:B1995)-ROW(B1976)+1)) / (20*21/2)</f>
        <v>3.9488790476190467</v>
      </c>
      <c r="J1992" s="2">
        <f t="shared" si="242"/>
        <v>3.9066309226901348</v>
      </c>
      <c r="K1992" s="2">
        <f t="shared" si="244"/>
        <v>3.9049726222847432</v>
      </c>
    </row>
    <row r="1993" spans="1:11" ht="13.5" x14ac:dyDescent="0.25">
      <c r="A1993" s="3">
        <f>TITRES_STAT!B1996</f>
        <v>44908</v>
      </c>
      <c r="B1993" s="6">
        <f>TITRES_STAT!D1996</f>
        <v>3.9826999999999999</v>
      </c>
      <c r="C1993" s="2">
        <f t="shared" si="245"/>
        <v>-1.5700000000000269E-2</v>
      </c>
      <c r="D1993" s="2">
        <f t="shared" si="246"/>
        <v>3.9591799999999999</v>
      </c>
      <c r="E1993" s="2">
        <f t="shared" si="240"/>
        <v>3.9654499999999997</v>
      </c>
      <c r="F1993" s="2">
        <f t="shared" si="241"/>
        <v>3.8909749999999996</v>
      </c>
      <c r="G1993" s="2">
        <f t="shared" si="243"/>
        <v>3.8672980000000008</v>
      </c>
      <c r="H1993" s="2">
        <f t="shared" si="239"/>
        <v>3.8734714999999973</v>
      </c>
      <c r="I1993" s="2">
        <f t="array" ref="I1993">SUMPRODUCT(B1977:B1996, (ROW(B1977:B1996)-ROW(B1977)+1)) / (20*21/2)</f>
        <v>3.9610138095238101</v>
      </c>
      <c r="J1993" s="2">
        <f t="shared" si="242"/>
        <v>3.9138755967196457</v>
      </c>
      <c r="K1993" s="2">
        <f t="shared" si="244"/>
        <v>3.908020754744165</v>
      </c>
    </row>
    <row r="1994" spans="1:11" ht="13.5" x14ac:dyDescent="0.25">
      <c r="A1994" s="3">
        <f>TITRES_STAT!B1997</f>
        <v>44909</v>
      </c>
      <c r="B1994" s="6">
        <f>TITRES_STAT!D1997</f>
        <v>3.9592000000000001</v>
      </c>
      <c r="C1994" s="2">
        <f t="shared" si="245"/>
        <v>-2.3499999999999854E-2</v>
      </c>
      <c r="D1994" s="2">
        <f t="shared" si="246"/>
        <v>3.9607599999999996</v>
      </c>
      <c r="E1994" s="2">
        <f t="shared" si="240"/>
        <v>3.9638800000000005</v>
      </c>
      <c r="F1994" s="2">
        <f t="shared" si="241"/>
        <v>3.898814999999999</v>
      </c>
      <c r="G1994" s="2">
        <f t="shared" si="243"/>
        <v>3.8669840000000004</v>
      </c>
      <c r="H1994" s="2">
        <f t="shared" ref="H1994:H2057" si="247">AVERAGE(B1795:B1994)</f>
        <v>3.8762954999999977</v>
      </c>
      <c r="I1994" s="2">
        <f t="array" ref="I1994">SUMPRODUCT(B1978:B1997, (ROW(B1978:B1997)-ROW(B1978)+1)) / (20*21/2)</f>
        <v>3.965043333333333</v>
      </c>
      <c r="J1994" s="2">
        <f t="shared" si="242"/>
        <v>3.9181922065558696</v>
      </c>
      <c r="K1994" s="2">
        <f t="shared" si="244"/>
        <v>3.910027783969884</v>
      </c>
    </row>
    <row r="1995" spans="1:11" ht="13.5" x14ac:dyDescent="0.25">
      <c r="A1995" s="3">
        <f>TITRES_STAT!B1998</f>
        <v>44910</v>
      </c>
      <c r="B1995" s="6">
        <f>TITRES_STAT!D1998</f>
        <v>3.9984000000000002</v>
      </c>
      <c r="C1995" s="2">
        <f t="shared" si="245"/>
        <v>3.9200000000000124E-2</v>
      </c>
      <c r="D1995" s="2">
        <f t="shared" si="246"/>
        <v>3.9670399999999999</v>
      </c>
      <c r="E1995" s="2">
        <f t="shared" si="240"/>
        <v>3.9638800000000005</v>
      </c>
      <c r="F1995" s="2">
        <f t="shared" si="241"/>
        <v>3.9101849999999998</v>
      </c>
      <c r="G1995" s="2">
        <f t="shared" si="243"/>
        <v>3.8679260000000006</v>
      </c>
      <c r="H1995" s="2">
        <f t="shared" si="247"/>
        <v>3.8791694999999975</v>
      </c>
      <c r="I1995" s="2">
        <f t="array" ref="I1995">SUMPRODUCT(B1979:B1998, (ROW(B1979:B1998)-ROW(B1979)+1)) / (20*21/2)</f>
        <v>3.9739619047619046</v>
      </c>
      <c r="J1995" s="2">
        <f t="shared" si="242"/>
        <v>3.9258310440267392</v>
      </c>
      <c r="K1995" s="2">
        <f t="shared" si="244"/>
        <v>3.9134933610691043</v>
      </c>
    </row>
    <row r="1996" spans="1:11" ht="13.5" x14ac:dyDescent="0.25">
      <c r="A1996" s="3">
        <f>TITRES_STAT!B1999</f>
        <v>44911</v>
      </c>
      <c r="B1996" s="6">
        <f>TITRES_STAT!D1999</f>
        <v>4.0376000000000003</v>
      </c>
      <c r="C1996" s="2">
        <f t="shared" si="245"/>
        <v>3.9200000000000124E-2</v>
      </c>
      <c r="D1996" s="2">
        <f t="shared" si="246"/>
        <v>3.9952600000000005</v>
      </c>
      <c r="E1996" s="2">
        <f t="shared" ref="E1996:E2059" si="248">AVERAGE(B1987:B1996)</f>
        <v>3.9670199999999993</v>
      </c>
      <c r="F1996" s="2">
        <f t="shared" si="241"/>
        <v>3.9246899999999996</v>
      </c>
      <c r="G1996" s="2">
        <f t="shared" si="243"/>
        <v>3.8702780000000008</v>
      </c>
      <c r="H1996" s="2">
        <f t="shared" si="247"/>
        <v>3.8820569999999974</v>
      </c>
      <c r="I1996" s="2">
        <f t="array" ref="I1996">SUMPRODUCT(B1980:B1999, (ROW(B1980:B1999)-ROW(B1980)+1)) / (20*21/2)</f>
        <v>3.9763923809523813</v>
      </c>
      <c r="J1996" s="2">
        <f t="shared" si="242"/>
        <v>3.9364757065003828</v>
      </c>
      <c r="K1996" s="2">
        <f t="shared" si="244"/>
        <v>3.9183602880860025</v>
      </c>
    </row>
    <row r="1997" spans="1:11" ht="13.5" x14ac:dyDescent="0.25">
      <c r="A1997" s="3">
        <f>TITRES_STAT!B2000</f>
        <v>44914</v>
      </c>
      <c r="B1997" s="6">
        <f>TITRES_STAT!D2000</f>
        <v>3.9670000000000001</v>
      </c>
      <c r="C1997" s="2">
        <f t="shared" si="245"/>
        <v>-7.0600000000000218E-2</v>
      </c>
      <c r="D1997" s="2">
        <f t="shared" si="246"/>
        <v>3.9889800000000002</v>
      </c>
      <c r="E1997" s="2">
        <f t="shared" si="248"/>
        <v>3.9685899999999998</v>
      </c>
      <c r="F1997" s="2">
        <f t="shared" si="241"/>
        <v>3.9360550000000005</v>
      </c>
      <c r="G1997" s="2">
        <f t="shared" si="243"/>
        <v>3.8712180000000012</v>
      </c>
      <c r="H1997" s="2">
        <f t="shared" si="247"/>
        <v>3.8845914999999973</v>
      </c>
      <c r="I1997" s="2">
        <f t="array" ref="I1997">SUMPRODUCT(B1981:B2000, (ROW(B1981:B2000)-ROW(B1981)+1)) / (20*21/2)</f>
        <v>3.9727728571428562</v>
      </c>
      <c r="J1997" s="2">
        <f t="shared" si="242"/>
        <v>3.9393827820717751</v>
      </c>
      <c r="K1997" s="2">
        <f t="shared" si="244"/>
        <v>3.9202677277689042</v>
      </c>
    </row>
    <row r="1998" spans="1:11" ht="13.5" x14ac:dyDescent="0.25">
      <c r="A1998" s="3">
        <f>TITRES_STAT!B2001</f>
        <v>44915</v>
      </c>
      <c r="B1998" s="6">
        <f>TITRES_STAT!D2001</f>
        <v>4.0297000000000001</v>
      </c>
      <c r="C1998" s="2">
        <f t="shared" si="245"/>
        <v>6.2699999999999978E-2</v>
      </c>
      <c r="D1998" s="2">
        <f t="shared" si="246"/>
        <v>3.99838</v>
      </c>
      <c r="E1998" s="2">
        <f t="shared" si="248"/>
        <v>3.9787799999999995</v>
      </c>
      <c r="F1998" s="2">
        <f t="shared" si="241"/>
        <v>3.9493800000000006</v>
      </c>
      <c r="G1998" s="2">
        <f t="shared" si="243"/>
        <v>3.8727860000000009</v>
      </c>
      <c r="H1998" s="2">
        <f t="shared" si="247"/>
        <v>3.8871839999999969</v>
      </c>
      <c r="I1998" s="2">
        <f t="array" ref="I1998">SUMPRODUCT(B1982:B2001, (ROW(B1982:B2001)-ROW(B1982)+1)) / (20*21/2)</f>
        <v>3.9740085714285711</v>
      </c>
      <c r="J1998" s="2">
        <f t="shared" si="242"/>
        <v>3.9479844218744633</v>
      </c>
      <c r="K1998" s="2">
        <f t="shared" si="244"/>
        <v>3.9245591894250258</v>
      </c>
    </row>
    <row r="1999" spans="1:11" ht="13.5" x14ac:dyDescent="0.25">
      <c r="A1999" s="3">
        <f>TITRES_STAT!B2002</f>
        <v>44916</v>
      </c>
      <c r="B1999" s="6">
        <f>TITRES_STAT!D2002</f>
        <v>3.9748999999999999</v>
      </c>
      <c r="C1999" s="2">
        <f t="shared" si="245"/>
        <v>-5.4800000000000182E-2</v>
      </c>
      <c r="D1999" s="2">
        <f t="shared" si="246"/>
        <v>4.0015200000000011</v>
      </c>
      <c r="E1999" s="2">
        <f t="shared" si="248"/>
        <v>3.9811399999999999</v>
      </c>
      <c r="F1999" s="2">
        <f t="shared" si="241"/>
        <v>3.9580050000000009</v>
      </c>
      <c r="G1999" s="2">
        <f t="shared" si="243"/>
        <v>3.8735700000000008</v>
      </c>
      <c r="H1999" s="2">
        <f t="shared" si="247"/>
        <v>3.889173999999997</v>
      </c>
      <c r="I1999" s="2">
        <f t="array" ref="I1999">SUMPRODUCT(B1983:B2002, (ROW(B1983:B2002)-ROW(B1983)+1)) / (20*21/2)</f>
        <v>3.9760204761904765</v>
      </c>
      <c r="J1999" s="2">
        <f t="shared" si="242"/>
        <v>3.9505478102673717</v>
      </c>
      <c r="K1999" s="2">
        <f t="shared" si="244"/>
        <v>3.9265333388593389</v>
      </c>
    </row>
    <row r="2000" spans="1:11" ht="13.5" x14ac:dyDescent="0.25">
      <c r="A2000" s="3">
        <f>TITRES_STAT!B2003</f>
        <v>44917</v>
      </c>
      <c r="B2000" s="6">
        <f>TITRES_STAT!D2003</f>
        <v>3.92</v>
      </c>
      <c r="C2000" s="2">
        <f t="shared" si="245"/>
        <v>-5.4899999999999949E-2</v>
      </c>
      <c r="D2000" s="2">
        <f t="shared" si="246"/>
        <v>3.9858400000000005</v>
      </c>
      <c r="E2000" s="2">
        <f t="shared" si="248"/>
        <v>3.9764400000000002</v>
      </c>
      <c r="F2000" s="2">
        <f t="shared" si="241"/>
        <v>3.9619250000000008</v>
      </c>
      <c r="G2000" s="2">
        <f t="shared" si="243"/>
        <v>3.8731000000000013</v>
      </c>
      <c r="H2000" s="2">
        <f t="shared" si="247"/>
        <v>3.8904879999999968</v>
      </c>
      <c r="I2000" s="2">
        <f t="array" ref="I2000">SUMPRODUCT(B1984:B2003, (ROW(B1984:B2003)-ROW(B1984)+1)) / (20*21/2)</f>
        <v>3.9784490476190473</v>
      </c>
      <c r="J2000" s="2">
        <f t="shared" si="242"/>
        <v>3.9476384950038126</v>
      </c>
      <c r="K2000" s="2">
        <f t="shared" si="244"/>
        <v>3.926277129492306</v>
      </c>
    </row>
    <row r="2001" spans="1:11" ht="13.5" x14ac:dyDescent="0.25">
      <c r="A2001" s="3">
        <f>TITRES_STAT!B2004</f>
        <v>44918</v>
      </c>
      <c r="B2001" s="6">
        <f>TITRES_STAT!D2004</f>
        <v>3.9748999999999999</v>
      </c>
      <c r="C2001" s="2">
        <f t="shared" si="245"/>
        <v>5.4899999999999949E-2</v>
      </c>
      <c r="D2001" s="2">
        <f t="shared" si="246"/>
        <v>3.9733000000000005</v>
      </c>
      <c r="E2001" s="2">
        <f t="shared" si="248"/>
        <v>3.9842799999999996</v>
      </c>
      <c r="F2001" s="2">
        <f t="shared" si="241"/>
        <v>3.9693750000000017</v>
      </c>
      <c r="G2001" s="2">
        <f t="shared" si="243"/>
        <v>3.8738840000000012</v>
      </c>
      <c r="H2001" s="2">
        <f t="shared" si="247"/>
        <v>3.8916749999999967</v>
      </c>
      <c r="I2001" s="2">
        <f t="array" ref="I2001">SUMPRODUCT(B1985:B2004, (ROW(B1985:B2004)-ROW(B1985)+1)) / (20*21/2)</f>
        <v>3.9821485714285711</v>
      </c>
      <c r="J2001" s="2">
        <f t="shared" si="242"/>
        <v>3.9502348288129734</v>
      </c>
      <c r="K2001" s="2">
        <f t="shared" si="244"/>
        <v>3.928183908727902</v>
      </c>
    </row>
    <row r="2002" spans="1:11" ht="13.5" x14ac:dyDescent="0.25">
      <c r="A2002" s="3">
        <f>TITRES_STAT!B2005</f>
        <v>44921</v>
      </c>
      <c r="B2002" s="6">
        <f>TITRES_STAT!D2005</f>
        <v>3.9904999999999999</v>
      </c>
      <c r="C2002" s="2">
        <f t="shared" si="245"/>
        <v>1.5600000000000058E-2</v>
      </c>
      <c r="D2002" s="2">
        <f t="shared" si="246"/>
        <v>3.9780000000000002</v>
      </c>
      <c r="E2002" s="2">
        <f t="shared" si="248"/>
        <v>3.9834899999999998</v>
      </c>
      <c r="F2002" s="2">
        <f t="shared" si="241"/>
        <v>3.9729000000000005</v>
      </c>
      <c r="G2002" s="2">
        <f t="shared" si="243"/>
        <v>3.8756080000000011</v>
      </c>
      <c r="H2002" s="2">
        <f t="shared" si="247"/>
        <v>3.892392499999997</v>
      </c>
      <c r="I2002" s="2">
        <f t="array" ref="I2002">SUMPRODUCT(B1986:B2005, (ROW(B1986:B2005)-ROW(B1986)+1)) / (20*21/2)</f>
        <v>3.9856614285714294</v>
      </c>
      <c r="J2002" s="2">
        <f t="shared" si="242"/>
        <v>3.9540696070212618</v>
      </c>
      <c r="K2002" s="2">
        <f t="shared" si="244"/>
        <v>3.9306276770130828</v>
      </c>
    </row>
    <row r="2003" spans="1:11" ht="13.5" x14ac:dyDescent="0.25">
      <c r="A2003" s="3">
        <f>TITRES_STAT!B2006</f>
        <v>44922</v>
      </c>
      <c r="B2003" s="6">
        <f>TITRES_STAT!D2006</f>
        <v>3.9984000000000002</v>
      </c>
      <c r="C2003" s="2">
        <f t="shared" si="245"/>
        <v>7.9000000000002402E-3</v>
      </c>
      <c r="D2003" s="2">
        <f t="shared" si="246"/>
        <v>3.9717399999999996</v>
      </c>
      <c r="E2003" s="2">
        <f t="shared" si="248"/>
        <v>3.9850599999999998</v>
      </c>
      <c r="F2003" s="2">
        <f t="shared" si="241"/>
        <v>3.9752549999999998</v>
      </c>
      <c r="G2003" s="2">
        <f t="shared" si="243"/>
        <v>3.8774900000000008</v>
      </c>
      <c r="H2003" s="2">
        <f t="shared" si="247"/>
        <v>3.8931494999999972</v>
      </c>
      <c r="I2003" s="2">
        <f t="array" ref="I2003">SUMPRODUCT(B1987:B2006, (ROW(B1987:B2006)-ROW(B1987)+1)) / (20*21/2)</f>
        <v>3.9890995238095233</v>
      </c>
      <c r="J2003" s="2">
        <f t="shared" si="242"/>
        <v>3.9582915492097128</v>
      </c>
      <c r="K2003" s="2">
        <f t="shared" si="244"/>
        <v>3.9332854151694328</v>
      </c>
    </row>
    <row r="2004" spans="1:11" ht="13.5" x14ac:dyDescent="0.25">
      <c r="A2004" s="3">
        <f>TITRES_STAT!B2007</f>
        <v>44923</v>
      </c>
      <c r="B2004" s="6">
        <f>TITRES_STAT!D2007</f>
        <v>4.0141</v>
      </c>
      <c r="C2004" s="2">
        <f t="shared" si="245"/>
        <v>1.5699999999999825E-2</v>
      </c>
      <c r="D2004" s="2">
        <f t="shared" si="246"/>
        <v>3.9795799999999999</v>
      </c>
      <c r="E2004" s="2">
        <f t="shared" si="248"/>
        <v>3.9905500000000003</v>
      </c>
      <c r="F2004" s="2">
        <f t="shared" ref="F2004:F2067" si="249">AVERAGE(B1985:B2004)</f>
        <v>3.9772150000000002</v>
      </c>
      <c r="G2004" s="2">
        <f t="shared" si="243"/>
        <v>3.8804700000000008</v>
      </c>
      <c r="H2004" s="2">
        <f t="shared" si="247"/>
        <v>3.8942404999999969</v>
      </c>
      <c r="I2004" s="2">
        <f t="array" ref="I2004">SUMPRODUCT(B1988:B2007, (ROW(B1988:B2007)-ROW(B1988)+1)) / (20*21/2)</f>
        <v>3.9835380952380941</v>
      </c>
      <c r="J2004" s="2">
        <f t="shared" si="242"/>
        <v>3.9636066397611689</v>
      </c>
      <c r="K2004" s="2">
        <f t="shared" si="244"/>
        <v>3.9364546145745534</v>
      </c>
    </row>
    <row r="2005" spans="1:11" ht="13.5" x14ac:dyDescent="0.25">
      <c r="A2005" s="3">
        <f>TITRES_STAT!B2008</f>
        <v>44924</v>
      </c>
      <c r="B2005" s="6">
        <f>TITRES_STAT!D2008</f>
        <v>4.0141</v>
      </c>
      <c r="C2005" s="2">
        <f t="shared" si="245"/>
        <v>0</v>
      </c>
      <c r="D2005" s="2">
        <f t="shared" si="246"/>
        <v>3.9983999999999993</v>
      </c>
      <c r="E2005" s="2">
        <f t="shared" si="248"/>
        <v>3.9921199999999999</v>
      </c>
      <c r="F2005" s="2">
        <f t="shared" si="249"/>
        <v>3.9780000000000002</v>
      </c>
      <c r="G2005" s="2">
        <f t="shared" si="243"/>
        <v>3.8839200000000011</v>
      </c>
      <c r="H2005" s="2">
        <f t="shared" si="247"/>
        <v>3.8955139999999968</v>
      </c>
      <c r="I2005" s="2">
        <f t="array" ref="I2005">SUMPRODUCT(B1989:B2008, (ROW(B1989:B2008)-ROW(B1989)+1)) / (20*21/2)</f>
        <v>3.9848399999999997</v>
      </c>
      <c r="J2005" s="2">
        <f t="shared" ref="J2005:J2068" si="250">$J$4*B2005+J2004*(1-$J$4)</f>
        <v>3.9684155312124862</v>
      </c>
      <c r="K2005" s="2">
        <f t="shared" si="244"/>
        <v>3.9394995316500614</v>
      </c>
    </row>
    <row r="2006" spans="1:11" ht="13.5" x14ac:dyDescent="0.25">
      <c r="A2006" s="3">
        <f>TITRES_STAT!B2009</f>
        <v>44925</v>
      </c>
      <c r="B2006" s="6">
        <f>TITRES_STAT!D2009</f>
        <v>4.0141</v>
      </c>
      <c r="C2006" s="2">
        <f t="shared" si="245"/>
        <v>0</v>
      </c>
      <c r="D2006" s="2">
        <f t="shared" si="246"/>
        <v>4.00624</v>
      </c>
      <c r="E2006" s="2">
        <f t="shared" si="248"/>
        <v>3.98977</v>
      </c>
      <c r="F2006" s="2">
        <f t="shared" si="249"/>
        <v>3.978394999999999</v>
      </c>
      <c r="G2006" s="2">
        <f t="shared" si="243"/>
        <v>3.8873700000000015</v>
      </c>
      <c r="H2006" s="2">
        <f t="shared" si="247"/>
        <v>3.8968969999999961</v>
      </c>
      <c r="I2006" s="2">
        <f t="array" ref="I2006">SUMPRODUCT(B1990:B2009, (ROW(B1990:B2009)-ROW(B1990)+1)) / (20*21/2)</f>
        <v>3.9791290476190477</v>
      </c>
      <c r="J2006" s="2">
        <f t="shared" si="250"/>
        <v>3.9727664330017736</v>
      </c>
      <c r="K2006" s="2">
        <f t="shared" si="244"/>
        <v>3.9424250402128043</v>
      </c>
    </row>
    <row r="2007" spans="1:11" ht="13.5" x14ac:dyDescent="0.25">
      <c r="A2007" s="3">
        <f>TITRES_STAT!B2010</f>
        <v>44928</v>
      </c>
      <c r="B2007" s="6">
        <f>TITRES_STAT!D2010</f>
        <v>3.92</v>
      </c>
      <c r="C2007" s="2">
        <f t="shared" si="245"/>
        <v>-9.4100000000000072E-2</v>
      </c>
      <c r="D2007" s="2">
        <f t="shared" si="246"/>
        <v>3.9921399999999991</v>
      </c>
      <c r="E2007" s="2">
        <f t="shared" si="248"/>
        <v>3.9850700000000003</v>
      </c>
      <c r="F2007" s="2">
        <f t="shared" si="249"/>
        <v>3.9768299999999996</v>
      </c>
      <c r="G2007" s="2">
        <f t="shared" si="243"/>
        <v>3.8890960000000008</v>
      </c>
      <c r="H2007" s="2">
        <f t="shared" si="247"/>
        <v>3.8979189999999959</v>
      </c>
      <c r="I2007" s="2">
        <f t="array" ref="I2007">SUMPRODUCT(B1991:B2010, (ROW(B1991:B2010)-ROW(B1991)+1)) / (20*21/2)</f>
        <v>3.9683385714285713</v>
      </c>
      <c r="J2007" s="2">
        <f t="shared" si="250"/>
        <v>3.9677410584301764</v>
      </c>
      <c r="K2007" s="2">
        <f t="shared" si="244"/>
        <v>3.9415456268711258</v>
      </c>
    </row>
    <row r="2008" spans="1:11" ht="13.5" x14ac:dyDescent="0.25">
      <c r="A2008" s="3">
        <f>TITRES_STAT!B2011</f>
        <v>44929</v>
      </c>
      <c r="B2008" s="6">
        <f>TITRES_STAT!D2011</f>
        <v>3.9904999999999999</v>
      </c>
      <c r="C2008" s="2">
        <f t="shared" si="245"/>
        <v>7.0500000000000007E-2</v>
      </c>
      <c r="D2008" s="2">
        <f t="shared" si="246"/>
        <v>3.9905599999999999</v>
      </c>
      <c r="E2008" s="2">
        <f t="shared" si="248"/>
        <v>3.9811499999999995</v>
      </c>
      <c r="F2008" s="2">
        <f t="shared" si="249"/>
        <v>3.9799649999999991</v>
      </c>
      <c r="G2008" s="2">
        <f t="shared" si="243"/>
        <v>3.8925440000000009</v>
      </c>
      <c r="H2008" s="2">
        <f t="shared" si="247"/>
        <v>3.8996219999999964</v>
      </c>
      <c r="I2008" s="2">
        <f t="array" ref="I2008">SUMPRODUCT(B1992:B2011, (ROW(B1992:B2011)-ROW(B1992)+1)) / (20*21/2)</f>
        <v>3.9632619047619051</v>
      </c>
      <c r="J2008" s="2">
        <f t="shared" si="250"/>
        <v>3.9699085766749218</v>
      </c>
      <c r="K2008" s="2">
        <f t="shared" si="244"/>
        <v>3.9434654062095134</v>
      </c>
    </row>
    <row r="2009" spans="1:11" ht="13.5" x14ac:dyDescent="0.25">
      <c r="A2009" s="3">
        <f>TITRES_STAT!B2012</f>
        <v>44930</v>
      </c>
      <c r="B2009" s="6">
        <f>TITRES_STAT!D2012</f>
        <v>3.92</v>
      </c>
      <c r="C2009" s="2">
        <f t="shared" si="245"/>
        <v>-7.0500000000000007E-2</v>
      </c>
      <c r="D2009" s="2">
        <f t="shared" si="246"/>
        <v>3.9717399999999996</v>
      </c>
      <c r="E2009" s="2">
        <f t="shared" si="248"/>
        <v>3.97566</v>
      </c>
      <c r="F2009" s="2">
        <f t="shared" si="249"/>
        <v>3.9783999999999997</v>
      </c>
      <c r="G2009" s="2">
        <f t="shared" si="243"/>
        <v>3.8920740000000005</v>
      </c>
      <c r="H2009" s="2">
        <f t="shared" si="247"/>
        <v>3.9007169999999962</v>
      </c>
      <c r="I2009" s="2">
        <f t="array" ref="I2009">SUMPRODUCT(B1993:B2012, (ROW(B1993:B2012)-ROW(B1993)+1)) / (20*21/2)</f>
        <v>3.9580733333333331</v>
      </c>
      <c r="J2009" s="2">
        <f t="shared" si="250"/>
        <v>3.9651553788963581</v>
      </c>
      <c r="K2009" s="2">
        <f t="shared" si="244"/>
        <v>3.9425451942012972</v>
      </c>
    </row>
    <row r="2010" spans="1:11" ht="13.5" x14ac:dyDescent="0.25">
      <c r="A2010" s="3">
        <f>TITRES_STAT!B2013</f>
        <v>44931</v>
      </c>
      <c r="B2010" s="6">
        <f>TITRES_STAT!D2013</f>
        <v>3.8651</v>
      </c>
      <c r="C2010" s="2">
        <f t="shared" si="245"/>
        <v>-5.4899999999999949E-2</v>
      </c>
      <c r="D2010" s="2">
        <f t="shared" si="246"/>
        <v>3.9419399999999998</v>
      </c>
      <c r="E2010" s="2">
        <f t="shared" si="248"/>
        <v>3.9701699999999995</v>
      </c>
      <c r="F2010" s="2">
        <f t="shared" si="249"/>
        <v>3.9733049999999999</v>
      </c>
      <c r="G2010" s="2">
        <f t="shared" si="243"/>
        <v>3.8912900000000006</v>
      </c>
      <c r="H2010" s="2">
        <f t="shared" si="247"/>
        <v>3.9015009999999961</v>
      </c>
      <c r="I2010" s="2">
        <f t="array" ref="I2010">SUMPRODUCT(B1994:B2013, (ROW(B1994:B2013)-ROW(B1994)+1)) / (20*21/2)</f>
        <v>3.9532580952380956</v>
      </c>
      <c r="J2010" s="2">
        <f t="shared" si="250"/>
        <v>3.955626295191943</v>
      </c>
      <c r="K2010" s="2">
        <f t="shared" si="244"/>
        <v>3.9395081277620307</v>
      </c>
    </row>
    <row r="2011" spans="1:11" ht="13.5" x14ac:dyDescent="0.25">
      <c r="A2011" s="3">
        <f>TITRES_STAT!B2014</f>
        <v>44932</v>
      </c>
      <c r="B2011" s="6">
        <f>TITRES_STAT!D2014</f>
        <v>3.92</v>
      </c>
      <c r="C2011" s="2">
        <f t="shared" si="245"/>
        <v>5.4899999999999949E-2</v>
      </c>
      <c r="D2011" s="2">
        <f t="shared" si="246"/>
        <v>3.9231199999999999</v>
      </c>
      <c r="E2011" s="2">
        <f t="shared" si="248"/>
        <v>3.96468</v>
      </c>
      <c r="F2011" s="2">
        <f t="shared" si="249"/>
        <v>3.9744799999999998</v>
      </c>
      <c r="G2011" s="2">
        <f t="shared" si="243"/>
        <v>3.8928579999999999</v>
      </c>
      <c r="H2011" s="2">
        <f t="shared" si="247"/>
        <v>3.9030339999999968</v>
      </c>
      <c r="I2011" s="2">
        <f t="array" ref="I2011">SUMPRODUCT(B1995:B2014, (ROW(B1995:B2014)-ROW(B1995)+1)) / (20*21/2)</f>
        <v>3.9539700000000004</v>
      </c>
      <c r="J2011" s="2">
        <f t="shared" si="250"/>
        <v>3.9522333146974722</v>
      </c>
      <c r="K2011" s="2">
        <f t="shared" si="244"/>
        <v>3.9387431031439122</v>
      </c>
    </row>
    <row r="2012" spans="1:11" ht="13.5" x14ac:dyDescent="0.25">
      <c r="A2012" s="3">
        <f>TITRES_STAT!B2015</f>
        <v>44935</v>
      </c>
      <c r="B2012" s="6">
        <f>TITRES_STAT!D2015</f>
        <v>3.92</v>
      </c>
      <c r="C2012" s="2">
        <f t="shared" si="245"/>
        <v>0</v>
      </c>
      <c r="D2012" s="2">
        <f t="shared" si="246"/>
        <v>3.9231199999999999</v>
      </c>
      <c r="E2012" s="2">
        <f t="shared" si="248"/>
        <v>3.9576299999999995</v>
      </c>
      <c r="F2012" s="2">
        <f t="shared" si="249"/>
        <v>3.9705599999999999</v>
      </c>
      <c r="G2012" s="2">
        <f t="shared" si="243"/>
        <v>3.895994</v>
      </c>
      <c r="H2012" s="2">
        <f t="shared" si="247"/>
        <v>3.9048224999999963</v>
      </c>
      <c r="I2012" s="2">
        <f t="array" ref="I2012">SUMPRODUCT(B1996:B2015, (ROW(B1996:B2015)-ROW(B1996)+1)) / (20*21/2)</f>
        <v>3.9516166666666668</v>
      </c>
      <c r="J2012" s="2">
        <f t="shared" si="250"/>
        <v>3.9491634752024751</v>
      </c>
      <c r="K2012" s="2">
        <f t="shared" si="244"/>
        <v>3.93800807949121</v>
      </c>
    </row>
    <row r="2013" spans="1:11" ht="13.5" x14ac:dyDescent="0.25">
      <c r="A2013" s="3">
        <f>TITRES_STAT!B2016</f>
        <v>44936</v>
      </c>
      <c r="B2013" s="6">
        <f>TITRES_STAT!D2016</f>
        <v>3.92</v>
      </c>
      <c r="C2013" s="2">
        <f t="shared" si="245"/>
        <v>0</v>
      </c>
      <c r="D2013" s="2">
        <f t="shared" si="246"/>
        <v>3.9090199999999995</v>
      </c>
      <c r="E2013" s="2">
        <f t="shared" si="248"/>
        <v>3.9497900000000001</v>
      </c>
      <c r="F2013" s="2">
        <f t="shared" si="249"/>
        <v>3.967425</v>
      </c>
      <c r="G2013" s="2">
        <f t="shared" si="243"/>
        <v>3.8980319999999993</v>
      </c>
      <c r="H2013" s="2">
        <f t="shared" si="247"/>
        <v>3.9069029999999958</v>
      </c>
      <c r="I2013" s="2">
        <f t="array" ref="I2013">SUMPRODUCT(B1997:B2016, (ROW(B1997:B2016)-ROW(B1997)+1)) / (20*21/2)</f>
        <v>3.940562857142857</v>
      </c>
      <c r="J2013" s="2">
        <f t="shared" si="250"/>
        <v>3.9463860013736678</v>
      </c>
      <c r="K2013" s="2">
        <f t="shared" si="244"/>
        <v>3.9373018802954767</v>
      </c>
    </row>
    <row r="2014" spans="1:11" ht="13.5" x14ac:dyDescent="0.25">
      <c r="A2014" s="3">
        <f>TITRES_STAT!B2017</f>
        <v>44937</v>
      </c>
      <c r="B2014" s="6">
        <f>TITRES_STAT!D2017</f>
        <v>3.9748999999999999</v>
      </c>
      <c r="C2014" s="2">
        <f t="shared" si="245"/>
        <v>5.4899999999999949E-2</v>
      </c>
      <c r="D2014" s="2">
        <f t="shared" si="246"/>
        <v>3.9200000000000004</v>
      </c>
      <c r="E2014" s="2">
        <f t="shared" si="248"/>
        <v>3.9458700000000002</v>
      </c>
      <c r="F2014" s="2">
        <f t="shared" si="249"/>
        <v>3.9682100000000005</v>
      </c>
      <c r="G2014" s="2">
        <f t="shared" si="243"/>
        <v>3.9016399999999991</v>
      </c>
      <c r="H2014" s="2">
        <f t="shared" si="247"/>
        <v>3.9089294999999966</v>
      </c>
      <c r="I2014" s="2">
        <f t="array" ref="I2014">SUMPRODUCT(B1998:B2017, (ROW(B1998:B2017)-ROW(B1998)+1)) / (20*21/2)</f>
        <v>3.9356338095238095</v>
      </c>
      <c r="J2014" s="2">
        <f t="shared" si="250"/>
        <v>3.9491016202904614</v>
      </c>
      <c r="K2014" s="2">
        <f t="shared" si="244"/>
        <v>3.9387763163623211</v>
      </c>
    </row>
    <row r="2015" spans="1:11" ht="13.5" x14ac:dyDescent="0.25">
      <c r="A2015" s="3">
        <f>TITRES_STAT!B2018</f>
        <v>44938</v>
      </c>
      <c r="B2015" s="6">
        <f>TITRES_STAT!D2018</f>
        <v>3.9434999999999998</v>
      </c>
      <c r="C2015" s="2">
        <f t="shared" si="245"/>
        <v>-3.1400000000000095E-2</v>
      </c>
      <c r="D2015" s="2">
        <f t="shared" si="246"/>
        <v>3.9356800000000001</v>
      </c>
      <c r="E2015" s="2">
        <f t="shared" si="248"/>
        <v>3.9388100000000001</v>
      </c>
      <c r="F2015" s="2">
        <f t="shared" si="249"/>
        <v>3.9654650000000005</v>
      </c>
      <c r="G2015" s="2">
        <f t="shared" si="243"/>
        <v>3.9047759999999996</v>
      </c>
      <c r="H2015" s="2">
        <f t="shared" si="247"/>
        <v>3.9107989999999959</v>
      </c>
      <c r="I2015" s="2">
        <f t="array" ref="I2015">SUMPRODUCT(B1999:B2018, (ROW(B1999:B2018)-ROW(B1999)+1)) / (20*21/2)</f>
        <v>3.9287652380952376</v>
      </c>
      <c r="J2015" s="2">
        <f t="shared" si="250"/>
        <v>3.9485681326437505</v>
      </c>
      <c r="K2015" s="2">
        <f t="shared" si="244"/>
        <v>3.9389615588579163</v>
      </c>
    </row>
    <row r="2016" spans="1:11" ht="13.5" x14ac:dyDescent="0.25">
      <c r="A2016" s="3">
        <f>TITRES_STAT!B2019</f>
        <v>44939</v>
      </c>
      <c r="B2016" s="6">
        <f>TITRES_STAT!D2019</f>
        <v>3.8494000000000002</v>
      </c>
      <c r="C2016" s="2">
        <f t="shared" si="245"/>
        <v>-9.4099999999999628E-2</v>
      </c>
      <c r="D2016" s="2">
        <f t="shared" si="246"/>
        <v>3.9215600000000004</v>
      </c>
      <c r="E2016" s="2">
        <f t="shared" si="248"/>
        <v>3.9223400000000006</v>
      </c>
      <c r="F2016" s="2">
        <f t="shared" si="249"/>
        <v>3.9560550000000005</v>
      </c>
      <c r="G2016" s="2">
        <f t="shared" si="243"/>
        <v>3.9066579999999997</v>
      </c>
      <c r="H2016" s="2">
        <f t="shared" si="247"/>
        <v>3.9121249999999965</v>
      </c>
      <c r="I2016" s="2">
        <f t="array" ref="I2016">SUMPRODUCT(B2000:B2019, (ROW(B2000:B2019)-ROW(B2000)+1)) / (20*21/2)</f>
        <v>3.9151390476190473</v>
      </c>
      <c r="J2016" s="2">
        <f t="shared" si="250"/>
        <v>3.9391235485824407</v>
      </c>
      <c r="K2016" s="2">
        <f t="shared" si="244"/>
        <v>3.9354493408634883</v>
      </c>
    </row>
    <row r="2017" spans="1:11" ht="13.5" x14ac:dyDescent="0.25">
      <c r="A2017" s="3">
        <f>TITRES_STAT!B2020</f>
        <v>44942</v>
      </c>
      <c r="B2017" s="6">
        <f>TITRES_STAT!D2020</f>
        <v>3.9043000000000001</v>
      </c>
      <c r="C2017" s="2">
        <f t="shared" si="245"/>
        <v>5.4899999999999949E-2</v>
      </c>
      <c r="D2017" s="2">
        <f t="shared" si="246"/>
        <v>3.9184199999999998</v>
      </c>
      <c r="E2017" s="2">
        <f t="shared" si="248"/>
        <v>3.9207700000000001</v>
      </c>
      <c r="F2017" s="2">
        <f t="shared" si="249"/>
        <v>3.9529200000000011</v>
      </c>
      <c r="G2017" s="2">
        <f t="shared" si="243"/>
        <v>3.9094799999999998</v>
      </c>
      <c r="H2017" s="2">
        <f t="shared" si="247"/>
        <v>3.9135064999999969</v>
      </c>
      <c r="I2017" s="2">
        <f t="array" ref="I2017">SUMPRODUCT(B2001:B2020, (ROW(B2001:B2020)-ROW(B2001)+1)) / (20*21/2)</f>
        <v>3.9030771428571422</v>
      </c>
      <c r="J2017" s="2">
        <f t="shared" si="250"/>
        <v>3.9358070201460178</v>
      </c>
      <c r="K2017" s="2">
        <f t="shared" si="244"/>
        <v>3.9342277980845282</v>
      </c>
    </row>
    <row r="2018" spans="1:11" ht="13.5" x14ac:dyDescent="0.25">
      <c r="A2018" s="3">
        <f>TITRES_STAT!B2021</f>
        <v>44943</v>
      </c>
      <c r="B2018" s="6">
        <f>TITRES_STAT!D2021</f>
        <v>3.8807999999999998</v>
      </c>
      <c r="C2018" s="2">
        <f t="shared" si="245"/>
        <v>-2.3500000000000298E-2</v>
      </c>
      <c r="D2018" s="2">
        <f t="shared" si="246"/>
        <v>3.9105800000000004</v>
      </c>
      <c r="E2018" s="2">
        <f t="shared" si="248"/>
        <v>3.9097999999999997</v>
      </c>
      <c r="F2018" s="2">
        <f t="shared" si="249"/>
        <v>3.9454749999999996</v>
      </c>
      <c r="G2018" s="2">
        <f t="shared" si="243"/>
        <v>3.9113619999999996</v>
      </c>
      <c r="H2018" s="2">
        <f t="shared" si="247"/>
        <v>3.915025999999997</v>
      </c>
      <c r="I2018" s="2">
        <f t="array" ref="I2018">SUMPRODUCT(B2002:B2021, (ROW(B2002:B2021)-ROW(B2002)+1)) / (20*21/2)</f>
        <v>3.8870619047619051</v>
      </c>
      <c r="J2018" s="2">
        <f t="shared" si="250"/>
        <v>3.9305682563225877</v>
      </c>
      <c r="K2018" s="2">
        <f t="shared" si="244"/>
        <v>3.9321325903165079</v>
      </c>
    </row>
    <row r="2019" spans="1:11" ht="13.5" x14ac:dyDescent="0.25">
      <c r="A2019" s="3">
        <f>TITRES_STAT!B2022</f>
        <v>44944</v>
      </c>
      <c r="B2019" s="6">
        <f>TITRES_STAT!D2022</f>
        <v>3.8024</v>
      </c>
      <c r="C2019" s="2">
        <f t="shared" si="245"/>
        <v>-7.8399999999999803E-2</v>
      </c>
      <c r="D2019" s="2">
        <f t="shared" si="246"/>
        <v>3.8760799999999995</v>
      </c>
      <c r="E2019" s="2">
        <f t="shared" si="248"/>
        <v>3.8980399999999995</v>
      </c>
      <c r="F2019" s="2">
        <f t="shared" si="249"/>
        <v>3.9368500000000006</v>
      </c>
      <c r="G2019" s="2">
        <f t="shared" si="243"/>
        <v>3.9119900000000003</v>
      </c>
      <c r="H2019" s="2">
        <f t="shared" si="247"/>
        <v>3.916080499999997</v>
      </c>
      <c r="I2019" s="2">
        <f t="array" ref="I2019">SUMPRODUCT(B2003:B2022, (ROW(B2003:B2022)-ROW(B2003)+1)) / (20*21/2)</f>
        <v>3.8772833333333336</v>
      </c>
      <c r="J2019" s="2">
        <f t="shared" si="250"/>
        <v>3.9183617557204364</v>
      </c>
      <c r="K2019" s="2">
        <f t="shared" si="244"/>
        <v>3.9270450377550765</v>
      </c>
    </row>
    <row r="2020" spans="1:11" ht="13.5" x14ac:dyDescent="0.25">
      <c r="A2020" s="3">
        <f>TITRES_STAT!B2023</f>
        <v>44945</v>
      </c>
      <c r="B2020" s="6">
        <f>TITRES_STAT!D2023</f>
        <v>3.8102</v>
      </c>
      <c r="C2020" s="2">
        <f t="shared" si="245"/>
        <v>7.8000000000000291E-3</v>
      </c>
      <c r="D2020" s="2">
        <f t="shared" si="246"/>
        <v>3.8494199999999998</v>
      </c>
      <c r="E2020" s="2">
        <f t="shared" si="248"/>
        <v>3.89255</v>
      </c>
      <c r="F2020" s="2">
        <f t="shared" si="249"/>
        <v>3.9313600000000002</v>
      </c>
      <c r="G2020" s="2">
        <f t="shared" si="243"/>
        <v>3.9130880000000001</v>
      </c>
      <c r="H2020" s="2">
        <f t="shared" si="247"/>
        <v>3.9172469999999975</v>
      </c>
      <c r="I2020" s="2">
        <f t="array" ref="I2020">SUMPRODUCT(B2004:B2023, (ROW(B2004:B2023)-ROW(B2004)+1)) / (20*21/2)</f>
        <v>3.8683257142857146</v>
      </c>
      <c r="J2020" s="2">
        <f t="shared" si="250"/>
        <v>3.9080606361280137</v>
      </c>
      <c r="K2020" s="2">
        <f t="shared" si="244"/>
        <v>3.9224628794117402</v>
      </c>
    </row>
    <row r="2021" spans="1:11" ht="13.5" x14ac:dyDescent="0.25">
      <c r="A2021" s="3">
        <f>TITRES_STAT!B2024</f>
        <v>44946</v>
      </c>
      <c r="B2021" s="6">
        <f>TITRES_STAT!D2024</f>
        <v>3.7631999999999999</v>
      </c>
      <c r="C2021" s="2">
        <f t="shared" si="245"/>
        <v>-4.7000000000000153E-2</v>
      </c>
      <c r="D2021" s="2">
        <f t="shared" si="246"/>
        <v>3.8321800000000001</v>
      </c>
      <c r="E2021" s="2">
        <f t="shared" si="248"/>
        <v>3.8768699999999994</v>
      </c>
      <c r="F2021" s="2">
        <f t="shared" si="249"/>
        <v>3.9207749999999999</v>
      </c>
      <c r="G2021" s="2">
        <f t="shared" si="243"/>
        <v>3.9130880000000001</v>
      </c>
      <c r="H2021" s="2">
        <f t="shared" si="247"/>
        <v>3.9180689999999969</v>
      </c>
      <c r="I2021" s="2">
        <f t="array" ref="I2021">SUMPRODUCT(B2005:B2024, (ROW(B2005:B2024)-ROW(B2005)+1)) / (20*21/2)</f>
        <v>3.8587314285714278</v>
      </c>
      <c r="J2021" s="2">
        <f t="shared" si="250"/>
        <v>3.8942643850682028</v>
      </c>
      <c r="K2021" s="2">
        <f t="shared" si="244"/>
        <v>3.9162172762975547</v>
      </c>
    </row>
    <row r="2022" spans="1:11" ht="13.5" x14ac:dyDescent="0.25">
      <c r="A2022" s="3">
        <f>TITRES_STAT!B2025</f>
        <v>44949</v>
      </c>
      <c r="B2022" s="6">
        <f>TITRES_STAT!D2025</f>
        <v>3.8180999999999998</v>
      </c>
      <c r="C2022" s="2">
        <f t="shared" si="245"/>
        <v>5.4899999999999949E-2</v>
      </c>
      <c r="D2022" s="2">
        <f t="shared" si="246"/>
        <v>3.81494</v>
      </c>
      <c r="E2022" s="2">
        <f t="shared" si="248"/>
        <v>3.8666799999999997</v>
      </c>
      <c r="F2022" s="2">
        <f t="shared" si="249"/>
        <v>3.9121549999999998</v>
      </c>
      <c r="G2022" s="2">
        <f t="shared" si="243"/>
        <v>3.9143439999999994</v>
      </c>
      <c r="H2022" s="2">
        <f t="shared" si="247"/>
        <v>3.9192749999999967</v>
      </c>
      <c r="I2022" s="2">
        <f t="array" ref="I2022">SUMPRODUCT(B2006:B2025, (ROW(B2006:B2025)-ROW(B2006)+1)) / (20*21/2)</f>
        <v>3.8501452380952386</v>
      </c>
      <c r="J2022" s="2">
        <f t="shared" si="250"/>
        <v>3.8870106341093265</v>
      </c>
      <c r="K2022" s="2">
        <f t="shared" si="244"/>
        <v>3.9123695399721603</v>
      </c>
    </row>
    <row r="2023" spans="1:11" ht="13.5" x14ac:dyDescent="0.25">
      <c r="A2023" s="3">
        <f>TITRES_STAT!B2026</f>
        <v>44950</v>
      </c>
      <c r="B2023" s="6">
        <f>TITRES_STAT!D2026</f>
        <v>3.8180999999999998</v>
      </c>
      <c r="C2023" s="2">
        <f t="shared" si="245"/>
        <v>0</v>
      </c>
      <c r="D2023" s="2">
        <f t="shared" si="246"/>
        <v>3.8024</v>
      </c>
      <c r="E2023" s="2">
        <f t="shared" si="248"/>
        <v>3.85649</v>
      </c>
      <c r="F2023" s="2">
        <f t="shared" si="249"/>
        <v>3.9031399999999996</v>
      </c>
      <c r="G2023" s="2">
        <f t="shared" si="243"/>
        <v>3.9146579999999989</v>
      </c>
      <c r="H2023" s="2">
        <f t="shared" si="247"/>
        <v>3.9204079999999966</v>
      </c>
      <c r="I2023" s="2">
        <f t="array" ref="I2023">SUMPRODUCT(B2007:B2026, (ROW(B2007:B2026)-ROW(B2007)+1)) / (20*21/2)</f>
        <v>3.8410719047619049</v>
      </c>
      <c r="J2023" s="2">
        <f t="shared" si="250"/>
        <v>3.8804477165751048</v>
      </c>
      <c r="K2023" s="2">
        <f t="shared" si="244"/>
        <v>3.9086726952673696</v>
      </c>
    </row>
    <row r="2024" spans="1:11" ht="13.5" x14ac:dyDescent="0.25">
      <c r="A2024" s="3">
        <f>TITRES_STAT!B2027</f>
        <v>44951</v>
      </c>
      <c r="B2024" s="6">
        <f>TITRES_STAT!D2027</f>
        <v>3.8024</v>
      </c>
      <c r="C2024" s="2">
        <f t="shared" si="245"/>
        <v>-1.5699999999999825E-2</v>
      </c>
      <c r="D2024" s="2">
        <f t="shared" si="246"/>
        <v>3.8023999999999996</v>
      </c>
      <c r="E2024" s="2">
        <f t="shared" si="248"/>
        <v>3.8392399999999993</v>
      </c>
      <c r="F2024" s="2">
        <f t="shared" si="249"/>
        <v>3.8925550000000007</v>
      </c>
      <c r="G2024" s="2">
        <f t="shared" si="243"/>
        <v>3.9146579999999989</v>
      </c>
      <c r="H2024" s="2">
        <f t="shared" si="247"/>
        <v>3.9216084999999965</v>
      </c>
      <c r="I2024" s="2">
        <f t="array" ref="I2024">SUMPRODUCT(B2008:B2027, (ROW(B2008:B2027)-ROW(B2008)+1)) / (20*21/2)</f>
        <v>3.830843333333334</v>
      </c>
      <c r="J2024" s="2">
        <f t="shared" si="250"/>
        <v>3.8730146007108091</v>
      </c>
      <c r="K2024" s="2">
        <f t="shared" si="244"/>
        <v>3.9045051385902179</v>
      </c>
    </row>
    <row r="2025" spans="1:11" ht="13.5" x14ac:dyDescent="0.25">
      <c r="A2025" s="3">
        <f>TITRES_STAT!B2028</f>
        <v>44952</v>
      </c>
      <c r="B2025" s="6">
        <f>TITRES_STAT!D2028</f>
        <v>3.8024</v>
      </c>
      <c r="C2025" s="2">
        <f t="shared" si="245"/>
        <v>0</v>
      </c>
      <c r="D2025" s="2">
        <f t="shared" si="246"/>
        <v>3.80084</v>
      </c>
      <c r="E2025" s="2">
        <f t="shared" si="248"/>
        <v>3.8251300000000001</v>
      </c>
      <c r="F2025" s="2">
        <f t="shared" si="249"/>
        <v>3.8819700000000004</v>
      </c>
      <c r="G2025" s="2">
        <f t="shared" si="243"/>
        <v>3.915286</v>
      </c>
      <c r="H2025" s="2">
        <f t="shared" si="247"/>
        <v>3.9223709999999965</v>
      </c>
      <c r="I2025" s="2">
        <f t="array" ref="I2025">SUMPRODUCT(B2009:B2028, (ROW(B2009:B2028)-ROW(B2009)+1)) / (20*21/2)</f>
        <v>3.816875714285715</v>
      </c>
      <c r="J2025" s="2">
        <f t="shared" si="250"/>
        <v>3.866289400643113</v>
      </c>
      <c r="K2025" s="2">
        <f t="shared" si="244"/>
        <v>3.9005010155082487</v>
      </c>
    </row>
    <row r="2026" spans="1:11" ht="13.5" x14ac:dyDescent="0.25">
      <c r="A2026" s="3">
        <f>TITRES_STAT!B2029</f>
        <v>44953</v>
      </c>
      <c r="B2026" s="6">
        <f>TITRES_STAT!D2029</f>
        <v>3.7867000000000002</v>
      </c>
      <c r="C2026" s="2">
        <f t="shared" si="245"/>
        <v>-1.5699999999999825E-2</v>
      </c>
      <c r="D2026" s="2">
        <f t="shared" si="246"/>
        <v>3.8055399999999997</v>
      </c>
      <c r="E2026" s="2">
        <f t="shared" si="248"/>
        <v>3.8188600000000008</v>
      </c>
      <c r="F2026" s="2">
        <f t="shared" si="249"/>
        <v>3.8706000000000005</v>
      </c>
      <c r="G2026" s="2">
        <f t="shared" si="243"/>
        <v>3.9160699999999995</v>
      </c>
      <c r="H2026" s="2">
        <f t="shared" si="247"/>
        <v>3.9233834999999972</v>
      </c>
      <c r="I2026" s="2">
        <f t="array" ref="I2026">SUMPRODUCT(B2010:B2029, (ROW(B2010:B2029)-ROW(B2010)+1)) / (20*21/2)</f>
        <v>3.8042147619047628</v>
      </c>
      <c r="J2026" s="2">
        <f t="shared" si="250"/>
        <v>3.8587094577247214</v>
      </c>
      <c r="K2026" s="2">
        <f t="shared" si="244"/>
        <v>3.8960382305863566</v>
      </c>
    </row>
    <row r="2027" spans="1:11" ht="13.5" x14ac:dyDescent="0.25">
      <c r="A2027" s="3">
        <f>TITRES_STAT!B2030</f>
        <v>44956</v>
      </c>
      <c r="B2027" s="6">
        <f>TITRES_STAT!D2030</f>
        <v>3.7631999999999999</v>
      </c>
      <c r="C2027" s="2">
        <f t="shared" si="245"/>
        <v>-2.3500000000000298E-2</v>
      </c>
      <c r="D2027" s="2">
        <f t="shared" si="246"/>
        <v>3.7945599999999997</v>
      </c>
      <c r="E2027" s="2">
        <f t="shared" si="248"/>
        <v>3.8047499999999999</v>
      </c>
      <c r="F2027" s="2">
        <f t="shared" si="249"/>
        <v>3.8627600000000002</v>
      </c>
      <c r="G2027" s="2">
        <f t="shared" si="243"/>
        <v>3.9165399999999999</v>
      </c>
      <c r="H2027" s="2">
        <f t="shared" si="247"/>
        <v>3.9240959999999974</v>
      </c>
      <c r="I2027" s="2">
        <f t="array" ref="I2027">SUMPRODUCT(B2011:B2030, (ROW(B2011:B2030)-ROW(B2011)+1)) / (20*21/2)</f>
        <v>3.7925247619047622</v>
      </c>
      <c r="J2027" s="2">
        <f t="shared" si="250"/>
        <v>3.8496133188937955</v>
      </c>
      <c r="K2027" s="2">
        <f t="shared" si="244"/>
        <v>3.8908288882104212</v>
      </c>
    </row>
    <row r="2028" spans="1:11" ht="13.5" x14ac:dyDescent="0.25">
      <c r="A2028" s="3">
        <f>TITRES_STAT!B2031</f>
        <v>44957</v>
      </c>
      <c r="B2028" s="6">
        <f>TITRES_STAT!D2031</f>
        <v>3.7161</v>
      </c>
      <c r="C2028" s="2">
        <f t="shared" si="245"/>
        <v>-4.709999999999992E-2</v>
      </c>
      <c r="D2028" s="2">
        <f t="shared" si="246"/>
        <v>3.7741599999999997</v>
      </c>
      <c r="E2028" s="2">
        <f t="shared" si="248"/>
        <v>3.7882799999999994</v>
      </c>
      <c r="F2028" s="2">
        <f t="shared" si="249"/>
        <v>3.8490399999999996</v>
      </c>
      <c r="G2028" s="2">
        <f t="shared" si="243"/>
        <v>3.9155980000000006</v>
      </c>
      <c r="H2028" s="2">
        <f t="shared" si="247"/>
        <v>3.9246094999999972</v>
      </c>
      <c r="I2028" s="2">
        <f t="array" ref="I2028">SUMPRODUCT(B2012:B2031, (ROW(B2012:B2031)-ROW(B2012)+1)) / (20*21/2)</f>
        <v>3.780058571428571</v>
      </c>
      <c r="J2028" s="2">
        <f t="shared" si="250"/>
        <v>3.8368977647134339</v>
      </c>
      <c r="K2028" s="2">
        <f t="shared" si="244"/>
        <v>3.8839767749472678</v>
      </c>
    </row>
    <row r="2029" spans="1:11" ht="13.5" x14ac:dyDescent="0.25">
      <c r="A2029" s="3">
        <f>TITRES_STAT!B2032</f>
        <v>44958</v>
      </c>
      <c r="B2029" s="6">
        <f>TITRES_STAT!D2032</f>
        <v>3.7161</v>
      </c>
      <c r="C2029" s="2">
        <f t="shared" si="245"/>
        <v>0</v>
      </c>
      <c r="D2029" s="2">
        <f t="shared" si="246"/>
        <v>3.7569000000000004</v>
      </c>
      <c r="E2029" s="2">
        <f t="shared" si="248"/>
        <v>3.7796499999999993</v>
      </c>
      <c r="F2029" s="2">
        <f t="shared" si="249"/>
        <v>3.8388449999999992</v>
      </c>
      <c r="G2029" s="2">
        <f t="shared" si="243"/>
        <v>3.9138720000000005</v>
      </c>
      <c r="H2029" s="2">
        <f t="shared" si="247"/>
        <v>3.9249404999999977</v>
      </c>
      <c r="I2029" s="2">
        <f t="array" ref="I2029">SUMPRODUCT(B2013:B2032, (ROW(B2013:B2032)-ROW(B2013)+1)) / (20*21/2)</f>
        <v>3.7708757142857143</v>
      </c>
      <c r="J2029" s="2">
        <f t="shared" si="250"/>
        <v>3.825393215693107</v>
      </c>
      <c r="K2029" s="2">
        <f t="shared" si="244"/>
        <v>3.877393372008159</v>
      </c>
    </row>
    <row r="2030" spans="1:11" ht="13.5" x14ac:dyDescent="0.25">
      <c r="A2030" s="3">
        <f>TITRES_STAT!B2033</f>
        <v>44959</v>
      </c>
      <c r="B2030" s="6">
        <f>TITRES_STAT!D2033</f>
        <v>3.7161</v>
      </c>
      <c r="C2030" s="2">
        <f t="shared" si="245"/>
        <v>0</v>
      </c>
      <c r="D2030" s="2">
        <f t="shared" si="246"/>
        <v>3.7396400000000001</v>
      </c>
      <c r="E2030" s="2">
        <f t="shared" si="248"/>
        <v>3.7702399999999998</v>
      </c>
      <c r="F2030" s="2">
        <f t="shared" si="249"/>
        <v>3.8313949999999997</v>
      </c>
      <c r="G2030" s="2">
        <f t="shared" si="243"/>
        <v>3.9113620000000013</v>
      </c>
      <c r="H2030" s="2">
        <f t="shared" si="247"/>
        <v>3.9251619999999976</v>
      </c>
      <c r="I2030" s="2">
        <f t="array" ref="I2030">SUMPRODUCT(B2014:B2033, (ROW(B2014:B2033)-ROW(B2014)+1)) / (20*21/2)</f>
        <v>3.7693404761904756</v>
      </c>
      <c r="J2030" s="2">
        <f t="shared" si="250"/>
        <v>3.814984338008049</v>
      </c>
      <c r="K2030" s="2">
        <f t="shared" si="244"/>
        <v>3.8710681417333292</v>
      </c>
    </row>
    <row r="2031" spans="1:11" ht="13.5" x14ac:dyDescent="0.25">
      <c r="A2031" s="3">
        <f>TITRES_STAT!B2034</f>
        <v>44960</v>
      </c>
      <c r="B2031" s="6">
        <f>TITRES_STAT!D2034</f>
        <v>3.7004999999999999</v>
      </c>
      <c r="C2031" s="2">
        <f t="shared" si="245"/>
        <v>-1.5600000000000058E-2</v>
      </c>
      <c r="D2031" s="2">
        <f t="shared" si="246"/>
        <v>3.7224000000000004</v>
      </c>
      <c r="E2031" s="2">
        <f t="shared" si="248"/>
        <v>3.7639699999999996</v>
      </c>
      <c r="F2031" s="2">
        <f t="shared" si="249"/>
        <v>3.8204199999999999</v>
      </c>
      <c r="G2031" s="2">
        <f t="shared" si="243"/>
        <v>3.9088540000000016</v>
      </c>
      <c r="H2031" s="2">
        <f t="shared" si="247"/>
        <v>3.9252324999999981</v>
      </c>
      <c r="I2031" s="2">
        <f t="array" ref="I2031">SUMPRODUCT(B2015:B2034, (ROW(B2015:B2034)-ROW(B2015)+1)) / (20*21/2)</f>
        <v>3.7646695238095238</v>
      </c>
      <c r="J2031" s="2">
        <f t="shared" si="250"/>
        <v>3.804081067721568</v>
      </c>
      <c r="K2031" s="2">
        <f t="shared" si="244"/>
        <v>3.8643791949986888</v>
      </c>
    </row>
    <row r="2032" spans="1:11" ht="13.5" x14ac:dyDescent="0.25">
      <c r="A2032" s="3">
        <f>TITRES_STAT!B2035</f>
        <v>44963</v>
      </c>
      <c r="B2032" s="6">
        <f>TITRES_STAT!D2035</f>
        <v>3.7240000000000002</v>
      </c>
      <c r="C2032" s="2">
        <f t="shared" si="245"/>
        <v>2.3500000000000298E-2</v>
      </c>
      <c r="D2032" s="2">
        <f t="shared" si="246"/>
        <v>3.7145600000000001</v>
      </c>
      <c r="E2032" s="2">
        <f t="shared" si="248"/>
        <v>3.7545600000000006</v>
      </c>
      <c r="F2032" s="2">
        <f t="shared" si="249"/>
        <v>3.8106200000000001</v>
      </c>
      <c r="G2032" s="2">
        <f t="shared" si="243"/>
        <v>3.9049340000000012</v>
      </c>
      <c r="H2032" s="2">
        <f t="shared" si="247"/>
        <v>3.9252379999999989</v>
      </c>
      <c r="I2032" s="2">
        <f t="array" ref="I2032">SUMPRODUCT(B2016:B2035, (ROW(B2016:B2035)-ROW(B2016)+1)) / (20*21/2)</f>
        <v>3.7647776190476185</v>
      </c>
      <c r="J2032" s="2">
        <f t="shared" si="250"/>
        <v>3.7964542993671331</v>
      </c>
      <c r="K2032" s="2">
        <f t="shared" si="244"/>
        <v>3.8588741285281523</v>
      </c>
    </row>
    <row r="2033" spans="1:11" ht="13.5" x14ac:dyDescent="0.25">
      <c r="A2033" s="3">
        <f>TITRES_STAT!B2036</f>
        <v>44964</v>
      </c>
      <c r="B2033" s="6">
        <f>TITRES_STAT!D2036</f>
        <v>3.7945000000000002</v>
      </c>
      <c r="C2033" s="2">
        <f t="shared" si="245"/>
        <v>7.0500000000000007E-2</v>
      </c>
      <c r="D2033" s="2">
        <f t="shared" si="246"/>
        <v>3.7302399999999998</v>
      </c>
      <c r="E2033" s="2">
        <f t="shared" si="248"/>
        <v>3.7522000000000006</v>
      </c>
      <c r="F2033" s="2">
        <f t="shared" si="249"/>
        <v>3.8043450000000001</v>
      </c>
      <c r="G2033" s="2">
        <f t="shared" si="243"/>
        <v>3.9017980000000012</v>
      </c>
      <c r="H2033" s="2">
        <f t="shared" si="247"/>
        <v>3.9252309999999984</v>
      </c>
      <c r="I2033" s="2">
        <f t="array" ref="I2033">SUMPRODUCT(B2017:B2036, (ROW(B2017:B2036)-ROW(B2017)+1)) / (20*21/2)</f>
        <v>3.7626142857142857</v>
      </c>
      <c r="J2033" s="2">
        <f t="shared" si="250"/>
        <v>3.7962681756178824</v>
      </c>
      <c r="K2033" s="2">
        <f t="shared" si="244"/>
        <v>3.8563496528995977</v>
      </c>
    </row>
    <row r="2034" spans="1:11" ht="13.5" x14ac:dyDescent="0.25">
      <c r="A2034" s="3">
        <f>TITRES_STAT!B2037</f>
        <v>44965</v>
      </c>
      <c r="B2034" s="6">
        <f>TITRES_STAT!D2037</f>
        <v>3.7553000000000001</v>
      </c>
      <c r="C2034" s="2">
        <f t="shared" si="245"/>
        <v>-3.9200000000000124E-2</v>
      </c>
      <c r="D2034" s="2">
        <f t="shared" si="246"/>
        <v>3.7380799999999992</v>
      </c>
      <c r="E2034" s="2">
        <f t="shared" si="248"/>
        <v>3.7474900000000004</v>
      </c>
      <c r="F2034" s="2">
        <f t="shared" si="249"/>
        <v>3.7933650000000001</v>
      </c>
      <c r="G2034" s="2">
        <f t="shared" ref="G2034:G2097" si="251">AVERAGE(B1985:B2034)</f>
        <v>3.8974060000000015</v>
      </c>
      <c r="H2034" s="2">
        <f t="shared" si="247"/>
        <v>3.9248089999999984</v>
      </c>
      <c r="I2034" s="2">
        <f t="array" ref="I2034">SUMPRODUCT(B2018:B2037, (ROW(B2018:B2037)-ROW(B2018)+1)) / (20*21/2)</f>
        <v>3.7601090476190482</v>
      </c>
      <c r="J2034" s="2">
        <f t="shared" si="250"/>
        <v>3.7923664446066554</v>
      </c>
      <c r="K2034" s="2">
        <f t="shared" si="244"/>
        <v>3.8523869214133395</v>
      </c>
    </row>
    <row r="2035" spans="1:11" ht="13.5" x14ac:dyDescent="0.25">
      <c r="A2035" s="3">
        <f>TITRES_STAT!B2038</f>
        <v>44966</v>
      </c>
      <c r="B2035" s="6">
        <f>TITRES_STAT!D2038</f>
        <v>3.7945000000000002</v>
      </c>
      <c r="C2035" s="2">
        <f t="shared" si="245"/>
        <v>3.9200000000000124E-2</v>
      </c>
      <c r="D2035" s="2">
        <f t="shared" si="246"/>
        <v>3.7537600000000007</v>
      </c>
      <c r="E2035" s="2">
        <f t="shared" si="248"/>
        <v>3.7466999999999997</v>
      </c>
      <c r="F2035" s="2">
        <f t="shared" si="249"/>
        <v>3.7859150000000001</v>
      </c>
      <c r="G2035" s="2">
        <f t="shared" si="251"/>
        <v>3.8933280000000012</v>
      </c>
      <c r="H2035" s="2">
        <f t="shared" si="247"/>
        <v>3.9246559999999988</v>
      </c>
      <c r="I2035" s="2">
        <f t="array" ref="I2035">SUMPRODUCT(B2019:B2038, (ROW(B2019:B2038)-ROW(B2019)+1)) / (20*21/2)</f>
        <v>3.7515990476190479</v>
      </c>
      <c r="J2035" s="2">
        <f t="shared" si="250"/>
        <v>3.7925696403584026</v>
      </c>
      <c r="K2035" s="2">
        <f t="shared" ref="K2035:K2098" si="252">$K$4*B2035+(1-$K$4)*K2034</f>
        <v>3.8501168460637971</v>
      </c>
    </row>
    <row r="2036" spans="1:11" ht="13.5" x14ac:dyDescent="0.25">
      <c r="A2036" s="3">
        <f>TITRES_STAT!B2039</f>
        <v>44967</v>
      </c>
      <c r="B2036" s="6">
        <f>TITRES_STAT!D2039</f>
        <v>3.7631999999999999</v>
      </c>
      <c r="C2036" s="2">
        <f t="shared" si="245"/>
        <v>-3.1300000000000328E-2</v>
      </c>
      <c r="D2036" s="2">
        <f t="shared" si="246"/>
        <v>3.7663000000000002</v>
      </c>
      <c r="E2036" s="2">
        <f t="shared" si="248"/>
        <v>3.7443499999999998</v>
      </c>
      <c r="F2036" s="2">
        <f t="shared" si="249"/>
        <v>3.7816049999999999</v>
      </c>
      <c r="G2036" s="2">
        <f t="shared" si="251"/>
        <v>3.8884680000000009</v>
      </c>
      <c r="H2036" s="2">
        <f t="shared" si="247"/>
        <v>3.9244559999999984</v>
      </c>
      <c r="I2036" s="2">
        <f t="array" ref="I2036">SUMPRODUCT(B2020:B2039, (ROW(B2020:B2039)-ROW(B2020)+1)) / (20*21/2)</f>
        <v>3.7447652380952383</v>
      </c>
      <c r="J2036" s="2">
        <f t="shared" si="250"/>
        <v>3.7897725317528406</v>
      </c>
      <c r="K2036" s="2">
        <f t="shared" si="252"/>
        <v>3.8467083422965898</v>
      </c>
    </row>
    <row r="2037" spans="1:11" ht="13.5" x14ac:dyDescent="0.25">
      <c r="A2037" s="3">
        <f>TITRES_STAT!B2040</f>
        <v>44970</v>
      </c>
      <c r="B2037" s="6">
        <f>TITRES_STAT!D2040</f>
        <v>3.7553000000000001</v>
      </c>
      <c r="C2037" s="2">
        <f t="shared" si="245"/>
        <v>-7.8999999999997961E-3</v>
      </c>
      <c r="D2037" s="2">
        <f t="shared" si="246"/>
        <v>3.7725599999999999</v>
      </c>
      <c r="E2037" s="2">
        <f t="shared" si="248"/>
        <v>3.7435599999999996</v>
      </c>
      <c r="F2037" s="2">
        <f t="shared" si="249"/>
        <v>3.7741549999999995</v>
      </c>
      <c r="G2037" s="2">
        <f t="shared" si="251"/>
        <v>3.8845480000000014</v>
      </c>
      <c r="H2037" s="2">
        <f t="shared" si="247"/>
        <v>3.9245814999999986</v>
      </c>
      <c r="I2037" s="2">
        <f t="array" ref="I2037">SUMPRODUCT(B2021:B2040, (ROW(B2021:B2040)-ROW(B2021)+1)) / (20*21/2)</f>
        <v>3.7451780952380958</v>
      </c>
      <c r="J2037" s="2">
        <f t="shared" si="250"/>
        <v>3.7864894334906651</v>
      </c>
      <c r="K2037" s="2">
        <f t="shared" si="252"/>
        <v>3.8431237014222139</v>
      </c>
    </row>
    <row r="2038" spans="1:11" ht="13.5" x14ac:dyDescent="0.25">
      <c r="A2038" s="3">
        <f>TITRES_STAT!B2041</f>
        <v>44971</v>
      </c>
      <c r="B2038" s="6">
        <f>TITRES_STAT!D2041</f>
        <v>3.6848000000000001</v>
      </c>
      <c r="C2038" s="2">
        <f t="shared" si="245"/>
        <v>-7.0500000000000007E-2</v>
      </c>
      <c r="D2038" s="2">
        <f t="shared" si="246"/>
        <v>3.7506200000000001</v>
      </c>
      <c r="E2038" s="2">
        <f t="shared" si="248"/>
        <v>3.7404300000000008</v>
      </c>
      <c r="F2038" s="2">
        <f t="shared" si="249"/>
        <v>3.7643549999999997</v>
      </c>
      <c r="G2038" s="2">
        <f t="shared" si="251"/>
        <v>3.8796880000000011</v>
      </c>
      <c r="H2038" s="2">
        <f t="shared" si="247"/>
        <v>3.9238069999999987</v>
      </c>
      <c r="I2038" s="2">
        <f t="array" ref="I2038">SUMPRODUCT(B2022:B2041, (ROW(B2022:B2041)-ROW(B2022)+1)) / (20*21/2)</f>
        <v>3.7480528571428575</v>
      </c>
      <c r="J2038" s="2">
        <f t="shared" si="250"/>
        <v>3.776804725539173</v>
      </c>
      <c r="K2038" s="2">
        <f t="shared" si="252"/>
        <v>3.8369149288174214</v>
      </c>
    </row>
    <row r="2039" spans="1:11" ht="13.5" x14ac:dyDescent="0.25">
      <c r="A2039" s="3">
        <f>TITRES_STAT!B2042</f>
        <v>44972</v>
      </c>
      <c r="B2039" s="6">
        <f>TITRES_STAT!D2042</f>
        <v>3.6926000000000001</v>
      </c>
      <c r="C2039" s="2">
        <f t="shared" si="245"/>
        <v>7.8000000000000291E-3</v>
      </c>
      <c r="D2039" s="2">
        <f t="shared" si="246"/>
        <v>3.7380800000000001</v>
      </c>
      <c r="E2039" s="2">
        <f t="shared" si="248"/>
        <v>3.7380800000000001</v>
      </c>
      <c r="F2039" s="2">
        <f t="shared" si="249"/>
        <v>3.7588649999999992</v>
      </c>
      <c r="G2039" s="2">
        <f t="shared" si="251"/>
        <v>3.8745140000000009</v>
      </c>
      <c r="H2039" s="2">
        <f t="shared" si="247"/>
        <v>3.9229619999999987</v>
      </c>
      <c r="I2039" s="2">
        <f t="array" ref="I2039">SUMPRODUCT(B2023:B2042, (ROW(B2023:B2042)-ROW(B2023)+1)) / (20*21/2)</f>
        <v>3.7418538095238096</v>
      </c>
      <c r="J2039" s="2">
        <f t="shared" si="250"/>
        <v>3.7687852278687757</v>
      </c>
      <c r="K2039" s="2">
        <f t="shared" si="252"/>
        <v>3.8312555198441891</v>
      </c>
    </row>
    <row r="2040" spans="1:11" ht="13.5" x14ac:dyDescent="0.25">
      <c r="A2040" s="3">
        <f>TITRES_STAT!B2043</f>
        <v>44973</v>
      </c>
      <c r="B2040" s="6">
        <f>TITRES_STAT!D2043</f>
        <v>3.7631999999999999</v>
      </c>
      <c r="C2040" s="2">
        <f t="shared" si="245"/>
        <v>7.0599999999999774E-2</v>
      </c>
      <c r="D2040" s="2">
        <f t="shared" si="246"/>
        <v>3.7318199999999999</v>
      </c>
      <c r="E2040" s="2">
        <f t="shared" si="248"/>
        <v>3.7427900000000003</v>
      </c>
      <c r="F2040" s="2">
        <f t="shared" si="249"/>
        <v>3.7565149999999989</v>
      </c>
      <c r="G2040" s="2">
        <f t="shared" si="251"/>
        <v>3.8704380000000014</v>
      </c>
      <c r="H2040" s="2">
        <f t="shared" si="247"/>
        <v>3.9224334999999986</v>
      </c>
      <c r="I2040" s="2">
        <f t="array" ref="I2040">SUMPRODUCT(B2024:B2043, (ROW(B2024:B2043)-ROW(B2024)+1)) / (20*21/2)</f>
        <v>3.7459571428571432</v>
      </c>
      <c r="J2040" s="2">
        <f t="shared" si="250"/>
        <v>3.7682533014050827</v>
      </c>
      <c r="K2040" s="2">
        <f t="shared" si="252"/>
        <v>3.8285866759287308</v>
      </c>
    </row>
    <row r="2041" spans="1:11" ht="13.5" x14ac:dyDescent="0.25">
      <c r="A2041" s="3">
        <f>TITRES_STAT!B2044</f>
        <v>44974</v>
      </c>
      <c r="B2041" s="6">
        <f>TITRES_STAT!D2044</f>
        <v>3.7867000000000002</v>
      </c>
      <c r="C2041" s="2">
        <f t="shared" si="245"/>
        <v>2.3500000000000298E-2</v>
      </c>
      <c r="D2041" s="2">
        <f t="shared" si="246"/>
        <v>3.7365200000000001</v>
      </c>
      <c r="E2041" s="2">
        <f t="shared" si="248"/>
        <v>3.7514100000000008</v>
      </c>
      <c r="F2041" s="2">
        <f t="shared" si="249"/>
        <v>3.7576899999999993</v>
      </c>
      <c r="G2041" s="2">
        <f t="shared" si="251"/>
        <v>3.8682420000000013</v>
      </c>
      <c r="H2041" s="2">
        <f t="shared" si="247"/>
        <v>3.9220589999999986</v>
      </c>
      <c r="I2041" s="2">
        <f t="array" ref="I2041">SUMPRODUCT(B2025:B2044, (ROW(B2025:B2044)-ROW(B2025)+1)) / (20*21/2)</f>
        <v>3.74495380952381</v>
      </c>
      <c r="J2041" s="2">
        <f t="shared" si="250"/>
        <v>3.770010129842694</v>
      </c>
      <c r="K2041" s="2">
        <f t="shared" si="252"/>
        <v>3.8269440611864276</v>
      </c>
    </row>
    <row r="2042" spans="1:11" ht="13.5" x14ac:dyDescent="0.25">
      <c r="A2042" s="3">
        <f>TITRES_STAT!B2045</f>
        <v>44977</v>
      </c>
      <c r="B2042" s="6">
        <f>TITRES_STAT!D2045</f>
        <v>3.6926000000000001</v>
      </c>
      <c r="C2042" s="2">
        <f t="shared" si="245"/>
        <v>-9.4100000000000072E-2</v>
      </c>
      <c r="D2042" s="2">
        <f t="shared" si="246"/>
        <v>3.7239799999999996</v>
      </c>
      <c r="E2042" s="2">
        <f t="shared" si="248"/>
        <v>3.7482700000000002</v>
      </c>
      <c r="F2042" s="2">
        <f t="shared" si="249"/>
        <v>3.7514150000000002</v>
      </c>
      <c r="G2042" s="2">
        <f t="shared" si="251"/>
        <v>3.8621260000000013</v>
      </c>
      <c r="H2042" s="2">
        <f t="shared" si="247"/>
        <v>3.9215059999999982</v>
      </c>
      <c r="I2042" s="2">
        <f t="array" ref="I2042">SUMPRODUCT(B2026:B2045, (ROW(B2026:B2045)-ROW(B2026)+1)) / (20*21/2)</f>
        <v>3.7464871428571427</v>
      </c>
      <c r="J2042" s="2">
        <f t="shared" si="250"/>
        <v>3.7626377365243426</v>
      </c>
      <c r="K2042" s="2">
        <f t="shared" si="252"/>
        <v>3.8216756666300973</v>
      </c>
    </row>
    <row r="2043" spans="1:11" ht="13.5" x14ac:dyDescent="0.25">
      <c r="A2043" s="3">
        <f>TITRES_STAT!B2046</f>
        <v>44978</v>
      </c>
      <c r="B2043" s="6">
        <f>TITRES_STAT!D2046</f>
        <v>3.7945000000000002</v>
      </c>
      <c r="C2043" s="2">
        <f t="shared" si="245"/>
        <v>0.1019000000000001</v>
      </c>
      <c r="D2043" s="2">
        <f t="shared" si="246"/>
        <v>3.7459200000000004</v>
      </c>
      <c r="E2043" s="2">
        <f t="shared" si="248"/>
        <v>3.7482700000000002</v>
      </c>
      <c r="F2043" s="2">
        <f t="shared" si="249"/>
        <v>3.750235</v>
      </c>
      <c r="G2043" s="2">
        <f t="shared" si="251"/>
        <v>3.8583620000000018</v>
      </c>
      <c r="H2043" s="2">
        <f t="shared" si="247"/>
        <v>3.9215719999999972</v>
      </c>
      <c r="I2043" s="2">
        <f t="array" ref="I2043">SUMPRODUCT(B2027:B2046, (ROW(B2027:B2046)-ROW(B2027)+1)) / (20*21/2)</f>
        <v>3.7482071428571428</v>
      </c>
      <c r="J2043" s="2">
        <f t="shared" si="250"/>
        <v>3.7656722378077387</v>
      </c>
      <c r="K2043" s="2">
        <f t="shared" si="252"/>
        <v>3.8206099542132312</v>
      </c>
    </row>
    <row r="2044" spans="1:11" ht="13.5" x14ac:dyDescent="0.25">
      <c r="A2044" s="3">
        <f>TITRES_STAT!B2047</f>
        <v>44979</v>
      </c>
      <c r="B2044" s="6">
        <f>TITRES_STAT!D2047</f>
        <v>3.7397</v>
      </c>
      <c r="C2044" s="2">
        <f t="shared" si="245"/>
        <v>-5.4800000000000182E-2</v>
      </c>
      <c r="D2044" s="2">
        <f t="shared" si="246"/>
        <v>3.7553399999999995</v>
      </c>
      <c r="E2044" s="2">
        <f t="shared" si="248"/>
        <v>3.7467100000000002</v>
      </c>
      <c r="F2044" s="2">
        <f t="shared" si="249"/>
        <v>3.7471000000000005</v>
      </c>
      <c r="G2044" s="2">
        <f t="shared" si="251"/>
        <v>3.8539720000000015</v>
      </c>
      <c r="H2044" s="2">
        <f t="shared" si="247"/>
        <v>3.921290999999997</v>
      </c>
      <c r="I2044" s="2">
        <f t="array" ref="I2044">SUMPRODUCT(B2028:B2047, (ROW(B2028:B2047)-ROW(B2028)+1)) / (20*21/2)</f>
        <v>3.7530200000000002</v>
      </c>
      <c r="J2044" s="2">
        <f t="shared" si="250"/>
        <v>3.7631986913498587</v>
      </c>
      <c r="K2044" s="2">
        <f t="shared" si="252"/>
        <v>3.8174370148323202</v>
      </c>
    </row>
    <row r="2045" spans="1:11" ht="13.5" x14ac:dyDescent="0.25">
      <c r="A2045" s="3">
        <f>TITRES_STAT!B2048</f>
        <v>44980</v>
      </c>
      <c r="B2045" s="6">
        <f>TITRES_STAT!D2048</f>
        <v>3.7631999999999999</v>
      </c>
      <c r="C2045" s="2">
        <f t="shared" si="245"/>
        <v>2.3499999999999854E-2</v>
      </c>
      <c r="D2045" s="2">
        <f t="shared" si="246"/>
        <v>3.7553400000000003</v>
      </c>
      <c r="E2045" s="2">
        <f t="shared" si="248"/>
        <v>3.7435799999999992</v>
      </c>
      <c r="F2045" s="2">
        <f t="shared" si="249"/>
        <v>3.7451400000000001</v>
      </c>
      <c r="G2045" s="2">
        <f t="shared" si="251"/>
        <v>3.8492680000000012</v>
      </c>
      <c r="H2045" s="2">
        <f t="shared" si="247"/>
        <v>3.9212004999999963</v>
      </c>
      <c r="I2045" s="2">
        <f t="array" ref="I2045">SUMPRODUCT(B2029:B2048, (ROW(B2029:B2048)-ROW(B2029)+1)) / (20*21/2)</f>
        <v>3.7547028571428576</v>
      </c>
      <c r="J2045" s="2">
        <f t="shared" si="250"/>
        <v>3.7631988159832055</v>
      </c>
      <c r="K2045" s="2">
        <f t="shared" si="252"/>
        <v>3.8153100730741905</v>
      </c>
    </row>
    <row r="2046" spans="1:11" ht="13.5" x14ac:dyDescent="0.25">
      <c r="A2046" s="3">
        <f>TITRES_STAT!B2049</f>
        <v>44981</v>
      </c>
      <c r="B2046" s="6">
        <f>TITRES_STAT!D2049</f>
        <v>3.7631999999999999</v>
      </c>
      <c r="C2046" s="2">
        <f t="shared" si="245"/>
        <v>0</v>
      </c>
      <c r="D2046" s="2">
        <f t="shared" si="246"/>
        <v>3.7506399999999998</v>
      </c>
      <c r="E2046" s="2">
        <f t="shared" si="248"/>
        <v>3.7435799999999992</v>
      </c>
      <c r="F2046" s="2">
        <f t="shared" si="249"/>
        <v>3.7439650000000002</v>
      </c>
      <c r="G2046" s="2">
        <f t="shared" si="251"/>
        <v>3.8437800000000015</v>
      </c>
      <c r="H2046" s="2">
        <f t="shared" si="247"/>
        <v>3.9211829999999965</v>
      </c>
      <c r="I2046" s="2">
        <f t="array" ref="I2046">SUMPRODUCT(B2030:B2049, (ROW(B2030:B2049)-ROW(B2030)+1)) / (20*21/2)</f>
        <v>3.7583995238095245</v>
      </c>
      <c r="J2046" s="2">
        <f t="shared" si="250"/>
        <v>3.7631989287467098</v>
      </c>
      <c r="K2046" s="2">
        <f t="shared" si="252"/>
        <v>3.8132665407967714</v>
      </c>
    </row>
    <row r="2047" spans="1:11" ht="13.5" x14ac:dyDescent="0.25">
      <c r="A2047" s="3">
        <f>TITRES_STAT!B2050</f>
        <v>44984</v>
      </c>
      <c r="B2047" s="6">
        <f>TITRES_STAT!D2050</f>
        <v>3.7945000000000002</v>
      </c>
      <c r="C2047" s="2">
        <f t="shared" si="245"/>
        <v>3.1300000000000328E-2</v>
      </c>
      <c r="D2047" s="2">
        <f t="shared" si="246"/>
        <v>3.77102</v>
      </c>
      <c r="E2047" s="2">
        <f t="shared" si="248"/>
        <v>3.7474999999999996</v>
      </c>
      <c r="F2047" s="2">
        <f t="shared" si="249"/>
        <v>3.7455299999999996</v>
      </c>
      <c r="G2047" s="2">
        <f t="shared" si="251"/>
        <v>3.8403300000000011</v>
      </c>
      <c r="H2047" s="2">
        <f t="shared" si="247"/>
        <v>3.9219424999999966</v>
      </c>
      <c r="I2047" s="2">
        <f t="array" ref="I2047">SUMPRODUCT(B2031:B2050, (ROW(B2031:B2050)-ROW(B2031)+1)) / (20*21/2)</f>
        <v>3.7595219047619053</v>
      </c>
      <c r="J2047" s="2">
        <f t="shared" si="250"/>
        <v>3.766179983151785</v>
      </c>
      <c r="K2047" s="2">
        <f t="shared" si="252"/>
        <v>3.8125305980204276</v>
      </c>
    </row>
    <row r="2048" spans="1:11" ht="13.5" x14ac:dyDescent="0.25">
      <c r="A2048" s="3">
        <f>TITRES_STAT!B2051</f>
        <v>44985</v>
      </c>
      <c r="B2048" s="6">
        <f>TITRES_STAT!D2051</f>
        <v>3.7631999999999999</v>
      </c>
      <c r="C2048" s="2">
        <f t="shared" si="245"/>
        <v>-3.1300000000000328E-2</v>
      </c>
      <c r="D2048" s="2">
        <f t="shared" si="246"/>
        <v>3.7647600000000003</v>
      </c>
      <c r="E2048" s="2">
        <f t="shared" si="248"/>
        <v>3.7553400000000003</v>
      </c>
      <c r="F2048" s="2">
        <f t="shared" si="249"/>
        <v>3.7478850000000001</v>
      </c>
      <c r="G2048" s="2">
        <f t="shared" si="251"/>
        <v>3.8350000000000013</v>
      </c>
      <c r="H2048" s="2">
        <f t="shared" si="247"/>
        <v>3.9222169999999967</v>
      </c>
      <c r="I2048" s="2">
        <f t="array" ref="I2048">SUMPRODUCT(B2032:B2051, (ROW(B2032:B2051)-ROW(B2032)+1)) / (20*21/2)</f>
        <v>3.7529533333333336</v>
      </c>
      <c r="J2048" s="2">
        <f t="shared" si="250"/>
        <v>3.7658961752325677</v>
      </c>
      <c r="K2048" s="2">
        <f t="shared" si="252"/>
        <v>3.8105960647647246</v>
      </c>
    </row>
    <row r="2049" spans="1:11" ht="13.5" x14ac:dyDescent="0.25">
      <c r="A2049" s="3">
        <f>TITRES_STAT!B2052</f>
        <v>44986</v>
      </c>
      <c r="B2049" s="6">
        <f>TITRES_STAT!D2052</f>
        <v>3.7867000000000002</v>
      </c>
      <c r="C2049" s="2">
        <f t="shared" si="245"/>
        <v>2.3500000000000298E-2</v>
      </c>
      <c r="D2049" s="2">
        <f t="shared" si="246"/>
        <v>3.7741599999999997</v>
      </c>
      <c r="E2049" s="2">
        <f t="shared" si="248"/>
        <v>3.7647500000000003</v>
      </c>
      <c r="F2049" s="2">
        <f t="shared" si="249"/>
        <v>3.7514149999999993</v>
      </c>
      <c r="G2049" s="2">
        <f t="shared" si="251"/>
        <v>3.8312360000000014</v>
      </c>
      <c r="H2049" s="2">
        <f t="shared" si="247"/>
        <v>3.922535999999996</v>
      </c>
      <c r="I2049" s="2">
        <f t="array" ref="I2049">SUMPRODUCT(B2033:B2052, (ROW(B2033:B2052)-ROW(B2033)+1)) / (20*21/2)</f>
        <v>3.7539261904761911</v>
      </c>
      <c r="J2049" s="2">
        <f t="shared" si="250"/>
        <v>3.7678774918770852</v>
      </c>
      <c r="K2049" s="2">
        <f t="shared" si="252"/>
        <v>3.8096589641857159</v>
      </c>
    </row>
    <row r="2050" spans="1:11" ht="13.5" x14ac:dyDescent="0.25">
      <c r="A2050" s="3">
        <f>TITRES_STAT!B2053</f>
        <v>44987</v>
      </c>
      <c r="B2050" s="6">
        <f>TITRES_STAT!D2053</f>
        <v>3.7631999999999999</v>
      </c>
      <c r="C2050" s="2">
        <f t="shared" si="245"/>
        <v>-2.3500000000000298E-2</v>
      </c>
      <c r="D2050" s="2">
        <f t="shared" si="246"/>
        <v>3.7741599999999997</v>
      </c>
      <c r="E2050" s="2">
        <f t="shared" si="248"/>
        <v>3.7647500000000003</v>
      </c>
      <c r="F2050" s="2">
        <f t="shared" si="249"/>
        <v>3.7537699999999994</v>
      </c>
      <c r="G2050" s="2">
        <f t="shared" si="251"/>
        <v>3.8281000000000009</v>
      </c>
      <c r="H2050" s="2">
        <f t="shared" si="247"/>
        <v>3.9227374999999962</v>
      </c>
      <c r="I2050" s="2">
        <f t="array" ref="I2050">SUMPRODUCT(B2034:B2053, (ROW(B2034:B2053)-ROW(B2034)+1)) / (20*21/2)</f>
        <v>3.7472457142857145</v>
      </c>
      <c r="J2050" s="2">
        <f t="shared" si="250"/>
        <v>3.7674320164602202</v>
      </c>
      <c r="K2050" s="2">
        <f t="shared" si="252"/>
        <v>3.8078370440215705</v>
      </c>
    </row>
    <row r="2051" spans="1:11" ht="13.5" x14ac:dyDescent="0.25">
      <c r="A2051" s="3">
        <f>TITRES_STAT!B2054</f>
        <v>44988</v>
      </c>
      <c r="B2051" s="6">
        <f>TITRES_STAT!D2054</f>
        <v>3.6848000000000001</v>
      </c>
      <c r="C2051" s="2">
        <f t="shared" si="245"/>
        <v>-7.8399999999999803E-2</v>
      </c>
      <c r="D2051" s="2">
        <f t="shared" si="246"/>
        <v>3.75848</v>
      </c>
      <c r="E2051" s="2">
        <f t="shared" si="248"/>
        <v>3.7545600000000001</v>
      </c>
      <c r="F2051" s="2">
        <f t="shared" si="249"/>
        <v>3.7529849999999998</v>
      </c>
      <c r="G2051" s="2">
        <f t="shared" si="251"/>
        <v>3.8222980000000013</v>
      </c>
      <c r="H2051" s="2">
        <f t="shared" si="247"/>
        <v>3.9222184999999956</v>
      </c>
      <c r="I2051" s="2">
        <f t="array" ref="I2051">SUMPRODUCT(B2035:B2054, (ROW(B2035:B2054)-ROW(B2035)+1)) / (20*21/2)</f>
        <v>3.7410876190476192</v>
      </c>
      <c r="J2051" s="2">
        <f t="shared" si="250"/>
        <v>3.7595623006068659</v>
      </c>
      <c r="K2051" s="2">
        <f t="shared" si="252"/>
        <v>3.8030120619030776</v>
      </c>
    </row>
    <row r="2052" spans="1:11" ht="13.5" x14ac:dyDescent="0.25">
      <c r="A2052" s="3">
        <f>TITRES_STAT!B2055</f>
        <v>44991</v>
      </c>
      <c r="B2052" s="6">
        <f>TITRES_STAT!D2055</f>
        <v>3.7631999999999999</v>
      </c>
      <c r="C2052" s="2">
        <f t="shared" ref="C2052:C2115" si="253">B2052-B2051</f>
        <v>7.8399999999999803E-2</v>
      </c>
      <c r="D2052" s="2">
        <f t="shared" si="246"/>
        <v>3.7522200000000003</v>
      </c>
      <c r="E2052" s="2">
        <f t="shared" si="248"/>
        <v>3.7616199999999997</v>
      </c>
      <c r="F2052" s="2">
        <f t="shared" si="249"/>
        <v>3.7549449999999993</v>
      </c>
      <c r="G2052" s="2">
        <f t="shared" si="251"/>
        <v>3.8177520000000014</v>
      </c>
      <c r="H2052" s="2">
        <f t="shared" si="247"/>
        <v>3.9221644999999956</v>
      </c>
      <c r="I2052" s="2">
        <f t="array" ref="I2052">SUMPRODUCT(B2036:B2055, (ROW(B2036:B2055)-ROW(B2036)+1)) / (20*21/2)</f>
        <v>3.7345128571428572</v>
      </c>
      <c r="J2052" s="2">
        <f t="shared" si="250"/>
        <v>3.759908748168117</v>
      </c>
      <c r="K2052" s="2">
        <f t="shared" si="252"/>
        <v>3.8014508045735456</v>
      </c>
    </row>
    <row r="2053" spans="1:11" ht="13.5" x14ac:dyDescent="0.25">
      <c r="A2053" s="3">
        <f>TITRES_STAT!B2056</f>
        <v>44992</v>
      </c>
      <c r="B2053" s="6">
        <f>TITRES_STAT!D2056</f>
        <v>3.6848000000000001</v>
      </c>
      <c r="C2053" s="2">
        <f t="shared" si="253"/>
        <v>-7.8399999999999803E-2</v>
      </c>
      <c r="D2053" s="2">
        <f t="shared" si="246"/>
        <v>3.7365400000000002</v>
      </c>
      <c r="E2053" s="2">
        <f t="shared" si="248"/>
        <v>3.7506500000000003</v>
      </c>
      <c r="F2053" s="2">
        <f t="shared" si="249"/>
        <v>3.7494599999999991</v>
      </c>
      <c r="G2053" s="2">
        <f t="shared" si="251"/>
        <v>3.8114800000000009</v>
      </c>
      <c r="H2053" s="2">
        <f t="shared" si="247"/>
        <v>3.9217549999999957</v>
      </c>
      <c r="I2053" s="2">
        <f t="array" ref="I2053">SUMPRODUCT(B2037:B2056, (ROW(B2037:B2056)-ROW(B2037)+1)) / (20*21/2)</f>
        <v>3.7352219047619051</v>
      </c>
      <c r="J2053" s="2">
        <f t="shared" si="250"/>
        <v>3.7527555340568677</v>
      </c>
      <c r="K2053" s="2">
        <f t="shared" si="252"/>
        <v>3.7968762632177206</v>
      </c>
    </row>
    <row r="2054" spans="1:11" ht="13.5" x14ac:dyDescent="0.25">
      <c r="A2054" s="3">
        <f>TITRES_STAT!B2057</f>
        <v>44993</v>
      </c>
      <c r="B2054" s="6">
        <f>TITRES_STAT!D2057</f>
        <v>3.6848000000000001</v>
      </c>
      <c r="C2054" s="2">
        <f t="shared" si="253"/>
        <v>0</v>
      </c>
      <c r="D2054" s="2">
        <f t="shared" ref="D2054:D2117" si="254">AVERAGE(B2050:B2054)</f>
        <v>3.7161599999999999</v>
      </c>
      <c r="E2054" s="2">
        <f t="shared" si="248"/>
        <v>3.7451600000000007</v>
      </c>
      <c r="F2054" s="2">
        <f t="shared" si="249"/>
        <v>3.7459349999999993</v>
      </c>
      <c r="G2054" s="2">
        <f t="shared" si="251"/>
        <v>3.8048940000000018</v>
      </c>
      <c r="H2054" s="2">
        <f t="shared" si="247"/>
        <v>3.9212724999999953</v>
      </c>
      <c r="I2054" s="2">
        <f t="array" ref="I2054">SUMPRODUCT(B2038:B2057, (ROW(B2038:B2057)-ROW(B2038)+1)) / (20*21/2)</f>
        <v>3.7248057142857136</v>
      </c>
      <c r="J2054" s="2">
        <f t="shared" si="250"/>
        <v>3.7462835784324042</v>
      </c>
      <c r="K2054" s="2">
        <f t="shared" si="252"/>
        <v>3.7924811156405553</v>
      </c>
    </row>
    <row r="2055" spans="1:11" ht="13.5" x14ac:dyDescent="0.25">
      <c r="A2055" s="3">
        <f>TITRES_STAT!B2058</f>
        <v>44994</v>
      </c>
      <c r="B2055" s="6">
        <f>TITRES_STAT!D2058</f>
        <v>3.6768999999999998</v>
      </c>
      <c r="C2055" s="2">
        <f t="shared" si="253"/>
        <v>-7.9000000000002402E-3</v>
      </c>
      <c r="D2055" s="2">
        <f t="shared" si="254"/>
        <v>3.6988999999999996</v>
      </c>
      <c r="E2055" s="2">
        <f t="shared" si="248"/>
        <v>3.7365300000000006</v>
      </c>
      <c r="F2055" s="2">
        <f t="shared" si="249"/>
        <v>3.7400549999999995</v>
      </c>
      <c r="G2055" s="2">
        <f t="shared" si="251"/>
        <v>3.798150000000001</v>
      </c>
      <c r="H2055" s="2">
        <f t="shared" si="247"/>
        <v>3.9208599999999958</v>
      </c>
      <c r="I2055" s="2">
        <f t="array" ref="I2055">SUMPRODUCT(B2039:B2058, (ROW(B2039:B2058)-ROW(B2039)+1)) / (20*21/2)</f>
        <v>3.72544380952381</v>
      </c>
      <c r="J2055" s="2">
        <f t="shared" si="250"/>
        <v>3.7396756185816988</v>
      </c>
      <c r="K2055" s="2">
        <f t="shared" si="252"/>
        <v>3.7879485228703373</v>
      </c>
    </row>
    <row r="2056" spans="1:11" ht="13.5" x14ac:dyDescent="0.25">
      <c r="A2056" s="3">
        <f>TITRES_STAT!B2059</f>
        <v>44995</v>
      </c>
      <c r="B2056" s="6">
        <f>TITRES_STAT!D2059</f>
        <v>3.7475000000000001</v>
      </c>
      <c r="C2056" s="2">
        <f t="shared" si="253"/>
        <v>7.0600000000000218E-2</v>
      </c>
      <c r="D2056" s="2">
        <f t="shared" si="254"/>
        <v>3.7114399999999996</v>
      </c>
      <c r="E2056" s="2">
        <f t="shared" si="248"/>
        <v>3.7349600000000001</v>
      </c>
      <c r="F2056" s="2">
        <f t="shared" si="249"/>
        <v>3.7392699999999999</v>
      </c>
      <c r="G2056" s="2">
        <f t="shared" si="251"/>
        <v>3.7928180000000009</v>
      </c>
      <c r="H2056" s="2">
        <f t="shared" si="247"/>
        <v>3.9206544999999955</v>
      </c>
      <c r="I2056" s="2">
        <f t="array" ref="I2056">SUMPRODUCT(B2040:B2059, (ROW(B2040:B2059)-ROW(B2040)+1)) / (20*21/2)</f>
        <v>3.7258204761904765</v>
      </c>
      <c r="J2056" s="2">
        <f t="shared" si="250"/>
        <v>3.7404207977643944</v>
      </c>
      <c r="K2056" s="2">
        <f t="shared" si="252"/>
        <v>3.7863623062871872</v>
      </c>
    </row>
    <row r="2057" spans="1:11" ht="13.5" x14ac:dyDescent="0.25">
      <c r="A2057" s="3">
        <f>TITRES_STAT!B2060</f>
        <v>44998</v>
      </c>
      <c r="B2057" s="6">
        <f>TITRES_STAT!D2060</f>
        <v>3.6299000000000001</v>
      </c>
      <c r="C2057" s="2">
        <f t="shared" si="253"/>
        <v>-0.11759999999999993</v>
      </c>
      <c r="D2057" s="2">
        <f t="shared" si="254"/>
        <v>3.6847799999999999</v>
      </c>
      <c r="E2057" s="2">
        <f t="shared" si="248"/>
        <v>3.7185000000000001</v>
      </c>
      <c r="F2057" s="2">
        <f t="shared" si="249"/>
        <v>3.7330000000000005</v>
      </c>
      <c r="G2057" s="2">
        <f t="shared" si="251"/>
        <v>3.7870160000000004</v>
      </c>
      <c r="H2057" s="2">
        <f t="shared" si="247"/>
        <v>3.9198609999999952</v>
      </c>
      <c r="I2057" s="2">
        <f t="array" ref="I2057">SUMPRODUCT(B2041:B2060, (ROW(B2041:B2060)-ROW(B2041)+1)) / (20*21/2)</f>
        <v>3.7394109523809522</v>
      </c>
      <c r="J2057" s="2">
        <f t="shared" si="250"/>
        <v>3.7298950075011188</v>
      </c>
      <c r="K2057" s="2">
        <f t="shared" si="252"/>
        <v>3.7802265295700428</v>
      </c>
    </row>
    <row r="2058" spans="1:11" ht="13.5" x14ac:dyDescent="0.25">
      <c r="A2058" s="3">
        <f>TITRES_STAT!B2061</f>
        <v>44999</v>
      </c>
      <c r="B2058" s="6">
        <f>TITRES_STAT!D2061</f>
        <v>3.7397</v>
      </c>
      <c r="C2058" s="2">
        <f t="shared" si="253"/>
        <v>0.1097999999999999</v>
      </c>
      <c r="D2058" s="2">
        <f t="shared" si="254"/>
        <v>3.6957599999999999</v>
      </c>
      <c r="E2058" s="2">
        <f t="shared" si="248"/>
        <v>3.7161499999999998</v>
      </c>
      <c r="F2058" s="2">
        <f t="shared" si="249"/>
        <v>3.7357450000000005</v>
      </c>
      <c r="G2058" s="2">
        <f t="shared" si="251"/>
        <v>3.7820000000000005</v>
      </c>
      <c r="H2058" s="2">
        <f t="shared" ref="H2058:H2121" si="255">AVERAGE(B1859:B2058)</f>
        <v>3.9196164999999952</v>
      </c>
      <c r="I2058" s="2">
        <f t="array" ref="I2058">SUMPRODUCT(B2042:B2061, (ROW(B2042:B2061)-ROW(B2042)+1)) / (20*21/2)</f>
        <v>3.744974761904762</v>
      </c>
      <c r="J2058" s="2">
        <f t="shared" si="250"/>
        <v>3.7308288163105359</v>
      </c>
      <c r="K2058" s="2">
        <f t="shared" si="252"/>
        <v>3.7786372539006292</v>
      </c>
    </row>
    <row r="2059" spans="1:11" ht="13.5" x14ac:dyDescent="0.25">
      <c r="A2059" s="3">
        <f>TITRES_STAT!B2062</f>
        <v>45000</v>
      </c>
      <c r="B2059" s="6">
        <f>TITRES_STAT!D2062</f>
        <v>3.7397</v>
      </c>
      <c r="C2059" s="2">
        <f t="shared" si="253"/>
        <v>0</v>
      </c>
      <c r="D2059" s="2">
        <f t="shared" si="254"/>
        <v>3.7067399999999999</v>
      </c>
      <c r="E2059" s="2">
        <f t="shared" si="248"/>
        <v>3.7114500000000001</v>
      </c>
      <c r="F2059" s="2">
        <f t="shared" si="249"/>
        <v>3.7381000000000006</v>
      </c>
      <c r="G2059" s="2">
        <f t="shared" si="251"/>
        <v>3.778394</v>
      </c>
      <c r="H2059" s="2">
        <f t="shared" si="255"/>
        <v>3.9193719999999952</v>
      </c>
      <c r="I2059" s="2">
        <f t="array" ref="I2059">SUMPRODUCT(B2043:B2062, (ROW(B2043:B2062)-ROW(B2043)+1)) / (20*21/2)</f>
        <v>3.7549400000000008</v>
      </c>
      <c r="J2059" s="2">
        <f t="shared" si="250"/>
        <v>3.7316736909476278</v>
      </c>
      <c r="K2059" s="2">
        <f t="shared" si="252"/>
        <v>3.7771103027672712</v>
      </c>
    </row>
    <row r="2060" spans="1:11" ht="13.5" x14ac:dyDescent="0.25">
      <c r="A2060" s="3">
        <f>TITRES_STAT!B2063</f>
        <v>45001</v>
      </c>
      <c r="B2060" s="6">
        <f>TITRES_STAT!D2063</f>
        <v>3.8807999999999998</v>
      </c>
      <c r="C2060" s="2">
        <f t="shared" si="253"/>
        <v>0.14109999999999978</v>
      </c>
      <c r="D2060" s="2">
        <f t="shared" si="254"/>
        <v>3.7475200000000002</v>
      </c>
      <c r="E2060" s="2">
        <f t="shared" ref="E2060:E2123" si="256">AVERAGE(B2051:B2060)</f>
        <v>3.7232099999999995</v>
      </c>
      <c r="F2060" s="2">
        <f t="shared" si="249"/>
        <v>3.7439800000000005</v>
      </c>
      <c r="G2060" s="2">
        <f t="shared" si="251"/>
        <v>3.7787080000000004</v>
      </c>
      <c r="H2060" s="2">
        <f t="shared" si="255"/>
        <v>3.9198329999999952</v>
      </c>
      <c r="I2060" s="2">
        <f t="array" ref="I2060">SUMPRODUCT(B2044:B2063, (ROW(B2044:B2063)-ROW(B2044)+1)) / (20*21/2)</f>
        <v>3.770882380952381</v>
      </c>
      <c r="J2060" s="2">
        <f t="shared" si="250"/>
        <v>3.7458761965716634</v>
      </c>
      <c r="K2060" s="2">
        <f t="shared" si="252"/>
        <v>3.7811765654038489</v>
      </c>
    </row>
    <row r="2061" spans="1:11" ht="13.5" x14ac:dyDescent="0.25">
      <c r="A2061" s="3">
        <f>TITRES_STAT!B2064</f>
        <v>45002</v>
      </c>
      <c r="B2061" s="6">
        <f>TITRES_STAT!D2064</f>
        <v>3.8024</v>
      </c>
      <c r="C2061" s="2">
        <f t="shared" si="253"/>
        <v>-7.8399999999999803E-2</v>
      </c>
      <c r="D2061" s="2">
        <f t="shared" si="254"/>
        <v>3.7585000000000002</v>
      </c>
      <c r="E2061" s="2">
        <f t="shared" si="256"/>
        <v>3.7349699999999992</v>
      </c>
      <c r="F2061" s="2">
        <f t="shared" si="249"/>
        <v>3.7447650000000001</v>
      </c>
      <c r="G2061" s="2">
        <f t="shared" si="251"/>
        <v>3.7763560000000003</v>
      </c>
      <c r="H2061" s="2">
        <f t="shared" si="255"/>
        <v>3.9204859999999955</v>
      </c>
      <c r="I2061" s="2">
        <f t="array" ref="I2061">SUMPRODUCT(B2045:B2064, (ROW(B2045:B2064)-ROW(B2045)+1)) / (20*21/2)</f>
        <v>3.7899604761904762</v>
      </c>
      <c r="J2061" s="2">
        <f t="shared" si="250"/>
        <v>3.7512594159457908</v>
      </c>
      <c r="K2061" s="2">
        <f t="shared" si="252"/>
        <v>3.7820088569566392</v>
      </c>
    </row>
    <row r="2062" spans="1:11" ht="13.5" x14ac:dyDescent="0.25">
      <c r="A2062" s="3">
        <f>TITRES_STAT!B2065</f>
        <v>45006</v>
      </c>
      <c r="B2062" s="6">
        <f>TITRES_STAT!D2065</f>
        <v>3.8494000000000002</v>
      </c>
      <c r="C2062" s="2">
        <f t="shared" si="253"/>
        <v>4.7000000000000153E-2</v>
      </c>
      <c r="D2062" s="2">
        <f t="shared" si="254"/>
        <v>3.8024</v>
      </c>
      <c r="E2062" s="2">
        <f t="shared" si="256"/>
        <v>3.7435900000000002</v>
      </c>
      <c r="F2062" s="2">
        <f t="shared" si="249"/>
        <v>3.7526050000000004</v>
      </c>
      <c r="G2062" s="2">
        <f t="shared" si="251"/>
        <v>3.7749439999999996</v>
      </c>
      <c r="H2062" s="2">
        <f t="shared" si="255"/>
        <v>3.9210089999999953</v>
      </c>
      <c r="I2062" s="2">
        <f t="array" ref="I2062">SUMPRODUCT(B2046:B2065, (ROW(B2046:B2065)-ROW(B2046)+1)) / (20*21/2)</f>
        <v>3.8079933333333331</v>
      </c>
      <c r="J2062" s="2">
        <f t="shared" si="250"/>
        <v>3.760606138236668</v>
      </c>
      <c r="K2062" s="2">
        <f t="shared" si="252"/>
        <v>3.7846516468799081</v>
      </c>
    </row>
    <row r="2063" spans="1:11" ht="13.5" x14ac:dyDescent="0.25">
      <c r="A2063" s="3">
        <f>TITRES_STAT!B2066</f>
        <v>45007</v>
      </c>
      <c r="B2063" s="6">
        <f>TITRES_STAT!D2066</f>
        <v>3.92</v>
      </c>
      <c r="C2063" s="2">
        <f t="shared" si="253"/>
        <v>7.0599999999999774E-2</v>
      </c>
      <c r="D2063" s="2">
        <f t="shared" si="254"/>
        <v>3.8384600000000004</v>
      </c>
      <c r="E2063" s="2">
        <f t="shared" si="256"/>
        <v>3.7671100000000002</v>
      </c>
      <c r="F2063" s="2">
        <f t="shared" si="249"/>
        <v>3.7588800000000004</v>
      </c>
      <c r="G2063" s="2">
        <f t="shared" si="251"/>
        <v>3.7749439999999996</v>
      </c>
      <c r="H2063" s="2">
        <f t="shared" si="255"/>
        <v>3.9217389999999956</v>
      </c>
      <c r="I2063" s="2">
        <f t="array" ref="I2063">SUMPRODUCT(B2047:B2066, (ROW(B2047:B2066)-ROW(B2047)+1)) / (20*21/2)</f>
        <v>3.8250928571428564</v>
      </c>
      <c r="J2063" s="2">
        <f t="shared" si="250"/>
        <v>3.7757865060236524</v>
      </c>
      <c r="K2063" s="2">
        <f t="shared" si="252"/>
        <v>3.7899594254336373</v>
      </c>
    </row>
    <row r="2064" spans="1:11" ht="13.5" x14ac:dyDescent="0.25">
      <c r="A2064" s="3">
        <f>TITRES_STAT!B2067</f>
        <v>45008</v>
      </c>
      <c r="B2064" s="6">
        <f>TITRES_STAT!D2067</f>
        <v>3.9592000000000001</v>
      </c>
      <c r="C2064" s="2">
        <f t="shared" si="253"/>
        <v>3.9200000000000124E-2</v>
      </c>
      <c r="D2064" s="2">
        <f t="shared" si="254"/>
        <v>3.8823599999999998</v>
      </c>
      <c r="E2064" s="2">
        <f t="shared" si="256"/>
        <v>3.7945500000000001</v>
      </c>
      <c r="F2064" s="2">
        <f t="shared" si="249"/>
        <v>3.7698549999999997</v>
      </c>
      <c r="G2064" s="2">
        <f t="shared" si="251"/>
        <v>3.7746299999999997</v>
      </c>
      <c r="H2064" s="2">
        <f t="shared" si="255"/>
        <v>3.9225919999999959</v>
      </c>
      <c r="I2064" s="2">
        <f t="array" ref="I2064">SUMPRODUCT(B2048:B2067, (ROW(B2048:B2067)-ROW(B2048)+1)) / (20*21/2)</f>
        <v>3.8405066666666658</v>
      </c>
      <c r="J2064" s="2">
        <f t="shared" si="250"/>
        <v>3.7932544578309235</v>
      </c>
      <c r="K2064" s="2">
        <f t="shared" si="252"/>
        <v>3.7965963107107497</v>
      </c>
    </row>
    <row r="2065" spans="1:11" ht="13.5" x14ac:dyDescent="0.25">
      <c r="A2065" s="3">
        <f>TITRES_STAT!B2068</f>
        <v>45009</v>
      </c>
      <c r="B2065" s="6">
        <f>TITRES_STAT!D2068</f>
        <v>3.9592000000000001</v>
      </c>
      <c r="C2065" s="2">
        <f t="shared" si="253"/>
        <v>0</v>
      </c>
      <c r="D2065" s="2">
        <f t="shared" si="254"/>
        <v>3.8980399999999995</v>
      </c>
      <c r="E2065" s="2">
        <f t="shared" si="256"/>
        <v>3.8227800000000003</v>
      </c>
      <c r="F2065" s="2">
        <f t="shared" si="249"/>
        <v>3.7796549999999995</v>
      </c>
      <c r="G2065" s="2">
        <f t="shared" si="251"/>
        <v>3.7749439999999996</v>
      </c>
      <c r="H2065" s="2">
        <f t="shared" si="255"/>
        <v>3.9235544999999958</v>
      </c>
      <c r="I2065" s="2">
        <f t="array" ref="I2065">SUMPRODUCT(B2049:B2068, (ROW(B2049:B2068)-ROW(B2049)+1)) / (20*21/2)</f>
        <v>3.8551738095238091</v>
      </c>
      <c r="J2065" s="2">
        <f t="shared" si="250"/>
        <v>3.8090587951803592</v>
      </c>
      <c r="K2065" s="2">
        <f t="shared" si="252"/>
        <v>3.8029729259769951</v>
      </c>
    </row>
    <row r="2066" spans="1:11" ht="13.5" x14ac:dyDescent="0.25">
      <c r="A2066" s="3">
        <f>TITRES_STAT!B2069</f>
        <v>45012</v>
      </c>
      <c r="B2066" s="6">
        <f>TITRES_STAT!D2069</f>
        <v>3.9592000000000001</v>
      </c>
      <c r="C2066" s="2">
        <f t="shared" si="253"/>
        <v>0</v>
      </c>
      <c r="D2066" s="2">
        <f t="shared" si="254"/>
        <v>3.9293999999999998</v>
      </c>
      <c r="E2066" s="2">
        <f t="shared" si="256"/>
        <v>3.8439500000000004</v>
      </c>
      <c r="F2066" s="2">
        <f t="shared" si="249"/>
        <v>3.7894549999999994</v>
      </c>
      <c r="G2066" s="2">
        <f t="shared" si="251"/>
        <v>3.7771399999999993</v>
      </c>
      <c r="H2066" s="2">
        <f t="shared" si="255"/>
        <v>3.9250644999999964</v>
      </c>
      <c r="I2066" s="2">
        <f t="array" ref="I2066">SUMPRODUCT(B2050:B2069, (ROW(B2050:B2069)-ROW(B2050)+1)) / (20*21/2)</f>
        <v>3.8659642857142855</v>
      </c>
      <c r="J2066" s="2">
        <f t="shared" si="250"/>
        <v>3.8233579575441343</v>
      </c>
      <c r="K2066" s="2">
        <f t="shared" si="252"/>
        <v>3.809099477899466</v>
      </c>
    </row>
    <row r="2067" spans="1:11" ht="13.5" x14ac:dyDescent="0.25">
      <c r="A2067" s="3">
        <f>TITRES_STAT!B2070</f>
        <v>45013</v>
      </c>
      <c r="B2067" s="6">
        <f>TITRES_STAT!D2070</f>
        <v>3.9512999999999998</v>
      </c>
      <c r="C2067" s="2">
        <f t="shared" si="253"/>
        <v>-7.9000000000002402E-3</v>
      </c>
      <c r="D2067" s="2">
        <f t="shared" si="254"/>
        <v>3.9497799999999996</v>
      </c>
      <c r="E2067" s="2">
        <f t="shared" si="256"/>
        <v>3.8760900000000005</v>
      </c>
      <c r="F2067" s="2">
        <f t="shared" si="249"/>
        <v>3.7972949999999996</v>
      </c>
      <c r="G2067" s="2">
        <f t="shared" si="251"/>
        <v>3.7780799999999992</v>
      </c>
      <c r="H2067" s="2">
        <f t="shared" si="255"/>
        <v>3.9264619999999963</v>
      </c>
      <c r="I2067" s="2">
        <f t="array" ref="I2067">SUMPRODUCT(B2051:B2070, (ROW(B2051:B2070)-ROW(B2051)+1)) / (20*21/2)</f>
        <v>3.8723866666666664</v>
      </c>
      <c r="J2067" s="2">
        <f t="shared" si="250"/>
        <v>3.8355429139685024</v>
      </c>
      <c r="K2067" s="2">
        <f t="shared" si="252"/>
        <v>3.8146759689622325</v>
      </c>
    </row>
    <row r="2068" spans="1:11" ht="13.5" x14ac:dyDescent="0.25">
      <c r="A2068" s="3">
        <f>TITRES_STAT!B2071</f>
        <v>45014</v>
      </c>
      <c r="B2068" s="6">
        <f>TITRES_STAT!D2071</f>
        <v>3.9512999999999998</v>
      </c>
      <c r="C2068" s="2">
        <f t="shared" si="253"/>
        <v>0</v>
      </c>
      <c r="D2068" s="2">
        <f t="shared" si="254"/>
        <v>3.9560400000000002</v>
      </c>
      <c r="E2068" s="2">
        <f t="shared" si="256"/>
        <v>3.8972499999999997</v>
      </c>
      <c r="F2068" s="2">
        <f t="shared" ref="F2068:F2131" si="257">AVERAGE(B2049:B2068)</f>
        <v>3.8067000000000002</v>
      </c>
      <c r="G2068" s="2">
        <f t="shared" si="251"/>
        <v>3.7794899999999996</v>
      </c>
      <c r="H2068" s="2">
        <f t="shared" si="255"/>
        <v>3.9276769999999961</v>
      </c>
      <c r="I2068" s="2">
        <f t="array" ref="I2068">SUMPRODUCT(B2052:B2071, (ROW(B2052:B2071)-ROW(B2052)+1)) / (20*21/2)</f>
        <v>3.8849633333333324</v>
      </c>
      <c r="J2068" s="2">
        <f t="shared" si="250"/>
        <v>3.8465673983524549</v>
      </c>
      <c r="K2068" s="2">
        <f t="shared" si="252"/>
        <v>3.8200337741009687</v>
      </c>
    </row>
    <row r="2069" spans="1:11" ht="13.5" x14ac:dyDescent="0.25">
      <c r="A2069" s="3">
        <f>TITRES_STAT!B2072</f>
        <v>45015</v>
      </c>
      <c r="B2069" s="6">
        <f>TITRES_STAT!D2072</f>
        <v>3.92</v>
      </c>
      <c r="C2069" s="2">
        <f t="shared" si="253"/>
        <v>-3.1299999999999883E-2</v>
      </c>
      <c r="D2069" s="2">
        <f t="shared" si="254"/>
        <v>3.9481999999999999</v>
      </c>
      <c r="E2069" s="2">
        <f t="shared" si="256"/>
        <v>3.9152800000000001</v>
      </c>
      <c r="F2069" s="2">
        <f t="shared" si="257"/>
        <v>3.813365000000001</v>
      </c>
      <c r="G2069" s="2">
        <f t="shared" si="251"/>
        <v>3.7818419999999993</v>
      </c>
      <c r="H2069" s="2">
        <f t="shared" si="255"/>
        <v>3.9288084999999957</v>
      </c>
      <c r="I2069" s="2">
        <f t="array" ref="I2069">SUMPRODUCT(B2053:B2072, (ROW(B2053:B2072)-ROW(B2053)+1)) / (20*21/2)</f>
        <v>3.8962709523809531</v>
      </c>
      <c r="J2069" s="2">
        <f t="shared" ref="J2069:J2132" si="258">$J$4*B2069+J2068*(1-$J$4)</f>
        <v>3.8535609794617445</v>
      </c>
      <c r="K2069" s="2">
        <f t="shared" si="252"/>
        <v>3.8239540182538718</v>
      </c>
    </row>
    <row r="2070" spans="1:11" ht="13.5" x14ac:dyDescent="0.25">
      <c r="A2070" s="3">
        <f>TITRES_STAT!B2073</f>
        <v>45016</v>
      </c>
      <c r="B2070" s="6">
        <f>TITRES_STAT!D2073</f>
        <v>3.8807999999999998</v>
      </c>
      <c r="C2070" s="2">
        <f t="shared" si="253"/>
        <v>-3.9200000000000124E-2</v>
      </c>
      <c r="D2070" s="2">
        <f t="shared" si="254"/>
        <v>3.9325199999999993</v>
      </c>
      <c r="E2070" s="2">
        <f t="shared" si="256"/>
        <v>3.9152800000000001</v>
      </c>
      <c r="F2070" s="2">
        <f t="shared" si="257"/>
        <v>3.819245</v>
      </c>
      <c r="G2070" s="2">
        <f t="shared" si="251"/>
        <v>3.783253999999999</v>
      </c>
      <c r="H2070" s="2">
        <f t="shared" si="255"/>
        <v>3.929889999999995</v>
      </c>
      <c r="I2070" s="2">
        <f t="array" ref="I2070">SUMPRODUCT(B2054:B2073, (ROW(B2054:B2073)-ROW(B2054)+1)) / (20*21/2)</f>
        <v>3.9037019047619044</v>
      </c>
      <c r="J2070" s="2">
        <f t="shared" si="258"/>
        <v>3.8561551718939593</v>
      </c>
      <c r="K2070" s="2">
        <f t="shared" si="252"/>
        <v>3.8261832724399949</v>
      </c>
    </row>
    <row r="2071" spans="1:11" ht="13.5" x14ac:dyDescent="0.25">
      <c r="A2071" s="3">
        <f>TITRES_STAT!B2074</f>
        <v>45019</v>
      </c>
      <c r="B2071" s="6">
        <f>TITRES_STAT!D2074</f>
        <v>3.9512999999999998</v>
      </c>
      <c r="C2071" s="2">
        <f t="shared" si="253"/>
        <v>7.0500000000000007E-2</v>
      </c>
      <c r="D2071" s="2">
        <f t="shared" si="254"/>
        <v>3.9309399999999997</v>
      </c>
      <c r="E2071" s="2">
        <f t="shared" si="256"/>
        <v>3.9301699999999995</v>
      </c>
      <c r="F2071" s="2">
        <f t="shared" si="257"/>
        <v>3.8325700000000005</v>
      </c>
      <c r="G2071" s="2">
        <f t="shared" si="251"/>
        <v>3.7870159999999995</v>
      </c>
      <c r="H2071" s="2">
        <f t="shared" si="255"/>
        <v>3.9313239999999952</v>
      </c>
      <c r="I2071" s="2">
        <f t="array" ref="I2071">SUMPRODUCT(B2055:B2074, (ROW(B2055:B2074)-ROW(B2055)+1)) / (20*21/2)</f>
        <v>3.9055271428571428</v>
      </c>
      <c r="J2071" s="2">
        <f t="shared" si="258"/>
        <v>3.8652165840945347</v>
      </c>
      <c r="K2071" s="2">
        <f t="shared" si="252"/>
        <v>3.8310898107756817</v>
      </c>
    </row>
    <row r="2072" spans="1:11" ht="13.5" x14ac:dyDescent="0.25">
      <c r="A2072" s="3">
        <f>TITRES_STAT!B2075</f>
        <v>45020</v>
      </c>
      <c r="B2072" s="6">
        <f>TITRES_STAT!D2075</f>
        <v>3.9512999999999998</v>
      </c>
      <c r="C2072" s="2">
        <f t="shared" si="253"/>
        <v>0</v>
      </c>
      <c r="D2072" s="2">
        <f t="shared" si="254"/>
        <v>3.9309399999999997</v>
      </c>
      <c r="E2072" s="2">
        <f t="shared" si="256"/>
        <v>3.9403599999999996</v>
      </c>
      <c r="F2072" s="2">
        <f t="shared" si="257"/>
        <v>3.8419750000000006</v>
      </c>
      <c r="G2072" s="2">
        <f t="shared" si="251"/>
        <v>3.7896799999999997</v>
      </c>
      <c r="H2072" s="2">
        <f t="shared" si="255"/>
        <v>3.9327579999999949</v>
      </c>
      <c r="I2072" s="2">
        <f t="array" ref="I2072">SUMPRODUCT(B2056:B2075, (ROW(B2056:B2075)-ROW(B2056)+1)) / (20*21/2)</f>
        <v>3.9064566666666662</v>
      </c>
      <c r="J2072" s="2">
        <f t="shared" si="258"/>
        <v>3.8734150046569602</v>
      </c>
      <c r="K2072" s="2">
        <f t="shared" si="252"/>
        <v>3.8358039358433023</v>
      </c>
    </row>
    <row r="2073" spans="1:11" ht="13.5" x14ac:dyDescent="0.25">
      <c r="A2073" s="3">
        <f>TITRES_STAT!B2076</f>
        <v>45021</v>
      </c>
      <c r="B2073" s="6">
        <f>TITRES_STAT!D2076</f>
        <v>3.92</v>
      </c>
      <c r="C2073" s="2">
        <f t="shared" si="253"/>
        <v>-3.1299999999999883E-2</v>
      </c>
      <c r="D2073" s="2">
        <f t="shared" si="254"/>
        <v>3.9246799999999995</v>
      </c>
      <c r="E2073" s="2">
        <f t="shared" si="256"/>
        <v>3.9403600000000005</v>
      </c>
      <c r="F2073" s="2">
        <f t="shared" si="257"/>
        <v>3.8537350000000012</v>
      </c>
      <c r="G2073" s="2">
        <f t="shared" si="251"/>
        <v>3.7917179999999995</v>
      </c>
      <c r="H2073" s="2">
        <f t="shared" si="255"/>
        <v>3.9340354999999949</v>
      </c>
      <c r="I2073" s="2">
        <f t="array" ref="I2073">SUMPRODUCT(B2057:B2076, (ROW(B2057:B2076)-ROW(B2057)+1)) / (20*21/2)</f>
        <v>3.9072052380952376</v>
      </c>
      <c r="J2073" s="2">
        <f t="shared" si="258"/>
        <v>3.8778516708801067</v>
      </c>
      <c r="K2073" s="2">
        <f t="shared" si="252"/>
        <v>3.8391057422808199</v>
      </c>
    </row>
    <row r="2074" spans="1:11" ht="13.5" x14ac:dyDescent="0.25">
      <c r="A2074" s="3">
        <f>TITRES_STAT!B2077</f>
        <v>45022</v>
      </c>
      <c r="B2074" s="6">
        <f>TITRES_STAT!D2077</f>
        <v>3.8729</v>
      </c>
      <c r="C2074" s="2">
        <f t="shared" si="253"/>
        <v>-4.709999999999992E-2</v>
      </c>
      <c r="D2074" s="2">
        <f t="shared" si="254"/>
        <v>3.91526</v>
      </c>
      <c r="E2074" s="2">
        <f t="shared" si="256"/>
        <v>3.9317300000000004</v>
      </c>
      <c r="F2074" s="2">
        <f t="shared" si="257"/>
        <v>3.8631400000000005</v>
      </c>
      <c r="G2074" s="2">
        <f t="shared" si="251"/>
        <v>3.7931279999999998</v>
      </c>
      <c r="H2074" s="2">
        <f t="shared" si="255"/>
        <v>3.9353329999999942</v>
      </c>
      <c r="I2074" s="2">
        <f t="array" ref="I2074">SUMPRODUCT(B2058:B2077, (ROW(B2058:B2077)-ROW(B2058)+1)) / (20*21/2)</f>
        <v>3.9073190476190471</v>
      </c>
      <c r="J2074" s="2">
        <f t="shared" si="258"/>
        <v>3.8773800831772394</v>
      </c>
      <c r="K2074" s="2">
        <f t="shared" si="252"/>
        <v>3.8404310072894154</v>
      </c>
    </row>
    <row r="2075" spans="1:11" ht="13.5" x14ac:dyDescent="0.25">
      <c r="A2075" s="3">
        <f>TITRES_STAT!B2078</f>
        <v>45023</v>
      </c>
      <c r="B2075" s="6">
        <f>TITRES_STAT!D2078</f>
        <v>3.8729</v>
      </c>
      <c r="C2075" s="2">
        <f t="shared" si="253"/>
        <v>0</v>
      </c>
      <c r="D2075" s="2">
        <f t="shared" si="254"/>
        <v>3.9136800000000003</v>
      </c>
      <c r="E2075" s="2">
        <f t="shared" si="256"/>
        <v>3.9231000000000003</v>
      </c>
      <c r="F2075" s="2">
        <f t="shared" si="257"/>
        <v>3.8729400000000007</v>
      </c>
      <c r="G2075" s="2">
        <f t="shared" si="251"/>
        <v>3.7945379999999993</v>
      </c>
      <c r="H2075" s="2">
        <f t="shared" si="255"/>
        <v>3.9366304999999944</v>
      </c>
      <c r="I2075" s="2">
        <f t="array" ref="I2075">SUMPRODUCT(B2059:B2078, (ROW(B2059:B2078)-ROW(B2059)+1)) / (20*21/2)</f>
        <v>3.902504761904761</v>
      </c>
      <c r="J2075" s="2">
        <f t="shared" si="258"/>
        <v>3.876953408588931</v>
      </c>
      <c r="K2075" s="2">
        <f t="shared" si="252"/>
        <v>3.8417043011212035</v>
      </c>
    </row>
    <row r="2076" spans="1:11" ht="13.5" x14ac:dyDescent="0.25">
      <c r="A2076" s="3">
        <f>TITRES_STAT!B2079</f>
        <v>45026</v>
      </c>
      <c r="B2076" s="6">
        <f>TITRES_STAT!D2079</f>
        <v>3.8807999999999998</v>
      </c>
      <c r="C2076" s="2">
        <f t="shared" si="253"/>
        <v>7.8999999999997961E-3</v>
      </c>
      <c r="D2076" s="2">
        <f t="shared" si="254"/>
        <v>3.8995799999999994</v>
      </c>
      <c r="E2076" s="2">
        <f t="shared" si="256"/>
        <v>3.91526</v>
      </c>
      <c r="F2076" s="2">
        <f t="shared" si="257"/>
        <v>3.8796050000000002</v>
      </c>
      <c r="G2076" s="2">
        <f t="shared" si="251"/>
        <v>3.796419999999999</v>
      </c>
      <c r="H2076" s="2">
        <f t="shared" si="255"/>
        <v>3.9378214999999943</v>
      </c>
      <c r="I2076" s="2">
        <f t="array" ref="I2076">SUMPRODUCT(B2060:B2079, (ROW(B2060:B2079)-ROW(B2060)+1)) / (20*21/2)</f>
        <v>3.9001861904761901</v>
      </c>
      <c r="J2076" s="2">
        <f t="shared" si="258"/>
        <v>3.8773197506280805</v>
      </c>
      <c r="K2076" s="2">
        <f t="shared" si="252"/>
        <v>3.8432374657831172</v>
      </c>
    </row>
    <row r="2077" spans="1:11" ht="13.5" x14ac:dyDescent="0.25">
      <c r="A2077" s="3">
        <f>TITRES_STAT!B2080</f>
        <v>45027</v>
      </c>
      <c r="B2077" s="6">
        <f>TITRES_STAT!D2080</f>
        <v>3.8807999999999998</v>
      </c>
      <c r="C2077" s="2">
        <f t="shared" si="253"/>
        <v>0</v>
      </c>
      <c r="D2077" s="2">
        <f t="shared" si="254"/>
        <v>3.8854799999999998</v>
      </c>
      <c r="E2077" s="2">
        <f t="shared" si="256"/>
        <v>3.9082100000000004</v>
      </c>
      <c r="F2077" s="2">
        <f t="shared" si="257"/>
        <v>3.89215</v>
      </c>
      <c r="G2077" s="2">
        <f t="shared" si="251"/>
        <v>3.7987719999999983</v>
      </c>
      <c r="H2077" s="2">
        <f t="shared" si="255"/>
        <v>3.9390489999999949</v>
      </c>
      <c r="I2077" s="2">
        <f t="array" ref="I2077">SUMPRODUCT(B2061:B2080, (ROW(B2061:B2080)-ROW(B2061)+1)) / (20*21/2)</f>
        <v>3.8972333333333333</v>
      </c>
      <c r="J2077" s="2">
        <f t="shared" si="258"/>
        <v>3.8776512029492158</v>
      </c>
      <c r="K2077" s="2">
        <f t="shared" si="252"/>
        <v>3.8447105063406424</v>
      </c>
    </row>
    <row r="2078" spans="1:11" ht="13.5" x14ac:dyDescent="0.25">
      <c r="A2078" s="3">
        <f>TITRES_STAT!B2081</f>
        <v>45028</v>
      </c>
      <c r="B2078" s="6">
        <f>TITRES_STAT!D2081</f>
        <v>3.8416000000000001</v>
      </c>
      <c r="C2078" s="2">
        <f t="shared" si="253"/>
        <v>-3.919999999999968E-2</v>
      </c>
      <c r="D2078" s="2">
        <f t="shared" si="254"/>
        <v>3.8698000000000001</v>
      </c>
      <c r="E2078" s="2">
        <f t="shared" si="256"/>
        <v>3.89724</v>
      </c>
      <c r="F2078" s="2">
        <f t="shared" si="257"/>
        <v>3.8972449999999994</v>
      </c>
      <c r="G2078" s="2">
        <f t="shared" si="251"/>
        <v>3.8012819999999992</v>
      </c>
      <c r="H2078" s="2">
        <f t="shared" si="255"/>
        <v>3.9400804999999948</v>
      </c>
      <c r="I2078" s="2">
        <f t="array" ref="I2078">SUMPRODUCT(B2062:B2081, (ROW(B2062:B2081)-ROW(B2062)+1)) / (20*21/2)</f>
        <v>3.8943180952380949</v>
      </c>
      <c r="J2078" s="2">
        <f t="shared" si="258"/>
        <v>3.8742177550492904</v>
      </c>
      <c r="K2078" s="2">
        <f t="shared" si="252"/>
        <v>3.8445885256998329</v>
      </c>
    </row>
    <row r="2079" spans="1:11" ht="13.5" x14ac:dyDescent="0.25">
      <c r="A2079" s="3">
        <f>TITRES_STAT!B2082</f>
        <v>45029</v>
      </c>
      <c r="B2079" s="6">
        <f>TITRES_STAT!D2082</f>
        <v>3.8729</v>
      </c>
      <c r="C2079" s="2">
        <f t="shared" si="253"/>
        <v>3.1299999999999883E-2</v>
      </c>
      <c r="D2079" s="2">
        <f t="shared" si="254"/>
        <v>3.8698000000000001</v>
      </c>
      <c r="E2079" s="2">
        <f t="shared" si="256"/>
        <v>3.8925300000000007</v>
      </c>
      <c r="F2079" s="2">
        <f t="shared" si="257"/>
        <v>3.9039049999999995</v>
      </c>
      <c r="G2079" s="2">
        <f t="shared" si="251"/>
        <v>3.8044179999999987</v>
      </c>
      <c r="H2079" s="2">
        <f t="shared" si="255"/>
        <v>3.9413779999999945</v>
      </c>
      <c r="I2079" s="2">
        <f t="array" ref="I2079">SUMPRODUCT(B2063:B2082, (ROW(B2063:B2082)-ROW(B2063)+1)) / (20*21/2)</f>
        <v>3.8910671428571422</v>
      </c>
      <c r="J2079" s="2">
        <f t="shared" si="258"/>
        <v>3.8740922545684056</v>
      </c>
      <c r="K2079" s="2">
        <f t="shared" si="252"/>
        <v>3.8456987795939575</v>
      </c>
    </row>
    <row r="2080" spans="1:11" ht="13.5" x14ac:dyDescent="0.25">
      <c r="A2080" s="3">
        <f>TITRES_STAT!B2083</f>
        <v>45030</v>
      </c>
      <c r="B2080" s="6">
        <f>TITRES_STAT!D2083</f>
        <v>3.8729</v>
      </c>
      <c r="C2080" s="2">
        <f t="shared" si="253"/>
        <v>0</v>
      </c>
      <c r="D2080" s="2">
        <f t="shared" si="254"/>
        <v>3.8698000000000001</v>
      </c>
      <c r="E2080" s="2">
        <f t="shared" si="256"/>
        <v>3.89174</v>
      </c>
      <c r="F2080" s="2">
        <f t="shared" si="257"/>
        <v>3.9035100000000007</v>
      </c>
      <c r="G2080" s="2">
        <f t="shared" si="251"/>
        <v>3.8075539999999983</v>
      </c>
      <c r="H2080" s="2">
        <f t="shared" si="255"/>
        <v>3.9426754999999947</v>
      </c>
      <c r="I2080" s="2">
        <f t="array" ref="I2080">SUMPRODUCT(B2064:B2083, (ROW(B2064:B2083)-ROW(B2064)+1)) / (20*21/2)</f>
        <v>3.8877042857142858</v>
      </c>
      <c r="J2080" s="2">
        <f t="shared" si="258"/>
        <v>3.8739787065142717</v>
      </c>
      <c r="K2080" s="2">
        <f t="shared" si="252"/>
        <v>3.8467654941196847</v>
      </c>
    </row>
    <row r="2081" spans="1:11" ht="13.5" x14ac:dyDescent="0.25">
      <c r="A2081" s="3">
        <f>TITRES_STAT!B2084</f>
        <v>45033</v>
      </c>
      <c r="B2081" s="6">
        <f>TITRES_STAT!D2084</f>
        <v>3.8729</v>
      </c>
      <c r="C2081" s="2">
        <f t="shared" si="253"/>
        <v>0</v>
      </c>
      <c r="D2081" s="2">
        <f t="shared" si="254"/>
        <v>3.86822</v>
      </c>
      <c r="E2081" s="2">
        <f t="shared" si="256"/>
        <v>3.8838999999999997</v>
      </c>
      <c r="F2081" s="2">
        <f t="shared" si="257"/>
        <v>3.9070350000000005</v>
      </c>
      <c r="G2081" s="2">
        <f t="shared" si="251"/>
        <v>3.811001999999998</v>
      </c>
      <c r="H2081" s="2">
        <f t="shared" si="255"/>
        <v>3.9433524999999947</v>
      </c>
      <c r="I2081" s="2">
        <f t="array" ref="I2081">SUMPRODUCT(B2065:B2084, (ROW(B2065:B2084)-ROW(B2065)+1)) / (20*21/2)</f>
        <v>3.883822857142857</v>
      </c>
      <c r="J2081" s="2">
        <f t="shared" si="258"/>
        <v>3.8738759725605316</v>
      </c>
      <c r="K2081" s="2">
        <f t="shared" si="252"/>
        <v>3.8477903767032267</v>
      </c>
    </row>
    <row r="2082" spans="1:11" ht="13.5" x14ac:dyDescent="0.25">
      <c r="A2082" s="3">
        <f>TITRES_STAT!B2085</f>
        <v>45034</v>
      </c>
      <c r="B2082" s="6">
        <f>TITRES_STAT!D2085</f>
        <v>3.8729</v>
      </c>
      <c r="C2082" s="2">
        <f t="shared" si="253"/>
        <v>0</v>
      </c>
      <c r="D2082" s="2">
        <f t="shared" si="254"/>
        <v>3.8666400000000003</v>
      </c>
      <c r="E2082" s="2">
        <f t="shared" si="256"/>
        <v>3.8760600000000003</v>
      </c>
      <c r="F2082" s="2">
        <f t="shared" si="257"/>
        <v>3.9082100000000004</v>
      </c>
      <c r="G2082" s="2">
        <f t="shared" si="251"/>
        <v>3.8139799999999973</v>
      </c>
      <c r="H2082" s="2">
        <f t="shared" si="255"/>
        <v>3.9434089999999946</v>
      </c>
      <c r="I2082" s="2">
        <f t="array" ref="I2082">SUMPRODUCT(B2066:B2085, (ROW(B2066:B2085)-ROW(B2066)+1)) / (20*21/2)</f>
        <v>3.8811323809523812</v>
      </c>
      <c r="J2082" s="2">
        <f t="shared" si="258"/>
        <v>3.8737830227928618</v>
      </c>
      <c r="K2082" s="2">
        <f t="shared" si="252"/>
        <v>3.8487750678129045</v>
      </c>
    </row>
    <row r="2083" spans="1:11" ht="13.5" x14ac:dyDescent="0.25">
      <c r="A2083" s="3">
        <f>TITRES_STAT!B2086</f>
        <v>45035</v>
      </c>
      <c r="B2083" s="6">
        <f>TITRES_STAT!D2086</f>
        <v>3.8729</v>
      </c>
      <c r="C2083" s="2">
        <f t="shared" si="253"/>
        <v>0</v>
      </c>
      <c r="D2083" s="2">
        <f t="shared" si="254"/>
        <v>3.8729</v>
      </c>
      <c r="E2083" s="2">
        <f t="shared" si="256"/>
        <v>3.8713500000000005</v>
      </c>
      <c r="F2083" s="2">
        <f t="shared" si="257"/>
        <v>3.9058550000000003</v>
      </c>
      <c r="G2083" s="2">
        <f t="shared" si="251"/>
        <v>3.8155479999999971</v>
      </c>
      <c r="H2083" s="2">
        <f t="shared" si="255"/>
        <v>3.9434654999999945</v>
      </c>
      <c r="I2083" s="2">
        <f t="array" ref="I2083">SUMPRODUCT(B2067:B2086, (ROW(B2067:B2086)-ROW(B2067)+1)) / (20*21/2)</f>
        <v>3.8758719047619041</v>
      </c>
      <c r="J2083" s="2">
        <f t="shared" si="258"/>
        <v>3.8736989253840179</v>
      </c>
      <c r="K2083" s="2">
        <f t="shared" si="252"/>
        <v>3.8497211435849477</v>
      </c>
    </row>
    <row r="2084" spans="1:11" ht="13.5" x14ac:dyDescent="0.25">
      <c r="A2084" s="3">
        <f>TITRES_STAT!B2087</f>
        <v>45036</v>
      </c>
      <c r="B2084" s="6">
        <f>TITRES_STAT!D2087</f>
        <v>3.8651</v>
      </c>
      <c r="C2084" s="2">
        <f t="shared" si="253"/>
        <v>-7.8000000000000291E-3</v>
      </c>
      <c r="D2084" s="2">
        <f t="shared" si="254"/>
        <v>3.87134</v>
      </c>
      <c r="E2084" s="2">
        <f t="shared" si="256"/>
        <v>3.8705699999999998</v>
      </c>
      <c r="F2084" s="2">
        <f t="shared" si="257"/>
        <v>3.9011500000000003</v>
      </c>
      <c r="G2084" s="2">
        <f t="shared" si="251"/>
        <v>3.8177439999999971</v>
      </c>
      <c r="H2084" s="2">
        <f t="shared" si="255"/>
        <v>3.943519499999995</v>
      </c>
      <c r="I2084" s="2">
        <f t="array" ref="I2084">SUMPRODUCT(B2068:B2087, (ROW(B2068:B2087)-ROW(B2068)+1)) / (20*21/2)</f>
        <v>3.871171428571428</v>
      </c>
      <c r="J2084" s="2">
        <f t="shared" si="258"/>
        <v>3.8728799801093494</v>
      </c>
      <c r="K2084" s="2">
        <f t="shared" si="252"/>
        <v>3.8503242359933814</v>
      </c>
    </row>
    <row r="2085" spans="1:11" ht="13.5" x14ac:dyDescent="0.25">
      <c r="A2085" s="3">
        <f>TITRES_STAT!B2088</f>
        <v>45040</v>
      </c>
      <c r="B2085" s="6">
        <f>TITRES_STAT!D2088</f>
        <v>3.8729</v>
      </c>
      <c r="C2085" s="2">
        <f t="shared" si="253"/>
        <v>7.8000000000000291E-3</v>
      </c>
      <c r="D2085" s="2">
        <f t="shared" si="254"/>
        <v>3.87134</v>
      </c>
      <c r="E2085" s="2">
        <f t="shared" si="256"/>
        <v>3.8705700000000007</v>
      </c>
      <c r="F2085" s="2">
        <f t="shared" si="257"/>
        <v>3.8968350000000003</v>
      </c>
      <c r="G2085" s="2">
        <f t="shared" si="251"/>
        <v>3.8193119999999978</v>
      </c>
      <c r="H2085" s="2">
        <f t="shared" si="255"/>
        <v>3.9435394999999946</v>
      </c>
      <c r="I2085" s="2">
        <f t="array" ref="I2085">SUMPRODUCT(B2069:B2088, (ROW(B2069:B2088)-ROW(B2069)+1)) / (20*21/2)</f>
        <v>3.8632600000000004</v>
      </c>
      <c r="J2085" s="2">
        <f t="shared" si="258"/>
        <v>3.8728818867656019</v>
      </c>
      <c r="K2085" s="2">
        <f t="shared" si="252"/>
        <v>3.8512095600720726</v>
      </c>
    </row>
    <row r="2086" spans="1:11" ht="13.5" x14ac:dyDescent="0.25">
      <c r="A2086" s="3">
        <f>TITRES_STAT!B2089</f>
        <v>45041</v>
      </c>
      <c r="B2086" s="6">
        <f>TITRES_STAT!D2089</f>
        <v>3.8416000000000001</v>
      </c>
      <c r="C2086" s="2">
        <f t="shared" si="253"/>
        <v>-3.1299999999999883E-2</v>
      </c>
      <c r="D2086" s="2">
        <f t="shared" si="254"/>
        <v>3.8650800000000003</v>
      </c>
      <c r="E2086" s="2">
        <f t="shared" si="256"/>
        <v>3.8666500000000008</v>
      </c>
      <c r="F2086" s="2">
        <f t="shared" si="257"/>
        <v>3.8909550000000004</v>
      </c>
      <c r="G2086" s="2">
        <f t="shared" si="251"/>
        <v>3.8208799999999981</v>
      </c>
      <c r="H2086" s="2">
        <f t="shared" si="255"/>
        <v>3.9434029999999947</v>
      </c>
      <c r="I2086" s="2">
        <f t="array" ref="I2086">SUMPRODUCT(B2070:B2089, (ROW(B2070:B2089)-ROW(B2070)+1)) / (20*21/2)</f>
        <v>3.8515719047619048</v>
      </c>
      <c r="J2086" s="2">
        <f t="shared" si="258"/>
        <v>3.8699026594545924</v>
      </c>
      <c r="K2086" s="2">
        <f t="shared" si="252"/>
        <v>3.8508327145790502</v>
      </c>
    </row>
    <row r="2087" spans="1:11" ht="13.5" x14ac:dyDescent="0.25">
      <c r="A2087" s="3">
        <f>TITRES_STAT!B2090</f>
        <v>45042</v>
      </c>
      <c r="B2087" s="6">
        <f>TITRES_STAT!D2090</f>
        <v>3.8416000000000001</v>
      </c>
      <c r="C2087" s="2">
        <f t="shared" si="253"/>
        <v>0</v>
      </c>
      <c r="D2087" s="2">
        <f t="shared" si="254"/>
        <v>3.8588200000000001</v>
      </c>
      <c r="E2087" s="2">
        <f t="shared" si="256"/>
        <v>3.8627300000000004</v>
      </c>
      <c r="F2087" s="2">
        <f t="shared" si="257"/>
        <v>3.8854700000000006</v>
      </c>
      <c r="G2087" s="2">
        <f t="shared" si="251"/>
        <v>3.8226059999999977</v>
      </c>
      <c r="H2087" s="2">
        <f t="shared" si="255"/>
        <v>3.9430839999999949</v>
      </c>
      <c r="I2087" s="2">
        <f t="array" ref="I2087">SUMPRODUCT(B2071:B2090, (ROW(B2071:B2090)-ROW(B2071)+1)) / (20*21/2)</f>
        <v>3.8339538095238095</v>
      </c>
      <c r="J2087" s="2">
        <f t="shared" si="258"/>
        <v>3.8672071680779649</v>
      </c>
      <c r="K2087" s="2">
        <f t="shared" si="252"/>
        <v>3.8504706473406562</v>
      </c>
    </row>
    <row r="2088" spans="1:11" ht="13.5" x14ac:dyDescent="0.25">
      <c r="A2088" s="3">
        <f>TITRES_STAT!B2091</f>
        <v>45043</v>
      </c>
      <c r="B2088" s="6">
        <f>TITRES_STAT!D2091</f>
        <v>3.8024</v>
      </c>
      <c r="C2088" s="2">
        <f t="shared" si="253"/>
        <v>-3.9200000000000124E-2</v>
      </c>
      <c r="D2088" s="2">
        <f t="shared" si="254"/>
        <v>3.8447199999999997</v>
      </c>
      <c r="E2088" s="2">
        <f t="shared" si="256"/>
        <v>3.8588099999999996</v>
      </c>
      <c r="F2088" s="2">
        <f t="shared" si="257"/>
        <v>3.8780250000000001</v>
      </c>
      <c r="G2088" s="2">
        <f t="shared" si="251"/>
        <v>3.8249579999999979</v>
      </c>
      <c r="H2088" s="2">
        <f t="shared" si="255"/>
        <v>3.9420214999999952</v>
      </c>
      <c r="I2088" s="2">
        <f t="array" ref="I2088">SUMPRODUCT(B2072:B2091, (ROW(B2072:B2091)-ROW(B2072)+1)) / (20*21/2)</f>
        <v>3.8172690476190487</v>
      </c>
      <c r="J2088" s="2">
        <f t="shared" si="258"/>
        <v>3.8610350568324447</v>
      </c>
      <c r="K2088" s="2">
        <f t="shared" si="252"/>
        <v>3.8485855239155327</v>
      </c>
    </row>
    <row r="2089" spans="1:11" ht="13.5" x14ac:dyDescent="0.25">
      <c r="A2089" s="3">
        <f>TITRES_STAT!B2092</f>
        <v>45044</v>
      </c>
      <c r="B2089" s="6">
        <f>TITRES_STAT!D2092</f>
        <v>3.7553000000000001</v>
      </c>
      <c r="C2089" s="2">
        <f t="shared" si="253"/>
        <v>-4.709999999999992E-2</v>
      </c>
      <c r="D2089" s="2">
        <f t="shared" si="254"/>
        <v>3.8227600000000002</v>
      </c>
      <c r="E2089" s="2">
        <f t="shared" si="256"/>
        <v>3.8470500000000003</v>
      </c>
      <c r="F2089" s="2">
        <f t="shared" si="257"/>
        <v>3.869790000000001</v>
      </c>
      <c r="G2089" s="2">
        <f t="shared" si="251"/>
        <v>3.8262119999999982</v>
      </c>
      <c r="H2089" s="2">
        <f t="shared" si="255"/>
        <v>3.9401759999999952</v>
      </c>
      <c r="I2089" s="2">
        <f t="array" ref="I2089">SUMPRODUCT(B2073:B2092, (ROW(B2073:B2092)-ROW(B2073)+1)) / (20*21/2)</f>
        <v>3.8018533333333338</v>
      </c>
      <c r="J2089" s="2">
        <f t="shared" si="258"/>
        <v>3.850965051419831</v>
      </c>
      <c r="K2089" s="2">
        <f t="shared" si="252"/>
        <v>3.8449272680757076</v>
      </c>
    </row>
    <row r="2090" spans="1:11" ht="13.5" x14ac:dyDescent="0.25">
      <c r="A2090" s="3">
        <f>TITRES_STAT!B2093</f>
        <v>45048</v>
      </c>
      <c r="B2090" s="6">
        <f>TITRES_STAT!D2093</f>
        <v>3.6848000000000001</v>
      </c>
      <c r="C2090" s="2">
        <f t="shared" si="253"/>
        <v>-7.0500000000000007E-2</v>
      </c>
      <c r="D2090" s="2">
        <f t="shared" si="254"/>
        <v>3.7851399999999997</v>
      </c>
      <c r="E2090" s="2">
        <f t="shared" si="256"/>
        <v>3.8282400000000001</v>
      </c>
      <c r="F2090" s="2">
        <f t="shared" si="257"/>
        <v>3.8599900000000007</v>
      </c>
      <c r="G2090" s="2">
        <f t="shared" si="251"/>
        <v>3.8246439999999984</v>
      </c>
      <c r="H2090" s="2">
        <f t="shared" si="255"/>
        <v>3.9375399999999949</v>
      </c>
      <c r="I2090" s="2">
        <f t="array" ref="I2090">SUMPRODUCT(B2074:B2093, (ROW(B2074:B2093)-ROW(B2074)+1)) / (20*21/2)</f>
        <v>3.7914400000000006</v>
      </c>
      <c r="J2090" s="2">
        <f t="shared" si="258"/>
        <v>3.8351398084274662</v>
      </c>
      <c r="K2090" s="2">
        <f t="shared" si="252"/>
        <v>3.8386477673668566</v>
      </c>
    </row>
    <row r="2091" spans="1:11" ht="13.5" x14ac:dyDescent="0.25">
      <c r="A2091" s="3">
        <f>TITRES_STAT!B2094</f>
        <v>45049</v>
      </c>
      <c r="B2091" s="6">
        <f>TITRES_STAT!D2094</f>
        <v>3.6848000000000001</v>
      </c>
      <c r="C2091" s="2">
        <f t="shared" si="253"/>
        <v>0</v>
      </c>
      <c r="D2091" s="2">
        <f t="shared" si="254"/>
        <v>3.7537799999999999</v>
      </c>
      <c r="E2091" s="2">
        <f t="shared" si="256"/>
        <v>3.8094300000000003</v>
      </c>
      <c r="F2091" s="2">
        <f t="shared" si="257"/>
        <v>3.8466650000000002</v>
      </c>
      <c r="G2091" s="2">
        <f t="shared" si="251"/>
        <v>3.8226059999999986</v>
      </c>
      <c r="H2091" s="2">
        <f t="shared" si="255"/>
        <v>3.9350134999999953</v>
      </c>
      <c r="I2091" s="2">
        <f t="array" ref="I2091">SUMPRODUCT(B2075:B2094, (ROW(B2075:B2094)-ROW(B2075)+1)) / (20*21/2)</f>
        <v>3.7901695238095239</v>
      </c>
      <c r="J2091" s="2">
        <f t="shared" si="258"/>
        <v>3.820821731434374</v>
      </c>
      <c r="K2091" s="2">
        <f t="shared" si="252"/>
        <v>3.8326145215877645</v>
      </c>
    </row>
    <row r="2092" spans="1:11" ht="13.5" x14ac:dyDescent="0.25">
      <c r="A2092" s="3">
        <f>TITRES_STAT!B2095</f>
        <v>45050</v>
      </c>
      <c r="B2092" s="6">
        <f>TITRES_STAT!D2095</f>
        <v>3.6848000000000001</v>
      </c>
      <c r="C2092" s="2">
        <f t="shared" si="253"/>
        <v>0</v>
      </c>
      <c r="D2092" s="2">
        <f t="shared" si="254"/>
        <v>3.7224199999999996</v>
      </c>
      <c r="E2092" s="2">
        <f t="shared" si="256"/>
        <v>3.7906199999999997</v>
      </c>
      <c r="F2092" s="2">
        <f t="shared" si="257"/>
        <v>3.8333399999999997</v>
      </c>
      <c r="G2092" s="2">
        <f t="shared" si="251"/>
        <v>3.822449999999999</v>
      </c>
      <c r="H2092" s="2">
        <f t="shared" si="255"/>
        <v>3.9324869999999947</v>
      </c>
      <c r="I2092" s="2">
        <f t="array" ref="I2092">SUMPRODUCT(B2076:B2095, (ROW(B2076:B2095)-ROW(B2076)+1)) / (20*21/2)</f>
        <v>3.7772547619047625</v>
      </c>
      <c r="J2092" s="2">
        <f t="shared" si="258"/>
        <v>3.8078672808215765</v>
      </c>
      <c r="K2092" s="2">
        <f t="shared" si="252"/>
        <v>3.8268178736823621</v>
      </c>
    </row>
    <row r="2093" spans="1:11" ht="13.5" x14ac:dyDescent="0.25">
      <c r="A2093" s="3">
        <f>TITRES_STAT!B2096</f>
        <v>45051</v>
      </c>
      <c r="B2093" s="6">
        <f>TITRES_STAT!D2096</f>
        <v>3.7240000000000002</v>
      </c>
      <c r="C2093" s="2">
        <f t="shared" si="253"/>
        <v>3.9200000000000124E-2</v>
      </c>
      <c r="D2093" s="2">
        <f t="shared" si="254"/>
        <v>3.7067399999999999</v>
      </c>
      <c r="E2093" s="2">
        <f t="shared" si="256"/>
        <v>3.7757300000000003</v>
      </c>
      <c r="F2093" s="2">
        <f t="shared" si="257"/>
        <v>3.8235399999999999</v>
      </c>
      <c r="G2093" s="2">
        <f t="shared" si="251"/>
        <v>3.8210399999999987</v>
      </c>
      <c r="H2093" s="2">
        <f t="shared" si="255"/>
        <v>3.9295469999999955</v>
      </c>
      <c r="I2093" s="2">
        <f t="array" ref="I2093">SUMPRODUCT(B2077:B2096, (ROW(B2077:B2096)-ROW(B2077)+1)) / (20*21/2)</f>
        <v>3.7689690476190481</v>
      </c>
      <c r="J2093" s="2">
        <f t="shared" si="258"/>
        <v>3.7998799207433311</v>
      </c>
      <c r="K2093" s="2">
        <f t="shared" si="252"/>
        <v>3.8227858002046227</v>
      </c>
    </row>
    <row r="2094" spans="1:11" ht="13.5" x14ac:dyDescent="0.25">
      <c r="A2094" s="3">
        <f>TITRES_STAT!B2097</f>
        <v>45054</v>
      </c>
      <c r="B2094" s="6">
        <f>TITRES_STAT!D2097</f>
        <v>3.8102</v>
      </c>
      <c r="C2094" s="2">
        <f t="shared" si="253"/>
        <v>8.6199999999999832E-2</v>
      </c>
      <c r="D2094" s="2">
        <f t="shared" si="254"/>
        <v>3.7177199999999999</v>
      </c>
      <c r="E2094" s="2">
        <f t="shared" si="256"/>
        <v>3.7702400000000003</v>
      </c>
      <c r="F2094" s="2">
        <f t="shared" si="257"/>
        <v>3.8204049999999996</v>
      </c>
      <c r="G2094" s="2">
        <f t="shared" si="251"/>
        <v>3.8224499999999981</v>
      </c>
      <c r="H2094" s="2">
        <f t="shared" si="255"/>
        <v>3.9272734999999956</v>
      </c>
      <c r="I2094" s="2">
        <f t="array" ref="I2094">SUMPRODUCT(B2078:B2097, (ROW(B2078:B2097)-ROW(B2078)+1)) / (20*21/2)</f>
        <v>3.7614300000000003</v>
      </c>
      <c r="J2094" s="2">
        <f t="shared" si="258"/>
        <v>3.8008627854344423</v>
      </c>
      <c r="K2094" s="2">
        <f t="shared" si="252"/>
        <v>3.8222922394122847</v>
      </c>
    </row>
    <row r="2095" spans="1:11" ht="13.5" x14ac:dyDescent="0.25">
      <c r="A2095" s="3">
        <f>TITRES_STAT!B2098</f>
        <v>45055</v>
      </c>
      <c r="B2095" s="6">
        <f>TITRES_STAT!D2098</f>
        <v>3.6848000000000001</v>
      </c>
      <c r="C2095" s="2">
        <f t="shared" si="253"/>
        <v>-0.12539999999999996</v>
      </c>
      <c r="D2095" s="2">
        <f t="shared" si="254"/>
        <v>3.7177199999999999</v>
      </c>
      <c r="E2095" s="2">
        <f t="shared" si="256"/>
        <v>3.75143</v>
      </c>
      <c r="F2095" s="2">
        <f t="shared" si="257"/>
        <v>3.8109999999999999</v>
      </c>
      <c r="G2095" s="2">
        <f t="shared" si="251"/>
        <v>3.8208819999999988</v>
      </c>
      <c r="H2095" s="2">
        <f t="shared" si="255"/>
        <v>3.9249214999999951</v>
      </c>
      <c r="I2095" s="2">
        <f t="array" ref="I2095">SUMPRODUCT(B2079:B2098, (ROW(B2079:B2098)-ROW(B2079)+1)) / (20*21/2)</f>
        <v>3.7583709523809525</v>
      </c>
      <c r="J2095" s="2">
        <f t="shared" si="258"/>
        <v>3.7898091868216381</v>
      </c>
      <c r="K2095" s="2">
        <f t="shared" si="252"/>
        <v>3.8169003868863132</v>
      </c>
    </row>
    <row r="2096" spans="1:11" ht="13.5" x14ac:dyDescent="0.25">
      <c r="A2096" s="3">
        <f>TITRES_STAT!B2099</f>
        <v>45056</v>
      </c>
      <c r="B2096" s="6">
        <f>TITRES_STAT!D2099</f>
        <v>3.7240000000000002</v>
      </c>
      <c r="C2096" s="2">
        <f t="shared" si="253"/>
        <v>3.9200000000000124E-2</v>
      </c>
      <c r="D2096" s="2">
        <f t="shared" si="254"/>
        <v>3.7255600000000002</v>
      </c>
      <c r="E2096" s="2">
        <f t="shared" si="256"/>
        <v>3.7396699999999994</v>
      </c>
      <c r="F2096" s="2">
        <f t="shared" si="257"/>
        <v>3.8031600000000005</v>
      </c>
      <c r="G2096" s="2">
        <f t="shared" si="251"/>
        <v>3.8200979999999989</v>
      </c>
      <c r="H2096" s="2">
        <f t="shared" si="255"/>
        <v>3.9224129999999953</v>
      </c>
      <c r="I2096" s="2">
        <f t="array" ref="I2096">SUMPRODUCT(B2080:B2099, (ROW(B2080:B2099)-ROW(B2080)+1)) / (20*21/2)</f>
        <v>3.7579233333333337</v>
      </c>
      <c r="J2096" s="2">
        <f t="shared" si="258"/>
        <v>3.7835416452195774</v>
      </c>
      <c r="K2096" s="2">
        <f t="shared" si="252"/>
        <v>3.8132572344593991</v>
      </c>
    </row>
    <row r="2097" spans="1:11" ht="13.5" x14ac:dyDescent="0.25">
      <c r="A2097" s="3">
        <f>TITRES_STAT!B2100</f>
        <v>45057</v>
      </c>
      <c r="B2097" s="6">
        <f>TITRES_STAT!D2100</f>
        <v>3.7240000000000002</v>
      </c>
      <c r="C2097" s="2">
        <f t="shared" si="253"/>
        <v>0</v>
      </c>
      <c r="D2097" s="2">
        <f t="shared" si="254"/>
        <v>3.7334000000000005</v>
      </c>
      <c r="E2097" s="2">
        <f t="shared" si="256"/>
        <v>3.7279100000000001</v>
      </c>
      <c r="F2097" s="2">
        <f t="shared" si="257"/>
        <v>3.7953200000000002</v>
      </c>
      <c r="G2097" s="2">
        <f t="shared" si="251"/>
        <v>3.8186879999999985</v>
      </c>
      <c r="H2097" s="2">
        <f t="shared" si="255"/>
        <v>3.9202569999999959</v>
      </c>
      <c r="I2097" s="2">
        <f t="array" ref="I2097">SUMPRODUCT(B2081:B2100, (ROW(B2081:B2100)-ROW(B2081)+1)) / (20*21/2)</f>
        <v>3.7534100000000006</v>
      </c>
      <c r="J2097" s="2">
        <f t="shared" si="258"/>
        <v>3.7778710123415222</v>
      </c>
      <c r="K2097" s="2">
        <f t="shared" si="252"/>
        <v>3.809756950755109</v>
      </c>
    </row>
    <row r="2098" spans="1:11" ht="13.5" x14ac:dyDescent="0.25">
      <c r="A2098" s="3">
        <f>TITRES_STAT!B2101</f>
        <v>45058</v>
      </c>
      <c r="B2098" s="6">
        <f>TITRES_STAT!D2101</f>
        <v>3.7631999999999999</v>
      </c>
      <c r="C2098" s="2">
        <f t="shared" si="253"/>
        <v>3.919999999999968E-2</v>
      </c>
      <c r="D2098" s="2">
        <f t="shared" si="254"/>
        <v>3.7412400000000003</v>
      </c>
      <c r="E2098" s="2">
        <f t="shared" si="256"/>
        <v>3.7239899999999992</v>
      </c>
      <c r="F2098" s="2">
        <f t="shared" si="257"/>
        <v>3.7914000000000008</v>
      </c>
      <c r="G2098" s="2">
        <f t="shared" ref="G2098:G2161" si="259">AVERAGE(B2049:B2098)</f>
        <v>3.818687999999999</v>
      </c>
      <c r="H2098" s="2">
        <f t="shared" si="255"/>
        <v>3.9182969999999955</v>
      </c>
      <c r="I2098" s="2">
        <f t="array" ref="I2098">SUMPRODUCT(B2082:B2101, (ROW(B2082:B2101)-ROW(B2082)+1)) / (20*21/2)</f>
        <v>3.7495309523809528</v>
      </c>
      <c r="J2098" s="2">
        <f t="shared" si="258"/>
        <v>3.7764737730709013</v>
      </c>
      <c r="K2098" s="2">
        <f t="shared" si="252"/>
        <v>3.8079311879803992</v>
      </c>
    </row>
    <row r="2099" spans="1:11" ht="13.5" x14ac:dyDescent="0.25">
      <c r="A2099" s="3">
        <f>TITRES_STAT!B2102</f>
        <v>45061</v>
      </c>
      <c r="B2099" s="6">
        <f>TITRES_STAT!D2102</f>
        <v>3.7867000000000002</v>
      </c>
      <c r="C2099" s="2">
        <f t="shared" si="253"/>
        <v>2.3500000000000298E-2</v>
      </c>
      <c r="D2099" s="2">
        <f t="shared" si="254"/>
        <v>3.7365400000000002</v>
      </c>
      <c r="E2099" s="2">
        <f t="shared" si="256"/>
        <v>3.7271300000000003</v>
      </c>
      <c r="F2099" s="2">
        <f t="shared" si="257"/>
        <v>3.7870900000000005</v>
      </c>
      <c r="G2099" s="2">
        <f t="shared" si="259"/>
        <v>3.8186879999999999</v>
      </c>
      <c r="H2099" s="2">
        <f t="shared" si="255"/>
        <v>3.916454499999996</v>
      </c>
      <c r="I2099" s="2">
        <f t="array" ref="I2099">SUMPRODUCT(B2083:B2102, (ROW(B2083:B2102)-ROW(B2083)+1)) / (20*21/2)</f>
        <v>3.7485242857142862</v>
      </c>
      <c r="J2099" s="2">
        <f t="shared" si="258"/>
        <v>3.7774476994451014</v>
      </c>
      <c r="K2099" s="2">
        <f t="shared" ref="K2099:K2162" si="260">$K$4*B2099+(1-$K$4)*K2098</f>
        <v>3.8070985923733249</v>
      </c>
    </row>
    <row r="2100" spans="1:11" ht="13.5" x14ac:dyDescent="0.25">
      <c r="A2100" s="3">
        <f>TITRES_STAT!B2103</f>
        <v>45062</v>
      </c>
      <c r="B2100" s="6">
        <f>TITRES_STAT!D2103</f>
        <v>3.7397</v>
      </c>
      <c r="C2100" s="2">
        <f t="shared" si="253"/>
        <v>-4.7000000000000153E-2</v>
      </c>
      <c r="D2100" s="2">
        <f t="shared" si="254"/>
        <v>3.7475200000000002</v>
      </c>
      <c r="E2100" s="2">
        <f t="shared" si="256"/>
        <v>3.7326199999999998</v>
      </c>
      <c r="F2100" s="2">
        <f t="shared" si="257"/>
        <v>3.7804300000000004</v>
      </c>
      <c r="G2100" s="2">
        <f t="shared" si="259"/>
        <v>3.8182179999999994</v>
      </c>
      <c r="H2100" s="2">
        <f t="shared" si="255"/>
        <v>3.9139849999999954</v>
      </c>
      <c r="I2100" s="2">
        <f t="array" ref="I2100">SUMPRODUCT(B2084:B2103, (ROW(B2084:B2103)-ROW(B2084)+1)) / (20*21/2)</f>
        <v>3.7472876190476194</v>
      </c>
      <c r="J2100" s="2">
        <f t="shared" si="258"/>
        <v>3.7738526804503296</v>
      </c>
      <c r="K2100" s="2">
        <f t="shared" si="260"/>
        <v>3.8044555103194688</v>
      </c>
    </row>
    <row r="2101" spans="1:11" ht="13.5" x14ac:dyDescent="0.25">
      <c r="A2101" s="3">
        <f>TITRES_STAT!B2104</f>
        <v>45063</v>
      </c>
      <c r="B2101" s="6">
        <f>TITRES_STAT!D2104</f>
        <v>3.7397</v>
      </c>
      <c r="C2101" s="2">
        <f t="shared" si="253"/>
        <v>0</v>
      </c>
      <c r="D2101" s="2">
        <f t="shared" si="254"/>
        <v>3.7506599999999999</v>
      </c>
      <c r="E2101" s="2">
        <f t="shared" si="256"/>
        <v>3.7381100000000003</v>
      </c>
      <c r="F2101" s="2">
        <f t="shared" si="257"/>
        <v>3.7737700000000003</v>
      </c>
      <c r="G2101" s="2">
        <f t="shared" si="259"/>
        <v>3.8193159999999993</v>
      </c>
      <c r="H2101" s="2">
        <f t="shared" si="255"/>
        <v>3.9111234999999955</v>
      </c>
      <c r="I2101" s="2">
        <f t="array" ref="I2101">SUMPRODUCT(B2085:B2104, (ROW(B2085:B2104)-ROW(B2085)+1)) / (20*21/2)</f>
        <v>3.7436300000000005</v>
      </c>
      <c r="J2101" s="2">
        <f t="shared" si="258"/>
        <v>3.7706000442169647</v>
      </c>
      <c r="K2101" s="2">
        <f t="shared" si="260"/>
        <v>3.8019160785422348</v>
      </c>
    </row>
    <row r="2102" spans="1:11" ht="13.5" x14ac:dyDescent="0.25">
      <c r="A2102" s="3">
        <f>TITRES_STAT!B2105</f>
        <v>45064</v>
      </c>
      <c r="B2102" s="6">
        <f>TITRES_STAT!D2105</f>
        <v>3.7631999999999999</v>
      </c>
      <c r="C2102" s="2">
        <f t="shared" si="253"/>
        <v>2.3499999999999854E-2</v>
      </c>
      <c r="D2102" s="2">
        <f t="shared" si="254"/>
        <v>3.7585000000000002</v>
      </c>
      <c r="E2102" s="2">
        <f t="shared" si="256"/>
        <v>3.7459499999999997</v>
      </c>
      <c r="F2102" s="2">
        <f t="shared" si="257"/>
        <v>3.7682850000000001</v>
      </c>
      <c r="G2102" s="2">
        <f t="shared" si="259"/>
        <v>3.8193160000000002</v>
      </c>
      <c r="H2102" s="2">
        <f t="shared" si="255"/>
        <v>3.9088499999999944</v>
      </c>
      <c r="I2102" s="2">
        <f t="array" ref="I2102">SUMPRODUCT(B2086:B2105, (ROW(B2086:B2105)-ROW(B2086)+1)) / (20*21/2)</f>
        <v>3.7473585714285713</v>
      </c>
      <c r="J2102" s="2">
        <f t="shared" si="258"/>
        <v>3.7698952781010635</v>
      </c>
      <c r="K2102" s="2">
        <f t="shared" si="260"/>
        <v>3.8003978009523434</v>
      </c>
    </row>
    <row r="2103" spans="1:11" ht="13.5" x14ac:dyDescent="0.25">
      <c r="A2103" s="3">
        <f>TITRES_STAT!B2106</f>
        <v>45065</v>
      </c>
      <c r="B2103" s="6">
        <f>TITRES_STAT!D2106</f>
        <v>3.7553000000000001</v>
      </c>
      <c r="C2103" s="2">
        <f t="shared" si="253"/>
        <v>-7.8999999999997961E-3</v>
      </c>
      <c r="D2103" s="2">
        <f t="shared" si="254"/>
        <v>3.75692</v>
      </c>
      <c r="E2103" s="2">
        <f t="shared" si="256"/>
        <v>3.7490800000000002</v>
      </c>
      <c r="F2103" s="2">
        <f t="shared" si="257"/>
        <v>3.7624050000000011</v>
      </c>
      <c r="G2103" s="2">
        <f t="shared" si="259"/>
        <v>3.8207260000000001</v>
      </c>
      <c r="H2103" s="2">
        <f t="shared" si="255"/>
        <v>3.906340999999995</v>
      </c>
      <c r="I2103" s="2">
        <f t="array" ref="I2103">SUMPRODUCT(B2087:B2106, (ROW(B2087:B2106)-ROW(B2087)+1)) / (20*21/2)</f>
        <v>3.7507176190476192</v>
      </c>
      <c r="J2103" s="2">
        <f t="shared" si="258"/>
        <v>3.768505251615248</v>
      </c>
      <c r="K2103" s="2">
        <f t="shared" si="260"/>
        <v>3.7986292597385258</v>
      </c>
    </row>
    <row r="2104" spans="1:11" ht="13.5" x14ac:dyDescent="0.25">
      <c r="A2104" s="3">
        <f>TITRES_STAT!B2107</f>
        <v>45068</v>
      </c>
      <c r="B2104" s="6">
        <f>TITRES_STAT!D2107</f>
        <v>3.7240000000000002</v>
      </c>
      <c r="C2104" s="2">
        <f t="shared" si="253"/>
        <v>-3.1299999999999883E-2</v>
      </c>
      <c r="D2104" s="2">
        <f t="shared" si="254"/>
        <v>3.7443799999999996</v>
      </c>
      <c r="E2104" s="2">
        <f t="shared" si="256"/>
        <v>3.7404600000000001</v>
      </c>
      <c r="F2104" s="2">
        <f t="shared" si="257"/>
        <v>3.7553500000000013</v>
      </c>
      <c r="G2104" s="2">
        <f t="shared" si="259"/>
        <v>3.8215099999999995</v>
      </c>
      <c r="H2104" s="2">
        <f t="shared" si="255"/>
        <v>3.903792999999995</v>
      </c>
      <c r="I2104" s="2">
        <f t="array" ref="I2104">SUMPRODUCT(B2088:B2107, (ROW(B2088:B2107)-ROW(B2088)+1)) / (20*21/2)</f>
        <v>3.7565761904761907</v>
      </c>
      <c r="J2104" s="2">
        <f t="shared" si="258"/>
        <v>3.7642666562233198</v>
      </c>
      <c r="K2104" s="2">
        <f t="shared" si="260"/>
        <v>3.7957026221017212</v>
      </c>
    </row>
    <row r="2105" spans="1:11" ht="13.5" x14ac:dyDescent="0.25">
      <c r="A2105" s="3">
        <f>TITRES_STAT!B2108</f>
        <v>45069</v>
      </c>
      <c r="B2105" s="6">
        <f>TITRES_STAT!D2108</f>
        <v>3.7945000000000002</v>
      </c>
      <c r="C2105" s="2">
        <f t="shared" si="253"/>
        <v>7.0500000000000007E-2</v>
      </c>
      <c r="D2105" s="2">
        <f t="shared" si="254"/>
        <v>3.7553400000000003</v>
      </c>
      <c r="E2105" s="2">
        <f t="shared" si="256"/>
        <v>3.7514300000000005</v>
      </c>
      <c r="F2105" s="2">
        <f t="shared" si="257"/>
        <v>3.75143</v>
      </c>
      <c r="G2105" s="2">
        <f t="shared" si="259"/>
        <v>3.8238619999999997</v>
      </c>
      <c r="H2105" s="2">
        <f t="shared" si="255"/>
        <v>3.9012054999999948</v>
      </c>
      <c r="I2105" s="2">
        <f t="array" ref="I2105">SUMPRODUCT(B2089:B2108, (ROW(B2089:B2108)-ROW(B2089)+1)) / (20*21/2)</f>
        <v>3.7715461904761911</v>
      </c>
      <c r="J2105" s="2">
        <f t="shared" si="258"/>
        <v>3.7671460222972892</v>
      </c>
      <c r="K2105" s="2">
        <f t="shared" si="260"/>
        <v>3.7956554604506736</v>
      </c>
    </row>
    <row r="2106" spans="1:11" ht="13.5" x14ac:dyDescent="0.25">
      <c r="A2106" s="3">
        <f>TITRES_STAT!B2109</f>
        <v>45070</v>
      </c>
      <c r="B2106" s="6">
        <f>TITRES_STAT!D2109</f>
        <v>3.7867000000000002</v>
      </c>
      <c r="C2106" s="2">
        <f t="shared" si="253"/>
        <v>-7.8000000000000291E-3</v>
      </c>
      <c r="D2106" s="2">
        <f t="shared" si="254"/>
        <v>3.7647399999999998</v>
      </c>
      <c r="E2106" s="2">
        <f t="shared" si="256"/>
        <v>3.7577000000000007</v>
      </c>
      <c r="F2106" s="2">
        <f t="shared" si="257"/>
        <v>3.7486849999999996</v>
      </c>
      <c r="G2106" s="2">
        <f t="shared" si="259"/>
        <v>3.8246459999999995</v>
      </c>
      <c r="H2106" s="2">
        <f t="shared" si="255"/>
        <v>3.8985789999999954</v>
      </c>
      <c r="I2106" s="2">
        <f t="array" ref="I2106">SUMPRODUCT(B2090:B2109, (ROW(B2090:B2109)-ROW(B2090)+1)) / (20*21/2)</f>
        <v>3.7852880952380961</v>
      </c>
      <c r="J2106" s="2">
        <f t="shared" si="258"/>
        <v>3.7690083058880237</v>
      </c>
      <c r="K2106" s="2">
        <f t="shared" si="260"/>
        <v>3.7953042659231961</v>
      </c>
    </row>
    <row r="2107" spans="1:11" ht="13.5" x14ac:dyDescent="0.25">
      <c r="A2107" s="3">
        <f>TITRES_STAT!B2110</f>
        <v>45071</v>
      </c>
      <c r="B2107" s="6">
        <f>TITRES_STAT!D2110</f>
        <v>3.8102</v>
      </c>
      <c r="C2107" s="2">
        <f t="shared" si="253"/>
        <v>2.3499999999999854E-2</v>
      </c>
      <c r="D2107" s="2">
        <f t="shared" si="254"/>
        <v>3.7741400000000001</v>
      </c>
      <c r="E2107" s="2">
        <f t="shared" si="256"/>
        <v>3.7663200000000003</v>
      </c>
      <c r="F2107" s="2">
        <f t="shared" si="257"/>
        <v>3.7471149999999995</v>
      </c>
      <c r="G2107" s="2">
        <f t="shared" si="259"/>
        <v>3.828252</v>
      </c>
      <c r="H2107" s="2">
        <f t="shared" si="255"/>
        <v>3.8963834999999949</v>
      </c>
      <c r="I2107" s="2">
        <f t="array" ref="I2107">SUMPRODUCT(B2091:B2110, (ROW(B2091:B2110)-ROW(B2091)+1)) / (20*21/2)</f>
        <v>3.7968623809523816</v>
      </c>
      <c r="J2107" s="2">
        <f t="shared" si="258"/>
        <v>3.7729313243748783</v>
      </c>
      <c r="K2107" s="2">
        <f t="shared" si="260"/>
        <v>3.7958884123575807</v>
      </c>
    </row>
    <row r="2108" spans="1:11" ht="13.5" x14ac:dyDescent="0.25">
      <c r="A2108" s="3">
        <f>TITRES_STAT!B2111</f>
        <v>45072</v>
      </c>
      <c r="B2108" s="6">
        <f>TITRES_STAT!D2111</f>
        <v>3.9043000000000001</v>
      </c>
      <c r="C2108" s="2">
        <f t="shared" si="253"/>
        <v>9.4100000000000072E-2</v>
      </c>
      <c r="D2108" s="2">
        <f t="shared" si="254"/>
        <v>3.8039399999999999</v>
      </c>
      <c r="E2108" s="2">
        <f t="shared" si="256"/>
        <v>3.78043</v>
      </c>
      <c r="F2108" s="2">
        <f t="shared" si="257"/>
        <v>3.7522099999999994</v>
      </c>
      <c r="G2108" s="2">
        <f t="shared" si="259"/>
        <v>3.8315440000000001</v>
      </c>
      <c r="H2108" s="2">
        <f t="shared" si="255"/>
        <v>3.8947369999999948</v>
      </c>
      <c r="I2108" s="2">
        <f t="array" ref="I2108">SUMPRODUCT(B2092:B2111, (ROW(B2092:B2111)-ROW(B2092)+1)) / (20*21/2)</f>
        <v>3.8075033333333335</v>
      </c>
      <c r="J2108" s="2">
        <f t="shared" si="258"/>
        <v>3.785442626815366</v>
      </c>
      <c r="K2108" s="2">
        <f t="shared" si="260"/>
        <v>3.8001398471670873</v>
      </c>
    </row>
    <row r="2109" spans="1:11" ht="13.5" x14ac:dyDescent="0.25">
      <c r="A2109" s="3">
        <f>TITRES_STAT!B2112</f>
        <v>45075</v>
      </c>
      <c r="B2109" s="6">
        <f>TITRES_STAT!D2112</f>
        <v>3.8965000000000001</v>
      </c>
      <c r="C2109" s="2">
        <f t="shared" si="253"/>
        <v>-7.8000000000000291E-3</v>
      </c>
      <c r="D2109" s="2">
        <f t="shared" si="254"/>
        <v>3.8384399999999999</v>
      </c>
      <c r="E2109" s="2">
        <f t="shared" si="256"/>
        <v>3.7914099999999999</v>
      </c>
      <c r="F2109" s="2">
        <f t="shared" si="257"/>
        <v>3.7592700000000008</v>
      </c>
      <c r="G2109" s="2">
        <f t="shared" si="259"/>
        <v>3.8346800000000001</v>
      </c>
      <c r="H2109" s="2">
        <f t="shared" si="255"/>
        <v>3.8930909999999948</v>
      </c>
      <c r="I2109" s="2">
        <f t="array" ref="I2109">SUMPRODUCT(B2093:B2112, (ROW(B2093:B2112)-ROW(B2093)+1)) / (20*21/2)</f>
        <v>3.8149728571428572</v>
      </c>
      <c r="J2109" s="2">
        <f t="shared" si="258"/>
        <v>3.7960195194996169</v>
      </c>
      <c r="K2109" s="2">
        <f t="shared" si="260"/>
        <v>3.8039186766899471</v>
      </c>
    </row>
    <row r="2110" spans="1:11" ht="13.5" x14ac:dyDescent="0.25">
      <c r="A2110" s="3">
        <f>TITRES_STAT!B2113</f>
        <v>45076</v>
      </c>
      <c r="B2110" s="6">
        <f>TITRES_STAT!D2113</f>
        <v>3.8807999999999998</v>
      </c>
      <c r="C2110" s="2">
        <f t="shared" si="253"/>
        <v>-1.5700000000000269E-2</v>
      </c>
      <c r="D2110" s="2">
        <f t="shared" si="254"/>
        <v>3.8557000000000001</v>
      </c>
      <c r="E2110" s="2">
        <f t="shared" si="256"/>
        <v>3.8055200000000005</v>
      </c>
      <c r="F2110" s="2">
        <f t="shared" si="257"/>
        <v>3.7690700000000001</v>
      </c>
      <c r="G2110" s="2">
        <f t="shared" si="259"/>
        <v>3.8346800000000001</v>
      </c>
      <c r="H2110" s="2">
        <f t="shared" si="255"/>
        <v>3.8913664999999953</v>
      </c>
      <c r="I2110" s="2">
        <f t="array" ref="I2110">SUMPRODUCT(B2094:B2113, (ROW(B2094:B2113)-ROW(B2094)+1)) / (20*21/2)</f>
        <v>3.8163923809523816</v>
      </c>
      <c r="J2110" s="2">
        <f t="shared" si="258"/>
        <v>3.804093850975844</v>
      </c>
      <c r="K2110" s="2">
        <f t="shared" si="260"/>
        <v>3.8069336305452435</v>
      </c>
    </row>
    <row r="2111" spans="1:11" ht="13.5" x14ac:dyDescent="0.25">
      <c r="A2111" s="3">
        <f>TITRES_STAT!B2114</f>
        <v>45077</v>
      </c>
      <c r="B2111" s="6">
        <f>TITRES_STAT!D2114</f>
        <v>3.8807999999999998</v>
      </c>
      <c r="C2111" s="2">
        <f t="shared" si="253"/>
        <v>0</v>
      </c>
      <c r="D2111" s="2">
        <f t="shared" si="254"/>
        <v>3.8745200000000004</v>
      </c>
      <c r="E2111" s="2">
        <f t="shared" si="256"/>
        <v>3.8196299999999992</v>
      </c>
      <c r="F2111" s="2">
        <f t="shared" si="257"/>
        <v>3.7788699999999991</v>
      </c>
      <c r="G2111" s="2">
        <f t="shared" si="259"/>
        <v>3.8362479999999999</v>
      </c>
      <c r="H2111" s="2">
        <f t="shared" si="255"/>
        <v>3.8897594999999954</v>
      </c>
      <c r="I2111" s="2">
        <f t="array" ref="I2111">SUMPRODUCT(B2095:B2114, (ROW(B2095:B2114)-ROW(B2095)+1)) / (20*21/2)</f>
        <v>3.8211719047619046</v>
      </c>
      <c r="J2111" s="2">
        <f t="shared" si="258"/>
        <v>3.8113991985019542</v>
      </c>
      <c r="K2111" s="2">
        <f t="shared" si="260"/>
        <v>3.8098303509160183</v>
      </c>
    </row>
    <row r="2112" spans="1:11" ht="13.5" x14ac:dyDescent="0.25">
      <c r="A2112" s="3">
        <f>TITRES_STAT!B2115</f>
        <v>45078</v>
      </c>
      <c r="B2112" s="6">
        <f>TITRES_STAT!D2115</f>
        <v>3.8573</v>
      </c>
      <c r="C2112" s="2">
        <f t="shared" si="253"/>
        <v>-2.3499999999999854E-2</v>
      </c>
      <c r="D2112" s="2">
        <f t="shared" si="254"/>
        <v>3.8839399999999999</v>
      </c>
      <c r="E2112" s="2">
        <f t="shared" si="256"/>
        <v>3.82904</v>
      </c>
      <c r="F2112" s="2">
        <f t="shared" si="257"/>
        <v>3.7874949999999989</v>
      </c>
      <c r="G2112" s="2">
        <f t="shared" si="259"/>
        <v>3.8364060000000002</v>
      </c>
      <c r="H2112" s="2">
        <f t="shared" si="255"/>
        <v>3.8879174999999959</v>
      </c>
      <c r="I2112" s="2">
        <f t="array" ref="I2112">SUMPRODUCT(B2096:B2115, (ROW(B2096:B2115)-ROW(B2096)+1)) / (20*21/2)</f>
        <v>3.8258019047619052</v>
      </c>
      <c r="J2112" s="2">
        <f t="shared" si="258"/>
        <v>3.81577070340653</v>
      </c>
      <c r="K2112" s="2">
        <f t="shared" si="260"/>
        <v>3.8116919057820571</v>
      </c>
    </row>
    <row r="2113" spans="1:11" ht="13.5" x14ac:dyDescent="0.25">
      <c r="A2113" s="3">
        <f>TITRES_STAT!B2116</f>
        <v>45079</v>
      </c>
      <c r="B2113" s="6">
        <f>TITRES_STAT!D2116</f>
        <v>3.8024</v>
      </c>
      <c r="C2113" s="2">
        <f t="shared" si="253"/>
        <v>-5.4899999999999949E-2</v>
      </c>
      <c r="D2113" s="2">
        <f t="shared" si="254"/>
        <v>3.8635600000000005</v>
      </c>
      <c r="E2113" s="2">
        <f t="shared" si="256"/>
        <v>3.8337499999999998</v>
      </c>
      <c r="F2113" s="2">
        <f t="shared" si="257"/>
        <v>3.7914149999999998</v>
      </c>
      <c r="G2113" s="2">
        <f t="shared" si="259"/>
        <v>3.8340540000000005</v>
      </c>
      <c r="H2113" s="2">
        <f t="shared" si="255"/>
        <v>3.8858009999999963</v>
      </c>
      <c r="I2113" s="2">
        <f t="array" ref="I2113">SUMPRODUCT(B2097:B2116, (ROW(B2097:B2116)-ROW(B2097)+1)) / (20*21/2)</f>
        <v>3.8319233333333336</v>
      </c>
      <c r="J2113" s="2">
        <f t="shared" si="258"/>
        <v>3.8144973030820988</v>
      </c>
      <c r="K2113" s="2">
        <f t="shared" si="260"/>
        <v>3.8113275173200156</v>
      </c>
    </row>
    <row r="2114" spans="1:11" ht="13.5" x14ac:dyDescent="0.25">
      <c r="A2114" s="3">
        <f>TITRES_STAT!B2117</f>
        <v>45082</v>
      </c>
      <c r="B2114" s="6">
        <f>TITRES_STAT!D2117</f>
        <v>3.8416000000000001</v>
      </c>
      <c r="C2114" s="2">
        <f t="shared" si="253"/>
        <v>3.9200000000000124E-2</v>
      </c>
      <c r="D2114" s="2">
        <f t="shared" si="254"/>
        <v>3.8525800000000006</v>
      </c>
      <c r="E2114" s="2">
        <f t="shared" si="256"/>
        <v>3.84551</v>
      </c>
      <c r="F2114" s="2">
        <f t="shared" si="257"/>
        <v>3.7929850000000003</v>
      </c>
      <c r="G2114" s="2">
        <f t="shared" si="259"/>
        <v>3.8317020000000008</v>
      </c>
      <c r="H2114" s="2">
        <f t="shared" si="255"/>
        <v>3.883880499999997</v>
      </c>
      <c r="I2114" s="2">
        <f t="array" ref="I2114">SUMPRODUCT(B2098:B2117, (ROW(B2098:B2117)-ROW(B2098)+1)) / (20*21/2)</f>
        <v>3.8463347619047621</v>
      </c>
      <c r="J2114" s="2">
        <f t="shared" si="258"/>
        <v>3.8170785123123752</v>
      </c>
      <c r="K2114" s="2">
        <f t="shared" si="260"/>
        <v>3.8125146735035447</v>
      </c>
    </row>
    <row r="2115" spans="1:11" ht="13.5" x14ac:dyDescent="0.25">
      <c r="A2115" s="3">
        <f>TITRES_STAT!B2118</f>
        <v>45083</v>
      </c>
      <c r="B2115" s="6">
        <f>TITRES_STAT!D2118</f>
        <v>3.8416000000000001</v>
      </c>
      <c r="C2115" s="2">
        <f t="shared" si="253"/>
        <v>0</v>
      </c>
      <c r="D2115" s="2">
        <f t="shared" si="254"/>
        <v>3.8447400000000003</v>
      </c>
      <c r="E2115" s="2">
        <f t="shared" si="256"/>
        <v>3.8502200000000002</v>
      </c>
      <c r="F2115" s="2">
        <f t="shared" si="257"/>
        <v>3.800825000000001</v>
      </c>
      <c r="G2115" s="2">
        <f t="shared" si="259"/>
        <v>3.8293500000000007</v>
      </c>
      <c r="H2115" s="2">
        <f t="shared" si="255"/>
        <v>3.8819599999999963</v>
      </c>
      <c r="I2115" s="2">
        <f t="array" ref="I2115">SUMPRODUCT(B2099:B2118, (ROW(B2099:B2118)-ROW(B2099)+1)) / (20*21/2)</f>
        <v>3.874559523809523</v>
      </c>
      <c r="J2115" s="2">
        <f t="shared" si="258"/>
        <v>3.819413892092149</v>
      </c>
      <c r="K2115" s="2">
        <f t="shared" si="260"/>
        <v>3.8136552745426218</v>
      </c>
    </row>
    <row r="2116" spans="1:11" ht="13.5" x14ac:dyDescent="0.25">
      <c r="A2116" s="3">
        <f>TITRES_STAT!B2119</f>
        <v>45084</v>
      </c>
      <c r="B2116" s="6">
        <f>TITRES_STAT!D2119</f>
        <v>3.8651</v>
      </c>
      <c r="C2116" s="2">
        <f t="shared" ref="C2116:C2179" si="261">B2116-B2115</f>
        <v>2.3499999999999854E-2</v>
      </c>
      <c r="D2116" s="2">
        <f t="shared" si="254"/>
        <v>3.8415999999999997</v>
      </c>
      <c r="E2116" s="2">
        <f t="shared" si="256"/>
        <v>3.8580599999999996</v>
      </c>
      <c r="F2116" s="2">
        <f t="shared" si="257"/>
        <v>3.8078800000000008</v>
      </c>
      <c r="G2116" s="2">
        <f t="shared" si="259"/>
        <v>3.8274680000000005</v>
      </c>
      <c r="H2116" s="2">
        <f t="shared" si="255"/>
        <v>3.8801174999999959</v>
      </c>
      <c r="I2116" s="2">
        <f t="array" ref="I2116">SUMPRODUCT(B2100:B2119, (ROW(B2100:B2119)-ROW(B2100)+1)) / (20*21/2)</f>
        <v>3.8966185714285717</v>
      </c>
      <c r="J2116" s="2">
        <f t="shared" si="258"/>
        <v>3.8237649499881345</v>
      </c>
      <c r="K2116" s="2">
        <f t="shared" si="260"/>
        <v>3.8156727147566367</v>
      </c>
    </row>
    <row r="2117" spans="1:11" ht="13.5" x14ac:dyDescent="0.25">
      <c r="A2117" s="3">
        <f>TITRES_STAT!B2120</f>
        <v>45085</v>
      </c>
      <c r="B2117" s="6">
        <f>TITRES_STAT!D2120</f>
        <v>3.9592000000000001</v>
      </c>
      <c r="C2117" s="2">
        <f t="shared" si="261"/>
        <v>9.4100000000000072E-2</v>
      </c>
      <c r="D2117" s="2">
        <f t="shared" si="254"/>
        <v>3.86198</v>
      </c>
      <c r="E2117" s="2">
        <f t="shared" si="256"/>
        <v>3.87296</v>
      </c>
      <c r="F2117" s="2">
        <f t="shared" si="257"/>
        <v>3.8196400000000006</v>
      </c>
      <c r="G2117" s="2">
        <f t="shared" si="259"/>
        <v>3.8276260000000013</v>
      </c>
      <c r="H2117" s="2">
        <f t="shared" si="255"/>
        <v>3.8792159999999969</v>
      </c>
      <c r="I2117" s="2">
        <f t="array" ref="I2117">SUMPRODUCT(B2101:B2120, (ROW(B2101:B2120)-ROW(B2101)+1)) / (20*21/2)</f>
        <v>3.9173338095238095</v>
      </c>
      <c r="J2117" s="2">
        <f t="shared" si="258"/>
        <v>3.8366635261797404</v>
      </c>
      <c r="K2117" s="2">
        <f t="shared" si="260"/>
        <v>3.8213012357465725</v>
      </c>
    </row>
    <row r="2118" spans="1:11" ht="13.5" x14ac:dyDescent="0.25">
      <c r="A2118" s="3">
        <f>TITRES_STAT!B2121</f>
        <v>45086</v>
      </c>
      <c r="B2118" s="6">
        <f>TITRES_STAT!D2121</f>
        <v>4.1159999999999997</v>
      </c>
      <c r="C2118" s="2">
        <f t="shared" si="261"/>
        <v>0.15679999999999961</v>
      </c>
      <c r="D2118" s="2">
        <f t="shared" ref="D2118:D2181" si="262">AVERAGE(B2114:B2118)</f>
        <v>3.9247000000000001</v>
      </c>
      <c r="E2118" s="2">
        <f t="shared" si="256"/>
        <v>3.8941300000000005</v>
      </c>
      <c r="F2118" s="2">
        <f t="shared" si="257"/>
        <v>3.8372799999999998</v>
      </c>
      <c r="G2118" s="2">
        <f t="shared" si="259"/>
        <v>3.8309200000000008</v>
      </c>
      <c r="H2118" s="2">
        <f t="shared" si="255"/>
        <v>3.8786674999999962</v>
      </c>
      <c r="I2118" s="2">
        <f t="array" ref="I2118">SUMPRODUCT(B2102:B2121, (ROW(B2102:B2121)-ROW(B2102)+1)) / (20*21/2)</f>
        <v>3.9364814285714282</v>
      </c>
      <c r="J2118" s="2">
        <f t="shared" si="258"/>
        <v>3.8632669998769078</v>
      </c>
      <c r="K2118" s="2">
        <f t="shared" si="260"/>
        <v>3.832858050031021</v>
      </c>
    </row>
    <row r="2119" spans="1:11" ht="13.5" x14ac:dyDescent="0.25">
      <c r="A2119" s="3">
        <f>TITRES_STAT!B2122</f>
        <v>45089</v>
      </c>
      <c r="B2119" s="6">
        <f>TITRES_STAT!D2122</f>
        <v>4.0689000000000002</v>
      </c>
      <c r="C2119" s="2">
        <f t="shared" si="261"/>
        <v>-4.7099999999999476E-2</v>
      </c>
      <c r="D2119" s="2">
        <f t="shared" si="262"/>
        <v>3.9701599999999999</v>
      </c>
      <c r="E2119" s="2">
        <f t="shared" si="256"/>
        <v>3.9113699999999993</v>
      </c>
      <c r="F2119" s="2">
        <f t="shared" si="257"/>
        <v>3.8513899999999999</v>
      </c>
      <c r="G2119" s="2">
        <f t="shared" si="259"/>
        <v>3.8338980000000009</v>
      </c>
      <c r="H2119" s="2">
        <f t="shared" si="255"/>
        <v>3.8778834999999963</v>
      </c>
      <c r="I2119" s="2">
        <f t="array" ref="I2119">SUMPRODUCT(B2103:B2122, (ROW(B2103:B2122)-ROW(B2103)+1)) / (20*21/2)</f>
        <v>3.9548138095238095</v>
      </c>
      <c r="J2119" s="2">
        <f t="shared" si="258"/>
        <v>3.8828510951267265</v>
      </c>
      <c r="K2119" s="2">
        <f t="shared" si="260"/>
        <v>3.8421145970886283</v>
      </c>
    </row>
    <row r="2120" spans="1:11" ht="13.5" x14ac:dyDescent="0.25">
      <c r="A2120" s="3">
        <f>TITRES_STAT!B2123</f>
        <v>45090</v>
      </c>
      <c r="B2120" s="6">
        <f>TITRES_STAT!D2123</f>
        <v>4.0689000000000002</v>
      </c>
      <c r="C2120" s="2">
        <f t="shared" si="261"/>
        <v>0</v>
      </c>
      <c r="D2120" s="2">
        <f t="shared" si="262"/>
        <v>4.0156200000000002</v>
      </c>
      <c r="E2120" s="2">
        <f t="shared" si="256"/>
        <v>3.93018</v>
      </c>
      <c r="F2120" s="2">
        <f t="shared" si="257"/>
        <v>3.8678499999999998</v>
      </c>
      <c r="G2120" s="2">
        <f t="shared" si="259"/>
        <v>3.837660000000001</v>
      </c>
      <c r="H2120" s="2">
        <f t="shared" si="255"/>
        <v>3.8774519999999963</v>
      </c>
      <c r="I2120" s="2">
        <f t="array" ref="I2120">SUMPRODUCT(B2104:B2123, (ROW(B2104:B2123)-ROW(B2104)+1)) / (20*21/2)</f>
        <v>3.9709004761904767</v>
      </c>
      <c r="J2120" s="2">
        <f t="shared" si="258"/>
        <v>3.9005700384479907</v>
      </c>
      <c r="K2120" s="2">
        <f t="shared" si="260"/>
        <v>3.8510081423008393</v>
      </c>
    </row>
    <row r="2121" spans="1:11" ht="13.5" x14ac:dyDescent="0.25">
      <c r="A2121" s="3">
        <f>TITRES_STAT!B2124</f>
        <v>45091</v>
      </c>
      <c r="B2121" s="6">
        <f>TITRES_STAT!D2124</f>
        <v>4.0689000000000002</v>
      </c>
      <c r="C2121" s="2">
        <f t="shared" si="261"/>
        <v>0</v>
      </c>
      <c r="D2121" s="2">
        <f t="shared" si="262"/>
        <v>4.056379999999999</v>
      </c>
      <c r="E2121" s="2">
        <f t="shared" si="256"/>
        <v>3.9489899999999998</v>
      </c>
      <c r="F2121" s="2">
        <f t="shared" si="257"/>
        <v>3.8843100000000002</v>
      </c>
      <c r="G2121" s="2">
        <f t="shared" si="259"/>
        <v>3.840012000000002</v>
      </c>
      <c r="H2121" s="2">
        <f t="shared" si="255"/>
        <v>3.8771774999999962</v>
      </c>
      <c r="I2121" s="2">
        <f t="array" ref="I2121">SUMPRODUCT(B2105:B2124, (ROW(B2105:B2124)-ROW(B2105)+1)) / (20*21/2)</f>
        <v>3.9847509523809514</v>
      </c>
      <c r="J2121" s="2">
        <f t="shared" si="258"/>
        <v>3.916601463357706</v>
      </c>
      <c r="K2121" s="2">
        <f t="shared" si="260"/>
        <v>3.8595529210341399</v>
      </c>
    </row>
    <row r="2122" spans="1:11" ht="13.5" x14ac:dyDescent="0.25">
      <c r="A2122" s="3">
        <f>TITRES_STAT!B2125</f>
        <v>45092</v>
      </c>
      <c r="B2122" s="6">
        <f>TITRES_STAT!D2125</f>
        <v>4.0768000000000004</v>
      </c>
      <c r="C2122" s="2">
        <f t="shared" si="261"/>
        <v>7.9000000000002402E-3</v>
      </c>
      <c r="D2122" s="2">
        <f t="shared" si="262"/>
        <v>4.0798999999999994</v>
      </c>
      <c r="E2122" s="2">
        <f t="shared" si="256"/>
        <v>3.9709399999999997</v>
      </c>
      <c r="F2122" s="2">
        <f t="shared" si="257"/>
        <v>3.8999900000000003</v>
      </c>
      <c r="G2122" s="2">
        <f t="shared" si="259"/>
        <v>3.842522000000002</v>
      </c>
      <c r="H2122" s="2">
        <f t="shared" ref="H2122:H2185" si="263">AVERAGE(B1923:B2122)</f>
        <v>3.8768639999999963</v>
      </c>
      <c r="I2122" s="2">
        <f t="array" ref="I2122">SUMPRODUCT(B2106:B2125, (ROW(B2106:B2125)-ROW(B2106)+1)) / (20*21/2)</f>
        <v>3.9962533333333337</v>
      </c>
      <c r="J2122" s="2">
        <f t="shared" si="258"/>
        <v>3.9318584668474483</v>
      </c>
      <c r="K2122" s="2">
        <f t="shared" si="260"/>
        <v>3.8680724143269187</v>
      </c>
    </row>
    <row r="2123" spans="1:11" ht="13.5" x14ac:dyDescent="0.25">
      <c r="A2123" s="3">
        <f>TITRES_STAT!B2126</f>
        <v>45093</v>
      </c>
      <c r="B2123" s="6">
        <f>TITRES_STAT!D2126</f>
        <v>4.0689000000000002</v>
      </c>
      <c r="C2123" s="2">
        <f t="shared" si="261"/>
        <v>-7.9000000000002402E-3</v>
      </c>
      <c r="D2123" s="2">
        <f t="shared" si="262"/>
        <v>4.0704800000000008</v>
      </c>
      <c r="E2123" s="2">
        <f t="shared" si="256"/>
        <v>3.9975899999999998</v>
      </c>
      <c r="F2123" s="2">
        <f t="shared" si="257"/>
        <v>3.91567</v>
      </c>
      <c r="G2123" s="2">
        <f t="shared" si="259"/>
        <v>3.8455000000000017</v>
      </c>
      <c r="H2123" s="2">
        <f t="shared" si="263"/>
        <v>3.8761189999999965</v>
      </c>
      <c r="I2123" s="2">
        <f t="array" ref="I2123">SUMPRODUCT(B2107:B2126, (ROW(B2107:B2126)-ROW(B2107)+1)) / (20*21/2)</f>
        <v>4.0080090476190469</v>
      </c>
      <c r="J2123" s="2">
        <f t="shared" si="258"/>
        <v>3.9449100414334053</v>
      </c>
      <c r="K2123" s="2">
        <f t="shared" si="260"/>
        <v>3.8759480059219418</v>
      </c>
    </row>
    <row r="2124" spans="1:11" ht="13.5" x14ac:dyDescent="0.25">
      <c r="A2124" s="3">
        <f>TITRES_STAT!B2127</f>
        <v>45096</v>
      </c>
      <c r="B2124" s="6">
        <f>TITRES_STAT!D2127</f>
        <v>4.0610999999999997</v>
      </c>
      <c r="C2124" s="2">
        <f t="shared" si="261"/>
        <v>-7.8000000000004732E-3</v>
      </c>
      <c r="D2124" s="2">
        <f t="shared" si="262"/>
        <v>4.0689200000000003</v>
      </c>
      <c r="E2124" s="2">
        <f t="shared" ref="E2124:E2187" si="264">AVERAGE(B2115:B2124)</f>
        <v>4.0195399999999992</v>
      </c>
      <c r="F2124" s="2">
        <f t="shared" si="257"/>
        <v>3.9325250000000005</v>
      </c>
      <c r="G2124" s="2">
        <f t="shared" si="259"/>
        <v>3.8492640000000016</v>
      </c>
      <c r="H2124" s="2">
        <f t="shared" si="263"/>
        <v>3.8754134999999961</v>
      </c>
      <c r="I2124" s="2">
        <f t="array" ref="I2124">SUMPRODUCT(B2108:B2127, (ROW(B2108:B2127)-ROW(B2108)+1)) / (20*21/2)</f>
        <v>4.0117066666666661</v>
      </c>
      <c r="J2124" s="2">
        <f t="shared" si="258"/>
        <v>3.9559757517730811</v>
      </c>
      <c r="K2124" s="2">
        <f t="shared" si="260"/>
        <v>3.8832088684348069</v>
      </c>
    </row>
    <row r="2125" spans="1:11" ht="13.5" x14ac:dyDescent="0.25">
      <c r="A2125" s="3">
        <f>TITRES_STAT!B2128</f>
        <v>45097</v>
      </c>
      <c r="B2125" s="6">
        <f>TITRES_STAT!D2128</f>
        <v>4.0533000000000001</v>
      </c>
      <c r="C2125" s="2">
        <f t="shared" si="261"/>
        <v>-7.799999999999585E-3</v>
      </c>
      <c r="D2125" s="2">
        <f t="shared" si="262"/>
        <v>4.0658000000000003</v>
      </c>
      <c r="E2125" s="2">
        <f t="shared" si="264"/>
        <v>4.0407099999999989</v>
      </c>
      <c r="F2125" s="2">
        <f t="shared" si="257"/>
        <v>3.945465</v>
      </c>
      <c r="G2125" s="2">
        <f t="shared" si="259"/>
        <v>3.8528720000000014</v>
      </c>
      <c r="H2125" s="2">
        <f t="shared" si="263"/>
        <v>3.8746689999999968</v>
      </c>
      <c r="I2125" s="2">
        <f t="array" ref="I2125">SUMPRODUCT(B2109:B2128, (ROW(B2109:B2128)-ROW(B2109)+1)) / (20*21/2)</f>
        <v>4.0189842857142857</v>
      </c>
      <c r="J2125" s="2">
        <f t="shared" si="258"/>
        <v>3.9652447277946927</v>
      </c>
      <c r="K2125" s="2">
        <f t="shared" si="260"/>
        <v>3.8898791088883442</v>
      </c>
    </row>
    <row r="2126" spans="1:11" ht="13.5" x14ac:dyDescent="0.25">
      <c r="A2126" s="3">
        <f>TITRES_STAT!B2129</f>
        <v>45098</v>
      </c>
      <c r="B2126" s="6">
        <f>TITRES_STAT!D2129</f>
        <v>4.0689000000000002</v>
      </c>
      <c r="C2126" s="2">
        <f t="shared" si="261"/>
        <v>1.5600000000000058E-2</v>
      </c>
      <c r="D2126" s="2">
        <f t="shared" si="262"/>
        <v>4.0658000000000003</v>
      </c>
      <c r="E2126" s="2">
        <f t="shared" si="264"/>
        <v>4.0610899999999992</v>
      </c>
      <c r="F2126" s="2">
        <f t="shared" si="257"/>
        <v>3.9595750000000001</v>
      </c>
      <c r="G2126" s="2">
        <f t="shared" si="259"/>
        <v>3.8566340000000023</v>
      </c>
      <c r="H2126" s="2">
        <f t="shared" si="263"/>
        <v>3.8740414999999975</v>
      </c>
      <c r="I2126" s="2">
        <f t="array" ref="I2126">SUMPRODUCT(B2110:B2129, (ROW(B2110:B2129)-ROW(B2110)+1)) / (20*21/2)</f>
        <v>4.0211138095238095</v>
      </c>
      <c r="J2126" s="2">
        <f t="shared" si="258"/>
        <v>3.9751166584809123</v>
      </c>
      <c r="K2126" s="2">
        <f t="shared" si="260"/>
        <v>3.8968995359907623</v>
      </c>
    </row>
    <row r="2127" spans="1:11" ht="13.5" x14ac:dyDescent="0.25">
      <c r="A2127" s="3">
        <f>TITRES_STAT!B2130</f>
        <v>45099</v>
      </c>
      <c r="B2127" s="6">
        <f>TITRES_STAT!D2130</f>
        <v>3.9984000000000002</v>
      </c>
      <c r="C2127" s="2">
        <f t="shared" si="261"/>
        <v>-7.0500000000000007E-2</v>
      </c>
      <c r="D2127" s="2">
        <f t="shared" si="262"/>
        <v>4.0501199999999997</v>
      </c>
      <c r="E2127" s="2">
        <f t="shared" si="264"/>
        <v>4.0650099999999991</v>
      </c>
      <c r="F2127" s="2">
        <f t="shared" si="257"/>
        <v>3.968985</v>
      </c>
      <c r="G2127" s="2">
        <f t="shared" si="259"/>
        <v>3.858986000000002</v>
      </c>
      <c r="H2127" s="2">
        <f t="shared" si="263"/>
        <v>3.8729439999999973</v>
      </c>
      <c r="I2127" s="2">
        <f t="array" ref="I2127">SUMPRODUCT(B2111:B2130, (ROW(B2111:B2130)-ROW(B2111)+1)) / (20*21/2)</f>
        <v>4.0264914285714291</v>
      </c>
      <c r="J2127" s="2">
        <f t="shared" si="258"/>
        <v>3.9773341195779683</v>
      </c>
      <c r="K2127" s="2">
        <f t="shared" si="260"/>
        <v>3.900879946344066</v>
      </c>
    </row>
    <row r="2128" spans="1:11" ht="13.5" x14ac:dyDescent="0.25">
      <c r="A2128" s="3">
        <f>TITRES_STAT!B2131</f>
        <v>45100</v>
      </c>
      <c r="B2128" s="6">
        <f>TITRES_STAT!D2131</f>
        <v>4.0453999999999999</v>
      </c>
      <c r="C2128" s="2">
        <f t="shared" si="261"/>
        <v>4.6999999999999709E-2</v>
      </c>
      <c r="D2128" s="2">
        <f t="shared" si="262"/>
        <v>4.04542</v>
      </c>
      <c r="E2128" s="2">
        <f t="shared" si="264"/>
        <v>4.0579500000000008</v>
      </c>
      <c r="F2128" s="2">
        <f t="shared" si="257"/>
        <v>3.9760399999999998</v>
      </c>
      <c r="G2128" s="2">
        <f t="shared" si="259"/>
        <v>3.8630620000000029</v>
      </c>
      <c r="H2128" s="2">
        <f t="shared" si="263"/>
        <v>3.8720814999999966</v>
      </c>
      <c r="I2128" s="2">
        <f t="array" ref="I2128">SUMPRODUCT(B2112:B2131, (ROW(B2112:B2131)-ROW(B2112)+1)) / (20*21/2)</f>
        <v>4.0273890476190468</v>
      </c>
      <c r="J2128" s="2">
        <f t="shared" si="258"/>
        <v>3.9838165843800666</v>
      </c>
      <c r="K2128" s="2">
        <f t="shared" si="260"/>
        <v>3.9065473994286122</v>
      </c>
    </row>
    <row r="2129" spans="1:11" ht="13.5" x14ac:dyDescent="0.25">
      <c r="A2129" s="3">
        <f>TITRES_STAT!B2132</f>
        <v>45103</v>
      </c>
      <c r="B2129" s="6">
        <f>TITRES_STAT!D2132</f>
        <v>3.9984000000000002</v>
      </c>
      <c r="C2129" s="2">
        <f t="shared" si="261"/>
        <v>-4.6999999999999709E-2</v>
      </c>
      <c r="D2129" s="2">
        <f t="shared" si="262"/>
        <v>4.0328800000000005</v>
      </c>
      <c r="E2129" s="2">
        <f t="shared" si="264"/>
        <v>4.0509000000000004</v>
      </c>
      <c r="F2129" s="2">
        <f t="shared" si="257"/>
        <v>3.9811350000000005</v>
      </c>
      <c r="G2129" s="2">
        <f t="shared" si="259"/>
        <v>3.8655720000000025</v>
      </c>
      <c r="H2129" s="2">
        <f t="shared" si="263"/>
        <v>3.8711014999999964</v>
      </c>
      <c r="I2129" s="2">
        <f t="array" ref="I2129">SUMPRODUCT(B2113:B2132, (ROW(B2113:B2132)-ROW(B2113)+1)) / (20*21/2)</f>
        <v>4.032955238095238</v>
      </c>
      <c r="J2129" s="2">
        <f t="shared" si="258"/>
        <v>3.9852054811057744</v>
      </c>
      <c r="K2129" s="2">
        <f t="shared" si="260"/>
        <v>3.9101494621961179</v>
      </c>
    </row>
    <row r="2130" spans="1:11" ht="13.5" x14ac:dyDescent="0.25">
      <c r="A2130" s="3">
        <f>TITRES_STAT!B2133</f>
        <v>45104</v>
      </c>
      <c r="B2130" s="6">
        <f>TITRES_STAT!D2133</f>
        <v>4.0376000000000003</v>
      </c>
      <c r="C2130" s="2">
        <f t="shared" si="261"/>
        <v>3.9200000000000124E-2</v>
      </c>
      <c r="D2130" s="2">
        <f t="shared" si="262"/>
        <v>4.0297400000000003</v>
      </c>
      <c r="E2130" s="2">
        <f t="shared" si="264"/>
        <v>4.0477699999999999</v>
      </c>
      <c r="F2130" s="2">
        <f t="shared" si="257"/>
        <v>3.9889749999999999</v>
      </c>
      <c r="G2130" s="2">
        <f t="shared" si="259"/>
        <v>3.8688660000000024</v>
      </c>
      <c r="H2130" s="2">
        <f t="shared" si="263"/>
        <v>3.8709054999999966</v>
      </c>
      <c r="I2130" s="2">
        <f t="array" ref="I2130">SUMPRODUCT(B2114:B2133, (ROW(B2114:B2133)-ROW(B2114)+1)) / (20*21/2)</f>
        <v>4.037588095238096</v>
      </c>
      <c r="J2130" s="2">
        <f t="shared" si="258"/>
        <v>3.9901954352861768</v>
      </c>
      <c r="K2130" s="2">
        <f t="shared" si="260"/>
        <v>3.9151475225021528</v>
      </c>
    </row>
    <row r="2131" spans="1:11" ht="13.5" x14ac:dyDescent="0.25">
      <c r="A2131" s="3">
        <f>TITRES_STAT!B2134</f>
        <v>45107</v>
      </c>
      <c r="B2131" s="6">
        <f>TITRES_STAT!D2134</f>
        <v>3.9984000000000002</v>
      </c>
      <c r="C2131" s="2">
        <f t="shared" si="261"/>
        <v>-3.9200000000000124E-2</v>
      </c>
      <c r="D2131" s="2">
        <f t="shared" si="262"/>
        <v>4.0156400000000003</v>
      </c>
      <c r="E2131" s="2">
        <f t="shared" si="264"/>
        <v>4.0407200000000003</v>
      </c>
      <c r="F2131" s="2">
        <f t="shared" si="257"/>
        <v>3.9948549999999998</v>
      </c>
      <c r="G2131" s="2">
        <f t="shared" si="259"/>
        <v>3.8713760000000019</v>
      </c>
      <c r="H2131" s="2">
        <f t="shared" si="263"/>
        <v>3.8705134999999968</v>
      </c>
      <c r="I2131" s="2">
        <f t="array" ref="I2131">SUMPRODUCT(B2115:B2134, (ROW(B2115:B2134)-ROW(B2115)+1)) / (20*21/2)</f>
        <v>4.0417690476190478</v>
      </c>
      <c r="J2131" s="2">
        <f t="shared" si="258"/>
        <v>3.990976822401779</v>
      </c>
      <c r="K2131" s="2">
        <f t="shared" si="260"/>
        <v>3.9184123255412842</v>
      </c>
    </row>
    <row r="2132" spans="1:11" ht="13.5" x14ac:dyDescent="0.25">
      <c r="A2132" s="3">
        <f>TITRES_STAT!B2135</f>
        <v>45110</v>
      </c>
      <c r="B2132" s="6">
        <f>TITRES_STAT!D2135</f>
        <v>4.0533000000000001</v>
      </c>
      <c r="C2132" s="2">
        <f t="shared" si="261"/>
        <v>5.4899999999999949E-2</v>
      </c>
      <c r="D2132" s="2">
        <f t="shared" si="262"/>
        <v>4.0266200000000003</v>
      </c>
      <c r="E2132" s="2">
        <f t="shared" si="264"/>
        <v>4.0383699999999996</v>
      </c>
      <c r="F2132" s="2">
        <f t="shared" ref="F2132:F2195" si="265">AVERAGE(B2113:B2132)</f>
        <v>4.0046549999999996</v>
      </c>
      <c r="G2132" s="2">
        <f t="shared" si="259"/>
        <v>3.8749840000000018</v>
      </c>
      <c r="H2132" s="2">
        <f t="shared" si="263"/>
        <v>3.8700039999999967</v>
      </c>
      <c r="I2132" s="2">
        <f t="array" ref="I2132">SUMPRODUCT(B2116:B2135, (ROW(B2116:B2135)-ROW(B2116)+1)) / (20*21/2)</f>
        <v>4.0531238095238091</v>
      </c>
      <c r="J2132" s="2">
        <f t="shared" si="258"/>
        <v>3.9969123631254191</v>
      </c>
      <c r="K2132" s="2">
        <f t="shared" si="260"/>
        <v>3.9237020382651555</v>
      </c>
    </row>
    <row r="2133" spans="1:11" ht="13.5" x14ac:dyDescent="0.25">
      <c r="A2133" s="3">
        <f>TITRES_STAT!B2136</f>
        <v>45111</v>
      </c>
      <c r="B2133" s="6">
        <f>TITRES_STAT!D2136</f>
        <v>4.0533000000000001</v>
      </c>
      <c r="C2133" s="2">
        <f t="shared" si="261"/>
        <v>0</v>
      </c>
      <c r="D2133" s="2">
        <f t="shared" si="262"/>
        <v>4.0282</v>
      </c>
      <c r="E2133" s="2">
        <f t="shared" si="264"/>
        <v>4.03681</v>
      </c>
      <c r="F2133" s="2">
        <f t="shared" si="265"/>
        <v>4.0171999999999999</v>
      </c>
      <c r="G2133" s="2">
        <f t="shared" si="259"/>
        <v>3.8785920000000029</v>
      </c>
      <c r="H2133" s="2">
        <f t="shared" si="263"/>
        <v>3.8694944999999965</v>
      </c>
      <c r="I2133" s="2">
        <f t="array" ref="I2133">SUMPRODUCT(B2117:B2136, (ROW(B2117:B2136)-ROW(B2117)+1)) / (20*21/2)</f>
        <v>4.0613938095238096</v>
      </c>
      <c r="J2133" s="2">
        <f t="shared" ref="J2133:J2196" si="266">$J$4*B2133+J2132*(1-$J$4)</f>
        <v>4.0022826142563313</v>
      </c>
      <c r="K2133" s="2">
        <f t="shared" si="260"/>
        <v>3.9287843112743652</v>
      </c>
    </row>
    <row r="2134" spans="1:11" ht="13.5" x14ac:dyDescent="0.25">
      <c r="A2134" s="3">
        <f>TITRES_STAT!B2137</f>
        <v>45112</v>
      </c>
      <c r="B2134" s="6">
        <f>TITRES_STAT!D2137</f>
        <v>4.0610999999999997</v>
      </c>
      <c r="C2134" s="2">
        <f t="shared" si="261"/>
        <v>7.799999999999585E-3</v>
      </c>
      <c r="D2134" s="2">
        <f t="shared" si="262"/>
        <v>4.0407400000000004</v>
      </c>
      <c r="E2134" s="2">
        <f t="shared" si="264"/>
        <v>4.03681</v>
      </c>
      <c r="F2134" s="2">
        <f t="shared" si="265"/>
        <v>4.0281749999999992</v>
      </c>
      <c r="G2134" s="2">
        <f t="shared" si="259"/>
        <v>3.882512000000002</v>
      </c>
      <c r="H2134" s="2">
        <f t="shared" si="263"/>
        <v>3.8694159999999971</v>
      </c>
      <c r="I2134" s="2">
        <f t="array" ref="I2134">SUMPRODUCT(B2118:B2137, (ROW(B2118:B2137)-ROW(B2118)+1)) / (20*21/2)</f>
        <v>4.0684009523809515</v>
      </c>
      <c r="J2134" s="2">
        <f t="shared" si="266"/>
        <v>4.0078842700414423</v>
      </c>
      <c r="K2134" s="2">
        <f t="shared" si="260"/>
        <v>3.9339731618126255</v>
      </c>
    </row>
    <row r="2135" spans="1:11" ht="13.5" x14ac:dyDescent="0.25">
      <c r="A2135" s="3">
        <f>TITRES_STAT!B2138</f>
        <v>45113</v>
      </c>
      <c r="B2135" s="6">
        <f>TITRES_STAT!D2138</f>
        <v>4.1474000000000002</v>
      </c>
      <c r="C2135" s="2">
        <f t="shared" si="261"/>
        <v>8.6300000000000487E-2</v>
      </c>
      <c r="D2135" s="2">
        <f t="shared" si="262"/>
        <v>4.0627000000000004</v>
      </c>
      <c r="E2135" s="2">
        <f t="shared" si="264"/>
        <v>4.0462199999999999</v>
      </c>
      <c r="F2135" s="2">
        <f t="shared" si="265"/>
        <v>4.0434649999999994</v>
      </c>
      <c r="G2135" s="2">
        <f t="shared" si="259"/>
        <v>3.888002000000002</v>
      </c>
      <c r="H2135" s="2">
        <f t="shared" si="263"/>
        <v>3.8698084999999969</v>
      </c>
      <c r="I2135" s="2">
        <f t="array" ref="I2135">SUMPRODUCT(B2119:B2138, (ROW(B2119:B2138)-ROW(B2119)+1)) / (20*21/2)</f>
        <v>4.0786600000000002</v>
      </c>
      <c r="J2135" s="2">
        <f t="shared" si="266"/>
        <v>4.0211714824184481</v>
      </c>
      <c r="K2135" s="2">
        <f t="shared" si="260"/>
        <v>3.9423428417415418</v>
      </c>
    </row>
    <row r="2136" spans="1:11" ht="13.5" x14ac:dyDescent="0.25">
      <c r="A2136" s="3">
        <f>TITRES_STAT!B2139</f>
        <v>45114</v>
      </c>
      <c r="B2136" s="6">
        <f>TITRES_STAT!D2139</f>
        <v>4.1303000000000001</v>
      </c>
      <c r="C2136" s="2">
        <f t="shared" si="261"/>
        <v>-1.7100000000000115E-2</v>
      </c>
      <c r="D2136" s="2">
        <f t="shared" si="262"/>
        <v>4.08908</v>
      </c>
      <c r="E2136" s="2">
        <f t="shared" si="264"/>
        <v>4.0523600000000002</v>
      </c>
      <c r="F2136" s="2">
        <f t="shared" si="265"/>
        <v>4.056725000000001</v>
      </c>
      <c r="G2136" s="2">
        <f t="shared" si="259"/>
        <v>3.8937760000000012</v>
      </c>
      <c r="H2136" s="2">
        <f t="shared" si="263"/>
        <v>3.8698014999999977</v>
      </c>
      <c r="I2136" s="2">
        <f t="array" ref="I2136">SUMPRODUCT(B2120:B2139, (ROW(B2120:B2139)-ROW(B2120)+1)) / (20*21/2)</f>
        <v>4.0894571428571433</v>
      </c>
      <c r="J2136" s="2">
        <f t="shared" si="266"/>
        <v>4.0315646745690721</v>
      </c>
      <c r="K2136" s="2">
        <f t="shared" si="260"/>
        <v>3.9497137106928544</v>
      </c>
    </row>
    <row r="2137" spans="1:11" ht="13.5" x14ac:dyDescent="0.25">
      <c r="A2137" s="3">
        <f>TITRES_STAT!B2140</f>
        <v>45117</v>
      </c>
      <c r="B2137" s="6">
        <f>TITRES_STAT!D2140</f>
        <v>4.1303000000000001</v>
      </c>
      <c r="C2137" s="2">
        <f t="shared" si="261"/>
        <v>0</v>
      </c>
      <c r="D2137" s="2">
        <f t="shared" si="262"/>
        <v>4.1044799999999997</v>
      </c>
      <c r="E2137" s="2">
        <f t="shared" si="264"/>
        <v>4.06555</v>
      </c>
      <c r="F2137" s="2">
        <f t="shared" si="265"/>
        <v>4.0652800000000004</v>
      </c>
      <c r="G2137" s="2">
        <f t="shared" si="259"/>
        <v>3.8995500000000014</v>
      </c>
      <c r="H2137" s="2">
        <f t="shared" si="263"/>
        <v>3.8701864999999973</v>
      </c>
      <c r="I2137" s="2">
        <f t="array" ref="I2137">SUMPRODUCT(B2121:B2140, (ROW(B2121:B2140)-ROW(B2121)+1)) / (20*21/2)</f>
        <v>4.0915942857142857</v>
      </c>
      <c r="J2137" s="2">
        <f t="shared" si="266"/>
        <v>4.0409680388958273</v>
      </c>
      <c r="K2137" s="2">
        <f t="shared" si="260"/>
        <v>3.9567955259598016</v>
      </c>
    </row>
    <row r="2138" spans="1:11" ht="13.5" x14ac:dyDescent="0.25">
      <c r="A2138" s="3">
        <f>TITRES_STAT!B2141</f>
        <v>45118</v>
      </c>
      <c r="B2138" s="6">
        <f>TITRES_STAT!D2141</f>
        <v>4.173</v>
      </c>
      <c r="C2138" s="2">
        <f t="shared" si="261"/>
        <v>4.269999999999996E-2</v>
      </c>
      <c r="D2138" s="2">
        <f t="shared" si="262"/>
        <v>4.1284200000000002</v>
      </c>
      <c r="E2138" s="2">
        <f t="shared" si="264"/>
        <v>4.0783100000000001</v>
      </c>
      <c r="F2138" s="2">
        <f t="shared" si="265"/>
        <v>4.0681300000000018</v>
      </c>
      <c r="G2138" s="2">
        <f t="shared" si="259"/>
        <v>3.9069620000000014</v>
      </c>
      <c r="H2138" s="2">
        <f t="shared" si="263"/>
        <v>3.8707459999999982</v>
      </c>
      <c r="I2138" s="2">
        <f t="array" ref="I2138">SUMPRODUCT(B2122:B2141, (ROW(B2122:B2141)-ROW(B2122)+1)) / (20*21/2)</f>
        <v>4.0936014285714286</v>
      </c>
      <c r="J2138" s="2">
        <f t="shared" si="266"/>
        <v>4.0535425113819388</v>
      </c>
      <c r="K2138" s="2">
        <f t="shared" si="260"/>
        <v>3.9652741327849075</v>
      </c>
    </row>
    <row r="2139" spans="1:11" ht="13.5" x14ac:dyDescent="0.25">
      <c r="A2139" s="3">
        <f>TITRES_STAT!B2142</f>
        <v>45119</v>
      </c>
      <c r="B2139" s="6">
        <f>TITRES_STAT!D2142</f>
        <v>4.1814999999999998</v>
      </c>
      <c r="C2139" s="2">
        <f t="shared" si="261"/>
        <v>8.49999999999973E-3</v>
      </c>
      <c r="D2139" s="2">
        <f t="shared" si="262"/>
        <v>4.1524999999999999</v>
      </c>
      <c r="E2139" s="2">
        <f t="shared" si="264"/>
        <v>4.0966199999999997</v>
      </c>
      <c r="F2139" s="2">
        <f t="shared" si="265"/>
        <v>4.0737600000000009</v>
      </c>
      <c r="G2139" s="2">
        <f t="shared" si="259"/>
        <v>3.9154860000000018</v>
      </c>
      <c r="H2139" s="2">
        <f t="shared" si="263"/>
        <v>3.871465499999998</v>
      </c>
      <c r="I2139" s="2">
        <f t="array" ref="I2139">SUMPRODUCT(B2123:B2142, (ROW(B2123:B2142)-ROW(B2123)+1)) / (20*21/2)</f>
        <v>4.102792857142858</v>
      </c>
      <c r="J2139" s="2">
        <f t="shared" si="266"/>
        <v>4.0657289388693734</v>
      </c>
      <c r="K2139" s="2">
        <f t="shared" si="260"/>
        <v>3.9737535785580484</v>
      </c>
    </row>
    <row r="2140" spans="1:11" ht="13.5" x14ac:dyDescent="0.25">
      <c r="A2140" s="3">
        <f>TITRES_STAT!B2143</f>
        <v>45120</v>
      </c>
      <c r="B2140" s="6">
        <f>TITRES_STAT!D2143</f>
        <v>4.0961999999999996</v>
      </c>
      <c r="C2140" s="2">
        <f t="shared" si="261"/>
        <v>-8.5300000000000153E-2</v>
      </c>
      <c r="D2140" s="2">
        <f t="shared" si="262"/>
        <v>4.1422599999999994</v>
      </c>
      <c r="E2140" s="2">
        <f t="shared" si="264"/>
        <v>4.1024799999999999</v>
      </c>
      <c r="F2140" s="2">
        <f t="shared" si="265"/>
        <v>4.0751249999999999</v>
      </c>
      <c r="G2140" s="2">
        <f t="shared" si="259"/>
        <v>3.9237140000000017</v>
      </c>
      <c r="H2140" s="2">
        <f t="shared" si="263"/>
        <v>3.8721114999999986</v>
      </c>
      <c r="I2140" s="2">
        <f t="array" ref="I2140">SUMPRODUCT(B2124:B2143, (ROW(B2124:B2143)-ROW(B2124)+1)) / (20*21/2)</f>
        <v>4.1098976190476195</v>
      </c>
      <c r="J2140" s="2">
        <f t="shared" si="266"/>
        <v>4.0686309446913373</v>
      </c>
      <c r="K2140" s="2">
        <f t="shared" si="260"/>
        <v>3.9785553990067526</v>
      </c>
    </row>
    <row r="2141" spans="1:11" ht="13.5" x14ac:dyDescent="0.25">
      <c r="A2141" s="3">
        <f>TITRES_STAT!B2144</f>
        <v>45121</v>
      </c>
      <c r="B2141" s="6">
        <f>TITRES_STAT!D2144</f>
        <v>4.0961999999999996</v>
      </c>
      <c r="C2141" s="2">
        <f t="shared" si="261"/>
        <v>0</v>
      </c>
      <c r="D2141" s="2">
        <f t="shared" si="262"/>
        <v>4.13544</v>
      </c>
      <c r="E2141" s="2">
        <f t="shared" si="264"/>
        <v>4.1122599999999991</v>
      </c>
      <c r="F2141" s="2">
        <f t="shared" si="265"/>
        <v>4.0764899999999997</v>
      </c>
      <c r="G2141" s="2">
        <f t="shared" si="259"/>
        <v>3.9319420000000012</v>
      </c>
      <c r="H2141" s="2">
        <f t="shared" si="263"/>
        <v>3.8726004999999986</v>
      </c>
      <c r="I2141" s="2">
        <f t="array" ref="I2141">SUMPRODUCT(B2125:B2144, (ROW(B2125:B2144)-ROW(B2125)+1)) / (20*21/2)</f>
        <v>4.110902380952381</v>
      </c>
      <c r="J2141" s="2">
        <f t="shared" si="266"/>
        <v>4.0712565690064482</v>
      </c>
      <c r="K2141" s="2">
        <f t="shared" si="260"/>
        <v>3.9831689127711938</v>
      </c>
    </row>
    <row r="2142" spans="1:11" ht="13.5" x14ac:dyDescent="0.25">
      <c r="A2142" s="3">
        <f>TITRES_STAT!B2145</f>
        <v>45124</v>
      </c>
      <c r="B2142" s="6">
        <f>TITRES_STAT!D2145</f>
        <v>4.173</v>
      </c>
      <c r="C2142" s="2">
        <f t="shared" si="261"/>
        <v>7.6800000000000423E-2</v>
      </c>
      <c r="D2142" s="2">
        <f t="shared" si="262"/>
        <v>4.1439800000000009</v>
      </c>
      <c r="E2142" s="2">
        <f t="shared" si="264"/>
        <v>4.1242299999999998</v>
      </c>
      <c r="F2142" s="2">
        <f t="shared" si="265"/>
        <v>4.0812999999999988</v>
      </c>
      <c r="G2142" s="2">
        <f t="shared" si="259"/>
        <v>3.9417060000000017</v>
      </c>
      <c r="H2142" s="2">
        <f t="shared" si="263"/>
        <v>3.8734734999999989</v>
      </c>
      <c r="I2142" s="2">
        <f t="array" ref="I2142">SUMPRODUCT(B2126:B2145, (ROW(B2126:B2145)-ROW(B2126)+1)) / (20*21/2)</f>
        <v>4.1117400000000002</v>
      </c>
      <c r="J2142" s="2">
        <f t="shared" si="266"/>
        <v>4.0809464195772627</v>
      </c>
      <c r="K2142" s="2">
        <f t="shared" si="260"/>
        <v>3.9906132691331075</v>
      </c>
    </row>
    <row r="2143" spans="1:11" ht="13.5" x14ac:dyDescent="0.25">
      <c r="A2143" s="3">
        <f>TITRES_STAT!B2146</f>
        <v>45125</v>
      </c>
      <c r="B2143" s="6">
        <f>TITRES_STAT!D2146</f>
        <v>4.1558999999999999</v>
      </c>
      <c r="C2143" s="2">
        <f t="shared" si="261"/>
        <v>-1.7100000000000115E-2</v>
      </c>
      <c r="D2143" s="2">
        <f t="shared" si="262"/>
        <v>4.1405599999999998</v>
      </c>
      <c r="E2143" s="2">
        <f t="shared" si="264"/>
        <v>4.1344900000000004</v>
      </c>
      <c r="F2143" s="2">
        <f t="shared" si="265"/>
        <v>4.0856499999999993</v>
      </c>
      <c r="G2143" s="2">
        <f t="shared" si="259"/>
        <v>3.9503440000000012</v>
      </c>
      <c r="H2143" s="2">
        <f t="shared" si="263"/>
        <v>3.8742609999999988</v>
      </c>
      <c r="I2143" s="2">
        <f t="array" ref="I2143">SUMPRODUCT(B2127:B2146, (ROW(B2127:B2146)-ROW(B2127)+1)) / (20*21/2)</f>
        <v>4.1123733333333332</v>
      </c>
      <c r="J2143" s="2">
        <f t="shared" si="266"/>
        <v>4.0880848558079999</v>
      </c>
      <c r="K2143" s="2">
        <f t="shared" si="260"/>
        <v>3.9970951017161234</v>
      </c>
    </row>
    <row r="2144" spans="1:11" ht="13.5" x14ac:dyDescent="0.25">
      <c r="A2144" s="3">
        <f>TITRES_STAT!B2147</f>
        <v>45127</v>
      </c>
      <c r="B2144" s="6">
        <f>TITRES_STAT!D2147</f>
        <v>4.0961999999999996</v>
      </c>
      <c r="C2144" s="2">
        <f t="shared" si="261"/>
        <v>-5.9700000000000308E-2</v>
      </c>
      <c r="D2144" s="2">
        <f t="shared" si="262"/>
        <v>4.1234999999999999</v>
      </c>
      <c r="E2144" s="2">
        <f t="shared" si="264"/>
        <v>4.1379999999999999</v>
      </c>
      <c r="F2144" s="2">
        <f t="shared" si="265"/>
        <v>4.0874049999999995</v>
      </c>
      <c r="G2144" s="2">
        <f t="shared" si="259"/>
        <v>3.9560640000000014</v>
      </c>
      <c r="H2144" s="2">
        <f t="shared" si="263"/>
        <v>3.8748674999999988</v>
      </c>
      <c r="I2144" s="2">
        <f t="array" ref="I2144">SUMPRODUCT(B2128:B2147, (ROW(B2128:B2147)-ROW(B2128)+1)) / (20*21/2)</f>
        <v>4.1193814285714279</v>
      </c>
      <c r="J2144" s="2">
        <f t="shared" si="266"/>
        <v>4.088857726683429</v>
      </c>
      <c r="K2144" s="2">
        <f t="shared" si="260"/>
        <v>4.000981568315491</v>
      </c>
    </row>
    <row r="2145" spans="1:11" ht="13.5" x14ac:dyDescent="0.25">
      <c r="A2145" s="3">
        <f>TITRES_STAT!B2148</f>
        <v>45128</v>
      </c>
      <c r="B2145" s="6">
        <f>TITRES_STAT!D2148</f>
        <v>4.0961999999999996</v>
      </c>
      <c r="C2145" s="2">
        <f t="shared" si="261"/>
        <v>0</v>
      </c>
      <c r="D2145" s="2">
        <f t="shared" si="262"/>
        <v>4.1234999999999999</v>
      </c>
      <c r="E2145" s="2">
        <f t="shared" si="264"/>
        <v>4.1328800000000001</v>
      </c>
      <c r="F2145" s="2">
        <f t="shared" si="265"/>
        <v>4.08955</v>
      </c>
      <c r="G2145" s="2">
        <f t="shared" si="259"/>
        <v>3.9642920000000021</v>
      </c>
      <c r="H2145" s="2">
        <f t="shared" si="263"/>
        <v>3.8755919999999988</v>
      </c>
      <c r="I2145" s="2">
        <f t="array" ref="I2145">SUMPRODUCT(B2129:B2148, (ROW(B2129:B2148)-ROW(B2129)+1)) / (20*21/2)</f>
        <v>4.1190938095238092</v>
      </c>
      <c r="J2145" s="2">
        <f t="shared" si="266"/>
        <v>4.0895569908088163</v>
      </c>
      <c r="K2145" s="2">
        <f t="shared" si="260"/>
        <v>4.0047156244599815</v>
      </c>
    </row>
    <row r="2146" spans="1:11" ht="13.5" x14ac:dyDescent="0.25">
      <c r="A2146" s="3">
        <f>TITRES_STAT!B2149</f>
        <v>45131</v>
      </c>
      <c r="B2146" s="6">
        <f>TITRES_STAT!D2149</f>
        <v>4.0961999999999996</v>
      </c>
      <c r="C2146" s="2">
        <f t="shared" si="261"/>
        <v>0</v>
      </c>
      <c r="D2146" s="2">
        <f t="shared" si="262"/>
        <v>4.1234999999999999</v>
      </c>
      <c r="E2146" s="2">
        <f t="shared" si="264"/>
        <v>4.1294699999999995</v>
      </c>
      <c r="F2146" s="2">
        <f t="shared" si="265"/>
        <v>4.0909149999999999</v>
      </c>
      <c r="G2146" s="2">
        <f t="shared" si="259"/>
        <v>3.9717360000000017</v>
      </c>
      <c r="H2146" s="2">
        <f t="shared" si="263"/>
        <v>3.8764729999999985</v>
      </c>
      <c r="I2146" s="2">
        <f t="array" ref="I2146">SUMPRODUCT(B2130:B2149, (ROW(B2130:B2149)-ROW(B2130)+1)) / (20*21/2)</f>
        <v>4.1169357142857148</v>
      </c>
      <c r="J2146" s="2">
        <f t="shared" si="266"/>
        <v>4.0901896583508339</v>
      </c>
      <c r="K2146" s="2">
        <f t="shared" si="260"/>
        <v>4.0083032470301783</v>
      </c>
    </row>
    <row r="2147" spans="1:11" ht="13.5" x14ac:dyDescent="0.25">
      <c r="A2147" s="3">
        <f>TITRES_STAT!B2150</f>
        <v>45133</v>
      </c>
      <c r="B2147" s="6">
        <f>TITRES_STAT!D2150</f>
        <v>4.1645000000000003</v>
      </c>
      <c r="C2147" s="2">
        <f t="shared" si="261"/>
        <v>6.8300000000000693E-2</v>
      </c>
      <c r="D2147" s="2">
        <f t="shared" si="262"/>
        <v>4.1217999999999995</v>
      </c>
      <c r="E2147" s="2">
        <f t="shared" si="264"/>
        <v>4.1328900000000006</v>
      </c>
      <c r="F2147" s="2">
        <f t="shared" si="265"/>
        <v>4.0992199999999999</v>
      </c>
      <c r="G2147" s="2">
        <f t="shared" si="259"/>
        <v>3.9805460000000026</v>
      </c>
      <c r="H2147" s="2">
        <f t="shared" si="263"/>
        <v>3.8776954999999989</v>
      </c>
      <c r="I2147" s="2">
        <f t="array" ref="I2147">SUMPRODUCT(B2131:B2150, (ROW(B2131:B2150)-ROW(B2131)+1)) / (20*21/2)</f>
        <v>4.1152123809523804</v>
      </c>
      <c r="J2147" s="2">
        <f t="shared" si="266"/>
        <v>4.0972668337459925</v>
      </c>
      <c r="K2147" s="2">
        <f t="shared" si="260"/>
        <v>4.0144286098917403</v>
      </c>
    </row>
    <row r="2148" spans="1:11" ht="13.5" x14ac:dyDescent="0.25">
      <c r="A2148" s="3">
        <f>TITRES_STAT!B2151</f>
        <v>45134</v>
      </c>
      <c r="B2148" s="6">
        <f>TITRES_STAT!D2151</f>
        <v>4.0961999999999996</v>
      </c>
      <c r="C2148" s="2">
        <f t="shared" si="261"/>
        <v>-6.8300000000000693E-2</v>
      </c>
      <c r="D2148" s="2">
        <f t="shared" si="262"/>
        <v>4.1098599999999994</v>
      </c>
      <c r="E2148" s="2">
        <f t="shared" si="264"/>
        <v>4.12521</v>
      </c>
      <c r="F2148" s="2">
        <f t="shared" si="265"/>
        <v>4.1017599999999996</v>
      </c>
      <c r="G2148" s="2">
        <f t="shared" si="259"/>
        <v>3.9872060000000022</v>
      </c>
      <c r="H2148" s="2">
        <f t="shared" si="263"/>
        <v>3.8784199999999989</v>
      </c>
      <c r="I2148" s="2">
        <f t="array" ref="I2148">SUMPRODUCT(B2132:B2151, (ROW(B2132:B2151)-ROW(B2132)+1)) / (20*21/2)</f>
        <v>4.1132504761904762</v>
      </c>
      <c r="J2148" s="2">
        <f t="shared" si="266"/>
        <v>4.097165230532088</v>
      </c>
      <c r="K2148" s="2">
        <f t="shared" si="260"/>
        <v>4.0176353310724569</v>
      </c>
    </row>
    <row r="2149" spans="1:11" ht="13.5" x14ac:dyDescent="0.25">
      <c r="A2149" s="3">
        <f>TITRES_STAT!B2152</f>
        <v>45135</v>
      </c>
      <c r="B2149" s="6">
        <f>TITRES_STAT!D2152</f>
        <v>4.0791000000000004</v>
      </c>
      <c r="C2149" s="2">
        <f t="shared" si="261"/>
        <v>-1.7099999999999227E-2</v>
      </c>
      <c r="D2149" s="2">
        <f t="shared" si="262"/>
        <v>4.1064400000000001</v>
      </c>
      <c r="E2149" s="2">
        <f t="shared" si="264"/>
        <v>4.1149699999999996</v>
      </c>
      <c r="F2149" s="2">
        <f t="shared" si="265"/>
        <v>4.1057949999999988</v>
      </c>
      <c r="G2149" s="2">
        <f t="shared" si="259"/>
        <v>3.9930540000000025</v>
      </c>
      <c r="H2149" s="2">
        <f t="shared" si="263"/>
        <v>3.8791369999999987</v>
      </c>
      <c r="I2149" s="2">
        <f t="array" ref="I2149">SUMPRODUCT(B2133:B2152, (ROW(B2133:B2152)-ROW(B2133)+1)) / (20*21/2)</f>
        <v>4.1092347619047613</v>
      </c>
      <c r="J2149" s="2">
        <f t="shared" si="266"/>
        <v>4.0954447323861753</v>
      </c>
      <c r="K2149" s="2">
        <f t="shared" si="260"/>
        <v>4.0200457102460856</v>
      </c>
    </row>
    <row r="2150" spans="1:11" ht="13.5" x14ac:dyDescent="0.25">
      <c r="A2150" s="3">
        <f>TITRES_STAT!B2153</f>
        <v>45138</v>
      </c>
      <c r="B2150" s="6">
        <f>TITRES_STAT!D2153</f>
        <v>4.0876999999999999</v>
      </c>
      <c r="C2150" s="2">
        <f t="shared" si="261"/>
        <v>8.5999999999994969E-3</v>
      </c>
      <c r="D2150" s="2">
        <f t="shared" si="262"/>
        <v>4.1047399999999996</v>
      </c>
      <c r="E2150" s="2">
        <f t="shared" si="264"/>
        <v>4.1141199999999998</v>
      </c>
      <c r="F2150" s="2">
        <f t="shared" si="265"/>
        <v>4.108299999999999</v>
      </c>
      <c r="G2150" s="2">
        <f t="shared" si="259"/>
        <v>4.0000140000000028</v>
      </c>
      <c r="H2150" s="2">
        <f t="shared" si="263"/>
        <v>3.879858</v>
      </c>
      <c r="I2150" s="2">
        <f t="array" ref="I2150">SUMPRODUCT(B2134:B2153, (ROW(B2134:B2153)-ROW(B2134)+1)) / (20*21/2)</f>
        <v>4.107574761904762</v>
      </c>
      <c r="J2150" s="2">
        <f t="shared" si="266"/>
        <v>4.0947071388255871</v>
      </c>
      <c r="K2150" s="2">
        <f t="shared" si="260"/>
        <v>4.0226988196482001</v>
      </c>
    </row>
    <row r="2151" spans="1:11" ht="13.5" x14ac:dyDescent="0.25">
      <c r="A2151" s="3">
        <f>TITRES_STAT!B2154</f>
        <v>45139</v>
      </c>
      <c r="B2151" s="6">
        <f>TITRES_STAT!D2154</f>
        <v>4.0876999999999999</v>
      </c>
      <c r="C2151" s="2">
        <f t="shared" si="261"/>
        <v>0</v>
      </c>
      <c r="D2151" s="2">
        <f t="shared" si="262"/>
        <v>4.10304</v>
      </c>
      <c r="E2151" s="2">
        <f t="shared" si="264"/>
        <v>4.11327</v>
      </c>
      <c r="F2151" s="2">
        <f t="shared" si="265"/>
        <v>4.1127649999999987</v>
      </c>
      <c r="G2151" s="2">
        <f t="shared" si="259"/>
        <v>4.0069740000000031</v>
      </c>
      <c r="H2151" s="2">
        <f t="shared" si="263"/>
        <v>3.8806180000000006</v>
      </c>
      <c r="I2151" s="2">
        <f t="array" ref="I2151">SUMPRODUCT(B2135:B2154, (ROW(B2135:B2154)-ROW(B2135)+1)) / (20*21/2)</f>
        <v>4.0983961904761905</v>
      </c>
      <c r="J2151" s="2">
        <f t="shared" si="266"/>
        <v>4.0940397922707694</v>
      </c>
      <c r="K2151" s="2">
        <f t="shared" si="260"/>
        <v>4.0252478855443492</v>
      </c>
    </row>
    <row r="2152" spans="1:11" ht="13.5" x14ac:dyDescent="0.25">
      <c r="A2152" s="3">
        <f>TITRES_STAT!B2155</f>
        <v>45140</v>
      </c>
      <c r="B2152" s="6">
        <f>TITRES_STAT!D2155</f>
        <v>4.0705999999999998</v>
      </c>
      <c r="C2152" s="2">
        <f t="shared" si="261"/>
        <v>-1.7100000000000115E-2</v>
      </c>
      <c r="D2152" s="2">
        <f t="shared" si="262"/>
        <v>4.0842599999999996</v>
      </c>
      <c r="E2152" s="2">
        <f t="shared" si="264"/>
        <v>4.1030299999999995</v>
      </c>
      <c r="F2152" s="2">
        <f t="shared" si="265"/>
        <v>4.1136299999999988</v>
      </c>
      <c r="G2152" s="2">
        <f t="shared" si="259"/>
        <v>4.0131220000000027</v>
      </c>
      <c r="H2152" s="2">
        <f t="shared" si="263"/>
        <v>3.8814495000000004</v>
      </c>
      <c r="I2152" s="2">
        <f t="array" ref="I2152">SUMPRODUCT(B2136:B2155, (ROW(B2136:B2155)-ROW(B2136)+1)) / (20*21/2)</f>
        <v>4.0861685714285709</v>
      </c>
      <c r="J2152" s="2">
        <f t="shared" si="266"/>
        <v>4.0918074311021249</v>
      </c>
      <c r="K2152" s="2">
        <f t="shared" si="260"/>
        <v>4.0270263998367275</v>
      </c>
    </row>
    <row r="2153" spans="1:11" ht="13.5" x14ac:dyDescent="0.25">
      <c r="A2153" s="3">
        <f>TITRES_STAT!B2156</f>
        <v>45141</v>
      </c>
      <c r="B2153" s="6">
        <f>TITRES_STAT!D2156</f>
        <v>4.0961999999999996</v>
      </c>
      <c r="C2153" s="2">
        <f t="shared" si="261"/>
        <v>2.5599999999999845E-2</v>
      </c>
      <c r="D2153" s="2">
        <f t="shared" si="262"/>
        <v>4.0842599999999996</v>
      </c>
      <c r="E2153" s="2">
        <f t="shared" si="264"/>
        <v>4.097059999999999</v>
      </c>
      <c r="F2153" s="2">
        <f t="shared" si="265"/>
        <v>4.1157749999999993</v>
      </c>
      <c r="G2153" s="2">
        <f t="shared" si="259"/>
        <v>4.0199400000000027</v>
      </c>
      <c r="H2153" s="2">
        <f t="shared" si="263"/>
        <v>3.8824090000000009</v>
      </c>
      <c r="I2153" s="2">
        <f t="array" ref="I2153">SUMPRODUCT(B2137:B2156, (ROW(B2137:B2156)-ROW(B2137)+1)) / (20*21/2)</f>
        <v>4.0803985714285709</v>
      </c>
      <c r="J2153" s="2">
        <f t="shared" si="266"/>
        <v>4.0922257709971603</v>
      </c>
      <c r="K2153" s="2">
        <f t="shared" si="260"/>
        <v>4.0297390900392092</v>
      </c>
    </row>
    <row r="2154" spans="1:11" ht="13.5" x14ac:dyDescent="0.25">
      <c r="A2154" s="3">
        <f>TITRES_STAT!B2157</f>
        <v>45142</v>
      </c>
      <c r="B2154" s="6">
        <f>TITRES_STAT!D2157</f>
        <v>4.0194000000000001</v>
      </c>
      <c r="C2154" s="2">
        <f t="shared" si="261"/>
        <v>-7.6799999999999535E-2</v>
      </c>
      <c r="D2154" s="2">
        <f t="shared" si="262"/>
        <v>4.0723199999999995</v>
      </c>
      <c r="E2154" s="2">
        <f t="shared" si="264"/>
        <v>4.0893799999999993</v>
      </c>
      <c r="F2154" s="2">
        <f t="shared" si="265"/>
        <v>4.1136899999999992</v>
      </c>
      <c r="G2154" s="2">
        <f t="shared" si="259"/>
        <v>4.0258480000000025</v>
      </c>
      <c r="H2154" s="2">
        <f t="shared" si="263"/>
        <v>3.8831805000000008</v>
      </c>
      <c r="I2154" s="2">
        <f t="array" ref="I2154">SUMPRODUCT(B2138:B2157, (ROW(B2138:B2157)-ROW(B2138)+1)) / (20*21/2)</f>
        <v>4.075034761904762</v>
      </c>
      <c r="J2154" s="2">
        <f t="shared" si="266"/>
        <v>4.0852899832831451</v>
      </c>
      <c r="K2154" s="2">
        <f t="shared" si="260"/>
        <v>4.0293336355278679</v>
      </c>
    </row>
    <row r="2155" spans="1:11" ht="13.5" x14ac:dyDescent="0.25">
      <c r="A2155" s="3">
        <f>TITRES_STAT!B2158</f>
        <v>45145</v>
      </c>
      <c r="B2155" s="6">
        <f>TITRES_STAT!D2158</f>
        <v>3.9853000000000001</v>
      </c>
      <c r="C2155" s="2">
        <f t="shared" si="261"/>
        <v>-3.4100000000000019E-2</v>
      </c>
      <c r="D2155" s="2">
        <f t="shared" si="262"/>
        <v>4.0518400000000003</v>
      </c>
      <c r="E2155" s="2">
        <f t="shared" si="264"/>
        <v>4.07829</v>
      </c>
      <c r="F2155" s="2">
        <f t="shared" si="265"/>
        <v>4.1055849999999996</v>
      </c>
      <c r="G2155" s="2">
        <f t="shared" si="259"/>
        <v>4.0296640000000021</v>
      </c>
      <c r="H2155" s="2">
        <f t="shared" si="263"/>
        <v>3.8838990000000009</v>
      </c>
      <c r="I2155" s="2">
        <f t="array" ref="I2155">SUMPRODUCT(B2139:B2158, (ROW(B2139:B2158)-ROW(B2139)+1)) / (20*21/2)</f>
        <v>4.0733247619047619</v>
      </c>
      <c r="J2155" s="2">
        <f t="shared" si="266"/>
        <v>4.0757671277323695</v>
      </c>
      <c r="K2155" s="2">
        <f t="shared" si="260"/>
        <v>4.027606826291481</v>
      </c>
    </row>
    <row r="2156" spans="1:11" ht="13.5" x14ac:dyDescent="0.25">
      <c r="A2156" s="3">
        <f>TITRES_STAT!B2159</f>
        <v>45146</v>
      </c>
      <c r="B2156" s="6">
        <f>TITRES_STAT!D2159</f>
        <v>4.0449999999999999</v>
      </c>
      <c r="C2156" s="2">
        <f t="shared" si="261"/>
        <v>5.9699999999999864E-2</v>
      </c>
      <c r="D2156" s="2">
        <f t="shared" si="262"/>
        <v>4.0432999999999995</v>
      </c>
      <c r="E2156" s="2">
        <f t="shared" si="264"/>
        <v>4.0731700000000002</v>
      </c>
      <c r="F2156" s="2">
        <f t="shared" si="265"/>
        <v>4.1013199999999994</v>
      </c>
      <c r="G2156" s="2">
        <f t="shared" si="259"/>
        <v>4.0348300000000021</v>
      </c>
      <c r="H2156" s="2">
        <f t="shared" si="263"/>
        <v>3.8849160000000005</v>
      </c>
      <c r="I2156" s="2">
        <f t="array" ref="I2156">SUMPRODUCT(B2140:B2159, (ROW(B2140:B2159)-ROW(B2140)+1)) / (20*21/2)</f>
        <v>4.0720619047619042</v>
      </c>
      <c r="J2156" s="2">
        <f t="shared" si="266"/>
        <v>4.0728369250911918</v>
      </c>
      <c r="K2156" s="2">
        <f t="shared" si="260"/>
        <v>4.0282889115349523</v>
      </c>
    </row>
    <row r="2157" spans="1:11" ht="13.5" x14ac:dyDescent="0.25">
      <c r="A2157" s="3">
        <f>TITRES_STAT!B2160</f>
        <v>45147</v>
      </c>
      <c r="B2157" s="6">
        <f>TITRES_STAT!D2160</f>
        <v>4.0449999999999999</v>
      </c>
      <c r="C2157" s="2">
        <f t="shared" si="261"/>
        <v>0</v>
      </c>
      <c r="D2157" s="2">
        <f t="shared" si="262"/>
        <v>4.0381799999999997</v>
      </c>
      <c r="E2157" s="2">
        <f t="shared" si="264"/>
        <v>4.0612200000000005</v>
      </c>
      <c r="F2157" s="2">
        <f t="shared" si="265"/>
        <v>4.0970549999999992</v>
      </c>
      <c r="G2157" s="2">
        <f t="shared" si="259"/>
        <v>4.0395260000000022</v>
      </c>
      <c r="H2157" s="2">
        <f t="shared" si="263"/>
        <v>3.8859725000000003</v>
      </c>
      <c r="I2157" s="2">
        <f t="array" ref="I2157">SUMPRODUCT(B2141:B2160, (ROW(B2141:B2160)-ROW(B2141)+1)) / (20*21/2)</f>
        <v>4.0647914285714277</v>
      </c>
      <c r="J2157" s="2">
        <f t="shared" si="266"/>
        <v>4.070185789368221</v>
      </c>
      <c r="K2157" s="2">
        <f t="shared" si="260"/>
        <v>4.0289442483375035</v>
      </c>
    </row>
    <row r="2158" spans="1:11" ht="13.5" x14ac:dyDescent="0.25">
      <c r="A2158" s="3">
        <f>TITRES_STAT!B2161</f>
        <v>45148</v>
      </c>
      <c r="B2158" s="6">
        <f>TITRES_STAT!D2161</f>
        <v>4.0791000000000004</v>
      </c>
      <c r="C2158" s="2">
        <f t="shared" si="261"/>
        <v>3.4100000000000463E-2</v>
      </c>
      <c r="D2158" s="2">
        <f t="shared" si="262"/>
        <v>4.0347600000000003</v>
      </c>
      <c r="E2158" s="2">
        <f t="shared" si="264"/>
        <v>4.0595100000000004</v>
      </c>
      <c r="F2158" s="2">
        <f t="shared" si="265"/>
        <v>4.0923599999999993</v>
      </c>
      <c r="G2158" s="2">
        <f t="shared" si="259"/>
        <v>4.0430220000000023</v>
      </c>
      <c r="H2158" s="2">
        <f t="shared" si="263"/>
        <v>3.8872775000000006</v>
      </c>
      <c r="I2158" s="2">
        <f t="array" ref="I2158">SUMPRODUCT(B2142:B2161, (ROW(B2142:B2161)-ROW(B2142)+1)) / (20*21/2)</f>
        <v>4.0579271428571424</v>
      </c>
      <c r="J2158" s="2">
        <f t="shared" si="266"/>
        <v>4.0710347618093428</v>
      </c>
      <c r="K2158" s="2">
        <f t="shared" si="260"/>
        <v>4.0309111405595619</v>
      </c>
    </row>
    <row r="2159" spans="1:11" ht="13.5" x14ac:dyDescent="0.25">
      <c r="A2159" s="3">
        <f>TITRES_STAT!B2162</f>
        <v>45149</v>
      </c>
      <c r="B2159" s="6">
        <f>TITRES_STAT!D2162</f>
        <v>4.0791000000000004</v>
      </c>
      <c r="C2159" s="2">
        <f t="shared" si="261"/>
        <v>0</v>
      </c>
      <c r="D2159" s="2">
        <f t="shared" si="262"/>
        <v>4.0467000000000004</v>
      </c>
      <c r="E2159" s="2">
        <f t="shared" si="264"/>
        <v>4.0595100000000004</v>
      </c>
      <c r="F2159" s="2">
        <f t="shared" si="265"/>
        <v>4.0872399999999995</v>
      </c>
      <c r="G2159" s="2">
        <f t="shared" si="259"/>
        <v>4.046674000000003</v>
      </c>
      <c r="H2159" s="2">
        <f t="shared" si="263"/>
        <v>3.8879555000000003</v>
      </c>
      <c r="I2159" s="2">
        <f t="array" ref="I2159">SUMPRODUCT(B2143:B2162, (ROW(B2143:B2162)-ROW(B2143)+1)) / (20*21/2)</f>
        <v>4.0530880952380945</v>
      </c>
      <c r="J2159" s="2">
        <f t="shared" si="266"/>
        <v>4.0718028797322621</v>
      </c>
      <c r="K2159" s="2">
        <f t="shared" si="260"/>
        <v>4.0328008997533047</v>
      </c>
    </row>
    <row r="2160" spans="1:11" ht="13.5" x14ac:dyDescent="0.25">
      <c r="A2160" s="3">
        <f>TITRES_STAT!B2163</f>
        <v>45152</v>
      </c>
      <c r="B2160" s="6">
        <f>TITRES_STAT!D2163</f>
        <v>4.0109000000000004</v>
      </c>
      <c r="C2160" s="2">
        <f t="shared" si="261"/>
        <v>-6.8200000000000038E-2</v>
      </c>
      <c r="D2160" s="2">
        <f t="shared" si="262"/>
        <v>4.0518200000000002</v>
      </c>
      <c r="E2160" s="2">
        <f t="shared" si="264"/>
        <v>4.0518300000000007</v>
      </c>
      <c r="F2160" s="2">
        <f t="shared" si="265"/>
        <v>4.0829749999999994</v>
      </c>
      <c r="G2160" s="2">
        <f t="shared" si="259"/>
        <v>4.0492760000000017</v>
      </c>
      <c r="H2160" s="2">
        <f t="shared" si="263"/>
        <v>3.8884885000000002</v>
      </c>
      <c r="I2160" s="2">
        <f t="array" ref="I2160">SUMPRODUCT(B2144:B2163, (ROW(B2144:B2163)-ROW(B2144)+1)) / (20*21/2)</f>
        <v>4.054635238095238</v>
      </c>
      <c r="J2160" s="2">
        <f t="shared" si="266"/>
        <v>4.0660026054720468</v>
      </c>
      <c r="K2160" s="2">
        <f t="shared" si="260"/>
        <v>4.03194204093945</v>
      </c>
    </row>
    <row r="2161" spans="1:11" ht="13.5" x14ac:dyDescent="0.25">
      <c r="A2161" s="3">
        <f>TITRES_STAT!B2164</f>
        <v>45153</v>
      </c>
      <c r="B2161" s="6">
        <f>TITRES_STAT!D2164</f>
        <v>4.0109000000000004</v>
      </c>
      <c r="C2161" s="2">
        <f t="shared" si="261"/>
        <v>0</v>
      </c>
      <c r="D2161" s="2">
        <f t="shared" si="262"/>
        <v>4.0449999999999999</v>
      </c>
      <c r="E2161" s="2">
        <f t="shared" si="264"/>
        <v>4.0441500000000001</v>
      </c>
      <c r="F2161" s="2">
        <f t="shared" si="265"/>
        <v>4.0787100000000001</v>
      </c>
      <c r="G2161" s="2">
        <f t="shared" si="259"/>
        <v>4.0518780000000012</v>
      </c>
      <c r="H2161" s="2">
        <f t="shared" si="263"/>
        <v>3.8893350000000004</v>
      </c>
      <c r="I2161" s="2">
        <f t="array" ref="I2161">SUMPRODUCT(B2145:B2164, (ROW(B2145:B2164)-ROW(B2145)+1)) / (20*21/2)</f>
        <v>4.0532500000000002</v>
      </c>
      <c r="J2161" s="2">
        <f t="shared" si="266"/>
        <v>4.0607547382842331</v>
      </c>
      <c r="K2161" s="2">
        <f t="shared" si="260"/>
        <v>4.0311168628633931</v>
      </c>
    </row>
    <row r="2162" spans="1:11" ht="13.5" x14ac:dyDescent="0.25">
      <c r="A2162" s="3">
        <f>TITRES_STAT!B2165</f>
        <v>45154</v>
      </c>
      <c r="B2162" s="6">
        <f>TITRES_STAT!D2165</f>
        <v>4.0278999999999998</v>
      </c>
      <c r="C2162" s="2">
        <f t="shared" si="261"/>
        <v>1.699999999999946E-2</v>
      </c>
      <c r="D2162" s="2">
        <f t="shared" si="262"/>
        <v>4.0415799999999997</v>
      </c>
      <c r="E2162" s="2">
        <f t="shared" si="264"/>
        <v>4.0398800000000001</v>
      </c>
      <c r="F2162" s="2">
        <f t="shared" si="265"/>
        <v>4.0714550000000003</v>
      </c>
      <c r="G2162" s="2">
        <f t="shared" ref="G2162:G2225" si="267">AVERAGE(B2113:B2162)</f>
        <v>4.0552900000000012</v>
      </c>
      <c r="H2162" s="2">
        <f t="shared" si="263"/>
        <v>3.8906585000000007</v>
      </c>
      <c r="I2162" s="2">
        <f t="array" ref="I2162">SUMPRODUCT(B2146:B2165, (ROW(B2146:B2165)-ROW(B2146)+1)) / (20*21/2)</f>
        <v>4.052068095238095</v>
      </c>
      <c r="J2162" s="2">
        <f t="shared" si="266"/>
        <v>4.0576257155904969</v>
      </c>
      <c r="K2162" s="2">
        <f t="shared" si="260"/>
        <v>4.0309907113785544</v>
      </c>
    </row>
    <row r="2163" spans="1:11" ht="13.5" x14ac:dyDescent="0.25">
      <c r="A2163" s="3">
        <f>TITRES_STAT!B2166</f>
        <v>45155</v>
      </c>
      <c r="B2163" s="6">
        <f>TITRES_STAT!D2166</f>
        <v>4.0876999999999999</v>
      </c>
      <c r="C2163" s="2">
        <f t="shared" si="261"/>
        <v>5.9800000000000075E-2</v>
      </c>
      <c r="D2163" s="2">
        <f t="shared" si="262"/>
        <v>4.0432999999999995</v>
      </c>
      <c r="E2163" s="2">
        <f t="shared" si="264"/>
        <v>4.0390300000000003</v>
      </c>
      <c r="F2163" s="2">
        <f t="shared" si="265"/>
        <v>4.0680449999999997</v>
      </c>
      <c r="G2163" s="2">
        <f t="shared" si="267"/>
        <v>4.0609960000000012</v>
      </c>
      <c r="H2163" s="2">
        <f t="shared" si="263"/>
        <v>3.8920065000000004</v>
      </c>
      <c r="I2163" s="2">
        <f t="array" ref="I2163">SUMPRODUCT(B2147:B2166, (ROW(B2147:B2166)-ROW(B2147)+1)) / (20*21/2)</f>
        <v>4.0478419047619045</v>
      </c>
      <c r="J2163" s="2">
        <f t="shared" si="266"/>
        <v>4.0604899331533071</v>
      </c>
      <c r="K2163" s="2">
        <f t="shared" ref="K2163:K2226" si="268">$K$4*B2163+(1-$K$4)*K2162</f>
        <v>4.0332146050499835</v>
      </c>
    </row>
    <row r="2164" spans="1:11" ht="13.5" x14ac:dyDescent="0.25">
      <c r="A2164" s="3">
        <f>TITRES_STAT!B2167</f>
        <v>45156</v>
      </c>
      <c r="B2164" s="6">
        <f>TITRES_STAT!D2167</f>
        <v>4.0534999999999997</v>
      </c>
      <c r="C2164" s="2">
        <f t="shared" si="261"/>
        <v>-3.420000000000023E-2</v>
      </c>
      <c r="D2164" s="2">
        <f t="shared" si="262"/>
        <v>4.0381799999999997</v>
      </c>
      <c r="E2164" s="2">
        <f t="shared" si="264"/>
        <v>4.04244</v>
      </c>
      <c r="F2164" s="2">
        <f t="shared" si="265"/>
        <v>4.0659100000000006</v>
      </c>
      <c r="G2164" s="2">
        <f t="shared" si="267"/>
        <v>4.0652340000000002</v>
      </c>
      <c r="H2164" s="2">
        <f t="shared" si="263"/>
        <v>3.8933015000000006</v>
      </c>
      <c r="I2164" s="2">
        <f t="array" ref="I2164">SUMPRODUCT(B2148:B2167, (ROW(B2148:B2167)-ROW(B2148)+1)) / (20*21/2)</f>
        <v>4.0431719047619046</v>
      </c>
      <c r="J2164" s="2">
        <f t="shared" si="266"/>
        <v>4.0598242252339443</v>
      </c>
      <c r="K2164" s="2">
        <f t="shared" si="268"/>
        <v>4.0340101107342976</v>
      </c>
    </row>
    <row r="2165" spans="1:11" ht="13.5" x14ac:dyDescent="0.25">
      <c r="A2165" s="3">
        <f>TITRES_STAT!B2168</f>
        <v>45159</v>
      </c>
      <c r="B2165" s="6">
        <f>TITRES_STAT!D2168</f>
        <v>4.0534999999999997</v>
      </c>
      <c r="C2165" s="2">
        <f t="shared" si="261"/>
        <v>0</v>
      </c>
      <c r="D2165" s="2">
        <f t="shared" si="262"/>
        <v>4.0466999999999995</v>
      </c>
      <c r="E2165" s="2">
        <f t="shared" si="264"/>
        <v>4.0492599999999994</v>
      </c>
      <c r="F2165" s="2">
        <f t="shared" si="265"/>
        <v>4.0637749999999997</v>
      </c>
      <c r="G2165" s="2">
        <f t="shared" si="267"/>
        <v>4.0694720000000011</v>
      </c>
      <c r="H2165" s="2">
        <f t="shared" si="263"/>
        <v>3.894635500000001</v>
      </c>
      <c r="I2165" s="2">
        <f t="array" ref="I2165">SUMPRODUCT(B2149:B2168, (ROW(B2149:B2168)-ROW(B2149)+1)) / (20*21/2)</f>
        <v>4.0465476190476188</v>
      </c>
      <c r="J2165" s="2">
        <f t="shared" si="266"/>
        <v>4.0592219180688067</v>
      </c>
      <c r="K2165" s="2">
        <f t="shared" si="268"/>
        <v>4.0347744201172659</v>
      </c>
    </row>
    <row r="2166" spans="1:11" ht="13.5" x14ac:dyDescent="0.25">
      <c r="A2166" s="3">
        <f>TITRES_STAT!B2169</f>
        <v>45160</v>
      </c>
      <c r="B2166" s="6">
        <f>TITRES_STAT!D2169</f>
        <v>4.0194000000000001</v>
      </c>
      <c r="C2166" s="2">
        <f t="shared" si="261"/>
        <v>-3.4099999999999575E-2</v>
      </c>
      <c r="D2166" s="2">
        <f t="shared" si="262"/>
        <v>4.0484</v>
      </c>
      <c r="E2166" s="2">
        <f t="shared" si="264"/>
        <v>4.0466999999999995</v>
      </c>
      <c r="F2166" s="2">
        <f t="shared" si="265"/>
        <v>4.0599350000000003</v>
      </c>
      <c r="G2166" s="2">
        <f t="shared" si="267"/>
        <v>4.0725580000000008</v>
      </c>
      <c r="H2166" s="2">
        <f t="shared" si="263"/>
        <v>3.8959560000000009</v>
      </c>
      <c r="I2166" s="2">
        <f t="array" ref="I2166">SUMPRODUCT(B2150:B2169, (ROW(B2150:B2169)-ROW(B2150)+1)) / (20*21/2)</f>
        <v>4.0491447619047616</v>
      </c>
      <c r="J2166" s="2">
        <f t="shared" si="266"/>
        <v>4.0554293544432056</v>
      </c>
      <c r="K2166" s="2">
        <f t="shared" si="268"/>
        <v>4.0341715016812945</v>
      </c>
    </row>
    <row r="2167" spans="1:11" ht="13.5" x14ac:dyDescent="0.25">
      <c r="A2167" s="3">
        <f>TITRES_STAT!B2170</f>
        <v>45161</v>
      </c>
      <c r="B2167" s="6">
        <f>TITRES_STAT!D2170</f>
        <v>4.0109000000000004</v>
      </c>
      <c r="C2167" s="2">
        <f t="shared" si="261"/>
        <v>-8.49999999999973E-3</v>
      </c>
      <c r="D2167" s="2">
        <f t="shared" si="262"/>
        <v>4.0449999999999999</v>
      </c>
      <c r="E2167" s="2">
        <f t="shared" si="264"/>
        <v>4.0432899999999998</v>
      </c>
      <c r="F2167" s="2">
        <f t="shared" si="265"/>
        <v>4.0522550000000006</v>
      </c>
      <c r="G2167" s="2">
        <f t="shared" si="267"/>
        <v>4.0735919999999997</v>
      </c>
      <c r="H2167" s="2">
        <f t="shared" si="263"/>
        <v>3.8971945000000012</v>
      </c>
      <c r="I2167" s="2">
        <f t="array" ref="I2167">SUMPRODUCT(B2151:B2170, (ROW(B2151:B2170)-ROW(B2151)+1)) / (20*21/2)</f>
        <v>4.0452466666666664</v>
      </c>
      <c r="J2167" s="2">
        <f t="shared" si="266"/>
        <v>4.0511884635438529</v>
      </c>
      <c r="K2167" s="2">
        <f t="shared" si="268"/>
        <v>4.0332588937722242</v>
      </c>
    </row>
    <row r="2168" spans="1:11" ht="13.5" x14ac:dyDescent="0.25">
      <c r="A2168" s="3">
        <f>TITRES_STAT!B2171</f>
        <v>45162</v>
      </c>
      <c r="B2168" s="6">
        <f>TITRES_STAT!D2171</f>
        <v>4.0876999999999999</v>
      </c>
      <c r="C2168" s="2">
        <f t="shared" si="261"/>
        <v>7.6799999999999535E-2</v>
      </c>
      <c r="D2168" s="2">
        <f t="shared" si="262"/>
        <v>4.0449999999999999</v>
      </c>
      <c r="E2168" s="2">
        <f t="shared" si="264"/>
        <v>4.0441499999999992</v>
      </c>
      <c r="F2168" s="2">
        <f t="shared" si="265"/>
        <v>4.0518300000000007</v>
      </c>
      <c r="G2168" s="2">
        <f t="shared" si="267"/>
        <v>4.0730259999999996</v>
      </c>
      <c r="H2168" s="2">
        <f t="shared" si="263"/>
        <v>3.898699500000002</v>
      </c>
      <c r="I2168" s="2">
        <f t="array" ref="I2168">SUMPRODUCT(B2152:B2171, (ROW(B2152:B2171)-ROW(B2152)+1)) / (20*21/2)</f>
        <v>4.0417142857142858</v>
      </c>
      <c r="J2168" s="2">
        <f t="shared" si="266"/>
        <v>4.0546657527301528</v>
      </c>
      <c r="K2168" s="2">
        <f t="shared" si="268"/>
        <v>4.0353938391144899</v>
      </c>
    </row>
    <row r="2169" spans="1:11" ht="13.5" x14ac:dyDescent="0.25">
      <c r="A2169" s="3">
        <f>TITRES_STAT!B2172</f>
        <v>45163</v>
      </c>
      <c r="B2169" s="6">
        <f>TITRES_STAT!D2172</f>
        <v>4.0791000000000004</v>
      </c>
      <c r="C2169" s="2">
        <f t="shared" si="261"/>
        <v>-8.5999999999994969E-3</v>
      </c>
      <c r="D2169" s="2">
        <f t="shared" si="262"/>
        <v>4.0501200000000006</v>
      </c>
      <c r="E2169" s="2">
        <f t="shared" si="264"/>
        <v>4.0441500000000001</v>
      </c>
      <c r="F2169" s="2">
        <f t="shared" si="265"/>
        <v>4.0518300000000007</v>
      </c>
      <c r="G2169" s="2">
        <f t="shared" si="267"/>
        <v>4.0732299999999988</v>
      </c>
      <c r="H2169" s="2">
        <f t="shared" si="263"/>
        <v>3.9002400000000019</v>
      </c>
      <c r="I2169" s="2">
        <f t="array" ref="I2169">SUMPRODUCT(B2153:B2172, (ROW(B2153:B2172)-ROW(B2153)+1)) / (20*21/2)</f>
        <v>4.0385476190476179</v>
      </c>
      <c r="J2169" s="2">
        <f t="shared" si="266"/>
        <v>4.0569928238987103</v>
      </c>
      <c r="K2169" s="2">
        <f t="shared" si="268"/>
        <v>4.0371078062080397</v>
      </c>
    </row>
    <row r="2170" spans="1:11" ht="13.5" x14ac:dyDescent="0.25">
      <c r="A2170" s="3">
        <f>TITRES_STAT!B2173</f>
        <v>45166</v>
      </c>
      <c r="B2170" s="6">
        <f>TITRES_STAT!D2173</f>
        <v>4.0109000000000004</v>
      </c>
      <c r="C2170" s="2">
        <f t="shared" si="261"/>
        <v>-6.8200000000000038E-2</v>
      </c>
      <c r="D2170" s="2">
        <f t="shared" si="262"/>
        <v>4.0415999999999999</v>
      </c>
      <c r="E2170" s="2">
        <f t="shared" si="264"/>
        <v>4.0441500000000001</v>
      </c>
      <c r="F2170" s="2">
        <f t="shared" si="265"/>
        <v>4.0479900000000004</v>
      </c>
      <c r="G2170" s="2">
        <f t="shared" si="267"/>
        <v>4.0720699999999992</v>
      </c>
      <c r="H2170" s="2">
        <f t="shared" si="263"/>
        <v>3.9015180000000016</v>
      </c>
      <c r="I2170" s="2">
        <f t="array" ref="I2170">SUMPRODUCT(B2154:B2173, (ROW(B2154:B2173)-ROW(B2154)+1)) / (20*21/2)</f>
        <v>4.0429795238095236</v>
      </c>
      <c r="J2170" s="2">
        <f t="shared" si="266"/>
        <v>4.052603031146452</v>
      </c>
      <c r="K2170" s="2">
        <f t="shared" si="268"/>
        <v>4.0360800491018418</v>
      </c>
    </row>
    <row r="2171" spans="1:11" ht="13.5" x14ac:dyDescent="0.25">
      <c r="A2171" s="3">
        <f>TITRES_STAT!B2174</f>
        <v>45167</v>
      </c>
      <c r="B2171" s="6">
        <f>TITRES_STAT!D2174</f>
        <v>4.0109000000000004</v>
      </c>
      <c r="C2171" s="2">
        <f t="shared" si="261"/>
        <v>0</v>
      </c>
      <c r="D2171" s="2">
        <f t="shared" si="262"/>
        <v>4.0399000000000003</v>
      </c>
      <c r="E2171" s="2">
        <f t="shared" si="264"/>
        <v>4.0441500000000001</v>
      </c>
      <c r="F2171" s="2">
        <f t="shared" si="265"/>
        <v>4.0441500000000001</v>
      </c>
      <c r="G2171" s="2">
        <f t="shared" si="267"/>
        <v>4.0709099999999987</v>
      </c>
      <c r="H2171" s="2">
        <f t="shared" si="263"/>
        <v>3.9027565000000015</v>
      </c>
      <c r="I2171" s="2">
        <f t="array" ref="I2171">SUMPRODUCT(B2155:B2174, (ROW(B2155:B2174)-ROW(B2155)+1)) / (20*21/2)</f>
        <v>4.0482614285714282</v>
      </c>
      <c r="J2171" s="2">
        <f t="shared" si="266"/>
        <v>4.0486313138944094</v>
      </c>
      <c r="K2171" s="2">
        <f t="shared" si="268"/>
        <v>4.035092596195887</v>
      </c>
    </row>
    <row r="2172" spans="1:11" ht="13.5" x14ac:dyDescent="0.25">
      <c r="A2172" s="3">
        <f>TITRES_STAT!B2175</f>
        <v>45168</v>
      </c>
      <c r="B2172" s="6">
        <f>TITRES_STAT!D2175</f>
        <v>4.0109000000000004</v>
      </c>
      <c r="C2172" s="2">
        <f t="shared" si="261"/>
        <v>0</v>
      </c>
      <c r="D2172" s="2">
        <f t="shared" si="262"/>
        <v>4.0399000000000003</v>
      </c>
      <c r="E2172" s="2">
        <f t="shared" si="264"/>
        <v>4.0424500000000005</v>
      </c>
      <c r="F2172" s="2">
        <f t="shared" si="265"/>
        <v>4.0411650000000012</v>
      </c>
      <c r="G2172" s="2">
        <f t="shared" si="267"/>
        <v>4.0695919999999983</v>
      </c>
      <c r="H2172" s="2">
        <f t="shared" si="263"/>
        <v>3.9040345000000012</v>
      </c>
      <c r="I2172" s="2">
        <f t="array" ref="I2172">SUMPRODUCT(B2156:B2175, (ROW(B2156:B2175)-ROW(B2156)+1)) / (20*21/2)</f>
        <v>4.0531776190476192</v>
      </c>
      <c r="J2172" s="2">
        <f t="shared" si="266"/>
        <v>4.0450378554282755</v>
      </c>
      <c r="K2172" s="2">
        <f t="shared" si="268"/>
        <v>4.0341438669333032</v>
      </c>
    </row>
    <row r="2173" spans="1:11" ht="13.5" x14ac:dyDescent="0.25">
      <c r="A2173" s="3">
        <f>TITRES_STAT!B2176</f>
        <v>45169</v>
      </c>
      <c r="B2173" s="6">
        <f>TITRES_STAT!D2176</f>
        <v>4.0876999999999999</v>
      </c>
      <c r="C2173" s="2">
        <f t="shared" si="261"/>
        <v>7.6799999999999535E-2</v>
      </c>
      <c r="D2173" s="2">
        <f t="shared" si="262"/>
        <v>4.0399000000000003</v>
      </c>
      <c r="E2173" s="2">
        <f t="shared" si="264"/>
        <v>4.0424500000000005</v>
      </c>
      <c r="F2173" s="2">
        <f t="shared" si="265"/>
        <v>4.0407400000000013</v>
      </c>
      <c r="G2173" s="2">
        <f t="shared" si="267"/>
        <v>4.0699679999999994</v>
      </c>
      <c r="H2173" s="2">
        <f t="shared" si="263"/>
        <v>3.9054610000000012</v>
      </c>
      <c r="I2173" s="2">
        <f t="array" ref="I2173">SUMPRODUCT(B2157:B2176, (ROW(B2157:B2176)-ROW(B2157)+1)) / (20*21/2)</f>
        <v>4.0575657142857144</v>
      </c>
      <c r="J2173" s="2">
        <f t="shared" si="266"/>
        <v>4.0491009168160588</v>
      </c>
      <c r="K2173" s="2">
        <f t="shared" si="268"/>
        <v>4.0362441074457225</v>
      </c>
    </row>
    <row r="2174" spans="1:11" ht="13.5" x14ac:dyDescent="0.25">
      <c r="A2174" s="3">
        <f>TITRES_STAT!B2177</f>
        <v>45170</v>
      </c>
      <c r="B2174" s="6">
        <f>TITRES_STAT!D2177</f>
        <v>4.0961999999999996</v>
      </c>
      <c r="C2174" s="2">
        <f t="shared" si="261"/>
        <v>8.49999999999973E-3</v>
      </c>
      <c r="D2174" s="2">
        <f t="shared" si="262"/>
        <v>4.0433200000000005</v>
      </c>
      <c r="E2174" s="2">
        <f t="shared" si="264"/>
        <v>4.0467200000000005</v>
      </c>
      <c r="F2174" s="2">
        <f t="shared" si="265"/>
        <v>4.0445800000000007</v>
      </c>
      <c r="G2174" s="2">
        <f t="shared" si="267"/>
        <v>4.0706699999999989</v>
      </c>
      <c r="H2174" s="2">
        <f t="shared" si="263"/>
        <v>3.9069300000000009</v>
      </c>
      <c r="I2174" s="2">
        <f t="array" ref="I2174">SUMPRODUCT(B2158:B2177, (ROW(B2158:B2177)-ROW(B2158)+1)) / (20*21/2)</f>
        <v>4.0617100000000006</v>
      </c>
      <c r="J2174" s="2">
        <f t="shared" si="266"/>
        <v>4.0535865437859577</v>
      </c>
      <c r="K2174" s="2">
        <f t="shared" si="268"/>
        <v>4.0385953189184391</v>
      </c>
    </row>
    <row r="2175" spans="1:11" ht="13.5" x14ac:dyDescent="0.25">
      <c r="A2175" s="3">
        <f>TITRES_STAT!B2178</f>
        <v>45173</v>
      </c>
      <c r="B2175" s="6">
        <f>TITRES_STAT!D2178</f>
        <v>4.0961999999999996</v>
      </c>
      <c r="C2175" s="2">
        <f t="shared" si="261"/>
        <v>0</v>
      </c>
      <c r="D2175" s="2">
        <f t="shared" si="262"/>
        <v>4.0603800000000003</v>
      </c>
      <c r="E2175" s="2">
        <f t="shared" si="264"/>
        <v>4.0509899999999988</v>
      </c>
      <c r="F2175" s="2">
        <f t="shared" si="265"/>
        <v>4.0501249999999995</v>
      </c>
      <c r="G2175" s="2">
        <f t="shared" si="267"/>
        <v>4.0715279999999998</v>
      </c>
      <c r="H2175" s="2">
        <f t="shared" si="263"/>
        <v>3.9085560000000008</v>
      </c>
      <c r="I2175" s="2">
        <f t="array" ref="I2175">SUMPRODUCT(B2159:B2178, (ROW(B2159:B2178)-ROW(B2159)+1)) / (20*21/2)</f>
        <v>4.0656104761904759</v>
      </c>
      <c r="J2175" s="2">
        <f t="shared" si="266"/>
        <v>4.0576449681872955</v>
      </c>
      <c r="K2175" s="2">
        <f t="shared" si="268"/>
        <v>4.0408543260196765</v>
      </c>
    </row>
    <row r="2176" spans="1:11" ht="13.5" x14ac:dyDescent="0.25">
      <c r="A2176" s="3">
        <f>TITRES_STAT!B2179</f>
        <v>45174</v>
      </c>
      <c r="B2176" s="6">
        <f>TITRES_STAT!D2179</f>
        <v>4.0961999999999996</v>
      </c>
      <c r="C2176" s="2">
        <f t="shared" si="261"/>
        <v>0</v>
      </c>
      <c r="D2176" s="2">
        <f t="shared" si="262"/>
        <v>4.0774400000000002</v>
      </c>
      <c r="E2176" s="2">
        <f t="shared" si="264"/>
        <v>4.0586699999999993</v>
      </c>
      <c r="F2176" s="2">
        <f t="shared" si="265"/>
        <v>4.0526849999999994</v>
      </c>
      <c r="G2176" s="2">
        <f t="shared" si="267"/>
        <v>4.0720739999999997</v>
      </c>
      <c r="H2176" s="2">
        <f t="shared" si="263"/>
        <v>3.9102995000000003</v>
      </c>
      <c r="I2176" s="2">
        <f t="array" ref="I2176">SUMPRODUCT(B2160:B2179, (ROW(B2160:B2179)-ROW(B2160)+1)) / (20*21/2)</f>
        <v>4.0710580952380955</v>
      </c>
      <c r="J2176" s="2">
        <f t="shared" si="266"/>
        <v>4.0613168759789815</v>
      </c>
      <c r="K2176" s="2">
        <f t="shared" si="268"/>
        <v>4.0430247446071403</v>
      </c>
    </row>
    <row r="2177" spans="1:11" ht="13.5" x14ac:dyDescent="0.25">
      <c r="A2177" s="3">
        <f>TITRES_STAT!B2180</f>
        <v>45175</v>
      </c>
      <c r="B2177" s="6">
        <f>TITRES_STAT!D2180</f>
        <v>4.0961999999999996</v>
      </c>
      <c r="C2177" s="2">
        <f t="shared" si="261"/>
        <v>0</v>
      </c>
      <c r="D2177" s="2">
        <f t="shared" si="262"/>
        <v>4.0945</v>
      </c>
      <c r="E2177" s="2">
        <f t="shared" si="264"/>
        <v>4.0671999999999997</v>
      </c>
      <c r="F2177" s="2">
        <f t="shared" si="265"/>
        <v>4.0552449999999993</v>
      </c>
      <c r="G2177" s="2">
        <f t="shared" si="267"/>
        <v>4.0740300000000005</v>
      </c>
      <c r="H2177" s="2">
        <f t="shared" si="263"/>
        <v>3.9120820000000003</v>
      </c>
      <c r="I2177" s="2">
        <f t="array" ref="I2177">SUMPRODUCT(B2161:B2180, (ROW(B2161:B2180)-ROW(B2161)+1)) / (20*21/2)</f>
        <v>4.078780952380952</v>
      </c>
      <c r="J2177" s="2">
        <f t="shared" si="266"/>
        <v>4.0646390782666977</v>
      </c>
      <c r="K2177" s="2">
        <f t="shared" si="268"/>
        <v>4.0451100487401934</v>
      </c>
    </row>
    <row r="2178" spans="1:11" ht="13.5" x14ac:dyDescent="0.25">
      <c r="A2178" s="3">
        <f>TITRES_STAT!B2181</f>
        <v>45176</v>
      </c>
      <c r="B2178" s="6">
        <f>TITRES_STAT!D2181</f>
        <v>4.0961999999999996</v>
      </c>
      <c r="C2178" s="2">
        <f t="shared" si="261"/>
        <v>0</v>
      </c>
      <c r="D2178" s="2">
        <f t="shared" si="262"/>
        <v>4.0961999999999996</v>
      </c>
      <c r="E2178" s="2">
        <f t="shared" si="264"/>
        <v>4.0680499999999995</v>
      </c>
      <c r="F2178" s="2">
        <f t="shared" si="265"/>
        <v>4.0560999999999989</v>
      </c>
      <c r="G2178" s="2">
        <f t="shared" si="267"/>
        <v>4.0750459999999995</v>
      </c>
      <c r="H2178" s="2">
        <f t="shared" si="263"/>
        <v>3.9137470000000003</v>
      </c>
      <c r="I2178" s="2">
        <f t="array" ref="I2178">SUMPRODUCT(B2162:B2181, (ROW(B2162:B2181)-ROW(B2162)+1)) / (20*21/2)</f>
        <v>4.0793895238095237</v>
      </c>
      <c r="J2178" s="2">
        <f t="shared" si="266"/>
        <v>4.0676448803365357</v>
      </c>
      <c r="K2178" s="2">
        <f t="shared" si="268"/>
        <v>4.0471135762405783</v>
      </c>
    </row>
    <row r="2179" spans="1:11" ht="13.5" x14ac:dyDescent="0.25">
      <c r="A2179" s="3">
        <f>TITRES_STAT!B2182</f>
        <v>45177</v>
      </c>
      <c r="B2179" s="6">
        <f>TITRES_STAT!D2182</f>
        <v>4.1132999999999997</v>
      </c>
      <c r="C2179" s="2">
        <f t="shared" si="261"/>
        <v>1.7100000000000115E-2</v>
      </c>
      <c r="D2179" s="2">
        <f t="shared" si="262"/>
        <v>4.0996199999999998</v>
      </c>
      <c r="E2179" s="2">
        <f t="shared" si="264"/>
        <v>4.0714699999999997</v>
      </c>
      <c r="F2179" s="2">
        <f t="shared" si="265"/>
        <v>4.057809999999999</v>
      </c>
      <c r="G2179" s="2">
        <f t="shared" si="267"/>
        <v>4.0773440000000001</v>
      </c>
      <c r="H2179" s="2">
        <f t="shared" si="263"/>
        <v>3.9153015</v>
      </c>
      <c r="I2179" s="2">
        <f t="array" ref="I2179">SUMPRODUCT(B2163:B2182, (ROW(B2163:B2182)-ROW(B2163)+1)) / (20*21/2)</f>
        <v>4.0862185714285717</v>
      </c>
      <c r="J2179" s="2">
        <f t="shared" si="266"/>
        <v>4.0719929869711518</v>
      </c>
      <c r="K2179" s="2">
        <f t="shared" si="268"/>
        <v>4.0497091222703601</v>
      </c>
    </row>
    <row r="2180" spans="1:11" ht="13.5" x14ac:dyDescent="0.25">
      <c r="A2180" s="3">
        <f>TITRES_STAT!B2183</f>
        <v>45180</v>
      </c>
      <c r="B2180" s="6">
        <f>TITRES_STAT!D2183</f>
        <v>4.1388999999999996</v>
      </c>
      <c r="C2180" s="2">
        <f t="shared" ref="C2180:C2243" si="269">B2180-B2179</f>
        <v>2.5599999999999845E-2</v>
      </c>
      <c r="D2180" s="2">
        <f t="shared" si="262"/>
        <v>4.1081599999999998</v>
      </c>
      <c r="E2180" s="2">
        <f t="shared" si="264"/>
        <v>4.0842700000000001</v>
      </c>
      <c r="F2180" s="2">
        <f t="shared" si="265"/>
        <v>4.0642099999999983</v>
      </c>
      <c r="G2180" s="2">
        <f t="shared" si="267"/>
        <v>4.0793700000000008</v>
      </c>
      <c r="H2180" s="2">
        <f t="shared" si="263"/>
        <v>3.9167880000000004</v>
      </c>
      <c r="I2180" s="2">
        <f t="array" ref="I2180">SUMPRODUCT(B2164:B2183, (ROW(B2164:B2183)-ROW(B2164)+1)) / (20*21/2)</f>
        <v>4.0925190476190476</v>
      </c>
      <c r="J2180" s="2">
        <f t="shared" si="266"/>
        <v>4.0783650834500893</v>
      </c>
      <c r="K2180" s="2">
        <f t="shared" si="268"/>
        <v>4.053206803749954</v>
      </c>
    </row>
    <row r="2181" spans="1:11" ht="13.5" x14ac:dyDescent="0.25">
      <c r="A2181" s="3">
        <f>TITRES_STAT!B2184</f>
        <v>45181</v>
      </c>
      <c r="B2181" s="6">
        <f>TITRES_STAT!D2184</f>
        <v>4.0705999999999998</v>
      </c>
      <c r="C2181" s="2">
        <f t="shared" si="269"/>
        <v>-6.8299999999999805E-2</v>
      </c>
      <c r="D2181" s="2">
        <f t="shared" si="262"/>
        <v>4.1030399999999991</v>
      </c>
      <c r="E2181" s="2">
        <f t="shared" si="264"/>
        <v>4.0902399999999997</v>
      </c>
      <c r="F2181" s="2">
        <f t="shared" si="265"/>
        <v>4.067194999999999</v>
      </c>
      <c r="G2181" s="2">
        <f t="shared" si="267"/>
        <v>4.0808140000000011</v>
      </c>
      <c r="H2181" s="2">
        <f t="shared" si="263"/>
        <v>3.9180115000000004</v>
      </c>
      <c r="I2181" s="2">
        <f t="array" ref="I2181">SUMPRODUCT(B2165:B2184, (ROW(B2165:B2184)-ROW(B2165)+1)) / (20*21/2)</f>
        <v>4.0985757142857135</v>
      </c>
      <c r="J2181" s="2">
        <f t="shared" si="266"/>
        <v>4.0776255516929378</v>
      </c>
      <c r="K2181" s="2">
        <f t="shared" si="268"/>
        <v>4.053888889877407</v>
      </c>
    </row>
    <row r="2182" spans="1:11" ht="13.5" x14ac:dyDescent="0.25">
      <c r="A2182" s="3">
        <f>TITRES_STAT!B2185</f>
        <v>45182</v>
      </c>
      <c r="B2182" s="6">
        <f>TITRES_STAT!D2185</f>
        <v>4.1388999999999996</v>
      </c>
      <c r="C2182" s="2">
        <f t="shared" si="269"/>
        <v>6.8299999999999805E-2</v>
      </c>
      <c r="D2182" s="2">
        <f t="shared" ref="D2182:D2245" si="270">AVERAGE(B2178:B2182)</f>
        <v>4.1115799999999991</v>
      </c>
      <c r="E2182" s="2">
        <f t="shared" si="264"/>
        <v>4.1030399999999991</v>
      </c>
      <c r="F2182" s="2">
        <f t="shared" si="265"/>
        <v>4.0727449999999994</v>
      </c>
      <c r="G2182" s="2">
        <f t="shared" si="267"/>
        <v>4.0825260000000005</v>
      </c>
      <c r="H2182" s="2">
        <f t="shared" si="263"/>
        <v>3.9191060000000015</v>
      </c>
      <c r="I2182" s="2">
        <f t="array" ref="I2182">SUMPRODUCT(B2166:B2185, (ROW(B2166:B2185)-ROW(B2166)+1)) / (20*21/2)</f>
        <v>4.1082828571428571</v>
      </c>
      <c r="J2182" s="2">
        <f t="shared" si="266"/>
        <v>4.0834612134364674</v>
      </c>
      <c r="K2182" s="2">
        <f t="shared" si="268"/>
        <v>4.0572226589018223</v>
      </c>
    </row>
    <row r="2183" spans="1:11" ht="13.5" x14ac:dyDescent="0.25">
      <c r="A2183" s="3">
        <f>TITRES_STAT!B2186</f>
        <v>45183</v>
      </c>
      <c r="B2183" s="6">
        <f>TITRES_STAT!D2186</f>
        <v>4.1388999999999996</v>
      </c>
      <c r="C2183" s="2">
        <f t="shared" si="269"/>
        <v>0</v>
      </c>
      <c r="D2183" s="2">
        <f t="shared" si="270"/>
        <v>4.1201199999999991</v>
      </c>
      <c r="E2183" s="2">
        <f t="shared" si="264"/>
        <v>4.1081599999999998</v>
      </c>
      <c r="F2183" s="2">
        <f t="shared" si="265"/>
        <v>4.0753049999999984</v>
      </c>
      <c r="G2183" s="2">
        <f t="shared" si="267"/>
        <v>4.0842380000000018</v>
      </c>
      <c r="H2183" s="2">
        <f t="shared" si="263"/>
        <v>3.9200440000000016</v>
      </c>
      <c r="I2183" s="2">
        <f t="array" ref="I2183">SUMPRODUCT(B2167:B2186, (ROW(B2167:B2186)-ROW(B2167)+1)) / (20*21/2)</f>
        <v>4.1133233333333328</v>
      </c>
      <c r="J2183" s="2">
        <f t="shared" si="266"/>
        <v>4.0887410978710896</v>
      </c>
      <c r="K2183" s="2">
        <f t="shared" si="268"/>
        <v>4.0604256918860644</v>
      </c>
    </row>
    <row r="2184" spans="1:11" ht="13.5" x14ac:dyDescent="0.25">
      <c r="A2184" s="3">
        <f>TITRES_STAT!B2187</f>
        <v>45184</v>
      </c>
      <c r="B2184" s="6">
        <f>TITRES_STAT!D2187</f>
        <v>4.1388999999999996</v>
      </c>
      <c r="C2184" s="2">
        <f t="shared" si="269"/>
        <v>0</v>
      </c>
      <c r="D2184" s="2">
        <f t="shared" si="270"/>
        <v>4.1252399999999998</v>
      </c>
      <c r="E2184" s="2">
        <f t="shared" si="264"/>
        <v>4.1124299999999989</v>
      </c>
      <c r="F2184" s="2">
        <f t="shared" si="265"/>
        <v>4.0795750000000002</v>
      </c>
      <c r="G2184" s="2">
        <f t="shared" si="267"/>
        <v>4.0857940000000017</v>
      </c>
      <c r="H2184" s="2">
        <f t="shared" si="263"/>
        <v>3.9208640000000021</v>
      </c>
      <c r="I2184" s="2">
        <f t="array" ref="I2184">SUMPRODUCT(B2168:B2187, (ROW(B2168:B2187)-ROW(B2168)+1)) / (20*21/2)</f>
        <v>4.109661428571429</v>
      </c>
      <c r="J2184" s="2">
        <f t="shared" si="266"/>
        <v>4.0935181361690809</v>
      </c>
      <c r="K2184" s="2">
        <f t="shared" si="268"/>
        <v>4.0635031157336696</v>
      </c>
    </row>
    <row r="2185" spans="1:11" ht="13.5" x14ac:dyDescent="0.25">
      <c r="A2185" s="3">
        <f>TITRES_STAT!B2188</f>
        <v>45187</v>
      </c>
      <c r="B2185" s="6">
        <f>TITRES_STAT!D2188</f>
        <v>4.1814999999999998</v>
      </c>
      <c r="C2185" s="2">
        <f t="shared" si="269"/>
        <v>4.2600000000000193E-2</v>
      </c>
      <c r="D2185" s="2">
        <f t="shared" si="270"/>
        <v>4.1337599999999997</v>
      </c>
      <c r="E2185" s="2">
        <f t="shared" si="264"/>
        <v>4.1209599999999993</v>
      </c>
      <c r="F2185" s="2">
        <f t="shared" si="265"/>
        <v>4.0859749999999995</v>
      </c>
      <c r="G2185" s="2">
        <f t="shared" si="267"/>
        <v>4.086476000000002</v>
      </c>
      <c r="H2185" s="2">
        <f t="shared" si="263"/>
        <v>3.9217795000000018</v>
      </c>
      <c r="I2185" s="2">
        <f t="array" ref="I2185">SUMPRODUCT(B2169:B2188, (ROW(B2169:B2188)-ROW(B2169)+1)) / (20*21/2)</f>
        <v>4.1147395238095239</v>
      </c>
      <c r="J2185" s="2">
        <f t="shared" si="266"/>
        <v>4.1018973612958352</v>
      </c>
      <c r="K2185" s="2">
        <f t="shared" si="268"/>
        <v>4.0681304445284274</v>
      </c>
    </row>
    <row r="2186" spans="1:11" ht="13.5" x14ac:dyDescent="0.25">
      <c r="A2186" s="3">
        <f>TITRES_STAT!B2189</f>
        <v>45188</v>
      </c>
      <c r="B2186" s="6">
        <f>TITRES_STAT!D2189</f>
        <v>4.1388999999999996</v>
      </c>
      <c r="C2186" s="2">
        <f t="shared" si="269"/>
        <v>-4.2600000000000193E-2</v>
      </c>
      <c r="D2186" s="2">
        <f t="shared" si="270"/>
        <v>4.1474199999999994</v>
      </c>
      <c r="E2186" s="2">
        <f t="shared" si="264"/>
        <v>4.1252300000000002</v>
      </c>
      <c r="F2186" s="2">
        <f t="shared" si="265"/>
        <v>4.0919499999999998</v>
      </c>
      <c r="G2186" s="2">
        <f t="shared" si="267"/>
        <v>4.0866480000000021</v>
      </c>
      <c r="H2186" s="2">
        <f t="shared" ref="H2186:H2249" si="271">AVERAGE(B1987:B2186)</f>
        <v>3.9224430000000026</v>
      </c>
      <c r="I2186" s="2">
        <f t="array" ref="I2186">SUMPRODUCT(B2170:B2189, (ROW(B2170:B2189)-ROW(B2170)+1)) / (20*21/2)</f>
        <v>4.119533333333333</v>
      </c>
      <c r="J2186" s="2">
        <f t="shared" si="266"/>
        <v>4.1054214221248033</v>
      </c>
      <c r="K2186" s="2">
        <f t="shared" si="268"/>
        <v>4.0709057212135873</v>
      </c>
    </row>
    <row r="2187" spans="1:11" ht="13.5" x14ac:dyDescent="0.25">
      <c r="A2187" s="3">
        <f>TITRES_STAT!B2190</f>
        <v>45189</v>
      </c>
      <c r="B2187" s="6">
        <f>TITRES_STAT!D2190</f>
        <v>4.0534999999999997</v>
      </c>
      <c r="C2187" s="2">
        <f t="shared" si="269"/>
        <v>-8.539999999999992E-2</v>
      </c>
      <c r="D2187" s="2">
        <f t="shared" si="270"/>
        <v>4.1303399999999995</v>
      </c>
      <c r="E2187" s="2">
        <f t="shared" si="264"/>
        <v>4.1209599999999993</v>
      </c>
      <c r="F2187" s="2">
        <f t="shared" si="265"/>
        <v>4.0940799999999999</v>
      </c>
      <c r="G2187" s="2">
        <f t="shared" si="267"/>
        <v>4.0851120000000023</v>
      </c>
      <c r="H2187" s="2">
        <f t="shared" si="271"/>
        <v>3.9229540000000021</v>
      </c>
      <c r="I2187" s="2">
        <f t="array" ref="I2187">SUMPRODUCT(B2171:B2190, (ROW(B2171:B2190)-ROW(B2171)+1)) / (20*21/2)</f>
        <v>4.1231923809523812</v>
      </c>
      <c r="J2187" s="2">
        <f t="shared" si="266"/>
        <v>4.1004765247795838</v>
      </c>
      <c r="K2187" s="2">
        <f t="shared" si="268"/>
        <v>4.0702231439110932</v>
      </c>
    </row>
    <row r="2188" spans="1:11" ht="13.5" x14ac:dyDescent="0.25">
      <c r="A2188" s="3">
        <f>TITRES_STAT!B2191</f>
        <v>45190</v>
      </c>
      <c r="B2188" s="6">
        <f>TITRES_STAT!D2191</f>
        <v>4.1474000000000002</v>
      </c>
      <c r="C2188" s="2">
        <f t="shared" si="269"/>
        <v>9.3900000000000539E-2</v>
      </c>
      <c r="D2188" s="2">
        <f t="shared" si="270"/>
        <v>4.1320399999999999</v>
      </c>
      <c r="E2188" s="2">
        <f t="shared" ref="E2188:E2251" si="272">AVERAGE(B2179:B2188)</f>
        <v>4.12608</v>
      </c>
      <c r="F2188" s="2">
        <f t="shared" si="265"/>
        <v>4.0970649999999997</v>
      </c>
      <c r="G2188" s="2">
        <f t="shared" si="267"/>
        <v>4.0846000000000027</v>
      </c>
      <c r="H2188" s="2">
        <f t="shared" si="271"/>
        <v>3.9240520000000014</v>
      </c>
      <c r="I2188" s="2">
        <f t="array" ref="I2188">SUMPRODUCT(B2172:B2191, (ROW(B2172:B2191)-ROW(B2172)+1)) / (20*21/2)</f>
        <v>4.1302990476190473</v>
      </c>
      <c r="J2188" s="2">
        <f t="shared" si="266"/>
        <v>4.1049454271815282</v>
      </c>
      <c r="K2188" s="2">
        <f t="shared" si="268"/>
        <v>4.0732496872871291</v>
      </c>
    </row>
    <row r="2189" spans="1:11" ht="13.5" x14ac:dyDescent="0.25">
      <c r="A2189" s="3">
        <f>TITRES_STAT!B2192</f>
        <v>45191</v>
      </c>
      <c r="B2189" s="6">
        <f>TITRES_STAT!D2192</f>
        <v>4.1474000000000002</v>
      </c>
      <c r="C2189" s="2">
        <f t="shared" si="269"/>
        <v>0</v>
      </c>
      <c r="D2189" s="2">
        <f t="shared" si="270"/>
        <v>4.1337400000000004</v>
      </c>
      <c r="E2189" s="2">
        <f t="shared" si="272"/>
        <v>4.1294899999999988</v>
      </c>
      <c r="F2189" s="2">
        <f t="shared" si="265"/>
        <v>4.100480000000001</v>
      </c>
      <c r="G2189" s="2">
        <f t="shared" si="267"/>
        <v>4.0839180000000024</v>
      </c>
      <c r="H2189" s="2">
        <f t="shared" si="271"/>
        <v>3.9250325000000008</v>
      </c>
      <c r="I2189" s="2">
        <f t="array" ref="I2189">SUMPRODUCT(B2173:B2192, (ROW(B2173:B2192)-ROW(B2173)+1)) / (20*21/2)</f>
        <v>4.1325361904761904</v>
      </c>
      <c r="J2189" s="2">
        <f t="shared" si="266"/>
        <v>4.1089887198309061</v>
      </c>
      <c r="K2189" s="2">
        <f t="shared" si="268"/>
        <v>4.0761575426876338</v>
      </c>
    </row>
    <row r="2190" spans="1:11" ht="13.5" x14ac:dyDescent="0.25">
      <c r="A2190" s="3">
        <f>TITRES_STAT!B2193</f>
        <v>45194</v>
      </c>
      <c r="B2190" s="6">
        <f>TITRES_STAT!D2193</f>
        <v>4.1388999999999996</v>
      </c>
      <c r="C2190" s="2">
        <f t="shared" si="269"/>
        <v>-8.5000000000006182E-3</v>
      </c>
      <c r="D2190" s="2">
        <f t="shared" si="270"/>
        <v>4.1252200000000006</v>
      </c>
      <c r="E2190" s="2">
        <f t="shared" si="272"/>
        <v>4.1294899999999988</v>
      </c>
      <c r="F2190" s="2">
        <f t="shared" si="265"/>
        <v>4.1068799999999994</v>
      </c>
      <c r="G2190" s="2">
        <f t="shared" si="267"/>
        <v>4.0847720000000036</v>
      </c>
      <c r="H2190" s="2">
        <f t="shared" si="271"/>
        <v>3.925892000000001</v>
      </c>
      <c r="I2190" s="2">
        <f t="array" ref="I2190">SUMPRODUCT(B2174:B2193, (ROW(B2174:B2193)-ROW(B2174)+1)) / (20*21/2)</f>
        <v>4.1349733333333329</v>
      </c>
      <c r="J2190" s="2">
        <f t="shared" si="266"/>
        <v>4.1118374131803437</v>
      </c>
      <c r="K2190" s="2">
        <f t="shared" si="268"/>
        <v>4.0786180312096878</v>
      </c>
    </row>
    <row r="2191" spans="1:11" ht="13.5" x14ac:dyDescent="0.25">
      <c r="A2191" s="3">
        <f>TITRES_STAT!B2194</f>
        <v>45195</v>
      </c>
      <c r="B2191" s="6">
        <f>TITRES_STAT!D2194</f>
        <v>4.1814999999999998</v>
      </c>
      <c r="C2191" s="2">
        <f t="shared" si="269"/>
        <v>4.2600000000000193E-2</v>
      </c>
      <c r="D2191" s="2">
        <f t="shared" si="270"/>
        <v>4.1337400000000004</v>
      </c>
      <c r="E2191" s="2">
        <f t="shared" si="272"/>
        <v>4.1405799999999999</v>
      </c>
      <c r="F2191" s="2">
        <f t="shared" si="265"/>
        <v>4.1154099999999998</v>
      </c>
      <c r="G2191" s="2">
        <f t="shared" si="267"/>
        <v>4.0864780000000032</v>
      </c>
      <c r="H2191" s="2">
        <f t="shared" si="271"/>
        <v>3.9273170000000008</v>
      </c>
      <c r="I2191" s="2">
        <f t="array" ref="I2191">SUMPRODUCT(B2175:B2194, (ROW(B2175:B2194)-ROW(B2175)+1)) / (20*21/2)</f>
        <v>4.1338785714285713</v>
      </c>
      <c r="J2191" s="2">
        <f t="shared" si="266"/>
        <v>4.1184719452584062</v>
      </c>
      <c r="K2191" s="2">
        <f t="shared" si="268"/>
        <v>4.0826526182210729</v>
      </c>
    </row>
    <row r="2192" spans="1:11" ht="13.5" x14ac:dyDescent="0.25">
      <c r="A2192" s="3">
        <f>TITRES_STAT!B2195</f>
        <v>45197</v>
      </c>
      <c r="B2192" s="6">
        <f>TITRES_STAT!D2195</f>
        <v>4.1388999999999996</v>
      </c>
      <c r="C2192" s="2">
        <f t="shared" si="269"/>
        <v>-4.2600000000000193E-2</v>
      </c>
      <c r="D2192" s="2">
        <f t="shared" si="270"/>
        <v>4.1508200000000004</v>
      </c>
      <c r="E2192" s="2">
        <f t="shared" si="272"/>
        <v>4.1405799999999999</v>
      </c>
      <c r="F2192" s="2">
        <f t="shared" si="265"/>
        <v>4.1218100000000009</v>
      </c>
      <c r="G2192" s="2">
        <f t="shared" si="267"/>
        <v>4.0857960000000029</v>
      </c>
      <c r="H2192" s="2">
        <f t="shared" si="271"/>
        <v>3.9280195000000009</v>
      </c>
      <c r="I2192" s="2">
        <f t="array" ref="I2192">SUMPRODUCT(B2176:B2195, (ROW(B2176:B2195)-ROW(B2176)+1)) / (20*21/2)</f>
        <v>4.1278261904761901</v>
      </c>
      <c r="J2192" s="2">
        <f t="shared" si="266"/>
        <v>4.1204174742814157</v>
      </c>
      <c r="K2192" s="2">
        <f t="shared" si="268"/>
        <v>4.0848583978986781</v>
      </c>
    </row>
    <row r="2193" spans="1:11" ht="13.5" x14ac:dyDescent="0.25">
      <c r="A2193" s="3">
        <f>TITRES_STAT!B2196</f>
        <v>45198</v>
      </c>
      <c r="B2193" s="6">
        <f>TITRES_STAT!D2196</f>
        <v>4.1474000000000002</v>
      </c>
      <c r="C2193" s="2">
        <f t="shared" si="269"/>
        <v>8.5000000000006182E-3</v>
      </c>
      <c r="D2193" s="2">
        <f t="shared" si="270"/>
        <v>4.1508200000000004</v>
      </c>
      <c r="E2193" s="2">
        <f t="shared" si="272"/>
        <v>4.1414299999999997</v>
      </c>
      <c r="F2193" s="2">
        <f t="shared" si="265"/>
        <v>4.1247950000000007</v>
      </c>
      <c r="G2193" s="2">
        <f t="shared" si="267"/>
        <v>4.0856260000000022</v>
      </c>
      <c r="H2193" s="2">
        <f t="shared" si="271"/>
        <v>3.928843000000001</v>
      </c>
      <c r="I2193" s="2">
        <f t="array" ref="I2193">SUMPRODUCT(B2177:B2196, (ROW(B2177:B2196)-ROW(B2177)+1)) / (20*21/2)</f>
        <v>4.1300600000000003</v>
      </c>
      <c r="J2193" s="2">
        <f t="shared" si="266"/>
        <v>4.1229872386355666</v>
      </c>
      <c r="K2193" s="2">
        <f t="shared" si="268"/>
        <v>4.0873110097457888</v>
      </c>
    </row>
    <row r="2194" spans="1:11" ht="13.5" x14ac:dyDescent="0.25">
      <c r="A2194" s="3">
        <f>TITRES_STAT!B2197</f>
        <v>45201</v>
      </c>
      <c r="B2194" s="6">
        <f>TITRES_STAT!D2197</f>
        <v>4.1132999999999997</v>
      </c>
      <c r="C2194" s="2">
        <f t="shared" si="269"/>
        <v>-3.4100000000000463E-2</v>
      </c>
      <c r="D2194" s="2">
        <f t="shared" si="270"/>
        <v>4.1440000000000001</v>
      </c>
      <c r="E2194" s="2">
        <f t="shared" si="272"/>
        <v>4.1388699999999998</v>
      </c>
      <c r="F2194" s="2">
        <f t="shared" si="265"/>
        <v>4.1256499999999994</v>
      </c>
      <c r="G2194" s="2">
        <f t="shared" si="267"/>
        <v>4.0859680000000029</v>
      </c>
      <c r="H2194" s="2">
        <f t="shared" si="271"/>
        <v>3.9296135000000008</v>
      </c>
      <c r="I2194" s="2">
        <f t="array" ref="I2194">SUMPRODUCT(B2178:B2197, (ROW(B2178:B2197)-ROW(B2178)+1)) / (20*21/2)</f>
        <v>4.1320500000000004</v>
      </c>
      <c r="J2194" s="2">
        <f t="shared" si="266"/>
        <v>4.1220646444797984</v>
      </c>
      <c r="K2194" s="2">
        <f t="shared" si="268"/>
        <v>4.0883301858341889</v>
      </c>
    </row>
    <row r="2195" spans="1:11" ht="13.5" x14ac:dyDescent="0.25">
      <c r="A2195" s="3">
        <f>TITRES_STAT!B2198</f>
        <v>45202</v>
      </c>
      <c r="B2195" s="6">
        <f>TITRES_STAT!D2198</f>
        <v>4.0621</v>
      </c>
      <c r="C2195" s="2">
        <f t="shared" si="269"/>
        <v>-5.119999999999969E-2</v>
      </c>
      <c r="D2195" s="2">
        <f t="shared" si="270"/>
        <v>4.1286399999999999</v>
      </c>
      <c r="E2195" s="2">
        <f t="shared" si="272"/>
        <v>4.1269299999999998</v>
      </c>
      <c r="F2195" s="2">
        <f t="shared" si="265"/>
        <v>4.1239449999999991</v>
      </c>
      <c r="G2195" s="2">
        <f t="shared" si="267"/>
        <v>4.0852860000000017</v>
      </c>
      <c r="H2195" s="2">
        <f t="shared" si="271"/>
        <v>3.9299320000000004</v>
      </c>
      <c r="I2195" s="2">
        <f t="array" ref="I2195">SUMPRODUCT(B2179:B2198, (ROW(B2179:B2198)-ROW(B2179)+1)) / (20*21/2)</f>
        <v>4.1313580952380953</v>
      </c>
      <c r="J2195" s="2">
        <f t="shared" si="266"/>
        <v>4.1163537259579126</v>
      </c>
      <c r="K2195" s="2">
        <f t="shared" si="268"/>
        <v>4.0873015510955932</v>
      </c>
    </row>
    <row r="2196" spans="1:11" ht="13.5" x14ac:dyDescent="0.25">
      <c r="A2196" s="3">
        <f>TITRES_STAT!B2199</f>
        <v>45203</v>
      </c>
      <c r="B2196" s="6">
        <f>TITRES_STAT!D2199</f>
        <v>4.1474000000000002</v>
      </c>
      <c r="C2196" s="2">
        <f t="shared" si="269"/>
        <v>8.5300000000000153E-2</v>
      </c>
      <c r="D2196" s="2">
        <f t="shared" si="270"/>
        <v>4.1218200000000005</v>
      </c>
      <c r="E2196" s="2">
        <f t="shared" si="272"/>
        <v>4.1277799999999996</v>
      </c>
      <c r="F2196" s="2">
        <f t="shared" ref="F2196:F2259" si="273">AVERAGE(B2177:B2196)</f>
        <v>4.1265049999999999</v>
      </c>
      <c r="G2196" s="2">
        <f t="shared" si="267"/>
        <v>4.0863100000000019</v>
      </c>
      <c r="H2196" s="2">
        <f t="shared" si="271"/>
        <v>3.9304810000000003</v>
      </c>
      <c r="I2196" s="2">
        <f t="array" ref="I2196">SUMPRODUCT(B2180:B2199, (ROW(B2180:B2199)-ROW(B2180)+1)) / (20*21/2)</f>
        <v>4.1321728571428569</v>
      </c>
      <c r="J2196" s="2">
        <f t="shared" si="266"/>
        <v>4.1193105139619206</v>
      </c>
      <c r="K2196" s="2">
        <f t="shared" si="268"/>
        <v>4.0896583530134132</v>
      </c>
    </row>
    <row r="2197" spans="1:11" ht="13.5" x14ac:dyDescent="0.25">
      <c r="A2197" s="3">
        <f>TITRES_STAT!B2200</f>
        <v>45204</v>
      </c>
      <c r="B2197" s="6">
        <f>TITRES_STAT!D2200</f>
        <v>4.1474000000000002</v>
      </c>
      <c r="C2197" s="2">
        <f t="shared" si="269"/>
        <v>0</v>
      </c>
      <c r="D2197" s="2">
        <f t="shared" si="270"/>
        <v>4.123520000000001</v>
      </c>
      <c r="E2197" s="2">
        <f t="shared" si="272"/>
        <v>4.1371699999999993</v>
      </c>
      <c r="F2197" s="2">
        <f t="shared" si="273"/>
        <v>4.1290649999999998</v>
      </c>
      <c r="G2197" s="2">
        <f t="shared" si="267"/>
        <v>4.0859680000000012</v>
      </c>
      <c r="H2197" s="2">
        <f t="shared" si="271"/>
        <v>3.9313830000000003</v>
      </c>
      <c r="I2197" s="2">
        <f t="array" ref="I2197">SUMPRODUCT(B2181:B2200, (ROW(B2181:B2200)-ROW(B2181)+1)) / (20*21/2)</f>
        <v>4.1328657142857139</v>
      </c>
      <c r="J2197" s="2">
        <f t="shared" ref="J2197:J2260" si="274">$J$4*B2197+J2196*(1-$J$4)</f>
        <v>4.121985703108404</v>
      </c>
      <c r="K2197" s="2">
        <f t="shared" si="268"/>
        <v>4.0919227313266129</v>
      </c>
    </row>
    <row r="2198" spans="1:11" ht="13.5" x14ac:dyDescent="0.25">
      <c r="A2198" s="3">
        <f>TITRES_STAT!B2201</f>
        <v>45205</v>
      </c>
      <c r="B2198" s="6">
        <f>TITRES_STAT!D2201</f>
        <v>4.1218000000000004</v>
      </c>
      <c r="C2198" s="2">
        <f t="shared" si="269"/>
        <v>-2.5599999999999845E-2</v>
      </c>
      <c r="D2198" s="2">
        <f t="shared" si="270"/>
        <v>4.1184000000000003</v>
      </c>
      <c r="E2198" s="2">
        <f t="shared" si="272"/>
        <v>4.1346100000000003</v>
      </c>
      <c r="F2198" s="2">
        <f t="shared" si="273"/>
        <v>4.1303450000000002</v>
      </c>
      <c r="G2198" s="2">
        <f t="shared" si="267"/>
        <v>4.0864800000000017</v>
      </c>
      <c r="H2198" s="2">
        <f t="shared" si="271"/>
        <v>3.9318435000000007</v>
      </c>
      <c r="I2198" s="2">
        <f t="array" ref="I2198">SUMPRODUCT(B2182:B2201, (ROW(B2182:B2201)-ROW(B2182)+1)) / (20*21/2)</f>
        <v>4.134368095238095</v>
      </c>
      <c r="J2198" s="2">
        <f t="shared" si="274"/>
        <v>4.1219680170980801</v>
      </c>
      <c r="K2198" s="2">
        <f t="shared" si="268"/>
        <v>4.0930943889216476</v>
      </c>
    </row>
    <row r="2199" spans="1:11" ht="13.5" x14ac:dyDescent="0.25">
      <c r="A2199" s="3">
        <f>TITRES_STAT!B2202</f>
        <v>45208</v>
      </c>
      <c r="B2199" s="6">
        <f>TITRES_STAT!D2202</f>
        <v>4.1388999999999996</v>
      </c>
      <c r="C2199" s="2">
        <f t="shared" si="269"/>
        <v>1.7099999999999227E-2</v>
      </c>
      <c r="D2199" s="2">
        <f t="shared" si="270"/>
        <v>4.1235200000000001</v>
      </c>
      <c r="E2199" s="2">
        <f t="shared" si="272"/>
        <v>4.1337600000000005</v>
      </c>
      <c r="F2199" s="2">
        <f t="shared" si="273"/>
        <v>4.1316249999999997</v>
      </c>
      <c r="G2199" s="2">
        <f t="shared" si="267"/>
        <v>4.0876760000000019</v>
      </c>
      <c r="H2199" s="2">
        <f t="shared" si="271"/>
        <v>3.9326635000000003</v>
      </c>
      <c r="I2199" s="2">
        <f t="array" ref="I2199">SUMPRODUCT(B2183:B2202, (ROW(B2183:B2202)-ROW(B2183)+1)) / (20*21/2)</f>
        <v>4.1355047619047616</v>
      </c>
      <c r="J2199" s="2">
        <f t="shared" si="274"/>
        <v>4.1235805868982629</v>
      </c>
      <c r="K2199" s="2">
        <f t="shared" si="268"/>
        <v>4.094890687395309</v>
      </c>
    </row>
    <row r="2200" spans="1:11" ht="13.5" x14ac:dyDescent="0.25">
      <c r="A2200" s="3">
        <f>TITRES_STAT!B2203</f>
        <v>45209</v>
      </c>
      <c r="B2200" s="6">
        <f>TITRES_STAT!D2203</f>
        <v>4.1388999999999996</v>
      </c>
      <c r="C2200" s="2">
        <f t="shared" si="269"/>
        <v>0</v>
      </c>
      <c r="D2200" s="2">
        <f t="shared" si="270"/>
        <v>4.1388800000000003</v>
      </c>
      <c r="E2200" s="2">
        <f t="shared" si="272"/>
        <v>4.1337600000000005</v>
      </c>
      <c r="F2200" s="2">
        <f t="shared" si="273"/>
        <v>4.1316250000000014</v>
      </c>
      <c r="G2200" s="2">
        <f t="shared" si="267"/>
        <v>4.0887000000000011</v>
      </c>
      <c r="H2200" s="2">
        <f t="shared" si="271"/>
        <v>3.9337580000000001</v>
      </c>
      <c r="I2200" s="2">
        <f t="array" ref="I2200">SUMPRODUCT(B2184:B2203, (ROW(B2184:B2203)-ROW(B2184)+1)) / (20*21/2)</f>
        <v>4.1357914285714283</v>
      </c>
      <c r="J2200" s="2">
        <f t="shared" si="274"/>
        <v>4.1250395786222374</v>
      </c>
      <c r="K2200" s="2">
        <f t="shared" si="268"/>
        <v>4.0966165427915717</v>
      </c>
    </row>
    <row r="2201" spans="1:11" ht="13.5" x14ac:dyDescent="0.25">
      <c r="A2201" s="3">
        <f>TITRES_STAT!B2204</f>
        <v>45210</v>
      </c>
      <c r="B2201" s="6">
        <f>TITRES_STAT!D2204</f>
        <v>4.1474000000000002</v>
      </c>
      <c r="C2201" s="2">
        <f t="shared" si="269"/>
        <v>8.5000000000006182E-3</v>
      </c>
      <c r="D2201" s="2">
        <f t="shared" si="270"/>
        <v>4.1388800000000003</v>
      </c>
      <c r="E2201" s="2">
        <f t="shared" si="272"/>
        <v>4.13035</v>
      </c>
      <c r="F2201" s="2">
        <f t="shared" si="273"/>
        <v>4.1354650000000008</v>
      </c>
      <c r="G2201" s="2">
        <f t="shared" si="267"/>
        <v>4.0898940000000019</v>
      </c>
      <c r="H2201" s="2">
        <f t="shared" si="271"/>
        <v>3.9346204999999999</v>
      </c>
      <c r="I2201" s="2">
        <f t="array" ref="I2201">SUMPRODUCT(B2185:B2204, (ROW(B2185:B2204)-ROW(B2185)+1)) / (20*21/2)</f>
        <v>4.1320114285714276</v>
      </c>
      <c r="J2201" s="2">
        <f t="shared" si="274"/>
        <v>4.1271691425629768</v>
      </c>
      <c r="K2201" s="2">
        <f t="shared" si="268"/>
        <v>4.0986080509173926</v>
      </c>
    </row>
    <row r="2202" spans="1:11" ht="13.5" x14ac:dyDescent="0.25">
      <c r="A2202" s="3">
        <f>TITRES_STAT!B2205</f>
        <v>45211</v>
      </c>
      <c r="B2202" s="6">
        <f>TITRES_STAT!D2205</f>
        <v>4.1474000000000002</v>
      </c>
      <c r="C2202" s="2">
        <f t="shared" si="269"/>
        <v>0</v>
      </c>
      <c r="D2202" s="2">
        <f t="shared" si="270"/>
        <v>4.1388800000000003</v>
      </c>
      <c r="E2202" s="2">
        <f t="shared" si="272"/>
        <v>4.1311999999999998</v>
      </c>
      <c r="F2202" s="2">
        <f t="shared" si="273"/>
        <v>4.1358900000000007</v>
      </c>
      <c r="G2202" s="2">
        <f t="shared" si="267"/>
        <v>4.0914300000000017</v>
      </c>
      <c r="H2202" s="2">
        <f t="shared" si="271"/>
        <v>3.9354049999999994</v>
      </c>
      <c r="I2202" s="2">
        <f t="array" ref="I2202">SUMPRODUCT(B2186:B2205, (ROW(B2186:B2205)-ROW(B2186)+1)) / (20*21/2)</f>
        <v>4.1203109523809518</v>
      </c>
      <c r="J2202" s="2">
        <f t="shared" si="274"/>
        <v>4.1290958908903121</v>
      </c>
      <c r="K2202" s="2">
        <f t="shared" si="268"/>
        <v>4.1005214606853384</v>
      </c>
    </row>
    <row r="2203" spans="1:11" ht="13.5" x14ac:dyDescent="0.25">
      <c r="A2203" s="3">
        <f>TITRES_STAT!B2206</f>
        <v>45212</v>
      </c>
      <c r="B2203" s="6">
        <f>TITRES_STAT!D2206</f>
        <v>4.1388999999999996</v>
      </c>
      <c r="C2203" s="2">
        <f t="shared" si="269"/>
        <v>-8.5000000000006182E-3</v>
      </c>
      <c r="D2203" s="2">
        <f t="shared" si="270"/>
        <v>4.1423000000000005</v>
      </c>
      <c r="E2203" s="2">
        <f t="shared" si="272"/>
        <v>4.13035</v>
      </c>
      <c r="F2203" s="2">
        <f t="shared" si="273"/>
        <v>4.1358900000000007</v>
      </c>
      <c r="G2203" s="2">
        <f t="shared" si="267"/>
        <v>4.0922840000000011</v>
      </c>
      <c r="H2203" s="2">
        <f t="shared" si="271"/>
        <v>3.9361074999999994</v>
      </c>
      <c r="I2203" s="2">
        <f t="array" ref="I2203">SUMPRODUCT(B2187:B2206, (ROW(B2187:B2206)-ROW(B2187)+1)) / (20*21/2)</f>
        <v>4.1094228571428566</v>
      </c>
      <c r="J2203" s="2">
        <f t="shared" si="274"/>
        <v>4.130029615567425</v>
      </c>
      <c r="K2203" s="2">
        <f t="shared" si="268"/>
        <v>4.1020265014427766</v>
      </c>
    </row>
    <row r="2204" spans="1:11" ht="13.5" x14ac:dyDescent="0.25">
      <c r="A2204" s="3">
        <f>TITRES_STAT!B2207</f>
        <v>45215</v>
      </c>
      <c r="B2204" s="6">
        <f>TITRES_STAT!D2207</f>
        <v>4.0961999999999996</v>
      </c>
      <c r="C2204" s="2">
        <f t="shared" si="269"/>
        <v>-4.269999999999996E-2</v>
      </c>
      <c r="D2204" s="2">
        <f t="shared" si="270"/>
        <v>4.1337600000000005</v>
      </c>
      <c r="E2204" s="2">
        <f t="shared" si="272"/>
        <v>4.1286399999999999</v>
      </c>
      <c r="F2204" s="2">
        <f t="shared" si="273"/>
        <v>4.1337549999999998</v>
      </c>
      <c r="G2204" s="2">
        <f t="shared" si="267"/>
        <v>4.0938200000000009</v>
      </c>
      <c r="H2204" s="2">
        <f t="shared" si="271"/>
        <v>3.9365179999999991</v>
      </c>
      <c r="I2204" s="2">
        <f t="array" ref="I2204">SUMPRODUCT(B2188:B2207, (ROW(B2188:B2207)-ROW(B2188)+1)) / (20*21/2)</f>
        <v>4.099144285714285</v>
      </c>
      <c r="J2204" s="2">
        <f t="shared" si="274"/>
        <v>4.1268077474181464</v>
      </c>
      <c r="K2204" s="2">
        <f t="shared" si="268"/>
        <v>4.1017980111901187</v>
      </c>
    </row>
    <row r="2205" spans="1:11" ht="13.5" x14ac:dyDescent="0.25">
      <c r="A2205" s="3">
        <f>TITRES_STAT!B2208</f>
        <v>45216</v>
      </c>
      <c r="B2205" s="6">
        <f>TITRES_STAT!D2208</f>
        <v>4.0109000000000004</v>
      </c>
      <c r="C2205" s="2">
        <f t="shared" si="269"/>
        <v>-8.5299999999999265E-2</v>
      </c>
      <c r="D2205" s="2">
        <f t="shared" si="270"/>
        <v>4.1081599999999998</v>
      </c>
      <c r="E2205" s="2">
        <f t="shared" si="272"/>
        <v>4.1235200000000001</v>
      </c>
      <c r="F2205" s="2">
        <f t="shared" si="273"/>
        <v>4.1252250000000004</v>
      </c>
      <c r="G2205" s="2">
        <f t="shared" si="267"/>
        <v>4.0943320000000014</v>
      </c>
      <c r="H2205" s="2">
        <f t="shared" si="271"/>
        <v>3.9365019999999986</v>
      </c>
      <c r="I2205" s="2">
        <f t="array" ref="I2205">SUMPRODUCT(B2189:B2208, (ROW(B2189:B2208)-ROW(B2189)+1)) / (20*21/2)</f>
        <v>4.0890685714285704</v>
      </c>
      <c r="J2205" s="2">
        <f t="shared" si="274"/>
        <v>4.1157689143307037</v>
      </c>
      <c r="K2205" s="2">
        <f t="shared" si="268"/>
        <v>4.0982333833003102</v>
      </c>
    </row>
    <row r="2206" spans="1:11" ht="13.5" x14ac:dyDescent="0.25">
      <c r="A2206" s="3">
        <f>TITRES_STAT!B2209</f>
        <v>45217</v>
      </c>
      <c r="B2206" s="6">
        <f>TITRES_STAT!D2209</f>
        <v>4.0109000000000004</v>
      </c>
      <c r="C2206" s="2">
        <f t="shared" si="269"/>
        <v>0</v>
      </c>
      <c r="D2206" s="2">
        <f t="shared" si="270"/>
        <v>4.0808599999999995</v>
      </c>
      <c r="E2206" s="2">
        <f t="shared" si="272"/>
        <v>4.1098699999999999</v>
      </c>
      <c r="F2206" s="2">
        <f t="shared" si="273"/>
        <v>4.1188250000000002</v>
      </c>
      <c r="G2206" s="2">
        <f t="shared" si="267"/>
        <v>4.0936500000000002</v>
      </c>
      <c r="H2206" s="2">
        <f t="shared" si="271"/>
        <v>3.9364859999999986</v>
      </c>
      <c r="I2206" s="2">
        <f t="array" ref="I2206">SUMPRODUCT(B2190:B2209, (ROW(B2190:B2209)-ROW(B2190)+1)) / (20*21/2)</f>
        <v>4.0804523809523809</v>
      </c>
      <c r="J2206" s="2">
        <f t="shared" si="274"/>
        <v>4.1057813986801603</v>
      </c>
      <c r="K2206" s="2">
        <f t="shared" si="268"/>
        <v>4.0948085447395135</v>
      </c>
    </row>
    <row r="2207" spans="1:11" ht="13.5" x14ac:dyDescent="0.25">
      <c r="A2207" s="3">
        <f>TITRES_STAT!B2210</f>
        <v>45218</v>
      </c>
      <c r="B2207" s="6">
        <f>TITRES_STAT!D2210</f>
        <v>4.0109000000000004</v>
      </c>
      <c r="C2207" s="2">
        <f t="shared" si="269"/>
        <v>0</v>
      </c>
      <c r="D2207" s="2">
        <f t="shared" si="270"/>
        <v>4.0535599999999992</v>
      </c>
      <c r="E2207" s="2">
        <f t="shared" si="272"/>
        <v>4.0962200000000006</v>
      </c>
      <c r="F2207" s="2">
        <f t="shared" si="273"/>
        <v>4.116695</v>
      </c>
      <c r="G2207" s="2">
        <f t="shared" si="267"/>
        <v>4.0929680000000008</v>
      </c>
      <c r="H2207" s="2">
        <f t="shared" si="271"/>
        <v>3.9369404999999982</v>
      </c>
      <c r="I2207" s="2">
        <f t="array" ref="I2207">SUMPRODUCT(B2191:B2210, (ROW(B2191:B2210)-ROW(B2191)+1)) / (20*21/2)</f>
        <v>4.078131428571429</v>
      </c>
      <c r="J2207" s="2">
        <f t="shared" si="274"/>
        <v>4.0967450749963357</v>
      </c>
      <c r="K2207" s="2">
        <f t="shared" si="268"/>
        <v>4.0915180135732578</v>
      </c>
    </row>
    <row r="2208" spans="1:11" ht="13.5" x14ac:dyDescent="0.25">
      <c r="A2208" s="3">
        <f>TITRES_STAT!B2211</f>
        <v>45219</v>
      </c>
      <c r="B2208" s="6">
        <f>TITRES_STAT!D2211</f>
        <v>4.0109000000000004</v>
      </c>
      <c r="C2208" s="2">
        <f t="shared" si="269"/>
        <v>0</v>
      </c>
      <c r="D2208" s="2">
        <f t="shared" si="270"/>
        <v>4.0279599999999993</v>
      </c>
      <c r="E2208" s="2">
        <f t="shared" si="272"/>
        <v>4.0851300000000004</v>
      </c>
      <c r="F2208" s="2">
        <f t="shared" si="273"/>
        <v>4.1098700000000008</v>
      </c>
      <c r="G2208" s="2">
        <f t="shared" si="267"/>
        <v>4.0916040000000002</v>
      </c>
      <c r="H2208" s="2">
        <f t="shared" si="271"/>
        <v>3.9370424999999987</v>
      </c>
      <c r="I2208" s="2">
        <f t="array" ref="I2208">SUMPRODUCT(B2192:B2211, (ROW(B2192:B2211)-ROW(B2192)+1)) / (20*21/2)</f>
        <v>4.0704095238095235</v>
      </c>
      <c r="J2208" s="2">
        <f t="shared" si="274"/>
        <v>4.0885693535681131</v>
      </c>
      <c r="K2208" s="2">
        <f t="shared" si="268"/>
        <v>4.0883565228448946</v>
      </c>
    </row>
    <row r="2209" spans="1:11" ht="13.5" x14ac:dyDescent="0.25">
      <c r="A2209" s="3">
        <f>TITRES_STAT!B2212</f>
        <v>45222</v>
      </c>
      <c r="B2209" s="6">
        <f>TITRES_STAT!D2212</f>
        <v>4.0194000000000001</v>
      </c>
      <c r="C2209" s="2">
        <f t="shared" si="269"/>
        <v>8.49999999999973E-3</v>
      </c>
      <c r="D2209" s="2">
        <f t="shared" si="270"/>
        <v>4.0126000000000008</v>
      </c>
      <c r="E2209" s="2">
        <f t="shared" si="272"/>
        <v>4.0731799999999998</v>
      </c>
      <c r="F2209" s="2">
        <f t="shared" si="273"/>
        <v>4.1034700000000015</v>
      </c>
      <c r="G2209" s="2">
        <f t="shared" si="267"/>
        <v>4.0904100000000003</v>
      </c>
      <c r="H2209" s="2">
        <f t="shared" si="271"/>
        <v>3.9375394999999984</v>
      </c>
      <c r="I2209" s="2">
        <f t="array" ref="I2209">SUMPRODUCT(B2193:B2212, (ROW(B2193:B2212)-ROW(B2193)+1)) / (20*21/2)</f>
        <v>4.0691452380952384</v>
      </c>
      <c r="J2209" s="2">
        <f t="shared" si="274"/>
        <v>4.0819817960854357</v>
      </c>
      <c r="K2209" s="2">
        <f t="shared" si="268"/>
        <v>4.0856523454784277</v>
      </c>
    </row>
    <row r="2210" spans="1:11" ht="13.5" x14ac:dyDescent="0.25">
      <c r="A2210" s="3">
        <f>TITRES_STAT!B2213</f>
        <v>45223</v>
      </c>
      <c r="B2210" s="6">
        <f>TITRES_STAT!D2213</f>
        <v>4.0791000000000004</v>
      </c>
      <c r="C2210" s="2">
        <f t="shared" si="269"/>
        <v>5.9700000000000308E-2</v>
      </c>
      <c r="D2210" s="2">
        <f t="shared" si="270"/>
        <v>4.0262400000000005</v>
      </c>
      <c r="E2210" s="2">
        <f t="shared" si="272"/>
        <v>4.0671999999999997</v>
      </c>
      <c r="F2210" s="2">
        <f t="shared" si="273"/>
        <v>4.1004800000000001</v>
      </c>
      <c r="G2210" s="2">
        <f t="shared" si="267"/>
        <v>4.091774</v>
      </c>
      <c r="H2210" s="2">
        <f t="shared" si="271"/>
        <v>3.9386094999999988</v>
      </c>
      <c r="I2210" s="2">
        <f t="array" ref="I2210">SUMPRODUCT(B2194:B2213, (ROW(B2194:B2213)-ROW(B2194)+1)) / (20*21/2)</f>
        <v>4.0697942857142859</v>
      </c>
      <c r="J2210" s="2">
        <f t="shared" si="274"/>
        <v>4.0817073393153942</v>
      </c>
      <c r="K2210" s="2">
        <f t="shared" si="268"/>
        <v>4.0853953907537832</v>
      </c>
    </row>
    <row r="2211" spans="1:11" ht="13.5" x14ac:dyDescent="0.25">
      <c r="A2211" s="3">
        <f>TITRES_STAT!B2214</f>
        <v>45224</v>
      </c>
      <c r="B2211" s="6">
        <f>TITRES_STAT!D2214</f>
        <v>4.0194000000000001</v>
      </c>
      <c r="C2211" s="2">
        <f t="shared" si="269"/>
        <v>-5.9700000000000308E-2</v>
      </c>
      <c r="D2211" s="2">
        <f t="shared" si="270"/>
        <v>4.0279400000000001</v>
      </c>
      <c r="E2211" s="2">
        <f t="shared" si="272"/>
        <v>4.0543999999999993</v>
      </c>
      <c r="F2211" s="2">
        <f t="shared" si="273"/>
        <v>4.0923750000000005</v>
      </c>
      <c r="G2211" s="2">
        <f t="shared" si="267"/>
        <v>4.0919440000000007</v>
      </c>
      <c r="H2211" s="2">
        <f t="shared" si="271"/>
        <v>3.9391064999999985</v>
      </c>
      <c r="I2211" s="2">
        <f t="array" ref="I2211">SUMPRODUCT(B2195:B2214, (ROW(B2195:B2214)-ROW(B2195)+1)) / (20*21/2)</f>
        <v>4.0706871428571434</v>
      </c>
      <c r="J2211" s="2">
        <f t="shared" si="274"/>
        <v>4.0757733069996425</v>
      </c>
      <c r="K2211" s="2">
        <f t="shared" si="268"/>
        <v>4.0828073362144188</v>
      </c>
    </row>
    <row r="2212" spans="1:11" ht="13.5" x14ac:dyDescent="0.25">
      <c r="A2212" s="3">
        <f>TITRES_STAT!B2215</f>
        <v>45225</v>
      </c>
      <c r="B2212" s="6">
        <f>TITRES_STAT!D2215</f>
        <v>4.0791000000000004</v>
      </c>
      <c r="C2212" s="2">
        <f t="shared" si="269"/>
        <v>5.9700000000000308E-2</v>
      </c>
      <c r="D2212" s="2">
        <f t="shared" si="270"/>
        <v>4.0415800000000006</v>
      </c>
      <c r="E2212" s="2">
        <f t="shared" si="272"/>
        <v>4.0475700000000003</v>
      </c>
      <c r="F2212" s="2">
        <f t="shared" si="273"/>
        <v>4.089385</v>
      </c>
      <c r="G2212" s="2">
        <f t="shared" si="267"/>
        <v>4.0929680000000008</v>
      </c>
      <c r="H2212" s="2">
        <f t="shared" si="271"/>
        <v>3.9399019999999991</v>
      </c>
      <c r="I2212" s="2">
        <f t="array" ref="I2212">SUMPRODUCT(B2196:B2215, (ROW(B2196:B2215)-ROW(B2196)+1)) / (20*21/2)</f>
        <v>4.0724709523809528</v>
      </c>
      <c r="J2212" s="2">
        <f t="shared" si="274"/>
        <v>4.0760901349044385</v>
      </c>
      <c r="K2212" s="2">
        <f t="shared" si="268"/>
        <v>4.0826619504805199</v>
      </c>
    </row>
    <row r="2213" spans="1:11" ht="13.5" x14ac:dyDescent="0.25">
      <c r="A2213" s="3">
        <f>TITRES_STAT!B2216</f>
        <v>45226</v>
      </c>
      <c r="B2213" s="6">
        <f>TITRES_STAT!D2216</f>
        <v>4.0961999999999996</v>
      </c>
      <c r="C2213" s="2">
        <f t="shared" si="269"/>
        <v>1.7099999999999227E-2</v>
      </c>
      <c r="D2213" s="2">
        <f t="shared" si="270"/>
        <v>4.0586400000000005</v>
      </c>
      <c r="E2213" s="2">
        <f t="shared" si="272"/>
        <v>4.0432999999999995</v>
      </c>
      <c r="F2213" s="2">
        <f t="shared" si="273"/>
        <v>4.0868249999999993</v>
      </c>
      <c r="G2213" s="2">
        <f t="shared" si="267"/>
        <v>4.0931380000000006</v>
      </c>
      <c r="H2213" s="2">
        <f t="shared" si="271"/>
        <v>3.9407829999999988</v>
      </c>
      <c r="I2213" s="2">
        <f t="array" ref="I2213">SUMPRODUCT(B2197:B2216, (ROW(B2197:B2216)-ROW(B2197)+1)) / (20*21/2)</f>
        <v>4.0732423809523803</v>
      </c>
      <c r="J2213" s="2">
        <f t="shared" si="274"/>
        <v>4.0780053601516348</v>
      </c>
      <c r="K2213" s="2">
        <f t="shared" si="268"/>
        <v>4.0831928543832445</v>
      </c>
    </row>
    <row r="2214" spans="1:11" ht="13.5" x14ac:dyDescent="0.25">
      <c r="A2214" s="3">
        <f>TITRES_STAT!B2217</f>
        <v>45229</v>
      </c>
      <c r="B2214" s="6">
        <f>TITRES_STAT!D2217</f>
        <v>4.0961999999999996</v>
      </c>
      <c r="C2214" s="2">
        <f t="shared" si="269"/>
        <v>0</v>
      </c>
      <c r="D2214" s="2">
        <f t="shared" si="270"/>
        <v>4.0739999999999998</v>
      </c>
      <c r="E2214" s="2">
        <f t="shared" si="272"/>
        <v>4.0432999999999995</v>
      </c>
      <c r="F2214" s="2">
        <f t="shared" si="273"/>
        <v>4.0859699999999997</v>
      </c>
      <c r="G2214" s="2">
        <f t="shared" si="267"/>
        <v>4.093992000000001</v>
      </c>
      <c r="H2214" s="2">
        <f t="shared" si="271"/>
        <v>3.9413894999999992</v>
      </c>
      <c r="I2214" s="2">
        <f t="array" ref="I2214">SUMPRODUCT(B2198:B2217, (ROW(B2198:B2217)-ROW(B2198)+1)) / (20*21/2)</f>
        <v>4.0742576190476187</v>
      </c>
      <c r="J2214" s="2">
        <f t="shared" si="274"/>
        <v>4.0797381829943369</v>
      </c>
      <c r="K2214" s="2">
        <f t="shared" si="268"/>
        <v>4.0837029385250778</v>
      </c>
    </row>
    <row r="2215" spans="1:11" ht="13.5" x14ac:dyDescent="0.25">
      <c r="A2215" s="3">
        <f>TITRES_STAT!B2218</f>
        <v>45230</v>
      </c>
      <c r="B2215" s="6">
        <f>TITRES_STAT!D2218</f>
        <v>4.1047000000000002</v>
      </c>
      <c r="C2215" s="2">
        <f t="shared" si="269"/>
        <v>8.5000000000006182E-3</v>
      </c>
      <c r="D2215" s="2">
        <f t="shared" si="270"/>
        <v>4.0791200000000005</v>
      </c>
      <c r="E2215" s="2">
        <f t="shared" si="272"/>
        <v>4.0526800000000005</v>
      </c>
      <c r="F2215" s="2">
        <f t="shared" si="273"/>
        <v>4.088099999999999</v>
      </c>
      <c r="G2215" s="2">
        <f t="shared" si="267"/>
        <v>4.0950160000000011</v>
      </c>
      <c r="H2215" s="2">
        <f t="shared" si="271"/>
        <v>3.9421954999999986</v>
      </c>
      <c r="I2215" s="2">
        <f t="array" ref="I2215">SUMPRODUCT(B2199:B2218, (ROW(B2199:B2218)-ROW(B2199)+1)) / (20*21/2)</f>
        <v>4.0755166666666662</v>
      </c>
      <c r="J2215" s="2">
        <f t="shared" si="274"/>
        <v>4.082115498899638</v>
      </c>
      <c r="K2215" s="2">
        <f t="shared" si="268"/>
        <v>4.0845263527005651</v>
      </c>
    </row>
    <row r="2216" spans="1:11" ht="13.5" x14ac:dyDescent="0.25">
      <c r="A2216" s="3">
        <f>TITRES_STAT!B2219</f>
        <v>45231</v>
      </c>
      <c r="B2216" s="6">
        <f>TITRES_STAT!D2219</f>
        <v>4.0961999999999996</v>
      </c>
      <c r="C2216" s="2">
        <f t="shared" si="269"/>
        <v>-8.5000000000006182E-3</v>
      </c>
      <c r="D2216" s="2">
        <f t="shared" si="270"/>
        <v>4.0944799999999999</v>
      </c>
      <c r="E2216" s="2">
        <f t="shared" si="272"/>
        <v>4.06121</v>
      </c>
      <c r="F2216" s="2">
        <f t="shared" si="273"/>
        <v>4.0855399999999991</v>
      </c>
      <c r="G2216" s="2">
        <f t="shared" si="267"/>
        <v>4.0965520000000017</v>
      </c>
      <c r="H2216" s="2">
        <f t="shared" si="271"/>
        <v>3.9434294999999988</v>
      </c>
      <c r="I2216" s="2">
        <f t="array" ref="I2216">SUMPRODUCT(B2200:B2219, (ROW(B2200:B2219)-ROW(B2200)+1)) / (20*21/2)</f>
        <v>4.0768976190476192</v>
      </c>
      <c r="J2216" s="2">
        <f t="shared" si="274"/>
        <v>4.0834568799568149</v>
      </c>
      <c r="K2216" s="2">
        <f t="shared" si="268"/>
        <v>4.0849841427907387</v>
      </c>
    </row>
    <row r="2217" spans="1:11" ht="13.5" x14ac:dyDescent="0.25">
      <c r="A2217" s="3">
        <f>TITRES_STAT!B2220</f>
        <v>45232</v>
      </c>
      <c r="B2217" s="6">
        <f>TITRES_STAT!D2220</f>
        <v>4.0961999999999996</v>
      </c>
      <c r="C2217" s="2">
        <f t="shared" si="269"/>
        <v>0</v>
      </c>
      <c r="D2217" s="2">
        <f t="shared" si="270"/>
        <v>4.0979000000000001</v>
      </c>
      <c r="E2217" s="2">
        <f t="shared" si="272"/>
        <v>4.0697400000000004</v>
      </c>
      <c r="F2217" s="2">
        <f t="shared" si="273"/>
        <v>4.0829799999999992</v>
      </c>
      <c r="G2217" s="2">
        <f t="shared" si="267"/>
        <v>4.0982580000000022</v>
      </c>
      <c r="H2217" s="2">
        <f t="shared" si="271"/>
        <v>3.9443889999999975</v>
      </c>
      <c r="I2217" s="2">
        <f t="array" ref="I2217">SUMPRODUCT(B2201:B2220, (ROW(B2201:B2220)-ROW(B2201)+1)) / (20*21/2)</f>
        <v>4.0784819047619045</v>
      </c>
      <c r="J2217" s="2">
        <f t="shared" si="274"/>
        <v>4.0846705104371184</v>
      </c>
      <c r="K2217" s="2">
        <f t="shared" si="268"/>
        <v>4.0854239803283567</v>
      </c>
    </row>
    <row r="2218" spans="1:11" ht="13.5" x14ac:dyDescent="0.25">
      <c r="A2218" s="3">
        <f>TITRES_STAT!B2221</f>
        <v>45233</v>
      </c>
      <c r="B2218" s="6">
        <f>TITRES_STAT!D2221</f>
        <v>4.0961999999999996</v>
      </c>
      <c r="C2218" s="2">
        <f t="shared" si="269"/>
        <v>0</v>
      </c>
      <c r="D2218" s="2">
        <f t="shared" si="270"/>
        <v>4.0979000000000001</v>
      </c>
      <c r="E2218" s="2">
        <f t="shared" si="272"/>
        <v>4.078269999999999</v>
      </c>
      <c r="F2218" s="2">
        <f t="shared" si="273"/>
        <v>4.0816999999999988</v>
      </c>
      <c r="G2218" s="2">
        <f t="shared" si="267"/>
        <v>4.098428000000002</v>
      </c>
      <c r="H2218" s="2">
        <f t="shared" si="271"/>
        <v>3.9454659999999975</v>
      </c>
      <c r="I2218" s="2">
        <f t="array" ref="I2218">SUMPRODUCT(B2202:B2221, (ROW(B2202:B2221)-ROW(B2202)+1)) / (20*21/2)</f>
        <v>4.0802695238095232</v>
      </c>
      <c r="J2218" s="2">
        <f t="shared" si="274"/>
        <v>4.0857685570621545</v>
      </c>
      <c r="K2218" s="2">
        <f t="shared" si="268"/>
        <v>4.0858465693350876</v>
      </c>
    </row>
    <row r="2219" spans="1:11" ht="13.5" x14ac:dyDescent="0.25">
      <c r="A2219" s="3">
        <f>TITRES_STAT!B2222</f>
        <v>45236</v>
      </c>
      <c r="B2219" s="6">
        <f>TITRES_STAT!D2222</f>
        <v>4.0961999999999996</v>
      </c>
      <c r="C2219" s="2">
        <f t="shared" si="269"/>
        <v>0</v>
      </c>
      <c r="D2219" s="2">
        <f t="shared" si="270"/>
        <v>4.0979000000000001</v>
      </c>
      <c r="E2219" s="2">
        <f t="shared" si="272"/>
        <v>4.0859499999999995</v>
      </c>
      <c r="F2219" s="2">
        <f t="shared" si="273"/>
        <v>4.0795649999999988</v>
      </c>
      <c r="G2219" s="2">
        <f t="shared" si="267"/>
        <v>4.0987700000000027</v>
      </c>
      <c r="H2219" s="2">
        <f t="shared" si="271"/>
        <v>3.9469349999999963</v>
      </c>
      <c r="I2219" s="2">
        <f t="array" ref="I2219">SUMPRODUCT(B2203:B2222, (ROW(B2203:B2222)-ROW(B2203)+1)) / (20*21/2)</f>
        <v>4.0823009523809519</v>
      </c>
      <c r="J2219" s="2">
        <f t="shared" si="274"/>
        <v>4.0867620278181391</v>
      </c>
      <c r="K2219" s="2">
        <f t="shared" si="268"/>
        <v>4.0862525862239076</v>
      </c>
    </row>
    <row r="2220" spans="1:11" ht="13.5" x14ac:dyDescent="0.25">
      <c r="A2220" s="3">
        <f>TITRES_STAT!B2223</f>
        <v>45237</v>
      </c>
      <c r="B2220" s="6">
        <f>TITRES_STAT!D2223</f>
        <v>4.0961999999999996</v>
      </c>
      <c r="C2220" s="2">
        <f t="shared" si="269"/>
        <v>0</v>
      </c>
      <c r="D2220" s="2">
        <f t="shared" si="270"/>
        <v>4.0961999999999996</v>
      </c>
      <c r="E2220" s="2">
        <f t="shared" si="272"/>
        <v>4.0876599999999996</v>
      </c>
      <c r="F2220" s="2">
        <f t="shared" si="273"/>
        <v>4.0774299999999988</v>
      </c>
      <c r="G2220" s="2">
        <f t="shared" si="267"/>
        <v>4.1004760000000022</v>
      </c>
      <c r="H2220" s="2">
        <f t="shared" si="271"/>
        <v>3.9483649999999968</v>
      </c>
      <c r="I2220" s="2">
        <f t="array" ref="I2220">SUMPRODUCT(B2204:B2223, (ROW(B2204:B2223)-ROW(B2204)+1)) / (20*21/2)</f>
        <v>4.0902619047619044</v>
      </c>
      <c r="J2220" s="2">
        <f t="shared" si="274"/>
        <v>4.0876608823116491</v>
      </c>
      <c r="K2220" s="2">
        <f t="shared" si="268"/>
        <v>4.0866426808817939</v>
      </c>
    </row>
    <row r="2221" spans="1:11" ht="13.5" x14ac:dyDescent="0.25">
      <c r="A2221" s="3">
        <f>TITRES_STAT!B2224</f>
        <v>45238</v>
      </c>
      <c r="B2221" s="6">
        <f>TITRES_STAT!D2224</f>
        <v>4.0961999999999996</v>
      </c>
      <c r="C2221" s="2">
        <f t="shared" si="269"/>
        <v>0</v>
      </c>
      <c r="D2221" s="2">
        <f t="shared" si="270"/>
        <v>4.0961999999999996</v>
      </c>
      <c r="E2221" s="2">
        <f t="shared" si="272"/>
        <v>4.0953399999999984</v>
      </c>
      <c r="F2221" s="2">
        <f t="shared" si="273"/>
        <v>4.0748699999999989</v>
      </c>
      <c r="G2221" s="2">
        <f t="shared" si="267"/>
        <v>4.1021820000000027</v>
      </c>
      <c r="H2221" s="2">
        <f t="shared" si="271"/>
        <v>3.9500299999999964</v>
      </c>
      <c r="I2221" s="2">
        <f t="array" ref="I2221">SUMPRODUCT(B2205:B2224, (ROW(B2205:B2224)-ROW(B2205)+1)) / (20*21/2)</f>
        <v>4.0981419047619045</v>
      </c>
      <c r="J2221" s="2">
        <f t="shared" si="274"/>
        <v>4.0884741316153015</v>
      </c>
      <c r="K2221" s="2">
        <f t="shared" si="268"/>
        <v>4.087017477709959</v>
      </c>
    </row>
    <row r="2222" spans="1:11" ht="13.5" x14ac:dyDescent="0.25">
      <c r="A2222" s="3">
        <f>TITRES_STAT!B2225</f>
        <v>45239</v>
      </c>
      <c r="B2222" s="6">
        <f>TITRES_STAT!D2225</f>
        <v>4.0961999999999996</v>
      </c>
      <c r="C2222" s="2">
        <f t="shared" si="269"/>
        <v>0</v>
      </c>
      <c r="D2222" s="2">
        <f t="shared" si="270"/>
        <v>4.0961999999999996</v>
      </c>
      <c r="E2222" s="2">
        <f t="shared" si="272"/>
        <v>4.0970499999999985</v>
      </c>
      <c r="F2222" s="2">
        <f t="shared" si="273"/>
        <v>4.072309999999999</v>
      </c>
      <c r="G2222" s="2">
        <f t="shared" si="267"/>
        <v>4.1038880000000031</v>
      </c>
      <c r="H2222" s="2">
        <f t="shared" si="271"/>
        <v>3.9514204999999962</v>
      </c>
      <c r="I2222" s="2">
        <f t="array" ref="I2222">SUMPRODUCT(B2206:B2225, (ROW(B2206:B2225)-ROW(B2206)+1)) / (20*21/2)</f>
        <v>4.1008614285714282</v>
      </c>
      <c r="J2222" s="2">
        <f t="shared" si="274"/>
        <v>4.0892099286043209</v>
      </c>
      <c r="K2222" s="2">
        <f t="shared" si="268"/>
        <v>4.087377576623294</v>
      </c>
    </row>
    <row r="2223" spans="1:11" ht="13.5" x14ac:dyDescent="0.25">
      <c r="A2223" s="3">
        <f>TITRES_STAT!B2226</f>
        <v>45240</v>
      </c>
      <c r="B2223" s="6">
        <f>TITRES_STAT!D2226</f>
        <v>4.1558999999999999</v>
      </c>
      <c r="C2223" s="2">
        <f t="shared" si="269"/>
        <v>5.9700000000000308E-2</v>
      </c>
      <c r="D2223" s="2">
        <f t="shared" si="270"/>
        <v>4.1081399999999997</v>
      </c>
      <c r="E2223" s="2">
        <f t="shared" si="272"/>
        <v>4.103019999999999</v>
      </c>
      <c r="F2223" s="2">
        <f t="shared" si="273"/>
        <v>4.0731599999999988</v>
      </c>
      <c r="G2223" s="2">
        <f t="shared" si="267"/>
        <v>4.1052520000000028</v>
      </c>
      <c r="H2223" s="2">
        <f t="shared" si="271"/>
        <v>3.9531094999999965</v>
      </c>
      <c r="I2223" s="2">
        <f t="array" ref="I2223">SUMPRODUCT(B2207:B2226, (ROW(B2207:B2226)-ROW(B2207)+1)) / (20*21/2)</f>
        <v>4.1031342857142858</v>
      </c>
      <c r="J2223" s="2">
        <f t="shared" si="274"/>
        <v>4.0955613639753379</v>
      </c>
      <c r="K2223" s="2">
        <f t="shared" si="268"/>
        <v>4.0900647304812043</v>
      </c>
    </row>
    <row r="2224" spans="1:11" ht="13.5" x14ac:dyDescent="0.25">
      <c r="A2224" s="3">
        <f>TITRES_STAT!B2227</f>
        <v>45243</v>
      </c>
      <c r="B2224" s="6">
        <f>TITRES_STAT!D2227</f>
        <v>4.1558999999999999</v>
      </c>
      <c r="C2224" s="2">
        <f t="shared" si="269"/>
        <v>0</v>
      </c>
      <c r="D2224" s="2">
        <f t="shared" si="270"/>
        <v>4.1200799999999997</v>
      </c>
      <c r="E2224" s="2">
        <f t="shared" si="272"/>
        <v>4.1089900000000004</v>
      </c>
      <c r="F2224" s="2">
        <f t="shared" si="273"/>
        <v>4.0761449999999986</v>
      </c>
      <c r="G2224" s="2">
        <f t="shared" si="267"/>
        <v>4.1064460000000027</v>
      </c>
      <c r="H2224" s="2">
        <f t="shared" si="271"/>
        <v>3.9548769999999962</v>
      </c>
      <c r="I2224" s="2">
        <f t="array" ref="I2224">SUMPRODUCT(B2208:B2227, (ROW(B2208:B2227)-ROW(B2208)+1)) / (20*21/2)</f>
        <v>4.1049604761904757</v>
      </c>
      <c r="J2224" s="2">
        <f t="shared" si="274"/>
        <v>4.1013079007395916</v>
      </c>
      <c r="K2224" s="2">
        <f t="shared" si="268"/>
        <v>4.0926465057564512</v>
      </c>
    </row>
    <row r="2225" spans="1:11" ht="13.5" x14ac:dyDescent="0.25">
      <c r="A2225" s="3">
        <f>TITRES_STAT!B2228</f>
        <v>45244</v>
      </c>
      <c r="B2225" s="6">
        <f>TITRES_STAT!D2228</f>
        <v>4.1047000000000002</v>
      </c>
      <c r="C2225" s="2">
        <f t="shared" si="269"/>
        <v>-5.119999999999969E-2</v>
      </c>
      <c r="D2225" s="2">
        <f t="shared" si="270"/>
        <v>4.1217799999999993</v>
      </c>
      <c r="E2225" s="2">
        <f t="shared" si="272"/>
        <v>4.1089900000000004</v>
      </c>
      <c r="F2225" s="2">
        <f t="shared" si="273"/>
        <v>4.0808349999999987</v>
      </c>
      <c r="G2225" s="2">
        <f t="shared" si="267"/>
        <v>4.1066160000000034</v>
      </c>
      <c r="H2225" s="2">
        <f t="shared" si="271"/>
        <v>3.9563884999999965</v>
      </c>
      <c r="I2225" s="2">
        <f t="array" ref="I2225">SUMPRODUCT(B2209:B2228, (ROW(B2209:B2228)-ROW(B2209)+1)) / (20*21/2)</f>
        <v>4.1063400000000003</v>
      </c>
      <c r="J2225" s="2">
        <f t="shared" si="274"/>
        <v>4.1016309578120111</v>
      </c>
      <c r="K2225" s="2">
        <f t="shared" si="268"/>
        <v>4.0931191918052177</v>
      </c>
    </row>
    <row r="2226" spans="1:11" ht="13.5" x14ac:dyDescent="0.25">
      <c r="A2226" s="3">
        <f>TITRES_STAT!B2229</f>
        <v>45245</v>
      </c>
      <c r="B2226" s="6">
        <f>TITRES_STAT!D2229</f>
        <v>4.1047000000000002</v>
      </c>
      <c r="C2226" s="2">
        <f t="shared" si="269"/>
        <v>0</v>
      </c>
      <c r="D2226" s="2">
        <f t="shared" si="270"/>
        <v>4.1234799999999998</v>
      </c>
      <c r="E2226" s="2">
        <f t="shared" si="272"/>
        <v>4.1098400000000002</v>
      </c>
      <c r="F2226" s="2">
        <f t="shared" si="273"/>
        <v>4.0855249999999987</v>
      </c>
      <c r="G2226" s="2">
        <f t="shared" ref="G2226:G2289" si="275">AVERAGE(B2177:B2226)</f>
        <v>4.1067860000000032</v>
      </c>
      <c r="H2226" s="2">
        <f t="shared" si="271"/>
        <v>3.9579784999999958</v>
      </c>
      <c r="I2226" s="2">
        <f t="array" ref="I2226">SUMPRODUCT(B2210:B2229, (ROW(B2210:B2229)-ROW(B2210)+1)) / (20*21/2)</f>
        <v>4.1072728571428563</v>
      </c>
      <c r="J2226" s="2">
        <f t="shared" si="274"/>
        <v>4.1019232475442005</v>
      </c>
      <c r="K2226" s="2">
        <f t="shared" si="268"/>
        <v>4.0935733411461896</v>
      </c>
    </row>
    <row r="2227" spans="1:11" ht="13.5" x14ac:dyDescent="0.25">
      <c r="A2227" s="3">
        <f>TITRES_STAT!B2230</f>
        <v>45246</v>
      </c>
      <c r="B2227" s="6">
        <f>TITRES_STAT!D2230</f>
        <v>4.1047000000000002</v>
      </c>
      <c r="C2227" s="2">
        <f t="shared" si="269"/>
        <v>0</v>
      </c>
      <c r="D2227" s="2">
        <f t="shared" si="270"/>
        <v>4.1251800000000003</v>
      </c>
      <c r="E2227" s="2">
        <f t="shared" si="272"/>
        <v>4.11069</v>
      </c>
      <c r="F2227" s="2">
        <f t="shared" si="273"/>
        <v>4.0902149999999988</v>
      </c>
      <c r="G2227" s="2">
        <f t="shared" si="275"/>
        <v>4.1069560000000038</v>
      </c>
      <c r="H2227" s="2">
        <f t="shared" si="271"/>
        <v>3.959685999999996</v>
      </c>
      <c r="I2227" s="2">
        <f t="array" ref="I2227">SUMPRODUCT(B2211:B2230, (ROW(B2211:B2230)-ROW(B2211)+1)) / (20*21/2)</f>
        <v>4.1077995238095237</v>
      </c>
      <c r="J2227" s="2">
        <f t="shared" si="274"/>
        <v>4.1021877001590381</v>
      </c>
      <c r="K2227" s="2">
        <f t="shared" ref="K2227:K2290" si="276">$K$4*B2227+(1-$K$4)*K2226</f>
        <v>4.0940096807090844</v>
      </c>
    </row>
    <row r="2228" spans="1:11" ht="13.5" x14ac:dyDescent="0.25">
      <c r="A2228" s="3">
        <f>TITRES_STAT!B2231</f>
        <v>45247</v>
      </c>
      <c r="B2228" s="6">
        <f>TITRES_STAT!D2231</f>
        <v>4.1047000000000002</v>
      </c>
      <c r="C2228" s="2">
        <f t="shared" si="269"/>
        <v>0</v>
      </c>
      <c r="D2228" s="2">
        <f t="shared" si="270"/>
        <v>4.1149400000000007</v>
      </c>
      <c r="E2228" s="2">
        <f t="shared" si="272"/>
        <v>4.1115399999999998</v>
      </c>
      <c r="F2228" s="2">
        <f t="shared" si="273"/>
        <v>4.094904999999998</v>
      </c>
      <c r="G2228" s="2">
        <f t="shared" si="275"/>
        <v>4.1071260000000045</v>
      </c>
      <c r="H2228" s="2">
        <f t="shared" si="271"/>
        <v>3.9616289999999958</v>
      </c>
      <c r="I2228" s="2">
        <f t="array" ref="I2228">SUMPRODUCT(B2212:B2231, (ROW(B2212:B2231)-ROW(B2212)+1)) / (20*21/2)</f>
        <v>4.1073947619047617</v>
      </c>
      <c r="J2228" s="2">
        <f t="shared" si="274"/>
        <v>4.1024269668105582</v>
      </c>
      <c r="K2228" s="2">
        <f t="shared" si="276"/>
        <v>4.0944289089165711</v>
      </c>
    </row>
    <row r="2229" spans="1:11" ht="13.5" x14ac:dyDescent="0.25">
      <c r="A2229" s="3">
        <f>TITRES_STAT!B2232</f>
        <v>45250</v>
      </c>
      <c r="B2229" s="6">
        <f>TITRES_STAT!D2232</f>
        <v>4.1047000000000002</v>
      </c>
      <c r="C2229" s="2">
        <f t="shared" si="269"/>
        <v>0</v>
      </c>
      <c r="D2229" s="2">
        <f t="shared" si="270"/>
        <v>4.1047000000000002</v>
      </c>
      <c r="E2229" s="2">
        <f t="shared" si="272"/>
        <v>4.1123899999999995</v>
      </c>
      <c r="F2229" s="2">
        <f t="shared" si="273"/>
        <v>4.0991699999999982</v>
      </c>
      <c r="G2229" s="2">
        <f t="shared" si="275"/>
        <v>4.1069540000000044</v>
      </c>
      <c r="H2229" s="2">
        <f t="shared" si="271"/>
        <v>3.9635719999999957</v>
      </c>
      <c r="I2229" s="2">
        <f t="array" ref="I2229">SUMPRODUCT(B2213:B2232, (ROW(B2213:B2232)-ROW(B2213)+1)) / (20*21/2)</f>
        <v>4.1066242857142852</v>
      </c>
      <c r="J2229" s="2">
        <f t="shared" si="274"/>
        <v>4.1026434461619337</v>
      </c>
      <c r="K2229" s="2">
        <f t="shared" si="276"/>
        <v>4.0948316968021956</v>
      </c>
    </row>
    <row r="2230" spans="1:11" ht="13.5" x14ac:dyDescent="0.25">
      <c r="A2230" s="3">
        <f>TITRES_STAT!B2233</f>
        <v>45251</v>
      </c>
      <c r="B2230" s="6">
        <f>TITRES_STAT!D2233</f>
        <v>4.1047000000000002</v>
      </c>
      <c r="C2230" s="2">
        <f t="shared" si="269"/>
        <v>0</v>
      </c>
      <c r="D2230" s="2">
        <f t="shared" si="270"/>
        <v>4.1047000000000002</v>
      </c>
      <c r="E2230" s="2">
        <f t="shared" si="272"/>
        <v>4.1132400000000002</v>
      </c>
      <c r="F2230" s="2">
        <f t="shared" si="273"/>
        <v>4.1004499999999986</v>
      </c>
      <c r="G2230" s="2">
        <f t="shared" si="275"/>
        <v>4.1062700000000047</v>
      </c>
      <c r="H2230" s="2">
        <f t="shared" si="271"/>
        <v>3.965514999999995</v>
      </c>
      <c r="I2230" s="2">
        <f t="array" ref="I2230">SUMPRODUCT(B2214:B2233, (ROW(B2214:B2233)-ROW(B2214)+1)) / (20*21/2)</f>
        <v>4.1074009523809512</v>
      </c>
      <c r="J2230" s="2">
        <f t="shared" si="274"/>
        <v>4.1028393084322259</v>
      </c>
      <c r="K2230" s="2">
        <f t="shared" si="276"/>
        <v>4.0952186890844624</v>
      </c>
    </row>
    <row r="2231" spans="1:11" ht="13.5" x14ac:dyDescent="0.25">
      <c r="A2231" s="3">
        <f>TITRES_STAT!B2234</f>
        <v>45252</v>
      </c>
      <c r="B2231" s="6">
        <f>TITRES_STAT!D2234</f>
        <v>4.0961999999999996</v>
      </c>
      <c r="C2231" s="2">
        <f t="shared" si="269"/>
        <v>-8.5000000000006182E-3</v>
      </c>
      <c r="D2231" s="2">
        <f t="shared" si="270"/>
        <v>4.1029999999999998</v>
      </c>
      <c r="E2231" s="2">
        <f t="shared" si="272"/>
        <v>4.1132400000000002</v>
      </c>
      <c r="F2231" s="2">
        <f t="shared" si="273"/>
        <v>4.104289999999998</v>
      </c>
      <c r="G2231" s="2">
        <f t="shared" si="275"/>
        <v>4.1067820000000044</v>
      </c>
      <c r="H2231" s="2">
        <f t="shared" si="271"/>
        <v>3.9674934999999949</v>
      </c>
      <c r="I2231" s="2">
        <f t="array" ref="I2231">SUMPRODUCT(B2215:B2234, (ROW(B2215:B2234)-ROW(B2215)+1)) / (20*21/2)</f>
        <v>4.1113438095238086</v>
      </c>
      <c r="J2231" s="2">
        <f t="shared" si="274"/>
        <v>4.102206993343442</v>
      </c>
      <c r="K2231" s="2">
        <f t="shared" si="276"/>
        <v>4.0952571718654642</v>
      </c>
    </row>
    <row r="2232" spans="1:11" ht="13.5" x14ac:dyDescent="0.25">
      <c r="A2232" s="3">
        <f>TITRES_STAT!B2235</f>
        <v>45253</v>
      </c>
      <c r="B2232" s="6">
        <f>TITRES_STAT!D2235</f>
        <v>4.0961999999999996</v>
      </c>
      <c r="C2232" s="2">
        <f t="shared" si="269"/>
        <v>0</v>
      </c>
      <c r="D2232" s="2">
        <f t="shared" si="270"/>
        <v>4.1013000000000002</v>
      </c>
      <c r="E2232" s="2">
        <f t="shared" si="272"/>
        <v>4.1132400000000002</v>
      </c>
      <c r="F2232" s="2">
        <f t="shared" si="273"/>
        <v>4.1051449999999985</v>
      </c>
      <c r="G2232" s="2">
        <f t="shared" si="275"/>
        <v>4.105928000000004</v>
      </c>
      <c r="H2232" s="2">
        <f t="shared" si="271"/>
        <v>3.9693544999999943</v>
      </c>
      <c r="I2232" s="2">
        <f t="array" ref="I2232">SUMPRODUCT(B2216:B2235, (ROW(B2216:B2235)-ROW(B2216)+1)) / (20*21/2)</f>
        <v>4.115042857142857</v>
      </c>
      <c r="J2232" s="2">
        <f t="shared" si="274"/>
        <v>4.1016348987393041</v>
      </c>
      <c r="K2232" s="2">
        <f t="shared" si="276"/>
        <v>4.0952941455177987</v>
      </c>
    </row>
    <row r="2233" spans="1:11" ht="13.5" x14ac:dyDescent="0.25">
      <c r="A2233" s="3">
        <f>TITRES_STAT!B2236</f>
        <v>45254</v>
      </c>
      <c r="B2233" s="6">
        <f>TITRES_STAT!D2236</f>
        <v>4.1132999999999997</v>
      </c>
      <c r="C2233" s="2">
        <f t="shared" si="269"/>
        <v>1.7100000000000115E-2</v>
      </c>
      <c r="D2233" s="2">
        <f t="shared" si="270"/>
        <v>4.1030199999999999</v>
      </c>
      <c r="E2233" s="2">
        <f t="shared" si="272"/>
        <v>4.1089800000000007</v>
      </c>
      <c r="F2233" s="2">
        <f t="shared" si="273"/>
        <v>4.105999999999999</v>
      </c>
      <c r="G2233" s="2">
        <f t="shared" si="275"/>
        <v>4.1054160000000035</v>
      </c>
      <c r="H2233" s="2">
        <f t="shared" si="271"/>
        <v>3.9709484999999942</v>
      </c>
      <c r="I2233" s="2">
        <f t="array" ref="I2233">SUMPRODUCT(B2217:B2236, (ROW(B2217:B2236)-ROW(B2217)+1)) / (20*21/2)</f>
        <v>4.1185385714285712</v>
      </c>
      <c r="J2233" s="2">
        <f t="shared" si="274"/>
        <v>4.1027458607641325</v>
      </c>
      <c r="K2233" s="2">
        <f t="shared" si="276"/>
        <v>4.096000257458277</v>
      </c>
    </row>
    <row r="2234" spans="1:11" ht="13.5" x14ac:dyDescent="0.25">
      <c r="A2234" s="3">
        <f>TITRES_STAT!B2237</f>
        <v>45257</v>
      </c>
      <c r="B2234" s="6">
        <f>TITRES_STAT!D2237</f>
        <v>4.1474000000000002</v>
      </c>
      <c r="C2234" s="2">
        <f t="shared" si="269"/>
        <v>3.4100000000000463E-2</v>
      </c>
      <c r="D2234" s="2">
        <f t="shared" si="270"/>
        <v>4.1115599999999999</v>
      </c>
      <c r="E2234" s="2">
        <f t="shared" si="272"/>
        <v>4.1081300000000001</v>
      </c>
      <c r="F2234" s="2">
        <f t="shared" si="273"/>
        <v>4.1085599999999998</v>
      </c>
      <c r="G2234" s="2">
        <f t="shared" si="275"/>
        <v>4.1055860000000033</v>
      </c>
      <c r="H2234" s="2">
        <f t="shared" si="271"/>
        <v>3.9729089999999934</v>
      </c>
      <c r="I2234" s="2">
        <f t="array" ref="I2234">SUMPRODUCT(B2218:B2237, (ROW(B2218:B2237)-ROW(B2218)+1)) / (20*21/2)</f>
        <v>4.1217904761904762</v>
      </c>
      <c r="J2234" s="2">
        <f t="shared" si="274"/>
        <v>4.106998635929453</v>
      </c>
      <c r="K2234" s="2">
        <f t="shared" si="276"/>
        <v>4.0980159336363835</v>
      </c>
    </row>
    <row r="2235" spans="1:11" ht="13.5" x14ac:dyDescent="0.25">
      <c r="A2235" s="3">
        <f>TITRES_STAT!B2238</f>
        <v>45258</v>
      </c>
      <c r="B2235" s="6">
        <f>TITRES_STAT!D2238</f>
        <v>4.1474000000000002</v>
      </c>
      <c r="C2235" s="2">
        <f t="shared" si="269"/>
        <v>0</v>
      </c>
      <c r="D2235" s="2">
        <f t="shared" si="270"/>
        <v>4.1200999999999999</v>
      </c>
      <c r="E2235" s="2">
        <f t="shared" si="272"/>
        <v>4.1123999999999992</v>
      </c>
      <c r="F2235" s="2">
        <f t="shared" si="273"/>
        <v>4.1106950000000007</v>
      </c>
      <c r="G2235" s="2">
        <f t="shared" si="275"/>
        <v>4.104904000000003</v>
      </c>
      <c r="H2235" s="2">
        <f t="shared" si="271"/>
        <v>3.974673499999994</v>
      </c>
      <c r="I2235" s="2">
        <f t="array" ref="I2235">SUMPRODUCT(B2219:B2238, (ROW(B2219:B2238)-ROW(B2219)+1)) / (20*21/2)</f>
        <v>4.1247985714285713</v>
      </c>
      <c r="J2235" s="2">
        <f t="shared" si="274"/>
        <v>4.1108463848885526</v>
      </c>
      <c r="K2235" s="2">
        <f t="shared" si="276"/>
        <v>4.0999525636898584</v>
      </c>
    </row>
    <row r="2236" spans="1:11" ht="13.5" x14ac:dyDescent="0.25">
      <c r="A2236" s="3">
        <f>TITRES_STAT!B2239</f>
        <v>45259</v>
      </c>
      <c r="B2236" s="6">
        <f>TITRES_STAT!D2239</f>
        <v>4.1474000000000002</v>
      </c>
      <c r="C2236" s="2">
        <f t="shared" si="269"/>
        <v>0</v>
      </c>
      <c r="D2236" s="2">
        <f t="shared" si="270"/>
        <v>4.1303400000000003</v>
      </c>
      <c r="E2236" s="2">
        <f t="shared" si="272"/>
        <v>4.1166699999999992</v>
      </c>
      <c r="F2236" s="2">
        <f t="shared" si="273"/>
        <v>4.1132550000000005</v>
      </c>
      <c r="G2236" s="2">
        <f t="shared" si="275"/>
        <v>4.1050740000000028</v>
      </c>
      <c r="H2236" s="2">
        <f t="shared" si="271"/>
        <v>3.9765944999999943</v>
      </c>
      <c r="I2236" s="2">
        <f t="array" ref="I2236">SUMPRODUCT(B2220:B2239, (ROW(B2220:B2239)-ROW(B2220)+1)) / (20*21/2)</f>
        <v>4.1267533333333342</v>
      </c>
      <c r="J2236" s="2">
        <f t="shared" si="274"/>
        <v>4.1143276815658334</v>
      </c>
      <c r="K2236" s="2">
        <f t="shared" si="276"/>
        <v>4.101813247466727</v>
      </c>
    </row>
    <row r="2237" spans="1:11" ht="13.5" x14ac:dyDescent="0.25">
      <c r="A2237" s="3">
        <f>TITRES_STAT!B2240</f>
        <v>45260</v>
      </c>
      <c r="B2237" s="6">
        <f>TITRES_STAT!D2240</f>
        <v>4.1474000000000002</v>
      </c>
      <c r="C2237" s="2">
        <f t="shared" si="269"/>
        <v>0</v>
      </c>
      <c r="D2237" s="2">
        <f t="shared" si="270"/>
        <v>4.1405800000000008</v>
      </c>
      <c r="E2237" s="2">
        <f t="shared" si="272"/>
        <v>4.1209399999999992</v>
      </c>
      <c r="F2237" s="2">
        <f t="shared" si="273"/>
        <v>4.1158150000000004</v>
      </c>
      <c r="G2237" s="2">
        <f t="shared" si="275"/>
        <v>4.1069520000000024</v>
      </c>
      <c r="H2237" s="2">
        <f t="shared" si="271"/>
        <v>3.9785549999999934</v>
      </c>
      <c r="I2237" s="2">
        <f t="array" ref="I2237">SUMPRODUCT(B2221:B2240, (ROW(B2221:B2240)-ROW(B2221)+1)) / (20*21/2)</f>
        <v>4.1285047619047619</v>
      </c>
      <c r="J2237" s="2">
        <f t="shared" si="274"/>
        <v>4.1174774261786107</v>
      </c>
      <c r="K2237" s="2">
        <f t="shared" si="276"/>
        <v>4.1036009632523456</v>
      </c>
    </row>
    <row r="2238" spans="1:11" ht="13.5" x14ac:dyDescent="0.25">
      <c r="A2238" s="3">
        <f>TITRES_STAT!B2241</f>
        <v>45261</v>
      </c>
      <c r="B2238" s="6">
        <f>TITRES_STAT!D2241</f>
        <v>4.1474000000000002</v>
      </c>
      <c r="C2238" s="2">
        <f t="shared" si="269"/>
        <v>0</v>
      </c>
      <c r="D2238" s="2">
        <f t="shared" si="270"/>
        <v>4.1474000000000002</v>
      </c>
      <c r="E2238" s="2">
        <f t="shared" si="272"/>
        <v>4.12521</v>
      </c>
      <c r="F2238" s="2">
        <f t="shared" si="273"/>
        <v>4.1183750000000012</v>
      </c>
      <c r="G2238" s="2">
        <f t="shared" si="275"/>
        <v>4.1069520000000024</v>
      </c>
      <c r="H2238" s="2">
        <f t="shared" si="271"/>
        <v>3.980867999999993</v>
      </c>
      <c r="I2238" s="2">
        <f t="array" ref="I2238">SUMPRODUCT(B2222:B2241, (ROW(B2222:B2241)-ROW(B2222)+1)) / (20*21/2)</f>
        <v>4.1333004761904766</v>
      </c>
      <c r="J2238" s="2">
        <f t="shared" si="274"/>
        <v>4.1203271951139806</v>
      </c>
      <c r="K2238" s="2">
        <f t="shared" si="276"/>
        <v>4.1053185725365671</v>
      </c>
    </row>
    <row r="2239" spans="1:11" ht="13.5" x14ac:dyDescent="0.25">
      <c r="A2239" s="3">
        <f>TITRES_STAT!B2242</f>
        <v>45264</v>
      </c>
      <c r="B2239" s="6">
        <f>TITRES_STAT!D2242</f>
        <v>4.1388999999999996</v>
      </c>
      <c r="C2239" s="2">
        <f t="shared" si="269"/>
        <v>-8.5000000000006182E-3</v>
      </c>
      <c r="D2239" s="2">
        <f t="shared" si="270"/>
        <v>4.1456999999999997</v>
      </c>
      <c r="E2239" s="2">
        <f t="shared" si="272"/>
        <v>4.1286299999999994</v>
      </c>
      <c r="F2239" s="2">
        <f t="shared" si="273"/>
        <v>4.1205100000000003</v>
      </c>
      <c r="G2239" s="2">
        <f t="shared" si="275"/>
        <v>4.1067820000000026</v>
      </c>
      <c r="H2239" s="2">
        <f t="shared" si="271"/>
        <v>3.9830994999999927</v>
      </c>
      <c r="I2239" s="2">
        <f t="array" ref="I2239">SUMPRODUCT(B2223:B2242, (ROW(B2223:B2242)-ROW(B2223)+1)) / (20*21/2)</f>
        <v>4.1377304761904767</v>
      </c>
      <c r="J2239" s="2">
        <f t="shared" si="274"/>
        <v>4.1220960336745538</v>
      </c>
      <c r="K2239" s="2">
        <f t="shared" si="276"/>
        <v>4.1066354912606231</v>
      </c>
    </row>
    <row r="2240" spans="1:11" ht="13.5" x14ac:dyDescent="0.25">
      <c r="A2240" s="3">
        <f>TITRES_STAT!B2243</f>
        <v>45265</v>
      </c>
      <c r="B2240" s="6">
        <f>TITRES_STAT!D2243</f>
        <v>4.1388999999999996</v>
      </c>
      <c r="C2240" s="2">
        <f t="shared" si="269"/>
        <v>0</v>
      </c>
      <c r="D2240" s="2">
        <f t="shared" si="270"/>
        <v>4.1440000000000001</v>
      </c>
      <c r="E2240" s="2">
        <f t="shared" si="272"/>
        <v>4.1320500000000004</v>
      </c>
      <c r="F2240" s="2">
        <f t="shared" si="273"/>
        <v>4.1226450000000003</v>
      </c>
      <c r="G2240" s="2">
        <f t="shared" si="275"/>
        <v>4.1067820000000017</v>
      </c>
      <c r="H2240" s="2">
        <f t="shared" si="271"/>
        <v>3.9849779999999928</v>
      </c>
      <c r="I2240" s="2">
        <f t="array" ref="I2240">SUMPRODUCT(B2224:B2243, (ROW(B2224:B2243)-ROW(B2224)+1)) / (20*21/2)</f>
        <v>4.1417947619047624</v>
      </c>
      <c r="J2240" s="2">
        <f t="shared" si="274"/>
        <v>4.123696411419834</v>
      </c>
      <c r="K2240" s="2">
        <f t="shared" si="276"/>
        <v>4.1079007661131479</v>
      </c>
    </row>
    <row r="2241" spans="1:11" ht="13.5" x14ac:dyDescent="0.25">
      <c r="A2241" s="3">
        <f>TITRES_STAT!B2244</f>
        <v>45266</v>
      </c>
      <c r="B2241" s="6">
        <f>TITRES_STAT!D2244</f>
        <v>4.173</v>
      </c>
      <c r="C2241" s="2">
        <f t="shared" si="269"/>
        <v>3.4100000000000463E-2</v>
      </c>
      <c r="D2241" s="2">
        <f t="shared" si="270"/>
        <v>4.1491200000000008</v>
      </c>
      <c r="E2241" s="2">
        <f t="shared" si="272"/>
        <v>4.139730000000001</v>
      </c>
      <c r="F2241" s="2">
        <f t="shared" si="273"/>
        <v>4.1264850000000006</v>
      </c>
      <c r="G2241" s="2">
        <f t="shared" si="275"/>
        <v>4.1066120000000019</v>
      </c>
      <c r="H2241" s="2">
        <f t="shared" si="271"/>
        <v>3.9869094999999932</v>
      </c>
      <c r="I2241" s="2">
        <f t="array" ref="I2241">SUMPRODUCT(B2225:B2244, (ROW(B2225:B2244)-ROW(B2225)+1)) / (20*21/2)</f>
        <v>4.1465871428571432</v>
      </c>
      <c r="J2241" s="2">
        <f t="shared" si="274"/>
        <v>4.1283919912846114</v>
      </c>
      <c r="K2241" s="2">
        <f t="shared" si="276"/>
        <v>4.1104536772459657</v>
      </c>
    </row>
    <row r="2242" spans="1:11" ht="13.5" x14ac:dyDescent="0.25">
      <c r="A2242" s="3">
        <f>TITRES_STAT!B2245</f>
        <v>45267</v>
      </c>
      <c r="B2242" s="6">
        <f>TITRES_STAT!D2245</f>
        <v>4.173</v>
      </c>
      <c r="C2242" s="2">
        <f t="shared" si="269"/>
        <v>0</v>
      </c>
      <c r="D2242" s="2">
        <f t="shared" si="270"/>
        <v>4.1542399999999997</v>
      </c>
      <c r="E2242" s="2">
        <f t="shared" si="272"/>
        <v>4.1474100000000007</v>
      </c>
      <c r="F2242" s="2">
        <f t="shared" si="273"/>
        <v>4.1303250000000009</v>
      </c>
      <c r="G2242" s="2">
        <f t="shared" si="275"/>
        <v>4.1072940000000013</v>
      </c>
      <c r="H2242" s="2">
        <f t="shared" si="271"/>
        <v>3.9893114999999928</v>
      </c>
      <c r="I2242" s="2">
        <f t="array" ref="I2242">SUMPRODUCT(B2226:B2245, (ROW(B2226:B2245)-ROW(B2226)+1)) / (20*21/2)</f>
        <v>4.1472004761904762</v>
      </c>
      <c r="J2242" s="2">
        <f t="shared" si="274"/>
        <v>4.1326403730670291</v>
      </c>
      <c r="K2242" s="2">
        <f t="shared" si="276"/>
        <v>4.1129064742167118</v>
      </c>
    </row>
    <row r="2243" spans="1:11" ht="13.5" x14ac:dyDescent="0.25">
      <c r="A2243" s="3">
        <f>TITRES_STAT!B2246</f>
        <v>45268</v>
      </c>
      <c r="B2243" s="6">
        <f>TITRES_STAT!D2246</f>
        <v>4.173</v>
      </c>
      <c r="C2243" s="2">
        <f t="shared" si="269"/>
        <v>0</v>
      </c>
      <c r="D2243" s="2">
        <f t="shared" si="270"/>
        <v>4.1593599999999995</v>
      </c>
      <c r="E2243" s="2">
        <f t="shared" si="272"/>
        <v>4.1533800000000003</v>
      </c>
      <c r="F2243" s="2">
        <f t="shared" si="273"/>
        <v>4.1311800000000005</v>
      </c>
      <c r="G2243" s="2">
        <f t="shared" si="275"/>
        <v>4.1078060000000018</v>
      </c>
      <c r="H2243" s="2">
        <f t="shared" si="271"/>
        <v>3.9912039999999926</v>
      </c>
      <c r="I2243" s="2">
        <f t="array" ref="I2243">SUMPRODUCT(B2227:B2246, (ROW(B2227:B2246)-ROW(B2227)+1)) / (20*21/2)</f>
        <v>4.1468319047619051</v>
      </c>
      <c r="J2243" s="2">
        <f t="shared" si="274"/>
        <v>4.1364841470606457</v>
      </c>
      <c r="K2243" s="2">
        <f t="shared" si="276"/>
        <v>4.1152630830709587</v>
      </c>
    </row>
    <row r="2244" spans="1:11" ht="13.5" x14ac:dyDescent="0.25">
      <c r="A2244" s="3">
        <f>TITRES_STAT!B2247</f>
        <v>45271</v>
      </c>
      <c r="B2244" s="6">
        <f>TITRES_STAT!D2247</f>
        <v>4.1814999999999998</v>
      </c>
      <c r="C2244" s="2">
        <f t="shared" ref="C2244:C2307" si="277">B2244-B2243</f>
        <v>8.49999999999973E-3</v>
      </c>
      <c r="D2244" s="2">
        <f t="shared" si="270"/>
        <v>4.1678799999999994</v>
      </c>
      <c r="E2244" s="2">
        <f t="shared" si="272"/>
        <v>4.15679</v>
      </c>
      <c r="F2244" s="2">
        <f t="shared" si="273"/>
        <v>4.13246</v>
      </c>
      <c r="G2244" s="2">
        <f t="shared" si="275"/>
        <v>4.1091700000000015</v>
      </c>
      <c r="H2244" s="2">
        <f t="shared" si="271"/>
        <v>3.9934129999999932</v>
      </c>
      <c r="I2244" s="2">
        <f t="array" ref="I2244">SUMPRODUCT(B2228:B2247, (ROW(B2228:B2247)-ROW(B2228)+1)) / (20*21/2)</f>
        <v>4.1471604761904768</v>
      </c>
      <c r="J2244" s="2">
        <f t="shared" si="274"/>
        <v>4.140771371150108</v>
      </c>
      <c r="K2244" s="2">
        <f t="shared" si="276"/>
        <v>4.1178606092250387</v>
      </c>
    </row>
    <row r="2245" spans="1:11" ht="13.5" x14ac:dyDescent="0.25">
      <c r="A2245" s="3">
        <f>TITRES_STAT!B2248</f>
        <v>45272</v>
      </c>
      <c r="B2245" s="6">
        <f>TITRES_STAT!D2248</f>
        <v>4.1388999999999996</v>
      </c>
      <c r="C2245" s="2">
        <f t="shared" si="277"/>
        <v>-4.2600000000000193E-2</v>
      </c>
      <c r="D2245" s="2">
        <f t="shared" si="270"/>
        <v>4.1678799999999994</v>
      </c>
      <c r="E2245" s="2">
        <f t="shared" si="272"/>
        <v>4.1559400000000002</v>
      </c>
      <c r="F2245" s="2">
        <f t="shared" si="273"/>
        <v>4.1341699999999992</v>
      </c>
      <c r="G2245" s="2">
        <f t="shared" si="275"/>
        <v>4.1107060000000013</v>
      </c>
      <c r="H2245" s="2">
        <f t="shared" si="271"/>
        <v>3.9952914999999933</v>
      </c>
      <c r="I2245" s="2">
        <f t="array" ref="I2245">SUMPRODUCT(B2229:B2248, (ROW(B2229:B2248)-ROW(B2229)+1)) / (20*21/2)</f>
        <v>4.1481357142857149</v>
      </c>
      <c r="J2245" s="2">
        <f t="shared" si="274"/>
        <v>4.1405931453262887</v>
      </c>
      <c r="K2245" s="2">
        <f t="shared" si="276"/>
        <v>4.1186856833730765</v>
      </c>
    </row>
    <row r="2246" spans="1:11" ht="13.5" x14ac:dyDescent="0.25">
      <c r="A2246" s="3">
        <f>TITRES_STAT!B2249</f>
        <v>45273</v>
      </c>
      <c r="B2246" s="6">
        <f>TITRES_STAT!D2249</f>
        <v>4.1303000000000001</v>
      </c>
      <c r="C2246" s="2">
        <f t="shared" si="277"/>
        <v>-8.5999999999994969E-3</v>
      </c>
      <c r="D2246" s="2">
        <f t="shared" ref="D2246:D2309" si="278">AVERAGE(B2242:B2246)</f>
        <v>4.1593400000000003</v>
      </c>
      <c r="E2246" s="2">
        <f t="shared" si="272"/>
        <v>4.1542300000000001</v>
      </c>
      <c r="F2246" s="2">
        <f t="shared" si="273"/>
        <v>4.1354500000000005</v>
      </c>
      <c r="G2246" s="2">
        <f t="shared" si="275"/>
        <v>4.1103640000000006</v>
      </c>
      <c r="H2246" s="2">
        <f t="shared" si="271"/>
        <v>3.9971269999999941</v>
      </c>
      <c r="I2246" s="2">
        <f t="array" ref="I2246">SUMPRODUCT(B2230:B2249, (ROW(B2230:B2249)-ROW(B2230)+1)) / (20*21/2)</f>
        <v>4.1489076190476188</v>
      </c>
      <c r="J2246" s="2">
        <f t="shared" si="274"/>
        <v>4.1396128457714045</v>
      </c>
      <c r="K2246" s="2">
        <f t="shared" si="276"/>
        <v>4.119141146770211</v>
      </c>
    </row>
    <row r="2247" spans="1:11" ht="13.5" x14ac:dyDescent="0.25">
      <c r="A2247" s="3">
        <f>TITRES_STAT!B2250</f>
        <v>45274</v>
      </c>
      <c r="B2247" s="6">
        <f>TITRES_STAT!D2250</f>
        <v>4.1388999999999996</v>
      </c>
      <c r="C2247" s="2">
        <f t="shared" si="277"/>
        <v>8.5999999999994969E-3</v>
      </c>
      <c r="D2247" s="2">
        <f t="shared" si="278"/>
        <v>4.15252</v>
      </c>
      <c r="E2247" s="2">
        <f t="shared" si="272"/>
        <v>4.1533800000000003</v>
      </c>
      <c r="F2247" s="2">
        <f t="shared" si="273"/>
        <v>4.1371599999999997</v>
      </c>
      <c r="G2247" s="2">
        <f t="shared" si="275"/>
        <v>4.1101940000000008</v>
      </c>
      <c r="H2247" s="2">
        <f t="shared" si="271"/>
        <v>3.9988489999999945</v>
      </c>
      <c r="I2247" s="2">
        <f t="array" ref="I2247">SUMPRODUCT(B2231:B2250, (ROW(B2231:B2250)-ROW(B2231)+1)) / (20*21/2)</f>
        <v>4.1494761904761912</v>
      </c>
      <c r="J2247" s="2">
        <f t="shared" si="274"/>
        <v>4.1395449556979376</v>
      </c>
      <c r="K2247" s="2">
        <f t="shared" si="276"/>
        <v>4.1199160037596148</v>
      </c>
    </row>
    <row r="2248" spans="1:11" ht="13.5" x14ac:dyDescent="0.25">
      <c r="A2248" s="3">
        <f>TITRES_STAT!B2251</f>
        <v>45275</v>
      </c>
      <c r="B2248" s="6">
        <f>TITRES_STAT!D2251</f>
        <v>4.1474000000000002</v>
      </c>
      <c r="C2248" s="2">
        <f t="shared" si="277"/>
        <v>8.5000000000006182E-3</v>
      </c>
      <c r="D2248" s="2">
        <f t="shared" si="278"/>
        <v>4.1473999999999993</v>
      </c>
      <c r="E2248" s="2">
        <f t="shared" si="272"/>
        <v>4.1533799999999994</v>
      </c>
      <c r="F2248" s="2">
        <f t="shared" si="273"/>
        <v>4.1392950000000015</v>
      </c>
      <c r="G2248" s="2">
        <f t="shared" si="275"/>
        <v>4.1107060000000004</v>
      </c>
      <c r="H2248" s="2">
        <f t="shared" si="271"/>
        <v>4.0007699999999939</v>
      </c>
      <c r="I2248" s="2">
        <f t="array" ref="I2248">SUMPRODUCT(B2232:B2251, (ROW(B2232:B2251)-ROW(B2232)+1)) / (20*21/2)</f>
        <v>4.1498414285714285</v>
      </c>
      <c r="J2248" s="2">
        <f t="shared" si="274"/>
        <v>4.1402930551552766</v>
      </c>
      <c r="K2248" s="2">
        <f t="shared" si="276"/>
        <v>4.1209938075337478</v>
      </c>
    </row>
    <row r="2249" spans="1:11" ht="13.5" x14ac:dyDescent="0.25">
      <c r="A2249" s="3">
        <f>TITRES_STAT!B2252</f>
        <v>45278</v>
      </c>
      <c r="B2249" s="6">
        <f>TITRES_STAT!D2252</f>
        <v>4.1474000000000002</v>
      </c>
      <c r="C2249" s="2">
        <f t="shared" si="277"/>
        <v>0</v>
      </c>
      <c r="D2249" s="2">
        <f t="shared" si="278"/>
        <v>4.1405799999999999</v>
      </c>
      <c r="E2249" s="2">
        <f t="shared" si="272"/>
        <v>4.1542299999999992</v>
      </c>
      <c r="F2249" s="2">
        <f t="shared" si="273"/>
        <v>4.1414300000000015</v>
      </c>
      <c r="G2249" s="2">
        <f t="shared" si="275"/>
        <v>4.1108760000000011</v>
      </c>
      <c r="H2249" s="2">
        <f t="shared" si="271"/>
        <v>4.0025734999999942</v>
      </c>
      <c r="I2249" s="2">
        <f t="array" ref="I2249">SUMPRODUCT(B2233:B2252, (ROW(B2233:B2252)-ROW(B2233)+1)) / (20*21/2)</f>
        <v>4.1499628571428575</v>
      </c>
      <c r="J2249" s="2">
        <f t="shared" si="274"/>
        <v>4.1409699070452506</v>
      </c>
      <c r="K2249" s="2">
        <f t="shared" si="276"/>
        <v>4.1220293444932086</v>
      </c>
    </row>
    <row r="2250" spans="1:11" ht="13.5" x14ac:dyDescent="0.25">
      <c r="A2250" s="3">
        <f>TITRES_STAT!B2253</f>
        <v>45279</v>
      </c>
      <c r="B2250" s="6">
        <f>TITRES_STAT!D2253</f>
        <v>4.1474000000000002</v>
      </c>
      <c r="C2250" s="2">
        <f t="shared" si="277"/>
        <v>0</v>
      </c>
      <c r="D2250" s="2">
        <f t="shared" si="278"/>
        <v>4.1422800000000004</v>
      </c>
      <c r="E2250" s="2">
        <f t="shared" si="272"/>
        <v>4.155079999999999</v>
      </c>
      <c r="F2250" s="2">
        <f t="shared" si="273"/>
        <v>4.1435650000000006</v>
      </c>
      <c r="G2250" s="2">
        <f t="shared" si="275"/>
        <v>4.1110460000000009</v>
      </c>
      <c r="H2250" s="2">
        <f t="shared" ref="H2250:H2313" si="279">AVERAGE(B2051:B2250)</f>
        <v>4.0044944999999936</v>
      </c>
      <c r="I2250" s="2">
        <f t="array" ref="I2250">SUMPRODUCT(B2234:B2253, (ROW(B2234:B2253)-ROW(B2234)+1)) / (20*21/2)</f>
        <v>4.1522785714285719</v>
      </c>
      <c r="J2250" s="2">
        <f t="shared" si="274"/>
        <v>4.1415822968504648</v>
      </c>
      <c r="K2250" s="2">
        <f t="shared" si="276"/>
        <v>4.1230242721601416</v>
      </c>
    </row>
    <row r="2251" spans="1:11" ht="13.5" x14ac:dyDescent="0.25">
      <c r="A2251" s="3">
        <f>TITRES_STAT!B2254</f>
        <v>45280</v>
      </c>
      <c r="B2251" s="6">
        <f>TITRES_STAT!D2254</f>
        <v>4.1474000000000002</v>
      </c>
      <c r="C2251" s="2">
        <f t="shared" si="277"/>
        <v>0</v>
      </c>
      <c r="D2251" s="2">
        <f t="shared" si="278"/>
        <v>4.1457000000000006</v>
      </c>
      <c r="E2251" s="2">
        <f t="shared" si="272"/>
        <v>4.15252</v>
      </c>
      <c r="F2251" s="2">
        <f t="shared" si="273"/>
        <v>4.1461250000000014</v>
      </c>
      <c r="G2251" s="2">
        <f t="shared" si="275"/>
        <v>4.111046</v>
      </c>
      <c r="H2251" s="2">
        <f t="shared" si="279"/>
        <v>4.0068074999999936</v>
      </c>
      <c r="I2251" s="2">
        <f t="array" ref="I2251">SUMPRODUCT(B2235:B2254, (ROW(B2235:B2254)-ROW(B2235)+1)) / (20*21/2)</f>
        <v>4.1518719047619044</v>
      </c>
      <c r="J2251" s="2">
        <f t="shared" si="274"/>
        <v>4.1421363638170874</v>
      </c>
      <c r="K2251" s="2">
        <f t="shared" si="276"/>
        <v>4.1239801830558225</v>
      </c>
    </row>
    <row r="2252" spans="1:11" ht="13.5" x14ac:dyDescent="0.25">
      <c r="A2252" s="3">
        <f>TITRES_STAT!B2255</f>
        <v>45281</v>
      </c>
      <c r="B2252" s="6">
        <f>TITRES_STAT!D2255</f>
        <v>4.1474000000000002</v>
      </c>
      <c r="C2252" s="2">
        <f t="shared" si="277"/>
        <v>0</v>
      </c>
      <c r="D2252" s="2">
        <f t="shared" si="278"/>
        <v>4.1474000000000002</v>
      </c>
      <c r="E2252" s="2">
        <f t="shared" ref="E2252:E2315" si="280">AVERAGE(B2243:B2252)</f>
        <v>4.1499599999999992</v>
      </c>
      <c r="F2252" s="2">
        <f t="shared" si="273"/>
        <v>4.1486850000000013</v>
      </c>
      <c r="G2252" s="2">
        <f t="shared" si="275"/>
        <v>4.111046</v>
      </c>
      <c r="H2252" s="2">
        <f t="shared" si="279"/>
        <v>4.008728499999993</v>
      </c>
      <c r="I2252" s="2">
        <f t="array" ref="I2252">SUMPRODUCT(B2236:B2255, (ROW(B2236:B2255)-ROW(B2236)+1)) / (20*21/2)</f>
        <v>4.1514652380952386</v>
      </c>
      <c r="J2252" s="2">
        <f t="shared" si="274"/>
        <v>4.1426376625011745</v>
      </c>
      <c r="K2252" s="2">
        <f t="shared" si="276"/>
        <v>4.1248986072497118</v>
      </c>
    </row>
    <row r="2253" spans="1:11" ht="13.5" x14ac:dyDescent="0.25">
      <c r="A2253" s="3">
        <f>TITRES_STAT!B2256</f>
        <v>45282</v>
      </c>
      <c r="B2253" s="6">
        <f>TITRES_STAT!D2256</f>
        <v>4.173</v>
      </c>
      <c r="C2253" s="2">
        <f t="shared" si="277"/>
        <v>2.5599999999999845E-2</v>
      </c>
      <c r="D2253" s="2">
        <f t="shared" si="278"/>
        <v>4.15252</v>
      </c>
      <c r="E2253" s="2">
        <f t="shared" si="280"/>
        <v>4.1499600000000001</v>
      </c>
      <c r="F2253" s="2">
        <f t="shared" si="273"/>
        <v>4.1516700000000011</v>
      </c>
      <c r="G2253" s="2">
        <f t="shared" si="275"/>
        <v>4.1117280000000003</v>
      </c>
      <c r="H2253" s="2">
        <f t="shared" si="279"/>
        <v>4.0111694999999932</v>
      </c>
      <c r="I2253" s="2">
        <f t="array" ref="I2253">SUMPRODUCT(B2237:B2256, (ROW(B2237:B2256)-ROW(B2237)+1)) / (20*21/2)</f>
        <v>4.1624395238095238</v>
      </c>
      <c r="J2253" s="2">
        <f t="shared" si="274"/>
        <v>4.1455293136915392</v>
      </c>
      <c r="K2253" s="2">
        <f t="shared" si="276"/>
        <v>4.1267849363771747</v>
      </c>
    </row>
    <row r="2254" spans="1:11" ht="13.5" x14ac:dyDescent="0.25">
      <c r="A2254" s="3">
        <f>TITRES_STAT!B2257</f>
        <v>45285</v>
      </c>
      <c r="B2254" s="6">
        <f>TITRES_STAT!D2257</f>
        <v>4.1474000000000002</v>
      </c>
      <c r="C2254" s="2">
        <f t="shared" si="277"/>
        <v>-2.5599999999999845E-2</v>
      </c>
      <c r="D2254" s="2">
        <f t="shared" si="278"/>
        <v>4.1525200000000009</v>
      </c>
      <c r="E2254" s="2">
        <f t="shared" si="280"/>
        <v>4.1465499999999995</v>
      </c>
      <c r="F2254" s="2">
        <f t="shared" si="273"/>
        <v>4.1516700000000011</v>
      </c>
      <c r="G2254" s="2">
        <f t="shared" si="275"/>
        <v>4.1127520000000004</v>
      </c>
      <c r="H2254" s="2">
        <f t="shared" si="279"/>
        <v>4.0134824999999923</v>
      </c>
      <c r="I2254" s="2">
        <f t="array" ref="I2254">SUMPRODUCT(B2238:B2257, (ROW(B2238:B2257)-ROW(B2238)+1)) / (20*21/2)</f>
        <v>4.1728447619047619</v>
      </c>
      <c r="J2254" s="2">
        <f t="shared" si="274"/>
        <v>4.1457074742923448</v>
      </c>
      <c r="K2254" s="2">
        <f t="shared" si="276"/>
        <v>4.1275933702447363</v>
      </c>
    </row>
    <row r="2255" spans="1:11" ht="13.5" x14ac:dyDescent="0.25">
      <c r="A2255" s="3">
        <f>TITRES_STAT!B2258</f>
        <v>45286</v>
      </c>
      <c r="B2255" s="6">
        <f>TITRES_STAT!D2258</f>
        <v>4.1474000000000002</v>
      </c>
      <c r="C2255" s="2">
        <f t="shared" si="277"/>
        <v>0</v>
      </c>
      <c r="D2255" s="2">
        <f t="shared" si="278"/>
        <v>4.1525200000000009</v>
      </c>
      <c r="E2255" s="2">
        <f t="shared" si="280"/>
        <v>4.1473999999999993</v>
      </c>
      <c r="F2255" s="2">
        <f t="shared" si="273"/>
        <v>4.1516700000000011</v>
      </c>
      <c r="G2255" s="2">
        <f t="shared" si="275"/>
        <v>4.115482000000001</v>
      </c>
      <c r="H2255" s="2">
        <f t="shared" si="279"/>
        <v>4.015834999999992</v>
      </c>
      <c r="I2255" s="2">
        <f t="array" ref="I2255">SUMPRODUCT(B2239:B2258, (ROW(B2239:B2258)-ROW(B2239)+1)) / (20*21/2)</f>
        <v>4.1891761904761911</v>
      </c>
      <c r="J2255" s="2">
        <f t="shared" si="274"/>
        <v>4.1458686672168836</v>
      </c>
      <c r="K2255" s="2">
        <f t="shared" si="276"/>
        <v>4.128370100823374</v>
      </c>
    </row>
    <row r="2256" spans="1:11" ht="13.5" x14ac:dyDescent="0.25">
      <c r="A2256" s="3">
        <f>TITRES_STAT!B2259</f>
        <v>45287</v>
      </c>
      <c r="B2256" s="6">
        <f>TITRES_STAT!D2259</f>
        <v>4.2668999999999997</v>
      </c>
      <c r="C2256" s="2">
        <f t="shared" si="277"/>
        <v>0.1194999999999995</v>
      </c>
      <c r="D2256" s="2">
        <f t="shared" si="278"/>
        <v>4.1764200000000002</v>
      </c>
      <c r="E2256" s="2">
        <f t="shared" si="280"/>
        <v>4.16106</v>
      </c>
      <c r="F2256" s="2">
        <f t="shared" si="273"/>
        <v>4.1576450000000005</v>
      </c>
      <c r="G2256" s="2">
        <f t="shared" si="275"/>
        <v>4.1206019999999999</v>
      </c>
      <c r="H2256" s="2">
        <f t="shared" si="279"/>
        <v>4.0184319999999927</v>
      </c>
      <c r="I2256" s="2">
        <f t="array" ref="I2256">SUMPRODUCT(B2240:B2259, (ROW(B2240:B2259)-ROW(B2240)+1)) / (20*21/2)</f>
        <v>4.1981185714285711</v>
      </c>
      <c r="J2256" s="2">
        <f t="shared" si="274"/>
        <v>4.1573954608152759</v>
      </c>
      <c r="K2256" s="2">
        <f t="shared" si="276"/>
        <v>4.1338026458891237</v>
      </c>
    </row>
    <row r="2257" spans="1:11" ht="13.5" x14ac:dyDescent="0.25">
      <c r="A2257" s="3">
        <f>TITRES_STAT!B2260</f>
        <v>45288</v>
      </c>
      <c r="B2257" s="6">
        <f>TITRES_STAT!D2260</f>
        <v>4.2668999999999997</v>
      </c>
      <c r="C2257" s="2">
        <f t="shared" si="277"/>
        <v>0</v>
      </c>
      <c r="D2257" s="2">
        <f t="shared" si="278"/>
        <v>4.2003199999999996</v>
      </c>
      <c r="E2257" s="2">
        <f t="shared" si="280"/>
        <v>4.1738600000000003</v>
      </c>
      <c r="F2257" s="2">
        <f t="shared" si="273"/>
        <v>4.163619999999999</v>
      </c>
      <c r="G2257" s="2">
        <f t="shared" si="275"/>
        <v>4.1257219999999997</v>
      </c>
      <c r="H2257" s="2">
        <f t="shared" si="279"/>
        <v>4.021616999999992</v>
      </c>
      <c r="I2257" s="2">
        <f t="array" ref="I2257">SUMPRODUCT(B2241:B2260, (ROW(B2241:B2260)-ROW(B2241)+1)) / (20*21/2)</f>
        <v>4.2072609523809525</v>
      </c>
      <c r="J2257" s="2">
        <f t="shared" si="274"/>
        <v>4.1678244645471541</v>
      </c>
      <c r="K2257" s="2">
        <f t="shared" si="276"/>
        <v>4.1390221499719031</v>
      </c>
    </row>
    <row r="2258" spans="1:11" ht="13.5" x14ac:dyDescent="0.25">
      <c r="A2258" s="3">
        <f>TITRES_STAT!B2261</f>
        <v>45289</v>
      </c>
      <c r="B2258" s="6">
        <f>TITRES_STAT!D2261</f>
        <v>4.3350999999999997</v>
      </c>
      <c r="C2258" s="2">
        <f t="shared" si="277"/>
        <v>6.8200000000000038E-2</v>
      </c>
      <c r="D2258" s="2">
        <f t="shared" si="278"/>
        <v>4.2327400000000006</v>
      </c>
      <c r="E2258" s="2">
        <f t="shared" si="280"/>
        <v>4.1926299999999994</v>
      </c>
      <c r="F2258" s="2">
        <f t="shared" si="273"/>
        <v>4.1730049999999981</v>
      </c>
      <c r="G2258" s="2">
        <f t="shared" si="275"/>
        <v>4.132206</v>
      </c>
      <c r="H2258" s="2">
        <f t="shared" si="279"/>
        <v>4.0245939999999925</v>
      </c>
      <c r="I2258" s="2">
        <f t="array" ref="I2258">SUMPRODUCT(B2242:B2261, (ROW(B2242:B2261)-ROW(B2242)+1)) / (20*21/2)</f>
        <v>4.2157533333333337</v>
      </c>
      <c r="J2258" s="2">
        <f t="shared" si="274"/>
        <v>4.183755467923616</v>
      </c>
      <c r="K2258" s="2">
        <f t="shared" si="276"/>
        <v>4.1467114774239855</v>
      </c>
    </row>
    <row r="2259" spans="1:11" ht="13.5" x14ac:dyDescent="0.25">
      <c r="A2259" s="3">
        <f>TITRES_STAT!B2262</f>
        <v>45293</v>
      </c>
      <c r="B2259" s="6">
        <f>TITRES_STAT!D2262</f>
        <v>4.2668999999999997</v>
      </c>
      <c r="C2259" s="2">
        <f t="shared" si="277"/>
        <v>-6.8200000000000038E-2</v>
      </c>
      <c r="D2259" s="2">
        <f t="shared" si="278"/>
        <v>4.25664</v>
      </c>
      <c r="E2259" s="2">
        <f t="shared" si="280"/>
        <v>4.20458</v>
      </c>
      <c r="F2259" s="2">
        <f t="shared" si="273"/>
        <v>4.1794049999999983</v>
      </c>
      <c r="G2259" s="2">
        <f t="shared" si="275"/>
        <v>4.1371560000000009</v>
      </c>
      <c r="H2259" s="2">
        <f t="shared" si="279"/>
        <v>4.0272299999999923</v>
      </c>
      <c r="I2259" s="2">
        <f t="array" ref="I2259">SUMPRODUCT(B2243:B2262, (ROW(B2243:B2262)-ROW(B2243)+1)) / (20*21/2)</f>
        <v>4.2229485714285708</v>
      </c>
      <c r="J2259" s="2">
        <f t="shared" si="274"/>
        <v>4.191673994788033</v>
      </c>
      <c r="K2259" s="2">
        <f t="shared" si="276"/>
        <v>4.151424752819123</v>
      </c>
    </row>
    <row r="2260" spans="1:11" ht="13.5" x14ac:dyDescent="0.25">
      <c r="A2260" s="3">
        <f>TITRES_STAT!B2263</f>
        <v>45294</v>
      </c>
      <c r="B2260" s="6">
        <f>TITRES_STAT!D2263</f>
        <v>4.2754000000000003</v>
      </c>
      <c r="C2260" s="2">
        <f t="shared" si="277"/>
        <v>8.5000000000006182E-3</v>
      </c>
      <c r="D2260" s="2">
        <f t="shared" si="278"/>
        <v>4.2822399999999998</v>
      </c>
      <c r="E2260" s="2">
        <f t="shared" si="280"/>
        <v>4.2173800000000004</v>
      </c>
      <c r="F2260" s="2">
        <f t="shared" ref="F2260:F2323" si="281">AVERAGE(B2241:B2260)</f>
        <v>4.1862300000000001</v>
      </c>
      <c r="G2260" s="2">
        <f t="shared" si="275"/>
        <v>4.1410820000000008</v>
      </c>
      <c r="H2260" s="2">
        <f t="shared" si="279"/>
        <v>4.0292029999999919</v>
      </c>
      <c r="I2260" s="2">
        <f t="array" ref="I2260">SUMPRODUCT(B2244:B2263, (ROW(B2244:B2263)-ROW(B2244)+1)) / (20*21/2)</f>
        <v>4.2305061904761914</v>
      </c>
      <c r="J2260" s="2">
        <f t="shared" si="274"/>
        <v>4.1996479000463154</v>
      </c>
      <c r="K2260" s="2">
        <f t="shared" si="276"/>
        <v>4.1562865272183727</v>
      </c>
    </row>
    <row r="2261" spans="1:11" ht="13.5" x14ac:dyDescent="0.25">
      <c r="A2261" s="3">
        <f>TITRES_STAT!B2264</f>
        <v>45295</v>
      </c>
      <c r="B2261" s="6">
        <f>TITRES_STAT!D2264</f>
        <v>4.2754000000000003</v>
      </c>
      <c r="C2261" s="2">
        <f t="shared" si="277"/>
        <v>0</v>
      </c>
      <c r="D2261" s="2">
        <f t="shared" si="278"/>
        <v>4.2839400000000003</v>
      </c>
      <c r="E2261" s="2">
        <f t="shared" si="280"/>
        <v>4.2301799999999998</v>
      </c>
      <c r="F2261" s="2">
        <f t="shared" si="281"/>
        <v>4.1913499999999999</v>
      </c>
      <c r="G2261" s="2">
        <f t="shared" si="275"/>
        <v>4.1462019999999997</v>
      </c>
      <c r="H2261" s="2">
        <f t="shared" si="279"/>
        <v>4.031567999999992</v>
      </c>
      <c r="I2261" s="2">
        <f t="array" ref="I2261">SUMPRODUCT(B2245:B2264, (ROW(B2245:B2264)-ROW(B2245)+1)) / (20*21/2)</f>
        <v>4.2375761904761911</v>
      </c>
      <c r="J2261" s="2">
        <f t="shared" ref="J2261:J2324" si="282">$J$4*B2261+J2260*(1-$J$4)</f>
        <v>4.2068623857561898</v>
      </c>
      <c r="K2261" s="2">
        <f t="shared" si="276"/>
        <v>4.160957643798044</v>
      </c>
    </row>
    <row r="2262" spans="1:11" ht="13.5" x14ac:dyDescent="0.25">
      <c r="A2262" s="3">
        <f>TITRES_STAT!B2265</f>
        <v>45296</v>
      </c>
      <c r="B2262" s="6">
        <f>TITRES_STAT!D2265</f>
        <v>4.2668999999999997</v>
      </c>
      <c r="C2262" s="2">
        <f t="shared" si="277"/>
        <v>-8.5000000000006182E-3</v>
      </c>
      <c r="D2262" s="2">
        <f t="shared" si="278"/>
        <v>4.2839400000000003</v>
      </c>
      <c r="E2262" s="2">
        <f t="shared" si="280"/>
        <v>4.2421299999999995</v>
      </c>
      <c r="F2262" s="2">
        <f t="shared" si="281"/>
        <v>4.1960449999999998</v>
      </c>
      <c r="G2262" s="2">
        <f t="shared" si="275"/>
        <v>4.1499580000000007</v>
      </c>
      <c r="H2262" s="2">
        <f t="shared" si="279"/>
        <v>4.0336554999999921</v>
      </c>
      <c r="I2262" s="2">
        <f t="array" ref="I2262">SUMPRODUCT(B2246:B2265, (ROW(B2246:B2265)-ROW(B2246)+1)) / (20*21/2)</f>
        <v>4.2441990476190474</v>
      </c>
      <c r="J2262" s="2">
        <f t="shared" si="282"/>
        <v>4.2125802537794099</v>
      </c>
      <c r="K2262" s="2">
        <f t="shared" si="276"/>
        <v>4.1651122460020424</v>
      </c>
    </row>
    <row r="2263" spans="1:11" ht="13.5" x14ac:dyDescent="0.25">
      <c r="A2263" s="3">
        <f>TITRES_STAT!B2266</f>
        <v>45299</v>
      </c>
      <c r="B2263" s="6">
        <f>TITRES_STAT!D2266</f>
        <v>4.2754000000000003</v>
      </c>
      <c r="C2263" s="2">
        <f t="shared" si="277"/>
        <v>8.5000000000006182E-3</v>
      </c>
      <c r="D2263" s="2">
        <f t="shared" si="278"/>
        <v>4.2720000000000002</v>
      </c>
      <c r="E2263" s="2">
        <f t="shared" si="280"/>
        <v>4.25237</v>
      </c>
      <c r="F2263" s="2">
        <f t="shared" si="281"/>
        <v>4.2011649999999996</v>
      </c>
      <c r="G2263" s="2">
        <f t="shared" si="275"/>
        <v>4.1535420000000007</v>
      </c>
      <c r="H2263" s="2">
        <f t="shared" si="279"/>
        <v>4.0354324999999918</v>
      </c>
      <c r="I2263" s="2">
        <f t="array" ref="I2263">SUMPRODUCT(B2247:B2266, (ROW(B2247:B2266)-ROW(B2247)+1)) / (20*21/2)</f>
        <v>4.2501719047619053</v>
      </c>
      <c r="J2263" s="2">
        <f t="shared" si="282"/>
        <v>4.2185630867527992</v>
      </c>
      <c r="K2263" s="2">
        <f t="shared" si="276"/>
        <v>4.1694372559627464</v>
      </c>
    </row>
    <row r="2264" spans="1:11" ht="13.5" x14ac:dyDescent="0.25">
      <c r="A2264" s="3">
        <f>TITRES_STAT!B2267</f>
        <v>45300</v>
      </c>
      <c r="B2264" s="6">
        <f>TITRES_STAT!D2267</f>
        <v>4.2754000000000003</v>
      </c>
      <c r="C2264" s="2">
        <f t="shared" si="277"/>
        <v>0</v>
      </c>
      <c r="D2264" s="2">
        <f t="shared" si="278"/>
        <v>4.2736999999999998</v>
      </c>
      <c r="E2264" s="2">
        <f t="shared" si="280"/>
        <v>4.2651699999999995</v>
      </c>
      <c r="F2264" s="2">
        <f t="shared" si="281"/>
        <v>4.2058599999999995</v>
      </c>
      <c r="G2264" s="2">
        <f t="shared" si="275"/>
        <v>4.1571260000000008</v>
      </c>
      <c r="H2264" s="2">
        <f t="shared" si="279"/>
        <v>4.0370134999999916</v>
      </c>
      <c r="I2264" s="2">
        <f t="array" ref="I2264">SUMPRODUCT(B2248:B2267, (ROW(B2248:B2267)-ROW(B2248)+1)) / (20*21/2)</f>
        <v>4.2546442857142859</v>
      </c>
      <c r="J2264" s="2">
        <f t="shared" si="282"/>
        <v>4.223976126109676</v>
      </c>
      <c r="K2264" s="2">
        <f t="shared" si="276"/>
        <v>4.1735926576896976</v>
      </c>
    </row>
    <row r="2265" spans="1:11" ht="13.5" x14ac:dyDescent="0.25">
      <c r="A2265" s="3">
        <f>TITRES_STAT!B2268</f>
        <v>45301</v>
      </c>
      <c r="B2265" s="6">
        <f>TITRES_STAT!D2268</f>
        <v>4.2754000000000003</v>
      </c>
      <c r="C2265" s="2">
        <f t="shared" si="277"/>
        <v>0</v>
      </c>
      <c r="D2265" s="2">
        <f t="shared" si="278"/>
        <v>4.2737000000000007</v>
      </c>
      <c r="E2265" s="2">
        <f t="shared" si="280"/>
        <v>4.2779699999999998</v>
      </c>
      <c r="F2265" s="2">
        <f t="shared" si="281"/>
        <v>4.2126849999999996</v>
      </c>
      <c r="G2265" s="2">
        <f t="shared" si="275"/>
        <v>4.1605400000000001</v>
      </c>
      <c r="H2265" s="2">
        <f t="shared" si="279"/>
        <v>4.0385944999999914</v>
      </c>
      <c r="I2265" s="2">
        <f t="array" ref="I2265">SUMPRODUCT(B2249:B2268, (ROW(B2249:B2268)-ROW(B2249)+1)) / (20*21/2)</f>
        <v>4.2593166666666669</v>
      </c>
      <c r="J2265" s="2">
        <f t="shared" si="282"/>
        <v>4.2288736379087544</v>
      </c>
      <c r="K2265" s="2">
        <f t="shared" si="276"/>
        <v>4.1775851024861801</v>
      </c>
    </row>
    <row r="2266" spans="1:11" ht="13.5" x14ac:dyDescent="0.25">
      <c r="A2266" s="3">
        <f>TITRES_STAT!B2269</f>
        <v>45302</v>
      </c>
      <c r="B2266" s="6">
        <f>TITRES_STAT!D2269</f>
        <v>4.2754000000000003</v>
      </c>
      <c r="C2266" s="2">
        <f t="shared" si="277"/>
        <v>0</v>
      </c>
      <c r="D2266" s="2">
        <f t="shared" si="278"/>
        <v>4.2737000000000007</v>
      </c>
      <c r="E2266" s="2">
        <f t="shared" si="280"/>
        <v>4.2788199999999996</v>
      </c>
      <c r="F2266" s="2">
        <f t="shared" si="281"/>
        <v>4.2199400000000002</v>
      </c>
      <c r="G2266" s="2">
        <f t="shared" si="275"/>
        <v>4.1641240000000002</v>
      </c>
      <c r="H2266" s="2">
        <f t="shared" si="279"/>
        <v>4.0401754999999921</v>
      </c>
      <c r="I2266" s="2">
        <f t="array" ref="I2266">SUMPRODUCT(B2250:B2269, (ROW(B2250:B2269)-ROW(B2250)+1)) / (20*21/2)</f>
        <v>4.268255714285714</v>
      </c>
      <c r="J2266" s="2">
        <f t="shared" si="282"/>
        <v>4.2333047200126828</v>
      </c>
      <c r="K2266" s="2">
        <f t="shared" si="276"/>
        <v>4.1814209808200555</v>
      </c>
    </row>
    <row r="2267" spans="1:11" ht="13.5" x14ac:dyDescent="0.25">
      <c r="A2267" s="3">
        <f>TITRES_STAT!B2270</f>
        <v>45303</v>
      </c>
      <c r="B2267" s="6">
        <f>TITRES_STAT!D2270</f>
        <v>4.2668999999999997</v>
      </c>
      <c r="C2267" s="2">
        <f t="shared" si="277"/>
        <v>-8.5000000000006182E-3</v>
      </c>
      <c r="D2267" s="2">
        <f t="shared" si="278"/>
        <v>4.2736999999999998</v>
      </c>
      <c r="E2267" s="2">
        <f t="shared" si="280"/>
        <v>4.2788200000000005</v>
      </c>
      <c r="F2267" s="2">
        <f t="shared" si="281"/>
        <v>4.2263400000000004</v>
      </c>
      <c r="G2267" s="2">
        <f t="shared" si="275"/>
        <v>4.1675380000000004</v>
      </c>
      <c r="H2267" s="2">
        <f t="shared" si="279"/>
        <v>4.0417534999999916</v>
      </c>
      <c r="I2267" s="2">
        <f t="array" ref="I2267">SUMPRODUCT(B2251:B2270, (ROW(B2251:B2270)-ROW(B2251)+1)) / (20*21/2)</f>
        <v>4.2771509523809517</v>
      </c>
      <c r="J2267" s="2">
        <f t="shared" si="282"/>
        <v>4.2365042704876652</v>
      </c>
      <c r="K2267" s="2">
        <f t="shared" si="276"/>
        <v>4.1847730992192691</v>
      </c>
    </row>
    <row r="2268" spans="1:11" ht="13.5" x14ac:dyDescent="0.25">
      <c r="A2268" s="3">
        <f>TITRES_STAT!B2271</f>
        <v>45306</v>
      </c>
      <c r="B2268" s="6">
        <f>TITRES_STAT!D2271</f>
        <v>4.2754000000000003</v>
      </c>
      <c r="C2268" s="2">
        <f t="shared" si="277"/>
        <v>8.5000000000006182E-3</v>
      </c>
      <c r="D2268" s="2">
        <f t="shared" si="278"/>
        <v>4.2736999999999998</v>
      </c>
      <c r="E2268" s="2">
        <f t="shared" si="280"/>
        <v>4.27285</v>
      </c>
      <c r="F2268" s="2">
        <f t="shared" si="281"/>
        <v>4.2327400000000006</v>
      </c>
      <c r="G2268" s="2">
        <f t="shared" si="275"/>
        <v>4.1711219999999996</v>
      </c>
      <c r="H2268" s="2">
        <f t="shared" si="279"/>
        <v>4.0433739999999929</v>
      </c>
      <c r="I2268" s="2">
        <f t="array" ref="I2268">SUMPRODUCT(B2252:B2271, (ROW(B2252:B2271)-ROW(B2252)+1)) / (20*21/2)</f>
        <v>4.2794666666666661</v>
      </c>
      <c r="J2268" s="2">
        <f t="shared" si="282"/>
        <v>4.2402086256793163</v>
      </c>
      <c r="K2268" s="2">
        <f t="shared" si="276"/>
        <v>4.1883270953283178</v>
      </c>
    </row>
    <row r="2269" spans="1:11" ht="13.5" x14ac:dyDescent="0.25">
      <c r="A2269" s="3">
        <f>TITRES_STAT!B2272</f>
        <v>45307</v>
      </c>
      <c r="B2269" s="6">
        <f>TITRES_STAT!D2272</f>
        <v>4.3266</v>
      </c>
      <c r="C2269" s="2">
        <f t="shared" si="277"/>
        <v>5.119999999999969E-2</v>
      </c>
      <c r="D2269" s="2">
        <f t="shared" si="278"/>
        <v>4.2839399999999994</v>
      </c>
      <c r="E2269" s="2">
        <f t="shared" si="280"/>
        <v>4.2788199999999996</v>
      </c>
      <c r="F2269" s="2">
        <f t="shared" si="281"/>
        <v>4.2416999999999998</v>
      </c>
      <c r="G2269" s="2">
        <f t="shared" si="275"/>
        <v>4.1757299999999997</v>
      </c>
      <c r="H2269" s="2">
        <f t="shared" si="279"/>
        <v>4.045406999999992</v>
      </c>
      <c r="I2269" s="2">
        <f t="array" ref="I2269">SUMPRODUCT(B2253:B2272, (ROW(B2253:B2272)-ROW(B2253)+1)) / (20*21/2)</f>
        <v>4.2819823809523809</v>
      </c>
      <c r="J2269" s="2">
        <f t="shared" si="282"/>
        <v>4.2484363756146193</v>
      </c>
      <c r="K2269" s="2">
        <f t="shared" si="276"/>
        <v>4.193749562178188</v>
      </c>
    </row>
    <row r="2270" spans="1:11" ht="13.5" x14ac:dyDescent="0.25">
      <c r="A2270" s="3">
        <f>TITRES_STAT!B2273</f>
        <v>45308</v>
      </c>
      <c r="B2270" s="6">
        <f>TITRES_STAT!D2273</f>
        <v>4.3350999999999997</v>
      </c>
      <c r="C2270" s="2">
        <f t="shared" si="277"/>
        <v>8.49999999999973E-3</v>
      </c>
      <c r="D2270" s="2">
        <f t="shared" si="278"/>
        <v>4.2958800000000004</v>
      </c>
      <c r="E2270" s="2">
        <f t="shared" si="280"/>
        <v>4.2847900000000001</v>
      </c>
      <c r="F2270" s="2">
        <f t="shared" si="281"/>
        <v>4.2510849999999998</v>
      </c>
      <c r="G2270" s="2">
        <f t="shared" si="275"/>
        <v>4.1805079999999997</v>
      </c>
      <c r="H2270" s="2">
        <f t="shared" si="279"/>
        <v>4.0476784999999929</v>
      </c>
      <c r="I2270" s="2">
        <f t="array" ref="I2270">SUMPRODUCT(B2254:B2273, (ROW(B2254:B2273)-ROW(B2254)+1)) / (20*21/2)</f>
        <v>4.2838480952380955</v>
      </c>
      <c r="J2270" s="2">
        <f t="shared" si="282"/>
        <v>4.256690054127513</v>
      </c>
      <c r="K2270" s="2">
        <f t="shared" si="276"/>
        <v>4.1992927166025726</v>
      </c>
    </row>
    <row r="2271" spans="1:11" ht="13.5" x14ac:dyDescent="0.25">
      <c r="A2271" s="3">
        <f>TITRES_STAT!B2274</f>
        <v>45309</v>
      </c>
      <c r="B2271" s="6">
        <f>TITRES_STAT!D2274</f>
        <v>4.2754000000000003</v>
      </c>
      <c r="C2271" s="2">
        <f t="shared" si="277"/>
        <v>-5.969999999999942E-2</v>
      </c>
      <c r="D2271" s="2">
        <f t="shared" si="278"/>
        <v>4.2958800000000004</v>
      </c>
      <c r="E2271" s="2">
        <f t="shared" si="280"/>
        <v>4.2847900000000001</v>
      </c>
      <c r="F2271" s="2">
        <f t="shared" si="281"/>
        <v>4.257485</v>
      </c>
      <c r="G2271" s="2">
        <f t="shared" si="275"/>
        <v>4.1840919999999997</v>
      </c>
      <c r="H2271" s="2">
        <f t="shared" si="279"/>
        <v>4.0492989999999924</v>
      </c>
      <c r="I2271" s="2">
        <f t="array" ref="I2271">SUMPRODUCT(B2255:B2274, (ROW(B2255:B2274)-ROW(B2255)+1)) / (20*21/2)</f>
        <v>4.2851857142857135</v>
      </c>
      <c r="J2271" s="2">
        <f t="shared" si="282"/>
        <v>4.2584719537344169</v>
      </c>
      <c r="K2271" s="2">
        <f t="shared" si="276"/>
        <v>4.2022773159514912</v>
      </c>
    </row>
    <row r="2272" spans="1:11" ht="13.5" x14ac:dyDescent="0.25">
      <c r="A2272" s="3">
        <f>TITRES_STAT!B2275</f>
        <v>45310</v>
      </c>
      <c r="B2272" s="6">
        <f>TITRES_STAT!D2275</f>
        <v>4.2839</v>
      </c>
      <c r="C2272" s="2">
        <f t="shared" si="277"/>
        <v>8.49999999999973E-3</v>
      </c>
      <c r="D2272" s="2">
        <f t="shared" si="278"/>
        <v>4.2992800000000004</v>
      </c>
      <c r="E2272" s="2">
        <f t="shared" si="280"/>
        <v>4.2864899999999997</v>
      </c>
      <c r="F2272" s="2">
        <f t="shared" si="281"/>
        <v>4.26431</v>
      </c>
      <c r="G2272" s="2">
        <f t="shared" si="275"/>
        <v>4.1878459999999995</v>
      </c>
      <c r="H2272" s="2">
        <f t="shared" si="279"/>
        <v>4.0509619999999922</v>
      </c>
      <c r="I2272" s="2">
        <f t="array" ref="I2272">SUMPRODUCT(B2256:B2275, (ROW(B2256:B2275)-ROW(B2256)+1)) / (20*21/2)</f>
        <v>4.2858733333333339</v>
      </c>
      <c r="J2272" s="2">
        <f t="shared" si="282"/>
        <v>4.2608936724263771</v>
      </c>
      <c r="K2272" s="2">
        <f t="shared" si="276"/>
        <v>4.2054782055220219</v>
      </c>
    </row>
    <row r="2273" spans="1:11" ht="13.5" x14ac:dyDescent="0.25">
      <c r="A2273" s="3">
        <f>TITRES_STAT!B2276</f>
        <v>45313</v>
      </c>
      <c r="B2273" s="6">
        <f>TITRES_STAT!D2276</f>
        <v>4.2839</v>
      </c>
      <c r="C2273" s="2">
        <f t="shared" si="277"/>
        <v>0</v>
      </c>
      <c r="D2273" s="2">
        <f t="shared" si="278"/>
        <v>4.30098</v>
      </c>
      <c r="E2273" s="2">
        <f t="shared" si="280"/>
        <v>4.2873400000000004</v>
      </c>
      <c r="F2273" s="2">
        <f t="shared" si="281"/>
        <v>4.2698549999999997</v>
      </c>
      <c r="G2273" s="2">
        <f t="shared" si="275"/>
        <v>4.1904059999999994</v>
      </c>
      <c r="H2273" s="2">
        <f t="shared" si="279"/>
        <v>4.0527814999999929</v>
      </c>
      <c r="I2273" s="2">
        <f t="array" ref="I2273">SUMPRODUCT(B2257:B2276, (ROW(B2257:B2276)-ROW(B2257)+1)) / (20*21/2)</f>
        <v>4.2859109523809531</v>
      </c>
      <c r="J2273" s="2">
        <f t="shared" si="282"/>
        <v>4.2630847512429124</v>
      </c>
      <c r="K2273" s="2">
        <f t="shared" si="276"/>
        <v>4.2085535700113539</v>
      </c>
    </row>
    <row r="2274" spans="1:11" ht="13.5" x14ac:dyDescent="0.25">
      <c r="A2274" s="3">
        <f>TITRES_STAT!B2277</f>
        <v>45314</v>
      </c>
      <c r="B2274" s="6">
        <f>TITRES_STAT!D2277</f>
        <v>4.2839</v>
      </c>
      <c r="C2274" s="2">
        <f t="shared" si="277"/>
        <v>0</v>
      </c>
      <c r="D2274" s="2">
        <f t="shared" si="278"/>
        <v>4.29244</v>
      </c>
      <c r="E2274" s="2">
        <f t="shared" si="280"/>
        <v>4.2881900000000011</v>
      </c>
      <c r="F2274" s="2">
        <f t="shared" si="281"/>
        <v>4.2766800000000007</v>
      </c>
      <c r="G2274" s="2">
        <f t="shared" si="275"/>
        <v>4.1929659999999984</v>
      </c>
      <c r="H2274" s="2">
        <f t="shared" si="279"/>
        <v>4.0548364999999933</v>
      </c>
      <c r="I2274" s="2">
        <f t="array" ref="I2274">SUMPRODUCT(B2258:B2277, (ROW(B2258:B2277)-ROW(B2258)+1)) / (20*21/2)</f>
        <v>4.2907438095238088</v>
      </c>
      <c r="J2274" s="2">
        <f t="shared" si="282"/>
        <v>4.2650671558864444</v>
      </c>
      <c r="K2274" s="2">
        <f t="shared" si="276"/>
        <v>4.2115083319716931</v>
      </c>
    </row>
    <row r="2275" spans="1:11" ht="13.5" x14ac:dyDescent="0.25">
      <c r="A2275" s="3">
        <f>TITRES_STAT!B2278</f>
        <v>45315</v>
      </c>
      <c r="B2275" s="6">
        <f>TITRES_STAT!D2278</f>
        <v>4.2839</v>
      </c>
      <c r="C2275" s="2">
        <f t="shared" si="277"/>
        <v>0</v>
      </c>
      <c r="D2275" s="2">
        <f t="shared" si="278"/>
        <v>4.2821999999999996</v>
      </c>
      <c r="E2275" s="2">
        <f t="shared" si="280"/>
        <v>4.2890400000000009</v>
      </c>
      <c r="F2275" s="2">
        <f t="shared" si="281"/>
        <v>4.2835049999999999</v>
      </c>
      <c r="G2275" s="2">
        <f t="shared" si="275"/>
        <v>4.1965499999999984</v>
      </c>
      <c r="H2275" s="2">
        <f t="shared" si="279"/>
        <v>4.0568914999999928</v>
      </c>
      <c r="I2275" s="2">
        <f t="array" ref="I2275">SUMPRODUCT(B2259:B2278, (ROW(B2259:B2278)-ROW(B2259)+1)) / (20*21/2)</f>
        <v>4.2911947619047623</v>
      </c>
      <c r="J2275" s="2">
        <f t="shared" si="282"/>
        <v>4.2668607600877353</v>
      </c>
      <c r="K2275" s="2">
        <f t="shared" si="276"/>
        <v>4.2143472209139805</v>
      </c>
    </row>
    <row r="2276" spans="1:11" ht="13.5" x14ac:dyDescent="0.25">
      <c r="A2276" s="3">
        <f>TITRES_STAT!B2279</f>
        <v>45316</v>
      </c>
      <c r="B2276" s="6">
        <f>TITRES_STAT!D2279</f>
        <v>4.2839</v>
      </c>
      <c r="C2276" s="2">
        <f t="shared" si="277"/>
        <v>0</v>
      </c>
      <c r="D2276" s="2">
        <f t="shared" si="278"/>
        <v>4.2839</v>
      </c>
      <c r="E2276" s="2">
        <f t="shared" si="280"/>
        <v>4.2898900000000006</v>
      </c>
      <c r="F2276" s="2">
        <f t="shared" si="281"/>
        <v>4.2843549999999997</v>
      </c>
      <c r="G2276" s="2">
        <f t="shared" si="275"/>
        <v>4.2001339999999985</v>
      </c>
      <c r="H2276" s="2">
        <f t="shared" si="279"/>
        <v>4.0589069999999934</v>
      </c>
      <c r="I2276" s="2">
        <f t="array" ref="I2276">SUMPRODUCT(B2260:B2279, (ROW(B2260:B2279)-ROW(B2260)+1)) / (20*21/2)</f>
        <v>4.2959057142857136</v>
      </c>
      <c r="J2276" s="2">
        <f t="shared" si="282"/>
        <v>4.2684835448412839</v>
      </c>
      <c r="K2276" s="2">
        <f t="shared" si="276"/>
        <v>4.2170747808781375</v>
      </c>
    </row>
    <row r="2277" spans="1:11" ht="13.5" x14ac:dyDescent="0.25">
      <c r="A2277" s="3">
        <f>TITRES_STAT!B2280</f>
        <v>45317</v>
      </c>
      <c r="B2277" s="6">
        <f>TITRES_STAT!D2280</f>
        <v>4.3350999999999997</v>
      </c>
      <c r="C2277" s="2">
        <f t="shared" si="277"/>
        <v>5.119999999999969E-2</v>
      </c>
      <c r="D2277" s="2">
        <f t="shared" si="278"/>
        <v>4.2941400000000005</v>
      </c>
      <c r="E2277" s="2">
        <f t="shared" si="280"/>
        <v>4.29671</v>
      </c>
      <c r="F2277" s="2">
        <f t="shared" si="281"/>
        <v>4.2877650000000003</v>
      </c>
      <c r="G2277" s="2">
        <f t="shared" si="275"/>
        <v>4.2047419999999986</v>
      </c>
      <c r="H2277" s="2">
        <f t="shared" si="279"/>
        <v>4.0611784999999934</v>
      </c>
      <c r="I2277" s="2">
        <f t="array" ref="I2277">SUMPRODUCT(B2261:B2280, (ROW(B2261:B2280)-ROW(B2261)+1)) / (20*21/2)</f>
        <v>4.3011109523809532</v>
      </c>
      <c r="J2277" s="2">
        <f t="shared" si="282"/>
        <v>4.2748279691421143</v>
      </c>
      <c r="K2277" s="2">
        <f t="shared" si="276"/>
        <v>4.2217032208437004</v>
      </c>
    </row>
    <row r="2278" spans="1:11" ht="13.5" x14ac:dyDescent="0.25">
      <c r="A2278" s="3">
        <f>TITRES_STAT!B2281</f>
        <v>45320</v>
      </c>
      <c r="B2278" s="6">
        <f>TITRES_STAT!D2281</f>
        <v>4.2925000000000004</v>
      </c>
      <c r="C2278" s="2">
        <f t="shared" si="277"/>
        <v>-4.2599999999999305E-2</v>
      </c>
      <c r="D2278" s="2">
        <f t="shared" si="278"/>
        <v>4.2958600000000002</v>
      </c>
      <c r="E2278" s="2">
        <f t="shared" si="280"/>
        <v>4.2984200000000001</v>
      </c>
      <c r="F2278" s="2">
        <f t="shared" si="281"/>
        <v>4.285635000000001</v>
      </c>
      <c r="G2278" s="2">
        <f t="shared" si="275"/>
        <v>4.2084979999999987</v>
      </c>
      <c r="H2278" s="2">
        <f t="shared" si="279"/>
        <v>4.0634329999999936</v>
      </c>
      <c r="I2278" s="2">
        <f t="array" ref="I2278">SUMPRODUCT(B2262:B2281, (ROW(B2262:B2281)-ROW(B2262)+1)) / (20*21/2)</f>
        <v>4.3189909523809522</v>
      </c>
      <c r="J2278" s="2">
        <f t="shared" si="282"/>
        <v>4.276511019700008</v>
      </c>
      <c r="K2278" s="2">
        <f t="shared" si="276"/>
        <v>4.224479565124339</v>
      </c>
    </row>
    <row r="2279" spans="1:11" ht="13.5" x14ac:dyDescent="0.25">
      <c r="A2279" s="3">
        <f>TITRES_STAT!B2282</f>
        <v>45321</v>
      </c>
      <c r="B2279" s="6">
        <f>TITRES_STAT!D2282</f>
        <v>4.3350999999999997</v>
      </c>
      <c r="C2279" s="2">
        <f t="shared" si="277"/>
        <v>4.2599999999999305E-2</v>
      </c>
      <c r="D2279" s="2">
        <f t="shared" si="278"/>
        <v>4.3060999999999998</v>
      </c>
      <c r="E2279" s="2">
        <f t="shared" si="280"/>
        <v>4.2992699999999999</v>
      </c>
      <c r="F2279" s="2">
        <f t="shared" si="281"/>
        <v>4.2890449999999998</v>
      </c>
      <c r="G2279" s="2">
        <f t="shared" si="275"/>
        <v>4.2131059999999989</v>
      </c>
      <c r="H2279" s="2">
        <f t="shared" si="279"/>
        <v>4.0657439999999934</v>
      </c>
      <c r="I2279" s="2">
        <f t="array" ref="I2279">SUMPRODUCT(B2263:B2282, (ROW(B2263:B2282)-ROW(B2263)+1)) / (20*21/2)</f>
        <v>4.356219523809524</v>
      </c>
      <c r="J2279" s="2">
        <f t="shared" si="282"/>
        <v>4.2820909225857218</v>
      </c>
      <c r="K2279" s="2">
        <f t="shared" si="276"/>
        <v>4.2288176213939721</v>
      </c>
    </row>
    <row r="2280" spans="1:11" ht="13.5" x14ac:dyDescent="0.25">
      <c r="A2280" s="3">
        <f>TITRES_STAT!B2283</f>
        <v>45322</v>
      </c>
      <c r="B2280" s="6">
        <f>TITRES_STAT!D2283</f>
        <v>4.3437000000000001</v>
      </c>
      <c r="C2280" s="2">
        <f t="shared" si="277"/>
        <v>8.6000000000003851E-3</v>
      </c>
      <c r="D2280" s="2">
        <f t="shared" si="278"/>
        <v>4.31806</v>
      </c>
      <c r="E2280" s="2">
        <f t="shared" si="280"/>
        <v>4.3001299999999993</v>
      </c>
      <c r="F2280" s="2">
        <f t="shared" si="281"/>
        <v>4.2924600000000002</v>
      </c>
      <c r="G2280" s="2">
        <f t="shared" si="275"/>
        <v>4.2178859999999991</v>
      </c>
      <c r="H2280" s="2">
        <f t="shared" si="279"/>
        <v>4.0680979999999938</v>
      </c>
      <c r="I2280" s="2">
        <f t="array" ref="I2280">SUMPRODUCT(B2264:B2283, (ROW(B2264:B2283)-ROW(B2264)+1)) / (20*21/2)</f>
        <v>4.4052257142857139</v>
      </c>
      <c r="J2280" s="2">
        <f t="shared" si="282"/>
        <v>4.2879584537680344</v>
      </c>
      <c r="K2280" s="2">
        <f t="shared" si="276"/>
        <v>4.2333228127118554</v>
      </c>
    </row>
    <row r="2281" spans="1:11" ht="13.5" x14ac:dyDescent="0.25">
      <c r="A2281" s="3">
        <f>TITRES_STAT!B2284</f>
        <v>45323</v>
      </c>
      <c r="B2281" s="6">
        <f>TITRES_STAT!D2284</f>
        <v>4.4802</v>
      </c>
      <c r="C2281" s="2">
        <f t="shared" si="277"/>
        <v>0.13649999999999984</v>
      </c>
      <c r="D2281" s="2">
        <f t="shared" si="278"/>
        <v>4.3573200000000005</v>
      </c>
      <c r="E2281" s="2">
        <f t="shared" si="280"/>
        <v>4.3206099999999994</v>
      </c>
      <c r="F2281" s="2">
        <f t="shared" si="281"/>
        <v>4.3026999999999997</v>
      </c>
      <c r="G2281" s="2">
        <f t="shared" si="275"/>
        <v>4.2255659999999997</v>
      </c>
      <c r="H2281" s="2">
        <f t="shared" si="279"/>
        <v>4.0711344999999941</v>
      </c>
      <c r="I2281" s="2">
        <f t="array" ref="I2281">SUMPRODUCT(B2265:B2284, (ROW(B2265:B2284)-ROW(B2265)+1)) / (20*21/2)</f>
        <v>4.451550000000001</v>
      </c>
      <c r="J2281" s="2">
        <f t="shared" si="282"/>
        <v>4.3062671724567929</v>
      </c>
      <c r="K2281" s="2">
        <f t="shared" si="276"/>
        <v>4.2430042710368809</v>
      </c>
    </row>
    <row r="2282" spans="1:11" ht="13.5" x14ac:dyDescent="0.25">
      <c r="A2282" s="3">
        <f>TITRES_STAT!B2285</f>
        <v>45324</v>
      </c>
      <c r="B2282" s="6">
        <f>TITRES_STAT!D2285</f>
        <v>4.6936</v>
      </c>
      <c r="C2282" s="2">
        <f t="shared" si="277"/>
        <v>0.21340000000000003</v>
      </c>
      <c r="D2282" s="2">
        <f t="shared" si="278"/>
        <v>4.4290200000000004</v>
      </c>
      <c r="E2282" s="2">
        <f t="shared" si="280"/>
        <v>4.3615800000000009</v>
      </c>
      <c r="F2282" s="2">
        <f t="shared" si="281"/>
        <v>4.3240350000000003</v>
      </c>
      <c r="G2282" s="2">
        <f t="shared" si="275"/>
        <v>4.2375139999999991</v>
      </c>
      <c r="H2282" s="2">
        <f t="shared" si="279"/>
        <v>4.0752379999999935</v>
      </c>
      <c r="I2282" s="2">
        <f t="array" ref="I2282">SUMPRODUCT(B2266:B2285, (ROW(B2266:B2285)-ROW(B2266)+1)) / (20*21/2)</f>
        <v>4.4903161904761904</v>
      </c>
      <c r="J2282" s="2">
        <f t="shared" si="282"/>
        <v>4.3431560131751938</v>
      </c>
      <c r="K2282" s="2">
        <f t="shared" si="276"/>
        <v>4.2606746917805332</v>
      </c>
    </row>
    <row r="2283" spans="1:11" ht="13.5" x14ac:dyDescent="0.25">
      <c r="A2283" s="3">
        <f>TITRES_STAT!B2286</f>
        <v>45327</v>
      </c>
      <c r="B2283" s="6">
        <f>TITRES_STAT!D2286</f>
        <v>4.8385999999999996</v>
      </c>
      <c r="C2283" s="2">
        <f t="shared" si="277"/>
        <v>0.14499999999999957</v>
      </c>
      <c r="D2283" s="2">
        <f t="shared" si="278"/>
        <v>4.5382400000000001</v>
      </c>
      <c r="E2283" s="2">
        <f t="shared" si="280"/>
        <v>4.4170500000000006</v>
      </c>
      <c r="F2283" s="2">
        <f t="shared" si="281"/>
        <v>4.352195</v>
      </c>
      <c r="G2283" s="2">
        <f t="shared" si="275"/>
        <v>4.2520199999999999</v>
      </c>
      <c r="H2283" s="2">
        <f t="shared" si="279"/>
        <v>4.0800664999999929</v>
      </c>
      <c r="I2283" s="2">
        <f t="array" ref="I2283">SUMPRODUCT(B2267:B2286, (ROW(B2267:B2286)-ROW(B2267)+1)) / (20*21/2)</f>
        <v>4.5193299999999992</v>
      </c>
      <c r="J2283" s="2">
        <f t="shared" si="282"/>
        <v>4.3903411547775564</v>
      </c>
      <c r="K2283" s="2">
        <f t="shared" si="276"/>
        <v>4.2833384293577677</v>
      </c>
    </row>
    <row r="2284" spans="1:11" ht="13.5" x14ac:dyDescent="0.25">
      <c r="A2284" s="3">
        <f>TITRES_STAT!B2287</f>
        <v>45328</v>
      </c>
      <c r="B2284" s="6">
        <f>TITRES_STAT!D2287</f>
        <v>4.8385999999999996</v>
      </c>
      <c r="C2284" s="2">
        <f t="shared" si="277"/>
        <v>0</v>
      </c>
      <c r="D2284" s="2">
        <f t="shared" si="278"/>
        <v>4.6389399999999998</v>
      </c>
      <c r="E2284" s="2">
        <f t="shared" si="280"/>
        <v>4.4725200000000003</v>
      </c>
      <c r="F2284" s="2">
        <f t="shared" si="281"/>
        <v>4.3803549999999998</v>
      </c>
      <c r="G2284" s="2">
        <f t="shared" si="275"/>
        <v>4.2658439999999995</v>
      </c>
      <c r="H2284" s="2">
        <f t="shared" si="279"/>
        <v>4.0849339999999934</v>
      </c>
      <c r="I2284" s="2">
        <f t="array" ref="I2284">SUMPRODUCT(B2268:B2287, (ROW(B2268:B2287)-ROW(B2268)+1)) / (20*21/2)</f>
        <v>4.5511476190476188</v>
      </c>
      <c r="J2284" s="2">
        <f t="shared" si="282"/>
        <v>4.4330324733701696</v>
      </c>
      <c r="K2284" s="2">
        <f t="shared" si="276"/>
        <v>4.3051133929123653</v>
      </c>
    </row>
    <row r="2285" spans="1:11" ht="13.5" x14ac:dyDescent="0.25">
      <c r="A2285" s="3">
        <f>TITRES_STAT!B2288</f>
        <v>45329</v>
      </c>
      <c r="B2285" s="6">
        <f>TITRES_STAT!D2288</f>
        <v>4.7873999999999999</v>
      </c>
      <c r="C2285" s="2">
        <f t="shared" si="277"/>
        <v>-5.119999999999969E-2</v>
      </c>
      <c r="D2285" s="2">
        <f t="shared" si="278"/>
        <v>4.7276799999999994</v>
      </c>
      <c r="E2285" s="2">
        <f t="shared" si="280"/>
        <v>4.5228699999999993</v>
      </c>
      <c r="F2285" s="2">
        <f t="shared" si="281"/>
        <v>4.4059550000000005</v>
      </c>
      <c r="G2285" s="2">
        <f t="shared" si="275"/>
        <v>4.278643999999999</v>
      </c>
      <c r="H2285" s="2">
        <f t="shared" si="279"/>
        <v>4.0895064999999935</v>
      </c>
      <c r="I2285" s="2">
        <f t="array" ref="I2285">SUMPRODUCT(B2269:B2288, (ROW(B2269:B2288)-ROW(B2269)+1)) / (20*21/2)</f>
        <v>4.5838657142857135</v>
      </c>
      <c r="J2285" s="2">
        <f t="shared" si="282"/>
        <v>4.4667817616206298</v>
      </c>
      <c r="K2285" s="2">
        <f t="shared" si="276"/>
        <v>4.3240265931903119</v>
      </c>
    </row>
    <row r="2286" spans="1:11" ht="13.5" x14ac:dyDescent="0.25">
      <c r="A2286" s="3">
        <f>TITRES_STAT!B2289</f>
        <v>45330</v>
      </c>
      <c r="B2286" s="6">
        <f>TITRES_STAT!D2289</f>
        <v>4.7106000000000003</v>
      </c>
      <c r="C2286" s="2">
        <f t="shared" si="277"/>
        <v>-7.6799999999999535E-2</v>
      </c>
      <c r="D2286" s="2">
        <f t="shared" si="278"/>
        <v>4.7737600000000002</v>
      </c>
      <c r="E2286" s="2">
        <f t="shared" si="280"/>
        <v>4.5655400000000004</v>
      </c>
      <c r="F2286" s="2">
        <f t="shared" si="281"/>
        <v>4.4277150000000001</v>
      </c>
      <c r="G2286" s="2">
        <f t="shared" si="275"/>
        <v>4.2899079999999996</v>
      </c>
      <c r="H2286" s="2">
        <f t="shared" si="279"/>
        <v>4.0938514999999942</v>
      </c>
      <c r="I2286" s="2">
        <f t="array" ref="I2286">SUMPRODUCT(B2270:B2289, (ROW(B2270:B2289)-ROW(B2270)+1)) / (20*21/2)</f>
        <v>4.6141047619047617</v>
      </c>
      <c r="J2286" s="2">
        <f t="shared" si="282"/>
        <v>4.4900025462281885</v>
      </c>
      <c r="K2286" s="2">
        <f t="shared" si="276"/>
        <v>4.3391863346338289</v>
      </c>
    </row>
    <row r="2287" spans="1:11" ht="13.5" x14ac:dyDescent="0.25">
      <c r="A2287" s="3">
        <f>TITRES_STAT!B2290</f>
        <v>45331</v>
      </c>
      <c r="B2287" s="6">
        <f>TITRES_STAT!D2290</f>
        <v>4.7618</v>
      </c>
      <c r="C2287" s="2">
        <f t="shared" si="277"/>
        <v>5.119999999999969E-2</v>
      </c>
      <c r="D2287" s="2">
        <f t="shared" si="278"/>
        <v>4.7873999999999999</v>
      </c>
      <c r="E2287" s="2">
        <f t="shared" si="280"/>
        <v>4.6082100000000006</v>
      </c>
      <c r="F2287" s="2">
        <f t="shared" si="281"/>
        <v>4.4524600000000003</v>
      </c>
      <c r="G2287" s="2">
        <f t="shared" si="275"/>
        <v>4.3021959999999986</v>
      </c>
      <c r="H2287" s="2">
        <f t="shared" si="279"/>
        <v>4.0984524999999943</v>
      </c>
      <c r="I2287" s="2">
        <f t="array" ref="I2287">SUMPRODUCT(B2271:B2290, (ROW(B2271:B2290)-ROW(B2271)+1)) / (20*21/2)</f>
        <v>4.6331657142857141</v>
      </c>
      <c r="J2287" s="2">
        <f t="shared" si="282"/>
        <v>4.5158880180159802</v>
      </c>
      <c r="K2287" s="2">
        <f t="shared" si="276"/>
        <v>4.3557594195501492</v>
      </c>
    </row>
    <row r="2288" spans="1:11" ht="13.5" x14ac:dyDescent="0.25">
      <c r="A2288" s="3">
        <f>TITRES_STAT!B2291</f>
        <v>45334</v>
      </c>
      <c r="B2288" s="6">
        <f>TITRES_STAT!D2291</f>
        <v>4.7960000000000003</v>
      </c>
      <c r="C2288" s="2">
        <f t="shared" si="277"/>
        <v>3.420000000000023E-2</v>
      </c>
      <c r="D2288" s="2">
        <f t="shared" si="278"/>
        <v>4.77888</v>
      </c>
      <c r="E2288" s="2">
        <f t="shared" si="280"/>
        <v>4.6585599999999996</v>
      </c>
      <c r="F2288" s="2">
        <f t="shared" si="281"/>
        <v>4.4784899999999999</v>
      </c>
      <c r="G2288" s="2">
        <f t="shared" si="275"/>
        <v>4.315167999999999</v>
      </c>
      <c r="H2288" s="2">
        <f t="shared" si="279"/>
        <v>4.1034204999999941</v>
      </c>
      <c r="I2288" s="2">
        <f t="array" ref="I2288">SUMPRODUCT(B2272:B2291, (ROW(B2272:B2291)-ROW(B2272)+1)) / (20*21/2)</f>
        <v>4.6610409523809526</v>
      </c>
      <c r="J2288" s="2">
        <f t="shared" si="282"/>
        <v>4.5425653496335059</v>
      </c>
      <c r="K2288" s="2">
        <f t="shared" si="276"/>
        <v>4.3730237560383793</v>
      </c>
    </row>
    <row r="2289" spans="1:11" ht="13.5" x14ac:dyDescent="0.25">
      <c r="A2289" s="3">
        <f>TITRES_STAT!B2292</f>
        <v>45335</v>
      </c>
      <c r="B2289" s="6">
        <f>TITRES_STAT!D2292</f>
        <v>4.7960000000000003</v>
      </c>
      <c r="C2289" s="2">
        <f t="shared" si="277"/>
        <v>0</v>
      </c>
      <c r="D2289" s="2">
        <f t="shared" si="278"/>
        <v>4.7703600000000002</v>
      </c>
      <c r="E2289" s="2">
        <f t="shared" si="280"/>
        <v>4.7046499999999991</v>
      </c>
      <c r="F2289" s="2">
        <f t="shared" si="281"/>
        <v>4.5019600000000004</v>
      </c>
      <c r="G2289" s="2">
        <f t="shared" si="275"/>
        <v>4.3283099999999983</v>
      </c>
      <c r="H2289" s="2">
        <f t="shared" si="279"/>
        <v>4.1086239999999954</v>
      </c>
      <c r="I2289" s="2">
        <f t="array" ref="I2289">SUMPRODUCT(B2273:B2292, (ROW(B2273:B2292)-ROW(B2273)+1)) / (20*21/2)</f>
        <v>4.6879847619047617</v>
      </c>
      <c r="J2289" s="2">
        <f t="shared" si="282"/>
        <v>4.5667019830017432</v>
      </c>
      <c r="K2289" s="2">
        <f t="shared" si="276"/>
        <v>4.3896110597231495</v>
      </c>
    </row>
    <row r="2290" spans="1:11" ht="13.5" x14ac:dyDescent="0.25">
      <c r="A2290" s="3">
        <f>TITRES_STAT!B2293</f>
        <v>45336</v>
      </c>
      <c r="B2290" s="6">
        <f>TITRES_STAT!D2293</f>
        <v>4.7020999999999997</v>
      </c>
      <c r="C2290" s="2">
        <f t="shared" si="277"/>
        <v>-9.3900000000000539E-2</v>
      </c>
      <c r="D2290" s="2">
        <f t="shared" si="278"/>
        <v>4.7533000000000003</v>
      </c>
      <c r="E2290" s="2">
        <f t="shared" si="280"/>
        <v>4.7404899999999994</v>
      </c>
      <c r="F2290" s="2">
        <f t="shared" si="281"/>
        <v>4.5203100000000003</v>
      </c>
      <c r="G2290" s="2">
        <f t="shared" ref="G2290:G2353" si="283">AVERAGE(B2241:B2290)</f>
        <v>4.339573999999998</v>
      </c>
      <c r="H2290" s="2">
        <f t="shared" si="279"/>
        <v>4.1137104999999954</v>
      </c>
      <c r="I2290" s="2">
        <f t="array" ref="I2290">SUMPRODUCT(B2274:B2293, (ROW(B2274:B2293)-ROW(B2274)+1)) / (20*21/2)</f>
        <v>4.7196419047619047</v>
      </c>
      <c r="J2290" s="2">
        <f t="shared" si="282"/>
        <v>4.579597032239672</v>
      </c>
      <c r="K2290" s="2">
        <f t="shared" si="276"/>
        <v>4.4018655279693011</v>
      </c>
    </row>
    <row r="2291" spans="1:11" ht="13.5" x14ac:dyDescent="0.25">
      <c r="A2291" s="3">
        <f>TITRES_STAT!B2294</f>
        <v>45337</v>
      </c>
      <c r="B2291" s="6">
        <f>TITRES_STAT!D2294</f>
        <v>4.8129999999999997</v>
      </c>
      <c r="C2291" s="2">
        <f t="shared" si="277"/>
        <v>0.1109</v>
      </c>
      <c r="D2291" s="2">
        <f t="shared" si="278"/>
        <v>4.7737800000000004</v>
      </c>
      <c r="E2291" s="2">
        <f t="shared" si="280"/>
        <v>4.7737700000000007</v>
      </c>
      <c r="F2291" s="2">
        <f t="shared" si="281"/>
        <v>4.5471900000000005</v>
      </c>
      <c r="G2291" s="2">
        <f t="shared" si="283"/>
        <v>4.3523739999999984</v>
      </c>
      <c r="H2291" s="2">
        <f t="shared" si="279"/>
        <v>4.1193514999999952</v>
      </c>
      <c r="I2291" s="2">
        <f t="array" ref="I2291">SUMPRODUCT(B2275:B2294, (ROW(B2275:B2294)-ROW(B2275)+1)) / (20*21/2)</f>
        <v>4.7621514285714284</v>
      </c>
      <c r="J2291" s="2">
        <f t="shared" si="282"/>
        <v>4.6018258863120849</v>
      </c>
      <c r="K2291" s="2">
        <f t="shared" ref="K2291:K2354" si="284">$K$4*B2291+(1-$K$4)*K2290</f>
        <v>4.4179884484410934</v>
      </c>
    </row>
    <row r="2292" spans="1:11" ht="13.5" x14ac:dyDescent="0.25">
      <c r="A2292" s="3">
        <f>TITRES_STAT!B2295</f>
        <v>45338</v>
      </c>
      <c r="B2292" s="6">
        <f>TITRES_STAT!D2295</f>
        <v>4.8300999999999998</v>
      </c>
      <c r="C2292" s="2">
        <f t="shared" si="277"/>
        <v>1.7100000000000115E-2</v>
      </c>
      <c r="D2292" s="2">
        <f t="shared" si="278"/>
        <v>4.7874399999999993</v>
      </c>
      <c r="E2292" s="2">
        <f t="shared" si="280"/>
        <v>4.7874200000000009</v>
      </c>
      <c r="F2292" s="2">
        <f t="shared" si="281"/>
        <v>4.5745000000000013</v>
      </c>
      <c r="G2292" s="2">
        <f t="shared" si="283"/>
        <v>4.3655159999999986</v>
      </c>
      <c r="H2292" s="2">
        <f t="shared" si="279"/>
        <v>4.1250779999999949</v>
      </c>
      <c r="I2292" s="2">
        <f t="array" ref="I2292">SUMPRODUCT(B2276:B2295, (ROW(B2276:B2295)-ROW(B2276)+1)) / (20*21/2)</f>
        <v>4.7993747619047626</v>
      </c>
      <c r="J2292" s="2">
        <f t="shared" si="282"/>
        <v>4.6235662780918867</v>
      </c>
      <c r="K2292" s="2">
        <f t="shared" si="284"/>
        <v>4.434149685757129</v>
      </c>
    </row>
    <row r="2293" spans="1:11" ht="13.5" x14ac:dyDescent="0.25">
      <c r="A2293" s="3">
        <f>TITRES_STAT!B2296</f>
        <v>45341</v>
      </c>
      <c r="B2293" s="6">
        <f>TITRES_STAT!D2296</f>
        <v>4.9069000000000003</v>
      </c>
      <c r="C2293" s="2">
        <f t="shared" si="277"/>
        <v>7.6800000000000423E-2</v>
      </c>
      <c r="D2293" s="2">
        <f t="shared" si="278"/>
        <v>4.8096199999999998</v>
      </c>
      <c r="E2293" s="2">
        <f t="shared" si="280"/>
        <v>4.7942499999999999</v>
      </c>
      <c r="F2293" s="2">
        <f t="shared" si="281"/>
        <v>4.6056500000000016</v>
      </c>
      <c r="G2293" s="2">
        <f t="shared" si="283"/>
        <v>4.3801939999999995</v>
      </c>
      <c r="H2293" s="2">
        <f t="shared" si="279"/>
        <v>4.1309924999999943</v>
      </c>
      <c r="I2293" s="2">
        <f t="array" ref="I2293">SUMPRODUCT(B2277:B2296, (ROW(B2277:B2296)-ROW(B2277)+1)) / (20*21/2)</f>
        <v>4.8346504761904763</v>
      </c>
      <c r="J2293" s="2">
        <f t="shared" si="282"/>
        <v>4.6505504420831354</v>
      </c>
      <c r="K2293" s="2">
        <f t="shared" si="284"/>
        <v>4.4526889137666537</v>
      </c>
    </row>
    <row r="2294" spans="1:11" ht="13.5" x14ac:dyDescent="0.25">
      <c r="A2294" s="3">
        <f>TITRES_STAT!B2297</f>
        <v>45342</v>
      </c>
      <c r="B2294" s="6">
        <f>TITRES_STAT!D2297</f>
        <v>5.0519999999999996</v>
      </c>
      <c r="C2294" s="2">
        <f t="shared" si="277"/>
        <v>0.14509999999999934</v>
      </c>
      <c r="D2294" s="2">
        <f t="shared" si="278"/>
        <v>4.8608199999999995</v>
      </c>
      <c r="E2294" s="2">
        <f t="shared" si="280"/>
        <v>4.8155900000000003</v>
      </c>
      <c r="F2294" s="2">
        <f t="shared" si="281"/>
        <v>4.6440549999999998</v>
      </c>
      <c r="G2294" s="2">
        <f t="shared" si="283"/>
        <v>4.3976039999999994</v>
      </c>
      <c r="H2294" s="2">
        <f t="shared" si="279"/>
        <v>4.1372014999999953</v>
      </c>
      <c r="I2294" s="2">
        <f t="array" ref="I2294">SUMPRODUCT(B2278:B2297, (ROW(B2278:B2297)-ROW(B2278)+1)) / (20*21/2)</f>
        <v>4.8662685714285709</v>
      </c>
      <c r="J2294" s="2">
        <f t="shared" si="282"/>
        <v>4.6887837333133131</v>
      </c>
      <c r="K2294" s="2">
        <f t="shared" si="284"/>
        <v>4.4761913093052161</v>
      </c>
    </row>
    <row r="2295" spans="1:11" ht="13.5" x14ac:dyDescent="0.25">
      <c r="A2295" s="3">
        <f>TITRES_STAT!B2298</f>
        <v>45343</v>
      </c>
      <c r="B2295" s="6">
        <f>TITRES_STAT!D2298</f>
        <v>5.0349000000000004</v>
      </c>
      <c r="C2295" s="2">
        <f t="shared" si="277"/>
        <v>-1.7099999999999227E-2</v>
      </c>
      <c r="D2295" s="2">
        <f t="shared" si="278"/>
        <v>4.9273800000000003</v>
      </c>
      <c r="E2295" s="2">
        <f t="shared" si="280"/>
        <v>4.8403399999999994</v>
      </c>
      <c r="F2295" s="2">
        <f t="shared" si="281"/>
        <v>4.6816049999999994</v>
      </c>
      <c r="G2295" s="2">
        <f t="shared" si="283"/>
        <v>4.4155239999999987</v>
      </c>
      <c r="H2295" s="2">
        <f t="shared" si="279"/>
        <v>4.1439519999999961</v>
      </c>
      <c r="I2295" s="2">
        <f t="array" ref="I2295">SUMPRODUCT(B2279:B2298, (ROW(B2279:B2298)-ROW(B2279)+1)) / (20*21/2)</f>
        <v>4.8863395238095242</v>
      </c>
      <c r="J2295" s="2">
        <f t="shared" si="282"/>
        <v>4.7217471872834738</v>
      </c>
      <c r="K2295" s="2">
        <f t="shared" si="284"/>
        <v>4.4981014540383448</v>
      </c>
    </row>
    <row r="2296" spans="1:11" ht="13.5" x14ac:dyDescent="0.25">
      <c r="A2296" s="3">
        <f>TITRES_STAT!B2299</f>
        <v>45344</v>
      </c>
      <c r="B2296" s="6">
        <f>TITRES_STAT!D2299</f>
        <v>5.0519999999999996</v>
      </c>
      <c r="C2296" s="2">
        <f t="shared" si="277"/>
        <v>1.7099999999999227E-2</v>
      </c>
      <c r="D2296" s="2">
        <f t="shared" si="278"/>
        <v>4.9751799999999999</v>
      </c>
      <c r="E2296" s="2">
        <f t="shared" si="280"/>
        <v>4.8744800000000001</v>
      </c>
      <c r="F2296" s="2">
        <f t="shared" si="281"/>
        <v>4.7200099999999994</v>
      </c>
      <c r="G2296" s="2">
        <f t="shared" si="283"/>
        <v>4.4339579999999987</v>
      </c>
      <c r="H2296" s="2">
        <f t="shared" si="279"/>
        <v>4.1505919999999961</v>
      </c>
      <c r="I2296" s="2">
        <f t="array" ref="I2296">SUMPRODUCT(B2280:B2299, (ROW(B2280:B2299)-ROW(B2280)+1)) / (20*21/2)</f>
        <v>4.9097052380952384</v>
      </c>
      <c r="J2296" s="2">
        <f t="shared" si="282"/>
        <v>4.7531998361136196</v>
      </c>
      <c r="K2296" s="2">
        <f t="shared" si="284"/>
        <v>4.5198229656446838</v>
      </c>
    </row>
    <row r="2297" spans="1:11" ht="13.5" x14ac:dyDescent="0.25">
      <c r="A2297" s="3">
        <f>TITRES_STAT!B2300</f>
        <v>45345</v>
      </c>
      <c r="B2297" s="6">
        <f>TITRES_STAT!D2300</f>
        <v>5.0519999999999996</v>
      </c>
      <c r="C2297" s="2">
        <f t="shared" si="277"/>
        <v>0</v>
      </c>
      <c r="D2297" s="2">
        <f t="shared" si="278"/>
        <v>5.0195600000000002</v>
      </c>
      <c r="E2297" s="2">
        <f t="shared" si="280"/>
        <v>4.9034999999999993</v>
      </c>
      <c r="F2297" s="2">
        <f t="shared" si="281"/>
        <v>4.7558549999999986</v>
      </c>
      <c r="G2297" s="2">
        <f t="shared" si="283"/>
        <v>4.4522199999999996</v>
      </c>
      <c r="H2297" s="2">
        <f t="shared" si="279"/>
        <v>4.1572319999999969</v>
      </c>
      <c r="I2297" s="2">
        <f t="array" ref="I2297">SUMPRODUCT(B2281:B2300, (ROW(B2281:B2300)-ROW(B2281)+1)) / (20*21/2)</f>
        <v>4.9289290476190475</v>
      </c>
      <c r="J2297" s="2">
        <f t="shared" si="282"/>
        <v>4.7816569945789897</v>
      </c>
      <c r="K2297" s="2">
        <f t="shared" si="284"/>
        <v>4.5406926532664604</v>
      </c>
    </row>
    <row r="2298" spans="1:11" ht="13.5" x14ac:dyDescent="0.25">
      <c r="A2298" s="3">
        <f>TITRES_STAT!B2301</f>
        <v>45348</v>
      </c>
      <c r="B2298" s="6">
        <f>TITRES_STAT!D2301</f>
        <v>4.9665999999999997</v>
      </c>
      <c r="C2298" s="2">
        <f t="shared" si="277"/>
        <v>-8.539999999999992E-2</v>
      </c>
      <c r="D2298" s="2">
        <f t="shared" si="278"/>
        <v>5.0314999999999994</v>
      </c>
      <c r="E2298" s="2">
        <f t="shared" si="280"/>
        <v>4.92056</v>
      </c>
      <c r="F2298" s="2">
        <f t="shared" si="281"/>
        <v>4.7895599999999989</v>
      </c>
      <c r="G2298" s="2">
        <f t="shared" si="283"/>
        <v>4.4686039999999991</v>
      </c>
      <c r="H2298" s="2">
        <f t="shared" si="279"/>
        <v>4.163248999999996</v>
      </c>
      <c r="I2298" s="2">
        <f t="array" ref="I2298">SUMPRODUCT(B2282:B2301, (ROW(B2282:B2301)-ROW(B2282)+1)) / (20*21/2)</f>
        <v>4.9449019047619043</v>
      </c>
      <c r="J2298" s="2">
        <f t="shared" si="282"/>
        <v>4.7992706141428956</v>
      </c>
      <c r="K2298" s="2">
        <f t="shared" si="284"/>
        <v>4.5573949021579727</v>
      </c>
    </row>
    <row r="2299" spans="1:11" ht="13.5" x14ac:dyDescent="0.25">
      <c r="A2299" s="3">
        <f>TITRES_STAT!B2302</f>
        <v>45349</v>
      </c>
      <c r="B2299" s="6">
        <f>TITRES_STAT!D2302</f>
        <v>5.0349000000000004</v>
      </c>
      <c r="C2299" s="2">
        <f t="shared" si="277"/>
        <v>6.8300000000000693E-2</v>
      </c>
      <c r="D2299" s="2">
        <f t="shared" si="278"/>
        <v>5.0280800000000001</v>
      </c>
      <c r="E2299" s="2">
        <f t="shared" si="280"/>
        <v>4.9444499999999998</v>
      </c>
      <c r="F2299" s="2">
        <f t="shared" si="281"/>
        <v>4.8245499999999977</v>
      </c>
      <c r="G2299" s="2">
        <f t="shared" si="283"/>
        <v>4.4863539999999986</v>
      </c>
      <c r="H2299" s="2">
        <f t="shared" si="279"/>
        <v>4.1694899999999961</v>
      </c>
      <c r="I2299" s="2">
        <f t="array" ref="I2299">SUMPRODUCT(B2283:B2302, (ROW(B2283:B2302)-ROW(B2283)+1)) / (20*21/2)</f>
        <v>4.958273809523809</v>
      </c>
      <c r="J2299" s="2">
        <f t="shared" si="282"/>
        <v>4.8217115080340491</v>
      </c>
      <c r="K2299" s="2">
        <f t="shared" si="284"/>
        <v>4.576120592269425</v>
      </c>
    </row>
    <row r="2300" spans="1:11" ht="13.5" x14ac:dyDescent="0.25">
      <c r="A2300" s="3">
        <f>TITRES_STAT!B2303</f>
        <v>45350</v>
      </c>
      <c r="B2300" s="6">
        <f>TITRES_STAT!D2303</f>
        <v>5.0263999999999998</v>
      </c>
      <c r="C2300" s="2">
        <f t="shared" si="277"/>
        <v>-8.5000000000006182E-3</v>
      </c>
      <c r="D2300" s="2">
        <f t="shared" si="278"/>
        <v>5.0263799999999996</v>
      </c>
      <c r="E2300" s="2">
        <f t="shared" si="280"/>
        <v>4.9768799999999995</v>
      </c>
      <c r="F2300" s="2">
        <f t="shared" si="281"/>
        <v>4.8586849999999986</v>
      </c>
      <c r="G2300" s="2">
        <f t="shared" si="283"/>
        <v>4.5039339999999983</v>
      </c>
      <c r="H2300" s="2">
        <f t="shared" si="279"/>
        <v>4.1759234999999961</v>
      </c>
      <c r="I2300" s="2">
        <f t="array" ref="I2300">SUMPRODUCT(B2284:B2303, (ROW(B2284:B2303)-ROW(B2284)+1)) / (20*21/2)</f>
        <v>4.9708704761904769</v>
      </c>
      <c r="J2300" s="2">
        <f t="shared" si="282"/>
        <v>4.841205650126045</v>
      </c>
      <c r="K2300" s="2">
        <f t="shared" si="284"/>
        <v>4.5937786082588588</v>
      </c>
    </row>
    <row r="2301" spans="1:11" ht="13.5" x14ac:dyDescent="0.25">
      <c r="A2301" s="3">
        <f>TITRES_STAT!B2304</f>
        <v>45351</v>
      </c>
      <c r="B2301" s="6">
        <f>TITRES_STAT!D2304</f>
        <v>5.0263999999999998</v>
      </c>
      <c r="C2301" s="2">
        <f t="shared" si="277"/>
        <v>0</v>
      </c>
      <c r="D2301" s="2">
        <f t="shared" si="278"/>
        <v>5.0212599999999998</v>
      </c>
      <c r="E2301" s="2">
        <f t="shared" si="280"/>
        <v>4.9982200000000008</v>
      </c>
      <c r="F2301" s="2">
        <f t="shared" si="281"/>
        <v>4.8859949999999985</v>
      </c>
      <c r="G2301" s="2">
        <f t="shared" si="283"/>
        <v>4.5215139999999989</v>
      </c>
      <c r="H2301" s="2">
        <f t="shared" si="279"/>
        <v>4.1823569999999961</v>
      </c>
      <c r="I2301" s="2">
        <f t="array" ref="I2301">SUMPRODUCT(B2285:B2304, (ROW(B2285:B2304)-ROW(B2285)+1)) / (20*21/2)</f>
        <v>4.9841609523809529</v>
      </c>
      <c r="J2301" s="2">
        <f t="shared" si="282"/>
        <v>4.8588432072568981</v>
      </c>
      <c r="K2301" s="2">
        <f t="shared" si="284"/>
        <v>4.6107441530330213</v>
      </c>
    </row>
    <row r="2302" spans="1:11" ht="13.5" x14ac:dyDescent="0.25">
      <c r="A2302" s="3">
        <f>TITRES_STAT!B2305</f>
        <v>45352</v>
      </c>
      <c r="B2302" s="6">
        <f>TITRES_STAT!D2305</f>
        <v>5.0263999999999998</v>
      </c>
      <c r="C2302" s="2">
        <f t="shared" si="277"/>
        <v>0</v>
      </c>
      <c r="D2302" s="2">
        <f t="shared" si="278"/>
        <v>5.0161399999999992</v>
      </c>
      <c r="E2302" s="2">
        <f t="shared" si="280"/>
        <v>5.017850000000001</v>
      </c>
      <c r="F2302" s="2">
        <f t="shared" si="281"/>
        <v>4.9026349999999992</v>
      </c>
      <c r="G2302" s="2">
        <f t="shared" si="283"/>
        <v>4.5390939999999969</v>
      </c>
      <c r="H2302" s="2">
        <f t="shared" si="279"/>
        <v>4.1886729999999961</v>
      </c>
      <c r="I2302" s="2">
        <f t="array" ref="I2302">SUMPRODUCT(B2286:B2305, (ROW(B2286:B2305)-ROW(B2286)+1)) / (20*21/2)</f>
        <v>4.992368571428571</v>
      </c>
      <c r="J2302" s="2">
        <f t="shared" si="282"/>
        <v>4.8748009970419552</v>
      </c>
      <c r="K2302" s="2">
        <f t="shared" si="284"/>
        <v>4.6270443823258436</v>
      </c>
    </row>
    <row r="2303" spans="1:11" ht="13.5" x14ac:dyDescent="0.25">
      <c r="A2303" s="3">
        <f>TITRES_STAT!B2306</f>
        <v>45355</v>
      </c>
      <c r="B2303" s="6">
        <f>TITRES_STAT!D2306</f>
        <v>5.0349000000000004</v>
      </c>
      <c r="C2303" s="2">
        <f t="shared" si="277"/>
        <v>8.5000000000006182E-3</v>
      </c>
      <c r="D2303" s="2">
        <f t="shared" si="278"/>
        <v>5.0297999999999998</v>
      </c>
      <c r="E2303" s="2">
        <f t="shared" si="280"/>
        <v>5.0306500000000005</v>
      </c>
      <c r="F2303" s="2">
        <f t="shared" si="281"/>
        <v>4.912449999999998</v>
      </c>
      <c r="G2303" s="2">
        <f t="shared" si="283"/>
        <v>4.5563319999999985</v>
      </c>
      <c r="H2303" s="2">
        <f t="shared" si="279"/>
        <v>4.195070999999996</v>
      </c>
      <c r="I2303" s="2">
        <f t="array" ref="I2303">SUMPRODUCT(B2287:B2306, (ROW(B2287:B2306)-ROW(B2287)+1)) / (20*21/2)</f>
        <v>5.0019576190476194</v>
      </c>
      <c r="J2303" s="2">
        <f t="shared" si="282"/>
        <v>4.8900485211331981</v>
      </c>
      <c r="K2303" s="2">
        <f t="shared" si="284"/>
        <v>4.6430387202738501</v>
      </c>
    </row>
    <row r="2304" spans="1:11" ht="13.5" x14ac:dyDescent="0.25">
      <c r="A2304" s="3">
        <f>TITRES_STAT!B2307</f>
        <v>45356</v>
      </c>
      <c r="B2304" s="6">
        <f>TITRES_STAT!D2307</f>
        <v>5.0519999999999996</v>
      </c>
      <c r="C2304" s="2">
        <f t="shared" si="277"/>
        <v>1.7099999999999227E-2</v>
      </c>
      <c r="D2304" s="2">
        <f t="shared" si="278"/>
        <v>5.03322</v>
      </c>
      <c r="E2304" s="2">
        <f t="shared" si="280"/>
        <v>5.0306499999999996</v>
      </c>
      <c r="F2304" s="2">
        <f t="shared" si="281"/>
        <v>4.9231199999999991</v>
      </c>
      <c r="G2304" s="2">
        <f t="shared" si="283"/>
        <v>4.5744239999999978</v>
      </c>
      <c r="H2304" s="2">
        <f t="shared" si="279"/>
        <v>4.201710999999996</v>
      </c>
      <c r="I2304" s="2">
        <f t="array" ref="I2304">SUMPRODUCT(B2288:B2307, (ROW(B2288:B2307)-ROW(B2288)+1)) / (20*21/2)</f>
        <v>5.0100023809523808</v>
      </c>
      <c r="J2304" s="2">
        <f t="shared" si="282"/>
        <v>4.905472471501465</v>
      </c>
      <c r="K2304" s="2">
        <f t="shared" si="284"/>
        <v>4.6590764175180128</v>
      </c>
    </row>
    <row r="2305" spans="1:11" ht="13.5" x14ac:dyDescent="0.25">
      <c r="A2305" s="3">
        <f>TITRES_STAT!B2308</f>
        <v>45357</v>
      </c>
      <c r="B2305" s="6">
        <f>TITRES_STAT!D2308</f>
        <v>5.0092999999999996</v>
      </c>
      <c r="C2305" s="2">
        <f t="shared" si="277"/>
        <v>-4.269999999999996E-2</v>
      </c>
      <c r="D2305" s="2">
        <f t="shared" si="278"/>
        <v>5.0297999999999998</v>
      </c>
      <c r="E2305" s="2">
        <f t="shared" si="280"/>
        <v>5.0280900000000006</v>
      </c>
      <c r="F2305" s="2">
        <f t="shared" si="281"/>
        <v>4.9342149999999991</v>
      </c>
      <c r="G2305" s="2">
        <f t="shared" si="283"/>
        <v>4.5916619999999977</v>
      </c>
      <c r="H2305" s="2">
        <f t="shared" si="279"/>
        <v>4.2077849999999959</v>
      </c>
      <c r="I2305" s="2">
        <f t="array" ref="I2305">SUMPRODUCT(B2289:B2308, (ROW(B2289:B2308)-ROW(B2289)+1)) / (20*21/2)</f>
        <v>5.0167466666666662</v>
      </c>
      <c r="J2305" s="2">
        <f t="shared" si="282"/>
        <v>4.9153608075489448</v>
      </c>
      <c r="K2305" s="2">
        <f t="shared" si="284"/>
        <v>4.6728106756545618</v>
      </c>
    </row>
    <row r="2306" spans="1:11" ht="13.5" x14ac:dyDescent="0.25">
      <c r="A2306" s="3">
        <f>TITRES_STAT!B2309</f>
        <v>45358</v>
      </c>
      <c r="B2306" s="6">
        <f>TITRES_STAT!D2309</f>
        <v>5.0349000000000004</v>
      </c>
      <c r="C2306" s="2">
        <f t="shared" si="277"/>
        <v>2.5600000000000733E-2</v>
      </c>
      <c r="D2306" s="2">
        <f t="shared" si="278"/>
        <v>5.0314999999999994</v>
      </c>
      <c r="E2306" s="2">
        <f t="shared" si="280"/>
        <v>5.0263799999999996</v>
      </c>
      <c r="F2306" s="2">
        <f t="shared" si="281"/>
        <v>4.950429999999999</v>
      </c>
      <c r="G2306" s="2">
        <f t="shared" si="283"/>
        <v>4.607021999999998</v>
      </c>
      <c r="H2306" s="2">
        <f t="shared" si="279"/>
        <v>4.2140259999999969</v>
      </c>
      <c r="I2306" s="2">
        <f t="array" ref="I2306">SUMPRODUCT(B2290:B2309, (ROW(B2290:B2309)-ROW(B2290)+1)) / (20*21/2)</f>
        <v>5.0223533333333332</v>
      </c>
      <c r="J2306" s="2">
        <f t="shared" si="282"/>
        <v>4.926745492544284</v>
      </c>
      <c r="K2306" s="2">
        <f t="shared" si="284"/>
        <v>4.6870102570014422</v>
      </c>
    </row>
    <row r="2307" spans="1:11" ht="13.5" x14ac:dyDescent="0.25">
      <c r="A2307" s="3">
        <f>TITRES_STAT!B2310</f>
        <v>45359</v>
      </c>
      <c r="B2307" s="6">
        <f>TITRES_STAT!D2310</f>
        <v>5.0349000000000004</v>
      </c>
      <c r="C2307" s="2">
        <f t="shared" si="277"/>
        <v>0</v>
      </c>
      <c r="D2307" s="2">
        <f t="shared" si="278"/>
        <v>5.0331999999999999</v>
      </c>
      <c r="E2307" s="2">
        <f t="shared" si="280"/>
        <v>5.0246699999999986</v>
      </c>
      <c r="F2307" s="2">
        <f t="shared" si="281"/>
        <v>4.964084999999999</v>
      </c>
      <c r="G2307" s="2">
        <f t="shared" si="283"/>
        <v>4.6223819999999982</v>
      </c>
      <c r="H2307" s="2">
        <f t="shared" si="279"/>
        <v>4.2201494999999971</v>
      </c>
      <c r="I2307" s="2">
        <f t="array" ref="I2307">SUMPRODUCT(B2291:B2310, (ROW(B2291:B2310)-ROW(B2291)+1)) / (20*21/2)</f>
        <v>5.0243842857142855</v>
      </c>
      <c r="J2307" s="2">
        <f t="shared" si="282"/>
        <v>4.9370459218257814</v>
      </c>
      <c r="K2307" s="2">
        <f t="shared" si="284"/>
        <v>4.7006529920209941</v>
      </c>
    </row>
    <row r="2308" spans="1:11" ht="13.5" x14ac:dyDescent="0.25">
      <c r="A2308" s="3">
        <f>TITRES_STAT!B2311</f>
        <v>45362</v>
      </c>
      <c r="B2308" s="6">
        <f>TITRES_STAT!D2311</f>
        <v>5.0349000000000004</v>
      </c>
      <c r="C2308" s="2">
        <f t="shared" ref="C2308:C2371" si="285">B2308-B2307</f>
        <v>0</v>
      </c>
      <c r="D2308" s="2">
        <f t="shared" si="278"/>
        <v>5.0331999999999999</v>
      </c>
      <c r="E2308" s="2">
        <f t="shared" si="280"/>
        <v>5.0314999999999994</v>
      </c>
      <c r="F2308" s="2">
        <f t="shared" si="281"/>
        <v>4.9760299999999988</v>
      </c>
      <c r="G2308" s="2">
        <f t="shared" si="283"/>
        <v>4.6363779999999979</v>
      </c>
      <c r="H2308" s="2">
        <f t="shared" si="279"/>
        <v>4.2258024999999968</v>
      </c>
      <c r="I2308" s="2">
        <f t="array" ref="I2308">SUMPRODUCT(B2292:B2311, (ROW(B2292:B2311)-ROW(B2292)+1)) / (20*21/2)</f>
        <v>5.0241428571428566</v>
      </c>
      <c r="J2308" s="2">
        <f t="shared" si="282"/>
        <v>4.9463653578423736</v>
      </c>
      <c r="K2308" s="2">
        <f t="shared" si="284"/>
        <v>4.7137607178240923</v>
      </c>
    </row>
    <row r="2309" spans="1:11" ht="13.5" x14ac:dyDescent="0.25">
      <c r="A2309" s="3">
        <f>TITRES_STAT!B2312</f>
        <v>45363</v>
      </c>
      <c r="B2309" s="6">
        <f>TITRES_STAT!D2312</f>
        <v>5.0349000000000004</v>
      </c>
      <c r="C2309" s="2">
        <f t="shared" si="285"/>
        <v>0</v>
      </c>
      <c r="D2309" s="2">
        <f t="shared" si="278"/>
        <v>5.0297800000000006</v>
      </c>
      <c r="E2309" s="2">
        <f t="shared" si="280"/>
        <v>5.0315000000000003</v>
      </c>
      <c r="F2309" s="2">
        <f t="shared" si="281"/>
        <v>4.9879749999999987</v>
      </c>
      <c r="G2309" s="2">
        <f t="shared" si="283"/>
        <v>4.6517379999999973</v>
      </c>
      <c r="H2309" s="2">
        <f t="shared" si="279"/>
        <v>4.2314944999999975</v>
      </c>
      <c r="I2309" s="2">
        <f t="array" ref="I2309">SUMPRODUCT(B2293:B2312, (ROW(B2293:B2312)-ROW(B2293)+1)) / (20*21/2)</f>
        <v>5.0230071428571437</v>
      </c>
      <c r="J2309" s="2">
        <f t="shared" si="282"/>
        <v>4.9547972285240522</v>
      </c>
      <c r="K2309" s="2">
        <f t="shared" si="284"/>
        <v>4.726354415164324</v>
      </c>
    </row>
    <row r="2310" spans="1:11" ht="13.5" x14ac:dyDescent="0.25">
      <c r="A2310" s="3">
        <f>TITRES_STAT!B2313</f>
        <v>45364</v>
      </c>
      <c r="B2310" s="6">
        <f>TITRES_STAT!D2313</f>
        <v>5.0092999999999996</v>
      </c>
      <c r="C2310" s="2">
        <f t="shared" si="285"/>
        <v>-2.5600000000000733E-2</v>
      </c>
      <c r="D2310" s="2">
        <f t="shared" ref="D2310:D2373" si="286">AVERAGE(B2306:B2310)</f>
        <v>5.0297800000000006</v>
      </c>
      <c r="E2310" s="2">
        <f t="shared" si="280"/>
        <v>5.0297900000000002</v>
      </c>
      <c r="F2310" s="2">
        <f t="shared" si="281"/>
        <v>5.0033349999999981</v>
      </c>
      <c r="G2310" s="2">
        <f t="shared" si="283"/>
        <v>4.6664159999999981</v>
      </c>
      <c r="H2310" s="2">
        <f t="shared" si="279"/>
        <v>4.237136999999997</v>
      </c>
      <c r="I2310" s="2">
        <f t="array" ref="I2310">SUMPRODUCT(B2294:B2313, (ROW(B2294:B2313)-ROW(B2294)+1)) / (20*21/2)</f>
        <v>5.021058571428572</v>
      </c>
      <c r="J2310" s="2">
        <f t="shared" si="282"/>
        <v>4.9599879686646187</v>
      </c>
      <c r="K2310" s="2">
        <f t="shared" si="284"/>
        <v>4.7374503204519973</v>
      </c>
    </row>
    <row r="2311" spans="1:11" ht="13.5" x14ac:dyDescent="0.25">
      <c r="A2311" s="3">
        <f>TITRES_STAT!B2314</f>
        <v>45365</v>
      </c>
      <c r="B2311" s="6">
        <f>TITRES_STAT!D2314</f>
        <v>5.0007999999999999</v>
      </c>
      <c r="C2311" s="2">
        <f t="shared" si="285"/>
        <v>-8.49999999999973E-3</v>
      </c>
      <c r="D2311" s="2">
        <f t="shared" si="286"/>
        <v>5.0229600000000003</v>
      </c>
      <c r="E2311" s="2">
        <f t="shared" si="280"/>
        <v>5.0272300000000003</v>
      </c>
      <c r="F2311" s="2">
        <f t="shared" si="281"/>
        <v>5.0127249999999988</v>
      </c>
      <c r="G2311" s="2">
        <f t="shared" si="283"/>
        <v>4.6809239999999974</v>
      </c>
      <c r="H2311" s="2">
        <f t="shared" si="279"/>
        <v>4.2427369999999982</v>
      </c>
      <c r="I2311" s="2">
        <f t="array" ref="I2311">SUMPRODUCT(B2295:B2314, (ROW(B2295:B2314)-ROW(B2295)+1)) / (20*21/2)</f>
        <v>5.0186628571428589</v>
      </c>
      <c r="J2311" s="2">
        <f t="shared" si="282"/>
        <v>4.9638748287917975</v>
      </c>
      <c r="K2311" s="2">
        <f t="shared" si="284"/>
        <v>4.7477777588656442</v>
      </c>
    </row>
    <row r="2312" spans="1:11" ht="13.5" x14ac:dyDescent="0.25">
      <c r="A2312" s="3">
        <f>TITRES_STAT!B2315</f>
        <v>45366</v>
      </c>
      <c r="B2312" s="6">
        <f>TITRES_STAT!D2315</f>
        <v>5.0007999999999999</v>
      </c>
      <c r="C2312" s="2">
        <f t="shared" si="285"/>
        <v>0</v>
      </c>
      <c r="D2312" s="2">
        <f t="shared" si="286"/>
        <v>5.01614</v>
      </c>
      <c r="E2312" s="2">
        <f t="shared" si="280"/>
        <v>5.0246699999999986</v>
      </c>
      <c r="F2312" s="2">
        <f t="shared" si="281"/>
        <v>5.0212599999999998</v>
      </c>
      <c r="G2312" s="2">
        <f t="shared" si="283"/>
        <v>4.6956019999999983</v>
      </c>
      <c r="H2312" s="2">
        <f t="shared" si="279"/>
        <v>4.2484544999999985</v>
      </c>
      <c r="I2312" s="2">
        <f t="array" ref="I2312">SUMPRODUCT(B2296:B2315, (ROW(B2296:B2315)-ROW(B2296)+1)) / (20*21/2)</f>
        <v>5.0059395238095235</v>
      </c>
      <c r="J2312" s="2">
        <f t="shared" si="282"/>
        <v>4.9673915117640073</v>
      </c>
      <c r="K2312" s="2">
        <f t="shared" si="284"/>
        <v>4.7577001996944421</v>
      </c>
    </row>
    <row r="2313" spans="1:11" ht="13.5" x14ac:dyDescent="0.25">
      <c r="A2313" s="3">
        <f>TITRES_STAT!B2316</f>
        <v>45369</v>
      </c>
      <c r="B2313" s="6">
        <f>TITRES_STAT!D2316</f>
        <v>5.0007999999999999</v>
      </c>
      <c r="C2313" s="2">
        <f t="shared" si="285"/>
        <v>0</v>
      </c>
      <c r="D2313" s="2">
        <f t="shared" si="286"/>
        <v>5.0093199999999998</v>
      </c>
      <c r="E2313" s="2">
        <f t="shared" si="280"/>
        <v>5.0212599999999998</v>
      </c>
      <c r="F2313" s="2">
        <f t="shared" si="281"/>
        <v>5.0259549999999988</v>
      </c>
      <c r="G2313" s="2">
        <f t="shared" si="283"/>
        <v>4.7101099999999985</v>
      </c>
      <c r="H2313" s="2">
        <f t="shared" si="279"/>
        <v>4.2544464999999985</v>
      </c>
      <c r="I2313" s="2">
        <f t="array" ref="I2313">SUMPRODUCT(B2297:B2316, (ROW(B2297:B2316)-ROW(B2297)+1)) / (20*21/2)</f>
        <v>4.9939071428571422</v>
      </c>
      <c r="J2313" s="2">
        <f t="shared" si="282"/>
        <v>4.9705732725483873</v>
      </c>
      <c r="K2313" s="2">
        <f t="shared" si="284"/>
        <v>4.7672335251966205</v>
      </c>
    </row>
    <row r="2314" spans="1:11" ht="13.5" x14ac:dyDescent="0.25">
      <c r="A2314" s="3">
        <f>TITRES_STAT!B2317</f>
        <v>45370</v>
      </c>
      <c r="B2314" s="6">
        <f>TITRES_STAT!D2317</f>
        <v>5.0007999999999999</v>
      </c>
      <c r="C2314" s="2">
        <f t="shared" si="285"/>
        <v>0</v>
      </c>
      <c r="D2314" s="2">
        <f t="shared" si="286"/>
        <v>5.0024999999999995</v>
      </c>
      <c r="E2314" s="2">
        <f t="shared" si="280"/>
        <v>5.0161399999999992</v>
      </c>
      <c r="F2314" s="2">
        <f t="shared" si="281"/>
        <v>5.0233949999999989</v>
      </c>
      <c r="G2314" s="2">
        <f t="shared" si="283"/>
        <v>4.7246179999999978</v>
      </c>
      <c r="H2314" s="2">
        <f t="shared" ref="H2314:H2377" si="287">AVERAGE(B2115:B2314)</f>
        <v>4.2602424999999977</v>
      </c>
      <c r="I2314" s="2">
        <f t="array" ref="I2314">SUMPRODUCT(B2298:B2317, (ROW(B2298:B2317)-ROW(B2298)+1)) / (20*21/2)</f>
        <v>4.9826471428571422</v>
      </c>
      <c r="J2314" s="2">
        <f t="shared" si="282"/>
        <v>4.9734520084961602</v>
      </c>
      <c r="K2314" s="2">
        <f t="shared" si="284"/>
        <v>4.7763929947967529</v>
      </c>
    </row>
    <row r="2315" spans="1:11" ht="13.5" x14ac:dyDescent="0.25">
      <c r="A2315" s="3">
        <f>TITRES_STAT!B2318</f>
        <v>45372</v>
      </c>
      <c r="B2315" s="6">
        <f>TITRES_STAT!D2318</f>
        <v>4.8898000000000001</v>
      </c>
      <c r="C2315" s="2">
        <f t="shared" si="285"/>
        <v>-0.11099999999999977</v>
      </c>
      <c r="D2315" s="2">
        <f t="shared" si="286"/>
        <v>4.9786000000000001</v>
      </c>
      <c r="E2315" s="2">
        <f t="shared" si="280"/>
        <v>5.0041899999999995</v>
      </c>
      <c r="F2315" s="2">
        <f t="shared" si="281"/>
        <v>5.0161399999999992</v>
      </c>
      <c r="G2315" s="2">
        <f t="shared" si="283"/>
        <v>4.7369059999999985</v>
      </c>
      <c r="H2315" s="2">
        <f t="shared" si="287"/>
        <v>4.2654834999999984</v>
      </c>
      <c r="I2315" s="2">
        <f t="array" ref="I2315">SUMPRODUCT(B2299:B2318, (ROW(B2299:B2318)-ROW(B2299)+1)) / (20*21/2)</f>
        <v>4.9721595238095233</v>
      </c>
      <c r="J2315" s="2">
        <f t="shared" si="282"/>
        <v>4.9654851505441444</v>
      </c>
      <c r="K2315" s="2">
        <f t="shared" si="284"/>
        <v>4.7808403283341354</v>
      </c>
    </row>
    <row r="2316" spans="1:11" ht="13.5" x14ac:dyDescent="0.25">
      <c r="A2316" s="3">
        <f>TITRES_STAT!B2319</f>
        <v>45373</v>
      </c>
      <c r="B2316" s="6">
        <f>TITRES_STAT!D2319</f>
        <v>4.8898000000000001</v>
      </c>
      <c r="C2316" s="2">
        <f t="shared" si="285"/>
        <v>0</v>
      </c>
      <c r="D2316" s="2">
        <f t="shared" si="286"/>
        <v>4.9564000000000004</v>
      </c>
      <c r="E2316" s="2">
        <f t="shared" ref="E2316:E2379" si="288">AVERAGE(B2307:B2316)</f>
        <v>4.9896799999999999</v>
      </c>
      <c r="F2316" s="2">
        <f t="shared" si="281"/>
        <v>5.0080299999999989</v>
      </c>
      <c r="G2316" s="2">
        <f t="shared" si="283"/>
        <v>4.7491939999999984</v>
      </c>
      <c r="H2316" s="2">
        <f t="shared" si="287"/>
        <v>4.2706069999999983</v>
      </c>
      <c r="I2316" s="2">
        <f t="array" ref="I2316">SUMPRODUCT(B2300:B2319, (ROW(B2300:B2319)-ROW(B2300)+1)) / (20*21/2)</f>
        <v>4.9636661904761903</v>
      </c>
      <c r="J2316" s="2">
        <f t="shared" si="282"/>
        <v>4.9582770409685111</v>
      </c>
      <c r="K2316" s="2">
        <f t="shared" si="284"/>
        <v>4.7851132566347578</v>
      </c>
    </row>
    <row r="2317" spans="1:11" ht="13.5" x14ac:dyDescent="0.25">
      <c r="A2317" s="3">
        <f>TITRES_STAT!B2320</f>
        <v>45376</v>
      </c>
      <c r="B2317" s="6">
        <f>TITRES_STAT!D2320</f>
        <v>4.8898000000000001</v>
      </c>
      <c r="C2317" s="2">
        <f t="shared" si="285"/>
        <v>0</v>
      </c>
      <c r="D2317" s="2">
        <f t="shared" si="286"/>
        <v>4.9342000000000006</v>
      </c>
      <c r="E2317" s="2">
        <f t="shared" si="288"/>
        <v>4.9751700000000003</v>
      </c>
      <c r="F2317" s="2">
        <f t="shared" si="281"/>
        <v>4.9999199999999977</v>
      </c>
      <c r="G2317" s="2">
        <f t="shared" si="283"/>
        <v>4.7616519999999989</v>
      </c>
      <c r="H2317" s="2">
        <f t="shared" si="287"/>
        <v>4.2752599999999985</v>
      </c>
      <c r="I2317" s="2">
        <f t="array" ref="I2317">SUMPRODUCT(B2301:B2320, (ROW(B2301:B2320)-ROW(B2301)+1)) / (20*21/2)</f>
        <v>4.95578238095238</v>
      </c>
      <c r="J2317" s="2">
        <f t="shared" si="282"/>
        <v>4.951755418019129</v>
      </c>
      <c r="K2317" s="2">
        <f t="shared" si="284"/>
        <v>4.7892186191196693</v>
      </c>
    </row>
    <row r="2318" spans="1:11" ht="13.5" x14ac:dyDescent="0.25">
      <c r="A2318" s="3">
        <f>TITRES_STAT!B2321</f>
        <v>45377</v>
      </c>
      <c r="B2318" s="6">
        <f>TITRES_STAT!D2321</f>
        <v>4.8898000000000001</v>
      </c>
      <c r="C2318" s="2">
        <f t="shared" si="285"/>
        <v>0</v>
      </c>
      <c r="D2318" s="2">
        <f t="shared" si="286"/>
        <v>4.9120000000000008</v>
      </c>
      <c r="E2318" s="2">
        <f t="shared" si="288"/>
        <v>4.9606599999999998</v>
      </c>
      <c r="F2318" s="2">
        <f t="shared" si="281"/>
        <v>4.9960799999999983</v>
      </c>
      <c r="G2318" s="2">
        <f t="shared" si="283"/>
        <v>4.7739399999999987</v>
      </c>
      <c r="H2318" s="2">
        <f t="shared" si="287"/>
        <v>4.2791289999999984</v>
      </c>
      <c r="I2318" s="2">
        <f t="array" ref="I2318">SUMPRODUCT(B2302:B2321, (ROW(B2302:B2321)-ROW(B2302)+1)) / (20*21/2)</f>
        <v>4.9468390476190471</v>
      </c>
      <c r="J2318" s="2">
        <f t="shared" si="282"/>
        <v>4.9458549020173068</v>
      </c>
      <c r="K2318" s="2">
        <f t="shared" si="284"/>
        <v>4.7931629869973298</v>
      </c>
    </row>
    <row r="2319" spans="1:11" ht="13.5" x14ac:dyDescent="0.25">
      <c r="A2319" s="3">
        <f>TITRES_STAT!B2322</f>
        <v>45378</v>
      </c>
      <c r="B2319" s="6">
        <f>TITRES_STAT!D2322</f>
        <v>4.9069000000000003</v>
      </c>
      <c r="C2319" s="2">
        <f t="shared" si="285"/>
        <v>1.7100000000000115E-2</v>
      </c>
      <c r="D2319" s="2">
        <f t="shared" si="286"/>
        <v>4.8932200000000003</v>
      </c>
      <c r="E2319" s="2">
        <f t="shared" si="288"/>
        <v>4.9478600000000004</v>
      </c>
      <c r="F2319" s="2">
        <f t="shared" si="281"/>
        <v>4.9896799999999981</v>
      </c>
      <c r="G2319" s="2">
        <f t="shared" si="283"/>
        <v>4.7855459999999992</v>
      </c>
      <c r="H2319" s="2">
        <f t="shared" si="287"/>
        <v>4.2833189999999988</v>
      </c>
      <c r="I2319" s="2">
        <f t="array" ref="I2319">SUMPRODUCT(B2303:B2322, (ROW(B2303:B2322)-ROW(B2303)+1)) / (20*21/2)</f>
        <v>4.9434223809523807</v>
      </c>
      <c r="J2319" s="2">
        <f t="shared" si="282"/>
        <v>4.9421449113489917</v>
      </c>
      <c r="K2319" s="2">
        <f t="shared" si="284"/>
        <v>4.7976232620170425</v>
      </c>
    </row>
    <row r="2320" spans="1:11" ht="13.5" x14ac:dyDescent="0.25">
      <c r="A2320" s="3">
        <f>TITRES_STAT!B2323</f>
        <v>45379</v>
      </c>
      <c r="B2320" s="6">
        <f>TITRES_STAT!D2323</f>
        <v>4.9069000000000003</v>
      </c>
      <c r="C2320" s="2">
        <f t="shared" si="285"/>
        <v>0</v>
      </c>
      <c r="D2320" s="2">
        <f t="shared" si="286"/>
        <v>4.8966399999999997</v>
      </c>
      <c r="E2320" s="2">
        <f t="shared" si="288"/>
        <v>4.9376200000000008</v>
      </c>
      <c r="F2320" s="2">
        <f t="shared" si="281"/>
        <v>4.9837049999999987</v>
      </c>
      <c r="G2320" s="2">
        <f t="shared" si="283"/>
        <v>4.796981999999999</v>
      </c>
      <c r="H2320" s="2">
        <f t="shared" si="287"/>
        <v>4.2875089999999974</v>
      </c>
      <c r="I2320" s="2">
        <f t="array" ref="I2320">SUMPRODUCT(B2304:B2323, (ROW(B2304:B2323)-ROW(B2304)+1)) / (20*21/2)</f>
        <v>4.940412380952381</v>
      </c>
      <c r="J2320" s="2">
        <f t="shared" si="282"/>
        <v>4.9387882531252778</v>
      </c>
      <c r="K2320" s="2">
        <f t="shared" si="284"/>
        <v>4.8019086242908839</v>
      </c>
    </row>
    <row r="2321" spans="1:11" ht="13.5" x14ac:dyDescent="0.25">
      <c r="A2321" s="3">
        <f>TITRES_STAT!B2324</f>
        <v>45380</v>
      </c>
      <c r="B2321" s="6">
        <f>TITRES_STAT!D2324</f>
        <v>4.8898000000000001</v>
      </c>
      <c r="C2321" s="2">
        <f t="shared" si="285"/>
        <v>-1.7100000000000115E-2</v>
      </c>
      <c r="D2321" s="2">
        <f t="shared" si="286"/>
        <v>4.8966400000000005</v>
      </c>
      <c r="E2321" s="2">
        <f t="shared" si="288"/>
        <v>4.92652</v>
      </c>
      <c r="F2321" s="2">
        <f t="shared" si="281"/>
        <v>4.9768749999999988</v>
      </c>
      <c r="G2321" s="2">
        <f t="shared" si="283"/>
        <v>4.8092699999999988</v>
      </c>
      <c r="H2321" s="2">
        <f t="shared" si="287"/>
        <v>4.2916134999999977</v>
      </c>
      <c r="I2321" s="2">
        <f t="array" ref="I2321">SUMPRODUCT(B2305:B2324, (ROW(B2305:B2324)-ROW(B2305)+1)) / (20*21/2)</f>
        <v>4.9386685714285701</v>
      </c>
      <c r="J2321" s="2">
        <f t="shared" si="282"/>
        <v>4.9341227052085843</v>
      </c>
      <c r="K2321" s="2">
        <f t="shared" si="284"/>
        <v>4.8053553449069284</v>
      </c>
    </row>
    <row r="2322" spans="1:11" ht="13.5" x14ac:dyDescent="0.25">
      <c r="A2322" s="3">
        <f>TITRES_STAT!B2325</f>
        <v>45383</v>
      </c>
      <c r="B2322" s="6">
        <f>TITRES_STAT!D2325</f>
        <v>4.9409999999999998</v>
      </c>
      <c r="C2322" s="2">
        <f t="shared" si="285"/>
        <v>5.119999999999969E-2</v>
      </c>
      <c r="D2322" s="2">
        <f t="shared" si="286"/>
        <v>4.9068800000000001</v>
      </c>
      <c r="E2322" s="2">
        <f t="shared" si="288"/>
        <v>4.9205400000000008</v>
      </c>
      <c r="F2322" s="2">
        <f t="shared" si="281"/>
        <v>4.9726049999999979</v>
      </c>
      <c r="G2322" s="2">
        <f t="shared" si="283"/>
        <v>4.822411999999999</v>
      </c>
      <c r="H2322" s="2">
        <f t="shared" si="287"/>
        <v>4.2959344999999978</v>
      </c>
      <c r="I2322" s="2">
        <f t="array" ref="I2322">SUMPRODUCT(B2306:B2325, (ROW(B2306:B2325)-ROW(B2306)+1)) / (20*21/2)</f>
        <v>4.9398504761904762</v>
      </c>
      <c r="J2322" s="2">
        <f t="shared" si="282"/>
        <v>4.9347776856649102</v>
      </c>
      <c r="K2322" s="2">
        <f t="shared" si="284"/>
        <v>4.8106747431458725</v>
      </c>
    </row>
    <row r="2323" spans="1:11" ht="13.5" x14ac:dyDescent="0.25">
      <c r="A2323" s="3">
        <f>TITRES_STAT!B2326</f>
        <v>45384</v>
      </c>
      <c r="B2323" s="6">
        <f>TITRES_STAT!D2326</f>
        <v>4.9409999999999998</v>
      </c>
      <c r="C2323" s="2">
        <f t="shared" si="285"/>
        <v>0</v>
      </c>
      <c r="D2323" s="2">
        <f t="shared" si="286"/>
        <v>4.9171199999999997</v>
      </c>
      <c r="E2323" s="2">
        <f t="shared" si="288"/>
        <v>4.9145600000000007</v>
      </c>
      <c r="F2323" s="2">
        <f t="shared" si="281"/>
        <v>4.9679099999999998</v>
      </c>
      <c r="G2323" s="2">
        <f t="shared" si="283"/>
        <v>4.8355539999999992</v>
      </c>
      <c r="H2323" s="2">
        <f t="shared" si="287"/>
        <v>4.3002949999999984</v>
      </c>
      <c r="I2323" s="2">
        <f t="array" ref="I2323">SUMPRODUCT(B2307:B2326, (ROW(B2307:B2326)-ROW(B2307)+1)) / (20*21/2)</f>
        <v>4.9411947619047627</v>
      </c>
      <c r="J2323" s="2">
        <f t="shared" si="282"/>
        <v>4.9353702870301568</v>
      </c>
      <c r="K2323" s="2">
        <f t="shared" si="284"/>
        <v>4.8157855375323093</v>
      </c>
    </row>
    <row r="2324" spans="1:11" ht="13.5" x14ac:dyDescent="0.25">
      <c r="A2324" s="3">
        <f>TITRES_STAT!B2327</f>
        <v>45385</v>
      </c>
      <c r="B2324" s="6">
        <f>TITRES_STAT!D2327</f>
        <v>4.9496000000000002</v>
      </c>
      <c r="C2324" s="2">
        <f t="shared" si="285"/>
        <v>8.6000000000003851E-3</v>
      </c>
      <c r="D2324" s="2">
        <f t="shared" si="286"/>
        <v>4.9256599999999997</v>
      </c>
      <c r="E2324" s="2">
        <f t="shared" si="288"/>
        <v>4.9094400000000009</v>
      </c>
      <c r="F2324" s="2">
        <f t="shared" ref="F2324:F2387" si="289">AVERAGE(B2305:B2324)</f>
        <v>4.96279</v>
      </c>
      <c r="G2324" s="2">
        <f t="shared" si="283"/>
        <v>4.8488679999999995</v>
      </c>
      <c r="H2324" s="2">
        <f t="shared" si="287"/>
        <v>4.304737499999999</v>
      </c>
      <c r="I2324" s="2">
        <f t="array" ref="I2324">SUMPRODUCT(B2308:B2327, (ROW(B2308:B2327)-ROW(B2308)+1)) / (20*21/2)</f>
        <v>4.9420042857142867</v>
      </c>
      <c r="J2324" s="2">
        <f t="shared" si="282"/>
        <v>4.9367254977891895</v>
      </c>
      <c r="K2324" s="2">
        <f t="shared" si="284"/>
        <v>4.8210331635114354</v>
      </c>
    </row>
    <row r="2325" spans="1:11" ht="13.5" x14ac:dyDescent="0.25">
      <c r="A2325" s="3">
        <f>TITRES_STAT!B2328</f>
        <v>45386</v>
      </c>
      <c r="B2325" s="6">
        <f>TITRES_STAT!D2328</f>
        <v>4.9752000000000001</v>
      </c>
      <c r="C2325" s="2">
        <f t="shared" si="285"/>
        <v>2.5599999999999845E-2</v>
      </c>
      <c r="D2325" s="2">
        <f t="shared" si="286"/>
        <v>4.9393200000000004</v>
      </c>
      <c r="E2325" s="2">
        <f t="shared" si="288"/>
        <v>4.91798</v>
      </c>
      <c r="F2325" s="2">
        <f t="shared" si="289"/>
        <v>4.9610850000000006</v>
      </c>
      <c r="G2325" s="2">
        <f t="shared" si="283"/>
        <v>4.8626939999999994</v>
      </c>
      <c r="H2325" s="2">
        <f t="shared" si="287"/>
        <v>4.3093469999999989</v>
      </c>
      <c r="I2325" s="2">
        <f t="array" ref="I2325">SUMPRODUCT(B2309:B2328, (ROW(B2309:B2328)-ROW(B2309)+1)) / (20*21/2)</f>
        <v>4.943958095238095</v>
      </c>
      <c r="J2325" s="2">
        <f t="shared" ref="J2325:J2388" si="290">$J$4*B2325+J2324*(1-$J$4)</f>
        <v>4.9403897360949811</v>
      </c>
      <c r="K2325" s="2">
        <f t="shared" si="284"/>
        <v>4.8270789218051045</v>
      </c>
    </row>
    <row r="2326" spans="1:11" ht="13.5" x14ac:dyDescent="0.25">
      <c r="A2326" s="3">
        <f>TITRES_STAT!B2329</f>
        <v>45387</v>
      </c>
      <c r="B2326" s="6">
        <f>TITRES_STAT!D2329</f>
        <v>4.9752000000000001</v>
      </c>
      <c r="C2326" s="2">
        <f t="shared" si="285"/>
        <v>0</v>
      </c>
      <c r="D2326" s="2">
        <f t="shared" si="286"/>
        <v>4.9564000000000004</v>
      </c>
      <c r="E2326" s="2">
        <f t="shared" si="288"/>
        <v>4.9265200000000009</v>
      </c>
      <c r="F2326" s="2">
        <f t="shared" si="289"/>
        <v>4.9581000000000008</v>
      </c>
      <c r="G2326" s="2">
        <f t="shared" si="283"/>
        <v>4.8765199999999993</v>
      </c>
      <c r="H2326" s="2">
        <f t="shared" si="287"/>
        <v>4.3138784999999986</v>
      </c>
      <c r="I2326" s="2">
        <f t="array" ref="I2326">SUMPRODUCT(B2310:B2329, (ROW(B2310:B2329)-ROW(B2310)+1)) / (20*21/2)</f>
        <v>4.94619619047619</v>
      </c>
      <c r="J2326" s="2">
        <f t="shared" si="290"/>
        <v>4.9437049993240301</v>
      </c>
      <c r="K2326" s="2">
        <f t="shared" si="284"/>
        <v>4.8328875915382374</v>
      </c>
    </row>
    <row r="2327" spans="1:11" ht="13.5" x14ac:dyDescent="0.25">
      <c r="A2327" s="3">
        <f>TITRES_STAT!B2330</f>
        <v>45390</v>
      </c>
      <c r="B2327" s="6">
        <f>TITRES_STAT!D2330</f>
        <v>4.9665999999999997</v>
      </c>
      <c r="C2327" s="2">
        <f t="shared" si="285"/>
        <v>-8.6000000000003851E-3</v>
      </c>
      <c r="D2327" s="2">
        <f t="shared" si="286"/>
        <v>4.9615200000000002</v>
      </c>
      <c r="E2327" s="2">
        <f t="shared" si="288"/>
        <v>4.9341999999999997</v>
      </c>
      <c r="F2327" s="2">
        <f t="shared" si="289"/>
        <v>4.9546849999999996</v>
      </c>
      <c r="G2327" s="2">
        <f t="shared" si="283"/>
        <v>4.889149999999999</v>
      </c>
      <c r="H2327" s="2">
        <f t="shared" si="287"/>
        <v>4.3187194999999994</v>
      </c>
      <c r="I2327" s="2">
        <f t="array" ref="I2327">SUMPRODUCT(B2311:B2330, (ROW(B2311:B2330)-ROW(B2311)+1)) / (20*21/2)</f>
        <v>4.9487185714285715</v>
      </c>
      <c r="J2327" s="2">
        <f t="shared" si="290"/>
        <v>4.9458854755788844</v>
      </c>
      <c r="K2327" s="2">
        <f t="shared" si="284"/>
        <v>4.8381312153994838</v>
      </c>
    </row>
    <row r="2328" spans="1:11" ht="13.5" x14ac:dyDescent="0.25">
      <c r="A2328" s="3">
        <f>TITRES_STAT!B2331</f>
        <v>45394</v>
      </c>
      <c r="B2328" s="6">
        <f>TITRES_STAT!D2331</f>
        <v>4.9752000000000001</v>
      </c>
      <c r="C2328" s="2">
        <f t="shared" si="285"/>
        <v>8.6000000000003851E-3</v>
      </c>
      <c r="D2328" s="2">
        <f t="shared" si="286"/>
        <v>4.9683600000000006</v>
      </c>
      <c r="E2328" s="2">
        <f t="shared" si="288"/>
        <v>4.9427399999999997</v>
      </c>
      <c r="F2328" s="2">
        <f t="shared" si="289"/>
        <v>4.9517000000000007</v>
      </c>
      <c r="G2328" s="2">
        <f t="shared" si="283"/>
        <v>4.9028039999999997</v>
      </c>
      <c r="H2328" s="2">
        <f t="shared" si="287"/>
        <v>4.3233684999999991</v>
      </c>
      <c r="I2328" s="2">
        <f t="array" ref="I2328">SUMPRODUCT(B2312:B2331, (ROW(B2312:B2331)-ROW(B2312)+1)) / (20*21/2)</f>
        <v>4.9514033333333343</v>
      </c>
      <c r="J2328" s="2">
        <f t="shared" si="290"/>
        <v>4.9486773350475621</v>
      </c>
      <c r="K2328" s="2">
        <f t="shared" si="284"/>
        <v>4.8435064618544059</v>
      </c>
    </row>
    <row r="2329" spans="1:11" ht="13.5" x14ac:dyDescent="0.25">
      <c r="A2329" s="3">
        <f>TITRES_STAT!B2332</f>
        <v>45397</v>
      </c>
      <c r="B2329" s="6">
        <f>TITRES_STAT!D2332</f>
        <v>4.9752000000000001</v>
      </c>
      <c r="C2329" s="2">
        <f t="shared" si="285"/>
        <v>0</v>
      </c>
      <c r="D2329" s="2">
        <f t="shared" si="286"/>
        <v>4.9734800000000003</v>
      </c>
      <c r="E2329" s="2">
        <f t="shared" si="288"/>
        <v>4.9495699999999996</v>
      </c>
      <c r="F2329" s="2">
        <f t="shared" si="289"/>
        <v>4.9487150000000009</v>
      </c>
      <c r="G2329" s="2">
        <f t="shared" si="283"/>
        <v>4.9156059999999995</v>
      </c>
      <c r="H2329" s="2">
        <f t="shared" si="287"/>
        <v>4.3282524999999996</v>
      </c>
      <c r="I2329" s="2">
        <f t="array" ref="I2329">SUMPRODUCT(B2313:B2332, (ROW(B2313:B2332)-ROW(B2313)+1)) / (20*21/2)</f>
        <v>4.9533909523809525</v>
      </c>
      <c r="J2329" s="2">
        <f t="shared" si="290"/>
        <v>4.9512033031382705</v>
      </c>
      <c r="K2329" s="2">
        <f t="shared" si="284"/>
        <v>4.8486709143307039</v>
      </c>
    </row>
    <row r="2330" spans="1:11" ht="13.5" x14ac:dyDescent="0.25">
      <c r="A2330" s="3">
        <f>TITRES_STAT!B2333</f>
        <v>45398</v>
      </c>
      <c r="B2330" s="6">
        <f>TITRES_STAT!D2333</f>
        <v>4.9752000000000001</v>
      </c>
      <c r="C2330" s="2">
        <f t="shared" si="285"/>
        <v>0</v>
      </c>
      <c r="D2330" s="2">
        <f t="shared" si="286"/>
        <v>4.9734800000000003</v>
      </c>
      <c r="E2330" s="2">
        <f t="shared" si="288"/>
        <v>4.9564000000000004</v>
      </c>
      <c r="F2330" s="2">
        <f t="shared" si="289"/>
        <v>4.9470100000000006</v>
      </c>
      <c r="G2330" s="2">
        <f t="shared" si="283"/>
        <v>4.9282359999999992</v>
      </c>
      <c r="H2330" s="2">
        <f t="shared" si="287"/>
        <v>4.3329404999999994</v>
      </c>
      <c r="I2330" s="2">
        <f t="array" ref="I2330">SUMPRODUCT(B2314:B2333, (ROW(B2314:B2333)-ROW(B2314)+1)) / (20*21/2)</f>
        <v>4.9555414285714292</v>
      </c>
      <c r="J2330" s="2">
        <f t="shared" si="290"/>
        <v>4.9534887028393877</v>
      </c>
      <c r="K2330" s="2">
        <f t="shared" si="284"/>
        <v>4.8536328392589114</v>
      </c>
    </row>
    <row r="2331" spans="1:11" ht="13.5" x14ac:dyDescent="0.25">
      <c r="A2331" s="3">
        <f>TITRES_STAT!B2334</f>
        <v>45399</v>
      </c>
      <c r="B2331" s="6">
        <f>TITRES_STAT!D2334</f>
        <v>4.9752000000000001</v>
      </c>
      <c r="C2331" s="2">
        <f t="shared" si="285"/>
        <v>0</v>
      </c>
      <c r="D2331" s="2">
        <f t="shared" si="286"/>
        <v>4.9734800000000003</v>
      </c>
      <c r="E2331" s="2">
        <f t="shared" si="288"/>
        <v>4.9649400000000004</v>
      </c>
      <c r="F2331" s="2">
        <f t="shared" si="289"/>
        <v>4.9457300000000002</v>
      </c>
      <c r="G2331" s="2">
        <f t="shared" si="283"/>
        <v>4.9381359999999992</v>
      </c>
      <c r="H2331" s="2">
        <f t="shared" si="287"/>
        <v>4.3378245</v>
      </c>
      <c r="I2331" s="2">
        <f t="array" ref="I2331">SUMPRODUCT(B2315:B2334, (ROW(B2315:B2334)-ROW(B2315)+1)) / (20*21/2)</f>
        <v>4.9578547619047617</v>
      </c>
      <c r="J2331" s="2">
        <f t="shared" si="290"/>
        <v>4.9555564454261125</v>
      </c>
      <c r="K2331" s="2">
        <f t="shared" si="284"/>
        <v>4.8584001788958169</v>
      </c>
    </row>
    <row r="2332" spans="1:11" ht="13.5" x14ac:dyDescent="0.25">
      <c r="A2332" s="3">
        <f>TITRES_STAT!B2335</f>
        <v>45400</v>
      </c>
      <c r="B2332" s="6">
        <f>TITRES_STAT!D2335</f>
        <v>4.9665999999999997</v>
      </c>
      <c r="C2332" s="2">
        <f t="shared" si="285"/>
        <v>-8.6000000000003851E-3</v>
      </c>
      <c r="D2332" s="2">
        <f t="shared" si="286"/>
        <v>4.9734800000000003</v>
      </c>
      <c r="E2332" s="2">
        <f t="shared" si="288"/>
        <v>4.9675000000000002</v>
      </c>
      <c r="F2332" s="2">
        <f t="shared" si="289"/>
        <v>4.944020000000001</v>
      </c>
      <c r="G2332" s="2">
        <f t="shared" si="283"/>
        <v>4.9435960000000003</v>
      </c>
      <c r="H2332" s="2">
        <f t="shared" si="287"/>
        <v>4.3423910000000001</v>
      </c>
      <c r="I2332" s="2">
        <f t="array" ref="I2332">SUMPRODUCT(B2316:B2335, (ROW(B2316:B2335)-ROW(B2316)+1)) / (20*21/2)</f>
        <v>4.9587119047619046</v>
      </c>
      <c r="J2332" s="2">
        <f t="shared" si="290"/>
        <v>4.9566082125283879</v>
      </c>
      <c r="K2332" s="2">
        <f t="shared" si="284"/>
        <v>4.8626433091351968</v>
      </c>
    </row>
    <row r="2333" spans="1:11" ht="13.5" x14ac:dyDescent="0.25">
      <c r="A2333" s="3">
        <f>TITRES_STAT!B2336</f>
        <v>45401</v>
      </c>
      <c r="B2333" s="6">
        <f>TITRES_STAT!D2336</f>
        <v>4.9665999999999997</v>
      </c>
      <c r="C2333" s="2">
        <f t="shared" si="285"/>
        <v>0</v>
      </c>
      <c r="D2333" s="2">
        <f t="shared" si="286"/>
        <v>4.9717599999999997</v>
      </c>
      <c r="E2333" s="2">
        <f t="shared" si="288"/>
        <v>4.9700600000000001</v>
      </c>
      <c r="F2333" s="2">
        <f t="shared" si="289"/>
        <v>4.9423100000000009</v>
      </c>
      <c r="G2333" s="2">
        <f t="shared" si="283"/>
        <v>4.9461559999999993</v>
      </c>
      <c r="H2333" s="2">
        <f t="shared" si="287"/>
        <v>4.3469575000000003</v>
      </c>
      <c r="I2333" s="2">
        <f t="array" ref="I2333">SUMPRODUCT(B2317:B2336, (ROW(B2317:B2336)-ROW(B2317)+1)) / (20*21/2)</f>
        <v>4.9625319047619048</v>
      </c>
      <c r="J2333" s="2">
        <f t="shared" si="290"/>
        <v>4.9575598113352086</v>
      </c>
      <c r="K2333" s="2">
        <f t="shared" si="284"/>
        <v>4.8667200421102876</v>
      </c>
    </row>
    <row r="2334" spans="1:11" ht="13.5" x14ac:dyDescent="0.25">
      <c r="A2334" s="3">
        <f>TITRES_STAT!B2337</f>
        <v>45404</v>
      </c>
      <c r="B2334" s="6">
        <f>TITRES_STAT!D2337</f>
        <v>4.9665999999999997</v>
      </c>
      <c r="C2334" s="2">
        <f t="shared" si="285"/>
        <v>0</v>
      </c>
      <c r="D2334" s="2">
        <f t="shared" si="286"/>
        <v>4.97004</v>
      </c>
      <c r="E2334" s="2">
        <f t="shared" si="288"/>
        <v>4.9717599999999997</v>
      </c>
      <c r="F2334" s="2">
        <f t="shared" si="289"/>
        <v>4.9406000000000008</v>
      </c>
      <c r="G2334" s="2">
        <f t="shared" si="283"/>
        <v>4.9487160000000001</v>
      </c>
      <c r="H2334" s="2">
        <f t="shared" si="287"/>
        <v>4.3514850000000003</v>
      </c>
      <c r="I2334" s="2">
        <f t="array" ref="I2334">SUMPRODUCT(B2318:B2337, (ROW(B2318:B2337)-ROW(B2318)+1)) / (20*21/2)</f>
        <v>4.9707809523809523</v>
      </c>
      <c r="J2334" s="2">
        <f t="shared" si="290"/>
        <v>4.9584207816842367</v>
      </c>
      <c r="K2334" s="2">
        <f t="shared" si="284"/>
        <v>4.8706369032040024</v>
      </c>
    </row>
    <row r="2335" spans="1:11" ht="13.5" x14ac:dyDescent="0.25">
      <c r="A2335" s="3">
        <f>TITRES_STAT!B2338</f>
        <v>45405</v>
      </c>
      <c r="B2335" s="6">
        <f>TITRES_STAT!D2338</f>
        <v>4.9496000000000002</v>
      </c>
      <c r="C2335" s="2">
        <f t="shared" si="285"/>
        <v>-1.699999999999946E-2</v>
      </c>
      <c r="D2335" s="2">
        <f t="shared" si="286"/>
        <v>4.9649200000000002</v>
      </c>
      <c r="E2335" s="2">
        <f t="shared" si="288"/>
        <v>4.9692000000000007</v>
      </c>
      <c r="F2335" s="2">
        <f t="shared" si="289"/>
        <v>4.9435900000000004</v>
      </c>
      <c r="G2335" s="2">
        <f t="shared" si="283"/>
        <v>4.9519600000000006</v>
      </c>
      <c r="H2335" s="2">
        <f t="shared" si="287"/>
        <v>4.3554960000000014</v>
      </c>
      <c r="I2335" s="2">
        <f t="array" ref="I2335">SUMPRODUCT(B2319:B2338, (ROW(B2319:B2338)-ROW(B2319)+1)) / (20*21/2)</f>
        <v>4.9783390476190474</v>
      </c>
      <c r="J2335" s="2">
        <f t="shared" si="290"/>
        <v>4.9575807072381188</v>
      </c>
      <c r="K2335" s="2">
        <f t="shared" si="284"/>
        <v>4.8737334952352178</v>
      </c>
    </row>
    <row r="2336" spans="1:11" ht="13.5" x14ac:dyDescent="0.25">
      <c r="A2336" s="3">
        <f>TITRES_STAT!B2339</f>
        <v>45406</v>
      </c>
      <c r="B2336" s="6">
        <f>TITRES_STAT!D2339</f>
        <v>4.9836999999999998</v>
      </c>
      <c r="C2336" s="2">
        <f t="shared" si="285"/>
        <v>3.4099999999999575E-2</v>
      </c>
      <c r="D2336" s="2">
        <f t="shared" si="286"/>
        <v>4.9666199999999998</v>
      </c>
      <c r="E2336" s="2">
        <f t="shared" si="288"/>
        <v>4.9700500000000005</v>
      </c>
      <c r="F2336" s="2">
        <f t="shared" si="289"/>
        <v>4.9482850000000003</v>
      </c>
      <c r="G2336" s="2">
        <f t="shared" si="283"/>
        <v>4.9574220000000002</v>
      </c>
      <c r="H2336" s="2">
        <f t="shared" si="287"/>
        <v>4.3597630000000009</v>
      </c>
      <c r="I2336" s="2">
        <f t="array" ref="I2336">SUMPRODUCT(B2320:B2339, (ROW(B2320:B2339)-ROW(B2320)+1)) / (20*21/2)</f>
        <v>4.9852061904761902</v>
      </c>
      <c r="J2336" s="2">
        <f t="shared" si="290"/>
        <v>4.9600682589297262</v>
      </c>
      <c r="K2336" s="2">
        <f t="shared" si="284"/>
        <v>4.8780459071867783</v>
      </c>
    </row>
    <row r="2337" spans="1:11" ht="13.5" x14ac:dyDescent="0.25">
      <c r="A2337" s="3">
        <f>TITRES_STAT!B2340</f>
        <v>45407</v>
      </c>
      <c r="B2337" s="6">
        <f>TITRES_STAT!D2340</f>
        <v>5.0349000000000004</v>
      </c>
      <c r="C2337" s="2">
        <f t="shared" si="285"/>
        <v>5.1200000000000578E-2</v>
      </c>
      <c r="D2337" s="2">
        <f t="shared" si="286"/>
        <v>4.9802799999999996</v>
      </c>
      <c r="E2337" s="2">
        <f t="shared" si="288"/>
        <v>4.9768800000000004</v>
      </c>
      <c r="F2337" s="2">
        <f t="shared" si="289"/>
        <v>4.9555400000000009</v>
      </c>
      <c r="G2337" s="2">
        <f t="shared" si="283"/>
        <v>4.9628839999999999</v>
      </c>
      <c r="H2337" s="2">
        <f t="shared" si="287"/>
        <v>4.3642860000000017</v>
      </c>
      <c r="I2337" s="2">
        <f t="array" ref="I2337">SUMPRODUCT(B2321:B2340, (ROW(B2321:B2340)-ROW(B2321)+1)) / (20*21/2)</f>
        <v>4.9914638095238093</v>
      </c>
      <c r="J2337" s="2">
        <f t="shared" si="290"/>
        <v>4.9671950914126102</v>
      </c>
      <c r="K2337" s="2">
        <f t="shared" si="284"/>
        <v>4.8841970480814147</v>
      </c>
    </row>
    <row r="2338" spans="1:11" ht="13.5" x14ac:dyDescent="0.25">
      <c r="A2338" s="3">
        <f>TITRES_STAT!B2341</f>
        <v>45408</v>
      </c>
      <c r="B2338" s="6">
        <f>TITRES_STAT!D2341</f>
        <v>5.0349000000000004</v>
      </c>
      <c r="C2338" s="2">
        <f t="shared" si="285"/>
        <v>0</v>
      </c>
      <c r="D2338" s="2">
        <f t="shared" si="286"/>
        <v>4.9939400000000003</v>
      </c>
      <c r="E2338" s="2">
        <f t="shared" si="288"/>
        <v>4.98285</v>
      </c>
      <c r="F2338" s="2">
        <f t="shared" si="289"/>
        <v>4.9627949999999998</v>
      </c>
      <c r="G2338" s="2">
        <f t="shared" si="283"/>
        <v>4.9676620000000007</v>
      </c>
      <c r="H2338" s="2">
        <f t="shared" si="287"/>
        <v>4.3685955000000014</v>
      </c>
      <c r="I2338" s="2">
        <f t="array" ref="I2338">SUMPRODUCT(B2322:B2341, (ROW(B2322:B2341)-ROW(B2322)+1)) / (20*21/2)</f>
        <v>4.9987404761904761</v>
      </c>
      <c r="J2338" s="2">
        <f t="shared" si="290"/>
        <v>4.9736431779447425</v>
      </c>
      <c r="K2338" s="2">
        <f t="shared" si="284"/>
        <v>4.8901069677644964</v>
      </c>
    </row>
    <row r="2339" spans="1:11" ht="13.5" x14ac:dyDescent="0.25">
      <c r="A2339" s="3">
        <f>TITRES_STAT!B2342</f>
        <v>45411</v>
      </c>
      <c r="B2339" s="6">
        <f>TITRES_STAT!D2342</f>
        <v>5.0349000000000004</v>
      </c>
      <c r="C2339" s="2">
        <f t="shared" si="285"/>
        <v>0</v>
      </c>
      <c r="D2339" s="2">
        <f t="shared" si="286"/>
        <v>5.0076000000000001</v>
      </c>
      <c r="E2339" s="2">
        <f t="shared" si="288"/>
        <v>4.9888200000000005</v>
      </c>
      <c r="F2339" s="2">
        <f t="shared" si="289"/>
        <v>4.9691949999999991</v>
      </c>
      <c r="G2339" s="2">
        <f t="shared" si="283"/>
        <v>4.9724400000000006</v>
      </c>
      <c r="H2339" s="2">
        <f t="shared" si="287"/>
        <v>4.372862500000001</v>
      </c>
      <c r="I2339" s="2">
        <f t="array" ref="I2339">SUMPRODUCT(B2323:B2342, (ROW(B2323:B2342)-ROW(B2323)+1)) / (20*21/2)</f>
        <v>5.0117495238095238</v>
      </c>
      <c r="J2339" s="2">
        <f t="shared" si="290"/>
        <v>4.9794771609976243</v>
      </c>
      <c r="K2339" s="2">
        <f t="shared" si="284"/>
        <v>4.8957851258913792</v>
      </c>
    </row>
    <row r="2340" spans="1:11" ht="13.5" x14ac:dyDescent="0.25">
      <c r="A2340" s="3">
        <f>TITRES_STAT!B2343</f>
        <v>45412</v>
      </c>
      <c r="B2340" s="6">
        <f>TITRES_STAT!D2343</f>
        <v>5.0349000000000004</v>
      </c>
      <c r="C2340" s="2">
        <f t="shared" si="285"/>
        <v>0</v>
      </c>
      <c r="D2340" s="2">
        <f t="shared" si="286"/>
        <v>5.0246599999999999</v>
      </c>
      <c r="E2340" s="2">
        <f t="shared" si="288"/>
        <v>4.9947900000000001</v>
      </c>
      <c r="F2340" s="2">
        <f t="shared" si="289"/>
        <v>4.9755950000000002</v>
      </c>
      <c r="G2340" s="2">
        <f t="shared" si="283"/>
        <v>4.9790959999999993</v>
      </c>
      <c r="H2340" s="2">
        <f t="shared" si="287"/>
        <v>4.3775560000000011</v>
      </c>
      <c r="I2340" s="2">
        <f t="array" ref="I2340">SUMPRODUCT(B2324:B2343, (ROW(B2324:B2343)-ROW(B2324)+1)) / (20*21/2)</f>
        <v>5.0239047619047614</v>
      </c>
      <c r="J2340" s="2">
        <f t="shared" si="290"/>
        <v>4.9847555266168984</v>
      </c>
      <c r="K2340" s="2">
        <f t="shared" si="284"/>
        <v>4.9012406111505413</v>
      </c>
    </row>
    <row r="2341" spans="1:11" ht="13.5" x14ac:dyDescent="0.25">
      <c r="A2341" s="3">
        <f>TITRES_STAT!B2344</f>
        <v>45414</v>
      </c>
      <c r="B2341" s="6">
        <f>TITRES_STAT!D2344</f>
        <v>5.0519999999999996</v>
      </c>
      <c r="C2341" s="2">
        <f t="shared" si="285"/>
        <v>1.7099999999999227E-2</v>
      </c>
      <c r="D2341" s="2">
        <f t="shared" si="286"/>
        <v>5.0383200000000006</v>
      </c>
      <c r="E2341" s="2">
        <f t="shared" si="288"/>
        <v>5.0024700000000006</v>
      </c>
      <c r="F2341" s="2">
        <f t="shared" si="289"/>
        <v>4.9837049999999987</v>
      </c>
      <c r="G2341" s="2">
        <f t="shared" si="283"/>
        <v>4.9838759999999995</v>
      </c>
      <c r="H2341" s="2">
        <f t="shared" si="287"/>
        <v>4.3823350000000012</v>
      </c>
      <c r="I2341" s="2">
        <f t="array" ref="I2341">SUMPRODUCT(B2325:B2344, (ROW(B2325:B2344)-ROW(B2325)+1)) / (20*21/2)</f>
        <v>5.03520619047619</v>
      </c>
      <c r="J2341" s="2">
        <f t="shared" si="290"/>
        <v>4.9911597621771939</v>
      </c>
      <c r="K2341" s="2">
        <f t="shared" si="284"/>
        <v>4.9071527440465985</v>
      </c>
    </row>
    <row r="2342" spans="1:11" ht="13.5" x14ac:dyDescent="0.25">
      <c r="A2342" s="3">
        <f>TITRES_STAT!B2345</f>
        <v>45415</v>
      </c>
      <c r="B2342" s="6">
        <f>TITRES_STAT!D2345</f>
        <v>5.1203000000000003</v>
      </c>
      <c r="C2342" s="2">
        <f t="shared" si="285"/>
        <v>6.8300000000000693E-2</v>
      </c>
      <c r="D2342" s="2">
        <f t="shared" si="286"/>
        <v>5.0554000000000006</v>
      </c>
      <c r="E2342" s="2">
        <f t="shared" si="288"/>
        <v>5.0178399999999996</v>
      </c>
      <c r="F2342" s="2">
        <f t="shared" si="289"/>
        <v>4.9926699999999986</v>
      </c>
      <c r="G2342" s="2">
        <f t="shared" si="283"/>
        <v>4.9896799999999999</v>
      </c>
      <c r="H2342" s="2">
        <f t="shared" si="287"/>
        <v>4.387071500000002</v>
      </c>
      <c r="I2342" s="2">
        <f t="array" ref="I2342">SUMPRODUCT(B2326:B2345, (ROW(B2326:B2345)-ROW(B2326)+1)) / (20*21/2)</f>
        <v>5.0399995238095245</v>
      </c>
      <c r="J2342" s="2">
        <f t="shared" si="290"/>
        <v>5.0034588324460332</v>
      </c>
      <c r="K2342" s="2">
        <f t="shared" si="284"/>
        <v>4.9155114599663401</v>
      </c>
    </row>
    <row r="2343" spans="1:11" ht="13.5" x14ac:dyDescent="0.25">
      <c r="A2343" s="3">
        <f>TITRES_STAT!B2346</f>
        <v>45418</v>
      </c>
      <c r="B2343" s="6">
        <f>TITRES_STAT!D2346</f>
        <v>5.1203000000000003</v>
      </c>
      <c r="C2343" s="2">
        <f t="shared" si="285"/>
        <v>0</v>
      </c>
      <c r="D2343" s="2">
        <f t="shared" si="286"/>
        <v>5.0724800000000005</v>
      </c>
      <c r="E2343" s="2">
        <f t="shared" si="288"/>
        <v>5.0332100000000004</v>
      </c>
      <c r="F2343" s="2">
        <f t="shared" si="289"/>
        <v>5.0016349999999985</v>
      </c>
      <c r="G2343" s="2">
        <f t="shared" si="283"/>
        <v>4.9939479999999996</v>
      </c>
      <c r="H2343" s="2">
        <f t="shared" si="287"/>
        <v>4.3918935000000019</v>
      </c>
      <c r="I2343" s="2">
        <f t="array" ref="I2343">SUMPRODUCT(B2327:B2346, (ROW(B2327:B2346)-ROW(B2327)+1)) / (20*21/2)</f>
        <v>5.050081904761905</v>
      </c>
      <c r="J2343" s="2">
        <f t="shared" si="290"/>
        <v>5.0145865626892681</v>
      </c>
      <c r="K2343" s="2">
        <f t="shared" si="284"/>
        <v>4.9235423831049152</v>
      </c>
    </row>
    <row r="2344" spans="1:11" ht="13.5" x14ac:dyDescent="0.25">
      <c r="A2344" s="3">
        <f>TITRES_STAT!B2347</f>
        <v>45419</v>
      </c>
      <c r="B2344" s="6">
        <f>TITRES_STAT!D2347</f>
        <v>5.1203000000000003</v>
      </c>
      <c r="C2344" s="2">
        <f t="shared" si="285"/>
        <v>0</v>
      </c>
      <c r="D2344" s="2">
        <f t="shared" si="286"/>
        <v>5.0895600000000005</v>
      </c>
      <c r="E2344" s="2">
        <f t="shared" si="288"/>
        <v>5.0485799999999994</v>
      </c>
      <c r="F2344" s="2">
        <f t="shared" si="289"/>
        <v>5.0101699999999987</v>
      </c>
      <c r="G2344" s="2">
        <f t="shared" si="283"/>
        <v>4.9953139999999987</v>
      </c>
      <c r="H2344" s="2">
        <f t="shared" si="287"/>
        <v>4.3970140000000022</v>
      </c>
      <c r="I2344" s="2">
        <f t="array" ref="I2344">SUMPRODUCT(B2328:B2347, (ROW(B2328:B2347)-ROW(B2328)+1)) / (20*21/2)</f>
        <v>5.0838542857142857</v>
      </c>
      <c r="J2344" s="2">
        <f t="shared" si="290"/>
        <v>5.0246545090998147</v>
      </c>
      <c r="K2344" s="2">
        <f t="shared" si="284"/>
        <v>4.9312583680811937</v>
      </c>
    </row>
    <row r="2345" spans="1:11" ht="13.5" x14ac:dyDescent="0.25">
      <c r="A2345" s="3">
        <f>TITRES_STAT!B2348</f>
        <v>45420</v>
      </c>
      <c r="B2345" s="6">
        <f>TITRES_STAT!D2348</f>
        <v>5.0605000000000002</v>
      </c>
      <c r="C2345" s="2">
        <f t="shared" si="285"/>
        <v>-5.9800000000000075E-2</v>
      </c>
      <c r="D2345" s="2">
        <f t="shared" si="286"/>
        <v>5.0946800000000003</v>
      </c>
      <c r="E2345" s="2">
        <f t="shared" si="288"/>
        <v>5.0596699999999997</v>
      </c>
      <c r="F2345" s="2">
        <f t="shared" si="289"/>
        <v>5.0144350000000006</v>
      </c>
      <c r="G2345" s="2">
        <f t="shared" si="283"/>
        <v>4.9958259999999983</v>
      </c>
      <c r="H2345" s="2">
        <f t="shared" si="287"/>
        <v>4.4018355000000016</v>
      </c>
      <c r="I2345" s="2">
        <f t="array" ref="I2345">SUMPRODUCT(B2329:B2348, (ROW(B2329:B2348)-ROW(B2329)+1)) / (20*21/2)</f>
        <v>5.1075423809523803</v>
      </c>
      <c r="J2345" s="2">
        <f t="shared" si="290"/>
        <v>5.028068365376023</v>
      </c>
      <c r="K2345" s="2">
        <f t="shared" si="284"/>
        <v>4.9363266673721276</v>
      </c>
    </row>
    <row r="2346" spans="1:11" ht="13.5" x14ac:dyDescent="0.25">
      <c r="A2346" s="3">
        <f>TITRES_STAT!B2349</f>
        <v>45421</v>
      </c>
      <c r="B2346" s="6">
        <f>TITRES_STAT!D2349</f>
        <v>5.1203000000000003</v>
      </c>
      <c r="C2346" s="2">
        <f t="shared" si="285"/>
        <v>5.9800000000000075E-2</v>
      </c>
      <c r="D2346" s="2">
        <f t="shared" si="286"/>
        <v>5.1083400000000001</v>
      </c>
      <c r="E2346" s="2">
        <f t="shared" si="288"/>
        <v>5.0733300000000003</v>
      </c>
      <c r="F2346" s="2">
        <f t="shared" si="289"/>
        <v>5.0216900000000004</v>
      </c>
      <c r="G2346" s="2">
        <f t="shared" si="283"/>
        <v>4.9971919999999974</v>
      </c>
      <c r="H2346" s="2">
        <f t="shared" si="287"/>
        <v>4.4069560000000028</v>
      </c>
      <c r="I2346" s="2">
        <f t="array" ref="I2346">SUMPRODUCT(B2330:B2349, (ROW(B2330:B2349)-ROW(B2330)+1)) / (20*21/2)</f>
        <v>5.1216033333333337</v>
      </c>
      <c r="J2346" s="2">
        <f t="shared" si="290"/>
        <v>5.0368523305783066</v>
      </c>
      <c r="K2346" s="2">
        <f t="shared" si="284"/>
        <v>4.9435413078673385</v>
      </c>
    </row>
    <row r="2347" spans="1:11" ht="13.5" x14ac:dyDescent="0.25">
      <c r="A2347" s="3">
        <f>TITRES_STAT!B2350</f>
        <v>45422</v>
      </c>
      <c r="B2347" s="6">
        <f>TITRES_STAT!D2350</f>
        <v>5.3762999999999996</v>
      </c>
      <c r="C2347" s="2">
        <f t="shared" si="285"/>
        <v>0.25599999999999934</v>
      </c>
      <c r="D2347" s="2">
        <f t="shared" si="286"/>
        <v>5.1595400000000007</v>
      </c>
      <c r="E2347" s="2">
        <f t="shared" si="288"/>
        <v>5.1074700000000002</v>
      </c>
      <c r="F2347" s="2">
        <f t="shared" si="289"/>
        <v>5.0421750000000003</v>
      </c>
      <c r="G2347" s="2">
        <f t="shared" si="283"/>
        <v>5.0036779999999972</v>
      </c>
      <c r="H2347" s="2">
        <f t="shared" si="287"/>
        <v>4.4130150000000024</v>
      </c>
      <c r="I2347" s="2">
        <f t="array" ref="I2347">SUMPRODUCT(B2331:B2350, (ROW(B2331:B2350)-ROW(B2331)+1)) / (20*21/2)</f>
        <v>5.1418814285714287</v>
      </c>
      <c r="J2347" s="2">
        <f t="shared" si="290"/>
        <v>5.0691806800470394</v>
      </c>
      <c r="K2347" s="2">
        <f t="shared" si="284"/>
        <v>4.9605122369705805</v>
      </c>
    </row>
    <row r="2348" spans="1:11" ht="13.5" x14ac:dyDescent="0.25">
      <c r="A2348" s="3">
        <f>TITRES_STAT!B2351</f>
        <v>45425</v>
      </c>
      <c r="B2348" s="6">
        <f>TITRES_STAT!D2351</f>
        <v>5.2908999999999997</v>
      </c>
      <c r="C2348" s="2">
        <f t="shared" si="285"/>
        <v>-8.539999999999992E-2</v>
      </c>
      <c r="D2348" s="2">
        <f t="shared" si="286"/>
        <v>5.1936600000000004</v>
      </c>
      <c r="E2348" s="2">
        <f t="shared" si="288"/>
        <v>5.13307</v>
      </c>
      <c r="F2348" s="2">
        <f t="shared" si="289"/>
        <v>5.0579599999999996</v>
      </c>
      <c r="G2348" s="2">
        <f t="shared" si="283"/>
        <v>5.0101639999999978</v>
      </c>
      <c r="H2348" s="2">
        <f t="shared" si="287"/>
        <v>4.4189885000000011</v>
      </c>
      <c r="I2348" s="2">
        <f t="array" ref="I2348">SUMPRODUCT(B2332:B2351, (ROW(B2332:B2351)-ROW(B2332)+1)) / (20*21/2)</f>
        <v>5.1769538095238081</v>
      </c>
      <c r="J2348" s="2">
        <f t="shared" si="290"/>
        <v>5.0902968057568447</v>
      </c>
      <c r="K2348" s="2">
        <f t="shared" si="284"/>
        <v>4.9734686198344793</v>
      </c>
    </row>
    <row r="2349" spans="1:11" ht="13.5" x14ac:dyDescent="0.25">
      <c r="A2349" s="3">
        <f>TITRES_STAT!B2352</f>
        <v>45426</v>
      </c>
      <c r="B2349" s="6">
        <f>TITRES_STAT!D2352</f>
        <v>5.2055999999999996</v>
      </c>
      <c r="C2349" s="2">
        <f t="shared" si="285"/>
        <v>-8.5300000000000153E-2</v>
      </c>
      <c r="D2349" s="2">
        <f t="shared" si="286"/>
        <v>5.2107200000000002</v>
      </c>
      <c r="E2349" s="2">
        <f t="shared" si="288"/>
        <v>5.1501400000000004</v>
      </c>
      <c r="F2349" s="2">
        <f t="shared" si="289"/>
        <v>5.0694800000000004</v>
      </c>
      <c r="G2349" s="2">
        <f t="shared" si="283"/>
        <v>5.0135779999999981</v>
      </c>
      <c r="H2349" s="2">
        <f t="shared" si="287"/>
        <v>4.4246210000000019</v>
      </c>
      <c r="I2349" s="2">
        <f t="array" ref="I2349">SUMPRODUCT(B2333:B2352, (ROW(B2333:B2352)-ROW(B2333)+1)) / (20*21/2)</f>
        <v>5.2105600000000001</v>
      </c>
      <c r="J2349" s="2">
        <f t="shared" si="290"/>
        <v>5.1012780623514313</v>
      </c>
      <c r="K2349" s="2">
        <f t="shared" si="284"/>
        <v>4.9825718112135196</v>
      </c>
    </row>
    <row r="2350" spans="1:11" ht="13.5" x14ac:dyDescent="0.25">
      <c r="A2350" s="3">
        <f>TITRES_STAT!B2353</f>
        <v>45427</v>
      </c>
      <c r="B2350" s="6">
        <f>TITRES_STAT!D2353</f>
        <v>5.2824</v>
      </c>
      <c r="C2350" s="2">
        <f t="shared" si="285"/>
        <v>7.6800000000000423E-2</v>
      </c>
      <c r="D2350" s="2">
        <f t="shared" si="286"/>
        <v>5.2551000000000005</v>
      </c>
      <c r="E2350" s="2">
        <f t="shared" si="288"/>
        <v>5.1748899999999995</v>
      </c>
      <c r="F2350" s="2">
        <f t="shared" si="289"/>
        <v>5.0848399999999998</v>
      </c>
      <c r="G2350" s="2">
        <f t="shared" si="283"/>
        <v>5.018697999999997</v>
      </c>
      <c r="H2350" s="2">
        <f t="shared" si="287"/>
        <v>4.4305945000000015</v>
      </c>
      <c r="I2350" s="2">
        <f t="array" ref="I2350">SUMPRODUCT(B2334:B2353, (ROW(B2334:B2353)-ROW(B2334)+1)) / (20*21/2)</f>
        <v>5.2491233333333325</v>
      </c>
      <c r="J2350" s="2">
        <f t="shared" si="290"/>
        <v>5.1185277706989147</v>
      </c>
      <c r="K2350" s="2">
        <f t="shared" si="284"/>
        <v>4.9943297794012249</v>
      </c>
    </row>
    <row r="2351" spans="1:11" ht="13.5" x14ac:dyDescent="0.25">
      <c r="A2351" s="3">
        <f>TITRES_STAT!B2354</f>
        <v>45428</v>
      </c>
      <c r="B2351" s="6">
        <f>TITRES_STAT!D2354</f>
        <v>5.4531000000000001</v>
      </c>
      <c r="C2351" s="2">
        <f t="shared" si="285"/>
        <v>0.17070000000000007</v>
      </c>
      <c r="D2351" s="2">
        <f t="shared" si="286"/>
        <v>5.3216599999999996</v>
      </c>
      <c r="E2351" s="2">
        <f t="shared" si="288"/>
        <v>5.2149999999999999</v>
      </c>
      <c r="F2351" s="2">
        <f t="shared" si="289"/>
        <v>5.1087350000000011</v>
      </c>
      <c r="G2351" s="2">
        <f t="shared" si="283"/>
        <v>5.0272319999999979</v>
      </c>
      <c r="H2351" s="2">
        <f t="shared" si="287"/>
        <v>4.4374215000000019</v>
      </c>
      <c r="I2351" s="2">
        <f t="array" ref="I2351">SUMPRODUCT(B2335:B2354, (ROW(B2335:B2354)-ROW(B2335)+1)) / (20*21/2)</f>
        <v>5.2776495238095231</v>
      </c>
      <c r="J2351" s="2">
        <f t="shared" si="290"/>
        <v>5.1503917925371132</v>
      </c>
      <c r="K2351" s="2">
        <f t="shared" si="284"/>
        <v>5.0123207684443143</v>
      </c>
    </row>
    <row r="2352" spans="1:11" ht="13.5" x14ac:dyDescent="0.25">
      <c r="A2352" s="3">
        <f>TITRES_STAT!B2355</f>
        <v>45429</v>
      </c>
      <c r="B2352" s="6">
        <f>TITRES_STAT!D2355</f>
        <v>5.4615999999999998</v>
      </c>
      <c r="C2352" s="2">
        <f t="shared" si="285"/>
        <v>8.49999999999973E-3</v>
      </c>
      <c r="D2352" s="2">
        <f t="shared" si="286"/>
        <v>5.3387200000000004</v>
      </c>
      <c r="E2352" s="2">
        <f t="shared" si="288"/>
        <v>5.2491300000000001</v>
      </c>
      <c r="F2352" s="2">
        <f t="shared" si="289"/>
        <v>5.1334850000000003</v>
      </c>
      <c r="G2352" s="2">
        <f t="shared" si="283"/>
        <v>5.0359359999999977</v>
      </c>
      <c r="H2352" s="2">
        <f t="shared" si="287"/>
        <v>4.4443765000000015</v>
      </c>
      <c r="I2352" s="2">
        <f t="array" ref="I2352">SUMPRODUCT(B2336:B2355, (ROW(B2336:B2355)-ROW(B2336)+1)) / (20*21/2)</f>
        <v>5.3038185714285708</v>
      </c>
      <c r="J2352" s="2">
        <f t="shared" si="290"/>
        <v>5.1800306694383407</v>
      </c>
      <c r="K2352" s="2">
        <f t="shared" si="284"/>
        <v>5.0299395618386544</v>
      </c>
    </row>
    <row r="2353" spans="1:11" ht="13.5" x14ac:dyDescent="0.25">
      <c r="A2353" s="3">
        <f>TITRES_STAT!B2356</f>
        <v>45432</v>
      </c>
      <c r="B2353" s="6">
        <f>TITRES_STAT!D2356</f>
        <v>5.5384000000000002</v>
      </c>
      <c r="C2353" s="2">
        <f t="shared" si="285"/>
        <v>7.6800000000000423E-2</v>
      </c>
      <c r="D2353" s="2">
        <f t="shared" si="286"/>
        <v>5.3882199999999996</v>
      </c>
      <c r="E2353" s="2">
        <f t="shared" si="288"/>
        <v>5.2909400000000009</v>
      </c>
      <c r="F2353" s="2">
        <f t="shared" si="289"/>
        <v>5.1620749999999997</v>
      </c>
      <c r="G2353" s="2">
        <f t="shared" si="283"/>
        <v>5.0460059999999975</v>
      </c>
      <c r="H2353" s="2">
        <f t="shared" si="287"/>
        <v>4.4515875000000014</v>
      </c>
      <c r="I2353" s="2">
        <f t="array" ref="I2353">SUMPRODUCT(B2337:B2356, (ROW(B2337:B2356)-ROW(B2337)+1)) / (20*21/2)</f>
        <v>5.3234828571428565</v>
      </c>
      <c r="J2353" s="2">
        <f t="shared" si="290"/>
        <v>5.2141610818727839</v>
      </c>
      <c r="K2353" s="2">
        <f t="shared" si="284"/>
        <v>5.0498791868645894</v>
      </c>
    </row>
    <row r="2354" spans="1:11" ht="13.5" x14ac:dyDescent="0.25">
      <c r="A2354" s="3">
        <f>TITRES_STAT!B2357</f>
        <v>45433</v>
      </c>
      <c r="B2354" s="6">
        <f>TITRES_STAT!D2357</f>
        <v>5.4615999999999998</v>
      </c>
      <c r="C2354" s="2">
        <f t="shared" si="285"/>
        <v>-7.6800000000000423E-2</v>
      </c>
      <c r="D2354" s="2">
        <f t="shared" si="286"/>
        <v>5.4394200000000001</v>
      </c>
      <c r="E2354" s="2">
        <f t="shared" si="288"/>
        <v>5.3250700000000002</v>
      </c>
      <c r="F2354" s="2">
        <f t="shared" si="289"/>
        <v>5.1868249999999998</v>
      </c>
      <c r="G2354" s="2">
        <f t="shared" ref="G2354:G2417" si="291">AVERAGE(B2305:B2354)</f>
        <v>5.0541979999999986</v>
      </c>
      <c r="H2354" s="2">
        <f t="shared" si="287"/>
        <v>4.4587985000000012</v>
      </c>
      <c r="I2354" s="2">
        <f t="array" ref="I2354">SUMPRODUCT(B2338:B2357, (ROW(B2338:B2357)-ROW(B2338)+1)) / (20*21/2)</f>
        <v>5.3370176190476197</v>
      </c>
      <c r="J2354" s="2">
        <f t="shared" si="290"/>
        <v>5.2377266931229949</v>
      </c>
      <c r="K2354" s="2">
        <f t="shared" si="284"/>
        <v>5.0660251011051933</v>
      </c>
    </row>
    <row r="2355" spans="1:11" ht="13.5" x14ac:dyDescent="0.25">
      <c r="A2355" s="3">
        <f>TITRES_STAT!B2358</f>
        <v>45434</v>
      </c>
      <c r="B2355" s="6">
        <f>TITRES_STAT!D2358</f>
        <v>5.4615999999999998</v>
      </c>
      <c r="C2355" s="2">
        <f t="shared" si="285"/>
        <v>0</v>
      </c>
      <c r="D2355" s="2">
        <f t="shared" si="286"/>
        <v>5.4752600000000005</v>
      </c>
      <c r="E2355" s="2">
        <f t="shared" si="288"/>
        <v>5.3651799999999996</v>
      </c>
      <c r="F2355" s="2">
        <f t="shared" si="289"/>
        <v>5.2124250000000005</v>
      </c>
      <c r="G2355" s="2">
        <f t="shared" si="291"/>
        <v>5.0632439999999983</v>
      </c>
      <c r="H2355" s="2">
        <f t="shared" si="287"/>
        <v>4.4661800000000014</v>
      </c>
      <c r="I2355" s="2">
        <f t="array" ref="I2355">SUMPRODUCT(B2339:B2358, (ROW(B2339:B2358)-ROW(B2339)+1)) / (20*21/2)</f>
        <v>5.3489266666666673</v>
      </c>
      <c r="J2355" s="2">
        <f t="shared" si="290"/>
        <v>5.2590479604446143</v>
      </c>
      <c r="K2355" s="2">
        <f t="shared" ref="K2355:K2418" si="292">$K$4*B2355+(1-$K$4)*K2354</f>
        <v>5.0815378422383226</v>
      </c>
    </row>
    <row r="2356" spans="1:11" ht="13.5" x14ac:dyDescent="0.25">
      <c r="A2356" s="3">
        <f>TITRES_STAT!B2359</f>
        <v>45435</v>
      </c>
      <c r="B2356" s="6">
        <f>TITRES_STAT!D2359</f>
        <v>5.4188999999999998</v>
      </c>
      <c r="C2356" s="2">
        <f t="shared" si="285"/>
        <v>-4.269999999999996E-2</v>
      </c>
      <c r="D2356" s="2">
        <f t="shared" si="286"/>
        <v>5.4684200000000001</v>
      </c>
      <c r="E2356" s="2">
        <f t="shared" si="288"/>
        <v>5.3950399999999998</v>
      </c>
      <c r="F2356" s="2">
        <f t="shared" si="289"/>
        <v>5.2341850000000001</v>
      </c>
      <c r="G2356" s="2">
        <f t="shared" si="291"/>
        <v>5.0709239999999989</v>
      </c>
      <c r="H2356" s="2">
        <f t="shared" si="287"/>
        <v>4.473049500000001</v>
      </c>
      <c r="I2356" s="2">
        <f t="array" ref="I2356">SUMPRODUCT(B2340:B2359, (ROW(B2340:B2359)-ROW(B2340)+1)) / (20*21/2)</f>
        <v>5.3575814285714287</v>
      </c>
      <c r="J2356" s="2">
        <f t="shared" si="290"/>
        <v>5.2742719642117946</v>
      </c>
      <c r="K2356" s="2">
        <f t="shared" si="292"/>
        <v>5.0947677307779964</v>
      </c>
    </row>
    <row r="2357" spans="1:11" ht="13.5" x14ac:dyDescent="0.25">
      <c r="A2357" s="3">
        <f>TITRES_STAT!B2360</f>
        <v>45436</v>
      </c>
      <c r="B2357" s="6">
        <f>TITRES_STAT!D2360</f>
        <v>5.3762999999999996</v>
      </c>
      <c r="C2357" s="2">
        <f t="shared" si="285"/>
        <v>-4.2600000000000193E-2</v>
      </c>
      <c r="D2357" s="2">
        <f t="shared" si="286"/>
        <v>5.4513600000000002</v>
      </c>
      <c r="E2357" s="2">
        <f t="shared" si="288"/>
        <v>5.3950399999999998</v>
      </c>
      <c r="F2357" s="2">
        <f t="shared" si="289"/>
        <v>5.2512550000000005</v>
      </c>
      <c r="G2357" s="2">
        <f t="shared" si="291"/>
        <v>5.0777519999999985</v>
      </c>
      <c r="H2357" s="2">
        <f t="shared" si="287"/>
        <v>4.479706000000002</v>
      </c>
      <c r="I2357" s="2">
        <f t="array" ref="I2357">SUMPRODUCT(B2341:B2360, (ROW(B2341:B2360)-ROW(B2341)+1)) / (20*21/2)</f>
        <v>5.3646919047619059</v>
      </c>
      <c r="J2357" s="2">
        <f t="shared" si="290"/>
        <v>5.2839889200011472</v>
      </c>
      <c r="K2357" s="2">
        <f t="shared" si="292"/>
        <v>5.1058082119239572</v>
      </c>
    </row>
    <row r="2358" spans="1:11" ht="13.5" x14ac:dyDescent="0.25">
      <c r="A2358" s="3">
        <f>TITRES_STAT!B2361</f>
        <v>45439</v>
      </c>
      <c r="B2358" s="6">
        <f>TITRES_STAT!D2361</f>
        <v>5.3762999999999996</v>
      </c>
      <c r="C2358" s="2">
        <f t="shared" si="285"/>
        <v>0</v>
      </c>
      <c r="D2358" s="2">
        <f t="shared" si="286"/>
        <v>5.4189400000000001</v>
      </c>
      <c r="E2358" s="2">
        <f t="shared" si="288"/>
        <v>5.4035799999999998</v>
      </c>
      <c r="F2358" s="2">
        <f t="shared" si="289"/>
        <v>5.2683249999999999</v>
      </c>
      <c r="G2358" s="2">
        <f t="shared" si="291"/>
        <v>5.0845799999999972</v>
      </c>
      <c r="H2358" s="2">
        <f t="shared" si="287"/>
        <v>4.4861920000000017</v>
      </c>
      <c r="I2358" s="2">
        <f t="array" ref="I2358">SUMPRODUCT(B2342:B2361, (ROW(B2342:B2361)-ROW(B2342)+1)) / (20*21/2)</f>
        <v>5.3678199999999991</v>
      </c>
      <c r="J2358" s="2">
        <f t="shared" si="290"/>
        <v>5.2927804514296088</v>
      </c>
      <c r="K2358" s="2">
        <f t="shared" si="292"/>
        <v>5.1164157330249784</v>
      </c>
    </row>
    <row r="2359" spans="1:11" ht="13.5" x14ac:dyDescent="0.25">
      <c r="A2359" s="3">
        <f>TITRES_STAT!B2362</f>
        <v>45440</v>
      </c>
      <c r="B2359" s="6">
        <f>TITRES_STAT!D2362</f>
        <v>5.3592000000000004</v>
      </c>
      <c r="C2359" s="2">
        <f t="shared" si="285"/>
        <v>-1.7099999999999227E-2</v>
      </c>
      <c r="D2359" s="2">
        <f t="shared" si="286"/>
        <v>5.39846</v>
      </c>
      <c r="E2359" s="2">
        <f t="shared" si="288"/>
        <v>5.4189400000000001</v>
      </c>
      <c r="F2359" s="2">
        <f t="shared" si="289"/>
        <v>5.2845400000000007</v>
      </c>
      <c r="G2359" s="2">
        <f t="shared" si="291"/>
        <v>5.091065999999997</v>
      </c>
      <c r="H2359" s="2">
        <f t="shared" si="287"/>
        <v>4.4925925000000024</v>
      </c>
      <c r="I2359" s="2">
        <f t="array" ref="I2359">SUMPRODUCT(B2343:B2362, (ROW(B2343:B2362)-ROW(B2343)+1)) / (20*21/2)</f>
        <v>5.3696071428571424</v>
      </c>
      <c r="J2359" s="2">
        <f t="shared" si="290"/>
        <v>5.2991061227220264</v>
      </c>
      <c r="K2359" s="2">
        <f t="shared" si="292"/>
        <v>5.1259366846710579</v>
      </c>
    </row>
    <row r="2360" spans="1:11" ht="13.5" x14ac:dyDescent="0.25">
      <c r="A2360" s="3">
        <f>TITRES_STAT!B2363</f>
        <v>45441</v>
      </c>
      <c r="B2360" s="6">
        <f>TITRES_STAT!D2363</f>
        <v>5.3592000000000004</v>
      </c>
      <c r="C2360" s="2">
        <f t="shared" si="285"/>
        <v>0</v>
      </c>
      <c r="D2360" s="2">
        <f t="shared" si="286"/>
        <v>5.37798</v>
      </c>
      <c r="E2360" s="2">
        <f t="shared" si="288"/>
        <v>5.4266200000000007</v>
      </c>
      <c r="F2360" s="2">
        <f t="shared" si="289"/>
        <v>5.3007550000000005</v>
      </c>
      <c r="G2360" s="2">
        <f t="shared" si="291"/>
        <v>5.0980639999999982</v>
      </c>
      <c r="H2360" s="2">
        <f t="shared" si="287"/>
        <v>4.4993340000000019</v>
      </c>
      <c r="I2360" s="2">
        <f t="array" ref="I2360">SUMPRODUCT(B2344:B2363, (ROW(B2344:B2363)-ROW(B2344)+1)) / (20*21/2)</f>
        <v>5.3695690476190476</v>
      </c>
      <c r="J2360" s="2">
        <f t="shared" si="290"/>
        <v>5.3048293491294523</v>
      </c>
      <c r="K2360" s="2">
        <f t="shared" si="292"/>
        <v>5.1350842656643501</v>
      </c>
    </row>
    <row r="2361" spans="1:11" ht="13.5" x14ac:dyDescent="0.25">
      <c r="A2361" s="3">
        <f>TITRES_STAT!B2364</f>
        <v>45442</v>
      </c>
      <c r="B2361" s="6">
        <f>TITRES_STAT!D2364</f>
        <v>5.3335999999999997</v>
      </c>
      <c r="C2361" s="2">
        <f t="shared" si="285"/>
        <v>-2.5600000000000733E-2</v>
      </c>
      <c r="D2361" s="2">
        <f t="shared" si="286"/>
        <v>5.3609200000000001</v>
      </c>
      <c r="E2361" s="2">
        <f t="shared" si="288"/>
        <v>5.4146700000000001</v>
      </c>
      <c r="F2361" s="2">
        <f t="shared" si="289"/>
        <v>5.3148350000000004</v>
      </c>
      <c r="G2361" s="2">
        <f t="shared" si="291"/>
        <v>5.1047199999999977</v>
      </c>
      <c r="H2361" s="2">
        <f t="shared" si="287"/>
        <v>4.5059475000000022</v>
      </c>
      <c r="I2361" s="2">
        <f t="array" ref="I2361">SUMPRODUCT(B2345:B2364, (ROW(B2345:B2364)-ROW(B2345)+1)) / (20*21/2)</f>
        <v>5.3685557142857157</v>
      </c>
      <c r="J2361" s="2">
        <f t="shared" si="290"/>
        <v>5.3075694111171234</v>
      </c>
      <c r="K2361" s="2">
        <f t="shared" si="292"/>
        <v>5.1428691964226116</v>
      </c>
    </row>
    <row r="2362" spans="1:11" ht="13.5" x14ac:dyDescent="0.25">
      <c r="A2362" s="3">
        <f>TITRES_STAT!B2365</f>
        <v>45443</v>
      </c>
      <c r="B2362" s="6">
        <f>TITRES_STAT!D2365</f>
        <v>5.3335999999999997</v>
      </c>
      <c r="C2362" s="2">
        <f t="shared" si="285"/>
        <v>0</v>
      </c>
      <c r="D2362" s="2">
        <f t="shared" si="286"/>
        <v>5.3523800000000001</v>
      </c>
      <c r="E2362" s="2">
        <f t="shared" si="288"/>
        <v>5.4018699999999997</v>
      </c>
      <c r="F2362" s="2">
        <f t="shared" si="289"/>
        <v>5.3254999999999999</v>
      </c>
      <c r="G2362" s="2">
        <f t="shared" si="291"/>
        <v>5.1113759999999981</v>
      </c>
      <c r="H2362" s="2">
        <f t="shared" si="287"/>
        <v>4.512476000000003</v>
      </c>
      <c r="I2362" s="2">
        <f t="array" ref="I2362">SUMPRODUCT(B2346:B2365, (ROW(B2346:B2365)-ROW(B2346)+1)) / (20*21/2)</f>
        <v>5.3649385714285724</v>
      </c>
      <c r="J2362" s="2">
        <f t="shared" si="290"/>
        <v>5.3100485148202541</v>
      </c>
      <c r="K2362" s="2">
        <f t="shared" si="292"/>
        <v>5.1503488357785878</v>
      </c>
    </row>
    <row r="2363" spans="1:11" ht="13.5" x14ac:dyDescent="0.25">
      <c r="A2363" s="3">
        <f>TITRES_STAT!B2366</f>
        <v>45446</v>
      </c>
      <c r="B2363" s="6">
        <f>TITRES_STAT!D2366</f>
        <v>5.3250999999999999</v>
      </c>
      <c r="C2363" s="2">
        <f t="shared" si="285"/>
        <v>-8.49999999999973E-3</v>
      </c>
      <c r="D2363" s="2">
        <f t="shared" si="286"/>
        <v>5.3421399999999997</v>
      </c>
      <c r="E2363" s="2">
        <f t="shared" si="288"/>
        <v>5.380539999999999</v>
      </c>
      <c r="F2363" s="2">
        <f t="shared" si="289"/>
        <v>5.3357400000000004</v>
      </c>
      <c r="G2363" s="2">
        <f t="shared" si="291"/>
        <v>5.117861999999997</v>
      </c>
      <c r="H2363" s="2">
        <f t="shared" si="287"/>
        <v>4.5186630000000028</v>
      </c>
      <c r="I2363" s="2">
        <f t="array" ref="I2363">SUMPRODUCT(B2347:B2366, (ROW(B2347:B2366)-ROW(B2347)+1)) / (20*21/2)</f>
        <v>5.3585142857142856</v>
      </c>
      <c r="J2363" s="2">
        <f t="shared" si="290"/>
        <v>5.3114819895992778</v>
      </c>
      <c r="K2363" s="2">
        <f t="shared" si="292"/>
        <v>5.1572018226107996</v>
      </c>
    </row>
    <row r="2364" spans="1:11" ht="13.5" x14ac:dyDescent="0.25">
      <c r="A2364" s="3">
        <f>TITRES_STAT!B2367</f>
        <v>45447</v>
      </c>
      <c r="B2364" s="6">
        <f>TITRES_STAT!D2367</f>
        <v>5.3250999999999999</v>
      </c>
      <c r="C2364" s="2">
        <f t="shared" si="285"/>
        <v>0</v>
      </c>
      <c r="D2364" s="2">
        <f t="shared" si="286"/>
        <v>5.3353199999999994</v>
      </c>
      <c r="E2364" s="2">
        <f t="shared" si="288"/>
        <v>5.3668899999999997</v>
      </c>
      <c r="F2364" s="2">
        <f t="shared" si="289"/>
        <v>5.3459800000000008</v>
      </c>
      <c r="G2364" s="2">
        <f t="shared" si="291"/>
        <v>5.1243479999999968</v>
      </c>
      <c r="H2364" s="2">
        <f t="shared" si="287"/>
        <v>4.5250210000000024</v>
      </c>
      <c r="I2364" s="2">
        <f t="array" ref="I2364">SUMPRODUCT(B2348:B2367, (ROW(B2348:B2367)-ROW(B2348)+1)) / (20*21/2)</f>
        <v>5.3520966666666663</v>
      </c>
      <c r="J2364" s="2">
        <f t="shared" si="290"/>
        <v>5.312778942970775</v>
      </c>
      <c r="K2364" s="2">
        <f t="shared" si="292"/>
        <v>5.1637860648613563</v>
      </c>
    </row>
    <row r="2365" spans="1:11" ht="13.5" x14ac:dyDescent="0.25">
      <c r="A2365" s="3">
        <f>TITRES_STAT!B2368</f>
        <v>45448</v>
      </c>
      <c r="B2365" s="6">
        <f>TITRES_STAT!D2368</f>
        <v>5.3079999999999998</v>
      </c>
      <c r="C2365" s="2">
        <f t="shared" si="285"/>
        <v>-1.7100000000000115E-2</v>
      </c>
      <c r="D2365" s="2">
        <f t="shared" si="286"/>
        <v>5.3250799999999998</v>
      </c>
      <c r="E2365" s="2">
        <f t="shared" si="288"/>
        <v>5.3515299999999995</v>
      </c>
      <c r="F2365" s="2">
        <f t="shared" si="289"/>
        <v>5.3583550000000004</v>
      </c>
      <c r="G2365" s="2">
        <f t="shared" si="291"/>
        <v>5.1327119999999971</v>
      </c>
      <c r="H2365" s="2">
        <f t="shared" si="287"/>
        <v>4.531293500000003</v>
      </c>
      <c r="I2365" s="2">
        <f t="array" ref="I2365">SUMPRODUCT(B2349:B2368, (ROW(B2349:B2368)-ROW(B2349)+1)) / (20*21/2)</f>
        <v>5.3533590476190476</v>
      </c>
      <c r="J2365" s="2">
        <f t="shared" si="290"/>
        <v>5.3123238055449864</v>
      </c>
      <c r="K2365" s="2">
        <f t="shared" si="292"/>
        <v>5.1694415132981666</v>
      </c>
    </row>
    <row r="2366" spans="1:11" ht="13.5" x14ac:dyDescent="0.25">
      <c r="A2366" s="3">
        <f>TITRES_STAT!B2369</f>
        <v>45449</v>
      </c>
      <c r="B2366" s="6">
        <f>TITRES_STAT!D2369</f>
        <v>5.2908999999999997</v>
      </c>
      <c r="C2366" s="2">
        <f t="shared" si="285"/>
        <v>-1.7100000000000115E-2</v>
      </c>
      <c r="D2366" s="2">
        <f t="shared" si="286"/>
        <v>5.3165399999999998</v>
      </c>
      <c r="E2366" s="2">
        <f t="shared" si="288"/>
        <v>5.33873</v>
      </c>
      <c r="F2366" s="2">
        <f t="shared" si="289"/>
        <v>5.3668850000000008</v>
      </c>
      <c r="G2366" s="2">
        <f t="shared" si="291"/>
        <v>5.1407339999999975</v>
      </c>
      <c r="H2366" s="2">
        <f t="shared" si="287"/>
        <v>4.5376510000000021</v>
      </c>
      <c r="I2366" s="2">
        <f t="array" ref="I2366">SUMPRODUCT(B2350:B2369, (ROW(B2350:B2369)-ROW(B2350)+1)) / (20*21/2)</f>
        <v>5.346081428571428</v>
      </c>
      <c r="J2366" s="2">
        <f t="shared" si="290"/>
        <v>5.3102834431121302</v>
      </c>
      <c r="K2366" s="2">
        <f t="shared" si="292"/>
        <v>5.1742045912080421</v>
      </c>
    </row>
    <row r="2367" spans="1:11" ht="13.5" x14ac:dyDescent="0.25">
      <c r="A2367" s="3">
        <f>TITRES_STAT!B2370</f>
        <v>45450</v>
      </c>
      <c r="B2367" s="6">
        <f>TITRES_STAT!D2370</f>
        <v>5.2995000000000001</v>
      </c>
      <c r="C2367" s="2">
        <f t="shared" si="285"/>
        <v>8.6000000000003851E-3</v>
      </c>
      <c r="D2367" s="2">
        <f t="shared" si="286"/>
        <v>5.3097200000000004</v>
      </c>
      <c r="E2367" s="2">
        <f t="shared" si="288"/>
        <v>5.3310500000000003</v>
      </c>
      <c r="F2367" s="2">
        <f t="shared" si="289"/>
        <v>5.3630449999999996</v>
      </c>
      <c r="G2367" s="2">
        <f t="shared" si="291"/>
        <v>5.1489279999999971</v>
      </c>
      <c r="H2367" s="2">
        <f t="shared" si="287"/>
        <v>4.5440940000000021</v>
      </c>
      <c r="I2367" s="2">
        <f t="array" ref="I2367">SUMPRODUCT(B2351:B2370, (ROW(B2351:B2370)-ROW(B2351)+1)) / (20*21/2)</f>
        <v>5.338397619047619</v>
      </c>
      <c r="J2367" s="2">
        <f t="shared" si="290"/>
        <v>5.3092564485300224</v>
      </c>
      <c r="K2367" s="2">
        <f t="shared" si="292"/>
        <v>5.1791181366508638</v>
      </c>
    </row>
    <row r="2368" spans="1:11" ht="13.5" x14ac:dyDescent="0.25">
      <c r="A2368" s="3">
        <f>TITRES_STAT!B2371</f>
        <v>45453</v>
      </c>
      <c r="B2368" s="6">
        <f>TITRES_STAT!D2371</f>
        <v>5.3762999999999996</v>
      </c>
      <c r="C2368" s="2">
        <f t="shared" si="285"/>
        <v>7.6799999999999535E-2</v>
      </c>
      <c r="D2368" s="2">
        <f t="shared" si="286"/>
        <v>5.31996</v>
      </c>
      <c r="E2368" s="2">
        <f t="shared" si="288"/>
        <v>5.3310500000000003</v>
      </c>
      <c r="F2368" s="2">
        <f t="shared" si="289"/>
        <v>5.3673149999999996</v>
      </c>
      <c r="G2368" s="2">
        <f t="shared" si="291"/>
        <v>5.1586579999999973</v>
      </c>
      <c r="H2368" s="2">
        <f t="shared" si="287"/>
        <v>4.5505370000000021</v>
      </c>
      <c r="I2368" s="2">
        <f t="array" ref="I2368">SUMPRODUCT(B2352:B2371, (ROW(B2352:B2371)-ROW(B2352)+1)) / (20*21/2)</f>
        <v>5.3339304761904769</v>
      </c>
      <c r="J2368" s="2">
        <f t="shared" si="290"/>
        <v>5.3156415486700199</v>
      </c>
      <c r="K2368" s="2">
        <f t="shared" si="292"/>
        <v>5.1868507587429873</v>
      </c>
    </row>
    <row r="2369" spans="1:11" ht="13.5" x14ac:dyDescent="0.25">
      <c r="A2369" s="3">
        <f>TITRES_STAT!B2372</f>
        <v>45454</v>
      </c>
      <c r="B2369" s="6">
        <f>TITRES_STAT!D2372</f>
        <v>5.2908999999999997</v>
      </c>
      <c r="C2369" s="2">
        <f t="shared" si="285"/>
        <v>-8.539999999999992E-2</v>
      </c>
      <c r="D2369" s="2">
        <f t="shared" si="286"/>
        <v>5.3131199999999996</v>
      </c>
      <c r="E2369" s="2">
        <f t="shared" si="288"/>
        <v>5.3242199999999995</v>
      </c>
      <c r="F2369" s="2">
        <f t="shared" si="289"/>
        <v>5.3715799999999998</v>
      </c>
      <c r="G2369" s="2">
        <f t="shared" si="291"/>
        <v>5.166337999999997</v>
      </c>
      <c r="H2369" s="2">
        <f t="shared" si="287"/>
        <v>4.5565960000000025</v>
      </c>
      <c r="I2369" s="2">
        <f t="array" ref="I2369">SUMPRODUCT(B2353:B2372, (ROW(B2353:B2372)-ROW(B2353)+1)) / (20*21/2)</f>
        <v>5.326815714285714</v>
      </c>
      <c r="J2369" s="2">
        <f t="shared" si="290"/>
        <v>5.3132852107014461</v>
      </c>
      <c r="K2369" s="2">
        <f t="shared" si="292"/>
        <v>5.1909311211452227</v>
      </c>
    </row>
    <row r="2370" spans="1:11" ht="13.5" x14ac:dyDescent="0.25">
      <c r="A2370" s="3">
        <f>TITRES_STAT!B2373</f>
        <v>45455</v>
      </c>
      <c r="B2370" s="6">
        <f>TITRES_STAT!D2373</f>
        <v>5.2908999999999997</v>
      </c>
      <c r="C2370" s="2">
        <f t="shared" si="285"/>
        <v>0</v>
      </c>
      <c r="D2370" s="2">
        <f t="shared" si="286"/>
        <v>5.3097000000000003</v>
      </c>
      <c r="E2370" s="2">
        <f t="shared" si="288"/>
        <v>5.3173900000000005</v>
      </c>
      <c r="F2370" s="2">
        <f t="shared" si="289"/>
        <v>5.3720049999999997</v>
      </c>
      <c r="G2370" s="2">
        <f t="shared" si="291"/>
        <v>5.1740179999999976</v>
      </c>
      <c r="H2370" s="2">
        <f t="shared" si="287"/>
        <v>4.5629960000000018</v>
      </c>
      <c r="I2370" s="2">
        <f t="array" ref="I2370">SUMPRODUCT(B2354:B2373, (ROW(B2354:B2373)-ROW(B2354)+1)) / (20*21/2)</f>
        <v>5.3205138095238098</v>
      </c>
      <c r="J2370" s="2">
        <f t="shared" si="290"/>
        <v>5.3111532858727371</v>
      </c>
      <c r="K2370" s="2">
        <f t="shared" si="292"/>
        <v>5.1948514693356058</v>
      </c>
    </row>
    <row r="2371" spans="1:11" ht="13.5" x14ac:dyDescent="0.25">
      <c r="A2371" s="3">
        <f>TITRES_STAT!B2374</f>
        <v>45456</v>
      </c>
      <c r="B2371" s="6">
        <f>TITRES_STAT!D2374</f>
        <v>5.3250999999999999</v>
      </c>
      <c r="C2371" s="2">
        <f t="shared" si="285"/>
        <v>3.420000000000023E-2</v>
      </c>
      <c r="D2371" s="2">
        <f t="shared" si="286"/>
        <v>5.3165399999999998</v>
      </c>
      <c r="E2371" s="2">
        <f t="shared" si="288"/>
        <v>5.3165399999999998</v>
      </c>
      <c r="F2371" s="2">
        <f t="shared" si="289"/>
        <v>5.3656049999999995</v>
      </c>
      <c r="G2371" s="2">
        <f t="shared" si="291"/>
        <v>5.1827239999999968</v>
      </c>
      <c r="H2371" s="2">
        <f t="shared" si="287"/>
        <v>4.5695670000000028</v>
      </c>
      <c r="I2371" s="2">
        <f t="array" ref="I2371">SUMPRODUCT(B2355:B2374, (ROW(B2355:B2374)-ROW(B2355)+1)) / (20*21/2)</f>
        <v>5.3153904761904762</v>
      </c>
      <c r="J2371" s="2">
        <f t="shared" si="290"/>
        <v>5.3124815443610478</v>
      </c>
      <c r="K2371" s="2">
        <f t="shared" si="292"/>
        <v>5.1999592548518567</v>
      </c>
    </row>
    <row r="2372" spans="1:11" ht="13.5" x14ac:dyDescent="0.25">
      <c r="A2372" s="3">
        <f>TITRES_STAT!B2375</f>
        <v>45457</v>
      </c>
      <c r="B2372" s="6">
        <f>TITRES_STAT!D2375</f>
        <v>5.2908999999999997</v>
      </c>
      <c r="C2372" s="2">
        <f t="shared" ref="C2372:C2435" si="293">B2372-B2371</f>
        <v>-3.420000000000023E-2</v>
      </c>
      <c r="D2372" s="2">
        <f t="shared" si="286"/>
        <v>5.3148199999999992</v>
      </c>
      <c r="E2372" s="2">
        <f t="shared" si="288"/>
        <v>5.3122699999999998</v>
      </c>
      <c r="F2372" s="2">
        <f t="shared" si="289"/>
        <v>5.3570699999999984</v>
      </c>
      <c r="G2372" s="2">
        <f t="shared" si="291"/>
        <v>5.1897219999999971</v>
      </c>
      <c r="H2372" s="2">
        <f t="shared" si="287"/>
        <v>4.5759670000000021</v>
      </c>
      <c r="I2372" s="2">
        <f t="array" ref="I2372">SUMPRODUCT(B2356:B2375, (ROW(B2356:B2375)-ROW(B2356)+1)) / (20*21/2)</f>
        <v>5.3110800000000005</v>
      </c>
      <c r="J2372" s="2">
        <f t="shared" si="290"/>
        <v>5.3104261591838045</v>
      </c>
      <c r="K2372" s="2">
        <f t="shared" si="292"/>
        <v>5.2035255585831566</v>
      </c>
    </row>
    <row r="2373" spans="1:11" ht="13.5" x14ac:dyDescent="0.25">
      <c r="A2373" s="3">
        <f>TITRES_STAT!B2376</f>
        <v>45461</v>
      </c>
      <c r="B2373" s="6">
        <f>TITRES_STAT!D2376</f>
        <v>5.2908999999999997</v>
      </c>
      <c r="C2373" s="2">
        <f t="shared" si="293"/>
        <v>0</v>
      </c>
      <c r="D2373" s="2">
        <f t="shared" si="286"/>
        <v>5.2977400000000001</v>
      </c>
      <c r="E2373" s="2">
        <f t="shared" si="288"/>
        <v>5.3088500000000005</v>
      </c>
      <c r="F2373" s="2">
        <f t="shared" si="289"/>
        <v>5.344694999999998</v>
      </c>
      <c r="G2373" s="2">
        <f t="shared" si="291"/>
        <v>5.1967199999999965</v>
      </c>
      <c r="H2373" s="2">
        <f t="shared" si="287"/>
        <v>4.5819830000000028</v>
      </c>
      <c r="I2373" s="2">
        <f t="array" ref="I2373">SUMPRODUCT(B2357:B2376, (ROW(B2357:B2376)-ROW(B2357)+1)) / (20*21/2)</f>
        <v>5.3075823809523808</v>
      </c>
      <c r="J2373" s="2">
        <f t="shared" si="290"/>
        <v>5.3085665249758227</v>
      </c>
      <c r="K2373" s="2">
        <f t="shared" si="292"/>
        <v>5.2069520072661701</v>
      </c>
    </row>
    <row r="2374" spans="1:11" ht="13.5" x14ac:dyDescent="0.25">
      <c r="A2374" s="3">
        <f>TITRES_STAT!B2377</f>
        <v>45462</v>
      </c>
      <c r="B2374" s="6">
        <f>TITRES_STAT!D2377</f>
        <v>5.2908999999999997</v>
      </c>
      <c r="C2374" s="2">
        <f t="shared" si="293"/>
        <v>0</v>
      </c>
      <c r="D2374" s="2">
        <f t="shared" ref="D2374:D2437" si="294">AVERAGE(B2370:B2374)</f>
        <v>5.2977400000000001</v>
      </c>
      <c r="E2374" s="2">
        <f t="shared" si="288"/>
        <v>5.3054300000000003</v>
      </c>
      <c r="F2374" s="2">
        <f t="shared" si="289"/>
        <v>5.3361599999999978</v>
      </c>
      <c r="G2374" s="2">
        <f t="shared" si="291"/>
        <v>5.2035459999999967</v>
      </c>
      <c r="H2374" s="2">
        <f t="shared" si="287"/>
        <v>4.5879565000000024</v>
      </c>
      <c r="I2374" s="2">
        <f t="array" ref="I2374">SUMPRODUCT(B2358:B2377, (ROW(B2358:B2377)-ROW(B2358)+1)) / (20*21/2)</f>
        <v>5.3046942857142856</v>
      </c>
      <c r="J2374" s="2">
        <f t="shared" si="290"/>
        <v>5.306883998787649</v>
      </c>
      <c r="K2374" s="2">
        <f t="shared" si="292"/>
        <v>5.2102440854125947</v>
      </c>
    </row>
    <row r="2375" spans="1:11" ht="13.5" x14ac:dyDescent="0.25">
      <c r="A2375" s="3">
        <f>TITRES_STAT!B2378</f>
        <v>45463</v>
      </c>
      <c r="B2375" s="6">
        <f>TITRES_STAT!D2378</f>
        <v>5.2908999999999997</v>
      </c>
      <c r="C2375" s="2">
        <f t="shared" si="293"/>
        <v>0</v>
      </c>
      <c r="D2375" s="2">
        <f t="shared" si="294"/>
        <v>5.2977400000000001</v>
      </c>
      <c r="E2375" s="2">
        <f t="shared" si="288"/>
        <v>5.3037200000000002</v>
      </c>
      <c r="F2375" s="2">
        <f t="shared" si="289"/>
        <v>5.3276249999999985</v>
      </c>
      <c r="G2375" s="2">
        <f t="shared" si="291"/>
        <v>5.2098599999999973</v>
      </c>
      <c r="H2375" s="2">
        <f t="shared" si="287"/>
        <v>4.5939300000000012</v>
      </c>
      <c r="I2375" s="2">
        <f t="array" ref="I2375">SUMPRODUCT(B2359:B2378, (ROW(B2359:B2378)-ROW(B2359)+1)) / (20*21/2)</f>
        <v>5.3070890476190478</v>
      </c>
      <c r="J2375" s="2">
        <f t="shared" si="290"/>
        <v>5.3053617131888249</v>
      </c>
      <c r="K2375" s="2">
        <f t="shared" si="292"/>
        <v>5.2134070624552376</v>
      </c>
    </row>
    <row r="2376" spans="1:11" ht="13.5" x14ac:dyDescent="0.25">
      <c r="A2376" s="3">
        <f>TITRES_STAT!B2379</f>
        <v>45464</v>
      </c>
      <c r="B2376" s="6">
        <f>TITRES_STAT!D2379</f>
        <v>5.2908999999999997</v>
      </c>
      <c r="C2376" s="2">
        <f t="shared" si="293"/>
        <v>0</v>
      </c>
      <c r="D2376" s="2">
        <f t="shared" si="294"/>
        <v>5.2908999999999997</v>
      </c>
      <c r="E2376" s="2">
        <f t="shared" si="288"/>
        <v>5.3037200000000002</v>
      </c>
      <c r="F2376" s="2">
        <f t="shared" si="289"/>
        <v>5.3212249999999974</v>
      </c>
      <c r="G2376" s="2">
        <f t="shared" si="291"/>
        <v>5.2161739999999979</v>
      </c>
      <c r="H2376" s="2">
        <f t="shared" si="287"/>
        <v>4.5999035000000017</v>
      </c>
      <c r="I2376" s="2">
        <f t="array" ref="I2376">SUMPRODUCT(B2360:B2379, (ROW(B2360:B2379)-ROW(B2360)+1)) / (20*21/2)</f>
        <v>5.3234657142857138</v>
      </c>
      <c r="J2376" s="2">
        <f t="shared" si="290"/>
        <v>5.3039844071708409</v>
      </c>
      <c r="K2376" s="2">
        <f t="shared" si="292"/>
        <v>5.2164460011824829</v>
      </c>
    </row>
    <row r="2377" spans="1:11" ht="13.5" x14ac:dyDescent="0.25">
      <c r="A2377" s="3">
        <f>TITRES_STAT!B2380</f>
        <v>45467</v>
      </c>
      <c r="B2377" s="6">
        <f>TITRES_STAT!D2380</f>
        <v>5.2908999999999997</v>
      </c>
      <c r="C2377" s="2">
        <f t="shared" si="293"/>
        <v>0</v>
      </c>
      <c r="D2377" s="2">
        <f t="shared" si="294"/>
        <v>5.2908999999999997</v>
      </c>
      <c r="E2377" s="2">
        <f t="shared" si="288"/>
        <v>5.3028599999999999</v>
      </c>
      <c r="F2377" s="2">
        <f t="shared" si="289"/>
        <v>5.3169549999999983</v>
      </c>
      <c r="G2377" s="2">
        <f t="shared" si="291"/>
        <v>5.2226599999999976</v>
      </c>
      <c r="H2377" s="2">
        <f t="shared" si="287"/>
        <v>4.6058770000000022</v>
      </c>
      <c r="I2377" s="2">
        <f t="array" ref="I2377">SUMPRODUCT(B2361:B2380, (ROW(B2361:B2380)-ROW(B2361)+1)) / (20*21/2)</f>
        <v>5.3335471428571433</v>
      </c>
      <c r="J2377" s="2">
        <f t="shared" si="290"/>
        <v>5.3027382731545698</v>
      </c>
      <c r="K2377" s="2">
        <f t="shared" si="292"/>
        <v>5.2193657658419932</v>
      </c>
    </row>
    <row r="2378" spans="1:11" ht="13.5" x14ac:dyDescent="0.25">
      <c r="A2378" s="3">
        <f>TITRES_STAT!B2381</f>
        <v>45468</v>
      </c>
      <c r="B2378" s="6">
        <f>TITRES_STAT!D2381</f>
        <v>5.3421000000000003</v>
      </c>
      <c r="C2378" s="2">
        <f t="shared" si="293"/>
        <v>5.1200000000000578E-2</v>
      </c>
      <c r="D2378" s="2">
        <f t="shared" si="294"/>
        <v>5.3011399999999993</v>
      </c>
      <c r="E2378" s="2">
        <f t="shared" si="288"/>
        <v>5.2994400000000006</v>
      </c>
      <c r="F2378" s="2">
        <f t="shared" si="289"/>
        <v>5.3152449999999991</v>
      </c>
      <c r="G2378" s="2">
        <f t="shared" si="291"/>
        <v>5.2299979999999975</v>
      </c>
      <c r="H2378" s="2">
        <f t="shared" ref="H2378:H2441" si="295">AVERAGE(B2179:B2378)</f>
        <v>4.6121065000000021</v>
      </c>
      <c r="I2378" s="2">
        <f t="array" ref="I2378">SUMPRODUCT(B2362:B2381, (ROW(B2362:B2381)-ROW(B2362)+1)) / (20*21/2)</f>
        <v>5.3433033333333331</v>
      </c>
      <c r="J2378" s="2">
        <f t="shared" si="290"/>
        <v>5.306487009044611</v>
      </c>
      <c r="K2378" s="2">
        <f t="shared" si="292"/>
        <v>5.2241788730638756</v>
      </c>
    </row>
    <row r="2379" spans="1:11" ht="13.5" x14ac:dyDescent="0.25">
      <c r="A2379" s="3">
        <f>TITRES_STAT!B2382</f>
        <v>45469</v>
      </c>
      <c r="B2379" s="6">
        <f>TITRES_STAT!D2382</f>
        <v>5.4871999999999996</v>
      </c>
      <c r="C2379" s="2">
        <f t="shared" si="293"/>
        <v>0.14509999999999934</v>
      </c>
      <c r="D2379" s="2">
        <f t="shared" si="294"/>
        <v>5.3403999999999998</v>
      </c>
      <c r="E2379" s="2">
        <f t="shared" si="288"/>
        <v>5.3190700000000009</v>
      </c>
      <c r="F2379" s="2">
        <f t="shared" si="289"/>
        <v>5.3216449999999984</v>
      </c>
      <c r="G2379" s="2">
        <f t="shared" si="291"/>
        <v>5.2402379999999962</v>
      </c>
      <c r="H2379" s="2">
        <f t="shared" si="295"/>
        <v>4.6189760000000026</v>
      </c>
      <c r="I2379" s="2">
        <f t="array" ref="I2379">SUMPRODUCT(B2363:B2382, (ROW(B2363:B2382)-ROW(B2363)+1)) / (20*21/2)</f>
        <v>5.3599266666666674</v>
      </c>
      <c r="J2379" s="2">
        <f t="shared" si="290"/>
        <v>5.323697770087982</v>
      </c>
      <c r="K2379" s="2">
        <f t="shared" si="292"/>
        <v>5.2344934270613708</v>
      </c>
    </row>
    <row r="2380" spans="1:11" ht="13.5" x14ac:dyDescent="0.25">
      <c r="A2380" s="3">
        <f>TITRES_STAT!B2383</f>
        <v>45470</v>
      </c>
      <c r="B2380" s="6">
        <f>TITRES_STAT!D2383</f>
        <v>5.4275000000000002</v>
      </c>
      <c r="C2380" s="2">
        <f t="shared" si="293"/>
        <v>-5.969999999999942E-2</v>
      </c>
      <c r="D2380" s="2">
        <f t="shared" si="294"/>
        <v>5.3677200000000003</v>
      </c>
      <c r="E2380" s="2">
        <f t="shared" ref="E2380:E2443" si="296">AVERAGE(B2371:B2380)</f>
        <v>5.3327300000000006</v>
      </c>
      <c r="F2380" s="2">
        <f t="shared" si="289"/>
        <v>5.3250599999999988</v>
      </c>
      <c r="G2380" s="2">
        <f t="shared" si="291"/>
        <v>5.2492839999999967</v>
      </c>
      <c r="H2380" s="2">
        <f t="shared" si="295"/>
        <v>4.6254190000000026</v>
      </c>
      <c r="I2380" s="2">
        <f t="array" ref="I2380">SUMPRODUCT(B2364:B2383, (ROW(B2364:B2383)-ROW(B2364)+1)) / (20*21/2)</f>
        <v>5.386146666666666</v>
      </c>
      <c r="J2380" s="2">
        <f t="shared" si="290"/>
        <v>5.3335836967462695</v>
      </c>
      <c r="K2380" s="2">
        <f t="shared" si="292"/>
        <v>5.2420623122746504</v>
      </c>
    </row>
    <row r="2381" spans="1:11" ht="13.5" x14ac:dyDescent="0.25">
      <c r="A2381" s="3">
        <f>TITRES_STAT!B2384</f>
        <v>45471</v>
      </c>
      <c r="B2381" s="6">
        <f>TITRES_STAT!D2384</f>
        <v>5.4275000000000002</v>
      </c>
      <c r="C2381" s="2">
        <f t="shared" si="293"/>
        <v>0</v>
      </c>
      <c r="D2381" s="2">
        <f t="shared" si="294"/>
        <v>5.3950399999999998</v>
      </c>
      <c r="E2381" s="2">
        <f t="shared" si="296"/>
        <v>5.3429700000000002</v>
      </c>
      <c r="F2381" s="2">
        <f t="shared" si="289"/>
        <v>5.3297549999999987</v>
      </c>
      <c r="G2381" s="2">
        <f t="shared" si="291"/>
        <v>5.2583299999999964</v>
      </c>
      <c r="H2381" s="2">
        <f t="shared" si="295"/>
        <v>4.6322035000000028</v>
      </c>
      <c r="I2381" s="2">
        <f t="array" ref="I2381">SUMPRODUCT(B2365:B2384, (ROW(B2365:B2384)-ROW(B2365)+1)) / (20*21/2)</f>
        <v>5.4162976190476186</v>
      </c>
      <c r="J2381" s="2">
        <f t="shared" si="290"/>
        <v>5.3425281065799579</v>
      </c>
      <c r="K2381" s="2">
        <f t="shared" si="292"/>
        <v>5.2493343784599586</v>
      </c>
    </row>
    <row r="2382" spans="1:11" ht="13.5" x14ac:dyDescent="0.25">
      <c r="A2382" s="3">
        <f>TITRES_STAT!B2385</f>
        <v>45474</v>
      </c>
      <c r="B2382" s="6">
        <f>TITRES_STAT!D2385</f>
        <v>5.5042999999999997</v>
      </c>
      <c r="C2382" s="2">
        <f t="shared" si="293"/>
        <v>7.6799999999999535E-2</v>
      </c>
      <c r="D2382" s="2">
        <f t="shared" si="294"/>
        <v>5.4377200000000006</v>
      </c>
      <c r="E2382" s="2">
        <f t="shared" si="296"/>
        <v>5.3643100000000006</v>
      </c>
      <c r="F2382" s="2">
        <f t="shared" si="289"/>
        <v>5.3382899999999989</v>
      </c>
      <c r="G2382" s="2">
        <f t="shared" si="291"/>
        <v>5.2690839999999968</v>
      </c>
      <c r="H2382" s="2">
        <f t="shared" si="295"/>
        <v>4.6390305000000023</v>
      </c>
      <c r="I2382" s="2">
        <f t="array" ref="I2382">SUMPRODUCT(B2366:B2385, (ROW(B2366:B2385)-ROW(B2366)+1)) / (20*21/2)</f>
        <v>5.444809523809524</v>
      </c>
      <c r="J2382" s="2">
        <f t="shared" si="290"/>
        <v>5.3579349535723431</v>
      </c>
      <c r="K2382" s="2">
        <f t="shared" si="292"/>
        <v>5.2593330302850587</v>
      </c>
    </row>
    <row r="2383" spans="1:11" ht="13.5" x14ac:dyDescent="0.25">
      <c r="A2383" s="3">
        <f>TITRES_STAT!B2386</f>
        <v>45475</v>
      </c>
      <c r="B2383" s="6">
        <f>TITRES_STAT!D2386</f>
        <v>5.6135999999999999</v>
      </c>
      <c r="C2383" s="2">
        <f t="shared" si="293"/>
        <v>0.10930000000000017</v>
      </c>
      <c r="D2383" s="2">
        <f t="shared" si="294"/>
        <v>5.4920199999999992</v>
      </c>
      <c r="E2383" s="2">
        <f t="shared" si="296"/>
        <v>5.3965800000000002</v>
      </c>
      <c r="F2383" s="2">
        <f t="shared" si="289"/>
        <v>5.3527149999999999</v>
      </c>
      <c r="G2383" s="2">
        <f t="shared" si="291"/>
        <v>5.2820239999999963</v>
      </c>
      <c r="H2383" s="2">
        <f t="shared" si="295"/>
        <v>4.6464040000000031</v>
      </c>
      <c r="I2383" s="2">
        <f t="array" ref="I2383">SUMPRODUCT(B2367:B2386, (ROW(B2367:B2386)-ROW(B2367)+1)) / (20*21/2)</f>
        <v>5.4786866666666674</v>
      </c>
      <c r="J2383" s="2">
        <f t="shared" si="290"/>
        <v>5.382284005613073</v>
      </c>
      <c r="K2383" s="2">
        <f t="shared" si="292"/>
        <v>5.2732258526268216</v>
      </c>
    </row>
    <row r="2384" spans="1:11" ht="13.5" x14ac:dyDescent="0.25">
      <c r="A2384" s="3">
        <f>TITRES_STAT!B2387</f>
        <v>45476</v>
      </c>
      <c r="B2384" s="6">
        <f>TITRES_STAT!D2387</f>
        <v>5.6692999999999998</v>
      </c>
      <c r="C2384" s="2">
        <f t="shared" si="293"/>
        <v>5.5699999999999861E-2</v>
      </c>
      <c r="D2384" s="2">
        <f t="shared" si="294"/>
        <v>5.5284400000000007</v>
      </c>
      <c r="E2384" s="2">
        <f t="shared" si="296"/>
        <v>5.4344200000000003</v>
      </c>
      <c r="F2384" s="2">
        <f t="shared" si="289"/>
        <v>5.3699250000000003</v>
      </c>
      <c r="G2384" s="2">
        <f t="shared" si="291"/>
        <v>5.2960779999999978</v>
      </c>
      <c r="H2384" s="2">
        <f t="shared" si="295"/>
        <v>4.6540560000000024</v>
      </c>
      <c r="I2384" s="2">
        <f t="array" ref="I2384">SUMPRODUCT(B2368:B2387, (ROW(B2368:B2387)-ROW(B2368)+1)) / (20*21/2)</f>
        <v>5.5112933333333327</v>
      </c>
      <c r="J2384" s="2">
        <f t="shared" si="290"/>
        <v>5.4096188622213512</v>
      </c>
      <c r="K2384" s="2">
        <f t="shared" si="292"/>
        <v>5.2887581721316517</v>
      </c>
    </row>
    <row r="2385" spans="1:11" ht="13.5" x14ac:dyDescent="0.25">
      <c r="A2385" s="3">
        <f>TITRES_STAT!B2388</f>
        <v>45477</v>
      </c>
      <c r="B2385" s="6">
        <f>TITRES_STAT!D2388</f>
        <v>5.6692999999999998</v>
      </c>
      <c r="C2385" s="2">
        <f t="shared" si="293"/>
        <v>0</v>
      </c>
      <c r="D2385" s="2">
        <f t="shared" si="294"/>
        <v>5.5768000000000004</v>
      </c>
      <c r="E2385" s="2">
        <f t="shared" si="296"/>
        <v>5.4722600000000003</v>
      </c>
      <c r="F2385" s="2">
        <f t="shared" si="289"/>
        <v>5.3879899999999994</v>
      </c>
      <c r="G2385" s="2">
        <f t="shared" si="291"/>
        <v>5.3104719999999972</v>
      </c>
      <c r="H2385" s="2">
        <f t="shared" si="295"/>
        <v>4.6614950000000031</v>
      </c>
      <c r="I2385" s="2">
        <f t="array" ref="I2385">SUMPRODUCT(B2369:B2388, (ROW(B2369:B2388)-ROW(B2369)+1)) / (20*21/2)</f>
        <v>5.5426261904761907</v>
      </c>
      <c r="J2385" s="2">
        <f t="shared" si="290"/>
        <v>5.4343503991526507</v>
      </c>
      <c r="K2385" s="2">
        <f t="shared" si="292"/>
        <v>5.3036813810676655</v>
      </c>
    </row>
    <row r="2386" spans="1:11" ht="13.5" x14ac:dyDescent="0.25">
      <c r="A2386" s="3">
        <f>TITRES_STAT!B2389</f>
        <v>45478</v>
      </c>
      <c r="B2386" s="6">
        <f>TITRES_STAT!D2389</f>
        <v>5.7436999999999996</v>
      </c>
      <c r="C2386" s="2">
        <f t="shared" si="293"/>
        <v>7.43999999999998E-2</v>
      </c>
      <c r="D2386" s="2">
        <f t="shared" si="294"/>
        <v>5.6400399999999999</v>
      </c>
      <c r="E2386" s="2">
        <f t="shared" si="296"/>
        <v>5.5175399999999994</v>
      </c>
      <c r="F2386" s="2">
        <f t="shared" si="289"/>
        <v>5.4106299999999994</v>
      </c>
      <c r="G2386" s="2">
        <f t="shared" si="291"/>
        <v>5.3256719999999973</v>
      </c>
      <c r="H2386" s="2">
        <f t="shared" si="295"/>
        <v>4.6695190000000029</v>
      </c>
      <c r="I2386" s="2">
        <f t="array" ref="I2386">SUMPRODUCT(B2370:B2389, (ROW(B2370:B2389)-ROW(B2370)+1)) / (20*21/2)</f>
        <v>5.5800828571428571</v>
      </c>
      <c r="J2386" s="2">
        <f t="shared" si="290"/>
        <v>5.4638122659000175</v>
      </c>
      <c r="K2386" s="2">
        <f t="shared" si="292"/>
        <v>5.3209370131826583</v>
      </c>
    </row>
    <row r="2387" spans="1:11" ht="13.5" x14ac:dyDescent="0.25">
      <c r="A2387" s="3">
        <f>TITRES_STAT!B2390</f>
        <v>45481</v>
      </c>
      <c r="B2387" s="6">
        <f>TITRES_STAT!D2390</f>
        <v>5.7530000000000001</v>
      </c>
      <c r="C2387" s="2">
        <f t="shared" si="293"/>
        <v>9.3000000000005301E-3</v>
      </c>
      <c r="D2387" s="2">
        <f t="shared" si="294"/>
        <v>5.6897799999999998</v>
      </c>
      <c r="E2387" s="2">
        <f t="shared" si="296"/>
        <v>5.5637499999999998</v>
      </c>
      <c r="F2387" s="2">
        <f t="shared" si="289"/>
        <v>5.4333049999999998</v>
      </c>
      <c r="G2387" s="2">
        <f t="shared" si="291"/>
        <v>5.3400339999999975</v>
      </c>
      <c r="H2387" s="2">
        <f t="shared" si="295"/>
        <v>4.6780165000000027</v>
      </c>
      <c r="I2387" s="2">
        <f t="array" ref="I2387">SUMPRODUCT(B2371:B2390, (ROW(B2371:B2390)-ROW(B2371)+1)) / (20*21/2)</f>
        <v>5.6148966666666658</v>
      </c>
      <c r="J2387" s="2">
        <f t="shared" si="290"/>
        <v>5.4913539548619212</v>
      </c>
      <c r="K2387" s="2">
        <f t="shared" si="292"/>
        <v>5.3378806597245152</v>
      </c>
    </row>
    <row r="2388" spans="1:11" ht="13.5" x14ac:dyDescent="0.25">
      <c r="A2388" s="3">
        <f>TITRES_STAT!B2391</f>
        <v>45482</v>
      </c>
      <c r="B2388" s="6">
        <f>TITRES_STAT!D2391</f>
        <v>5.7622999999999998</v>
      </c>
      <c r="C2388" s="2">
        <f t="shared" si="293"/>
        <v>9.2999999999996419E-3</v>
      </c>
      <c r="D2388" s="2">
        <f t="shared" si="294"/>
        <v>5.7195200000000002</v>
      </c>
      <c r="E2388" s="2">
        <f t="shared" si="296"/>
        <v>5.6057699999999997</v>
      </c>
      <c r="F2388" s="2">
        <f t="shared" ref="F2388:F2451" si="297">AVERAGE(B2369:B2388)</f>
        <v>5.4526050000000001</v>
      </c>
      <c r="G2388" s="2">
        <f t="shared" si="291"/>
        <v>5.3545819999999971</v>
      </c>
      <c r="H2388" s="2">
        <f t="shared" si="295"/>
        <v>4.686091000000002</v>
      </c>
      <c r="I2388" s="2">
        <f t="array" ref="I2388">SUMPRODUCT(B2372:B2391, (ROW(B2372:B2391)-ROW(B2372)+1)) / (20*21/2)</f>
        <v>5.6461819047619048</v>
      </c>
      <c r="J2388" s="2">
        <f t="shared" si="290"/>
        <v>5.5171583401131663</v>
      </c>
      <c r="K2388" s="2">
        <f t="shared" si="292"/>
        <v>5.3545245554215937</v>
      </c>
    </row>
    <row r="2389" spans="1:11" ht="13.5" x14ac:dyDescent="0.25">
      <c r="A2389" s="3">
        <f>TITRES_STAT!B2392</f>
        <v>45483</v>
      </c>
      <c r="B2389" s="6">
        <f>TITRES_STAT!D2392</f>
        <v>5.8459000000000003</v>
      </c>
      <c r="C2389" s="2">
        <f t="shared" si="293"/>
        <v>8.3600000000000563E-2</v>
      </c>
      <c r="D2389" s="2">
        <f t="shared" si="294"/>
        <v>5.7548399999999997</v>
      </c>
      <c r="E2389" s="2">
        <f t="shared" si="296"/>
        <v>5.6416399999999998</v>
      </c>
      <c r="F2389" s="2">
        <f t="shared" si="297"/>
        <v>5.4803550000000012</v>
      </c>
      <c r="G2389" s="2">
        <f t="shared" si="291"/>
        <v>5.3708019999999985</v>
      </c>
      <c r="H2389" s="2">
        <f t="shared" si="295"/>
        <v>4.6945835000000029</v>
      </c>
      <c r="I2389" s="2">
        <f t="array" ref="I2389">SUMPRODUCT(B2373:B2392, (ROW(B2373:B2392)-ROW(B2373)+1)) / (20*21/2)</f>
        <v>5.6750314285714296</v>
      </c>
      <c r="J2389" s="2">
        <f t="shared" ref="J2389:J2452" si="298">$J$4*B2389+J2388*(1-$J$4)</f>
        <v>5.5484670696261986</v>
      </c>
      <c r="K2389" s="2">
        <f t="shared" si="292"/>
        <v>5.3737941806991785</v>
      </c>
    </row>
    <row r="2390" spans="1:11" ht="13.5" x14ac:dyDescent="0.25">
      <c r="A2390" s="3">
        <f>TITRES_STAT!B2393</f>
        <v>45484</v>
      </c>
      <c r="B2390" s="6">
        <f>TITRES_STAT!D2393</f>
        <v>5.8459000000000003</v>
      </c>
      <c r="C2390" s="2">
        <f t="shared" si="293"/>
        <v>0</v>
      </c>
      <c r="D2390" s="2">
        <f t="shared" si="294"/>
        <v>5.7901600000000002</v>
      </c>
      <c r="E2390" s="2">
        <f t="shared" si="296"/>
        <v>5.6834800000000003</v>
      </c>
      <c r="F2390" s="2">
        <f t="shared" si="297"/>
        <v>5.5081049999999996</v>
      </c>
      <c r="G2390" s="2">
        <f t="shared" si="291"/>
        <v>5.3870219999999991</v>
      </c>
      <c r="H2390" s="2">
        <f t="shared" si="295"/>
        <v>4.7031185000000031</v>
      </c>
      <c r="I2390" s="2">
        <f t="array" ref="I2390">SUMPRODUCT(B2374:B2393, (ROW(B2374:B2393)-ROW(B2374)+1)) / (20*21/2)</f>
        <v>5.7065966666666661</v>
      </c>
      <c r="J2390" s="2">
        <f t="shared" si="298"/>
        <v>5.5767940153760849</v>
      </c>
      <c r="K2390" s="2">
        <f t="shared" si="292"/>
        <v>5.3923081343972505</v>
      </c>
    </row>
    <row r="2391" spans="1:11" ht="13.5" x14ac:dyDescent="0.25">
      <c r="A2391" s="3">
        <f>TITRES_STAT!B2394</f>
        <v>45485</v>
      </c>
      <c r="B2391" s="6">
        <f>TITRES_STAT!D2394</f>
        <v>5.8365999999999998</v>
      </c>
      <c r="C2391" s="2">
        <f t="shared" si="293"/>
        <v>-9.3000000000005301E-3</v>
      </c>
      <c r="D2391" s="2">
        <f t="shared" si="294"/>
        <v>5.8087400000000002</v>
      </c>
      <c r="E2391" s="2">
        <f t="shared" si="296"/>
        <v>5.7243899999999988</v>
      </c>
      <c r="F2391" s="2">
        <f t="shared" si="297"/>
        <v>5.5336800000000004</v>
      </c>
      <c r="G2391" s="2">
        <f t="shared" si="291"/>
        <v>5.4027139999999987</v>
      </c>
      <c r="H2391" s="2">
        <f t="shared" si="295"/>
        <v>4.7113940000000021</v>
      </c>
      <c r="I2391" s="2">
        <f t="array" ref="I2391">SUMPRODUCT(B2375:B2394, (ROW(B2375:B2394)-ROW(B2375)+1)) / (20*21/2)</f>
        <v>5.731754761904762</v>
      </c>
      <c r="J2391" s="2">
        <f t="shared" si="298"/>
        <v>5.6015374424831244</v>
      </c>
      <c r="K2391" s="2">
        <f t="shared" si="292"/>
        <v>5.4097313448130446</v>
      </c>
    </row>
    <row r="2392" spans="1:11" ht="13.5" x14ac:dyDescent="0.25">
      <c r="A2392" s="3">
        <f>TITRES_STAT!B2395</f>
        <v>45488</v>
      </c>
      <c r="B2392" s="6">
        <f>TITRES_STAT!D2395</f>
        <v>5.8365999999999998</v>
      </c>
      <c r="C2392" s="2">
        <f t="shared" si="293"/>
        <v>0</v>
      </c>
      <c r="D2392" s="2">
        <f t="shared" si="294"/>
        <v>5.8254600000000005</v>
      </c>
      <c r="E2392" s="2">
        <f t="shared" si="296"/>
        <v>5.7576199999999993</v>
      </c>
      <c r="F2392" s="2">
        <f t="shared" si="297"/>
        <v>5.5609650000000013</v>
      </c>
      <c r="G2392" s="2">
        <f t="shared" si="291"/>
        <v>5.4170399999999974</v>
      </c>
      <c r="H2392" s="2">
        <f t="shared" si="295"/>
        <v>4.7198825000000024</v>
      </c>
      <c r="I2392" s="2">
        <f t="array" ref="I2392">SUMPRODUCT(B2376:B2395, (ROW(B2376:B2395)-ROW(B2376)+1)) / (20*21/2)</f>
        <v>5.7542257142857149</v>
      </c>
      <c r="J2392" s="2">
        <f t="shared" si="298"/>
        <v>5.6239243527228266</v>
      </c>
      <c r="K2392" s="2">
        <f t="shared" si="292"/>
        <v>5.4264712920752789</v>
      </c>
    </row>
    <row r="2393" spans="1:11" ht="13.5" x14ac:dyDescent="0.25">
      <c r="A2393" s="3">
        <f>TITRES_STAT!B2396</f>
        <v>45489</v>
      </c>
      <c r="B2393" s="6">
        <f>TITRES_STAT!D2396</f>
        <v>5.8924000000000003</v>
      </c>
      <c r="C2393" s="2">
        <f t="shared" si="293"/>
        <v>5.5800000000000516E-2</v>
      </c>
      <c r="D2393" s="2">
        <f t="shared" si="294"/>
        <v>5.8514800000000005</v>
      </c>
      <c r="E2393" s="2">
        <f t="shared" si="296"/>
        <v>5.7854999999999999</v>
      </c>
      <c r="F2393" s="2">
        <f t="shared" si="297"/>
        <v>5.5910400000000005</v>
      </c>
      <c r="G2393" s="2">
        <f t="shared" si="291"/>
        <v>5.4324819999999976</v>
      </c>
      <c r="H2393" s="2">
        <f t="shared" si="295"/>
        <v>4.7286075000000016</v>
      </c>
      <c r="I2393" s="2">
        <f t="array" ref="I2393">SUMPRODUCT(B2377:B2396, (ROW(B2377:B2396)-ROW(B2377)+1)) / (20*21/2)</f>
        <v>5.7722380952380945</v>
      </c>
      <c r="J2393" s="2">
        <f t="shared" si="298"/>
        <v>5.6494934619873192</v>
      </c>
      <c r="K2393" s="2">
        <f t="shared" si="292"/>
        <v>5.4447430061115423</v>
      </c>
    </row>
    <row r="2394" spans="1:11" ht="13.5" x14ac:dyDescent="0.25">
      <c r="A2394" s="3">
        <f>TITRES_STAT!B2397</f>
        <v>45490</v>
      </c>
      <c r="B2394" s="6">
        <f>TITRES_STAT!D2397</f>
        <v>5.8552</v>
      </c>
      <c r="C2394" s="2">
        <f t="shared" si="293"/>
        <v>-3.7200000000000344E-2</v>
      </c>
      <c r="D2394" s="2">
        <f t="shared" si="294"/>
        <v>5.8533400000000011</v>
      </c>
      <c r="E2394" s="2">
        <f t="shared" si="296"/>
        <v>5.8040899999999995</v>
      </c>
      <c r="F2394" s="2">
        <f t="shared" si="297"/>
        <v>5.6192549999999999</v>
      </c>
      <c r="G2394" s="2">
        <f t="shared" si="291"/>
        <v>5.4471799999999986</v>
      </c>
      <c r="H2394" s="2">
        <f t="shared" si="295"/>
        <v>4.7373170000000009</v>
      </c>
      <c r="I2394" s="2">
        <f t="array" ref="I2394">SUMPRODUCT(B2378:B2397, (ROW(B2378:B2397)-ROW(B2378)+1)) / (20*21/2)</f>
        <v>5.7876519047619048</v>
      </c>
      <c r="J2394" s="2">
        <f t="shared" si="298"/>
        <v>5.6690845608456701</v>
      </c>
      <c r="K2394" s="2">
        <f t="shared" si="292"/>
        <v>5.4608393588130504</v>
      </c>
    </row>
    <row r="2395" spans="1:11" ht="13.5" x14ac:dyDescent="0.25">
      <c r="A2395" s="3">
        <f>TITRES_STAT!B2398</f>
        <v>45491</v>
      </c>
      <c r="B2395" s="6">
        <f>TITRES_STAT!D2398</f>
        <v>5.8552</v>
      </c>
      <c r="C2395" s="2">
        <f t="shared" si="293"/>
        <v>0</v>
      </c>
      <c r="D2395" s="2">
        <f t="shared" si="294"/>
        <v>5.8552</v>
      </c>
      <c r="E2395" s="2">
        <f t="shared" si="296"/>
        <v>5.8226800000000001</v>
      </c>
      <c r="F2395" s="2">
        <f t="shared" si="297"/>
        <v>5.6474700000000002</v>
      </c>
      <c r="G2395" s="2">
        <f t="shared" si="291"/>
        <v>5.4630739999999989</v>
      </c>
      <c r="H2395" s="2">
        <f t="shared" si="295"/>
        <v>4.7462825000000013</v>
      </c>
      <c r="I2395" s="2">
        <f t="array" ref="I2395">SUMPRODUCT(B2379:B2398, (ROW(B2379:B2398)-ROW(B2379)+1)) / (20*21/2)</f>
        <v>5.8022385714285711</v>
      </c>
      <c r="J2395" s="2">
        <f t="shared" si="298"/>
        <v>5.6868098407651306</v>
      </c>
      <c r="K2395" s="2">
        <f t="shared" si="292"/>
        <v>5.4763044819968529</v>
      </c>
    </row>
    <row r="2396" spans="1:11" ht="13.5" x14ac:dyDescent="0.25">
      <c r="A2396" s="3">
        <f>TITRES_STAT!B2399</f>
        <v>45492</v>
      </c>
      <c r="B2396" s="6">
        <f>TITRES_STAT!D2399</f>
        <v>5.8365999999999998</v>
      </c>
      <c r="C2396" s="2">
        <f t="shared" si="293"/>
        <v>-1.8600000000000172E-2</v>
      </c>
      <c r="D2396" s="2">
        <f t="shared" si="294"/>
        <v>5.8552</v>
      </c>
      <c r="E2396" s="2">
        <f t="shared" si="296"/>
        <v>5.8319699999999992</v>
      </c>
      <c r="F2396" s="2">
        <f t="shared" si="297"/>
        <v>5.6747549999999993</v>
      </c>
      <c r="G2396" s="2">
        <f t="shared" si="291"/>
        <v>5.4773999999999994</v>
      </c>
      <c r="H2396" s="2">
        <f t="shared" si="295"/>
        <v>4.7547285000000006</v>
      </c>
      <c r="I2396" s="2">
        <f t="array" ref="I2396">SUMPRODUCT(B2380:B2399, (ROW(B2380:B2399)-ROW(B2380)+1)) / (20*21/2)</f>
        <v>5.8143819047619045</v>
      </c>
      <c r="J2396" s="2">
        <f t="shared" si="298"/>
        <v>5.7010755702160703</v>
      </c>
      <c r="K2396" s="2">
        <f t="shared" si="292"/>
        <v>5.4904337179969769</v>
      </c>
    </row>
    <row r="2397" spans="1:11" ht="13.5" x14ac:dyDescent="0.25">
      <c r="A2397" s="3">
        <f>TITRES_STAT!B2400</f>
        <v>45495</v>
      </c>
      <c r="B2397" s="6">
        <f>TITRES_STAT!D2400</f>
        <v>5.8365999999999998</v>
      </c>
      <c r="C2397" s="2">
        <f t="shared" si="293"/>
        <v>0</v>
      </c>
      <c r="D2397" s="2">
        <f t="shared" si="294"/>
        <v>5.8552000000000008</v>
      </c>
      <c r="E2397" s="2">
        <f t="shared" si="296"/>
        <v>5.8403299999999989</v>
      </c>
      <c r="F2397" s="2">
        <f t="shared" si="297"/>
        <v>5.7020400000000002</v>
      </c>
      <c r="G2397" s="2">
        <f t="shared" si="291"/>
        <v>5.4866059999999983</v>
      </c>
      <c r="H2397" s="2">
        <f t="shared" si="295"/>
        <v>4.7631744999999999</v>
      </c>
      <c r="I2397" s="2">
        <f t="array" ref="I2397">SUMPRODUCT(B2381:B2400, (ROW(B2381:B2400)-ROW(B2381)+1)) / (20*21/2)</f>
        <v>5.8292014285714275</v>
      </c>
      <c r="J2397" s="2">
        <f t="shared" si="298"/>
        <v>5.7139826587669207</v>
      </c>
      <c r="K2397" s="2">
        <f t="shared" si="292"/>
        <v>5.5040088663108211</v>
      </c>
    </row>
    <row r="2398" spans="1:11" ht="13.5" x14ac:dyDescent="0.25">
      <c r="A2398" s="3">
        <f>TITRES_STAT!B2401</f>
        <v>45496</v>
      </c>
      <c r="B2398" s="6">
        <f>TITRES_STAT!D2401</f>
        <v>5.8552</v>
      </c>
      <c r="C2398" s="2">
        <f t="shared" si="293"/>
        <v>1.8600000000000172E-2</v>
      </c>
      <c r="D2398" s="2">
        <f t="shared" si="294"/>
        <v>5.8477600000000001</v>
      </c>
      <c r="E2398" s="2">
        <f t="shared" si="296"/>
        <v>5.8496199999999989</v>
      </c>
      <c r="F2398" s="2">
        <f t="shared" si="297"/>
        <v>5.7276949999999998</v>
      </c>
      <c r="G2398" s="2">
        <f t="shared" si="291"/>
        <v>5.4978919999999993</v>
      </c>
      <c r="H2398" s="2">
        <f t="shared" si="295"/>
        <v>4.7718414999999998</v>
      </c>
      <c r="I2398" s="2">
        <f t="array" ref="I2398">SUMPRODUCT(B2382:B2401, (ROW(B2382:B2401)-ROW(B2382)+1)) / (20*21/2)</f>
        <v>5.8417628571428573</v>
      </c>
      <c r="J2398" s="2">
        <f t="shared" si="298"/>
        <v>5.7274319293605478</v>
      </c>
      <c r="K2398" s="2">
        <f t="shared" si="292"/>
        <v>5.5177810676319661</v>
      </c>
    </row>
    <row r="2399" spans="1:11" ht="13.5" x14ac:dyDescent="0.25">
      <c r="A2399" s="3">
        <f>TITRES_STAT!B2402</f>
        <v>45497</v>
      </c>
      <c r="B2399" s="6">
        <f>TITRES_STAT!D2402</f>
        <v>5.8552</v>
      </c>
      <c r="C2399" s="2">
        <f t="shared" si="293"/>
        <v>0</v>
      </c>
      <c r="D2399" s="2">
        <f t="shared" si="294"/>
        <v>5.8477600000000001</v>
      </c>
      <c r="E2399" s="2">
        <f t="shared" si="296"/>
        <v>5.8505500000000001</v>
      </c>
      <c r="F2399" s="2">
        <f t="shared" si="297"/>
        <v>5.7460949999999995</v>
      </c>
      <c r="G2399" s="2">
        <f t="shared" si="291"/>
        <v>5.5108839999999999</v>
      </c>
      <c r="H2399" s="2">
        <f t="shared" si="295"/>
        <v>4.7804229999999999</v>
      </c>
      <c r="I2399" s="2">
        <f t="array" ref="I2399">SUMPRODUCT(B2383:B2402, (ROW(B2383:B2402)-ROW(B2383)+1)) / (20*21/2)</f>
        <v>5.8520661904761901</v>
      </c>
      <c r="J2399" s="2">
        <f t="shared" si="298"/>
        <v>5.7396003170404963</v>
      </c>
      <c r="K2399" s="2">
        <f t="shared" si="292"/>
        <v>5.5310131826267916</v>
      </c>
    </row>
    <row r="2400" spans="1:11" ht="13.5" x14ac:dyDescent="0.25">
      <c r="A2400" s="3">
        <f>TITRES_STAT!B2403</f>
        <v>45499</v>
      </c>
      <c r="B2400" s="6">
        <f>TITRES_STAT!D2403</f>
        <v>5.9016999999999999</v>
      </c>
      <c r="C2400" s="2">
        <f t="shared" si="293"/>
        <v>4.6499999999999986E-2</v>
      </c>
      <c r="D2400" s="2">
        <f t="shared" si="294"/>
        <v>5.8570599999999997</v>
      </c>
      <c r="E2400" s="2">
        <f t="shared" si="296"/>
        <v>5.8561299999999994</v>
      </c>
      <c r="F2400" s="2">
        <f t="shared" si="297"/>
        <v>5.7698049999999999</v>
      </c>
      <c r="G2400" s="2">
        <f t="shared" si="291"/>
        <v>5.5232700000000001</v>
      </c>
      <c r="H2400" s="2">
        <f t="shared" si="295"/>
        <v>4.7892369999999991</v>
      </c>
      <c r="I2400" s="2">
        <f t="array" ref="I2400">SUMPRODUCT(B2384:B2403, (ROW(B2384:B2403)-ROW(B2384)+1)) / (20*21/2)</f>
        <v>5.8507438095238102</v>
      </c>
      <c r="J2400" s="2">
        <f t="shared" si="298"/>
        <v>5.7550383820842583</v>
      </c>
      <c r="K2400" s="2">
        <f t="shared" si="292"/>
        <v>5.5455499205629959</v>
      </c>
    </row>
    <row r="2401" spans="1:11" ht="13.5" x14ac:dyDescent="0.25">
      <c r="A2401" s="3">
        <f>TITRES_STAT!B2404</f>
        <v>45502</v>
      </c>
      <c r="B2401" s="6">
        <f>TITRES_STAT!D2404</f>
        <v>5.9016999999999999</v>
      </c>
      <c r="C2401" s="2">
        <f t="shared" si="293"/>
        <v>0</v>
      </c>
      <c r="D2401" s="2">
        <f t="shared" si="294"/>
        <v>5.8700799999999997</v>
      </c>
      <c r="E2401" s="2">
        <f t="shared" si="296"/>
        <v>5.862639999999999</v>
      </c>
      <c r="F2401" s="2">
        <f t="shared" si="297"/>
        <v>5.7935149999999993</v>
      </c>
      <c r="G2401" s="2">
        <f t="shared" si="291"/>
        <v>5.5322420000000001</v>
      </c>
      <c r="H2401" s="2">
        <f t="shared" si="295"/>
        <v>4.798008499999999</v>
      </c>
      <c r="I2401" s="2">
        <f t="array" ref="I2401">SUMPRODUCT(B2385:B2404, (ROW(B2385:B2404)-ROW(B2385)+1)) / (20*21/2)</f>
        <v>5.8573838095238084</v>
      </c>
      <c r="J2401" s="2">
        <f t="shared" si="298"/>
        <v>5.769006155219091</v>
      </c>
      <c r="K2401" s="2">
        <f t="shared" si="292"/>
        <v>5.5595165903448391</v>
      </c>
    </row>
    <row r="2402" spans="1:11" ht="13.5" x14ac:dyDescent="0.25">
      <c r="A2402" s="3">
        <f>TITRES_STAT!B2405</f>
        <v>45503</v>
      </c>
      <c r="B2402" s="6">
        <f>TITRES_STAT!D2405</f>
        <v>5.9016999999999999</v>
      </c>
      <c r="C2402" s="2">
        <f t="shared" si="293"/>
        <v>0</v>
      </c>
      <c r="D2402" s="2">
        <f t="shared" si="294"/>
        <v>5.8830999999999989</v>
      </c>
      <c r="E2402" s="2">
        <f t="shared" si="296"/>
        <v>5.8691499999999994</v>
      </c>
      <c r="F2402" s="2">
        <f t="shared" si="297"/>
        <v>5.8133850000000002</v>
      </c>
      <c r="G2402" s="2">
        <f t="shared" si="291"/>
        <v>5.5410439999999994</v>
      </c>
      <c r="H2402" s="2">
        <f t="shared" si="295"/>
        <v>4.8067799999999989</v>
      </c>
      <c r="I2402" s="2">
        <f t="array" ref="I2402">SUMPRODUCT(B2386:B2405, (ROW(B2386:B2405)-ROW(B2386)+1)) / (20*21/2)</f>
        <v>5.8629614285714284</v>
      </c>
      <c r="J2402" s="2">
        <f t="shared" si="298"/>
        <v>5.781643664245844</v>
      </c>
      <c r="K2402" s="2">
        <f t="shared" si="292"/>
        <v>5.5729355475862175</v>
      </c>
    </row>
    <row r="2403" spans="1:11" ht="13.5" x14ac:dyDescent="0.25">
      <c r="A2403" s="3">
        <f>TITRES_STAT!B2406</f>
        <v>45504</v>
      </c>
      <c r="B2403" s="6">
        <f>TITRES_STAT!D2406</f>
        <v>5.7995000000000001</v>
      </c>
      <c r="C2403" s="2">
        <f t="shared" si="293"/>
        <v>-0.10219999999999985</v>
      </c>
      <c r="D2403" s="2">
        <f t="shared" si="294"/>
        <v>5.8719599999999996</v>
      </c>
      <c r="E2403" s="2">
        <f t="shared" si="296"/>
        <v>5.8598599999999994</v>
      </c>
      <c r="F2403" s="2">
        <f t="shared" si="297"/>
        <v>5.8226800000000001</v>
      </c>
      <c r="G2403" s="2">
        <f t="shared" si="291"/>
        <v>5.5462659999999993</v>
      </c>
      <c r="H2403" s="2">
        <f t="shared" si="295"/>
        <v>4.8150829999999987</v>
      </c>
      <c r="I2403" s="2">
        <f t="array" ref="I2403">SUMPRODUCT(B2387:B2406, (ROW(B2387:B2406)-ROW(B2387)+1)) / (20*21/2)</f>
        <v>5.8674766666666658</v>
      </c>
      <c r="J2403" s="2">
        <f t="shared" si="298"/>
        <v>5.7833442676510014</v>
      </c>
      <c r="K2403" s="2">
        <f t="shared" si="292"/>
        <v>5.5818204280730326</v>
      </c>
    </row>
    <row r="2404" spans="1:11" ht="13.5" x14ac:dyDescent="0.25">
      <c r="A2404" s="3">
        <f>TITRES_STAT!B2407</f>
        <v>45505</v>
      </c>
      <c r="B2404" s="6">
        <f>TITRES_STAT!D2407</f>
        <v>5.8924000000000003</v>
      </c>
      <c r="C2404" s="2">
        <f t="shared" si="293"/>
        <v>9.2900000000000205E-2</v>
      </c>
      <c r="D2404" s="2">
        <f t="shared" si="294"/>
        <v>5.8794000000000013</v>
      </c>
      <c r="E2404" s="2">
        <f t="shared" si="296"/>
        <v>5.8635800000000007</v>
      </c>
      <c r="F2404" s="2">
        <f t="shared" si="297"/>
        <v>5.8338349999999997</v>
      </c>
      <c r="G2404" s="2">
        <f t="shared" si="291"/>
        <v>5.5548819999999992</v>
      </c>
      <c r="H2404" s="2">
        <f t="shared" si="295"/>
        <v>4.8240639999999981</v>
      </c>
      <c r="I2404" s="2">
        <f t="array" ref="I2404">SUMPRODUCT(B2388:B2407, (ROW(B2388:B2407)-ROW(B2388)+1)) / (20*21/2)</f>
        <v>5.8677409523809523</v>
      </c>
      <c r="J2404" s="2">
        <f t="shared" si="298"/>
        <v>5.7937305278747155</v>
      </c>
      <c r="K2404" s="2">
        <f t="shared" si="292"/>
        <v>5.594000019128992</v>
      </c>
    </row>
    <row r="2405" spans="1:11" ht="13.5" x14ac:dyDescent="0.25">
      <c r="A2405" s="3">
        <f>TITRES_STAT!B2408</f>
        <v>45506</v>
      </c>
      <c r="B2405" s="6">
        <f>TITRES_STAT!D2408</f>
        <v>5.8924000000000003</v>
      </c>
      <c r="C2405" s="2">
        <f t="shared" si="293"/>
        <v>0</v>
      </c>
      <c r="D2405" s="2">
        <f t="shared" si="294"/>
        <v>5.8775400000000007</v>
      </c>
      <c r="E2405" s="2">
        <f t="shared" si="296"/>
        <v>5.8673000000000002</v>
      </c>
      <c r="F2405" s="2">
        <f t="shared" si="297"/>
        <v>5.8449900000000001</v>
      </c>
      <c r="G2405" s="2">
        <f t="shared" si="291"/>
        <v>5.5634979999999992</v>
      </c>
      <c r="H2405" s="2">
        <f t="shared" si="295"/>
        <v>4.8334714999999981</v>
      </c>
      <c r="I2405" s="2">
        <f t="array" ref="I2405">SUMPRODUCT(B2389:B2408, (ROW(B2389:B2408)-ROW(B2389)+1)) / (20*21/2)</f>
        <v>5.8675185714285716</v>
      </c>
      <c r="J2405" s="2">
        <f t="shared" si="298"/>
        <v>5.803127620458076</v>
      </c>
      <c r="K2405" s="2">
        <f t="shared" si="292"/>
        <v>5.6057019791631495</v>
      </c>
    </row>
    <row r="2406" spans="1:11" ht="13.5" x14ac:dyDescent="0.25">
      <c r="A2406" s="3">
        <f>TITRES_STAT!B2409</f>
        <v>45509</v>
      </c>
      <c r="B2406" s="6">
        <f>TITRES_STAT!D2409</f>
        <v>5.8924000000000003</v>
      </c>
      <c r="C2406" s="2">
        <f t="shared" si="293"/>
        <v>0</v>
      </c>
      <c r="D2406" s="2">
        <f t="shared" si="294"/>
        <v>5.8756800000000009</v>
      </c>
      <c r="E2406" s="2">
        <f t="shared" si="296"/>
        <v>5.8728800000000003</v>
      </c>
      <c r="F2406" s="2">
        <f t="shared" si="297"/>
        <v>5.8524249999999984</v>
      </c>
      <c r="G2406" s="2">
        <f t="shared" si="291"/>
        <v>5.5729679999999995</v>
      </c>
      <c r="H2406" s="2">
        <f t="shared" si="295"/>
        <v>4.8428789999999982</v>
      </c>
      <c r="I2406" s="2">
        <f t="array" ref="I2406">SUMPRODUCT(B2390:B2409, (ROW(B2390:B2409)-ROW(B2390)+1)) / (20*21/2)</f>
        <v>5.8677395238095231</v>
      </c>
      <c r="J2406" s="2">
        <f t="shared" si="298"/>
        <v>5.8116297518430207</v>
      </c>
      <c r="K2406" s="2">
        <f t="shared" si="292"/>
        <v>5.6169450388038102</v>
      </c>
    </row>
    <row r="2407" spans="1:11" ht="13.5" x14ac:dyDescent="0.25">
      <c r="A2407" s="3">
        <f>TITRES_STAT!B2410</f>
        <v>45510</v>
      </c>
      <c r="B2407" s="6">
        <f>TITRES_STAT!D2410</f>
        <v>5.8552</v>
      </c>
      <c r="C2407" s="2">
        <f t="shared" si="293"/>
        <v>-3.7200000000000344E-2</v>
      </c>
      <c r="D2407" s="2">
        <f t="shared" si="294"/>
        <v>5.8663800000000004</v>
      </c>
      <c r="E2407" s="2">
        <f t="shared" si="296"/>
        <v>5.8747400000000001</v>
      </c>
      <c r="F2407" s="2">
        <f t="shared" si="297"/>
        <v>5.8575349999999986</v>
      </c>
      <c r="G2407" s="2">
        <f t="shared" si="291"/>
        <v>5.5825460000000007</v>
      </c>
      <c r="H2407" s="2">
        <f t="shared" si="295"/>
        <v>4.852100499999997</v>
      </c>
      <c r="I2407" s="2">
        <f t="array" ref="I2407">SUMPRODUCT(B2391:B2410, (ROW(B2391:B2410)-ROW(B2391)+1)) / (20*21/2)</f>
        <v>5.8678719047619046</v>
      </c>
      <c r="J2407" s="2">
        <f t="shared" si="298"/>
        <v>5.8157792992865431</v>
      </c>
      <c r="K2407" s="2">
        <f t="shared" si="292"/>
        <v>5.6262883706154261</v>
      </c>
    </row>
    <row r="2408" spans="1:11" ht="13.5" x14ac:dyDescent="0.25">
      <c r="A2408" s="3">
        <f>TITRES_STAT!B2411</f>
        <v>45511</v>
      </c>
      <c r="B2408" s="6">
        <f>TITRES_STAT!D2411</f>
        <v>5.8552</v>
      </c>
      <c r="C2408" s="2">
        <f t="shared" si="293"/>
        <v>0</v>
      </c>
      <c r="D2408" s="2">
        <f t="shared" si="294"/>
        <v>5.8775199999999996</v>
      </c>
      <c r="E2408" s="2">
        <f t="shared" si="296"/>
        <v>5.8747400000000001</v>
      </c>
      <c r="F2408" s="2">
        <f t="shared" si="297"/>
        <v>5.8621799999999986</v>
      </c>
      <c r="G2408" s="2">
        <f t="shared" si="291"/>
        <v>5.592124000000001</v>
      </c>
      <c r="H2408" s="2">
        <f t="shared" si="295"/>
        <v>4.8613219999999977</v>
      </c>
      <c r="I2408" s="2">
        <f t="array" ref="I2408">SUMPRODUCT(B2392:B2411, (ROW(B2392:B2411)-ROW(B2392)+1)) / (20*21/2)</f>
        <v>5.867915714285715</v>
      </c>
      <c r="J2408" s="2">
        <f t="shared" si="298"/>
        <v>5.8195336517354441</v>
      </c>
      <c r="K2408" s="2">
        <f t="shared" si="292"/>
        <v>5.6352652972579591</v>
      </c>
    </row>
    <row r="2409" spans="1:11" ht="13.5" x14ac:dyDescent="0.25">
      <c r="A2409" s="3">
        <f>TITRES_STAT!B2412</f>
        <v>45512</v>
      </c>
      <c r="B2409" s="6">
        <f>TITRES_STAT!D2412</f>
        <v>5.8644999999999996</v>
      </c>
      <c r="C2409" s="2">
        <f t="shared" si="293"/>
        <v>9.2999999999996419E-3</v>
      </c>
      <c r="D2409" s="2">
        <f t="shared" si="294"/>
        <v>5.8719400000000004</v>
      </c>
      <c r="E2409" s="2">
        <f t="shared" si="296"/>
        <v>5.8756700000000004</v>
      </c>
      <c r="F2409" s="2">
        <f t="shared" si="297"/>
        <v>5.8631099999999989</v>
      </c>
      <c r="G2409" s="2">
        <f t="shared" si="291"/>
        <v>5.6022300000000005</v>
      </c>
      <c r="H2409" s="2">
        <f t="shared" si="295"/>
        <v>4.8705474999999971</v>
      </c>
      <c r="I2409" s="2">
        <f t="array" ref="I2409">SUMPRODUCT(B2393:B2412, (ROW(B2393:B2412)-ROW(B2393)+1)) / (20*21/2)</f>
        <v>5.8678266666666659</v>
      </c>
      <c r="J2409" s="2">
        <f t="shared" si="298"/>
        <v>5.8238161610939727</v>
      </c>
      <c r="K2409" s="2">
        <f t="shared" si="292"/>
        <v>5.6442548934439216</v>
      </c>
    </row>
    <row r="2410" spans="1:11" ht="13.5" x14ac:dyDescent="0.25">
      <c r="A2410" s="3">
        <f>TITRES_STAT!B2413</f>
        <v>45513</v>
      </c>
      <c r="B2410" s="6">
        <f>TITRES_STAT!D2413</f>
        <v>5.8644999999999996</v>
      </c>
      <c r="C2410" s="2">
        <f t="shared" si="293"/>
        <v>0</v>
      </c>
      <c r="D2410" s="2">
        <f t="shared" si="294"/>
        <v>5.8663600000000002</v>
      </c>
      <c r="E2410" s="2">
        <f t="shared" si="296"/>
        <v>5.87195</v>
      </c>
      <c r="F2410" s="2">
        <f t="shared" si="297"/>
        <v>5.8640399999999984</v>
      </c>
      <c r="G2410" s="2">
        <f t="shared" si="291"/>
        <v>5.6123360000000027</v>
      </c>
      <c r="H2410" s="2">
        <f t="shared" si="295"/>
        <v>4.8794744999999979</v>
      </c>
      <c r="I2410" s="2">
        <f t="array" ref="I2410">SUMPRODUCT(B2394:B2413, (ROW(B2394:B2413)-ROW(B2394)+1)) / (20*21/2)</f>
        <v>5.8693761904761912</v>
      </c>
      <c r="J2410" s="2">
        <f t="shared" si="298"/>
        <v>5.8276908124183571</v>
      </c>
      <c r="K2410" s="2">
        <f t="shared" si="292"/>
        <v>5.6528919564461209</v>
      </c>
    </row>
    <row r="2411" spans="1:11" ht="13.5" x14ac:dyDescent="0.25">
      <c r="A2411" s="3">
        <f>TITRES_STAT!B2414</f>
        <v>45516</v>
      </c>
      <c r="B2411" s="6">
        <f>TITRES_STAT!D2414</f>
        <v>5.8644999999999996</v>
      </c>
      <c r="C2411" s="2">
        <f t="shared" si="293"/>
        <v>0</v>
      </c>
      <c r="D2411" s="2">
        <f t="shared" si="294"/>
        <v>5.8607800000000001</v>
      </c>
      <c r="E2411" s="2">
        <f t="shared" si="296"/>
        <v>5.8682300000000005</v>
      </c>
      <c r="F2411" s="2">
        <f t="shared" si="297"/>
        <v>5.865434999999998</v>
      </c>
      <c r="G2411" s="2">
        <f t="shared" si="291"/>
        <v>5.6229540000000036</v>
      </c>
      <c r="H2411" s="2">
        <f t="shared" si="295"/>
        <v>4.8886999999999974</v>
      </c>
      <c r="I2411" s="2">
        <f t="array" ref="I2411">SUMPRODUCT(B2395:B2414, (ROW(B2395:B2414)-ROW(B2395)+1)) / (20*21/2)</f>
        <v>5.8718557142857142</v>
      </c>
      <c r="J2411" s="2">
        <f t="shared" si="298"/>
        <v>5.8311964493308945</v>
      </c>
      <c r="K2411" s="2">
        <f t="shared" si="292"/>
        <v>5.661190311095293</v>
      </c>
    </row>
    <row r="2412" spans="1:11" ht="13.5" x14ac:dyDescent="0.25">
      <c r="A2412" s="3">
        <f>TITRES_STAT!B2415</f>
        <v>45518</v>
      </c>
      <c r="B2412" s="6">
        <f>TITRES_STAT!D2415</f>
        <v>5.8644999999999996</v>
      </c>
      <c r="C2412" s="2">
        <f t="shared" si="293"/>
        <v>0</v>
      </c>
      <c r="D2412" s="2">
        <f t="shared" si="294"/>
        <v>5.8626399999999999</v>
      </c>
      <c r="E2412" s="2">
        <f t="shared" si="296"/>
        <v>5.8645100000000001</v>
      </c>
      <c r="F2412" s="2">
        <f t="shared" si="297"/>
        <v>5.8668299999999975</v>
      </c>
      <c r="G2412" s="2">
        <f t="shared" si="291"/>
        <v>5.6335720000000027</v>
      </c>
      <c r="H2412" s="2">
        <f t="shared" si="295"/>
        <v>4.8976269999999973</v>
      </c>
      <c r="I2412" s="2">
        <f t="array" ref="I2412">SUMPRODUCT(B2396:B2415, (ROW(B2396:B2415)-ROW(B2396)+1)) / (20*21/2)</f>
        <v>5.8741580952380943</v>
      </c>
      <c r="J2412" s="2">
        <f t="shared" si="298"/>
        <v>5.8343682160612858</v>
      </c>
      <c r="K2412" s="2">
        <f t="shared" si="292"/>
        <v>5.6691632400719483</v>
      </c>
    </row>
    <row r="2413" spans="1:11" ht="13.5" x14ac:dyDescent="0.25">
      <c r="A2413" s="3">
        <f>TITRES_STAT!B2416</f>
        <v>45519</v>
      </c>
      <c r="B2413" s="6">
        <f>TITRES_STAT!D2416</f>
        <v>5.8830999999999998</v>
      </c>
      <c r="C2413" s="2">
        <f t="shared" si="293"/>
        <v>1.8600000000000172E-2</v>
      </c>
      <c r="D2413" s="2">
        <f t="shared" si="294"/>
        <v>5.8682199999999991</v>
      </c>
      <c r="E2413" s="2">
        <f t="shared" si="296"/>
        <v>5.8728699999999998</v>
      </c>
      <c r="F2413" s="2">
        <f t="shared" si="297"/>
        <v>5.8663649999999983</v>
      </c>
      <c r="G2413" s="2">
        <f t="shared" si="291"/>
        <v>5.6447320000000021</v>
      </c>
      <c r="H2413" s="2">
        <f t="shared" si="295"/>
        <v>4.9065614999999978</v>
      </c>
      <c r="I2413" s="2">
        <f t="array" ref="I2413">SUMPRODUCT(B2397:B2416, (ROW(B2397:B2416)-ROW(B2397)+1)) / (20*21/2)</f>
        <v>5.8745119047619045</v>
      </c>
      <c r="J2413" s="2">
        <f t="shared" si="298"/>
        <v>5.839009338341163</v>
      </c>
      <c r="K2413" s="2">
        <f t="shared" si="292"/>
        <v>5.6775529169318721</v>
      </c>
    </row>
    <row r="2414" spans="1:11" ht="13.5" x14ac:dyDescent="0.25">
      <c r="A2414" s="3">
        <f>TITRES_STAT!B2417</f>
        <v>45520</v>
      </c>
      <c r="B2414" s="6">
        <f>TITRES_STAT!D2417</f>
        <v>5.8924000000000003</v>
      </c>
      <c r="C2414" s="2">
        <f t="shared" si="293"/>
        <v>9.3000000000005301E-3</v>
      </c>
      <c r="D2414" s="2">
        <f t="shared" si="294"/>
        <v>5.8738000000000001</v>
      </c>
      <c r="E2414" s="2">
        <f t="shared" si="296"/>
        <v>5.8728699999999998</v>
      </c>
      <c r="F2414" s="2">
        <f t="shared" si="297"/>
        <v>5.868224999999998</v>
      </c>
      <c r="G2414" s="2">
        <f t="shared" si="291"/>
        <v>5.6560780000000026</v>
      </c>
      <c r="H2414" s="2">
        <f t="shared" si="295"/>
        <v>4.9155424999999973</v>
      </c>
      <c r="I2414" s="2">
        <f t="array" ref="I2414">SUMPRODUCT(B2398:B2417, (ROW(B2398:B2417)-ROW(B2398)+1)) / (20*21/2)</f>
        <v>5.8755742857142854</v>
      </c>
      <c r="J2414" s="2">
        <f t="shared" si="298"/>
        <v>5.8440941632610519</v>
      </c>
      <c r="K2414" s="2">
        <f t="shared" si="292"/>
        <v>5.685978292738465</v>
      </c>
    </row>
    <row r="2415" spans="1:11" ht="13.5" x14ac:dyDescent="0.25">
      <c r="A2415" s="3">
        <f>TITRES_STAT!B2418</f>
        <v>45523</v>
      </c>
      <c r="B2415" s="6">
        <f>TITRES_STAT!D2418</f>
        <v>5.8924000000000003</v>
      </c>
      <c r="C2415" s="2">
        <f t="shared" si="293"/>
        <v>0</v>
      </c>
      <c r="D2415" s="2">
        <f t="shared" si="294"/>
        <v>5.8793800000000003</v>
      </c>
      <c r="E2415" s="2">
        <f t="shared" si="296"/>
        <v>5.8728700000000007</v>
      </c>
      <c r="F2415" s="2">
        <f t="shared" si="297"/>
        <v>5.8700849999999978</v>
      </c>
      <c r="G2415" s="2">
        <f t="shared" si="291"/>
        <v>5.6677660000000012</v>
      </c>
      <c r="H2415" s="2">
        <f t="shared" si="295"/>
        <v>4.9244809999999966</v>
      </c>
      <c r="I2415" s="2">
        <f t="array" ref="I2415">SUMPRODUCT(B2399:B2418, (ROW(B2399:B2418)-ROW(B2399)+1)) / (20*21/2)</f>
        <v>5.8737580952380943</v>
      </c>
      <c r="J2415" s="2">
        <f t="shared" si="298"/>
        <v>5.8486947191409513</v>
      </c>
      <c r="K2415" s="2">
        <f t="shared" si="292"/>
        <v>5.6940732616506819</v>
      </c>
    </row>
    <row r="2416" spans="1:11" ht="13.5" x14ac:dyDescent="0.25">
      <c r="A2416" s="3">
        <f>TITRES_STAT!B2419</f>
        <v>45524</v>
      </c>
      <c r="B2416" s="6">
        <f>TITRES_STAT!D2419</f>
        <v>5.8738000000000001</v>
      </c>
      <c r="C2416" s="2">
        <f t="shared" si="293"/>
        <v>-1.8600000000000172E-2</v>
      </c>
      <c r="D2416" s="2">
        <f t="shared" si="294"/>
        <v>5.88124</v>
      </c>
      <c r="E2416" s="2">
        <f t="shared" si="296"/>
        <v>5.8710100000000001</v>
      </c>
      <c r="F2416" s="2">
        <f t="shared" si="297"/>
        <v>5.8719449999999984</v>
      </c>
      <c r="G2416" s="2">
        <f t="shared" si="291"/>
        <v>5.6794240000000009</v>
      </c>
      <c r="H2416" s="2">
        <f t="shared" si="295"/>
        <v>4.9333689999999963</v>
      </c>
      <c r="I2416" s="2">
        <f t="array" ref="I2416">SUMPRODUCT(B2400:B2419, (ROW(B2400:B2419)-ROW(B2400)+1)) / (20*21/2)</f>
        <v>5.8745990476190473</v>
      </c>
      <c r="J2416" s="2">
        <f t="shared" si="298"/>
        <v>5.8510856982703849</v>
      </c>
      <c r="K2416" s="2">
        <f t="shared" si="292"/>
        <v>5.7011213690369296</v>
      </c>
    </row>
    <row r="2417" spans="1:11" ht="13.5" x14ac:dyDescent="0.25">
      <c r="A2417" s="3">
        <f>TITRES_STAT!B2420</f>
        <v>45525</v>
      </c>
      <c r="B2417" s="6">
        <f>TITRES_STAT!D2420</f>
        <v>5.8830999999999998</v>
      </c>
      <c r="C2417" s="2">
        <f t="shared" si="293"/>
        <v>9.2999999999996419E-3</v>
      </c>
      <c r="D2417" s="2">
        <f t="shared" si="294"/>
        <v>5.8849600000000004</v>
      </c>
      <c r="E2417" s="2">
        <f t="shared" si="296"/>
        <v>5.873800000000001</v>
      </c>
      <c r="F2417" s="2">
        <f t="shared" si="297"/>
        <v>5.8742699999999974</v>
      </c>
      <c r="G2417" s="2">
        <f t="shared" si="291"/>
        <v>5.6910960000000008</v>
      </c>
      <c r="H2417" s="2">
        <f t="shared" si="295"/>
        <v>4.9423034999999969</v>
      </c>
      <c r="I2417" s="2">
        <f t="array" ref="I2417">SUMPRODUCT(B2401:B2420, (ROW(B2401:B2420)-ROW(B2401)+1)) / (20*21/2)</f>
        <v>5.8761928571428568</v>
      </c>
      <c r="J2417" s="2">
        <f t="shared" si="298"/>
        <v>5.8541346793874904</v>
      </c>
      <c r="K2417" s="2">
        <f t="shared" si="292"/>
        <v>5.7082577859374419</v>
      </c>
    </row>
    <row r="2418" spans="1:11" ht="13.5" x14ac:dyDescent="0.25">
      <c r="A2418" s="3">
        <f>TITRES_STAT!B2421</f>
        <v>45526</v>
      </c>
      <c r="B2418" s="6">
        <f>TITRES_STAT!D2421</f>
        <v>5.8552</v>
      </c>
      <c r="C2418" s="2">
        <f t="shared" si="293"/>
        <v>-2.7899999999999814E-2</v>
      </c>
      <c r="D2418" s="2">
        <f t="shared" si="294"/>
        <v>5.8793799999999994</v>
      </c>
      <c r="E2418" s="2">
        <f t="shared" si="296"/>
        <v>5.8738000000000001</v>
      </c>
      <c r="F2418" s="2">
        <f t="shared" si="297"/>
        <v>5.8742699999999974</v>
      </c>
      <c r="G2418" s="2">
        <f t="shared" ref="G2418:G2481" si="299">AVERAGE(B2369:B2418)</f>
        <v>5.7006740000000011</v>
      </c>
      <c r="H2418" s="2">
        <f t="shared" si="295"/>
        <v>4.951098499999997</v>
      </c>
      <c r="I2418" s="2">
        <f t="array" ref="I2418">SUMPRODUCT(B2402:B2421, (ROW(B2402:B2421)-ROW(B2402)+1)) / (20*21/2)</f>
        <v>5.8769452380952378</v>
      </c>
      <c r="J2418" s="2">
        <f t="shared" si="298"/>
        <v>5.8542361384934436</v>
      </c>
      <c r="K2418" s="2">
        <f t="shared" si="292"/>
        <v>5.7140202257046013</v>
      </c>
    </row>
    <row r="2419" spans="1:11" ht="13.5" x14ac:dyDescent="0.25">
      <c r="A2419" s="3">
        <f>TITRES_STAT!B2422</f>
        <v>45527</v>
      </c>
      <c r="B2419" s="6">
        <f>TITRES_STAT!D2422</f>
        <v>5.8830999999999998</v>
      </c>
      <c r="C2419" s="2">
        <f t="shared" si="293"/>
        <v>2.7899999999999814E-2</v>
      </c>
      <c r="D2419" s="2">
        <f t="shared" si="294"/>
        <v>5.8775199999999996</v>
      </c>
      <c r="E2419" s="2">
        <f t="shared" si="296"/>
        <v>5.8756600000000008</v>
      </c>
      <c r="F2419" s="2">
        <f t="shared" si="297"/>
        <v>5.8756649999999997</v>
      </c>
      <c r="G2419" s="2">
        <f t="shared" si="299"/>
        <v>5.712518000000002</v>
      </c>
      <c r="H2419" s="2">
        <f t="shared" si="295"/>
        <v>4.9600329999999966</v>
      </c>
      <c r="I2419" s="2">
        <f t="array" ref="I2419">SUMPRODUCT(B2403:B2422, (ROW(B2403:B2422)-ROW(B2403)+1)) / (20*21/2)</f>
        <v>5.8786719047619052</v>
      </c>
      <c r="J2419" s="2">
        <f t="shared" si="298"/>
        <v>5.856985077684544</v>
      </c>
      <c r="K2419" s="2">
        <f t="shared" ref="K2419:K2482" si="300">$K$4*B2419+(1-$K$4)*K2418</f>
        <v>5.7206508050887344</v>
      </c>
    </row>
    <row r="2420" spans="1:11" ht="13.5" x14ac:dyDescent="0.25">
      <c r="A2420" s="3">
        <f>TITRES_STAT!B2423</f>
        <v>45530</v>
      </c>
      <c r="B2420" s="6">
        <f>TITRES_STAT!D2423</f>
        <v>5.8924000000000003</v>
      </c>
      <c r="C2420" s="2">
        <f t="shared" si="293"/>
        <v>9.3000000000005301E-3</v>
      </c>
      <c r="D2420" s="2">
        <f t="shared" si="294"/>
        <v>5.8775199999999996</v>
      </c>
      <c r="E2420" s="2">
        <f t="shared" si="296"/>
        <v>5.87845</v>
      </c>
      <c r="F2420" s="2">
        <f t="shared" si="297"/>
        <v>5.8751999999999986</v>
      </c>
      <c r="G2420" s="2">
        <f t="shared" si="299"/>
        <v>5.7245480000000022</v>
      </c>
      <c r="H2420" s="2">
        <f t="shared" si="295"/>
        <v>4.969013999999996</v>
      </c>
      <c r="I2420" s="2">
        <f t="array" ref="I2420">SUMPRODUCT(B2404:B2423, (ROW(B2404:B2423)-ROW(B2404)+1)) / (20*21/2)</f>
        <v>5.8769000000000009</v>
      </c>
      <c r="J2420" s="2">
        <f t="shared" si="298"/>
        <v>5.8603579274288728</v>
      </c>
      <c r="K2420" s="2">
        <f t="shared" si="300"/>
        <v>5.7273860676342743</v>
      </c>
    </row>
    <row r="2421" spans="1:11" ht="13.5" x14ac:dyDescent="0.25">
      <c r="A2421" s="3">
        <f>TITRES_STAT!B2424</f>
        <v>45531</v>
      </c>
      <c r="B2421" s="6">
        <f>TITRES_STAT!D2424</f>
        <v>5.8830999999999998</v>
      </c>
      <c r="C2421" s="2">
        <f t="shared" si="293"/>
        <v>-9.3000000000005301E-3</v>
      </c>
      <c r="D2421" s="2">
        <f t="shared" si="294"/>
        <v>5.8793799999999994</v>
      </c>
      <c r="E2421" s="2">
        <f t="shared" si="296"/>
        <v>5.8803100000000006</v>
      </c>
      <c r="F2421" s="2">
        <f t="shared" si="297"/>
        <v>5.8742699999999992</v>
      </c>
      <c r="G2421" s="2">
        <f t="shared" si="299"/>
        <v>5.7357080000000016</v>
      </c>
      <c r="H2421" s="2">
        <f t="shared" si="295"/>
        <v>4.9779484999999957</v>
      </c>
      <c r="I2421" s="2">
        <f t="array" ref="I2421">SUMPRODUCT(B2405:B2424, (ROW(B2405:B2424)-ROW(B2405)+1)) / (20*21/2)</f>
        <v>5.8775199999999996</v>
      </c>
      <c r="J2421" s="2">
        <f t="shared" si="298"/>
        <v>5.8625238391023133</v>
      </c>
      <c r="K2421" s="2">
        <f t="shared" si="300"/>
        <v>5.7334924963544989</v>
      </c>
    </row>
    <row r="2422" spans="1:11" ht="13.5" x14ac:dyDescent="0.25">
      <c r="A2422" s="3">
        <f>TITRES_STAT!B2425</f>
        <v>45532</v>
      </c>
      <c r="B2422" s="6">
        <f>TITRES_STAT!D2425</f>
        <v>5.8924000000000003</v>
      </c>
      <c r="C2422" s="2">
        <f t="shared" si="293"/>
        <v>9.3000000000005301E-3</v>
      </c>
      <c r="D2422" s="2">
        <f t="shared" si="294"/>
        <v>5.88124</v>
      </c>
      <c r="E2422" s="2">
        <f t="shared" si="296"/>
        <v>5.8831000000000007</v>
      </c>
      <c r="F2422" s="2">
        <f t="shared" si="297"/>
        <v>5.8738049999999991</v>
      </c>
      <c r="G2422" s="2">
        <f t="shared" si="299"/>
        <v>5.7477380000000018</v>
      </c>
      <c r="H2422" s="2">
        <f t="shared" si="295"/>
        <v>4.986929499999996</v>
      </c>
      <c r="I2422" s="2">
        <f t="array" ref="I2422">SUMPRODUCT(B2406:B2425, (ROW(B2406:B2425)-ROW(B2406)+1)) / (20*21/2)</f>
        <v>5.8755271428571429</v>
      </c>
      <c r="J2422" s="2">
        <f t="shared" si="298"/>
        <v>5.865369187759236</v>
      </c>
      <c r="K2422" s="2">
        <f t="shared" si="300"/>
        <v>5.7397241631641265</v>
      </c>
    </row>
    <row r="2423" spans="1:11" ht="13.5" x14ac:dyDescent="0.25">
      <c r="A2423" s="3">
        <f>TITRES_STAT!B2426</f>
        <v>45533</v>
      </c>
      <c r="B2423" s="6">
        <f>TITRES_STAT!D2426</f>
        <v>5.8552</v>
      </c>
      <c r="C2423" s="2">
        <f t="shared" si="293"/>
        <v>-3.7200000000000344E-2</v>
      </c>
      <c r="D2423" s="2">
        <f t="shared" si="294"/>
        <v>5.88124</v>
      </c>
      <c r="E2423" s="2">
        <f t="shared" si="296"/>
        <v>5.8803099999999997</v>
      </c>
      <c r="F2423" s="2">
        <f t="shared" si="297"/>
        <v>5.8765899999999984</v>
      </c>
      <c r="G2423" s="2">
        <f t="shared" si="299"/>
        <v>5.7590240000000019</v>
      </c>
      <c r="H2423" s="2">
        <f t="shared" si="295"/>
        <v>4.9954259999999957</v>
      </c>
      <c r="I2423" s="2">
        <f t="array" ref="I2423">SUMPRODUCT(B2407:B2426, (ROW(B2407:B2426)-ROW(B2407)+1)) / (20*21/2)</f>
        <v>5.8737114285714291</v>
      </c>
      <c r="J2423" s="2">
        <f t="shared" si="298"/>
        <v>5.8644006936869282</v>
      </c>
      <c r="K2423" s="2">
        <f t="shared" si="300"/>
        <v>5.7442526273537693</v>
      </c>
    </row>
    <row r="2424" spans="1:11" ht="13.5" x14ac:dyDescent="0.25">
      <c r="A2424" s="3">
        <f>TITRES_STAT!B2427</f>
        <v>45534</v>
      </c>
      <c r="B2424" s="6">
        <f>TITRES_STAT!D2427</f>
        <v>5.8830999999999998</v>
      </c>
      <c r="C2424" s="2">
        <f t="shared" si="293"/>
        <v>2.7899999999999814E-2</v>
      </c>
      <c r="D2424" s="2">
        <f t="shared" si="294"/>
        <v>5.88124</v>
      </c>
      <c r="E2424" s="2">
        <f t="shared" si="296"/>
        <v>5.8793800000000003</v>
      </c>
      <c r="F2424" s="2">
        <f t="shared" si="297"/>
        <v>5.8761249999999992</v>
      </c>
      <c r="G2424" s="2">
        <f t="shared" si="299"/>
        <v>5.7708680000000019</v>
      </c>
      <c r="H2424" s="2">
        <f t="shared" si="295"/>
        <v>5.0040619999999958</v>
      </c>
      <c r="I2424" s="2">
        <f t="array" ref="I2424">SUMPRODUCT(B2408:B2427, (ROW(B2408:B2427)-ROW(B2408)+1)) / (20*21/2)</f>
        <v>5.8747299999999996</v>
      </c>
      <c r="J2424" s="2">
        <f t="shared" si="298"/>
        <v>5.8661815800024586</v>
      </c>
      <c r="K2424" s="2">
        <f t="shared" si="300"/>
        <v>5.7496976223595038</v>
      </c>
    </row>
    <row r="2425" spans="1:11" ht="13.5" x14ac:dyDescent="0.25">
      <c r="A2425" s="3">
        <f>TITRES_STAT!B2428</f>
        <v>45537</v>
      </c>
      <c r="B2425" s="6">
        <f>TITRES_STAT!D2428</f>
        <v>5.8552</v>
      </c>
      <c r="C2425" s="2">
        <f t="shared" si="293"/>
        <v>-2.7899999999999814E-2</v>
      </c>
      <c r="D2425" s="2">
        <f t="shared" si="294"/>
        <v>5.8738000000000001</v>
      </c>
      <c r="E2425" s="2">
        <f t="shared" si="296"/>
        <v>5.875659999999999</v>
      </c>
      <c r="F2425" s="2">
        <f t="shared" si="297"/>
        <v>5.8742649999999994</v>
      </c>
      <c r="G2425" s="2">
        <f t="shared" si="299"/>
        <v>5.7821540000000029</v>
      </c>
      <c r="H2425" s="2">
        <f t="shared" si="295"/>
        <v>5.0128144999999957</v>
      </c>
      <c r="I2425" s="2">
        <f t="array" ref="I2425">SUMPRODUCT(B2409:B2428, (ROW(B2409:B2428)-ROW(B2409)+1)) / (20*21/2)</f>
        <v>5.8729585714285717</v>
      </c>
      <c r="J2425" s="2">
        <f t="shared" si="298"/>
        <v>5.8651357152403198</v>
      </c>
      <c r="K2425" s="2">
        <f t="shared" si="300"/>
        <v>5.7538349705022691</v>
      </c>
    </row>
    <row r="2426" spans="1:11" ht="13.5" x14ac:dyDescent="0.25">
      <c r="A2426" s="3">
        <f>TITRES_STAT!B2429</f>
        <v>45538</v>
      </c>
      <c r="B2426" s="6">
        <f>TITRES_STAT!D2429</f>
        <v>5.8552</v>
      </c>
      <c r="C2426" s="2">
        <f t="shared" si="293"/>
        <v>0</v>
      </c>
      <c r="D2426" s="2">
        <f t="shared" si="294"/>
        <v>5.86822</v>
      </c>
      <c r="E2426" s="2">
        <f t="shared" si="296"/>
        <v>5.8737999999999984</v>
      </c>
      <c r="F2426" s="2">
        <f t="shared" si="297"/>
        <v>5.8724049999999988</v>
      </c>
      <c r="G2426" s="2">
        <f t="shared" si="299"/>
        <v>5.793440000000003</v>
      </c>
      <c r="H2426" s="2">
        <f t="shared" si="295"/>
        <v>5.0215669999999957</v>
      </c>
      <c r="I2426" s="2">
        <f t="array" ref="I2426">SUMPRODUCT(B2410:B2429, (ROW(B2410:B2429)-ROW(B2410)+1)) / (20*21/2)</f>
        <v>5.8711871428571429</v>
      </c>
      <c r="J2426" s="2">
        <f t="shared" si="298"/>
        <v>5.8641894566460042</v>
      </c>
      <c r="K2426" s="2">
        <f t="shared" si="300"/>
        <v>5.7578100696982588</v>
      </c>
    </row>
    <row r="2427" spans="1:11" ht="13.5" x14ac:dyDescent="0.25">
      <c r="A2427" s="3">
        <f>TITRES_STAT!B2430</f>
        <v>45539</v>
      </c>
      <c r="B2427" s="6">
        <f>TITRES_STAT!D2430</f>
        <v>5.8830999999999998</v>
      </c>
      <c r="C2427" s="2">
        <f t="shared" si="293"/>
        <v>2.7899999999999814E-2</v>
      </c>
      <c r="D2427" s="2">
        <f t="shared" si="294"/>
        <v>5.8663599999999994</v>
      </c>
      <c r="E2427" s="2">
        <f t="shared" si="296"/>
        <v>5.8737999999999984</v>
      </c>
      <c r="F2427" s="2">
        <f t="shared" si="297"/>
        <v>5.8737999999999992</v>
      </c>
      <c r="G2427" s="2">
        <f t="shared" si="299"/>
        <v>5.805284000000003</v>
      </c>
      <c r="H2427" s="2">
        <f t="shared" si="295"/>
        <v>5.030458999999996</v>
      </c>
      <c r="I2427" s="2">
        <f t="array" ref="I2427">SUMPRODUCT(B2411:B2430, (ROW(B2411:B2430)-ROW(B2411)+1)) / (20*21/2)</f>
        <v>5.8694600000000001</v>
      </c>
      <c r="J2427" s="2">
        <f t="shared" si="298"/>
        <v>5.865990460774956</v>
      </c>
      <c r="K2427" s="2">
        <f t="shared" si="300"/>
        <v>5.7627234002983272</v>
      </c>
    </row>
    <row r="2428" spans="1:11" ht="13.5" x14ac:dyDescent="0.25">
      <c r="A2428" s="3">
        <f>TITRES_STAT!B2431</f>
        <v>45540</v>
      </c>
      <c r="B2428" s="6">
        <f>TITRES_STAT!D2431</f>
        <v>5.8552</v>
      </c>
      <c r="C2428" s="2">
        <f t="shared" si="293"/>
        <v>-2.7899999999999814E-2</v>
      </c>
      <c r="D2428" s="2">
        <f t="shared" si="294"/>
        <v>5.8663599999999994</v>
      </c>
      <c r="E2428" s="2">
        <f t="shared" si="296"/>
        <v>5.8738000000000001</v>
      </c>
      <c r="F2428" s="2">
        <f t="shared" si="297"/>
        <v>5.8737999999999984</v>
      </c>
      <c r="G2428" s="2">
        <f t="shared" si="299"/>
        <v>5.8155460000000039</v>
      </c>
      <c r="H2428" s="2">
        <f t="shared" si="295"/>
        <v>5.039211499999996</v>
      </c>
      <c r="I2428" s="2">
        <f t="array" ref="I2428">SUMPRODUCT(B2412:B2431, (ROW(B2412:B2431)-ROW(B2412)+1)) / (20*21/2)</f>
        <v>5.8615866666666676</v>
      </c>
      <c r="J2428" s="2">
        <f t="shared" si="298"/>
        <v>5.864962797844008</v>
      </c>
      <c r="K2428" s="2">
        <f t="shared" si="300"/>
        <v>5.7663499336199617</v>
      </c>
    </row>
    <row r="2429" spans="1:11" ht="13.5" x14ac:dyDescent="0.25">
      <c r="A2429" s="3">
        <f>TITRES_STAT!B2432</f>
        <v>45541</v>
      </c>
      <c r="B2429" s="6">
        <f>TITRES_STAT!D2432</f>
        <v>5.8552</v>
      </c>
      <c r="C2429" s="2">
        <f t="shared" si="293"/>
        <v>0</v>
      </c>
      <c r="D2429" s="2">
        <f t="shared" si="294"/>
        <v>5.8607800000000001</v>
      </c>
      <c r="E2429" s="2">
        <f t="shared" si="296"/>
        <v>5.8710100000000001</v>
      </c>
      <c r="F2429" s="2">
        <f t="shared" si="297"/>
        <v>5.8733349999999991</v>
      </c>
      <c r="G2429" s="2">
        <f t="shared" si="299"/>
        <v>5.8229060000000041</v>
      </c>
      <c r="H2429" s="2">
        <f t="shared" si="295"/>
        <v>5.0479639999999941</v>
      </c>
      <c r="I2429" s="2">
        <f t="array" ref="I2429">SUMPRODUCT(B2413:B2432, (ROW(B2413:B2432)-ROW(B2413)+1)) / (20*21/2)</f>
        <v>5.8522957142857139</v>
      </c>
      <c r="J2429" s="2">
        <f t="shared" si="298"/>
        <v>5.8640330075731502</v>
      </c>
      <c r="K2429" s="2">
        <f t="shared" si="300"/>
        <v>5.7698342499485911</v>
      </c>
    </row>
    <row r="2430" spans="1:11" ht="13.5" x14ac:dyDescent="0.25">
      <c r="A2430" s="3">
        <f>TITRES_STAT!B2433</f>
        <v>45544</v>
      </c>
      <c r="B2430" s="6">
        <f>TITRES_STAT!D2433</f>
        <v>5.8552</v>
      </c>
      <c r="C2430" s="2">
        <f t="shared" si="293"/>
        <v>0</v>
      </c>
      <c r="D2430" s="2">
        <f t="shared" si="294"/>
        <v>5.8607800000000001</v>
      </c>
      <c r="E2430" s="2">
        <f t="shared" si="296"/>
        <v>5.8672899999999988</v>
      </c>
      <c r="F2430" s="2">
        <f t="shared" si="297"/>
        <v>5.8728699999999989</v>
      </c>
      <c r="G2430" s="2">
        <f t="shared" si="299"/>
        <v>5.8314600000000043</v>
      </c>
      <c r="H2430" s="2">
        <f t="shared" si="295"/>
        <v>5.0567164999999941</v>
      </c>
      <c r="I2430" s="2">
        <f t="array" ref="I2430">SUMPRODUCT(B2414:B2433, (ROW(B2414:B2433)-ROW(B2414)+1)) / (20*21/2)</f>
        <v>5.8434471428571433</v>
      </c>
      <c r="J2430" s="2">
        <f t="shared" si="298"/>
        <v>5.8631917687566597</v>
      </c>
      <c r="K2430" s="2">
        <f t="shared" si="300"/>
        <v>5.7731819264211959</v>
      </c>
    </row>
    <row r="2431" spans="1:11" ht="13.5" x14ac:dyDescent="0.25">
      <c r="A2431" s="3">
        <f>TITRES_STAT!B2434</f>
        <v>45545</v>
      </c>
      <c r="B2431" s="6">
        <f>TITRES_STAT!D2434</f>
        <v>5.7901999999999996</v>
      </c>
      <c r="C2431" s="2">
        <f t="shared" si="293"/>
        <v>-6.5000000000000391E-2</v>
      </c>
      <c r="D2431" s="2">
        <f t="shared" si="294"/>
        <v>5.8477799999999993</v>
      </c>
      <c r="E2431" s="2">
        <f t="shared" si="296"/>
        <v>5.8579999999999997</v>
      </c>
      <c r="F2431" s="2">
        <f t="shared" si="297"/>
        <v>5.8691549999999992</v>
      </c>
      <c r="G2431" s="2">
        <f t="shared" si="299"/>
        <v>5.8387140000000048</v>
      </c>
      <c r="H2431" s="2">
        <f t="shared" si="295"/>
        <v>5.0651864999999949</v>
      </c>
      <c r="I2431" s="2">
        <f t="array" ref="I2431">SUMPRODUCT(B2415:B2434, (ROW(B2415:B2434)-ROW(B2415)+1)) / (20*21/2)</f>
        <v>5.8422057142857158</v>
      </c>
      <c r="J2431" s="2">
        <f t="shared" si="298"/>
        <v>5.8562401717322157</v>
      </c>
      <c r="K2431" s="2">
        <f t="shared" si="300"/>
        <v>5.7738493018556589</v>
      </c>
    </row>
    <row r="2432" spans="1:11" ht="13.5" x14ac:dyDescent="0.25">
      <c r="A2432" s="3">
        <f>TITRES_STAT!B2435</f>
        <v>45546</v>
      </c>
      <c r="B2432" s="6">
        <f>TITRES_STAT!D2435</f>
        <v>5.7716000000000003</v>
      </c>
      <c r="C2432" s="2">
        <f t="shared" si="293"/>
        <v>-1.8599999999999284E-2</v>
      </c>
      <c r="D2432" s="2">
        <f t="shared" si="294"/>
        <v>5.8254799999999998</v>
      </c>
      <c r="E2432" s="2">
        <f t="shared" si="296"/>
        <v>5.8459199999999987</v>
      </c>
      <c r="F2432" s="2">
        <f t="shared" si="297"/>
        <v>5.8645099999999992</v>
      </c>
      <c r="G2432" s="2">
        <f t="shared" si="299"/>
        <v>5.8440600000000025</v>
      </c>
      <c r="H2432" s="2">
        <f t="shared" si="295"/>
        <v>5.0735634999999952</v>
      </c>
      <c r="I2432" s="2">
        <f t="array" ref="I2432">SUMPRODUCT(B2416:B2435, (ROW(B2416:B2435)-ROW(B2416)+1)) / (20*21/2)</f>
        <v>5.8411857142857135</v>
      </c>
      <c r="J2432" s="2">
        <f t="shared" si="298"/>
        <v>5.848179202995814</v>
      </c>
      <c r="K2432" s="2">
        <f t="shared" si="300"/>
        <v>5.7737610939397506</v>
      </c>
    </row>
    <row r="2433" spans="1:11" ht="13.5" x14ac:dyDescent="0.25">
      <c r="A2433" s="3">
        <f>TITRES_STAT!B2436</f>
        <v>45547</v>
      </c>
      <c r="B2433" s="6">
        <f>TITRES_STAT!D2436</f>
        <v>5.7716000000000003</v>
      </c>
      <c r="C2433" s="2">
        <f t="shared" si="293"/>
        <v>0</v>
      </c>
      <c r="D2433" s="2">
        <f t="shared" si="294"/>
        <v>5.8087599999999995</v>
      </c>
      <c r="E2433" s="2">
        <f t="shared" si="296"/>
        <v>5.837559999999999</v>
      </c>
      <c r="F2433" s="2">
        <f t="shared" si="297"/>
        <v>5.8589349999999998</v>
      </c>
      <c r="G2433" s="2">
        <f t="shared" si="299"/>
        <v>5.8472200000000019</v>
      </c>
      <c r="H2433" s="2">
        <f t="shared" si="295"/>
        <v>5.0818549999999947</v>
      </c>
      <c r="I2433" s="2">
        <f t="array" ref="I2433">SUMPRODUCT(B2417:B2436, (ROW(B2417:B2436)-ROW(B2417)+1)) / (20*21/2)</f>
        <v>5.8403871428571428</v>
      </c>
      <c r="J2433" s="2">
        <f t="shared" si="298"/>
        <v>5.8408859455676412</v>
      </c>
      <c r="K2433" s="2">
        <f t="shared" si="300"/>
        <v>5.7736763451578001</v>
      </c>
    </row>
    <row r="2434" spans="1:11" ht="13.5" x14ac:dyDescent="0.25">
      <c r="A2434" s="3">
        <f>TITRES_STAT!B2437</f>
        <v>45548</v>
      </c>
      <c r="B2434" s="6">
        <f>TITRES_STAT!D2437</f>
        <v>5.8459000000000003</v>
      </c>
      <c r="C2434" s="2">
        <f t="shared" si="293"/>
        <v>7.4300000000000033E-2</v>
      </c>
      <c r="D2434" s="2">
        <f t="shared" si="294"/>
        <v>5.8068999999999997</v>
      </c>
      <c r="E2434" s="2">
        <f t="shared" si="296"/>
        <v>5.8338399999999995</v>
      </c>
      <c r="F2434" s="2">
        <f t="shared" si="297"/>
        <v>5.8566099999999999</v>
      </c>
      <c r="G2434" s="2">
        <f t="shared" si="299"/>
        <v>5.8507520000000026</v>
      </c>
      <c r="H2434" s="2">
        <f t="shared" si="295"/>
        <v>5.0903474999999947</v>
      </c>
      <c r="I2434" s="2">
        <f t="array" ref="I2434">SUMPRODUCT(B2418:B2437, (ROW(B2418:B2437)-ROW(B2418)+1)) / (20*21/2)</f>
        <v>5.839721428571429</v>
      </c>
      <c r="J2434" s="2">
        <f t="shared" si="298"/>
        <v>5.8413634745611995</v>
      </c>
      <c r="K2434" s="2">
        <f t="shared" si="300"/>
        <v>5.7765086453476906</v>
      </c>
    </row>
    <row r="2435" spans="1:11" ht="13.5" x14ac:dyDescent="0.25">
      <c r="A2435" s="3">
        <f>TITRES_STAT!B2438</f>
        <v>45551</v>
      </c>
      <c r="B2435" s="6">
        <f>TITRES_STAT!D2438</f>
        <v>5.8459000000000003</v>
      </c>
      <c r="C2435" s="2">
        <f t="shared" si="293"/>
        <v>0</v>
      </c>
      <c r="D2435" s="2">
        <f t="shared" si="294"/>
        <v>5.80504</v>
      </c>
      <c r="E2435" s="2">
        <f t="shared" si="296"/>
        <v>5.83291</v>
      </c>
      <c r="F2435" s="2">
        <f t="shared" si="297"/>
        <v>5.8542849999999991</v>
      </c>
      <c r="G2435" s="2">
        <f t="shared" si="299"/>
        <v>5.8542840000000025</v>
      </c>
      <c r="H2435" s="2">
        <f t="shared" si="295"/>
        <v>5.0988399999999947</v>
      </c>
      <c r="I2435" s="2">
        <f t="array" ref="I2435">SUMPRODUCT(B2419:B2438, (ROW(B2419:B2438)-ROW(B2419)+1)) / (20*21/2)</f>
        <v>5.8286138095238105</v>
      </c>
      <c r="J2435" s="2">
        <f t="shared" si="298"/>
        <v>5.8417955246029907</v>
      </c>
      <c r="K2435" s="2">
        <f t="shared" si="300"/>
        <v>5.7792298749418993</v>
      </c>
    </row>
    <row r="2436" spans="1:11" ht="13.5" x14ac:dyDescent="0.25">
      <c r="A2436" s="3">
        <f>TITRES_STAT!B2439</f>
        <v>45552</v>
      </c>
      <c r="B2436" s="6">
        <f>TITRES_STAT!D2439</f>
        <v>5.8459000000000003</v>
      </c>
      <c r="C2436" s="2">
        <f t="shared" ref="C2436:C2499" si="301">B2436-B2435</f>
        <v>0</v>
      </c>
      <c r="D2436" s="2">
        <f t="shared" si="294"/>
        <v>5.8161800000000001</v>
      </c>
      <c r="E2436" s="2">
        <f t="shared" si="296"/>
        <v>5.8319799999999997</v>
      </c>
      <c r="F2436" s="2">
        <f t="shared" si="297"/>
        <v>5.8528899999999995</v>
      </c>
      <c r="G2436" s="2">
        <f t="shared" si="299"/>
        <v>5.8563280000000013</v>
      </c>
      <c r="H2436" s="2">
        <f t="shared" si="295"/>
        <v>5.1073324999999947</v>
      </c>
      <c r="I2436" s="2">
        <f t="array" ref="I2436">SUMPRODUCT(B2420:B2439, (ROW(B2420:B2439)-ROW(B2420)+1)) / (20*21/2)</f>
        <v>5.8198528571428572</v>
      </c>
      <c r="J2436" s="2">
        <f t="shared" si="298"/>
        <v>5.8421864270217538</v>
      </c>
      <c r="K2436" s="2">
        <f t="shared" si="300"/>
        <v>5.7818443896500602</v>
      </c>
    </row>
    <row r="2437" spans="1:11" ht="13.5" x14ac:dyDescent="0.25">
      <c r="A2437" s="3">
        <f>TITRES_STAT!B2440</f>
        <v>45553</v>
      </c>
      <c r="B2437" s="6">
        <f>TITRES_STAT!D2440</f>
        <v>5.8459000000000003</v>
      </c>
      <c r="C2437" s="2">
        <f t="shared" si="301"/>
        <v>0</v>
      </c>
      <c r="D2437" s="2">
        <f t="shared" si="294"/>
        <v>5.8310399999999998</v>
      </c>
      <c r="E2437" s="2">
        <f t="shared" si="296"/>
        <v>5.8282600000000002</v>
      </c>
      <c r="F2437" s="2">
        <f t="shared" si="297"/>
        <v>5.8510299999999997</v>
      </c>
      <c r="G2437" s="2">
        <f t="shared" si="299"/>
        <v>5.8581860000000008</v>
      </c>
      <c r="H2437" s="2">
        <f t="shared" si="295"/>
        <v>5.1158249999999938</v>
      </c>
      <c r="I2437" s="2">
        <f t="array" ref="I2437">SUMPRODUCT(B2421:B2440, (ROW(B2421:B2440)-ROW(B2421)+1)) / (20*21/2)</f>
        <v>5.8125971428571432</v>
      </c>
      <c r="J2437" s="2">
        <f t="shared" si="298"/>
        <v>5.8425401006387299</v>
      </c>
      <c r="K2437" s="2">
        <f t="shared" si="300"/>
        <v>5.7843563743696658</v>
      </c>
    </row>
    <row r="2438" spans="1:11" ht="13.5" x14ac:dyDescent="0.25">
      <c r="A2438" s="3">
        <f>TITRES_STAT!B2441</f>
        <v>45554</v>
      </c>
      <c r="B2438" s="6">
        <f>TITRES_STAT!D2441</f>
        <v>5.7343999999999999</v>
      </c>
      <c r="C2438" s="2">
        <f t="shared" si="301"/>
        <v>-0.11150000000000038</v>
      </c>
      <c r="D2438" s="2">
        <f t="shared" ref="D2438:D2501" si="302">AVERAGE(B2434:B2438)</f>
        <v>5.8236000000000008</v>
      </c>
      <c r="E2438" s="2">
        <f t="shared" si="296"/>
        <v>5.8161800000000001</v>
      </c>
      <c r="F2438" s="2">
        <f t="shared" si="297"/>
        <v>5.8449900000000001</v>
      </c>
      <c r="G2438" s="2">
        <f t="shared" si="299"/>
        <v>5.8576280000000009</v>
      </c>
      <c r="H2438" s="2">
        <f t="shared" si="295"/>
        <v>5.1237599999999937</v>
      </c>
      <c r="I2438" s="2">
        <f t="array" ref="I2438">SUMPRODUCT(B2422:B2441, (ROW(B2422:B2441)-ROW(B2422)+1)) / (20*21/2)</f>
        <v>5.8059609523809526</v>
      </c>
      <c r="J2438" s="2">
        <f t="shared" si="298"/>
        <v>5.832241043435042</v>
      </c>
      <c r="K2438" s="2">
        <f t="shared" si="300"/>
        <v>5.7823973008649725</v>
      </c>
    </row>
    <row r="2439" spans="1:11" ht="13.5" x14ac:dyDescent="0.25">
      <c r="A2439" s="3">
        <f>TITRES_STAT!B2442</f>
        <v>45555</v>
      </c>
      <c r="B2439" s="6">
        <f>TITRES_STAT!D2442</f>
        <v>5.7530000000000001</v>
      </c>
      <c r="C2439" s="2">
        <f t="shared" si="301"/>
        <v>1.8600000000000172E-2</v>
      </c>
      <c r="D2439" s="2">
        <f t="shared" si="302"/>
        <v>5.8050200000000007</v>
      </c>
      <c r="E2439" s="2">
        <f t="shared" si="296"/>
        <v>5.8059599999999998</v>
      </c>
      <c r="F2439" s="2">
        <f t="shared" si="297"/>
        <v>5.8384850000000004</v>
      </c>
      <c r="G2439" s="2">
        <f t="shared" si="299"/>
        <v>5.8557700000000024</v>
      </c>
      <c r="H2439" s="2">
        <f t="shared" si="295"/>
        <v>5.1318304999999942</v>
      </c>
      <c r="I2439" s="2">
        <f t="array" ref="I2439">SUMPRODUCT(B2423:B2442, (ROW(B2423:B2442)-ROW(B2423)+1)) / (20*21/2)</f>
        <v>5.8025571428571441</v>
      </c>
      <c r="J2439" s="2">
        <f t="shared" si="298"/>
        <v>5.8246942773936095</v>
      </c>
      <c r="K2439" s="2">
        <f t="shared" si="300"/>
        <v>5.7812444655369353</v>
      </c>
    </row>
    <row r="2440" spans="1:11" ht="13.5" x14ac:dyDescent="0.25">
      <c r="A2440" s="3">
        <f>TITRES_STAT!B2443</f>
        <v>45558</v>
      </c>
      <c r="B2440" s="6">
        <f>TITRES_STAT!D2443</f>
        <v>5.7622999999999998</v>
      </c>
      <c r="C2440" s="2">
        <f t="shared" si="301"/>
        <v>9.2999999999996419E-3</v>
      </c>
      <c r="D2440" s="2">
        <f t="shared" si="302"/>
        <v>5.7883000000000004</v>
      </c>
      <c r="E2440" s="2">
        <f t="shared" si="296"/>
        <v>5.7966700000000007</v>
      </c>
      <c r="F2440" s="2">
        <f t="shared" si="297"/>
        <v>5.8319799999999997</v>
      </c>
      <c r="G2440" s="2">
        <f t="shared" si="299"/>
        <v>5.8540980000000014</v>
      </c>
      <c r="H2440" s="2">
        <f t="shared" si="295"/>
        <v>5.1399474999999946</v>
      </c>
      <c r="I2440" s="2">
        <f t="array" ref="I2440">SUMPRODUCT(B2424:B2443, (ROW(B2424:B2443)-ROW(B2424)+1)) / (20*21/2)</f>
        <v>5.801411428571428</v>
      </c>
      <c r="J2440" s="2">
        <f t="shared" si="298"/>
        <v>5.8187519652608843</v>
      </c>
      <c r="K2440" s="2">
        <f t="shared" si="300"/>
        <v>5.780501545319801</v>
      </c>
    </row>
    <row r="2441" spans="1:11" ht="13.5" x14ac:dyDescent="0.25">
      <c r="A2441" s="3">
        <f>TITRES_STAT!B2444</f>
        <v>45559</v>
      </c>
      <c r="B2441" s="6">
        <f>TITRES_STAT!D2444</f>
        <v>5.7622999999999998</v>
      </c>
      <c r="C2441" s="2">
        <f t="shared" si="301"/>
        <v>0</v>
      </c>
      <c r="D2441" s="2">
        <f t="shared" si="302"/>
        <v>5.7715800000000002</v>
      </c>
      <c r="E2441" s="2">
        <f t="shared" si="296"/>
        <v>5.7938799999999997</v>
      </c>
      <c r="F2441" s="2">
        <f t="shared" si="297"/>
        <v>5.8259400000000001</v>
      </c>
      <c r="G2441" s="2">
        <f t="shared" si="299"/>
        <v>5.8526120000000015</v>
      </c>
      <c r="H2441" s="2">
        <f t="shared" si="295"/>
        <v>5.1478939999999946</v>
      </c>
      <c r="I2441" s="2">
        <f t="array" ref="I2441">SUMPRODUCT(B2425:B2444, (ROW(B2425:B2444)-ROW(B2425)+1)) / (20*21/2)</f>
        <v>5.800486666666667</v>
      </c>
      <c r="J2441" s="2">
        <f t="shared" si="298"/>
        <v>5.8133755876169904</v>
      </c>
      <c r="K2441" s="2">
        <f t="shared" si="300"/>
        <v>5.7797877592288289</v>
      </c>
    </row>
    <row r="2442" spans="1:11" ht="13.5" x14ac:dyDescent="0.25">
      <c r="A2442" s="3">
        <f>TITRES_STAT!B2445</f>
        <v>45560</v>
      </c>
      <c r="B2442" s="6">
        <f>TITRES_STAT!D2445</f>
        <v>5.7901999999999996</v>
      </c>
      <c r="C2442" s="2">
        <f t="shared" si="301"/>
        <v>2.7899999999999814E-2</v>
      </c>
      <c r="D2442" s="2">
        <f t="shared" si="302"/>
        <v>5.76044</v>
      </c>
      <c r="E2442" s="2">
        <f t="shared" si="296"/>
        <v>5.7957399999999994</v>
      </c>
      <c r="F2442" s="2">
        <f t="shared" si="297"/>
        <v>5.8208299999999991</v>
      </c>
      <c r="G2442" s="2">
        <f t="shared" si="299"/>
        <v>5.8516840000000006</v>
      </c>
      <c r="H2442" s="2">
        <f t="shared" ref="H2442:H2505" si="303">AVERAGE(B2243:B2442)</f>
        <v>5.1559799999999942</v>
      </c>
      <c r="I2442" s="2">
        <f t="array" ref="I2442">SUMPRODUCT(B2426:B2445, (ROW(B2426:B2445)-ROW(B2426)+1)) / (20*21/2)</f>
        <v>5.8025633333333326</v>
      </c>
      <c r="J2442" s="2">
        <f t="shared" si="298"/>
        <v>5.8111683887963244</v>
      </c>
      <c r="K2442" s="2">
        <f t="shared" si="300"/>
        <v>5.7801960823963254</v>
      </c>
    </row>
    <row r="2443" spans="1:11" ht="13.5" x14ac:dyDescent="0.25">
      <c r="A2443" s="3">
        <f>TITRES_STAT!B2446</f>
        <v>45561</v>
      </c>
      <c r="B2443" s="6">
        <f>TITRES_STAT!D2446</f>
        <v>5.8087999999999997</v>
      </c>
      <c r="C2443" s="2">
        <f t="shared" si="301"/>
        <v>1.8600000000000172E-2</v>
      </c>
      <c r="D2443" s="2">
        <f t="shared" si="302"/>
        <v>5.7753199999999989</v>
      </c>
      <c r="E2443" s="2">
        <f t="shared" si="296"/>
        <v>5.7994599999999998</v>
      </c>
      <c r="F2443" s="2">
        <f t="shared" si="297"/>
        <v>5.818509999999999</v>
      </c>
      <c r="G2443" s="2">
        <f t="shared" si="299"/>
        <v>5.8500120000000004</v>
      </c>
      <c r="H2443" s="2">
        <f t="shared" si="303"/>
        <v>5.1641589999999953</v>
      </c>
      <c r="I2443" s="2">
        <f t="array" ref="I2443">SUMPRODUCT(B2427:B2446, (ROW(B2427:B2446)-ROW(B2427)+1)) / (20*21/2)</f>
        <v>5.8038428571428575</v>
      </c>
      <c r="J2443" s="2">
        <f t="shared" si="298"/>
        <v>5.8109428279585797</v>
      </c>
      <c r="K2443" s="2">
        <f t="shared" si="300"/>
        <v>5.7813178046552931</v>
      </c>
    </row>
    <row r="2444" spans="1:11" ht="13.5" x14ac:dyDescent="0.25">
      <c r="A2444" s="3">
        <f>TITRES_STAT!B2447</f>
        <v>45562</v>
      </c>
      <c r="B2444" s="6">
        <f>TITRES_STAT!D2447</f>
        <v>5.8087999999999997</v>
      </c>
      <c r="C2444" s="2">
        <f t="shared" si="301"/>
        <v>0</v>
      </c>
      <c r="D2444" s="2">
        <f t="shared" si="302"/>
        <v>5.7864799999999992</v>
      </c>
      <c r="E2444" s="2">
        <f t="shared" ref="E2444:E2507" si="304">AVERAGE(B2435:B2444)</f>
        <v>5.79575</v>
      </c>
      <c r="F2444" s="2">
        <f t="shared" si="297"/>
        <v>5.8147949999999993</v>
      </c>
      <c r="G2444" s="2">
        <f t="shared" si="299"/>
        <v>5.8490840000000013</v>
      </c>
      <c r="H2444" s="2">
        <f t="shared" si="303"/>
        <v>5.1722954999999944</v>
      </c>
      <c r="I2444" s="2">
        <f t="array" ref="I2444">SUMPRODUCT(B2428:B2447, (ROW(B2428:B2447)-ROW(B2428)+1)) / (20*21/2)</f>
        <v>5.8052552380952376</v>
      </c>
      <c r="J2444" s="2">
        <f t="shared" si="298"/>
        <v>5.8107387491053819</v>
      </c>
      <c r="K2444" s="2">
        <f t="shared" si="300"/>
        <v>5.7823955378060656</v>
      </c>
    </row>
    <row r="2445" spans="1:11" ht="13.5" x14ac:dyDescent="0.25">
      <c r="A2445" s="3">
        <f>TITRES_STAT!B2448</f>
        <v>45565</v>
      </c>
      <c r="B2445" s="6">
        <f>TITRES_STAT!D2448</f>
        <v>5.8365999999999998</v>
      </c>
      <c r="C2445" s="2">
        <f t="shared" si="301"/>
        <v>2.7800000000000047E-2</v>
      </c>
      <c r="D2445" s="2">
        <f t="shared" si="302"/>
        <v>5.8013399999999997</v>
      </c>
      <c r="E2445" s="2">
        <f t="shared" si="304"/>
        <v>5.7948199999999996</v>
      </c>
      <c r="F2445" s="2">
        <f t="shared" si="297"/>
        <v>5.8138649999999998</v>
      </c>
      <c r="G2445" s="2">
        <f t="shared" si="299"/>
        <v>5.8487120000000008</v>
      </c>
      <c r="H2445" s="2">
        <f t="shared" si="303"/>
        <v>5.1807839999999938</v>
      </c>
      <c r="I2445" s="2">
        <f t="array" ref="I2445">SUMPRODUCT(B2429:B2448, (ROW(B2429:B2448)-ROW(B2429)+1)) / (20*21/2)</f>
        <v>5.8069333333333333</v>
      </c>
      <c r="J2445" s="2">
        <f t="shared" si="298"/>
        <v>5.8132017253810595</v>
      </c>
      <c r="K2445" s="2">
        <f t="shared" si="300"/>
        <v>5.7845212029901418</v>
      </c>
    </row>
    <row r="2446" spans="1:11" ht="13.5" x14ac:dyDescent="0.25">
      <c r="A2446" s="3">
        <f>TITRES_STAT!B2449</f>
        <v>45566</v>
      </c>
      <c r="B2446" s="6">
        <f>TITRES_STAT!D2449</f>
        <v>5.8273000000000001</v>
      </c>
      <c r="C2446" s="2">
        <f t="shared" si="301"/>
        <v>-9.2999999999996419E-3</v>
      </c>
      <c r="D2446" s="2">
        <f t="shared" si="302"/>
        <v>5.8143400000000005</v>
      </c>
      <c r="E2446" s="2">
        <f t="shared" si="304"/>
        <v>5.792959999999999</v>
      </c>
      <c r="F2446" s="2">
        <f t="shared" si="297"/>
        <v>5.8124699999999994</v>
      </c>
      <c r="G2446" s="2">
        <f t="shared" si="299"/>
        <v>5.8485260000000006</v>
      </c>
      <c r="H2446" s="2">
        <f t="shared" si="303"/>
        <v>5.189268999999995</v>
      </c>
      <c r="I2446" s="2">
        <f t="array" ref="I2446">SUMPRODUCT(B2430:B2449, (ROW(B2430:B2449)-ROW(B2430)+1)) / (20*21/2)</f>
        <v>5.808744285714285</v>
      </c>
      <c r="J2446" s="2">
        <f t="shared" si="298"/>
        <v>5.814544418201911</v>
      </c>
      <c r="K2446" s="2">
        <f t="shared" si="300"/>
        <v>5.7861988028728808</v>
      </c>
    </row>
    <row r="2447" spans="1:11" ht="13.5" x14ac:dyDescent="0.25">
      <c r="A2447" s="3">
        <f>TITRES_STAT!B2450</f>
        <v>45567</v>
      </c>
      <c r="B2447" s="6">
        <f>TITRES_STAT!D2450</f>
        <v>5.8273000000000001</v>
      </c>
      <c r="C2447" s="2">
        <f t="shared" si="301"/>
        <v>0</v>
      </c>
      <c r="D2447" s="2">
        <f t="shared" si="302"/>
        <v>5.8217600000000003</v>
      </c>
      <c r="E2447" s="2">
        <f t="shared" si="304"/>
        <v>5.7910999999999992</v>
      </c>
      <c r="F2447" s="2">
        <f t="shared" si="297"/>
        <v>5.8096799999999993</v>
      </c>
      <c r="G2447" s="2">
        <f t="shared" si="299"/>
        <v>5.8483400000000003</v>
      </c>
      <c r="H2447" s="2">
        <f t="shared" si="303"/>
        <v>5.1977109999999946</v>
      </c>
      <c r="I2447" s="2">
        <f t="array" ref="I2447">SUMPRODUCT(B2431:B2450, (ROW(B2431:B2450)-ROW(B2431)+1)) / (20*21/2)</f>
        <v>5.811573809523809</v>
      </c>
      <c r="J2447" s="2">
        <f t="shared" si="298"/>
        <v>5.8157592355160146</v>
      </c>
      <c r="K2447" s="2">
        <f t="shared" si="300"/>
        <v>5.7878106145249246</v>
      </c>
    </row>
    <row r="2448" spans="1:11" ht="13.5" x14ac:dyDescent="0.25">
      <c r="A2448" s="3">
        <f>TITRES_STAT!B2451</f>
        <v>45568</v>
      </c>
      <c r="B2448" s="6">
        <f>TITRES_STAT!D2451</f>
        <v>5.8273000000000001</v>
      </c>
      <c r="C2448" s="2">
        <f t="shared" si="301"/>
        <v>0</v>
      </c>
      <c r="D2448" s="2">
        <f t="shared" si="302"/>
        <v>5.8254600000000005</v>
      </c>
      <c r="E2448" s="2">
        <f t="shared" si="304"/>
        <v>5.8003899999999993</v>
      </c>
      <c r="F2448" s="2">
        <f t="shared" si="297"/>
        <v>5.8082849999999997</v>
      </c>
      <c r="G2448" s="2">
        <f t="shared" si="299"/>
        <v>5.8477819999999996</v>
      </c>
      <c r="H2448" s="2">
        <f t="shared" si="303"/>
        <v>5.2061104999999932</v>
      </c>
      <c r="I2448" s="2">
        <f t="array" ref="I2448">SUMPRODUCT(B2432:B2451, (ROW(B2432:B2451)-ROW(B2432)+1)) / (20*21/2)</f>
        <v>5.8136061904761895</v>
      </c>
      <c r="J2448" s="2">
        <f t="shared" si="298"/>
        <v>5.8168583559430607</v>
      </c>
      <c r="K2448" s="2">
        <f t="shared" si="300"/>
        <v>5.7893592178768882</v>
      </c>
    </row>
    <row r="2449" spans="1:11" ht="13.5" x14ac:dyDescent="0.25">
      <c r="A2449" s="3">
        <f>TITRES_STAT!B2452</f>
        <v>45569</v>
      </c>
      <c r="B2449" s="6">
        <f>TITRES_STAT!D2452</f>
        <v>5.8273000000000001</v>
      </c>
      <c r="C2449" s="2">
        <f t="shared" si="301"/>
        <v>0</v>
      </c>
      <c r="D2449" s="2">
        <f t="shared" si="302"/>
        <v>5.8291599999999999</v>
      </c>
      <c r="E2449" s="2">
        <f t="shared" si="304"/>
        <v>5.8078199999999995</v>
      </c>
      <c r="F2449" s="2">
        <f t="shared" si="297"/>
        <v>5.8068899999999992</v>
      </c>
      <c r="G2449" s="2">
        <f t="shared" si="299"/>
        <v>5.8472239999999989</v>
      </c>
      <c r="H2449" s="2">
        <f t="shared" si="303"/>
        <v>5.2145099999999935</v>
      </c>
      <c r="I2449" s="2">
        <f t="array" ref="I2449">SUMPRODUCT(B2433:B2452, (ROW(B2433:B2452)-ROW(B2433)+1)) / (20*21/2)</f>
        <v>5.8154619047619036</v>
      </c>
      <c r="J2449" s="2">
        <f t="shared" si="298"/>
        <v>5.8178527982341981</v>
      </c>
      <c r="K2449" s="2">
        <f t="shared" si="300"/>
        <v>5.7908470916856372</v>
      </c>
    </row>
    <row r="2450" spans="1:11" ht="13.5" x14ac:dyDescent="0.25">
      <c r="A2450" s="3">
        <f>TITRES_STAT!B2453</f>
        <v>45572</v>
      </c>
      <c r="B2450" s="6">
        <f>TITRES_STAT!D2453</f>
        <v>5.8365999999999998</v>
      </c>
      <c r="C2450" s="2">
        <f t="shared" si="301"/>
        <v>9.2999999999996419E-3</v>
      </c>
      <c r="D2450" s="2">
        <f t="shared" si="302"/>
        <v>5.8291599999999999</v>
      </c>
      <c r="E2450" s="2">
        <f t="shared" si="304"/>
        <v>5.8152499999999998</v>
      </c>
      <c r="F2450" s="2">
        <f t="shared" si="297"/>
        <v>5.8059599999999998</v>
      </c>
      <c r="G2450" s="2">
        <f t="shared" si="299"/>
        <v>5.8459219999999981</v>
      </c>
      <c r="H2450" s="2">
        <f t="shared" si="303"/>
        <v>5.2229559999999937</v>
      </c>
      <c r="I2450" s="2">
        <f t="array" ref="I2450">SUMPRODUCT(B2434:B2453, (ROW(B2434:B2453)-ROW(B2434)+1)) / (20*21/2)</f>
        <v>5.8285666666666653</v>
      </c>
      <c r="J2450" s="2">
        <f t="shared" si="298"/>
        <v>5.8196382460214178</v>
      </c>
      <c r="K2450" s="2">
        <f t="shared" si="300"/>
        <v>5.79264132338424</v>
      </c>
    </row>
    <row r="2451" spans="1:11" ht="13.5" x14ac:dyDescent="0.25">
      <c r="A2451" s="3">
        <f>TITRES_STAT!B2454</f>
        <v>45573</v>
      </c>
      <c r="B2451" s="6">
        <f>TITRES_STAT!D2454</f>
        <v>5.8273000000000001</v>
      </c>
      <c r="C2451" s="2">
        <f t="shared" si="301"/>
        <v>-9.2999999999996419E-3</v>
      </c>
      <c r="D2451" s="2">
        <f t="shared" si="302"/>
        <v>5.8291599999999999</v>
      </c>
      <c r="E2451" s="2">
        <f t="shared" si="304"/>
        <v>5.8217499999999998</v>
      </c>
      <c r="F2451" s="2">
        <f t="shared" si="297"/>
        <v>5.8078149999999997</v>
      </c>
      <c r="G2451" s="2">
        <f t="shared" si="299"/>
        <v>5.8444339999999979</v>
      </c>
      <c r="H2451" s="2">
        <f t="shared" si="303"/>
        <v>5.2313554999999941</v>
      </c>
      <c r="I2451" s="2">
        <f t="array" ref="I2451">SUMPRODUCT(B2435:B2454, (ROW(B2435:B2454)-ROW(B2435)+1)) / (20*21/2)</f>
        <v>5.840830476190475</v>
      </c>
      <c r="J2451" s="2">
        <f t="shared" si="298"/>
        <v>5.8203679368765204</v>
      </c>
      <c r="K2451" s="2">
        <f t="shared" si="300"/>
        <v>5.7940004871730935</v>
      </c>
    </row>
    <row r="2452" spans="1:11" ht="13.5" x14ac:dyDescent="0.25">
      <c r="A2452" s="3">
        <f>TITRES_STAT!B2455</f>
        <v>45574</v>
      </c>
      <c r="B2452" s="6">
        <f>TITRES_STAT!D2455</f>
        <v>5.8273000000000001</v>
      </c>
      <c r="C2452" s="2">
        <f t="shared" si="301"/>
        <v>0</v>
      </c>
      <c r="D2452" s="2">
        <f t="shared" si="302"/>
        <v>5.8291599999999999</v>
      </c>
      <c r="E2452" s="2">
        <f t="shared" si="304"/>
        <v>5.8254600000000005</v>
      </c>
      <c r="F2452" s="2">
        <f t="shared" ref="F2452:F2515" si="305">AVERAGE(B2433:B2452)</f>
        <v>5.8105999999999982</v>
      </c>
      <c r="G2452" s="2">
        <f t="shared" si="299"/>
        <v>5.8429459999999969</v>
      </c>
      <c r="H2452" s="2">
        <f t="shared" si="303"/>
        <v>5.2397549999999944</v>
      </c>
      <c r="I2452" s="2">
        <f t="array" ref="I2452">SUMPRODUCT(B2436:B2455, (ROW(B2436:B2455)-ROW(B2436)+1)) / (20*21/2)</f>
        <v>5.852607142857142</v>
      </c>
      <c r="J2452" s="2">
        <f t="shared" si="298"/>
        <v>5.8210281333644707</v>
      </c>
      <c r="K2452" s="2">
        <f t="shared" si="300"/>
        <v>5.7953063504212077</v>
      </c>
    </row>
    <row r="2453" spans="1:11" ht="13.5" x14ac:dyDescent="0.25">
      <c r="A2453" s="3">
        <f>TITRES_STAT!B2456</f>
        <v>45575</v>
      </c>
      <c r="B2453" s="6">
        <f>TITRES_STAT!D2456</f>
        <v>5.9481999999999999</v>
      </c>
      <c r="C2453" s="2">
        <f t="shared" si="301"/>
        <v>0.12089999999999979</v>
      </c>
      <c r="D2453" s="2">
        <f t="shared" si="302"/>
        <v>5.8533400000000002</v>
      </c>
      <c r="E2453" s="2">
        <f t="shared" si="304"/>
        <v>5.8393999999999995</v>
      </c>
      <c r="F2453" s="2">
        <f t="shared" si="305"/>
        <v>5.8194299999999988</v>
      </c>
      <c r="G2453" s="2">
        <f t="shared" si="299"/>
        <v>5.8459199999999978</v>
      </c>
      <c r="H2453" s="2">
        <f t="shared" si="303"/>
        <v>5.2486309999999943</v>
      </c>
      <c r="I2453" s="2">
        <f t="array" ref="I2453">SUMPRODUCT(B2437:B2456, (ROW(B2437:B2456)-ROW(B2437)+1)) / (20*21/2)</f>
        <v>5.8683157142857141</v>
      </c>
      <c r="J2453" s="2">
        <f t="shared" ref="J2453:J2516" si="306">$J$4*B2453+J2452*(1-$J$4)</f>
        <v>5.8331397397107123</v>
      </c>
      <c r="K2453" s="2">
        <f t="shared" si="300"/>
        <v>5.8013021798164548</v>
      </c>
    </row>
    <row r="2454" spans="1:11" ht="13.5" x14ac:dyDescent="0.25">
      <c r="A2454" s="3">
        <f>TITRES_STAT!B2457</f>
        <v>45576</v>
      </c>
      <c r="B2454" s="6">
        <f>TITRES_STAT!D2457</f>
        <v>5.9481999999999999</v>
      </c>
      <c r="C2454" s="2">
        <f t="shared" si="301"/>
        <v>0</v>
      </c>
      <c r="D2454" s="2">
        <f t="shared" si="302"/>
        <v>5.8775199999999996</v>
      </c>
      <c r="E2454" s="2">
        <f t="shared" si="304"/>
        <v>5.8533400000000002</v>
      </c>
      <c r="F2454" s="2">
        <f t="shared" si="305"/>
        <v>5.8245449999999988</v>
      </c>
      <c r="G2454" s="2">
        <f t="shared" si="299"/>
        <v>5.8470359999999975</v>
      </c>
      <c r="H2454" s="2">
        <f t="shared" si="303"/>
        <v>5.2576349999999961</v>
      </c>
      <c r="I2454" s="2">
        <f t="array" ref="I2454">SUMPRODUCT(B2438:B2457, (ROW(B2438:B2457)-ROW(B2438)+1)) / (20*21/2)</f>
        <v>5.8833161904761901</v>
      </c>
      <c r="J2454" s="2">
        <f t="shared" si="306"/>
        <v>5.8440978597382642</v>
      </c>
      <c r="K2454" s="2">
        <f t="shared" si="300"/>
        <v>5.8070628786471818</v>
      </c>
    </row>
    <row r="2455" spans="1:11" ht="13.5" x14ac:dyDescent="0.25">
      <c r="A2455" s="3">
        <f>TITRES_STAT!B2458</f>
        <v>45579</v>
      </c>
      <c r="B2455" s="6">
        <f>TITRES_STAT!D2458</f>
        <v>5.9481999999999999</v>
      </c>
      <c r="C2455" s="2">
        <f t="shared" si="301"/>
        <v>0</v>
      </c>
      <c r="D2455" s="2">
        <f t="shared" si="302"/>
        <v>5.8998400000000002</v>
      </c>
      <c r="E2455" s="2">
        <f t="shared" si="304"/>
        <v>5.8645000000000005</v>
      </c>
      <c r="F2455" s="2">
        <f t="shared" si="305"/>
        <v>5.8296599999999987</v>
      </c>
      <c r="G2455" s="2">
        <f t="shared" si="299"/>
        <v>5.848151999999998</v>
      </c>
      <c r="H2455" s="2">
        <f t="shared" si="303"/>
        <v>5.2666389999999943</v>
      </c>
      <c r="I2455" s="2">
        <f t="array" ref="I2455">SUMPRODUCT(B2439:B2458, (ROW(B2439:B2458)-ROW(B2439)+1)) / (20*21/2)</f>
        <v>5.9073514285714284</v>
      </c>
      <c r="J2455" s="2">
        <f t="shared" si="306"/>
        <v>5.8540123492870011</v>
      </c>
      <c r="K2455" s="2">
        <f t="shared" si="300"/>
        <v>5.8125976677198414</v>
      </c>
    </row>
    <row r="2456" spans="1:11" ht="13.5" x14ac:dyDescent="0.25">
      <c r="A2456" s="3">
        <f>TITRES_STAT!B2459</f>
        <v>45581</v>
      </c>
      <c r="B2456" s="6">
        <f>TITRES_STAT!D2459</f>
        <v>5.9946000000000002</v>
      </c>
      <c r="C2456" s="2">
        <f t="shared" si="301"/>
        <v>4.6400000000000219E-2</v>
      </c>
      <c r="D2456" s="2">
        <f t="shared" si="302"/>
        <v>5.9333</v>
      </c>
      <c r="E2456" s="2">
        <f t="shared" si="304"/>
        <v>5.8812300000000004</v>
      </c>
      <c r="F2456" s="2">
        <f t="shared" si="305"/>
        <v>5.8370949999999997</v>
      </c>
      <c r="G2456" s="2">
        <f t="shared" si="299"/>
        <v>5.8501959999999986</v>
      </c>
      <c r="H2456" s="2">
        <f t="shared" si="303"/>
        <v>5.2752774999999952</v>
      </c>
      <c r="I2456" s="2">
        <f t="array" ref="I2456">SUMPRODUCT(B2440:B2459, (ROW(B2440:B2459)-ROW(B2440)+1)) / (20*21/2)</f>
        <v>5.9243461904761912</v>
      </c>
      <c r="J2456" s="2">
        <f t="shared" si="306"/>
        <v>5.867401649354905</v>
      </c>
      <c r="K2456" s="2">
        <f t="shared" si="300"/>
        <v>5.8197350140837694</v>
      </c>
    </row>
    <row r="2457" spans="1:11" ht="13.5" x14ac:dyDescent="0.25">
      <c r="A2457" s="3">
        <f>TITRES_STAT!B2460</f>
        <v>45582</v>
      </c>
      <c r="B2457" s="6">
        <f>TITRES_STAT!D2460</f>
        <v>5.9946000000000002</v>
      </c>
      <c r="C2457" s="2">
        <f t="shared" si="301"/>
        <v>0</v>
      </c>
      <c r="D2457" s="2">
        <f t="shared" si="302"/>
        <v>5.966759999999999</v>
      </c>
      <c r="E2457" s="2">
        <f t="shared" si="304"/>
        <v>5.8979599999999994</v>
      </c>
      <c r="F2457" s="2">
        <f t="shared" si="305"/>
        <v>5.8445299999999998</v>
      </c>
      <c r="G2457" s="2">
        <f t="shared" si="299"/>
        <v>5.8529839999999993</v>
      </c>
      <c r="H2457" s="2">
        <f t="shared" si="303"/>
        <v>5.2839159999999943</v>
      </c>
      <c r="I2457" s="2">
        <f t="array" ref="I2457">SUMPRODUCT(B2441:B2460, (ROW(B2441:B2460)-ROW(B2441)+1)) / (20*21/2)</f>
        <v>5.9355404761904769</v>
      </c>
      <c r="J2457" s="2">
        <f t="shared" si="306"/>
        <v>5.8795157779877716</v>
      </c>
      <c r="K2457" s="2">
        <f t="shared" si="300"/>
        <v>5.8265924645118563</v>
      </c>
    </row>
    <row r="2458" spans="1:11" ht="13.5" x14ac:dyDescent="0.25">
      <c r="A2458" s="3">
        <f>TITRES_STAT!B2461</f>
        <v>45583</v>
      </c>
      <c r="B2458" s="6">
        <f>TITRES_STAT!D2461</f>
        <v>6.0968999999999998</v>
      </c>
      <c r="C2458" s="2">
        <f t="shared" si="301"/>
        <v>0.10229999999999961</v>
      </c>
      <c r="D2458" s="2">
        <f t="shared" si="302"/>
        <v>5.9964999999999993</v>
      </c>
      <c r="E2458" s="2">
        <f t="shared" si="304"/>
        <v>5.9249199999999993</v>
      </c>
      <c r="F2458" s="2">
        <f t="shared" si="305"/>
        <v>5.8626550000000002</v>
      </c>
      <c r="G2458" s="2">
        <f t="shared" si="299"/>
        <v>5.8578179999999982</v>
      </c>
      <c r="H2458" s="2">
        <f t="shared" si="303"/>
        <v>5.2927249999999946</v>
      </c>
      <c r="I2458" s="2">
        <f t="array" ref="I2458">SUMPRODUCT(B2442:B2461, (ROW(B2442:B2461)-ROW(B2442)+1)) / (20*21/2)</f>
        <v>5.950057142857144</v>
      </c>
      <c r="J2458" s="2">
        <f t="shared" si="306"/>
        <v>5.9002190372270311</v>
      </c>
      <c r="K2458" s="2">
        <f t="shared" si="300"/>
        <v>5.8371927600211952</v>
      </c>
    </row>
    <row r="2459" spans="1:11" ht="13.5" x14ac:dyDescent="0.25">
      <c r="A2459" s="3">
        <f>TITRES_STAT!B2462</f>
        <v>45586</v>
      </c>
      <c r="B2459" s="6">
        <f>TITRES_STAT!D2462</f>
        <v>6.0411000000000001</v>
      </c>
      <c r="C2459" s="2">
        <f t="shared" si="301"/>
        <v>-5.5799999999999628E-2</v>
      </c>
      <c r="D2459" s="2">
        <f t="shared" si="302"/>
        <v>6.0150800000000002</v>
      </c>
      <c r="E2459" s="2">
        <f t="shared" si="304"/>
        <v>5.946299999999999</v>
      </c>
      <c r="F2459" s="2">
        <f t="shared" si="305"/>
        <v>5.8770600000000002</v>
      </c>
      <c r="G2459" s="2">
        <f t="shared" si="299"/>
        <v>5.8613499999999998</v>
      </c>
      <c r="H2459" s="2">
        <f t="shared" si="303"/>
        <v>5.3015959999999938</v>
      </c>
      <c r="I2459" s="2">
        <f t="array" ref="I2459">SUMPRODUCT(B2443:B2462, (ROW(B2443:B2462)-ROW(B2443)+1)) / (20*21/2)</f>
        <v>5.9588176190476201</v>
      </c>
      <c r="J2459" s="2">
        <f t="shared" si="306"/>
        <v>5.9136362717768378</v>
      </c>
      <c r="K2459" s="2">
        <f t="shared" si="300"/>
        <v>5.8451891223733057</v>
      </c>
    </row>
    <row r="2460" spans="1:11" ht="13.5" x14ac:dyDescent="0.25">
      <c r="A2460" s="3">
        <f>TITRES_STAT!B2463</f>
        <v>45587</v>
      </c>
      <c r="B2460" s="6">
        <f>TITRES_STAT!D2463</f>
        <v>5.9946000000000002</v>
      </c>
      <c r="C2460" s="2">
        <f t="shared" si="301"/>
        <v>-4.6499999999999986E-2</v>
      </c>
      <c r="D2460" s="2">
        <f t="shared" si="302"/>
        <v>6.0243599999999997</v>
      </c>
      <c r="E2460" s="2">
        <f t="shared" si="304"/>
        <v>5.9620999999999995</v>
      </c>
      <c r="F2460" s="2">
        <f t="shared" si="305"/>
        <v>5.888675000000001</v>
      </c>
      <c r="G2460" s="2">
        <f t="shared" si="299"/>
        <v>5.8639519999999994</v>
      </c>
      <c r="H2460" s="2">
        <f t="shared" si="303"/>
        <v>5.3101919999999954</v>
      </c>
      <c r="I2460" s="2">
        <f t="array" ref="I2460">SUMPRODUCT(B2444:B2463, (ROW(B2444:B2463)-ROW(B2444)+1)) / (20*21/2)</f>
        <v>5.9666047619047626</v>
      </c>
      <c r="J2460" s="2">
        <f t="shared" si="306"/>
        <v>5.9213471030361866</v>
      </c>
      <c r="K2460" s="2">
        <f t="shared" si="300"/>
        <v>5.8510483724763134</v>
      </c>
    </row>
    <row r="2461" spans="1:11" ht="13.5" x14ac:dyDescent="0.25">
      <c r="A2461" s="3">
        <f>TITRES_STAT!B2464</f>
        <v>45588</v>
      </c>
      <c r="B2461" s="6">
        <f>TITRES_STAT!D2464</f>
        <v>6.0411000000000001</v>
      </c>
      <c r="C2461" s="2">
        <f t="shared" si="301"/>
        <v>4.6499999999999986E-2</v>
      </c>
      <c r="D2461" s="2">
        <f t="shared" si="302"/>
        <v>6.0336600000000002</v>
      </c>
      <c r="E2461" s="2">
        <f t="shared" si="304"/>
        <v>5.9834799999999992</v>
      </c>
      <c r="F2461" s="2">
        <f t="shared" si="305"/>
        <v>5.9026150000000008</v>
      </c>
      <c r="G2461" s="2">
        <f t="shared" si="299"/>
        <v>5.8674840000000019</v>
      </c>
      <c r="H2461" s="2">
        <f t="shared" si="303"/>
        <v>5.3190204999999944</v>
      </c>
      <c r="I2461" s="2">
        <f t="array" ref="I2461">SUMPRODUCT(B2445:B2464, (ROW(B2445:B2464)-ROW(B2445)+1)) / (20*21/2)</f>
        <v>5.9735071428571427</v>
      </c>
      <c r="J2461" s="2">
        <f t="shared" si="306"/>
        <v>5.9327521408422639</v>
      </c>
      <c r="K2461" s="2">
        <f t="shared" si="300"/>
        <v>5.8585013774772428</v>
      </c>
    </row>
    <row r="2462" spans="1:11" ht="13.5" x14ac:dyDescent="0.25">
      <c r="A2462" s="3">
        <f>TITRES_STAT!B2465</f>
        <v>45589</v>
      </c>
      <c r="B2462" s="6">
        <f>TITRES_STAT!D2465</f>
        <v>5.9946000000000002</v>
      </c>
      <c r="C2462" s="2">
        <f t="shared" si="301"/>
        <v>-4.6499999999999986E-2</v>
      </c>
      <c r="D2462" s="2">
        <f t="shared" si="302"/>
        <v>6.0336600000000002</v>
      </c>
      <c r="E2462" s="2">
        <f t="shared" si="304"/>
        <v>6.0002099999999992</v>
      </c>
      <c r="F2462" s="2">
        <f t="shared" si="305"/>
        <v>5.9128350000000012</v>
      </c>
      <c r="G2462" s="2">
        <f t="shared" si="299"/>
        <v>5.8700860000000015</v>
      </c>
      <c r="H2462" s="2">
        <f t="shared" si="303"/>
        <v>5.3276589999999953</v>
      </c>
      <c r="I2462" s="2">
        <f t="array" ref="I2462">SUMPRODUCT(B2446:B2465, (ROW(B2446:B2465)-ROW(B2446)+1)) / (20*21/2)</f>
        <v>5.9795247619047611</v>
      </c>
      <c r="J2462" s="2">
        <f t="shared" si="306"/>
        <v>5.9386424131430005</v>
      </c>
      <c r="K2462" s="2">
        <f t="shared" si="300"/>
        <v>5.8638385783604878</v>
      </c>
    </row>
    <row r="2463" spans="1:11" ht="13.5" x14ac:dyDescent="0.25">
      <c r="A2463" s="3">
        <f>TITRES_STAT!B2466</f>
        <v>45590</v>
      </c>
      <c r="B2463" s="6">
        <f>TITRES_STAT!D2466</f>
        <v>5.9946000000000002</v>
      </c>
      <c r="C2463" s="2">
        <f t="shared" si="301"/>
        <v>0</v>
      </c>
      <c r="D2463" s="2">
        <f t="shared" si="302"/>
        <v>6.0131999999999994</v>
      </c>
      <c r="E2463" s="2">
        <f t="shared" si="304"/>
        <v>6.0048499999999994</v>
      </c>
      <c r="F2463" s="2">
        <f t="shared" si="305"/>
        <v>5.9221250000000012</v>
      </c>
      <c r="G2463" s="2">
        <f t="shared" si="299"/>
        <v>5.8723160000000005</v>
      </c>
      <c r="H2463" s="2">
        <f t="shared" si="303"/>
        <v>5.3362549999999951</v>
      </c>
      <c r="I2463" s="2">
        <f t="array" ref="I2463">SUMPRODUCT(B2447:B2466, (ROW(B2447:B2466)-ROW(B2447)+1)) / (20*21/2)</f>
        <v>5.9847899999999994</v>
      </c>
      <c r="J2463" s="2">
        <f t="shared" si="306"/>
        <v>5.9439717071293821</v>
      </c>
      <c r="K2463" s="2">
        <f t="shared" si="300"/>
        <v>5.8689664772483114</v>
      </c>
    </row>
    <row r="2464" spans="1:11" ht="13.5" x14ac:dyDescent="0.25">
      <c r="A2464" s="3">
        <f>TITRES_STAT!B2467</f>
        <v>45593</v>
      </c>
      <c r="B2464" s="6">
        <f>TITRES_STAT!D2467</f>
        <v>5.9946000000000002</v>
      </c>
      <c r="C2464" s="2">
        <f t="shared" si="301"/>
        <v>0</v>
      </c>
      <c r="D2464" s="2">
        <f t="shared" si="302"/>
        <v>6.0038999999999998</v>
      </c>
      <c r="E2464" s="2">
        <f t="shared" si="304"/>
        <v>6.0094899999999996</v>
      </c>
      <c r="F2464" s="2">
        <f t="shared" si="305"/>
        <v>5.9314150000000021</v>
      </c>
      <c r="G2464" s="2">
        <f t="shared" si="299"/>
        <v>5.8743600000000011</v>
      </c>
      <c r="H2464" s="2">
        <f t="shared" si="303"/>
        <v>5.3448509999999949</v>
      </c>
      <c r="I2464" s="2">
        <f t="array" ref="I2464">SUMPRODUCT(B2448:B2467, (ROW(B2448:B2467)-ROW(B2448)+1)) / (20*21/2)</f>
        <v>5.9892585714285707</v>
      </c>
      <c r="J2464" s="2">
        <f t="shared" si="306"/>
        <v>5.9487934493075354</v>
      </c>
      <c r="K2464" s="2">
        <f t="shared" si="300"/>
        <v>5.8738932820621033</v>
      </c>
    </row>
    <row r="2465" spans="1:11" ht="13.5" x14ac:dyDescent="0.25">
      <c r="A2465" s="3">
        <f>TITRES_STAT!B2468</f>
        <v>45594</v>
      </c>
      <c r="B2465" s="6">
        <f>TITRES_STAT!D2468</f>
        <v>5.9946000000000002</v>
      </c>
      <c r="C2465" s="2">
        <f t="shared" si="301"/>
        <v>0</v>
      </c>
      <c r="D2465" s="2">
        <f t="shared" si="302"/>
        <v>6.0038999999999998</v>
      </c>
      <c r="E2465" s="2">
        <f t="shared" si="304"/>
        <v>6.0141299999999998</v>
      </c>
      <c r="F2465" s="2">
        <f t="shared" si="305"/>
        <v>5.9393150000000023</v>
      </c>
      <c r="G2465" s="2">
        <f t="shared" si="299"/>
        <v>5.876404</v>
      </c>
      <c r="H2465" s="2">
        <f t="shared" si="303"/>
        <v>5.3534469999999956</v>
      </c>
      <c r="I2465" s="2">
        <f t="array" ref="I2465">SUMPRODUCT(B2449:B2468, (ROW(B2449:B2468)-ROW(B2449)+1)) / (20*21/2)</f>
        <v>5.9929304761904758</v>
      </c>
      <c r="J2465" s="2">
        <f t="shared" si="306"/>
        <v>5.9531559779449132</v>
      </c>
      <c r="K2465" s="2">
        <f t="shared" si="300"/>
        <v>5.8786268788439813</v>
      </c>
    </row>
    <row r="2466" spans="1:11" ht="13.5" x14ac:dyDescent="0.25">
      <c r="A2466" s="3">
        <f>TITRES_STAT!B2469</f>
        <v>45595</v>
      </c>
      <c r="B2466" s="6">
        <f>TITRES_STAT!D2469</f>
        <v>5.9946000000000002</v>
      </c>
      <c r="C2466" s="2">
        <f t="shared" si="301"/>
        <v>0</v>
      </c>
      <c r="D2466" s="2">
        <f t="shared" si="302"/>
        <v>5.9946000000000002</v>
      </c>
      <c r="E2466" s="2">
        <f t="shared" si="304"/>
        <v>6.0141299999999998</v>
      </c>
      <c r="F2466" s="2">
        <f t="shared" si="305"/>
        <v>5.9476800000000019</v>
      </c>
      <c r="G2466" s="2">
        <f t="shared" si="299"/>
        <v>5.878820000000001</v>
      </c>
      <c r="H2466" s="2">
        <f t="shared" si="303"/>
        <v>5.3620429999999955</v>
      </c>
      <c r="I2466" s="2">
        <f t="array" ref="I2466">SUMPRODUCT(B2450:B2469, (ROW(B2450:B2469)-ROW(B2450)+1)) / (20*21/2)</f>
        <v>5.9949199999999996</v>
      </c>
      <c r="J2466" s="2">
        <f t="shared" si="306"/>
        <v>5.957103027664445</v>
      </c>
      <c r="K2466" s="2">
        <f t="shared" si="300"/>
        <v>5.8831748443795115</v>
      </c>
    </row>
    <row r="2467" spans="1:11" ht="13.5" x14ac:dyDescent="0.25">
      <c r="A2467" s="3">
        <f>TITRES_STAT!B2470</f>
        <v>45596</v>
      </c>
      <c r="B2467" s="6">
        <f>TITRES_STAT!D2470</f>
        <v>5.9946000000000002</v>
      </c>
      <c r="C2467" s="2">
        <f t="shared" si="301"/>
        <v>0</v>
      </c>
      <c r="D2467" s="2">
        <f t="shared" si="302"/>
        <v>5.9946000000000002</v>
      </c>
      <c r="E2467" s="2">
        <f t="shared" si="304"/>
        <v>6.0141299999999998</v>
      </c>
      <c r="F2467" s="2">
        <f t="shared" si="305"/>
        <v>5.9560450000000014</v>
      </c>
      <c r="G2467" s="2">
        <f t="shared" si="299"/>
        <v>5.8810499999999992</v>
      </c>
      <c r="H2467" s="2">
        <f t="shared" si="303"/>
        <v>5.3706814999999963</v>
      </c>
      <c r="I2467" s="2">
        <f t="array" ref="I2467">SUMPRODUCT(B2451:B2470, (ROW(B2451:B2470)-ROW(B2451)+1)) / (20*21/2)</f>
        <v>5.9961571428571432</v>
      </c>
      <c r="J2467" s="2">
        <f t="shared" si="306"/>
        <v>5.9606741678868786</v>
      </c>
      <c r="K2467" s="2">
        <f t="shared" si="300"/>
        <v>5.8875444583254124</v>
      </c>
    </row>
    <row r="2468" spans="1:11" ht="13.5" x14ac:dyDescent="0.25">
      <c r="A2468" s="3">
        <f>TITRES_STAT!B2471</f>
        <v>45597</v>
      </c>
      <c r="B2468" s="6">
        <f>TITRES_STAT!D2471</f>
        <v>5.9946000000000002</v>
      </c>
      <c r="C2468" s="2">
        <f t="shared" si="301"/>
        <v>0</v>
      </c>
      <c r="D2468" s="2">
        <f t="shared" si="302"/>
        <v>5.9946000000000002</v>
      </c>
      <c r="E2468" s="2">
        <f t="shared" si="304"/>
        <v>6.0038999999999989</v>
      </c>
      <c r="F2468" s="2">
        <f t="shared" si="305"/>
        <v>5.9644100000000027</v>
      </c>
      <c r="G2468" s="2">
        <f t="shared" si="299"/>
        <v>5.8838379999999981</v>
      </c>
      <c r="H2468" s="2">
        <f t="shared" si="303"/>
        <v>5.3792774999999962</v>
      </c>
      <c r="I2468" s="2">
        <f t="array" ref="I2468">SUMPRODUCT(B2452:B2471, (ROW(B2452:B2471)-ROW(B2452)+1)) / (20*21/2)</f>
        <v>5.9975719047619043</v>
      </c>
      <c r="J2468" s="2">
        <f t="shared" si="306"/>
        <v>5.9639051995167005</v>
      </c>
      <c r="K2468" s="2">
        <f t="shared" si="300"/>
        <v>5.8917427148616701</v>
      </c>
    </row>
    <row r="2469" spans="1:11" ht="13.5" x14ac:dyDescent="0.25">
      <c r="A2469" s="3">
        <f>TITRES_STAT!B2472</f>
        <v>45600</v>
      </c>
      <c r="B2469" s="6">
        <f>TITRES_STAT!D2472</f>
        <v>5.9852999999999996</v>
      </c>
      <c r="C2469" s="2">
        <f t="shared" si="301"/>
        <v>-9.3000000000005301E-3</v>
      </c>
      <c r="D2469" s="2">
        <f t="shared" si="302"/>
        <v>5.9927399999999995</v>
      </c>
      <c r="E2469" s="2">
        <f t="shared" si="304"/>
        <v>5.9983199999999997</v>
      </c>
      <c r="F2469" s="2">
        <f t="shared" si="305"/>
        <v>5.972310000000002</v>
      </c>
      <c r="G2469" s="2">
        <f t="shared" si="299"/>
        <v>5.8858819999999978</v>
      </c>
      <c r="H2469" s="2">
        <f t="shared" si="303"/>
        <v>5.3875709999999968</v>
      </c>
      <c r="I2469" s="2">
        <f t="array" ref="I2469">SUMPRODUCT(B2453:B2472, (ROW(B2453:B2472)-ROW(B2453)+1)) / (20*21/2)</f>
        <v>6.0088185714285718</v>
      </c>
      <c r="J2469" s="2">
        <f t="shared" si="306"/>
        <v>5.965942799562729</v>
      </c>
      <c r="K2469" s="2">
        <f t="shared" si="300"/>
        <v>5.89541162800435</v>
      </c>
    </row>
    <row r="2470" spans="1:11" ht="13.5" x14ac:dyDescent="0.25">
      <c r="A2470" s="3">
        <f>TITRES_STAT!B2473</f>
        <v>45601</v>
      </c>
      <c r="B2470" s="6">
        <f>TITRES_STAT!D2473</f>
        <v>5.9852999999999996</v>
      </c>
      <c r="C2470" s="2">
        <f t="shared" si="301"/>
        <v>0</v>
      </c>
      <c r="D2470" s="2">
        <f t="shared" si="302"/>
        <v>5.9908799999999998</v>
      </c>
      <c r="E2470" s="2">
        <f t="shared" si="304"/>
        <v>5.9973900000000002</v>
      </c>
      <c r="F2470" s="2">
        <f t="shared" si="305"/>
        <v>5.9797450000000012</v>
      </c>
      <c r="G2470" s="2">
        <f t="shared" si="299"/>
        <v>5.8877399999999973</v>
      </c>
      <c r="H2470" s="2">
        <f t="shared" si="303"/>
        <v>5.3958219999999981</v>
      </c>
      <c r="I2470" s="2">
        <f t="array" ref="I2470">SUMPRODUCT(B2454:B2473, (ROW(B2454:B2473)-ROW(B2454)+1)) / (20*21/2)</f>
        <v>6.0169657142857149</v>
      </c>
      <c r="J2470" s="2">
        <f t="shared" si="306"/>
        <v>5.9677863424615172</v>
      </c>
      <c r="K2470" s="2">
        <f t="shared" si="300"/>
        <v>5.8989366622002581</v>
      </c>
    </row>
    <row r="2471" spans="1:11" ht="13.5" x14ac:dyDescent="0.25">
      <c r="A2471" s="3">
        <f>TITRES_STAT!B2474</f>
        <v>45602</v>
      </c>
      <c r="B2471" s="6">
        <f>TITRES_STAT!D2474</f>
        <v>5.9946000000000002</v>
      </c>
      <c r="C2471" s="2">
        <f t="shared" si="301"/>
        <v>9.3000000000005301E-3</v>
      </c>
      <c r="D2471" s="2">
        <f t="shared" si="302"/>
        <v>5.9908799999999998</v>
      </c>
      <c r="E2471" s="2">
        <f t="shared" si="304"/>
        <v>5.9927399999999995</v>
      </c>
      <c r="F2471" s="2">
        <f t="shared" si="305"/>
        <v>5.9881100000000007</v>
      </c>
      <c r="G2471" s="2">
        <f t="shared" si="299"/>
        <v>5.8899699999999982</v>
      </c>
      <c r="H2471" s="2">
        <f t="shared" si="303"/>
        <v>5.4044179999999997</v>
      </c>
      <c r="I2471" s="2">
        <f t="array" ref="I2471">SUMPRODUCT(B2455:B2474, (ROW(B2455:B2474)-ROW(B2455)+1)) / (20*21/2)</f>
        <v>6.0058585714285702</v>
      </c>
      <c r="J2471" s="2">
        <f t="shared" si="306"/>
        <v>5.9703400241318487</v>
      </c>
      <c r="K2471" s="2">
        <f t="shared" si="300"/>
        <v>5.9026881656433847</v>
      </c>
    </row>
    <row r="2472" spans="1:11" ht="13.5" x14ac:dyDescent="0.25">
      <c r="A2472" s="3">
        <f>TITRES_STAT!B2475</f>
        <v>45603</v>
      </c>
      <c r="B2472" s="6">
        <f>TITRES_STAT!D2475</f>
        <v>6.1062000000000003</v>
      </c>
      <c r="C2472" s="2">
        <f t="shared" si="301"/>
        <v>0.11160000000000014</v>
      </c>
      <c r="D2472" s="2">
        <f t="shared" si="302"/>
        <v>6.0132000000000003</v>
      </c>
      <c r="E2472" s="2">
        <f t="shared" si="304"/>
        <v>6.0038999999999998</v>
      </c>
      <c r="F2472" s="2">
        <f t="shared" si="305"/>
        <v>6.0020550000000004</v>
      </c>
      <c r="G2472" s="2">
        <f t="shared" si="299"/>
        <v>5.8942459999999981</v>
      </c>
      <c r="H2472" s="2">
        <f t="shared" si="303"/>
        <v>5.4135294999999983</v>
      </c>
      <c r="I2472" s="2">
        <f t="array" ref="I2472">SUMPRODUCT(B2456:B2475, (ROW(B2456:B2475)-ROW(B2456)+1)) / (20*21/2)</f>
        <v>6.0056361904761895</v>
      </c>
      <c r="J2472" s="2">
        <f t="shared" si="306"/>
        <v>5.9832790694526246</v>
      </c>
      <c r="K2472" s="2">
        <f t="shared" si="300"/>
        <v>5.9106690218926641</v>
      </c>
    </row>
    <row r="2473" spans="1:11" ht="13.5" x14ac:dyDescent="0.25">
      <c r="A2473" s="3">
        <f>TITRES_STAT!B2476</f>
        <v>45604</v>
      </c>
      <c r="B2473" s="6">
        <f>TITRES_STAT!D2476</f>
        <v>6.0876000000000001</v>
      </c>
      <c r="C2473" s="2">
        <f t="shared" si="301"/>
        <v>-1.8600000000000172E-2</v>
      </c>
      <c r="D2473" s="2">
        <f t="shared" si="302"/>
        <v>6.0317999999999996</v>
      </c>
      <c r="E2473" s="2">
        <f t="shared" si="304"/>
        <v>6.0132000000000003</v>
      </c>
      <c r="F2473" s="2">
        <f t="shared" si="305"/>
        <v>6.0090250000000003</v>
      </c>
      <c r="G2473" s="2">
        <f t="shared" si="299"/>
        <v>5.8988939999999976</v>
      </c>
      <c r="H2473" s="2">
        <f t="shared" si="303"/>
        <v>5.422547999999999</v>
      </c>
      <c r="I2473" s="2">
        <f t="array" ref="I2473">SUMPRODUCT(B2457:B2476, (ROW(B2457:B2476)-ROW(B2457)+1)) / (20*21/2)</f>
        <v>6.0051485714285704</v>
      </c>
      <c r="J2473" s="2">
        <f t="shared" si="306"/>
        <v>5.9932143961714228</v>
      </c>
      <c r="K2473" s="2">
        <f t="shared" si="300"/>
        <v>5.9176074916223635</v>
      </c>
    </row>
    <row r="2474" spans="1:11" ht="13.5" x14ac:dyDescent="0.25">
      <c r="A2474" s="3">
        <f>TITRES_STAT!B2477</f>
        <v>45607</v>
      </c>
      <c r="B2474" s="6">
        <f>TITRES_STAT!D2477</f>
        <v>5.8924000000000003</v>
      </c>
      <c r="C2474" s="2">
        <f t="shared" si="301"/>
        <v>-0.19519999999999982</v>
      </c>
      <c r="D2474" s="2">
        <f t="shared" si="302"/>
        <v>6.0132200000000013</v>
      </c>
      <c r="E2474" s="2">
        <f t="shared" si="304"/>
        <v>6.00298</v>
      </c>
      <c r="F2474" s="2">
        <f t="shared" si="305"/>
        <v>6.0062350000000002</v>
      </c>
      <c r="G2474" s="2">
        <f t="shared" si="299"/>
        <v>5.8990799999999979</v>
      </c>
      <c r="H2474" s="2">
        <f t="shared" si="303"/>
        <v>5.4305904999999992</v>
      </c>
      <c r="I2474" s="2">
        <f t="array" ref="I2474">SUMPRODUCT(B2458:B2477, (ROW(B2458:B2477)-ROW(B2458)+1)) / (20*21/2)</f>
        <v>6.0046166666666663</v>
      </c>
      <c r="J2474" s="2">
        <f t="shared" si="306"/>
        <v>5.9836130251074779</v>
      </c>
      <c r="K2474" s="2">
        <f t="shared" si="300"/>
        <v>5.9166189625391334</v>
      </c>
    </row>
    <row r="2475" spans="1:11" ht="13.5" x14ac:dyDescent="0.25">
      <c r="A2475" s="3">
        <f>TITRES_STAT!B2478</f>
        <v>45608</v>
      </c>
      <c r="B2475" s="6">
        <f>TITRES_STAT!D2478</f>
        <v>6.0038999999999998</v>
      </c>
      <c r="C2475" s="2">
        <f t="shared" si="301"/>
        <v>0.11149999999999949</v>
      </c>
      <c r="D2475" s="2">
        <f t="shared" si="302"/>
        <v>6.0169400000000008</v>
      </c>
      <c r="E2475" s="2">
        <f t="shared" si="304"/>
        <v>6.0039100000000003</v>
      </c>
      <c r="F2475" s="2">
        <f t="shared" si="305"/>
        <v>6.0090199999999996</v>
      </c>
      <c r="G2475" s="2">
        <f t="shared" si="299"/>
        <v>5.9020539999999979</v>
      </c>
      <c r="H2475" s="2">
        <f t="shared" si="303"/>
        <v>5.4391904999999996</v>
      </c>
      <c r="I2475" s="2">
        <f t="array" ref="I2475">SUMPRODUCT(B2459:B2478, (ROW(B2459:B2478)-ROW(B2459)+1)) / (20*21/2)</f>
        <v>5.9925357142857152</v>
      </c>
      <c r="J2475" s="2">
        <f t="shared" si="306"/>
        <v>5.9855451179543842</v>
      </c>
      <c r="K2475" s="2">
        <f t="shared" si="300"/>
        <v>5.9200417483219132</v>
      </c>
    </row>
    <row r="2476" spans="1:11" ht="13.5" x14ac:dyDescent="0.25">
      <c r="A2476" s="3">
        <f>TITRES_STAT!B2479</f>
        <v>45609</v>
      </c>
      <c r="B2476" s="6">
        <f>TITRES_STAT!D2479</f>
        <v>6.0038999999999998</v>
      </c>
      <c r="C2476" s="2">
        <f t="shared" si="301"/>
        <v>0</v>
      </c>
      <c r="D2476" s="2">
        <f t="shared" si="302"/>
        <v>6.0188000000000006</v>
      </c>
      <c r="E2476" s="2">
        <f t="shared" si="304"/>
        <v>6.0048400000000006</v>
      </c>
      <c r="F2476" s="2">
        <f t="shared" si="305"/>
        <v>6.0094849999999997</v>
      </c>
      <c r="G2476" s="2">
        <f t="shared" si="299"/>
        <v>5.9050279999999979</v>
      </c>
      <c r="H2476" s="2">
        <f t="shared" si="303"/>
        <v>5.4477905</v>
      </c>
      <c r="I2476" s="2">
        <f t="array" ref="I2476">SUMPRODUCT(B2460:B2479, (ROW(B2460:B2479)-ROW(B2460)+1)) / (20*21/2)</f>
        <v>5.978815714285715</v>
      </c>
      <c r="J2476" s="2">
        <f t="shared" si="306"/>
        <v>5.9872932019587282</v>
      </c>
      <c r="K2476" s="2">
        <f t="shared" si="300"/>
        <v>5.9233303072112502</v>
      </c>
    </row>
    <row r="2477" spans="1:11" ht="13.5" x14ac:dyDescent="0.25">
      <c r="A2477" s="3">
        <f>TITRES_STAT!B2480</f>
        <v>45610</v>
      </c>
      <c r="B2477" s="6">
        <f>TITRES_STAT!D2480</f>
        <v>6.0038999999999998</v>
      </c>
      <c r="C2477" s="2">
        <f t="shared" si="301"/>
        <v>0</v>
      </c>
      <c r="D2477" s="2">
        <f t="shared" si="302"/>
        <v>5.9983400000000007</v>
      </c>
      <c r="E2477" s="2">
        <f t="shared" si="304"/>
        <v>6.0057700000000009</v>
      </c>
      <c r="F2477" s="2">
        <f t="shared" si="305"/>
        <v>6.009949999999999</v>
      </c>
      <c r="G2477" s="2">
        <f t="shared" si="299"/>
        <v>5.9074439999999973</v>
      </c>
      <c r="H2477" s="2">
        <f t="shared" si="303"/>
        <v>5.4561344999999992</v>
      </c>
      <c r="I2477" s="2">
        <f t="array" ref="I2477">SUMPRODUCT(B2461:B2480, (ROW(B2461:B2480)-ROW(B2461)+1)) / (20*21/2)</f>
        <v>5.9659809523809519</v>
      </c>
      <c r="J2477" s="2">
        <f t="shared" si="306"/>
        <v>5.988874801772182</v>
      </c>
      <c r="K2477" s="2">
        <f t="shared" si="300"/>
        <v>5.926489903006888</v>
      </c>
    </row>
    <row r="2478" spans="1:11" ht="13.5" x14ac:dyDescent="0.25">
      <c r="A2478" s="3">
        <f>TITRES_STAT!B2481</f>
        <v>45611</v>
      </c>
      <c r="B2478" s="6">
        <f>TITRES_STAT!D2481</f>
        <v>5.8830999999999998</v>
      </c>
      <c r="C2478" s="2">
        <f t="shared" si="301"/>
        <v>-0.12080000000000002</v>
      </c>
      <c r="D2478" s="2">
        <f t="shared" si="302"/>
        <v>5.9574400000000001</v>
      </c>
      <c r="E2478" s="2">
        <f t="shared" si="304"/>
        <v>5.9946200000000003</v>
      </c>
      <c r="F2478" s="2">
        <f t="shared" si="305"/>
        <v>5.9992599999999987</v>
      </c>
      <c r="G2478" s="2">
        <f t="shared" si="299"/>
        <v>5.9080019999999971</v>
      </c>
      <c r="H2478" s="2">
        <f t="shared" si="303"/>
        <v>5.4640874999999998</v>
      </c>
      <c r="I2478" s="2">
        <f t="array" ref="I2478">SUMPRODUCT(B2462:B2481, (ROW(B2462:B2481)-ROW(B2462)+1)) / (20*21/2)</f>
        <v>5.9546957142857151</v>
      </c>
      <c r="J2478" s="2">
        <f t="shared" si="306"/>
        <v>5.9788010111272119</v>
      </c>
      <c r="K2478" s="2">
        <f t="shared" si="300"/>
        <v>5.9247883381830881</v>
      </c>
    </row>
    <row r="2479" spans="1:11" ht="13.5" x14ac:dyDescent="0.25">
      <c r="A2479" s="3">
        <f>TITRES_STAT!B2482</f>
        <v>45614</v>
      </c>
      <c r="B2479" s="6">
        <f>TITRES_STAT!D2482</f>
        <v>5.8552</v>
      </c>
      <c r="C2479" s="2">
        <f t="shared" si="301"/>
        <v>-2.7899999999999814E-2</v>
      </c>
      <c r="D2479" s="2">
        <f t="shared" si="302"/>
        <v>5.9499999999999993</v>
      </c>
      <c r="E2479" s="2">
        <f t="shared" si="304"/>
        <v>5.9816100000000008</v>
      </c>
      <c r="F2479" s="2">
        <f t="shared" si="305"/>
        <v>5.9899649999999998</v>
      </c>
      <c r="G2479" s="2">
        <f t="shared" si="299"/>
        <v>5.908001999999998</v>
      </c>
      <c r="H2479" s="2">
        <f t="shared" si="303"/>
        <v>5.4716879999999994</v>
      </c>
      <c r="I2479" s="2">
        <f t="array" ref="I2479">SUMPRODUCT(B2463:B2482, (ROW(B2463:B2482)-ROW(B2463)+1)) / (20*21/2)</f>
        <v>5.9442514285714285</v>
      </c>
      <c r="J2479" s="2">
        <f t="shared" si="306"/>
        <v>5.967029486257954</v>
      </c>
      <c r="K2479" s="2">
        <f t="shared" si="300"/>
        <v>5.9220593837445357</v>
      </c>
    </row>
    <row r="2480" spans="1:11" ht="13.5" x14ac:dyDescent="0.25">
      <c r="A2480" s="3">
        <f>TITRES_STAT!B2483</f>
        <v>45615</v>
      </c>
      <c r="B2480" s="6">
        <f>TITRES_STAT!D2483</f>
        <v>5.8552</v>
      </c>
      <c r="C2480" s="2">
        <f t="shared" si="301"/>
        <v>0</v>
      </c>
      <c r="D2480" s="2">
        <f t="shared" si="302"/>
        <v>5.9202599999999999</v>
      </c>
      <c r="E2480" s="2">
        <f t="shared" si="304"/>
        <v>5.9686000000000003</v>
      </c>
      <c r="F2480" s="2">
        <f t="shared" si="305"/>
        <v>5.9829949999999998</v>
      </c>
      <c r="G2480" s="2">
        <f t="shared" si="299"/>
        <v>5.908001999999998</v>
      </c>
      <c r="H2480" s="2">
        <f t="shared" si="303"/>
        <v>5.4792454999999993</v>
      </c>
      <c r="I2480" s="2">
        <f t="array" ref="I2480">SUMPRODUCT(B2464:B2483, (ROW(B2464:B2483)-ROW(B2464)+1)) / (20*21/2)</f>
        <v>5.9539028571428583</v>
      </c>
      <c r="J2480" s="2">
        <f t="shared" si="306"/>
        <v>5.9563790589952923</v>
      </c>
      <c r="K2480" s="2">
        <f t="shared" si="300"/>
        <v>5.9194374471271036</v>
      </c>
    </row>
    <row r="2481" spans="1:11" ht="13.5" x14ac:dyDescent="0.25">
      <c r="A2481" s="3">
        <f>TITRES_STAT!B2484</f>
        <v>45616</v>
      </c>
      <c r="B2481" s="6">
        <f>TITRES_STAT!D2484</f>
        <v>5.8644999999999996</v>
      </c>
      <c r="C2481" s="2">
        <f t="shared" si="301"/>
        <v>9.2999999999996419E-3</v>
      </c>
      <c r="D2481" s="2">
        <f t="shared" si="302"/>
        <v>5.8923800000000002</v>
      </c>
      <c r="E2481" s="2">
        <f t="shared" si="304"/>
        <v>5.9555899999999999</v>
      </c>
      <c r="F2481" s="2">
        <f t="shared" si="305"/>
        <v>5.9741649999999993</v>
      </c>
      <c r="G2481" s="2">
        <f t="shared" si="299"/>
        <v>5.9094879999999987</v>
      </c>
      <c r="H2481" s="2">
        <f t="shared" si="303"/>
        <v>5.4861669999999991</v>
      </c>
      <c r="I2481" s="2">
        <f t="array" ref="I2481">SUMPRODUCT(B2465:B2484, (ROW(B2465:B2484)-ROW(B2465)+1)) / (20*21/2)</f>
        <v>5.9631999999999996</v>
      </c>
      <c r="J2481" s="2">
        <f t="shared" si="306"/>
        <v>5.9476286724243117</v>
      </c>
      <c r="K2481" s="2">
        <f t="shared" si="300"/>
        <v>5.9172830374358449</v>
      </c>
    </row>
    <row r="2482" spans="1:11" ht="13.5" x14ac:dyDescent="0.25">
      <c r="A2482" s="3">
        <f>TITRES_STAT!B2485</f>
        <v>45617</v>
      </c>
      <c r="B2482" s="6">
        <f>TITRES_STAT!D2485</f>
        <v>5.8644999999999996</v>
      </c>
      <c r="C2482" s="2">
        <f t="shared" si="301"/>
        <v>0</v>
      </c>
      <c r="D2482" s="2">
        <f t="shared" si="302"/>
        <v>5.8644999999999996</v>
      </c>
      <c r="E2482" s="2">
        <f t="shared" si="304"/>
        <v>5.9314200000000001</v>
      </c>
      <c r="F2482" s="2">
        <f t="shared" si="305"/>
        <v>5.9676599999999995</v>
      </c>
      <c r="G2482" s="2">
        <f t="shared" ref="G2482:G2545" si="307">AVERAGE(B2433:B2482)</f>
        <v>5.9113459999999982</v>
      </c>
      <c r="H2482" s="2">
        <f t="shared" si="303"/>
        <v>5.4920214999999981</v>
      </c>
      <c r="I2482" s="2">
        <f t="array" ref="I2482">SUMPRODUCT(B2466:B2485, (ROW(B2466:B2485)-ROW(B2466)+1)) / (20*21/2)</f>
        <v>5.9809904761904766</v>
      </c>
      <c r="J2482" s="2">
        <f t="shared" si="306"/>
        <v>5.9397116560029488</v>
      </c>
      <c r="K2482" s="2">
        <f t="shared" si="300"/>
        <v>5.9152131143991458</v>
      </c>
    </row>
    <row r="2483" spans="1:11" ht="13.5" x14ac:dyDescent="0.25">
      <c r="A2483" s="3">
        <f>TITRES_STAT!B2486</f>
        <v>45618</v>
      </c>
      <c r="B2483" s="6">
        <f>TITRES_STAT!D2486</f>
        <v>6.069</v>
      </c>
      <c r="C2483" s="2">
        <f t="shared" si="301"/>
        <v>0.20450000000000035</v>
      </c>
      <c r="D2483" s="2">
        <f t="shared" si="302"/>
        <v>5.9016799999999998</v>
      </c>
      <c r="E2483" s="2">
        <f t="shared" si="304"/>
        <v>5.9295599999999995</v>
      </c>
      <c r="F2483" s="2">
        <f t="shared" si="305"/>
        <v>5.9713799999999999</v>
      </c>
      <c r="G2483" s="2">
        <f t="shared" si="307"/>
        <v>5.9172939999999992</v>
      </c>
      <c r="H2483" s="2">
        <f t="shared" si="303"/>
        <v>5.4981734999999992</v>
      </c>
      <c r="I2483" s="2">
        <f t="array" ref="I2483">SUMPRODUCT(B2467:B2486, (ROW(B2467:B2486)-ROW(B2467)+1)) / (20*21/2)</f>
        <v>5.9979842857142849</v>
      </c>
      <c r="J2483" s="2">
        <f t="shared" si="306"/>
        <v>5.9520248316217161</v>
      </c>
      <c r="K2483" s="2">
        <f t="shared" ref="K2483:K2546" si="308">$K$4*B2483+(1-$K$4)*K2482</f>
        <v>5.9212439726580026</v>
      </c>
    </row>
    <row r="2484" spans="1:11" ht="13.5" x14ac:dyDescent="0.25">
      <c r="A2484" s="3">
        <f>TITRES_STAT!B2487</f>
        <v>45621</v>
      </c>
      <c r="B2484" s="6">
        <f>TITRES_STAT!D2487</f>
        <v>6.069</v>
      </c>
      <c r="C2484" s="2">
        <f t="shared" si="301"/>
        <v>0</v>
      </c>
      <c r="D2484" s="2">
        <f t="shared" si="302"/>
        <v>5.9444399999999993</v>
      </c>
      <c r="E2484" s="2">
        <f t="shared" si="304"/>
        <v>5.9472199999999997</v>
      </c>
      <c r="F2484" s="2">
        <f t="shared" si="305"/>
        <v>5.9750999999999994</v>
      </c>
      <c r="G2484" s="2">
        <f t="shared" si="307"/>
        <v>5.9217559999999994</v>
      </c>
      <c r="H2484" s="2">
        <f t="shared" si="303"/>
        <v>5.5043254999999984</v>
      </c>
      <c r="I2484" s="2">
        <f t="array" ref="I2484">SUMPRODUCT(B2468:B2487, (ROW(B2468:B2487)-ROW(B2468)+1)) / (20*21/2)</f>
        <v>6.0115242857142857</v>
      </c>
      <c r="J2484" s="2">
        <f t="shared" si="306"/>
        <v>5.9631653238482194</v>
      </c>
      <c r="K2484" s="2">
        <f t="shared" si="308"/>
        <v>5.9270383266714148</v>
      </c>
    </row>
    <row r="2485" spans="1:11" ht="13.5" x14ac:dyDescent="0.25">
      <c r="A2485" s="3">
        <f>TITRES_STAT!B2488</f>
        <v>45622</v>
      </c>
      <c r="B2485" s="6">
        <f>TITRES_STAT!D2488</f>
        <v>6.1619000000000002</v>
      </c>
      <c r="C2485" s="2">
        <f t="shared" si="301"/>
        <v>9.2900000000000205E-2</v>
      </c>
      <c r="D2485" s="2">
        <f t="shared" si="302"/>
        <v>6.0057799999999997</v>
      </c>
      <c r="E2485" s="2">
        <f t="shared" si="304"/>
        <v>5.9630200000000011</v>
      </c>
      <c r="F2485" s="2">
        <f t="shared" si="305"/>
        <v>5.9834649999999998</v>
      </c>
      <c r="G2485" s="2">
        <f t="shared" si="307"/>
        <v>5.9280759999999999</v>
      </c>
      <c r="H2485" s="2">
        <f t="shared" si="303"/>
        <v>5.5111979999999994</v>
      </c>
      <c r="I2485" s="2">
        <f t="array" ref="I2485">SUMPRODUCT(B2469:B2488, (ROW(B2469:B2488)-ROW(B2469)+1)) / (20*21/2)</f>
        <v>6.0244004761904764</v>
      </c>
      <c r="J2485" s="2">
        <f t="shared" si="306"/>
        <v>5.9820924358626746</v>
      </c>
      <c r="K2485" s="2">
        <f t="shared" si="308"/>
        <v>5.9362485883705753</v>
      </c>
    </row>
    <row r="2486" spans="1:11" ht="13.5" x14ac:dyDescent="0.25">
      <c r="A2486" s="3">
        <f>TITRES_STAT!B2489</f>
        <v>45623</v>
      </c>
      <c r="B2486" s="6">
        <f>TITRES_STAT!D2489</f>
        <v>6.1619000000000002</v>
      </c>
      <c r="C2486" s="2">
        <f t="shared" si="301"/>
        <v>0</v>
      </c>
      <c r="D2486" s="2">
        <f t="shared" si="302"/>
        <v>6.0652599999999994</v>
      </c>
      <c r="E2486" s="2">
        <f t="shared" si="304"/>
        <v>5.9788200000000007</v>
      </c>
      <c r="F2486" s="2">
        <f t="shared" si="305"/>
        <v>5.9918300000000002</v>
      </c>
      <c r="G2486" s="2">
        <f t="shared" si="307"/>
        <v>5.9343959999999996</v>
      </c>
      <c r="H2486" s="2">
        <f t="shared" si="303"/>
        <v>5.5184544999999989</v>
      </c>
      <c r="I2486" s="2">
        <f t="array" ref="I2486">SUMPRODUCT(B2470:B2489, (ROW(B2470:B2489)-ROW(B2470)+1)) / (20*21/2)</f>
        <v>6.0357271428571426</v>
      </c>
      <c r="J2486" s="2">
        <f t="shared" si="306"/>
        <v>5.9992169657805148</v>
      </c>
      <c r="K2486" s="2">
        <f t="shared" si="308"/>
        <v>5.9450976633364361</v>
      </c>
    </row>
    <row r="2487" spans="1:11" ht="13.5" x14ac:dyDescent="0.25">
      <c r="A2487" s="3">
        <f>TITRES_STAT!B2490</f>
        <v>45624</v>
      </c>
      <c r="B2487" s="6">
        <f>TITRES_STAT!D2490</f>
        <v>6.1340000000000003</v>
      </c>
      <c r="C2487" s="2">
        <f t="shared" si="301"/>
        <v>-2.7899999999999814E-2</v>
      </c>
      <c r="D2487" s="2">
        <f t="shared" si="302"/>
        <v>6.1191599999999999</v>
      </c>
      <c r="E2487" s="2">
        <f t="shared" si="304"/>
        <v>5.9918300000000011</v>
      </c>
      <c r="F2487" s="2">
        <f t="shared" si="305"/>
        <v>5.998800000000001</v>
      </c>
      <c r="G2487" s="2">
        <f t="shared" si="307"/>
        <v>5.9401579999999994</v>
      </c>
      <c r="H2487" s="2">
        <f t="shared" si="303"/>
        <v>5.5253154999999996</v>
      </c>
      <c r="I2487" s="2">
        <f t="array" ref="I2487">SUMPRODUCT(B2471:B2490, (ROW(B2471:B2490)-ROW(B2471)+1)) / (20*21/2)</f>
        <v>6.0463899999999997</v>
      </c>
      <c r="J2487" s="2">
        <f t="shared" si="306"/>
        <v>6.0120534452299896</v>
      </c>
      <c r="K2487" s="2">
        <f t="shared" si="308"/>
        <v>5.9525055981075559</v>
      </c>
    </row>
    <row r="2488" spans="1:11" ht="13.5" x14ac:dyDescent="0.25">
      <c r="A2488" s="3">
        <f>TITRES_STAT!B2491</f>
        <v>45625</v>
      </c>
      <c r="B2488" s="6">
        <f>TITRES_STAT!D2491</f>
        <v>6.1340000000000003</v>
      </c>
      <c r="C2488" s="2">
        <f t="shared" si="301"/>
        <v>0</v>
      </c>
      <c r="D2488" s="2">
        <f t="shared" si="302"/>
        <v>6.1321600000000007</v>
      </c>
      <c r="E2488" s="2">
        <f t="shared" si="304"/>
        <v>6.0169200000000007</v>
      </c>
      <c r="F2488" s="2">
        <f t="shared" si="305"/>
        <v>6.0057700000000001</v>
      </c>
      <c r="G2488" s="2">
        <f t="shared" si="307"/>
        <v>5.9481499999999992</v>
      </c>
      <c r="H2488" s="2">
        <f t="shared" si="303"/>
        <v>5.5320054999999995</v>
      </c>
      <c r="I2488" s="2">
        <f t="array" ref="I2488">SUMPRODUCT(B2472:B2491, (ROW(B2472:B2491)-ROW(B2472)+1)) / (20*21/2)</f>
        <v>6.0307223809523816</v>
      </c>
      <c r="J2488" s="2">
        <f t="shared" si="306"/>
        <v>6.0236674028271331</v>
      </c>
      <c r="K2488" s="2">
        <f t="shared" si="308"/>
        <v>5.9596230256327498</v>
      </c>
    </row>
    <row r="2489" spans="1:11" ht="13.5" x14ac:dyDescent="0.25">
      <c r="A2489" s="3">
        <f>TITRES_STAT!B2492</f>
        <v>45628</v>
      </c>
      <c r="B2489" s="6">
        <f>TITRES_STAT!D2492</f>
        <v>6.1246999999999998</v>
      </c>
      <c r="C2489" s="2">
        <f t="shared" si="301"/>
        <v>-9.3000000000005301E-3</v>
      </c>
      <c r="D2489" s="2">
        <f t="shared" si="302"/>
        <v>6.1433</v>
      </c>
      <c r="E2489" s="2">
        <f t="shared" si="304"/>
        <v>6.0438700000000001</v>
      </c>
      <c r="F2489" s="2">
        <f t="shared" si="305"/>
        <v>6.01274</v>
      </c>
      <c r="G2489" s="2">
        <f t="shared" si="307"/>
        <v>5.955584</v>
      </c>
      <c r="H2489" s="2">
        <f t="shared" si="303"/>
        <v>5.5386489999999995</v>
      </c>
      <c r="I2489" s="2">
        <f t="array" ref="I2489">SUMPRODUCT(B2473:B2492, (ROW(B2473:B2492)-ROW(B2473)+1)) / (20*21/2)</f>
        <v>6.0413852380952386</v>
      </c>
      <c r="J2489" s="2">
        <f t="shared" si="306"/>
        <v>6.0332895549388343</v>
      </c>
      <c r="K2489" s="2">
        <f t="shared" si="308"/>
        <v>5.9660966324706814</v>
      </c>
    </row>
    <row r="2490" spans="1:11" ht="13.5" x14ac:dyDescent="0.25">
      <c r="A2490" s="3">
        <f>TITRES_STAT!B2493</f>
        <v>45629</v>
      </c>
      <c r="B2490" s="6">
        <f>TITRES_STAT!D2493</f>
        <v>6.1246999999999998</v>
      </c>
      <c r="C2490" s="2">
        <f t="shared" si="301"/>
        <v>0</v>
      </c>
      <c r="D2490" s="2">
        <f t="shared" si="302"/>
        <v>6.1358600000000001</v>
      </c>
      <c r="E2490" s="2">
        <f t="shared" si="304"/>
        <v>6.0708199999999994</v>
      </c>
      <c r="F2490" s="2">
        <f t="shared" si="305"/>
        <v>6.0197100000000008</v>
      </c>
      <c r="G2490" s="2">
        <f t="shared" si="307"/>
        <v>5.9628319999999997</v>
      </c>
      <c r="H2490" s="2">
        <f t="shared" si="303"/>
        <v>5.5457619999999999</v>
      </c>
      <c r="I2490" s="2">
        <f t="array" ref="I2490">SUMPRODUCT(B2474:B2493, (ROW(B2474:B2493)-ROW(B2474)+1)) / (20*21/2)</f>
        <v>6.0519599999999993</v>
      </c>
      <c r="J2490" s="2">
        <f t="shared" si="306"/>
        <v>6.0419953116113261</v>
      </c>
      <c r="K2490" s="2">
        <f t="shared" si="308"/>
        <v>5.9723163723737924</v>
      </c>
    </row>
    <row r="2491" spans="1:11" ht="13.5" x14ac:dyDescent="0.25">
      <c r="A2491" s="3">
        <f>TITRES_STAT!B2494</f>
        <v>45630</v>
      </c>
      <c r="B2491" s="6">
        <f>TITRES_STAT!D2494</f>
        <v>5.8552</v>
      </c>
      <c r="C2491" s="2">
        <f t="shared" si="301"/>
        <v>-0.26949999999999985</v>
      </c>
      <c r="D2491" s="2">
        <f t="shared" si="302"/>
        <v>6.0745200000000006</v>
      </c>
      <c r="E2491" s="2">
        <f t="shared" si="304"/>
        <v>6.0698899999999991</v>
      </c>
      <c r="F2491" s="2">
        <f t="shared" si="305"/>
        <v>6.0127400000000009</v>
      </c>
      <c r="G2491" s="2">
        <f t="shared" si="307"/>
        <v>5.9646899999999992</v>
      </c>
      <c r="H2491" s="2">
        <f t="shared" si="303"/>
        <v>5.5509729999999999</v>
      </c>
      <c r="I2491" s="2">
        <f t="array" ref="I2491">SUMPRODUCT(B2475:B2494, (ROW(B2475:B2494)-ROW(B2475)+1)) / (20*21/2)</f>
        <v>6.058824761904761</v>
      </c>
      <c r="J2491" s="2">
        <f t="shared" si="306"/>
        <v>6.0242052819340568</v>
      </c>
      <c r="K2491" s="2">
        <f t="shared" si="308"/>
        <v>5.9677235734571736</v>
      </c>
    </row>
    <row r="2492" spans="1:11" ht="13.5" x14ac:dyDescent="0.25">
      <c r="A2492" s="3">
        <f>TITRES_STAT!B2495</f>
        <v>45631</v>
      </c>
      <c r="B2492" s="6">
        <f>TITRES_STAT!D2495</f>
        <v>6.1246999999999998</v>
      </c>
      <c r="C2492" s="2">
        <f t="shared" si="301"/>
        <v>0.26949999999999985</v>
      </c>
      <c r="D2492" s="2">
        <f t="shared" si="302"/>
        <v>6.0726600000000008</v>
      </c>
      <c r="E2492" s="2">
        <f t="shared" si="304"/>
        <v>6.0959099999999982</v>
      </c>
      <c r="F2492" s="2">
        <f t="shared" si="305"/>
        <v>6.0136650000000014</v>
      </c>
      <c r="G2492" s="2">
        <f t="shared" si="307"/>
        <v>5.9713799999999999</v>
      </c>
      <c r="H2492" s="2">
        <f t="shared" si="303"/>
        <v>5.5574460000000014</v>
      </c>
      <c r="I2492" s="2">
        <f t="array" ref="I2492">SUMPRODUCT(B2476:B2495, (ROW(B2476:B2495)-ROW(B2476)+1)) / (20*21/2)</f>
        <v>6.0532457142857146</v>
      </c>
      <c r="J2492" s="2">
        <f t="shared" si="306"/>
        <v>6.0337762074641459</v>
      </c>
      <c r="K2492" s="2">
        <f t="shared" si="308"/>
        <v>5.9738795117529708</v>
      </c>
    </row>
    <row r="2493" spans="1:11" ht="13.5" x14ac:dyDescent="0.25">
      <c r="A2493" s="3">
        <f>TITRES_STAT!B2496</f>
        <v>45632</v>
      </c>
      <c r="B2493" s="6">
        <f>TITRES_STAT!D2496</f>
        <v>6.1246999999999998</v>
      </c>
      <c r="C2493" s="2">
        <f t="shared" si="301"/>
        <v>0</v>
      </c>
      <c r="D2493" s="2">
        <f t="shared" si="302"/>
        <v>6.0708000000000002</v>
      </c>
      <c r="E2493" s="2">
        <f t="shared" si="304"/>
        <v>6.1014799999999996</v>
      </c>
      <c r="F2493" s="2">
        <f t="shared" si="305"/>
        <v>6.0155200000000004</v>
      </c>
      <c r="G2493" s="2">
        <f t="shared" si="307"/>
        <v>5.9776980000000011</v>
      </c>
      <c r="H2493" s="2">
        <f t="shared" si="303"/>
        <v>5.5635350000000017</v>
      </c>
      <c r="I2493" s="2">
        <f t="array" ref="I2493">SUMPRODUCT(B2477:B2496, (ROW(B2477:B2496)-ROW(B2477)+1)) / (20*21/2)</f>
        <v>6.056700952380953</v>
      </c>
      <c r="J2493" s="2">
        <f t="shared" si="306"/>
        <v>6.0424356162770838</v>
      </c>
      <c r="K2493" s="2">
        <f t="shared" si="308"/>
        <v>5.979794040703835</v>
      </c>
    </row>
    <row r="2494" spans="1:11" ht="13.5" x14ac:dyDescent="0.25">
      <c r="A2494" s="3">
        <f>TITRES_STAT!B2497</f>
        <v>45635</v>
      </c>
      <c r="B2494" s="6">
        <f>TITRES_STAT!D2497</f>
        <v>6.0876000000000001</v>
      </c>
      <c r="C2494" s="2">
        <f t="shared" si="301"/>
        <v>-3.7099999999999689E-2</v>
      </c>
      <c r="D2494" s="2">
        <f t="shared" si="302"/>
        <v>6.0633800000000004</v>
      </c>
      <c r="E2494" s="2">
        <f t="shared" si="304"/>
        <v>6.1033399999999993</v>
      </c>
      <c r="F2494" s="2">
        <f t="shared" si="305"/>
        <v>6.0252800000000004</v>
      </c>
      <c r="G2494" s="2">
        <f t="shared" si="307"/>
        <v>5.9832740000000015</v>
      </c>
      <c r="H2494" s="2">
        <f t="shared" si="303"/>
        <v>5.5687130000000016</v>
      </c>
      <c r="I2494" s="2">
        <f t="array" ref="I2494">SUMPRODUCT(B2478:B2497, (ROW(B2478:B2497)-ROW(B2478)+1)) / (20*21/2)</f>
        <v>6.058119047619047</v>
      </c>
      <c r="J2494" s="2">
        <f t="shared" si="306"/>
        <v>6.046736986155457</v>
      </c>
      <c r="K2494" s="2">
        <f t="shared" si="308"/>
        <v>5.9840217253821164</v>
      </c>
    </row>
    <row r="2495" spans="1:11" ht="13.5" x14ac:dyDescent="0.25">
      <c r="A2495" s="3">
        <f>TITRES_STAT!B2498</f>
        <v>45636</v>
      </c>
      <c r="B2495" s="6">
        <f>TITRES_STAT!D2498</f>
        <v>5.9667000000000003</v>
      </c>
      <c r="C2495" s="2">
        <f t="shared" si="301"/>
        <v>-0.12089999999999979</v>
      </c>
      <c r="D2495" s="2">
        <f t="shared" si="302"/>
        <v>6.0317799999999995</v>
      </c>
      <c r="E2495" s="2">
        <f t="shared" si="304"/>
        <v>6.0838200000000002</v>
      </c>
      <c r="F2495" s="2">
        <f t="shared" si="305"/>
        <v>6.0234200000000007</v>
      </c>
      <c r="G2495" s="2">
        <f t="shared" si="307"/>
        <v>5.985876000000002</v>
      </c>
      <c r="H2495" s="2">
        <f t="shared" si="303"/>
        <v>5.5733720000000018</v>
      </c>
      <c r="I2495" s="2">
        <f t="array" ref="I2495">SUMPRODUCT(B2479:B2498, (ROW(B2479:B2498)-ROW(B2479)+1)) / (20*21/2)</f>
        <v>6.0425409523809526</v>
      </c>
      <c r="J2495" s="2">
        <f t="shared" si="306"/>
        <v>6.0391144160454138</v>
      </c>
      <c r="K2495" s="2">
        <f t="shared" si="308"/>
        <v>5.9833424420337984</v>
      </c>
    </row>
    <row r="2496" spans="1:11" ht="13.5" x14ac:dyDescent="0.25">
      <c r="A2496" s="3">
        <f>TITRES_STAT!B2499</f>
        <v>45637</v>
      </c>
      <c r="B2496" s="6">
        <f>TITRES_STAT!D2499</f>
        <v>6.0597000000000003</v>
      </c>
      <c r="C2496" s="2">
        <f t="shared" si="301"/>
        <v>9.2999999999999972E-2</v>
      </c>
      <c r="D2496" s="2">
        <f t="shared" si="302"/>
        <v>6.0726800000000001</v>
      </c>
      <c r="E2496" s="2">
        <f t="shared" si="304"/>
        <v>6.0736000000000008</v>
      </c>
      <c r="F2496" s="2">
        <f t="shared" si="305"/>
        <v>6.0262100000000007</v>
      </c>
      <c r="G2496" s="2">
        <f t="shared" si="307"/>
        <v>5.9905240000000024</v>
      </c>
      <c r="H2496" s="2">
        <f t="shared" si="303"/>
        <v>5.5784105000000022</v>
      </c>
      <c r="I2496" s="2">
        <f t="array" ref="I2496">SUMPRODUCT(B2480:B2499, (ROW(B2480:B2499)-ROW(B2480)+1)) / (20*21/2)</f>
        <v>6.0279371428571444</v>
      </c>
      <c r="J2496" s="2">
        <f t="shared" si="306"/>
        <v>6.0410749478506123</v>
      </c>
      <c r="K2496" s="2">
        <f t="shared" si="308"/>
        <v>5.9863368560716888</v>
      </c>
    </row>
    <row r="2497" spans="1:11" ht="13.5" x14ac:dyDescent="0.25">
      <c r="A2497" s="3">
        <f>TITRES_STAT!B2500</f>
        <v>45638</v>
      </c>
      <c r="B2497" s="6">
        <f>TITRES_STAT!D2500</f>
        <v>6.0411000000000001</v>
      </c>
      <c r="C2497" s="2">
        <f t="shared" si="301"/>
        <v>-1.8600000000000172E-2</v>
      </c>
      <c r="D2497" s="2">
        <f t="shared" si="302"/>
        <v>6.0559599999999998</v>
      </c>
      <c r="E2497" s="2">
        <f t="shared" si="304"/>
        <v>6.0643100000000008</v>
      </c>
      <c r="F2497" s="2">
        <f t="shared" si="305"/>
        <v>6.0280700000000014</v>
      </c>
      <c r="G2497" s="2">
        <f t="shared" si="307"/>
        <v>5.9948000000000023</v>
      </c>
      <c r="H2497" s="2">
        <f t="shared" si="303"/>
        <v>5.583356000000002</v>
      </c>
      <c r="I2497" s="2">
        <f t="array" ref="I2497">SUMPRODUCT(B2481:B2500, (ROW(B2481:B2500)-ROW(B2481)+1)) / (20*21/2)</f>
        <v>6.0123590476190474</v>
      </c>
      <c r="J2497" s="2">
        <f t="shared" si="306"/>
        <v>6.0410773337696018</v>
      </c>
      <c r="K2497" s="2">
        <f t="shared" si="308"/>
        <v>5.9884844303433873</v>
      </c>
    </row>
    <row r="2498" spans="1:11" ht="13.5" x14ac:dyDescent="0.25">
      <c r="A2498" s="3">
        <f>TITRES_STAT!B2501</f>
        <v>45639</v>
      </c>
      <c r="B2498" s="6">
        <f>TITRES_STAT!D2501</f>
        <v>5.8644999999999996</v>
      </c>
      <c r="C2498" s="2">
        <f t="shared" si="301"/>
        <v>-0.17660000000000053</v>
      </c>
      <c r="D2498" s="2">
        <f t="shared" si="302"/>
        <v>6.0039199999999999</v>
      </c>
      <c r="E2498" s="2">
        <f t="shared" si="304"/>
        <v>6.0373600000000005</v>
      </c>
      <c r="F2498" s="2">
        <f t="shared" si="305"/>
        <v>6.0271400000000011</v>
      </c>
      <c r="G2498" s="2">
        <f t="shared" si="307"/>
        <v>5.9955440000000024</v>
      </c>
      <c r="H2498" s="2">
        <f t="shared" si="303"/>
        <v>5.5878455000000029</v>
      </c>
      <c r="I2498" s="2">
        <f t="array" ref="I2498">SUMPRODUCT(B2482:B2501, (ROW(B2482:B2501)-ROW(B2482)+1)) / (20*21/2)</f>
        <v>5.996736666666667</v>
      </c>
      <c r="J2498" s="2">
        <f t="shared" si="306"/>
        <v>6.0242604448391628</v>
      </c>
      <c r="K2498" s="2">
        <f t="shared" si="308"/>
        <v>5.9836222958201173</v>
      </c>
    </row>
    <row r="2499" spans="1:11" ht="13.5" x14ac:dyDescent="0.25">
      <c r="A2499" s="3">
        <f>TITRES_STAT!B2502</f>
        <v>45642</v>
      </c>
      <c r="B2499" s="6">
        <f>TITRES_STAT!D2502</f>
        <v>5.8738000000000001</v>
      </c>
      <c r="C2499" s="2">
        <f t="shared" si="301"/>
        <v>9.3000000000005301E-3</v>
      </c>
      <c r="D2499" s="2">
        <f t="shared" si="302"/>
        <v>5.9611600000000005</v>
      </c>
      <c r="E2499" s="2">
        <f t="shared" si="304"/>
        <v>6.0122700000000009</v>
      </c>
      <c r="F2499" s="2">
        <f t="shared" si="305"/>
        <v>6.0280700000000005</v>
      </c>
      <c r="G2499" s="2">
        <f t="shared" si="307"/>
        <v>5.9964740000000019</v>
      </c>
      <c r="H2499" s="2">
        <f t="shared" si="303"/>
        <v>5.5920400000000026</v>
      </c>
      <c r="I2499" s="2">
        <f t="array" ref="I2499">SUMPRODUCT(B2483:B2502, (ROW(B2483:B2502)-ROW(B2483)+1)) / (20*21/2)</f>
        <v>5.9811142857142858</v>
      </c>
      <c r="J2499" s="2">
        <f t="shared" si="306"/>
        <v>6.0099308786640044</v>
      </c>
      <c r="K2499" s="2">
        <f t="shared" si="308"/>
        <v>5.9793155391212895</v>
      </c>
    </row>
    <row r="2500" spans="1:11" ht="13.5" x14ac:dyDescent="0.25">
      <c r="A2500" s="3">
        <f>TITRES_STAT!B2503</f>
        <v>45644</v>
      </c>
      <c r="B2500" s="6">
        <f>TITRES_STAT!D2503</f>
        <v>5.8644999999999996</v>
      </c>
      <c r="C2500" s="2">
        <f t="shared" ref="C2500:C2563" si="309">B2500-B2499</f>
        <v>-9.3000000000005301E-3</v>
      </c>
      <c r="D2500" s="2">
        <f t="shared" si="302"/>
        <v>5.9407199999999998</v>
      </c>
      <c r="E2500" s="2">
        <f t="shared" si="304"/>
        <v>5.9862500000000001</v>
      </c>
      <c r="F2500" s="2">
        <f t="shared" si="305"/>
        <v>6.0285350000000006</v>
      </c>
      <c r="G2500" s="2">
        <f t="shared" si="307"/>
        <v>5.9970320000000008</v>
      </c>
      <c r="H2500" s="2">
        <f t="shared" si="303"/>
        <v>5.5962305000000017</v>
      </c>
      <c r="I2500" s="2">
        <f t="array" ref="I2500">SUMPRODUCT(B2484:B2503, (ROW(B2484:B2503)-ROW(B2484)+1)) / (20*21/2)</f>
        <v>5.9654919047619055</v>
      </c>
      <c r="J2500" s="2">
        <f t="shared" si="306"/>
        <v>5.9960803187912415</v>
      </c>
      <c r="K2500" s="2">
        <f t="shared" si="308"/>
        <v>5.9748129689596707</v>
      </c>
    </row>
    <row r="2501" spans="1:11" ht="13.5" x14ac:dyDescent="0.25">
      <c r="A2501" s="3">
        <f>TITRES_STAT!B2504</f>
        <v>45645</v>
      </c>
      <c r="B2501" s="6">
        <f>TITRES_STAT!D2504</f>
        <v>5.8644999999999996</v>
      </c>
      <c r="C2501" s="2">
        <f t="shared" si="309"/>
        <v>0</v>
      </c>
      <c r="D2501" s="2">
        <f t="shared" si="302"/>
        <v>5.9016799999999998</v>
      </c>
      <c r="E2501" s="2">
        <f t="shared" si="304"/>
        <v>5.9871800000000004</v>
      </c>
      <c r="F2501" s="2">
        <f t="shared" si="305"/>
        <v>6.0285350000000006</v>
      </c>
      <c r="G2501" s="2">
        <f t="shared" si="307"/>
        <v>5.997776</v>
      </c>
      <c r="H2501" s="2">
        <f t="shared" si="303"/>
        <v>5.6004210000000008</v>
      </c>
      <c r="I2501" s="2">
        <f t="array" ref="I2501">SUMPRODUCT(B2485:B2504, (ROW(B2485:B2504)-ROW(B2485)+1)) / (20*21/2)</f>
        <v>5.9508433333333324</v>
      </c>
      <c r="J2501" s="2">
        <f t="shared" si="306"/>
        <v>5.9835488598587414</v>
      </c>
      <c r="K2501" s="2">
        <f t="shared" si="308"/>
        <v>5.970486970176939</v>
      </c>
    </row>
    <row r="2502" spans="1:11" ht="13.5" x14ac:dyDescent="0.25">
      <c r="A2502" s="3">
        <f>TITRES_STAT!B2505</f>
        <v>45646</v>
      </c>
      <c r="B2502" s="6">
        <f>TITRES_STAT!D2505</f>
        <v>5.8644999999999996</v>
      </c>
      <c r="C2502" s="2">
        <f t="shared" si="309"/>
        <v>0</v>
      </c>
      <c r="D2502" s="2">
        <f t="shared" ref="D2502:D2565" si="310">AVERAGE(B2498:B2502)</f>
        <v>5.8663599999999994</v>
      </c>
      <c r="E2502" s="2">
        <f t="shared" si="304"/>
        <v>5.9611600000000005</v>
      </c>
      <c r="F2502" s="2">
        <f t="shared" si="305"/>
        <v>6.0285349999999998</v>
      </c>
      <c r="G2502" s="2">
        <f t="shared" si="307"/>
        <v>5.9985200000000001</v>
      </c>
      <c r="H2502" s="2">
        <f t="shared" si="303"/>
        <v>5.6046115000000007</v>
      </c>
      <c r="I2502" s="2">
        <f t="array" ref="I2502">SUMPRODUCT(B2486:B2505, (ROW(B2486:B2505)-ROW(B2486)+1)) / (20*21/2)</f>
        <v>5.9371685714285709</v>
      </c>
      <c r="J2502" s="2">
        <f t="shared" si="306"/>
        <v>5.9722108732055279</v>
      </c>
      <c r="K2502" s="2">
        <f t="shared" si="308"/>
        <v>5.9663306184052942</v>
      </c>
    </row>
    <row r="2503" spans="1:11" ht="13.5" x14ac:dyDescent="0.25">
      <c r="A2503" s="3">
        <f>TITRES_STAT!B2506</f>
        <v>45649</v>
      </c>
      <c r="B2503" s="6">
        <f>TITRES_STAT!D2506</f>
        <v>5.8644999999999996</v>
      </c>
      <c r="C2503" s="2">
        <f t="shared" si="309"/>
        <v>0</v>
      </c>
      <c r="D2503" s="2">
        <f t="shared" si="310"/>
        <v>5.8663599999999994</v>
      </c>
      <c r="E2503" s="2">
        <f t="shared" si="304"/>
        <v>5.9351399999999996</v>
      </c>
      <c r="F2503" s="2">
        <f t="shared" si="305"/>
        <v>6.0183099999999996</v>
      </c>
      <c r="G2503" s="2">
        <f t="shared" si="307"/>
        <v>5.9968460000000015</v>
      </c>
      <c r="H2503" s="2">
        <f t="shared" si="303"/>
        <v>5.6087594999999997</v>
      </c>
      <c r="I2503" s="2">
        <f t="array" ref="I2503">SUMPRODUCT(B2487:B2506, (ROW(B2487:B2506)-ROW(B2487)+1)) / (20*21/2)</f>
        <v>5.9249099999999997</v>
      </c>
      <c r="J2503" s="2">
        <f t="shared" si="306"/>
        <v>5.9619526948050012</v>
      </c>
      <c r="K2503" s="2">
        <f t="shared" si="308"/>
        <v>5.9623372608207728</v>
      </c>
    </row>
    <row r="2504" spans="1:11" ht="13.5" x14ac:dyDescent="0.25">
      <c r="A2504" s="3">
        <f>TITRES_STAT!B2507</f>
        <v>45650</v>
      </c>
      <c r="B2504" s="6">
        <f>TITRES_STAT!D2507</f>
        <v>5.8644999999999996</v>
      </c>
      <c r="C2504" s="2">
        <f t="shared" si="309"/>
        <v>0</v>
      </c>
      <c r="D2504" s="2">
        <f t="shared" si="310"/>
        <v>5.8644999999999996</v>
      </c>
      <c r="E2504" s="2">
        <f t="shared" si="304"/>
        <v>5.9128299999999996</v>
      </c>
      <c r="F2504" s="2">
        <f t="shared" si="305"/>
        <v>6.0080849999999986</v>
      </c>
      <c r="G2504" s="2">
        <f t="shared" si="307"/>
        <v>5.9951720000000011</v>
      </c>
      <c r="H2504" s="2">
        <f t="shared" si="303"/>
        <v>5.6128219999999995</v>
      </c>
      <c r="I2504" s="2">
        <f t="array" ref="I2504">SUMPRODUCT(B2488:B2507, (ROW(B2488:B2507)-ROW(B2488)+1)) / (20*21/2)</f>
        <v>5.9149533333333322</v>
      </c>
      <c r="J2504" s="2">
        <f t="shared" si="306"/>
        <v>5.9526714857759533</v>
      </c>
      <c r="K2504" s="2">
        <f t="shared" si="308"/>
        <v>5.9585005054944684</v>
      </c>
    </row>
    <row r="2505" spans="1:11" ht="13.5" x14ac:dyDescent="0.25">
      <c r="A2505" s="3">
        <f>TITRES_STAT!B2508</f>
        <v>45651</v>
      </c>
      <c r="B2505" s="6">
        <f>TITRES_STAT!D2508</f>
        <v>5.8644999999999996</v>
      </c>
      <c r="C2505" s="2">
        <f t="shared" si="309"/>
        <v>0</v>
      </c>
      <c r="D2505" s="2">
        <f t="shared" si="310"/>
        <v>5.8644999999999996</v>
      </c>
      <c r="E2505" s="2">
        <f t="shared" si="304"/>
        <v>5.9026100000000001</v>
      </c>
      <c r="F2505" s="2">
        <f t="shared" si="305"/>
        <v>5.9932149999999993</v>
      </c>
      <c r="G2505" s="2">
        <f t="shared" si="307"/>
        <v>5.9934980000000015</v>
      </c>
      <c r="H2505" s="2">
        <f t="shared" si="303"/>
        <v>5.6170979999999986</v>
      </c>
      <c r="I2505" s="2">
        <f t="array" ref="I2505">SUMPRODUCT(B2489:B2508, (ROW(B2489:B2508)-ROW(B2489)+1)) / (20*21/2)</f>
        <v>5.9177404761904766</v>
      </c>
      <c r="J2505" s="2">
        <f t="shared" si="306"/>
        <v>5.9442742014163379</v>
      </c>
      <c r="K2505" s="2">
        <f t="shared" si="308"/>
        <v>5.9548142111613522</v>
      </c>
    </row>
    <row r="2506" spans="1:11" ht="13.5" x14ac:dyDescent="0.25">
      <c r="A2506" s="3">
        <f>TITRES_STAT!B2509</f>
        <v>45652</v>
      </c>
      <c r="B2506" s="6">
        <f>TITRES_STAT!D2509</f>
        <v>5.8644999999999996</v>
      </c>
      <c r="C2506" s="2">
        <f t="shared" si="309"/>
        <v>0</v>
      </c>
      <c r="D2506" s="2">
        <f t="shared" si="310"/>
        <v>5.8644999999999996</v>
      </c>
      <c r="E2506" s="2">
        <f t="shared" si="304"/>
        <v>5.8830900000000002</v>
      </c>
      <c r="F2506" s="2">
        <f t="shared" si="305"/>
        <v>5.9783449999999991</v>
      </c>
      <c r="G2506" s="2">
        <f t="shared" si="307"/>
        <v>5.9908960000000011</v>
      </c>
      <c r="H2506" s="2">
        <f t="shared" ref="H2506:H2569" si="311">AVERAGE(B2307:B2506)</f>
        <v>5.6212459999999984</v>
      </c>
      <c r="I2506" s="2">
        <f t="array" ref="I2506">SUMPRODUCT(B2490:B2509, (ROW(B2490:B2509)-ROW(B2490)+1)) / (20*21/2)</f>
        <v>5.90349619047619</v>
      </c>
      <c r="J2506" s="2">
        <f t="shared" si="306"/>
        <v>5.9366766584243056</v>
      </c>
      <c r="K2506" s="2">
        <f t="shared" si="308"/>
        <v>5.9512724773903187</v>
      </c>
    </row>
    <row r="2507" spans="1:11" ht="13.5" x14ac:dyDescent="0.25">
      <c r="A2507" s="3">
        <f>TITRES_STAT!B2510</f>
        <v>45653</v>
      </c>
      <c r="B2507" s="6">
        <f>TITRES_STAT!D2510</f>
        <v>5.8738000000000001</v>
      </c>
      <c r="C2507" s="2">
        <f t="shared" si="309"/>
        <v>9.3000000000005301E-3</v>
      </c>
      <c r="D2507" s="2">
        <f t="shared" si="310"/>
        <v>5.8663599999999994</v>
      </c>
      <c r="E2507" s="2">
        <f t="shared" si="304"/>
        <v>5.8663599999999994</v>
      </c>
      <c r="F2507" s="2">
        <f t="shared" si="305"/>
        <v>5.9653349999999978</v>
      </c>
      <c r="G2507" s="2">
        <f t="shared" si="307"/>
        <v>5.9884800000000009</v>
      </c>
      <c r="H2507" s="2">
        <f t="shared" si="311"/>
        <v>5.625440499999999</v>
      </c>
      <c r="I2507" s="2">
        <f t="array" ref="I2507">SUMPRODUCT(B2491:B2510, (ROW(B2491:B2510)-ROW(B2491)+1)) / (20*21/2)</f>
        <v>5.9057942857142853</v>
      </c>
      <c r="J2507" s="2">
        <f t="shared" si="306"/>
        <v>5.9306884052410389</v>
      </c>
      <c r="K2507" s="2">
        <f t="shared" si="308"/>
        <v>5.9482343410220713</v>
      </c>
    </row>
    <row r="2508" spans="1:11" ht="13.5" x14ac:dyDescent="0.25">
      <c r="A2508" s="3">
        <f>TITRES_STAT!B2511</f>
        <v>45656</v>
      </c>
      <c r="B2508" s="6">
        <f>TITRES_STAT!D2511</f>
        <v>5.9946000000000002</v>
      </c>
      <c r="C2508" s="2">
        <f t="shared" si="309"/>
        <v>0.12080000000000002</v>
      </c>
      <c r="D2508" s="2">
        <f t="shared" si="310"/>
        <v>5.8923800000000002</v>
      </c>
      <c r="E2508" s="2">
        <f t="shared" ref="E2508:E2571" si="312">AVERAGE(B2499:B2508)</f>
        <v>5.8793699999999998</v>
      </c>
      <c r="F2508" s="2">
        <f t="shared" si="305"/>
        <v>5.9583649999999979</v>
      </c>
      <c r="G2508" s="2">
        <f t="shared" si="307"/>
        <v>5.986434</v>
      </c>
      <c r="H2508" s="2">
        <f t="shared" si="311"/>
        <v>5.6302389999999995</v>
      </c>
      <c r="I2508" s="2">
        <f t="array" ref="I2508">SUMPRODUCT(B2492:B2511, (ROW(B2492:B2511)-ROW(B2492)+1)) / (20*21/2)</f>
        <v>5.9088447619047617</v>
      </c>
      <c r="J2508" s="2">
        <f t="shared" si="306"/>
        <v>5.9367752237895122</v>
      </c>
      <c r="K2508" s="2">
        <f t="shared" si="308"/>
        <v>5.9500526021584603</v>
      </c>
    </row>
    <row r="2509" spans="1:11" ht="13.5" x14ac:dyDescent="0.25">
      <c r="A2509" s="3">
        <f>TITRES_STAT!B2512</f>
        <v>45657</v>
      </c>
      <c r="B2509" s="6">
        <f>TITRES_STAT!D2512</f>
        <v>5.8087999999999997</v>
      </c>
      <c r="C2509" s="2">
        <f t="shared" si="309"/>
        <v>-0.18580000000000041</v>
      </c>
      <c r="D2509" s="2">
        <f t="shared" si="310"/>
        <v>5.88124</v>
      </c>
      <c r="E2509" s="2">
        <f t="shared" si="312"/>
        <v>5.8728699999999998</v>
      </c>
      <c r="F2509" s="2">
        <f t="shared" si="305"/>
        <v>5.9425699999999981</v>
      </c>
      <c r="G2509" s="2">
        <f t="shared" si="307"/>
        <v>5.9817879999999999</v>
      </c>
      <c r="H2509" s="2">
        <f t="shared" si="311"/>
        <v>5.6341084999999991</v>
      </c>
      <c r="I2509" s="2">
        <f t="array" ref="I2509">SUMPRODUCT(B2493:B2512, (ROW(B2493:B2512)-ROW(B2493)+1)) / (20*21/2)</f>
        <v>5.9051738095238093</v>
      </c>
      <c r="J2509" s="2">
        <f t="shared" si="306"/>
        <v>5.9245871072381302</v>
      </c>
      <c r="K2509" s="2">
        <f t="shared" si="308"/>
        <v>5.9445132844267556</v>
      </c>
    </row>
    <row r="2510" spans="1:11" ht="13.5" x14ac:dyDescent="0.25">
      <c r="A2510" s="3">
        <f>TITRES_STAT!B2513</f>
        <v>45659</v>
      </c>
      <c r="B2510" s="6">
        <f>TITRES_STAT!D2513</f>
        <v>5.9667000000000003</v>
      </c>
      <c r="C2510" s="2">
        <f t="shared" si="309"/>
        <v>0.1579000000000006</v>
      </c>
      <c r="D2510" s="2">
        <f t="shared" si="310"/>
        <v>5.9016799999999998</v>
      </c>
      <c r="E2510" s="2">
        <f t="shared" si="312"/>
        <v>5.8830900000000002</v>
      </c>
      <c r="F2510" s="2">
        <f t="shared" si="305"/>
        <v>5.9346699999999988</v>
      </c>
      <c r="G2510" s="2">
        <f t="shared" si="307"/>
        <v>5.98123</v>
      </c>
      <c r="H2510" s="2">
        <f t="shared" si="311"/>
        <v>5.6388954999999976</v>
      </c>
      <c r="I2510" s="2">
        <f t="array" ref="I2510">SUMPRODUCT(B2494:B2513, (ROW(B2494:B2513)-ROW(B2494)+1)) / (20*21/2)</f>
        <v>5.8999076190476183</v>
      </c>
      <c r="J2510" s="2">
        <f t="shared" si="306"/>
        <v>5.928597858929737</v>
      </c>
      <c r="K2510" s="2">
        <f t="shared" si="308"/>
        <v>5.9453833517041383</v>
      </c>
    </row>
    <row r="2511" spans="1:11" ht="13.5" x14ac:dyDescent="0.25">
      <c r="A2511" s="3">
        <f>TITRES_STAT!B2514</f>
        <v>45660</v>
      </c>
      <c r="B2511" s="6">
        <f>TITRES_STAT!D2514</f>
        <v>5.9667000000000003</v>
      </c>
      <c r="C2511" s="2">
        <f t="shared" si="309"/>
        <v>0</v>
      </c>
      <c r="D2511" s="2">
        <f t="shared" si="310"/>
        <v>5.9221199999999996</v>
      </c>
      <c r="E2511" s="2">
        <f t="shared" si="312"/>
        <v>5.8933100000000005</v>
      </c>
      <c r="F2511" s="2">
        <f t="shared" si="305"/>
        <v>5.9402449999999991</v>
      </c>
      <c r="G2511" s="2">
        <f t="shared" si="307"/>
        <v>5.979741999999999</v>
      </c>
      <c r="H2511" s="2">
        <f t="shared" si="311"/>
        <v>5.6437249999999972</v>
      </c>
      <c r="I2511" s="2">
        <f t="array" ref="I2511">SUMPRODUCT(B2495:B2514, (ROW(B2495:B2514)-ROW(B2495)+1)) / (20*21/2)</f>
        <v>5.8958361904761896</v>
      </c>
      <c r="J2511" s="2">
        <f t="shared" si="306"/>
        <v>5.932226634269762</v>
      </c>
      <c r="K2511" s="2">
        <f t="shared" si="308"/>
        <v>5.9462192986961329</v>
      </c>
    </row>
    <row r="2512" spans="1:11" ht="13.5" x14ac:dyDescent="0.25">
      <c r="A2512" s="3">
        <f>TITRES_STAT!B2515</f>
        <v>45663</v>
      </c>
      <c r="B2512" s="6">
        <f>TITRES_STAT!D2515</f>
        <v>5.9016999999999999</v>
      </c>
      <c r="C2512" s="2">
        <f t="shared" si="309"/>
        <v>-6.5000000000000391E-2</v>
      </c>
      <c r="D2512" s="2">
        <f t="shared" si="310"/>
        <v>5.9276999999999997</v>
      </c>
      <c r="E2512" s="2">
        <f t="shared" si="312"/>
        <v>5.89703</v>
      </c>
      <c r="F2512" s="2">
        <f t="shared" si="305"/>
        <v>5.9290950000000002</v>
      </c>
      <c r="G2512" s="2">
        <f t="shared" si="307"/>
        <v>5.9778840000000004</v>
      </c>
      <c r="H2512" s="2">
        <f t="shared" si="311"/>
        <v>5.6482294999999976</v>
      </c>
      <c r="I2512" s="2">
        <f t="array" ref="I2512">SUMPRODUCT(B2496:B2515, (ROW(B2496:B2515)-ROW(B2496)+1)) / (20*21/2)</f>
        <v>5.8883542857142857</v>
      </c>
      <c r="J2512" s="2">
        <f t="shared" si="306"/>
        <v>5.9293193357678797</v>
      </c>
      <c r="K2512" s="2">
        <f t="shared" si="308"/>
        <v>5.944473443845304</v>
      </c>
    </row>
    <row r="2513" spans="1:11" ht="13.5" x14ac:dyDescent="0.25">
      <c r="A2513" s="3">
        <f>TITRES_STAT!B2516</f>
        <v>45664</v>
      </c>
      <c r="B2513" s="6">
        <f>TITRES_STAT!D2516</f>
        <v>5.8738000000000001</v>
      </c>
      <c r="C2513" s="2">
        <f t="shared" si="309"/>
        <v>-2.7899999999999814E-2</v>
      </c>
      <c r="D2513" s="2">
        <f t="shared" si="310"/>
        <v>5.9035400000000005</v>
      </c>
      <c r="E2513" s="2">
        <f t="shared" si="312"/>
        <v>5.8979600000000003</v>
      </c>
      <c r="F2513" s="2">
        <f t="shared" si="305"/>
        <v>5.9165500000000009</v>
      </c>
      <c r="G2513" s="2">
        <f t="shared" si="307"/>
        <v>5.9754679999999993</v>
      </c>
      <c r="H2513" s="2">
        <f t="shared" si="311"/>
        <v>5.6525944999999966</v>
      </c>
      <c r="I2513" s="2">
        <f t="array" ref="I2513">SUMPRODUCT(B2497:B2516, (ROW(B2497:B2516)-ROW(B2497)+1)) / (20*21/2)</f>
        <v>5.88153619047619</v>
      </c>
      <c r="J2513" s="2">
        <f t="shared" si="306"/>
        <v>5.9240317799804618</v>
      </c>
      <c r="K2513" s="2">
        <f t="shared" si="308"/>
        <v>5.9417019362435273</v>
      </c>
    </row>
    <row r="2514" spans="1:11" ht="13.5" x14ac:dyDescent="0.25">
      <c r="A2514" s="3">
        <f>TITRES_STAT!B2517</f>
        <v>45665</v>
      </c>
      <c r="B2514" s="6">
        <f>TITRES_STAT!D2517</f>
        <v>5.8738000000000001</v>
      </c>
      <c r="C2514" s="2">
        <f t="shared" si="309"/>
        <v>0</v>
      </c>
      <c r="D2514" s="2">
        <f t="shared" si="310"/>
        <v>5.9165399999999995</v>
      </c>
      <c r="E2514" s="2">
        <f t="shared" si="312"/>
        <v>5.8988900000000006</v>
      </c>
      <c r="F2514" s="2">
        <f t="shared" si="305"/>
        <v>5.9058600000000006</v>
      </c>
      <c r="G2514" s="2">
        <f t="shared" si="307"/>
        <v>5.9730519999999991</v>
      </c>
      <c r="H2514" s="2">
        <f t="shared" si="311"/>
        <v>5.6569594999999966</v>
      </c>
      <c r="I2514" s="2">
        <f t="array" ref="I2514">SUMPRODUCT(B2498:B2517, (ROW(B2498:B2517)-ROW(B2498)+1)) / (20*21/2)</f>
        <v>5.8749390476190468</v>
      </c>
      <c r="J2514" s="2">
        <f t="shared" si="306"/>
        <v>5.9192478009347038</v>
      </c>
      <c r="K2514" s="2">
        <f t="shared" si="308"/>
        <v>5.9390391152143698</v>
      </c>
    </row>
    <row r="2515" spans="1:11" ht="13.5" x14ac:dyDescent="0.25">
      <c r="A2515" s="3">
        <f>TITRES_STAT!B2518</f>
        <v>45666</v>
      </c>
      <c r="B2515" s="6">
        <f>TITRES_STAT!D2518</f>
        <v>5.8273000000000001</v>
      </c>
      <c r="C2515" s="2">
        <f t="shared" si="309"/>
        <v>-4.6499999999999986E-2</v>
      </c>
      <c r="D2515" s="2">
        <f t="shared" si="310"/>
        <v>5.8886599999999998</v>
      </c>
      <c r="E2515" s="2">
        <f t="shared" si="312"/>
        <v>5.8951700000000002</v>
      </c>
      <c r="F2515" s="2">
        <f t="shared" si="305"/>
        <v>5.8988900000000015</v>
      </c>
      <c r="G2515" s="2">
        <f t="shared" si="307"/>
        <v>5.9697059999999986</v>
      </c>
      <c r="H2515" s="2">
        <f t="shared" si="311"/>
        <v>5.6616469999999968</v>
      </c>
      <c r="I2515" s="2">
        <f t="array" ref="I2515">SUMPRODUCT(B2499:B2518, (ROW(B2499:B2518)-ROW(B2499)+1)) / (20*21/2)</f>
        <v>5.8738328571428564</v>
      </c>
      <c r="J2515" s="2">
        <f t="shared" si="306"/>
        <v>5.9104908675123511</v>
      </c>
      <c r="K2515" s="2">
        <f t="shared" si="308"/>
        <v>5.9346571891275319</v>
      </c>
    </row>
    <row r="2516" spans="1:11" ht="13.5" x14ac:dyDescent="0.25">
      <c r="A2516" s="3">
        <f>TITRES_STAT!B2519</f>
        <v>45667</v>
      </c>
      <c r="B2516" s="6">
        <f>TITRES_STAT!D2519</f>
        <v>5.8273000000000001</v>
      </c>
      <c r="C2516" s="2">
        <f t="shared" si="309"/>
        <v>0</v>
      </c>
      <c r="D2516" s="2">
        <f t="shared" si="310"/>
        <v>5.8607800000000001</v>
      </c>
      <c r="E2516" s="2">
        <f t="shared" si="312"/>
        <v>5.8914500000000007</v>
      </c>
      <c r="F2516" s="2">
        <f t="shared" ref="F2516:F2579" si="313">AVERAGE(B2497:B2516)</f>
        <v>5.8872700000000009</v>
      </c>
      <c r="G2516" s="2">
        <f t="shared" si="307"/>
        <v>5.9663599999999972</v>
      </c>
      <c r="H2516" s="2">
        <f t="shared" si="311"/>
        <v>5.6663344999999969</v>
      </c>
      <c r="I2516" s="2">
        <f t="array" ref="I2516">SUMPRODUCT(B2500:B2519, (ROW(B2500:B2519)-ROW(B2500)+1)) / (20*21/2)</f>
        <v>5.8753838095238082</v>
      </c>
      <c r="J2516" s="2">
        <f t="shared" si="306"/>
        <v>5.9025679277492697</v>
      </c>
      <c r="K2516" s="2">
        <f t="shared" si="308"/>
        <v>5.9304471032793931</v>
      </c>
    </row>
    <row r="2517" spans="1:11" ht="13.5" x14ac:dyDescent="0.25">
      <c r="A2517" s="3">
        <f>TITRES_STAT!B2520</f>
        <v>45670</v>
      </c>
      <c r="B2517" s="6">
        <f>TITRES_STAT!D2520</f>
        <v>5.8179999999999996</v>
      </c>
      <c r="C2517" s="2">
        <f t="shared" si="309"/>
        <v>-9.3000000000005301E-3</v>
      </c>
      <c r="D2517" s="2">
        <f t="shared" si="310"/>
        <v>5.8440399999999997</v>
      </c>
      <c r="E2517" s="2">
        <f t="shared" si="312"/>
        <v>5.8858700000000006</v>
      </c>
      <c r="F2517" s="2">
        <f t="shared" si="313"/>
        <v>5.8761150000000004</v>
      </c>
      <c r="G2517" s="2">
        <f t="shared" si="307"/>
        <v>5.9628279999999974</v>
      </c>
      <c r="H2517" s="2">
        <f t="shared" si="311"/>
        <v>5.6709754999999973</v>
      </c>
      <c r="I2517" s="2">
        <f t="array" ref="I2517">SUMPRODUCT(B2501:B2520, (ROW(B2501:B2520)-ROW(B2501)+1)) / (20*21/2)</f>
        <v>5.8706461904761902</v>
      </c>
      <c r="J2517" s="2">
        <f t="shared" ref="J2517:J2580" si="314">$J$4*B2517+J2516*(1-$J$4)</f>
        <v>5.8945138393921965</v>
      </c>
      <c r="K2517" s="2">
        <f t="shared" si="308"/>
        <v>5.9260374129547113</v>
      </c>
    </row>
    <row r="2518" spans="1:11" ht="13.5" x14ac:dyDescent="0.25">
      <c r="A2518" s="3">
        <f>TITRES_STAT!B2521</f>
        <v>45671</v>
      </c>
      <c r="B2518" s="6">
        <f>TITRES_STAT!D2521</f>
        <v>5.8644999999999996</v>
      </c>
      <c r="C2518" s="2">
        <f t="shared" si="309"/>
        <v>4.6499999999999986E-2</v>
      </c>
      <c r="D2518" s="2">
        <f t="shared" si="310"/>
        <v>5.8421800000000008</v>
      </c>
      <c r="E2518" s="2">
        <f t="shared" si="312"/>
        <v>5.8728600000000002</v>
      </c>
      <c r="F2518" s="2">
        <f t="shared" si="313"/>
        <v>5.8761150000000004</v>
      </c>
      <c r="G2518" s="2">
        <f t="shared" si="307"/>
        <v>5.9602259999999978</v>
      </c>
      <c r="H2518" s="2">
        <f t="shared" si="311"/>
        <v>5.6758489999999959</v>
      </c>
      <c r="I2518" s="2">
        <f t="array" ref="I2518">SUMPRODUCT(B2502:B2521, (ROW(B2502:B2521)-ROW(B2502)+1)) / (20*21/2)</f>
        <v>5.8643238095238095</v>
      </c>
      <c r="J2518" s="2">
        <f t="shared" si="314"/>
        <v>5.8916553784977008</v>
      </c>
      <c r="K2518" s="2">
        <f t="shared" si="308"/>
        <v>5.9236241810741346</v>
      </c>
    </row>
    <row r="2519" spans="1:11" ht="13.5" x14ac:dyDescent="0.25">
      <c r="A2519" s="3">
        <f>TITRES_STAT!B2522</f>
        <v>45672</v>
      </c>
      <c r="B2519" s="6">
        <f>TITRES_STAT!D2522</f>
        <v>5.8924000000000003</v>
      </c>
      <c r="C2519" s="2">
        <f t="shared" si="309"/>
        <v>2.7900000000000702E-2</v>
      </c>
      <c r="D2519" s="2">
        <f t="shared" si="310"/>
        <v>5.8459000000000003</v>
      </c>
      <c r="E2519" s="2">
        <f t="shared" si="312"/>
        <v>5.8812199999999999</v>
      </c>
      <c r="F2519" s="2">
        <f t="shared" si="313"/>
        <v>5.877044999999999</v>
      </c>
      <c r="G2519" s="2">
        <f t="shared" si="307"/>
        <v>5.9583679999999983</v>
      </c>
      <c r="H2519" s="2">
        <f t="shared" si="311"/>
        <v>5.6807764999999968</v>
      </c>
      <c r="I2519" s="2">
        <f t="array" ref="I2519">SUMPRODUCT(B2503:B2522, (ROW(B2503:B2522)-ROW(B2503)+1)) / (20*21/2)</f>
        <v>5.8644571428571428</v>
      </c>
      <c r="J2519" s="2">
        <f t="shared" si="314"/>
        <v>5.891726294831253</v>
      </c>
      <c r="K2519" s="2">
        <f t="shared" si="308"/>
        <v>5.9223997033849525</v>
      </c>
    </row>
    <row r="2520" spans="1:11" ht="13.5" x14ac:dyDescent="0.25">
      <c r="A2520" s="3">
        <f>TITRES_STAT!B2523</f>
        <v>45673</v>
      </c>
      <c r="B2520" s="6">
        <f>TITRES_STAT!D2523</f>
        <v>5.8273000000000001</v>
      </c>
      <c r="C2520" s="2">
        <f t="shared" si="309"/>
        <v>-6.5100000000000158E-2</v>
      </c>
      <c r="D2520" s="2">
        <f t="shared" si="310"/>
        <v>5.8459000000000003</v>
      </c>
      <c r="E2520" s="2">
        <f t="shared" si="312"/>
        <v>5.8672800000000001</v>
      </c>
      <c r="F2520" s="2">
        <f t="shared" si="313"/>
        <v>5.8751849999999992</v>
      </c>
      <c r="G2520" s="2">
        <f t="shared" si="307"/>
        <v>5.9552079999999981</v>
      </c>
      <c r="H2520" s="2">
        <f t="shared" si="311"/>
        <v>5.685378499999997</v>
      </c>
      <c r="I2520" s="2">
        <f t="array" ref="I2520">SUMPRODUCT(B2504:B2523, (ROW(B2504:B2523)-ROW(B2504)+1)) / (20*21/2)</f>
        <v>5.8521557142857148</v>
      </c>
      <c r="J2520" s="2">
        <f t="shared" si="314"/>
        <v>5.8855904572282762</v>
      </c>
      <c r="K2520" s="2">
        <f t="shared" si="308"/>
        <v>5.9186703032522088</v>
      </c>
    </row>
    <row r="2521" spans="1:11" ht="13.5" x14ac:dyDescent="0.25">
      <c r="A2521" s="3">
        <f>TITRES_STAT!B2524</f>
        <v>45674</v>
      </c>
      <c r="B2521" s="6">
        <f>TITRES_STAT!D2524</f>
        <v>5.8087999999999997</v>
      </c>
      <c r="C2521" s="2">
        <f t="shared" si="309"/>
        <v>-1.8500000000000405E-2</v>
      </c>
      <c r="D2521" s="2">
        <f t="shared" si="310"/>
        <v>5.8422000000000001</v>
      </c>
      <c r="E2521" s="2">
        <f t="shared" si="312"/>
        <v>5.8514900000000001</v>
      </c>
      <c r="F2521" s="2">
        <f t="shared" si="313"/>
        <v>5.8723999999999998</v>
      </c>
      <c r="G2521" s="2">
        <f t="shared" si="307"/>
        <v>5.9514919999999982</v>
      </c>
      <c r="H2521" s="2">
        <f t="shared" si="311"/>
        <v>5.6899734999999971</v>
      </c>
      <c r="I2521" s="2">
        <f t="array" ref="I2521">SUMPRODUCT(B2505:B2524, (ROW(B2505:B2524)-ROW(B2505)+1)) / (20*21/2)</f>
        <v>5.8422009523809528</v>
      </c>
      <c r="J2521" s="2">
        <f t="shared" si="314"/>
        <v>5.8782770803493927</v>
      </c>
      <c r="K2521" s="2">
        <f t="shared" si="308"/>
        <v>5.9143616639089851</v>
      </c>
    </row>
    <row r="2522" spans="1:11" ht="13.5" x14ac:dyDescent="0.25">
      <c r="A2522" s="3">
        <f>TITRES_STAT!B2525</f>
        <v>45677</v>
      </c>
      <c r="B2522" s="6">
        <f>TITRES_STAT!D2525</f>
        <v>5.8738000000000001</v>
      </c>
      <c r="C2522" s="2">
        <f t="shared" si="309"/>
        <v>6.5000000000000391E-2</v>
      </c>
      <c r="D2522" s="2">
        <f t="shared" si="310"/>
        <v>5.8533600000000003</v>
      </c>
      <c r="E2522" s="2">
        <f t="shared" si="312"/>
        <v>5.8487</v>
      </c>
      <c r="F2522" s="2">
        <f t="shared" si="313"/>
        <v>5.8728649999999991</v>
      </c>
      <c r="G2522" s="2">
        <f t="shared" si="307"/>
        <v>5.9468439999999987</v>
      </c>
      <c r="H2522" s="2">
        <f t="shared" si="311"/>
        <v>5.6946374999999989</v>
      </c>
      <c r="I2522" s="2">
        <f t="array" ref="I2522">SUMPRODUCT(B2506:B2525, (ROW(B2506:B2525)-ROW(B2506)+1)) / (20*21/2)</f>
        <v>5.8309614285714284</v>
      </c>
      <c r="J2522" s="2">
        <f t="shared" si="314"/>
        <v>5.8778506917446887</v>
      </c>
      <c r="K2522" s="2">
        <f t="shared" si="308"/>
        <v>5.9127710104223583</v>
      </c>
    </row>
    <row r="2523" spans="1:11" ht="13.5" x14ac:dyDescent="0.25">
      <c r="A2523" s="3">
        <f>TITRES_STAT!B2526</f>
        <v>45678</v>
      </c>
      <c r="B2523" s="6">
        <f>TITRES_STAT!D2526</f>
        <v>5.7436999999999996</v>
      </c>
      <c r="C2523" s="2">
        <f t="shared" si="309"/>
        <v>-0.13010000000000055</v>
      </c>
      <c r="D2523" s="2">
        <f t="shared" si="310"/>
        <v>5.8292000000000002</v>
      </c>
      <c r="E2523" s="2">
        <f t="shared" si="312"/>
        <v>5.8356900000000005</v>
      </c>
      <c r="F2523" s="2">
        <f t="shared" si="313"/>
        <v>5.8668249999999995</v>
      </c>
      <c r="G2523" s="2">
        <f t="shared" si="307"/>
        <v>5.9399659999999983</v>
      </c>
      <c r="H2523" s="2">
        <f t="shared" si="311"/>
        <v>5.698650999999999</v>
      </c>
      <c r="I2523" s="2">
        <f t="array" ref="I2523">SUMPRODUCT(B2507:B2526, (ROW(B2507:B2526)-ROW(B2507)+1)) / (20*21/2)</f>
        <v>5.8185257142857143</v>
      </c>
      <c r="J2523" s="2">
        <f t="shared" si="314"/>
        <v>5.8650744353880508</v>
      </c>
      <c r="K2523" s="2">
        <f t="shared" si="308"/>
        <v>5.9061407747195203</v>
      </c>
    </row>
    <row r="2524" spans="1:11" ht="13.5" x14ac:dyDescent="0.25">
      <c r="A2524" s="3">
        <f>TITRES_STAT!B2527</f>
        <v>45679</v>
      </c>
      <c r="B2524" s="6">
        <f>TITRES_STAT!D2527</f>
        <v>5.7622999999999998</v>
      </c>
      <c r="C2524" s="2">
        <f t="shared" si="309"/>
        <v>1.8600000000000172E-2</v>
      </c>
      <c r="D2524" s="2">
        <f t="shared" si="310"/>
        <v>5.8031799999999993</v>
      </c>
      <c r="E2524" s="2">
        <f t="shared" si="312"/>
        <v>5.8245400000000007</v>
      </c>
      <c r="F2524" s="2">
        <f t="shared" si="313"/>
        <v>5.8617149999999993</v>
      </c>
      <c r="G2524" s="2">
        <f t="shared" si="307"/>
        <v>5.9373639999999988</v>
      </c>
      <c r="H2524" s="2">
        <f t="shared" si="311"/>
        <v>5.7027144999999999</v>
      </c>
      <c r="I2524" s="2">
        <f t="array" ref="I2524">SUMPRODUCT(B2508:B2527, (ROW(B2508:B2527)-ROW(B2508)+1)) / (20*21/2)</f>
        <v>5.8094109523809525</v>
      </c>
      <c r="J2524" s="2">
        <f t="shared" si="314"/>
        <v>5.8552863939225217</v>
      </c>
      <c r="K2524" s="2">
        <f t="shared" si="308"/>
        <v>5.9004999600246375</v>
      </c>
    </row>
    <row r="2525" spans="1:11" ht="13.5" x14ac:dyDescent="0.25">
      <c r="A2525" s="3">
        <f>TITRES_STAT!B2528</f>
        <v>45680</v>
      </c>
      <c r="B2525" s="6">
        <f>TITRES_STAT!D2528</f>
        <v>5.7436999999999996</v>
      </c>
      <c r="C2525" s="2">
        <f t="shared" si="309"/>
        <v>-1.8600000000000172E-2</v>
      </c>
      <c r="D2525" s="2">
        <f t="shared" si="310"/>
        <v>5.7864599999999999</v>
      </c>
      <c r="E2525" s="2">
        <f t="shared" si="312"/>
        <v>5.8161799999999992</v>
      </c>
      <c r="F2525" s="2">
        <f t="shared" si="313"/>
        <v>5.8556749999999997</v>
      </c>
      <c r="G2525" s="2">
        <f t="shared" si="307"/>
        <v>5.9321599999999979</v>
      </c>
      <c r="H2525" s="2">
        <f t="shared" si="311"/>
        <v>5.7065570000000001</v>
      </c>
      <c r="I2525" s="2">
        <f t="array" ref="I2525">SUMPRODUCT(B2509:B2528, (ROW(B2509:B2528)-ROW(B2509)+1)) / (20*21/2)</f>
        <v>5.805299999999999</v>
      </c>
      <c r="J2525" s="2">
        <f t="shared" si="314"/>
        <v>5.8446591183108527</v>
      </c>
      <c r="K2525" s="2">
        <f t="shared" si="308"/>
        <v>5.8943509419844551</v>
      </c>
    </row>
    <row r="2526" spans="1:11" ht="13.5" x14ac:dyDescent="0.25">
      <c r="A2526" s="3">
        <f>TITRES_STAT!B2529</f>
        <v>45681</v>
      </c>
      <c r="B2526" s="6">
        <f>TITRES_STAT!D2529</f>
        <v>5.7251000000000003</v>
      </c>
      <c r="C2526" s="2">
        <f t="shared" si="309"/>
        <v>-1.8599999999999284E-2</v>
      </c>
      <c r="D2526" s="2">
        <f t="shared" si="310"/>
        <v>5.7697200000000004</v>
      </c>
      <c r="E2526" s="2">
        <f t="shared" si="312"/>
        <v>5.8059599999999998</v>
      </c>
      <c r="F2526" s="2">
        <f t="shared" si="313"/>
        <v>5.8487050000000007</v>
      </c>
      <c r="G2526" s="2">
        <f t="shared" si="307"/>
        <v>5.9265839999999992</v>
      </c>
      <c r="H2526" s="2">
        <f t="shared" si="311"/>
        <v>5.7103065000000015</v>
      </c>
      <c r="I2526" s="2">
        <f t="array" ref="I2526">SUMPRODUCT(B2510:B2529, (ROW(B2510:B2529)-ROW(B2510)+1)) / (20*21/2)</f>
        <v>5.7941466666666654</v>
      </c>
      <c r="J2526" s="2">
        <f t="shared" si="314"/>
        <v>5.8332725356145811</v>
      </c>
      <c r="K2526" s="2">
        <f t="shared" si="308"/>
        <v>5.8877136501419276</v>
      </c>
    </row>
    <row r="2527" spans="1:11" ht="13.5" x14ac:dyDescent="0.25">
      <c r="A2527" s="3">
        <f>TITRES_STAT!B2530</f>
        <v>45684</v>
      </c>
      <c r="B2527" s="6">
        <f>TITRES_STAT!D2530</f>
        <v>5.7530000000000001</v>
      </c>
      <c r="C2527" s="2">
        <f t="shared" si="309"/>
        <v>2.7899999999999814E-2</v>
      </c>
      <c r="D2527" s="2">
        <f t="shared" si="310"/>
        <v>5.7455600000000002</v>
      </c>
      <c r="E2527" s="2">
        <f t="shared" si="312"/>
        <v>5.7994599999999998</v>
      </c>
      <c r="F2527" s="2">
        <f t="shared" si="313"/>
        <v>5.8426650000000002</v>
      </c>
      <c r="G2527" s="2">
        <f t="shared" si="307"/>
        <v>5.9215659999999977</v>
      </c>
      <c r="H2527" s="2">
        <f t="shared" si="311"/>
        <v>5.7142385000000013</v>
      </c>
      <c r="I2527" s="2">
        <f t="array" ref="I2527">SUMPRODUCT(B2511:B2530, (ROW(B2511:B2530)-ROW(B2511)+1)) / (20*21/2)</f>
        <v>5.7834361904761904</v>
      </c>
      <c r="J2527" s="2">
        <f t="shared" si="314"/>
        <v>5.8256275322227165</v>
      </c>
      <c r="K2527" s="2">
        <f t="shared" si="308"/>
        <v>5.8824307619010678</v>
      </c>
    </row>
    <row r="2528" spans="1:11" ht="13.5" x14ac:dyDescent="0.25">
      <c r="A2528" s="3">
        <f>TITRES_STAT!B2531</f>
        <v>45685</v>
      </c>
      <c r="B2528" s="6">
        <f>TITRES_STAT!D2531</f>
        <v>5.7995000000000001</v>
      </c>
      <c r="C2528" s="2">
        <f t="shared" si="309"/>
        <v>4.6499999999999986E-2</v>
      </c>
      <c r="D2528" s="2">
        <f t="shared" si="310"/>
        <v>5.7567199999999996</v>
      </c>
      <c r="E2528" s="2">
        <f t="shared" si="312"/>
        <v>5.792959999999999</v>
      </c>
      <c r="F2528" s="2">
        <f t="shared" si="313"/>
        <v>5.83291</v>
      </c>
      <c r="G2528" s="2">
        <f t="shared" si="307"/>
        <v>5.9198939999999993</v>
      </c>
      <c r="H2528" s="2">
        <f t="shared" si="311"/>
        <v>5.7183600000000014</v>
      </c>
      <c r="I2528" s="2">
        <f t="array" ref="I2528">SUMPRODUCT(B2512:B2531, (ROW(B2512:B2531)-ROW(B2512)+1)) / (20*21/2)</f>
        <v>5.7960538095238094</v>
      </c>
      <c r="J2528" s="2">
        <f t="shared" si="314"/>
        <v>5.8231391958205529</v>
      </c>
      <c r="K2528" s="2">
        <f t="shared" si="308"/>
        <v>5.8791785751598491</v>
      </c>
    </row>
    <row r="2529" spans="1:11" ht="13.5" x14ac:dyDescent="0.25">
      <c r="A2529" s="3">
        <f>TITRES_STAT!B2532</f>
        <v>45686</v>
      </c>
      <c r="B2529" s="6">
        <f>TITRES_STAT!D2532</f>
        <v>5.7157999999999998</v>
      </c>
      <c r="C2529" s="2">
        <f t="shared" si="309"/>
        <v>-8.370000000000033E-2</v>
      </c>
      <c r="D2529" s="2">
        <f t="shared" si="310"/>
        <v>5.7474200000000009</v>
      </c>
      <c r="E2529" s="2">
        <f t="shared" si="312"/>
        <v>5.7752999999999997</v>
      </c>
      <c r="F2529" s="2">
        <f t="shared" si="313"/>
        <v>5.8282600000000002</v>
      </c>
      <c r="G2529" s="2">
        <f t="shared" si="307"/>
        <v>5.9171059999999986</v>
      </c>
      <c r="H2529" s="2">
        <f t="shared" si="311"/>
        <v>5.7220630000000003</v>
      </c>
      <c r="I2529" s="2">
        <f t="array" ref="I2529">SUMPRODUCT(B2513:B2532, (ROW(B2513:B2532)-ROW(B2513)+1)) / (20*21/2)</f>
        <v>5.8087595238095231</v>
      </c>
      <c r="J2529" s="2">
        <f t="shared" si="314"/>
        <v>5.8129164152662147</v>
      </c>
      <c r="K2529" s="2">
        <f t="shared" si="308"/>
        <v>5.8727715722124039</v>
      </c>
    </row>
    <row r="2530" spans="1:11" ht="13.5" x14ac:dyDescent="0.25">
      <c r="A2530" s="3">
        <f>TITRES_STAT!B2533</f>
        <v>45687</v>
      </c>
      <c r="B2530" s="6">
        <f>TITRES_STAT!D2533</f>
        <v>5.7157999999999998</v>
      </c>
      <c r="C2530" s="2">
        <f t="shared" si="309"/>
        <v>0</v>
      </c>
      <c r="D2530" s="2">
        <f t="shared" si="310"/>
        <v>5.7418400000000007</v>
      </c>
      <c r="E2530" s="2">
        <f t="shared" si="312"/>
        <v>5.7641500000000008</v>
      </c>
      <c r="F2530" s="2">
        <f t="shared" si="313"/>
        <v>5.815715</v>
      </c>
      <c r="G2530" s="2">
        <f t="shared" si="307"/>
        <v>5.914317999999998</v>
      </c>
      <c r="H2530" s="2">
        <f t="shared" si="311"/>
        <v>5.725766000000001</v>
      </c>
      <c r="I2530" s="2">
        <f t="array" ref="I2530">SUMPRODUCT(B2514:B2533, (ROW(B2514:B2533)-ROW(B2514)+1)) / (20*21/2)</f>
        <v>5.8203580952380953</v>
      </c>
      <c r="J2530" s="2">
        <f t="shared" si="314"/>
        <v>5.803667232859909</v>
      </c>
      <c r="K2530" s="2">
        <f t="shared" si="308"/>
        <v>5.8666158242825057</v>
      </c>
    </row>
    <row r="2531" spans="1:11" ht="13.5" x14ac:dyDescent="0.25">
      <c r="A2531" s="3">
        <f>TITRES_STAT!B2534</f>
        <v>45688</v>
      </c>
      <c r="B2531" s="6">
        <f>TITRES_STAT!D2534</f>
        <v>5.9481999999999999</v>
      </c>
      <c r="C2531" s="2">
        <f t="shared" si="309"/>
        <v>0.23240000000000016</v>
      </c>
      <c r="D2531" s="2">
        <f t="shared" si="310"/>
        <v>5.7864599999999999</v>
      </c>
      <c r="E2531" s="2">
        <f t="shared" si="312"/>
        <v>5.7780900000000006</v>
      </c>
      <c r="F2531" s="2">
        <f t="shared" si="313"/>
        <v>5.8147900000000003</v>
      </c>
      <c r="G2531" s="2">
        <f t="shared" si="307"/>
        <v>5.9159919999999993</v>
      </c>
      <c r="H2531" s="2">
        <f t="shared" si="311"/>
        <v>5.7306310000000016</v>
      </c>
      <c r="I2531" s="2">
        <f t="array" ref="I2531">SUMPRODUCT(B2515:B2534, (ROW(B2515:B2534)-ROW(B2515)+1)) / (20*21/2)</f>
        <v>5.8316466666666669</v>
      </c>
      <c r="J2531" s="2">
        <f t="shared" si="314"/>
        <v>5.8174322583018228</v>
      </c>
      <c r="K2531" s="2">
        <f t="shared" si="308"/>
        <v>5.8698152037224078</v>
      </c>
    </row>
    <row r="2532" spans="1:11" ht="13.5" x14ac:dyDescent="0.25">
      <c r="A2532" s="3">
        <f>TITRES_STAT!B2535</f>
        <v>45691</v>
      </c>
      <c r="B2532" s="6">
        <f>TITRES_STAT!D2535</f>
        <v>5.9481999999999999</v>
      </c>
      <c r="C2532" s="2">
        <f t="shared" si="309"/>
        <v>0</v>
      </c>
      <c r="D2532" s="2">
        <f t="shared" si="310"/>
        <v>5.8254999999999999</v>
      </c>
      <c r="E2532" s="2">
        <f t="shared" si="312"/>
        <v>5.7855300000000005</v>
      </c>
      <c r="F2532" s="2">
        <f t="shared" si="313"/>
        <v>5.8171149999999994</v>
      </c>
      <c r="G2532" s="2">
        <f t="shared" si="307"/>
        <v>5.9176659999999979</v>
      </c>
      <c r="H2532" s="2">
        <f t="shared" si="311"/>
        <v>5.7355390000000019</v>
      </c>
      <c r="I2532" s="2">
        <f t="array" ref="I2532">SUMPRODUCT(B2516:B2535, (ROW(B2516:B2535)-ROW(B2516)+1)) / (20*21/2)</f>
        <v>5.8390823809523811</v>
      </c>
      <c r="J2532" s="2">
        <f t="shared" si="314"/>
        <v>5.8298863289397449</v>
      </c>
      <c r="K2532" s="2">
        <f t="shared" si="308"/>
        <v>5.8728891173019218</v>
      </c>
    </row>
    <row r="2533" spans="1:11" ht="13.5" x14ac:dyDescent="0.25">
      <c r="A2533" s="3">
        <f>TITRES_STAT!B2536</f>
        <v>45692</v>
      </c>
      <c r="B2533" s="6">
        <f>TITRES_STAT!D2536</f>
        <v>5.9389000000000003</v>
      </c>
      <c r="C2533" s="2">
        <f t="shared" si="309"/>
        <v>-9.2999999999996419E-3</v>
      </c>
      <c r="D2533" s="2">
        <f t="shared" si="310"/>
        <v>5.8533799999999996</v>
      </c>
      <c r="E2533" s="2">
        <f t="shared" si="312"/>
        <v>5.8050499999999996</v>
      </c>
      <c r="F2533" s="2">
        <f t="shared" si="313"/>
        <v>5.8203700000000005</v>
      </c>
      <c r="G2533" s="2">
        <f t="shared" si="307"/>
        <v>5.9150639999999983</v>
      </c>
      <c r="H2533" s="2">
        <f t="shared" si="311"/>
        <v>5.7404005000000033</v>
      </c>
      <c r="I2533" s="2">
        <f t="array" ref="I2533">SUMPRODUCT(B2517:B2536, (ROW(B2517:B2536)-ROW(B2517)+1)) / (20*21/2)</f>
        <v>5.845278095238096</v>
      </c>
      <c r="J2533" s="2">
        <f t="shared" si="314"/>
        <v>5.8402685833264361</v>
      </c>
      <c r="K2533" s="2">
        <f t="shared" si="308"/>
        <v>5.8754777793685129</v>
      </c>
    </row>
    <row r="2534" spans="1:11" ht="13.5" x14ac:dyDescent="0.25">
      <c r="A2534" s="3">
        <f>TITRES_STAT!B2537</f>
        <v>45693</v>
      </c>
      <c r="B2534" s="6">
        <f>TITRES_STAT!D2537</f>
        <v>5.9389000000000003</v>
      </c>
      <c r="C2534" s="2">
        <f t="shared" si="309"/>
        <v>0</v>
      </c>
      <c r="D2534" s="2">
        <f t="shared" si="310"/>
        <v>5.8980000000000006</v>
      </c>
      <c r="E2534" s="2">
        <f t="shared" si="312"/>
        <v>5.8227100000000007</v>
      </c>
      <c r="F2534" s="2">
        <f t="shared" si="313"/>
        <v>5.8236250000000007</v>
      </c>
      <c r="G2534" s="2">
        <f t="shared" si="307"/>
        <v>5.9124619999999979</v>
      </c>
      <c r="H2534" s="2">
        <f t="shared" si="311"/>
        <v>5.7452620000000039</v>
      </c>
      <c r="I2534" s="2">
        <f t="array" ref="I2534">SUMPRODUCT(B2518:B2537, (ROW(B2518:B2537)-ROW(B2518)+1)) / (20*21/2)</f>
        <v>5.843201904761905</v>
      </c>
      <c r="J2534" s="2">
        <f t="shared" si="314"/>
        <v>5.8496620515810616</v>
      </c>
      <c r="K2534" s="2">
        <f t="shared" si="308"/>
        <v>5.8779649252756299</v>
      </c>
    </row>
    <row r="2535" spans="1:11" ht="13.5" x14ac:dyDescent="0.25">
      <c r="A2535" s="3">
        <f>TITRES_STAT!B2538</f>
        <v>45694</v>
      </c>
      <c r="B2535" s="6">
        <f>TITRES_STAT!D2538</f>
        <v>5.9016999999999999</v>
      </c>
      <c r="C2535" s="2">
        <f t="shared" si="309"/>
        <v>-3.7200000000000344E-2</v>
      </c>
      <c r="D2535" s="2">
        <f t="shared" si="310"/>
        <v>5.9351799999999999</v>
      </c>
      <c r="E2535" s="2">
        <f t="shared" si="312"/>
        <v>5.8385100000000003</v>
      </c>
      <c r="F2535" s="2">
        <f t="shared" si="313"/>
        <v>5.8273449999999993</v>
      </c>
      <c r="G2535" s="2">
        <f t="shared" si="307"/>
        <v>5.907257999999997</v>
      </c>
      <c r="H2535" s="2">
        <f t="shared" si="311"/>
        <v>5.7500225000000027</v>
      </c>
      <c r="I2535" s="2">
        <f t="array" ref="I2535">SUMPRODUCT(B2519:B2538, (ROW(B2519:B2538)-ROW(B2519)+1)) / (20*21/2)</f>
        <v>5.8562076190476189</v>
      </c>
      <c r="J2535" s="2">
        <f t="shared" si="314"/>
        <v>5.8546180466685795</v>
      </c>
      <c r="K2535" s="2">
        <f t="shared" si="308"/>
        <v>5.8788957125197223</v>
      </c>
    </row>
    <row r="2536" spans="1:11" ht="13.5" x14ac:dyDescent="0.25">
      <c r="A2536" s="3">
        <f>TITRES_STAT!B2539</f>
        <v>45695</v>
      </c>
      <c r="B2536" s="6">
        <f>TITRES_STAT!D2539</f>
        <v>5.8924000000000003</v>
      </c>
      <c r="C2536" s="2">
        <f t="shared" si="309"/>
        <v>-9.2999999999996419E-3</v>
      </c>
      <c r="D2536" s="2">
        <f t="shared" si="310"/>
        <v>5.9240200000000005</v>
      </c>
      <c r="E2536" s="2">
        <f t="shared" si="312"/>
        <v>5.8552400000000002</v>
      </c>
      <c r="F2536" s="2">
        <f t="shared" si="313"/>
        <v>5.8306000000000004</v>
      </c>
      <c r="G2536" s="2">
        <f t="shared" si="307"/>
        <v>5.9018679999999986</v>
      </c>
      <c r="H2536" s="2">
        <f t="shared" si="311"/>
        <v>5.7545660000000023</v>
      </c>
      <c r="I2536" s="2">
        <f t="array" ref="I2536">SUMPRODUCT(B2520:B2539, (ROW(B2520:B2539)-ROW(B2520)+1)) / (20*21/2)</f>
        <v>5.8687266666666664</v>
      </c>
      <c r="J2536" s="2">
        <f t="shared" si="314"/>
        <v>5.858216327938238</v>
      </c>
      <c r="K2536" s="2">
        <f t="shared" si="308"/>
        <v>5.8794252924209092</v>
      </c>
    </row>
    <row r="2537" spans="1:11" ht="13.5" x14ac:dyDescent="0.25">
      <c r="A2537" s="3">
        <f>TITRES_STAT!B2540</f>
        <v>45698</v>
      </c>
      <c r="B2537" s="6">
        <f>TITRES_STAT!D2540</f>
        <v>5.8087999999999997</v>
      </c>
      <c r="C2537" s="2">
        <f t="shared" si="309"/>
        <v>-8.3600000000000563E-2</v>
      </c>
      <c r="D2537" s="2">
        <f t="shared" si="310"/>
        <v>5.8961399999999999</v>
      </c>
      <c r="E2537" s="2">
        <f t="shared" si="312"/>
        <v>5.8608200000000004</v>
      </c>
      <c r="F2537" s="2">
        <f t="shared" si="313"/>
        <v>5.830140000000001</v>
      </c>
      <c r="G2537" s="2">
        <f t="shared" si="307"/>
        <v>5.8953639999999998</v>
      </c>
      <c r="H2537" s="2">
        <f t="shared" si="311"/>
        <v>5.7584355000000027</v>
      </c>
      <c r="I2537" s="2">
        <f t="array" ref="I2537">SUMPRODUCT(B2521:B2540, (ROW(B2521:B2540)-ROW(B2521)+1)) / (20*21/2)</f>
        <v>5.8791299999999991</v>
      </c>
      <c r="J2537" s="2">
        <f t="shared" si="314"/>
        <v>5.8535100109917391</v>
      </c>
      <c r="K2537" s="2">
        <f t="shared" si="308"/>
        <v>5.8766556731102852</v>
      </c>
    </row>
    <row r="2538" spans="1:11" ht="13.5" x14ac:dyDescent="0.25">
      <c r="A2538" s="3">
        <f>TITRES_STAT!B2541</f>
        <v>45699</v>
      </c>
      <c r="B2538" s="6">
        <f>TITRES_STAT!D2541</f>
        <v>5.9667000000000003</v>
      </c>
      <c r="C2538" s="2">
        <f t="shared" si="309"/>
        <v>0.1579000000000006</v>
      </c>
      <c r="D2538" s="2">
        <f t="shared" si="310"/>
        <v>5.9016999999999999</v>
      </c>
      <c r="E2538" s="2">
        <f t="shared" si="312"/>
        <v>5.8775399999999998</v>
      </c>
      <c r="F2538" s="2">
        <f t="shared" si="313"/>
        <v>5.8352500000000003</v>
      </c>
      <c r="G2538" s="2">
        <f t="shared" si="307"/>
        <v>5.8920179999999993</v>
      </c>
      <c r="H2538" s="2">
        <f t="shared" si="311"/>
        <v>5.7630945000000029</v>
      </c>
      <c r="I2538" s="2">
        <f t="array" ref="I2538">SUMPRODUCT(B2522:B2541, (ROW(B2522:B2541)-ROW(B2522)+1)) / (20*21/2)</f>
        <v>5.8907195238095236</v>
      </c>
      <c r="J2538" s="2">
        <f t="shared" si="314"/>
        <v>5.8642900099449067</v>
      </c>
      <c r="K2538" s="2">
        <f t="shared" si="308"/>
        <v>5.8801868231843919</v>
      </c>
    </row>
    <row r="2539" spans="1:11" ht="13.5" x14ac:dyDescent="0.25">
      <c r="A2539" s="3">
        <f>TITRES_STAT!B2542</f>
        <v>45700</v>
      </c>
      <c r="B2539" s="6">
        <f>TITRES_STAT!D2542</f>
        <v>5.9667000000000003</v>
      </c>
      <c r="C2539" s="2">
        <f t="shared" si="309"/>
        <v>0</v>
      </c>
      <c r="D2539" s="2">
        <f t="shared" si="310"/>
        <v>5.9072599999999991</v>
      </c>
      <c r="E2539" s="2">
        <f t="shared" si="312"/>
        <v>5.9026300000000003</v>
      </c>
      <c r="F2539" s="2">
        <f t="shared" si="313"/>
        <v>5.8389650000000008</v>
      </c>
      <c r="G2539" s="2">
        <f t="shared" si="307"/>
        <v>5.888857999999999</v>
      </c>
      <c r="H2539" s="2">
        <f t="shared" si="311"/>
        <v>5.7677535000000031</v>
      </c>
      <c r="I2539" s="2">
        <f t="array" ref="I2539">SUMPRODUCT(B2523:B2542, (ROW(B2523:B2542)-ROW(B2523)+1)) / (20*21/2)</f>
        <v>5.8953666666666669</v>
      </c>
      <c r="J2539" s="2">
        <f t="shared" si="314"/>
        <v>5.874043342331106</v>
      </c>
      <c r="K2539" s="2">
        <f t="shared" si="308"/>
        <v>5.8835794967850044</v>
      </c>
    </row>
    <row r="2540" spans="1:11" ht="13.5" x14ac:dyDescent="0.25">
      <c r="A2540" s="3">
        <f>TITRES_STAT!B2543</f>
        <v>45701</v>
      </c>
      <c r="B2540" s="6">
        <f>TITRES_STAT!D2543</f>
        <v>5.9481999999999999</v>
      </c>
      <c r="C2540" s="2">
        <f t="shared" si="309"/>
        <v>-1.8500000000000405E-2</v>
      </c>
      <c r="D2540" s="2">
        <f t="shared" si="310"/>
        <v>5.9165599999999996</v>
      </c>
      <c r="E2540" s="2">
        <f t="shared" si="312"/>
        <v>5.9258700000000006</v>
      </c>
      <c r="F2540" s="2">
        <f t="shared" si="313"/>
        <v>5.8450100000000011</v>
      </c>
      <c r="G2540" s="2">
        <f t="shared" si="307"/>
        <v>5.8853279999999994</v>
      </c>
      <c r="H2540" s="2">
        <f t="shared" si="311"/>
        <v>5.7723200000000041</v>
      </c>
      <c r="I2540" s="2">
        <f t="array" ref="I2540">SUMPRODUCT(B2524:B2543, (ROW(B2524:B2543)-ROW(B2524)+1)) / (20*21/2)</f>
        <v>5.8989952380952388</v>
      </c>
      <c r="J2540" s="2">
        <f t="shared" si="314"/>
        <v>5.8811058811567154</v>
      </c>
      <c r="K2540" s="2">
        <f t="shared" si="308"/>
        <v>5.8861136341659845</v>
      </c>
    </row>
    <row r="2541" spans="1:11" ht="13.5" x14ac:dyDescent="0.25">
      <c r="A2541" s="3">
        <f>TITRES_STAT!B2544</f>
        <v>45702</v>
      </c>
      <c r="B2541" s="6">
        <f>TITRES_STAT!D2544</f>
        <v>5.9667000000000003</v>
      </c>
      <c r="C2541" s="2">
        <f t="shared" si="309"/>
        <v>1.8500000000000405E-2</v>
      </c>
      <c r="D2541" s="2">
        <f t="shared" si="310"/>
        <v>5.9314200000000001</v>
      </c>
      <c r="E2541" s="2">
        <f t="shared" si="312"/>
        <v>5.9277200000000008</v>
      </c>
      <c r="F2541" s="2">
        <f t="shared" si="313"/>
        <v>5.8529050000000016</v>
      </c>
      <c r="G2541" s="2">
        <f t="shared" si="307"/>
        <v>5.8875580000000003</v>
      </c>
      <c r="H2541" s="2">
        <f t="shared" si="311"/>
        <v>5.7768935000000043</v>
      </c>
      <c r="I2541" s="2">
        <f t="array" ref="I2541">SUMPRODUCT(B2525:B2544, (ROW(B2525:B2544)-ROW(B2525)+1)) / (20*21/2)</f>
        <v>5.9019157142857139</v>
      </c>
      <c r="J2541" s="2">
        <f t="shared" si="314"/>
        <v>5.8892577019989334</v>
      </c>
      <c r="K2541" s="2">
        <f t="shared" si="308"/>
        <v>5.8892738838065339</v>
      </c>
    </row>
    <row r="2542" spans="1:11" ht="13.5" x14ac:dyDescent="0.25">
      <c r="A2542" s="3">
        <f>TITRES_STAT!B2545</f>
        <v>45705</v>
      </c>
      <c r="B2542" s="6">
        <f>TITRES_STAT!D2545</f>
        <v>5.9016999999999999</v>
      </c>
      <c r="C2542" s="2">
        <f t="shared" si="309"/>
        <v>-6.5000000000000391E-2</v>
      </c>
      <c r="D2542" s="2">
        <f t="shared" si="310"/>
        <v>5.95</v>
      </c>
      <c r="E2542" s="2">
        <f t="shared" si="312"/>
        <v>5.9230700000000009</v>
      </c>
      <c r="F2542" s="2">
        <f t="shared" si="313"/>
        <v>5.8543000000000012</v>
      </c>
      <c r="G2542" s="2">
        <f t="shared" si="307"/>
        <v>5.8830980000000004</v>
      </c>
      <c r="H2542" s="2">
        <f t="shared" si="311"/>
        <v>5.7808005000000025</v>
      </c>
      <c r="I2542" s="2">
        <f t="array" ref="I2542">SUMPRODUCT(B2526:B2545, (ROW(B2526:B2545)-ROW(B2526)+1)) / (20*21/2)</f>
        <v>5.8971309523809516</v>
      </c>
      <c r="J2542" s="2">
        <f t="shared" si="314"/>
        <v>5.8904426827609395</v>
      </c>
      <c r="K2542" s="2">
        <f t="shared" si="308"/>
        <v>5.8897611824807869</v>
      </c>
    </row>
    <row r="2543" spans="1:11" ht="13.5" x14ac:dyDescent="0.25">
      <c r="A2543" s="3">
        <f>TITRES_STAT!B2546</f>
        <v>45706</v>
      </c>
      <c r="B2543" s="6">
        <f>TITRES_STAT!D2546</f>
        <v>5.8924000000000003</v>
      </c>
      <c r="C2543" s="2">
        <f t="shared" si="309"/>
        <v>-9.2999999999996419E-3</v>
      </c>
      <c r="D2543" s="2">
        <f t="shared" si="310"/>
        <v>5.9351399999999996</v>
      </c>
      <c r="E2543" s="2">
        <f t="shared" si="312"/>
        <v>5.9184200000000002</v>
      </c>
      <c r="F2543" s="2">
        <f t="shared" si="313"/>
        <v>5.8617350000000012</v>
      </c>
      <c r="G2543" s="2">
        <f t="shared" si="307"/>
        <v>5.8784520000000011</v>
      </c>
      <c r="H2543" s="2">
        <f t="shared" si="311"/>
        <v>5.7846610000000034</v>
      </c>
      <c r="I2543" s="2">
        <f t="array" ref="I2543">SUMPRODUCT(B2527:B2546, (ROW(B2527:B2546)-ROW(B2527)+1)) / (20*21/2)</f>
        <v>5.8911161904761897</v>
      </c>
      <c r="J2543" s="2">
        <f t="shared" si="314"/>
        <v>5.890629093926564</v>
      </c>
      <c r="K2543" s="2">
        <f t="shared" si="308"/>
        <v>5.889864665520756</v>
      </c>
    </row>
    <row r="2544" spans="1:11" ht="13.5" x14ac:dyDescent="0.25">
      <c r="A2544" s="3">
        <f>TITRES_STAT!B2547</f>
        <v>45707</v>
      </c>
      <c r="B2544" s="6">
        <f>TITRES_STAT!D2547</f>
        <v>5.8924000000000003</v>
      </c>
      <c r="C2544" s="2">
        <f t="shared" si="309"/>
        <v>0</v>
      </c>
      <c r="D2544" s="2">
        <f t="shared" si="310"/>
        <v>5.9202800000000009</v>
      </c>
      <c r="E2544" s="2">
        <f t="shared" si="312"/>
        <v>5.9137700000000004</v>
      </c>
      <c r="F2544" s="2">
        <f t="shared" si="313"/>
        <v>5.868240000000001</v>
      </c>
      <c r="G2544" s="2">
        <f t="shared" si="307"/>
        <v>5.8745479999999999</v>
      </c>
      <c r="H2544" s="2">
        <f t="shared" si="311"/>
        <v>5.7885215000000025</v>
      </c>
      <c r="I2544" s="2">
        <f t="array" ref="I2544">SUMPRODUCT(B2528:B2547, (ROW(B2528:B2547)-ROW(B2528)+1)) / (20*21/2)</f>
        <v>5.884702857142857</v>
      </c>
      <c r="J2544" s="2">
        <f t="shared" si="314"/>
        <v>5.8907977516478436</v>
      </c>
      <c r="K2544" s="2">
        <f t="shared" si="308"/>
        <v>5.8899640904022945</v>
      </c>
    </row>
    <row r="2545" spans="1:11" ht="13.5" x14ac:dyDescent="0.25">
      <c r="A2545" s="3">
        <f>TITRES_STAT!B2548</f>
        <v>45708</v>
      </c>
      <c r="B2545" s="6">
        <f>TITRES_STAT!D2548</f>
        <v>5.8179999999999996</v>
      </c>
      <c r="C2545" s="2">
        <f t="shared" si="309"/>
        <v>-7.4400000000000688E-2</v>
      </c>
      <c r="D2545" s="2">
        <f t="shared" si="310"/>
        <v>5.8942400000000008</v>
      </c>
      <c r="E2545" s="2">
        <f t="shared" si="312"/>
        <v>5.9054000000000002</v>
      </c>
      <c r="F2545" s="2">
        <f t="shared" si="313"/>
        <v>5.8719550000000007</v>
      </c>
      <c r="G2545" s="2">
        <f t="shared" si="307"/>
        <v>5.871573999999999</v>
      </c>
      <c r="H2545" s="2">
        <f t="shared" si="311"/>
        <v>5.7923090000000022</v>
      </c>
      <c r="I2545" s="2">
        <f t="array" ref="I2545">SUMPRODUCT(B2529:B2548, (ROW(B2529:B2548)-ROW(B2529)+1)) / (20*21/2)</f>
        <v>5.8735952380952376</v>
      </c>
      <c r="J2545" s="2">
        <f t="shared" si="314"/>
        <v>5.8838646324432871</v>
      </c>
      <c r="K2545" s="2">
        <f t="shared" si="308"/>
        <v>5.887141969210048</v>
      </c>
    </row>
    <row r="2546" spans="1:11" ht="13.5" x14ac:dyDescent="0.25">
      <c r="A2546" s="3">
        <f>TITRES_STAT!B2549</f>
        <v>45709</v>
      </c>
      <c r="B2546" s="6">
        <f>TITRES_STAT!D2549</f>
        <v>5.8087999999999997</v>
      </c>
      <c r="C2546" s="2">
        <f t="shared" si="309"/>
        <v>-9.1999999999998749E-3</v>
      </c>
      <c r="D2546" s="2">
        <f t="shared" si="310"/>
        <v>5.86266</v>
      </c>
      <c r="E2546" s="2">
        <f t="shared" si="312"/>
        <v>5.8970399999999996</v>
      </c>
      <c r="F2546" s="2">
        <f t="shared" si="313"/>
        <v>5.8761400000000013</v>
      </c>
      <c r="G2546" s="2">
        <f t="shared" ref="G2546:G2609" si="315">AVERAGE(B2497:B2546)</f>
        <v>5.8665560000000001</v>
      </c>
      <c r="H2546" s="2">
        <f t="shared" si="311"/>
        <v>5.7957515000000024</v>
      </c>
      <c r="I2546" s="2">
        <f t="array" ref="I2546">SUMPRODUCT(B2530:B2549, (ROW(B2530:B2549)-ROW(B2530)+1)) / (20*21/2)</f>
        <v>5.8670933333333322</v>
      </c>
      <c r="J2546" s="2">
        <f t="shared" si="314"/>
        <v>5.8767156198296409</v>
      </c>
      <c r="K2546" s="2">
        <f t="shared" si="308"/>
        <v>5.8840697351233793</v>
      </c>
    </row>
    <row r="2547" spans="1:11" ht="13.5" x14ac:dyDescent="0.25">
      <c r="A2547" s="3">
        <f>TITRES_STAT!B2550</f>
        <v>45712</v>
      </c>
      <c r="B2547" s="6">
        <f>TITRES_STAT!D2550</f>
        <v>5.8087999999999997</v>
      </c>
      <c r="C2547" s="2">
        <f t="shared" si="309"/>
        <v>0</v>
      </c>
      <c r="D2547" s="2">
        <f t="shared" si="310"/>
        <v>5.8440799999999999</v>
      </c>
      <c r="E2547" s="2">
        <f t="shared" si="312"/>
        <v>5.8970399999999996</v>
      </c>
      <c r="F2547" s="2">
        <f t="shared" si="313"/>
        <v>5.8789300000000004</v>
      </c>
      <c r="G2547" s="2">
        <f t="shared" si="315"/>
        <v>5.86191</v>
      </c>
      <c r="H2547" s="2">
        <f t="shared" si="311"/>
        <v>5.7979140000000022</v>
      </c>
      <c r="I2547" s="2">
        <f t="array" ref="I2547">SUMPRODUCT(B2531:B2550, (ROW(B2531:B2550)-ROW(B2531)+1)) / (20*21/2)</f>
        <v>5.8645676190476186</v>
      </c>
      <c r="J2547" s="2">
        <f t="shared" si="314"/>
        <v>5.8702474655601513</v>
      </c>
      <c r="K2547" s="2">
        <f t="shared" ref="K2547:K2610" si="316">$K$4*B2547+(1-$K$4)*K2546</f>
        <v>5.8811179808048148</v>
      </c>
    </row>
    <row r="2548" spans="1:11" ht="13.5" x14ac:dyDescent="0.25">
      <c r="A2548" s="3">
        <f>TITRES_STAT!B2551</f>
        <v>45713</v>
      </c>
      <c r="B2548" s="6">
        <f>TITRES_STAT!D2551</f>
        <v>5.7622999999999998</v>
      </c>
      <c r="C2548" s="2">
        <f t="shared" si="309"/>
        <v>-4.6499999999999986E-2</v>
      </c>
      <c r="D2548" s="2">
        <f t="shared" si="310"/>
        <v>5.8180599999999991</v>
      </c>
      <c r="E2548" s="2">
        <f t="shared" si="312"/>
        <v>5.8765999999999989</v>
      </c>
      <c r="F2548" s="2">
        <f t="shared" si="313"/>
        <v>5.8770699999999998</v>
      </c>
      <c r="G2548" s="2">
        <f t="shared" si="315"/>
        <v>5.8598659999999994</v>
      </c>
      <c r="H2548" s="2">
        <f t="shared" si="311"/>
        <v>5.8002710000000022</v>
      </c>
      <c r="I2548" s="2">
        <f t="array" ref="I2548">SUMPRODUCT(B2532:B2551, (ROW(B2532:B2551)-ROW(B2532)+1)) / (20*21/2)</f>
        <v>5.8569590476190472</v>
      </c>
      <c r="J2548" s="2">
        <f t="shared" si="314"/>
        <v>5.8599667545544225</v>
      </c>
      <c r="K2548" s="2">
        <f t="shared" si="316"/>
        <v>5.876458452145803</v>
      </c>
    </row>
    <row r="2549" spans="1:11" ht="13.5" x14ac:dyDescent="0.25">
      <c r="A2549" s="3">
        <f>TITRES_STAT!B2552</f>
        <v>45714</v>
      </c>
      <c r="B2549" s="6">
        <f>TITRES_STAT!D2552</f>
        <v>5.8087999999999997</v>
      </c>
      <c r="C2549" s="2">
        <f t="shared" si="309"/>
        <v>4.6499999999999986E-2</v>
      </c>
      <c r="D2549" s="2">
        <f t="shared" si="310"/>
        <v>5.8013400000000006</v>
      </c>
      <c r="E2549" s="2">
        <f t="shared" si="312"/>
        <v>5.8608099999999999</v>
      </c>
      <c r="F2549" s="2">
        <f t="shared" si="313"/>
        <v>5.8817200000000005</v>
      </c>
      <c r="G2549" s="2">
        <f t="shared" si="315"/>
        <v>5.8585659999999997</v>
      </c>
      <c r="H2549" s="2">
        <f t="shared" si="311"/>
        <v>5.803287000000001</v>
      </c>
      <c r="I2549" s="2">
        <f t="array" ref="I2549">SUMPRODUCT(B2533:B2552, (ROW(B2533:B2552)-ROW(B2533)+1)) / (20*21/2)</f>
        <v>5.8535476190476183</v>
      </c>
      <c r="J2549" s="2">
        <f t="shared" si="314"/>
        <v>5.8550937303111441</v>
      </c>
      <c r="K2549" s="2">
        <f t="shared" si="316"/>
        <v>5.873805179512634</v>
      </c>
    </row>
    <row r="2550" spans="1:11" ht="13.5" x14ac:dyDescent="0.25">
      <c r="A2550" s="3">
        <f>TITRES_STAT!B2553</f>
        <v>45715</v>
      </c>
      <c r="B2550" s="6">
        <f>TITRES_STAT!D2553</f>
        <v>5.8552</v>
      </c>
      <c r="C2550" s="2">
        <f t="shared" si="309"/>
        <v>4.6400000000000219E-2</v>
      </c>
      <c r="D2550" s="2">
        <f t="shared" si="310"/>
        <v>5.8087799999999996</v>
      </c>
      <c r="E2550" s="2">
        <f t="shared" si="312"/>
        <v>5.8515100000000002</v>
      </c>
      <c r="F2550" s="2">
        <f t="shared" si="313"/>
        <v>5.8886900000000004</v>
      </c>
      <c r="G2550" s="2">
        <f t="shared" si="315"/>
        <v>5.8583800000000004</v>
      </c>
      <c r="H2550" s="2">
        <f t="shared" si="311"/>
        <v>5.8061510000000025</v>
      </c>
      <c r="I2550" s="2">
        <f t="array" ref="I2550">SUMPRODUCT(B2534:B2553, (ROW(B2534:B2553)-ROW(B2534)+1)) / (20*21/2)</f>
        <v>5.8470899999999997</v>
      </c>
      <c r="J2550" s="2">
        <f t="shared" si="314"/>
        <v>5.8551038512338929</v>
      </c>
      <c r="K2550" s="2">
        <f t="shared" si="316"/>
        <v>5.8730755646297856</v>
      </c>
    </row>
    <row r="2551" spans="1:11" ht="13.5" x14ac:dyDescent="0.25">
      <c r="A2551" s="3">
        <f>TITRES_STAT!B2554</f>
        <v>45716</v>
      </c>
      <c r="B2551" s="6">
        <f>TITRES_STAT!D2554</f>
        <v>5.8087999999999997</v>
      </c>
      <c r="C2551" s="2">
        <f t="shared" si="309"/>
        <v>-4.6400000000000219E-2</v>
      </c>
      <c r="D2551" s="2">
        <f t="shared" si="310"/>
        <v>5.8087800000000005</v>
      </c>
      <c r="E2551" s="2">
        <f t="shared" si="312"/>
        <v>5.8357200000000002</v>
      </c>
      <c r="F2551" s="2">
        <f t="shared" si="313"/>
        <v>5.8817200000000005</v>
      </c>
      <c r="G2551" s="2">
        <f t="shared" si="315"/>
        <v>5.8572660000000019</v>
      </c>
      <c r="H2551" s="2">
        <f t="shared" si="311"/>
        <v>5.8079295000000011</v>
      </c>
      <c r="I2551" s="2">
        <f t="array" ref="I2551">SUMPRODUCT(B2535:B2554, (ROW(B2535:B2554)-ROW(B2535)+1)) / (20*21/2)</f>
        <v>5.8412519047619043</v>
      </c>
      <c r="J2551" s="2">
        <f t="shared" si="314"/>
        <v>5.8506939606401893</v>
      </c>
      <c r="K2551" s="2">
        <f t="shared" si="316"/>
        <v>5.8705549542521469</v>
      </c>
    </row>
    <row r="2552" spans="1:11" ht="13.5" x14ac:dyDescent="0.25">
      <c r="A2552" s="3">
        <f>TITRES_STAT!B2555</f>
        <v>45719</v>
      </c>
      <c r="B2552" s="6">
        <f>TITRES_STAT!D2555</f>
        <v>5.8459000000000003</v>
      </c>
      <c r="C2552" s="2">
        <f t="shared" si="309"/>
        <v>3.7100000000000577E-2</v>
      </c>
      <c r="D2552" s="2">
        <f t="shared" si="310"/>
        <v>5.8161999999999994</v>
      </c>
      <c r="E2552" s="2">
        <f t="shared" si="312"/>
        <v>5.8301399999999992</v>
      </c>
      <c r="F2552" s="2">
        <f t="shared" si="313"/>
        <v>5.8766050000000005</v>
      </c>
      <c r="G2552" s="2">
        <f t="shared" si="315"/>
        <v>5.8568940000000023</v>
      </c>
      <c r="H2552" s="2">
        <f t="shared" si="311"/>
        <v>5.8098510000000019</v>
      </c>
      <c r="I2552" s="2">
        <f t="array" ref="I2552">SUMPRODUCT(B2536:B2555, (ROW(B2536:B2555)-ROW(B2536)+1)) / (20*21/2)</f>
        <v>5.8369095238095241</v>
      </c>
      <c r="J2552" s="2">
        <f t="shared" si="314"/>
        <v>5.8502373929601719</v>
      </c>
      <c r="K2552" s="2">
        <f t="shared" si="316"/>
        <v>5.8695880933010827</v>
      </c>
    </row>
    <row r="2553" spans="1:11" ht="13.5" x14ac:dyDescent="0.25">
      <c r="A2553" s="3">
        <f>TITRES_STAT!B2556</f>
        <v>45720</v>
      </c>
      <c r="B2553" s="6">
        <f>TITRES_STAT!D2556</f>
        <v>5.8087999999999997</v>
      </c>
      <c r="C2553" s="2">
        <f t="shared" si="309"/>
        <v>-3.7100000000000577E-2</v>
      </c>
      <c r="D2553" s="2">
        <f t="shared" si="310"/>
        <v>5.8254999999999999</v>
      </c>
      <c r="E2553" s="2">
        <f t="shared" si="312"/>
        <v>5.8217799999999995</v>
      </c>
      <c r="F2553" s="2">
        <f t="shared" si="313"/>
        <v>5.8701000000000008</v>
      </c>
      <c r="G2553" s="2">
        <f t="shared" si="315"/>
        <v>5.855780000000002</v>
      </c>
      <c r="H2553" s="2">
        <f t="shared" si="311"/>
        <v>5.8112030000000017</v>
      </c>
      <c r="I2553" s="2">
        <f t="array" ref="I2553">SUMPRODUCT(B2537:B2556, (ROW(B2537:B2556)-ROW(B2537)+1)) / (20*21/2)</f>
        <v>5.8356228571428561</v>
      </c>
      <c r="J2553" s="2">
        <f t="shared" si="314"/>
        <v>5.8462909745830132</v>
      </c>
      <c r="K2553" s="2">
        <f t="shared" si="316"/>
        <v>5.8672042465049614</v>
      </c>
    </row>
    <row r="2554" spans="1:11" ht="13.5" x14ac:dyDescent="0.25">
      <c r="A2554" s="3">
        <f>TITRES_STAT!B2557</f>
        <v>45721</v>
      </c>
      <c r="B2554" s="6">
        <f>TITRES_STAT!D2557</f>
        <v>5.8087999999999997</v>
      </c>
      <c r="C2554" s="2">
        <f t="shared" si="309"/>
        <v>0</v>
      </c>
      <c r="D2554" s="2">
        <f t="shared" si="310"/>
        <v>5.8254999999999999</v>
      </c>
      <c r="E2554" s="2">
        <f t="shared" si="312"/>
        <v>5.8134199999999998</v>
      </c>
      <c r="F2554" s="2">
        <f t="shared" si="313"/>
        <v>5.8635950000000019</v>
      </c>
      <c r="G2554" s="2">
        <f t="shared" si="315"/>
        <v>5.8546660000000017</v>
      </c>
      <c r="H2554" s="2">
        <f t="shared" si="311"/>
        <v>5.812939000000001</v>
      </c>
      <c r="I2554" s="2">
        <f t="array" ref="I2554">SUMPRODUCT(B2538:B2557, (ROW(B2538:B2557)-ROW(B2538)+1)) / (20*21/2)</f>
        <v>5.8310242857142862</v>
      </c>
      <c r="J2554" s="2">
        <f t="shared" si="314"/>
        <v>5.8427204055751076</v>
      </c>
      <c r="K2554" s="2">
        <f t="shared" si="316"/>
        <v>5.8649138838969233</v>
      </c>
    </row>
    <row r="2555" spans="1:11" ht="13.5" x14ac:dyDescent="0.25">
      <c r="A2555" s="3">
        <f>TITRES_STAT!B2558</f>
        <v>45722</v>
      </c>
      <c r="B2555" s="6">
        <f>TITRES_STAT!D2558</f>
        <v>5.8179999999999996</v>
      </c>
      <c r="C2555" s="2">
        <f t="shared" si="309"/>
        <v>9.1999999999998749E-3</v>
      </c>
      <c r="D2555" s="2">
        <f t="shared" si="310"/>
        <v>5.81806</v>
      </c>
      <c r="E2555" s="2">
        <f t="shared" si="312"/>
        <v>5.8134199999999989</v>
      </c>
      <c r="F2555" s="2">
        <f t="shared" si="313"/>
        <v>5.8594100000000013</v>
      </c>
      <c r="G2555" s="2">
        <f t="shared" si="315"/>
        <v>5.8537360000000014</v>
      </c>
      <c r="H2555" s="2">
        <f t="shared" si="311"/>
        <v>5.8147210000000005</v>
      </c>
      <c r="I2555" s="2">
        <f t="array" ref="I2555">SUMPRODUCT(B2539:B2558, (ROW(B2539:B2558)-ROW(B2539)+1)) / (20*21/2)</f>
        <v>5.8228828571428561</v>
      </c>
      <c r="J2555" s="2">
        <f t="shared" si="314"/>
        <v>5.8403660812346212</v>
      </c>
      <c r="K2555" s="2">
        <f t="shared" si="316"/>
        <v>5.8630741237441031</v>
      </c>
    </row>
    <row r="2556" spans="1:11" ht="13.5" x14ac:dyDescent="0.25">
      <c r="A2556" s="3">
        <f>TITRES_STAT!B2559</f>
        <v>45723</v>
      </c>
      <c r="B2556" s="6">
        <f>TITRES_STAT!D2559</f>
        <v>5.8459000000000003</v>
      </c>
      <c r="C2556" s="2">
        <f t="shared" si="309"/>
        <v>2.7900000000000702E-2</v>
      </c>
      <c r="D2556" s="2">
        <f t="shared" si="310"/>
        <v>5.8254800000000007</v>
      </c>
      <c r="E2556" s="2">
        <f t="shared" si="312"/>
        <v>5.8171299999999997</v>
      </c>
      <c r="F2556" s="2">
        <f t="shared" si="313"/>
        <v>5.8570850000000005</v>
      </c>
      <c r="G2556" s="2">
        <f t="shared" si="315"/>
        <v>5.8533640000000018</v>
      </c>
      <c r="H2556" s="2">
        <f t="shared" si="311"/>
        <v>5.8168560000000014</v>
      </c>
      <c r="I2556" s="2">
        <f t="array" ref="I2556">SUMPRODUCT(B2540:B2559, (ROW(B2540:B2559)-ROW(B2540)+1)) / (20*21/2)</f>
        <v>5.8183276190476185</v>
      </c>
      <c r="J2556" s="2">
        <f t="shared" si="314"/>
        <v>5.8408931211170385</v>
      </c>
      <c r="K2556" s="2">
        <f t="shared" si="316"/>
        <v>5.8624006286953154</v>
      </c>
    </row>
    <row r="2557" spans="1:11" ht="13.5" x14ac:dyDescent="0.25">
      <c r="A2557" s="3">
        <f>TITRES_STAT!B2560</f>
        <v>45726</v>
      </c>
      <c r="B2557" s="6">
        <f>TITRES_STAT!D2560</f>
        <v>5.8087999999999997</v>
      </c>
      <c r="C2557" s="2">
        <f t="shared" si="309"/>
        <v>-3.7100000000000577E-2</v>
      </c>
      <c r="D2557" s="2">
        <f t="shared" si="310"/>
        <v>5.81806</v>
      </c>
      <c r="E2557" s="2">
        <f t="shared" si="312"/>
        <v>5.8171299999999988</v>
      </c>
      <c r="F2557" s="2">
        <f t="shared" si="313"/>
        <v>5.8570850000000005</v>
      </c>
      <c r="G2557" s="2">
        <f t="shared" si="315"/>
        <v>5.8520640000000022</v>
      </c>
      <c r="H2557" s="2">
        <f t="shared" si="311"/>
        <v>5.8190185000000012</v>
      </c>
      <c r="I2557" s="2">
        <f t="array" ref="I2557">SUMPRODUCT(B2541:B2560, (ROW(B2541:B2560)-ROW(B2541)+1)) / (20*21/2)</f>
        <v>5.811025714285714</v>
      </c>
      <c r="J2557" s="2">
        <f t="shared" si="314"/>
        <v>5.8378366333916061</v>
      </c>
      <c r="K2557" s="2">
        <f t="shared" si="316"/>
        <v>5.8602986432562831</v>
      </c>
    </row>
    <row r="2558" spans="1:11" ht="13.5" x14ac:dyDescent="0.25">
      <c r="A2558" s="3">
        <f>TITRES_STAT!B2561</f>
        <v>45727</v>
      </c>
      <c r="B2558" s="6">
        <f>TITRES_STAT!D2561</f>
        <v>5.7716000000000003</v>
      </c>
      <c r="C2558" s="2">
        <f t="shared" si="309"/>
        <v>-3.7199999999999456E-2</v>
      </c>
      <c r="D2558" s="2">
        <f t="shared" si="310"/>
        <v>5.8106200000000001</v>
      </c>
      <c r="E2558" s="2">
        <f t="shared" si="312"/>
        <v>5.8180599999999991</v>
      </c>
      <c r="F2558" s="2">
        <f t="shared" si="313"/>
        <v>5.8473300000000012</v>
      </c>
      <c r="G2558" s="2">
        <f t="shared" si="315"/>
        <v>5.8476040000000005</v>
      </c>
      <c r="H2558" s="2">
        <f t="shared" si="311"/>
        <v>5.8209949999999999</v>
      </c>
      <c r="I2558" s="2">
        <f t="array" ref="I2558">SUMPRODUCT(B2542:B2561, (ROW(B2542:B2561)-ROW(B2542)+1)) / (20*21/2)</f>
        <v>5.8028376190476187</v>
      </c>
      <c r="J2558" s="2">
        <f t="shared" si="314"/>
        <v>5.8315283825924054</v>
      </c>
      <c r="K2558" s="2">
        <f t="shared" si="316"/>
        <v>5.8568202650893699</v>
      </c>
    </row>
    <row r="2559" spans="1:11" ht="13.5" x14ac:dyDescent="0.25">
      <c r="A2559" s="3">
        <f>TITRES_STAT!B2562</f>
        <v>45728</v>
      </c>
      <c r="B2559" s="6">
        <f>TITRES_STAT!D2562</f>
        <v>5.7995000000000001</v>
      </c>
      <c r="C2559" s="2">
        <f t="shared" si="309"/>
        <v>2.7899999999999814E-2</v>
      </c>
      <c r="D2559" s="2">
        <f t="shared" si="310"/>
        <v>5.8087599999999995</v>
      </c>
      <c r="E2559" s="2">
        <f t="shared" si="312"/>
        <v>5.8171299999999997</v>
      </c>
      <c r="F2559" s="2">
        <f t="shared" si="313"/>
        <v>5.8389700000000015</v>
      </c>
      <c r="G2559" s="2">
        <f t="shared" si="315"/>
        <v>5.8474180000000002</v>
      </c>
      <c r="H2559" s="2">
        <f t="shared" si="311"/>
        <v>5.8231964999999999</v>
      </c>
      <c r="I2559" s="2">
        <f t="array" ref="I2559">SUMPRODUCT(B2543:B2562, (ROW(B2543:B2562)-ROW(B2543)+1)) / (20*21/2)</f>
        <v>5.7921685714285713</v>
      </c>
      <c r="J2559" s="2">
        <f t="shared" si="314"/>
        <v>5.828478060440748</v>
      </c>
      <c r="K2559" s="2">
        <f t="shared" si="316"/>
        <v>5.854572411556453</v>
      </c>
    </row>
    <row r="2560" spans="1:11" ht="13.5" x14ac:dyDescent="0.25">
      <c r="A2560" s="3">
        <f>TITRES_STAT!B2563</f>
        <v>45729</v>
      </c>
      <c r="B2560" s="6">
        <f>TITRES_STAT!D2563</f>
        <v>5.7622999999999998</v>
      </c>
      <c r="C2560" s="2">
        <f t="shared" si="309"/>
        <v>-3.7200000000000344E-2</v>
      </c>
      <c r="D2560" s="2">
        <f t="shared" si="310"/>
        <v>5.7976200000000002</v>
      </c>
      <c r="E2560" s="2">
        <f t="shared" si="312"/>
        <v>5.8078400000000006</v>
      </c>
      <c r="F2560" s="2">
        <f t="shared" si="313"/>
        <v>5.8296750000000008</v>
      </c>
      <c r="G2560" s="2">
        <f t="shared" si="315"/>
        <v>5.8433299999999981</v>
      </c>
      <c r="H2560" s="2">
        <f t="shared" si="311"/>
        <v>5.8252120000000014</v>
      </c>
      <c r="I2560" s="2">
        <f t="array" ref="I2560">SUMPRODUCT(B2544:B2563, (ROW(B2544:B2563)-ROW(B2544)+1)) / (20*21/2)</f>
        <v>5.7824290476190487</v>
      </c>
      <c r="J2560" s="2">
        <f t="shared" si="314"/>
        <v>5.8221753880178193</v>
      </c>
      <c r="K2560" s="2">
        <f t="shared" si="316"/>
        <v>5.8509538856130634</v>
      </c>
    </row>
    <row r="2561" spans="1:11" ht="13.5" x14ac:dyDescent="0.25">
      <c r="A2561" s="3">
        <f>TITRES_STAT!B2564</f>
        <v>45730</v>
      </c>
      <c r="B2561" s="6">
        <f>TITRES_STAT!D2564</f>
        <v>5.7436999999999996</v>
      </c>
      <c r="C2561" s="2">
        <f t="shared" si="309"/>
        <v>-1.8600000000000172E-2</v>
      </c>
      <c r="D2561" s="2">
        <f t="shared" si="310"/>
        <v>5.7771799999999995</v>
      </c>
      <c r="E2561" s="2">
        <f t="shared" si="312"/>
        <v>5.8013299999999992</v>
      </c>
      <c r="F2561" s="2">
        <f t="shared" si="313"/>
        <v>5.8185250000000011</v>
      </c>
      <c r="G2561" s="2">
        <f t="shared" si="315"/>
        <v>5.8388699999999991</v>
      </c>
      <c r="H2561" s="2">
        <f t="shared" si="311"/>
        <v>5.8272625000000007</v>
      </c>
      <c r="I2561" s="2">
        <f t="array" ref="I2561">SUMPRODUCT(B2545:B2564, (ROW(B2545:B2564)-ROW(B2545)+1)) / (20*21/2)</f>
        <v>5.7735747619047615</v>
      </c>
      <c r="J2561" s="2">
        <f t="shared" si="314"/>
        <v>5.8147015415399324</v>
      </c>
      <c r="K2561" s="2">
        <f t="shared" si="316"/>
        <v>5.8467478508831388</v>
      </c>
    </row>
    <row r="2562" spans="1:11" ht="13.5" x14ac:dyDescent="0.25">
      <c r="A2562" s="3">
        <f>TITRES_STAT!B2565</f>
        <v>45733</v>
      </c>
      <c r="B2562" s="6">
        <f>TITRES_STAT!D2565</f>
        <v>5.7065000000000001</v>
      </c>
      <c r="C2562" s="2">
        <f t="shared" si="309"/>
        <v>-3.7199999999999456E-2</v>
      </c>
      <c r="D2562" s="2">
        <f t="shared" si="310"/>
        <v>5.7567199999999996</v>
      </c>
      <c r="E2562" s="2">
        <f t="shared" si="312"/>
        <v>5.7873899999999994</v>
      </c>
      <c r="F2562" s="2">
        <f t="shared" si="313"/>
        <v>5.8087650000000002</v>
      </c>
      <c r="G2562" s="2">
        <f t="shared" si="315"/>
        <v>5.8349660000000005</v>
      </c>
      <c r="H2562" s="2">
        <f t="shared" si="311"/>
        <v>5.8291270000000006</v>
      </c>
      <c r="I2562" s="2">
        <f t="array" ref="I2562">SUMPRODUCT(B2546:B2565, (ROW(B2546:B2565)-ROW(B2546)+1)) / (20*21/2)</f>
        <v>5.7647199999999996</v>
      </c>
      <c r="J2562" s="2">
        <f t="shared" si="314"/>
        <v>5.8043966328218435</v>
      </c>
      <c r="K2562" s="2">
        <f t="shared" si="316"/>
        <v>5.8412479351622313</v>
      </c>
    </row>
    <row r="2563" spans="1:11" ht="13.5" x14ac:dyDescent="0.25">
      <c r="A2563" s="3">
        <f>TITRES_STAT!B2566</f>
        <v>45734</v>
      </c>
      <c r="B2563" s="6">
        <f>TITRES_STAT!D2566</f>
        <v>5.7065000000000001</v>
      </c>
      <c r="C2563" s="2">
        <f t="shared" si="309"/>
        <v>0</v>
      </c>
      <c r="D2563" s="2">
        <f t="shared" si="310"/>
        <v>5.7436999999999996</v>
      </c>
      <c r="E2563" s="2">
        <f t="shared" si="312"/>
        <v>5.7771600000000003</v>
      </c>
      <c r="F2563" s="2">
        <f t="shared" si="313"/>
        <v>5.7994700000000012</v>
      </c>
      <c r="G2563" s="2">
        <f t="shared" si="315"/>
        <v>5.83162</v>
      </c>
      <c r="H2563" s="2">
        <f t="shared" si="311"/>
        <v>5.8310340000000007</v>
      </c>
      <c r="I2563" s="2">
        <f t="array" ref="I2563">SUMPRODUCT(B2547:B2566, (ROW(B2547:B2566)-ROW(B2547)+1)) / (20*21/2)</f>
        <v>5.7626404761904757</v>
      </c>
      <c r="J2563" s="2">
        <f t="shared" si="314"/>
        <v>5.7950731439816678</v>
      </c>
      <c r="K2563" s="2">
        <f t="shared" si="316"/>
        <v>5.8359637024107718</v>
      </c>
    </row>
    <row r="2564" spans="1:11" ht="13.5" x14ac:dyDescent="0.25">
      <c r="A2564" s="3">
        <f>TITRES_STAT!B2567</f>
        <v>45735</v>
      </c>
      <c r="B2564" s="6">
        <f>TITRES_STAT!D2567</f>
        <v>5.7065000000000001</v>
      </c>
      <c r="C2564" s="2">
        <f t="shared" ref="C2564:C2627" si="317">B2564-B2563</f>
        <v>0</v>
      </c>
      <c r="D2564" s="2">
        <f t="shared" si="310"/>
        <v>5.7250999999999994</v>
      </c>
      <c r="E2564" s="2">
        <f t="shared" si="312"/>
        <v>5.7669299999999994</v>
      </c>
      <c r="F2564" s="2">
        <f t="shared" si="313"/>
        <v>5.7901750000000014</v>
      </c>
      <c r="G2564" s="2">
        <f t="shared" si="315"/>
        <v>5.8282740000000004</v>
      </c>
      <c r="H2564" s="2">
        <f t="shared" si="311"/>
        <v>5.8329409999999999</v>
      </c>
      <c r="I2564" s="2">
        <f t="array" ref="I2564">SUMPRODUCT(B2548:B2567, (ROW(B2548:B2567)-ROW(B2548)+1)) / (20*21/2)</f>
        <v>5.7536966666666656</v>
      </c>
      <c r="J2564" s="2">
        <f t="shared" si="314"/>
        <v>5.7866376064596041</v>
      </c>
      <c r="K2564" s="2">
        <f t="shared" si="316"/>
        <v>5.8308866944730946</v>
      </c>
    </row>
    <row r="2565" spans="1:11" ht="13.5" x14ac:dyDescent="0.25">
      <c r="A2565" s="3">
        <f>TITRES_STAT!B2568</f>
        <v>45737</v>
      </c>
      <c r="B2565" s="6">
        <f>TITRES_STAT!D2568</f>
        <v>5.6971999999999996</v>
      </c>
      <c r="C2565" s="2">
        <f t="shared" si="317"/>
        <v>-9.3000000000005301E-3</v>
      </c>
      <c r="D2565" s="2">
        <f t="shared" si="310"/>
        <v>5.7120799999999994</v>
      </c>
      <c r="E2565" s="2">
        <f t="shared" si="312"/>
        <v>5.7548499999999994</v>
      </c>
      <c r="F2565" s="2">
        <f t="shared" si="313"/>
        <v>5.7841350000000009</v>
      </c>
      <c r="G2565" s="2">
        <f t="shared" si="315"/>
        <v>5.8256720000000008</v>
      </c>
      <c r="H2565" s="2">
        <f t="shared" si="311"/>
        <v>5.8348870000000002</v>
      </c>
      <c r="I2565" s="2">
        <f t="array" ref="I2565">SUMPRODUCT(B2549:B2568, (ROW(B2549:B2568)-ROW(B2549)+1)) / (20*21/2)</f>
        <v>5.7453285714285718</v>
      </c>
      <c r="J2565" s="2">
        <f t="shared" si="314"/>
        <v>5.778119739177737</v>
      </c>
      <c r="K2565" s="2">
        <f t="shared" si="316"/>
        <v>5.8256440790035615</v>
      </c>
    </row>
    <row r="2566" spans="1:11" ht="13.5" x14ac:dyDescent="0.25">
      <c r="A2566" s="3">
        <f>TITRES_STAT!B2569</f>
        <v>45740</v>
      </c>
      <c r="B2566" s="6">
        <f>TITRES_STAT!D2569</f>
        <v>5.7622999999999998</v>
      </c>
      <c r="C2566" s="2">
        <f t="shared" si="317"/>
        <v>6.5100000000000158E-2</v>
      </c>
      <c r="D2566" s="2">
        <f t="shared" ref="D2566:D2629" si="318">AVERAGE(B2562:B2566)</f>
        <v>5.7157999999999998</v>
      </c>
      <c r="E2566" s="2">
        <f t="shared" si="312"/>
        <v>5.7464899999999997</v>
      </c>
      <c r="F2566" s="2">
        <f t="shared" si="313"/>
        <v>5.7818100000000001</v>
      </c>
      <c r="G2566" s="2">
        <f t="shared" si="315"/>
        <v>5.8243720000000003</v>
      </c>
      <c r="H2566" s="2">
        <f t="shared" si="311"/>
        <v>5.837244000000001</v>
      </c>
      <c r="I2566" s="2">
        <f t="array" ref="I2566">SUMPRODUCT(B2550:B2569, (ROW(B2550:B2569)-ROW(B2550)+1)) / (20*21/2)</f>
        <v>5.737314761904762</v>
      </c>
      <c r="J2566" s="2">
        <f t="shared" si="314"/>
        <v>5.7766130973512855</v>
      </c>
      <c r="K2566" s="2">
        <f t="shared" si="316"/>
        <v>5.8231599974740105</v>
      </c>
    </row>
    <row r="2567" spans="1:11" ht="13.5" x14ac:dyDescent="0.25">
      <c r="A2567" s="3">
        <f>TITRES_STAT!B2570</f>
        <v>45741</v>
      </c>
      <c r="B2567" s="6">
        <f>TITRES_STAT!D2570</f>
        <v>5.6879</v>
      </c>
      <c r="C2567" s="2">
        <f t="shared" si="317"/>
        <v>-7.43999999999998E-2</v>
      </c>
      <c r="D2567" s="2">
        <f t="shared" si="318"/>
        <v>5.7120799999999994</v>
      </c>
      <c r="E2567" s="2">
        <f t="shared" si="312"/>
        <v>5.7343999999999991</v>
      </c>
      <c r="F2567" s="2">
        <f t="shared" si="313"/>
        <v>5.7757649999999998</v>
      </c>
      <c r="G2567" s="2">
        <f t="shared" si="315"/>
        <v>5.8217699999999999</v>
      </c>
      <c r="H2567" s="2">
        <f t="shared" si="311"/>
        <v>5.8391860000000007</v>
      </c>
      <c r="I2567" s="2">
        <f t="array" ref="I2567">SUMPRODUCT(B2551:B2570, (ROW(B2551:B2570)-ROW(B2551)+1)) / (20*21/2)</f>
        <v>5.7369623809523809</v>
      </c>
      <c r="J2567" s="2">
        <f t="shared" si="314"/>
        <v>5.7681642309368772</v>
      </c>
      <c r="K2567" s="2">
        <f t="shared" si="316"/>
        <v>5.8178556838475792</v>
      </c>
    </row>
    <row r="2568" spans="1:11" ht="13.5" x14ac:dyDescent="0.25">
      <c r="A2568" s="3">
        <f>TITRES_STAT!B2571</f>
        <v>45742</v>
      </c>
      <c r="B2568" s="6">
        <f>TITRES_STAT!D2571</f>
        <v>5.6879</v>
      </c>
      <c r="C2568" s="2">
        <f t="shared" si="317"/>
        <v>0</v>
      </c>
      <c r="D2568" s="2">
        <f t="shared" si="318"/>
        <v>5.7083599999999999</v>
      </c>
      <c r="E2568" s="2">
        <f t="shared" si="312"/>
        <v>5.7260299999999997</v>
      </c>
      <c r="F2568" s="2">
        <f t="shared" si="313"/>
        <v>5.7720450000000003</v>
      </c>
      <c r="G2568" s="2">
        <f t="shared" si="315"/>
        <v>5.8182380000000009</v>
      </c>
      <c r="H2568" s="2">
        <f t="shared" si="311"/>
        <v>5.8407439999999999</v>
      </c>
      <c r="I2568" s="2">
        <f t="array" ref="I2568">SUMPRODUCT(B2552:B2571, (ROW(B2552:B2571)-ROW(B2552)+1)) / (20*21/2)</f>
        <v>5.7326238095238091</v>
      </c>
      <c r="J2568" s="2">
        <f t="shared" si="314"/>
        <v>5.760520018466698</v>
      </c>
      <c r="K2568" s="2">
        <f t="shared" si="316"/>
        <v>5.8127593825202233</v>
      </c>
    </row>
    <row r="2569" spans="1:11" ht="13.5" x14ac:dyDescent="0.25">
      <c r="A2569" s="3">
        <f>TITRES_STAT!B2572</f>
        <v>45743</v>
      </c>
      <c r="B2569" s="6">
        <f>TITRES_STAT!D2572</f>
        <v>5.6879</v>
      </c>
      <c r="C2569" s="2">
        <f t="shared" si="317"/>
        <v>0</v>
      </c>
      <c r="D2569" s="2">
        <f t="shared" si="318"/>
        <v>5.7046399999999995</v>
      </c>
      <c r="E2569" s="2">
        <f t="shared" si="312"/>
        <v>5.7148699999999995</v>
      </c>
      <c r="F2569" s="2">
        <f t="shared" si="313"/>
        <v>5.766</v>
      </c>
      <c r="G2569" s="2">
        <f t="shared" si="315"/>
        <v>5.8141480000000012</v>
      </c>
      <c r="H2569" s="2">
        <f t="shared" si="311"/>
        <v>5.8427289999999994</v>
      </c>
      <c r="I2569" s="2">
        <f t="array" ref="I2569">SUMPRODUCT(B2553:B2572, (ROW(B2553:B2572)-ROW(B2553)+1)) / (20*21/2)</f>
        <v>5.7242995238095231</v>
      </c>
      <c r="J2569" s="2">
        <f t="shared" si="314"/>
        <v>5.7536038262317746</v>
      </c>
      <c r="K2569" s="2">
        <f t="shared" si="316"/>
        <v>5.8078629361468819</v>
      </c>
    </row>
    <row r="2570" spans="1:11" ht="13.5" x14ac:dyDescent="0.25">
      <c r="A2570" s="3">
        <f>TITRES_STAT!B2573</f>
        <v>45744</v>
      </c>
      <c r="B2570" s="6">
        <f>TITRES_STAT!D2573</f>
        <v>5.7622999999999998</v>
      </c>
      <c r="C2570" s="2">
        <f t="shared" si="317"/>
        <v>7.43999999999998E-2</v>
      </c>
      <c r="D2570" s="2">
        <f t="shared" si="318"/>
        <v>5.7176599999999995</v>
      </c>
      <c r="E2570" s="2">
        <f t="shared" si="312"/>
        <v>5.7148699999999995</v>
      </c>
      <c r="F2570" s="2">
        <f t="shared" si="313"/>
        <v>5.761355</v>
      </c>
      <c r="G2570" s="2">
        <f t="shared" si="315"/>
        <v>5.8128479999999998</v>
      </c>
      <c r="H2570" s="2">
        <f t="shared" ref="H2570:H2633" si="319">AVERAGE(B2371:B2570)</f>
        <v>5.8450859999999984</v>
      </c>
      <c r="I2570" s="2">
        <f t="array" ref="I2570">SUMPRODUCT(B2554:B2573, (ROW(B2554:B2573)-ROW(B2554)+1)) / (20*21/2)</f>
        <v>5.7256733333333329</v>
      </c>
      <c r="J2570" s="2">
        <f t="shared" si="314"/>
        <v>5.7544320332573191</v>
      </c>
      <c r="K2570" s="2">
        <f t="shared" si="316"/>
        <v>5.8060761543372008</v>
      </c>
    </row>
    <row r="2571" spans="1:11" ht="13.5" x14ac:dyDescent="0.25">
      <c r="A2571" s="3">
        <f>TITRES_STAT!B2574</f>
        <v>45749</v>
      </c>
      <c r="B2571" s="6">
        <f>TITRES_STAT!D2574</f>
        <v>5.7157999999999998</v>
      </c>
      <c r="C2571" s="2">
        <f t="shared" si="317"/>
        <v>-4.6499999999999986E-2</v>
      </c>
      <c r="D2571" s="2">
        <f t="shared" si="318"/>
        <v>5.7083600000000008</v>
      </c>
      <c r="E2571" s="2">
        <f t="shared" si="312"/>
        <v>5.7120800000000003</v>
      </c>
      <c r="F2571" s="2">
        <f t="shared" si="313"/>
        <v>5.7567049999999993</v>
      </c>
      <c r="G2571" s="2">
        <f t="shared" si="315"/>
        <v>5.8109880000000009</v>
      </c>
      <c r="H2571" s="2">
        <f t="shared" si="319"/>
        <v>5.8470394999999984</v>
      </c>
      <c r="I2571" s="2">
        <f t="array" ref="I2571">SUMPRODUCT(B2555:B2574, (ROW(B2555:B2574)-ROW(B2555)+1)) / (20*21/2)</f>
        <v>5.7228399999999997</v>
      </c>
      <c r="J2571" s="2">
        <f t="shared" si="314"/>
        <v>5.7507527919947172</v>
      </c>
      <c r="K2571" s="2">
        <f t="shared" si="316"/>
        <v>5.8025359129906438</v>
      </c>
    </row>
    <row r="2572" spans="1:11" ht="13.5" x14ac:dyDescent="0.25">
      <c r="A2572" s="3">
        <f>TITRES_STAT!B2575</f>
        <v>45750</v>
      </c>
      <c r="B2572" s="6">
        <f>TITRES_STAT!D2575</f>
        <v>5.6692999999999998</v>
      </c>
      <c r="C2572" s="2">
        <f t="shared" si="317"/>
        <v>-4.6499999999999986E-2</v>
      </c>
      <c r="D2572" s="2">
        <f t="shared" si="318"/>
        <v>5.7046400000000004</v>
      </c>
      <c r="E2572" s="2">
        <f t="shared" ref="E2572:E2635" si="320">AVERAGE(B2563:B2572)</f>
        <v>5.7083599999999999</v>
      </c>
      <c r="F2572" s="2">
        <f t="shared" si="313"/>
        <v>5.7478749999999987</v>
      </c>
      <c r="G2572" s="2">
        <f t="shared" si="315"/>
        <v>5.8068980000000012</v>
      </c>
      <c r="H2572" s="2">
        <f t="shared" si="319"/>
        <v>5.8489314999999991</v>
      </c>
      <c r="I2572" s="2">
        <f t="array" ref="I2572">SUMPRODUCT(B2556:B2575, (ROW(B2556:B2575)-ROW(B2556)+1)) / (20*21/2)</f>
        <v>5.7160209523809522</v>
      </c>
      <c r="J2572" s="2">
        <f t="shared" si="314"/>
        <v>5.7429953832333149</v>
      </c>
      <c r="K2572" s="2">
        <f t="shared" si="316"/>
        <v>5.7973109752263046</v>
      </c>
    </row>
    <row r="2573" spans="1:11" ht="13.5" x14ac:dyDescent="0.25">
      <c r="A2573" s="3">
        <f>TITRES_STAT!B2576</f>
        <v>45751</v>
      </c>
      <c r="B2573" s="6">
        <f>TITRES_STAT!D2576</f>
        <v>5.7622999999999998</v>
      </c>
      <c r="C2573" s="2">
        <f t="shared" si="317"/>
        <v>9.2999999999999972E-2</v>
      </c>
      <c r="D2573" s="2">
        <f t="shared" si="318"/>
        <v>5.7195199999999993</v>
      </c>
      <c r="E2573" s="2">
        <f t="shared" si="320"/>
        <v>5.7139400000000009</v>
      </c>
      <c r="F2573" s="2">
        <f t="shared" si="313"/>
        <v>5.7455499999999997</v>
      </c>
      <c r="G2573" s="2">
        <f t="shared" si="315"/>
        <v>5.8072700000000008</v>
      </c>
      <c r="H2573" s="2">
        <f t="shared" si="319"/>
        <v>5.8512884999999981</v>
      </c>
      <c r="I2573" s="2">
        <f t="array" ref="I2573">SUMPRODUCT(B2557:B2576, (ROW(B2557:B2576)-ROW(B2557)+1)) / (20*21/2)</f>
        <v>5.7231957142857137</v>
      </c>
      <c r="J2573" s="2">
        <f t="shared" si="314"/>
        <v>5.7448339181634749</v>
      </c>
      <c r="K2573" s="2">
        <f t="shared" si="316"/>
        <v>5.7959379958056658</v>
      </c>
    </row>
    <row r="2574" spans="1:11" ht="13.5" x14ac:dyDescent="0.25">
      <c r="A2574" s="3">
        <f>TITRES_STAT!B2577</f>
        <v>45754</v>
      </c>
      <c r="B2574" s="6">
        <f>TITRES_STAT!D2577</f>
        <v>5.7157999999999998</v>
      </c>
      <c r="C2574" s="2">
        <f t="shared" si="317"/>
        <v>-4.6499999999999986E-2</v>
      </c>
      <c r="D2574" s="2">
        <f t="shared" si="318"/>
        <v>5.7250999999999994</v>
      </c>
      <c r="E2574" s="2">
        <f t="shared" si="320"/>
        <v>5.7148700000000003</v>
      </c>
      <c r="F2574" s="2">
        <f t="shared" si="313"/>
        <v>5.7408999999999999</v>
      </c>
      <c r="G2574" s="2">
        <f t="shared" si="315"/>
        <v>5.8063400000000005</v>
      </c>
      <c r="H2574" s="2">
        <f t="shared" si="319"/>
        <v>5.853412999999998</v>
      </c>
      <c r="I2574" s="2">
        <f t="array" ref="I2574">SUMPRODUCT(B2558:B2577, (ROW(B2558:B2577)-ROW(B2558)+1)) / (20*21/2)</f>
        <v>5.727004285714286</v>
      </c>
      <c r="J2574" s="2">
        <f t="shared" si="314"/>
        <v>5.7420687831002866</v>
      </c>
      <c r="K2574" s="2">
        <f t="shared" si="316"/>
        <v>5.7927953293034831</v>
      </c>
    </row>
    <row r="2575" spans="1:11" ht="13.5" x14ac:dyDescent="0.25">
      <c r="A2575" s="3">
        <f>TITRES_STAT!B2578</f>
        <v>45755</v>
      </c>
      <c r="B2575" s="6">
        <f>TITRES_STAT!D2578</f>
        <v>5.6692999999999998</v>
      </c>
      <c r="C2575" s="2">
        <f t="shared" si="317"/>
        <v>-4.6499999999999986E-2</v>
      </c>
      <c r="D2575" s="2">
        <f t="shared" si="318"/>
        <v>5.7065000000000001</v>
      </c>
      <c r="E2575" s="2">
        <f t="shared" si="320"/>
        <v>5.7120799999999994</v>
      </c>
      <c r="F2575" s="2">
        <f t="shared" si="313"/>
        <v>5.7334649999999998</v>
      </c>
      <c r="G2575" s="2">
        <f t="shared" si="315"/>
        <v>5.8048520000000021</v>
      </c>
      <c r="H2575" s="2">
        <f t="shared" si="319"/>
        <v>5.8553049999999986</v>
      </c>
      <c r="I2575" s="2">
        <f t="array" ref="I2575">SUMPRODUCT(B2559:B2578, (ROW(B2559:B2578)-ROW(B2559)+1)) / (20*21/2)</f>
        <v>5.7371804761904759</v>
      </c>
      <c r="J2575" s="2">
        <f t="shared" si="314"/>
        <v>5.7351384228050204</v>
      </c>
      <c r="K2575" s="2">
        <f t="shared" si="316"/>
        <v>5.7879523752131501</v>
      </c>
    </row>
    <row r="2576" spans="1:11" ht="13.5" x14ac:dyDescent="0.25">
      <c r="A2576" s="3">
        <f>TITRES_STAT!B2579</f>
        <v>45757</v>
      </c>
      <c r="B2576" s="6">
        <f>TITRES_STAT!D2579</f>
        <v>5.8087999999999997</v>
      </c>
      <c r="C2576" s="2">
        <f t="shared" si="317"/>
        <v>0.13949999999999996</v>
      </c>
      <c r="D2576" s="2">
        <f t="shared" si="318"/>
        <v>5.7250999999999994</v>
      </c>
      <c r="E2576" s="2">
        <f t="shared" si="320"/>
        <v>5.7167300000000001</v>
      </c>
      <c r="F2576" s="2">
        <f t="shared" si="313"/>
        <v>5.7316099999999999</v>
      </c>
      <c r="G2576" s="2">
        <f t="shared" si="315"/>
        <v>5.8065260000000025</v>
      </c>
      <c r="H2576" s="2">
        <f t="shared" si="319"/>
        <v>5.8578944999999978</v>
      </c>
      <c r="I2576" s="2">
        <f t="array" ref="I2576">SUMPRODUCT(B2560:B2579, (ROW(B2560:B2579)-ROW(B2560)+1)) / (20*21/2)</f>
        <v>5.7399709523809523</v>
      </c>
      <c r="J2576" s="2">
        <f t="shared" si="314"/>
        <v>5.7421538111093042</v>
      </c>
      <c r="K2576" s="2">
        <f t="shared" si="316"/>
        <v>5.7887699291263592</v>
      </c>
    </row>
    <row r="2577" spans="1:11" ht="13.5" x14ac:dyDescent="0.25">
      <c r="A2577" s="3">
        <f>TITRES_STAT!B2580</f>
        <v>45758</v>
      </c>
      <c r="B2577" s="6">
        <f>TITRES_STAT!D2580</f>
        <v>5.7716000000000003</v>
      </c>
      <c r="C2577" s="2">
        <f t="shared" si="317"/>
        <v>-3.7199999999999456E-2</v>
      </c>
      <c r="D2577" s="2">
        <f t="shared" si="318"/>
        <v>5.7455599999999993</v>
      </c>
      <c r="E2577" s="2">
        <f t="shared" si="320"/>
        <v>5.7250999999999994</v>
      </c>
      <c r="F2577" s="2">
        <f t="shared" si="313"/>
        <v>5.729750000000001</v>
      </c>
      <c r="G2577" s="2">
        <f t="shared" si="315"/>
        <v>5.8068980000000012</v>
      </c>
      <c r="H2577" s="2">
        <f t="shared" si="319"/>
        <v>5.8602979999999976</v>
      </c>
      <c r="I2577" s="2">
        <f t="array" ref="I2577">SUMPRODUCT(B2561:B2580, (ROW(B2561:B2580)-ROW(B2561)+1)) / (20*21/2)</f>
        <v>5.7509004761904761</v>
      </c>
      <c r="J2577" s="2">
        <f t="shared" si="314"/>
        <v>5.7449582100512746</v>
      </c>
      <c r="K2577" s="2">
        <f t="shared" si="316"/>
        <v>5.7880965985723849</v>
      </c>
    </row>
    <row r="2578" spans="1:11" ht="13.5" x14ac:dyDescent="0.25">
      <c r="A2578" s="3">
        <f>TITRES_STAT!B2581</f>
        <v>45761</v>
      </c>
      <c r="B2578" s="6">
        <f>TITRES_STAT!D2581</f>
        <v>5.8365999999999998</v>
      </c>
      <c r="C2578" s="2">
        <f t="shared" si="317"/>
        <v>6.4999999999999503E-2</v>
      </c>
      <c r="D2578" s="2">
        <f t="shared" si="318"/>
        <v>5.7604199999999999</v>
      </c>
      <c r="E2578" s="2">
        <f t="shared" si="320"/>
        <v>5.7399699999999987</v>
      </c>
      <c r="F2578" s="2">
        <f t="shared" si="313"/>
        <v>5.7330000000000005</v>
      </c>
      <c r="G2578" s="2">
        <f t="shared" si="315"/>
        <v>5.807640000000001</v>
      </c>
      <c r="H2578" s="2">
        <f t="shared" si="319"/>
        <v>5.862770499999999</v>
      </c>
      <c r="I2578" s="2">
        <f t="array" ref="I2578">SUMPRODUCT(B2562:B2581, (ROW(B2562:B2581)-ROW(B2562)+1)) / (20*21/2)</f>
        <v>5.7587747619047613</v>
      </c>
      <c r="J2578" s="2">
        <f t="shared" si="314"/>
        <v>5.7536859995702008</v>
      </c>
      <c r="K2578" s="2">
        <f t="shared" si="316"/>
        <v>5.7899986927460176</v>
      </c>
    </row>
    <row r="2579" spans="1:11" ht="13.5" x14ac:dyDescent="0.25">
      <c r="A2579" s="3">
        <f>TITRES_STAT!B2582</f>
        <v>45762</v>
      </c>
      <c r="B2579" s="6">
        <f>TITRES_STAT!D2582</f>
        <v>5.7622999999999998</v>
      </c>
      <c r="C2579" s="2">
        <f t="shared" si="317"/>
        <v>-7.4300000000000033E-2</v>
      </c>
      <c r="D2579" s="2">
        <f t="shared" si="318"/>
        <v>5.7697200000000004</v>
      </c>
      <c r="E2579" s="2">
        <f t="shared" si="320"/>
        <v>5.7474099999999995</v>
      </c>
      <c r="F2579" s="2">
        <f t="shared" si="313"/>
        <v>5.7311400000000008</v>
      </c>
      <c r="G2579" s="2">
        <f t="shared" si="315"/>
        <v>5.8085700000000005</v>
      </c>
      <c r="H2579" s="2">
        <f t="shared" si="319"/>
        <v>5.8641459999999999</v>
      </c>
      <c r="I2579" s="2">
        <f t="array" ref="I2579">SUMPRODUCT(B2563:B2582, (ROW(B2563:B2582)-ROW(B2563)+1)) / (20*21/2)</f>
        <v>5.7689523809523813</v>
      </c>
      <c r="J2579" s="2">
        <f t="shared" si="314"/>
        <v>5.754506380563515</v>
      </c>
      <c r="K2579" s="2">
        <f t="shared" si="316"/>
        <v>5.7889124695010761</v>
      </c>
    </row>
    <row r="2580" spans="1:11" ht="13.5" x14ac:dyDescent="0.25">
      <c r="A2580" s="3">
        <f>TITRES_STAT!B2583</f>
        <v>45763</v>
      </c>
      <c r="B2580" s="6">
        <f>TITRES_STAT!D2583</f>
        <v>5.8459000000000003</v>
      </c>
      <c r="C2580" s="2">
        <f t="shared" si="317"/>
        <v>8.3600000000000563E-2</v>
      </c>
      <c r="D2580" s="2">
        <f t="shared" si="318"/>
        <v>5.80504</v>
      </c>
      <c r="E2580" s="2">
        <f t="shared" si="320"/>
        <v>5.7557700000000001</v>
      </c>
      <c r="F2580" s="2">
        <f t="shared" ref="F2580:F2643" si="321">AVERAGE(B2561:B2580)</f>
        <v>5.7353199999999998</v>
      </c>
      <c r="G2580" s="2">
        <f t="shared" si="315"/>
        <v>5.8111720000000018</v>
      </c>
      <c r="H2580" s="2">
        <f t="shared" si="319"/>
        <v>5.8662379999999992</v>
      </c>
      <c r="I2580" s="2">
        <f t="array" ref="I2580">SUMPRODUCT(B2564:B2583, (ROW(B2564:B2583)-ROW(B2564)+1)) / (20*21/2)</f>
        <v>5.782894761904763</v>
      </c>
      <c r="J2580" s="2">
        <f t="shared" si="314"/>
        <v>5.7632105347955616</v>
      </c>
      <c r="K2580" s="2">
        <f t="shared" si="316"/>
        <v>5.7911472746186812</v>
      </c>
    </row>
    <row r="2581" spans="1:11" ht="13.5" x14ac:dyDescent="0.25">
      <c r="A2581" s="3">
        <f>TITRES_STAT!B2584</f>
        <v>45764</v>
      </c>
      <c r="B2581" s="6">
        <f>TITRES_STAT!D2584</f>
        <v>5.8179999999999996</v>
      </c>
      <c r="C2581" s="2">
        <f t="shared" si="317"/>
        <v>-2.7900000000000702E-2</v>
      </c>
      <c r="D2581" s="2">
        <f t="shared" si="318"/>
        <v>5.8068799999999996</v>
      </c>
      <c r="E2581" s="2">
        <f t="shared" si="320"/>
        <v>5.7659899999999995</v>
      </c>
      <c r="F2581" s="2">
        <f t="shared" si="321"/>
        <v>5.7390350000000003</v>
      </c>
      <c r="G2581" s="2">
        <f t="shared" si="315"/>
        <v>5.8085680000000002</v>
      </c>
      <c r="H2581" s="2">
        <f t="shared" si="319"/>
        <v>5.8681904999999999</v>
      </c>
      <c r="I2581" s="2">
        <f t="array" ref="I2581">SUMPRODUCT(B2565:B2584, (ROW(B2565:B2584)-ROW(B2565)+1)) / (20*21/2)</f>
        <v>5.8278185714285708</v>
      </c>
      <c r="J2581" s="2">
        <f t="shared" ref="J2581:J2644" si="322">$J$4*B2581+J2580*(1-$J$4)</f>
        <v>5.7684285791007461</v>
      </c>
      <c r="K2581" s="2">
        <f t="shared" si="316"/>
        <v>5.7922003226728505</v>
      </c>
    </row>
    <row r="2582" spans="1:11" ht="13.5" x14ac:dyDescent="0.25">
      <c r="A2582" s="3">
        <f>TITRES_STAT!B2585</f>
        <v>45765</v>
      </c>
      <c r="B2582" s="6">
        <f>TITRES_STAT!D2585</f>
        <v>5.8459000000000003</v>
      </c>
      <c r="C2582" s="2">
        <f t="shared" si="317"/>
        <v>2.7900000000000702E-2</v>
      </c>
      <c r="D2582" s="2">
        <f t="shared" si="318"/>
        <v>5.8217400000000001</v>
      </c>
      <c r="E2582" s="2">
        <f t="shared" si="320"/>
        <v>5.7836499999999988</v>
      </c>
      <c r="F2582" s="2">
        <f t="shared" si="321"/>
        <v>5.7460050000000003</v>
      </c>
      <c r="G2582" s="2">
        <f t="shared" si="315"/>
        <v>5.806522000000002</v>
      </c>
      <c r="H2582" s="2">
        <f t="shared" si="319"/>
        <v>5.8698984999999979</v>
      </c>
      <c r="I2582" s="2">
        <f t="array" ref="I2582">SUMPRODUCT(B2566:B2585, (ROW(B2566:B2585)-ROW(B2566)+1)) / (20*21/2)</f>
        <v>5.8702638095238093</v>
      </c>
      <c r="J2582" s="2">
        <f t="shared" si="322"/>
        <v>5.7758068096625799</v>
      </c>
      <c r="K2582" s="2">
        <f t="shared" si="316"/>
        <v>5.7943061923719545</v>
      </c>
    </row>
    <row r="2583" spans="1:11" ht="13.5" x14ac:dyDescent="0.25">
      <c r="A2583" s="3">
        <f>TITRES_STAT!B2586</f>
        <v>45768</v>
      </c>
      <c r="B2583" s="6">
        <f>TITRES_STAT!D2586</f>
        <v>5.8924000000000003</v>
      </c>
      <c r="C2583" s="2">
        <f t="shared" si="317"/>
        <v>4.6499999999999986E-2</v>
      </c>
      <c r="D2583" s="2">
        <f t="shared" si="318"/>
        <v>5.8329000000000004</v>
      </c>
      <c r="E2583" s="2">
        <f t="shared" si="320"/>
        <v>5.7966600000000001</v>
      </c>
      <c r="F2583" s="2">
        <f t="shared" si="321"/>
        <v>5.755300000000001</v>
      </c>
      <c r="G2583" s="2">
        <f t="shared" si="315"/>
        <v>5.8055920000000025</v>
      </c>
      <c r="H2583" s="2">
        <f t="shared" si="319"/>
        <v>5.8712924999999982</v>
      </c>
      <c r="I2583" s="2">
        <f t="array" ref="I2583">SUMPRODUCT(B2567:B2586, (ROW(B2567:B2586)-ROW(B2567)+1)) / (20*21/2)</f>
        <v>5.9101861904761899</v>
      </c>
      <c r="J2583" s="2">
        <f t="shared" si="322"/>
        <v>5.7869109230280484</v>
      </c>
      <c r="K2583" s="2">
        <f t="shared" si="316"/>
        <v>5.7981530083573682</v>
      </c>
    </row>
    <row r="2584" spans="1:11" ht="13.5" x14ac:dyDescent="0.25">
      <c r="A2584" s="3">
        <f>TITRES_STAT!B2587</f>
        <v>45769</v>
      </c>
      <c r="B2584" s="6">
        <f>TITRES_STAT!D2587</f>
        <v>6.2270000000000003</v>
      </c>
      <c r="C2584" s="2">
        <f t="shared" si="317"/>
        <v>0.33460000000000001</v>
      </c>
      <c r="D2584" s="2">
        <f t="shared" si="318"/>
        <v>5.92584</v>
      </c>
      <c r="E2584" s="2">
        <f t="shared" si="320"/>
        <v>5.8477800000000002</v>
      </c>
      <c r="F2584" s="2">
        <f t="shared" si="321"/>
        <v>5.7813250000000007</v>
      </c>
      <c r="G2584" s="2">
        <f t="shared" si="315"/>
        <v>5.8113540000000024</v>
      </c>
      <c r="H2584" s="2">
        <f t="shared" si="319"/>
        <v>5.8740809999999986</v>
      </c>
      <c r="I2584" s="2">
        <f t="array" ref="I2584">SUMPRODUCT(B2568:B2587, (ROW(B2568:B2587)-ROW(B2568)+1)) / (20*21/2)</f>
        <v>5.9363909523809539</v>
      </c>
      <c r="J2584" s="2">
        <f t="shared" si="322"/>
        <v>5.8288241684539486</v>
      </c>
      <c r="K2584" s="2">
        <f t="shared" si="316"/>
        <v>5.8149705374413925</v>
      </c>
    </row>
    <row r="2585" spans="1:11" ht="13.5" x14ac:dyDescent="0.25">
      <c r="A2585" s="3">
        <f>TITRES_STAT!B2588</f>
        <v>45770</v>
      </c>
      <c r="B2585" s="6">
        <f>TITRES_STAT!D2588</f>
        <v>6.2270000000000003</v>
      </c>
      <c r="C2585" s="2">
        <f t="shared" si="317"/>
        <v>0</v>
      </c>
      <c r="D2585" s="2">
        <f t="shared" si="318"/>
        <v>6.0020600000000002</v>
      </c>
      <c r="E2585" s="2">
        <f t="shared" si="320"/>
        <v>5.903550000000001</v>
      </c>
      <c r="F2585" s="2">
        <f t="shared" si="321"/>
        <v>5.8078149999999997</v>
      </c>
      <c r="G2585" s="2">
        <f t="shared" si="315"/>
        <v>5.8178600000000014</v>
      </c>
      <c r="H2585" s="2">
        <f t="shared" si="319"/>
        <v>5.8768694999999989</v>
      </c>
      <c r="I2585" s="2">
        <f t="array" ref="I2585">SUMPRODUCT(B2569:B2588, (ROW(B2569:B2588)-ROW(B2569)+1)) / (20*21/2)</f>
        <v>5.9606038095238105</v>
      </c>
      <c r="J2585" s="2">
        <f t="shared" si="322"/>
        <v>5.8667456762202388</v>
      </c>
      <c r="K2585" s="2">
        <f t="shared" si="316"/>
        <v>5.8311285555809453</v>
      </c>
    </row>
    <row r="2586" spans="1:11" ht="13.5" x14ac:dyDescent="0.25">
      <c r="A2586" s="3">
        <f>TITRES_STAT!B2589</f>
        <v>45771</v>
      </c>
      <c r="B2586" s="6">
        <f>TITRES_STAT!D2589</f>
        <v>6.2270000000000003</v>
      </c>
      <c r="C2586" s="2">
        <f t="shared" si="317"/>
        <v>0</v>
      </c>
      <c r="D2586" s="2">
        <f t="shared" si="318"/>
        <v>6.0838599999999996</v>
      </c>
      <c r="E2586" s="2">
        <f t="shared" si="320"/>
        <v>5.9453700000000014</v>
      </c>
      <c r="F2586" s="2">
        <f t="shared" si="321"/>
        <v>5.8310499999999994</v>
      </c>
      <c r="G2586" s="2">
        <f t="shared" si="315"/>
        <v>5.8245519999999997</v>
      </c>
      <c r="H2586" s="2">
        <f t="shared" si="319"/>
        <v>5.8792859999999987</v>
      </c>
      <c r="I2586" s="2">
        <f t="array" ref="I2586">SUMPRODUCT(B2570:B2589, (ROW(B2570:B2589)-ROW(B2570)+1)) / (20*21/2)</f>
        <v>5.9854723809523822</v>
      </c>
      <c r="J2586" s="2">
        <f t="shared" si="322"/>
        <v>5.9010556118183111</v>
      </c>
      <c r="K2586" s="2">
        <f t="shared" si="316"/>
        <v>5.8466529259503197</v>
      </c>
    </row>
    <row r="2587" spans="1:11" ht="13.5" x14ac:dyDescent="0.25">
      <c r="A2587" s="3">
        <f>TITRES_STAT!B2590</f>
        <v>45772</v>
      </c>
      <c r="B2587" s="6">
        <f>TITRES_STAT!D2590</f>
        <v>6.1062000000000003</v>
      </c>
      <c r="C2587" s="2">
        <f t="shared" si="317"/>
        <v>-0.12080000000000002</v>
      </c>
      <c r="D2587" s="2">
        <f t="shared" si="318"/>
        <v>6.1359200000000005</v>
      </c>
      <c r="E2587" s="2">
        <f t="shared" si="320"/>
        <v>5.9788300000000003</v>
      </c>
      <c r="F2587" s="2">
        <f t="shared" si="321"/>
        <v>5.8519649999999999</v>
      </c>
      <c r="G2587" s="2">
        <f t="shared" si="315"/>
        <v>5.8305000000000016</v>
      </c>
      <c r="H2587" s="2">
        <f t="shared" si="319"/>
        <v>5.8810519999999986</v>
      </c>
      <c r="I2587" s="2">
        <f t="array" ref="I2587">SUMPRODUCT(B2571:B2590, (ROW(B2571:B2590)-ROW(B2571)+1)) / (20*21/2)</f>
        <v>6.0064547619047612</v>
      </c>
      <c r="J2587" s="2">
        <f t="shared" si="322"/>
        <v>5.9205931725975196</v>
      </c>
      <c r="K2587" s="2">
        <f t="shared" si="316"/>
        <v>5.8568312425797187</v>
      </c>
    </row>
    <row r="2588" spans="1:11" ht="13.5" x14ac:dyDescent="0.25">
      <c r="A2588" s="3">
        <f>TITRES_STAT!B2591</f>
        <v>45775</v>
      </c>
      <c r="B2588" s="6">
        <f>TITRES_STAT!D2591</f>
        <v>6.1062000000000003</v>
      </c>
      <c r="C2588" s="2">
        <f t="shared" si="317"/>
        <v>0</v>
      </c>
      <c r="D2588" s="2">
        <f t="shared" si="318"/>
        <v>6.1786800000000008</v>
      </c>
      <c r="E2588" s="2">
        <f t="shared" si="320"/>
        <v>6.005790000000002</v>
      </c>
      <c r="F2588" s="2">
        <f t="shared" si="321"/>
        <v>5.8728800000000003</v>
      </c>
      <c r="G2588" s="2">
        <f t="shared" si="315"/>
        <v>5.8332900000000008</v>
      </c>
      <c r="H2588" s="2">
        <f t="shared" si="319"/>
        <v>5.8827714999999978</v>
      </c>
      <c r="I2588" s="2">
        <f t="array" ref="I2588">SUMPRODUCT(B2572:B2591, (ROW(B2572:B2591)-ROW(B2572)+1)) / (20*21/2)</f>
        <v>6.0186695238095238</v>
      </c>
      <c r="J2588" s="2">
        <f t="shared" si="322"/>
        <v>5.9382700133025175</v>
      </c>
      <c r="K2588" s="2">
        <f t="shared" si="316"/>
        <v>5.866610409537377</v>
      </c>
    </row>
    <row r="2589" spans="1:11" ht="13.5" x14ac:dyDescent="0.25">
      <c r="A2589" s="3">
        <f>TITRES_STAT!B2592</f>
        <v>45776</v>
      </c>
      <c r="B2589" s="6">
        <f>TITRES_STAT!D2592</f>
        <v>6.1340000000000003</v>
      </c>
      <c r="C2589" s="2">
        <f t="shared" si="317"/>
        <v>2.7800000000000047E-2</v>
      </c>
      <c r="D2589" s="2">
        <f t="shared" si="318"/>
        <v>6.1600800000000007</v>
      </c>
      <c r="E2589" s="2">
        <f t="shared" si="320"/>
        <v>6.0429600000000008</v>
      </c>
      <c r="F2589" s="2">
        <f t="shared" si="321"/>
        <v>5.8951849999999997</v>
      </c>
      <c r="G2589" s="2">
        <f t="shared" si="315"/>
        <v>5.8366360000000022</v>
      </c>
      <c r="H2589" s="2">
        <f t="shared" si="319"/>
        <v>5.884211999999998</v>
      </c>
      <c r="I2589" s="2">
        <f t="array" ref="I2589">SUMPRODUCT(B2573:B2592, (ROW(B2573:B2592)-ROW(B2573)+1)) / (20*21/2)</f>
        <v>6.028449523809523</v>
      </c>
      <c r="J2589" s="2">
        <f t="shared" si="322"/>
        <v>5.9569109644165632</v>
      </c>
      <c r="K2589" s="2">
        <f t="shared" si="316"/>
        <v>5.8770962758300289</v>
      </c>
    </row>
    <row r="2590" spans="1:11" ht="13.5" x14ac:dyDescent="0.25">
      <c r="A2590" s="3">
        <f>TITRES_STAT!B2593</f>
        <v>45777</v>
      </c>
      <c r="B2590" s="6">
        <f>TITRES_STAT!D2593</f>
        <v>6.1154999999999999</v>
      </c>
      <c r="C2590" s="2">
        <f t="shared" si="317"/>
        <v>-1.8500000000000405E-2</v>
      </c>
      <c r="D2590" s="2">
        <f t="shared" si="318"/>
        <v>6.1377800000000011</v>
      </c>
      <c r="E2590" s="2">
        <f t="shared" si="320"/>
        <v>6.0699200000000006</v>
      </c>
      <c r="F2590" s="2">
        <f t="shared" si="321"/>
        <v>5.9128449999999999</v>
      </c>
      <c r="G2590" s="2">
        <f t="shared" si="315"/>
        <v>5.8399820000000027</v>
      </c>
      <c r="H2590" s="2">
        <f t="shared" si="319"/>
        <v>5.8855599999999981</v>
      </c>
      <c r="I2590" s="2">
        <f t="array" ref="I2590">SUMPRODUCT(B2574:B2593, (ROW(B2574:B2593)-ROW(B2574)+1)) / (20*21/2)</f>
        <v>6.0444747619047616</v>
      </c>
      <c r="J2590" s="2">
        <f t="shared" si="322"/>
        <v>5.9720146820911761</v>
      </c>
      <c r="K2590" s="2">
        <f t="shared" si="316"/>
        <v>5.8864454414837537</v>
      </c>
    </row>
    <row r="2591" spans="1:11" ht="13.5" x14ac:dyDescent="0.25">
      <c r="A2591" s="3">
        <f>TITRES_STAT!B2594</f>
        <v>45779</v>
      </c>
      <c r="B2591" s="6">
        <f>TITRES_STAT!D2594</f>
        <v>6.0411000000000001</v>
      </c>
      <c r="C2591" s="2">
        <f t="shared" si="317"/>
        <v>-7.43999999999998E-2</v>
      </c>
      <c r="D2591" s="2">
        <f t="shared" si="318"/>
        <v>6.1006000000000009</v>
      </c>
      <c r="E2591" s="2">
        <f t="shared" si="320"/>
        <v>6.0922299999999998</v>
      </c>
      <c r="F2591" s="2">
        <f t="shared" si="321"/>
        <v>5.9291099999999997</v>
      </c>
      <c r="G2591" s="2">
        <f t="shared" si="315"/>
        <v>5.8414700000000037</v>
      </c>
      <c r="H2591" s="2">
        <f t="shared" si="319"/>
        <v>5.8865824999999976</v>
      </c>
      <c r="I2591" s="2">
        <f t="array" ref="I2591">SUMPRODUCT(B2575:B2594, (ROW(B2575:B2594)-ROW(B2575)+1)) / (20*21/2)</f>
        <v>6.0588180952380952</v>
      </c>
      <c r="J2591" s="2">
        <f t="shared" si="322"/>
        <v>5.9785942361777309</v>
      </c>
      <c r="K2591" s="2">
        <f t="shared" si="316"/>
        <v>5.8925103261314495</v>
      </c>
    </row>
    <row r="2592" spans="1:11" ht="13.5" x14ac:dyDescent="0.25">
      <c r="A2592" s="3">
        <f>TITRES_STAT!B2595</f>
        <v>45782</v>
      </c>
      <c r="B2592" s="6">
        <f>TITRES_STAT!D2595</f>
        <v>6.0317999999999996</v>
      </c>
      <c r="C2592" s="2">
        <f t="shared" si="317"/>
        <v>-9.3000000000005301E-3</v>
      </c>
      <c r="D2592" s="2">
        <f t="shared" si="318"/>
        <v>6.0857200000000002</v>
      </c>
      <c r="E2592" s="2">
        <f t="shared" si="320"/>
        <v>6.1108199999999995</v>
      </c>
      <c r="F2592" s="2">
        <f t="shared" si="321"/>
        <v>5.947235</v>
      </c>
      <c r="G2592" s="2">
        <f t="shared" si="315"/>
        <v>5.8440720000000006</v>
      </c>
      <c r="H2592" s="2">
        <f t="shared" si="319"/>
        <v>5.8875584999999964</v>
      </c>
      <c r="I2592" s="2">
        <f t="array" ref="I2592">SUMPRODUCT(B2576:B2595, (ROW(B2576:B2595)-ROW(B2576)+1)) / (20*21/2)</f>
        <v>6.0721342857142862</v>
      </c>
      <c r="J2592" s="2">
        <f t="shared" si="322"/>
        <v>5.9836614517798514</v>
      </c>
      <c r="K2592" s="2">
        <f t="shared" si="316"/>
        <v>5.8979726662831577</v>
      </c>
    </row>
    <row r="2593" spans="1:11" ht="13.5" x14ac:dyDescent="0.25">
      <c r="A2593" s="3">
        <f>TITRES_STAT!B2596</f>
        <v>45783</v>
      </c>
      <c r="B2593" s="6">
        <f>TITRES_STAT!D2596</f>
        <v>6.1154999999999999</v>
      </c>
      <c r="C2593" s="2">
        <f t="shared" si="317"/>
        <v>8.370000000000033E-2</v>
      </c>
      <c r="D2593" s="2">
        <f t="shared" si="318"/>
        <v>6.0875800000000009</v>
      </c>
      <c r="E2593" s="2">
        <f t="shared" si="320"/>
        <v>6.1331299999999995</v>
      </c>
      <c r="F2593" s="2">
        <f t="shared" si="321"/>
        <v>5.9648950000000003</v>
      </c>
      <c r="G2593" s="2">
        <f t="shared" si="315"/>
        <v>5.8485340000000017</v>
      </c>
      <c r="H2593" s="2">
        <f t="shared" si="319"/>
        <v>5.8886739999999973</v>
      </c>
      <c r="I2593" s="2">
        <f t="array" ref="I2593">SUMPRODUCT(B2577:B2596, (ROW(B2577:B2596)-ROW(B2577)+1)) / (20*21/2)</f>
        <v>6.083281904761904</v>
      </c>
      <c r="J2593" s="2">
        <f t="shared" si="322"/>
        <v>5.9962175039912937</v>
      </c>
      <c r="K2593" s="2">
        <f t="shared" si="316"/>
        <v>5.9065031499583283</v>
      </c>
    </row>
    <row r="2594" spans="1:11" ht="13.5" x14ac:dyDescent="0.25">
      <c r="A2594" s="3">
        <f>TITRES_STAT!B2597</f>
        <v>45784</v>
      </c>
      <c r="B2594" s="6">
        <f>TITRES_STAT!D2597</f>
        <v>6.1154999999999999</v>
      </c>
      <c r="C2594" s="2">
        <f t="shared" si="317"/>
        <v>0</v>
      </c>
      <c r="D2594" s="2">
        <f t="shared" si="318"/>
        <v>6.0838800000000006</v>
      </c>
      <c r="E2594" s="2">
        <f t="shared" si="320"/>
        <v>6.1219799999999989</v>
      </c>
      <c r="F2594" s="2">
        <f t="shared" si="321"/>
        <v>5.9848800000000004</v>
      </c>
      <c r="G2594" s="2">
        <f t="shared" si="315"/>
        <v>5.852996000000001</v>
      </c>
      <c r="H2594" s="2">
        <f t="shared" si="319"/>
        <v>5.8899754999999994</v>
      </c>
      <c r="I2594" s="2">
        <f t="array" ref="I2594">SUMPRODUCT(B2578:B2597, (ROW(B2578:B2597)-ROW(B2578)+1)) / (20*21/2)</f>
        <v>6.1008966666666655</v>
      </c>
      <c r="J2594" s="2">
        <f t="shared" si="322"/>
        <v>6.0075777417064087</v>
      </c>
      <c r="K2594" s="2">
        <f t="shared" si="316"/>
        <v>5.9146991048619233</v>
      </c>
    </row>
    <row r="2595" spans="1:11" ht="13.5" x14ac:dyDescent="0.25">
      <c r="A2595" s="3">
        <f>TITRES_STAT!B2598</f>
        <v>45785</v>
      </c>
      <c r="B2595" s="6">
        <f>TITRES_STAT!D2598</f>
        <v>6.1246999999999998</v>
      </c>
      <c r="C2595" s="2">
        <f t="shared" si="317"/>
        <v>9.1999999999998749E-3</v>
      </c>
      <c r="D2595" s="2">
        <f t="shared" si="318"/>
        <v>6.0857200000000002</v>
      </c>
      <c r="E2595" s="2">
        <f t="shared" si="320"/>
        <v>6.1117499999999989</v>
      </c>
      <c r="F2595" s="2">
        <f t="shared" si="321"/>
        <v>6.0076500000000008</v>
      </c>
      <c r="G2595" s="2">
        <f t="shared" si="315"/>
        <v>5.8591300000000013</v>
      </c>
      <c r="H2595" s="2">
        <f t="shared" si="319"/>
        <v>5.8913229999999999</v>
      </c>
      <c r="I2595" s="2">
        <f t="array" ref="I2595">SUMPRODUCT(B2579:B2598, (ROW(B2579:B2598)-ROW(B2579)+1)) / (20*21/2)</f>
        <v>6.121745714285713</v>
      </c>
      <c r="J2595" s="2">
        <f t="shared" si="322"/>
        <v>6.0187322424962746</v>
      </c>
      <c r="K2595" s="2">
        <f t="shared" si="316"/>
        <v>5.9229344340830243</v>
      </c>
    </row>
    <row r="2596" spans="1:11" ht="13.5" x14ac:dyDescent="0.25">
      <c r="A2596" s="3">
        <f>TITRES_STAT!B2599</f>
        <v>45786</v>
      </c>
      <c r="B2596" s="6">
        <f>TITRES_STAT!D2599</f>
        <v>6.1246999999999998</v>
      </c>
      <c r="C2596" s="2">
        <f t="shared" si="317"/>
        <v>0</v>
      </c>
      <c r="D2596" s="2">
        <f t="shared" si="318"/>
        <v>6.1024399999999996</v>
      </c>
      <c r="E2596" s="2">
        <f t="shared" si="320"/>
        <v>6.1015199999999989</v>
      </c>
      <c r="F2596" s="2">
        <f t="shared" si="321"/>
        <v>6.0234450000000006</v>
      </c>
      <c r="G2596" s="2">
        <f t="shared" si="315"/>
        <v>5.8654480000000015</v>
      </c>
      <c r="H2596" s="2">
        <f t="shared" si="319"/>
        <v>5.8927635</v>
      </c>
      <c r="I2596" s="2">
        <f t="array" ref="I2596">SUMPRODUCT(B2580:B2599, (ROW(B2580:B2599)-ROW(B2580)+1)) / (20*21/2)</f>
        <v>6.1334728571428565</v>
      </c>
      <c r="J2596" s="2">
        <f t="shared" si="322"/>
        <v>6.0288244098775818</v>
      </c>
      <c r="K2596" s="2">
        <f t="shared" si="316"/>
        <v>5.9308468092170239</v>
      </c>
    </row>
    <row r="2597" spans="1:11" ht="13.5" x14ac:dyDescent="0.25">
      <c r="A2597" s="3">
        <f>TITRES_STAT!B2600</f>
        <v>45789</v>
      </c>
      <c r="B2597" s="6">
        <f>TITRES_STAT!D2600</f>
        <v>6.2084000000000001</v>
      </c>
      <c r="C2597" s="2">
        <f t="shared" si="317"/>
        <v>8.370000000000033E-2</v>
      </c>
      <c r="D2597" s="2">
        <f t="shared" si="318"/>
        <v>6.1377600000000001</v>
      </c>
      <c r="E2597" s="2">
        <f t="shared" si="320"/>
        <v>6.1117399999999993</v>
      </c>
      <c r="F2597" s="2">
        <f t="shared" si="321"/>
        <v>6.0452850000000007</v>
      </c>
      <c r="G2597" s="2">
        <f t="shared" si="315"/>
        <v>5.8734400000000004</v>
      </c>
      <c r="H2597" s="2">
        <f t="shared" si="319"/>
        <v>5.8946225000000005</v>
      </c>
      <c r="I2597" s="2">
        <f t="array" ref="I2597">SUMPRODUCT(B2581:B2600, (ROW(B2581:B2600)-ROW(B2581)+1)) / (20*21/2)</f>
        <v>6.1502499999999989</v>
      </c>
      <c r="J2597" s="2">
        <f t="shared" si="322"/>
        <v>6.0459268470320975</v>
      </c>
      <c r="K2597" s="2">
        <f t="shared" si="316"/>
        <v>5.9417312480712585</v>
      </c>
    </row>
    <row r="2598" spans="1:11" ht="13.5" x14ac:dyDescent="0.25">
      <c r="A2598" s="3">
        <f>TITRES_STAT!B2601</f>
        <v>45790</v>
      </c>
      <c r="B2598" s="6">
        <f>TITRES_STAT!D2601</f>
        <v>6.2641999999999998</v>
      </c>
      <c r="C2598" s="2">
        <f t="shared" si="317"/>
        <v>5.5799999999999628E-2</v>
      </c>
      <c r="D2598" s="2">
        <f t="shared" si="318"/>
        <v>6.1674999999999995</v>
      </c>
      <c r="E2598" s="2">
        <f t="shared" si="320"/>
        <v>6.1275399999999998</v>
      </c>
      <c r="F2598" s="2">
        <f t="shared" si="321"/>
        <v>6.0666650000000013</v>
      </c>
      <c r="G2598" s="2">
        <f t="shared" si="315"/>
        <v>5.8834780000000011</v>
      </c>
      <c r="H2598" s="2">
        <f t="shared" si="319"/>
        <v>5.8966675000000013</v>
      </c>
      <c r="I2598" s="2">
        <f t="array" ref="I2598">SUMPRODUCT(B2582:B2601, (ROW(B2582:B2601)-ROW(B2582)+1)) / (20*21/2)</f>
        <v>6.1650352380952382</v>
      </c>
      <c r="J2598" s="2">
        <f t="shared" si="322"/>
        <v>6.0667147663623737</v>
      </c>
      <c r="K2598" s="2">
        <f t="shared" si="316"/>
        <v>5.9543770814802288</v>
      </c>
    </row>
    <row r="2599" spans="1:11" ht="13.5" x14ac:dyDescent="0.25">
      <c r="A2599" s="3">
        <f>TITRES_STAT!B2602</f>
        <v>45791</v>
      </c>
      <c r="B2599" s="6">
        <f>TITRES_STAT!D2602</f>
        <v>6.1898</v>
      </c>
      <c r="C2599" s="2">
        <f t="shared" si="317"/>
        <v>-7.43999999999998E-2</v>
      </c>
      <c r="D2599" s="2">
        <f t="shared" si="318"/>
        <v>6.1823600000000001</v>
      </c>
      <c r="E2599" s="2">
        <f t="shared" si="320"/>
        <v>6.1331199999999999</v>
      </c>
      <c r="F2599" s="2">
        <f t="shared" si="321"/>
        <v>6.0880400000000012</v>
      </c>
      <c r="G2599" s="2">
        <f t="shared" si="315"/>
        <v>5.8910980000000022</v>
      </c>
      <c r="H2599" s="2">
        <f t="shared" si="319"/>
        <v>5.8983405000000015</v>
      </c>
      <c r="I2599" s="2">
        <f t="array" ref="I2599">SUMPRODUCT(B2583:B2602, (ROW(B2583:B2602)-ROW(B2583)+1)) / (20*21/2)</f>
        <v>6.1776957142857141</v>
      </c>
      <c r="J2599" s="2">
        <f t="shared" si="322"/>
        <v>6.0784371695659578</v>
      </c>
      <c r="K2599" s="2">
        <f t="shared" si="316"/>
        <v>5.9636093527947303</v>
      </c>
    </row>
    <row r="2600" spans="1:11" ht="13.5" x14ac:dyDescent="0.25">
      <c r="A2600" s="3">
        <f>TITRES_STAT!B2603</f>
        <v>45792</v>
      </c>
      <c r="B2600" s="6">
        <f>TITRES_STAT!D2603</f>
        <v>6.2641999999999998</v>
      </c>
      <c r="C2600" s="2">
        <f t="shared" si="317"/>
        <v>7.43999999999998E-2</v>
      </c>
      <c r="D2600" s="2">
        <f t="shared" si="318"/>
        <v>6.2102599999999999</v>
      </c>
      <c r="E2600" s="2">
        <f t="shared" si="320"/>
        <v>6.1479900000000001</v>
      </c>
      <c r="F2600" s="2">
        <f t="shared" si="321"/>
        <v>6.1089550000000008</v>
      </c>
      <c r="G2600" s="2">
        <f t="shared" si="315"/>
        <v>5.8992780000000016</v>
      </c>
      <c r="H2600" s="2">
        <f t="shared" si="319"/>
        <v>5.9001530000000013</v>
      </c>
      <c r="I2600" s="2">
        <f t="array" ref="I2600">SUMPRODUCT(B2584:B2603, (ROW(B2584:B2603)-ROW(B2584)+1)) / (20*21/2)</f>
        <v>6.1759642857142847</v>
      </c>
      <c r="J2600" s="2">
        <f t="shared" si="322"/>
        <v>6.0961288677025331</v>
      </c>
      <c r="K2600" s="2">
        <f t="shared" si="316"/>
        <v>5.9753972213125843</v>
      </c>
    </row>
    <row r="2601" spans="1:11" ht="13.5" x14ac:dyDescent="0.25">
      <c r="A2601" s="3">
        <f>TITRES_STAT!B2604</f>
        <v>45793</v>
      </c>
      <c r="B2601" s="6">
        <f>TITRES_STAT!D2604</f>
        <v>6.2641999999999998</v>
      </c>
      <c r="C2601" s="2">
        <f t="shared" si="317"/>
        <v>0</v>
      </c>
      <c r="D2601" s="2">
        <f t="shared" si="318"/>
        <v>6.2381599999999988</v>
      </c>
      <c r="E2601" s="2">
        <f t="shared" si="320"/>
        <v>6.1703000000000001</v>
      </c>
      <c r="F2601" s="2">
        <f t="shared" si="321"/>
        <v>6.1312650000000009</v>
      </c>
      <c r="G2601" s="2">
        <f t="shared" si="315"/>
        <v>5.9083860000000019</v>
      </c>
      <c r="H2601" s="2">
        <f t="shared" si="319"/>
        <v>5.9019655000000011</v>
      </c>
      <c r="I2601" s="2">
        <f t="array" ref="I2601">SUMPRODUCT(B2585:B2604, (ROW(B2585:B2604)-ROW(B2585)+1)) / (20*21/2)</f>
        <v>6.1775109523809535</v>
      </c>
      <c r="J2601" s="2">
        <f t="shared" si="322"/>
        <v>6.1121356422070541</v>
      </c>
      <c r="K2601" s="2">
        <f t="shared" si="316"/>
        <v>5.986722820476797</v>
      </c>
    </row>
    <row r="2602" spans="1:11" ht="13.5" x14ac:dyDescent="0.25">
      <c r="A2602" s="3">
        <f>TITRES_STAT!B2605</f>
        <v>45796</v>
      </c>
      <c r="B2602" s="6">
        <f>TITRES_STAT!D2605</f>
        <v>6.2641999999999998</v>
      </c>
      <c r="C2602" s="2">
        <f t="shared" si="317"/>
        <v>0</v>
      </c>
      <c r="D2602" s="2">
        <f t="shared" si="318"/>
        <v>6.2493199999999991</v>
      </c>
      <c r="E2602" s="2">
        <f t="shared" si="320"/>
        <v>6.1935400000000005</v>
      </c>
      <c r="F2602" s="2">
        <f t="shared" si="321"/>
        <v>6.1521800000000004</v>
      </c>
      <c r="G2602" s="2">
        <f t="shared" si="315"/>
        <v>5.9167520000000016</v>
      </c>
      <c r="H2602" s="2">
        <f t="shared" si="319"/>
        <v>5.9037780000000017</v>
      </c>
      <c r="I2602" s="2">
        <f t="array" ref="I2602">SUMPRODUCT(B2586:B2605, (ROW(B2586:B2605)-ROW(B2586)+1)) / (20*21/2)</f>
        <v>6.1854790476190482</v>
      </c>
      <c r="J2602" s="2">
        <f t="shared" si="322"/>
        <v>6.1266179619968586</v>
      </c>
      <c r="K2602" s="2">
        <f t="shared" si="316"/>
        <v>5.9976042784973149</v>
      </c>
    </row>
    <row r="2603" spans="1:11" ht="13.5" x14ac:dyDescent="0.25">
      <c r="A2603" s="3">
        <f>TITRES_STAT!B2606</f>
        <v>45797</v>
      </c>
      <c r="B2603" s="6">
        <f>TITRES_STAT!D2606</f>
        <v>6.1340000000000003</v>
      </c>
      <c r="C2603" s="2">
        <f t="shared" si="317"/>
        <v>-0.13019999999999943</v>
      </c>
      <c r="D2603" s="2">
        <f t="shared" si="318"/>
        <v>6.2232799999999999</v>
      </c>
      <c r="E2603" s="2">
        <f t="shared" si="320"/>
        <v>6.1953900000000006</v>
      </c>
      <c r="F2603" s="2">
        <f t="shared" si="321"/>
        <v>6.1642600000000005</v>
      </c>
      <c r="G2603" s="2">
        <f t="shared" si="315"/>
        <v>5.9232560000000012</v>
      </c>
      <c r="H2603" s="2">
        <f t="shared" si="319"/>
        <v>5.9054505000000033</v>
      </c>
      <c r="I2603" s="2">
        <f t="array" ref="I2603">SUMPRODUCT(B2587:B2606, (ROW(B2587:B2606)-ROW(B2587)+1)) / (20*21/2)</f>
        <v>6.1951299999999998</v>
      </c>
      <c r="J2603" s="2">
        <f t="shared" si="322"/>
        <v>6.1273210132352531</v>
      </c>
      <c r="K2603" s="2">
        <f t="shared" si="316"/>
        <v>6.0029531303209493</v>
      </c>
    </row>
    <row r="2604" spans="1:11" ht="13.5" x14ac:dyDescent="0.25">
      <c r="A2604" s="3">
        <f>TITRES_STAT!B2607</f>
        <v>45798</v>
      </c>
      <c r="B2604" s="6">
        <f>TITRES_STAT!D2607</f>
        <v>6.1805000000000003</v>
      </c>
      <c r="C2604" s="2">
        <f t="shared" si="317"/>
        <v>4.6499999999999986E-2</v>
      </c>
      <c r="D2604" s="2">
        <f t="shared" si="318"/>
        <v>6.2214200000000002</v>
      </c>
      <c r="E2604" s="2">
        <f t="shared" si="320"/>
        <v>6.2018900000000006</v>
      </c>
      <c r="F2604" s="2">
        <f t="shared" si="321"/>
        <v>6.1619350000000006</v>
      </c>
      <c r="G2604" s="2">
        <f t="shared" si="315"/>
        <v>5.930690000000002</v>
      </c>
      <c r="H2604" s="2">
        <f t="shared" si="319"/>
        <v>5.9068910000000017</v>
      </c>
      <c r="I2604" s="2">
        <f t="array" ref="I2604">SUMPRODUCT(B2588:B2607, (ROW(B2588:B2607)-ROW(B2588)+1)) / (20*21/2)</f>
        <v>6.2046038095238103</v>
      </c>
      <c r="J2604" s="2">
        <f t="shared" si="322"/>
        <v>6.1323856786414197</v>
      </c>
      <c r="K2604" s="2">
        <f t="shared" si="316"/>
        <v>6.0099157526613043</v>
      </c>
    </row>
    <row r="2605" spans="1:11" ht="13.5" x14ac:dyDescent="0.25">
      <c r="A2605" s="3">
        <f>TITRES_STAT!B2608</f>
        <v>45799</v>
      </c>
      <c r="B2605" s="6">
        <f>TITRES_STAT!D2608</f>
        <v>6.2455999999999996</v>
      </c>
      <c r="C2605" s="2">
        <f t="shared" si="317"/>
        <v>6.509999999999927E-2</v>
      </c>
      <c r="D2605" s="2">
        <f t="shared" si="318"/>
        <v>6.2176999999999998</v>
      </c>
      <c r="E2605" s="2">
        <f t="shared" si="320"/>
        <v>6.2139800000000012</v>
      </c>
      <c r="F2605" s="2">
        <f t="shared" si="321"/>
        <v>6.162865</v>
      </c>
      <c r="G2605" s="2">
        <f t="shared" si="315"/>
        <v>5.9392420000000019</v>
      </c>
      <c r="H2605" s="2">
        <f t="shared" si="319"/>
        <v>5.9086570000000016</v>
      </c>
      <c r="I2605" s="2">
        <f t="array" ref="I2605">SUMPRODUCT(B2589:B2608, (ROW(B2589:B2608)-ROW(B2589)+1)) / (20*21/2)</f>
        <v>6.213325238095238</v>
      </c>
      <c r="J2605" s="2">
        <f t="shared" si="322"/>
        <v>6.1431679949612841</v>
      </c>
      <c r="K2605" s="2">
        <f t="shared" si="316"/>
        <v>6.0191582721647832</v>
      </c>
    </row>
    <row r="2606" spans="1:11" ht="13.5" x14ac:dyDescent="0.25">
      <c r="A2606" s="3">
        <f>TITRES_STAT!B2609</f>
        <v>45800</v>
      </c>
      <c r="B2606" s="6">
        <f>TITRES_STAT!D2609</f>
        <v>6.2641999999999998</v>
      </c>
      <c r="C2606" s="2">
        <f t="shared" si="317"/>
        <v>1.8600000000000172E-2</v>
      </c>
      <c r="D2606" s="2">
        <f t="shared" si="318"/>
        <v>6.2176999999999989</v>
      </c>
      <c r="E2606" s="2">
        <f t="shared" si="320"/>
        <v>6.2279300000000006</v>
      </c>
      <c r="F2606" s="2">
        <f t="shared" si="321"/>
        <v>6.1647249999999998</v>
      </c>
      <c r="G2606" s="2">
        <f t="shared" si="315"/>
        <v>5.9476080000000024</v>
      </c>
      <c r="H2606" s="2">
        <f t="shared" si="319"/>
        <v>5.9105160000000039</v>
      </c>
      <c r="I2606" s="2">
        <f t="array" ref="I2606">SUMPRODUCT(B2590:B2609, (ROW(B2590:B2609)-ROW(B2590)+1)) / (20*21/2)</f>
        <v>6.220408571428572</v>
      </c>
      <c r="J2606" s="2">
        <f t="shared" si="322"/>
        <v>6.1546948525840195</v>
      </c>
      <c r="K2606" s="2">
        <f t="shared" si="316"/>
        <v>6.0287677516877327</v>
      </c>
    </row>
    <row r="2607" spans="1:11" ht="13.5" x14ac:dyDescent="0.25">
      <c r="A2607" s="3">
        <f>TITRES_STAT!B2610</f>
        <v>45803</v>
      </c>
      <c r="B2607" s="6">
        <f>TITRES_STAT!D2610</f>
        <v>6.2641999999999998</v>
      </c>
      <c r="C2607" s="2">
        <f t="shared" si="317"/>
        <v>0</v>
      </c>
      <c r="D2607" s="2">
        <f t="shared" si="318"/>
        <v>6.2176999999999989</v>
      </c>
      <c r="E2607" s="2">
        <f t="shared" si="320"/>
        <v>6.2335100000000008</v>
      </c>
      <c r="F2607" s="2">
        <f t="shared" si="321"/>
        <v>6.172625</v>
      </c>
      <c r="G2607" s="2">
        <f t="shared" si="315"/>
        <v>5.956716000000001</v>
      </c>
      <c r="H2607" s="2">
        <f t="shared" si="319"/>
        <v>5.9125610000000037</v>
      </c>
      <c r="I2607" s="2">
        <f t="array" ref="I2607">SUMPRODUCT(B2591:B2610, (ROW(B2591:B2610)-ROW(B2591)+1)) / (20*21/2)</f>
        <v>6.2260304761904761</v>
      </c>
      <c r="J2607" s="2">
        <f t="shared" si="322"/>
        <v>6.1651239142426846</v>
      </c>
      <c r="K2607" s="2">
        <f t="shared" si="316"/>
        <v>6.0380003888764495</v>
      </c>
    </row>
    <row r="2608" spans="1:11" ht="13.5" x14ac:dyDescent="0.25">
      <c r="A2608" s="3">
        <f>TITRES_STAT!B2611</f>
        <v>45804</v>
      </c>
      <c r="B2608" s="6">
        <f>TITRES_STAT!D2611</f>
        <v>6.2641999999999998</v>
      </c>
      <c r="C2608" s="2">
        <f t="shared" si="317"/>
        <v>0</v>
      </c>
      <c r="D2608" s="2">
        <f t="shared" si="318"/>
        <v>6.2437399999999998</v>
      </c>
      <c r="E2608" s="2">
        <f t="shared" si="320"/>
        <v>6.2335100000000008</v>
      </c>
      <c r="F2608" s="2">
        <f t="shared" si="321"/>
        <v>6.1805250000000003</v>
      </c>
      <c r="G2608" s="2">
        <f t="shared" si="315"/>
        <v>5.9665680000000023</v>
      </c>
      <c r="H2608" s="2">
        <f t="shared" si="319"/>
        <v>5.9146060000000045</v>
      </c>
      <c r="I2608" s="2">
        <f t="array" ref="I2608">SUMPRODUCT(B2592:B2611, (ROW(B2592:B2611)-ROW(B2592)+1)) / (20*21/2)</f>
        <v>6.2310328571428579</v>
      </c>
      <c r="J2608" s="2">
        <f t="shared" si="322"/>
        <v>6.1745597319338579</v>
      </c>
      <c r="K2608" s="2">
        <f t="shared" si="316"/>
        <v>6.0468709618616874</v>
      </c>
    </row>
    <row r="2609" spans="1:11" ht="13.5" x14ac:dyDescent="0.25">
      <c r="A2609" s="3">
        <f>TITRES_STAT!B2612</f>
        <v>45805</v>
      </c>
      <c r="B2609" s="6">
        <f>TITRES_STAT!D2612</f>
        <v>6.2549000000000001</v>
      </c>
      <c r="C2609" s="2">
        <f t="shared" si="317"/>
        <v>-9.2999999999996419E-3</v>
      </c>
      <c r="D2609" s="2">
        <f t="shared" si="318"/>
        <v>6.2586199999999987</v>
      </c>
      <c r="E2609" s="2">
        <f t="shared" si="320"/>
        <v>6.2400200000000003</v>
      </c>
      <c r="F2609" s="2">
        <f t="shared" si="321"/>
        <v>6.1865700000000006</v>
      </c>
      <c r="G2609" s="2">
        <f t="shared" si="315"/>
        <v>5.9756760000000009</v>
      </c>
      <c r="H2609" s="2">
        <f t="shared" si="319"/>
        <v>5.9165580000000038</v>
      </c>
      <c r="I2609" s="2">
        <f t="array" ref="I2609">SUMPRODUCT(B2593:B2612, (ROW(B2593:B2612)-ROW(B2593)+1)) / (20*21/2)</f>
        <v>6.2368328571428568</v>
      </c>
      <c r="J2609" s="2">
        <f t="shared" si="322"/>
        <v>6.1822111860353957</v>
      </c>
      <c r="K2609" s="2">
        <f t="shared" si="316"/>
        <v>6.0550289633573078</v>
      </c>
    </row>
    <row r="2610" spans="1:11" ht="13.5" x14ac:dyDescent="0.25">
      <c r="A2610" s="3">
        <f>TITRES_STAT!B2613</f>
        <v>45806</v>
      </c>
      <c r="B2610" s="6">
        <f>TITRES_STAT!D2613</f>
        <v>6.2455999999999996</v>
      </c>
      <c r="C2610" s="2">
        <f t="shared" si="317"/>
        <v>-9.3000000000005301E-3</v>
      </c>
      <c r="D2610" s="2">
        <f t="shared" si="318"/>
        <v>6.2586199999999996</v>
      </c>
      <c r="E2610" s="2">
        <f t="shared" si="320"/>
        <v>6.2381600000000006</v>
      </c>
      <c r="F2610" s="2">
        <f t="shared" si="321"/>
        <v>6.1930750000000003</v>
      </c>
      <c r="G2610" s="2">
        <f t="shared" ref="G2610:G2673" si="323">AVERAGE(B2561:B2610)</f>
        <v>5.9853420000000002</v>
      </c>
      <c r="H2610" s="2">
        <f t="shared" si="319"/>
        <v>5.9184635000000023</v>
      </c>
      <c r="I2610" s="2">
        <f t="array" ref="I2610">SUMPRODUCT(B2594:B2613, (ROW(B2594:B2613)-ROW(B2594)+1)) / (20*21/2)</f>
        <v>6.2415261904761898</v>
      </c>
      <c r="J2610" s="2">
        <f t="shared" si="322"/>
        <v>6.1882482159367864</v>
      </c>
      <c r="K2610" s="2">
        <f t="shared" si="316"/>
        <v>6.0625023373432958</v>
      </c>
    </row>
    <row r="2611" spans="1:11" ht="13.5" x14ac:dyDescent="0.25">
      <c r="A2611" s="3">
        <f>TITRES_STAT!B2614</f>
        <v>45807</v>
      </c>
      <c r="B2611" s="6">
        <f>TITRES_STAT!D2614</f>
        <v>6.2455999999999996</v>
      </c>
      <c r="C2611" s="2">
        <f t="shared" si="317"/>
        <v>0</v>
      </c>
      <c r="D2611" s="2">
        <f t="shared" si="318"/>
        <v>6.2549000000000001</v>
      </c>
      <c r="E2611" s="2">
        <f t="shared" si="320"/>
        <v>6.2363</v>
      </c>
      <c r="F2611" s="2">
        <f t="shared" si="321"/>
        <v>6.2033000000000005</v>
      </c>
      <c r="G2611" s="2">
        <f t="shared" si="323"/>
        <v>5.9953800000000008</v>
      </c>
      <c r="H2611" s="2">
        <f t="shared" si="319"/>
        <v>5.9203690000000027</v>
      </c>
      <c r="I2611" s="2">
        <f t="array" ref="I2611">SUMPRODUCT(B2595:B2614, (ROW(B2595:B2614)-ROW(B2595)+1)) / (20*21/2)</f>
        <v>6.2286923809523813</v>
      </c>
      <c r="J2611" s="2">
        <f t="shared" si="322"/>
        <v>6.1937102906094736</v>
      </c>
      <c r="K2611" s="2">
        <f t="shared" ref="K2611:K2674" si="324">$K$4*B2611+(1-$K$4)*K2610</f>
        <v>6.0696826378396374</v>
      </c>
    </row>
    <row r="2612" spans="1:11" ht="13.5" x14ac:dyDescent="0.25">
      <c r="A2612" s="3">
        <f>TITRES_STAT!B2615</f>
        <v>45810</v>
      </c>
      <c r="B2612" s="6">
        <f>TITRES_STAT!D2615</f>
        <v>6.2641999999999998</v>
      </c>
      <c r="C2612" s="2">
        <f t="shared" si="317"/>
        <v>1.8600000000000172E-2</v>
      </c>
      <c r="D2612" s="2">
        <f t="shared" si="318"/>
        <v>6.2548999999999992</v>
      </c>
      <c r="E2612" s="2">
        <f t="shared" si="320"/>
        <v>6.2363</v>
      </c>
      <c r="F2612" s="2">
        <f t="shared" si="321"/>
        <v>6.2149200000000002</v>
      </c>
      <c r="G2612" s="2">
        <f t="shared" si="323"/>
        <v>6.0065340000000011</v>
      </c>
      <c r="H2612" s="2">
        <f t="shared" si="319"/>
        <v>5.9223675000000027</v>
      </c>
      <c r="I2612" s="2">
        <f t="array" ref="I2612">SUMPRODUCT(B2596:B2615, (ROW(B2596:B2615)-ROW(B2596)+1)) / (20*21/2)</f>
        <v>6.2177628571428585</v>
      </c>
      <c r="J2612" s="2">
        <f t="shared" si="322"/>
        <v>6.2004235962657148</v>
      </c>
      <c r="K2612" s="2">
        <f t="shared" si="324"/>
        <v>6.0773107696890634</v>
      </c>
    </row>
    <row r="2613" spans="1:11" ht="13.5" x14ac:dyDescent="0.25">
      <c r="A2613" s="3">
        <f>TITRES_STAT!B2616</f>
        <v>45811</v>
      </c>
      <c r="B2613" s="6">
        <f>TITRES_STAT!D2616</f>
        <v>6.2641999999999998</v>
      </c>
      <c r="C2613" s="2">
        <f t="shared" si="317"/>
        <v>0</v>
      </c>
      <c r="D2613" s="2">
        <f t="shared" si="318"/>
        <v>6.2548999999999992</v>
      </c>
      <c r="E2613" s="2">
        <f t="shared" si="320"/>
        <v>6.24932</v>
      </c>
      <c r="F2613" s="2">
        <f t="shared" si="321"/>
        <v>6.2223550000000003</v>
      </c>
      <c r="G2613" s="2">
        <f t="shared" si="323"/>
        <v>6.0176880000000015</v>
      </c>
      <c r="H2613" s="2">
        <f t="shared" si="319"/>
        <v>5.924273000000003</v>
      </c>
      <c r="I2613" s="2">
        <f t="array" ref="I2613">SUMPRODUCT(B2597:B2616, (ROW(B2597:B2616)-ROW(B2597)+1)) / (20*21/2)</f>
        <v>6.2184261904761904</v>
      </c>
      <c r="J2613" s="2">
        <f t="shared" si="322"/>
        <v>6.2064975394785042</v>
      </c>
      <c r="K2613" s="2">
        <f t="shared" si="324"/>
        <v>6.0846397591130215</v>
      </c>
    </row>
    <row r="2614" spans="1:11" ht="13.5" x14ac:dyDescent="0.25">
      <c r="A2614" s="3">
        <f>TITRES_STAT!B2617</f>
        <v>45812</v>
      </c>
      <c r="B2614" s="6">
        <f>TITRES_STAT!D2617</f>
        <v>6.0876000000000001</v>
      </c>
      <c r="C2614" s="2">
        <f t="shared" si="317"/>
        <v>-0.17659999999999965</v>
      </c>
      <c r="D2614" s="2">
        <f t="shared" si="318"/>
        <v>6.2214399999999994</v>
      </c>
      <c r="E2614" s="2">
        <f t="shared" si="320"/>
        <v>6.2400299999999991</v>
      </c>
      <c r="F2614" s="2">
        <f t="shared" si="321"/>
        <v>6.2209600000000007</v>
      </c>
      <c r="G2614" s="2">
        <f t="shared" si="323"/>
        <v>6.0253100000000011</v>
      </c>
      <c r="H2614" s="2">
        <f t="shared" si="319"/>
        <v>5.9252490000000035</v>
      </c>
      <c r="I2614" s="2">
        <f t="array" ref="I2614">SUMPRODUCT(B2598:B2617, (ROW(B2598:B2617)-ROW(B2598)+1)) / (20*21/2)</f>
        <v>6.2194880952380958</v>
      </c>
      <c r="J2614" s="2">
        <f t="shared" si="322"/>
        <v>6.1951739642900758</v>
      </c>
      <c r="K2614" s="2">
        <f t="shared" si="324"/>
        <v>6.0847558469909426</v>
      </c>
    </row>
    <row r="2615" spans="1:11" ht="13.5" x14ac:dyDescent="0.25">
      <c r="A2615" s="3">
        <f>TITRES_STAT!B2618</f>
        <v>45813</v>
      </c>
      <c r="B2615" s="6">
        <f>TITRES_STAT!D2618</f>
        <v>6.1062000000000003</v>
      </c>
      <c r="C2615" s="2">
        <f t="shared" si="317"/>
        <v>1.8600000000000172E-2</v>
      </c>
      <c r="D2615" s="2">
        <f t="shared" si="318"/>
        <v>6.1935599999999997</v>
      </c>
      <c r="E2615" s="2">
        <f t="shared" si="320"/>
        <v>6.226090000000001</v>
      </c>
      <c r="F2615" s="2">
        <f t="shared" si="321"/>
        <v>6.2200350000000011</v>
      </c>
      <c r="G2615" s="2">
        <f t="shared" si="323"/>
        <v>6.0334899999999996</v>
      </c>
      <c r="H2615" s="2">
        <f t="shared" si="319"/>
        <v>5.926318000000002</v>
      </c>
      <c r="I2615" s="2">
        <f t="array" ref="I2615">SUMPRODUCT(B2599:B2618, (ROW(B2599:B2618)-ROW(B2599)+1)) / (20*21/2)</f>
        <v>6.2204171428571433</v>
      </c>
      <c r="J2615" s="2">
        <f t="shared" si="322"/>
        <v>6.1867002534053066</v>
      </c>
      <c r="K2615" s="2">
        <f t="shared" si="324"/>
        <v>6.0855967941677687</v>
      </c>
    </row>
    <row r="2616" spans="1:11" ht="13.5" x14ac:dyDescent="0.25">
      <c r="A2616" s="3">
        <f>TITRES_STAT!B2619</f>
        <v>45817</v>
      </c>
      <c r="B2616" s="6">
        <f>TITRES_STAT!D2619</f>
        <v>6.2270000000000003</v>
      </c>
      <c r="C2616" s="2">
        <f t="shared" si="317"/>
        <v>0.12080000000000002</v>
      </c>
      <c r="D2616" s="2">
        <f t="shared" si="318"/>
        <v>6.1898400000000002</v>
      </c>
      <c r="E2616" s="2">
        <f t="shared" si="320"/>
        <v>6.2223700000000006</v>
      </c>
      <c r="F2616" s="2">
        <f t="shared" si="321"/>
        <v>6.2251500000000011</v>
      </c>
      <c r="G2616" s="2">
        <f t="shared" si="323"/>
        <v>6.0427839999999993</v>
      </c>
      <c r="H2616" s="2">
        <f t="shared" si="319"/>
        <v>5.9280840000000037</v>
      </c>
      <c r="I2616" s="2">
        <f t="array" ref="I2616">SUMPRODUCT(B2600:B2619, (ROW(B2600:B2619)-ROW(B2600)+1)) / (20*21/2)</f>
        <v>6.2214790476190478</v>
      </c>
      <c r="J2616" s="2">
        <f t="shared" si="322"/>
        <v>6.1905383245095633</v>
      </c>
      <c r="K2616" s="2">
        <f t="shared" si="324"/>
        <v>6.091142017925895</v>
      </c>
    </row>
    <row r="2617" spans="1:11" ht="13.5" x14ac:dyDescent="0.25">
      <c r="A2617" s="3">
        <f>TITRES_STAT!B2620</f>
        <v>45818</v>
      </c>
      <c r="B2617" s="6">
        <f>TITRES_STAT!D2620</f>
        <v>6.2363</v>
      </c>
      <c r="C2617" s="2">
        <f t="shared" si="317"/>
        <v>9.2999999999996419E-3</v>
      </c>
      <c r="D2617" s="2">
        <f t="shared" si="318"/>
        <v>6.1842600000000001</v>
      </c>
      <c r="E2617" s="2">
        <f t="shared" si="320"/>
        <v>6.2195800000000006</v>
      </c>
      <c r="F2617" s="2">
        <f t="shared" si="321"/>
        <v>6.2265450000000007</v>
      </c>
      <c r="G2617" s="2">
        <f t="shared" si="323"/>
        <v>6.0537519999999976</v>
      </c>
      <c r="H2617" s="2">
        <f t="shared" si="319"/>
        <v>5.9298500000000036</v>
      </c>
      <c r="I2617" s="2">
        <f t="array" ref="I2617">SUMPRODUCT(B2601:B2620, (ROW(B2601:B2620)-ROW(B2601)+1)) / (20*21/2)</f>
        <v>6.2223195238095244</v>
      </c>
      <c r="J2617" s="2">
        <f t="shared" si="322"/>
        <v>6.1948965793181765</v>
      </c>
      <c r="K2617" s="2">
        <f t="shared" si="324"/>
        <v>6.0968344878111544</v>
      </c>
    </row>
    <row r="2618" spans="1:11" ht="13.5" x14ac:dyDescent="0.25">
      <c r="A2618" s="3">
        <f>TITRES_STAT!B2621</f>
        <v>45819</v>
      </c>
      <c r="B2618" s="6">
        <f>TITRES_STAT!D2621</f>
        <v>6.2363</v>
      </c>
      <c r="C2618" s="2">
        <f t="shared" si="317"/>
        <v>0</v>
      </c>
      <c r="D2618" s="2">
        <f t="shared" si="318"/>
        <v>6.1786799999999999</v>
      </c>
      <c r="E2618" s="2">
        <f t="shared" si="320"/>
        <v>6.2167900000000005</v>
      </c>
      <c r="F2618" s="2">
        <f t="shared" si="321"/>
        <v>6.2251500000000011</v>
      </c>
      <c r="G2618" s="2">
        <f t="shared" si="323"/>
        <v>6.0647199999999994</v>
      </c>
      <c r="H2618" s="2">
        <f t="shared" si="319"/>
        <v>5.931755500000004</v>
      </c>
      <c r="I2618" s="2">
        <f t="array" ref="I2618">SUMPRODUCT(B2602:B2621, (ROW(B2602:B2621)-ROW(B2602)+1)) / (20*21/2)</f>
        <v>6.2312547619047614</v>
      </c>
      <c r="J2618" s="2">
        <f t="shared" si="322"/>
        <v>6.1988397622402545</v>
      </c>
      <c r="K2618" s="2">
        <f t="shared" si="324"/>
        <v>6.1023037235832662</v>
      </c>
    </row>
    <row r="2619" spans="1:11" ht="13.5" x14ac:dyDescent="0.25">
      <c r="A2619" s="3">
        <f>TITRES_STAT!B2622</f>
        <v>45820</v>
      </c>
      <c r="B2619" s="6">
        <f>TITRES_STAT!D2622</f>
        <v>6.2363</v>
      </c>
      <c r="C2619" s="2">
        <f t="shared" si="317"/>
        <v>0</v>
      </c>
      <c r="D2619" s="2">
        <f t="shared" si="318"/>
        <v>6.2084200000000003</v>
      </c>
      <c r="E2619" s="2">
        <f t="shared" si="320"/>
        <v>6.2149299999999998</v>
      </c>
      <c r="F2619" s="2">
        <f t="shared" si="321"/>
        <v>6.2274750000000001</v>
      </c>
      <c r="G2619" s="2">
        <f t="shared" si="323"/>
        <v>6.0756879999999978</v>
      </c>
      <c r="H2619" s="2">
        <f t="shared" si="319"/>
        <v>5.933521500000003</v>
      </c>
      <c r="I2619" s="2">
        <f t="array" ref="I2619">SUMPRODUCT(B2603:B2622, (ROW(B2603:B2622)-ROW(B2603)+1)) / (20*21/2)</f>
        <v>6.2408104761904752</v>
      </c>
      <c r="J2619" s="2">
        <f t="shared" si="322"/>
        <v>6.2024074039316588</v>
      </c>
      <c r="K2619" s="2">
        <f t="shared" si="324"/>
        <v>6.1075584795211775</v>
      </c>
    </row>
    <row r="2620" spans="1:11" ht="13.5" x14ac:dyDescent="0.25">
      <c r="A2620" s="3">
        <f>TITRES_STAT!B2623</f>
        <v>45821</v>
      </c>
      <c r="B2620" s="6">
        <f>TITRES_STAT!D2623</f>
        <v>6.2363</v>
      </c>
      <c r="C2620" s="2">
        <f t="shared" si="317"/>
        <v>0</v>
      </c>
      <c r="D2620" s="2">
        <f t="shared" si="318"/>
        <v>6.2344400000000002</v>
      </c>
      <c r="E2620" s="2">
        <f t="shared" si="320"/>
        <v>6.2140000000000004</v>
      </c>
      <c r="F2620" s="2">
        <f t="shared" si="321"/>
        <v>6.2260800000000005</v>
      </c>
      <c r="G2620" s="2">
        <f t="shared" si="323"/>
        <v>6.0851679999999986</v>
      </c>
      <c r="H2620" s="2">
        <f t="shared" si="319"/>
        <v>5.9352410000000031</v>
      </c>
      <c r="I2620" s="2">
        <f t="array" ref="I2620">SUMPRODUCT(B2604:B2623, (ROW(B2604:B2623)-ROW(B2604)+1)) / (20*21/2)</f>
        <v>6.2491709523809513</v>
      </c>
      <c r="J2620" s="2">
        <f t="shared" si="322"/>
        <v>6.2056352702238815</v>
      </c>
      <c r="K2620" s="2">
        <f t="shared" si="324"/>
        <v>6.1126071665987789</v>
      </c>
    </row>
    <row r="2621" spans="1:11" ht="13.5" x14ac:dyDescent="0.25">
      <c r="A2621" s="3">
        <f>TITRES_STAT!B2624</f>
        <v>45824</v>
      </c>
      <c r="B2621" s="6">
        <f>TITRES_STAT!D2624</f>
        <v>6.3198999999999996</v>
      </c>
      <c r="C2621" s="2">
        <f t="shared" si="317"/>
        <v>8.3599999999999675E-2</v>
      </c>
      <c r="D2621" s="2">
        <f t="shared" si="318"/>
        <v>6.2530200000000002</v>
      </c>
      <c r="E2621" s="2">
        <f t="shared" si="320"/>
        <v>6.2214299999999998</v>
      </c>
      <c r="F2621" s="2">
        <f t="shared" si="321"/>
        <v>6.2288650000000008</v>
      </c>
      <c r="G2621" s="2">
        <f t="shared" si="323"/>
        <v>6.0972499999999981</v>
      </c>
      <c r="H2621" s="2">
        <f t="shared" si="319"/>
        <v>5.9374250000000028</v>
      </c>
      <c r="I2621" s="2">
        <f t="array" ref="I2621">SUMPRODUCT(B2605:B2624, (ROW(B2605:B2624)-ROW(B2605)+1)) / (20*21/2)</f>
        <v>6.2584176190476182</v>
      </c>
      <c r="J2621" s="2">
        <f t="shared" si="322"/>
        <v>6.2165176254406553</v>
      </c>
      <c r="K2621" s="2">
        <f t="shared" si="324"/>
        <v>6.1207362973203949</v>
      </c>
    </row>
    <row r="2622" spans="1:11" ht="13.5" x14ac:dyDescent="0.25">
      <c r="A2622" s="3">
        <f>TITRES_STAT!B2625</f>
        <v>45825</v>
      </c>
      <c r="B2622" s="6">
        <f>TITRES_STAT!D2625</f>
        <v>6.3292000000000002</v>
      </c>
      <c r="C2622" s="2">
        <f t="shared" si="317"/>
        <v>9.3000000000005301E-3</v>
      </c>
      <c r="D2622" s="2">
        <f t="shared" si="318"/>
        <v>6.2716000000000003</v>
      </c>
      <c r="E2622" s="2">
        <f t="shared" si="320"/>
        <v>6.2279299999999997</v>
      </c>
      <c r="F2622" s="2">
        <f t="shared" si="321"/>
        <v>6.2321150000000003</v>
      </c>
      <c r="G2622" s="2">
        <f t="shared" si="323"/>
        <v>6.1104479999999981</v>
      </c>
      <c r="H2622" s="2">
        <f t="shared" si="319"/>
        <v>5.9396090000000017</v>
      </c>
      <c r="I2622" s="2">
        <f t="array" ref="I2622">SUMPRODUCT(B2606:B2625, (ROW(B2606:B2625)-ROW(B2606)+1)) / (20*21/2)</f>
        <v>6.2965785714285705</v>
      </c>
      <c r="J2622" s="2">
        <f t="shared" si="322"/>
        <v>6.2272492801605939</v>
      </c>
      <c r="K2622" s="2">
        <f t="shared" si="324"/>
        <v>6.128911344484302</v>
      </c>
    </row>
    <row r="2623" spans="1:11" ht="13.5" x14ac:dyDescent="0.25">
      <c r="A2623" s="3">
        <f>TITRES_STAT!B2626</f>
        <v>45826</v>
      </c>
      <c r="B2623" s="6">
        <f>TITRES_STAT!D2626</f>
        <v>6.3198999999999996</v>
      </c>
      <c r="C2623" s="2">
        <f t="shared" si="317"/>
        <v>-9.3000000000005301E-3</v>
      </c>
      <c r="D2623" s="2">
        <f t="shared" si="318"/>
        <v>6.2883200000000006</v>
      </c>
      <c r="E2623" s="2">
        <f t="shared" si="320"/>
        <v>6.2334999999999994</v>
      </c>
      <c r="F2623" s="2">
        <f t="shared" si="321"/>
        <v>6.2414100000000001</v>
      </c>
      <c r="G2623" s="2">
        <f t="shared" si="323"/>
        <v>6.1216000000000008</v>
      </c>
      <c r="H2623" s="2">
        <f t="shared" si="319"/>
        <v>5.9419325000000018</v>
      </c>
      <c r="I2623" s="2">
        <f t="array" ref="I2623">SUMPRODUCT(B2607:B2626, (ROW(B2607:B2626)-ROW(B2607)+1)) / (20*21/2)</f>
        <v>6.3375757142857134</v>
      </c>
      <c r="J2623" s="2">
        <f t="shared" si="322"/>
        <v>6.2360731582405364</v>
      </c>
      <c r="K2623" s="2">
        <f t="shared" si="324"/>
        <v>6.1364010956809958</v>
      </c>
    </row>
    <row r="2624" spans="1:11" ht="13.5" x14ac:dyDescent="0.25">
      <c r="A2624" s="3">
        <f>TITRES_STAT!B2627</f>
        <v>45827</v>
      </c>
      <c r="B2624" s="6">
        <f>TITRES_STAT!D2627</f>
        <v>6.3384999999999998</v>
      </c>
      <c r="C2624" s="2">
        <f t="shared" si="317"/>
        <v>1.8600000000000172E-2</v>
      </c>
      <c r="D2624" s="2">
        <f t="shared" si="318"/>
        <v>6.3087600000000004</v>
      </c>
      <c r="E2624" s="2">
        <f t="shared" si="320"/>
        <v>6.2585899999999999</v>
      </c>
      <c r="F2624" s="2">
        <f t="shared" si="321"/>
        <v>6.2493099999999995</v>
      </c>
      <c r="G2624" s="2">
        <f t="shared" si="323"/>
        <v>6.1340539999999999</v>
      </c>
      <c r="H2624" s="2">
        <f t="shared" si="319"/>
        <v>5.9442095000000021</v>
      </c>
      <c r="I2624" s="2">
        <f t="array" ref="I2624">SUMPRODUCT(B2608:B2627, (ROW(B2608:B2627)-ROW(B2608)+1)) / (20*21/2)</f>
        <v>6.3812595238095238</v>
      </c>
      <c r="J2624" s="2">
        <f t="shared" si="322"/>
        <v>6.2458280955509613</v>
      </c>
      <c r="K2624" s="2">
        <f t="shared" si="324"/>
        <v>6.1443265429091927</v>
      </c>
    </row>
    <row r="2625" spans="1:11" ht="13.5" x14ac:dyDescent="0.25">
      <c r="A2625" s="3">
        <f>TITRES_STAT!B2628</f>
        <v>45828</v>
      </c>
      <c r="B2625" s="6">
        <f>TITRES_STAT!D2628</f>
        <v>6.65</v>
      </c>
      <c r="C2625" s="2">
        <f t="shared" si="317"/>
        <v>0.31150000000000055</v>
      </c>
      <c r="D2625" s="2">
        <f t="shared" si="318"/>
        <v>6.3915000000000006</v>
      </c>
      <c r="E2625" s="2">
        <f t="shared" si="320"/>
        <v>6.3129699999999991</v>
      </c>
      <c r="F2625" s="2">
        <f t="shared" si="321"/>
        <v>6.2695300000000014</v>
      </c>
      <c r="G2625" s="2">
        <f t="shared" si="323"/>
        <v>6.1536680000000015</v>
      </c>
      <c r="H2625" s="2">
        <f t="shared" si="319"/>
        <v>5.9481835000000016</v>
      </c>
      <c r="I2625" s="2">
        <f t="array" ref="I2625">SUMPRODUCT(B2609:B2628, (ROW(B2609:B2628)-ROW(B2609)+1)) / (20*21/2)</f>
        <v>6.4254871428571416</v>
      </c>
      <c r="J2625" s="2">
        <f t="shared" si="322"/>
        <v>6.2843206578794408</v>
      </c>
      <c r="K2625" s="2">
        <f t="shared" si="324"/>
        <v>6.1641568745598123</v>
      </c>
    </row>
    <row r="2626" spans="1:11" ht="13.5" x14ac:dyDescent="0.25">
      <c r="A2626" s="3">
        <f>TITRES_STAT!B2629</f>
        <v>45831</v>
      </c>
      <c r="B2626" s="6">
        <f>TITRES_STAT!D2629</f>
        <v>6.7</v>
      </c>
      <c r="C2626" s="2">
        <f t="shared" si="317"/>
        <v>4.9999999999999822E-2</v>
      </c>
      <c r="D2626" s="2">
        <f t="shared" si="318"/>
        <v>6.4675200000000004</v>
      </c>
      <c r="E2626" s="2">
        <f t="shared" si="320"/>
        <v>6.3602700000000008</v>
      </c>
      <c r="F2626" s="2">
        <f t="shared" si="321"/>
        <v>6.2913200000000007</v>
      </c>
      <c r="G2626" s="2">
        <f t="shared" si="323"/>
        <v>6.171491999999998</v>
      </c>
      <c r="H2626" s="2">
        <f t="shared" si="319"/>
        <v>5.9524075000000014</v>
      </c>
      <c r="I2626" s="2">
        <f t="array" ref="I2626">SUMPRODUCT(B2610:B2629, (ROW(B2610:B2629)-ROW(B2610)+1)) / (20*21/2)</f>
        <v>6.4815442857142846</v>
      </c>
      <c r="J2626" s="2">
        <f t="shared" si="322"/>
        <v>6.3239091666528271</v>
      </c>
      <c r="K2626" s="2">
        <f t="shared" si="324"/>
        <v>6.1851703304594272</v>
      </c>
    </row>
    <row r="2627" spans="1:11" ht="13.5" x14ac:dyDescent="0.25">
      <c r="A2627" s="3">
        <f>TITRES_STAT!B2630</f>
        <v>45832</v>
      </c>
      <c r="B2627" s="6">
        <f>TITRES_STAT!D2630</f>
        <v>6.75</v>
      </c>
      <c r="C2627" s="2">
        <f t="shared" si="317"/>
        <v>4.9999999999999822E-2</v>
      </c>
      <c r="D2627" s="2">
        <f t="shared" si="318"/>
        <v>6.5516799999999993</v>
      </c>
      <c r="E2627" s="2">
        <f t="shared" si="320"/>
        <v>6.4116400000000002</v>
      </c>
      <c r="F2627" s="2">
        <f t="shared" si="321"/>
        <v>6.3156100000000013</v>
      </c>
      <c r="G2627" s="2">
        <f t="shared" si="323"/>
        <v>6.1910600000000002</v>
      </c>
      <c r="H2627" s="2">
        <f t="shared" si="319"/>
        <v>5.956742000000002</v>
      </c>
      <c r="I2627" s="2">
        <f t="array" ref="I2627">SUMPRODUCT(B2611:B2630, (ROW(B2611:B2630)-ROW(B2611)+1)) / (20*21/2)</f>
        <v>6.5334342857142875</v>
      </c>
      <c r="J2627" s="2">
        <f t="shared" si="322"/>
        <v>6.3644892460192253</v>
      </c>
      <c r="K2627" s="2">
        <f t="shared" si="324"/>
        <v>6.2073205135786651</v>
      </c>
    </row>
    <row r="2628" spans="1:11" ht="13.5" x14ac:dyDescent="0.25">
      <c r="A2628" s="3">
        <f>TITRES_STAT!B2631</f>
        <v>45833</v>
      </c>
      <c r="B2628" s="6">
        <f>TITRES_STAT!D2631</f>
        <v>6.78</v>
      </c>
      <c r="C2628" s="2">
        <f t="shared" ref="C2628:C2691" si="325">B2628-B2627</f>
        <v>3.0000000000000249E-2</v>
      </c>
      <c r="D2628" s="2">
        <f t="shared" si="318"/>
        <v>6.6436999999999999</v>
      </c>
      <c r="E2628" s="2">
        <f t="shared" si="320"/>
        <v>6.4660099999999998</v>
      </c>
      <c r="F2628" s="2">
        <f t="shared" si="321"/>
        <v>6.341400000000001</v>
      </c>
      <c r="G2628" s="2">
        <f t="shared" si="323"/>
        <v>6.2099279999999988</v>
      </c>
      <c r="H2628" s="2">
        <f t="shared" si="319"/>
        <v>5.9613660000000008</v>
      </c>
      <c r="I2628" s="2">
        <f t="array" ref="I2628">SUMPRODUCT(B2612:B2631, (ROW(B2612:B2631)-ROW(B2612)+1)) / (20*21/2)</f>
        <v>6.5811604761904761</v>
      </c>
      <c r="J2628" s="2">
        <f t="shared" si="322"/>
        <v>6.4040616987792989</v>
      </c>
      <c r="K2628" s="2">
        <f t="shared" si="324"/>
        <v>6.2297785326540112</v>
      </c>
    </row>
    <row r="2629" spans="1:11" ht="13.5" x14ac:dyDescent="0.25">
      <c r="A2629" s="3">
        <f>TITRES_STAT!B2632</f>
        <v>45835</v>
      </c>
      <c r="B2629" s="6">
        <f>TITRES_STAT!D2632</f>
        <v>6.93</v>
      </c>
      <c r="C2629" s="2">
        <f t="shared" si="325"/>
        <v>0.14999999999999947</v>
      </c>
      <c r="D2629" s="2">
        <f t="shared" si="318"/>
        <v>6.7620000000000005</v>
      </c>
      <c r="E2629" s="2">
        <f t="shared" si="320"/>
        <v>6.5353800000000009</v>
      </c>
      <c r="F2629" s="2">
        <f t="shared" si="321"/>
        <v>6.3751550000000012</v>
      </c>
      <c r="G2629" s="2">
        <f t="shared" si="323"/>
        <v>6.2332819999999982</v>
      </c>
      <c r="H2629" s="2">
        <f t="shared" si="319"/>
        <v>5.9667399999999997</v>
      </c>
      <c r="I2629" s="2">
        <f t="array" ref="I2629">SUMPRODUCT(B2613:B2632, (ROW(B2613:B2632)-ROW(B2613)+1)) / (20*21/2)</f>
        <v>6.6123895238095232</v>
      </c>
      <c r="J2629" s="2">
        <f t="shared" si="322"/>
        <v>6.4541510608003181</v>
      </c>
      <c r="K2629" s="2">
        <f t="shared" si="324"/>
        <v>6.2572381980401284</v>
      </c>
    </row>
    <row r="2630" spans="1:11" ht="13.5" x14ac:dyDescent="0.25">
      <c r="A2630" s="3">
        <f>TITRES_STAT!B2633</f>
        <v>45838</v>
      </c>
      <c r="B2630" s="6">
        <f>TITRES_STAT!D2633</f>
        <v>6.92</v>
      </c>
      <c r="C2630" s="2">
        <f t="shared" si="325"/>
        <v>-9.9999999999997868E-3</v>
      </c>
      <c r="D2630" s="2">
        <f t="shared" ref="D2630:D2693" si="326">AVERAGE(B2626:B2630)</f>
        <v>6.8159999999999998</v>
      </c>
      <c r="E2630" s="2">
        <f t="shared" si="320"/>
        <v>6.6037500000000007</v>
      </c>
      <c r="F2630" s="2">
        <f t="shared" si="321"/>
        <v>6.4088750000000001</v>
      </c>
      <c r="G2630" s="2">
        <f t="shared" si="323"/>
        <v>6.254763999999998</v>
      </c>
      <c r="H2630" s="2">
        <f t="shared" si="319"/>
        <v>5.9720640000000005</v>
      </c>
      <c r="I2630" s="2">
        <f t="array" ref="I2630">SUMPRODUCT(B2614:B2633, (ROW(B2614:B2633)-ROW(B2614)+1)) / (20*21/2)</f>
        <v>6.6516861904761901</v>
      </c>
      <c r="J2630" s="2">
        <f t="shared" si="322"/>
        <v>6.4985176264383826</v>
      </c>
      <c r="K2630" s="2">
        <f t="shared" si="324"/>
        <v>6.2832288569405161</v>
      </c>
    </row>
    <row r="2631" spans="1:11" ht="13.5" x14ac:dyDescent="0.25">
      <c r="A2631" s="3">
        <f>TITRES_STAT!B2634</f>
        <v>45839</v>
      </c>
      <c r="B2631" s="6">
        <f>TITRES_STAT!D2634</f>
        <v>6.91</v>
      </c>
      <c r="C2631" s="2">
        <f t="shared" si="325"/>
        <v>-9.9999999999997868E-3</v>
      </c>
      <c r="D2631" s="2">
        <f t="shared" si="326"/>
        <v>6.8580000000000014</v>
      </c>
      <c r="E2631" s="2">
        <f t="shared" si="320"/>
        <v>6.6627600000000005</v>
      </c>
      <c r="F2631" s="2">
        <f t="shared" si="321"/>
        <v>6.4420950000000001</v>
      </c>
      <c r="G2631" s="2">
        <f t="shared" si="323"/>
        <v>6.276603999999999</v>
      </c>
      <c r="H2631" s="2">
        <f t="shared" si="319"/>
        <v>5.9776630000000015</v>
      </c>
      <c r="I2631" s="2">
        <f t="array" ref="I2631">SUMPRODUCT(B2615:B2634, (ROW(B2615:B2634)-ROW(B2615)+1)) / (20*21/2)</f>
        <v>6.7013838095238087</v>
      </c>
      <c r="J2631" s="2">
        <f t="shared" si="322"/>
        <v>6.537706423920441</v>
      </c>
      <c r="K2631" s="2">
        <f t="shared" si="324"/>
        <v>6.3078081174526535</v>
      </c>
    </row>
    <row r="2632" spans="1:11" ht="13.5" x14ac:dyDescent="0.25">
      <c r="A2632" s="3">
        <f>TITRES_STAT!B2635</f>
        <v>45840</v>
      </c>
      <c r="B2632" s="6">
        <f>TITRES_STAT!D2635</f>
        <v>6.77</v>
      </c>
      <c r="C2632" s="2">
        <f t="shared" si="325"/>
        <v>-0.14000000000000057</v>
      </c>
      <c r="D2632" s="2">
        <f t="shared" si="326"/>
        <v>6.8620000000000001</v>
      </c>
      <c r="E2632" s="2">
        <f t="shared" si="320"/>
        <v>6.7068399999999997</v>
      </c>
      <c r="F2632" s="2">
        <f t="shared" si="321"/>
        <v>6.4673850000000002</v>
      </c>
      <c r="G2632" s="2">
        <f t="shared" si="323"/>
        <v>6.2950859999999977</v>
      </c>
      <c r="H2632" s="2">
        <f t="shared" si="319"/>
        <v>5.9826550000000012</v>
      </c>
      <c r="I2632" s="2">
        <f t="array" ref="I2632">SUMPRODUCT(B2616:B2635, (ROW(B2616:B2635)-ROW(B2616)+1)) / (20*21/2)</f>
        <v>6.745689047619047</v>
      </c>
      <c r="J2632" s="2">
        <f t="shared" si="322"/>
        <v>6.5598296216423035</v>
      </c>
      <c r="K2632" s="2">
        <f t="shared" si="324"/>
        <v>6.3259332893172555</v>
      </c>
    </row>
    <row r="2633" spans="1:11" ht="13.5" x14ac:dyDescent="0.25">
      <c r="A2633" s="3">
        <f>TITRES_STAT!B2636</f>
        <v>45841</v>
      </c>
      <c r="B2633" s="6">
        <f>TITRES_STAT!D2636</f>
        <v>6.88</v>
      </c>
      <c r="C2633" s="2">
        <f t="shared" si="325"/>
        <v>0.11000000000000032</v>
      </c>
      <c r="D2633" s="2">
        <f t="shared" si="326"/>
        <v>6.8819999999999997</v>
      </c>
      <c r="E2633" s="2">
        <f t="shared" si="320"/>
        <v>6.7628499999999985</v>
      </c>
      <c r="F2633" s="2">
        <f t="shared" si="321"/>
        <v>6.4981749999999989</v>
      </c>
      <c r="G2633" s="2">
        <f t="shared" si="323"/>
        <v>6.3148379999999982</v>
      </c>
      <c r="H2633" s="2">
        <f t="shared" si="319"/>
        <v>5.9881970000000013</v>
      </c>
      <c r="I2633" s="2">
        <f t="array" ref="I2633">SUMPRODUCT(B2617:B2636, (ROW(B2617:B2636)-ROW(B2617)+1)) / (20*21/2)</f>
        <v>6.7847380952380956</v>
      </c>
      <c r="J2633" s="2">
        <f t="shared" si="322"/>
        <v>6.5903220386287513</v>
      </c>
      <c r="K2633" s="2">
        <f t="shared" si="324"/>
        <v>6.3476613956185393</v>
      </c>
    </row>
    <row r="2634" spans="1:11" ht="13.5" x14ac:dyDescent="0.25">
      <c r="A2634" s="3">
        <f>TITRES_STAT!B2637</f>
        <v>45842</v>
      </c>
      <c r="B2634" s="6">
        <f>TITRES_STAT!D2637</f>
        <v>7.02</v>
      </c>
      <c r="C2634" s="2">
        <f t="shared" si="325"/>
        <v>0.13999999999999968</v>
      </c>
      <c r="D2634" s="2">
        <f t="shared" si="326"/>
        <v>6.9</v>
      </c>
      <c r="E2634" s="2">
        <f t="shared" si="320"/>
        <v>6.8310000000000004</v>
      </c>
      <c r="F2634" s="2">
        <f t="shared" si="321"/>
        <v>6.5447950000000006</v>
      </c>
      <c r="G2634" s="2">
        <f t="shared" si="323"/>
        <v>6.330697999999999</v>
      </c>
      <c r="H2634" s="2">
        <f t="shared" ref="H2634:H2693" si="327">AVERAGE(B2435:B2634)</f>
        <v>5.9940675000000008</v>
      </c>
      <c r="I2634" s="2">
        <f t="array" ref="I2634">SUMPRODUCT(B2618:B2637, (ROW(B2618:B2637)-ROW(B2618)+1)) / (20*21/2)</f>
        <v>6.8220109523809525</v>
      </c>
      <c r="J2634" s="2">
        <f t="shared" si="322"/>
        <v>6.6312437492355363</v>
      </c>
      <c r="K2634" s="2">
        <f t="shared" si="324"/>
        <v>6.3740276153982043</v>
      </c>
    </row>
    <row r="2635" spans="1:11" ht="13.5" x14ac:dyDescent="0.25">
      <c r="A2635" s="3">
        <f>TITRES_STAT!B2638</f>
        <v>45845</v>
      </c>
      <c r="B2635" s="6">
        <f>TITRES_STAT!D2638</f>
        <v>7.01</v>
      </c>
      <c r="C2635" s="2">
        <f t="shared" si="325"/>
        <v>-9.9999999999997868E-3</v>
      </c>
      <c r="D2635" s="2">
        <f t="shared" si="326"/>
        <v>6.9179999999999993</v>
      </c>
      <c r="E2635" s="2">
        <f t="shared" si="320"/>
        <v>6.867</v>
      </c>
      <c r="F2635" s="2">
        <f t="shared" si="321"/>
        <v>6.5899849999999986</v>
      </c>
      <c r="G2635" s="2">
        <f t="shared" si="323"/>
        <v>6.3463579999999977</v>
      </c>
      <c r="H2635" s="2">
        <f t="shared" si="327"/>
        <v>5.9998879999999994</v>
      </c>
      <c r="I2635" s="2">
        <f t="array" ref="I2635">SUMPRODUCT(B2619:B2638, (ROW(B2619:B2638)-ROW(B2619)+1)) / (20*21/2)</f>
        <v>6.8555519047619047</v>
      </c>
      <c r="J2635" s="2">
        <f t="shared" si="322"/>
        <v>6.6673157731178661</v>
      </c>
      <c r="K2635" s="2">
        <f t="shared" si="324"/>
        <v>6.3989677089120001</v>
      </c>
    </row>
    <row r="2636" spans="1:11" ht="13.5" x14ac:dyDescent="0.25">
      <c r="A2636" s="3">
        <f>TITRES_STAT!B2639</f>
        <v>45846</v>
      </c>
      <c r="B2636" s="6">
        <f>TITRES_STAT!D2639</f>
        <v>7</v>
      </c>
      <c r="C2636" s="2">
        <f t="shared" si="325"/>
        <v>-9.9999999999997868E-3</v>
      </c>
      <c r="D2636" s="2">
        <f t="shared" si="326"/>
        <v>6.9359999999999999</v>
      </c>
      <c r="E2636" s="2">
        <f t="shared" ref="E2636:E2693" si="328">AVERAGE(B2627:B2636)</f>
        <v>6.8970000000000002</v>
      </c>
      <c r="F2636" s="2">
        <f t="shared" si="321"/>
        <v>6.6286350000000001</v>
      </c>
      <c r="G2636" s="2">
        <f t="shared" si="323"/>
        <v>6.3618179999999986</v>
      </c>
      <c r="H2636" s="2">
        <f t="shared" si="327"/>
        <v>6.0056585000000009</v>
      </c>
      <c r="I2636" s="2">
        <f t="array" ref="I2636">SUMPRODUCT(B2620:B2639, (ROW(B2620:B2639)-ROW(B2620)+1)) / (20*21/2)</f>
        <v>6.8939323809523803</v>
      </c>
      <c r="J2636" s="2">
        <f t="shared" si="322"/>
        <v>6.6989999852018789</v>
      </c>
      <c r="K2636" s="2">
        <f t="shared" si="324"/>
        <v>6.4225376026801566</v>
      </c>
    </row>
    <row r="2637" spans="1:11" ht="13.5" x14ac:dyDescent="0.25">
      <c r="A2637" s="3">
        <f>TITRES_STAT!B2640</f>
        <v>45847</v>
      </c>
      <c r="B2637" s="6">
        <f>TITRES_STAT!D2640</f>
        <v>7.02</v>
      </c>
      <c r="C2637" s="2">
        <f t="shared" si="325"/>
        <v>1.9999999999999574E-2</v>
      </c>
      <c r="D2637" s="2">
        <f t="shared" si="326"/>
        <v>6.9859999999999989</v>
      </c>
      <c r="E2637" s="2">
        <f t="shared" si="328"/>
        <v>6.9240000000000013</v>
      </c>
      <c r="F2637" s="2">
        <f t="shared" si="321"/>
        <v>6.6678200000000007</v>
      </c>
      <c r="G2637" s="2">
        <f t="shared" si="323"/>
        <v>6.3800939999999979</v>
      </c>
      <c r="H2637" s="2">
        <f t="shared" si="327"/>
        <v>6.0115290000000003</v>
      </c>
      <c r="I2637" s="2">
        <f t="array" ref="I2637">SUMPRODUCT(B2621:B2640, (ROW(B2621:B2640)-ROW(B2621)+1)) / (20*21/2)</f>
        <v>6.9281523809523797</v>
      </c>
      <c r="J2637" s="2">
        <f t="shared" si="322"/>
        <v>6.7295714151826518</v>
      </c>
      <c r="K2637" s="2">
        <f t="shared" si="324"/>
        <v>6.4459675006142687</v>
      </c>
    </row>
    <row r="2638" spans="1:11" ht="13.5" x14ac:dyDescent="0.25">
      <c r="A2638" s="3">
        <f>TITRES_STAT!B2641</f>
        <v>45848</v>
      </c>
      <c r="B2638" s="6">
        <f>TITRES_STAT!D2641</f>
        <v>7.02</v>
      </c>
      <c r="C2638" s="2">
        <f t="shared" si="325"/>
        <v>0</v>
      </c>
      <c r="D2638" s="2">
        <f t="shared" si="326"/>
        <v>7.0140000000000002</v>
      </c>
      <c r="E2638" s="2">
        <f t="shared" si="328"/>
        <v>6.9479999999999986</v>
      </c>
      <c r="F2638" s="2">
        <f t="shared" si="321"/>
        <v>6.7070049999999997</v>
      </c>
      <c r="G2638" s="2">
        <f t="shared" si="323"/>
        <v>6.3983699999999972</v>
      </c>
      <c r="H2638" s="2">
        <f t="shared" si="327"/>
        <v>6.0179570000000009</v>
      </c>
      <c r="I2638" s="2">
        <f t="array" ref="I2638">SUMPRODUCT(B2622:B2641, (ROW(B2622:B2641)-ROW(B2622)+1)) / (20*21/2)</f>
        <v>6.9582119047619049</v>
      </c>
      <c r="J2638" s="2">
        <f t="shared" si="322"/>
        <v>6.7572312804033512</v>
      </c>
      <c r="K2638" s="2">
        <f t="shared" si="324"/>
        <v>6.4684785790215527</v>
      </c>
    </row>
    <row r="2639" spans="1:11" ht="13.5" x14ac:dyDescent="0.25">
      <c r="A2639" s="3">
        <f>TITRES_STAT!B2642</f>
        <v>45849</v>
      </c>
      <c r="B2639" s="6">
        <f>TITRES_STAT!D2642</f>
        <v>7.11</v>
      </c>
      <c r="C2639" s="2">
        <f t="shared" si="325"/>
        <v>9.0000000000000746E-2</v>
      </c>
      <c r="D2639" s="2">
        <f t="shared" si="326"/>
        <v>7.0320000000000009</v>
      </c>
      <c r="E2639" s="2">
        <f t="shared" si="328"/>
        <v>6.9659999999999993</v>
      </c>
      <c r="F2639" s="2">
        <f t="shared" si="321"/>
        <v>6.7506900000000005</v>
      </c>
      <c r="G2639" s="2">
        <f t="shared" si="323"/>
        <v>6.417889999999999</v>
      </c>
      <c r="H2639" s="2">
        <f t="shared" si="327"/>
        <v>6.0247419999999998</v>
      </c>
      <c r="I2639" s="2">
        <f t="array" ref="I2639">SUMPRODUCT(B2623:B2642, (ROW(B2623:B2642)-ROW(B2623)+1)) / (20*21/2)</f>
        <v>7.0026042857142858</v>
      </c>
      <c r="J2639" s="2">
        <f t="shared" si="322"/>
        <v>6.7908283013173181</v>
      </c>
      <c r="K2639" s="2">
        <f t="shared" si="324"/>
        <v>6.4936362818050206</v>
      </c>
    </row>
    <row r="2640" spans="1:11" ht="13.5" x14ac:dyDescent="0.25">
      <c r="A2640" s="3">
        <f>TITRES_STAT!B2643</f>
        <v>45852</v>
      </c>
      <c r="B2640" s="6">
        <f>TITRES_STAT!D2643</f>
        <v>7.11</v>
      </c>
      <c r="C2640" s="2">
        <f t="shared" si="325"/>
        <v>0</v>
      </c>
      <c r="D2640" s="2">
        <f t="shared" si="326"/>
        <v>7.0519999999999996</v>
      </c>
      <c r="E2640" s="2">
        <f t="shared" si="328"/>
        <v>6.9849999999999994</v>
      </c>
      <c r="F2640" s="2">
        <f t="shared" si="321"/>
        <v>6.7943750000000005</v>
      </c>
      <c r="G2640" s="2">
        <f t="shared" si="323"/>
        <v>6.4377799999999992</v>
      </c>
      <c r="H2640" s="2">
        <f t="shared" si="327"/>
        <v>6.031480499999998</v>
      </c>
      <c r="I2640" s="2">
        <f t="array" ref="I2640">SUMPRODUCT(B2624:B2643, (ROW(B2624:B2643)-ROW(B2624)+1)) / (20*21/2)</f>
        <v>7.0518976190476188</v>
      </c>
      <c r="J2640" s="2">
        <f t="shared" si="322"/>
        <v>6.8212256059537637</v>
      </c>
      <c r="K2640" s="2">
        <f t="shared" si="324"/>
        <v>6.5178074080087463</v>
      </c>
    </row>
    <row r="2641" spans="1:11" ht="13.5" x14ac:dyDescent="0.25">
      <c r="A2641" s="3">
        <f>TITRES_STAT!B2644</f>
        <v>45853</v>
      </c>
      <c r="B2641" s="6">
        <f>TITRES_STAT!D2644</f>
        <v>7.11</v>
      </c>
      <c r="C2641" s="2">
        <f t="shared" si="325"/>
        <v>0</v>
      </c>
      <c r="D2641" s="2">
        <f t="shared" si="326"/>
        <v>7.0739999999999998</v>
      </c>
      <c r="E2641" s="2">
        <f t="shared" si="328"/>
        <v>7.0049999999999999</v>
      </c>
      <c r="F2641" s="2">
        <f t="shared" si="321"/>
        <v>6.8338800000000006</v>
      </c>
      <c r="G2641" s="2">
        <f t="shared" si="323"/>
        <v>6.4591579999999986</v>
      </c>
      <c r="H2641" s="2">
        <f t="shared" si="327"/>
        <v>6.0382189999999971</v>
      </c>
      <c r="I2641" s="2">
        <f t="array" ref="I2641">SUMPRODUCT(B2625:B2644, (ROW(B2625:B2644)-ROW(B2625)+1)) / (20*21/2)</f>
        <v>7.096047619047618</v>
      </c>
      <c r="J2641" s="2">
        <f t="shared" si="322"/>
        <v>6.8487279291962624</v>
      </c>
      <c r="K2641" s="2">
        <f t="shared" si="324"/>
        <v>6.5410306469103645</v>
      </c>
    </row>
    <row r="2642" spans="1:11" ht="13.5" x14ac:dyDescent="0.25">
      <c r="A2642" s="3">
        <f>TITRES_STAT!B2645</f>
        <v>45854</v>
      </c>
      <c r="B2642" s="6">
        <f>TITRES_STAT!D2645</f>
        <v>7.3</v>
      </c>
      <c r="C2642" s="2">
        <f t="shared" si="325"/>
        <v>0.1899999999999995</v>
      </c>
      <c r="D2642" s="2">
        <f t="shared" si="326"/>
        <v>7.13</v>
      </c>
      <c r="E2642" s="2">
        <f t="shared" si="328"/>
        <v>7.0579999999999981</v>
      </c>
      <c r="F2642" s="2">
        <f t="shared" si="321"/>
        <v>6.8824200000000006</v>
      </c>
      <c r="G2642" s="2">
        <f t="shared" si="323"/>
        <v>6.4845219999999992</v>
      </c>
      <c r="H2642" s="2">
        <f t="shared" si="327"/>
        <v>6.0457679999999971</v>
      </c>
      <c r="I2642" s="2">
        <f t="array" ref="I2642">SUMPRODUCT(B2626:B2645, (ROW(B2626:B2645)-ROW(B2626)+1)) / (20*21/2)</f>
        <v>7.1065714285714279</v>
      </c>
      <c r="J2642" s="2">
        <f t="shared" si="322"/>
        <v>6.8917062216537612</v>
      </c>
      <c r="K2642" s="2">
        <f t="shared" si="324"/>
        <v>6.5707941509530956</v>
      </c>
    </row>
    <row r="2643" spans="1:11" ht="13.5" x14ac:dyDescent="0.25">
      <c r="A2643" s="3">
        <f>TITRES_STAT!B2646</f>
        <v>45855</v>
      </c>
      <c r="B2643" s="6">
        <f>TITRES_STAT!D2646</f>
        <v>7.4</v>
      </c>
      <c r="C2643" s="2">
        <f t="shared" si="325"/>
        <v>0.10000000000000053</v>
      </c>
      <c r="D2643" s="2">
        <f t="shared" si="326"/>
        <v>7.2060000000000004</v>
      </c>
      <c r="E2643" s="2">
        <f t="shared" si="328"/>
        <v>7.1099999999999994</v>
      </c>
      <c r="F2643" s="2">
        <f t="shared" si="321"/>
        <v>6.9364249999999998</v>
      </c>
      <c r="G2643" s="2">
        <f t="shared" si="323"/>
        <v>6.5102119999999992</v>
      </c>
      <c r="H2643" s="2">
        <f t="shared" si="327"/>
        <v>6.0537239999999972</v>
      </c>
      <c r="I2643" s="2">
        <f t="array" ref="I2643">SUMPRODUCT(B2627:B2646, (ROW(B2627:B2646)-ROW(B2627)+1)) / (20*21/2)</f>
        <v>7.1378095238095245</v>
      </c>
      <c r="J2643" s="2">
        <f t="shared" si="322"/>
        <v>6.9401151529248315</v>
      </c>
      <c r="K2643" s="2">
        <f t="shared" si="324"/>
        <v>6.6033120273863073</v>
      </c>
    </row>
    <row r="2644" spans="1:11" ht="13.5" x14ac:dyDescent="0.25">
      <c r="A2644" s="3">
        <f>TITRES_STAT!B2647</f>
        <v>45856</v>
      </c>
      <c r="B2644" s="6">
        <f>TITRES_STAT!D2647</f>
        <v>7.4</v>
      </c>
      <c r="C2644" s="2">
        <f t="shared" si="325"/>
        <v>0</v>
      </c>
      <c r="D2644" s="2">
        <f t="shared" si="326"/>
        <v>7.2640000000000002</v>
      </c>
      <c r="E2644" s="2">
        <f t="shared" si="328"/>
        <v>7.1480000000000006</v>
      </c>
      <c r="F2644" s="2">
        <f t="shared" ref="F2644:F2692" si="329">AVERAGE(B2625:B2644)</f>
        <v>6.9894999999999996</v>
      </c>
      <c r="G2644" s="2">
        <f t="shared" si="323"/>
        <v>6.5359020000000001</v>
      </c>
      <c r="H2644" s="2">
        <f t="shared" si="327"/>
        <v>6.0616799999999964</v>
      </c>
      <c r="I2644" s="2">
        <f t="array" ref="I2644">SUMPRODUCT(B2628:B2647, (ROW(B2628:B2647)-ROW(B2628)+1)) / (20*21/2)</f>
        <v>7.1659999999999995</v>
      </c>
      <c r="J2644" s="2">
        <f t="shared" si="322"/>
        <v>6.9839137097891335</v>
      </c>
      <c r="K2644" s="2">
        <f t="shared" si="324"/>
        <v>6.6345546929790009</v>
      </c>
    </row>
    <row r="2645" spans="1:11" ht="13.5" x14ac:dyDescent="0.25">
      <c r="A2645" s="3">
        <f>TITRES_STAT!B2648</f>
        <v>45859</v>
      </c>
      <c r="B2645" s="6">
        <f>TITRES_STAT!D2648</f>
        <v>7.1</v>
      </c>
      <c r="C2645" s="2">
        <f t="shared" si="325"/>
        <v>-0.30000000000000071</v>
      </c>
      <c r="D2645" s="2">
        <f t="shared" si="326"/>
        <v>7.2620000000000005</v>
      </c>
      <c r="E2645" s="2">
        <f t="shared" si="328"/>
        <v>7.1569999999999991</v>
      </c>
      <c r="F2645" s="2">
        <f t="shared" si="329"/>
        <v>7.0119999999999987</v>
      </c>
      <c r="G2645" s="2">
        <f t="shared" si="323"/>
        <v>6.5554079999999999</v>
      </c>
      <c r="H2645" s="2">
        <f t="shared" si="327"/>
        <v>6.0679969999999965</v>
      </c>
      <c r="I2645" s="2">
        <f t="array" ref="I2645">SUMPRODUCT(B2629:B2648, (ROW(B2629:B2648)-ROW(B2629)+1)) / (20*21/2)</f>
        <v>7.1894761904761904</v>
      </c>
      <c r="J2645" s="2">
        <f t="shared" ref="J2645:J2693" si="330">$J$4*B2645+J2644*(1-$J$4)</f>
        <v>6.9949695469520732</v>
      </c>
      <c r="K2645" s="2">
        <f t="shared" si="324"/>
        <v>6.6528074501170797</v>
      </c>
    </row>
    <row r="2646" spans="1:11" ht="13.5" x14ac:dyDescent="0.25">
      <c r="A2646" s="3">
        <f>TITRES_STAT!B2649</f>
        <v>45860</v>
      </c>
      <c r="B2646" s="6">
        <f>TITRES_STAT!D2649</f>
        <v>7.34</v>
      </c>
      <c r="C2646" s="2">
        <f t="shared" si="325"/>
        <v>0.24000000000000021</v>
      </c>
      <c r="D2646" s="2">
        <f t="shared" si="326"/>
        <v>7.3080000000000016</v>
      </c>
      <c r="E2646" s="2">
        <f t="shared" si="328"/>
        <v>7.1909999999999998</v>
      </c>
      <c r="F2646" s="2">
        <f t="shared" si="329"/>
        <v>7.0439999999999996</v>
      </c>
      <c r="G2646" s="2">
        <f t="shared" si="323"/>
        <v>6.5797139999999992</v>
      </c>
      <c r="H2646" s="2">
        <f t="shared" si="327"/>
        <v>6.0755604999999973</v>
      </c>
      <c r="I2646" s="2">
        <f t="array" ref="I2646">SUMPRODUCT(B2630:B2649, (ROW(B2630:B2649)-ROW(B2630)+1)) / (20*21/2)</f>
        <v>7.1951428571428586</v>
      </c>
      <c r="J2646" s="2">
        <f t="shared" si="330"/>
        <v>7.0278295900994943</v>
      </c>
      <c r="K2646" s="2">
        <f t="shared" si="324"/>
        <v>6.6797561775634691</v>
      </c>
    </row>
    <row r="2647" spans="1:11" ht="13.5" x14ac:dyDescent="0.25">
      <c r="A2647" s="3">
        <f>TITRES_STAT!B2650</f>
        <v>45861</v>
      </c>
      <c r="B2647" s="6">
        <f>TITRES_STAT!D2650</f>
        <v>7.34</v>
      </c>
      <c r="C2647" s="2">
        <f t="shared" si="325"/>
        <v>0</v>
      </c>
      <c r="D2647" s="2">
        <f t="shared" si="326"/>
        <v>7.3159999999999998</v>
      </c>
      <c r="E2647" s="2">
        <f t="shared" si="328"/>
        <v>7.2230000000000008</v>
      </c>
      <c r="F2647" s="2">
        <f t="shared" si="329"/>
        <v>7.0735000000000001</v>
      </c>
      <c r="G2647" s="2">
        <f t="shared" si="323"/>
        <v>6.6023459999999989</v>
      </c>
      <c r="H2647" s="2">
        <f t="shared" si="327"/>
        <v>6.0831239999999953</v>
      </c>
      <c r="I2647" s="2">
        <f t="array" ref="I2647">SUMPRODUCT(B2631:B2650, (ROW(B2631:B2650)-ROW(B2631)+1)) / (20*21/2)</f>
        <v>7.1892380952380952</v>
      </c>
      <c r="J2647" s="2">
        <f t="shared" si="330"/>
        <v>7.0575601053281138</v>
      </c>
      <c r="K2647" s="2">
        <f t="shared" si="324"/>
        <v>6.7056480921688237</v>
      </c>
    </row>
    <row r="2648" spans="1:11" ht="13.5" x14ac:dyDescent="0.25">
      <c r="A2648" s="3">
        <f>TITRES_STAT!B2651</f>
        <v>45862</v>
      </c>
      <c r="B2648" s="6">
        <f>TITRES_STAT!D2651</f>
        <v>7.32</v>
      </c>
      <c r="C2648" s="2">
        <f t="shared" si="325"/>
        <v>-1.9999999999999574E-2</v>
      </c>
      <c r="D2648" s="2">
        <f t="shared" si="326"/>
        <v>7.3</v>
      </c>
      <c r="E2648" s="2">
        <f t="shared" si="328"/>
        <v>7.2530000000000001</v>
      </c>
      <c r="F2648" s="2">
        <f t="shared" si="329"/>
        <v>7.1004999999999994</v>
      </c>
      <c r="G2648" s="2">
        <f t="shared" si="323"/>
        <v>6.623462</v>
      </c>
      <c r="H2648" s="2">
        <f t="shared" si="327"/>
        <v>6.0905874999999954</v>
      </c>
      <c r="I2648" s="2">
        <f t="array" ref="I2648">SUMPRODUCT(B2632:B2651, (ROW(B2632:B2651)-ROW(B2632)+1)) / (20*21/2)</f>
        <v>7.1846190476190488</v>
      </c>
      <c r="J2648" s="2">
        <f t="shared" si="330"/>
        <v>7.0825543810111506</v>
      </c>
      <c r="K2648" s="2">
        <f t="shared" si="324"/>
        <v>6.7297403238484783</v>
      </c>
    </row>
    <row r="2649" spans="1:11" ht="13.5" x14ac:dyDescent="0.25">
      <c r="A2649" s="3">
        <f>TITRES_STAT!B2652</f>
        <v>45866</v>
      </c>
      <c r="B2649" s="6">
        <f>TITRES_STAT!D2652</f>
        <v>7.16</v>
      </c>
      <c r="C2649" s="2">
        <f t="shared" si="325"/>
        <v>-0.16000000000000014</v>
      </c>
      <c r="D2649" s="2">
        <f t="shared" si="326"/>
        <v>7.2520000000000007</v>
      </c>
      <c r="E2649" s="2">
        <f t="shared" si="328"/>
        <v>7.2580000000000009</v>
      </c>
      <c r="F2649" s="2">
        <f t="shared" si="329"/>
        <v>7.1120000000000001</v>
      </c>
      <c r="G2649" s="2">
        <f t="shared" si="323"/>
        <v>6.6428659999999988</v>
      </c>
      <c r="H2649" s="2">
        <f t="shared" si="327"/>
        <v>6.0972509999999964</v>
      </c>
      <c r="I2649" s="2">
        <f t="array" ref="I2649">SUMPRODUCT(B2633:B2652, (ROW(B2633:B2652)-ROW(B2633)+1)) / (20*21/2)</f>
        <v>7.1792380952380954</v>
      </c>
      <c r="J2649" s="2">
        <f t="shared" si="330"/>
        <v>7.0899301542481838</v>
      </c>
      <c r="K2649" s="2">
        <f t="shared" si="324"/>
        <v>6.7466132523250089</v>
      </c>
    </row>
    <row r="2650" spans="1:11" ht="13.5" x14ac:dyDescent="0.25">
      <c r="A2650" s="3">
        <f>TITRES_STAT!B2653</f>
        <v>45867</v>
      </c>
      <c r="B2650" s="6">
        <f>TITRES_STAT!D2653</f>
        <v>7.05</v>
      </c>
      <c r="C2650" s="2">
        <f t="shared" si="325"/>
        <v>-0.11000000000000032</v>
      </c>
      <c r="D2650" s="2">
        <f t="shared" si="326"/>
        <v>7.242</v>
      </c>
      <c r="E2650" s="2">
        <f t="shared" si="328"/>
        <v>7.2520000000000007</v>
      </c>
      <c r="F2650" s="2">
        <f t="shared" si="329"/>
        <v>7.1185</v>
      </c>
      <c r="G2650" s="2">
        <f t="shared" si="323"/>
        <v>6.658582</v>
      </c>
      <c r="H2650" s="2">
        <f t="shared" si="327"/>
        <v>6.1033179999999962</v>
      </c>
      <c r="I2650" s="2">
        <f t="array" ref="I2650">SUMPRODUCT(B2634:B2653, (ROW(B2634:B2653)-ROW(B2634)+1)) / (20*21/2)</f>
        <v>7.1724285714285703</v>
      </c>
      <c r="J2650" s="2">
        <f t="shared" si="330"/>
        <v>7.0861272824150241</v>
      </c>
      <c r="K2650" s="2">
        <f t="shared" si="324"/>
        <v>6.7585107718416753</v>
      </c>
    </row>
    <row r="2651" spans="1:11" ht="13.5" x14ac:dyDescent="0.25">
      <c r="A2651" s="3">
        <f>TITRES_STAT!B2654</f>
        <v>45868</v>
      </c>
      <c r="B2651" s="6">
        <f>TITRES_STAT!D2654</f>
        <v>7.07</v>
      </c>
      <c r="C2651" s="2">
        <f t="shared" si="325"/>
        <v>2.0000000000000462E-2</v>
      </c>
      <c r="D2651" s="2">
        <f t="shared" si="326"/>
        <v>7.1879999999999997</v>
      </c>
      <c r="E2651" s="2">
        <f t="shared" si="328"/>
        <v>7.248000000000002</v>
      </c>
      <c r="F2651" s="2">
        <f t="shared" si="329"/>
        <v>7.1265000000000001</v>
      </c>
      <c r="G2651" s="2">
        <f t="shared" si="323"/>
        <v>6.6746979999999994</v>
      </c>
      <c r="H2651" s="2">
        <f t="shared" si="327"/>
        <v>6.1095314999999957</v>
      </c>
      <c r="I2651" s="2">
        <f t="array" ref="I2651">SUMPRODUCT(B2635:B2654, (ROW(B2635:B2654)-ROW(B2635)+1)) / (20*21/2)</f>
        <v>7.1618571428571416</v>
      </c>
      <c r="J2651" s="2">
        <f t="shared" si="330"/>
        <v>7.0845913507564511</v>
      </c>
      <c r="K2651" s="2">
        <f t="shared" si="324"/>
        <v>6.7707260356910215</v>
      </c>
    </row>
    <row r="2652" spans="1:11" ht="13.5" x14ac:dyDescent="0.25">
      <c r="A2652" s="3">
        <f>TITRES_STAT!B2655</f>
        <v>45869</v>
      </c>
      <c r="B2652" s="6">
        <f>TITRES_STAT!D2655</f>
        <v>7.07</v>
      </c>
      <c r="C2652" s="2">
        <f t="shared" si="325"/>
        <v>0</v>
      </c>
      <c r="D2652" s="2">
        <f t="shared" si="326"/>
        <v>7.1340000000000003</v>
      </c>
      <c r="E2652" s="2">
        <f t="shared" si="328"/>
        <v>7.2249999999999996</v>
      </c>
      <c r="F2652" s="2">
        <f t="shared" si="329"/>
        <v>7.1414999999999988</v>
      </c>
      <c r="G2652" s="2">
        <f t="shared" si="323"/>
        <v>6.6908140000000005</v>
      </c>
      <c r="H2652" s="2">
        <f t="shared" si="327"/>
        <v>6.1157449999999951</v>
      </c>
      <c r="I2652" s="2">
        <f t="array" ref="I2652">SUMPRODUCT(B2636:B2655, (ROW(B2636:B2655)-ROW(B2636)+1)) / (20*21/2)</f>
        <v>7.1521428571428576</v>
      </c>
      <c r="J2652" s="2">
        <f t="shared" si="330"/>
        <v>7.0832016983034549</v>
      </c>
      <c r="K2652" s="2">
        <f t="shared" si="324"/>
        <v>6.7824622695854915</v>
      </c>
    </row>
    <row r="2653" spans="1:11" ht="13.5" x14ac:dyDescent="0.25">
      <c r="A2653" s="3">
        <f>TITRES_STAT!B2656</f>
        <v>45870</v>
      </c>
      <c r="B2653" s="6">
        <f>TITRES_STAT!D2656</f>
        <v>7.07</v>
      </c>
      <c r="C2653" s="2">
        <f t="shared" si="325"/>
        <v>0</v>
      </c>
      <c r="D2653" s="2">
        <f t="shared" si="326"/>
        <v>7.0840000000000005</v>
      </c>
      <c r="E2653" s="2">
        <f t="shared" si="328"/>
        <v>7.1919999999999984</v>
      </c>
      <c r="F2653" s="2">
        <f t="shared" si="329"/>
        <v>7.1509999999999989</v>
      </c>
      <c r="G2653" s="2">
        <f t="shared" si="323"/>
        <v>6.7095339999999997</v>
      </c>
      <c r="H2653" s="2">
        <f t="shared" si="327"/>
        <v>6.121353999999994</v>
      </c>
      <c r="I2653" s="2">
        <f t="array" ref="I2653">SUMPRODUCT(B2637:B2656, (ROW(B2637:B2656)-ROW(B2637)+1)) / (20*21/2)</f>
        <v>7.153666666666668</v>
      </c>
      <c r="J2653" s="2">
        <f t="shared" si="330"/>
        <v>7.0819443937031252</v>
      </c>
      <c r="K2653" s="2">
        <f t="shared" si="324"/>
        <v>6.7937382590135114</v>
      </c>
    </row>
    <row r="2654" spans="1:11" ht="13.5" x14ac:dyDescent="0.25">
      <c r="A2654" s="3">
        <f>TITRES_STAT!B2657</f>
        <v>45873</v>
      </c>
      <c r="B2654" s="6">
        <f>TITRES_STAT!D2657</f>
        <v>7.04</v>
      </c>
      <c r="C2654" s="2">
        <f t="shared" si="325"/>
        <v>-3.0000000000000249E-2</v>
      </c>
      <c r="D2654" s="2">
        <f t="shared" si="326"/>
        <v>7.0600000000000005</v>
      </c>
      <c r="E2654" s="2">
        <f t="shared" si="328"/>
        <v>7.1560000000000015</v>
      </c>
      <c r="F2654" s="2">
        <f t="shared" si="329"/>
        <v>7.1519999999999992</v>
      </c>
      <c r="G2654" s="2">
        <f t="shared" si="323"/>
        <v>6.7267240000000008</v>
      </c>
      <c r="H2654" s="2">
        <f t="shared" si="327"/>
        <v>6.1268129999999941</v>
      </c>
      <c r="I2654" s="2">
        <f t="array" ref="I2654">SUMPRODUCT(B2638:B2657, (ROW(B2638:B2657)-ROW(B2638)+1)) / (20*21/2)</f>
        <v>7.1543809523809525</v>
      </c>
      <c r="J2654" s="2">
        <f t="shared" si="330"/>
        <v>7.0779496895409224</v>
      </c>
      <c r="K2654" s="2">
        <f t="shared" si="324"/>
        <v>6.8033955821894523</v>
      </c>
    </row>
    <row r="2655" spans="1:11" ht="13.5" x14ac:dyDescent="0.25">
      <c r="A2655" s="3">
        <f>TITRES_STAT!B2658</f>
        <v>45874</v>
      </c>
      <c r="B2655" s="6">
        <f>TITRES_STAT!D2658</f>
        <v>7.05</v>
      </c>
      <c r="C2655" s="2">
        <f t="shared" si="325"/>
        <v>9.9999999999997868E-3</v>
      </c>
      <c r="D2655" s="2">
        <f t="shared" si="326"/>
        <v>7.06</v>
      </c>
      <c r="E2655" s="2">
        <f t="shared" si="328"/>
        <v>7.1510000000000007</v>
      </c>
      <c r="F2655" s="2">
        <f t="shared" si="329"/>
        <v>7.153999999999999</v>
      </c>
      <c r="G2655" s="2">
        <f t="shared" si="323"/>
        <v>6.7428120000000025</v>
      </c>
      <c r="H2655" s="2">
        <f t="shared" si="327"/>
        <v>6.1323219999999932</v>
      </c>
      <c r="I2655" s="2">
        <f t="array" ref="I2655">SUMPRODUCT(B2639:B2658, (ROW(B2639:B2658)-ROW(B2639)+1)) / (20*21/2)</f>
        <v>7.1953333333333331</v>
      </c>
      <c r="J2655" s="2">
        <f t="shared" si="330"/>
        <v>7.0752878143465487</v>
      </c>
      <c r="K2655" s="2">
        <f t="shared" si="324"/>
        <v>6.8130663436722187</v>
      </c>
    </row>
    <row r="2656" spans="1:11" ht="13.5" x14ac:dyDescent="0.25">
      <c r="A2656" s="3">
        <f>TITRES_STAT!B2659</f>
        <v>45875</v>
      </c>
      <c r="B2656" s="6">
        <f>TITRES_STAT!D2659</f>
        <v>7.17</v>
      </c>
      <c r="C2656" s="2">
        <f t="shared" si="325"/>
        <v>0.12000000000000011</v>
      </c>
      <c r="D2656" s="2">
        <f t="shared" si="326"/>
        <v>7.08</v>
      </c>
      <c r="E2656" s="2">
        <f t="shared" si="328"/>
        <v>7.1340000000000003</v>
      </c>
      <c r="F2656" s="2">
        <f t="shared" si="329"/>
        <v>7.1624999999999988</v>
      </c>
      <c r="G2656" s="2">
        <f t="shared" si="323"/>
        <v>6.7609280000000025</v>
      </c>
      <c r="H2656" s="2">
        <f t="shared" si="327"/>
        <v>6.138198999999994</v>
      </c>
      <c r="I2656" s="2">
        <f t="array" ref="I2656">SUMPRODUCT(B2640:B2659, (ROW(B2640:B2659)-ROW(B2640)+1)) / (20*21/2)</f>
        <v>7.2744761904761894</v>
      </c>
      <c r="J2656" s="2">
        <f t="shared" si="330"/>
        <v>7.08430802250402</v>
      </c>
      <c r="K2656" s="2">
        <f t="shared" si="324"/>
        <v>6.8270637419595825</v>
      </c>
    </row>
    <row r="2657" spans="1:11" ht="13.5" x14ac:dyDescent="0.25">
      <c r="A2657" s="3">
        <f>TITRES_STAT!B2660</f>
        <v>45876</v>
      </c>
      <c r="B2657" s="6">
        <f>TITRES_STAT!D2660</f>
        <v>7.17</v>
      </c>
      <c r="C2657" s="2">
        <f t="shared" si="325"/>
        <v>0</v>
      </c>
      <c r="D2657" s="2">
        <f t="shared" si="326"/>
        <v>7.1</v>
      </c>
      <c r="E2657" s="2">
        <f t="shared" si="328"/>
        <v>7.117</v>
      </c>
      <c r="F2657" s="2">
        <f t="shared" si="329"/>
        <v>7.169999999999999</v>
      </c>
      <c r="G2657" s="2">
        <f t="shared" si="323"/>
        <v>6.7790440000000025</v>
      </c>
      <c r="H2657" s="2">
        <f t="shared" si="327"/>
        <v>6.1440759999999948</v>
      </c>
      <c r="I2657" s="2">
        <f t="array" ref="I2657">SUMPRODUCT(B2641:B2660, (ROW(B2641:B2660)-ROW(B2641)+1)) / (20*21/2)</f>
        <v>7.3787619047619044</v>
      </c>
      <c r="J2657" s="2">
        <f t="shared" si="330"/>
        <v>7.0924691632179222</v>
      </c>
      <c r="K2657" s="2">
        <f t="shared" si="324"/>
        <v>6.8405122226670505</v>
      </c>
    </row>
    <row r="2658" spans="1:11" ht="13.5" x14ac:dyDescent="0.25">
      <c r="A2658" s="3">
        <f>TITRES_STAT!B2661</f>
        <v>45877</v>
      </c>
      <c r="B2658" s="6">
        <f>TITRES_STAT!D2661</f>
        <v>7.6</v>
      </c>
      <c r="C2658" s="2">
        <f t="shared" si="325"/>
        <v>0.42999999999999972</v>
      </c>
      <c r="D2658" s="2">
        <f t="shared" si="326"/>
        <v>7.2060000000000004</v>
      </c>
      <c r="E2658" s="2">
        <f t="shared" si="328"/>
        <v>7.1450000000000005</v>
      </c>
      <c r="F2658" s="2">
        <f t="shared" si="329"/>
        <v>7.1989999999999981</v>
      </c>
      <c r="G2658" s="2">
        <f t="shared" si="323"/>
        <v>6.8057600000000038</v>
      </c>
      <c r="H2658" s="2">
        <f t="shared" si="327"/>
        <v>6.1515914999999941</v>
      </c>
      <c r="I2658" s="2">
        <f t="array" ref="I2658">SUMPRODUCT(B2642:B2661, (ROW(B2642:B2661)-ROW(B2642)+1)) / (20*21/2)</f>
        <v>7.4495714285714287</v>
      </c>
      <c r="J2658" s="2">
        <f t="shared" si="330"/>
        <v>7.1408054333876443</v>
      </c>
      <c r="K2658" s="2">
        <f t="shared" si="324"/>
        <v>6.870296057072264</v>
      </c>
    </row>
    <row r="2659" spans="1:11" ht="13.5" x14ac:dyDescent="0.25">
      <c r="A2659" s="3">
        <f>TITRES_STAT!B2662</f>
        <v>45880</v>
      </c>
      <c r="B2659" s="6">
        <f>TITRES_STAT!D2662</f>
        <v>8.0299999999999994</v>
      </c>
      <c r="C2659" s="2">
        <f t="shared" si="325"/>
        <v>0.42999999999999972</v>
      </c>
      <c r="D2659" s="2">
        <f t="shared" si="326"/>
        <v>7.4040000000000008</v>
      </c>
      <c r="E2659" s="2">
        <f t="shared" si="328"/>
        <v>7.2320000000000011</v>
      </c>
      <c r="F2659" s="2">
        <f t="shared" si="329"/>
        <v>7.2450000000000001</v>
      </c>
      <c r="G2659" s="2">
        <f t="shared" si="323"/>
        <v>6.841262000000004</v>
      </c>
      <c r="H2659" s="2">
        <f t="shared" si="327"/>
        <v>6.1615359999999928</v>
      </c>
      <c r="I2659" s="2">
        <f t="array" ref="I2659">SUMPRODUCT(B2643:B2662, (ROW(B2643:B2662)-ROW(B2643)+1)) / (20*21/2)</f>
        <v>7.5301904761904757</v>
      </c>
      <c r="J2659" s="2">
        <f t="shared" si="330"/>
        <v>7.2254906302078687</v>
      </c>
      <c r="K2659" s="2">
        <f t="shared" si="324"/>
        <v>6.9157746430694296</v>
      </c>
    </row>
    <row r="2660" spans="1:11" ht="13.5" x14ac:dyDescent="0.25">
      <c r="A2660" s="3">
        <f>TITRES_STAT!B2663</f>
        <v>45881</v>
      </c>
      <c r="B2660" s="6">
        <f>TITRES_STAT!D2663</f>
        <v>8.34</v>
      </c>
      <c r="C2660" s="2">
        <f t="shared" si="325"/>
        <v>0.3100000000000005</v>
      </c>
      <c r="D2660" s="2">
        <f t="shared" si="326"/>
        <v>7.6620000000000008</v>
      </c>
      <c r="E2660" s="2">
        <f t="shared" si="328"/>
        <v>7.3609999999999998</v>
      </c>
      <c r="F2660" s="2">
        <f t="shared" si="329"/>
        <v>7.3064999999999998</v>
      </c>
      <c r="G2660" s="2">
        <f t="shared" si="323"/>
        <v>6.8831500000000032</v>
      </c>
      <c r="H2660" s="2">
        <f t="shared" si="327"/>
        <v>6.1732629999999915</v>
      </c>
      <c r="I2660" s="2">
        <f t="array" ref="I2660">SUMPRODUCT(B2644:B2663, (ROW(B2644:B2663)-ROW(B2644)+1)) / (20*21/2)</f>
        <v>7.5970000000000004</v>
      </c>
      <c r="J2660" s="2">
        <f t="shared" si="330"/>
        <v>7.3316343797118817</v>
      </c>
      <c r="K2660" s="2">
        <f t="shared" si="324"/>
        <v>6.9716266178510207</v>
      </c>
    </row>
    <row r="2661" spans="1:11" ht="13.5" x14ac:dyDescent="0.25">
      <c r="A2661" s="3">
        <f>TITRES_STAT!B2664</f>
        <v>45883</v>
      </c>
      <c r="B2661" s="6">
        <f>TITRES_STAT!D2664</f>
        <v>8.0500000000000007</v>
      </c>
      <c r="C2661" s="2">
        <f t="shared" si="325"/>
        <v>-0.28999999999999915</v>
      </c>
      <c r="D2661" s="2">
        <f t="shared" si="326"/>
        <v>7.8379999999999992</v>
      </c>
      <c r="E2661" s="2">
        <f t="shared" si="328"/>
        <v>7.4590000000000005</v>
      </c>
      <c r="F2661" s="2">
        <f t="shared" si="329"/>
        <v>7.3535000000000013</v>
      </c>
      <c r="G2661" s="2">
        <f t="shared" si="323"/>
        <v>6.9192380000000027</v>
      </c>
      <c r="H2661" s="2">
        <f t="shared" si="327"/>
        <v>6.1833074999999917</v>
      </c>
      <c r="I2661" s="2">
        <f t="array" ref="I2661">SUMPRODUCT(B2645:B2664, (ROW(B2645:B2664)-ROW(B2645)+1)) / (20*21/2)</f>
        <v>7.6404761904761918</v>
      </c>
      <c r="J2661" s="2">
        <f t="shared" si="330"/>
        <v>7.4000501530726552</v>
      </c>
      <c r="K2661" s="2">
        <f t="shared" si="324"/>
        <v>7.0139157700921571</v>
      </c>
    </row>
    <row r="2662" spans="1:11" ht="13.5" x14ac:dyDescent="0.25">
      <c r="A2662" s="3">
        <f>TITRES_STAT!B2665</f>
        <v>45884</v>
      </c>
      <c r="B2662" s="6">
        <f>TITRES_STAT!D2665</f>
        <v>8.1999999999999993</v>
      </c>
      <c r="C2662" s="2">
        <f t="shared" si="325"/>
        <v>0.14999999999999858</v>
      </c>
      <c r="D2662" s="2">
        <f t="shared" si="326"/>
        <v>8.0440000000000005</v>
      </c>
      <c r="E2662" s="2">
        <f t="shared" si="328"/>
        <v>7.5720000000000001</v>
      </c>
      <c r="F2662" s="2">
        <f t="shared" si="329"/>
        <v>7.3985000000000003</v>
      </c>
      <c r="G2662" s="2">
        <f t="shared" si="323"/>
        <v>6.9579540000000017</v>
      </c>
      <c r="H2662" s="2">
        <f t="shared" si="327"/>
        <v>6.1943344999999912</v>
      </c>
      <c r="I2662" s="2">
        <f t="array" ref="I2662">SUMPRODUCT(B2646:B2665, (ROW(B2646:B2665)-ROW(B2646)+1)) / (20*21/2)</f>
        <v>7.7263809523809535</v>
      </c>
      <c r="J2662" s="2">
        <f t="shared" si="330"/>
        <v>7.4762358527800217</v>
      </c>
      <c r="K2662" s="2">
        <f t="shared" si="324"/>
        <v>7.0604288771473662</v>
      </c>
    </row>
    <row r="2663" spans="1:11" ht="13.5" x14ac:dyDescent="0.25">
      <c r="A2663" s="3">
        <f>TITRES_STAT!B2666</f>
        <v>45887</v>
      </c>
      <c r="B2663" s="6">
        <f>TITRES_STAT!D2666</f>
        <v>8.1</v>
      </c>
      <c r="C2663" s="2">
        <f t="shared" si="325"/>
        <v>-9.9999999999999645E-2</v>
      </c>
      <c r="D2663" s="2">
        <f t="shared" si="326"/>
        <v>8.1440000000000001</v>
      </c>
      <c r="E2663" s="2">
        <f t="shared" si="328"/>
        <v>7.6749999999999998</v>
      </c>
      <c r="F2663" s="2">
        <f t="shared" si="329"/>
        <v>7.4334999999999996</v>
      </c>
      <c r="G2663" s="2">
        <f t="shared" si="323"/>
        <v>6.9946700000000019</v>
      </c>
      <c r="H2663" s="2">
        <f t="shared" si="327"/>
        <v>6.20486149999999</v>
      </c>
      <c r="I2663" s="2">
        <f t="array" ref="I2663">SUMPRODUCT(B2647:B2666, (ROW(B2647:B2666)-ROW(B2647)+1)) / (20*21/2)</f>
        <v>7.8539047619047615</v>
      </c>
      <c r="J2663" s="2">
        <f t="shared" si="330"/>
        <v>7.5356419620390671</v>
      </c>
      <c r="K2663" s="2">
        <f t="shared" si="324"/>
        <v>7.101196372161195</v>
      </c>
    </row>
    <row r="2664" spans="1:11" ht="13.5" x14ac:dyDescent="0.25">
      <c r="A2664" s="3">
        <f>TITRES_STAT!B2667</f>
        <v>45888</v>
      </c>
      <c r="B2664" s="6">
        <f>TITRES_STAT!D2667</f>
        <v>7.89</v>
      </c>
      <c r="C2664" s="2">
        <f t="shared" si="325"/>
        <v>-0.20999999999999996</v>
      </c>
      <c r="D2664" s="2">
        <f t="shared" si="326"/>
        <v>8.1159999999999997</v>
      </c>
      <c r="E2664" s="2">
        <f t="shared" si="328"/>
        <v>7.76</v>
      </c>
      <c r="F2664" s="2">
        <f t="shared" si="329"/>
        <v>7.4580000000000002</v>
      </c>
      <c r="G2664" s="2">
        <f t="shared" si="323"/>
        <v>7.0307180000000029</v>
      </c>
      <c r="H2664" s="2">
        <f t="shared" si="327"/>
        <v>6.2143384999999913</v>
      </c>
      <c r="I2664" s="2">
        <f t="array" ref="I2664">SUMPRODUCT(B2648:B2667, (ROW(B2648:B2667)-ROW(B2648)+1)) / (20*21/2)</f>
        <v>7.962761904761904</v>
      </c>
      <c r="J2664" s="2">
        <f t="shared" si="330"/>
        <v>7.5693903466067756</v>
      </c>
      <c r="K2664" s="2">
        <f t="shared" si="324"/>
        <v>7.1321298477627169</v>
      </c>
    </row>
    <row r="2665" spans="1:11" ht="13.5" x14ac:dyDescent="0.25">
      <c r="A2665" s="3">
        <f>TITRES_STAT!B2668</f>
        <v>45889</v>
      </c>
      <c r="B2665" s="6">
        <f>TITRES_STAT!D2668</f>
        <v>8.36</v>
      </c>
      <c r="C2665" s="2">
        <f t="shared" si="325"/>
        <v>0.46999999999999975</v>
      </c>
      <c r="D2665" s="2">
        <f t="shared" si="326"/>
        <v>8.120000000000001</v>
      </c>
      <c r="E2665" s="2">
        <f t="shared" si="328"/>
        <v>7.891</v>
      </c>
      <c r="F2665" s="2">
        <f t="shared" si="329"/>
        <v>7.5210000000000008</v>
      </c>
      <c r="G2665" s="2">
        <f t="shared" si="323"/>
        <v>7.0757940000000019</v>
      </c>
      <c r="H2665" s="2">
        <f t="shared" si="327"/>
        <v>6.2261654999999907</v>
      </c>
      <c r="I2665" s="2">
        <f t="array" ref="I2665">SUMPRODUCT(B2649:B2668, (ROW(B2649:B2668)-ROW(B2649)+1)) / (20*21/2)</f>
        <v>8.0611428571428565</v>
      </c>
      <c r="J2665" s="2">
        <f t="shared" si="330"/>
        <v>7.644686504072796</v>
      </c>
      <c r="K2665" s="2">
        <f t="shared" si="324"/>
        <v>7.1802816184386895</v>
      </c>
    </row>
    <row r="2666" spans="1:11" ht="13.5" x14ac:dyDescent="0.25">
      <c r="A2666" s="3">
        <f>TITRES_STAT!B2669</f>
        <v>45890</v>
      </c>
      <c r="B2666" s="6">
        <f>TITRES_STAT!D2669</f>
        <v>8.86</v>
      </c>
      <c r="C2666" s="2">
        <f t="shared" si="325"/>
        <v>0.5</v>
      </c>
      <c r="D2666" s="2">
        <f t="shared" si="326"/>
        <v>8.282</v>
      </c>
      <c r="E2666" s="2">
        <f t="shared" si="328"/>
        <v>8.06</v>
      </c>
      <c r="F2666" s="2">
        <f t="shared" si="329"/>
        <v>7.5969999999999995</v>
      </c>
      <c r="G2666" s="2">
        <f t="shared" si="323"/>
        <v>7.1284540000000023</v>
      </c>
      <c r="H2666" s="2">
        <f t="shared" si="327"/>
        <v>6.2404924999999887</v>
      </c>
      <c r="I2666" s="2">
        <f t="array" ref="I2666">SUMPRODUCT(B2650:B2669, (ROW(B2650:B2669)-ROW(B2650)+1)) / (20*21/2)</f>
        <v>8.1786666666666665</v>
      </c>
      <c r="J2666" s="2">
        <f t="shared" si="330"/>
        <v>7.7604306465420541</v>
      </c>
      <c r="K2666" s="2">
        <f t="shared" si="324"/>
        <v>7.2461529275195256</v>
      </c>
    </row>
    <row r="2667" spans="1:11" ht="13.5" x14ac:dyDescent="0.25">
      <c r="A2667" s="3">
        <f>TITRES_STAT!B2670</f>
        <v>45891</v>
      </c>
      <c r="B2667" s="6">
        <f>TITRES_STAT!D2670</f>
        <v>8.74</v>
      </c>
      <c r="C2667" s="2">
        <f t="shared" si="325"/>
        <v>-0.11999999999999922</v>
      </c>
      <c r="D2667" s="2">
        <f t="shared" si="326"/>
        <v>8.3899999999999988</v>
      </c>
      <c r="E2667" s="2">
        <f t="shared" si="328"/>
        <v>8.2169999999999987</v>
      </c>
      <c r="F2667" s="2">
        <f t="shared" si="329"/>
        <v>7.6670000000000016</v>
      </c>
      <c r="G2667" s="2">
        <f t="shared" si="323"/>
        <v>7.1785280000000027</v>
      </c>
      <c r="H2667" s="2">
        <f t="shared" si="327"/>
        <v>6.2542194999999898</v>
      </c>
      <c r="I2667" s="2">
        <f t="array" ref="I2667">SUMPRODUCT(B2651:B2670, (ROW(B2651:B2670)-ROW(B2651)+1)) / (20*21/2)</f>
        <v>8.2904285714285706</v>
      </c>
      <c r="J2667" s="2">
        <f t="shared" si="330"/>
        <v>7.8537229659190011</v>
      </c>
      <c r="K2667" s="2">
        <f t="shared" si="324"/>
        <v>7.3047351656560151</v>
      </c>
    </row>
    <row r="2668" spans="1:11" ht="13.5" x14ac:dyDescent="0.25">
      <c r="A2668" s="3">
        <f>TITRES_STAT!B2671</f>
        <v>45894</v>
      </c>
      <c r="B2668" s="6">
        <f>TITRES_STAT!D2671</f>
        <v>8.6999999999999993</v>
      </c>
      <c r="C2668" s="2">
        <f t="shared" si="325"/>
        <v>-4.0000000000000924E-2</v>
      </c>
      <c r="D2668" s="2">
        <f t="shared" si="326"/>
        <v>8.51</v>
      </c>
      <c r="E2668" s="2">
        <f t="shared" si="328"/>
        <v>8.327</v>
      </c>
      <c r="F2668" s="2">
        <f t="shared" si="329"/>
        <v>7.7360000000000015</v>
      </c>
      <c r="G2668" s="2">
        <f t="shared" si="323"/>
        <v>7.2278020000000014</v>
      </c>
      <c r="H2668" s="2">
        <f t="shared" si="327"/>
        <v>6.2677464999999906</v>
      </c>
      <c r="I2668" s="2">
        <f t="array" ref="I2668">SUMPRODUCT(B2652:B2671, (ROW(B2652:B2671)-ROW(B2652)+1)) / (20*21/2)</f>
        <v>8.3871904761904741</v>
      </c>
      <c r="J2668" s="2">
        <f t="shared" si="330"/>
        <v>7.9343207786886198</v>
      </c>
      <c r="K2668" s="2">
        <f t="shared" si="324"/>
        <v>7.3594514336695047</v>
      </c>
    </row>
    <row r="2669" spans="1:11" ht="13.5" x14ac:dyDescent="0.25">
      <c r="A2669" s="3">
        <f>TITRES_STAT!B2672</f>
        <v>45895</v>
      </c>
      <c r="B2669" s="6">
        <f>TITRES_STAT!D2672</f>
        <v>8.9700000000000006</v>
      </c>
      <c r="C2669" s="2">
        <f t="shared" si="325"/>
        <v>0.27000000000000135</v>
      </c>
      <c r="D2669" s="2">
        <f t="shared" si="326"/>
        <v>8.7259999999999991</v>
      </c>
      <c r="E2669" s="2">
        <f t="shared" si="328"/>
        <v>8.4209999999999994</v>
      </c>
      <c r="F2669" s="2">
        <f t="shared" si="329"/>
        <v>7.8265000000000002</v>
      </c>
      <c r="G2669" s="2">
        <f t="shared" si="323"/>
        <v>7.2824760000000017</v>
      </c>
      <c r="H2669" s="2">
        <f t="shared" si="327"/>
        <v>6.2826699999999907</v>
      </c>
      <c r="I2669" s="2">
        <f t="array" ref="I2669">SUMPRODUCT(B2653:B2672, (ROW(B2653:B2672)-ROW(B2653)+1)) / (20*21/2)</f>
        <v>8.4712380952380943</v>
      </c>
      <c r="J2669" s="2">
        <f t="shared" si="330"/>
        <v>8.0329568950039896</v>
      </c>
      <c r="K2669" s="2">
        <f t="shared" si="324"/>
        <v>7.4226102009765826</v>
      </c>
    </row>
    <row r="2670" spans="1:11" ht="13.5" x14ac:dyDescent="0.25">
      <c r="A2670" s="3">
        <f>TITRES_STAT!B2673</f>
        <v>45896</v>
      </c>
      <c r="B2670" s="6">
        <f>TITRES_STAT!D2673</f>
        <v>9</v>
      </c>
      <c r="C2670" s="2">
        <f t="shared" si="325"/>
        <v>2.9999999999999361E-2</v>
      </c>
      <c r="D2670" s="2">
        <f t="shared" si="326"/>
        <v>8.854000000000001</v>
      </c>
      <c r="E2670" s="2">
        <f t="shared" si="328"/>
        <v>8.4870000000000001</v>
      </c>
      <c r="F2670" s="2">
        <f t="shared" si="329"/>
        <v>7.9239999999999995</v>
      </c>
      <c r="G2670" s="2">
        <f t="shared" si="323"/>
        <v>7.3377500000000007</v>
      </c>
      <c r="H2670" s="2">
        <f t="shared" si="327"/>
        <v>6.2977434999999913</v>
      </c>
      <c r="I2670" s="2">
        <f t="array" ref="I2670">SUMPRODUCT(B2654:B2673, (ROW(B2654:B2673)-ROW(B2654)+1)) / (20*21/2)</f>
        <v>8.5418095238095244</v>
      </c>
      <c r="J2670" s="2">
        <f t="shared" si="330"/>
        <v>8.1250562383369438</v>
      </c>
      <c r="K2670" s="2">
        <f t="shared" si="324"/>
        <v>7.4844686244676968</v>
      </c>
    </row>
    <row r="2671" spans="1:11" ht="13.5" x14ac:dyDescent="0.25">
      <c r="A2671" s="3">
        <f>TITRES_STAT!B2674</f>
        <v>45897</v>
      </c>
      <c r="B2671" s="6">
        <f>TITRES_STAT!D2674</f>
        <v>8.94</v>
      </c>
      <c r="C2671" s="2">
        <f t="shared" si="325"/>
        <v>-6.0000000000000497E-2</v>
      </c>
      <c r="D2671" s="2">
        <f t="shared" si="326"/>
        <v>8.8699999999999992</v>
      </c>
      <c r="E2671" s="2">
        <f t="shared" si="328"/>
        <v>8.5759999999999987</v>
      </c>
      <c r="F2671" s="2">
        <f t="shared" si="329"/>
        <v>8.0175000000000001</v>
      </c>
      <c r="G2671" s="2">
        <f t="shared" si="323"/>
        <v>7.3901520000000005</v>
      </c>
      <c r="H2671" s="2">
        <f t="shared" si="327"/>
        <v>6.3124704999999919</v>
      </c>
      <c r="I2671" s="2">
        <f t="array" ref="I2671">SUMPRODUCT(B2655:B2674, (ROW(B2655:B2674)-ROW(B2655)+1)) / (20*21/2)</f>
        <v>8.6020000000000003</v>
      </c>
      <c r="J2671" s="2">
        <f t="shared" si="330"/>
        <v>8.2026699299239016</v>
      </c>
      <c r="K2671" s="2">
        <f t="shared" si="324"/>
        <v>7.5415482862532777</v>
      </c>
    </row>
    <row r="2672" spans="1:11" ht="13.5" x14ac:dyDescent="0.25">
      <c r="A2672" s="3">
        <f>TITRES_STAT!B2675</f>
        <v>45898</v>
      </c>
      <c r="B2672" s="6">
        <f>TITRES_STAT!D2675</f>
        <v>8.9</v>
      </c>
      <c r="C2672" s="2">
        <f t="shared" si="325"/>
        <v>-3.9999999999999147E-2</v>
      </c>
      <c r="D2672" s="2">
        <f t="shared" si="326"/>
        <v>8.9019999999999992</v>
      </c>
      <c r="E2672" s="2">
        <f t="shared" si="328"/>
        <v>8.645999999999999</v>
      </c>
      <c r="F2672" s="2">
        <f t="shared" si="329"/>
        <v>8.109</v>
      </c>
      <c r="G2672" s="2">
        <f t="shared" si="323"/>
        <v>7.4415680000000002</v>
      </c>
      <c r="H2672" s="2">
        <f t="shared" si="327"/>
        <v>6.3264394999999931</v>
      </c>
      <c r="I2672" s="2">
        <f t="array" ref="I2672">SUMPRODUCT(B2656:B2675, (ROW(B2656:B2675)-ROW(B2656)+1)) / (20*21/2)</f>
        <v>8.6536666666666662</v>
      </c>
      <c r="J2672" s="2">
        <f t="shared" si="330"/>
        <v>8.2690823175501968</v>
      </c>
      <c r="K2672" s="2">
        <f t="shared" si="324"/>
        <v>7.5948209024786388</v>
      </c>
    </row>
    <row r="2673" spans="1:11" ht="13.5" x14ac:dyDescent="0.25">
      <c r="A2673" s="3">
        <f>TITRES_STAT!B2676</f>
        <v>45901</v>
      </c>
      <c r="B2673" s="6">
        <f>TITRES_STAT!D2676</f>
        <v>8.85</v>
      </c>
      <c r="C2673" s="2">
        <f t="shared" si="325"/>
        <v>-5.0000000000000711E-2</v>
      </c>
      <c r="D2673" s="2">
        <f t="shared" si="326"/>
        <v>8.9319999999999986</v>
      </c>
      <c r="E2673" s="2">
        <f t="shared" si="328"/>
        <v>8.7210000000000001</v>
      </c>
      <c r="F2673" s="2">
        <f t="shared" si="329"/>
        <v>8.1980000000000004</v>
      </c>
      <c r="G2673" s="2">
        <f t="shared" si="323"/>
        <v>7.4921699999999998</v>
      </c>
      <c r="H2673" s="2">
        <f t="shared" si="327"/>
        <v>6.3402514999999928</v>
      </c>
      <c r="I2673" s="2">
        <f t="array" ref="I2673">SUMPRODUCT(B2657:B2676, (ROW(B2657:B2676)-ROW(B2657)+1)) / (20*21/2)</f>
        <v>8.702571428571428</v>
      </c>
      <c r="J2673" s="2">
        <f t="shared" si="330"/>
        <v>8.3244078111168456</v>
      </c>
      <c r="K2673" s="2">
        <f t="shared" si="324"/>
        <v>7.6440436121853583</v>
      </c>
    </row>
    <row r="2674" spans="1:11" ht="13.5" x14ac:dyDescent="0.25">
      <c r="A2674" s="3">
        <f>TITRES_STAT!B2677</f>
        <v>45902</v>
      </c>
      <c r="B2674" s="6">
        <f>TITRES_STAT!D2677</f>
        <v>8.83</v>
      </c>
      <c r="C2674" s="2">
        <f t="shared" si="325"/>
        <v>-1.9999999999999574E-2</v>
      </c>
      <c r="D2674" s="2">
        <f t="shared" si="326"/>
        <v>8.9039999999999999</v>
      </c>
      <c r="E2674" s="2">
        <f t="shared" si="328"/>
        <v>8.8149999999999995</v>
      </c>
      <c r="F2674" s="2">
        <f t="shared" si="329"/>
        <v>8.2874999999999996</v>
      </c>
      <c r="G2674" s="2">
        <f t="shared" ref="G2674:G2692" si="331">AVERAGE(B2625:B2674)</f>
        <v>7.5419999999999989</v>
      </c>
      <c r="H2674" s="2">
        <f t="shared" si="327"/>
        <v>6.3549394999999915</v>
      </c>
      <c r="I2674" s="2">
        <f t="array" ref="I2674">SUMPRODUCT(B2658:B2677, (ROW(B2658:B2677)-ROW(B2658)+1)) / (20*21/2)</f>
        <v>8.7347142857142863</v>
      </c>
      <c r="J2674" s="2">
        <f t="shared" si="330"/>
        <v>8.3725594481533356</v>
      </c>
      <c r="K2674" s="2">
        <f t="shared" si="324"/>
        <v>7.6905517058251487</v>
      </c>
    </row>
    <row r="2675" spans="1:11" ht="13.5" x14ac:dyDescent="0.25">
      <c r="A2675" s="3">
        <f>TITRES_STAT!B2678</f>
        <v>45903</v>
      </c>
      <c r="B2675" s="6">
        <f>TITRES_STAT!D2678</f>
        <v>8.83</v>
      </c>
      <c r="C2675" s="2">
        <f t="shared" si="325"/>
        <v>0</v>
      </c>
      <c r="D2675" s="2">
        <f t="shared" si="326"/>
        <v>8.8699999999999992</v>
      </c>
      <c r="E2675" s="2">
        <f t="shared" si="328"/>
        <v>8.8619999999999983</v>
      </c>
      <c r="F2675" s="2">
        <f t="shared" si="329"/>
        <v>8.3765000000000018</v>
      </c>
      <c r="G2675" s="2">
        <f t="shared" si="331"/>
        <v>7.5855999999999995</v>
      </c>
      <c r="H2675" s="2">
        <f t="shared" si="327"/>
        <v>6.36906999999999</v>
      </c>
      <c r="I2675" s="2">
        <f t="array" ref="I2675">SUMPRODUCT(B2659:B2678, (ROW(B2659:B2678)-ROW(B2659)+1)) / (20*21/2)</f>
        <v>8.759095238095238</v>
      </c>
      <c r="J2675" s="2">
        <f t="shared" si="330"/>
        <v>8.4161252149958745</v>
      </c>
      <c r="K2675" s="2">
        <f t="shared" ref="K2675:K2693" si="332">$K$4*B2675+(1-$K$4)*K2674</f>
        <v>7.7352359526555352</v>
      </c>
    </row>
    <row r="2676" spans="1:11" ht="13.5" x14ac:dyDescent="0.25">
      <c r="A2676" s="3">
        <f>TITRES_STAT!B2679</f>
        <v>45905</v>
      </c>
      <c r="B2676" s="6">
        <f>TITRES_STAT!D2679</f>
        <v>8.89</v>
      </c>
      <c r="C2676" s="2">
        <f t="shared" si="325"/>
        <v>6.0000000000000497E-2</v>
      </c>
      <c r="D2676" s="2">
        <f t="shared" si="326"/>
        <v>8.86</v>
      </c>
      <c r="E2676" s="2">
        <f t="shared" si="328"/>
        <v>8.8649999999999984</v>
      </c>
      <c r="F2676" s="2">
        <f t="shared" si="329"/>
        <v>8.4625000000000004</v>
      </c>
      <c r="G2676" s="2">
        <f t="shared" si="331"/>
        <v>7.6293999999999995</v>
      </c>
      <c r="H2676" s="2">
        <f t="shared" si="327"/>
        <v>6.3835004999999914</v>
      </c>
      <c r="I2676" s="2">
        <f t="array" ref="I2676">SUMPRODUCT(B2660:B2679, (ROW(B2660:B2679)-ROW(B2660)+1)) / (20*21/2)</f>
        <v>8.7720476190476191</v>
      </c>
      <c r="J2676" s="2">
        <f t="shared" si="330"/>
        <v>8.4612561469010288</v>
      </c>
      <c r="K2676" s="2">
        <f t="shared" si="332"/>
        <v>7.7805208172572788</v>
      </c>
    </row>
    <row r="2677" spans="1:11" ht="13.5" x14ac:dyDescent="0.25">
      <c r="A2677" s="3">
        <f>TITRES_STAT!B2680</f>
        <v>45908</v>
      </c>
      <c r="B2677" s="6">
        <f>TITRES_STAT!D2680</f>
        <v>8.8000000000000007</v>
      </c>
      <c r="C2677" s="2">
        <f t="shared" si="325"/>
        <v>-8.9999999999999858E-2</v>
      </c>
      <c r="D2677" s="2">
        <f t="shared" si="326"/>
        <v>8.84</v>
      </c>
      <c r="E2677" s="2">
        <f t="shared" si="328"/>
        <v>8.8709999999999987</v>
      </c>
      <c r="F2677" s="2">
        <f t="shared" si="329"/>
        <v>8.5440000000000023</v>
      </c>
      <c r="G2677" s="2">
        <f t="shared" si="331"/>
        <v>7.6703999999999999</v>
      </c>
      <c r="H2677" s="2">
        <f t="shared" si="327"/>
        <v>6.3974809999999911</v>
      </c>
      <c r="I2677" s="2">
        <f t="array" ref="I2677">SUMPRODUCT(B2661:B2680, (ROW(B2661:B2680)-ROW(B2661)+1)) / (20*21/2)</f>
        <v>8.7816190476190474</v>
      </c>
      <c r="J2677" s="2">
        <f t="shared" si="330"/>
        <v>8.4935174662437873</v>
      </c>
      <c r="K2677" s="2">
        <f t="shared" si="332"/>
        <v>7.8205003930511108</v>
      </c>
    </row>
    <row r="2678" spans="1:11" ht="13.5" x14ac:dyDescent="0.25">
      <c r="A2678" s="3">
        <f>TITRES_STAT!B2681</f>
        <v>45909</v>
      </c>
      <c r="B2678" s="6">
        <f>TITRES_STAT!D2681</f>
        <v>8.8000000000000007</v>
      </c>
      <c r="C2678" s="2">
        <f t="shared" si="325"/>
        <v>0</v>
      </c>
      <c r="D2678" s="2">
        <f t="shared" si="326"/>
        <v>8.8300000000000018</v>
      </c>
      <c r="E2678" s="2">
        <f t="shared" si="328"/>
        <v>8.8809999999999985</v>
      </c>
      <c r="F2678" s="2">
        <f t="shared" si="329"/>
        <v>8.6040000000000028</v>
      </c>
      <c r="G2678" s="2">
        <f t="shared" si="331"/>
        <v>7.710799999999999</v>
      </c>
      <c r="H2678" s="2">
        <f t="shared" si="327"/>
        <v>6.4120654999999918</v>
      </c>
      <c r="I2678" s="2">
        <f t="array" ref="I2678">SUMPRODUCT(B2662:B2681, (ROW(B2662:B2681)-ROW(B2662)+1)) / (20*21/2)</f>
        <v>8.7854761904761887</v>
      </c>
      <c r="J2678" s="2">
        <f t="shared" si="330"/>
        <v>8.5227062789824739</v>
      </c>
      <c r="K2678" s="2">
        <f t="shared" si="332"/>
        <v>7.8589121423432236</v>
      </c>
    </row>
    <row r="2679" spans="1:11" ht="13.5" x14ac:dyDescent="0.25">
      <c r="A2679" s="3">
        <f>TITRES_STAT!B2682</f>
        <v>45910</v>
      </c>
      <c r="B2679" s="6">
        <f>TITRES_STAT!D2682</f>
        <v>8.74</v>
      </c>
      <c r="C2679" s="2">
        <f t="shared" si="325"/>
        <v>-6.0000000000000497E-2</v>
      </c>
      <c r="D2679" s="2">
        <f t="shared" si="326"/>
        <v>8.8120000000000012</v>
      </c>
      <c r="E2679" s="2">
        <f t="shared" si="328"/>
        <v>8.8579999999999988</v>
      </c>
      <c r="F2679" s="2">
        <f t="shared" si="329"/>
        <v>8.6395000000000017</v>
      </c>
      <c r="G2679" s="2">
        <f t="shared" si="331"/>
        <v>7.746999999999999</v>
      </c>
      <c r="H2679" s="2">
        <f t="shared" si="327"/>
        <v>6.4264894999999918</v>
      </c>
      <c r="I2679" s="2">
        <f t="array" ref="I2679">SUMPRODUCT(B2663:B2682, (ROW(B2663:B2682)-ROW(B2663)+1)) / (20*21/2)</f>
        <v>8.7862380952380956</v>
      </c>
      <c r="J2679" s="2">
        <f t="shared" si="330"/>
        <v>8.5434009190793816</v>
      </c>
      <c r="K2679" s="2">
        <f t="shared" si="332"/>
        <v>7.8934646073493715</v>
      </c>
    </row>
    <row r="2680" spans="1:11" ht="13.5" x14ac:dyDescent="0.25">
      <c r="A2680" s="3">
        <f>TITRES_STAT!B2683</f>
        <v>45911</v>
      </c>
      <c r="B2680" s="6">
        <f>TITRES_STAT!D2683</f>
        <v>8.74</v>
      </c>
      <c r="C2680" s="2">
        <f t="shared" si="325"/>
        <v>0</v>
      </c>
      <c r="D2680" s="2">
        <f t="shared" si="326"/>
        <v>8.7940000000000005</v>
      </c>
      <c r="E2680" s="2">
        <f t="shared" si="328"/>
        <v>8.8319999999999972</v>
      </c>
      <c r="F2680" s="2">
        <f t="shared" si="329"/>
        <v>8.6595000000000031</v>
      </c>
      <c r="G2680" s="2">
        <f t="shared" si="331"/>
        <v>7.7833999999999994</v>
      </c>
      <c r="H2680" s="2">
        <f t="shared" si="327"/>
        <v>6.4409134999999926</v>
      </c>
      <c r="I2680" s="2">
        <f t="array" ref="I2680">SUMPRODUCT(B2664:B2683, (ROW(B2664:B2683)-ROW(B2664)+1)) / (20*21/2)</f>
        <v>8.7893809523809523</v>
      </c>
      <c r="J2680" s="2">
        <f t="shared" si="330"/>
        <v>8.5621246410718204</v>
      </c>
      <c r="K2680" s="2">
        <f t="shared" si="332"/>
        <v>7.9266620737278277</v>
      </c>
    </row>
    <row r="2681" spans="1:11" ht="13.5" x14ac:dyDescent="0.25">
      <c r="A2681" s="3">
        <f>TITRES_STAT!B2684</f>
        <v>45912</v>
      </c>
      <c r="B2681" s="6">
        <f>TITRES_STAT!D2684</f>
        <v>8.6999999999999993</v>
      </c>
      <c r="C2681" s="2">
        <f t="shared" si="325"/>
        <v>-4.0000000000000924E-2</v>
      </c>
      <c r="D2681" s="2">
        <f t="shared" si="326"/>
        <v>8.7560000000000002</v>
      </c>
      <c r="E2681" s="2">
        <f t="shared" si="328"/>
        <v>8.8079999999999981</v>
      </c>
      <c r="F2681" s="2">
        <f t="shared" si="329"/>
        <v>8.6920000000000019</v>
      </c>
      <c r="G2681" s="2">
        <f t="shared" si="331"/>
        <v>7.8191999999999995</v>
      </c>
      <c r="H2681" s="2">
        <f t="shared" si="327"/>
        <v>6.4550909999999933</v>
      </c>
      <c r="I2681" s="2">
        <f t="array" ref="I2681">SUMPRODUCT(B2665:B2684, (ROW(B2665:B2684)-ROW(B2665)+1)) / (20*21/2)</f>
        <v>8.7894285714285694</v>
      </c>
      <c r="J2681" s="2">
        <f t="shared" si="330"/>
        <v>8.5752556276364089</v>
      </c>
      <c r="K2681" s="2">
        <f t="shared" si="332"/>
        <v>7.9569890512286969</v>
      </c>
    </row>
    <row r="2682" spans="1:11" ht="13.5" x14ac:dyDescent="0.25">
      <c r="A2682" s="3">
        <f>TITRES_STAT!B2685</f>
        <v>45915</v>
      </c>
      <c r="B2682" s="6">
        <f>TITRES_STAT!D2685</f>
        <v>8.6999999999999993</v>
      </c>
      <c r="C2682" s="2">
        <f t="shared" si="325"/>
        <v>0</v>
      </c>
      <c r="D2682" s="2">
        <f t="shared" si="326"/>
        <v>8.7360000000000007</v>
      </c>
      <c r="E2682" s="2">
        <f t="shared" si="328"/>
        <v>8.7880000000000003</v>
      </c>
      <c r="F2682" s="2">
        <f t="shared" si="329"/>
        <v>8.7170000000000005</v>
      </c>
      <c r="G2682" s="2">
        <f t="shared" si="331"/>
        <v>7.8577999999999983</v>
      </c>
      <c r="H2682" s="2">
        <f t="shared" si="327"/>
        <v>6.4692684999999939</v>
      </c>
      <c r="I2682" s="2">
        <f t="array" ref="I2682">SUMPRODUCT(B2666:B2685, (ROW(B2666:B2685)-ROW(B2666)+1)) / (20*21/2)</f>
        <v>8.785380952380951</v>
      </c>
      <c r="J2682" s="2">
        <f t="shared" si="330"/>
        <v>8.5871360440519897</v>
      </c>
      <c r="K2682" s="2">
        <f t="shared" si="332"/>
        <v>7.9861267354942385</v>
      </c>
    </row>
    <row r="2683" spans="1:11" ht="13.5" x14ac:dyDescent="0.25">
      <c r="A2683" s="3">
        <f>TITRES_STAT!B2686</f>
        <v>45916</v>
      </c>
      <c r="B2683" s="6">
        <f>TITRES_STAT!D2686</f>
        <v>8.75</v>
      </c>
      <c r="C2683" s="2">
        <f t="shared" si="325"/>
        <v>5.0000000000000711E-2</v>
      </c>
      <c r="D2683" s="2">
        <f t="shared" si="326"/>
        <v>8.7259999999999991</v>
      </c>
      <c r="E2683" s="2">
        <f t="shared" si="328"/>
        <v>8.7780000000000022</v>
      </c>
      <c r="F2683" s="2">
        <f t="shared" si="329"/>
        <v>8.7494999999999994</v>
      </c>
      <c r="G2683" s="2">
        <f t="shared" si="331"/>
        <v>7.8951999999999991</v>
      </c>
      <c r="H2683" s="2">
        <f t="shared" si="327"/>
        <v>6.4826734999999935</v>
      </c>
      <c r="I2683" s="2">
        <f t="array" ref="I2683">SUMPRODUCT(B2667:B2686, (ROW(B2667:B2686)-ROW(B2667)+1)) / (20*21/2)</f>
        <v>8.779476190476192</v>
      </c>
      <c r="J2683" s="2">
        <f t="shared" si="330"/>
        <v>8.6026468969994188</v>
      </c>
      <c r="K2683" s="2">
        <f t="shared" si="332"/>
        <v>8.0160825497885817</v>
      </c>
    </row>
    <row r="2684" spans="1:11" ht="13.5" x14ac:dyDescent="0.25">
      <c r="A2684" s="3">
        <f>TITRES_STAT!B2687</f>
        <v>45917</v>
      </c>
      <c r="B2684" s="6">
        <f>TITRES_STAT!D2687</f>
        <v>8.75</v>
      </c>
      <c r="C2684" s="2">
        <f t="shared" si="325"/>
        <v>0</v>
      </c>
      <c r="D2684" s="2">
        <f t="shared" si="326"/>
        <v>8.7279999999999998</v>
      </c>
      <c r="E2684" s="2">
        <f t="shared" si="328"/>
        <v>8.77</v>
      </c>
      <c r="F2684" s="2">
        <f t="shared" si="329"/>
        <v>8.7924999999999986</v>
      </c>
      <c r="G2684" s="2">
        <f t="shared" si="331"/>
        <v>7.9297999999999993</v>
      </c>
      <c r="H2684" s="2">
        <f t="shared" si="327"/>
        <v>6.4960784999999941</v>
      </c>
      <c r="I2684" s="2">
        <f t="array" ref="I2684">SUMPRODUCT(B2668:B2687, (ROW(B2668:B2687)-ROW(B2668)+1)) / (20*21/2)</f>
        <v>8.7740952380952386</v>
      </c>
      <c r="J2684" s="2">
        <f t="shared" si="330"/>
        <v>8.6166805258566175</v>
      </c>
      <c r="K2684" s="2">
        <f t="shared" si="332"/>
        <v>8.0448636262674604</v>
      </c>
    </row>
    <row r="2685" spans="1:11" ht="13.5" x14ac:dyDescent="0.25">
      <c r="A2685" s="3">
        <f>TITRES_STAT!B2688</f>
        <v>45918</v>
      </c>
      <c r="B2685" s="6">
        <f>TITRES_STAT!D2688</f>
        <v>8.75</v>
      </c>
      <c r="C2685" s="2">
        <f t="shared" si="325"/>
        <v>0</v>
      </c>
      <c r="D2685" s="2">
        <f t="shared" si="326"/>
        <v>8.73</v>
      </c>
      <c r="E2685" s="2">
        <f t="shared" si="328"/>
        <v>8.7620000000000005</v>
      </c>
      <c r="F2685" s="2">
        <f t="shared" si="329"/>
        <v>8.8119999999999976</v>
      </c>
      <c r="G2685" s="2">
        <f t="shared" si="331"/>
        <v>7.964599999999999</v>
      </c>
      <c r="H2685" s="2">
        <f t="shared" si="327"/>
        <v>6.5090189999999941</v>
      </c>
      <c r="I2685" s="2">
        <f t="array" ref="I2685">SUMPRODUCT(B2669:B2688, (ROW(B2669:B2688)-ROW(B2669)+1)) / (20*21/2)</f>
        <v>8.7686666666666664</v>
      </c>
      <c r="J2685" s="2">
        <f t="shared" si="330"/>
        <v>8.6293776186321782</v>
      </c>
      <c r="K2685" s="2">
        <f t="shared" si="332"/>
        <v>8.0725160330805021</v>
      </c>
    </row>
    <row r="2686" spans="1:11" ht="13.5" x14ac:dyDescent="0.25">
      <c r="A2686" s="3">
        <f>TITRES_STAT!B2689</f>
        <v>45919</v>
      </c>
      <c r="B2686" s="6">
        <f>TITRES_STAT!D2689</f>
        <v>8.75</v>
      </c>
      <c r="C2686" s="2">
        <f t="shared" si="325"/>
        <v>0</v>
      </c>
      <c r="D2686" s="2">
        <f t="shared" si="326"/>
        <v>8.74</v>
      </c>
      <c r="E2686" s="2">
        <f t="shared" si="328"/>
        <v>8.7480000000000011</v>
      </c>
      <c r="F2686" s="2">
        <f t="shared" si="329"/>
        <v>8.806499999999998</v>
      </c>
      <c r="G2686" s="2">
        <f t="shared" si="331"/>
        <v>7.9995999999999992</v>
      </c>
      <c r="H2686" s="2">
        <f t="shared" si="327"/>
        <v>6.521959499999995</v>
      </c>
      <c r="I2686" s="2">
        <f t="array" ref="I2686">SUMPRODUCT(B2670:B2689, (ROW(B2670:B2689)-ROW(B2670)+1)) / (20*21/2)</f>
        <v>8.7629999999999999</v>
      </c>
      <c r="J2686" s="2">
        <f t="shared" si="330"/>
        <v>8.6408654644767324</v>
      </c>
      <c r="K2686" s="2">
        <f t="shared" si="332"/>
        <v>8.099084031783228</v>
      </c>
    </row>
    <row r="2687" spans="1:11" ht="13.5" x14ac:dyDescent="0.25">
      <c r="A2687" s="3">
        <f>TITRES_STAT!B2690</f>
        <v>45922</v>
      </c>
      <c r="B2687" s="6">
        <f>TITRES_STAT!D2690</f>
        <v>8.75</v>
      </c>
      <c r="C2687" s="2">
        <f t="shared" si="325"/>
        <v>0</v>
      </c>
      <c r="D2687" s="2">
        <f t="shared" si="326"/>
        <v>8.75</v>
      </c>
      <c r="E2687" s="2">
        <f t="shared" si="328"/>
        <v>8.7430000000000003</v>
      </c>
      <c r="F2687" s="2">
        <f t="shared" si="329"/>
        <v>8.8069999999999986</v>
      </c>
      <c r="G2687" s="2">
        <f t="shared" si="331"/>
        <v>8.0342000000000002</v>
      </c>
      <c r="H2687" s="2">
        <f t="shared" si="327"/>
        <v>6.5350394999999954</v>
      </c>
      <c r="I2687" s="2">
        <f t="array" ref="I2687">SUMPRODUCT(B2671:B2690, (ROW(B2671:B2690)-ROW(B2671)+1)) / (20*21/2)</f>
        <v>8.7631428571428565</v>
      </c>
      <c r="J2687" s="2">
        <f t="shared" si="330"/>
        <v>8.651259229764662</v>
      </c>
      <c r="K2687" s="2">
        <f t="shared" si="332"/>
        <v>8.1246101481838853</v>
      </c>
    </row>
    <row r="2688" spans="1:11" ht="13.5" x14ac:dyDescent="0.25">
      <c r="A2688" s="3">
        <f>TITRES_STAT!B2691</f>
        <v>45923</v>
      </c>
      <c r="B2688" s="6">
        <f>TITRES_STAT!D2691</f>
        <v>8.75</v>
      </c>
      <c r="C2688" s="2">
        <f t="shared" si="325"/>
        <v>0</v>
      </c>
      <c r="D2688" s="2">
        <f t="shared" si="326"/>
        <v>8.75</v>
      </c>
      <c r="E2688" s="2">
        <f t="shared" si="328"/>
        <v>8.7379999999999995</v>
      </c>
      <c r="F2688" s="2">
        <f t="shared" si="329"/>
        <v>8.8094999999999999</v>
      </c>
      <c r="G2688" s="2">
        <f t="shared" si="331"/>
        <v>8.0687999999999995</v>
      </c>
      <c r="H2688" s="2">
        <f t="shared" si="327"/>
        <v>6.5481194999999959</v>
      </c>
      <c r="I2688" s="2">
        <f t="array" ref="I2688">SUMPRODUCT(B2672:B2691, (ROW(B2672:B2691)-ROW(B2672)+1)) / (20*21/2)</f>
        <v>8.7737619047619049</v>
      </c>
      <c r="J2688" s="2">
        <f t="shared" si="330"/>
        <v>8.6606631126442188</v>
      </c>
      <c r="K2688" s="2">
        <f t="shared" si="332"/>
        <v>8.1491352404119688</v>
      </c>
    </row>
    <row r="2689" spans="1:11" ht="13.5" x14ac:dyDescent="0.25">
      <c r="A2689" s="3">
        <f>TITRES_STAT!B2692</f>
        <v>45924</v>
      </c>
      <c r="B2689" s="6">
        <f>TITRES_STAT!D2692</f>
        <v>8.75</v>
      </c>
      <c r="C2689" s="2">
        <f t="shared" si="325"/>
        <v>0</v>
      </c>
      <c r="D2689" s="2">
        <f t="shared" si="326"/>
        <v>8.75</v>
      </c>
      <c r="E2689" s="2">
        <f t="shared" si="328"/>
        <v>8.7390000000000008</v>
      </c>
      <c r="F2689" s="2">
        <f t="shared" si="329"/>
        <v>8.7984999999999989</v>
      </c>
      <c r="G2689" s="2">
        <f t="shared" si="331"/>
        <v>8.1015999999999995</v>
      </c>
      <c r="H2689" s="2">
        <f t="shared" si="327"/>
        <v>6.5612459999999952</v>
      </c>
      <c r="I2689" s="2">
        <f t="array" ref="I2689">SUMPRODUCT(B2673:B2692, (ROW(B2673:B2692)-ROW(B2673)+1)) / (20*21/2)</f>
        <v>8.7845714285714287</v>
      </c>
      <c r="J2689" s="2">
        <f t="shared" si="330"/>
        <v>8.6691713876304846</v>
      </c>
      <c r="K2689" s="2">
        <f t="shared" si="332"/>
        <v>8.1726985643173826</v>
      </c>
    </row>
    <row r="2690" spans="1:11" ht="13.5" x14ac:dyDescent="0.25">
      <c r="A2690" s="3">
        <f>TITRES_STAT!B2693</f>
        <v>45925</v>
      </c>
      <c r="B2690" s="6">
        <f>TITRES_STAT!D2693</f>
        <v>8.8000000000000007</v>
      </c>
      <c r="C2690" s="2">
        <f t="shared" si="325"/>
        <v>5.0000000000000711E-2</v>
      </c>
      <c r="D2690" s="2">
        <f t="shared" si="326"/>
        <v>8.76</v>
      </c>
      <c r="E2690" s="2">
        <f t="shared" si="328"/>
        <v>8.745000000000001</v>
      </c>
      <c r="F2690" s="2">
        <f t="shared" si="329"/>
        <v>8.7884999999999991</v>
      </c>
      <c r="G2690" s="2">
        <f t="shared" si="331"/>
        <v>8.1353999999999989</v>
      </c>
      <c r="H2690" s="2">
        <f t="shared" si="327"/>
        <v>6.5746224999999949</v>
      </c>
      <c r="I2690" s="2">
        <f t="array" ref="I2690">SUMPRODUCT(B2674:B2693, (ROW(B2674:B2693)-ROW(B2674)+1)) / (20*21/2)</f>
        <v>8.7953809523809525</v>
      </c>
      <c r="J2690" s="2">
        <f t="shared" si="330"/>
        <v>8.6816312554752013</v>
      </c>
      <c r="K2690" s="2">
        <f t="shared" si="332"/>
        <v>8.1972986206186622</v>
      </c>
    </row>
    <row r="2691" spans="1:11" ht="13.5" x14ac:dyDescent="0.25">
      <c r="A2691" s="3">
        <f>TITRES_STAT!B2694</f>
        <v>45926</v>
      </c>
      <c r="B2691" s="6">
        <f>TITRES_STAT!D2694</f>
        <v>8.9</v>
      </c>
      <c r="C2691" s="2">
        <f t="shared" si="325"/>
        <v>9.9999999999999645E-2</v>
      </c>
      <c r="D2691" s="2">
        <f t="shared" si="326"/>
        <v>8.7899999999999991</v>
      </c>
      <c r="E2691" s="2">
        <f t="shared" si="328"/>
        <v>8.7650000000000006</v>
      </c>
      <c r="F2691" s="2">
        <f t="shared" si="329"/>
        <v>8.7865000000000002</v>
      </c>
      <c r="G2691" s="2">
        <f t="shared" si="331"/>
        <v>8.1712000000000007</v>
      </c>
      <c r="H2691" s="2">
        <f t="shared" si="327"/>
        <v>6.5898464999999957</v>
      </c>
      <c r="I2691" s="2">
        <f t="array" ref="I2691">SUMPRODUCT(B2675:B2694, (ROW(B2675:B2694)-ROW(B2675)+1)) / (20*21/2)</f>
        <v>8.8011904761904756</v>
      </c>
      <c r="J2691" s="2">
        <f t="shared" si="330"/>
        <v>8.7024282787632767</v>
      </c>
      <c r="K2691" s="2">
        <f t="shared" si="332"/>
        <v>8.224855537457147</v>
      </c>
    </row>
    <row r="2692" spans="1:11" ht="13.5" x14ac:dyDescent="0.25">
      <c r="A2692" s="3">
        <f>TITRES_STAT!B2695</f>
        <v>45929</v>
      </c>
      <c r="B2692" s="6">
        <f>TITRES_STAT!D2695</f>
        <v>8.9</v>
      </c>
      <c r="C2692" s="2">
        <f>B2692-B2691</f>
        <v>0</v>
      </c>
      <c r="D2692" s="2">
        <f t="shared" si="326"/>
        <v>8.82</v>
      </c>
      <c r="E2692" s="2">
        <f t="shared" si="328"/>
        <v>8.7850000000000001</v>
      </c>
      <c r="F2692" s="2">
        <f t="shared" si="329"/>
        <v>8.7865000000000002</v>
      </c>
      <c r="G2692" s="2">
        <f t="shared" si="331"/>
        <v>8.2031999999999989</v>
      </c>
      <c r="H2692" s="2">
        <f t="shared" si="327"/>
        <v>6.6037229999999951</v>
      </c>
      <c r="I2692" s="2">
        <f t="array" ref="I2692">SUMPRODUCT(B2676:B2695, (ROW(B2676:B2695)-ROW(B2676)+1)) / (20*21/2)</f>
        <v>8.8069047619047627</v>
      </c>
      <c r="J2692" s="2">
        <f t="shared" si="330"/>
        <v>8.7212446331667746</v>
      </c>
      <c r="K2692" s="2">
        <f t="shared" si="332"/>
        <v>8.2513317908902</v>
      </c>
    </row>
    <row r="2693" spans="1:11" ht="13.5" x14ac:dyDescent="0.25">
      <c r="A2693" s="3">
        <f>TITRES_STAT!B2696</f>
        <v>45930</v>
      </c>
      <c r="B2693" s="6">
        <f>TITRES_STAT!D2696</f>
        <v>8.9</v>
      </c>
      <c r="C2693" s="2">
        <f>B2693-B2692</f>
        <v>0</v>
      </c>
      <c r="D2693" s="2">
        <f t="shared" si="326"/>
        <v>8.85</v>
      </c>
      <c r="E2693" s="2">
        <f t="shared" si="328"/>
        <v>8.8000000000000007</v>
      </c>
      <c r="F2693" s="2">
        <f>AVERAGE(B2674:B2693)</f>
        <v>8.7890000000000033</v>
      </c>
      <c r="G2693" s="2">
        <f>AVERAGE(B2644:B2693)</f>
        <v>8.2332000000000001</v>
      </c>
      <c r="H2693" s="2">
        <f t="shared" si="327"/>
        <v>6.6175994999999963</v>
      </c>
      <c r="I2693" s="2">
        <f t="array" ref="I2693">SUMPRODUCT(B2677:B2696, (ROW(B2677:B2696)-ROW(B2677)+1)) / (20*21/2)</f>
        <v>8.8125238095238103</v>
      </c>
      <c r="J2693" s="2">
        <f t="shared" si="330"/>
        <v>8.738268953817558</v>
      </c>
      <c r="K2693" s="2">
        <f t="shared" si="332"/>
        <v>8.2767697598748988</v>
      </c>
    </row>
    <row r="2694" spans="1:11" ht="13.5" x14ac:dyDescent="0.25">
      <c r="A2694" s="3">
        <f>TITRES_STAT!B2697</f>
        <v>45931</v>
      </c>
      <c r="B2694" s="6">
        <f>TITRES_STAT!D2697</f>
        <v>8.85</v>
      </c>
      <c r="C2694" s="2">
        <f t="shared" ref="C2694:C2706" si="333">B2694-B2693</f>
        <v>-5.0000000000000711E-2</v>
      </c>
      <c r="D2694" s="2">
        <f t="shared" ref="D2694:D2706" si="334">AVERAGE(B2690:B2694)</f>
        <v>8.870000000000001</v>
      </c>
      <c r="E2694" s="2">
        <f t="shared" ref="E2694:E2706" si="335">AVERAGE(B2685:B2694)</f>
        <v>8.8099999999999987</v>
      </c>
      <c r="F2694" s="2">
        <f t="shared" ref="F2694:F2706" si="336">AVERAGE(B2675:B2694)</f>
        <v>8.7900000000000009</v>
      </c>
      <c r="G2694" s="2">
        <f t="shared" ref="G2694:G2706" si="337">AVERAGE(B2645:B2694)</f>
        <v>8.2622</v>
      </c>
      <c r="H2694" s="2">
        <f t="shared" ref="H2694:H2706" si="338">AVERAGE(B2495:B2694)</f>
        <v>6.631411499999996</v>
      </c>
      <c r="I2694" s="2">
        <f t="array" ref="I2694">SUMPRODUCT(B2678:B2697, (ROW(B2678:B2697)-ROW(B2678)+1)) / (20*21/2)</f>
        <v>8.7945238095238096</v>
      </c>
      <c r="J2694" s="2">
        <f t="shared" ref="J2694:J2706" si="339">$J$4*B2694+J2693*(1-$J$4)</f>
        <v>8.7489100058349329</v>
      </c>
      <c r="K2694" s="2">
        <f t="shared" ref="K2694:K2706" si="340">$K$4*B2694+(1-$K$4)*K2693</f>
        <v>8.2992493771347071</v>
      </c>
    </row>
    <row r="2695" spans="1:11" ht="13.5" x14ac:dyDescent="0.25">
      <c r="A2695" s="3">
        <f>TITRES_STAT!B2698</f>
        <v>45932</v>
      </c>
      <c r="B2695" s="6">
        <f>TITRES_STAT!D2698</f>
        <v>8.85</v>
      </c>
      <c r="C2695" s="2">
        <f t="shared" si="333"/>
        <v>0</v>
      </c>
      <c r="D2695" s="2">
        <f t="shared" si="334"/>
        <v>8.8800000000000008</v>
      </c>
      <c r="E2695" s="2">
        <f t="shared" si="335"/>
        <v>8.8199999999999985</v>
      </c>
      <c r="F2695" s="2">
        <f t="shared" si="336"/>
        <v>8.7910000000000004</v>
      </c>
      <c r="G2695" s="2">
        <f t="shared" si="337"/>
        <v>8.2972000000000019</v>
      </c>
      <c r="H2695" s="2">
        <f t="shared" si="338"/>
        <v>6.6458279999999954</v>
      </c>
      <c r="I2695" s="2">
        <f t="array" ref="I2695">SUMPRODUCT(B2679:B2698, (ROW(B2679:B2698)-ROW(B2679)+1)) / (20*21/2)</f>
        <v>8.8003333333333327</v>
      </c>
      <c r="J2695" s="2">
        <f t="shared" si="339"/>
        <v>8.7585376243268449</v>
      </c>
      <c r="K2695" s="2">
        <f t="shared" si="340"/>
        <v>8.3208474407764843</v>
      </c>
    </row>
    <row r="2696" spans="1:11" ht="13.5" x14ac:dyDescent="0.25">
      <c r="A2696" s="3">
        <f>TITRES_STAT!B2699</f>
        <v>45933</v>
      </c>
      <c r="B2696" s="6">
        <f>TITRES_STAT!D2699</f>
        <v>8.85</v>
      </c>
      <c r="C2696" s="2">
        <f t="shared" si="333"/>
        <v>0</v>
      </c>
      <c r="D2696" s="2">
        <f t="shared" si="334"/>
        <v>8.870000000000001</v>
      </c>
      <c r="E2696" s="2">
        <f t="shared" si="335"/>
        <v>8.8299999999999983</v>
      </c>
      <c r="F2696" s="2">
        <f t="shared" si="336"/>
        <v>8.7889999999999997</v>
      </c>
      <c r="G2696" s="2">
        <f t="shared" si="337"/>
        <v>8.3274000000000008</v>
      </c>
      <c r="H2696" s="2">
        <f t="shared" si="338"/>
        <v>6.6597794999999964</v>
      </c>
      <c r="I2696" s="2">
        <f t="array" ref="I2696">SUMPRODUCT(B2680:B2699, (ROW(B2680:B2699)-ROW(B2680)+1)) / (20*21/2)</f>
        <v>8.8021428571428562</v>
      </c>
      <c r="J2696" s="2">
        <f t="shared" si="339"/>
        <v>8.7672483267719077</v>
      </c>
      <c r="K2696" s="2">
        <f t="shared" si="340"/>
        <v>8.3415985215303472</v>
      </c>
    </row>
    <row r="2697" spans="1:11" ht="13.5" x14ac:dyDescent="0.25">
      <c r="A2697" s="3">
        <f>TITRES_STAT!B2700</f>
        <v>45936</v>
      </c>
      <c r="B2697" s="6">
        <f>TITRES_STAT!D2700</f>
        <v>8.6</v>
      </c>
      <c r="C2697" s="2">
        <f t="shared" si="333"/>
        <v>-0.25</v>
      </c>
      <c r="D2697" s="2">
        <f t="shared" si="334"/>
        <v>8.81</v>
      </c>
      <c r="E2697" s="2">
        <f t="shared" si="335"/>
        <v>8.8149999999999995</v>
      </c>
      <c r="F2697" s="2">
        <f t="shared" si="336"/>
        <v>8.7789999999999999</v>
      </c>
      <c r="G2697" s="2">
        <f t="shared" si="337"/>
        <v>8.3526000000000025</v>
      </c>
      <c r="H2697" s="2">
        <f t="shared" si="338"/>
        <v>6.6725739999999947</v>
      </c>
      <c r="I2697" s="2">
        <f t="array" ref="I2697">SUMPRODUCT(B2681:B2700, (ROW(B2681:B2700)-ROW(B2681)+1)) / (20*21/2)</f>
        <v>8.8036666666666683</v>
      </c>
      <c r="J2697" s="2">
        <f t="shared" si="339"/>
        <v>8.7513199146983922</v>
      </c>
      <c r="K2697" s="2">
        <f t="shared" si="340"/>
        <v>8.3517319128428831</v>
      </c>
    </row>
    <row r="2698" spans="1:11" ht="13.5" x14ac:dyDescent="0.25">
      <c r="A2698" s="3">
        <f>TITRES_STAT!B2701</f>
        <v>45937</v>
      </c>
      <c r="B2698" s="6">
        <f>TITRES_STAT!D2701</f>
        <v>8.84</v>
      </c>
      <c r="C2698" s="2">
        <f t="shared" si="333"/>
        <v>0.24000000000000021</v>
      </c>
      <c r="D2698" s="2">
        <f t="shared" si="334"/>
        <v>8.7979999999999983</v>
      </c>
      <c r="E2698" s="2">
        <f t="shared" si="335"/>
        <v>8.8239999999999998</v>
      </c>
      <c r="F2698" s="2">
        <f t="shared" si="336"/>
        <v>8.7809999999999988</v>
      </c>
      <c r="G2698" s="2">
        <f t="shared" si="337"/>
        <v>8.3830000000000027</v>
      </c>
      <c r="H2698" s="2">
        <f t="shared" si="338"/>
        <v>6.6874514999999954</v>
      </c>
      <c r="I2698" s="2">
        <f t="array" ref="I2698">SUMPRODUCT(B2682:B2701, (ROW(B2682:B2701)-ROW(B2682)+1)) / (20*21/2)</f>
        <v>8.8039523809523796</v>
      </c>
      <c r="J2698" s="2">
        <f t="shared" si="339"/>
        <v>8.7597656371080692</v>
      </c>
      <c r="K2698" s="2">
        <f t="shared" si="340"/>
        <v>8.3708796809666914</v>
      </c>
    </row>
    <row r="2699" spans="1:11" ht="13.5" x14ac:dyDescent="0.25">
      <c r="A2699" s="3">
        <f>TITRES_STAT!B2702</f>
        <v>45938</v>
      </c>
      <c r="B2699" s="6">
        <f>TITRES_STAT!D2702</f>
        <v>8.8000000000000007</v>
      </c>
      <c r="C2699" s="2">
        <f t="shared" si="333"/>
        <v>-3.9999999999999147E-2</v>
      </c>
      <c r="D2699" s="2">
        <f t="shared" si="334"/>
        <v>8.7880000000000003</v>
      </c>
      <c r="E2699" s="2">
        <f t="shared" si="335"/>
        <v>8.8290000000000006</v>
      </c>
      <c r="F2699" s="2">
        <f t="shared" si="336"/>
        <v>8.7840000000000007</v>
      </c>
      <c r="G2699" s="2">
        <f t="shared" si="337"/>
        <v>8.4158000000000008</v>
      </c>
      <c r="H2699" s="2">
        <f t="shared" si="338"/>
        <v>6.7020824999999942</v>
      </c>
      <c r="I2699" s="2">
        <f t="array" ref="I2699">SUMPRODUCT(B2683:B2702, (ROW(B2683:B2702)-ROW(B2683)+1)) / (20*21/2)</f>
        <v>8.8180952380952373</v>
      </c>
      <c r="J2699" s="2">
        <f t="shared" si="339"/>
        <v>8.7635974811930151</v>
      </c>
      <c r="K2699" s="2">
        <f t="shared" si="340"/>
        <v>8.3877079287719205</v>
      </c>
    </row>
    <row r="2700" spans="1:11" ht="13.5" x14ac:dyDescent="0.25">
      <c r="A2700" s="3">
        <f>TITRES_STAT!B2703</f>
        <v>45939</v>
      </c>
      <c r="B2700" s="6">
        <f>TITRES_STAT!D2703</f>
        <v>8.8000000000000007</v>
      </c>
      <c r="C2700" s="2">
        <f t="shared" si="333"/>
        <v>0</v>
      </c>
      <c r="D2700" s="2">
        <f t="shared" si="334"/>
        <v>8.7780000000000005</v>
      </c>
      <c r="E2700" s="2">
        <f t="shared" si="335"/>
        <v>8.8290000000000006</v>
      </c>
      <c r="F2700" s="2">
        <f t="shared" si="336"/>
        <v>8.7870000000000026</v>
      </c>
      <c r="G2700" s="2">
        <f t="shared" si="337"/>
        <v>8.450800000000001</v>
      </c>
      <c r="H2700" s="2">
        <f t="shared" si="338"/>
        <v>6.7167599999999945</v>
      </c>
      <c r="I2700" s="2">
        <f t="array" ref="I2700">SUMPRODUCT(B2684:B2703, (ROW(B2684:B2703)-ROW(B2684)+1)) / (20*21/2)</f>
        <v>8.8177619047619054</v>
      </c>
      <c r="J2700" s="2">
        <f t="shared" si="339"/>
        <v>8.7670643877460606</v>
      </c>
      <c r="K2700" s="2">
        <f t="shared" si="340"/>
        <v>8.4038762452906699</v>
      </c>
    </row>
    <row r="2701" spans="1:11" ht="13.5" x14ac:dyDescent="0.25">
      <c r="A2701" s="3">
        <f>TITRES_STAT!B2704</f>
        <v>45940</v>
      </c>
      <c r="B2701" s="6">
        <f>TITRES_STAT!D2704</f>
        <v>8.7899999999999991</v>
      </c>
      <c r="C2701" s="2">
        <f t="shared" si="333"/>
        <v>-1.0000000000001563E-2</v>
      </c>
      <c r="D2701" s="2">
        <f t="shared" si="334"/>
        <v>8.766</v>
      </c>
      <c r="E2701" s="2">
        <f t="shared" si="335"/>
        <v>8.8180000000000014</v>
      </c>
      <c r="F2701" s="2">
        <f t="shared" si="336"/>
        <v>8.791500000000001</v>
      </c>
      <c r="G2701" s="2">
        <f t="shared" si="337"/>
        <v>8.4852000000000025</v>
      </c>
      <c r="H2701" s="2">
        <f t="shared" si="338"/>
        <v>6.731387499999995</v>
      </c>
      <c r="I2701" s="2">
        <f t="array" ref="I2701">SUMPRODUCT(B2685:B2704, (ROW(B2685:B2704)-ROW(B2685)+1)) / (20*21/2)</f>
        <v>8.8171904761904774</v>
      </c>
      <c r="J2701" s="2">
        <f t="shared" si="339"/>
        <v>8.7692487317702454</v>
      </c>
      <c r="K2701" s="2">
        <f t="shared" si="340"/>
        <v>8.4190183533184868</v>
      </c>
    </row>
    <row r="2702" spans="1:11" ht="13.5" x14ac:dyDescent="0.25">
      <c r="A2702" s="3">
        <f>TITRES_STAT!B2705</f>
        <v>45943</v>
      </c>
      <c r="B2702" s="6">
        <f>TITRES_STAT!D2705</f>
        <v>8.94</v>
      </c>
      <c r="C2702" s="2">
        <f t="shared" si="333"/>
        <v>0.15000000000000036</v>
      </c>
      <c r="D2702" s="2">
        <f t="shared" si="334"/>
        <v>8.8339999999999996</v>
      </c>
      <c r="E2702" s="2">
        <f t="shared" si="335"/>
        <v>8.8219999999999992</v>
      </c>
      <c r="F2702" s="2">
        <f t="shared" si="336"/>
        <v>8.8035000000000014</v>
      </c>
      <c r="G2702" s="2">
        <f t="shared" si="337"/>
        <v>8.5226000000000024</v>
      </c>
      <c r="H2702" s="2">
        <f t="shared" si="338"/>
        <v>6.7467649999999955</v>
      </c>
      <c r="I2702" s="2">
        <f t="array" ref="I2702">SUMPRODUCT(B2686:B2705, (ROW(B2686:B2705)-ROW(B2686)+1)) / (20*21/2)</f>
        <v>8.8068571428571421</v>
      </c>
      <c r="J2702" s="2">
        <f t="shared" si="339"/>
        <v>8.7855107573159366</v>
      </c>
      <c r="K2702" s="2">
        <f t="shared" si="340"/>
        <v>8.4394490061295251</v>
      </c>
    </row>
    <row r="2703" spans="1:11" ht="13.5" x14ac:dyDescent="0.25">
      <c r="A2703" s="3">
        <f>TITRES_STAT!B2706</f>
        <v>45944</v>
      </c>
      <c r="B2703" s="6">
        <f>TITRES_STAT!D2706</f>
        <v>8.8000000000000007</v>
      </c>
      <c r="C2703" s="2">
        <f t="shared" si="333"/>
        <v>-0.13999999999999879</v>
      </c>
      <c r="D2703" s="2">
        <f t="shared" si="334"/>
        <v>8.8259999999999987</v>
      </c>
      <c r="E2703" s="2">
        <f t="shared" si="335"/>
        <v>8.8119999999999994</v>
      </c>
      <c r="F2703" s="2">
        <f t="shared" si="336"/>
        <v>8.8060000000000009</v>
      </c>
      <c r="G2703" s="2">
        <f t="shared" si="337"/>
        <v>8.5572000000000017</v>
      </c>
      <c r="H2703" s="2">
        <f t="shared" si="338"/>
        <v>6.7614424999999949</v>
      </c>
      <c r="I2703" s="2">
        <f t="array" ref="I2703">SUMPRODUCT(B2687:B2706, (ROW(B2687:B2706)-ROW(B2687)+1)) / (20*21/2)</f>
        <v>8.795809523809524</v>
      </c>
      <c r="J2703" s="2">
        <f t="shared" si="339"/>
        <v>8.7868906851906097</v>
      </c>
      <c r="K2703" s="2">
        <f t="shared" si="340"/>
        <v>8.453588260791113</v>
      </c>
    </row>
    <row r="2704" spans="1:11" ht="13.5" x14ac:dyDescent="0.25">
      <c r="A2704" s="3">
        <f>TITRES_STAT!B2707</f>
        <v>45946</v>
      </c>
      <c r="B2704" s="6">
        <f>TITRES_STAT!D2707</f>
        <v>8.8000000000000007</v>
      </c>
      <c r="C2704" s="2">
        <f t="shared" si="333"/>
        <v>0</v>
      </c>
      <c r="D2704" s="2">
        <f t="shared" si="334"/>
        <v>8.8259999999999987</v>
      </c>
      <c r="E2704" s="2">
        <f t="shared" si="335"/>
        <v>8.8069999999999986</v>
      </c>
      <c r="F2704" s="2">
        <f t="shared" si="336"/>
        <v>8.8085000000000004</v>
      </c>
      <c r="G2704" s="2">
        <f t="shared" si="337"/>
        <v>8.5924000000000031</v>
      </c>
      <c r="H2704" s="2">
        <f t="shared" si="338"/>
        <v>6.7761199999999953</v>
      </c>
      <c r="I2704" s="2">
        <f t="array" ref="I2704">SUMPRODUCT(B2688:B2707, (ROW(B2688:B2707)-ROW(B2688)+1)) / (20*21/2)</f>
        <v>7.9574285714285704</v>
      </c>
      <c r="J2704" s="2">
        <f t="shared" si="339"/>
        <v>8.7881391913629319</v>
      </c>
      <c r="K2704" s="2">
        <f t="shared" si="340"/>
        <v>8.467173034877737</v>
      </c>
    </row>
    <row r="2705" spans="1:11" ht="13.5" x14ac:dyDescent="0.25">
      <c r="A2705" s="3">
        <f>TITRES_STAT!B2708</f>
        <v>45947</v>
      </c>
      <c r="B2705" s="6">
        <f>TITRES_STAT!D2708</f>
        <v>8.6999999999999993</v>
      </c>
      <c r="C2705" s="2">
        <f t="shared" si="333"/>
        <v>-0.10000000000000142</v>
      </c>
      <c r="D2705" s="2">
        <f t="shared" si="334"/>
        <v>8.8060000000000009</v>
      </c>
      <c r="E2705" s="2">
        <f t="shared" si="335"/>
        <v>8.7919999999999998</v>
      </c>
      <c r="F2705" s="2">
        <f t="shared" si="336"/>
        <v>8.8059999999999992</v>
      </c>
      <c r="G2705" s="2">
        <f t="shared" si="337"/>
        <v>8.6254000000000026</v>
      </c>
      <c r="H2705" s="2">
        <f t="shared" si="338"/>
        <v>6.790297499999995</v>
      </c>
      <c r="I2705" s="2">
        <f t="array" ref="I2705">SUMPRODUCT(B2689:B2708, (ROW(B2689:B2708)-ROW(B2689)+1)) / (20*21/2)</f>
        <v>7.1607142857142856</v>
      </c>
      <c r="J2705" s="2">
        <f t="shared" si="339"/>
        <v>8.7797449826617004</v>
      </c>
      <c r="K2705" s="2">
        <f t="shared" si="340"/>
        <v>8.4763035040982189</v>
      </c>
    </row>
    <row r="2706" spans="1:11" ht="13.5" x14ac:dyDescent="0.25">
      <c r="A2706" s="3">
        <f>TITRES_STAT!B2709</f>
        <v>45950</v>
      </c>
      <c r="B2706" s="6">
        <f>TITRES_STAT!D2709</f>
        <v>8.69</v>
      </c>
      <c r="C2706" s="2">
        <f t="shared" si="333"/>
        <v>-9.9999999999997868E-3</v>
      </c>
      <c r="D2706" s="2">
        <f t="shared" si="334"/>
        <v>8.7859999999999996</v>
      </c>
      <c r="E2706" s="2">
        <f t="shared" si="335"/>
        <v>8.7759999999999998</v>
      </c>
      <c r="F2706" s="2">
        <f t="shared" si="336"/>
        <v>8.802999999999999</v>
      </c>
      <c r="G2706" s="2">
        <f t="shared" si="337"/>
        <v>8.655800000000001</v>
      </c>
      <c r="H2706" s="2">
        <f t="shared" si="338"/>
        <v>6.8044249999999957</v>
      </c>
      <c r="I2706" s="2">
        <f t="array" ref="I2706">SUMPRODUCT(B2690:B2709, (ROW(B2690:B2709)-ROW(B2690)+1)) / (20*21/2)</f>
        <v>6.4056666666666677</v>
      </c>
      <c r="J2706" s="2">
        <f t="shared" si="339"/>
        <v>8.7711978414558232</v>
      </c>
      <c r="K2706" s="2">
        <f t="shared" si="340"/>
        <v>8.4846837588394646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0.84379999999999999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0.83909999999999996</v>
      </c>
      <c r="C3" s="2">
        <f t="shared" ref="C3:C66" si="0">B3-B2</f>
        <v>-4.7000000000000375E-3</v>
      </c>
      <c r="D3" s="2">
        <f t="shared" ref="D3:D66" si="1">IF(C3&gt;0,C3,0)</f>
        <v>0</v>
      </c>
      <c r="E3" s="2">
        <f t="shared" ref="E3:E66" si="2">IF(C3&lt;0,-C3,0)</f>
        <v>4.7000000000000375E-3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0.83909999999999996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0.80630000000000002</v>
      </c>
      <c r="C5" s="2">
        <f t="shared" si="0"/>
        <v>-3.279999999999994E-2</v>
      </c>
      <c r="D5" s="2">
        <f t="shared" si="1"/>
        <v>0</v>
      </c>
      <c r="E5" s="2">
        <f t="shared" si="2"/>
        <v>3.279999999999994E-2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0.80159999999999998</v>
      </c>
      <c r="C6" s="2">
        <f t="shared" si="0"/>
        <v>-4.7000000000000375E-3</v>
      </c>
      <c r="D6" s="2">
        <f t="shared" si="1"/>
        <v>0</v>
      </c>
      <c r="E6" s="2">
        <f t="shared" si="2"/>
        <v>4.7000000000000375E-3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0.82509999999999994</v>
      </c>
      <c r="C7" s="2">
        <f t="shared" si="0"/>
        <v>2.3499999999999965E-2</v>
      </c>
      <c r="D7" s="2">
        <f t="shared" si="1"/>
        <v>2.3499999999999965E-2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0.83909999999999996</v>
      </c>
      <c r="C8" s="2">
        <f t="shared" si="0"/>
        <v>1.4000000000000012E-2</v>
      </c>
      <c r="D8" s="2">
        <f t="shared" si="1"/>
        <v>1.4000000000000012E-2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0.83909999999999996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0.83909999999999996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0.83440000000000003</v>
      </c>
      <c r="C11" s="2">
        <f t="shared" si="0"/>
        <v>-4.6999999999999265E-3</v>
      </c>
      <c r="D11" s="2">
        <f t="shared" si="1"/>
        <v>0</v>
      </c>
      <c r="E11" s="2">
        <f t="shared" si="2"/>
        <v>4.6999999999999265E-3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0.83440000000000003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0.83440000000000003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0.82979999999999998</v>
      </c>
      <c r="C14" s="2">
        <f t="shared" si="0"/>
        <v>-4.6000000000000485E-3</v>
      </c>
      <c r="D14" s="2">
        <f t="shared" si="1"/>
        <v>0</v>
      </c>
      <c r="E14" s="2">
        <f t="shared" si="2"/>
        <v>4.6000000000000485E-3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0.82979999999999998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0.82979999999999998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2.6785714285714269E-3</v>
      </c>
      <c r="G16" s="2">
        <f>SUM(E3:E16)/14</f>
        <v>3.6785714285714277E-3</v>
      </c>
      <c r="H16" s="2">
        <f>F16/G16</f>
        <v>0.72815533980582492</v>
      </c>
      <c r="I16" s="2">
        <f>IF(G16=0,100,100-(100/(1+H16)))</f>
        <v>42.13483146067415</v>
      </c>
    </row>
    <row r="17" spans="1:9" ht="13.5" x14ac:dyDescent="0.25">
      <c r="A17" s="3">
        <f>TITRES_STAT!B20</f>
        <v>42030</v>
      </c>
      <c r="B17" s="6">
        <f>TITRES_STAT!D20</f>
        <v>0.82979999999999998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2.4872448979591823E-3</v>
      </c>
      <c r="G17" s="2">
        <f>((G16*13)+E17)/14</f>
        <v>3.4158163265306115E-3</v>
      </c>
      <c r="H17" s="2">
        <f t="shared" ref="H17:H80" si="3">F17/G17</f>
        <v>0.72815533980582503</v>
      </c>
      <c r="I17" s="2">
        <f t="shared" ref="I17:I80" si="4">IF(G17=0,100,100-(100/(1+H17)))</f>
        <v>42.13483146067415</v>
      </c>
    </row>
    <row r="18" spans="1:9" ht="13.5" x14ac:dyDescent="0.25">
      <c r="A18" s="3">
        <f>TITRES_STAT!B21</f>
        <v>42031</v>
      </c>
      <c r="B18" s="6">
        <f>TITRES_STAT!D21</f>
        <v>0.82979999999999998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2.3095845481049546E-3</v>
      </c>
      <c r="G18" s="2">
        <f t="shared" si="5"/>
        <v>3.1718294460641389E-3</v>
      </c>
      <c r="H18" s="2">
        <f t="shared" si="3"/>
        <v>0.72815533980582492</v>
      </c>
      <c r="I18" s="2">
        <f t="shared" si="4"/>
        <v>42.13483146067415</v>
      </c>
    </row>
    <row r="19" spans="1:9" ht="13.5" x14ac:dyDescent="0.25">
      <c r="A19" s="3">
        <f>TITRES_STAT!B22</f>
        <v>42032</v>
      </c>
      <c r="B19" s="6">
        <f>TITRES_STAT!D22</f>
        <v>0.82040000000000002</v>
      </c>
      <c r="C19" s="2">
        <f t="shared" si="0"/>
        <v>-9.3999999999999639E-3</v>
      </c>
      <c r="D19" s="2">
        <f t="shared" si="1"/>
        <v>0</v>
      </c>
      <c r="E19" s="2">
        <f t="shared" si="2"/>
        <v>9.3999999999999639E-3</v>
      </c>
      <c r="F19" s="2">
        <f t="shared" si="5"/>
        <v>2.1446142232403151E-3</v>
      </c>
      <c r="G19" s="2">
        <f t="shared" si="5"/>
        <v>3.6166987713452696E-3</v>
      </c>
      <c r="H19" s="2">
        <f t="shared" si="3"/>
        <v>0.59297562745116394</v>
      </c>
      <c r="I19" s="2">
        <f t="shared" si="4"/>
        <v>37.224400501340554</v>
      </c>
    </row>
    <row r="20" spans="1:9" ht="13.5" x14ac:dyDescent="0.25">
      <c r="A20" s="3">
        <f>TITRES_STAT!B23</f>
        <v>42033</v>
      </c>
      <c r="B20" s="6">
        <f>TITRES_STAT!D23</f>
        <v>0.81569999999999998</v>
      </c>
      <c r="C20" s="2">
        <f t="shared" si="0"/>
        <v>-4.7000000000000375E-3</v>
      </c>
      <c r="D20" s="2">
        <f t="shared" si="1"/>
        <v>0</v>
      </c>
      <c r="E20" s="2">
        <f t="shared" si="2"/>
        <v>4.7000000000000375E-3</v>
      </c>
      <c r="F20" s="2">
        <f t="shared" si="5"/>
        <v>1.9914274930088642E-3</v>
      </c>
      <c r="G20" s="2">
        <f t="shared" si="5"/>
        <v>3.694077430534896E-3</v>
      </c>
      <c r="H20" s="2">
        <f t="shared" si="3"/>
        <v>0.53908655962322616</v>
      </c>
      <c r="I20" s="2">
        <f t="shared" si="4"/>
        <v>35.026396420172532</v>
      </c>
    </row>
    <row r="21" spans="1:9" ht="13.5" x14ac:dyDescent="0.25">
      <c r="A21" s="3">
        <f>TITRES_STAT!B24</f>
        <v>42034</v>
      </c>
      <c r="B21" s="6">
        <f>TITRES_STAT!D24</f>
        <v>0.80630000000000002</v>
      </c>
      <c r="C21" s="2">
        <f t="shared" si="0"/>
        <v>-9.3999999999999639E-3</v>
      </c>
      <c r="D21" s="2">
        <f t="shared" si="1"/>
        <v>0</v>
      </c>
      <c r="E21" s="2">
        <f t="shared" si="2"/>
        <v>9.3999999999999639E-3</v>
      </c>
      <c r="F21" s="2">
        <f t="shared" si="5"/>
        <v>1.8491826720796595E-3</v>
      </c>
      <c r="G21" s="2">
        <f t="shared" si="5"/>
        <v>4.1016433283538297E-3</v>
      </c>
      <c r="H21" s="2">
        <f t="shared" si="3"/>
        <v>0.45083946214841114</v>
      </c>
      <c r="I21" s="2">
        <f t="shared" si="4"/>
        <v>31.074386512812765</v>
      </c>
    </row>
    <row r="22" spans="1:9" ht="13.5" x14ac:dyDescent="0.25">
      <c r="A22" s="3">
        <f>TITRES_STAT!B25</f>
        <v>42037</v>
      </c>
      <c r="B22" s="6">
        <f>TITRES_STAT!D25</f>
        <v>0.83909999999999996</v>
      </c>
      <c r="C22" s="2">
        <f t="shared" si="0"/>
        <v>3.279999999999994E-2</v>
      </c>
      <c r="D22" s="2">
        <f t="shared" si="1"/>
        <v>3.279999999999994E-2</v>
      </c>
      <c r="E22" s="2">
        <f t="shared" si="2"/>
        <v>0</v>
      </c>
      <c r="F22" s="2">
        <f t="shared" si="5"/>
        <v>4.0599553383596793E-3</v>
      </c>
      <c r="G22" s="2">
        <f t="shared" si="5"/>
        <v>3.8086688048999846E-3</v>
      </c>
      <c r="H22" s="2">
        <f t="shared" si="3"/>
        <v>1.065977522943556</v>
      </c>
      <c r="I22" s="2">
        <f t="shared" si="4"/>
        <v>51.59676284496922</v>
      </c>
    </row>
    <row r="23" spans="1:9" ht="13.5" x14ac:dyDescent="0.25">
      <c r="A23" s="3">
        <f>TITRES_STAT!B26</f>
        <v>42038</v>
      </c>
      <c r="B23" s="6">
        <f>TITRES_STAT!D26</f>
        <v>0.83440000000000003</v>
      </c>
      <c r="C23" s="2">
        <f t="shared" si="0"/>
        <v>-4.6999999999999265E-3</v>
      </c>
      <c r="D23" s="2">
        <f t="shared" si="1"/>
        <v>0</v>
      </c>
      <c r="E23" s="2">
        <f t="shared" si="2"/>
        <v>4.6999999999999265E-3</v>
      </c>
      <c r="F23" s="2">
        <f t="shared" si="5"/>
        <v>3.7699585284768451E-3</v>
      </c>
      <c r="G23" s="2">
        <f t="shared" si="5"/>
        <v>3.8723353188356946E-3</v>
      </c>
      <c r="H23" s="2">
        <f t="shared" si="3"/>
        <v>0.97356200278915117</v>
      </c>
      <c r="I23" s="2">
        <f t="shared" si="4"/>
        <v>49.330195930670406</v>
      </c>
    </row>
    <row r="24" spans="1:9" ht="13.5" x14ac:dyDescent="0.25">
      <c r="A24" s="3">
        <f>TITRES_STAT!B27</f>
        <v>42039</v>
      </c>
      <c r="B24" s="6">
        <f>TITRES_STAT!D27</f>
        <v>0.83440000000000003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3.5006757764427846E-3</v>
      </c>
      <c r="G24" s="2">
        <f t="shared" si="5"/>
        <v>3.5957399389188595E-3</v>
      </c>
      <c r="H24" s="2">
        <f t="shared" si="3"/>
        <v>0.97356200278915106</v>
      </c>
      <c r="I24" s="2">
        <f t="shared" si="4"/>
        <v>49.330195930670399</v>
      </c>
    </row>
    <row r="25" spans="1:9" ht="13.5" x14ac:dyDescent="0.25">
      <c r="A25" s="3">
        <f>TITRES_STAT!B28</f>
        <v>42040</v>
      </c>
      <c r="B25" s="6">
        <f>TITRES_STAT!D28</f>
        <v>0.82979999999999998</v>
      </c>
      <c r="C25" s="2">
        <f t="shared" si="0"/>
        <v>-4.6000000000000485E-3</v>
      </c>
      <c r="D25" s="2">
        <f t="shared" si="1"/>
        <v>0</v>
      </c>
      <c r="E25" s="2">
        <f t="shared" si="2"/>
        <v>4.6000000000000485E-3</v>
      </c>
      <c r="F25" s="2">
        <f t="shared" si="5"/>
        <v>3.2506275066968714E-3</v>
      </c>
      <c r="G25" s="2">
        <f t="shared" si="5"/>
        <v>3.6674728004246586E-3</v>
      </c>
      <c r="H25" s="2">
        <f t="shared" si="3"/>
        <v>0.8863399085933179</v>
      </c>
      <c r="I25" s="2">
        <f t="shared" si="4"/>
        <v>46.98728498270917</v>
      </c>
    </row>
    <row r="26" spans="1:9" ht="13.5" x14ac:dyDescent="0.25">
      <c r="A26" s="3">
        <f>TITRES_STAT!B29</f>
        <v>42041</v>
      </c>
      <c r="B26" s="6">
        <f>TITRES_STAT!D29</f>
        <v>0.85319999999999996</v>
      </c>
      <c r="C26" s="2">
        <f t="shared" si="0"/>
        <v>2.3399999999999976E-2</v>
      </c>
      <c r="D26" s="2">
        <f t="shared" si="1"/>
        <v>2.3399999999999976E-2</v>
      </c>
      <c r="E26" s="2">
        <f t="shared" si="2"/>
        <v>0</v>
      </c>
      <c r="F26" s="2">
        <f t="shared" si="5"/>
        <v>4.6898683990756656E-3</v>
      </c>
      <c r="G26" s="2">
        <f t="shared" si="5"/>
        <v>3.4055104575371831E-3</v>
      </c>
      <c r="H26" s="2">
        <f t="shared" si="3"/>
        <v>1.3771410945739135</v>
      </c>
      <c r="I26" s="2">
        <f t="shared" si="4"/>
        <v>57.932661116220231</v>
      </c>
    </row>
    <row r="27" spans="1:9" ht="13.5" x14ac:dyDescent="0.25">
      <c r="A27" s="3">
        <f>TITRES_STAT!B30</f>
        <v>42044</v>
      </c>
      <c r="B27" s="6">
        <f>TITRES_STAT!D30</f>
        <v>0.86260000000000003</v>
      </c>
      <c r="C27" s="2">
        <f t="shared" si="0"/>
        <v>9.400000000000075E-3</v>
      </c>
      <c r="D27" s="2">
        <f t="shared" si="1"/>
        <v>9.400000000000075E-3</v>
      </c>
      <c r="E27" s="2">
        <f t="shared" si="2"/>
        <v>0</v>
      </c>
      <c r="F27" s="2">
        <f t="shared" si="5"/>
        <v>5.0263063705702658E-3</v>
      </c>
      <c r="G27" s="2">
        <f t="shared" si="5"/>
        <v>3.1622597105702417E-3</v>
      </c>
      <c r="H27" s="2">
        <f t="shared" si="3"/>
        <v>1.5894666569507934</v>
      </c>
      <c r="I27" s="2">
        <f t="shared" si="4"/>
        <v>61.382009020438886</v>
      </c>
    </row>
    <row r="28" spans="1:9" ht="13.5" x14ac:dyDescent="0.25">
      <c r="A28" s="3">
        <f>TITRES_STAT!B31</f>
        <v>42045</v>
      </c>
      <c r="B28" s="6">
        <f>TITRES_STAT!D31</f>
        <v>0.85319999999999996</v>
      </c>
      <c r="C28" s="2">
        <f t="shared" si="0"/>
        <v>-9.400000000000075E-3</v>
      </c>
      <c r="D28" s="2">
        <f t="shared" si="1"/>
        <v>0</v>
      </c>
      <c r="E28" s="2">
        <f t="shared" si="2"/>
        <v>9.400000000000075E-3</v>
      </c>
      <c r="F28" s="2">
        <f>((F27*13)+D28)/14</f>
        <v>4.6672844869581039E-3</v>
      </c>
      <c r="G28" s="2">
        <f>((G27*13)+E28)/14</f>
        <v>3.6078125883866581E-3</v>
      </c>
      <c r="H28" s="2">
        <f t="shared" si="3"/>
        <v>1.2936604584123423</v>
      </c>
      <c r="I28" s="2">
        <f t="shared" si="4"/>
        <v>56.401567793857602</v>
      </c>
    </row>
    <row r="29" spans="1:9" ht="13.5" x14ac:dyDescent="0.25">
      <c r="A29" s="3">
        <f>TITRES_STAT!B32</f>
        <v>42046</v>
      </c>
      <c r="B29" s="6">
        <f>TITRES_STAT!D32</f>
        <v>0.85319999999999996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4.3339070236039536E-3</v>
      </c>
      <c r="G29" s="2">
        <f t="shared" si="6"/>
        <v>3.3501116892161826E-3</v>
      </c>
      <c r="H29" s="2">
        <f t="shared" si="3"/>
        <v>1.2936604584123423</v>
      </c>
      <c r="I29" s="2">
        <f t="shared" si="4"/>
        <v>56.401567793857602</v>
      </c>
    </row>
    <row r="30" spans="1:9" ht="13.5" x14ac:dyDescent="0.25">
      <c r="A30" s="3">
        <f>TITRES_STAT!B33</f>
        <v>42047</v>
      </c>
      <c r="B30" s="6">
        <f>TITRES_STAT!D33</f>
        <v>0.85319999999999996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4.0243422362036705E-3</v>
      </c>
      <c r="G30" s="2">
        <f t="shared" si="6"/>
        <v>3.1108179971293124E-3</v>
      </c>
      <c r="H30" s="2">
        <f t="shared" si="3"/>
        <v>1.2936604584123421</v>
      </c>
      <c r="I30" s="2">
        <f t="shared" si="4"/>
        <v>56.401567793857595</v>
      </c>
    </row>
    <row r="31" spans="1:9" ht="13.5" x14ac:dyDescent="0.25">
      <c r="A31" s="3">
        <f>TITRES_STAT!B34</f>
        <v>42048</v>
      </c>
      <c r="B31" s="6">
        <f>TITRES_STAT!D34</f>
        <v>0.8579</v>
      </c>
      <c r="C31" s="2">
        <f t="shared" si="0"/>
        <v>4.7000000000000375E-3</v>
      </c>
      <c r="D31" s="2">
        <f t="shared" si="1"/>
        <v>4.7000000000000375E-3</v>
      </c>
      <c r="E31" s="2">
        <f t="shared" si="2"/>
        <v>0</v>
      </c>
      <c r="F31" s="2">
        <f t="shared" si="6"/>
        <v>4.072603505046268E-3</v>
      </c>
      <c r="G31" s="2">
        <f t="shared" si="6"/>
        <v>2.8886167116200759E-3</v>
      </c>
      <c r="H31" s="2">
        <f t="shared" si="3"/>
        <v>1.4098801992882453</v>
      </c>
      <c r="I31" s="2">
        <f t="shared" si="4"/>
        <v>58.504161314933889</v>
      </c>
    </row>
    <row r="32" spans="1:9" ht="13.5" x14ac:dyDescent="0.25">
      <c r="A32" s="3">
        <f>TITRES_STAT!B35</f>
        <v>42051</v>
      </c>
      <c r="B32" s="6">
        <f>TITRES_STAT!D35</f>
        <v>0.8579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3.7817032546858206E-3</v>
      </c>
      <c r="G32" s="2">
        <f t="shared" si="6"/>
        <v>2.6822869465043561E-3</v>
      </c>
      <c r="H32" s="2">
        <f t="shared" si="3"/>
        <v>1.4098801992882453</v>
      </c>
      <c r="I32" s="2">
        <f t="shared" si="4"/>
        <v>58.504161314933889</v>
      </c>
    </row>
    <row r="33" spans="1:9" ht="13.5" x14ac:dyDescent="0.25">
      <c r="A33" s="3">
        <f>TITRES_STAT!B36</f>
        <v>42052</v>
      </c>
      <c r="B33" s="6">
        <f>TITRES_STAT!D36</f>
        <v>0.85319999999999996</v>
      </c>
      <c r="C33" s="2">
        <f t="shared" si="0"/>
        <v>-4.7000000000000375E-3</v>
      </c>
      <c r="D33" s="2">
        <f t="shared" si="1"/>
        <v>0</v>
      </c>
      <c r="E33" s="2">
        <f t="shared" si="2"/>
        <v>4.7000000000000375E-3</v>
      </c>
      <c r="F33" s="2">
        <f t="shared" si="6"/>
        <v>3.5115815936368334E-3</v>
      </c>
      <c r="G33" s="2">
        <f t="shared" si="6"/>
        <v>2.8264093074683336E-3</v>
      </c>
      <c r="H33" s="2">
        <f t="shared" si="3"/>
        <v>1.2424179273532825</v>
      </c>
      <c r="I33" s="2">
        <f t="shared" si="4"/>
        <v>55.405279818633268</v>
      </c>
    </row>
    <row r="34" spans="1:9" ht="13.5" x14ac:dyDescent="0.25">
      <c r="A34" s="3">
        <f>TITRES_STAT!B37</f>
        <v>42053</v>
      </c>
      <c r="B34" s="6">
        <f>TITRES_STAT!D37</f>
        <v>0.85319999999999996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3.260754336948488E-3</v>
      </c>
      <c r="G34" s="2">
        <f t="shared" si="6"/>
        <v>2.6245229283634527E-3</v>
      </c>
      <c r="H34" s="2">
        <f t="shared" si="3"/>
        <v>1.2424179273532823</v>
      </c>
      <c r="I34" s="2">
        <f t="shared" si="4"/>
        <v>55.405279818633254</v>
      </c>
    </row>
    <row r="35" spans="1:9" ht="13.5" x14ac:dyDescent="0.25">
      <c r="A35" s="3">
        <f>TITRES_STAT!B38</f>
        <v>42054</v>
      </c>
      <c r="B35" s="6">
        <f>TITRES_STAT!D38</f>
        <v>0.85319999999999996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3.0278433128807388E-3</v>
      </c>
      <c r="G35" s="2">
        <f t="shared" si="6"/>
        <v>2.4370570049089203E-3</v>
      </c>
      <c r="H35" s="2">
        <f t="shared" si="3"/>
        <v>1.2424179273532823</v>
      </c>
      <c r="I35" s="2">
        <f t="shared" si="4"/>
        <v>55.405279818633254</v>
      </c>
    </row>
    <row r="36" spans="1:9" ht="13.5" x14ac:dyDescent="0.25">
      <c r="A36" s="3">
        <f>TITRES_STAT!B39</f>
        <v>42055</v>
      </c>
      <c r="B36" s="6">
        <f>TITRES_STAT!D39</f>
        <v>0.85319999999999996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2.8115687905321146E-3</v>
      </c>
      <c r="G36" s="2">
        <f t="shared" si="6"/>
        <v>2.2629815045582835E-3</v>
      </c>
      <c r="H36" s="2">
        <f t="shared" si="3"/>
        <v>1.242417927353282</v>
      </c>
      <c r="I36" s="2">
        <f t="shared" si="4"/>
        <v>55.405279818633247</v>
      </c>
    </row>
    <row r="37" spans="1:9" ht="13.5" x14ac:dyDescent="0.25">
      <c r="A37" s="3">
        <f>TITRES_STAT!B40</f>
        <v>42058</v>
      </c>
      <c r="B37" s="6">
        <f>TITRES_STAT!D40</f>
        <v>0.85319999999999996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2.610742448351249E-3</v>
      </c>
      <c r="G37" s="2">
        <f t="shared" si="6"/>
        <v>2.1013399685184059E-3</v>
      </c>
      <c r="H37" s="2">
        <f t="shared" si="3"/>
        <v>1.242417927353282</v>
      </c>
      <c r="I37" s="2">
        <f t="shared" si="4"/>
        <v>55.405279818633247</v>
      </c>
    </row>
    <row r="38" spans="1:9" ht="13.5" x14ac:dyDescent="0.25">
      <c r="A38" s="3">
        <f>TITRES_STAT!B41</f>
        <v>42059</v>
      </c>
      <c r="B38" s="6">
        <f>TITRES_STAT!D41</f>
        <v>0.85319999999999996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2.4242608448975882E-3</v>
      </c>
      <c r="G38" s="2">
        <f t="shared" si="6"/>
        <v>1.9512442564813769E-3</v>
      </c>
      <c r="H38" s="2">
        <f t="shared" si="3"/>
        <v>1.242417927353282</v>
      </c>
      <c r="I38" s="2">
        <f t="shared" si="4"/>
        <v>55.405279818633247</v>
      </c>
    </row>
    <row r="39" spans="1:9" ht="13.5" x14ac:dyDescent="0.25">
      <c r="A39" s="3">
        <f>TITRES_STAT!B42</f>
        <v>42060</v>
      </c>
      <c r="B39" s="6">
        <f>TITRES_STAT!D42</f>
        <v>0.85319999999999996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2.2510993559763316E-3</v>
      </c>
      <c r="G39" s="2">
        <f t="shared" si="6"/>
        <v>1.8118696667327073E-3</v>
      </c>
      <c r="H39" s="2">
        <f t="shared" si="3"/>
        <v>1.2424179273532818</v>
      </c>
      <c r="I39" s="2">
        <f t="shared" si="4"/>
        <v>55.405279818633247</v>
      </c>
    </row>
    <row r="40" spans="1:9" ht="13.5" x14ac:dyDescent="0.25">
      <c r="A40" s="3">
        <f>TITRES_STAT!B43</f>
        <v>42061</v>
      </c>
      <c r="B40" s="6">
        <f>TITRES_STAT!D43</f>
        <v>0.85319999999999996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2.0903065448351654E-3</v>
      </c>
      <c r="G40" s="2">
        <f t="shared" si="6"/>
        <v>1.6824504048232284E-3</v>
      </c>
      <c r="H40" s="2">
        <f t="shared" si="3"/>
        <v>1.2424179273532818</v>
      </c>
      <c r="I40" s="2">
        <f t="shared" si="4"/>
        <v>55.405279818633247</v>
      </c>
    </row>
    <row r="41" spans="1:9" ht="13.5" x14ac:dyDescent="0.25">
      <c r="A41" s="3">
        <f>TITRES_STAT!B44</f>
        <v>42062</v>
      </c>
      <c r="B41" s="6">
        <f>TITRES_STAT!D44</f>
        <v>0.85319999999999996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1.9409989344897963E-3</v>
      </c>
      <c r="G41" s="2">
        <f t="shared" si="6"/>
        <v>1.5622753759072835E-3</v>
      </c>
      <c r="H41" s="2">
        <f t="shared" si="3"/>
        <v>1.2424179273532818</v>
      </c>
      <c r="I41" s="2">
        <f t="shared" si="4"/>
        <v>55.405279818633247</v>
      </c>
    </row>
    <row r="42" spans="1:9" ht="13.5" x14ac:dyDescent="0.25">
      <c r="A42" s="3">
        <f>TITRES_STAT!B45</f>
        <v>42065</v>
      </c>
      <c r="B42" s="6">
        <f>TITRES_STAT!D45</f>
        <v>0.85319999999999996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1.8023561534548109E-3</v>
      </c>
      <c r="G42" s="2">
        <f t="shared" si="6"/>
        <v>1.4506842776281917E-3</v>
      </c>
      <c r="H42" s="2">
        <f t="shared" si="3"/>
        <v>1.2424179273532818</v>
      </c>
      <c r="I42" s="2">
        <f t="shared" si="4"/>
        <v>55.405279818633247</v>
      </c>
    </row>
    <row r="43" spans="1:9" ht="13.5" x14ac:dyDescent="0.25">
      <c r="A43" s="3">
        <f>TITRES_STAT!B46</f>
        <v>42066</v>
      </c>
      <c r="B43" s="6">
        <f>TITRES_STAT!D46</f>
        <v>0.84379999999999999</v>
      </c>
      <c r="C43" s="2">
        <f t="shared" si="0"/>
        <v>-9.3999999999999639E-3</v>
      </c>
      <c r="D43" s="2">
        <f t="shared" si="1"/>
        <v>0</v>
      </c>
      <c r="E43" s="2">
        <f t="shared" si="2"/>
        <v>9.3999999999999639E-3</v>
      </c>
      <c r="F43" s="2">
        <f t="shared" si="6"/>
        <v>1.6736164282080389E-3</v>
      </c>
      <c r="G43" s="2">
        <f t="shared" si="6"/>
        <v>2.0184925435118898E-3</v>
      </c>
      <c r="H43" s="2">
        <f t="shared" si="3"/>
        <v>0.82914174421282949</v>
      </c>
      <c r="I43" s="2">
        <f t="shared" si="4"/>
        <v>45.329551240964669</v>
      </c>
    </row>
    <row r="44" spans="1:9" ht="13.5" x14ac:dyDescent="0.25">
      <c r="A44" s="3">
        <f>TITRES_STAT!B47</f>
        <v>42067</v>
      </c>
      <c r="B44" s="6">
        <f>TITRES_STAT!D47</f>
        <v>0.84850000000000003</v>
      </c>
      <c r="C44" s="2">
        <f t="shared" si="0"/>
        <v>4.7000000000000375E-3</v>
      </c>
      <c r="D44" s="2">
        <f t="shared" si="1"/>
        <v>4.7000000000000375E-3</v>
      </c>
      <c r="E44" s="2">
        <f t="shared" si="2"/>
        <v>0</v>
      </c>
      <c r="F44" s="2">
        <f t="shared" si="6"/>
        <v>1.8897866833360386E-3</v>
      </c>
      <c r="G44" s="2">
        <f t="shared" si="6"/>
        <v>1.8743145046896119E-3</v>
      </c>
      <c r="H44" s="2">
        <f t="shared" si="3"/>
        <v>1.0082548465626846</v>
      </c>
      <c r="I44" s="2">
        <f t="shared" si="4"/>
        <v>50.205522884130311</v>
      </c>
    </row>
    <row r="45" spans="1:9" ht="13.5" x14ac:dyDescent="0.25">
      <c r="A45" s="3">
        <f>TITRES_STAT!B48</f>
        <v>42068</v>
      </c>
      <c r="B45" s="6">
        <f>TITRES_STAT!D48</f>
        <v>0.84379999999999999</v>
      </c>
      <c r="C45" s="2">
        <f t="shared" si="0"/>
        <v>-4.7000000000000375E-3</v>
      </c>
      <c r="D45" s="2">
        <f t="shared" si="1"/>
        <v>0</v>
      </c>
      <c r="E45" s="2">
        <f t="shared" si="2"/>
        <v>4.7000000000000375E-3</v>
      </c>
      <c r="F45" s="2">
        <f t="shared" ref="F45:G60" si="7">((F44*13)+D45)/14</f>
        <v>1.7548019202406073E-3</v>
      </c>
      <c r="G45" s="2">
        <f t="shared" si="7"/>
        <v>2.0761491829260708E-3</v>
      </c>
      <c r="H45" s="2">
        <f t="shared" si="3"/>
        <v>0.84521957028513484</v>
      </c>
      <c r="I45" s="2">
        <f t="shared" si="4"/>
        <v>45.805907540560405</v>
      </c>
    </row>
    <row r="46" spans="1:9" ht="13.5" x14ac:dyDescent="0.25">
      <c r="A46" s="3">
        <f>TITRES_STAT!B49</f>
        <v>42069</v>
      </c>
      <c r="B46" s="6">
        <f>TITRES_STAT!D49</f>
        <v>0.84850000000000003</v>
      </c>
      <c r="C46" s="2">
        <f t="shared" si="0"/>
        <v>4.7000000000000375E-3</v>
      </c>
      <c r="D46" s="2">
        <f t="shared" si="1"/>
        <v>4.7000000000000375E-3</v>
      </c>
      <c r="E46" s="2">
        <f t="shared" si="2"/>
        <v>0</v>
      </c>
      <c r="F46" s="2">
        <f t="shared" si="7"/>
        <v>1.9651732116519952E-3</v>
      </c>
      <c r="G46" s="2">
        <f t="shared" si="7"/>
        <v>1.9278528127170658E-3</v>
      </c>
      <c r="H46" s="2">
        <f t="shared" si="3"/>
        <v>1.0193585312575451</v>
      </c>
      <c r="I46" s="2">
        <f t="shared" si="4"/>
        <v>50.479323779257008</v>
      </c>
    </row>
    <row r="47" spans="1:9" ht="13.5" x14ac:dyDescent="0.25">
      <c r="A47" s="3">
        <f>TITRES_STAT!B50</f>
        <v>42072</v>
      </c>
      <c r="B47" s="6">
        <f>TITRES_STAT!D50</f>
        <v>0.84850000000000003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1.8248036965339955E-3</v>
      </c>
      <c r="G47" s="2">
        <f t="shared" si="7"/>
        <v>1.7901490403801326E-3</v>
      </c>
      <c r="H47" s="2">
        <f t="shared" si="3"/>
        <v>1.0193585312575448</v>
      </c>
      <c r="I47" s="2">
        <f t="shared" si="4"/>
        <v>50.479323779257008</v>
      </c>
    </row>
    <row r="48" spans="1:9" ht="13.5" x14ac:dyDescent="0.25">
      <c r="A48" s="3">
        <f>TITRES_STAT!B51</f>
        <v>42073</v>
      </c>
      <c r="B48" s="6">
        <f>TITRES_STAT!D51</f>
        <v>0.84850000000000003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1.6944605753529958E-3</v>
      </c>
      <c r="G48" s="2">
        <f t="shared" si="7"/>
        <v>1.6622812517815518E-3</v>
      </c>
      <c r="H48" s="2">
        <f t="shared" si="3"/>
        <v>1.0193585312575448</v>
      </c>
      <c r="I48" s="2">
        <f t="shared" si="4"/>
        <v>50.479323779257008</v>
      </c>
    </row>
    <row r="49" spans="1:9" ht="13.5" x14ac:dyDescent="0.25">
      <c r="A49" s="3">
        <f>TITRES_STAT!B52</f>
        <v>42074</v>
      </c>
      <c r="B49" s="6">
        <f>TITRES_STAT!D52</f>
        <v>0.83909999999999996</v>
      </c>
      <c r="C49" s="2">
        <f t="shared" si="0"/>
        <v>-9.400000000000075E-3</v>
      </c>
      <c r="D49" s="2">
        <f t="shared" si="1"/>
        <v>0</v>
      </c>
      <c r="E49" s="2">
        <f t="shared" si="2"/>
        <v>9.400000000000075E-3</v>
      </c>
      <c r="F49" s="2">
        <f t="shared" si="7"/>
        <v>1.573427677113496E-3</v>
      </c>
      <c r="G49" s="2">
        <f t="shared" si="7"/>
        <v>2.2149754480828747E-3</v>
      </c>
      <c r="H49" s="2">
        <f t="shared" si="3"/>
        <v>0.71035896965600365</v>
      </c>
      <c r="I49" s="2">
        <f t="shared" si="4"/>
        <v>41.532741503900482</v>
      </c>
    </row>
    <row r="50" spans="1:9" ht="13.5" x14ac:dyDescent="0.25">
      <c r="A50" s="3">
        <f>TITRES_STAT!B53</f>
        <v>42075</v>
      </c>
      <c r="B50" s="6">
        <f>TITRES_STAT!D53</f>
        <v>0.83440000000000003</v>
      </c>
      <c r="C50" s="2">
        <f t="shared" si="0"/>
        <v>-4.6999999999999265E-3</v>
      </c>
      <c r="D50" s="2">
        <f t="shared" si="1"/>
        <v>0</v>
      </c>
      <c r="E50" s="2">
        <f t="shared" si="2"/>
        <v>4.6999999999999265E-3</v>
      </c>
      <c r="F50" s="2">
        <f t="shared" si="7"/>
        <v>1.4610399858911035E-3</v>
      </c>
      <c r="G50" s="2">
        <f t="shared" si="7"/>
        <v>2.3924772017912357E-3</v>
      </c>
      <c r="H50" s="2">
        <f t="shared" si="3"/>
        <v>0.61068083942335172</v>
      </c>
      <c r="I50" s="2">
        <f t="shared" si="4"/>
        <v>37.914453594790679</v>
      </c>
    </row>
    <row r="51" spans="1:9" ht="13.5" x14ac:dyDescent="0.25">
      <c r="A51" s="3">
        <f>TITRES_STAT!B54</f>
        <v>42076</v>
      </c>
      <c r="B51" s="6">
        <f>TITRES_STAT!D54</f>
        <v>0.83909999999999996</v>
      </c>
      <c r="C51" s="2">
        <f t="shared" si="0"/>
        <v>4.6999999999999265E-3</v>
      </c>
      <c r="D51" s="2">
        <f t="shared" si="1"/>
        <v>4.6999999999999265E-3</v>
      </c>
      <c r="E51" s="2">
        <f t="shared" si="2"/>
        <v>0</v>
      </c>
      <c r="F51" s="2">
        <f t="shared" si="7"/>
        <v>1.6923942726131624E-3</v>
      </c>
      <c r="G51" s="2">
        <f t="shared" si="7"/>
        <v>2.2215859730918617E-3</v>
      </c>
      <c r="H51" s="2">
        <f t="shared" si="3"/>
        <v>0.76179553396162103</v>
      </c>
      <c r="I51" s="2">
        <f t="shared" si="4"/>
        <v>43.239724433210867</v>
      </c>
    </row>
    <row r="52" spans="1:9" ht="13.5" x14ac:dyDescent="0.25">
      <c r="A52" s="3">
        <f>TITRES_STAT!B55</f>
        <v>42079</v>
      </c>
      <c r="B52" s="6">
        <f>TITRES_STAT!D55</f>
        <v>0.82040000000000002</v>
      </c>
      <c r="C52" s="2">
        <f t="shared" si="0"/>
        <v>-1.8699999999999939E-2</v>
      </c>
      <c r="D52" s="2">
        <f t="shared" si="1"/>
        <v>0</v>
      </c>
      <c r="E52" s="2">
        <f t="shared" si="2"/>
        <v>1.8699999999999939E-2</v>
      </c>
      <c r="F52" s="2">
        <f t="shared" si="7"/>
        <v>1.5715089674265079E-3</v>
      </c>
      <c r="G52" s="2">
        <f t="shared" si="7"/>
        <v>3.3986155464424384E-3</v>
      </c>
      <c r="H52" s="2">
        <f t="shared" si="3"/>
        <v>0.46239680421385498</v>
      </c>
      <c r="I52" s="2">
        <f t="shared" si="4"/>
        <v>31.619106584578944</v>
      </c>
    </row>
    <row r="53" spans="1:9" ht="13.5" x14ac:dyDescent="0.25">
      <c r="A53" s="3">
        <f>TITRES_STAT!B56</f>
        <v>42080</v>
      </c>
      <c r="B53" s="6">
        <f>TITRES_STAT!D56</f>
        <v>0.83909999999999996</v>
      </c>
      <c r="C53" s="2">
        <f t="shared" si="0"/>
        <v>1.8699999999999939E-2</v>
      </c>
      <c r="D53" s="2">
        <f t="shared" si="1"/>
        <v>1.8699999999999939E-2</v>
      </c>
      <c r="E53" s="2">
        <f t="shared" si="2"/>
        <v>0</v>
      </c>
      <c r="F53" s="2">
        <f t="shared" si="7"/>
        <v>2.7949726126103242E-3</v>
      </c>
      <c r="G53" s="2">
        <f t="shared" si="7"/>
        <v>3.1558572931251216E-3</v>
      </c>
      <c r="H53" s="2">
        <f t="shared" si="3"/>
        <v>0.88564607110056381</v>
      </c>
      <c r="I53" s="2">
        <f t="shared" si="4"/>
        <v>46.967778560037701</v>
      </c>
    </row>
    <row r="54" spans="1:9" ht="13.5" x14ac:dyDescent="0.25">
      <c r="A54" s="3">
        <f>TITRES_STAT!B57</f>
        <v>42081</v>
      </c>
      <c r="B54" s="6">
        <f>TITRES_STAT!D57</f>
        <v>0.83909999999999996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2.5953317117095869E-3</v>
      </c>
      <c r="G54" s="2">
        <f t="shared" si="7"/>
        <v>2.9304389150447557E-3</v>
      </c>
      <c r="H54" s="2">
        <f t="shared" si="3"/>
        <v>0.88564607110056381</v>
      </c>
      <c r="I54" s="2">
        <f t="shared" si="4"/>
        <v>46.967778560037701</v>
      </c>
    </row>
    <row r="55" spans="1:9" ht="13.5" x14ac:dyDescent="0.25">
      <c r="A55" s="3">
        <f>TITRES_STAT!B58</f>
        <v>42082</v>
      </c>
      <c r="B55" s="6">
        <f>TITRES_STAT!D58</f>
        <v>0.85319999999999996</v>
      </c>
      <c r="C55" s="2">
        <f t="shared" si="0"/>
        <v>1.4100000000000001E-2</v>
      </c>
      <c r="D55" s="2">
        <f t="shared" si="1"/>
        <v>1.4100000000000001E-2</v>
      </c>
      <c r="E55" s="2">
        <f t="shared" si="2"/>
        <v>0</v>
      </c>
      <c r="F55" s="2">
        <f t="shared" si="7"/>
        <v>3.4170937323017595E-3</v>
      </c>
      <c r="G55" s="2">
        <f t="shared" si="7"/>
        <v>2.7211218496844161E-3</v>
      </c>
      <c r="H55" s="2">
        <f t="shared" si="3"/>
        <v>1.255766526110567</v>
      </c>
      <c r="I55" s="2">
        <f t="shared" si="4"/>
        <v>55.66917105892967</v>
      </c>
    </row>
    <row r="56" spans="1:9" ht="13.5" x14ac:dyDescent="0.25">
      <c r="A56" s="3">
        <f>TITRES_STAT!B59</f>
        <v>42086</v>
      </c>
      <c r="B56" s="6">
        <f>TITRES_STAT!D59</f>
        <v>0.85319999999999996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3.1730156085659198E-3</v>
      </c>
      <c r="G56" s="2">
        <f t="shared" si="7"/>
        <v>2.5267560032783865E-3</v>
      </c>
      <c r="H56" s="2">
        <f t="shared" si="3"/>
        <v>1.255766526110567</v>
      </c>
      <c r="I56" s="2">
        <f t="shared" si="4"/>
        <v>55.66917105892967</v>
      </c>
    </row>
    <row r="57" spans="1:9" ht="13.5" x14ac:dyDescent="0.25">
      <c r="A57" s="3">
        <f>TITRES_STAT!B60</f>
        <v>42087</v>
      </c>
      <c r="B57" s="6">
        <f>TITRES_STAT!D60</f>
        <v>0.85319999999999996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2.9463716365254974E-3</v>
      </c>
      <c r="G57" s="2">
        <f t="shared" si="7"/>
        <v>2.3462734316156445E-3</v>
      </c>
      <c r="H57" s="2">
        <f t="shared" si="3"/>
        <v>1.2557665261105673</v>
      </c>
      <c r="I57" s="2">
        <f t="shared" si="4"/>
        <v>55.66917105892967</v>
      </c>
    </row>
    <row r="58" spans="1:9" ht="13.5" x14ac:dyDescent="0.25">
      <c r="A58" s="3">
        <f>TITRES_STAT!B61</f>
        <v>42088</v>
      </c>
      <c r="B58" s="6">
        <f>TITRES_STAT!D61</f>
        <v>0.84850000000000003</v>
      </c>
      <c r="C58" s="2">
        <f t="shared" si="0"/>
        <v>-4.6999999999999265E-3</v>
      </c>
      <c r="D58" s="2">
        <f t="shared" si="1"/>
        <v>0</v>
      </c>
      <c r="E58" s="2">
        <f t="shared" si="2"/>
        <v>4.6999999999999265E-3</v>
      </c>
      <c r="F58" s="2">
        <f t="shared" si="7"/>
        <v>2.735916519630819E-3</v>
      </c>
      <c r="G58" s="2">
        <f t="shared" si="7"/>
        <v>2.5143967579288077E-3</v>
      </c>
      <c r="H58" s="2">
        <f t="shared" si="3"/>
        <v>1.0881005597081999</v>
      </c>
      <c r="I58" s="2">
        <f t="shared" si="4"/>
        <v>52.109586133162843</v>
      </c>
    </row>
    <row r="59" spans="1:9" ht="13.5" x14ac:dyDescent="0.25">
      <c r="A59" s="3">
        <f>TITRES_STAT!B62</f>
        <v>42089</v>
      </c>
      <c r="B59" s="6">
        <f>TITRES_STAT!D62</f>
        <v>0.85319999999999996</v>
      </c>
      <c r="C59" s="2">
        <f t="shared" si="0"/>
        <v>4.6999999999999265E-3</v>
      </c>
      <c r="D59" s="2">
        <f t="shared" si="1"/>
        <v>4.6999999999999265E-3</v>
      </c>
      <c r="E59" s="2">
        <f t="shared" si="2"/>
        <v>0</v>
      </c>
      <c r="F59" s="2">
        <f t="shared" si="7"/>
        <v>2.8762081968000406E-3</v>
      </c>
      <c r="G59" s="2">
        <f t="shared" si="7"/>
        <v>2.3347969895053215E-3</v>
      </c>
      <c r="H59" s="2">
        <f t="shared" si="3"/>
        <v>1.2318879156210618</v>
      </c>
      <c r="I59" s="2">
        <f t="shared" si="4"/>
        <v>55.194882637207506</v>
      </c>
    </row>
    <row r="60" spans="1:9" ht="13.5" x14ac:dyDescent="0.25">
      <c r="A60" s="3">
        <f>TITRES_STAT!B63</f>
        <v>42090</v>
      </c>
      <c r="B60" s="6">
        <f>TITRES_STAT!D63</f>
        <v>0.85319999999999996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2.6707647541714665E-3</v>
      </c>
      <c r="G60" s="2">
        <f t="shared" si="7"/>
        <v>2.1680257759692273E-3</v>
      </c>
      <c r="H60" s="2">
        <f t="shared" si="3"/>
        <v>1.2318879156210618</v>
      </c>
      <c r="I60" s="2">
        <f t="shared" si="4"/>
        <v>55.194882637207506</v>
      </c>
    </row>
    <row r="61" spans="1:9" ht="13.5" x14ac:dyDescent="0.25">
      <c r="A61" s="3">
        <f>TITRES_STAT!B64</f>
        <v>42093</v>
      </c>
      <c r="B61" s="6">
        <f>TITRES_STAT!D64</f>
        <v>0.85319999999999996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2.4799958431592187E-3</v>
      </c>
      <c r="G61" s="2">
        <f t="shared" si="8"/>
        <v>2.0131667919714253E-3</v>
      </c>
      <c r="H61" s="2">
        <f t="shared" si="3"/>
        <v>1.2318879156210618</v>
      </c>
      <c r="I61" s="2">
        <f t="shared" si="4"/>
        <v>55.194882637207506</v>
      </c>
    </row>
    <row r="62" spans="1:9" ht="13.5" x14ac:dyDescent="0.25">
      <c r="A62" s="3">
        <f>TITRES_STAT!B65</f>
        <v>42094</v>
      </c>
      <c r="B62" s="6">
        <f>TITRES_STAT!D65</f>
        <v>0.85319999999999996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2.3028532829335599E-3</v>
      </c>
      <c r="G62" s="2">
        <f t="shared" si="8"/>
        <v>1.8693691639734664E-3</v>
      </c>
      <c r="H62" s="2">
        <f t="shared" si="3"/>
        <v>1.2318879156210616</v>
      </c>
      <c r="I62" s="2">
        <f t="shared" si="4"/>
        <v>55.194882637207492</v>
      </c>
    </row>
    <row r="63" spans="1:9" ht="13.5" x14ac:dyDescent="0.25">
      <c r="A63" s="3">
        <f>TITRES_STAT!B66</f>
        <v>42095</v>
      </c>
      <c r="B63" s="6">
        <f>TITRES_STAT!D66</f>
        <v>0.85319999999999996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2.1383637627240197E-3</v>
      </c>
      <c r="G63" s="2">
        <f t="shared" si="8"/>
        <v>1.7358427951182189E-3</v>
      </c>
      <c r="H63" s="2">
        <f t="shared" si="3"/>
        <v>1.2318879156210614</v>
      </c>
      <c r="I63" s="2">
        <f t="shared" si="4"/>
        <v>55.194882637207485</v>
      </c>
    </row>
    <row r="64" spans="1:9" ht="13.5" x14ac:dyDescent="0.25">
      <c r="A64" s="3">
        <f>TITRES_STAT!B67</f>
        <v>42096</v>
      </c>
      <c r="B64" s="6">
        <f>TITRES_STAT!D67</f>
        <v>0.85319999999999996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1.9856234939580183E-3</v>
      </c>
      <c r="G64" s="2">
        <f t="shared" si="8"/>
        <v>1.611854024038346E-3</v>
      </c>
      <c r="H64" s="2">
        <f t="shared" si="3"/>
        <v>1.2318879156210614</v>
      </c>
      <c r="I64" s="2">
        <f t="shared" si="4"/>
        <v>55.194882637207485</v>
      </c>
    </row>
    <row r="65" spans="1:9" ht="13.5" x14ac:dyDescent="0.25">
      <c r="A65" s="3">
        <f>TITRES_STAT!B68</f>
        <v>42097</v>
      </c>
      <c r="B65" s="6">
        <f>TITRES_STAT!D68</f>
        <v>0.85319999999999996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1.8437932443895885E-3</v>
      </c>
      <c r="G65" s="2">
        <f t="shared" si="8"/>
        <v>1.4967215937498927E-3</v>
      </c>
      <c r="H65" s="2">
        <f t="shared" si="3"/>
        <v>1.2318879156210616</v>
      </c>
      <c r="I65" s="2">
        <f t="shared" si="4"/>
        <v>55.194882637207492</v>
      </c>
    </row>
    <row r="66" spans="1:9" ht="13.5" x14ac:dyDescent="0.25">
      <c r="A66" s="3">
        <f>TITRES_STAT!B69</f>
        <v>42100</v>
      </c>
      <c r="B66" s="6">
        <f>TITRES_STAT!D69</f>
        <v>0.85319999999999996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1.7120937269331892E-3</v>
      </c>
      <c r="G66" s="2">
        <f t="shared" si="8"/>
        <v>1.3898129084820433E-3</v>
      </c>
      <c r="H66" s="2">
        <f t="shared" si="3"/>
        <v>1.2318879156210614</v>
      </c>
      <c r="I66" s="2">
        <f t="shared" si="4"/>
        <v>55.194882637207485</v>
      </c>
    </row>
    <row r="67" spans="1:9" ht="13.5" x14ac:dyDescent="0.25">
      <c r="A67" s="3">
        <f>TITRES_STAT!B70</f>
        <v>42101</v>
      </c>
      <c r="B67" s="6">
        <f>TITRES_STAT!D70</f>
        <v>0.85319999999999996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1.5898013178665329E-3</v>
      </c>
      <c r="G67" s="2">
        <f t="shared" si="8"/>
        <v>1.2905405578761829E-3</v>
      </c>
      <c r="H67" s="2">
        <f t="shared" si="3"/>
        <v>1.2318879156210616</v>
      </c>
      <c r="I67" s="2">
        <f t="shared" si="4"/>
        <v>55.194882637207492</v>
      </c>
    </row>
    <row r="68" spans="1:9" ht="13.5" x14ac:dyDescent="0.25">
      <c r="A68" s="3">
        <f>TITRES_STAT!B71</f>
        <v>42102</v>
      </c>
      <c r="B68" s="6">
        <f>TITRES_STAT!D71</f>
        <v>0.84379999999999999</v>
      </c>
      <c r="C68" s="2">
        <f t="shared" si="9"/>
        <v>-9.3999999999999639E-3</v>
      </c>
      <c r="D68" s="2">
        <f t="shared" si="10"/>
        <v>0</v>
      </c>
      <c r="E68" s="2">
        <f t="shared" si="11"/>
        <v>9.3999999999999639E-3</v>
      </c>
      <c r="F68" s="2">
        <f t="shared" si="8"/>
        <v>1.4762440808760663E-3</v>
      </c>
      <c r="G68" s="2">
        <f t="shared" si="8"/>
        <v>1.8697876608850246E-3</v>
      </c>
      <c r="H68" s="2">
        <f t="shared" si="3"/>
        <v>0.78952498818893546</v>
      </c>
      <c r="I68" s="2">
        <f t="shared" si="4"/>
        <v>44.11924915270189</v>
      </c>
    </row>
    <row r="69" spans="1:9" ht="13.5" x14ac:dyDescent="0.25">
      <c r="A69" s="3">
        <f>TITRES_STAT!B72</f>
        <v>42104</v>
      </c>
      <c r="B69" s="6">
        <f>TITRES_STAT!D72</f>
        <v>0.85319999999999996</v>
      </c>
      <c r="C69" s="2">
        <f t="shared" si="9"/>
        <v>9.3999999999999639E-3</v>
      </c>
      <c r="D69" s="2">
        <f t="shared" si="10"/>
        <v>9.3999999999999639E-3</v>
      </c>
      <c r="E69" s="2">
        <f t="shared" si="11"/>
        <v>0</v>
      </c>
      <c r="F69" s="2">
        <f t="shared" si="8"/>
        <v>2.042226646527773E-3</v>
      </c>
      <c r="G69" s="2">
        <f t="shared" si="8"/>
        <v>1.736231399393237E-3</v>
      </c>
      <c r="H69" s="2">
        <f t="shared" si="3"/>
        <v>1.1762410513031112</v>
      </c>
      <c r="I69" s="2">
        <f t="shared" si="4"/>
        <v>54.049207949587661</v>
      </c>
    </row>
    <row r="70" spans="1:9" ht="13.5" x14ac:dyDescent="0.25">
      <c r="A70" s="3">
        <f>TITRES_STAT!B73</f>
        <v>42107</v>
      </c>
      <c r="B70" s="6">
        <f>TITRES_STAT!D73</f>
        <v>0.85319999999999996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1.896353314632932E-3</v>
      </c>
      <c r="G70" s="2">
        <f t="shared" si="8"/>
        <v>1.6122148708651485E-3</v>
      </c>
      <c r="H70" s="2">
        <f t="shared" si="3"/>
        <v>1.1762410513031112</v>
      </c>
      <c r="I70" s="2">
        <f t="shared" si="4"/>
        <v>54.049207949587661</v>
      </c>
    </row>
    <row r="71" spans="1:9" ht="13.5" x14ac:dyDescent="0.25">
      <c r="A71" s="3">
        <f>TITRES_STAT!B74</f>
        <v>42108</v>
      </c>
      <c r="B71" s="6">
        <f>TITRES_STAT!D74</f>
        <v>0.85319999999999996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1.7608995064448654E-3</v>
      </c>
      <c r="G71" s="2">
        <f t="shared" si="8"/>
        <v>1.4970566658033522E-3</v>
      </c>
      <c r="H71" s="2">
        <f t="shared" si="3"/>
        <v>1.1762410513031112</v>
      </c>
      <c r="I71" s="2">
        <f t="shared" si="4"/>
        <v>54.049207949587661</v>
      </c>
    </row>
    <row r="72" spans="1:9" ht="13.5" x14ac:dyDescent="0.25">
      <c r="A72" s="3">
        <f>TITRES_STAT!B75</f>
        <v>42109</v>
      </c>
      <c r="B72" s="6">
        <f>TITRES_STAT!D75</f>
        <v>0.85319999999999996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1.6351209702702323E-3</v>
      </c>
      <c r="G72" s="2">
        <f t="shared" si="8"/>
        <v>1.3901240468173984E-3</v>
      </c>
      <c r="H72" s="2">
        <f t="shared" si="3"/>
        <v>1.1762410513031114</v>
      </c>
      <c r="I72" s="2">
        <f t="shared" si="4"/>
        <v>54.049207949587661</v>
      </c>
    </row>
    <row r="73" spans="1:9" ht="13.5" x14ac:dyDescent="0.25">
      <c r="A73" s="3">
        <f>TITRES_STAT!B76</f>
        <v>42110</v>
      </c>
      <c r="B73" s="6">
        <f>TITRES_STAT!D76</f>
        <v>0.85319999999999996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1.51832661525093E-3</v>
      </c>
      <c r="G73" s="2">
        <f t="shared" si="8"/>
        <v>1.2908294720447269E-3</v>
      </c>
      <c r="H73" s="2">
        <f t="shared" si="3"/>
        <v>1.1762410513031116</v>
      </c>
      <c r="I73" s="2">
        <f t="shared" si="4"/>
        <v>54.049207949587668</v>
      </c>
    </row>
    <row r="74" spans="1:9" ht="13.5" x14ac:dyDescent="0.25">
      <c r="A74" s="3">
        <f>TITRES_STAT!B77</f>
        <v>42111</v>
      </c>
      <c r="B74" s="6">
        <f>TITRES_STAT!D77</f>
        <v>0.86260000000000003</v>
      </c>
      <c r="C74" s="2">
        <f t="shared" si="9"/>
        <v>9.400000000000075E-3</v>
      </c>
      <c r="D74" s="2">
        <f t="shared" si="10"/>
        <v>9.400000000000075E-3</v>
      </c>
      <c r="E74" s="2">
        <f t="shared" si="11"/>
        <v>0</v>
      </c>
      <c r="F74" s="2">
        <f t="shared" si="8"/>
        <v>2.0813032855901544E-3</v>
      </c>
      <c r="G74" s="2">
        <f t="shared" si="8"/>
        <v>1.1986273668986751E-3</v>
      </c>
      <c r="H74" s="2">
        <f t="shared" si="3"/>
        <v>1.7364056111744823</v>
      </c>
      <c r="I74" s="2">
        <f t="shared" si="4"/>
        <v>63.455710077615507</v>
      </c>
    </row>
    <row r="75" spans="1:9" ht="13.5" x14ac:dyDescent="0.25">
      <c r="A75" s="3">
        <f>TITRES_STAT!B78</f>
        <v>42114</v>
      </c>
      <c r="B75" s="6">
        <f>TITRES_STAT!D78</f>
        <v>0.86729999999999996</v>
      </c>
      <c r="C75" s="2">
        <f t="shared" si="9"/>
        <v>4.6999999999999265E-3</v>
      </c>
      <c r="D75" s="2">
        <f t="shared" si="10"/>
        <v>4.6999999999999265E-3</v>
      </c>
      <c r="E75" s="2">
        <f t="shared" si="11"/>
        <v>0</v>
      </c>
      <c r="F75" s="2">
        <f t="shared" si="8"/>
        <v>2.268353050905138E-3</v>
      </c>
      <c r="G75" s="2">
        <f t="shared" si="8"/>
        <v>1.1130111264059126E-3</v>
      </c>
      <c r="H75" s="2">
        <f t="shared" si="3"/>
        <v>2.0380326818744443</v>
      </c>
      <c r="I75" s="2">
        <f t="shared" si="4"/>
        <v>67.083961737271125</v>
      </c>
    </row>
    <row r="76" spans="1:9" ht="13.5" x14ac:dyDescent="0.25">
      <c r="A76" s="3">
        <f>TITRES_STAT!B79</f>
        <v>42115</v>
      </c>
      <c r="B76" s="6">
        <f>TITRES_STAT!D79</f>
        <v>0.86729999999999996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2.1063278329833423E-3</v>
      </c>
      <c r="G76" s="2">
        <f t="shared" si="8"/>
        <v>1.0335103316626332E-3</v>
      </c>
      <c r="H76" s="2">
        <f t="shared" si="3"/>
        <v>2.0380326818744439</v>
      </c>
      <c r="I76" s="2">
        <f t="shared" si="4"/>
        <v>67.083961737271125</v>
      </c>
    </row>
    <row r="77" spans="1:9" ht="13.5" x14ac:dyDescent="0.25">
      <c r="A77" s="3">
        <f>TITRES_STAT!B80</f>
        <v>42116</v>
      </c>
      <c r="B77" s="6">
        <f>TITRES_STAT!D80</f>
        <v>0.89070000000000005</v>
      </c>
      <c r="C77" s="2">
        <f t="shared" si="9"/>
        <v>2.3400000000000087E-2</v>
      </c>
      <c r="D77" s="2">
        <f t="shared" si="10"/>
        <v>2.3400000000000087E-2</v>
      </c>
      <c r="E77" s="2">
        <f t="shared" si="11"/>
        <v>0</v>
      </c>
      <c r="F77" s="2">
        <f t="shared" ref="F77:G92" si="12">((F76*13)+D77)/14</f>
        <v>3.6273044163416812E-3</v>
      </c>
      <c r="G77" s="2">
        <f t="shared" si="12"/>
        <v>9.5968816511530217E-4</v>
      </c>
      <c r="H77" s="2">
        <f t="shared" si="3"/>
        <v>3.7796698429701663</v>
      </c>
      <c r="I77" s="2">
        <f t="shared" si="4"/>
        <v>79.078052818422634</v>
      </c>
    </row>
    <row r="78" spans="1:9" ht="13.5" x14ac:dyDescent="0.25">
      <c r="A78" s="3">
        <f>TITRES_STAT!B81</f>
        <v>42117</v>
      </c>
      <c r="B78" s="6">
        <f>TITRES_STAT!D81</f>
        <v>0.89070000000000005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3.3682112437458467E-3</v>
      </c>
      <c r="G78" s="2">
        <f t="shared" si="12"/>
        <v>8.9113901046420914E-4</v>
      </c>
      <c r="H78" s="2">
        <f t="shared" si="3"/>
        <v>3.7796698429701663</v>
      </c>
      <c r="I78" s="2">
        <f t="shared" si="4"/>
        <v>79.078052818422634</v>
      </c>
    </row>
    <row r="79" spans="1:9" ht="13.5" x14ac:dyDescent="0.25">
      <c r="A79" s="3">
        <f>TITRES_STAT!B82</f>
        <v>42118</v>
      </c>
      <c r="B79" s="6">
        <f>TITRES_STAT!D82</f>
        <v>0.90949999999999998</v>
      </c>
      <c r="C79" s="2">
        <f t="shared" si="9"/>
        <v>1.8799999999999928E-2</v>
      </c>
      <c r="D79" s="2">
        <f t="shared" si="10"/>
        <v>1.8799999999999928E-2</v>
      </c>
      <c r="E79" s="2">
        <f t="shared" si="11"/>
        <v>0</v>
      </c>
      <c r="F79" s="2">
        <f t="shared" si="12"/>
        <v>4.4704818691925679E-3</v>
      </c>
      <c r="G79" s="2">
        <f t="shared" si="12"/>
        <v>8.2748622400247997E-4</v>
      </c>
      <c r="H79" s="2">
        <f t="shared" si="3"/>
        <v>5.402484947204595</v>
      </c>
      <c r="I79" s="2">
        <f t="shared" si="4"/>
        <v>84.381064410989168</v>
      </c>
    </row>
    <row r="80" spans="1:9" ht="13.5" x14ac:dyDescent="0.25">
      <c r="A80" s="3">
        <f>TITRES_STAT!B83</f>
        <v>42121</v>
      </c>
      <c r="B80" s="6">
        <f>TITRES_STAT!D83</f>
        <v>0.90480000000000005</v>
      </c>
      <c r="C80" s="2">
        <f t="shared" si="9"/>
        <v>-4.6999999999999265E-3</v>
      </c>
      <c r="D80" s="2">
        <f t="shared" si="10"/>
        <v>0</v>
      </c>
      <c r="E80" s="2">
        <f t="shared" si="11"/>
        <v>4.6999999999999265E-3</v>
      </c>
      <c r="F80" s="2">
        <f t="shared" si="12"/>
        <v>4.1511617356788126E-3</v>
      </c>
      <c r="G80" s="2">
        <f t="shared" si="12"/>
        <v>1.1040943508594406E-3</v>
      </c>
      <c r="H80" s="2">
        <f t="shared" si="3"/>
        <v>3.7597889459786633</v>
      </c>
      <c r="I80" s="2">
        <f t="shared" si="4"/>
        <v>78.990665104072392</v>
      </c>
    </row>
    <row r="81" spans="1:9" ht="13.5" x14ac:dyDescent="0.25">
      <c r="A81" s="3">
        <f>TITRES_STAT!B84</f>
        <v>42122</v>
      </c>
      <c r="B81" s="6">
        <f>TITRES_STAT!D84</f>
        <v>0.89070000000000005</v>
      </c>
      <c r="C81" s="2">
        <f t="shared" si="9"/>
        <v>-1.4100000000000001E-2</v>
      </c>
      <c r="D81" s="2">
        <f t="shared" si="10"/>
        <v>0</v>
      </c>
      <c r="E81" s="2">
        <f t="shared" si="11"/>
        <v>1.4100000000000001E-2</v>
      </c>
      <c r="F81" s="2">
        <f t="shared" si="12"/>
        <v>3.8546501831303258E-3</v>
      </c>
      <c r="G81" s="2">
        <f t="shared" si="12"/>
        <v>2.0323733257980522E-3</v>
      </c>
      <c r="H81" s="2">
        <f t="shared" ref="H81:H144" si="13">F81/G81</f>
        <v>1.8966250610560045</v>
      </c>
      <c r="I81" s="2">
        <f t="shared" ref="I81:I144" si="14">IF(G81=0,100,100-(100/(1+H81)))</f>
        <v>65.477064551963934</v>
      </c>
    </row>
    <row r="82" spans="1:9" ht="13.5" x14ac:dyDescent="0.25">
      <c r="A82" s="3">
        <f>TITRES_STAT!B85</f>
        <v>42123</v>
      </c>
      <c r="B82" s="6">
        <f>TITRES_STAT!D85</f>
        <v>0.89070000000000005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3.5793180271924451E-3</v>
      </c>
      <c r="G82" s="2">
        <f t="shared" si="12"/>
        <v>1.8872038025267628E-3</v>
      </c>
      <c r="H82" s="2">
        <f t="shared" si="13"/>
        <v>1.8966250610560045</v>
      </c>
      <c r="I82" s="2">
        <f t="shared" si="14"/>
        <v>65.477064551963934</v>
      </c>
    </row>
    <row r="83" spans="1:9" ht="13.5" x14ac:dyDescent="0.25">
      <c r="A83" s="3">
        <f>TITRES_STAT!B86</f>
        <v>42124</v>
      </c>
      <c r="B83" s="6">
        <f>TITRES_STAT!D86</f>
        <v>0.90010000000000001</v>
      </c>
      <c r="C83" s="2">
        <f t="shared" si="9"/>
        <v>9.3999999999999639E-3</v>
      </c>
      <c r="D83" s="2">
        <f t="shared" si="10"/>
        <v>9.3999999999999639E-3</v>
      </c>
      <c r="E83" s="2">
        <f t="shared" si="11"/>
        <v>0</v>
      </c>
      <c r="F83" s="2">
        <f t="shared" si="12"/>
        <v>3.9950810252501251E-3</v>
      </c>
      <c r="G83" s="2">
        <f t="shared" si="12"/>
        <v>1.7524035309177083E-3</v>
      </c>
      <c r="H83" s="2">
        <f t="shared" si="13"/>
        <v>2.2797722983118844</v>
      </c>
      <c r="I83" s="2">
        <f t="shared" si="14"/>
        <v>69.510078473596934</v>
      </c>
    </row>
    <row r="84" spans="1:9" ht="13.5" x14ac:dyDescent="0.25">
      <c r="A84" s="3">
        <f>TITRES_STAT!B87</f>
        <v>42128</v>
      </c>
      <c r="B84" s="6">
        <f>TITRES_STAT!D87</f>
        <v>0.89070000000000005</v>
      </c>
      <c r="C84" s="2">
        <f t="shared" si="9"/>
        <v>-9.3999999999999639E-3</v>
      </c>
      <c r="D84" s="2">
        <f t="shared" si="10"/>
        <v>0</v>
      </c>
      <c r="E84" s="2">
        <f t="shared" si="11"/>
        <v>9.3999999999999639E-3</v>
      </c>
      <c r="F84" s="2">
        <f t="shared" si="12"/>
        <v>3.7097180948751159E-3</v>
      </c>
      <c r="G84" s="2">
        <f t="shared" si="12"/>
        <v>2.2986604215664403E-3</v>
      </c>
      <c r="H84" s="2">
        <f t="shared" si="13"/>
        <v>1.6138608643842658</v>
      </c>
      <c r="I84" s="2">
        <f t="shared" si="14"/>
        <v>61.742416605806405</v>
      </c>
    </row>
    <row r="85" spans="1:9" ht="13.5" x14ac:dyDescent="0.25">
      <c r="A85" s="3">
        <f>TITRES_STAT!B88</f>
        <v>42129</v>
      </c>
      <c r="B85" s="6">
        <f>TITRES_STAT!D88</f>
        <v>0.89070000000000005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3.444738230955465E-3</v>
      </c>
      <c r="G85" s="2">
        <f t="shared" si="12"/>
        <v>2.1344703914545518E-3</v>
      </c>
      <c r="H85" s="2">
        <f t="shared" si="13"/>
        <v>1.6138608643842658</v>
      </c>
      <c r="I85" s="2">
        <f t="shared" si="14"/>
        <v>61.742416605806405</v>
      </c>
    </row>
    <row r="86" spans="1:9" ht="13.5" x14ac:dyDescent="0.25">
      <c r="A86" s="3">
        <f>TITRES_STAT!B89</f>
        <v>42130</v>
      </c>
      <c r="B86" s="6">
        <f>TITRES_STAT!D89</f>
        <v>0.90480000000000005</v>
      </c>
      <c r="C86" s="2">
        <f t="shared" si="9"/>
        <v>1.4100000000000001E-2</v>
      </c>
      <c r="D86" s="2">
        <f t="shared" si="10"/>
        <v>1.4100000000000001E-2</v>
      </c>
      <c r="E86" s="2">
        <f t="shared" si="11"/>
        <v>0</v>
      </c>
      <c r="F86" s="2">
        <f t="shared" si="12"/>
        <v>4.2058283573157889E-3</v>
      </c>
      <c r="G86" s="2">
        <f t="shared" si="12"/>
        <v>1.9820082206363694E-3</v>
      </c>
      <c r="H86" s="2">
        <f t="shared" si="13"/>
        <v>2.1220034879398284</v>
      </c>
      <c r="I86" s="2">
        <f t="shared" si="14"/>
        <v>67.969286265599663</v>
      </c>
    </row>
    <row r="87" spans="1:9" ht="13.5" x14ac:dyDescent="0.25">
      <c r="A87" s="3">
        <f>TITRES_STAT!B90</f>
        <v>42131</v>
      </c>
      <c r="B87" s="6">
        <f>TITRES_STAT!D90</f>
        <v>0.90480000000000005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3.9054120460789467E-3</v>
      </c>
      <c r="G87" s="2">
        <f t="shared" si="12"/>
        <v>1.8404362048766287E-3</v>
      </c>
      <c r="H87" s="2">
        <f t="shared" si="13"/>
        <v>2.1220034879398284</v>
      </c>
      <c r="I87" s="2">
        <f t="shared" si="14"/>
        <v>67.969286265599663</v>
      </c>
    </row>
    <row r="88" spans="1:9" ht="13.5" x14ac:dyDescent="0.25">
      <c r="A88" s="3">
        <f>TITRES_STAT!B91</f>
        <v>42132</v>
      </c>
      <c r="B88" s="6">
        <f>TITRES_STAT!D91</f>
        <v>0.90480000000000005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3.6264540427875932E-3</v>
      </c>
      <c r="G88" s="2">
        <f t="shared" si="12"/>
        <v>1.7089764759568697E-3</v>
      </c>
      <c r="H88" s="2">
        <f t="shared" si="13"/>
        <v>2.122003487939828</v>
      </c>
      <c r="I88" s="2">
        <f t="shared" si="14"/>
        <v>67.969286265599663</v>
      </c>
    </row>
    <row r="89" spans="1:9" ht="13.5" x14ac:dyDescent="0.25">
      <c r="A89" s="3">
        <f>TITRES_STAT!B92</f>
        <v>42135</v>
      </c>
      <c r="B89" s="6">
        <f>TITRES_STAT!D92</f>
        <v>0.90480000000000005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3.3674216111599076E-3</v>
      </c>
      <c r="G89" s="2">
        <f t="shared" si="12"/>
        <v>1.5869067276742361E-3</v>
      </c>
      <c r="H89" s="2">
        <f t="shared" si="13"/>
        <v>2.122003487939828</v>
      </c>
      <c r="I89" s="2">
        <f t="shared" si="14"/>
        <v>67.969286265599663</v>
      </c>
    </row>
    <row r="90" spans="1:9" ht="13.5" x14ac:dyDescent="0.25">
      <c r="A90" s="3">
        <f>TITRES_STAT!B93</f>
        <v>42136</v>
      </c>
      <c r="B90" s="6">
        <f>TITRES_STAT!D93</f>
        <v>0.90949999999999998</v>
      </c>
      <c r="C90" s="2">
        <f t="shared" si="9"/>
        <v>4.6999999999999265E-3</v>
      </c>
      <c r="D90" s="2">
        <f t="shared" si="10"/>
        <v>4.6999999999999265E-3</v>
      </c>
      <c r="E90" s="2">
        <f t="shared" si="11"/>
        <v>0</v>
      </c>
      <c r="F90" s="2">
        <f t="shared" si="12"/>
        <v>3.4626057817913375E-3</v>
      </c>
      <c r="G90" s="2">
        <f t="shared" si="12"/>
        <v>1.4735562471260763E-3</v>
      </c>
      <c r="H90" s="2">
        <f t="shared" si="13"/>
        <v>2.3498293930378074</v>
      </c>
      <c r="I90" s="2">
        <f t="shared" si="14"/>
        <v>70.147733431488405</v>
      </c>
    </row>
    <row r="91" spans="1:9" ht="13.5" x14ac:dyDescent="0.25">
      <c r="A91" s="3">
        <f>TITRES_STAT!B94</f>
        <v>42137</v>
      </c>
      <c r="B91" s="6">
        <f>TITRES_STAT!D94</f>
        <v>0.90949999999999998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3.2152767973776704E-3</v>
      </c>
      <c r="G91" s="2">
        <f t="shared" si="12"/>
        <v>1.3683022294742138E-3</v>
      </c>
      <c r="H91" s="2">
        <f t="shared" si="13"/>
        <v>2.3498293930378074</v>
      </c>
      <c r="I91" s="2">
        <f t="shared" si="14"/>
        <v>70.147733431488405</v>
      </c>
    </row>
    <row r="92" spans="1:9" ht="13.5" x14ac:dyDescent="0.25">
      <c r="A92" s="3">
        <f>TITRES_STAT!B95</f>
        <v>42138</v>
      </c>
      <c r="B92" s="6">
        <f>TITRES_STAT!D95</f>
        <v>0.93759999999999999</v>
      </c>
      <c r="C92" s="2">
        <f t="shared" si="9"/>
        <v>2.8100000000000014E-2</v>
      </c>
      <c r="D92" s="2">
        <f t="shared" si="10"/>
        <v>2.8100000000000014E-2</v>
      </c>
      <c r="E92" s="2">
        <f t="shared" si="11"/>
        <v>0</v>
      </c>
      <c r="F92" s="2">
        <f t="shared" si="12"/>
        <v>4.9927570261364086E-3</v>
      </c>
      <c r="G92" s="2">
        <f t="shared" si="12"/>
        <v>1.2705663559403415E-3</v>
      </c>
      <c r="H92" s="2">
        <f t="shared" si="13"/>
        <v>3.9295523628447468</v>
      </c>
      <c r="I92" s="2">
        <f t="shared" si="14"/>
        <v>79.71418241669879</v>
      </c>
    </row>
    <row r="93" spans="1:9" ht="13.5" x14ac:dyDescent="0.25">
      <c r="A93" s="3">
        <f>TITRES_STAT!B96</f>
        <v>42139</v>
      </c>
      <c r="B93" s="6">
        <f>TITRES_STAT!D96</f>
        <v>0.92820000000000003</v>
      </c>
      <c r="C93" s="2">
        <f t="shared" si="9"/>
        <v>-9.3999999999999639E-3</v>
      </c>
      <c r="D93" s="2">
        <f t="shared" si="10"/>
        <v>0</v>
      </c>
      <c r="E93" s="2">
        <f t="shared" si="11"/>
        <v>9.3999999999999639E-3</v>
      </c>
      <c r="F93" s="2">
        <f t="shared" ref="F93:G108" si="15">((F92*13)+D93)/14</f>
        <v>4.6361315242695227E-3</v>
      </c>
      <c r="G93" s="2">
        <f t="shared" si="15"/>
        <v>1.8512401876588859E-3</v>
      </c>
      <c r="H93" s="2">
        <f t="shared" si="13"/>
        <v>2.5043382026685927</v>
      </c>
      <c r="I93" s="2">
        <f t="shared" si="14"/>
        <v>71.46394148719753</v>
      </c>
    </row>
    <row r="94" spans="1:9" ht="13.5" x14ac:dyDescent="0.25">
      <c r="A94" s="3">
        <f>TITRES_STAT!B97</f>
        <v>42142</v>
      </c>
      <c r="B94" s="6">
        <f>TITRES_STAT!D97</f>
        <v>0.93759999999999999</v>
      </c>
      <c r="C94" s="2">
        <f t="shared" si="9"/>
        <v>9.3999999999999639E-3</v>
      </c>
      <c r="D94" s="2">
        <f t="shared" si="10"/>
        <v>9.3999999999999639E-3</v>
      </c>
      <c r="E94" s="2">
        <f t="shared" si="11"/>
        <v>0</v>
      </c>
      <c r="F94" s="2">
        <f t="shared" si="15"/>
        <v>4.976407843964554E-3</v>
      </c>
      <c r="G94" s="2">
        <f t="shared" si="15"/>
        <v>1.7190087456832512E-3</v>
      </c>
      <c r="H94" s="2">
        <f t="shared" si="13"/>
        <v>2.894928752667044</v>
      </c>
      <c r="I94" s="2">
        <f t="shared" si="14"/>
        <v>74.325589413792173</v>
      </c>
    </row>
    <row r="95" spans="1:9" ht="13.5" x14ac:dyDescent="0.25">
      <c r="A95" s="3">
        <f>TITRES_STAT!B98</f>
        <v>42143</v>
      </c>
      <c r="B95" s="6">
        <f>TITRES_STAT!D98</f>
        <v>0.93759999999999999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4.6209501408242286E-3</v>
      </c>
      <c r="G95" s="2">
        <f t="shared" si="15"/>
        <v>1.5962224067058762E-3</v>
      </c>
      <c r="H95" s="2">
        <f t="shared" si="13"/>
        <v>2.8949287526670435</v>
      </c>
      <c r="I95" s="2">
        <f t="shared" si="14"/>
        <v>74.325589413792173</v>
      </c>
    </row>
    <row r="96" spans="1:9" ht="13.5" x14ac:dyDescent="0.25">
      <c r="A96" s="3">
        <f>TITRES_STAT!B99</f>
        <v>42144</v>
      </c>
      <c r="B96" s="6">
        <f>TITRES_STAT!D99</f>
        <v>0.93289999999999995</v>
      </c>
      <c r="C96" s="2">
        <f t="shared" si="9"/>
        <v>-4.7000000000000375E-3</v>
      </c>
      <c r="D96" s="2">
        <f t="shared" si="10"/>
        <v>0</v>
      </c>
      <c r="E96" s="2">
        <f t="shared" si="11"/>
        <v>4.7000000000000375E-3</v>
      </c>
      <c r="F96" s="2">
        <f t="shared" si="15"/>
        <v>4.2908822736224981E-3</v>
      </c>
      <c r="G96" s="2">
        <f t="shared" si="15"/>
        <v>1.8179208062268878E-3</v>
      </c>
      <c r="H96" s="2">
        <f t="shared" si="13"/>
        <v>2.360324090535201</v>
      </c>
      <c r="I96" s="2">
        <f t="shared" si="14"/>
        <v>70.240965661120811</v>
      </c>
    </row>
    <row r="97" spans="1:9" ht="13.5" x14ac:dyDescent="0.25">
      <c r="A97" s="3">
        <f>TITRES_STAT!B100</f>
        <v>42145</v>
      </c>
      <c r="B97" s="6">
        <f>TITRES_STAT!D100</f>
        <v>0.93289999999999995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3.984390682649463E-3</v>
      </c>
      <c r="G97" s="2">
        <f t="shared" si="15"/>
        <v>1.6880693200678244E-3</v>
      </c>
      <c r="H97" s="2">
        <f t="shared" si="13"/>
        <v>2.360324090535201</v>
      </c>
      <c r="I97" s="2">
        <f t="shared" si="14"/>
        <v>70.240965661120811</v>
      </c>
    </row>
    <row r="98" spans="1:9" ht="13.5" x14ac:dyDescent="0.25">
      <c r="A98" s="3">
        <f>TITRES_STAT!B101</f>
        <v>42146</v>
      </c>
      <c r="B98" s="6">
        <f>TITRES_STAT!D101</f>
        <v>0.92349999999999999</v>
      </c>
      <c r="C98" s="2">
        <f t="shared" si="9"/>
        <v>-9.3999999999999639E-3</v>
      </c>
      <c r="D98" s="2">
        <f t="shared" si="10"/>
        <v>0</v>
      </c>
      <c r="E98" s="2">
        <f t="shared" si="11"/>
        <v>9.3999999999999639E-3</v>
      </c>
      <c r="F98" s="2">
        <f t="shared" si="15"/>
        <v>3.6997913481745014E-3</v>
      </c>
      <c r="G98" s="2">
        <f t="shared" si="15"/>
        <v>2.2389215114915484E-3</v>
      </c>
      <c r="H98" s="2">
        <f t="shared" si="13"/>
        <v>1.6524881864705188</v>
      </c>
      <c r="I98" s="2">
        <f t="shared" si="14"/>
        <v>62.299549340099787</v>
      </c>
    </row>
    <row r="99" spans="1:9" ht="13.5" x14ac:dyDescent="0.25">
      <c r="A99" s="3">
        <f>TITRES_STAT!B102</f>
        <v>42149</v>
      </c>
      <c r="B99" s="6">
        <f>TITRES_STAT!D102</f>
        <v>0.92820000000000003</v>
      </c>
      <c r="C99" s="2">
        <f t="shared" si="9"/>
        <v>4.7000000000000375E-3</v>
      </c>
      <c r="D99" s="2">
        <f t="shared" si="10"/>
        <v>4.7000000000000375E-3</v>
      </c>
      <c r="E99" s="2">
        <f t="shared" si="11"/>
        <v>0</v>
      </c>
      <c r="F99" s="2">
        <f t="shared" si="15"/>
        <v>3.771234823304897E-3</v>
      </c>
      <c r="G99" s="2">
        <f t="shared" si="15"/>
        <v>2.0789985463850092E-3</v>
      </c>
      <c r="H99" s="2">
        <f t="shared" si="13"/>
        <v>1.8139670322821395</v>
      </c>
      <c r="I99" s="2">
        <f t="shared" si="14"/>
        <v>64.462980961472198</v>
      </c>
    </row>
    <row r="100" spans="1:9" ht="13.5" x14ac:dyDescent="0.25">
      <c r="A100" s="3">
        <f>TITRES_STAT!B103</f>
        <v>42150</v>
      </c>
      <c r="B100" s="6">
        <f>TITRES_STAT!D103</f>
        <v>0.92820000000000003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3.5018609073545473E-3</v>
      </c>
      <c r="G100" s="2">
        <f t="shared" si="15"/>
        <v>1.9304986502146515E-3</v>
      </c>
      <c r="H100" s="2">
        <f t="shared" si="13"/>
        <v>1.8139670322821393</v>
      </c>
      <c r="I100" s="2">
        <f t="shared" si="14"/>
        <v>64.462980961472198</v>
      </c>
    </row>
    <row r="101" spans="1:9" ht="13.5" x14ac:dyDescent="0.25">
      <c r="A101" s="3">
        <f>TITRES_STAT!B104</f>
        <v>42151</v>
      </c>
      <c r="B101" s="6">
        <f>TITRES_STAT!D104</f>
        <v>0.92820000000000003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3.2517279854006507E-3</v>
      </c>
      <c r="G101" s="2">
        <f t="shared" si="15"/>
        <v>1.7926058894850337E-3</v>
      </c>
      <c r="H101" s="2">
        <f t="shared" si="13"/>
        <v>1.8139670322821391</v>
      </c>
      <c r="I101" s="2">
        <f t="shared" si="14"/>
        <v>64.462980961472184</v>
      </c>
    </row>
    <row r="102" spans="1:9" ht="13.5" x14ac:dyDescent="0.25">
      <c r="A102" s="3">
        <f>TITRES_STAT!B105</f>
        <v>42152</v>
      </c>
      <c r="B102" s="6">
        <f>TITRES_STAT!D105</f>
        <v>0.92820000000000003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3.0194617007291758E-3</v>
      </c>
      <c r="G102" s="2">
        <f t="shared" si="15"/>
        <v>1.6645626116646741E-3</v>
      </c>
      <c r="H102" s="2">
        <f t="shared" si="13"/>
        <v>1.8139670322821393</v>
      </c>
      <c r="I102" s="2">
        <f t="shared" si="14"/>
        <v>64.462980961472198</v>
      </c>
    </row>
    <row r="103" spans="1:9" ht="13.5" x14ac:dyDescent="0.25">
      <c r="A103" s="3">
        <f>TITRES_STAT!B106</f>
        <v>42153</v>
      </c>
      <c r="B103" s="6">
        <f>TITRES_STAT!D106</f>
        <v>0.92820000000000003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2.8037858649628063E-3</v>
      </c>
      <c r="G103" s="2">
        <f t="shared" si="15"/>
        <v>1.5456652822600544E-3</v>
      </c>
      <c r="H103" s="2">
        <f t="shared" si="13"/>
        <v>1.8139670322821395</v>
      </c>
      <c r="I103" s="2">
        <f t="shared" si="14"/>
        <v>64.462980961472198</v>
      </c>
    </row>
    <row r="104" spans="1:9" ht="13.5" x14ac:dyDescent="0.25">
      <c r="A104" s="3">
        <f>TITRES_STAT!B107</f>
        <v>42156</v>
      </c>
      <c r="B104" s="6">
        <f>TITRES_STAT!D107</f>
        <v>0.92349999999999999</v>
      </c>
      <c r="C104" s="2">
        <f t="shared" si="9"/>
        <v>-4.7000000000000375E-3</v>
      </c>
      <c r="D104" s="2">
        <f t="shared" si="10"/>
        <v>0</v>
      </c>
      <c r="E104" s="2">
        <f t="shared" si="11"/>
        <v>4.7000000000000375E-3</v>
      </c>
      <c r="F104" s="2">
        <f t="shared" si="15"/>
        <v>2.6035154460368917E-3</v>
      </c>
      <c r="G104" s="2">
        <f t="shared" si="15"/>
        <v>1.7709749049557675E-3</v>
      </c>
      <c r="H104" s="2">
        <f t="shared" si="13"/>
        <v>1.4701029578405675</v>
      </c>
      <c r="I104" s="2">
        <f t="shared" si="14"/>
        <v>59.515857554608665</v>
      </c>
    </row>
    <row r="105" spans="1:9" ht="13.5" x14ac:dyDescent="0.25">
      <c r="A105" s="3">
        <f>TITRES_STAT!B108</f>
        <v>42157</v>
      </c>
      <c r="B105" s="6">
        <f>TITRES_STAT!D108</f>
        <v>0.93759999999999999</v>
      </c>
      <c r="C105" s="2">
        <f t="shared" si="9"/>
        <v>1.4100000000000001E-2</v>
      </c>
      <c r="D105" s="2">
        <f t="shared" si="10"/>
        <v>1.4100000000000001E-2</v>
      </c>
      <c r="E105" s="2">
        <f t="shared" si="11"/>
        <v>0</v>
      </c>
      <c r="F105" s="2">
        <f t="shared" si="15"/>
        <v>3.4246929141771138E-3</v>
      </c>
      <c r="G105" s="2">
        <f t="shared" si="15"/>
        <v>1.644476697458927E-3</v>
      </c>
      <c r="H105" s="2">
        <f t="shared" si="13"/>
        <v>2.0825426833162228</v>
      </c>
      <c r="I105" s="2">
        <f t="shared" si="14"/>
        <v>67.559248882023837</v>
      </c>
    </row>
    <row r="106" spans="1:9" ht="13.5" x14ac:dyDescent="0.25">
      <c r="A106" s="3">
        <f>TITRES_STAT!B109</f>
        <v>42158</v>
      </c>
      <c r="B106" s="6">
        <f>TITRES_STAT!D109</f>
        <v>0.95630000000000004</v>
      </c>
      <c r="C106" s="2">
        <f t="shared" si="9"/>
        <v>1.870000000000005E-2</v>
      </c>
      <c r="D106" s="2">
        <f t="shared" si="10"/>
        <v>1.870000000000005E-2</v>
      </c>
      <c r="E106" s="2">
        <f t="shared" si="11"/>
        <v>0</v>
      </c>
      <c r="F106" s="2">
        <f t="shared" si="15"/>
        <v>4.5157862774501808E-3</v>
      </c>
      <c r="G106" s="2">
        <f t="shared" si="15"/>
        <v>1.5270140762118605E-3</v>
      </c>
      <c r="H106" s="2">
        <f t="shared" si="13"/>
        <v>2.9572656518351916</v>
      </c>
      <c r="I106" s="2">
        <f t="shared" si="14"/>
        <v>74.730026033601064</v>
      </c>
    </row>
    <row r="107" spans="1:9" ht="13.5" x14ac:dyDescent="0.25">
      <c r="A107" s="3">
        <f>TITRES_STAT!B110</f>
        <v>42159</v>
      </c>
      <c r="B107" s="6">
        <f>TITRES_STAT!D110</f>
        <v>0.95630000000000004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4.1932301147751677E-3</v>
      </c>
      <c r="G107" s="2">
        <f t="shared" si="15"/>
        <v>1.4179416421967275E-3</v>
      </c>
      <c r="H107" s="2">
        <f t="shared" si="13"/>
        <v>2.9572656518351921</v>
      </c>
      <c r="I107" s="2">
        <f t="shared" si="14"/>
        <v>74.730026033601064</v>
      </c>
    </row>
    <row r="108" spans="1:9" ht="13.5" x14ac:dyDescent="0.25">
      <c r="A108" s="3">
        <f>TITRES_STAT!B111</f>
        <v>42160</v>
      </c>
      <c r="B108" s="6">
        <f>TITRES_STAT!D111</f>
        <v>0.95630000000000004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3.8937136780055129E-3</v>
      </c>
      <c r="G108" s="2">
        <f t="shared" si="15"/>
        <v>1.3166600963255327E-3</v>
      </c>
      <c r="H108" s="2">
        <f t="shared" si="13"/>
        <v>2.9572656518351916</v>
      </c>
      <c r="I108" s="2">
        <f t="shared" si="14"/>
        <v>74.730026033601064</v>
      </c>
    </row>
    <row r="109" spans="1:9" ht="13.5" x14ac:dyDescent="0.25">
      <c r="A109" s="3">
        <f>TITRES_STAT!B112</f>
        <v>42163</v>
      </c>
      <c r="B109" s="6">
        <f>TITRES_STAT!D112</f>
        <v>0.95630000000000004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3.6155912724336907E-3</v>
      </c>
      <c r="G109" s="2">
        <f t="shared" si="16"/>
        <v>1.2226129465879947E-3</v>
      </c>
      <c r="H109" s="2">
        <f t="shared" si="13"/>
        <v>2.9572656518351916</v>
      </c>
      <c r="I109" s="2">
        <f t="shared" si="14"/>
        <v>74.730026033601064</v>
      </c>
    </row>
    <row r="110" spans="1:9" ht="13.5" x14ac:dyDescent="0.25">
      <c r="A110" s="3">
        <f>TITRES_STAT!B113</f>
        <v>42164</v>
      </c>
      <c r="B110" s="6">
        <f>TITRES_STAT!D113</f>
        <v>0.95630000000000004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3.3573347529741414E-3</v>
      </c>
      <c r="G110" s="2">
        <f t="shared" si="16"/>
        <v>1.1352834504031379E-3</v>
      </c>
      <c r="H110" s="2">
        <f t="shared" si="13"/>
        <v>2.9572656518351921</v>
      </c>
      <c r="I110" s="2">
        <f t="shared" si="14"/>
        <v>74.730026033601064</v>
      </c>
    </row>
    <row r="111" spans="1:9" ht="13.5" x14ac:dyDescent="0.25">
      <c r="A111" s="3">
        <f>TITRES_STAT!B114</f>
        <v>42165</v>
      </c>
      <c r="B111" s="6">
        <f>TITRES_STAT!D114</f>
        <v>0.95630000000000004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3.117525127761703E-3</v>
      </c>
      <c r="G111" s="2">
        <f t="shared" si="16"/>
        <v>1.0541917753743423E-3</v>
      </c>
      <c r="H111" s="2">
        <f t="shared" si="13"/>
        <v>2.9572656518351921</v>
      </c>
      <c r="I111" s="2">
        <f t="shared" si="14"/>
        <v>74.730026033601064</v>
      </c>
    </row>
    <row r="112" spans="1:9" ht="13.5" x14ac:dyDescent="0.25">
      <c r="A112" s="3">
        <f>TITRES_STAT!B115</f>
        <v>42166</v>
      </c>
      <c r="B112" s="6">
        <f>TITRES_STAT!D115</f>
        <v>0.98450000000000004</v>
      </c>
      <c r="C112" s="2">
        <f t="shared" si="9"/>
        <v>2.8200000000000003E-2</v>
      </c>
      <c r="D112" s="2">
        <f t="shared" si="10"/>
        <v>2.8200000000000003E-2</v>
      </c>
      <c r="E112" s="2">
        <f t="shared" si="11"/>
        <v>0</v>
      </c>
      <c r="F112" s="2">
        <f t="shared" si="16"/>
        <v>4.9091304757787248E-3</v>
      </c>
      <c r="G112" s="2">
        <f t="shared" si="16"/>
        <v>9.7889236284760361E-4</v>
      </c>
      <c r="H112" s="2">
        <f t="shared" si="13"/>
        <v>5.0149849586097854</v>
      </c>
      <c r="I112" s="2">
        <f t="shared" si="14"/>
        <v>83.374854519484529</v>
      </c>
    </row>
    <row r="113" spans="1:9" ht="13.5" x14ac:dyDescent="0.25">
      <c r="A113" s="3">
        <f>TITRES_STAT!B116</f>
        <v>42167</v>
      </c>
      <c r="B113" s="6">
        <f>TITRES_STAT!D116</f>
        <v>1.0032000000000001</v>
      </c>
      <c r="C113" s="2">
        <f t="shared" si="9"/>
        <v>1.870000000000005E-2</v>
      </c>
      <c r="D113" s="2">
        <f t="shared" si="10"/>
        <v>1.870000000000005E-2</v>
      </c>
      <c r="E113" s="2">
        <f t="shared" si="11"/>
        <v>0</v>
      </c>
      <c r="F113" s="2">
        <f t="shared" si="16"/>
        <v>5.8941925846516764E-3</v>
      </c>
      <c r="G113" s="2">
        <f t="shared" si="16"/>
        <v>9.0897147978706051E-4</v>
      </c>
      <c r="H113" s="2">
        <f t="shared" si="13"/>
        <v>6.4844637216037571</v>
      </c>
      <c r="I113" s="2">
        <f t="shared" si="14"/>
        <v>86.638989282378105</v>
      </c>
    </row>
    <row r="114" spans="1:9" ht="13.5" x14ac:dyDescent="0.25">
      <c r="A114" s="3">
        <f>TITRES_STAT!B117</f>
        <v>42170</v>
      </c>
      <c r="B114" s="6">
        <f>TITRES_STAT!D117</f>
        <v>1.0079</v>
      </c>
      <c r="C114" s="2">
        <f t="shared" si="9"/>
        <v>4.6999999999999265E-3</v>
      </c>
      <c r="D114" s="2">
        <f t="shared" si="10"/>
        <v>4.6999999999999265E-3</v>
      </c>
      <c r="E114" s="2">
        <f t="shared" si="11"/>
        <v>0</v>
      </c>
      <c r="F114" s="2">
        <f t="shared" si="16"/>
        <v>5.8088931143194088E-3</v>
      </c>
      <c r="G114" s="2">
        <f t="shared" si="16"/>
        <v>8.4404494551655618E-4</v>
      </c>
      <c r="H114" s="2">
        <f t="shared" si="13"/>
        <v>6.8822082818875971</v>
      </c>
      <c r="I114" s="2">
        <f t="shared" si="14"/>
        <v>87.31320000388871</v>
      </c>
    </row>
    <row r="115" spans="1:9" ht="13.5" x14ac:dyDescent="0.25">
      <c r="A115" s="3">
        <f>TITRES_STAT!B118</f>
        <v>42171</v>
      </c>
      <c r="B115" s="6">
        <f>TITRES_STAT!D118</f>
        <v>1.0079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5.3939721775823077E-3</v>
      </c>
      <c r="G115" s="2">
        <f t="shared" si="16"/>
        <v>7.8375602083680215E-4</v>
      </c>
      <c r="H115" s="2">
        <f t="shared" si="13"/>
        <v>6.8822082818875971</v>
      </c>
      <c r="I115" s="2">
        <f t="shared" si="14"/>
        <v>87.31320000388871</v>
      </c>
    </row>
    <row r="116" spans="1:9" ht="13.5" x14ac:dyDescent="0.25">
      <c r="A116" s="3">
        <f>TITRES_STAT!B119</f>
        <v>42172</v>
      </c>
      <c r="B116" s="6">
        <f>TITRES_STAT!D119</f>
        <v>1.036</v>
      </c>
      <c r="C116" s="2">
        <f t="shared" si="9"/>
        <v>2.8100000000000014E-2</v>
      </c>
      <c r="D116" s="2">
        <f t="shared" si="10"/>
        <v>2.8100000000000014E-2</v>
      </c>
      <c r="E116" s="2">
        <f t="shared" si="11"/>
        <v>0</v>
      </c>
      <c r="F116" s="2">
        <f t="shared" si="16"/>
        <v>7.0158313077550013E-3</v>
      </c>
      <c r="G116" s="2">
        <f t="shared" si="16"/>
        <v>7.2777344791988773E-4</v>
      </c>
      <c r="H116" s="2">
        <f t="shared" si="13"/>
        <v>9.6401309058575251</v>
      </c>
      <c r="I116" s="2">
        <f t="shared" si="14"/>
        <v>90.60161938938657</v>
      </c>
    </row>
    <row r="117" spans="1:9" ht="13.5" x14ac:dyDescent="0.25">
      <c r="A117" s="3">
        <f>TITRES_STAT!B120</f>
        <v>42173</v>
      </c>
      <c r="B117" s="6">
        <f>TITRES_STAT!D120</f>
        <v>1.0642</v>
      </c>
      <c r="C117" s="2">
        <f t="shared" si="9"/>
        <v>2.8200000000000003E-2</v>
      </c>
      <c r="D117" s="2">
        <f t="shared" si="10"/>
        <v>2.8200000000000003E-2</v>
      </c>
      <c r="E117" s="2">
        <f t="shared" si="11"/>
        <v>0</v>
      </c>
      <c r="F117" s="2">
        <f t="shared" si="16"/>
        <v>8.5289862143439303E-3</v>
      </c>
      <c r="G117" s="2">
        <f t="shared" si="16"/>
        <v>6.7578963021132431E-4</v>
      </c>
      <c r="H117" s="2">
        <f t="shared" si="13"/>
        <v>12.620771069950948</v>
      </c>
      <c r="I117" s="2">
        <f t="shared" si="14"/>
        <v>92.658271731722152</v>
      </c>
    </row>
    <row r="118" spans="1:9" ht="13.5" x14ac:dyDescent="0.25">
      <c r="A118" s="3">
        <f>TITRES_STAT!B121</f>
        <v>42174</v>
      </c>
      <c r="B118" s="6">
        <f>TITRES_STAT!D121</f>
        <v>1.0642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7.9197729133193649E-3</v>
      </c>
      <c r="G118" s="2">
        <f t="shared" si="16"/>
        <v>6.2751894233908684E-4</v>
      </c>
      <c r="H118" s="2">
        <f t="shared" si="13"/>
        <v>12.620771069950949</v>
      </c>
      <c r="I118" s="2">
        <f t="shared" si="14"/>
        <v>92.658271731722152</v>
      </c>
    </row>
    <row r="119" spans="1:9" ht="13.5" x14ac:dyDescent="0.25">
      <c r="A119" s="3">
        <f>TITRES_STAT!B122</f>
        <v>42177</v>
      </c>
      <c r="B119" s="6">
        <f>TITRES_STAT!D122</f>
        <v>1.0642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7.3540748480822671E-3</v>
      </c>
      <c r="G119" s="2">
        <f t="shared" si="16"/>
        <v>5.8269616074343772E-4</v>
      </c>
      <c r="H119" s="2">
        <f t="shared" si="13"/>
        <v>12.620771069950949</v>
      </c>
      <c r="I119" s="2">
        <f t="shared" si="14"/>
        <v>92.658271731722152</v>
      </c>
    </row>
    <row r="120" spans="1:9" ht="13.5" x14ac:dyDescent="0.25">
      <c r="A120" s="3">
        <f>TITRES_STAT!B123</f>
        <v>42178</v>
      </c>
      <c r="B120" s="6">
        <f>TITRES_STAT!D123</f>
        <v>1.0642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6.828783787504962E-3</v>
      </c>
      <c r="G120" s="2">
        <f t="shared" si="16"/>
        <v>5.4107500640462078E-4</v>
      </c>
      <c r="H120" s="2">
        <f t="shared" si="13"/>
        <v>12.620771069950948</v>
      </c>
      <c r="I120" s="2">
        <f t="shared" si="14"/>
        <v>92.658271731722152</v>
      </c>
    </row>
    <row r="121" spans="1:9" ht="13.5" x14ac:dyDescent="0.25">
      <c r="A121" s="3">
        <f>TITRES_STAT!B124</f>
        <v>42179</v>
      </c>
      <c r="B121" s="6">
        <f>TITRES_STAT!D124</f>
        <v>1.0642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6.3410135169688926E-3</v>
      </c>
      <c r="G121" s="2">
        <f t="shared" si="16"/>
        <v>5.0242679166143361E-4</v>
      </c>
      <c r="H121" s="2">
        <f t="shared" si="13"/>
        <v>12.620771069950946</v>
      </c>
      <c r="I121" s="2">
        <f t="shared" si="14"/>
        <v>92.658271731722152</v>
      </c>
    </row>
    <row r="122" spans="1:9" ht="13.5" x14ac:dyDescent="0.25">
      <c r="A122" s="3">
        <f>TITRES_STAT!B125</f>
        <v>42180</v>
      </c>
      <c r="B122" s="6">
        <f>TITRES_STAT!D125</f>
        <v>1.0313000000000001</v>
      </c>
      <c r="C122" s="2">
        <f t="shared" si="9"/>
        <v>-3.2899999999999929E-2</v>
      </c>
      <c r="D122" s="2">
        <f t="shared" si="10"/>
        <v>0</v>
      </c>
      <c r="E122" s="2">
        <f t="shared" si="11"/>
        <v>3.2899999999999929E-2</v>
      </c>
      <c r="F122" s="2">
        <f t="shared" si="16"/>
        <v>5.8880839800425433E-3</v>
      </c>
      <c r="G122" s="2">
        <f t="shared" si="16"/>
        <v>2.8165391636856122E-3</v>
      </c>
      <c r="H122" s="2">
        <f t="shared" si="13"/>
        <v>2.0905386496872382</v>
      </c>
      <c r="I122" s="2">
        <f t="shared" si="14"/>
        <v>67.643180903070089</v>
      </c>
    </row>
    <row r="123" spans="1:9" ht="13.5" x14ac:dyDescent="0.25">
      <c r="A123" s="3">
        <f>TITRES_STAT!B126</f>
        <v>42181</v>
      </c>
      <c r="B123" s="6">
        <f>TITRES_STAT!D126</f>
        <v>1.0313000000000001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5.4675065528966473E-3</v>
      </c>
      <c r="G123" s="2">
        <f t="shared" si="16"/>
        <v>2.615357794850926E-3</v>
      </c>
      <c r="H123" s="2">
        <f t="shared" si="13"/>
        <v>2.0905386496872382</v>
      </c>
      <c r="I123" s="2">
        <f t="shared" si="14"/>
        <v>67.643180903070089</v>
      </c>
    </row>
    <row r="124" spans="1:9" ht="13.5" x14ac:dyDescent="0.25">
      <c r="A124" s="3">
        <f>TITRES_STAT!B127</f>
        <v>42184</v>
      </c>
      <c r="B124" s="6">
        <f>TITRES_STAT!D127</f>
        <v>1.0313000000000001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5.0769703705468867E-3</v>
      </c>
      <c r="G124" s="2">
        <f t="shared" si="16"/>
        <v>2.4285465237901455E-3</v>
      </c>
      <c r="H124" s="2">
        <f t="shared" si="13"/>
        <v>2.0905386496872378</v>
      </c>
      <c r="I124" s="2">
        <f t="shared" si="14"/>
        <v>67.643180903070089</v>
      </c>
    </row>
    <row r="125" spans="1:9" ht="13.5" x14ac:dyDescent="0.25">
      <c r="A125" s="3">
        <f>TITRES_STAT!B128</f>
        <v>42185</v>
      </c>
      <c r="B125" s="6">
        <f>TITRES_STAT!D128</f>
        <v>1.0079</v>
      </c>
      <c r="C125" s="2">
        <f t="shared" si="9"/>
        <v>-2.3400000000000087E-2</v>
      </c>
      <c r="D125" s="2">
        <f t="shared" si="10"/>
        <v>0</v>
      </c>
      <c r="E125" s="2">
        <f t="shared" si="11"/>
        <v>2.3400000000000087E-2</v>
      </c>
      <c r="F125" s="2">
        <f t="shared" ref="F125:G140" si="17">((F124*13)+D125)/14</f>
        <v>4.7143296297935382E-3</v>
      </c>
      <c r="G125" s="2">
        <f t="shared" si="17"/>
        <v>3.9265074863765702E-3</v>
      </c>
      <c r="H125" s="2">
        <f t="shared" si="13"/>
        <v>1.2006419562805877</v>
      </c>
      <c r="I125" s="2">
        <f t="shared" si="14"/>
        <v>54.558714235815593</v>
      </c>
    </row>
    <row r="126" spans="1:9" ht="13.5" x14ac:dyDescent="0.25">
      <c r="A126" s="3">
        <f>TITRES_STAT!B129</f>
        <v>42186</v>
      </c>
      <c r="B126" s="6">
        <f>TITRES_STAT!D129</f>
        <v>1.022</v>
      </c>
      <c r="C126" s="2">
        <f t="shared" si="9"/>
        <v>1.4100000000000001E-2</v>
      </c>
      <c r="D126" s="2">
        <f t="shared" si="10"/>
        <v>1.4100000000000001E-2</v>
      </c>
      <c r="E126" s="2">
        <f t="shared" si="11"/>
        <v>0</v>
      </c>
      <c r="F126" s="2">
        <f t="shared" si="17"/>
        <v>5.3847346562368569E-3</v>
      </c>
      <c r="G126" s="2">
        <f t="shared" si="17"/>
        <v>3.6460426659211012E-3</v>
      </c>
      <c r="H126" s="2">
        <f t="shared" si="13"/>
        <v>1.4768709940141387</v>
      </c>
      <c r="I126" s="2">
        <f t="shared" si="14"/>
        <v>59.626480247994223</v>
      </c>
    </row>
    <row r="127" spans="1:9" ht="13.5" x14ac:dyDescent="0.25">
      <c r="A127" s="3">
        <f>TITRES_STAT!B130</f>
        <v>42187</v>
      </c>
      <c r="B127" s="6">
        <f>TITRES_STAT!D130</f>
        <v>1.0079</v>
      </c>
      <c r="C127" s="2">
        <f t="shared" si="9"/>
        <v>-1.4100000000000001E-2</v>
      </c>
      <c r="D127" s="2">
        <f t="shared" si="10"/>
        <v>0</v>
      </c>
      <c r="E127" s="2">
        <f t="shared" si="11"/>
        <v>1.4100000000000001E-2</v>
      </c>
      <c r="F127" s="2">
        <f t="shared" si="17"/>
        <v>5.0001107522199386E-3</v>
      </c>
      <c r="G127" s="2">
        <f t="shared" si="17"/>
        <v>4.3927539040695945E-3</v>
      </c>
      <c r="H127" s="2">
        <f t="shared" si="13"/>
        <v>1.1382633449116437</v>
      </c>
      <c r="I127" s="2">
        <f t="shared" si="14"/>
        <v>53.233075692960469</v>
      </c>
    </row>
    <row r="128" spans="1:9" ht="13.5" x14ac:dyDescent="0.25">
      <c r="A128" s="3">
        <f>TITRES_STAT!B131</f>
        <v>42188</v>
      </c>
      <c r="B128" s="6">
        <f>TITRES_STAT!D131</f>
        <v>1.0173000000000001</v>
      </c>
      <c r="C128" s="2">
        <f t="shared" si="9"/>
        <v>9.400000000000075E-3</v>
      </c>
      <c r="D128" s="2">
        <f t="shared" si="10"/>
        <v>9.400000000000075E-3</v>
      </c>
      <c r="E128" s="2">
        <f t="shared" si="11"/>
        <v>0</v>
      </c>
      <c r="F128" s="2">
        <f t="shared" si="17"/>
        <v>5.314388555632806E-3</v>
      </c>
      <c r="G128" s="2">
        <f t="shared" si="17"/>
        <v>4.0789857680646234E-3</v>
      </c>
      <c r="H128" s="2">
        <f t="shared" si="13"/>
        <v>1.3028700902171448</v>
      </c>
      <c r="I128" s="2">
        <f t="shared" si="14"/>
        <v>56.575926525420854</v>
      </c>
    </row>
    <row r="129" spans="1:9" ht="13.5" x14ac:dyDescent="0.25">
      <c r="A129" s="3">
        <f>TITRES_STAT!B132</f>
        <v>42191</v>
      </c>
      <c r="B129" s="6">
        <f>TITRES_STAT!D132</f>
        <v>1.0277000000000001</v>
      </c>
      <c r="C129" s="2">
        <f t="shared" si="9"/>
        <v>1.0399999999999965E-2</v>
      </c>
      <c r="D129" s="2">
        <f t="shared" si="10"/>
        <v>1.0399999999999965E-2</v>
      </c>
      <c r="E129" s="2">
        <f t="shared" si="11"/>
        <v>0</v>
      </c>
      <c r="F129" s="2">
        <f t="shared" si="17"/>
        <v>5.6776465159447459E-3</v>
      </c>
      <c r="G129" s="2">
        <f t="shared" si="17"/>
        <v>3.7876296417742933E-3</v>
      </c>
      <c r="H129" s="2">
        <f t="shared" si="13"/>
        <v>1.4989972761130588</v>
      </c>
      <c r="I129" s="2">
        <f t="shared" si="14"/>
        <v>59.983949980313689</v>
      </c>
    </row>
    <row r="130" spans="1:9" ht="13.5" x14ac:dyDescent="0.25">
      <c r="A130" s="3">
        <f>TITRES_STAT!B133</f>
        <v>42192</v>
      </c>
      <c r="B130" s="6">
        <f>TITRES_STAT!D133</f>
        <v>1.0226999999999999</v>
      </c>
      <c r="C130" s="2">
        <f t="shared" si="9"/>
        <v>-5.0000000000001155E-3</v>
      </c>
      <c r="D130" s="2">
        <f t="shared" si="10"/>
        <v>0</v>
      </c>
      <c r="E130" s="2">
        <f t="shared" si="11"/>
        <v>5.0000000000001155E-3</v>
      </c>
      <c r="F130" s="2">
        <f t="shared" si="17"/>
        <v>5.2721003362344076E-3</v>
      </c>
      <c r="G130" s="2">
        <f t="shared" si="17"/>
        <v>3.8742275245047088E-3</v>
      </c>
      <c r="H130" s="2">
        <f t="shared" si="13"/>
        <v>1.3608132983641446</v>
      </c>
      <c r="I130" s="2">
        <f t="shared" si="14"/>
        <v>57.641716069080076</v>
      </c>
    </row>
    <row r="131" spans="1:9" ht="13.5" x14ac:dyDescent="0.25">
      <c r="A131" s="3">
        <f>TITRES_STAT!B134</f>
        <v>42193</v>
      </c>
      <c r="B131" s="6">
        <f>TITRES_STAT!D134</f>
        <v>1.0375000000000001</v>
      </c>
      <c r="C131" s="2">
        <f t="shared" ref="C131:C194" si="18">B131-B130</f>
        <v>1.4800000000000146E-2</v>
      </c>
      <c r="D131" s="2">
        <f t="shared" ref="D131:D194" si="19">IF(C131&gt;0,C131,0)</f>
        <v>1.4800000000000146E-2</v>
      </c>
      <c r="E131" s="2">
        <f t="shared" ref="E131:E194" si="20">IF(C131&lt;0,-C131,0)</f>
        <v>0</v>
      </c>
      <c r="F131" s="2">
        <f t="shared" si="17"/>
        <v>5.9526645979319599E-3</v>
      </c>
      <c r="G131" s="2">
        <f t="shared" si="17"/>
        <v>3.5974969870400868E-3</v>
      </c>
      <c r="H131" s="2">
        <f t="shared" si="13"/>
        <v>1.6546684039976458</v>
      </c>
      <c r="I131" s="2">
        <f t="shared" si="14"/>
        <v>62.33051184494051</v>
      </c>
    </row>
    <row r="132" spans="1:9" ht="13.5" x14ac:dyDescent="0.25">
      <c r="A132" s="3">
        <f>TITRES_STAT!B135</f>
        <v>42194</v>
      </c>
      <c r="B132" s="6">
        <f>TITRES_STAT!D135</f>
        <v>1.0424</v>
      </c>
      <c r="C132" s="2">
        <f t="shared" si="18"/>
        <v>4.8999999999999044E-3</v>
      </c>
      <c r="D132" s="2">
        <f t="shared" si="19"/>
        <v>4.8999999999999044E-3</v>
      </c>
      <c r="E132" s="2">
        <f t="shared" si="20"/>
        <v>0</v>
      </c>
      <c r="F132" s="2">
        <f t="shared" si="17"/>
        <v>5.8774742695082418E-3</v>
      </c>
      <c r="G132" s="2">
        <f t="shared" si="17"/>
        <v>3.3405329165372235E-3</v>
      </c>
      <c r="H132" s="2">
        <f t="shared" si="13"/>
        <v>1.7594421059023111</v>
      </c>
      <c r="I132" s="2">
        <f t="shared" si="14"/>
        <v>63.760790709794229</v>
      </c>
    </row>
    <row r="133" spans="1:9" ht="13.5" x14ac:dyDescent="0.25">
      <c r="A133" s="3">
        <f>TITRES_STAT!B136</f>
        <v>42195</v>
      </c>
      <c r="B133" s="6">
        <f>TITRES_STAT!D136</f>
        <v>1.0277000000000001</v>
      </c>
      <c r="C133" s="2">
        <f t="shared" si="18"/>
        <v>-1.4699999999999935E-2</v>
      </c>
      <c r="D133" s="2">
        <f t="shared" si="19"/>
        <v>0</v>
      </c>
      <c r="E133" s="2">
        <f t="shared" si="20"/>
        <v>1.4699999999999935E-2</v>
      </c>
      <c r="F133" s="2">
        <f t="shared" si="17"/>
        <v>5.4576546788290816E-3</v>
      </c>
      <c r="G133" s="2">
        <f t="shared" si="17"/>
        <v>4.1519234224988459E-3</v>
      </c>
      <c r="H133" s="2">
        <f t="shared" si="13"/>
        <v>1.31448828011967</v>
      </c>
      <c r="I133" s="2">
        <f t="shared" si="14"/>
        <v>56.793905219157331</v>
      </c>
    </row>
    <row r="134" spans="1:9" ht="13.5" x14ac:dyDescent="0.25">
      <c r="A134" s="3">
        <f>TITRES_STAT!B137</f>
        <v>42198</v>
      </c>
      <c r="B134" s="6">
        <f>TITRES_STAT!D137</f>
        <v>1.0277000000000001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5.0678222017698617E-3</v>
      </c>
      <c r="G134" s="2">
        <f t="shared" si="17"/>
        <v>3.8553574637489284E-3</v>
      </c>
      <c r="H134" s="2">
        <f t="shared" si="13"/>
        <v>1.31448828011967</v>
      </c>
      <c r="I134" s="2">
        <f t="shared" si="14"/>
        <v>56.793905219157331</v>
      </c>
    </row>
    <row r="135" spans="1:9" ht="13.5" x14ac:dyDescent="0.25">
      <c r="A135" s="3">
        <f>TITRES_STAT!B138</f>
        <v>42199</v>
      </c>
      <c r="B135" s="6">
        <f>TITRES_STAT!D138</f>
        <v>1.0178</v>
      </c>
      <c r="C135" s="2">
        <f t="shared" si="18"/>
        <v>-9.9000000000000199E-3</v>
      </c>
      <c r="D135" s="2">
        <f t="shared" si="19"/>
        <v>0</v>
      </c>
      <c r="E135" s="2">
        <f t="shared" si="20"/>
        <v>9.9000000000000199E-3</v>
      </c>
      <c r="F135" s="2">
        <f t="shared" si="17"/>
        <v>4.7058349016434438E-3</v>
      </c>
      <c r="G135" s="2">
        <f t="shared" si="17"/>
        <v>4.2871176449097211E-3</v>
      </c>
      <c r="H135" s="2">
        <f t="shared" si="13"/>
        <v>1.0976687115714876</v>
      </c>
      <c r="I135" s="2">
        <f t="shared" si="14"/>
        <v>52.328029946595287</v>
      </c>
    </row>
    <row r="136" spans="1:9" ht="13.5" x14ac:dyDescent="0.25">
      <c r="A136" s="3">
        <f>TITRES_STAT!B139</f>
        <v>42200</v>
      </c>
      <c r="B136" s="6">
        <f>TITRES_STAT!D139</f>
        <v>1.0178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4.3697038372403404E-3</v>
      </c>
      <c r="G136" s="2">
        <f t="shared" si="17"/>
        <v>3.9808949559875986E-3</v>
      </c>
      <c r="H136" s="2">
        <f t="shared" si="13"/>
        <v>1.0976687115714874</v>
      </c>
      <c r="I136" s="2">
        <f t="shared" si="14"/>
        <v>52.328029946595287</v>
      </c>
    </row>
    <row r="137" spans="1:9" ht="13.5" x14ac:dyDescent="0.25">
      <c r="A137" s="3">
        <f>TITRES_STAT!B140</f>
        <v>42201</v>
      </c>
      <c r="B137" s="6">
        <f>TITRES_STAT!D140</f>
        <v>1.0128999999999999</v>
      </c>
      <c r="C137" s="2">
        <f t="shared" si="18"/>
        <v>-4.9000000000001265E-3</v>
      </c>
      <c r="D137" s="2">
        <f t="shared" si="19"/>
        <v>0</v>
      </c>
      <c r="E137" s="2">
        <f t="shared" si="20"/>
        <v>4.9000000000001265E-3</v>
      </c>
      <c r="F137" s="2">
        <f t="shared" si="17"/>
        <v>4.0575821345803162E-3</v>
      </c>
      <c r="G137" s="2">
        <f t="shared" si="17"/>
        <v>4.0465453162742077E-3</v>
      </c>
      <c r="H137" s="2">
        <f t="shared" si="13"/>
        <v>1.0027274668744524</v>
      </c>
      <c r="I137" s="2">
        <f t="shared" si="14"/>
        <v>50.068093810055665</v>
      </c>
    </row>
    <row r="138" spans="1:9" ht="13.5" x14ac:dyDescent="0.25">
      <c r="A138" s="3">
        <f>TITRES_STAT!B141</f>
        <v>42205</v>
      </c>
      <c r="B138" s="6">
        <f>TITRES_STAT!D141</f>
        <v>1.0128999999999999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3.7677548392531508E-3</v>
      </c>
      <c r="G138" s="2">
        <f t="shared" si="17"/>
        <v>3.7575063651117645E-3</v>
      </c>
      <c r="H138" s="2">
        <f t="shared" si="13"/>
        <v>1.0027274668744524</v>
      </c>
      <c r="I138" s="2">
        <f t="shared" si="14"/>
        <v>50.068093810055665</v>
      </c>
    </row>
    <row r="139" spans="1:9" ht="13.5" x14ac:dyDescent="0.25">
      <c r="A139" s="3">
        <f>TITRES_STAT!B142</f>
        <v>42206</v>
      </c>
      <c r="B139" s="6">
        <f>TITRES_STAT!D142</f>
        <v>1.0178</v>
      </c>
      <c r="C139" s="2">
        <f t="shared" si="18"/>
        <v>4.9000000000001265E-3</v>
      </c>
      <c r="D139" s="2">
        <f t="shared" si="19"/>
        <v>4.9000000000001265E-3</v>
      </c>
      <c r="E139" s="2">
        <f t="shared" si="20"/>
        <v>0</v>
      </c>
      <c r="F139" s="2">
        <f t="shared" si="17"/>
        <v>3.8486294935922206E-3</v>
      </c>
      <c r="G139" s="2">
        <f t="shared" si="17"/>
        <v>3.4891130533180673E-3</v>
      </c>
      <c r="H139" s="2">
        <f t="shared" si="13"/>
        <v>1.1030394930689509</v>
      </c>
      <c r="I139" s="2">
        <f t="shared" si="14"/>
        <v>52.449775513216494</v>
      </c>
    </row>
    <row r="140" spans="1:9" ht="13.5" x14ac:dyDescent="0.25">
      <c r="A140" s="3">
        <f>TITRES_STAT!B143</f>
        <v>42207</v>
      </c>
      <c r="B140" s="6">
        <f>TITRES_STAT!D143</f>
        <v>1.0178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3.573727386907062E-3</v>
      </c>
      <c r="G140" s="2">
        <f t="shared" si="17"/>
        <v>3.2398906923667768E-3</v>
      </c>
      <c r="H140" s="2">
        <f t="shared" si="13"/>
        <v>1.1030394930689509</v>
      </c>
      <c r="I140" s="2">
        <f t="shared" si="14"/>
        <v>52.449775513216494</v>
      </c>
    </row>
    <row r="141" spans="1:9" ht="13.5" x14ac:dyDescent="0.25">
      <c r="A141" s="3">
        <f>TITRES_STAT!B144</f>
        <v>42208</v>
      </c>
      <c r="B141" s="6">
        <f>TITRES_STAT!D144</f>
        <v>1.0128999999999999</v>
      </c>
      <c r="C141" s="2">
        <f t="shared" si="18"/>
        <v>-4.9000000000001265E-3</v>
      </c>
      <c r="D141" s="2">
        <f t="shared" si="19"/>
        <v>0</v>
      </c>
      <c r="E141" s="2">
        <f t="shared" si="20"/>
        <v>4.9000000000001265E-3</v>
      </c>
      <c r="F141" s="2">
        <f t="shared" ref="F141:G156" si="21">((F140*13)+D141)/14</f>
        <v>3.3184611449851289E-3</v>
      </c>
      <c r="G141" s="2">
        <f t="shared" si="21"/>
        <v>3.3584699286263015E-3</v>
      </c>
      <c r="H141" s="2">
        <f t="shared" si="13"/>
        <v>0.98808719908427556</v>
      </c>
      <c r="I141" s="2">
        <f t="shared" si="14"/>
        <v>49.700395412202951</v>
      </c>
    </row>
    <row r="142" spans="1:9" ht="13.5" x14ac:dyDescent="0.25">
      <c r="A142" s="3">
        <f>TITRES_STAT!B145</f>
        <v>42209</v>
      </c>
      <c r="B142" s="6">
        <f>TITRES_STAT!D145</f>
        <v>1.0128999999999999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3.0814282060576195E-3</v>
      </c>
      <c r="G142" s="2">
        <f t="shared" si="21"/>
        <v>3.1185792194387088E-3</v>
      </c>
      <c r="H142" s="2">
        <f t="shared" si="13"/>
        <v>0.98808719908427534</v>
      </c>
      <c r="I142" s="2">
        <f t="shared" si="14"/>
        <v>49.700395412202951</v>
      </c>
    </row>
    <row r="143" spans="1:9" ht="13.5" x14ac:dyDescent="0.25">
      <c r="A143" s="3">
        <f>TITRES_STAT!B146</f>
        <v>42212</v>
      </c>
      <c r="B143" s="6">
        <f>TITRES_STAT!D146</f>
        <v>1.0178</v>
      </c>
      <c r="C143" s="2">
        <f t="shared" si="18"/>
        <v>4.9000000000001265E-3</v>
      </c>
      <c r="D143" s="2">
        <f t="shared" si="19"/>
        <v>4.9000000000001265E-3</v>
      </c>
      <c r="E143" s="2">
        <f t="shared" si="20"/>
        <v>0</v>
      </c>
      <c r="F143" s="2">
        <f t="shared" si="21"/>
        <v>3.211326191339227E-3</v>
      </c>
      <c r="G143" s="2">
        <f t="shared" si="21"/>
        <v>2.8958235609073723E-3</v>
      </c>
      <c r="H143" s="2">
        <f t="shared" si="13"/>
        <v>1.1089509163096234</v>
      </c>
      <c r="I143" s="2">
        <f t="shared" si="14"/>
        <v>52.583059555038687</v>
      </c>
    </row>
    <row r="144" spans="1:9" ht="13.5" x14ac:dyDescent="0.25">
      <c r="A144" s="3">
        <f>TITRES_STAT!B147</f>
        <v>42213</v>
      </c>
      <c r="B144" s="6">
        <f>TITRES_STAT!D147</f>
        <v>1.0178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2.9819457491007109E-3</v>
      </c>
      <c r="G144" s="2">
        <f t="shared" si="21"/>
        <v>2.6889790208425601E-3</v>
      </c>
      <c r="H144" s="2">
        <f t="shared" si="13"/>
        <v>1.1089509163096234</v>
      </c>
      <c r="I144" s="2">
        <f t="shared" si="14"/>
        <v>52.583059555038687</v>
      </c>
    </row>
    <row r="145" spans="1:9" ht="13.5" x14ac:dyDescent="0.25">
      <c r="A145" s="3">
        <f>TITRES_STAT!B148</f>
        <v>42214</v>
      </c>
      <c r="B145" s="6">
        <f>TITRES_STAT!D148</f>
        <v>1.0178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2.7689496241649456E-3</v>
      </c>
      <c r="G145" s="2">
        <f t="shared" si="21"/>
        <v>2.4969090907823771E-3</v>
      </c>
      <c r="H145" s="2">
        <f t="shared" ref="H145:H208" si="22">F145/G145</f>
        <v>1.1089509163096234</v>
      </c>
      <c r="I145" s="2">
        <f t="shared" ref="I145:I208" si="23">IF(G145=0,100,100-(100/(1+H145)))</f>
        <v>52.583059555038687</v>
      </c>
    </row>
    <row r="146" spans="1:9" ht="13.5" x14ac:dyDescent="0.25">
      <c r="A146" s="3">
        <f>TITRES_STAT!B149</f>
        <v>42215</v>
      </c>
      <c r="B146" s="6">
        <f>TITRES_STAT!D149</f>
        <v>1.0178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2.5711675081531637E-3</v>
      </c>
      <c r="G146" s="2">
        <f t="shared" si="21"/>
        <v>2.3185584414407785E-3</v>
      </c>
      <c r="H146" s="2">
        <f t="shared" si="22"/>
        <v>1.1089509163096234</v>
      </c>
      <c r="I146" s="2">
        <f t="shared" si="23"/>
        <v>52.583059555038687</v>
      </c>
    </row>
    <row r="147" spans="1:9" ht="13.5" x14ac:dyDescent="0.25">
      <c r="A147" s="3">
        <f>TITRES_STAT!B150</f>
        <v>42216</v>
      </c>
      <c r="B147" s="6">
        <f>TITRES_STAT!D150</f>
        <v>1.0128999999999999</v>
      </c>
      <c r="C147" s="2">
        <f t="shared" si="18"/>
        <v>-4.9000000000001265E-3</v>
      </c>
      <c r="D147" s="2">
        <f t="shared" si="19"/>
        <v>0</v>
      </c>
      <c r="E147" s="2">
        <f t="shared" si="20"/>
        <v>4.9000000000001265E-3</v>
      </c>
      <c r="F147" s="2">
        <f t="shared" si="21"/>
        <v>2.3875126861422234E-3</v>
      </c>
      <c r="G147" s="2">
        <f t="shared" si="21"/>
        <v>2.5029471241950177E-3</v>
      </c>
      <c r="H147" s="2">
        <f t="shared" si="22"/>
        <v>0.95388059262741332</v>
      </c>
      <c r="I147" s="2">
        <f t="shared" si="23"/>
        <v>48.819799747573896</v>
      </c>
    </row>
    <row r="148" spans="1:9" ht="13.5" x14ac:dyDescent="0.25">
      <c r="A148" s="3">
        <f>TITRES_STAT!B151</f>
        <v>42219</v>
      </c>
      <c r="B148" s="6">
        <f>TITRES_STAT!D151</f>
        <v>1.0178</v>
      </c>
      <c r="C148" s="2">
        <f t="shared" si="18"/>
        <v>4.9000000000001265E-3</v>
      </c>
      <c r="D148" s="2">
        <f t="shared" si="19"/>
        <v>4.9000000000001265E-3</v>
      </c>
      <c r="E148" s="2">
        <f t="shared" si="20"/>
        <v>0</v>
      </c>
      <c r="F148" s="2">
        <f t="shared" si="21"/>
        <v>2.5669760657035024E-3</v>
      </c>
      <c r="G148" s="2">
        <f t="shared" si="21"/>
        <v>2.3241651867525162E-3</v>
      </c>
      <c r="H148" s="2">
        <f t="shared" si="22"/>
        <v>1.1044722984127726</v>
      </c>
      <c r="I148" s="2">
        <f t="shared" si="23"/>
        <v>52.482149527260759</v>
      </c>
    </row>
    <row r="149" spans="1:9" ht="13.5" x14ac:dyDescent="0.25">
      <c r="A149" s="3">
        <f>TITRES_STAT!B152</f>
        <v>42220</v>
      </c>
      <c r="B149" s="6">
        <f>TITRES_STAT!D152</f>
        <v>1.0178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2.3836206324389666E-3</v>
      </c>
      <c r="G149" s="2">
        <f t="shared" si="21"/>
        <v>2.1581533876987653E-3</v>
      </c>
      <c r="H149" s="2">
        <f t="shared" si="22"/>
        <v>1.1044722984127724</v>
      </c>
      <c r="I149" s="2">
        <f t="shared" si="23"/>
        <v>52.482149527260752</v>
      </c>
    </row>
    <row r="150" spans="1:9" ht="13.5" x14ac:dyDescent="0.25">
      <c r="A150" s="3">
        <f>TITRES_STAT!B153</f>
        <v>42221</v>
      </c>
      <c r="B150" s="6">
        <f>TITRES_STAT!D153</f>
        <v>0.99819999999999998</v>
      </c>
      <c r="C150" s="2">
        <f t="shared" si="18"/>
        <v>-1.9600000000000062E-2</v>
      </c>
      <c r="D150" s="2">
        <f t="shared" si="19"/>
        <v>0</v>
      </c>
      <c r="E150" s="2">
        <f t="shared" si="20"/>
        <v>1.9600000000000062E-2</v>
      </c>
      <c r="F150" s="2">
        <f t="shared" si="21"/>
        <v>2.2133620158361835E-3</v>
      </c>
      <c r="G150" s="2">
        <f t="shared" si="21"/>
        <v>3.4039995742917153E-3</v>
      </c>
      <c r="H150" s="2">
        <f t="shared" si="22"/>
        <v>0.65022394025907804</v>
      </c>
      <c r="I150" s="2">
        <f t="shared" si="23"/>
        <v>39.402163815233209</v>
      </c>
    </row>
    <row r="151" spans="1:9" ht="13.5" x14ac:dyDescent="0.25">
      <c r="A151" s="3">
        <f>TITRES_STAT!B154</f>
        <v>42222</v>
      </c>
      <c r="B151" s="6">
        <f>TITRES_STAT!D154</f>
        <v>1.0128999999999999</v>
      </c>
      <c r="C151" s="2">
        <f t="shared" si="18"/>
        <v>1.4699999999999935E-2</v>
      </c>
      <c r="D151" s="2">
        <f t="shared" si="19"/>
        <v>1.4699999999999935E-2</v>
      </c>
      <c r="E151" s="2">
        <f t="shared" si="20"/>
        <v>0</v>
      </c>
      <c r="F151" s="2">
        <f t="shared" si="21"/>
        <v>3.1052647289907371E-3</v>
      </c>
      <c r="G151" s="2">
        <f t="shared" si="21"/>
        <v>3.1608567475565927E-3</v>
      </c>
      <c r="H151" s="2">
        <f t="shared" si="22"/>
        <v>0.98241235746959132</v>
      </c>
      <c r="I151" s="2">
        <f t="shared" si="23"/>
        <v>49.55640806858019</v>
      </c>
    </row>
    <row r="152" spans="1:9" ht="13.5" x14ac:dyDescent="0.25">
      <c r="A152" s="3">
        <f>TITRES_STAT!B155</f>
        <v>42223</v>
      </c>
      <c r="B152" s="6">
        <f>TITRES_STAT!D155</f>
        <v>1.0128999999999999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2.8834601054913986E-3</v>
      </c>
      <c r="G152" s="2">
        <f t="shared" si="21"/>
        <v>2.9350812655882649E-3</v>
      </c>
      <c r="H152" s="2">
        <f t="shared" si="22"/>
        <v>0.98241235746959121</v>
      </c>
      <c r="I152" s="2">
        <f t="shared" si="23"/>
        <v>49.55640806858019</v>
      </c>
    </row>
    <row r="153" spans="1:9" ht="13.5" x14ac:dyDescent="0.25">
      <c r="A153" s="3">
        <f>TITRES_STAT!B156</f>
        <v>42226</v>
      </c>
      <c r="B153" s="6">
        <f>TITRES_STAT!D156</f>
        <v>1.008</v>
      </c>
      <c r="C153" s="2">
        <f t="shared" si="18"/>
        <v>-4.8999999999999044E-3</v>
      </c>
      <c r="D153" s="2">
        <f t="shared" si="19"/>
        <v>0</v>
      </c>
      <c r="E153" s="2">
        <f t="shared" si="20"/>
        <v>4.8999999999999044E-3</v>
      </c>
      <c r="F153" s="2">
        <f t="shared" si="21"/>
        <v>2.6774986693848704E-3</v>
      </c>
      <c r="G153" s="2">
        <f t="shared" si="21"/>
        <v>3.0754326037605246E-3</v>
      </c>
      <c r="H153" s="2">
        <f t="shared" si="22"/>
        <v>0.87060879373878153</v>
      </c>
      <c r="I153" s="2">
        <f t="shared" si="23"/>
        <v>46.541468031843138</v>
      </c>
    </row>
    <row r="154" spans="1:9" ht="13.5" x14ac:dyDescent="0.25">
      <c r="A154" s="3">
        <f>TITRES_STAT!B157</f>
        <v>42227</v>
      </c>
      <c r="B154" s="6">
        <f>TITRES_STAT!D157</f>
        <v>1.0031000000000001</v>
      </c>
      <c r="C154" s="2">
        <f t="shared" si="18"/>
        <v>-4.8999999999999044E-3</v>
      </c>
      <c r="D154" s="2">
        <f t="shared" si="19"/>
        <v>0</v>
      </c>
      <c r="E154" s="2">
        <f t="shared" si="20"/>
        <v>4.8999999999999044E-3</v>
      </c>
      <c r="F154" s="2">
        <f t="shared" si="21"/>
        <v>2.4862487644288084E-3</v>
      </c>
      <c r="G154" s="2">
        <f t="shared" si="21"/>
        <v>3.205758846349052E-3</v>
      </c>
      <c r="H154" s="2">
        <f t="shared" si="22"/>
        <v>0.7755570158561137</v>
      </c>
      <c r="I154" s="2">
        <f t="shared" si="23"/>
        <v>43.679645819887476</v>
      </c>
    </row>
    <row r="155" spans="1:9" ht="13.5" x14ac:dyDescent="0.25">
      <c r="A155" s="3">
        <f>TITRES_STAT!B158</f>
        <v>42228</v>
      </c>
      <c r="B155" s="6">
        <f>TITRES_STAT!D158</f>
        <v>1.008</v>
      </c>
      <c r="C155" s="2">
        <f t="shared" si="18"/>
        <v>4.8999999999999044E-3</v>
      </c>
      <c r="D155" s="2">
        <f t="shared" si="19"/>
        <v>4.8999999999999044E-3</v>
      </c>
      <c r="E155" s="2">
        <f t="shared" si="20"/>
        <v>0</v>
      </c>
      <c r="F155" s="2">
        <f t="shared" si="21"/>
        <v>2.6586595669696009E-3</v>
      </c>
      <c r="G155" s="2">
        <f t="shared" si="21"/>
        <v>2.9767760716098339E-3</v>
      </c>
      <c r="H155" s="2">
        <f t="shared" si="22"/>
        <v>0.89313388142488115</v>
      </c>
      <c r="I155" s="2">
        <f t="shared" si="23"/>
        <v>47.177534044906395</v>
      </c>
    </row>
    <row r="156" spans="1:9" ht="13.5" x14ac:dyDescent="0.25">
      <c r="A156" s="3">
        <f>TITRES_STAT!B159</f>
        <v>42230</v>
      </c>
      <c r="B156" s="6">
        <f>TITRES_STAT!D159</f>
        <v>1.008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2.4687553121860578E-3</v>
      </c>
      <c r="G156" s="2">
        <f t="shared" si="21"/>
        <v>2.7641492093519885E-3</v>
      </c>
      <c r="H156" s="2">
        <f t="shared" si="22"/>
        <v>0.89313388142488115</v>
      </c>
      <c r="I156" s="2">
        <f t="shared" si="23"/>
        <v>47.177534044906395</v>
      </c>
    </row>
    <row r="157" spans="1:9" ht="13.5" x14ac:dyDescent="0.25">
      <c r="A157" s="3">
        <f>TITRES_STAT!B160</f>
        <v>42233</v>
      </c>
      <c r="B157" s="6">
        <f>TITRES_STAT!D160</f>
        <v>1.008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2.2924156470299109E-3</v>
      </c>
      <c r="G157" s="2">
        <f t="shared" si="24"/>
        <v>2.5667099801125609E-3</v>
      </c>
      <c r="H157" s="2">
        <f t="shared" si="22"/>
        <v>0.89313388142488115</v>
      </c>
      <c r="I157" s="2">
        <f t="shared" si="23"/>
        <v>47.177534044906395</v>
      </c>
    </row>
    <row r="158" spans="1:9" ht="13.5" x14ac:dyDescent="0.25">
      <c r="A158" s="3">
        <f>TITRES_STAT!B161</f>
        <v>42234</v>
      </c>
      <c r="B158" s="6">
        <f>TITRES_STAT!D161</f>
        <v>1.0178</v>
      </c>
      <c r="C158" s="2">
        <f t="shared" si="18"/>
        <v>9.8000000000000309E-3</v>
      </c>
      <c r="D158" s="2">
        <f t="shared" si="19"/>
        <v>9.8000000000000309E-3</v>
      </c>
      <c r="E158" s="2">
        <f t="shared" si="20"/>
        <v>0</v>
      </c>
      <c r="F158" s="2">
        <f t="shared" si="24"/>
        <v>2.8286716722420624E-3</v>
      </c>
      <c r="G158" s="2">
        <f t="shared" si="24"/>
        <v>2.3833735529616637E-3</v>
      </c>
      <c r="H158" s="2">
        <f t="shared" si="22"/>
        <v>1.1868352188128695</v>
      </c>
      <c r="I158" s="2">
        <f t="shared" si="23"/>
        <v>54.271817492364455</v>
      </c>
    </row>
    <row r="159" spans="1:9" ht="13.5" x14ac:dyDescent="0.25">
      <c r="A159" s="3">
        <f>TITRES_STAT!B162</f>
        <v>42235</v>
      </c>
      <c r="B159" s="6">
        <f>TITRES_STAT!D162</f>
        <v>1.0178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2.6266236956533433E-3</v>
      </c>
      <c r="G159" s="2">
        <f t="shared" si="24"/>
        <v>2.2131325848929735E-3</v>
      </c>
      <c r="H159" s="2">
        <f t="shared" si="22"/>
        <v>1.1868352188128692</v>
      </c>
      <c r="I159" s="2">
        <f t="shared" si="23"/>
        <v>54.271817492364455</v>
      </c>
    </row>
    <row r="160" spans="1:9" ht="13.5" x14ac:dyDescent="0.25">
      <c r="A160" s="3">
        <f>TITRES_STAT!B163</f>
        <v>42236</v>
      </c>
      <c r="B160" s="6">
        <f>TITRES_STAT!D163</f>
        <v>1.0128999999999999</v>
      </c>
      <c r="C160" s="2">
        <f t="shared" si="18"/>
        <v>-4.9000000000001265E-3</v>
      </c>
      <c r="D160" s="2">
        <f t="shared" si="19"/>
        <v>0</v>
      </c>
      <c r="E160" s="2">
        <f t="shared" si="20"/>
        <v>4.9000000000001265E-3</v>
      </c>
      <c r="F160" s="2">
        <f t="shared" si="24"/>
        <v>2.4390077173923898E-3</v>
      </c>
      <c r="G160" s="2">
        <f t="shared" si="24"/>
        <v>2.4050516859720557E-3</v>
      </c>
      <c r="H160" s="2">
        <f t="shared" si="22"/>
        <v>1.0141186285593733</v>
      </c>
      <c r="I160" s="2">
        <f t="shared" si="23"/>
        <v>50.350491484443296</v>
      </c>
    </row>
    <row r="161" spans="1:9" ht="13.5" x14ac:dyDescent="0.25">
      <c r="A161" s="3">
        <f>TITRES_STAT!B164</f>
        <v>42237</v>
      </c>
      <c r="B161" s="6">
        <f>TITRES_STAT!D164</f>
        <v>1.0128999999999999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2.2647928804357905E-3</v>
      </c>
      <c r="G161" s="2">
        <f t="shared" si="24"/>
        <v>2.2332622798311949E-3</v>
      </c>
      <c r="H161" s="2">
        <f t="shared" si="22"/>
        <v>1.0141186285593733</v>
      </c>
      <c r="I161" s="2">
        <f t="shared" si="23"/>
        <v>50.350491484443296</v>
      </c>
    </row>
    <row r="162" spans="1:9" ht="13.5" x14ac:dyDescent="0.25">
      <c r="A162" s="3">
        <f>TITRES_STAT!B165</f>
        <v>42240</v>
      </c>
      <c r="B162" s="6">
        <f>TITRES_STAT!D165</f>
        <v>1.0128999999999999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2.1030219604046625E-3</v>
      </c>
      <c r="G162" s="2">
        <f t="shared" si="24"/>
        <v>2.0737435455575382E-3</v>
      </c>
      <c r="H162" s="2">
        <f t="shared" si="22"/>
        <v>1.0141186285593731</v>
      </c>
      <c r="I162" s="2">
        <f t="shared" si="23"/>
        <v>50.350491484443296</v>
      </c>
    </row>
    <row r="163" spans="1:9" ht="13.5" x14ac:dyDescent="0.25">
      <c r="A163" s="3">
        <f>TITRES_STAT!B166</f>
        <v>42241</v>
      </c>
      <c r="B163" s="6">
        <f>TITRES_STAT!D166</f>
        <v>1.0128999999999999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1.9528061060900439E-3</v>
      </c>
      <c r="G163" s="2">
        <f t="shared" si="24"/>
        <v>1.9256190065891426E-3</v>
      </c>
      <c r="H163" s="2">
        <f t="shared" si="22"/>
        <v>1.0141186285593733</v>
      </c>
      <c r="I163" s="2">
        <f t="shared" si="23"/>
        <v>50.350491484443296</v>
      </c>
    </row>
    <row r="164" spans="1:9" ht="13.5" x14ac:dyDescent="0.25">
      <c r="A164" s="3">
        <f>TITRES_STAT!B167</f>
        <v>42242</v>
      </c>
      <c r="B164" s="6">
        <f>TITRES_STAT!D167</f>
        <v>1.0178</v>
      </c>
      <c r="C164" s="2">
        <f t="shared" si="18"/>
        <v>4.9000000000001265E-3</v>
      </c>
      <c r="D164" s="2">
        <f t="shared" si="19"/>
        <v>4.9000000000001265E-3</v>
      </c>
      <c r="E164" s="2">
        <f t="shared" si="20"/>
        <v>0</v>
      </c>
      <c r="F164" s="2">
        <f t="shared" si="24"/>
        <v>2.1633199556550498E-3</v>
      </c>
      <c r="G164" s="2">
        <f t="shared" si="24"/>
        <v>1.7880747918327753E-3</v>
      </c>
      <c r="H164" s="2">
        <f t="shared" si="22"/>
        <v>1.2098598814413397</v>
      </c>
      <c r="I164" s="2">
        <f t="shared" si="23"/>
        <v>54.748262168198252</v>
      </c>
    </row>
    <row r="165" spans="1:9" ht="13.5" x14ac:dyDescent="0.25">
      <c r="A165" s="3">
        <f>TITRES_STAT!B168</f>
        <v>42243</v>
      </c>
      <c r="B165" s="6">
        <f>TITRES_STAT!D168</f>
        <v>1.0128999999999999</v>
      </c>
      <c r="C165" s="2">
        <f t="shared" si="18"/>
        <v>-4.9000000000001265E-3</v>
      </c>
      <c r="D165" s="2">
        <f t="shared" si="19"/>
        <v>0</v>
      </c>
      <c r="E165" s="2">
        <f t="shared" si="20"/>
        <v>4.9000000000001265E-3</v>
      </c>
      <c r="F165" s="2">
        <f t="shared" si="24"/>
        <v>2.0087971016796891E-3</v>
      </c>
      <c r="G165" s="2">
        <f t="shared" si="24"/>
        <v>2.0103551638447287E-3</v>
      </c>
      <c r="H165" s="2">
        <f t="shared" si="22"/>
        <v>0.99922498163853801</v>
      </c>
      <c r="I165" s="2">
        <f t="shared" si="23"/>
        <v>49.980617029884577</v>
      </c>
    </row>
    <row r="166" spans="1:9" ht="13.5" x14ac:dyDescent="0.25">
      <c r="A166" s="3">
        <f>TITRES_STAT!B169</f>
        <v>42244</v>
      </c>
      <c r="B166" s="6">
        <f>TITRES_STAT!D169</f>
        <v>1.0128999999999999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1.8653115944168542E-3</v>
      </c>
      <c r="G166" s="2">
        <f t="shared" si="24"/>
        <v>1.866758366427248E-3</v>
      </c>
      <c r="H166" s="2">
        <f t="shared" si="22"/>
        <v>0.99922498163853812</v>
      </c>
      <c r="I166" s="2">
        <f t="shared" si="23"/>
        <v>49.980617029884584</v>
      </c>
    </row>
    <row r="167" spans="1:9" ht="13.5" x14ac:dyDescent="0.25">
      <c r="A167" s="3">
        <f>TITRES_STAT!B170</f>
        <v>42247</v>
      </c>
      <c r="B167" s="6">
        <f>TITRES_STAT!D170</f>
        <v>1.0178</v>
      </c>
      <c r="C167" s="2">
        <f t="shared" si="18"/>
        <v>4.9000000000001265E-3</v>
      </c>
      <c r="D167" s="2">
        <f t="shared" si="19"/>
        <v>4.9000000000001265E-3</v>
      </c>
      <c r="E167" s="2">
        <f t="shared" si="20"/>
        <v>0</v>
      </c>
      <c r="F167" s="2">
        <f t="shared" si="24"/>
        <v>2.0820750519585166E-3</v>
      </c>
      <c r="G167" s="2">
        <f t="shared" si="24"/>
        <v>1.7334184831110158E-3</v>
      </c>
      <c r="H167" s="2">
        <f t="shared" si="22"/>
        <v>1.2011381396036327</v>
      </c>
      <c r="I167" s="2">
        <f t="shared" si="23"/>
        <v>54.568957667505877</v>
      </c>
    </row>
    <row r="168" spans="1:9" ht="13.5" x14ac:dyDescent="0.25">
      <c r="A168" s="3">
        <f>TITRES_STAT!B171</f>
        <v>42248</v>
      </c>
      <c r="B168" s="6">
        <f>TITRES_STAT!D171</f>
        <v>1.0128999999999999</v>
      </c>
      <c r="C168" s="2">
        <f t="shared" si="18"/>
        <v>-4.9000000000001265E-3</v>
      </c>
      <c r="D168" s="2">
        <f t="shared" si="19"/>
        <v>0</v>
      </c>
      <c r="E168" s="2">
        <f t="shared" si="20"/>
        <v>4.9000000000001265E-3</v>
      </c>
      <c r="F168" s="2">
        <f t="shared" si="24"/>
        <v>1.9333554053900511E-3</v>
      </c>
      <c r="G168" s="2">
        <f t="shared" si="24"/>
        <v>1.9596028771745239E-3</v>
      </c>
      <c r="H168" s="2">
        <f t="shared" si="22"/>
        <v>0.98660571889835247</v>
      </c>
      <c r="I168" s="2">
        <f t="shared" si="23"/>
        <v>49.662885267714941</v>
      </c>
    </row>
    <row r="169" spans="1:9" ht="13.5" x14ac:dyDescent="0.25">
      <c r="A169" s="3">
        <f>TITRES_STAT!B172</f>
        <v>42249</v>
      </c>
      <c r="B169" s="6">
        <f>TITRES_STAT!D172</f>
        <v>1.0326</v>
      </c>
      <c r="C169" s="2">
        <f t="shared" si="18"/>
        <v>1.9700000000000051E-2</v>
      </c>
      <c r="D169" s="2">
        <f t="shared" si="19"/>
        <v>1.9700000000000051E-2</v>
      </c>
      <c r="E169" s="2">
        <f t="shared" si="20"/>
        <v>0</v>
      </c>
      <c r="F169" s="2">
        <f t="shared" si="24"/>
        <v>3.2024014478621936E-3</v>
      </c>
      <c r="G169" s="2">
        <f t="shared" si="24"/>
        <v>1.8196312430906294E-3</v>
      </c>
      <c r="H169" s="2">
        <f t="shared" si="22"/>
        <v>1.7599178185262085</v>
      </c>
      <c r="I169" s="2">
        <f t="shared" si="23"/>
        <v>63.767037073082186</v>
      </c>
    </row>
    <row r="170" spans="1:9" ht="13.5" x14ac:dyDescent="0.25">
      <c r="A170" s="3">
        <f>TITRES_STAT!B173</f>
        <v>42250</v>
      </c>
      <c r="B170" s="6">
        <f>TITRES_STAT!D173</f>
        <v>1.0424</v>
      </c>
      <c r="C170" s="2">
        <f t="shared" si="18"/>
        <v>9.8000000000000309E-3</v>
      </c>
      <c r="D170" s="2">
        <f t="shared" si="19"/>
        <v>9.8000000000000309E-3</v>
      </c>
      <c r="E170" s="2">
        <f t="shared" si="20"/>
        <v>0</v>
      </c>
      <c r="F170" s="2">
        <f t="shared" si="24"/>
        <v>3.6736584873006102E-3</v>
      </c>
      <c r="G170" s="2">
        <f t="shared" si="24"/>
        <v>1.68965758286987E-3</v>
      </c>
      <c r="H170" s="2">
        <f t="shared" si="22"/>
        <v>2.1742029417942366</v>
      </c>
      <c r="I170" s="2">
        <f t="shared" si="23"/>
        <v>68.496028189213888</v>
      </c>
    </row>
    <row r="171" spans="1:9" ht="13.5" x14ac:dyDescent="0.25">
      <c r="A171" s="3">
        <f>TITRES_STAT!B174</f>
        <v>42251</v>
      </c>
      <c r="B171" s="6">
        <f>TITRES_STAT!D174</f>
        <v>1.0719000000000001</v>
      </c>
      <c r="C171" s="2">
        <f t="shared" si="18"/>
        <v>2.9500000000000082E-2</v>
      </c>
      <c r="D171" s="2">
        <f t="shared" si="19"/>
        <v>2.9500000000000082E-2</v>
      </c>
      <c r="E171" s="2">
        <f t="shared" si="20"/>
        <v>0</v>
      </c>
      <c r="F171" s="2">
        <f t="shared" si="24"/>
        <v>5.5183971667791447E-3</v>
      </c>
      <c r="G171" s="2">
        <f t="shared" si="24"/>
        <v>1.5689677555220222E-3</v>
      </c>
      <c r="H171" s="2">
        <f t="shared" si="22"/>
        <v>3.5172151545861952</v>
      </c>
      <c r="I171" s="2">
        <f t="shared" si="23"/>
        <v>77.862466900990327</v>
      </c>
    </row>
    <row r="172" spans="1:9" ht="13.5" x14ac:dyDescent="0.25">
      <c r="A172" s="3">
        <f>TITRES_STAT!B175</f>
        <v>42254</v>
      </c>
      <c r="B172" s="6">
        <f>TITRES_STAT!D175</f>
        <v>1.0669999999999999</v>
      </c>
      <c r="C172" s="2">
        <f t="shared" si="18"/>
        <v>-4.9000000000001265E-3</v>
      </c>
      <c r="D172" s="2">
        <f t="shared" si="19"/>
        <v>0</v>
      </c>
      <c r="E172" s="2">
        <f t="shared" si="20"/>
        <v>4.9000000000001265E-3</v>
      </c>
      <c r="F172" s="2">
        <f t="shared" si="24"/>
        <v>5.1242259405806347E-3</v>
      </c>
      <c r="G172" s="2">
        <f t="shared" si="24"/>
        <v>1.8068986301276011E-3</v>
      </c>
      <c r="H172" s="2">
        <f t="shared" si="22"/>
        <v>2.8359233081153912</v>
      </c>
      <c r="I172" s="2">
        <f t="shared" si="23"/>
        <v>73.930657114954016</v>
      </c>
    </row>
    <row r="173" spans="1:9" ht="13.5" x14ac:dyDescent="0.25">
      <c r="A173" s="3">
        <f>TITRES_STAT!B176</f>
        <v>42255</v>
      </c>
      <c r="B173" s="6">
        <f>TITRES_STAT!D176</f>
        <v>1.1309</v>
      </c>
      <c r="C173" s="2">
        <f t="shared" si="18"/>
        <v>6.3900000000000068E-2</v>
      </c>
      <c r="D173" s="2">
        <f t="shared" si="19"/>
        <v>6.3900000000000068E-2</v>
      </c>
      <c r="E173" s="2">
        <f t="shared" si="20"/>
        <v>0</v>
      </c>
      <c r="F173" s="2">
        <f t="shared" ref="F173:G188" si="25">((F172*13)+D173)/14</f>
        <v>9.3224955162534515E-3</v>
      </c>
      <c r="G173" s="2">
        <f t="shared" si="25"/>
        <v>1.6778344422613439E-3</v>
      </c>
      <c r="H173" s="2">
        <f t="shared" si="22"/>
        <v>5.5562666264550051</v>
      </c>
      <c r="I173" s="2">
        <f t="shared" si="23"/>
        <v>84.747417135768572</v>
      </c>
    </row>
    <row r="174" spans="1:9" ht="13.5" x14ac:dyDescent="0.25">
      <c r="A174" s="3">
        <f>TITRES_STAT!B177</f>
        <v>42256</v>
      </c>
      <c r="B174" s="6">
        <f>TITRES_STAT!D177</f>
        <v>1.1309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8.6566029793782046E-3</v>
      </c>
      <c r="G174" s="2">
        <f t="shared" si="25"/>
        <v>1.5579891249569622E-3</v>
      </c>
      <c r="H174" s="2">
        <f t="shared" si="22"/>
        <v>5.5562666264550042</v>
      </c>
      <c r="I174" s="2">
        <f t="shared" si="23"/>
        <v>84.747417135768572</v>
      </c>
    </row>
    <row r="175" spans="1:9" ht="13.5" x14ac:dyDescent="0.25">
      <c r="A175" s="3">
        <f>TITRES_STAT!B178</f>
        <v>42257</v>
      </c>
      <c r="B175" s="6">
        <f>TITRES_STAT!D178</f>
        <v>1.1013999999999999</v>
      </c>
      <c r="C175" s="2">
        <f t="shared" si="18"/>
        <v>-2.9500000000000082E-2</v>
      </c>
      <c r="D175" s="2">
        <f t="shared" si="19"/>
        <v>0</v>
      </c>
      <c r="E175" s="2">
        <f t="shared" si="20"/>
        <v>2.9500000000000082E-2</v>
      </c>
      <c r="F175" s="2">
        <f t="shared" si="25"/>
        <v>8.0382741951369047E-3</v>
      </c>
      <c r="G175" s="2">
        <f t="shared" si="25"/>
        <v>3.5538470446028997E-3</v>
      </c>
      <c r="H175" s="2">
        <f t="shared" si="22"/>
        <v>2.2618514793269857</v>
      </c>
      <c r="I175" s="2">
        <f t="shared" si="23"/>
        <v>69.342564910210783</v>
      </c>
    </row>
    <row r="176" spans="1:9" ht="13.5" x14ac:dyDescent="0.25">
      <c r="A176" s="3">
        <f>TITRES_STAT!B179</f>
        <v>42258</v>
      </c>
      <c r="B176" s="6">
        <f>TITRES_STAT!D179</f>
        <v>1.1211</v>
      </c>
      <c r="C176" s="2">
        <f t="shared" si="18"/>
        <v>1.9700000000000051E-2</v>
      </c>
      <c r="D176" s="2">
        <f t="shared" si="19"/>
        <v>1.9700000000000051E-2</v>
      </c>
      <c r="E176" s="2">
        <f t="shared" si="20"/>
        <v>0</v>
      </c>
      <c r="F176" s="2">
        <f t="shared" si="25"/>
        <v>8.8712546097699865E-3</v>
      </c>
      <c r="G176" s="2">
        <f t="shared" si="25"/>
        <v>3.3000008271312641E-3</v>
      </c>
      <c r="H176" s="2">
        <f t="shared" si="22"/>
        <v>2.6882582988568187</v>
      </c>
      <c r="I176" s="2">
        <f t="shared" si="23"/>
        <v>72.886931473591432</v>
      </c>
    </row>
    <row r="177" spans="1:9" ht="13.5" x14ac:dyDescent="0.25">
      <c r="A177" s="3">
        <f>TITRES_STAT!B180</f>
        <v>42261</v>
      </c>
      <c r="B177" s="6">
        <f>TITRES_STAT!D180</f>
        <v>1.1211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8.2375935662149877E-3</v>
      </c>
      <c r="G177" s="2">
        <f t="shared" si="25"/>
        <v>3.0642864823361739E-3</v>
      </c>
      <c r="H177" s="2">
        <f t="shared" si="22"/>
        <v>2.6882582988568187</v>
      </c>
      <c r="I177" s="2">
        <f t="shared" si="23"/>
        <v>72.886931473591432</v>
      </c>
    </row>
    <row r="178" spans="1:9" ht="13.5" x14ac:dyDescent="0.25">
      <c r="A178" s="3">
        <f>TITRES_STAT!B181</f>
        <v>42262</v>
      </c>
      <c r="B178" s="6">
        <f>TITRES_STAT!D181</f>
        <v>1.0867</v>
      </c>
      <c r="C178" s="2">
        <f t="shared" si="18"/>
        <v>-3.4399999999999986E-2</v>
      </c>
      <c r="D178" s="2">
        <f t="shared" si="19"/>
        <v>0</v>
      </c>
      <c r="E178" s="2">
        <f t="shared" si="20"/>
        <v>3.4399999999999986E-2</v>
      </c>
      <c r="F178" s="2">
        <f t="shared" si="25"/>
        <v>7.6491940257710596E-3</v>
      </c>
      <c r="G178" s="2">
        <f t="shared" si="25"/>
        <v>5.3025517335978743E-3</v>
      </c>
      <c r="H178" s="2">
        <f t="shared" si="22"/>
        <v>1.4425496270605827</v>
      </c>
      <c r="I178" s="2">
        <f t="shared" si="23"/>
        <v>59.059173704346726</v>
      </c>
    </row>
    <row r="179" spans="1:9" ht="13.5" x14ac:dyDescent="0.25">
      <c r="A179" s="3">
        <f>TITRES_STAT!B182</f>
        <v>42263</v>
      </c>
      <c r="B179" s="6">
        <f>TITRES_STAT!D182</f>
        <v>1.1113</v>
      </c>
      <c r="C179" s="2">
        <f t="shared" si="18"/>
        <v>2.4599999999999955E-2</v>
      </c>
      <c r="D179" s="2">
        <f t="shared" si="19"/>
        <v>2.4599999999999955E-2</v>
      </c>
      <c r="E179" s="2">
        <f t="shared" si="20"/>
        <v>0</v>
      </c>
      <c r="F179" s="2">
        <f t="shared" si="25"/>
        <v>8.8599658810731233E-3</v>
      </c>
      <c r="G179" s="2">
        <f t="shared" si="25"/>
        <v>4.9237980383408835E-3</v>
      </c>
      <c r="H179" s="2">
        <f t="shared" si="22"/>
        <v>1.7994169972208214</v>
      </c>
      <c r="I179" s="2">
        <f t="shared" si="23"/>
        <v>64.278276477110396</v>
      </c>
    </row>
    <row r="180" spans="1:9" ht="13.5" x14ac:dyDescent="0.25">
      <c r="A180" s="3">
        <f>TITRES_STAT!B183</f>
        <v>42264</v>
      </c>
      <c r="B180" s="6">
        <f>TITRES_STAT!D183</f>
        <v>1.0817000000000001</v>
      </c>
      <c r="C180" s="2">
        <f t="shared" si="18"/>
        <v>-2.9599999999999849E-2</v>
      </c>
      <c r="D180" s="2">
        <f t="shared" si="19"/>
        <v>0</v>
      </c>
      <c r="E180" s="2">
        <f t="shared" si="20"/>
        <v>2.9599999999999849E-2</v>
      </c>
      <c r="F180" s="2">
        <f t="shared" si="25"/>
        <v>8.2271111752821851E-3</v>
      </c>
      <c r="G180" s="2">
        <f t="shared" si="25"/>
        <v>6.6863838927450955E-3</v>
      </c>
      <c r="H180" s="2">
        <f t="shared" si="22"/>
        <v>1.230427583466875</v>
      </c>
      <c r="I180" s="2">
        <f t="shared" si="23"/>
        <v>55.165547296288118</v>
      </c>
    </row>
    <row r="181" spans="1:9" ht="13.5" x14ac:dyDescent="0.25">
      <c r="A181" s="3">
        <f>TITRES_STAT!B184</f>
        <v>42265</v>
      </c>
      <c r="B181" s="6">
        <f>TITRES_STAT!D184</f>
        <v>1.1063000000000001</v>
      </c>
      <c r="C181" s="2">
        <f t="shared" si="18"/>
        <v>2.4599999999999955E-2</v>
      </c>
      <c r="D181" s="2">
        <f t="shared" si="19"/>
        <v>2.4599999999999955E-2</v>
      </c>
      <c r="E181" s="2">
        <f t="shared" si="20"/>
        <v>0</v>
      </c>
      <c r="F181" s="2">
        <f t="shared" si="25"/>
        <v>9.3966032341905974E-3</v>
      </c>
      <c r="G181" s="2">
        <f t="shared" si="25"/>
        <v>6.2087850432633032E-3</v>
      </c>
      <c r="H181" s="2">
        <f t="shared" si="22"/>
        <v>1.5134367140614993</v>
      </c>
      <c r="I181" s="2">
        <f t="shared" si="23"/>
        <v>60.213838112355518</v>
      </c>
    </row>
    <row r="182" spans="1:9" ht="13.5" x14ac:dyDescent="0.25">
      <c r="A182" s="3">
        <f>TITRES_STAT!B185</f>
        <v>42268</v>
      </c>
      <c r="B182" s="6">
        <f>TITRES_STAT!D185</f>
        <v>1.1063000000000001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8.7254172888912695E-3</v>
      </c>
      <c r="G182" s="2">
        <f t="shared" si="25"/>
        <v>5.7653003973159242E-3</v>
      </c>
      <c r="H182" s="2">
        <f t="shared" si="22"/>
        <v>1.5134367140614995</v>
      </c>
      <c r="I182" s="2">
        <f t="shared" si="23"/>
        <v>60.213838112355518</v>
      </c>
    </row>
    <row r="183" spans="1:9" ht="13.5" x14ac:dyDescent="0.25">
      <c r="A183" s="3">
        <f>TITRES_STAT!B186</f>
        <v>42269</v>
      </c>
      <c r="B183" s="6">
        <f>TITRES_STAT!D186</f>
        <v>1.1063000000000001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8.102173196827607E-3</v>
      </c>
      <c r="G183" s="2">
        <f t="shared" si="25"/>
        <v>5.353493226079073E-3</v>
      </c>
      <c r="H183" s="2">
        <f t="shared" si="22"/>
        <v>1.5134367140614993</v>
      </c>
      <c r="I183" s="2">
        <f t="shared" si="23"/>
        <v>60.213838112355518</v>
      </c>
    </row>
    <row r="184" spans="1:9" ht="13.5" x14ac:dyDescent="0.25">
      <c r="A184" s="3">
        <f>TITRES_STAT!B187</f>
        <v>42270</v>
      </c>
      <c r="B184" s="6">
        <f>TITRES_STAT!D187</f>
        <v>1.1063000000000001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7.5234465399113487E-3</v>
      </c>
      <c r="G184" s="2">
        <f t="shared" si="25"/>
        <v>4.9711008527877102E-3</v>
      </c>
      <c r="H184" s="2">
        <f t="shared" si="22"/>
        <v>1.5134367140614993</v>
      </c>
      <c r="I184" s="2">
        <f t="shared" si="23"/>
        <v>60.213838112355518</v>
      </c>
    </row>
    <row r="185" spans="1:9" ht="13.5" x14ac:dyDescent="0.25">
      <c r="A185" s="3">
        <f>TITRES_STAT!B188</f>
        <v>42275</v>
      </c>
      <c r="B185" s="6">
        <f>TITRES_STAT!D188</f>
        <v>1.1013999999999999</v>
      </c>
      <c r="C185" s="2">
        <f t="shared" si="18"/>
        <v>-4.9000000000001265E-3</v>
      </c>
      <c r="D185" s="2">
        <f t="shared" si="19"/>
        <v>0</v>
      </c>
      <c r="E185" s="2">
        <f t="shared" si="20"/>
        <v>4.9000000000001265E-3</v>
      </c>
      <c r="F185" s="2">
        <f t="shared" si="25"/>
        <v>6.9860575013462522E-3</v>
      </c>
      <c r="G185" s="2">
        <f t="shared" si="25"/>
        <v>4.9660222204457394E-3</v>
      </c>
      <c r="H185" s="2">
        <f t="shared" si="22"/>
        <v>1.4067712932462872</v>
      </c>
      <c r="I185" s="2">
        <f t="shared" si="23"/>
        <v>58.450559768344846</v>
      </c>
    </row>
    <row r="186" spans="1:9" ht="13.5" x14ac:dyDescent="0.25">
      <c r="A186" s="3">
        <f>TITRES_STAT!B189</f>
        <v>42276</v>
      </c>
      <c r="B186" s="6">
        <f>TITRES_STAT!D189</f>
        <v>1.0719000000000001</v>
      </c>
      <c r="C186" s="2">
        <f t="shared" si="18"/>
        <v>-2.949999999999986E-2</v>
      </c>
      <c r="D186" s="2">
        <f t="shared" si="19"/>
        <v>0</v>
      </c>
      <c r="E186" s="2">
        <f t="shared" si="20"/>
        <v>2.949999999999986E-2</v>
      </c>
      <c r="F186" s="2">
        <f t="shared" si="25"/>
        <v>6.4870533941072343E-3</v>
      </c>
      <c r="G186" s="2">
        <f t="shared" si="25"/>
        <v>6.718449204699605E-3</v>
      </c>
      <c r="H186" s="2">
        <f t="shared" si="22"/>
        <v>0.96555815136169998</v>
      </c>
      <c r="I186" s="2">
        <f t="shared" si="23"/>
        <v>49.123865945801718</v>
      </c>
    </row>
    <row r="187" spans="1:9" ht="13.5" x14ac:dyDescent="0.25">
      <c r="A187" s="3">
        <f>TITRES_STAT!B190</f>
        <v>42277</v>
      </c>
      <c r="B187" s="6">
        <f>TITRES_STAT!D190</f>
        <v>1.0669999999999999</v>
      </c>
      <c r="C187" s="2">
        <f t="shared" si="18"/>
        <v>-4.9000000000001265E-3</v>
      </c>
      <c r="D187" s="2">
        <f t="shared" si="19"/>
        <v>0</v>
      </c>
      <c r="E187" s="2">
        <f t="shared" si="20"/>
        <v>4.9000000000001265E-3</v>
      </c>
      <c r="F187" s="2">
        <f t="shared" si="25"/>
        <v>6.0236924373852892E-3</v>
      </c>
      <c r="G187" s="2">
        <f t="shared" si="25"/>
        <v>6.5885599757924988E-3</v>
      </c>
      <c r="H187" s="2">
        <f t="shared" si="22"/>
        <v>0.91426540238191201</v>
      </c>
      <c r="I187" s="2">
        <f t="shared" si="23"/>
        <v>47.76063973387889</v>
      </c>
    </row>
    <row r="188" spans="1:9" ht="13.5" x14ac:dyDescent="0.25">
      <c r="A188" s="3">
        <f>TITRES_STAT!B191</f>
        <v>42278</v>
      </c>
      <c r="B188" s="6">
        <f>TITRES_STAT!D191</f>
        <v>1.0817000000000001</v>
      </c>
      <c r="C188" s="2">
        <f t="shared" si="18"/>
        <v>1.4700000000000157E-2</v>
      </c>
      <c r="D188" s="2">
        <f t="shared" si="19"/>
        <v>1.4700000000000157E-2</v>
      </c>
      <c r="E188" s="2">
        <f t="shared" si="20"/>
        <v>0</v>
      </c>
      <c r="F188" s="2">
        <f t="shared" si="25"/>
        <v>6.6434286918577801E-3</v>
      </c>
      <c r="G188" s="2">
        <f t="shared" si="25"/>
        <v>6.1179485489501768E-3</v>
      </c>
      <c r="H188" s="2">
        <f t="shared" si="22"/>
        <v>1.0858915596793919</v>
      </c>
      <c r="I188" s="2">
        <f t="shared" si="23"/>
        <v>52.058869246601525</v>
      </c>
    </row>
    <row r="189" spans="1:9" ht="13.5" x14ac:dyDescent="0.25">
      <c r="A189" s="3">
        <f>TITRES_STAT!B192</f>
        <v>42279</v>
      </c>
      <c r="B189" s="6">
        <f>TITRES_STAT!D192</f>
        <v>1.0719000000000001</v>
      </c>
      <c r="C189" s="2">
        <f t="shared" si="18"/>
        <v>-9.8000000000000309E-3</v>
      </c>
      <c r="D189" s="2">
        <f t="shared" si="19"/>
        <v>0</v>
      </c>
      <c r="E189" s="2">
        <f t="shared" si="20"/>
        <v>9.8000000000000309E-3</v>
      </c>
      <c r="F189" s="2">
        <f t="shared" ref="F189:G204" si="26">((F188*13)+D189)/14</f>
        <v>6.1688980710107953E-3</v>
      </c>
      <c r="G189" s="2">
        <f t="shared" si="26"/>
        <v>6.380952224025167E-3</v>
      </c>
      <c r="H189" s="2">
        <f t="shared" si="22"/>
        <v>0.96676763191926773</v>
      </c>
      <c r="I189" s="2">
        <f t="shared" si="23"/>
        <v>49.155152659078936</v>
      </c>
    </row>
    <row r="190" spans="1:9" ht="13.5" x14ac:dyDescent="0.25">
      <c r="A190" s="3">
        <f>TITRES_STAT!B193</f>
        <v>42282</v>
      </c>
      <c r="B190" s="6">
        <f>TITRES_STAT!D193</f>
        <v>1.0817000000000001</v>
      </c>
      <c r="C190" s="2">
        <f t="shared" si="18"/>
        <v>9.8000000000000309E-3</v>
      </c>
      <c r="D190" s="2">
        <f t="shared" si="19"/>
        <v>9.8000000000000309E-3</v>
      </c>
      <c r="E190" s="2">
        <f t="shared" si="20"/>
        <v>0</v>
      </c>
      <c r="F190" s="2">
        <f t="shared" si="26"/>
        <v>6.4282624945100264E-3</v>
      </c>
      <c r="G190" s="2">
        <f t="shared" si="26"/>
        <v>5.9251699223090834E-3</v>
      </c>
      <c r="H190" s="2">
        <f t="shared" si="22"/>
        <v>1.0849077037110328</v>
      </c>
      <c r="I190" s="2">
        <f t="shared" si="23"/>
        <v>52.036246102403027</v>
      </c>
    </row>
    <row r="191" spans="1:9" ht="13.5" x14ac:dyDescent="0.25">
      <c r="A191" s="3">
        <f>TITRES_STAT!B194</f>
        <v>42283</v>
      </c>
      <c r="B191" s="6">
        <f>TITRES_STAT!D194</f>
        <v>1.0817000000000001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5.9691008877593103E-3</v>
      </c>
      <c r="G191" s="2">
        <f t="shared" si="26"/>
        <v>5.5019434992870054E-3</v>
      </c>
      <c r="H191" s="2">
        <f t="shared" si="22"/>
        <v>1.0849077037110328</v>
      </c>
      <c r="I191" s="2">
        <f t="shared" si="23"/>
        <v>52.036246102403027</v>
      </c>
    </row>
    <row r="192" spans="1:9" ht="13.5" x14ac:dyDescent="0.25">
      <c r="A192" s="3">
        <f>TITRES_STAT!B195</f>
        <v>42284</v>
      </c>
      <c r="B192" s="6">
        <f>TITRES_STAT!D195</f>
        <v>1.0669999999999999</v>
      </c>
      <c r="C192" s="2">
        <f t="shared" si="18"/>
        <v>-1.4700000000000157E-2</v>
      </c>
      <c r="D192" s="2">
        <f t="shared" si="19"/>
        <v>0</v>
      </c>
      <c r="E192" s="2">
        <f t="shared" si="20"/>
        <v>1.4700000000000157E-2</v>
      </c>
      <c r="F192" s="2">
        <f t="shared" si="26"/>
        <v>5.542736538633645E-3</v>
      </c>
      <c r="G192" s="2">
        <f t="shared" si="26"/>
        <v>6.1589475350522305E-3</v>
      </c>
      <c r="H192" s="2">
        <f t="shared" si="22"/>
        <v>0.89994865309185335</v>
      </c>
      <c r="I192" s="2">
        <f t="shared" si="23"/>
        <v>47.366998662165692</v>
      </c>
    </row>
    <row r="193" spans="1:9" ht="13.5" x14ac:dyDescent="0.25">
      <c r="A193" s="3">
        <f>TITRES_STAT!B196</f>
        <v>42285</v>
      </c>
      <c r="B193" s="6">
        <f>TITRES_STAT!D196</f>
        <v>1.0621</v>
      </c>
      <c r="C193" s="2">
        <f t="shared" si="18"/>
        <v>-4.8999999999999044E-3</v>
      </c>
      <c r="D193" s="2">
        <f t="shared" si="19"/>
        <v>0</v>
      </c>
      <c r="E193" s="2">
        <f t="shared" si="20"/>
        <v>4.8999999999999044E-3</v>
      </c>
      <c r="F193" s="2">
        <f t="shared" si="26"/>
        <v>5.1468267858740995E-3</v>
      </c>
      <c r="G193" s="2">
        <f t="shared" si="26"/>
        <v>6.0690227111199211E-3</v>
      </c>
      <c r="H193" s="2">
        <f t="shared" si="22"/>
        <v>0.84804869430524044</v>
      </c>
      <c r="I193" s="2">
        <f t="shared" si="23"/>
        <v>45.888871701189544</v>
      </c>
    </row>
    <row r="194" spans="1:9" ht="13.5" x14ac:dyDescent="0.25">
      <c r="A194" s="3">
        <f>TITRES_STAT!B197</f>
        <v>42286</v>
      </c>
      <c r="B194" s="6">
        <f>TITRES_STAT!D197</f>
        <v>1.0522</v>
      </c>
      <c r="C194" s="2">
        <f t="shared" si="18"/>
        <v>-9.9000000000000199E-3</v>
      </c>
      <c r="D194" s="2">
        <f t="shared" si="19"/>
        <v>0</v>
      </c>
      <c r="E194" s="2">
        <f t="shared" si="20"/>
        <v>9.9000000000000199E-3</v>
      </c>
      <c r="F194" s="2">
        <f t="shared" si="26"/>
        <v>4.7791963011688064E-3</v>
      </c>
      <c r="G194" s="2">
        <f t="shared" si="26"/>
        <v>6.3426639460399279E-3</v>
      </c>
      <c r="H194" s="2">
        <f t="shared" si="22"/>
        <v>0.75349984514830237</v>
      </c>
      <c r="I194" s="2">
        <f t="shared" si="23"/>
        <v>42.971195420013004</v>
      </c>
    </row>
    <row r="195" spans="1:9" ht="13.5" x14ac:dyDescent="0.25">
      <c r="A195" s="3">
        <f>TITRES_STAT!B198</f>
        <v>42289</v>
      </c>
      <c r="B195" s="6">
        <f>TITRES_STAT!D198</f>
        <v>1.0522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4.4378251367996058E-3</v>
      </c>
      <c r="G195" s="2">
        <f t="shared" si="26"/>
        <v>5.8896165213227899E-3</v>
      </c>
      <c r="H195" s="2">
        <f t="shared" si="22"/>
        <v>0.75349984514830237</v>
      </c>
      <c r="I195" s="2">
        <f t="shared" si="23"/>
        <v>42.971195420013004</v>
      </c>
    </row>
    <row r="196" spans="1:9" ht="13.5" x14ac:dyDescent="0.25">
      <c r="A196" s="3">
        <f>TITRES_STAT!B199</f>
        <v>42290</v>
      </c>
      <c r="B196" s="6">
        <f>TITRES_STAT!D199</f>
        <v>1.0522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4.120837627028205E-3</v>
      </c>
      <c r="G196" s="2">
        <f t="shared" si="26"/>
        <v>5.4689296269425907E-3</v>
      </c>
      <c r="H196" s="2">
        <f t="shared" si="22"/>
        <v>0.75349984514830237</v>
      </c>
      <c r="I196" s="2">
        <f t="shared" si="23"/>
        <v>42.971195420013004</v>
      </c>
    </row>
    <row r="197" spans="1:9" ht="13.5" x14ac:dyDescent="0.25">
      <c r="A197" s="3">
        <f>TITRES_STAT!B200</f>
        <v>42293</v>
      </c>
      <c r="B197" s="6">
        <f>TITRES_STAT!D200</f>
        <v>1.0719000000000001</v>
      </c>
      <c r="C197" s="2">
        <f t="shared" si="27"/>
        <v>1.9700000000000051E-2</v>
      </c>
      <c r="D197" s="2">
        <f t="shared" si="28"/>
        <v>1.9700000000000051E-2</v>
      </c>
      <c r="E197" s="2">
        <f t="shared" si="29"/>
        <v>0</v>
      </c>
      <c r="F197" s="2">
        <f t="shared" si="26"/>
        <v>5.2336349393833368E-3</v>
      </c>
      <c r="G197" s="2">
        <f t="shared" si="26"/>
        <v>5.0782917964466911E-3</v>
      </c>
      <c r="H197" s="2">
        <f t="shared" si="22"/>
        <v>1.0305896449363821</v>
      </c>
      <c r="I197" s="2">
        <f t="shared" si="23"/>
        <v>50.75322074582283</v>
      </c>
    </row>
    <row r="198" spans="1:9" ht="13.5" x14ac:dyDescent="0.25">
      <c r="A198" s="3">
        <f>TITRES_STAT!B201</f>
        <v>42296</v>
      </c>
      <c r="B198" s="6">
        <f>TITRES_STAT!D201</f>
        <v>1.0719000000000001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4.8598038722845269E-3</v>
      </c>
      <c r="G198" s="2">
        <f t="shared" si="26"/>
        <v>4.7155566681290704E-3</v>
      </c>
      <c r="H198" s="2">
        <f t="shared" si="22"/>
        <v>1.0305896449363821</v>
      </c>
      <c r="I198" s="2">
        <f t="shared" si="23"/>
        <v>50.75322074582283</v>
      </c>
    </row>
    <row r="199" spans="1:9" ht="13.5" x14ac:dyDescent="0.25">
      <c r="A199" s="3">
        <f>TITRES_STAT!B202</f>
        <v>42297</v>
      </c>
      <c r="B199" s="6">
        <f>TITRES_STAT!D202</f>
        <v>1.0571999999999999</v>
      </c>
      <c r="C199" s="2">
        <f t="shared" si="27"/>
        <v>-1.4700000000000157E-2</v>
      </c>
      <c r="D199" s="2">
        <f t="shared" si="28"/>
        <v>0</v>
      </c>
      <c r="E199" s="2">
        <f t="shared" si="29"/>
        <v>1.4700000000000157E-2</v>
      </c>
      <c r="F199" s="2">
        <f t="shared" si="26"/>
        <v>4.5126750242642033E-3</v>
      </c>
      <c r="G199" s="2">
        <f t="shared" si="26"/>
        <v>5.4287311918341475E-3</v>
      </c>
      <c r="H199" s="2">
        <f t="shared" si="22"/>
        <v>0.83125777733333561</v>
      </c>
      <c r="I199" s="2">
        <f t="shared" si="23"/>
        <v>45.392723385115517</v>
      </c>
    </row>
    <row r="200" spans="1:9" ht="13.5" x14ac:dyDescent="0.25">
      <c r="A200" s="3">
        <f>TITRES_STAT!B203</f>
        <v>42298</v>
      </c>
      <c r="B200" s="6">
        <f>TITRES_STAT!D203</f>
        <v>1.0522</v>
      </c>
      <c r="C200" s="2">
        <f t="shared" si="27"/>
        <v>-4.9999999999998934E-3</v>
      </c>
      <c r="D200" s="2">
        <f t="shared" si="28"/>
        <v>0</v>
      </c>
      <c r="E200" s="2">
        <f t="shared" si="29"/>
        <v>4.9999999999998934E-3</v>
      </c>
      <c r="F200" s="2">
        <f t="shared" si="26"/>
        <v>4.1903410939596172E-3</v>
      </c>
      <c r="G200" s="2">
        <f t="shared" si="26"/>
        <v>5.3981075352745583E-3</v>
      </c>
      <c r="H200" s="2">
        <f t="shared" si="22"/>
        <v>0.77626113718138223</v>
      </c>
      <c r="I200" s="2">
        <f t="shared" si="23"/>
        <v>43.701971570079706</v>
      </c>
    </row>
    <row r="201" spans="1:9" ht="13.5" x14ac:dyDescent="0.25">
      <c r="A201" s="3">
        <f>TITRES_STAT!B204</f>
        <v>42299</v>
      </c>
      <c r="B201" s="6">
        <f>TITRES_STAT!D204</f>
        <v>1.0522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3.8910310158196443E-3</v>
      </c>
      <c r="G201" s="2">
        <f t="shared" si="26"/>
        <v>5.0125284256120894E-3</v>
      </c>
      <c r="H201" s="2">
        <f t="shared" si="22"/>
        <v>0.77626113718138223</v>
      </c>
      <c r="I201" s="2">
        <f t="shared" si="23"/>
        <v>43.701971570079706</v>
      </c>
    </row>
    <row r="202" spans="1:9" ht="13.5" x14ac:dyDescent="0.25">
      <c r="A202" s="3">
        <f>TITRES_STAT!B205</f>
        <v>42300</v>
      </c>
      <c r="B202" s="6">
        <f>TITRES_STAT!D205</f>
        <v>1.0522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3.613100228975384E-3</v>
      </c>
      <c r="G202" s="2">
        <f t="shared" si="26"/>
        <v>4.654490680925512E-3</v>
      </c>
      <c r="H202" s="2">
        <f t="shared" si="22"/>
        <v>0.77626113718138223</v>
      </c>
      <c r="I202" s="2">
        <f t="shared" si="23"/>
        <v>43.701971570079706</v>
      </c>
    </row>
    <row r="203" spans="1:9" ht="13.5" x14ac:dyDescent="0.25">
      <c r="A203" s="3">
        <f>TITRES_STAT!B206</f>
        <v>42303</v>
      </c>
      <c r="B203" s="6">
        <f>TITRES_STAT!D206</f>
        <v>1.0522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3.3550216411914282E-3</v>
      </c>
      <c r="G203" s="2">
        <f t="shared" si="26"/>
        <v>4.3220270608594043E-3</v>
      </c>
      <c r="H203" s="2">
        <f t="shared" si="22"/>
        <v>0.77626113718138223</v>
      </c>
      <c r="I203" s="2">
        <f t="shared" si="23"/>
        <v>43.701971570079706</v>
      </c>
    </row>
    <row r="204" spans="1:9" ht="13.5" x14ac:dyDescent="0.25">
      <c r="A204" s="3">
        <f>TITRES_STAT!B207</f>
        <v>42304</v>
      </c>
      <c r="B204" s="6">
        <f>TITRES_STAT!D207</f>
        <v>1.0472999999999999</v>
      </c>
      <c r="C204" s="2">
        <f t="shared" si="27"/>
        <v>-4.9000000000001265E-3</v>
      </c>
      <c r="D204" s="2">
        <f t="shared" si="28"/>
        <v>0</v>
      </c>
      <c r="E204" s="2">
        <f t="shared" si="29"/>
        <v>4.9000000000001265E-3</v>
      </c>
      <c r="F204" s="2">
        <f t="shared" si="26"/>
        <v>3.1153772382491833E-3</v>
      </c>
      <c r="G204" s="2">
        <f t="shared" si="26"/>
        <v>4.3633108422265988E-3</v>
      </c>
      <c r="H204" s="2">
        <f t="shared" si="22"/>
        <v>0.71399388008290632</v>
      </c>
      <c r="I204" s="2">
        <f t="shared" si="23"/>
        <v>41.656734506448196</v>
      </c>
    </row>
    <row r="205" spans="1:9" ht="13.5" x14ac:dyDescent="0.25">
      <c r="A205" s="3">
        <f>TITRES_STAT!B208</f>
        <v>42305</v>
      </c>
      <c r="B205" s="6">
        <f>TITRES_STAT!D208</f>
        <v>1.0669999999999999</v>
      </c>
      <c r="C205" s="2">
        <f t="shared" si="27"/>
        <v>1.9700000000000051E-2</v>
      </c>
      <c r="D205" s="2">
        <f t="shared" si="28"/>
        <v>1.9700000000000051E-2</v>
      </c>
      <c r="E205" s="2">
        <f t="shared" si="29"/>
        <v>0</v>
      </c>
      <c r="F205" s="2">
        <f t="shared" ref="F205:G220" si="30">((F204*13)+D205)/14</f>
        <v>4.2999931498028171E-3</v>
      </c>
      <c r="G205" s="2">
        <f t="shared" si="30"/>
        <v>4.0516457820675561E-3</v>
      </c>
      <c r="H205" s="2">
        <f t="shared" si="22"/>
        <v>1.0612954293374899</v>
      </c>
      <c r="I205" s="2">
        <f t="shared" si="23"/>
        <v>51.486818154862704</v>
      </c>
    </row>
    <row r="206" spans="1:9" ht="13.5" x14ac:dyDescent="0.25">
      <c r="A206" s="3">
        <f>TITRES_STAT!B209</f>
        <v>42306</v>
      </c>
      <c r="B206" s="6">
        <f>TITRES_STAT!D209</f>
        <v>1.0571999999999999</v>
      </c>
      <c r="C206" s="2">
        <f t="shared" si="27"/>
        <v>-9.8000000000000309E-3</v>
      </c>
      <c r="D206" s="2">
        <f t="shared" si="28"/>
        <v>0</v>
      </c>
      <c r="E206" s="2">
        <f t="shared" si="29"/>
        <v>9.8000000000000309E-3</v>
      </c>
      <c r="F206" s="2">
        <f t="shared" si="30"/>
        <v>3.9928507819597583E-3</v>
      </c>
      <c r="G206" s="2">
        <f t="shared" si="30"/>
        <v>4.4622425119198754E-3</v>
      </c>
      <c r="H206" s="2">
        <f t="shared" si="22"/>
        <v>0.89480810854492043</v>
      </c>
      <c r="I206" s="2">
        <f t="shared" si="23"/>
        <v>47.224207269836427</v>
      </c>
    </row>
    <row r="207" spans="1:9" ht="13.5" x14ac:dyDescent="0.25">
      <c r="A207" s="3">
        <f>TITRES_STAT!B210</f>
        <v>42307</v>
      </c>
      <c r="B207" s="6">
        <f>TITRES_STAT!D210</f>
        <v>1.0522</v>
      </c>
      <c r="C207" s="2">
        <f t="shared" si="27"/>
        <v>-4.9999999999998934E-3</v>
      </c>
      <c r="D207" s="2">
        <f t="shared" si="28"/>
        <v>0</v>
      </c>
      <c r="E207" s="2">
        <f t="shared" si="29"/>
        <v>4.9999999999998934E-3</v>
      </c>
      <c r="F207" s="2">
        <f t="shared" si="30"/>
        <v>3.7076471546769185E-3</v>
      </c>
      <c r="G207" s="2">
        <f t="shared" si="30"/>
        <v>4.5006537610684473E-3</v>
      </c>
      <c r="H207" s="2">
        <f t="shared" si="22"/>
        <v>0.82380190779144269</v>
      </c>
      <c r="I207" s="2">
        <f t="shared" si="23"/>
        <v>45.169483827826269</v>
      </c>
    </row>
    <row r="208" spans="1:9" ht="13.5" x14ac:dyDescent="0.25">
      <c r="A208" s="3">
        <f>TITRES_STAT!B211</f>
        <v>42310</v>
      </c>
      <c r="B208" s="6">
        <f>TITRES_STAT!D211</f>
        <v>1.0669999999999999</v>
      </c>
      <c r="C208" s="2">
        <f t="shared" si="27"/>
        <v>1.4799999999999924E-2</v>
      </c>
      <c r="D208" s="2">
        <f t="shared" si="28"/>
        <v>1.4799999999999924E-2</v>
      </c>
      <c r="E208" s="2">
        <f t="shared" si="29"/>
        <v>0</v>
      </c>
      <c r="F208" s="2">
        <f t="shared" si="30"/>
        <v>4.49995807219999E-3</v>
      </c>
      <c r="G208" s="2">
        <f t="shared" si="30"/>
        <v>4.179178492420701E-3</v>
      </c>
      <c r="H208" s="2">
        <f t="shared" si="22"/>
        <v>1.076756611463485</v>
      </c>
      <c r="I208" s="2">
        <f t="shared" si="23"/>
        <v>51.847992466709776</v>
      </c>
    </row>
    <row r="209" spans="1:9" ht="13.5" x14ac:dyDescent="0.25">
      <c r="A209" s="3">
        <f>TITRES_STAT!B212</f>
        <v>42311</v>
      </c>
      <c r="B209" s="6">
        <f>TITRES_STAT!D212</f>
        <v>1.0326</v>
      </c>
      <c r="C209" s="2">
        <f t="shared" si="27"/>
        <v>-3.4399999999999986E-2</v>
      </c>
      <c r="D209" s="2">
        <f t="shared" si="28"/>
        <v>0</v>
      </c>
      <c r="E209" s="2">
        <f t="shared" si="29"/>
        <v>3.4399999999999986E-2</v>
      </c>
      <c r="F209" s="2">
        <f t="shared" si="30"/>
        <v>4.1785324956142766E-3</v>
      </c>
      <c r="G209" s="2">
        <f t="shared" si="30"/>
        <v>6.3378086001049366E-3</v>
      </c>
      <c r="H209" s="2">
        <f t="shared" ref="H209:H272" si="31">F209/G209</f>
        <v>0.65930241180604465</v>
      </c>
      <c r="I209" s="2">
        <f t="shared" ref="I209:I272" si="32">IF(G209=0,100,100-(100/(1+H209)))</f>
        <v>39.733710209487136</v>
      </c>
    </row>
    <row r="210" spans="1:9" ht="13.5" x14ac:dyDescent="0.25">
      <c r="A210" s="3">
        <f>TITRES_STAT!B213</f>
        <v>42312</v>
      </c>
      <c r="B210" s="6">
        <f>TITRES_STAT!D213</f>
        <v>1.0326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3.8800658887846854E-3</v>
      </c>
      <c r="G210" s="2">
        <f t="shared" si="30"/>
        <v>5.8851079858117262E-3</v>
      </c>
      <c r="H210" s="2">
        <f t="shared" si="31"/>
        <v>0.65930241180604476</v>
      </c>
      <c r="I210" s="2">
        <f t="shared" si="32"/>
        <v>39.733710209487136</v>
      </c>
    </row>
    <row r="211" spans="1:9" ht="13.5" x14ac:dyDescent="0.25">
      <c r="A211" s="3">
        <f>TITRES_STAT!B214</f>
        <v>42313</v>
      </c>
      <c r="B211" s="6">
        <f>TITRES_STAT!D214</f>
        <v>1.0226999999999999</v>
      </c>
      <c r="C211" s="2">
        <f t="shared" si="27"/>
        <v>-9.9000000000000199E-3</v>
      </c>
      <c r="D211" s="2">
        <f t="shared" si="28"/>
        <v>0</v>
      </c>
      <c r="E211" s="2">
        <f t="shared" si="29"/>
        <v>9.9000000000000199E-3</v>
      </c>
      <c r="F211" s="2">
        <f t="shared" si="30"/>
        <v>3.6029183253000652E-3</v>
      </c>
      <c r="G211" s="2">
        <f t="shared" si="30"/>
        <v>6.1718859868251765E-3</v>
      </c>
      <c r="H211" s="2">
        <f t="shared" si="31"/>
        <v>0.58376294263877182</v>
      </c>
      <c r="I211" s="2">
        <f t="shared" si="32"/>
        <v>36.859237384740211</v>
      </c>
    </row>
    <row r="212" spans="1:9" ht="13.5" x14ac:dyDescent="0.25">
      <c r="A212" s="3">
        <f>TITRES_STAT!B215</f>
        <v>42314</v>
      </c>
      <c r="B212" s="6">
        <f>TITRES_STAT!D215</f>
        <v>1.0226999999999999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3.3455670163500604E-3</v>
      </c>
      <c r="G212" s="2">
        <f t="shared" si="30"/>
        <v>5.7310369877662361E-3</v>
      </c>
      <c r="H212" s="2">
        <f t="shared" si="31"/>
        <v>0.58376294263877171</v>
      </c>
      <c r="I212" s="2">
        <f t="shared" si="32"/>
        <v>36.859237384740197</v>
      </c>
    </row>
    <row r="213" spans="1:9" ht="13.5" x14ac:dyDescent="0.25">
      <c r="A213" s="3">
        <f>TITRES_STAT!B216</f>
        <v>42317</v>
      </c>
      <c r="B213" s="6">
        <f>TITRES_STAT!D216</f>
        <v>1.0226999999999999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3.1065979437536273E-3</v>
      </c>
      <c r="G213" s="2">
        <f t="shared" si="30"/>
        <v>5.3216772029257911E-3</v>
      </c>
      <c r="H213" s="2">
        <f t="shared" si="31"/>
        <v>0.5837629426387716</v>
      </c>
      <c r="I213" s="2">
        <f t="shared" si="32"/>
        <v>36.859237384740197</v>
      </c>
    </row>
    <row r="214" spans="1:9" ht="13.5" x14ac:dyDescent="0.25">
      <c r="A214" s="3">
        <f>TITRES_STAT!B217</f>
        <v>42318</v>
      </c>
      <c r="B214" s="6">
        <f>TITRES_STAT!D217</f>
        <v>1.0277000000000001</v>
      </c>
      <c r="C214" s="2">
        <f t="shared" si="27"/>
        <v>5.0000000000001155E-3</v>
      </c>
      <c r="D214" s="2">
        <f t="shared" si="28"/>
        <v>5.0000000000001155E-3</v>
      </c>
      <c r="E214" s="2">
        <f t="shared" si="29"/>
        <v>0</v>
      </c>
      <c r="F214" s="2">
        <f t="shared" si="30"/>
        <v>3.2418409477712336E-3</v>
      </c>
      <c r="G214" s="2">
        <f t="shared" si="30"/>
        <v>4.9415574027168053E-3</v>
      </c>
      <c r="H214" s="2">
        <f t="shared" si="31"/>
        <v>0.65603628240540335</v>
      </c>
      <c r="I214" s="2">
        <f t="shared" si="32"/>
        <v>39.614849588470754</v>
      </c>
    </row>
    <row r="215" spans="1:9" ht="13.5" x14ac:dyDescent="0.25">
      <c r="A215" s="3">
        <f>TITRES_STAT!B218</f>
        <v>42319</v>
      </c>
      <c r="B215" s="6">
        <f>TITRES_STAT!D218</f>
        <v>1.0277000000000001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3.0102808800732883E-3</v>
      </c>
      <c r="G215" s="2">
        <f t="shared" si="30"/>
        <v>4.5885890168084623E-3</v>
      </c>
      <c r="H215" s="2">
        <f t="shared" si="31"/>
        <v>0.65603628240540335</v>
      </c>
      <c r="I215" s="2">
        <f t="shared" si="32"/>
        <v>39.614849588470754</v>
      </c>
    </row>
    <row r="216" spans="1:9" ht="13.5" x14ac:dyDescent="0.25">
      <c r="A216" s="3">
        <f>TITRES_STAT!B219</f>
        <v>42320</v>
      </c>
      <c r="B216" s="6">
        <f>TITRES_STAT!D219</f>
        <v>0.96870000000000001</v>
      </c>
      <c r="C216" s="2">
        <f t="shared" si="27"/>
        <v>-5.9000000000000052E-2</v>
      </c>
      <c r="D216" s="2">
        <f t="shared" si="28"/>
        <v>0</v>
      </c>
      <c r="E216" s="2">
        <f t="shared" si="29"/>
        <v>5.9000000000000052E-2</v>
      </c>
      <c r="F216" s="2">
        <f t="shared" si="30"/>
        <v>2.7952608172109104E-3</v>
      </c>
      <c r="G216" s="2">
        <f t="shared" si="30"/>
        <v>8.4751183727507194E-3</v>
      </c>
      <c r="H216" s="2">
        <f t="shared" si="31"/>
        <v>0.32981967853077537</v>
      </c>
      <c r="I216" s="2">
        <f t="shared" si="32"/>
        <v>24.801834704023193</v>
      </c>
    </row>
    <row r="217" spans="1:9" ht="13.5" x14ac:dyDescent="0.25">
      <c r="A217" s="3">
        <f>TITRES_STAT!B220</f>
        <v>42321</v>
      </c>
      <c r="B217" s="6">
        <f>TITRES_STAT!D220</f>
        <v>1.0178</v>
      </c>
      <c r="C217" s="2">
        <f t="shared" si="27"/>
        <v>4.9100000000000033E-2</v>
      </c>
      <c r="D217" s="2">
        <f t="shared" si="28"/>
        <v>4.9100000000000033E-2</v>
      </c>
      <c r="E217" s="2">
        <f t="shared" si="29"/>
        <v>0</v>
      </c>
      <c r="F217" s="2">
        <f t="shared" si="30"/>
        <v>6.102742187410133E-3</v>
      </c>
      <c r="G217" s="2">
        <f t="shared" si="30"/>
        <v>7.8697527746970971E-3</v>
      </c>
      <c r="H217" s="2">
        <f t="shared" si="31"/>
        <v>0.7754680943767035</v>
      </c>
      <c r="I217" s="2">
        <f t="shared" si="32"/>
        <v>43.67682510504023</v>
      </c>
    </row>
    <row r="218" spans="1:9" ht="13.5" x14ac:dyDescent="0.25">
      <c r="A218" s="3">
        <f>TITRES_STAT!B221</f>
        <v>42324</v>
      </c>
      <c r="B218" s="6">
        <f>TITRES_STAT!D221</f>
        <v>1.0226999999999999</v>
      </c>
      <c r="C218" s="2">
        <f t="shared" si="27"/>
        <v>4.8999999999999044E-3</v>
      </c>
      <c r="D218" s="2">
        <f t="shared" si="28"/>
        <v>4.8999999999999044E-3</v>
      </c>
      <c r="E218" s="2">
        <f t="shared" si="29"/>
        <v>0</v>
      </c>
      <c r="F218" s="2">
        <f t="shared" si="30"/>
        <v>6.0168320311665456E-3</v>
      </c>
      <c r="G218" s="2">
        <f t="shared" si="30"/>
        <v>7.3076275765044472E-3</v>
      </c>
      <c r="H218" s="2">
        <f t="shared" si="31"/>
        <v>0.82336325547184708</v>
      </c>
      <c r="I218" s="2">
        <f t="shared" si="32"/>
        <v>45.156293075500109</v>
      </c>
    </row>
    <row r="219" spans="1:9" ht="13.5" x14ac:dyDescent="0.25">
      <c r="A219" s="3">
        <f>TITRES_STAT!B222</f>
        <v>42325</v>
      </c>
      <c r="B219" s="6">
        <f>TITRES_STAT!D222</f>
        <v>1.0178</v>
      </c>
      <c r="C219" s="2">
        <f t="shared" si="27"/>
        <v>-4.8999999999999044E-3</v>
      </c>
      <c r="D219" s="2">
        <f t="shared" si="28"/>
        <v>0</v>
      </c>
      <c r="E219" s="2">
        <f t="shared" si="29"/>
        <v>4.8999999999999044E-3</v>
      </c>
      <c r="F219" s="2">
        <f t="shared" si="30"/>
        <v>5.5870583146546493E-3</v>
      </c>
      <c r="G219" s="2">
        <f t="shared" si="30"/>
        <v>7.1356541781826942E-3</v>
      </c>
      <c r="H219" s="2">
        <f t="shared" si="31"/>
        <v>0.78297773058244802</v>
      </c>
      <c r="I219" s="2">
        <f t="shared" si="32"/>
        <v>43.914049915063806</v>
      </c>
    </row>
    <row r="220" spans="1:9" ht="13.5" x14ac:dyDescent="0.25">
      <c r="A220" s="3">
        <f>TITRES_STAT!B223</f>
        <v>42326</v>
      </c>
      <c r="B220" s="6">
        <f>TITRES_STAT!D223</f>
        <v>1.0178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5.1879827207507454E-3</v>
      </c>
      <c r="G220" s="2">
        <f t="shared" si="30"/>
        <v>6.6259645940267868E-3</v>
      </c>
      <c r="H220" s="2">
        <f t="shared" si="31"/>
        <v>0.78297773058244813</v>
      </c>
      <c r="I220" s="2">
        <f t="shared" si="32"/>
        <v>43.914049915063806</v>
      </c>
    </row>
    <row r="221" spans="1:9" ht="13.5" x14ac:dyDescent="0.25">
      <c r="A221" s="3">
        <f>TITRES_STAT!B224</f>
        <v>42327</v>
      </c>
      <c r="B221" s="6">
        <f>TITRES_STAT!D224</f>
        <v>0.98829999999999996</v>
      </c>
      <c r="C221" s="2">
        <f t="shared" si="27"/>
        <v>-2.9500000000000082E-2</v>
      </c>
      <c r="D221" s="2">
        <f t="shared" si="28"/>
        <v>0</v>
      </c>
      <c r="E221" s="2">
        <f t="shared" si="29"/>
        <v>2.9500000000000082E-2</v>
      </c>
      <c r="F221" s="2">
        <f t="shared" ref="F221:G236" si="33">((F220*13)+D221)/14</f>
        <v>4.8174125264114067E-3</v>
      </c>
      <c r="G221" s="2">
        <f t="shared" si="33"/>
        <v>8.2598242658820219E-3</v>
      </c>
      <c r="H221" s="2">
        <f t="shared" si="31"/>
        <v>0.58323426399156952</v>
      </c>
      <c r="I221" s="2">
        <f t="shared" si="32"/>
        <v>36.838153219419915</v>
      </c>
    </row>
    <row r="222" spans="1:9" ht="13.5" x14ac:dyDescent="0.25">
      <c r="A222" s="3">
        <f>TITRES_STAT!B225</f>
        <v>42328</v>
      </c>
      <c r="B222" s="6">
        <f>TITRES_STAT!D225</f>
        <v>1.0178</v>
      </c>
      <c r="C222" s="2">
        <f t="shared" si="27"/>
        <v>2.9500000000000082E-2</v>
      </c>
      <c r="D222" s="2">
        <f t="shared" si="28"/>
        <v>2.9500000000000082E-2</v>
      </c>
      <c r="E222" s="2">
        <f t="shared" si="29"/>
        <v>0</v>
      </c>
      <c r="F222" s="2">
        <f t="shared" si="33"/>
        <v>6.5804544888105974E-3</v>
      </c>
      <c r="G222" s="2">
        <f t="shared" si="33"/>
        <v>7.6698368183190204E-3</v>
      </c>
      <c r="H222" s="2">
        <f t="shared" si="31"/>
        <v>0.85796538370849196</v>
      </c>
      <c r="I222" s="2">
        <f t="shared" si="32"/>
        <v>46.177683999472386</v>
      </c>
    </row>
    <row r="223" spans="1:9" ht="13.5" x14ac:dyDescent="0.25">
      <c r="A223" s="3">
        <f>TITRES_STAT!B226</f>
        <v>42331</v>
      </c>
      <c r="B223" s="6">
        <f>TITRES_STAT!D226</f>
        <v>0.98340000000000005</v>
      </c>
      <c r="C223" s="2">
        <f t="shared" si="27"/>
        <v>-3.4399999999999986E-2</v>
      </c>
      <c r="D223" s="2">
        <f t="shared" si="28"/>
        <v>0</v>
      </c>
      <c r="E223" s="2">
        <f t="shared" si="29"/>
        <v>3.4399999999999986E-2</v>
      </c>
      <c r="F223" s="2">
        <f t="shared" si="33"/>
        <v>6.1104220253241264E-3</v>
      </c>
      <c r="G223" s="2">
        <f t="shared" si="33"/>
        <v>9.5791341884390903E-3</v>
      </c>
      <c r="H223" s="2">
        <f t="shared" si="31"/>
        <v>0.63788875958107993</v>
      </c>
      <c r="I223" s="2">
        <f t="shared" si="32"/>
        <v>38.945792615624988</v>
      </c>
    </row>
    <row r="224" spans="1:9" ht="13.5" x14ac:dyDescent="0.25">
      <c r="A224" s="3">
        <f>TITRES_STAT!B227</f>
        <v>42332</v>
      </c>
      <c r="B224" s="6">
        <f>TITRES_STAT!D227</f>
        <v>0.98340000000000005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5.6739633092295462E-3</v>
      </c>
      <c r="G224" s="2">
        <f t="shared" si="33"/>
        <v>8.8949103178362979E-3</v>
      </c>
      <c r="H224" s="2">
        <f t="shared" si="31"/>
        <v>0.63788875958108004</v>
      </c>
      <c r="I224" s="2">
        <f t="shared" si="32"/>
        <v>38.945792615624988</v>
      </c>
    </row>
    <row r="225" spans="1:9" ht="13.5" x14ac:dyDescent="0.25">
      <c r="A225" s="3">
        <f>TITRES_STAT!B228</f>
        <v>42333</v>
      </c>
      <c r="B225" s="6">
        <f>TITRES_STAT!D228</f>
        <v>1.0128999999999999</v>
      </c>
      <c r="C225" s="2">
        <f t="shared" si="27"/>
        <v>2.949999999999986E-2</v>
      </c>
      <c r="D225" s="2">
        <f t="shared" si="28"/>
        <v>2.949999999999986E-2</v>
      </c>
      <c r="E225" s="2">
        <f t="shared" si="29"/>
        <v>0</v>
      </c>
      <c r="F225" s="2">
        <f t="shared" si="33"/>
        <v>7.3758230728559974E-3</v>
      </c>
      <c r="G225" s="2">
        <f t="shared" si="33"/>
        <v>8.2595595808479909E-3</v>
      </c>
      <c r="H225" s="2">
        <f t="shared" si="31"/>
        <v>0.8930044030384896</v>
      </c>
      <c r="I225" s="2">
        <f t="shared" si="32"/>
        <v>47.173921075149899</v>
      </c>
    </row>
    <row r="226" spans="1:9" ht="13.5" x14ac:dyDescent="0.25">
      <c r="A226" s="3">
        <f>TITRES_STAT!B229</f>
        <v>42334</v>
      </c>
      <c r="B226" s="6">
        <f>TITRES_STAT!D229</f>
        <v>0.98829999999999996</v>
      </c>
      <c r="C226" s="2">
        <f t="shared" si="27"/>
        <v>-2.4599999999999955E-2</v>
      </c>
      <c r="D226" s="2">
        <f t="shared" si="28"/>
        <v>0</v>
      </c>
      <c r="E226" s="2">
        <f t="shared" si="29"/>
        <v>2.4599999999999955E-2</v>
      </c>
      <c r="F226" s="2">
        <f t="shared" si="33"/>
        <v>6.8489785676519978E-3</v>
      </c>
      <c r="G226" s="2">
        <f t="shared" si="33"/>
        <v>9.4267338965017024E-3</v>
      </c>
      <c r="H226" s="2">
        <f t="shared" si="31"/>
        <v>0.72654841463103992</v>
      </c>
      <c r="I226" s="2">
        <f t="shared" si="32"/>
        <v>42.080975457980536</v>
      </c>
    </row>
    <row r="227" spans="1:9" ht="13.5" x14ac:dyDescent="0.25">
      <c r="A227" s="3">
        <f>TITRES_STAT!B230</f>
        <v>42335</v>
      </c>
      <c r="B227" s="6">
        <f>TITRES_STAT!D230</f>
        <v>0.95879999999999999</v>
      </c>
      <c r="C227" s="2">
        <f t="shared" si="27"/>
        <v>-2.9499999999999971E-2</v>
      </c>
      <c r="D227" s="2">
        <f t="shared" si="28"/>
        <v>0</v>
      </c>
      <c r="E227" s="2">
        <f t="shared" si="29"/>
        <v>2.9499999999999971E-2</v>
      </c>
      <c r="F227" s="2">
        <f t="shared" si="33"/>
        <v>6.3597658128197124E-3</v>
      </c>
      <c r="G227" s="2">
        <f t="shared" si="33"/>
        <v>1.0860538618180149E-2</v>
      </c>
      <c r="H227" s="2">
        <f t="shared" si="31"/>
        <v>0.58558475195453885</v>
      </c>
      <c r="I227" s="2">
        <f t="shared" si="32"/>
        <v>36.931785023329269</v>
      </c>
    </row>
    <row r="228" spans="1:9" ht="13.5" x14ac:dyDescent="0.25">
      <c r="A228" s="3">
        <f>TITRES_STAT!B231</f>
        <v>42338</v>
      </c>
      <c r="B228" s="6">
        <f>TITRES_STAT!D231</f>
        <v>0.98340000000000005</v>
      </c>
      <c r="C228" s="2">
        <f t="shared" si="27"/>
        <v>2.4600000000000066E-2</v>
      </c>
      <c r="D228" s="2">
        <f t="shared" si="28"/>
        <v>2.4600000000000066E-2</v>
      </c>
      <c r="E228" s="2">
        <f t="shared" si="29"/>
        <v>0</v>
      </c>
      <c r="F228" s="2">
        <f t="shared" si="33"/>
        <v>7.6626396833325951E-3</v>
      </c>
      <c r="G228" s="2">
        <f t="shared" si="33"/>
        <v>1.008478585973871E-2</v>
      </c>
      <c r="H228" s="2">
        <f t="shared" si="31"/>
        <v>0.75982175426490706</v>
      </c>
      <c r="I228" s="2">
        <f t="shared" si="32"/>
        <v>43.176063281607249</v>
      </c>
    </row>
    <row r="229" spans="1:9" ht="13.5" x14ac:dyDescent="0.25">
      <c r="A229" s="3">
        <f>TITRES_STAT!B232</f>
        <v>42339</v>
      </c>
      <c r="B229" s="6">
        <f>TITRES_STAT!D232</f>
        <v>1.008</v>
      </c>
      <c r="C229" s="2">
        <f t="shared" si="27"/>
        <v>2.4599999999999955E-2</v>
      </c>
      <c r="D229" s="2">
        <f t="shared" si="28"/>
        <v>2.4599999999999955E-2</v>
      </c>
      <c r="E229" s="2">
        <f t="shared" si="29"/>
        <v>0</v>
      </c>
      <c r="F229" s="2">
        <f t="shared" si="33"/>
        <v>8.8724511345231218E-3</v>
      </c>
      <c r="G229" s="2">
        <f t="shared" si="33"/>
        <v>9.3644440126145166E-3</v>
      </c>
      <c r="H229" s="2">
        <f t="shared" si="31"/>
        <v>0.94746160290684123</v>
      </c>
      <c r="I229" s="2">
        <f t="shared" si="32"/>
        <v>48.651105700499095</v>
      </c>
    </row>
    <row r="230" spans="1:9" ht="13.5" x14ac:dyDescent="0.25">
      <c r="A230" s="3">
        <f>TITRES_STAT!B233</f>
        <v>42340</v>
      </c>
      <c r="B230" s="6">
        <f>TITRES_STAT!D233</f>
        <v>0.98340000000000005</v>
      </c>
      <c r="C230" s="2">
        <f t="shared" si="27"/>
        <v>-2.4599999999999955E-2</v>
      </c>
      <c r="D230" s="2">
        <f t="shared" si="28"/>
        <v>0</v>
      </c>
      <c r="E230" s="2">
        <f t="shared" si="29"/>
        <v>2.4599999999999955E-2</v>
      </c>
      <c r="F230" s="2">
        <f t="shared" si="33"/>
        <v>8.2387046249143264E-3</v>
      </c>
      <c r="G230" s="2">
        <f t="shared" si="33"/>
        <v>1.0452698011713477E-2</v>
      </c>
      <c r="H230" s="2">
        <f t="shared" si="31"/>
        <v>0.78818929004567906</v>
      </c>
      <c r="I230" s="2">
        <f t="shared" si="32"/>
        <v>44.077508708574406</v>
      </c>
    </row>
    <row r="231" spans="1:9" ht="13.5" x14ac:dyDescent="0.25">
      <c r="A231" s="3">
        <f>TITRES_STAT!B234</f>
        <v>42341</v>
      </c>
      <c r="B231" s="6">
        <f>TITRES_STAT!D234</f>
        <v>0.99819999999999998</v>
      </c>
      <c r="C231" s="2">
        <f t="shared" si="27"/>
        <v>1.4799999999999924E-2</v>
      </c>
      <c r="D231" s="2">
        <f t="shared" si="28"/>
        <v>1.4799999999999924E-2</v>
      </c>
      <c r="E231" s="2">
        <f t="shared" si="29"/>
        <v>0</v>
      </c>
      <c r="F231" s="2">
        <f t="shared" si="33"/>
        <v>8.707368580277583E-3</v>
      </c>
      <c r="G231" s="2">
        <f t="shared" si="33"/>
        <v>9.7060767251625161E-3</v>
      </c>
      <c r="H231" s="2">
        <f t="shared" si="31"/>
        <v>0.89710485779534044</v>
      </c>
      <c r="I231" s="2">
        <f t="shared" si="32"/>
        <v>47.288100818943768</v>
      </c>
    </row>
    <row r="232" spans="1:9" ht="13.5" x14ac:dyDescent="0.25">
      <c r="A232" s="3">
        <f>TITRES_STAT!B235</f>
        <v>42342</v>
      </c>
      <c r="B232" s="6">
        <f>TITRES_STAT!D235</f>
        <v>0.99819999999999998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8.0854136816863268E-3</v>
      </c>
      <c r="G232" s="2">
        <f t="shared" si="33"/>
        <v>9.0127855305080513E-3</v>
      </c>
      <c r="H232" s="2">
        <f t="shared" si="31"/>
        <v>0.89710485779534044</v>
      </c>
      <c r="I232" s="2">
        <f t="shared" si="32"/>
        <v>47.288100818943768</v>
      </c>
    </row>
    <row r="233" spans="1:9" ht="13.5" x14ac:dyDescent="0.25">
      <c r="A233" s="3">
        <f>TITRES_STAT!B236</f>
        <v>42345</v>
      </c>
      <c r="B233" s="6">
        <f>TITRES_STAT!D236</f>
        <v>0.9637</v>
      </c>
      <c r="C233" s="2">
        <f t="shared" si="27"/>
        <v>-3.4499999999999975E-2</v>
      </c>
      <c r="D233" s="2">
        <f t="shared" si="28"/>
        <v>0</v>
      </c>
      <c r="E233" s="2">
        <f t="shared" si="29"/>
        <v>3.4499999999999975E-2</v>
      </c>
      <c r="F233" s="2">
        <f t="shared" si="33"/>
        <v>7.5078841329944464E-3</v>
      </c>
      <c r="G233" s="2">
        <f t="shared" si="33"/>
        <v>1.0833300849757475E-2</v>
      </c>
      <c r="H233" s="2">
        <f t="shared" si="31"/>
        <v>0.69303753649216948</v>
      </c>
      <c r="I233" s="2">
        <f t="shared" si="32"/>
        <v>40.934564151961133</v>
      </c>
    </row>
    <row r="234" spans="1:9" ht="13.5" x14ac:dyDescent="0.25">
      <c r="A234" s="3">
        <f>TITRES_STAT!B237</f>
        <v>42346</v>
      </c>
      <c r="B234" s="6">
        <f>TITRES_STAT!D237</f>
        <v>0.98340000000000005</v>
      </c>
      <c r="C234" s="2">
        <f t="shared" si="27"/>
        <v>1.9700000000000051E-2</v>
      </c>
      <c r="D234" s="2">
        <f t="shared" si="28"/>
        <v>1.9700000000000051E-2</v>
      </c>
      <c r="E234" s="2">
        <f t="shared" si="29"/>
        <v>0</v>
      </c>
      <c r="F234" s="2">
        <f t="shared" si="33"/>
        <v>8.3787495520662759E-3</v>
      </c>
      <c r="G234" s="2">
        <f t="shared" si="33"/>
        <v>1.005949364620337E-2</v>
      </c>
      <c r="H234" s="2">
        <f t="shared" si="31"/>
        <v>0.83291961273106063</v>
      </c>
      <c r="I234" s="2">
        <f t="shared" si="32"/>
        <v>45.442233633476462</v>
      </c>
    </row>
    <row r="235" spans="1:9" ht="13.5" x14ac:dyDescent="0.25">
      <c r="A235" s="3">
        <f>TITRES_STAT!B238</f>
        <v>42347</v>
      </c>
      <c r="B235" s="6">
        <f>TITRES_STAT!D238</f>
        <v>0.98340000000000005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7.780267441204399E-3</v>
      </c>
      <c r="G235" s="2">
        <f t="shared" si="33"/>
        <v>9.3409583857602708E-3</v>
      </c>
      <c r="H235" s="2">
        <f t="shared" si="31"/>
        <v>0.83291961273106074</v>
      </c>
      <c r="I235" s="2">
        <f t="shared" si="32"/>
        <v>45.442233633476469</v>
      </c>
    </row>
    <row r="236" spans="1:9" ht="13.5" x14ac:dyDescent="0.25">
      <c r="A236" s="3">
        <f>TITRES_STAT!B239</f>
        <v>42348</v>
      </c>
      <c r="B236" s="6">
        <f>TITRES_STAT!D239</f>
        <v>0.98340000000000005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7.224534052546942E-3</v>
      </c>
      <c r="G236" s="2">
        <f t="shared" si="33"/>
        <v>8.6737470724916801E-3</v>
      </c>
      <c r="H236" s="2">
        <f t="shared" si="31"/>
        <v>0.83291961273106074</v>
      </c>
      <c r="I236" s="2">
        <f t="shared" si="32"/>
        <v>45.442233633476469</v>
      </c>
    </row>
    <row r="237" spans="1:9" ht="13.5" x14ac:dyDescent="0.25">
      <c r="A237" s="3">
        <f>TITRES_STAT!B240</f>
        <v>42349</v>
      </c>
      <c r="B237" s="6">
        <f>TITRES_STAT!D240</f>
        <v>0.95389999999999997</v>
      </c>
      <c r="C237" s="2">
        <f t="shared" si="27"/>
        <v>-2.9500000000000082E-2</v>
      </c>
      <c r="D237" s="2">
        <f t="shared" si="28"/>
        <v>0</v>
      </c>
      <c r="E237" s="2">
        <f t="shared" si="29"/>
        <v>2.9500000000000082E-2</v>
      </c>
      <c r="F237" s="2">
        <f t="shared" ref="F237:G252" si="34">((F236*13)+D237)/14</f>
        <v>6.7084959059364457E-3</v>
      </c>
      <c r="G237" s="2">
        <f t="shared" si="34"/>
        <v>1.0161336567313708E-2</v>
      </c>
      <c r="H237" s="2">
        <f t="shared" si="31"/>
        <v>0.66019817978629658</v>
      </c>
      <c r="I237" s="2">
        <f t="shared" si="32"/>
        <v>39.766227178449164</v>
      </c>
    </row>
    <row r="238" spans="1:9" ht="13.5" x14ac:dyDescent="0.25">
      <c r="A238" s="3">
        <f>TITRES_STAT!B241</f>
        <v>42352</v>
      </c>
      <c r="B238" s="6">
        <f>TITRES_STAT!D241</f>
        <v>0.98340000000000005</v>
      </c>
      <c r="C238" s="2">
        <f t="shared" si="27"/>
        <v>2.9500000000000082E-2</v>
      </c>
      <c r="D238" s="2">
        <f t="shared" si="28"/>
        <v>2.9500000000000082E-2</v>
      </c>
      <c r="E238" s="2">
        <f t="shared" si="29"/>
        <v>0</v>
      </c>
      <c r="F238" s="2">
        <f t="shared" si="34"/>
        <v>8.3364604840838481E-3</v>
      </c>
      <c r="G238" s="2">
        <f t="shared" si="34"/>
        <v>9.4355268125055868E-3</v>
      </c>
      <c r="H238" s="2">
        <f t="shared" si="31"/>
        <v>0.88351828676221167</v>
      </c>
      <c r="I238" s="2">
        <f t="shared" si="32"/>
        <v>46.907868799139152</v>
      </c>
    </row>
    <row r="239" spans="1:9" ht="13.5" x14ac:dyDescent="0.25">
      <c r="A239" s="3">
        <f>TITRES_STAT!B242</f>
        <v>42353</v>
      </c>
      <c r="B239" s="6">
        <f>TITRES_STAT!D242</f>
        <v>0.99319999999999997</v>
      </c>
      <c r="C239" s="2">
        <f t="shared" si="27"/>
        <v>9.7999999999999199E-3</v>
      </c>
      <c r="D239" s="2">
        <f t="shared" si="28"/>
        <v>9.7999999999999199E-3</v>
      </c>
      <c r="E239" s="2">
        <f t="shared" si="29"/>
        <v>0</v>
      </c>
      <c r="F239" s="2">
        <f t="shared" si="34"/>
        <v>8.4409990209349962E-3</v>
      </c>
      <c r="G239" s="2">
        <f t="shared" si="34"/>
        <v>8.7615606116123301E-3</v>
      </c>
      <c r="H239" s="2">
        <f t="shared" si="31"/>
        <v>0.96341272920574561</v>
      </c>
      <c r="I239" s="2">
        <f t="shared" si="32"/>
        <v>49.068273566478936</v>
      </c>
    </row>
    <row r="240" spans="1:9" ht="13.5" x14ac:dyDescent="0.25">
      <c r="A240" s="3">
        <f>TITRES_STAT!B243</f>
        <v>42354</v>
      </c>
      <c r="B240" s="6">
        <f>TITRES_STAT!D243</f>
        <v>0.98829999999999996</v>
      </c>
      <c r="C240" s="2">
        <f t="shared" si="27"/>
        <v>-4.9000000000000155E-3</v>
      </c>
      <c r="D240" s="2">
        <f t="shared" si="28"/>
        <v>0</v>
      </c>
      <c r="E240" s="2">
        <f t="shared" si="29"/>
        <v>4.9000000000000155E-3</v>
      </c>
      <c r="F240" s="2">
        <f t="shared" si="34"/>
        <v>7.8380705194396397E-3</v>
      </c>
      <c r="G240" s="2">
        <f t="shared" si="34"/>
        <v>8.4857348536400215E-3</v>
      </c>
      <c r="H240" s="2">
        <f t="shared" si="31"/>
        <v>0.9236761052081941</v>
      </c>
      <c r="I240" s="2">
        <f t="shared" si="32"/>
        <v>48.016196838304396</v>
      </c>
    </row>
    <row r="241" spans="1:9" ht="13.5" x14ac:dyDescent="0.25">
      <c r="A241" s="3">
        <f>TITRES_STAT!B244</f>
        <v>42355</v>
      </c>
      <c r="B241" s="6">
        <f>TITRES_STAT!D244</f>
        <v>0.98829999999999996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7.2782083394796653E-3</v>
      </c>
      <c r="G241" s="2">
        <f t="shared" si="34"/>
        <v>7.8796109355228766E-3</v>
      </c>
      <c r="H241" s="2">
        <f t="shared" si="31"/>
        <v>0.9236761052081941</v>
      </c>
      <c r="I241" s="2">
        <f t="shared" si="32"/>
        <v>48.016196838304396</v>
      </c>
    </row>
    <row r="242" spans="1:9" ht="13.5" x14ac:dyDescent="0.25">
      <c r="A242" s="3">
        <f>TITRES_STAT!B245</f>
        <v>42356</v>
      </c>
      <c r="B242" s="6">
        <f>TITRES_STAT!D245</f>
        <v>0.98829999999999996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6.7583363152311175E-3</v>
      </c>
      <c r="G242" s="2">
        <f t="shared" si="34"/>
        <v>7.3167815829855284E-3</v>
      </c>
      <c r="H242" s="2">
        <f t="shared" si="31"/>
        <v>0.92367610520819399</v>
      </c>
      <c r="I242" s="2">
        <f t="shared" si="32"/>
        <v>48.016196838304396</v>
      </c>
    </row>
    <row r="243" spans="1:9" ht="13.5" x14ac:dyDescent="0.25">
      <c r="A243" s="3">
        <f>TITRES_STAT!B246</f>
        <v>42359</v>
      </c>
      <c r="B243" s="6">
        <f>TITRES_STAT!D246</f>
        <v>0.99819999999999998</v>
      </c>
      <c r="C243" s="2">
        <f t="shared" si="27"/>
        <v>9.9000000000000199E-3</v>
      </c>
      <c r="D243" s="2">
        <f t="shared" si="28"/>
        <v>9.9000000000000199E-3</v>
      </c>
      <c r="E243" s="2">
        <f t="shared" si="29"/>
        <v>0</v>
      </c>
      <c r="F243" s="2">
        <f t="shared" si="34"/>
        <v>6.9827408641431818E-3</v>
      </c>
      <c r="G243" s="2">
        <f t="shared" si="34"/>
        <v>6.7941543270579902E-3</v>
      </c>
      <c r="H243" s="2">
        <f t="shared" si="31"/>
        <v>1.0277571759496451</v>
      </c>
      <c r="I243" s="2">
        <f t="shared" si="32"/>
        <v>50.684430470247158</v>
      </c>
    </row>
    <row r="244" spans="1:9" ht="13.5" x14ac:dyDescent="0.25">
      <c r="A244" s="3">
        <f>TITRES_STAT!B247</f>
        <v>42360</v>
      </c>
      <c r="B244" s="6">
        <f>TITRES_STAT!D247</f>
        <v>0.99319999999999997</v>
      </c>
      <c r="C244" s="2">
        <f t="shared" si="27"/>
        <v>-5.0000000000000044E-3</v>
      </c>
      <c r="D244" s="2">
        <f t="shared" si="28"/>
        <v>0</v>
      </c>
      <c r="E244" s="2">
        <f t="shared" si="29"/>
        <v>5.0000000000000044E-3</v>
      </c>
      <c r="F244" s="2">
        <f t="shared" si="34"/>
        <v>6.4839736595615266E-3</v>
      </c>
      <c r="G244" s="2">
        <f t="shared" si="34"/>
        <v>6.6660004465538486E-3</v>
      </c>
      <c r="H244" s="2">
        <f t="shared" si="31"/>
        <v>0.97269325310555221</v>
      </c>
      <c r="I244" s="2">
        <f t="shared" si="32"/>
        <v>49.307881576330743</v>
      </c>
    </row>
    <row r="245" spans="1:9" ht="13.5" x14ac:dyDescent="0.25">
      <c r="A245" s="3">
        <f>TITRES_STAT!B248</f>
        <v>42361</v>
      </c>
      <c r="B245" s="6">
        <f>TITRES_STAT!D248</f>
        <v>0.98829999999999996</v>
      </c>
      <c r="C245" s="2">
        <f t="shared" si="27"/>
        <v>-4.9000000000000155E-3</v>
      </c>
      <c r="D245" s="2">
        <f t="shared" si="28"/>
        <v>0</v>
      </c>
      <c r="E245" s="2">
        <f t="shared" si="29"/>
        <v>4.9000000000000155E-3</v>
      </c>
      <c r="F245" s="2">
        <f t="shared" si="34"/>
        <v>6.0208326838785608E-3</v>
      </c>
      <c r="G245" s="2">
        <f t="shared" si="34"/>
        <v>6.5398575575142887E-3</v>
      </c>
      <c r="H245" s="2">
        <f t="shared" si="31"/>
        <v>0.92063666997771709</v>
      </c>
      <c r="I245" s="2">
        <f t="shared" si="32"/>
        <v>47.933931720068543</v>
      </c>
    </row>
    <row r="246" spans="1:9" ht="13.5" x14ac:dyDescent="0.25">
      <c r="A246" s="3">
        <f>TITRES_STAT!B249</f>
        <v>42363</v>
      </c>
      <c r="B246" s="6">
        <f>TITRES_STAT!D249</f>
        <v>0.99819999999999998</v>
      </c>
      <c r="C246" s="2">
        <f t="shared" si="27"/>
        <v>9.9000000000000199E-3</v>
      </c>
      <c r="D246" s="2">
        <f t="shared" si="28"/>
        <v>9.9000000000000199E-3</v>
      </c>
      <c r="E246" s="2">
        <f t="shared" si="29"/>
        <v>0</v>
      </c>
      <c r="F246" s="2">
        <f t="shared" si="34"/>
        <v>6.2979160636015222E-3</v>
      </c>
      <c r="G246" s="2">
        <f t="shared" si="34"/>
        <v>6.0727248748346967E-3</v>
      </c>
      <c r="H246" s="2">
        <f t="shared" si="31"/>
        <v>1.0370823960262081</v>
      </c>
      <c r="I246" s="2">
        <f t="shared" si="32"/>
        <v>50.910183998903179</v>
      </c>
    </row>
    <row r="247" spans="1:9" ht="13.5" x14ac:dyDescent="0.25">
      <c r="A247" s="3">
        <f>TITRES_STAT!B250</f>
        <v>42366</v>
      </c>
      <c r="B247" s="6">
        <f>TITRES_STAT!D250</f>
        <v>0.95389999999999997</v>
      </c>
      <c r="C247" s="2">
        <f t="shared" si="27"/>
        <v>-4.4300000000000006E-2</v>
      </c>
      <c r="D247" s="2">
        <f t="shared" si="28"/>
        <v>0</v>
      </c>
      <c r="E247" s="2">
        <f t="shared" si="29"/>
        <v>4.4300000000000006E-2</v>
      </c>
      <c r="F247" s="2">
        <f t="shared" si="34"/>
        <v>5.8480649162014134E-3</v>
      </c>
      <c r="G247" s="2">
        <f t="shared" si="34"/>
        <v>8.8032445266322187E-3</v>
      </c>
      <c r="H247" s="2">
        <f t="shared" si="31"/>
        <v>0.66430790358139202</v>
      </c>
      <c r="I247" s="2">
        <f t="shared" si="32"/>
        <v>39.914964181320094</v>
      </c>
    </row>
    <row r="248" spans="1:9" ht="13.5" x14ac:dyDescent="0.25">
      <c r="A248" s="3">
        <f>TITRES_STAT!B251</f>
        <v>42367</v>
      </c>
      <c r="B248" s="6">
        <f>TITRES_STAT!D251</f>
        <v>0.98340000000000005</v>
      </c>
      <c r="C248" s="2">
        <f t="shared" si="27"/>
        <v>2.9500000000000082E-2</v>
      </c>
      <c r="D248" s="2">
        <f t="shared" si="28"/>
        <v>2.9500000000000082E-2</v>
      </c>
      <c r="E248" s="2">
        <f t="shared" si="29"/>
        <v>0</v>
      </c>
      <c r="F248" s="2">
        <f t="shared" si="34"/>
        <v>7.5374888507584604E-3</v>
      </c>
      <c r="G248" s="2">
        <f t="shared" si="34"/>
        <v>8.1744413461584901E-3</v>
      </c>
      <c r="H248" s="2">
        <f t="shared" si="31"/>
        <v>0.92207999685515385</v>
      </c>
      <c r="I248" s="2">
        <f t="shared" si="32"/>
        <v>47.973029133221914</v>
      </c>
    </row>
    <row r="249" spans="1:9" ht="13.5" x14ac:dyDescent="0.25">
      <c r="A249" s="3">
        <f>TITRES_STAT!B252</f>
        <v>42368</v>
      </c>
      <c r="B249" s="6">
        <f>TITRES_STAT!D252</f>
        <v>0.99319999999999997</v>
      </c>
      <c r="C249" s="2">
        <f t="shared" si="27"/>
        <v>9.7999999999999199E-3</v>
      </c>
      <c r="D249" s="2">
        <f t="shared" si="28"/>
        <v>9.7999999999999199E-3</v>
      </c>
      <c r="E249" s="2">
        <f t="shared" si="29"/>
        <v>0</v>
      </c>
      <c r="F249" s="2">
        <f t="shared" si="34"/>
        <v>7.6990967899899935E-3</v>
      </c>
      <c r="G249" s="2">
        <f t="shared" si="34"/>
        <v>7.5905526785757403E-3</v>
      </c>
      <c r="H249" s="2">
        <f t="shared" si="31"/>
        <v>1.014299895674345</v>
      </c>
      <c r="I249" s="2">
        <f t="shared" si="32"/>
        <v>50.354959450304627</v>
      </c>
    </row>
    <row r="250" spans="1:9" ht="13.5" x14ac:dyDescent="0.25">
      <c r="A250" s="3">
        <f>TITRES_STAT!B253</f>
        <v>42369</v>
      </c>
      <c r="B250" s="6">
        <f>TITRES_STAT!D253</f>
        <v>0.99819999999999998</v>
      </c>
      <c r="C250" s="2">
        <f t="shared" si="27"/>
        <v>5.0000000000000044E-3</v>
      </c>
      <c r="D250" s="2">
        <f t="shared" si="28"/>
        <v>5.0000000000000044E-3</v>
      </c>
      <c r="E250" s="2">
        <f t="shared" si="29"/>
        <v>0</v>
      </c>
      <c r="F250" s="2">
        <f t="shared" si="34"/>
        <v>7.5063041621335662E-3</v>
      </c>
      <c r="G250" s="2">
        <f t="shared" si="34"/>
        <v>7.0483703443917581E-3</v>
      </c>
      <c r="H250" s="2">
        <f t="shared" si="31"/>
        <v>1.0649701697508243</v>
      </c>
      <c r="I250" s="2">
        <f t="shared" si="32"/>
        <v>51.573150322037435</v>
      </c>
    </row>
    <row r="251" spans="1:9" ht="13.5" x14ac:dyDescent="0.25">
      <c r="A251" s="3">
        <f>TITRES_STAT!B254</f>
        <v>42373</v>
      </c>
      <c r="B251" s="6">
        <f>TITRES_STAT!D254</f>
        <v>0.99819999999999998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6.9701395791240258E-3</v>
      </c>
      <c r="G251" s="2">
        <f t="shared" si="34"/>
        <v>6.5449153197923464E-3</v>
      </c>
      <c r="H251" s="2">
        <f t="shared" si="31"/>
        <v>1.0649701697508243</v>
      </c>
      <c r="I251" s="2">
        <f t="shared" si="32"/>
        <v>51.573150322037435</v>
      </c>
    </row>
    <row r="252" spans="1:9" ht="13.5" x14ac:dyDescent="0.25">
      <c r="A252" s="3">
        <f>TITRES_STAT!B255</f>
        <v>42374</v>
      </c>
      <c r="B252" s="6">
        <f>TITRES_STAT!D255</f>
        <v>0.95389999999999997</v>
      </c>
      <c r="C252" s="2">
        <f t="shared" si="27"/>
        <v>-4.4300000000000006E-2</v>
      </c>
      <c r="D252" s="2">
        <f t="shared" si="28"/>
        <v>0</v>
      </c>
      <c r="E252" s="2">
        <f t="shared" si="29"/>
        <v>4.4300000000000006E-2</v>
      </c>
      <c r="F252" s="2">
        <f t="shared" si="34"/>
        <v>6.4722724663294528E-3</v>
      </c>
      <c r="G252" s="2">
        <f t="shared" si="34"/>
        <v>9.2417070826643216E-3</v>
      </c>
      <c r="H252" s="2">
        <f t="shared" si="31"/>
        <v>0.70033300216474081</v>
      </c>
      <c r="I252" s="2">
        <f t="shared" si="32"/>
        <v>41.187990897849282</v>
      </c>
    </row>
    <row r="253" spans="1:9" ht="13.5" x14ac:dyDescent="0.25">
      <c r="A253" s="3">
        <f>TITRES_STAT!B256</f>
        <v>42375</v>
      </c>
      <c r="B253" s="6">
        <f>TITRES_STAT!D256</f>
        <v>0.97850000000000004</v>
      </c>
      <c r="C253" s="2">
        <f t="shared" si="27"/>
        <v>2.4600000000000066E-2</v>
      </c>
      <c r="D253" s="2">
        <f t="shared" si="28"/>
        <v>2.4600000000000066E-2</v>
      </c>
      <c r="E253" s="2">
        <f t="shared" si="29"/>
        <v>0</v>
      </c>
      <c r="F253" s="2">
        <f t="shared" ref="F253:G268" si="35">((F252*13)+D253)/14</f>
        <v>7.7671101473059251E-3</v>
      </c>
      <c r="G253" s="2">
        <f t="shared" si="35"/>
        <v>8.5815851481882994E-3</v>
      </c>
      <c r="H253" s="2">
        <f t="shared" si="31"/>
        <v>0.90509037819728189</v>
      </c>
      <c r="I253" s="2">
        <f t="shared" si="32"/>
        <v>47.509051988060335</v>
      </c>
    </row>
    <row r="254" spans="1:9" ht="13.5" x14ac:dyDescent="0.25">
      <c r="A254" s="3">
        <f>TITRES_STAT!B257</f>
        <v>42376</v>
      </c>
      <c r="B254" s="6">
        <f>TITRES_STAT!D257</f>
        <v>0.95389999999999997</v>
      </c>
      <c r="C254" s="2">
        <f t="shared" si="27"/>
        <v>-2.4600000000000066E-2</v>
      </c>
      <c r="D254" s="2">
        <f t="shared" si="28"/>
        <v>0</v>
      </c>
      <c r="E254" s="2">
        <f t="shared" si="29"/>
        <v>2.4600000000000066E-2</v>
      </c>
      <c r="F254" s="2">
        <f t="shared" si="35"/>
        <v>7.2123165653555019E-3</v>
      </c>
      <c r="G254" s="2">
        <f t="shared" si="35"/>
        <v>9.7257576376034265E-3</v>
      </c>
      <c r="H254" s="2">
        <f t="shared" si="31"/>
        <v>0.74156860926391799</v>
      </c>
      <c r="I254" s="2">
        <f t="shared" si="32"/>
        <v>42.580499287785472</v>
      </c>
    </row>
    <row r="255" spans="1:9" ht="13.5" x14ac:dyDescent="0.25">
      <c r="A255" s="3">
        <f>TITRES_STAT!B258</f>
        <v>42377</v>
      </c>
      <c r="B255" s="6">
        <f>TITRES_STAT!D258</f>
        <v>1.0031000000000001</v>
      </c>
      <c r="C255" s="2">
        <f t="shared" si="27"/>
        <v>4.9200000000000133E-2</v>
      </c>
      <c r="D255" s="2">
        <f t="shared" si="28"/>
        <v>4.9200000000000133E-2</v>
      </c>
      <c r="E255" s="2">
        <f t="shared" si="29"/>
        <v>0</v>
      </c>
      <c r="F255" s="2">
        <f t="shared" si="35"/>
        <v>1.0211436810687261E-2</v>
      </c>
      <c r="G255" s="2">
        <f t="shared" si="35"/>
        <v>9.0310606634888962E-3</v>
      </c>
      <c r="H255" s="2">
        <f t="shared" si="31"/>
        <v>1.1307018290742341</v>
      </c>
      <c r="I255" s="2">
        <f t="shared" si="32"/>
        <v>53.06710745001385</v>
      </c>
    </row>
    <row r="256" spans="1:9" ht="13.5" x14ac:dyDescent="0.25">
      <c r="A256" s="3">
        <f>TITRES_STAT!B259</f>
        <v>42380</v>
      </c>
      <c r="B256" s="6">
        <f>TITRES_STAT!D259</f>
        <v>1.0178</v>
      </c>
      <c r="C256" s="2">
        <f t="shared" si="27"/>
        <v>1.4699999999999935E-2</v>
      </c>
      <c r="D256" s="2">
        <f t="shared" si="28"/>
        <v>1.4699999999999935E-2</v>
      </c>
      <c r="E256" s="2">
        <f t="shared" si="29"/>
        <v>0</v>
      </c>
      <c r="F256" s="2">
        <f t="shared" si="35"/>
        <v>1.0532048467066738E-2</v>
      </c>
      <c r="G256" s="2">
        <f t="shared" si="35"/>
        <v>8.3859849018111179E-3</v>
      </c>
      <c r="H256" s="2">
        <f t="shared" si="31"/>
        <v>1.2559107356360892</v>
      </c>
      <c r="I256" s="2">
        <f t="shared" si="32"/>
        <v>55.672004915653964</v>
      </c>
    </row>
    <row r="257" spans="1:9" ht="13.5" x14ac:dyDescent="0.25">
      <c r="A257" s="3">
        <f>TITRES_STAT!B260</f>
        <v>42381</v>
      </c>
      <c r="B257" s="6">
        <f>TITRES_STAT!D260</f>
        <v>1.0621</v>
      </c>
      <c r="C257" s="2">
        <f t="shared" si="27"/>
        <v>4.4300000000000006E-2</v>
      </c>
      <c r="D257" s="2">
        <f t="shared" si="28"/>
        <v>4.4300000000000006E-2</v>
      </c>
      <c r="E257" s="2">
        <f t="shared" si="29"/>
        <v>0</v>
      </c>
      <c r="F257" s="2">
        <f t="shared" si="35"/>
        <v>1.29440450051334E-2</v>
      </c>
      <c r="G257" s="2">
        <f t="shared" si="35"/>
        <v>7.7869859802531805E-3</v>
      </c>
      <c r="H257" s="2">
        <f t="shared" si="31"/>
        <v>1.662266381107899</v>
      </c>
      <c r="I257" s="2">
        <f t="shared" si="32"/>
        <v>62.438018708561714</v>
      </c>
    </row>
    <row r="258" spans="1:9" ht="13.5" x14ac:dyDescent="0.25">
      <c r="A258" s="3">
        <f>TITRES_STAT!B261</f>
        <v>42382</v>
      </c>
      <c r="B258" s="6">
        <f>TITRES_STAT!D261</f>
        <v>1.0817000000000001</v>
      </c>
      <c r="C258" s="2">
        <f t="shared" si="27"/>
        <v>1.9600000000000062E-2</v>
      </c>
      <c r="D258" s="2">
        <f t="shared" si="28"/>
        <v>1.9600000000000062E-2</v>
      </c>
      <c r="E258" s="2">
        <f t="shared" si="29"/>
        <v>0</v>
      </c>
      <c r="F258" s="2">
        <f t="shared" si="35"/>
        <v>1.341947036190959E-2</v>
      </c>
      <c r="G258" s="2">
        <f t="shared" si="35"/>
        <v>7.2307726959493822E-3</v>
      </c>
      <c r="H258" s="2">
        <f t="shared" si="31"/>
        <v>1.8558833095980274</v>
      </c>
      <c r="I258" s="2">
        <f t="shared" si="32"/>
        <v>64.984563737628605</v>
      </c>
    </row>
    <row r="259" spans="1:9" ht="13.5" x14ac:dyDescent="0.25">
      <c r="A259" s="3">
        <f>TITRES_STAT!B262</f>
        <v>42384</v>
      </c>
      <c r="B259" s="6">
        <f>TITRES_STAT!D262</f>
        <v>1.0867</v>
      </c>
      <c r="C259" s="2">
        <f t="shared" ref="C259:C322" si="36">B259-B258</f>
        <v>4.9999999999998934E-3</v>
      </c>
      <c r="D259" s="2">
        <f t="shared" ref="D259:D322" si="37">IF(C259&gt;0,C259,0)</f>
        <v>4.9999999999998934E-3</v>
      </c>
      <c r="E259" s="2">
        <f t="shared" ref="E259:E322" si="38">IF(C259&lt;0,-C259,0)</f>
        <v>0</v>
      </c>
      <c r="F259" s="2">
        <f t="shared" si="35"/>
        <v>1.2818079621773183E-2</v>
      </c>
      <c r="G259" s="2">
        <f t="shared" si="35"/>
        <v>6.714288931952998E-3</v>
      </c>
      <c r="H259" s="2">
        <f t="shared" si="31"/>
        <v>1.9090747734689404</v>
      </c>
      <c r="I259" s="2">
        <f t="shared" si="32"/>
        <v>65.624809333878176</v>
      </c>
    </row>
    <row r="260" spans="1:9" ht="13.5" x14ac:dyDescent="0.25">
      <c r="A260" s="3">
        <f>TITRES_STAT!B263</f>
        <v>42387</v>
      </c>
      <c r="B260" s="6">
        <f>TITRES_STAT!D263</f>
        <v>1.0719000000000001</v>
      </c>
      <c r="C260" s="2">
        <f t="shared" si="36"/>
        <v>-1.4799999999999924E-2</v>
      </c>
      <c r="D260" s="2">
        <f t="shared" si="37"/>
        <v>0</v>
      </c>
      <c r="E260" s="2">
        <f t="shared" si="38"/>
        <v>1.4799999999999924E-2</v>
      </c>
      <c r="F260" s="2">
        <f t="shared" si="35"/>
        <v>1.1902502505932241E-2</v>
      </c>
      <c r="G260" s="2">
        <f t="shared" si="35"/>
        <v>7.2918397225277777E-3</v>
      </c>
      <c r="H260" s="2">
        <f t="shared" si="31"/>
        <v>1.6323044607192954</v>
      </c>
      <c r="I260" s="2">
        <f t="shared" si="32"/>
        <v>62.010473525287303</v>
      </c>
    </row>
    <row r="261" spans="1:9" ht="13.5" x14ac:dyDescent="0.25">
      <c r="A261" s="3">
        <f>TITRES_STAT!B264</f>
        <v>42388</v>
      </c>
      <c r="B261" s="6">
        <f>TITRES_STAT!D264</f>
        <v>1.0768</v>
      </c>
      <c r="C261" s="2">
        <f t="shared" si="36"/>
        <v>4.8999999999999044E-3</v>
      </c>
      <c r="D261" s="2">
        <f t="shared" si="37"/>
        <v>4.8999999999999044E-3</v>
      </c>
      <c r="E261" s="2">
        <f t="shared" si="38"/>
        <v>0</v>
      </c>
      <c r="F261" s="2">
        <f t="shared" si="35"/>
        <v>1.1402323755508504E-2</v>
      </c>
      <c r="G261" s="2">
        <f t="shared" si="35"/>
        <v>6.7709940280615078E-3</v>
      </c>
      <c r="H261" s="2">
        <f t="shared" si="31"/>
        <v>1.6839955416077832</v>
      </c>
      <c r="I261" s="2">
        <f t="shared" si="32"/>
        <v>62.74211396785801</v>
      </c>
    </row>
    <row r="262" spans="1:9" ht="13.5" x14ac:dyDescent="0.25">
      <c r="A262" s="3">
        <f>TITRES_STAT!B265</f>
        <v>42389</v>
      </c>
      <c r="B262" s="6">
        <f>TITRES_STAT!D265</f>
        <v>1.0768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1.0587872058686469E-2</v>
      </c>
      <c r="G262" s="2">
        <f t="shared" si="35"/>
        <v>6.2873515974856851E-3</v>
      </c>
      <c r="H262" s="2">
        <f t="shared" si="31"/>
        <v>1.6839955416077834</v>
      </c>
      <c r="I262" s="2">
        <f t="shared" si="32"/>
        <v>62.74211396785801</v>
      </c>
    </row>
    <row r="263" spans="1:9" ht="13.5" x14ac:dyDescent="0.25">
      <c r="A263" s="3">
        <f>TITRES_STAT!B266</f>
        <v>42390</v>
      </c>
      <c r="B263" s="6">
        <f>TITRES_STAT!D266</f>
        <v>1.0719000000000001</v>
      </c>
      <c r="C263" s="2">
        <f t="shared" si="36"/>
        <v>-4.8999999999999044E-3</v>
      </c>
      <c r="D263" s="2">
        <f t="shared" si="37"/>
        <v>0</v>
      </c>
      <c r="E263" s="2">
        <f t="shared" si="38"/>
        <v>4.8999999999999044E-3</v>
      </c>
      <c r="F263" s="2">
        <f t="shared" si="35"/>
        <v>9.8315954830660059E-3</v>
      </c>
      <c r="G263" s="2">
        <f t="shared" si="35"/>
        <v>6.1882550548081287E-3</v>
      </c>
      <c r="H263" s="2">
        <f t="shared" si="31"/>
        <v>1.5887508507631869</v>
      </c>
      <c r="I263" s="2">
        <f t="shared" si="32"/>
        <v>61.371330898638199</v>
      </c>
    </row>
    <row r="264" spans="1:9" ht="13.5" x14ac:dyDescent="0.25">
      <c r="A264" s="3">
        <f>TITRES_STAT!B267</f>
        <v>42391</v>
      </c>
      <c r="B264" s="6">
        <f>TITRES_STAT!D267</f>
        <v>1.0915999999999999</v>
      </c>
      <c r="C264" s="2">
        <f t="shared" si="36"/>
        <v>1.9699999999999829E-2</v>
      </c>
      <c r="D264" s="2">
        <f t="shared" si="37"/>
        <v>1.9699999999999829E-2</v>
      </c>
      <c r="E264" s="2">
        <f t="shared" si="38"/>
        <v>0</v>
      </c>
      <c r="F264" s="2">
        <f t="shared" si="35"/>
        <v>1.0536481519989852E-2</v>
      </c>
      <c r="G264" s="2">
        <f t="shared" si="35"/>
        <v>5.746236836607548E-3</v>
      </c>
      <c r="H264" s="2">
        <f t="shared" si="31"/>
        <v>1.833631613104614</v>
      </c>
      <c r="I264" s="2">
        <f t="shared" si="32"/>
        <v>64.709597557589035</v>
      </c>
    </row>
    <row r="265" spans="1:9" ht="13.5" x14ac:dyDescent="0.25">
      <c r="A265" s="3">
        <f>TITRES_STAT!B268</f>
        <v>42394</v>
      </c>
      <c r="B265" s="6">
        <f>TITRES_STAT!D268</f>
        <v>1.0915999999999999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9.7838756971334335E-3</v>
      </c>
      <c r="G265" s="2">
        <f t="shared" si="35"/>
        <v>5.3357913482784377E-3</v>
      </c>
      <c r="H265" s="2">
        <f t="shared" si="31"/>
        <v>1.8336316131046138</v>
      </c>
      <c r="I265" s="2">
        <f t="shared" si="32"/>
        <v>64.709597557589035</v>
      </c>
    </row>
    <row r="266" spans="1:9" ht="13.5" x14ac:dyDescent="0.25">
      <c r="A266" s="3">
        <f>TITRES_STAT!B269</f>
        <v>42395</v>
      </c>
      <c r="B266" s="6">
        <f>TITRES_STAT!D269</f>
        <v>1.0817000000000001</v>
      </c>
      <c r="C266" s="2">
        <f t="shared" si="36"/>
        <v>-9.8999999999997979E-3</v>
      </c>
      <c r="D266" s="2">
        <f t="shared" si="37"/>
        <v>0</v>
      </c>
      <c r="E266" s="2">
        <f t="shared" si="38"/>
        <v>9.8999999999997979E-3</v>
      </c>
      <c r="F266" s="2">
        <f t="shared" si="35"/>
        <v>9.0850274330524748E-3</v>
      </c>
      <c r="G266" s="2">
        <f t="shared" si="35"/>
        <v>5.6618062519728212E-3</v>
      </c>
      <c r="H266" s="2">
        <f t="shared" si="31"/>
        <v>1.6046164472489417</v>
      </c>
      <c r="I266" s="2">
        <f t="shared" si="32"/>
        <v>61.606631139251853</v>
      </c>
    </row>
    <row r="267" spans="1:9" ht="13.5" x14ac:dyDescent="0.25">
      <c r="A267" s="3">
        <f>TITRES_STAT!B270</f>
        <v>42396</v>
      </c>
      <c r="B267" s="6">
        <f>TITRES_STAT!D270</f>
        <v>1.0915999999999999</v>
      </c>
      <c r="C267" s="2">
        <f t="shared" si="36"/>
        <v>9.8999999999997979E-3</v>
      </c>
      <c r="D267" s="2">
        <f t="shared" si="37"/>
        <v>9.8999999999997979E-3</v>
      </c>
      <c r="E267" s="2">
        <f t="shared" si="38"/>
        <v>0</v>
      </c>
      <c r="F267" s="2">
        <f t="shared" si="35"/>
        <v>9.1432397592629989E-3</v>
      </c>
      <c r="G267" s="2">
        <f t="shared" si="35"/>
        <v>5.257391519689048E-3</v>
      </c>
      <c r="H267" s="2">
        <f t="shared" si="31"/>
        <v>1.739120954758907</v>
      </c>
      <c r="I267" s="2">
        <f t="shared" si="32"/>
        <v>63.491937139080505</v>
      </c>
    </row>
    <row r="268" spans="1:9" ht="13.5" x14ac:dyDescent="0.25">
      <c r="A268" s="3">
        <f>TITRES_STAT!B271</f>
        <v>42397</v>
      </c>
      <c r="B268" s="6">
        <f>TITRES_STAT!D271</f>
        <v>1.0867</v>
      </c>
      <c r="C268" s="2">
        <f t="shared" si="36"/>
        <v>-4.8999999999999044E-3</v>
      </c>
      <c r="D268" s="2">
        <f t="shared" si="37"/>
        <v>0</v>
      </c>
      <c r="E268" s="2">
        <f t="shared" si="38"/>
        <v>4.8999999999999044E-3</v>
      </c>
      <c r="F268" s="2">
        <f t="shared" si="35"/>
        <v>8.4901512050299284E-3</v>
      </c>
      <c r="G268" s="2">
        <f t="shared" si="35"/>
        <v>5.231863553996967E-3</v>
      </c>
      <c r="H268" s="2">
        <f t="shared" si="31"/>
        <v>1.6227776426898097</v>
      </c>
      <c r="I268" s="2">
        <f t="shared" si="32"/>
        <v>61.87248267930017</v>
      </c>
    </row>
    <row r="269" spans="1:9" ht="13.5" x14ac:dyDescent="0.25">
      <c r="A269" s="3">
        <f>TITRES_STAT!B272</f>
        <v>42398</v>
      </c>
      <c r="B269" s="6">
        <f>TITRES_STAT!D272</f>
        <v>1.0915999999999999</v>
      </c>
      <c r="C269" s="2">
        <f t="shared" si="36"/>
        <v>4.8999999999999044E-3</v>
      </c>
      <c r="D269" s="2">
        <f t="shared" si="37"/>
        <v>4.8999999999999044E-3</v>
      </c>
      <c r="E269" s="2">
        <f t="shared" si="38"/>
        <v>0</v>
      </c>
      <c r="F269" s="2">
        <f t="shared" ref="F269:G284" si="39">((F268*13)+D269)/14</f>
        <v>8.2337118332420686E-3</v>
      </c>
      <c r="G269" s="2">
        <f t="shared" si="39"/>
        <v>4.8581590144257548E-3</v>
      </c>
      <c r="H269" s="2">
        <f t="shared" si="31"/>
        <v>1.6948213940286827</v>
      </c>
      <c r="I269" s="2">
        <f t="shared" si="32"/>
        <v>62.891789332834861</v>
      </c>
    </row>
    <row r="270" spans="1:9" ht="13.5" x14ac:dyDescent="0.25">
      <c r="A270" s="3">
        <f>TITRES_STAT!B273</f>
        <v>42401</v>
      </c>
      <c r="B270" s="6">
        <f>TITRES_STAT!D273</f>
        <v>1.0817000000000001</v>
      </c>
      <c r="C270" s="2">
        <f t="shared" si="36"/>
        <v>-9.8999999999997979E-3</v>
      </c>
      <c r="D270" s="2">
        <f t="shared" si="37"/>
        <v>0</v>
      </c>
      <c r="E270" s="2">
        <f t="shared" si="38"/>
        <v>9.8999999999997979E-3</v>
      </c>
      <c r="F270" s="2">
        <f t="shared" si="39"/>
        <v>7.645589559439064E-3</v>
      </c>
      <c r="G270" s="2">
        <f t="shared" si="39"/>
        <v>5.2182905133953293E-3</v>
      </c>
      <c r="H270" s="2">
        <f t="shared" si="31"/>
        <v>1.465152148929399</v>
      </c>
      <c r="I270" s="2">
        <f t="shared" si="32"/>
        <v>59.434552531197966</v>
      </c>
    </row>
    <row r="271" spans="1:9" ht="13.5" x14ac:dyDescent="0.25">
      <c r="A271" s="3">
        <f>TITRES_STAT!B274</f>
        <v>42402</v>
      </c>
      <c r="B271" s="6">
        <f>TITRES_STAT!D274</f>
        <v>1.0522</v>
      </c>
      <c r="C271" s="2">
        <f t="shared" si="36"/>
        <v>-2.9500000000000082E-2</v>
      </c>
      <c r="D271" s="2">
        <f t="shared" si="37"/>
        <v>0</v>
      </c>
      <c r="E271" s="2">
        <f t="shared" si="38"/>
        <v>2.9500000000000082E-2</v>
      </c>
      <c r="F271" s="2">
        <f t="shared" si="39"/>
        <v>7.0994760194791314E-3</v>
      </c>
      <c r="G271" s="2">
        <f t="shared" si="39"/>
        <v>6.9526983338670965E-3</v>
      </c>
      <c r="H271" s="2">
        <f t="shared" si="31"/>
        <v>1.021110895160958</v>
      </c>
      <c r="I271" s="2">
        <f t="shared" si="32"/>
        <v>50.522259694198439</v>
      </c>
    </row>
    <row r="272" spans="1:9" ht="13.5" x14ac:dyDescent="0.25">
      <c r="A272" s="3">
        <f>TITRES_STAT!B275</f>
        <v>42403</v>
      </c>
      <c r="B272" s="6">
        <f>TITRES_STAT!D275</f>
        <v>1.0817000000000001</v>
      </c>
      <c r="C272" s="2">
        <f t="shared" si="36"/>
        <v>2.9500000000000082E-2</v>
      </c>
      <c r="D272" s="2">
        <f t="shared" si="37"/>
        <v>2.9500000000000082E-2</v>
      </c>
      <c r="E272" s="2">
        <f t="shared" si="38"/>
        <v>0</v>
      </c>
      <c r="F272" s="2">
        <f t="shared" si="39"/>
        <v>8.6995134466591999E-3</v>
      </c>
      <c r="G272" s="2">
        <f t="shared" si="39"/>
        <v>6.4560770243051605E-3</v>
      </c>
      <c r="H272" s="2">
        <f t="shared" si="31"/>
        <v>1.3474922021388818</v>
      </c>
      <c r="I272" s="2">
        <f t="shared" si="32"/>
        <v>57.401349444787705</v>
      </c>
    </row>
    <row r="273" spans="1:9" ht="13.5" x14ac:dyDescent="0.25">
      <c r="A273" s="3">
        <f>TITRES_STAT!B276</f>
        <v>42404</v>
      </c>
      <c r="B273" s="6">
        <f>TITRES_STAT!D276</f>
        <v>1.0424</v>
      </c>
      <c r="C273" s="2">
        <f t="shared" si="36"/>
        <v>-3.9300000000000113E-2</v>
      </c>
      <c r="D273" s="2">
        <f t="shared" si="37"/>
        <v>0</v>
      </c>
      <c r="E273" s="2">
        <f t="shared" si="38"/>
        <v>3.9300000000000113E-2</v>
      </c>
      <c r="F273" s="2">
        <f t="shared" si="39"/>
        <v>8.0781196290406858E-3</v>
      </c>
      <c r="G273" s="2">
        <f t="shared" si="39"/>
        <v>8.8020715225690851E-3</v>
      </c>
      <c r="H273" s="2">
        <f t="shared" ref="H273:H336" si="40">F273/G273</f>
        <v>0.91775210055131462</v>
      </c>
      <c r="I273" s="2">
        <f t="shared" ref="I273:I336" si="41">IF(G273=0,100,100-(100/(1+H273)))</f>
        <v>47.855617015748777</v>
      </c>
    </row>
    <row r="274" spans="1:9" ht="13.5" x14ac:dyDescent="0.25">
      <c r="A274" s="3">
        <f>TITRES_STAT!B277</f>
        <v>42405</v>
      </c>
      <c r="B274" s="6">
        <f>TITRES_STAT!D277</f>
        <v>1.0621</v>
      </c>
      <c r="C274" s="2">
        <f t="shared" si="36"/>
        <v>1.9700000000000051E-2</v>
      </c>
      <c r="D274" s="2">
        <f t="shared" si="37"/>
        <v>1.9700000000000051E-2</v>
      </c>
      <c r="E274" s="2">
        <f t="shared" si="38"/>
        <v>0</v>
      </c>
      <c r="F274" s="2">
        <f t="shared" si="39"/>
        <v>8.908253941252069E-3</v>
      </c>
      <c r="G274" s="2">
        <f t="shared" si="39"/>
        <v>8.1733521280998641E-3</v>
      </c>
      <c r="H274" s="2">
        <f t="shared" si="40"/>
        <v>1.0899143707054568</v>
      </c>
      <c r="I274" s="2">
        <f t="shared" si="41"/>
        <v>52.151149634783984</v>
      </c>
    </row>
    <row r="275" spans="1:9" ht="13.5" x14ac:dyDescent="0.25">
      <c r="A275" s="3">
        <f>TITRES_STAT!B278</f>
        <v>42408</v>
      </c>
      <c r="B275" s="6">
        <f>TITRES_STAT!D278</f>
        <v>1.0719000000000001</v>
      </c>
      <c r="C275" s="2">
        <f t="shared" si="36"/>
        <v>9.8000000000000309E-3</v>
      </c>
      <c r="D275" s="2">
        <f t="shared" si="37"/>
        <v>9.8000000000000309E-3</v>
      </c>
      <c r="E275" s="2">
        <f t="shared" si="38"/>
        <v>0</v>
      </c>
      <c r="F275" s="2">
        <f t="shared" si="39"/>
        <v>8.971950088305496E-3</v>
      </c>
      <c r="G275" s="2">
        <f t="shared" si="39"/>
        <v>7.589541261807017E-3</v>
      </c>
      <c r="H275" s="2">
        <f t="shared" si="40"/>
        <v>1.1821465591675744</v>
      </c>
      <c r="I275" s="2">
        <f t="shared" si="41"/>
        <v>54.173563833335237</v>
      </c>
    </row>
    <row r="276" spans="1:9" ht="13.5" x14ac:dyDescent="0.25">
      <c r="A276" s="3">
        <f>TITRES_STAT!B279</f>
        <v>42409</v>
      </c>
      <c r="B276" s="6">
        <f>TITRES_STAT!D279</f>
        <v>1.0669999999999999</v>
      </c>
      <c r="C276" s="2">
        <f t="shared" si="36"/>
        <v>-4.9000000000001265E-3</v>
      </c>
      <c r="D276" s="2">
        <f t="shared" si="37"/>
        <v>0</v>
      </c>
      <c r="E276" s="2">
        <f t="shared" si="38"/>
        <v>4.9000000000001265E-3</v>
      </c>
      <c r="F276" s="2">
        <f t="shared" si="39"/>
        <v>8.3310965105693902E-3</v>
      </c>
      <c r="G276" s="2">
        <f t="shared" si="39"/>
        <v>7.3974311716779534E-3</v>
      </c>
      <c r="H276" s="2">
        <f t="shared" si="40"/>
        <v>1.1262148058188224</v>
      </c>
      <c r="I276" s="2">
        <f t="shared" si="41"/>
        <v>52.968063374251031</v>
      </c>
    </row>
    <row r="277" spans="1:9" ht="13.5" x14ac:dyDescent="0.25">
      <c r="A277" s="3">
        <f>TITRES_STAT!B280</f>
        <v>42410</v>
      </c>
      <c r="B277" s="6">
        <f>TITRES_STAT!D280</f>
        <v>1.0669999999999999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7.7360181883858624E-3</v>
      </c>
      <c r="G277" s="2">
        <f t="shared" si="39"/>
        <v>6.8690432308438137E-3</v>
      </c>
      <c r="H277" s="2">
        <f t="shared" si="40"/>
        <v>1.1262148058188224</v>
      </c>
      <c r="I277" s="2">
        <f t="shared" si="41"/>
        <v>52.968063374251031</v>
      </c>
    </row>
    <row r="278" spans="1:9" ht="13.5" x14ac:dyDescent="0.25">
      <c r="A278" s="3">
        <f>TITRES_STAT!B281</f>
        <v>42411</v>
      </c>
      <c r="B278" s="6">
        <f>TITRES_STAT!D281</f>
        <v>1.0571999999999999</v>
      </c>
      <c r="C278" s="2">
        <f t="shared" si="36"/>
        <v>-9.8000000000000309E-3</v>
      </c>
      <c r="D278" s="2">
        <f t="shared" si="37"/>
        <v>0</v>
      </c>
      <c r="E278" s="2">
        <f t="shared" si="38"/>
        <v>9.8000000000000309E-3</v>
      </c>
      <c r="F278" s="2">
        <f t="shared" si="39"/>
        <v>7.1834454606440144E-3</v>
      </c>
      <c r="G278" s="2">
        <f t="shared" si="39"/>
        <v>7.0783972857835437E-3</v>
      </c>
      <c r="H278" s="2">
        <f t="shared" si="40"/>
        <v>1.0148406723470371</v>
      </c>
      <c r="I278" s="2">
        <f t="shared" si="41"/>
        <v>50.368284017459047</v>
      </c>
    </row>
    <row r="279" spans="1:9" ht="13.5" x14ac:dyDescent="0.25">
      <c r="A279" s="3">
        <f>TITRES_STAT!B282</f>
        <v>42412</v>
      </c>
      <c r="B279" s="6">
        <f>TITRES_STAT!D282</f>
        <v>1.0719000000000001</v>
      </c>
      <c r="C279" s="2">
        <f t="shared" si="36"/>
        <v>1.4700000000000157E-2</v>
      </c>
      <c r="D279" s="2">
        <f t="shared" si="37"/>
        <v>1.4700000000000157E-2</v>
      </c>
      <c r="E279" s="2">
        <f t="shared" si="38"/>
        <v>0</v>
      </c>
      <c r="F279" s="2">
        <f t="shared" si="39"/>
        <v>7.7203422134551674E-3</v>
      </c>
      <c r="G279" s="2">
        <f t="shared" si="39"/>
        <v>6.5727974796561473E-3</v>
      </c>
      <c r="H279" s="2">
        <f t="shared" si="40"/>
        <v>1.1745900033206338</v>
      </c>
      <c r="I279" s="2">
        <f t="shared" si="41"/>
        <v>54.014320010991312</v>
      </c>
    </row>
    <row r="280" spans="1:9" ht="13.5" x14ac:dyDescent="0.25">
      <c r="A280" s="3">
        <f>TITRES_STAT!B283</f>
        <v>42415</v>
      </c>
      <c r="B280" s="6">
        <f>TITRES_STAT!D283</f>
        <v>1.0719000000000001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7.1688891982083702E-3</v>
      </c>
      <c r="G280" s="2">
        <f t="shared" si="39"/>
        <v>6.1033119453949933E-3</v>
      </c>
      <c r="H280" s="2">
        <f t="shared" si="40"/>
        <v>1.174590003320634</v>
      </c>
      <c r="I280" s="2">
        <f t="shared" si="41"/>
        <v>54.014320010991312</v>
      </c>
    </row>
    <row r="281" spans="1:9" ht="13.5" x14ac:dyDescent="0.25">
      <c r="A281" s="3">
        <f>TITRES_STAT!B284</f>
        <v>42416</v>
      </c>
      <c r="B281" s="6">
        <f>TITRES_STAT!D284</f>
        <v>1.0915999999999999</v>
      </c>
      <c r="C281" s="2">
        <f t="shared" si="36"/>
        <v>1.9699999999999829E-2</v>
      </c>
      <c r="D281" s="2">
        <f t="shared" si="37"/>
        <v>1.9699999999999829E-2</v>
      </c>
      <c r="E281" s="2">
        <f t="shared" si="38"/>
        <v>0</v>
      </c>
      <c r="F281" s="2">
        <f t="shared" si="39"/>
        <v>8.0639685411934749E-3</v>
      </c>
      <c r="G281" s="2">
        <f t="shared" si="39"/>
        <v>5.6673610921524941E-3</v>
      </c>
      <c r="H281" s="2">
        <f t="shared" si="40"/>
        <v>1.4228789043210119</v>
      </c>
      <c r="I281" s="2">
        <f t="shared" si="41"/>
        <v>58.726785799464444</v>
      </c>
    </row>
    <row r="282" spans="1:9" ht="13.5" x14ac:dyDescent="0.25">
      <c r="A282" s="3">
        <f>TITRES_STAT!B285</f>
        <v>42417</v>
      </c>
      <c r="B282" s="6">
        <f>TITRES_STAT!D285</f>
        <v>1.0915999999999999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7.4879707882510842E-3</v>
      </c>
      <c r="G282" s="2">
        <f t="shared" si="39"/>
        <v>5.2625495855701731E-3</v>
      </c>
      <c r="H282" s="2">
        <f t="shared" si="40"/>
        <v>1.4228789043210122</v>
      </c>
      <c r="I282" s="2">
        <f t="shared" si="41"/>
        <v>58.726785799464459</v>
      </c>
    </row>
    <row r="283" spans="1:9" ht="13.5" x14ac:dyDescent="0.25">
      <c r="A283" s="3">
        <f>TITRES_STAT!B286</f>
        <v>42418</v>
      </c>
      <c r="B283" s="6">
        <f>TITRES_STAT!D286</f>
        <v>1.0915999999999999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6.9531157319474351E-3</v>
      </c>
      <c r="G283" s="2">
        <f t="shared" si="39"/>
        <v>4.8866531866008757E-3</v>
      </c>
      <c r="H283" s="2">
        <f t="shared" si="40"/>
        <v>1.4228789043210119</v>
      </c>
      <c r="I283" s="2">
        <f t="shared" si="41"/>
        <v>58.726785799464444</v>
      </c>
    </row>
    <row r="284" spans="1:9" ht="13.5" x14ac:dyDescent="0.25">
      <c r="A284" s="3">
        <f>TITRES_STAT!B287</f>
        <v>42419</v>
      </c>
      <c r="B284" s="6">
        <f>TITRES_STAT!D287</f>
        <v>1.0817000000000001</v>
      </c>
      <c r="C284" s="2">
        <f t="shared" si="36"/>
        <v>-9.8999999999997979E-3</v>
      </c>
      <c r="D284" s="2">
        <f t="shared" si="37"/>
        <v>0</v>
      </c>
      <c r="E284" s="2">
        <f t="shared" si="38"/>
        <v>9.8999999999997979E-3</v>
      </c>
      <c r="F284" s="2">
        <f t="shared" si="39"/>
        <v>6.4564646082369047E-3</v>
      </c>
      <c r="G284" s="2">
        <f t="shared" si="39"/>
        <v>5.2447493875579423E-3</v>
      </c>
      <c r="H284" s="2">
        <f t="shared" si="40"/>
        <v>1.2310339600884459</v>
      </c>
      <c r="I284" s="2">
        <f t="shared" si="41"/>
        <v>55.177732930593471</v>
      </c>
    </row>
    <row r="285" spans="1:9" ht="13.5" x14ac:dyDescent="0.25">
      <c r="A285" s="3">
        <f>TITRES_STAT!B288</f>
        <v>42422</v>
      </c>
      <c r="B285" s="6">
        <f>TITRES_STAT!D288</f>
        <v>1.0817000000000001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5.9952885647914112E-3</v>
      </c>
      <c r="G285" s="2">
        <f t="shared" si="42"/>
        <v>4.8701244313038034E-3</v>
      </c>
      <c r="H285" s="2">
        <f t="shared" si="40"/>
        <v>1.2310339600884459</v>
      </c>
      <c r="I285" s="2">
        <f t="shared" si="41"/>
        <v>55.177732930593471</v>
      </c>
    </row>
    <row r="286" spans="1:9" ht="13.5" x14ac:dyDescent="0.25">
      <c r="A286" s="3">
        <f>TITRES_STAT!B289</f>
        <v>42423</v>
      </c>
      <c r="B286" s="6">
        <f>TITRES_STAT!D289</f>
        <v>1.0915999999999999</v>
      </c>
      <c r="C286" s="2">
        <f t="shared" si="36"/>
        <v>9.8999999999997979E-3</v>
      </c>
      <c r="D286" s="2">
        <f t="shared" si="37"/>
        <v>9.8999999999997979E-3</v>
      </c>
      <c r="E286" s="2">
        <f t="shared" si="38"/>
        <v>0</v>
      </c>
      <c r="F286" s="2">
        <f t="shared" si="42"/>
        <v>6.2741965244491535E-3</v>
      </c>
      <c r="G286" s="2">
        <f t="shared" si="42"/>
        <v>4.522258400496389E-3</v>
      </c>
      <c r="H286" s="2">
        <f t="shared" si="40"/>
        <v>1.3874033654866917</v>
      </c>
      <c r="I286" s="2">
        <f t="shared" si="41"/>
        <v>58.113487881586281</v>
      </c>
    </row>
    <row r="287" spans="1:9" ht="13.5" x14ac:dyDescent="0.25">
      <c r="A287" s="3">
        <f>TITRES_STAT!B290</f>
        <v>42424</v>
      </c>
      <c r="B287" s="6">
        <f>TITRES_STAT!D290</f>
        <v>1.0768</v>
      </c>
      <c r="C287" s="2">
        <f t="shared" si="36"/>
        <v>-1.4799999999999924E-2</v>
      </c>
      <c r="D287" s="2">
        <f t="shared" si="37"/>
        <v>0</v>
      </c>
      <c r="E287" s="2">
        <f t="shared" si="38"/>
        <v>1.4799999999999924E-2</v>
      </c>
      <c r="F287" s="2">
        <f t="shared" si="42"/>
        <v>5.8260396298456434E-3</v>
      </c>
      <c r="G287" s="2">
        <f t="shared" si="42"/>
        <v>5.256382800460928E-3</v>
      </c>
      <c r="H287" s="2">
        <f t="shared" si="40"/>
        <v>1.1083743043476137</v>
      </c>
      <c r="I287" s="2">
        <f t="shared" si="41"/>
        <v>52.570091660767694</v>
      </c>
    </row>
    <row r="288" spans="1:9" ht="13.5" x14ac:dyDescent="0.25">
      <c r="A288" s="3">
        <f>TITRES_STAT!B291</f>
        <v>42425</v>
      </c>
      <c r="B288" s="6">
        <f>TITRES_STAT!D291</f>
        <v>1.0719000000000001</v>
      </c>
      <c r="C288" s="2">
        <f t="shared" si="36"/>
        <v>-4.8999999999999044E-3</v>
      </c>
      <c r="D288" s="2">
        <f t="shared" si="37"/>
        <v>0</v>
      </c>
      <c r="E288" s="2">
        <f t="shared" si="38"/>
        <v>4.8999999999999044E-3</v>
      </c>
      <c r="F288" s="2">
        <f t="shared" si="42"/>
        <v>5.4098939419995259E-3</v>
      </c>
      <c r="G288" s="2">
        <f t="shared" si="42"/>
        <v>5.2309268861422831E-3</v>
      </c>
      <c r="H288" s="2">
        <f t="shared" si="40"/>
        <v>1.0342132589028075</v>
      </c>
      <c r="I288" s="2">
        <f t="shared" si="41"/>
        <v>50.840945725652702</v>
      </c>
    </row>
    <row r="289" spans="1:9" ht="13.5" x14ac:dyDescent="0.25">
      <c r="A289" s="3">
        <f>TITRES_STAT!B292</f>
        <v>42426</v>
      </c>
      <c r="B289" s="6">
        <f>TITRES_STAT!D292</f>
        <v>1.0719000000000001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5.0234729461424172E-3</v>
      </c>
      <c r="G289" s="2">
        <f t="shared" si="42"/>
        <v>4.8572892514178343E-3</v>
      </c>
      <c r="H289" s="2">
        <f t="shared" si="40"/>
        <v>1.0342132589028077</v>
      </c>
      <c r="I289" s="2">
        <f t="shared" si="41"/>
        <v>50.840945725652716</v>
      </c>
    </row>
    <row r="290" spans="1:9" ht="13.5" x14ac:dyDescent="0.25">
      <c r="A290" s="3">
        <f>TITRES_STAT!B293</f>
        <v>42429</v>
      </c>
      <c r="B290" s="6">
        <f>TITRES_STAT!D293</f>
        <v>1.0915999999999999</v>
      </c>
      <c r="C290" s="2">
        <f t="shared" si="36"/>
        <v>1.9699999999999829E-2</v>
      </c>
      <c r="D290" s="2">
        <f t="shared" si="37"/>
        <v>1.9699999999999829E-2</v>
      </c>
      <c r="E290" s="2">
        <f t="shared" si="38"/>
        <v>0</v>
      </c>
      <c r="F290" s="2">
        <f t="shared" si="42"/>
        <v>6.0717963071322328E-3</v>
      </c>
      <c r="G290" s="2">
        <f t="shared" si="42"/>
        <v>4.5103400191737033E-3</v>
      </c>
      <c r="H290" s="2">
        <f t="shared" si="40"/>
        <v>1.3461948060059092</v>
      </c>
      <c r="I290" s="2">
        <f t="shared" si="41"/>
        <v>57.377793291496985</v>
      </c>
    </row>
    <row r="291" spans="1:9" ht="13.5" x14ac:dyDescent="0.25">
      <c r="A291" s="3">
        <f>TITRES_STAT!B294</f>
        <v>42430</v>
      </c>
      <c r="B291" s="6">
        <f>TITRES_STAT!D294</f>
        <v>1.0768</v>
      </c>
      <c r="C291" s="2">
        <f t="shared" si="36"/>
        <v>-1.4799999999999924E-2</v>
      </c>
      <c r="D291" s="2">
        <f t="shared" si="37"/>
        <v>0</v>
      </c>
      <c r="E291" s="2">
        <f t="shared" si="38"/>
        <v>1.4799999999999924E-2</v>
      </c>
      <c r="F291" s="2">
        <f t="shared" si="42"/>
        <v>5.6380965709085023E-3</v>
      </c>
      <c r="G291" s="2">
        <f t="shared" si="42"/>
        <v>5.2453157320898613E-3</v>
      </c>
      <c r="H291" s="2">
        <f t="shared" si="40"/>
        <v>1.0748822108868836</v>
      </c>
      <c r="I291" s="2">
        <f t="shared" si="41"/>
        <v>51.804493057340252</v>
      </c>
    </row>
    <row r="292" spans="1:9" ht="13.5" x14ac:dyDescent="0.25">
      <c r="A292" s="3">
        <f>TITRES_STAT!B295</f>
        <v>42431</v>
      </c>
      <c r="B292" s="6">
        <f>TITRES_STAT!D295</f>
        <v>1.1259999999999999</v>
      </c>
      <c r="C292" s="2">
        <f t="shared" si="36"/>
        <v>4.919999999999991E-2</v>
      </c>
      <c r="D292" s="2">
        <f t="shared" si="37"/>
        <v>4.919999999999991E-2</v>
      </c>
      <c r="E292" s="2">
        <f t="shared" si="38"/>
        <v>0</v>
      </c>
      <c r="F292" s="2">
        <f t="shared" si="42"/>
        <v>8.7496611015578894E-3</v>
      </c>
      <c r="G292" s="2">
        <f t="shared" si="42"/>
        <v>4.8706503226548714E-3</v>
      </c>
      <c r="H292" s="2">
        <f t="shared" si="40"/>
        <v>1.7964051044396603</v>
      </c>
      <c r="I292" s="2">
        <f t="shared" si="41"/>
        <v>64.239802079735568</v>
      </c>
    </row>
    <row r="293" spans="1:9" ht="13.5" x14ac:dyDescent="0.25">
      <c r="A293" s="3">
        <f>TITRES_STAT!B296</f>
        <v>42432</v>
      </c>
      <c r="B293" s="6">
        <f>TITRES_STAT!D296</f>
        <v>1.1555</v>
      </c>
      <c r="C293" s="2">
        <f t="shared" si="36"/>
        <v>2.9500000000000082E-2</v>
      </c>
      <c r="D293" s="2">
        <f t="shared" si="37"/>
        <v>2.9500000000000082E-2</v>
      </c>
      <c r="E293" s="2">
        <f t="shared" si="38"/>
        <v>0</v>
      </c>
      <c r="F293" s="2">
        <f t="shared" si="42"/>
        <v>1.0231828165732331E-2</v>
      </c>
      <c r="G293" s="2">
        <f t="shared" si="42"/>
        <v>4.5227467281795239E-3</v>
      </c>
      <c r="H293" s="2">
        <f t="shared" si="40"/>
        <v>2.2623040335161111</v>
      </c>
      <c r="I293" s="2">
        <f t="shared" si="41"/>
        <v>69.346817778899663</v>
      </c>
    </row>
    <row r="294" spans="1:9" ht="13.5" x14ac:dyDescent="0.25">
      <c r="A294" s="3">
        <f>TITRES_STAT!B297</f>
        <v>42433</v>
      </c>
      <c r="B294" s="6">
        <f>TITRES_STAT!D297</f>
        <v>1.1850000000000001</v>
      </c>
      <c r="C294" s="2">
        <f t="shared" si="36"/>
        <v>2.9500000000000082E-2</v>
      </c>
      <c r="D294" s="2">
        <f t="shared" si="37"/>
        <v>2.9500000000000082E-2</v>
      </c>
      <c r="E294" s="2">
        <f t="shared" si="38"/>
        <v>0</v>
      </c>
      <c r="F294" s="2">
        <f t="shared" si="42"/>
        <v>1.1608126153894312E-2</v>
      </c>
      <c r="G294" s="2">
        <f t="shared" si="42"/>
        <v>4.1996933904524152E-3</v>
      </c>
      <c r="H294" s="2">
        <f t="shared" si="40"/>
        <v>2.7640413417522889</v>
      </c>
      <c r="I294" s="2">
        <f t="shared" si="41"/>
        <v>73.43281039696376</v>
      </c>
    </row>
    <row r="295" spans="1:9" ht="13.5" x14ac:dyDescent="0.25">
      <c r="A295" s="3">
        <f>TITRES_STAT!B298</f>
        <v>42436</v>
      </c>
      <c r="B295" s="6">
        <f>TITRES_STAT!D298</f>
        <v>1.1850000000000001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1.0778974285759005E-2</v>
      </c>
      <c r="G295" s="2">
        <f t="shared" si="42"/>
        <v>3.8997152911343855E-3</v>
      </c>
      <c r="H295" s="2">
        <f t="shared" si="40"/>
        <v>2.7640413417522889</v>
      </c>
      <c r="I295" s="2">
        <f t="shared" si="41"/>
        <v>73.43281039696376</v>
      </c>
    </row>
    <row r="296" spans="1:9" ht="13.5" x14ac:dyDescent="0.25">
      <c r="A296" s="3">
        <f>TITRES_STAT!B299</f>
        <v>42437</v>
      </c>
      <c r="B296" s="6">
        <f>TITRES_STAT!D299</f>
        <v>1.1506000000000001</v>
      </c>
      <c r="C296" s="2">
        <f t="shared" si="36"/>
        <v>-3.4399999999999986E-2</v>
      </c>
      <c r="D296" s="2">
        <f t="shared" si="37"/>
        <v>0</v>
      </c>
      <c r="E296" s="2">
        <f t="shared" si="38"/>
        <v>3.4399999999999986E-2</v>
      </c>
      <c r="F296" s="2">
        <f t="shared" si="42"/>
        <v>1.0009047551061934E-2</v>
      </c>
      <c r="G296" s="2">
        <f t="shared" si="42"/>
        <v>6.0783070560533571E-3</v>
      </c>
      <c r="H296" s="2">
        <f t="shared" si="40"/>
        <v>1.646683436483185</v>
      </c>
      <c r="I296" s="2">
        <f t="shared" si="41"/>
        <v>62.216864086746881</v>
      </c>
    </row>
    <row r="297" spans="1:9" ht="13.5" x14ac:dyDescent="0.25">
      <c r="A297" s="3">
        <f>TITRES_STAT!B300</f>
        <v>42438</v>
      </c>
      <c r="B297" s="6">
        <f>TITRES_STAT!D300</f>
        <v>1.1752</v>
      </c>
      <c r="C297" s="2">
        <f t="shared" si="36"/>
        <v>2.4599999999999955E-2</v>
      </c>
      <c r="D297" s="2">
        <f t="shared" si="37"/>
        <v>2.4599999999999955E-2</v>
      </c>
      <c r="E297" s="2">
        <f t="shared" si="38"/>
        <v>0</v>
      </c>
      <c r="F297" s="2">
        <f t="shared" si="42"/>
        <v>1.1051258440271794E-2</v>
      </c>
      <c r="G297" s="2">
        <f t="shared" si="42"/>
        <v>5.6441422663352598E-3</v>
      </c>
      <c r="H297" s="2">
        <f t="shared" si="40"/>
        <v>1.9580049401283737</v>
      </c>
      <c r="I297" s="2">
        <f t="shared" si="41"/>
        <v>66.193430361323152</v>
      </c>
    </row>
    <row r="298" spans="1:9" ht="13.5" x14ac:dyDescent="0.25">
      <c r="A298" s="3">
        <f>TITRES_STAT!B301</f>
        <v>42439</v>
      </c>
      <c r="B298" s="6">
        <f>TITRES_STAT!D301</f>
        <v>1.1408</v>
      </c>
      <c r="C298" s="2">
        <f t="shared" si="36"/>
        <v>-3.4399999999999986E-2</v>
      </c>
      <c r="D298" s="2">
        <f t="shared" si="37"/>
        <v>0</v>
      </c>
      <c r="E298" s="2">
        <f t="shared" si="38"/>
        <v>3.4399999999999986E-2</v>
      </c>
      <c r="F298" s="2">
        <f t="shared" si="42"/>
        <v>1.0261882837395238E-2</v>
      </c>
      <c r="G298" s="2">
        <f t="shared" si="42"/>
        <v>7.6981321044541692E-3</v>
      </c>
      <c r="H298" s="2">
        <f t="shared" si="40"/>
        <v>1.33303542965412</v>
      </c>
      <c r="I298" s="2">
        <f t="shared" si="41"/>
        <v>57.137384743949077</v>
      </c>
    </row>
    <row r="299" spans="1:9" ht="13.5" x14ac:dyDescent="0.25">
      <c r="A299" s="3">
        <f>TITRES_STAT!B302</f>
        <v>42440</v>
      </c>
      <c r="B299" s="6">
        <f>TITRES_STAT!D302</f>
        <v>1.1555</v>
      </c>
      <c r="C299" s="2">
        <f t="shared" si="36"/>
        <v>1.4699999999999935E-2</v>
      </c>
      <c r="D299" s="2">
        <f t="shared" si="37"/>
        <v>1.4699999999999935E-2</v>
      </c>
      <c r="E299" s="2">
        <f t="shared" si="38"/>
        <v>0</v>
      </c>
      <c r="F299" s="2">
        <f t="shared" si="42"/>
        <v>1.0578891206152716E-2</v>
      </c>
      <c r="G299" s="2">
        <f t="shared" si="42"/>
        <v>7.1482655255645858E-3</v>
      </c>
      <c r="H299" s="2">
        <f t="shared" si="40"/>
        <v>1.4799242093510749</v>
      </c>
      <c r="I299" s="2">
        <f t="shared" si="41"/>
        <v>59.676187029051526</v>
      </c>
    </row>
    <row r="300" spans="1:9" ht="13.5" x14ac:dyDescent="0.25">
      <c r="A300" s="3">
        <f>TITRES_STAT!B303</f>
        <v>42443</v>
      </c>
      <c r="B300" s="6">
        <f>TITRES_STAT!D303</f>
        <v>1.1555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9.8232561199989524E-3</v>
      </c>
      <c r="G300" s="2">
        <f t="shared" si="42"/>
        <v>6.6376751308814003E-3</v>
      </c>
      <c r="H300" s="2">
        <f t="shared" si="40"/>
        <v>1.4799242093510754</v>
      </c>
      <c r="I300" s="2">
        <f t="shared" si="41"/>
        <v>59.67618702905154</v>
      </c>
    </row>
    <row r="301" spans="1:9" ht="13.5" x14ac:dyDescent="0.25">
      <c r="A301" s="3">
        <f>TITRES_STAT!B304</f>
        <v>42444</v>
      </c>
      <c r="B301" s="6">
        <f>TITRES_STAT!D304</f>
        <v>1.1800999999999999</v>
      </c>
      <c r="C301" s="2">
        <f t="shared" si="36"/>
        <v>2.4599999999999955E-2</v>
      </c>
      <c r="D301" s="2">
        <f t="shared" si="37"/>
        <v>2.4599999999999955E-2</v>
      </c>
      <c r="E301" s="2">
        <f t="shared" si="38"/>
        <v>0</v>
      </c>
      <c r="F301" s="2">
        <f t="shared" ref="F301:G316" si="43">((F300*13)+D301)/14</f>
        <v>1.0878737825713311E-2</v>
      </c>
      <c r="G301" s="2">
        <f t="shared" si="43"/>
        <v>6.1635554786755864E-3</v>
      </c>
      <c r="H301" s="2">
        <f t="shared" si="40"/>
        <v>1.765010124975936</v>
      </c>
      <c r="I301" s="2">
        <f t="shared" si="41"/>
        <v>63.833767154516188</v>
      </c>
    </row>
    <row r="302" spans="1:9" ht="13.5" x14ac:dyDescent="0.25">
      <c r="A302" s="3">
        <f>TITRES_STAT!B305</f>
        <v>42445</v>
      </c>
      <c r="B302" s="6">
        <f>TITRES_STAT!D305</f>
        <v>1.1702999999999999</v>
      </c>
      <c r="C302" s="2">
        <f t="shared" si="36"/>
        <v>-9.8000000000000309E-3</v>
      </c>
      <c r="D302" s="2">
        <f t="shared" si="37"/>
        <v>0</v>
      </c>
      <c r="E302" s="2">
        <f t="shared" si="38"/>
        <v>9.8000000000000309E-3</v>
      </c>
      <c r="F302" s="2">
        <f t="shared" si="43"/>
        <v>1.0101685123876646E-2</v>
      </c>
      <c r="G302" s="2">
        <f t="shared" si="43"/>
        <v>6.4233015159130468E-3</v>
      </c>
      <c r="H302" s="2">
        <f t="shared" si="40"/>
        <v>1.5726624538566023</v>
      </c>
      <c r="I302" s="2">
        <f t="shared" si="41"/>
        <v>61.129762728844213</v>
      </c>
    </row>
    <row r="303" spans="1:9" ht="13.5" x14ac:dyDescent="0.25">
      <c r="A303" s="3">
        <f>TITRES_STAT!B306</f>
        <v>42446</v>
      </c>
      <c r="B303" s="6">
        <f>TITRES_STAT!D306</f>
        <v>1.1408</v>
      </c>
      <c r="C303" s="2">
        <f t="shared" si="36"/>
        <v>-2.949999999999986E-2</v>
      </c>
      <c r="D303" s="2">
        <f t="shared" si="37"/>
        <v>0</v>
      </c>
      <c r="E303" s="2">
        <f t="shared" si="38"/>
        <v>2.949999999999986E-2</v>
      </c>
      <c r="F303" s="2">
        <f t="shared" si="43"/>
        <v>9.3801361864568854E-3</v>
      </c>
      <c r="G303" s="2">
        <f t="shared" si="43"/>
        <v>8.0716371219192486E-3</v>
      </c>
      <c r="H303" s="2">
        <f t="shared" si="40"/>
        <v>1.1621107397140402</v>
      </c>
      <c r="I303" s="2">
        <f t="shared" si="41"/>
        <v>53.748900015534844</v>
      </c>
    </row>
    <row r="304" spans="1:9" ht="13.5" x14ac:dyDescent="0.25">
      <c r="A304" s="3">
        <f>TITRES_STAT!B307</f>
        <v>42447</v>
      </c>
      <c r="B304" s="6">
        <f>TITRES_STAT!D307</f>
        <v>1.1162000000000001</v>
      </c>
      <c r="C304" s="2">
        <f t="shared" si="36"/>
        <v>-2.4599999999999955E-2</v>
      </c>
      <c r="D304" s="2">
        <f t="shared" si="37"/>
        <v>0</v>
      </c>
      <c r="E304" s="2">
        <f t="shared" si="38"/>
        <v>2.4599999999999955E-2</v>
      </c>
      <c r="F304" s="2">
        <f t="shared" si="43"/>
        <v>8.7101264588528224E-3</v>
      </c>
      <c r="G304" s="2">
        <f t="shared" si="43"/>
        <v>9.252234470353584E-3</v>
      </c>
      <c r="H304" s="2">
        <f t="shared" si="40"/>
        <v>0.94140788225397787</v>
      </c>
      <c r="I304" s="2">
        <f t="shared" si="41"/>
        <v>48.490988980687646</v>
      </c>
    </row>
    <row r="305" spans="1:9" ht="13.5" x14ac:dyDescent="0.25">
      <c r="A305" s="3">
        <f>TITRES_STAT!B308</f>
        <v>42450</v>
      </c>
      <c r="B305" s="6">
        <f>TITRES_STAT!D308</f>
        <v>1.1309</v>
      </c>
      <c r="C305" s="2">
        <f t="shared" si="36"/>
        <v>1.4699999999999935E-2</v>
      </c>
      <c r="D305" s="2">
        <f t="shared" si="37"/>
        <v>1.4699999999999935E-2</v>
      </c>
      <c r="E305" s="2">
        <f t="shared" si="38"/>
        <v>0</v>
      </c>
      <c r="F305" s="2">
        <f t="shared" si="43"/>
        <v>9.1379745689347588E-3</v>
      </c>
      <c r="G305" s="2">
        <f t="shared" si="43"/>
        <v>8.5913605796140418E-3</v>
      </c>
      <c r="H305" s="2">
        <f t="shared" si="40"/>
        <v>1.063623681517657</v>
      </c>
      <c r="I305" s="2">
        <f t="shared" si="41"/>
        <v>51.541552417901755</v>
      </c>
    </row>
    <row r="306" spans="1:9" ht="13.5" x14ac:dyDescent="0.25">
      <c r="A306" s="3">
        <f>TITRES_STAT!B309</f>
        <v>42451</v>
      </c>
      <c r="B306" s="6">
        <f>TITRES_STAT!D309</f>
        <v>1.1309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8.485262099725133E-3</v>
      </c>
      <c r="G306" s="2">
        <f t="shared" si="43"/>
        <v>7.977691966784467E-3</v>
      </c>
      <c r="H306" s="2">
        <f t="shared" si="40"/>
        <v>1.063623681517657</v>
      </c>
      <c r="I306" s="2">
        <f t="shared" si="41"/>
        <v>51.541552417901755</v>
      </c>
    </row>
    <row r="307" spans="1:9" ht="13.5" x14ac:dyDescent="0.25">
      <c r="A307" s="3">
        <f>TITRES_STAT!B310</f>
        <v>42452</v>
      </c>
      <c r="B307" s="6">
        <f>TITRES_STAT!D310</f>
        <v>1.1211</v>
      </c>
      <c r="C307" s="2">
        <f t="shared" si="36"/>
        <v>-9.8000000000000309E-3</v>
      </c>
      <c r="D307" s="2">
        <f t="shared" si="37"/>
        <v>0</v>
      </c>
      <c r="E307" s="2">
        <f t="shared" si="38"/>
        <v>9.8000000000000309E-3</v>
      </c>
      <c r="F307" s="2">
        <f t="shared" si="43"/>
        <v>7.8791719497447663E-3</v>
      </c>
      <c r="G307" s="2">
        <f t="shared" si="43"/>
        <v>8.1078568262998637E-3</v>
      </c>
      <c r="H307" s="2">
        <f t="shared" si="40"/>
        <v>0.97179465776784557</v>
      </c>
      <c r="I307" s="2">
        <f t="shared" si="41"/>
        <v>49.284779930784374</v>
      </c>
    </row>
    <row r="308" spans="1:9" ht="13.5" x14ac:dyDescent="0.25">
      <c r="A308" s="3">
        <f>TITRES_STAT!B311</f>
        <v>42453</v>
      </c>
      <c r="B308" s="6">
        <f>TITRES_STAT!D311</f>
        <v>1.1162000000000001</v>
      </c>
      <c r="C308" s="2">
        <f t="shared" si="36"/>
        <v>-4.8999999999999044E-3</v>
      </c>
      <c r="D308" s="2">
        <f t="shared" si="37"/>
        <v>0</v>
      </c>
      <c r="E308" s="2">
        <f t="shared" si="38"/>
        <v>4.8999999999999044E-3</v>
      </c>
      <c r="F308" s="2">
        <f t="shared" si="43"/>
        <v>7.3163739533344263E-3</v>
      </c>
      <c r="G308" s="2">
        <f t="shared" si="43"/>
        <v>7.878724195849866E-3</v>
      </c>
      <c r="H308" s="2">
        <f t="shared" si="40"/>
        <v>0.92862419999272738</v>
      </c>
      <c r="I308" s="2">
        <f t="shared" si="41"/>
        <v>48.149566929432346</v>
      </c>
    </row>
    <row r="309" spans="1:9" ht="13.5" x14ac:dyDescent="0.25">
      <c r="A309" s="3">
        <f>TITRES_STAT!B312</f>
        <v>42454</v>
      </c>
      <c r="B309" s="6">
        <f>TITRES_STAT!D312</f>
        <v>1.0817000000000001</v>
      </c>
      <c r="C309" s="2">
        <f t="shared" si="36"/>
        <v>-3.4499999999999975E-2</v>
      </c>
      <c r="D309" s="2">
        <f t="shared" si="37"/>
        <v>0</v>
      </c>
      <c r="E309" s="2">
        <f t="shared" si="38"/>
        <v>3.4499999999999975E-2</v>
      </c>
      <c r="F309" s="2">
        <f t="shared" si="43"/>
        <v>6.7937758138105391E-3</v>
      </c>
      <c r="G309" s="2">
        <f t="shared" si="43"/>
        <v>9.7802438961463022E-3</v>
      </c>
      <c r="H309" s="2">
        <f t="shared" si="40"/>
        <v>0.69464278048193484</v>
      </c>
      <c r="I309" s="2">
        <f t="shared" si="41"/>
        <v>40.990513663557302</v>
      </c>
    </row>
    <row r="310" spans="1:9" ht="13.5" x14ac:dyDescent="0.25">
      <c r="A310" s="3">
        <f>TITRES_STAT!B313</f>
        <v>42457</v>
      </c>
      <c r="B310" s="6">
        <f>TITRES_STAT!D313</f>
        <v>1.1259999999999999</v>
      </c>
      <c r="C310" s="2">
        <f t="shared" si="36"/>
        <v>4.4299999999999784E-2</v>
      </c>
      <c r="D310" s="2">
        <f t="shared" si="37"/>
        <v>4.4299999999999784E-2</v>
      </c>
      <c r="E310" s="2">
        <f t="shared" si="38"/>
        <v>0</v>
      </c>
      <c r="F310" s="2">
        <f t="shared" si="43"/>
        <v>9.4727918271097691E-3</v>
      </c>
      <c r="G310" s="2">
        <f t="shared" si="43"/>
        <v>9.0816550464215672E-3</v>
      </c>
      <c r="H310" s="2">
        <f t="shared" si="40"/>
        <v>1.0430688876299392</v>
      </c>
      <c r="I310" s="2">
        <f t="shared" si="41"/>
        <v>51.054024362338104</v>
      </c>
    </row>
    <row r="311" spans="1:9" ht="13.5" x14ac:dyDescent="0.25">
      <c r="A311" s="3">
        <f>TITRES_STAT!B314</f>
        <v>42458</v>
      </c>
      <c r="B311" s="6">
        <f>TITRES_STAT!D314</f>
        <v>1.1211</v>
      </c>
      <c r="C311" s="2">
        <f t="shared" si="36"/>
        <v>-4.8999999999999044E-3</v>
      </c>
      <c r="D311" s="2">
        <f t="shared" si="37"/>
        <v>0</v>
      </c>
      <c r="E311" s="2">
        <f t="shared" si="38"/>
        <v>4.8999999999999044E-3</v>
      </c>
      <c r="F311" s="2">
        <f t="shared" si="43"/>
        <v>8.7961638394590709E-3</v>
      </c>
      <c r="G311" s="2">
        <f t="shared" si="43"/>
        <v>8.7829654002485914E-3</v>
      </c>
      <c r="H311" s="2">
        <f t="shared" si="40"/>
        <v>1.0015027315501102</v>
      </c>
      <c r="I311" s="2">
        <f t="shared" si="41"/>
        <v>50.037540082419632</v>
      </c>
    </row>
    <row r="312" spans="1:9" ht="13.5" x14ac:dyDescent="0.25">
      <c r="A312" s="3">
        <f>TITRES_STAT!B315</f>
        <v>42459</v>
      </c>
      <c r="B312" s="6">
        <f>TITRES_STAT!D315</f>
        <v>1.1113</v>
      </c>
      <c r="C312" s="2">
        <f t="shared" si="36"/>
        <v>-9.8000000000000309E-3</v>
      </c>
      <c r="D312" s="2">
        <f t="shared" si="37"/>
        <v>0</v>
      </c>
      <c r="E312" s="2">
        <f t="shared" si="38"/>
        <v>9.8000000000000309E-3</v>
      </c>
      <c r="F312" s="2">
        <f t="shared" si="43"/>
        <v>8.1678664223548518E-3</v>
      </c>
      <c r="G312" s="2">
        <f t="shared" si="43"/>
        <v>8.8556107288022649E-3</v>
      </c>
      <c r="H312" s="2">
        <f t="shared" si="40"/>
        <v>0.92233801512858149</v>
      </c>
      <c r="I312" s="2">
        <f t="shared" si="41"/>
        <v>47.980012249140692</v>
      </c>
    </row>
    <row r="313" spans="1:9" ht="13.5" x14ac:dyDescent="0.25">
      <c r="A313" s="3">
        <f>TITRES_STAT!B316</f>
        <v>42460</v>
      </c>
      <c r="B313" s="6">
        <f>TITRES_STAT!D316</f>
        <v>1.1113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7.584447392186648E-3</v>
      </c>
      <c r="G313" s="2">
        <f t="shared" si="43"/>
        <v>8.2230671053163899E-3</v>
      </c>
      <c r="H313" s="2">
        <f t="shared" si="40"/>
        <v>0.92233801512858138</v>
      </c>
      <c r="I313" s="2">
        <f t="shared" si="41"/>
        <v>47.980012249140692</v>
      </c>
    </row>
    <row r="314" spans="1:9" ht="13.5" x14ac:dyDescent="0.25">
      <c r="A314" s="3">
        <f>TITRES_STAT!B317</f>
        <v>42461</v>
      </c>
      <c r="B314" s="6">
        <f>TITRES_STAT!D317</f>
        <v>1.1113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7.0427011498876016E-3</v>
      </c>
      <c r="G314" s="2">
        <f t="shared" si="43"/>
        <v>7.6357051692223623E-3</v>
      </c>
      <c r="H314" s="2">
        <f t="shared" si="40"/>
        <v>0.92233801512858127</v>
      </c>
      <c r="I314" s="2">
        <f t="shared" si="41"/>
        <v>47.980012249140692</v>
      </c>
    </row>
    <row r="315" spans="1:9" ht="13.5" x14ac:dyDescent="0.25">
      <c r="A315" s="3">
        <f>TITRES_STAT!B318</f>
        <v>42464</v>
      </c>
      <c r="B315" s="6">
        <f>TITRES_STAT!D318</f>
        <v>1.1063000000000001</v>
      </c>
      <c r="C315" s="2">
        <f t="shared" si="36"/>
        <v>-4.9999999999998934E-3</v>
      </c>
      <c r="D315" s="2">
        <f t="shared" si="37"/>
        <v>0</v>
      </c>
      <c r="E315" s="2">
        <f t="shared" si="38"/>
        <v>4.9999999999998934E-3</v>
      </c>
      <c r="F315" s="2">
        <f t="shared" si="43"/>
        <v>6.5396510677527735E-3</v>
      </c>
      <c r="G315" s="2">
        <f t="shared" si="43"/>
        <v>7.4474405142779003E-3</v>
      </c>
      <c r="H315" s="2">
        <f t="shared" si="40"/>
        <v>0.87810719068050913</v>
      </c>
      <c r="I315" s="2">
        <f t="shared" si="41"/>
        <v>46.754902757298836</v>
      </c>
    </row>
    <row r="316" spans="1:9" ht="13.5" x14ac:dyDescent="0.25">
      <c r="A316" s="3">
        <f>TITRES_STAT!B319</f>
        <v>42465</v>
      </c>
      <c r="B316" s="6">
        <f>TITRES_STAT!D319</f>
        <v>1.1013999999999999</v>
      </c>
      <c r="C316" s="2">
        <f t="shared" si="36"/>
        <v>-4.9000000000001265E-3</v>
      </c>
      <c r="D316" s="2">
        <f t="shared" si="37"/>
        <v>0</v>
      </c>
      <c r="E316" s="2">
        <f t="shared" si="38"/>
        <v>4.9000000000001265E-3</v>
      </c>
      <c r="F316" s="2">
        <f t="shared" si="43"/>
        <v>6.0725331343418612E-3</v>
      </c>
      <c r="G316" s="2">
        <f t="shared" si="43"/>
        <v>7.2654804775437731E-3</v>
      </c>
      <c r="H316" s="2">
        <f t="shared" si="40"/>
        <v>0.83580613190151887</v>
      </c>
      <c r="I316" s="2">
        <f t="shared" si="41"/>
        <v>45.528017222373862</v>
      </c>
    </row>
    <row r="317" spans="1:9" ht="13.5" x14ac:dyDescent="0.25">
      <c r="A317" s="3">
        <f>TITRES_STAT!B320</f>
        <v>42466</v>
      </c>
      <c r="B317" s="6">
        <f>TITRES_STAT!D320</f>
        <v>1.0817000000000001</v>
      </c>
      <c r="C317" s="2">
        <f t="shared" si="36"/>
        <v>-1.9699999999999829E-2</v>
      </c>
      <c r="D317" s="2">
        <f t="shared" si="37"/>
        <v>0</v>
      </c>
      <c r="E317" s="2">
        <f t="shared" si="38"/>
        <v>1.9699999999999829E-2</v>
      </c>
      <c r="F317" s="2">
        <f t="shared" ref="F317:G332" si="44">((F316*13)+D317)/14</f>
        <v>5.6387807676031567E-3</v>
      </c>
      <c r="G317" s="2">
        <f t="shared" si="44"/>
        <v>8.1536604434334914E-3</v>
      </c>
      <c r="H317" s="2">
        <f t="shared" si="40"/>
        <v>0.69156433564072683</v>
      </c>
      <c r="I317" s="2">
        <f t="shared" si="41"/>
        <v>40.88312345381636</v>
      </c>
    </row>
    <row r="318" spans="1:9" ht="13.5" x14ac:dyDescent="0.25">
      <c r="A318" s="3">
        <f>TITRES_STAT!B321</f>
        <v>42467</v>
      </c>
      <c r="B318" s="6">
        <f>TITRES_STAT!D321</f>
        <v>1.0817000000000001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5.2360107127743596E-3</v>
      </c>
      <c r="G318" s="2">
        <f t="shared" si="44"/>
        <v>7.5712561260453852E-3</v>
      </c>
      <c r="H318" s="2">
        <f t="shared" si="40"/>
        <v>0.69156433564072683</v>
      </c>
      <c r="I318" s="2">
        <f t="shared" si="41"/>
        <v>40.88312345381636</v>
      </c>
    </row>
    <row r="319" spans="1:9" ht="13.5" x14ac:dyDescent="0.25">
      <c r="A319" s="3">
        <f>TITRES_STAT!B322</f>
        <v>42468</v>
      </c>
      <c r="B319" s="6">
        <f>TITRES_STAT!D322</f>
        <v>1.0375000000000001</v>
      </c>
      <c r="C319" s="2">
        <f t="shared" si="36"/>
        <v>-4.4200000000000017E-2</v>
      </c>
      <c r="D319" s="2">
        <f t="shared" si="37"/>
        <v>0</v>
      </c>
      <c r="E319" s="2">
        <f t="shared" si="38"/>
        <v>4.4200000000000017E-2</v>
      </c>
      <c r="F319" s="2">
        <f t="shared" si="44"/>
        <v>4.8620099475761907E-3</v>
      </c>
      <c r="G319" s="2">
        <f t="shared" si="44"/>
        <v>1.0187594974185001E-2</v>
      </c>
      <c r="H319" s="2">
        <f t="shared" si="40"/>
        <v>0.47724806098950229</v>
      </c>
      <c r="I319" s="2">
        <f t="shared" si="41"/>
        <v>32.306562018421474</v>
      </c>
    </row>
    <row r="320" spans="1:9" ht="13.5" x14ac:dyDescent="0.25">
      <c r="A320" s="3">
        <f>TITRES_STAT!B323</f>
        <v>42471</v>
      </c>
      <c r="B320" s="6">
        <f>TITRES_STAT!D323</f>
        <v>1.0817000000000001</v>
      </c>
      <c r="C320" s="2">
        <f t="shared" si="36"/>
        <v>4.4200000000000017E-2</v>
      </c>
      <c r="D320" s="2">
        <f t="shared" si="37"/>
        <v>4.4200000000000017E-2</v>
      </c>
      <c r="E320" s="2">
        <f t="shared" si="38"/>
        <v>0</v>
      </c>
      <c r="F320" s="2">
        <f t="shared" si="44"/>
        <v>7.6718663798921788E-3</v>
      </c>
      <c r="G320" s="2">
        <f t="shared" si="44"/>
        <v>9.4599096188860716E-3</v>
      </c>
      <c r="H320" s="2">
        <f t="shared" si="40"/>
        <v>0.81098728095412398</v>
      </c>
      <c r="I320" s="2">
        <f t="shared" si="41"/>
        <v>44.781500647914704</v>
      </c>
    </row>
    <row r="321" spans="1:9" ht="13.5" x14ac:dyDescent="0.25">
      <c r="A321" s="3">
        <f>TITRES_STAT!B324</f>
        <v>42472</v>
      </c>
      <c r="B321" s="6">
        <f>TITRES_STAT!D324</f>
        <v>1.0965</v>
      </c>
      <c r="C321" s="2">
        <f t="shared" si="36"/>
        <v>1.4799999999999924E-2</v>
      </c>
      <c r="D321" s="2">
        <f t="shared" si="37"/>
        <v>1.4799999999999924E-2</v>
      </c>
      <c r="E321" s="2">
        <f t="shared" si="38"/>
        <v>0</v>
      </c>
      <c r="F321" s="2">
        <f t="shared" si="44"/>
        <v>8.1810187813284464E-3</v>
      </c>
      <c r="G321" s="2">
        <f t="shared" si="44"/>
        <v>8.7842017889656378E-3</v>
      </c>
      <c r="H321" s="2">
        <f t="shared" si="40"/>
        <v>0.93133320225010252</v>
      </c>
      <c r="I321" s="2">
        <f t="shared" si="41"/>
        <v>48.222295415677181</v>
      </c>
    </row>
    <row r="322" spans="1:9" ht="13.5" x14ac:dyDescent="0.25">
      <c r="A322" s="3">
        <f>TITRES_STAT!B325</f>
        <v>42473</v>
      </c>
      <c r="B322" s="6">
        <f>TITRES_STAT!D325</f>
        <v>1.0965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7.5966602969478438E-3</v>
      </c>
      <c r="G322" s="2">
        <f t="shared" si="44"/>
        <v>8.1567588040395208E-3</v>
      </c>
      <c r="H322" s="2">
        <f t="shared" si="40"/>
        <v>0.93133320225010252</v>
      </c>
      <c r="I322" s="2">
        <f t="shared" si="41"/>
        <v>48.222295415677181</v>
      </c>
    </row>
    <row r="323" spans="1:9" ht="13.5" x14ac:dyDescent="0.25">
      <c r="A323" s="3">
        <f>TITRES_STAT!B326</f>
        <v>42474</v>
      </c>
      <c r="B323" s="6">
        <f>TITRES_STAT!D326</f>
        <v>1.0965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7.0540417043087125E-3</v>
      </c>
      <c r="G323" s="2">
        <f t="shared" si="44"/>
        <v>7.5741331751795551E-3</v>
      </c>
      <c r="H323" s="2">
        <f t="shared" si="40"/>
        <v>0.93133320225010263</v>
      </c>
      <c r="I323" s="2">
        <f t="shared" si="41"/>
        <v>48.222295415677188</v>
      </c>
    </row>
    <row r="324" spans="1:9" ht="13.5" x14ac:dyDescent="0.25">
      <c r="A324" s="3">
        <f>TITRES_STAT!B327</f>
        <v>42475</v>
      </c>
      <c r="B324" s="6">
        <f>TITRES_STAT!D327</f>
        <v>1.0621</v>
      </c>
      <c r="C324" s="2">
        <f t="shared" si="45"/>
        <v>-3.4399999999999986E-2</v>
      </c>
      <c r="D324" s="2">
        <f t="shared" si="46"/>
        <v>0</v>
      </c>
      <c r="E324" s="2">
        <f t="shared" si="47"/>
        <v>3.4399999999999986E-2</v>
      </c>
      <c r="F324" s="2">
        <f t="shared" si="44"/>
        <v>6.5501815825723753E-3</v>
      </c>
      <c r="G324" s="2">
        <f t="shared" si="44"/>
        <v>9.4902665198095849E-3</v>
      </c>
      <c r="H324" s="2">
        <f t="shared" si="40"/>
        <v>0.69019996107588766</v>
      </c>
      <c r="I324" s="2">
        <f t="shared" si="41"/>
        <v>40.835402731671138</v>
      </c>
    </row>
    <row r="325" spans="1:9" ht="13.5" x14ac:dyDescent="0.25">
      <c r="A325" s="3">
        <f>TITRES_STAT!B328</f>
        <v>42478</v>
      </c>
      <c r="B325" s="6">
        <f>TITRES_STAT!D328</f>
        <v>1.0915999999999999</v>
      </c>
      <c r="C325" s="2">
        <f t="shared" si="45"/>
        <v>2.949999999999986E-2</v>
      </c>
      <c r="D325" s="2">
        <f t="shared" si="46"/>
        <v>2.949999999999986E-2</v>
      </c>
      <c r="E325" s="2">
        <f t="shared" si="47"/>
        <v>0</v>
      </c>
      <c r="F325" s="2">
        <f t="shared" si="44"/>
        <v>8.1894543266743374E-3</v>
      </c>
      <c r="G325" s="2">
        <f t="shared" si="44"/>
        <v>8.812390339823185E-3</v>
      </c>
      <c r="H325" s="2">
        <f t="shared" si="40"/>
        <v>0.92931134582931485</v>
      </c>
      <c r="I325" s="2">
        <f t="shared" si="41"/>
        <v>48.168034041693261</v>
      </c>
    </row>
    <row r="326" spans="1:9" ht="13.5" x14ac:dyDescent="0.25">
      <c r="A326" s="3">
        <f>TITRES_STAT!B329</f>
        <v>42479</v>
      </c>
      <c r="B326" s="6">
        <f>TITRES_STAT!D329</f>
        <v>1.0817000000000001</v>
      </c>
      <c r="C326" s="2">
        <f t="shared" si="45"/>
        <v>-9.8999999999997979E-3</v>
      </c>
      <c r="D326" s="2">
        <f t="shared" si="46"/>
        <v>0</v>
      </c>
      <c r="E326" s="2">
        <f t="shared" si="47"/>
        <v>9.8999999999997979E-3</v>
      </c>
      <c r="F326" s="2">
        <f t="shared" si="44"/>
        <v>7.6044933033404555E-3</v>
      </c>
      <c r="G326" s="2">
        <f t="shared" si="44"/>
        <v>8.8900767441215146E-3</v>
      </c>
      <c r="H326" s="2">
        <f t="shared" si="40"/>
        <v>0.85539118752477139</v>
      </c>
      <c r="I326" s="2">
        <f t="shared" si="41"/>
        <v>46.103010150971251</v>
      </c>
    </row>
    <row r="327" spans="1:9" ht="13.5" x14ac:dyDescent="0.25">
      <c r="A327" s="3">
        <f>TITRES_STAT!B330</f>
        <v>42480</v>
      </c>
      <c r="B327" s="6">
        <f>TITRES_STAT!D330</f>
        <v>1.0522</v>
      </c>
      <c r="C327" s="2">
        <f t="shared" si="45"/>
        <v>-2.9500000000000082E-2</v>
      </c>
      <c r="D327" s="2">
        <f t="shared" si="46"/>
        <v>0</v>
      </c>
      <c r="E327" s="2">
        <f t="shared" si="47"/>
        <v>2.9500000000000082E-2</v>
      </c>
      <c r="F327" s="2">
        <f t="shared" si="44"/>
        <v>7.0613152102447091E-3</v>
      </c>
      <c r="G327" s="2">
        <f t="shared" si="44"/>
        <v>1.0362214119541413E-2</v>
      </c>
      <c r="H327" s="2">
        <f t="shared" si="40"/>
        <v>0.68144849438386368</v>
      </c>
      <c r="I327" s="2">
        <f t="shared" si="41"/>
        <v>40.527467636382646</v>
      </c>
    </row>
    <row r="328" spans="1:9" ht="13.5" x14ac:dyDescent="0.25">
      <c r="A328" s="3">
        <f>TITRES_STAT!B331</f>
        <v>42481</v>
      </c>
      <c r="B328" s="6">
        <f>TITRES_STAT!D331</f>
        <v>1.0817000000000001</v>
      </c>
      <c r="C328" s="2">
        <f t="shared" si="45"/>
        <v>2.9500000000000082E-2</v>
      </c>
      <c r="D328" s="2">
        <f t="shared" si="46"/>
        <v>2.9500000000000082E-2</v>
      </c>
      <c r="E328" s="2">
        <f t="shared" si="47"/>
        <v>0</v>
      </c>
      <c r="F328" s="2">
        <f t="shared" si="44"/>
        <v>8.66407840951295E-3</v>
      </c>
      <c r="G328" s="2">
        <f t="shared" si="44"/>
        <v>9.6220559681455976E-3</v>
      </c>
      <c r="H328" s="2">
        <f t="shared" si="40"/>
        <v>0.90043941109840864</v>
      </c>
      <c r="I328" s="2">
        <f t="shared" si="41"/>
        <v>47.380590290851529</v>
      </c>
    </row>
    <row r="329" spans="1:9" ht="13.5" x14ac:dyDescent="0.25">
      <c r="A329" s="3">
        <f>TITRES_STAT!B332</f>
        <v>42482</v>
      </c>
      <c r="B329" s="6">
        <f>TITRES_STAT!D332</f>
        <v>1.0375000000000001</v>
      </c>
      <c r="C329" s="2">
        <f t="shared" si="45"/>
        <v>-4.4200000000000017E-2</v>
      </c>
      <c r="D329" s="2">
        <f t="shared" si="46"/>
        <v>0</v>
      </c>
      <c r="E329" s="2">
        <f t="shared" si="47"/>
        <v>4.4200000000000017E-2</v>
      </c>
      <c r="F329" s="2">
        <f t="shared" si="44"/>
        <v>8.0452156659763102E-3</v>
      </c>
      <c r="G329" s="2">
        <f t="shared" si="44"/>
        <v>1.2091909113278055E-2</v>
      </c>
      <c r="H329" s="2">
        <f t="shared" si="40"/>
        <v>0.66533874763761713</v>
      </c>
      <c r="I329" s="2">
        <f t="shared" si="41"/>
        <v>39.952156795813465</v>
      </c>
    </row>
    <row r="330" spans="1:9" ht="13.5" x14ac:dyDescent="0.25">
      <c r="A330" s="3">
        <f>TITRES_STAT!B333</f>
        <v>42485</v>
      </c>
      <c r="B330" s="6">
        <f>TITRES_STAT!D333</f>
        <v>1.0817000000000001</v>
      </c>
      <c r="C330" s="2">
        <f t="shared" si="45"/>
        <v>4.4200000000000017E-2</v>
      </c>
      <c r="D330" s="2">
        <f t="shared" si="46"/>
        <v>4.4200000000000017E-2</v>
      </c>
      <c r="E330" s="2">
        <f t="shared" si="47"/>
        <v>0</v>
      </c>
      <c r="F330" s="2">
        <f t="shared" si="44"/>
        <v>1.0627700261263719E-2</v>
      </c>
      <c r="G330" s="2">
        <f t="shared" si="44"/>
        <v>1.122820131947248E-2</v>
      </c>
      <c r="H330" s="2">
        <f t="shared" si="40"/>
        <v>0.94651849916804187</v>
      </c>
      <c r="I330" s="2">
        <f t="shared" si="41"/>
        <v>48.626226751638463</v>
      </c>
    </row>
    <row r="331" spans="1:9" ht="13.5" x14ac:dyDescent="0.25">
      <c r="A331" s="3">
        <f>TITRES_STAT!B334</f>
        <v>42486</v>
      </c>
      <c r="B331" s="6">
        <f>TITRES_STAT!D334</f>
        <v>1.0621</v>
      </c>
      <c r="C331" s="2">
        <f t="shared" si="45"/>
        <v>-1.9600000000000062E-2</v>
      </c>
      <c r="D331" s="2">
        <f t="shared" si="46"/>
        <v>0</v>
      </c>
      <c r="E331" s="2">
        <f t="shared" si="47"/>
        <v>1.9600000000000062E-2</v>
      </c>
      <c r="F331" s="2">
        <f t="shared" si="44"/>
        <v>9.8685788140305958E-3</v>
      </c>
      <c r="G331" s="2">
        <f t="shared" si="44"/>
        <v>1.1826186939510165E-2</v>
      </c>
      <c r="H331" s="2">
        <f t="shared" si="40"/>
        <v>0.83446835945579501</v>
      </c>
      <c r="I331" s="2">
        <f t="shared" si="41"/>
        <v>45.488293932926958</v>
      </c>
    </row>
    <row r="332" spans="1:9" ht="13.5" x14ac:dyDescent="0.25">
      <c r="A332" s="3">
        <f>TITRES_STAT!B335</f>
        <v>42487</v>
      </c>
      <c r="B332" s="6">
        <f>TITRES_STAT!D335</f>
        <v>1.0768</v>
      </c>
      <c r="C332" s="2">
        <f t="shared" si="45"/>
        <v>1.4699999999999935E-2</v>
      </c>
      <c r="D332" s="2">
        <f t="shared" si="46"/>
        <v>1.4699999999999935E-2</v>
      </c>
      <c r="E332" s="2">
        <f t="shared" si="47"/>
        <v>0</v>
      </c>
      <c r="F332" s="2">
        <f t="shared" si="44"/>
        <v>1.021368032731412E-2</v>
      </c>
      <c r="G332" s="2">
        <f t="shared" si="44"/>
        <v>1.0981459300973726E-2</v>
      </c>
      <c r="H332" s="2">
        <f t="shared" si="40"/>
        <v>0.93008406691526624</v>
      </c>
      <c r="I332" s="2">
        <f t="shared" si="41"/>
        <v>48.188785289635696</v>
      </c>
    </row>
    <row r="333" spans="1:9" ht="13.5" x14ac:dyDescent="0.25">
      <c r="A333" s="3">
        <f>TITRES_STAT!B336</f>
        <v>42488</v>
      </c>
      <c r="B333" s="6">
        <f>TITRES_STAT!D336</f>
        <v>1.0817000000000001</v>
      </c>
      <c r="C333" s="2">
        <f t="shared" si="45"/>
        <v>4.9000000000001265E-3</v>
      </c>
      <c r="D333" s="2">
        <f t="shared" si="46"/>
        <v>4.9000000000001265E-3</v>
      </c>
      <c r="E333" s="2">
        <f t="shared" si="47"/>
        <v>0</v>
      </c>
      <c r="F333" s="2">
        <f t="shared" ref="F333:G348" si="48">((F332*13)+D333)/14</f>
        <v>9.8341317325059772E-3</v>
      </c>
      <c r="G333" s="2">
        <f t="shared" si="48"/>
        <v>1.0197069350904173E-2</v>
      </c>
      <c r="H333" s="2">
        <f t="shared" si="40"/>
        <v>0.9644076542084109</v>
      </c>
      <c r="I333" s="2">
        <f t="shared" si="41"/>
        <v>49.094069255041376</v>
      </c>
    </row>
    <row r="334" spans="1:9" ht="13.5" x14ac:dyDescent="0.25">
      <c r="A334" s="3">
        <f>TITRES_STAT!B337</f>
        <v>42489</v>
      </c>
      <c r="B334" s="6">
        <f>TITRES_STAT!D337</f>
        <v>1.0817000000000001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9.1316937516126937E-3</v>
      </c>
      <c r="G334" s="2">
        <f t="shared" si="48"/>
        <v>9.4687072544110181E-3</v>
      </c>
      <c r="H334" s="2">
        <f t="shared" si="40"/>
        <v>0.96440765420841101</v>
      </c>
      <c r="I334" s="2">
        <f t="shared" si="41"/>
        <v>49.094069255041376</v>
      </c>
    </row>
    <row r="335" spans="1:9" ht="13.5" x14ac:dyDescent="0.25">
      <c r="A335" s="3">
        <f>TITRES_STAT!B338</f>
        <v>42492</v>
      </c>
      <c r="B335" s="6">
        <f>TITRES_STAT!D338</f>
        <v>1.0719000000000001</v>
      </c>
      <c r="C335" s="2">
        <f t="shared" si="45"/>
        <v>-9.8000000000000309E-3</v>
      </c>
      <c r="D335" s="2">
        <f t="shared" si="46"/>
        <v>0</v>
      </c>
      <c r="E335" s="2">
        <f t="shared" si="47"/>
        <v>9.8000000000000309E-3</v>
      </c>
      <c r="F335" s="2">
        <f t="shared" si="48"/>
        <v>8.4794299122117871E-3</v>
      </c>
      <c r="G335" s="2">
        <f t="shared" si="48"/>
        <v>9.4923710219530898E-3</v>
      </c>
      <c r="H335" s="2">
        <f t="shared" si="40"/>
        <v>0.89328892566476126</v>
      </c>
      <c r="I335" s="2">
        <f t="shared" si="41"/>
        <v>47.181859755035255</v>
      </c>
    </row>
    <row r="336" spans="1:9" ht="13.5" x14ac:dyDescent="0.25">
      <c r="A336" s="3">
        <f>TITRES_STAT!B339</f>
        <v>42493</v>
      </c>
      <c r="B336" s="6">
        <f>TITRES_STAT!D339</f>
        <v>1.0326</v>
      </c>
      <c r="C336" s="2">
        <f t="shared" si="45"/>
        <v>-3.9300000000000113E-2</v>
      </c>
      <c r="D336" s="2">
        <f t="shared" si="46"/>
        <v>0</v>
      </c>
      <c r="E336" s="2">
        <f t="shared" si="47"/>
        <v>3.9300000000000113E-2</v>
      </c>
      <c r="F336" s="2">
        <f t="shared" si="48"/>
        <v>7.8737563470538015E-3</v>
      </c>
      <c r="G336" s="2">
        <f t="shared" si="48"/>
        <v>1.1621487377527875E-2</v>
      </c>
      <c r="H336" s="2">
        <f t="shared" si="40"/>
        <v>0.67751709323189135</v>
      </c>
      <c r="I336" s="2">
        <f t="shared" si="41"/>
        <v>40.388088798939883</v>
      </c>
    </row>
    <row r="337" spans="1:9" ht="13.5" x14ac:dyDescent="0.25">
      <c r="A337" s="3">
        <f>TITRES_STAT!B340</f>
        <v>42494</v>
      </c>
      <c r="B337" s="6">
        <f>TITRES_STAT!D340</f>
        <v>1.0571999999999999</v>
      </c>
      <c r="C337" s="2">
        <f t="shared" si="45"/>
        <v>2.4599999999999955E-2</v>
      </c>
      <c r="D337" s="2">
        <f t="shared" si="46"/>
        <v>2.4599999999999955E-2</v>
      </c>
      <c r="E337" s="2">
        <f t="shared" si="47"/>
        <v>0</v>
      </c>
      <c r="F337" s="2">
        <f t="shared" si="48"/>
        <v>9.0684880365499553E-3</v>
      </c>
      <c r="G337" s="2">
        <f t="shared" si="48"/>
        <v>1.0791381136275884E-2</v>
      </c>
      <c r="H337" s="2">
        <f t="shared" ref="H337:H400" si="49">F337/G337</f>
        <v>0.84034544995039429</v>
      </c>
      <c r="I337" s="2">
        <f t="shared" ref="I337:I400" si="50">IF(G337=0,100,100-(100/(1+H337)))</f>
        <v>45.662375505264272</v>
      </c>
    </row>
    <row r="338" spans="1:9" ht="13.5" x14ac:dyDescent="0.25">
      <c r="A338" s="3">
        <f>TITRES_STAT!B341</f>
        <v>42495</v>
      </c>
      <c r="B338" s="6">
        <f>TITRES_STAT!D341</f>
        <v>1.0571999999999999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8.420738891082101E-3</v>
      </c>
      <c r="G338" s="2">
        <f t="shared" si="48"/>
        <v>1.0020568197970463E-2</v>
      </c>
      <c r="H338" s="2">
        <f t="shared" si="49"/>
        <v>0.84034544995039429</v>
      </c>
      <c r="I338" s="2">
        <f t="shared" si="50"/>
        <v>45.662375505264272</v>
      </c>
    </row>
    <row r="339" spans="1:9" ht="13.5" x14ac:dyDescent="0.25">
      <c r="A339" s="3">
        <f>TITRES_STAT!B342</f>
        <v>42496</v>
      </c>
      <c r="B339" s="6">
        <f>TITRES_STAT!D342</f>
        <v>1.0571999999999999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7.8192575417190945E-3</v>
      </c>
      <c r="G339" s="2">
        <f t="shared" si="48"/>
        <v>9.3048133266868584E-3</v>
      </c>
      <c r="H339" s="2">
        <f t="shared" si="49"/>
        <v>0.8403454499503944</v>
      </c>
      <c r="I339" s="2">
        <f t="shared" si="50"/>
        <v>45.662375505264272</v>
      </c>
    </row>
    <row r="340" spans="1:9" ht="13.5" x14ac:dyDescent="0.25">
      <c r="A340" s="3">
        <f>TITRES_STAT!B343</f>
        <v>42499</v>
      </c>
      <c r="B340" s="6">
        <f>TITRES_STAT!D343</f>
        <v>1.0571999999999999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7.2607391458820161E-3</v>
      </c>
      <c r="G340" s="2">
        <f t="shared" si="48"/>
        <v>8.6401838033520837E-3</v>
      </c>
      <c r="H340" s="2">
        <f t="shared" si="49"/>
        <v>0.84034544995039429</v>
      </c>
      <c r="I340" s="2">
        <f t="shared" si="50"/>
        <v>45.662375505264272</v>
      </c>
    </row>
    <row r="341" spans="1:9" ht="13.5" x14ac:dyDescent="0.25">
      <c r="A341" s="3">
        <f>TITRES_STAT!B344</f>
        <v>42500</v>
      </c>
      <c r="B341" s="6">
        <f>TITRES_STAT!D344</f>
        <v>1.0571999999999999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6.7421149211761575E-3</v>
      </c>
      <c r="G341" s="2">
        <f t="shared" si="48"/>
        <v>8.0230278173983628E-3</v>
      </c>
      <c r="H341" s="2">
        <f t="shared" si="49"/>
        <v>0.8403454499503944</v>
      </c>
      <c r="I341" s="2">
        <f t="shared" si="50"/>
        <v>45.662375505264272</v>
      </c>
    </row>
    <row r="342" spans="1:9" ht="13.5" x14ac:dyDescent="0.25">
      <c r="A342" s="3">
        <f>TITRES_STAT!B345</f>
        <v>42501</v>
      </c>
      <c r="B342" s="6">
        <f>TITRES_STAT!D345</f>
        <v>1.0571999999999999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6.2605352839492897E-3</v>
      </c>
      <c r="G342" s="2">
        <f t="shared" si="48"/>
        <v>7.449954401869908E-3</v>
      </c>
      <c r="H342" s="2">
        <f t="shared" si="49"/>
        <v>0.84034544995039451</v>
      </c>
      <c r="I342" s="2">
        <f t="shared" si="50"/>
        <v>45.662375505264272</v>
      </c>
    </row>
    <row r="343" spans="1:9" ht="13.5" x14ac:dyDescent="0.25">
      <c r="A343" s="3">
        <f>TITRES_STAT!B346</f>
        <v>42502</v>
      </c>
      <c r="B343" s="6">
        <f>TITRES_STAT!D346</f>
        <v>1.0472999999999999</v>
      </c>
      <c r="C343" s="2">
        <f t="shared" si="45"/>
        <v>-9.9000000000000199E-3</v>
      </c>
      <c r="D343" s="2">
        <f t="shared" si="46"/>
        <v>0</v>
      </c>
      <c r="E343" s="2">
        <f t="shared" si="47"/>
        <v>9.9000000000000199E-3</v>
      </c>
      <c r="F343" s="2">
        <f t="shared" si="48"/>
        <v>5.8133541922386267E-3</v>
      </c>
      <c r="G343" s="2">
        <f t="shared" si="48"/>
        <v>7.624957658879202E-3</v>
      </c>
      <c r="H343" s="2">
        <f t="shared" si="49"/>
        <v>0.7624113407985974</v>
      </c>
      <c r="I343" s="2">
        <f t="shared" si="50"/>
        <v>43.259557127743392</v>
      </c>
    </row>
    <row r="344" spans="1:9" ht="13.5" x14ac:dyDescent="0.25">
      <c r="A344" s="3">
        <f>TITRES_STAT!B347</f>
        <v>42503</v>
      </c>
      <c r="B344" s="6">
        <f>TITRES_STAT!D347</f>
        <v>1.0226999999999999</v>
      </c>
      <c r="C344" s="2">
        <f t="shared" si="45"/>
        <v>-2.4599999999999955E-2</v>
      </c>
      <c r="D344" s="2">
        <f t="shared" si="46"/>
        <v>0</v>
      </c>
      <c r="E344" s="2">
        <f t="shared" si="47"/>
        <v>2.4599999999999955E-2</v>
      </c>
      <c r="F344" s="2">
        <f t="shared" si="48"/>
        <v>5.3981146070787248E-3</v>
      </c>
      <c r="G344" s="2">
        <f t="shared" si="48"/>
        <v>8.8374606832449694E-3</v>
      </c>
      <c r="H344" s="2">
        <f t="shared" si="49"/>
        <v>0.610821909206687</v>
      </c>
      <c r="I344" s="2">
        <f t="shared" si="50"/>
        <v>37.919890815708506</v>
      </c>
    </row>
    <row r="345" spans="1:9" ht="13.5" x14ac:dyDescent="0.25">
      <c r="A345" s="3">
        <f>TITRES_STAT!B348</f>
        <v>42506</v>
      </c>
      <c r="B345" s="6">
        <f>TITRES_STAT!D348</f>
        <v>1.0472999999999999</v>
      </c>
      <c r="C345" s="2">
        <f t="shared" si="45"/>
        <v>2.4599999999999955E-2</v>
      </c>
      <c r="D345" s="2">
        <f t="shared" si="46"/>
        <v>2.4599999999999955E-2</v>
      </c>
      <c r="E345" s="2">
        <f t="shared" si="47"/>
        <v>0</v>
      </c>
      <c r="F345" s="2">
        <f t="shared" si="48"/>
        <v>6.7696778494302414E-3</v>
      </c>
      <c r="G345" s="2">
        <f t="shared" si="48"/>
        <v>8.2062134915846137E-3</v>
      </c>
      <c r="H345" s="2">
        <f t="shared" si="49"/>
        <v>0.82494537296311821</v>
      </c>
      <c r="I345" s="2">
        <f t="shared" si="50"/>
        <v>45.20383925923629</v>
      </c>
    </row>
    <row r="346" spans="1:9" ht="13.5" x14ac:dyDescent="0.25">
      <c r="A346" s="3">
        <f>TITRES_STAT!B349</f>
        <v>42507</v>
      </c>
      <c r="B346" s="6">
        <f>TITRES_STAT!D349</f>
        <v>1.0424</v>
      </c>
      <c r="C346" s="2">
        <f t="shared" si="45"/>
        <v>-4.8999999999999044E-3</v>
      </c>
      <c r="D346" s="2">
        <f t="shared" si="46"/>
        <v>0</v>
      </c>
      <c r="E346" s="2">
        <f t="shared" si="47"/>
        <v>4.8999999999999044E-3</v>
      </c>
      <c r="F346" s="2">
        <f t="shared" si="48"/>
        <v>6.2861294316137956E-3</v>
      </c>
      <c r="G346" s="2">
        <f t="shared" si="48"/>
        <v>7.9700553850428485E-3</v>
      </c>
      <c r="H346" s="2">
        <f t="shared" si="49"/>
        <v>0.78871841259858444</v>
      </c>
      <c r="I346" s="2">
        <f t="shared" si="50"/>
        <v>44.094051195725285</v>
      </c>
    </row>
    <row r="347" spans="1:9" ht="13.5" x14ac:dyDescent="0.25">
      <c r="A347" s="3">
        <f>TITRES_STAT!B350</f>
        <v>42508</v>
      </c>
      <c r="B347" s="6">
        <f>TITRES_STAT!D350</f>
        <v>1.0424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5.8371201864985244E-3</v>
      </c>
      <c r="G347" s="2">
        <f t="shared" si="48"/>
        <v>7.4007657146826448E-3</v>
      </c>
      <c r="H347" s="2">
        <f t="shared" si="49"/>
        <v>0.78871841259858455</v>
      </c>
      <c r="I347" s="2">
        <f t="shared" si="50"/>
        <v>44.094051195725285</v>
      </c>
    </row>
    <row r="348" spans="1:9" ht="13.5" x14ac:dyDescent="0.25">
      <c r="A348" s="3">
        <f>TITRES_STAT!B351</f>
        <v>42509</v>
      </c>
      <c r="B348" s="6">
        <f>TITRES_STAT!D351</f>
        <v>1.0128999999999999</v>
      </c>
      <c r="C348" s="2">
        <f t="shared" si="45"/>
        <v>-2.9500000000000082E-2</v>
      </c>
      <c r="D348" s="2">
        <f t="shared" si="46"/>
        <v>0</v>
      </c>
      <c r="E348" s="2">
        <f t="shared" si="47"/>
        <v>2.9500000000000082E-2</v>
      </c>
      <c r="F348" s="2">
        <f t="shared" si="48"/>
        <v>5.4201830303200584E-3</v>
      </c>
      <c r="G348" s="2">
        <f t="shared" si="48"/>
        <v>8.9792824493481749E-3</v>
      </c>
      <c r="H348" s="2">
        <f t="shared" si="49"/>
        <v>0.60363208985741623</v>
      </c>
      <c r="I348" s="2">
        <f t="shared" si="50"/>
        <v>37.641557167335499</v>
      </c>
    </row>
    <row r="349" spans="1:9" ht="13.5" x14ac:dyDescent="0.25">
      <c r="A349" s="3">
        <f>TITRES_STAT!B352</f>
        <v>42510</v>
      </c>
      <c r="B349" s="6">
        <f>TITRES_STAT!D352</f>
        <v>1.0375000000000001</v>
      </c>
      <c r="C349" s="2">
        <f t="shared" si="45"/>
        <v>2.4600000000000177E-2</v>
      </c>
      <c r="D349" s="2">
        <f t="shared" si="46"/>
        <v>2.4600000000000177E-2</v>
      </c>
      <c r="E349" s="2">
        <f t="shared" si="47"/>
        <v>0</v>
      </c>
      <c r="F349" s="2">
        <f t="shared" ref="F349:G364" si="51">((F348*13)+D349)/14</f>
        <v>6.7901699567257815E-3</v>
      </c>
      <c r="G349" s="2">
        <f t="shared" si="51"/>
        <v>8.3379051315375912E-3</v>
      </c>
      <c r="H349" s="2">
        <f t="shared" si="49"/>
        <v>0.81437361658654517</v>
      </c>
      <c r="I349" s="2">
        <f t="shared" si="50"/>
        <v>44.884560111641136</v>
      </c>
    </row>
    <row r="350" spans="1:9" ht="13.5" x14ac:dyDescent="0.25">
      <c r="A350" s="3">
        <f>TITRES_STAT!B353</f>
        <v>42513</v>
      </c>
      <c r="B350" s="6">
        <f>TITRES_STAT!D353</f>
        <v>1.0424</v>
      </c>
      <c r="C350" s="2">
        <f t="shared" si="45"/>
        <v>4.8999999999999044E-3</v>
      </c>
      <c r="D350" s="2">
        <f t="shared" si="46"/>
        <v>4.8999999999999044E-3</v>
      </c>
      <c r="E350" s="2">
        <f t="shared" si="47"/>
        <v>0</v>
      </c>
      <c r="F350" s="2">
        <f t="shared" si="51"/>
        <v>6.6551578169596476E-3</v>
      </c>
      <c r="G350" s="2">
        <f t="shared" si="51"/>
        <v>7.7423404792849055E-3</v>
      </c>
      <c r="H350" s="2">
        <f t="shared" si="49"/>
        <v>0.85957958510942778</v>
      </c>
      <c r="I350" s="2">
        <f t="shared" si="50"/>
        <v>46.224404268174702</v>
      </c>
    </row>
    <row r="351" spans="1:9" ht="13.5" x14ac:dyDescent="0.25">
      <c r="A351" s="3">
        <f>TITRES_STAT!B354</f>
        <v>42514</v>
      </c>
      <c r="B351" s="6">
        <f>TITRES_STAT!D354</f>
        <v>1.0424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6.1797894014625297E-3</v>
      </c>
      <c r="G351" s="2">
        <f t="shared" si="51"/>
        <v>7.1893161593359839E-3</v>
      </c>
      <c r="H351" s="2">
        <f t="shared" si="49"/>
        <v>0.85957958510942778</v>
      </c>
      <c r="I351" s="2">
        <f t="shared" si="50"/>
        <v>46.224404268174702</v>
      </c>
    </row>
    <row r="352" spans="1:9" ht="13.5" x14ac:dyDescent="0.25">
      <c r="A352" s="3">
        <f>TITRES_STAT!B355</f>
        <v>42515</v>
      </c>
      <c r="B352" s="6">
        <f>TITRES_STAT!D355</f>
        <v>1.0326</v>
      </c>
      <c r="C352" s="2">
        <f t="shared" si="45"/>
        <v>-9.8000000000000309E-3</v>
      </c>
      <c r="D352" s="2">
        <f t="shared" si="46"/>
        <v>0</v>
      </c>
      <c r="E352" s="2">
        <f t="shared" si="47"/>
        <v>9.8000000000000309E-3</v>
      </c>
      <c r="F352" s="2">
        <f t="shared" si="51"/>
        <v>5.7383758727866342E-3</v>
      </c>
      <c r="G352" s="2">
        <f t="shared" si="51"/>
        <v>7.3757935765262723E-3</v>
      </c>
      <c r="H352" s="2">
        <f t="shared" si="49"/>
        <v>0.77800114838479495</v>
      </c>
      <c r="I352" s="2">
        <f t="shared" si="50"/>
        <v>43.757066697710584</v>
      </c>
    </row>
    <row r="353" spans="1:9" ht="13.5" x14ac:dyDescent="0.25">
      <c r="A353" s="3">
        <f>TITRES_STAT!B356</f>
        <v>42516</v>
      </c>
      <c r="B353" s="6">
        <f>TITRES_STAT!D356</f>
        <v>1.0277000000000001</v>
      </c>
      <c r="C353" s="2">
        <f t="shared" si="45"/>
        <v>-4.8999999999999044E-3</v>
      </c>
      <c r="D353" s="2">
        <f t="shared" si="46"/>
        <v>0</v>
      </c>
      <c r="E353" s="2">
        <f t="shared" si="47"/>
        <v>4.8999999999999044E-3</v>
      </c>
      <c r="F353" s="2">
        <f t="shared" si="51"/>
        <v>5.328491881873303E-3</v>
      </c>
      <c r="G353" s="2">
        <f t="shared" si="51"/>
        <v>7.1989511782029605E-3</v>
      </c>
      <c r="H353" s="2">
        <f t="shared" si="49"/>
        <v>0.74017613815842387</v>
      </c>
      <c r="I353" s="2">
        <f t="shared" si="50"/>
        <v>42.534552791979436</v>
      </c>
    </row>
    <row r="354" spans="1:9" ht="13.5" x14ac:dyDescent="0.25">
      <c r="A354" s="3">
        <f>TITRES_STAT!B357</f>
        <v>42517</v>
      </c>
      <c r="B354" s="6">
        <f>TITRES_STAT!D357</f>
        <v>1.0326</v>
      </c>
      <c r="C354" s="2">
        <f t="shared" si="45"/>
        <v>4.8999999999999044E-3</v>
      </c>
      <c r="D354" s="2">
        <f t="shared" si="46"/>
        <v>4.8999999999999044E-3</v>
      </c>
      <c r="E354" s="2">
        <f t="shared" si="47"/>
        <v>0</v>
      </c>
      <c r="F354" s="2">
        <f t="shared" si="51"/>
        <v>5.2978853188823463E-3</v>
      </c>
      <c r="G354" s="2">
        <f t="shared" si="51"/>
        <v>6.6847403797598917E-3</v>
      </c>
      <c r="H354" s="2">
        <f t="shared" si="49"/>
        <v>0.79253419249060508</v>
      </c>
      <c r="I354" s="2">
        <f t="shared" si="50"/>
        <v>44.21305857432111</v>
      </c>
    </row>
    <row r="355" spans="1:9" ht="13.5" x14ac:dyDescent="0.25">
      <c r="A355" s="3">
        <f>TITRES_STAT!B358</f>
        <v>42520</v>
      </c>
      <c r="B355" s="6">
        <f>TITRES_STAT!D358</f>
        <v>1.0375000000000001</v>
      </c>
      <c r="C355" s="2">
        <f t="shared" si="45"/>
        <v>4.9000000000001265E-3</v>
      </c>
      <c r="D355" s="2">
        <f t="shared" si="46"/>
        <v>4.9000000000001265E-3</v>
      </c>
      <c r="E355" s="2">
        <f t="shared" si="47"/>
        <v>0</v>
      </c>
      <c r="F355" s="2">
        <f t="shared" si="51"/>
        <v>5.2694649389621873E-3</v>
      </c>
      <c r="G355" s="2">
        <f t="shared" si="51"/>
        <v>6.2072589240627562E-3</v>
      </c>
      <c r="H355" s="2">
        <f t="shared" si="49"/>
        <v>0.8489197894637257</v>
      </c>
      <c r="I355" s="2">
        <f t="shared" si="50"/>
        <v>45.914365474445631</v>
      </c>
    </row>
    <row r="356" spans="1:9" ht="13.5" x14ac:dyDescent="0.25">
      <c r="A356" s="3">
        <f>TITRES_STAT!B359</f>
        <v>42521</v>
      </c>
      <c r="B356" s="6">
        <f>TITRES_STAT!D359</f>
        <v>1.0326</v>
      </c>
      <c r="C356" s="2">
        <f t="shared" si="45"/>
        <v>-4.9000000000001265E-3</v>
      </c>
      <c r="D356" s="2">
        <f t="shared" si="46"/>
        <v>0</v>
      </c>
      <c r="E356" s="2">
        <f t="shared" si="47"/>
        <v>4.9000000000001265E-3</v>
      </c>
      <c r="F356" s="2">
        <f t="shared" si="51"/>
        <v>4.8930745861791736E-3</v>
      </c>
      <c r="G356" s="2">
        <f t="shared" si="51"/>
        <v>6.1138832866297118E-3</v>
      </c>
      <c r="H356" s="2">
        <f t="shared" si="49"/>
        <v>0.80032188329137843</v>
      </c>
      <c r="I356" s="2">
        <f t="shared" si="50"/>
        <v>44.454377337691227</v>
      </c>
    </row>
    <row r="357" spans="1:9" ht="13.5" x14ac:dyDescent="0.25">
      <c r="A357" s="3">
        <f>TITRES_STAT!B360</f>
        <v>42522</v>
      </c>
      <c r="B357" s="6">
        <f>TITRES_STAT!D360</f>
        <v>1.0277000000000001</v>
      </c>
      <c r="C357" s="2">
        <f t="shared" si="45"/>
        <v>-4.8999999999999044E-3</v>
      </c>
      <c r="D357" s="2">
        <f t="shared" si="46"/>
        <v>0</v>
      </c>
      <c r="E357" s="2">
        <f t="shared" si="47"/>
        <v>4.8999999999999044E-3</v>
      </c>
      <c r="F357" s="2">
        <f t="shared" si="51"/>
        <v>4.5435692585949474E-3</v>
      </c>
      <c r="G357" s="2">
        <f t="shared" si="51"/>
        <v>6.0271773375847257E-3</v>
      </c>
      <c r="H357" s="2">
        <f t="shared" si="49"/>
        <v>0.75384695092042786</v>
      </c>
      <c r="I357" s="2">
        <f t="shared" si="50"/>
        <v>42.982482053226207</v>
      </c>
    </row>
    <row r="358" spans="1:9" ht="13.5" x14ac:dyDescent="0.25">
      <c r="A358" s="3">
        <f>TITRES_STAT!B361</f>
        <v>42523</v>
      </c>
      <c r="B358" s="6">
        <f>TITRES_STAT!D361</f>
        <v>1.0326</v>
      </c>
      <c r="C358" s="2">
        <f t="shared" si="45"/>
        <v>4.8999999999999044E-3</v>
      </c>
      <c r="D358" s="2">
        <f t="shared" si="46"/>
        <v>4.8999999999999044E-3</v>
      </c>
      <c r="E358" s="2">
        <f t="shared" si="47"/>
        <v>0</v>
      </c>
      <c r="F358" s="2">
        <f t="shared" si="51"/>
        <v>4.5690285972667301E-3</v>
      </c>
      <c r="G358" s="2">
        <f t="shared" si="51"/>
        <v>5.596664670614389E-3</v>
      </c>
      <c r="H358" s="2">
        <f t="shared" si="49"/>
        <v>0.81638419776276372</v>
      </c>
      <c r="I358" s="2">
        <f t="shared" si="50"/>
        <v>44.945568166046712</v>
      </c>
    </row>
    <row r="359" spans="1:9" ht="13.5" x14ac:dyDescent="0.25">
      <c r="A359" s="3">
        <f>TITRES_STAT!B362</f>
        <v>42524</v>
      </c>
      <c r="B359" s="6">
        <f>TITRES_STAT!D362</f>
        <v>1.0277000000000001</v>
      </c>
      <c r="C359" s="2">
        <f t="shared" si="45"/>
        <v>-4.8999999999999044E-3</v>
      </c>
      <c r="D359" s="2">
        <f t="shared" si="46"/>
        <v>0</v>
      </c>
      <c r="E359" s="2">
        <f t="shared" si="47"/>
        <v>4.8999999999999044E-3</v>
      </c>
      <c r="F359" s="2">
        <f t="shared" si="51"/>
        <v>4.2426694117476777E-3</v>
      </c>
      <c r="G359" s="2">
        <f t="shared" si="51"/>
        <v>5.5469029084276398E-3</v>
      </c>
      <c r="H359" s="2">
        <f t="shared" si="49"/>
        <v>0.76487176389938505</v>
      </c>
      <c r="I359" s="2">
        <f t="shared" si="50"/>
        <v>43.338659473447734</v>
      </c>
    </row>
    <row r="360" spans="1:9" ht="13.5" x14ac:dyDescent="0.25">
      <c r="A360" s="3">
        <f>TITRES_STAT!B363</f>
        <v>42527</v>
      </c>
      <c r="B360" s="6">
        <f>TITRES_STAT!D363</f>
        <v>1.0226999999999999</v>
      </c>
      <c r="C360" s="2">
        <f t="shared" si="45"/>
        <v>-5.0000000000001155E-3</v>
      </c>
      <c r="D360" s="2">
        <f t="shared" si="46"/>
        <v>0</v>
      </c>
      <c r="E360" s="2">
        <f t="shared" si="47"/>
        <v>5.0000000000001155E-3</v>
      </c>
      <c r="F360" s="2">
        <f t="shared" si="51"/>
        <v>3.9396215966228439E-3</v>
      </c>
      <c r="G360" s="2">
        <f t="shared" si="51"/>
        <v>5.507838414968531E-3</v>
      </c>
      <c r="H360" s="2">
        <f t="shared" si="49"/>
        <v>0.71527544924270492</v>
      </c>
      <c r="I360" s="2">
        <f t="shared" si="50"/>
        <v>41.700325714945635</v>
      </c>
    </row>
    <row r="361" spans="1:9" ht="13.5" x14ac:dyDescent="0.25">
      <c r="A361" s="3">
        <f>TITRES_STAT!B364</f>
        <v>42528</v>
      </c>
      <c r="B361" s="6">
        <f>TITRES_STAT!D364</f>
        <v>1.0424</v>
      </c>
      <c r="C361" s="2">
        <f t="shared" si="45"/>
        <v>1.9700000000000051E-2</v>
      </c>
      <c r="D361" s="2">
        <f t="shared" si="46"/>
        <v>1.9700000000000051E-2</v>
      </c>
      <c r="E361" s="2">
        <f t="shared" si="47"/>
        <v>0</v>
      </c>
      <c r="F361" s="2">
        <f t="shared" si="51"/>
        <v>5.065362911149787E-3</v>
      </c>
      <c r="G361" s="2">
        <f t="shared" si="51"/>
        <v>5.1144213853279216E-3</v>
      </c>
      <c r="H361" s="2">
        <f t="shared" si="49"/>
        <v>0.99040781537499589</v>
      </c>
      <c r="I361" s="2">
        <f t="shared" si="50"/>
        <v>49.759039716612122</v>
      </c>
    </row>
    <row r="362" spans="1:9" ht="13.5" x14ac:dyDescent="0.25">
      <c r="A362" s="3">
        <f>TITRES_STAT!B365</f>
        <v>42529</v>
      </c>
      <c r="B362" s="6">
        <f>TITRES_STAT!D365</f>
        <v>1.0375000000000001</v>
      </c>
      <c r="C362" s="2">
        <f t="shared" si="45"/>
        <v>-4.8999999999999044E-3</v>
      </c>
      <c r="D362" s="2">
        <f t="shared" si="46"/>
        <v>0</v>
      </c>
      <c r="E362" s="2">
        <f t="shared" si="47"/>
        <v>4.8999999999999044E-3</v>
      </c>
      <c r="F362" s="2">
        <f t="shared" si="51"/>
        <v>4.7035512746390878E-3</v>
      </c>
      <c r="G362" s="2">
        <f t="shared" si="51"/>
        <v>5.0991055720902064E-3</v>
      </c>
      <c r="H362" s="2">
        <f t="shared" si="49"/>
        <v>0.92242672918635527</v>
      </c>
      <c r="I362" s="2">
        <f t="shared" si="50"/>
        <v>47.982412810955957</v>
      </c>
    </row>
    <row r="363" spans="1:9" ht="13.5" x14ac:dyDescent="0.25">
      <c r="A363" s="3">
        <f>TITRES_STAT!B366</f>
        <v>42530</v>
      </c>
      <c r="B363" s="6">
        <f>TITRES_STAT!D366</f>
        <v>1.0375000000000001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4.3675833264505814E-3</v>
      </c>
      <c r="G363" s="2">
        <f t="shared" si="51"/>
        <v>4.7348837455123347E-3</v>
      </c>
      <c r="H363" s="2">
        <f t="shared" si="49"/>
        <v>0.92242672918635515</v>
      </c>
      <c r="I363" s="2">
        <f t="shared" si="50"/>
        <v>47.98241281095595</v>
      </c>
    </row>
    <row r="364" spans="1:9" ht="13.5" x14ac:dyDescent="0.25">
      <c r="A364" s="3">
        <f>TITRES_STAT!B367</f>
        <v>42531</v>
      </c>
      <c r="B364" s="6">
        <f>TITRES_STAT!D367</f>
        <v>1.0375000000000001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4.0556130888469684E-3</v>
      </c>
      <c r="G364" s="2">
        <f t="shared" si="51"/>
        <v>4.3966777636900252E-3</v>
      </c>
      <c r="H364" s="2">
        <f t="shared" si="49"/>
        <v>0.92242672918635515</v>
      </c>
      <c r="I364" s="2">
        <f t="shared" si="50"/>
        <v>47.98241281095595</v>
      </c>
    </row>
    <row r="365" spans="1:9" ht="13.5" x14ac:dyDescent="0.25">
      <c r="A365" s="3">
        <f>TITRES_STAT!B368</f>
        <v>42534</v>
      </c>
      <c r="B365" s="6">
        <f>TITRES_STAT!D368</f>
        <v>1.0375000000000001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3.7659264396436134E-3</v>
      </c>
      <c r="G365" s="2">
        <f t="shared" si="52"/>
        <v>4.0826293519978804E-3</v>
      </c>
      <c r="H365" s="2">
        <f t="shared" si="49"/>
        <v>0.92242672918635515</v>
      </c>
      <c r="I365" s="2">
        <f t="shared" si="50"/>
        <v>47.98241281095595</v>
      </c>
    </row>
    <row r="366" spans="1:9" ht="13.5" x14ac:dyDescent="0.25">
      <c r="A366" s="3">
        <f>TITRES_STAT!B369</f>
        <v>42535</v>
      </c>
      <c r="B366" s="6">
        <f>TITRES_STAT!D369</f>
        <v>1.008</v>
      </c>
      <c r="C366" s="2">
        <f t="shared" si="45"/>
        <v>-2.9500000000000082E-2</v>
      </c>
      <c r="D366" s="2">
        <f t="shared" si="46"/>
        <v>0</v>
      </c>
      <c r="E366" s="2">
        <f t="shared" si="47"/>
        <v>2.9500000000000082E-2</v>
      </c>
      <c r="F366" s="2">
        <f t="shared" si="52"/>
        <v>3.4969316939547838E-3</v>
      </c>
      <c r="G366" s="2">
        <f t="shared" si="52"/>
        <v>5.8981558268551811E-3</v>
      </c>
      <c r="H366" s="2">
        <f t="shared" si="49"/>
        <v>0.59288560638441146</v>
      </c>
      <c r="I366" s="2">
        <f t="shared" si="50"/>
        <v>37.220852772357226</v>
      </c>
    </row>
    <row r="367" spans="1:9" ht="13.5" x14ac:dyDescent="0.25">
      <c r="A367" s="3">
        <f>TITRES_STAT!B370</f>
        <v>42536</v>
      </c>
      <c r="B367" s="6">
        <f>TITRES_STAT!D370</f>
        <v>1.0031000000000001</v>
      </c>
      <c r="C367" s="2">
        <f t="shared" si="45"/>
        <v>-4.8999999999999044E-3</v>
      </c>
      <c r="D367" s="2">
        <f t="shared" si="46"/>
        <v>0</v>
      </c>
      <c r="E367" s="2">
        <f t="shared" si="47"/>
        <v>4.8999999999999044E-3</v>
      </c>
      <c r="F367" s="2">
        <f t="shared" si="52"/>
        <v>3.2471508586722994E-3</v>
      </c>
      <c r="G367" s="2">
        <f t="shared" si="52"/>
        <v>5.8268589820798045E-3</v>
      </c>
      <c r="H367" s="2">
        <f t="shared" si="49"/>
        <v>0.55727294390661242</v>
      </c>
      <c r="I367" s="2">
        <f t="shared" si="50"/>
        <v>35.785181145485268</v>
      </c>
    </row>
    <row r="368" spans="1:9" ht="13.5" x14ac:dyDescent="0.25">
      <c r="A368" s="3">
        <f>TITRES_STAT!B371</f>
        <v>42537</v>
      </c>
      <c r="B368" s="6">
        <f>TITRES_STAT!D371</f>
        <v>0.98340000000000005</v>
      </c>
      <c r="C368" s="2">
        <f t="shared" si="45"/>
        <v>-1.9700000000000051E-2</v>
      </c>
      <c r="D368" s="2">
        <f t="shared" si="46"/>
        <v>0</v>
      </c>
      <c r="E368" s="2">
        <f t="shared" si="47"/>
        <v>1.9700000000000051E-2</v>
      </c>
      <c r="F368" s="2">
        <f t="shared" si="52"/>
        <v>3.0152115116242779E-3</v>
      </c>
      <c r="G368" s="2">
        <f t="shared" si="52"/>
        <v>6.817797626216965E-3</v>
      </c>
      <c r="H368" s="2">
        <f t="shared" si="49"/>
        <v>0.44225594201119572</v>
      </c>
      <c r="I368" s="2">
        <f t="shared" si="50"/>
        <v>30.664178883151564</v>
      </c>
    </row>
    <row r="369" spans="1:9" ht="13.5" x14ac:dyDescent="0.25">
      <c r="A369" s="3">
        <f>TITRES_STAT!B372</f>
        <v>42538</v>
      </c>
      <c r="B369" s="6">
        <f>TITRES_STAT!D372</f>
        <v>0.98340000000000005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2.7998392607939721E-3</v>
      </c>
      <c r="G369" s="2">
        <f t="shared" si="52"/>
        <v>6.3308120814871824E-3</v>
      </c>
      <c r="H369" s="2">
        <f t="shared" si="49"/>
        <v>0.44225594201119561</v>
      </c>
      <c r="I369" s="2">
        <f t="shared" si="50"/>
        <v>30.66417888315155</v>
      </c>
    </row>
    <row r="370" spans="1:9" ht="13.5" x14ac:dyDescent="0.25">
      <c r="A370" s="3">
        <f>TITRES_STAT!B373</f>
        <v>42541</v>
      </c>
      <c r="B370" s="6">
        <f>TITRES_STAT!D373</f>
        <v>1.0031000000000001</v>
      </c>
      <c r="C370" s="2">
        <f t="shared" si="45"/>
        <v>1.9700000000000051E-2</v>
      </c>
      <c r="D370" s="2">
        <f t="shared" si="46"/>
        <v>1.9700000000000051E-2</v>
      </c>
      <c r="E370" s="2">
        <f t="shared" si="47"/>
        <v>0</v>
      </c>
      <c r="F370" s="2">
        <f t="shared" si="52"/>
        <v>4.0069935993086916E-3</v>
      </c>
      <c r="G370" s="2">
        <f t="shared" si="52"/>
        <v>5.8786112185238116E-3</v>
      </c>
      <c r="H370" s="2">
        <f t="shared" si="49"/>
        <v>0.68162248707355322</v>
      </c>
      <c r="I370" s="2">
        <f t="shared" si="50"/>
        <v>40.533621089936069</v>
      </c>
    </row>
    <row r="371" spans="1:9" ht="13.5" x14ac:dyDescent="0.25">
      <c r="A371" s="3">
        <f>TITRES_STAT!B374</f>
        <v>42542</v>
      </c>
      <c r="B371" s="6">
        <f>TITRES_STAT!D374</f>
        <v>1.0031000000000001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3.7207797707866424E-3</v>
      </c>
      <c r="G371" s="2">
        <f t="shared" si="52"/>
        <v>5.4587104172006823E-3</v>
      </c>
      <c r="H371" s="2">
        <f t="shared" si="49"/>
        <v>0.68162248707355322</v>
      </c>
      <c r="I371" s="2">
        <f t="shared" si="50"/>
        <v>40.533621089936069</v>
      </c>
    </row>
    <row r="372" spans="1:9" ht="13.5" x14ac:dyDescent="0.25">
      <c r="A372" s="3">
        <f>TITRES_STAT!B375</f>
        <v>42543</v>
      </c>
      <c r="B372" s="6">
        <f>TITRES_STAT!D375</f>
        <v>1.0031000000000001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3.4550097871590248E-3</v>
      </c>
      <c r="G372" s="2">
        <f t="shared" si="52"/>
        <v>5.0688025302577768E-3</v>
      </c>
      <c r="H372" s="2">
        <f t="shared" si="49"/>
        <v>0.68162248707355311</v>
      </c>
      <c r="I372" s="2">
        <f t="shared" si="50"/>
        <v>40.533621089936062</v>
      </c>
    </row>
    <row r="373" spans="1:9" ht="13.5" x14ac:dyDescent="0.25">
      <c r="A373" s="3">
        <f>TITRES_STAT!B376</f>
        <v>42544</v>
      </c>
      <c r="B373" s="6">
        <f>TITRES_STAT!D376</f>
        <v>1.0031000000000001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3.2082233737905229E-3</v>
      </c>
      <c r="G373" s="2">
        <f t="shared" si="52"/>
        <v>4.7067452066679363E-3</v>
      </c>
      <c r="H373" s="2">
        <f t="shared" si="49"/>
        <v>0.681622487073553</v>
      </c>
      <c r="I373" s="2">
        <f t="shared" si="50"/>
        <v>40.533621089936062</v>
      </c>
    </row>
    <row r="374" spans="1:9" ht="13.5" x14ac:dyDescent="0.25">
      <c r="A374" s="3">
        <f>TITRES_STAT!B377</f>
        <v>42545</v>
      </c>
      <c r="B374" s="6">
        <f>TITRES_STAT!D377</f>
        <v>1.0031000000000001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2.9790645613769142E-3</v>
      </c>
      <c r="G374" s="2">
        <f t="shared" si="52"/>
        <v>4.3705491204773699E-3</v>
      </c>
      <c r="H374" s="2">
        <f t="shared" si="49"/>
        <v>0.68162248707355289</v>
      </c>
      <c r="I374" s="2">
        <f t="shared" si="50"/>
        <v>40.533621089936062</v>
      </c>
    </row>
    <row r="375" spans="1:9" ht="13.5" x14ac:dyDescent="0.25">
      <c r="A375" s="3">
        <f>TITRES_STAT!B378</f>
        <v>42548</v>
      </c>
      <c r="B375" s="6">
        <f>TITRES_STAT!D378</f>
        <v>1.0031000000000001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2.7662742355642777E-3</v>
      </c>
      <c r="G375" s="2">
        <f t="shared" si="52"/>
        <v>4.0583670404432722E-3</v>
      </c>
      <c r="H375" s="2">
        <f t="shared" si="49"/>
        <v>0.681622487073553</v>
      </c>
      <c r="I375" s="2">
        <f t="shared" si="50"/>
        <v>40.533621089936062</v>
      </c>
    </row>
    <row r="376" spans="1:9" ht="13.5" x14ac:dyDescent="0.25">
      <c r="A376" s="3">
        <f>TITRES_STAT!B379</f>
        <v>42549</v>
      </c>
      <c r="B376" s="6">
        <f>TITRES_STAT!D379</f>
        <v>1.0031000000000001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2.568683218738258E-3</v>
      </c>
      <c r="G376" s="2">
        <f t="shared" si="52"/>
        <v>3.7684836804116099E-3</v>
      </c>
      <c r="H376" s="2">
        <f t="shared" si="49"/>
        <v>0.681622487073553</v>
      </c>
      <c r="I376" s="2">
        <f t="shared" si="50"/>
        <v>40.533621089936062</v>
      </c>
    </row>
    <row r="377" spans="1:9" ht="13.5" x14ac:dyDescent="0.25">
      <c r="A377" s="3">
        <f>TITRES_STAT!B380</f>
        <v>42550</v>
      </c>
      <c r="B377" s="6">
        <f>TITRES_STAT!D380</f>
        <v>1.0031000000000001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2.3852058459712393E-3</v>
      </c>
      <c r="G377" s="2">
        <f t="shared" si="52"/>
        <v>3.4993062746679236E-3</v>
      </c>
      <c r="H377" s="2">
        <f t="shared" si="49"/>
        <v>0.68162248707355289</v>
      </c>
      <c r="I377" s="2">
        <f t="shared" si="50"/>
        <v>40.533621089936062</v>
      </c>
    </row>
    <row r="378" spans="1:9" ht="13.5" x14ac:dyDescent="0.25">
      <c r="A378" s="3">
        <f>TITRES_STAT!B381</f>
        <v>42551</v>
      </c>
      <c r="B378" s="6">
        <f>TITRES_STAT!D381</f>
        <v>1.0031000000000001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2.2148339998304366E-3</v>
      </c>
      <c r="G378" s="2">
        <f t="shared" si="52"/>
        <v>3.2493558264773577E-3</v>
      </c>
      <c r="H378" s="2">
        <f t="shared" si="49"/>
        <v>0.68162248707355289</v>
      </c>
      <c r="I378" s="2">
        <f t="shared" si="50"/>
        <v>40.533621089936062</v>
      </c>
    </row>
    <row r="379" spans="1:9" ht="13.5" x14ac:dyDescent="0.25">
      <c r="A379" s="3">
        <f>TITRES_STAT!B382</f>
        <v>42552</v>
      </c>
      <c r="B379" s="6">
        <f>TITRES_STAT!D382</f>
        <v>1.0326</v>
      </c>
      <c r="C379" s="2">
        <f t="shared" si="45"/>
        <v>2.949999999999986E-2</v>
      </c>
      <c r="D379" s="2">
        <f t="shared" si="46"/>
        <v>2.949999999999986E-2</v>
      </c>
      <c r="E379" s="2">
        <f t="shared" si="47"/>
        <v>0</v>
      </c>
      <c r="F379" s="2">
        <f t="shared" si="52"/>
        <v>4.1637744284139669E-3</v>
      </c>
      <c r="G379" s="2">
        <f t="shared" si="52"/>
        <v>3.0172589817289747E-3</v>
      </c>
      <c r="H379" s="2">
        <f t="shared" si="49"/>
        <v>1.3799857597997791</v>
      </c>
      <c r="I379" s="2">
        <f t="shared" si="50"/>
        <v>57.982941877596488</v>
      </c>
    </row>
    <row r="380" spans="1:9" ht="13.5" x14ac:dyDescent="0.25">
      <c r="A380" s="3">
        <f>TITRES_STAT!B383</f>
        <v>42555</v>
      </c>
      <c r="B380" s="6">
        <f>TITRES_STAT!D383</f>
        <v>1.0326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3.8663619692415408E-3</v>
      </c>
      <c r="G380" s="2">
        <f t="shared" si="52"/>
        <v>2.8017404830340477E-3</v>
      </c>
      <c r="H380" s="2">
        <f t="shared" si="49"/>
        <v>1.3799857597997793</v>
      </c>
      <c r="I380" s="2">
        <f t="shared" si="50"/>
        <v>57.982941877596488</v>
      </c>
    </row>
    <row r="381" spans="1:9" ht="13.5" x14ac:dyDescent="0.25">
      <c r="A381" s="3">
        <f>TITRES_STAT!B384</f>
        <v>42559</v>
      </c>
      <c r="B381" s="6">
        <f>TITRES_STAT!D384</f>
        <v>1.0031000000000001</v>
      </c>
      <c r="C381" s="2">
        <f t="shared" si="45"/>
        <v>-2.949999999999986E-2</v>
      </c>
      <c r="D381" s="2">
        <f t="shared" si="46"/>
        <v>0</v>
      </c>
      <c r="E381" s="2">
        <f t="shared" si="47"/>
        <v>2.949999999999986E-2</v>
      </c>
      <c r="F381" s="2">
        <f t="shared" ref="F381:G396" si="53">((F380*13)+D381)/14</f>
        <v>3.5901932571528595E-3</v>
      </c>
      <c r="G381" s="2">
        <f t="shared" si="53"/>
        <v>4.7087590199601775E-3</v>
      </c>
      <c r="H381" s="2">
        <f t="shared" si="49"/>
        <v>0.76244998776412687</v>
      </c>
      <c r="I381" s="2">
        <f t="shared" si="50"/>
        <v>43.260801330957683</v>
      </c>
    </row>
    <row r="382" spans="1:9" ht="13.5" x14ac:dyDescent="0.25">
      <c r="A382" s="3">
        <f>TITRES_STAT!B385</f>
        <v>42562</v>
      </c>
      <c r="B382" s="6">
        <f>TITRES_STAT!D385</f>
        <v>1.0226999999999999</v>
      </c>
      <c r="C382" s="2">
        <f t="shared" si="45"/>
        <v>1.959999999999984E-2</v>
      </c>
      <c r="D382" s="2">
        <f t="shared" si="46"/>
        <v>1.959999999999984E-2</v>
      </c>
      <c r="E382" s="2">
        <f t="shared" si="47"/>
        <v>0</v>
      </c>
      <c r="F382" s="2">
        <f t="shared" si="53"/>
        <v>4.7337508816419288E-3</v>
      </c>
      <c r="G382" s="2">
        <f t="shared" si="53"/>
        <v>4.3724190899630221E-3</v>
      </c>
      <c r="H382" s="2">
        <f t="shared" si="49"/>
        <v>1.0826388743266517</v>
      </c>
      <c r="I382" s="2">
        <f t="shared" si="50"/>
        <v>51.983994329150562</v>
      </c>
    </row>
    <row r="383" spans="1:9" ht="13.5" x14ac:dyDescent="0.25">
      <c r="A383" s="3">
        <f>TITRES_STAT!B386</f>
        <v>42563</v>
      </c>
      <c r="B383" s="6">
        <f>TITRES_STAT!D386</f>
        <v>1.0031000000000001</v>
      </c>
      <c r="C383" s="2">
        <f t="shared" si="45"/>
        <v>-1.959999999999984E-2</v>
      </c>
      <c r="D383" s="2">
        <f t="shared" si="46"/>
        <v>0</v>
      </c>
      <c r="E383" s="2">
        <f t="shared" si="47"/>
        <v>1.959999999999984E-2</v>
      </c>
      <c r="F383" s="2">
        <f t="shared" si="53"/>
        <v>4.3956258186675055E-3</v>
      </c>
      <c r="G383" s="2">
        <f t="shared" si="53"/>
        <v>5.4601034406799379E-3</v>
      </c>
      <c r="H383" s="2">
        <f t="shared" si="49"/>
        <v>0.80504442203756588</v>
      </c>
      <c r="I383" s="2">
        <f t="shared" si="50"/>
        <v>44.599701381798546</v>
      </c>
    </row>
    <row r="384" spans="1:9" ht="13.5" x14ac:dyDescent="0.25">
      <c r="A384" s="3">
        <f>TITRES_STAT!B387</f>
        <v>42564</v>
      </c>
      <c r="B384" s="6">
        <f>TITRES_STAT!D387</f>
        <v>1.0277000000000001</v>
      </c>
      <c r="C384" s="2">
        <f t="shared" si="45"/>
        <v>2.4599999999999955E-2</v>
      </c>
      <c r="D384" s="2">
        <f t="shared" si="46"/>
        <v>2.4599999999999955E-2</v>
      </c>
      <c r="E384" s="2">
        <f t="shared" si="47"/>
        <v>0</v>
      </c>
      <c r="F384" s="2">
        <f t="shared" si="53"/>
        <v>5.8387954030483949E-3</v>
      </c>
      <c r="G384" s="2">
        <f t="shared" si="53"/>
        <v>5.0700960520599419E-3</v>
      </c>
      <c r="H384" s="2">
        <f t="shared" si="49"/>
        <v>1.1516143566306078</v>
      </c>
      <c r="I384" s="2">
        <f t="shared" si="50"/>
        <v>53.523269775631022</v>
      </c>
    </row>
    <row r="385" spans="1:9" ht="13.5" x14ac:dyDescent="0.25">
      <c r="A385" s="3">
        <f>TITRES_STAT!B388</f>
        <v>42565</v>
      </c>
      <c r="B385" s="6">
        <f>TITRES_STAT!D388</f>
        <v>1.0226999999999999</v>
      </c>
      <c r="C385" s="2">
        <f t="shared" si="45"/>
        <v>-5.0000000000001155E-3</v>
      </c>
      <c r="D385" s="2">
        <f t="shared" si="46"/>
        <v>0</v>
      </c>
      <c r="E385" s="2">
        <f t="shared" si="47"/>
        <v>5.0000000000001155E-3</v>
      </c>
      <c r="F385" s="2">
        <f t="shared" si="53"/>
        <v>5.4217385885449382E-3</v>
      </c>
      <c r="G385" s="2">
        <f t="shared" si="53"/>
        <v>5.0650891911985258E-3</v>
      </c>
      <c r="H385" s="2">
        <f t="shared" si="49"/>
        <v>1.0704132511558044</v>
      </c>
      <c r="I385" s="2">
        <f t="shared" si="50"/>
        <v>51.700463690437076</v>
      </c>
    </row>
    <row r="386" spans="1:9" ht="13.5" x14ac:dyDescent="0.25">
      <c r="A386" s="3">
        <f>TITRES_STAT!B389</f>
        <v>42566</v>
      </c>
      <c r="B386" s="6">
        <f>TITRES_STAT!D389</f>
        <v>0.99319999999999997</v>
      </c>
      <c r="C386" s="2">
        <f t="shared" si="45"/>
        <v>-2.9499999999999971E-2</v>
      </c>
      <c r="D386" s="2">
        <f t="shared" si="46"/>
        <v>0</v>
      </c>
      <c r="E386" s="2">
        <f t="shared" si="47"/>
        <v>2.9499999999999971E-2</v>
      </c>
      <c r="F386" s="2">
        <f t="shared" si="53"/>
        <v>5.0344715465060136E-3</v>
      </c>
      <c r="G386" s="2">
        <f t="shared" si="53"/>
        <v>6.8104399632557726E-3</v>
      </c>
      <c r="H386" s="2">
        <f t="shared" si="49"/>
        <v>0.73922853349686579</v>
      </c>
      <c r="I386" s="2">
        <f t="shared" si="50"/>
        <v>42.50324320580139</v>
      </c>
    </row>
    <row r="387" spans="1:9" ht="13.5" x14ac:dyDescent="0.25">
      <c r="A387" s="3">
        <f>TITRES_STAT!B390</f>
        <v>42569</v>
      </c>
      <c r="B387" s="6">
        <f>TITRES_STAT!D390</f>
        <v>1.0226999999999999</v>
      </c>
      <c r="C387" s="2">
        <f t="shared" ref="C387:C450" si="54">B387-B386</f>
        <v>2.9499999999999971E-2</v>
      </c>
      <c r="D387" s="2">
        <f t="shared" ref="D387:D450" si="55">IF(C387&gt;0,C387,0)</f>
        <v>2.9499999999999971E-2</v>
      </c>
      <c r="E387" s="2">
        <f t="shared" ref="E387:E450" si="56">IF(C387&lt;0,-C387,0)</f>
        <v>0</v>
      </c>
      <c r="F387" s="2">
        <f t="shared" si="53"/>
        <v>6.7820092931841535E-3</v>
      </c>
      <c r="G387" s="2">
        <f t="shared" si="53"/>
        <v>6.3239799658803605E-3</v>
      </c>
      <c r="H387" s="2">
        <f t="shared" si="49"/>
        <v>1.0724273843014982</v>
      </c>
      <c r="I387" s="2">
        <f t="shared" si="50"/>
        <v>51.747404634056927</v>
      </c>
    </row>
    <row r="388" spans="1:9" ht="13.5" x14ac:dyDescent="0.25">
      <c r="A388" s="3">
        <f>TITRES_STAT!B391</f>
        <v>42570</v>
      </c>
      <c r="B388" s="6">
        <f>TITRES_STAT!D391</f>
        <v>1.0226999999999999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6.2975800579567138E-3</v>
      </c>
      <c r="G388" s="2">
        <f t="shared" si="53"/>
        <v>5.8722671111746203E-3</v>
      </c>
      <c r="H388" s="2">
        <f t="shared" si="49"/>
        <v>1.0724273843014982</v>
      </c>
      <c r="I388" s="2">
        <f t="shared" si="50"/>
        <v>51.747404634056927</v>
      </c>
    </row>
    <row r="389" spans="1:9" ht="13.5" x14ac:dyDescent="0.25">
      <c r="A389" s="3">
        <f>TITRES_STAT!B392</f>
        <v>42571</v>
      </c>
      <c r="B389" s="6">
        <f>TITRES_STAT!D392</f>
        <v>1.0178</v>
      </c>
      <c r="C389" s="2">
        <f t="shared" si="54"/>
        <v>-4.8999999999999044E-3</v>
      </c>
      <c r="D389" s="2">
        <f t="shared" si="55"/>
        <v>0</v>
      </c>
      <c r="E389" s="2">
        <f t="shared" si="56"/>
        <v>4.8999999999999044E-3</v>
      </c>
      <c r="F389" s="2">
        <f t="shared" si="53"/>
        <v>5.8477529109598053E-3</v>
      </c>
      <c r="G389" s="2">
        <f t="shared" si="53"/>
        <v>5.8028194603764261E-3</v>
      </c>
      <c r="H389" s="2">
        <f t="shared" si="49"/>
        <v>1.0077433824867721</v>
      </c>
      <c r="I389" s="2">
        <f t="shared" si="50"/>
        <v>50.19283795315468</v>
      </c>
    </row>
    <row r="390" spans="1:9" ht="13.5" x14ac:dyDescent="0.25">
      <c r="A390" s="3">
        <f>TITRES_STAT!B393</f>
        <v>42572</v>
      </c>
      <c r="B390" s="6">
        <f>TITRES_STAT!D393</f>
        <v>1.0128999999999999</v>
      </c>
      <c r="C390" s="2">
        <f t="shared" si="54"/>
        <v>-4.9000000000001265E-3</v>
      </c>
      <c r="D390" s="2">
        <f t="shared" si="55"/>
        <v>0</v>
      </c>
      <c r="E390" s="2">
        <f t="shared" si="56"/>
        <v>4.9000000000001265E-3</v>
      </c>
      <c r="F390" s="2">
        <f t="shared" si="53"/>
        <v>5.4300562744626765E-3</v>
      </c>
      <c r="G390" s="2">
        <f t="shared" si="53"/>
        <v>5.7383323560638326E-3</v>
      </c>
      <c r="H390" s="2">
        <f t="shared" si="49"/>
        <v>0.94627775763538802</v>
      </c>
      <c r="I390" s="2">
        <f t="shared" si="50"/>
        <v>48.619872159719861</v>
      </c>
    </row>
    <row r="391" spans="1:9" ht="13.5" x14ac:dyDescent="0.25">
      <c r="A391" s="3">
        <f>TITRES_STAT!B394</f>
        <v>42573</v>
      </c>
      <c r="B391" s="6">
        <f>TITRES_STAT!D394</f>
        <v>1.0128999999999999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5.0421951120010562E-3</v>
      </c>
      <c r="G391" s="2">
        <f t="shared" si="53"/>
        <v>5.3284514734878441E-3</v>
      </c>
      <c r="H391" s="2">
        <f t="shared" si="49"/>
        <v>0.94627775763538802</v>
      </c>
      <c r="I391" s="2">
        <f t="shared" si="50"/>
        <v>48.619872159719861</v>
      </c>
    </row>
    <row r="392" spans="1:9" ht="13.5" x14ac:dyDescent="0.25">
      <c r="A392" s="3">
        <f>TITRES_STAT!B395</f>
        <v>42577</v>
      </c>
      <c r="B392" s="6">
        <f>TITRES_STAT!D395</f>
        <v>1.008</v>
      </c>
      <c r="C392" s="2">
        <f t="shared" si="54"/>
        <v>-4.8999999999999044E-3</v>
      </c>
      <c r="D392" s="2">
        <f t="shared" si="55"/>
        <v>0</v>
      </c>
      <c r="E392" s="2">
        <f t="shared" si="56"/>
        <v>4.8999999999999044E-3</v>
      </c>
      <c r="F392" s="2">
        <f t="shared" si="53"/>
        <v>4.6820383182866951E-3</v>
      </c>
      <c r="G392" s="2">
        <f t="shared" si="53"/>
        <v>5.297847796810134E-3</v>
      </c>
      <c r="H392" s="2">
        <f t="shared" si="49"/>
        <v>0.88376233101784818</v>
      </c>
      <c r="I392" s="2">
        <f t="shared" si="50"/>
        <v>46.914746964938367</v>
      </c>
    </row>
    <row r="393" spans="1:9" ht="13.5" x14ac:dyDescent="0.25">
      <c r="A393" s="3">
        <f>TITRES_STAT!B396</f>
        <v>42578</v>
      </c>
      <c r="B393" s="6">
        <f>TITRES_STAT!D396</f>
        <v>1.008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4.3476070098376453E-3</v>
      </c>
      <c r="G393" s="2">
        <f t="shared" si="53"/>
        <v>4.9194300970379816E-3</v>
      </c>
      <c r="H393" s="2">
        <f t="shared" si="49"/>
        <v>0.88376233101784807</v>
      </c>
      <c r="I393" s="2">
        <f t="shared" si="50"/>
        <v>46.914746964938367</v>
      </c>
    </row>
    <row r="394" spans="1:9" ht="13.5" x14ac:dyDescent="0.25">
      <c r="A394" s="3">
        <f>TITRES_STAT!B397</f>
        <v>42579</v>
      </c>
      <c r="B394" s="6">
        <f>TITRES_STAT!D397</f>
        <v>1.008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4.0370636519920988E-3</v>
      </c>
      <c r="G394" s="2">
        <f t="shared" si="53"/>
        <v>4.5680422329638396E-3</v>
      </c>
      <c r="H394" s="2">
        <f t="shared" si="49"/>
        <v>0.88376233101784807</v>
      </c>
      <c r="I394" s="2">
        <f t="shared" si="50"/>
        <v>46.914746964938367</v>
      </c>
    </row>
    <row r="395" spans="1:9" ht="13.5" x14ac:dyDescent="0.25">
      <c r="A395" s="3">
        <f>TITRES_STAT!B398</f>
        <v>42580</v>
      </c>
      <c r="B395" s="6">
        <f>TITRES_STAT!D398</f>
        <v>1.008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3.7487019625640915E-3</v>
      </c>
      <c r="G395" s="2">
        <f t="shared" si="53"/>
        <v>4.2417535020378514E-3</v>
      </c>
      <c r="H395" s="2">
        <f t="shared" si="49"/>
        <v>0.88376233101784796</v>
      </c>
      <c r="I395" s="2">
        <f t="shared" si="50"/>
        <v>46.914746964938359</v>
      </c>
    </row>
    <row r="396" spans="1:9" ht="13.5" x14ac:dyDescent="0.25">
      <c r="A396" s="3">
        <f>TITRES_STAT!B399</f>
        <v>42583</v>
      </c>
      <c r="B396" s="6">
        <f>TITRES_STAT!D399</f>
        <v>0.97850000000000004</v>
      </c>
      <c r="C396" s="2">
        <f t="shared" si="54"/>
        <v>-2.9499999999999971E-2</v>
      </c>
      <c r="D396" s="2">
        <f t="shared" si="55"/>
        <v>0</v>
      </c>
      <c r="E396" s="2">
        <f t="shared" si="56"/>
        <v>2.9499999999999971E-2</v>
      </c>
      <c r="F396" s="2">
        <f t="shared" si="53"/>
        <v>3.4809375366666563E-3</v>
      </c>
      <c r="G396" s="2">
        <f t="shared" si="53"/>
        <v>6.045913966178003E-3</v>
      </c>
      <c r="H396" s="2">
        <f t="shared" si="49"/>
        <v>0.57575042518628039</v>
      </c>
      <c r="I396" s="2">
        <f t="shared" si="50"/>
        <v>36.538173557415789</v>
      </c>
    </row>
    <row r="397" spans="1:9" ht="13.5" x14ac:dyDescent="0.25">
      <c r="A397" s="3">
        <f>TITRES_STAT!B400</f>
        <v>42584</v>
      </c>
      <c r="B397" s="6">
        <f>TITRES_STAT!D400</f>
        <v>1.0031000000000001</v>
      </c>
      <c r="C397" s="2">
        <f t="shared" si="54"/>
        <v>2.4600000000000066E-2</v>
      </c>
      <c r="D397" s="2">
        <f t="shared" si="55"/>
        <v>2.4600000000000066E-2</v>
      </c>
      <c r="E397" s="2">
        <f t="shared" si="56"/>
        <v>0</v>
      </c>
      <c r="F397" s="2">
        <f t="shared" ref="F397:G412" si="57">((F396*13)+D397)/14</f>
        <v>4.9894419983333282E-3</v>
      </c>
      <c r="G397" s="2">
        <f t="shared" si="57"/>
        <v>5.61406296859386E-3</v>
      </c>
      <c r="H397" s="2">
        <f t="shared" si="49"/>
        <v>0.88873994222102948</v>
      </c>
      <c r="I397" s="2">
        <f t="shared" si="50"/>
        <v>47.054648570407835</v>
      </c>
    </row>
    <row r="398" spans="1:9" ht="13.5" x14ac:dyDescent="0.25">
      <c r="A398" s="3">
        <f>TITRES_STAT!B401</f>
        <v>42585</v>
      </c>
      <c r="B398" s="6">
        <f>TITRES_STAT!D401</f>
        <v>0.99319999999999997</v>
      </c>
      <c r="C398" s="2">
        <f t="shared" si="54"/>
        <v>-9.9000000000001309E-3</v>
      </c>
      <c r="D398" s="2">
        <f t="shared" si="55"/>
        <v>0</v>
      </c>
      <c r="E398" s="2">
        <f t="shared" si="56"/>
        <v>9.9000000000001309E-3</v>
      </c>
      <c r="F398" s="2">
        <f t="shared" si="57"/>
        <v>4.6330532841666614E-3</v>
      </c>
      <c r="G398" s="2">
        <f t="shared" si="57"/>
        <v>5.9202013279800224E-3</v>
      </c>
      <c r="H398" s="2">
        <f t="shared" si="49"/>
        <v>0.78258373786545921</v>
      </c>
      <c r="I398" s="2">
        <f t="shared" si="50"/>
        <v>43.901653607732221</v>
      </c>
    </row>
    <row r="399" spans="1:9" ht="13.5" x14ac:dyDescent="0.25">
      <c r="A399" s="3">
        <f>TITRES_STAT!B402</f>
        <v>42586</v>
      </c>
      <c r="B399" s="6">
        <f>TITRES_STAT!D402</f>
        <v>1.0031000000000001</v>
      </c>
      <c r="C399" s="2">
        <f t="shared" si="54"/>
        <v>9.9000000000001309E-3</v>
      </c>
      <c r="D399" s="2">
        <f t="shared" si="55"/>
        <v>9.9000000000001309E-3</v>
      </c>
      <c r="E399" s="2">
        <f t="shared" si="56"/>
        <v>0</v>
      </c>
      <c r="F399" s="2">
        <f t="shared" si="57"/>
        <v>5.0092637638690521E-3</v>
      </c>
      <c r="G399" s="2">
        <f t="shared" si="57"/>
        <v>5.4973298045528779E-3</v>
      </c>
      <c r="H399" s="2">
        <f t="shared" si="49"/>
        <v>0.91121761690928382</v>
      </c>
      <c r="I399" s="2">
        <f t="shared" si="50"/>
        <v>47.677334535187832</v>
      </c>
    </row>
    <row r="400" spans="1:9" ht="13.5" x14ac:dyDescent="0.25">
      <c r="A400" s="3">
        <f>TITRES_STAT!B403</f>
        <v>42587</v>
      </c>
      <c r="B400" s="6">
        <f>TITRES_STAT!D403</f>
        <v>0.99319999999999997</v>
      </c>
      <c r="C400" s="2">
        <f t="shared" si="54"/>
        <v>-9.9000000000001309E-3</v>
      </c>
      <c r="D400" s="2">
        <f t="shared" si="55"/>
        <v>0</v>
      </c>
      <c r="E400" s="2">
        <f t="shared" si="56"/>
        <v>9.9000000000001309E-3</v>
      </c>
      <c r="F400" s="2">
        <f t="shared" si="57"/>
        <v>4.6514592093069773E-3</v>
      </c>
      <c r="G400" s="2">
        <f t="shared" si="57"/>
        <v>5.8118062470848249E-3</v>
      </c>
      <c r="H400" s="2">
        <f t="shared" si="49"/>
        <v>0.80034657239995355</v>
      </c>
      <c r="I400" s="2">
        <f t="shared" si="50"/>
        <v>44.45513906431087</v>
      </c>
    </row>
    <row r="401" spans="1:9" ht="13.5" x14ac:dyDescent="0.25">
      <c r="A401" s="3">
        <f>TITRES_STAT!B404</f>
        <v>42590</v>
      </c>
      <c r="B401" s="6">
        <f>TITRES_STAT!D404</f>
        <v>0.98340000000000005</v>
      </c>
      <c r="C401" s="2">
        <f t="shared" si="54"/>
        <v>-9.7999999999999199E-3</v>
      </c>
      <c r="D401" s="2">
        <f t="shared" si="55"/>
        <v>0</v>
      </c>
      <c r="E401" s="2">
        <f t="shared" si="56"/>
        <v>9.7999999999999199E-3</v>
      </c>
      <c r="F401" s="2">
        <f t="shared" si="57"/>
        <v>4.3192121229279077E-3</v>
      </c>
      <c r="G401" s="2">
        <f t="shared" si="57"/>
        <v>6.0966772294359034E-3</v>
      </c>
      <c r="H401" s="2">
        <f t="shared" ref="H401:H464" si="58">F401/G401</f>
        <v>0.708453467418931</v>
      </c>
      <c r="I401" s="2">
        <f t="shared" ref="I401:I464" si="59">IF(G401=0,100,100-(100/(1+H401)))</f>
        <v>41.467530777366541</v>
      </c>
    </row>
    <row r="402" spans="1:9" ht="13.5" x14ac:dyDescent="0.25">
      <c r="A402" s="3">
        <f>TITRES_STAT!B405</f>
        <v>42591</v>
      </c>
      <c r="B402" s="6">
        <f>TITRES_STAT!D405</f>
        <v>1.0031000000000001</v>
      </c>
      <c r="C402" s="2">
        <f t="shared" si="54"/>
        <v>1.9700000000000051E-2</v>
      </c>
      <c r="D402" s="2">
        <f t="shared" si="55"/>
        <v>1.9700000000000051E-2</v>
      </c>
      <c r="E402" s="2">
        <f t="shared" si="56"/>
        <v>0</v>
      </c>
      <c r="F402" s="2">
        <f t="shared" si="57"/>
        <v>5.4178398284330607E-3</v>
      </c>
      <c r="G402" s="2">
        <f t="shared" si="57"/>
        <v>5.661200284476196E-3</v>
      </c>
      <c r="H402" s="2">
        <f t="shared" si="58"/>
        <v>0.95701256909944277</v>
      </c>
      <c r="I402" s="2">
        <f t="shared" si="59"/>
        <v>48.901707848500465</v>
      </c>
    </row>
    <row r="403" spans="1:9" ht="13.5" x14ac:dyDescent="0.25">
      <c r="A403" s="3">
        <f>TITRES_STAT!B406</f>
        <v>42592</v>
      </c>
      <c r="B403" s="6">
        <f>TITRES_STAT!D406</f>
        <v>1.0031000000000001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5.0308512692592705E-3</v>
      </c>
      <c r="G403" s="2">
        <f t="shared" si="57"/>
        <v>5.2568288355850385E-3</v>
      </c>
      <c r="H403" s="2">
        <f t="shared" si="58"/>
        <v>0.95701256909944288</v>
      </c>
      <c r="I403" s="2">
        <f t="shared" si="59"/>
        <v>48.901707848500465</v>
      </c>
    </row>
    <row r="404" spans="1:9" ht="13.5" x14ac:dyDescent="0.25">
      <c r="A404" s="3">
        <f>TITRES_STAT!B407</f>
        <v>42593</v>
      </c>
      <c r="B404" s="6">
        <f>TITRES_STAT!D407</f>
        <v>0.99819999999999998</v>
      </c>
      <c r="C404" s="2">
        <f t="shared" si="54"/>
        <v>-4.9000000000001265E-3</v>
      </c>
      <c r="D404" s="2">
        <f t="shared" si="55"/>
        <v>0</v>
      </c>
      <c r="E404" s="2">
        <f t="shared" si="56"/>
        <v>4.9000000000001265E-3</v>
      </c>
      <c r="F404" s="2">
        <f t="shared" si="57"/>
        <v>4.6715047500264653E-3</v>
      </c>
      <c r="G404" s="2">
        <f t="shared" si="57"/>
        <v>5.2313410616146878E-3</v>
      </c>
      <c r="H404" s="2">
        <f t="shared" si="58"/>
        <v>0.89298416887859622</v>
      </c>
      <c r="I404" s="2">
        <f t="shared" si="59"/>
        <v>47.173356415738013</v>
      </c>
    </row>
    <row r="405" spans="1:9" ht="13.5" x14ac:dyDescent="0.25">
      <c r="A405" s="3">
        <f>TITRES_STAT!B408</f>
        <v>42594</v>
      </c>
      <c r="B405" s="6">
        <f>TITRES_STAT!D408</f>
        <v>0.99819999999999998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4.3378258393102897E-3</v>
      </c>
      <c r="G405" s="2">
        <f t="shared" si="57"/>
        <v>4.8576738429279244E-3</v>
      </c>
      <c r="H405" s="2">
        <f t="shared" si="58"/>
        <v>0.89298416887859633</v>
      </c>
      <c r="I405" s="2">
        <f t="shared" si="59"/>
        <v>47.173356415738013</v>
      </c>
    </row>
    <row r="406" spans="1:9" ht="13.5" x14ac:dyDescent="0.25">
      <c r="A406" s="3">
        <f>TITRES_STAT!B409</f>
        <v>42597</v>
      </c>
      <c r="B406" s="6">
        <f>TITRES_STAT!D409</f>
        <v>1.0499000000000001</v>
      </c>
      <c r="C406" s="2">
        <f t="shared" si="54"/>
        <v>5.1700000000000079E-2</v>
      </c>
      <c r="D406" s="2">
        <f t="shared" si="55"/>
        <v>5.1700000000000079E-2</v>
      </c>
      <c r="E406" s="2">
        <f t="shared" si="56"/>
        <v>0</v>
      </c>
      <c r="F406" s="2">
        <f t="shared" si="57"/>
        <v>7.7208382793595614E-3</v>
      </c>
      <c r="G406" s="2">
        <f t="shared" si="57"/>
        <v>4.5106971398616441E-3</v>
      </c>
      <c r="H406" s="2">
        <f t="shared" si="58"/>
        <v>1.7116729498705341</v>
      </c>
      <c r="I406" s="2">
        <f t="shared" si="59"/>
        <v>63.122396450953133</v>
      </c>
    </row>
    <row r="407" spans="1:9" ht="13.5" x14ac:dyDescent="0.25">
      <c r="A407" s="3">
        <f>TITRES_STAT!B410</f>
        <v>42598</v>
      </c>
      <c r="B407" s="6">
        <f>TITRES_STAT!D410</f>
        <v>1.0499000000000001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7.1693498308338785E-3</v>
      </c>
      <c r="G407" s="2">
        <f t="shared" si="57"/>
        <v>4.1885044870143837E-3</v>
      </c>
      <c r="H407" s="2">
        <f t="shared" si="58"/>
        <v>1.7116729498705341</v>
      </c>
      <c r="I407" s="2">
        <f t="shared" si="59"/>
        <v>63.122396450953133</v>
      </c>
    </row>
    <row r="408" spans="1:9" ht="13.5" x14ac:dyDescent="0.25">
      <c r="A408" s="3">
        <f>TITRES_STAT!B411</f>
        <v>42599</v>
      </c>
      <c r="B408" s="6">
        <f>TITRES_STAT!D411</f>
        <v>1.0447</v>
      </c>
      <c r="C408" s="2">
        <f t="shared" si="54"/>
        <v>-5.2000000000000934E-3</v>
      </c>
      <c r="D408" s="2">
        <f t="shared" si="55"/>
        <v>0</v>
      </c>
      <c r="E408" s="2">
        <f t="shared" si="56"/>
        <v>5.2000000000000934E-3</v>
      </c>
      <c r="F408" s="2">
        <f t="shared" si="57"/>
        <v>6.6572534143457445E-3</v>
      </c>
      <c r="G408" s="2">
        <f t="shared" si="57"/>
        <v>4.2607541665133633E-3</v>
      </c>
      <c r="H408" s="2">
        <f t="shared" si="58"/>
        <v>1.5624589343049264</v>
      </c>
      <c r="I408" s="2">
        <f t="shared" si="59"/>
        <v>60.974984355358941</v>
      </c>
    </row>
    <row r="409" spans="1:9" ht="13.5" x14ac:dyDescent="0.25">
      <c r="A409" s="3">
        <f>TITRES_STAT!B412</f>
        <v>42600</v>
      </c>
      <c r="B409" s="6">
        <f>TITRES_STAT!D412</f>
        <v>1.0137</v>
      </c>
      <c r="C409" s="2">
        <f t="shared" si="54"/>
        <v>-3.0999999999999917E-2</v>
      </c>
      <c r="D409" s="2">
        <f t="shared" si="55"/>
        <v>0</v>
      </c>
      <c r="E409" s="2">
        <f t="shared" si="56"/>
        <v>3.0999999999999917E-2</v>
      </c>
      <c r="F409" s="2">
        <f t="shared" si="57"/>
        <v>6.1817353133210486E-3</v>
      </c>
      <c r="G409" s="2">
        <f t="shared" si="57"/>
        <v>6.1707002974766886E-3</v>
      </c>
      <c r="H409" s="2">
        <f t="shared" si="58"/>
        <v>1.0017882923027184</v>
      </c>
      <c r="I409" s="2">
        <f t="shared" si="59"/>
        <v>50.044667368412405</v>
      </c>
    </row>
    <row r="410" spans="1:9" ht="13.5" x14ac:dyDescent="0.25">
      <c r="A410" s="3">
        <f>TITRES_STAT!B413</f>
        <v>42601</v>
      </c>
      <c r="B410" s="6">
        <f>TITRES_STAT!D413</f>
        <v>1.0188999999999999</v>
      </c>
      <c r="C410" s="2">
        <f t="shared" si="54"/>
        <v>5.1999999999998714E-3</v>
      </c>
      <c r="D410" s="2">
        <f t="shared" si="55"/>
        <v>5.1999999999998714E-3</v>
      </c>
      <c r="E410" s="2">
        <f t="shared" si="56"/>
        <v>0</v>
      </c>
      <c r="F410" s="2">
        <f t="shared" si="57"/>
        <v>6.1116113623695357E-3</v>
      </c>
      <c r="G410" s="2">
        <f t="shared" si="57"/>
        <v>5.7299359905140677E-3</v>
      </c>
      <c r="H410" s="2">
        <f t="shared" si="58"/>
        <v>1.0666107566449841</v>
      </c>
      <c r="I410" s="2">
        <f t="shared" si="59"/>
        <v>51.611594162829249</v>
      </c>
    </row>
    <row r="411" spans="1:9" ht="13.5" x14ac:dyDescent="0.25">
      <c r="A411" s="3">
        <f>TITRES_STAT!B414</f>
        <v>42604</v>
      </c>
      <c r="B411" s="6">
        <f>TITRES_STAT!D414</f>
        <v>1.0188999999999999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5.6750676936288547E-3</v>
      </c>
      <c r="G411" s="2">
        <f t="shared" si="57"/>
        <v>5.3206548483344914E-3</v>
      </c>
      <c r="H411" s="2">
        <f t="shared" si="58"/>
        <v>1.0666107566449841</v>
      </c>
      <c r="I411" s="2">
        <f t="shared" si="59"/>
        <v>51.611594162829249</v>
      </c>
    </row>
    <row r="412" spans="1:9" ht="13.5" x14ac:dyDescent="0.25">
      <c r="A412" s="3">
        <f>TITRES_STAT!B415</f>
        <v>42605</v>
      </c>
      <c r="B412" s="6">
        <f>TITRES_STAT!D415</f>
        <v>0.99819999999999998</v>
      </c>
      <c r="C412" s="2">
        <f t="shared" si="54"/>
        <v>-2.0699999999999941E-2</v>
      </c>
      <c r="D412" s="2">
        <f t="shared" si="55"/>
        <v>0</v>
      </c>
      <c r="E412" s="2">
        <f t="shared" si="56"/>
        <v>2.0699999999999941E-2</v>
      </c>
      <c r="F412" s="2">
        <f t="shared" si="57"/>
        <v>5.2697057155125081E-3</v>
      </c>
      <c r="G412" s="2">
        <f t="shared" si="57"/>
        <v>6.4191795020248814E-3</v>
      </c>
      <c r="H412" s="2">
        <f t="shared" si="58"/>
        <v>0.82093135327501277</v>
      </c>
      <c r="I412" s="2">
        <f t="shared" si="59"/>
        <v>45.08304784793436</v>
      </c>
    </row>
    <row r="413" spans="1:9" ht="13.5" x14ac:dyDescent="0.25">
      <c r="A413" s="3">
        <f>TITRES_STAT!B416</f>
        <v>42606</v>
      </c>
      <c r="B413" s="6">
        <f>TITRES_STAT!D416</f>
        <v>1.0085</v>
      </c>
      <c r="C413" s="2">
        <f t="shared" si="54"/>
        <v>1.0299999999999976E-2</v>
      </c>
      <c r="D413" s="2">
        <f t="shared" si="55"/>
        <v>1.0299999999999976E-2</v>
      </c>
      <c r="E413" s="2">
        <f t="shared" si="56"/>
        <v>0</v>
      </c>
      <c r="F413" s="2">
        <f t="shared" ref="F413:G428" si="60">((F412*13)+D413)/14</f>
        <v>5.6290124501187557E-3</v>
      </c>
      <c r="G413" s="2">
        <f t="shared" si="60"/>
        <v>5.9606666804516758E-3</v>
      </c>
      <c r="H413" s="2">
        <f t="shared" si="58"/>
        <v>0.94435954095192109</v>
      </c>
      <c r="I413" s="2">
        <f t="shared" si="59"/>
        <v>48.569182862629447</v>
      </c>
    </row>
    <row r="414" spans="1:9" ht="13.5" x14ac:dyDescent="0.25">
      <c r="A414" s="3">
        <f>TITRES_STAT!B417</f>
        <v>42607</v>
      </c>
      <c r="B414" s="6">
        <f>TITRES_STAT!D417</f>
        <v>1.0034000000000001</v>
      </c>
      <c r="C414" s="2">
        <f t="shared" si="54"/>
        <v>-5.0999999999998824E-3</v>
      </c>
      <c r="D414" s="2">
        <f t="shared" si="55"/>
        <v>0</v>
      </c>
      <c r="E414" s="2">
        <f t="shared" si="56"/>
        <v>5.0999999999998824E-3</v>
      </c>
      <c r="F414" s="2">
        <f t="shared" si="60"/>
        <v>5.2269401322531306E-3</v>
      </c>
      <c r="G414" s="2">
        <f t="shared" si="60"/>
        <v>5.8991904889908334E-3</v>
      </c>
      <c r="H414" s="2">
        <f t="shared" si="58"/>
        <v>0.88604362615645871</v>
      </c>
      <c r="I414" s="2">
        <f t="shared" si="59"/>
        <v>46.978957107270858</v>
      </c>
    </row>
    <row r="415" spans="1:9" ht="13.5" x14ac:dyDescent="0.25">
      <c r="A415" s="3">
        <f>TITRES_STAT!B418</f>
        <v>42608</v>
      </c>
      <c r="B415" s="6">
        <f>TITRES_STAT!D418</f>
        <v>1.0034000000000001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4.8535872656636217E-3</v>
      </c>
      <c r="G415" s="2">
        <f t="shared" si="60"/>
        <v>5.4778197397772023E-3</v>
      </c>
      <c r="H415" s="2">
        <f t="shared" si="58"/>
        <v>0.88604362615645882</v>
      </c>
      <c r="I415" s="2">
        <f t="shared" si="59"/>
        <v>46.978957107270865</v>
      </c>
    </row>
    <row r="416" spans="1:9" ht="13.5" x14ac:dyDescent="0.25">
      <c r="A416" s="3">
        <f>TITRES_STAT!B419</f>
        <v>42611</v>
      </c>
      <c r="B416" s="6">
        <f>TITRES_STAT!D419</f>
        <v>1.0034000000000001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4.5069024609733629E-3</v>
      </c>
      <c r="G416" s="2">
        <f t="shared" si="60"/>
        <v>5.0865469012216875E-3</v>
      </c>
      <c r="H416" s="2">
        <f t="shared" si="58"/>
        <v>0.88604362615645882</v>
      </c>
      <c r="I416" s="2">
        <f t="shared" si="59"/>
        <v>46.978957107270865</v>
      </c>
    </row>
    <row r="417" spans="1:9" ht="13.5" x14ac:dyDescent="0.25">
      <c r="A417" s="3">
        <f>TITRES_STAT!B420</f>
        <v>42612</v>
      </c>
      <c r="B417" s="6">
        <f>TITRES_STAT!D420</f>
        <v>1.0085</v>
      </c>
      <c r="C417" s="2">
        <f t="shared" si="54"/>
        <v>5.0999999999998824E-3</v>
      </c>
      <c r="D417" s="2">
        <f t="shared" si="55"/>
        <v>5.0999999999998824E-3</v>
      </c>
      <c r="E417" s="2">
        <f t="shared" si="56"/>
        <v>0</v>
      </c>
      <c r="F417" s="2">
        <f t="shared" si="60"/>
        <v>4.5492665709038283E-3</v>
      </c>
      <c r="G417" s="2">
        <f t="shared" si="60"/>
        <v>4.7232221225629954E-3</v>
      </c>
      <c r="H417" s="2">
        <f t="shared" si="58"/>
        <v>0.96317015225090186</v>
      </c>
      <c r="I417" s="2">
        <f t="shared" si="59"/>
        <v>49.0619802438706</v>
      </c>
    </row>
    <row r="418" spans="1:9" ht="13.5" x14ac:dyDescent="0.25">
      <c r="A418" s="3">
        <f>TITRES_STAT!B421</f>
        <v>42613</v>
      </c>
      <c r="B418" s="6">
        <f>TITRES_STAT!D421</f>
        <v>1.0034000000000001</v>
      </c>
      <c r="C418" s="2">
        <f t="shared" si="54"/>
        <v>-5.0999999999998824E-3</v>
      </c>
      <c r="D418" s="2">
        <f t="shared" si="55"/>
        <v>0</v>
      </c>
      <c r="E418" s="2">
        <f t="shared" si="56"/>
        <v>5.0999999999998824E-3</v>
      </c>
      <c r="F418" s="2">
        <f t="shared" si="60"/>
        <v>4.2243189586964125E-3</v>
      </c>
      <c r="G418" s="2">
        <f t="shared" si="60"/>
        <v>4.7501348280942013E-3</v>
      </c>
      <c r="H418" s="2">
        <f t="shared" si="58"/>
        <v>0.88930506429251166</v>
      </c>
      <c r="I418" s="2">
        <f t="shared" si="59"/>
        <v>47.070485391702995</v>
      </c>
    </row>
    <row r="419" spans="1:9" ht="13.5" x14ac:dyDescent="0.25">
      <c r="A419" s="3">
        <f>TITRES_STAT!B422</f>
        <v>42614</v>
      </c>
      <c r="B419" s="6">
        <f>TITRES_STAT!D422</f>
        <v>1.0034000000000001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3.9225818902180977E-3</v>
      </c>
      <c r="G419" s="2">
        <f t="shared" si="60"/>
        <v>4.4108394832303296E-3</v>
      </c>
      <c r="H419" s="2">
        <f t="shared" si="58"/>
        <v>0.88930506429251177</v>
      </c>
      <c r="I419" s="2">
        <f t="shared" si="59"/>
        <v>47.070485391703002</v>
      </c>
    </row>
    <row r="420" spans="1:9" ht="13.5" x14ac:dyDescent="0.25">
      <c r="A420" s="3">
        <f>TITRES_STAT!B423</f>
        <v>42615</v>
      </c>
      <c r="B420" s="6">
        <f>TITRES_STAT!D423</f>
        <v>1.0085</v>
      </c>
      <c r="C420" s="2">
        <f t="shared" si="54"/>
        <v>5.0999999999998824E-3</v>
      </c>
      <c r="D420" s="2">
        <f t="shared" si="55"/>
        <v>5.0999999999998824E-3</v>
      </c>
      <c r="E420" s="2">
        <f t="shared" si="56"/>
        <v>0</v>
      </c>
      <c r="F420" s="2">
        <f t="shared" si="60"/>
        <v>4.0066831837739392E-3</v>
      </c>
      <c r="G420" s="2">
        <f t="shared" si="60"/>
        <v>4.095779520142449E-3</v>
      </c>
      <c r="H420" s="2">
        <f t="shared" si="58"/>
        <v>0.97824679382023694</v>
      </c>
      <c r="I420" s="2">
        <f t="shared" si="59"/>
        <v>49.450189777945887</v>
      </c>
    </row>
    <row r="421" spans="1:9" ht="13.5" x14ac:dyDescent="0.25">
      <c r="A421" s="3">
        <f>TITRES_STAT!B424</f>
        <v>42618</v>
      </c>
      <c r="B421" s="6">
        <f>TITRES_STAT!D424</f>
        <v>0.98270000000000002</v>
      </c>
      <c r="C421" s="2">
        <f t="shared" si="54"/>
        <v>-2.5799999999999934E-2</v>
      </c>
      <c r="D421" s="2">
        <f t="shared" si="55"/>
        <v>0</v>
      </c>
      <c r="E421" s="2">
        <f t="shared" si="56"/>
        <v>2.5799999999999934E-2</v>
      </c>
      <c r="F421" s="2">
        <f t="shared" si="60"/>
        <v>3.7204915277900862E-3</v>
      </c>
      <c r="G421" s="2">
        <f t="shared" si="60"/>
        <v>5.6460809829894116E-3</v>
      </c>
      <c r="H421" s="2">
        <f t="shared" si="58"/>
        <v>0.65895114487362705</v>
      </c>
      <c r="I421" s="2">
        <f t="shared" si="59"/>
        <v>39.720949402872471</v>
      </c>
    </row>
    <row r="422" spans="1:9" ht="13.5" x14ac:dyDescent="0.25">
      <c r="A422" s="3">
        <f>TITRES_STAT!B425</f>
        <v>42619</v>
      </c>
      <c r="B422" s="6">
        <f>TITRES_STAT!D425</f>
        <v>0.99299999999999999</v>
      </c>
      <c r="C422" s="2">
        <f t="shared" si="54"/>
        <v>1.0299999999999976E-2</v>
      </c>
      <c r="D422" s="2">
        <f t="shared" si="55"/>
        <v>1.0299999999999976E-2</v>
      </c>
      <c r="E422" s="2">
        <f t="shared" si="56"/>
        <v>0</v>
      </c>
      <c r="F422" s="2">
        <f t="shared" si="60"/>
        <v>4.1904564186622207E-3</v>
      </c>
      <c r="G422" s="2">
        <f t="shared" si="60"/>
        <v>5.2427894842044537E-3</v>
      </c>
      <c r="H422" s="2">
        <f t="shared" si="58"/>
        <v>0.79927993128224661</v>
      </c>
      <c r="I422" s="2">
        <f t="shared" si="59"/>
        <v>44.42221120716021</v>
      </c>
    </row>
    <row r="423" spans="1:9" ht="13.5" x14ac:dyDescent="0.25">
      <c r="A423" s="3">
        <f>TITRES_STAT!B426</f>
        <v>42620</v>
      </c>
      <c r="B423" s="6">
        <f>TITRES_STAT!D426</f>
        <v>0.9879</v>
      </c>
      <c r="C423" s="2">
        <f t="shared" si="54"/>
        <v>-5.0999999999999934E-3</v>
      </c>
      <c r="D423" s="2">
        <f t="shared" si="55"/>
        <v>0</v>
      </c>
      <c r="E423" s="2">
        <f t="shared" si="56"/>
        <v>5.0999999999999934E-3</v>
      </c>
      <c r="F423" s="2">
        <f t="shared" si="60"/>
        <v>3.8911381030434906E-3</v>
      </c>
      <c r="G423" s="2">
        <f t="shared" si="60"/>
        <v>5.232590235332707E-3</v>
      </c>
      <c r="H423" s="2">
        <f t="shared" si="58"/>
        <v>0.74363516500276428</v>
      </c>
      <c r="I423" s="2">
        <f t="shared" si="59"/>
        <v>42.648552858337503</v>
      </c>
    </row>
    <row r="424" spans="1:9" ht="13.5" x14ac:dyDescent="0.25">
      <c r="A424" s="3">
        <f>TITRES_STAT!B427</f>
        <v>42621</v>
      </c>
      <c r="B424" s="6">
        <f>TITRES_STAT!D427</f>
        <v>0.96199999999999997</v>
      </c>
      <c r="C424" s="2">
        <f t="shared" si="54"/>
        <v>-2.5900000000000034E-2</v>
      </c>
      <c r="D424" s="2">
        <f t="shared" si="55"/>
        <v>0</v>
      </c>
      <c r="E424" s="2">
        <f t="shared" si="56"/>
        <v>2.5900000000000034E-2</v>
      </c>
      <c r="F424" s="2">
        <f t="shared" si="60"/>
        <v>3.6131996671118125E-3</v>
      </c>
      <c r="G424" s="2">
        <f t="shared" si="60"/>
        <v>6.7088337899518019E-3</v>
      </c>
      <c r="H424" s="2">
        <f t="shared" si="58"/>
        <v>0.5385734361944553</v>
      </c>
      <c r="I424" s="2">
        <f t="shared" si="59"/>
        <v>35.004727335379954</v>
      </c>
    </row>
    <row r="425" spans="1:9" ht="13.5" x14ac:dyDescent="0.25">
      <c r="A425" s="3">
        <f>TITRES_STAT!B428</f>
        <v>42622</v>
      </c>
      <c r="B425" s="6">
        <f>TITRES_STAT!D428</f>
        <v>0.9879</v>
      </c>
      <c r="C425" s="2">
        <f t="shared" si="54"/>
        <v>2.5900000000000034E-2</v>
      </c>
      <c r="D425" s="2">
        <f t="shared" si="55"/>
        <v>2.5900000000000034E-2</v>
      </c>
      <c r="E425" s="2">
        <f t="shared" si="56"/>
        <v>0</v>
      </c>
      <c r="F425" s="2">
        <f t="shared" si="60"/>
        <v>5.205113976603829E-3</v>
      </c>
      <c r="G425" s="2">
        <f t="shared" si="60"/>
        <v>6.2296313763838167E-3</v>
      </c>
      <c r="H425" s="2">
        <f t="shared" si="58"/>
        <v>0.8355412482889637</v>
      </c>
      <c r="I425" s="2">
        <f t="shared" si="59"/>
        <v>45.520156469805848</v>
      </c>
    </row>
    <row r="426" spans="1:9" ht="13.5" x14ac:dyDescent="0.25">
      <c r="A426" s="3">
        <f>TITRES_STAT!B429</f>
        <v>42627</v>
      </c>
      <c r="B426" s="6">
        <f>TITRES_STAT!D429</f>
        <v>0.9879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4.8333201211321272E-3</v>
      </c>
      <c r="G426" s="2">
        <f t="shared" si="60"/>
        <v>5.7846577066421158E-3</v>
      </c>
      <c r="H426" s="2">
        <f t="shared" si="58"/>
        <v>0.8355412482889637</v>
      </c>
      <c r="I426" s="2">
        <f t="shared" si="59"/>
        <v>45.520156469805848</v>
      </c>
    </row>
    <row r="427" spans="1:9" ht="13.5" x14ac:dyDescent="0.25">
      <c r="A427" s="3">
        <f>TITRES_STAT!B430</f>
        <v>42628</v>
      </c>
      <c r="B427" s="6">
        <f>TITRES_STAT!D430</f>
        <v>0.94130000000000003</v>
      </c>
      <c r="C427" s="2">
        <f t="shared" si="54"/>
        <v>-4.6599999999999975E-2</v>
      </c>
      <c r="D427" s="2">
        <f t="shared" si="55"/>
        <v>0</v>
      </c>
      <c r="E427" s="2">
        <f t="shared" si="56"/>
        <v>4.6599999999999975E-2</v>
      </c>
      <c r="F427" s="2">
        <f t="shared" si="60"/>
        <v>4.4880829696226903E-3</v>
      </c>
      <c r="G427" s="2">
        <f t="shared" si="60"/>
        <v>8.7000392990248202E-3</v>
      </c>
      <c r="H427" s="2">
        <f t="shared" si="58"/>
        <v>0.51586927545554373</v>
      </c>
      <c r="I427" s="2">
        <f t="shared" si="59"/>
        <v>34.031250834641824</v>
      </c>
    </row>
    <row r="428" spans="1:9" ht="13.5" x14ac:dyDescent="0.25">
      <c r="A428" s="3">
        <f>TITRES_STAT!B431</f>
        <v>42629</v>
      </c>
      <c r="B428" s="6">
        <f>TITRES_STAT!D431</f>
        <v>0.97230000000000005</v>
      </c>
      <c r="C428" s="2">
        <f t="shared" si="54"/>
        <v>3.1000000000000028E-2</v>
      </c>
      <c r="D428" s="2">
        <f t="shared" si="55"/>
        <v>3.1000000000000028E-2</v>
      </c>
      <c r="E428" s="2">
        <f t="shared" si="56"/>
        <v>0</v>
      </c>
      <c r="F428" s="2">
        <f t="shared" si="60"/>
        <v>6.3817913289353568E-3</v>
      </c>
      <c r="G428" s="2">
        <f t="shared" si="60"/>
        <v>8.0786079205230465E-3</v>
      </c>
      <c r="H428" s="2">
        <f t="shared" si="58"/>
        <v>0.78996175971393967</v>
      </c>
      <c r="I428" s="2">
        <f t="shared" si="59"/>
        <v>44.132884706999903</v>
      </c>
    </row>
    <row r="429" spans="1:9" ht="13.5" x14ac:dyDescent="0.25">
      <c r="A429" s="3">
        <f>TITRES_STAT!B432</f>
        <v>42632</v>
      </c>
      <c r="B429" s="6">
        <f>TITRES_STAT!D432</f>
        <v>0.92579999999999996</v>
      </c>
      <c r="C429" s="2">
        <f t="shared" si="54"/>
        <v>-4.6500000000000097E-2</v>
      </c>
      <c r="D429" s="2">
        <f t="shared" si="55"/>
        <v>0</v>
      </c>
      <c r="E429" s="2">
        <f t="shared" si="56"/>
        <v>4.6500000000000097E-2</v>
      </c>
      <c r="F429" s="2">
        <f t="shared" ref="F429:G444" si="61">((F428*13)+D429)/14</f>
        <v>5.9259490911542593E-3</v>
      </c>
      <c r="G429" s="2">
        <f t="shared" si="61"/>
        <v>1.0822993069057121E-2</v>
      </c>
      <c r="H429" s="2">
        <f t="shared" si="58"/>
        <v>0.54753329816837049</v>
      </c>
      <c r="I429" s="2">
        <f t="shared" si="59"/>
        <v>35.381035019822832</v>
      </c>
    </row>
    <row r="430" spans="1:9" ht="13.5" x14ac:dyDescent="0.25">
      <c r="A430" s="3">
        <f>TITRES_STAT!B433</f>
        <v>42633</v>
      </c>
      <c r="B430" s="6">
        <f>TITRES_STAT!D433</f>
        <v>0.96719999999999995</v>
      </c>
      <c r="C430" s="2">
        <f t="shared" si="54"/>
        <v>4.1399999999999992E-2</v>
      </c>
      <c r="D430" s="2">
        <f t="shared" si="55"/>
        <v>4.1399999999999992E-2</v>
      </c>
      <c r="E430" s="2">
        <f t="shared" si="56"/>
        <v>0</v>
      </c>
      <c r="F430" s="2">
        <f t="shared" si="61"/>
        <v>8.4598098703575261E-3</v>
      </c>
      <c r="G430" s="2">
        <f t="shared" si="61"/>
        <v>1.004992213555304E-2</v>
      </c>
      <c r="H430" s="2">
        <f t="shared" si="58"/>
        <v>0.84177864825735671</v>
      </c>
      <c r="I430" s="2">
        <f t="shared" si="59"/>
        <v>45.704658866244642</v>
      </c>
    </row>
    <row r="431" spans="1:9" ht="13.5" x14ac:dyDescent="0.25">
      <c r="A431" s="3">
        <f>TITRES_STAT!B434</f>
        <v>42634</v>
      </c>
      <c r="B431" s="6">
        <f>TITRES_STAT!D434</f>
        <v>0.98270000000000002</v>
      </c>
      <c r="C431" s="2">
        <f t="shared" si="54"/>
        <v>1.5500000000000069E-2</v>
      </c>
      <c r="D431" s="2">
        <f t="shared" si="55"/>
        <v>1.5500000000000069E-2</v>
      </c>
      <c r="E431" s="2">
        <f t="shared" si="56"/>
        <v>0</v>
      </c>
      <c r="F431" s="2">
        <f t="shared" si="61"/>
        <v>8.9626805939034236E-3</v>
      </c>
      <c r="G431" s="2">
        <f t="shared" si="61"/>
        <v>9.3320705544421099E-3</v>
      </c>
      <c r="H431" s="2">
        <f t="shared" si="58"/>
        <v>0.96041714875774753</v>
      </c>
      <c r="I431" s="2">
        <f t="shared" si="59"/>
        <v>48.99044825058445</v>
      </c>
    </row>
    <row r="432" spans="1:9" ht="13.5" x14ac:dyDescent="0.25">
      <c r="A432" s="3">
        <f>TITRES_STAT!B435</f>
        <v>42635</v>
      </c>
      <c r="B432" s="6">
        <f>TITRES_STAT!D435</f>
        <v>0.98270000000000002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8.3224891229103214E-3</v>
      </c>
      <c r="G432" s="2">
        <f t="shared" si="61"/>
        <v>8.6654940862676728E-3</v>
      </c>
      <c r="H432" s="2">
        <f t="shared" si="58"/>
        <v>0.96041714875774753</v>
      </c>
      <c r="I432" s="2">
        <f t="shared" si="59"/>
        <v>48.99044825058445</v>
      </c>
    </row>
    <row r="433" spans="1:9" ht="13.5" x14ac:dyDescent="0.25">
      <c r="A433" s="3">
        <f>TITRES_STAT!B436</f>
        <v>42636</v>
      </c>
      <c r="B433" s="6">
        <f>TITRES_STAT!D436</f>
        <v>1.0188999999999999</v>
      </c>
      <c r="C433" s="2">
        <f t="shared" si="54"/>
        <v>3.6199999999999899E-2</v>
      </c>
      <c r="D433" s="2">
        <f t="shared" si="55"/>
        <v>3.6199999999999899E-2</v>
      </c>
      <c r="E433" s="2">
        <f t="shared" si="56"/>
        <v>0</v>
      </c>
      <c r="F433" s="2">
        <f t="shared" si="61"/>
        <v>1.0313739899845289E-2</v>
      </c>
      <c r="G433" s="2">
        <f t="shared" si="61"/>
        <v>8.0465302229628388E-3</v>
      </c>
      <c r="H433" s="2">
        <f t="shared" si="58"/>
        <v>1.2817624011915578</v>
      </c>
      <c r="I433" s="2">
        <f t="shared" si="59"/>
        <v>56.174227453402224</v>
      </c>
    </row>
    <row r="434" spans="1:9" ht="13.5" x14ac:dyDescent="0.25">
      <c r="A434" s="3">
        <f>TITRES_STAT!B437</f>
        <v>42639</v>
      </c>
      <c r="B434" s="6">
        <f>TITRES_STAT!D437</f>
        <v>1.0137</v>
      </c>
      <c r="C434" s="2">
        <f t="shared" si="54"/>
        <v>-5.1999999999998714E-3</v>
      </c>
      <c r="D434" s="2">
        <f t="shared" si="55"/>
        <v>0</v>
      </c>
      <c r="E434" s="2">
        <f t="shared" si="56"/>
        <v>5.1999999999998714E-3</v>
      </c>
      <c r="F434" s="2">
        <f t="shared" si="61"/>
        <v>9.5770441927134822E-3</v>
      </c>
      <c r="G434" s="2">
        <f t="shared" si="61"/>
        <v>7.8432066356083404E-3</v>
      </c>
      <c r="H434" s="2">
        <f t="shared" si="58"/>
        <v>1.2210623330046513</v>
      </c>
      <c r="I434" s="2">
        <f t="shared" si="59"/>
        <v>54.97649997750397</v>
      </c>
    </row>
    <row r="435" spans="1:9" ht="13.5" x14ac:dyDescent="0.25">
      <c r="A435" s="3">
        <f>TITRES_STAT!B438</f>
        <v>42640</v>
      </c>
      <c r="B435" s="6">
        <f>TITRES_STAT!D438</f>
        <v>1.0137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8.8929696075196619E-3</v>
      </c>
      <c r="G435" s="2">
        <f t="shared" si="61"/>
        <v>7.282977590207745E-3</v>
      </c>
      <c r="H435" s="2">
        <f t="shared" si="58"/>
        <v>1.2210623330046513</v>
      </c>
      <c r="I435" s="2">
        <f t="shared" si="59"/>
        <v>54.97649997750397</v>
      </c>
    </row>
    <row r="436" spans="1:9" ht="13.5" x14ac:dyDescent="0.25">
      <c r="A436" s="3">
        <f>TITRES_STAT!B439</f>
        <v>42641</v>
      </c>
      <c r="B436" s="6">
        <f>TITRES_STAT!D439</f>
        <v>1.0085</v>
      </c>
      <c r="C436" s="2">
        <f t="shared" si="54"/>
        <v>-5.2000000000000934E-3</v>
      </c>
      <c r="D436" s="2">
        <f t="shared" si="55"/>
        <v>0</v>
      </c>
      <c r="E436" s="2">
        <f t="shared" si="56"/>
        <v>5.2000000000000934E-3</v>
      </c>
      <c r="F436" s="2">
        <f t="shared" si="61"/>
        <v>8.2577574926968288E-3</v>
      </c>
      <c r="G436" s="2">
        <f t="shared" si="61"/>
        <v>7.1341934766214841E-3</v>
      </c>
      <c r="H436" s="2">
        <f t="shared" si="58"/>
        <v>1.1574899839424353</v>
      </c>
      <c r="I436" s="2">
        <f t="shared" si="59"/>
        <v>53.649842759748289</v>
      </c>
    </row>
    <row r="437" spans="1:9" ht="13.5" x14ac:dyDescent="0.25">
      <c r="A437" s="3">
        <f>TITRES_STAT!B440</f>
        <v>42642</v>
      </c>
      <c r="B437" s="6">
        <f>TITRES_STAT!D440</f>
        <v>0.96719999999999995</v>
      </c>
      <c r="C437" s="2">
        <f t="shared" si="54"/>
        <v>-4.1300000000000003E-2</v>
      </c>
      <c r="D437" s="2">
        <f t="shared" si="55"/>
        <v>0</v>
      </c>
      <c r="E437" s="2">
        <f t="shared" si="56"/>
        <v>4.1300000000000003E-2</v>
      </c>
      <c r="F437" s="2">
        <f t="shared" si="61"/>
        <v>7.6679176717899125E-3</v>
      </c>
      <c r="G437" s="2">
        <f t="shared" si="61"/>
        <v>9.5746082282913789E-3</v>
      </c>
      <c r="H437" s="2">
        <f t="shared" si="58"/>
        <v>0.80085967895088261</v>
      </c>
      <c r="I437" s="2">
        <f t="shared" si="59"/>
        <v>44.470965079157928</v>
      </c>
    </row>
    <row r="438" spans="1:9" ht="13.5" x14ac:dyDescent="0.25">
      <c r="A438" s="3">
        <f>TITRES_STAT!B441</f>
        <v>42643</v>
      </c>
      <c r="B438" s="6">
        <f>TITRES_STAT!D441</f>
        <v>0.99819999999999998</v>
      </c>
      <c r="C438" s="2">
        <f t="shared" si="54"/>
        <v>3.1000000000000028E-2</v>
      </c>
      <c r="D438" s="2">
        <f t="shared" si="55"/>
        <v>3.1000000000000028E-2</v>
      </c>
      <c r="E438" s="2">
        <f t="shared" si="56"/>
        <v>0</v>
      </c>
      <c r="F438" s="2">
        <f t="shared" si="61"/>
        <v>9.3344949809477783E-3</v>
      </c>
      <c r="G438" s="2">
        <f t="shared" si="61"/>
        <v>8.8907076405562811E-3</v>
      </c>
      <c r="H438" s="2">
        <f t="shared" si="58"/>
        <v>1.049915862531245</v>
      </c>
      <c r="I438" s="2">
        <f t="shared" si="59"/>
        <v>51.217510031597314</v>
      </c>
    </row>
    <row r="439" spans="1:9" ht="13.5" x14ac:dyDescent="0.25">
      <c r="A439" s="3">
        <f>TITRES_STAT!B442</f>
        <v>42647</v>
      </c>
      <c r="B439" s="6">
        <f>TITRES_STAT!D442</f>
        <v>1.0291999999999999</v>
      </c>
      <c r="C439" s="2">
        <f t="shared" si="54"/>
        <v>3.0999999999999917E-2</v>
      </c>
      <c r="D439" s="2">
        <f t="shared" si="55"/>
        <v>3.0999999999999917E-2</v>
      </c>
      <c r="E439" s="2">
        <f t="shared" si="56"/>
        <v>0</v>
      </c>
      <c r="F439" s="2">
        <f t="shared" si="61"/>
        <v>1.0882031053737215E-2</v>
      </c>
      <c r="G439" s="2">
        <f t="shared" si="61"/>
        <v>8.2556570948022611E-3</v>
      </c>
      <c r="H439" s="2">
        <f t="shared" si="58"/>
        <v>1.3181302140793265</v>
      </c>
      <c r="I439" s="2">
        <f t="shared" si="59"/>
        <v>56.861784815778265</v>
      </c>
    </row>
    <row r="440" spans="1:9" ht="13.5" x14ac:dyDescent="0.25">
      <c r="A440" s="3">
        <f>TITRES_STAT!B443</f>
        <v>42648</v>
      </c>
      <c r="B440" s="6">
        <f>TITRES_STAT!D443</f>
        <v>1.0603</v>
      </c>
      <c r="C440" s="2">
        <f t="shared" si="54"/>
        <v>3.1100000000000128E-2</v>
      </c>
      <c r="D440" s="2">
        <f t="shared" si="55"/>
        <v>3.1100000000000128E-2</v>
      </c>
      <c r="E440" s="2">
        <f t="shared" si="56"/>
        <v>0</v>
      </c>
      <c r="F440" s="2">
        <f t="shared" si="61"/>
        <v>1.2326171692755994E-2</v>
      </c>
      <c r="G440" s="2">
        <f t="shared" si="61"/>
        <v>7.6659673023163847E-3</v>
      </c>
      <c r="H440" s="2">
        <f t="shared" si="58"/>
        <v>1.60790820083872</v>
      </c>
      <c r="I440" s="2">
        <f t="shared" si="59"/>
        <v>61.655092012886286</v>
      </c>
    </row>
    <row r="441" spans="1:9" ht="13.5" x14ac:dyDescent="0.25">
      <c r="A441" s="3">
        <f>TITRES_STAT!B444</f>
        <v>42649</v>
      </c>
      <c r="B441" s="6">
        <f>TITRES_STAT!D444</f>
        <v>1.0499000000000001</v>
      </c>
      <c r="C441" s="2">
        <f t="shared" si="54"/>
        <v>-1.0399999999999965E-2</v>
      </c>
      <c r="D441" s="2">
        <f t="shared" si="55"/>
        <v>0</v>
      </c>
      <c r="E441" s="2">
        <f t="shared" si="56"/>
        <v>1.0399999999999965E-2</v>
      </c>
      <c r="F441" s="2">
        <f t="shared" si="61"/>
        <v>1.1445730857559136E-2</v>
      </c>
      <c r="G441" s="2">
        <f t="shared" si="61"/>
        <v>7.8612553521509258E-3</v>
      </c>
      <c r="H441" s="2">
        <f t="shared" si="58"/>
        <v>1.4559673162667917</v>
      </c>
      <c r="I441" s="2">
        <f t="shared" si="59"/>
        <v>59.282845770111621</v>
      </c>
    </row>
    <row r="442" spans="1:9" ht="13.5" x14ac:dyDescent="0.25">
      <c r="A442" s="3">
        <f>TITRES_STAT!B445</f>
        <v>42650</v>
      </c>
      <c r="B442" s="6">
        <f>TITRES_STAT!D445</f>
        <v>1.0758000000000001</v>
      </c>
      <c r="C442" s="2">
        <f t="shared" si="54"/>
        <v>2.5900000000000034E-2</v>
      </c>
      <c r="D442" s="2">
        <f t="shared" si="55"/>
        <v>2.5900000000000034E-2</v>
      </c>
      <c r="E442" s="2">
        <f t="shared" si="56"/>
        <v>0</v>
      </c>
      <c r="F442" s="2">
        <f t="shared" si="61"/>
        <v>1.2478178653447771E-2</v>
      </c>
      <c r="G442" s="2">
        <f t="shared" si="61"/>
        <v>7.2997371127115742E-3</v>
      </c>
      <c r="H442" s="2">
        <f t="shared" si="58"/>
        <v>1.7094011004476575</v>
      </c>
      <c r="I442" s="2">
        <f t="shared" si="59"/>
        <v>63.091474354432933</v>
      </c>
    </row>
    <row r="443" spans="1:9" ht="13.5" x14ac:dyDescent="0.25">
      <c r="A443" s="3">
        <f>TITRES_STAT!B446</f>
        <v>42653</v>
      </c>
      <c r="B443" s="6">
        <f>TITRES_STAT!D446</f>
        <v>1.0291999999999999</v>
      </c>
      <c r="C443" s="2">
        <f t="shared" si="54"/>
        <v>-4.6600000000000197E-2</v>
      </c>
      <c r="D443" s="2">
        <f t="shared" si="55"/>
        <v>0</v>
      </c>
      <c r="E443" s="2">
        <f t="shared" si="56"/>
        <v>4.6600000000000197E-2</v>
      </c>
      <c r="F443" s="2">
        <f t="shared" si="61"/>
        <v>1.1586880178201501E-2</v>
      </c>
      <c r="G443" s="2">
        <f t="shared" si="61"/>
        <v>1.0106898747517903E-2</v>
      </c>
      <c r="H443" s="2">
        <f t="shared" si="58"/>
        <v>1.1464327948320505</v>
      </c>
      <c r="I443" s="2">
        <f t="shared" si="59"/>
        <v>53.411073367510404</v>
      </c>
    </row>
    <row r="444" spans="1:9" ht="13.5" x14ac:dyDescent="0.25">
      <c r="A444" s="3">
        <f>TITRES_STAT!B447</f>
        <v>42654</v>
      </c>
      <c r="B444" s="6">
        <f>TITRES_STAT!D447</f>
        <v>1.0344</v>
      </c>
      <c r="C444" s="2">
        <f t="shared" si="54"/>
        <v>5.2000000000000934E-3</v>
      </c>
      <c r="D444" s="2">
        <f t="shared" si="55"/>
        <v>5.2000000000000934E-3</v>
      </c>
      <c r="E444" s="2">
        <f t="shared" si="56"/>
        <v>0</v>
      </c>
      <c r="F444" s="2">
        <f t="shared" si="61"/>
        <v>1.1130674451187114E-2</v>
      </c>
      <c r="G444" s="2">
        <f t="shared" si="61"/>
        <v>9.3849774084094808E-3</v>
      </c>
      <c r="H444" s="2">
        <f t="shared" si="58"/>
        <v>1.1860097224329371</v>
      </c>
      <c r="I444" s="2">
        <f t="shared" si="59"/>
        <v>54.254549294179625</v>
      </c>
    </row>
    <row r="445" spans="1:9" ht="13.5" x14ac:dyDescent="0.25">
      <c r="A445" s="3">
        <f>TITRES_STAT!B448</f>
        <v>42655</v>
      </c>
      <c r="B445" s="6">
        <f>TITRES_STAT!D448</f>
        <v>1.0085</v>
      </c>
      <c r="C445" s="2">
        <f t="shared" si="54"/>
        <v>-2.5900000000000034E-2</v>
      </c>
      <c r="D445" s="2">
        <f t="shared" si="55"/>
        <v>0</v>
      </c>
      <c r="E445" s="2">
        <f t="shared" si="56"/>
        <v>2.5900000000000034E-2</v>
      </c>
      <c r="F445" s="2">
        <f t="shared" ref="F445:G460" si="62">((F444*13)+D445)/14</f>
        <v>1.033562627610232E-2</v>
      </c>
      <c r="G445" s="2">
        <f t="shared" si="62"/>
        <v>1.0564621879237377E-2</v>
      </c>
      <c r="H445" s="2">
        <f t="shared" si="58"/>
        <v>0.97832429728648396</v>
      </c>
      <c r="I445" s="2">
        <f t="shared" si="59"/>
        <v>49.452170133500182</v>
      </c>
    </row>
    <row r="446" spans="1:9" ht="13.5" x14ac:dyDescent="0.25">
      <c r="A446" s="3">
        <f>TITRES_STAT!B449</f>
        <v>42656</v>
      </c>
      <c r="B446" s="6">
        <f>TITRES_STAT!D449</f>
        <v>1.0085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9.5973672563807264E-3</v>
      </c>
      <c r="G446" s="2">
        <f t="shared" si="62"/>
        <v>9.8100060307204223E-3</v>
      </c>
      <c r="H446" s="2">
        <f t="shared" si="58"/>
        <v>0.97832429728648396</v>
      </c>
      <c r="I446" s="2">
        <f t="shared" si="59"/>
        <v>49.452170133500182</v>
      </c>
    </row>
    <row r="447" spans="1:9" ht="13.5" x14ac:dyDescent="0.25">
      <c r="A447" s="3">
        <f>TITRES_STAT!B450</f>
        <v>42657</v>
      </c>
      <c r="B447" s="6">
        <f>TITRES_STAT!D450</f>
        <v>1.0550999999999999</v>
      </c>
      <c r="C447" s="2">
        <f t="shared" si="54"/>
        <v>4.6599999999999975E-2</v>
      </c>
      <c r="D447" s="2">
        <f t="shared" si="55"/>
        <v>4.6599999999999975E-2</v>
      </c>
      <c r="E447" s="2">
        <f t="shared" si="56"/>
        <v>0</v>
      </c>
      <c r="F447" s="2">
        <f t="shared" si="62"/>
        <v>1.224041245235353E-2</v>
      </c>
      <c r="G447" s="2">
        <f t="shared" si="62"/>
        <v>9.1092913142403909E-3</v>
      </c>
      <c r="H447" s="2">
        <f t="shared" si="58"/>
        <v>1.3437282912687527</v>
      </c>
      <c r="I447" s="2">
        <f t="shared" si="59"/>
        <v>57.332938134280894</v>
      </c>
    </row>
    <row r="448" spans="1:9" ht="13.5" x14ac:dyDescent="0.25">
      <c r="A448" s="3">
        <f>TITRES_STAT!B451</f>
        <v>42660</v>
      </c>
      <c r="B448" s="6">
        <f>TITRES_STAT!D451</f>
        <v>1.0291999999999999</v>
      </c>
      <c r="C448" s="2">
        <f t="shared" si="54"/>
        <v>-2.5900000000000034E-2</v>
      </c>
      <c r="D448" s="2">
        <f t="shared" si="55"/>
        <v>0</v>
      </c>
      <c r="E448" s="2">
        <f t="shared" si="56"/>
        <v>2.5900000000000034E-2</v>
      </c>
      <c r="F448" s="2">
        <f t="shared" si="62"/>
        <v>1.1366097277185421E-2</v>
      </c>
      <c r="G448" s="2">
        <f t="shared" si="62"/>
        <v>1.030862764893751E-2</v>
      </c>
      <c r="H448" s="2">
        <f t="shared" si="58"/>
        <v>1.102581028654857</v>
      </c>
      <c r="I448" s="2">
        <f t="shared" si="59"/>
        <v>52.439407263188428</v>
      </c>
    </row>
    <row r="449" spans="1:9" ht="13.5" x14ac:dyDescent="0.25">
      <c r="A449" s="3">
        <f>TITRES_STAT!B452</f>
        <v>42661</v>
      </c>
      <c r="B449" s="6">
        <f>TITRES_STAT!D452</f>
        <v>1.0861000000000001</v>
      </c>
      <c r="C449" s="2">
        <f t="shared" si="54"/>
        <v>5.6900000000000173E-2</v>
      </c>
      <c r="D449" s="2">
        <f t="shared" si="55"/>
        <v>5.6900000000000173E-2</v>
      </c>
      <c r="E449" s="2">
        <f t="shared" si="56"/>
        <v>0</v>
      </c>
      <c r="F449" s="2">
        <f t="shared" si="62"/>
        <v>1.4618518900243616E-2</v>
      </c>
      <c r="G449" s="2">
        <f t="shared" si="62"/>
        <v>9.5722971025848317E-3</v>
      </c>
      <c r="H449" s="2">
        <f t="shared" si="58"/>
        <v>1.5271693663056216</v>
      </c>
      <c r="I449" s="2">
        <f t="shared" si="59"/>
        <v>60.430036335005745</v>
      </c>
    </row>
    <row r="450" spans="1:9" ht="13.5" x14ac:dyDescent="0.25">
      <c r="A450" s="3">
        <f>TITRES_STAT!B453</f>
        <v>42662</v>
      </c>
      <c r="B450" s="6">
        <f>TITRES_STAT!D453</f>
        <v>1.1172</v>
      </c>
      <c r="C450" s="2">
        <f t="shared" si="54"/>
        <v>3.1099999999999905E-2</v>
      </c>
      <c r="D450" s="2">
        <f t="shared" si="55"/>
        <v>3.1099999999999905E-2</v>
      </c>
      <c r="E450" s="2">
        <f t="shared" si="56"/>
        <v>0</v>
      </c>
      <c r="F450" s="2">
        <f t="shared" si="62"/>
        <v>1.5795767550226207E-2</v>
      </c>
      <c r="G450" s="2">
        <f t="shared" si="62"/>
        <v>8.8885615952573431E-3</v>
      </c>
      <c r="H450" s="2">
        <f t="shared" si="58"/>
        <v>1.7770892827760041</v>
      </c>
      <c r="I450" s="2">
        <f t="shared" si="59"/>
        <v>63.991074892615956</v>
      </c>
    </row>
    <row r="451" spans="1:9" ht="13.5" x14ac:dyDescent="0.25">
      <c r="A451" s="3">
        <f>TITRES_STAT!B454</f>
        <v>42663</v>
      </c>
      <c r="B451" s="6">
        <f>TITRES_STAT!D454</f>
        <v>1.1068</v>
      </c>
      <c r="C451" s="2">
        <f t="shared" ref="C451:C514" si="63">B451-B450</f>
        <v>-1.0399999999999965E-2</v>
      </c>
      <c r="D451" s="2">
        <f t="shared" ref="D451:D514" si="64">IF(C451&gt;0,C451,0)</f>
        <v>0</v>
      </c>
      <c r="E451" s="2">
        <f t="shared" ref="E451:E514" si="65">IF(C451&lt;0,-C451,0)</f>
        <v>1.0399999999999965E-2</v>
      </c>
      <c r="F451" s="2">
        <f t="shared" si="62"/>
        <v>1.4667498439495764E-2</v>
      </c>
      <c r="G451" s="2">
        <f t="shared" si="62"/>
        <v>8.9965214813103878E-3</v>
      </c>
      <c r="H451" s="2">
        <f t="shared" si="58"/>
        <v>1.6303521833373502</v>
      </c>
      <c r="I451" s="2">
        <f t="shared" si="59"/>
        <v>61.982277265578347</v>
      </c>
    </row>
    <row r="452" spans="1:9" ht="13.5" x14ac:dyDescent="0.25">
      <c r="A452" s="3">
        <f>TITRES_STAT!B455</f>
        <v>42664</v>
      </c>
      <c r="B452" s="6">
        <f>TITRES_STAT!D455</f>
        <v>1.081</v>
      </c>
      <c r="C452" s="2">
        <f t="shared" si="63"/>
        <v>-2.5800000000000045E-2</v>
      </c>
      <c r="D452" s="2">
        <f t="shared" si="64"/>
        <v>0</v>
      </c>
      <c r="E452" s="2">
        <f t="shared" si="65"/>
        <v>2.5800000000000045E-2</v>
      </c>
      <c r="F452" s="2">
        <f t="shared" si="62"/>
        <v>1.361981997953178E-2</v>
      </c>
      <c r="G452" s="2">
        <f t="shared" si="62"/>
        <v>1.0196769946931078E-2</v>
      </c>
      <c r="H452" s="2">
        <f t="shared" si="58"/>
        <v>1.3356994470225287</v>
      </c>
      <c r="I452" s="2">
        <f t="shared" si="59"/>
        <v>57.18627234874905</v>
      </c>
    </row>
    <row r="453" spans="1:9" ht="13.5" x14ac:dyDescent="0.25">
      <c r="A453" s="3">
        <f>TITRES_STAT!B456</f>
        <v>42667</v>
      </c>
      <c r="B453" s="6">
        <f>TITRES_STAT!D456</f>
        <v>1.1068</v>
      </c>
      <c r="C453" s="2">
        <f t="shared" si="63"/>
        <v>2.5800000000000045E-2</v>
      </c>
      <c r="D453" s="2">
        <f t="shared" si="64"/>
        <v>2.5800000000000045E-2</v>
      </c>
      <c r="E453" s="2">
        <f t="shared" si="65"/>
        <v>0</v>
      </c>
      <c r="F453" s="2">
        <f t="shared" si="62"/>
        <v>1.4489832838136655E-2</v>
      </c>
      <c r="G453" s="2">
        <f t="shared" si="62"/>
        <v>9.4684292364360014E-3</v>
      </c>
      <c r="H453" s="2">
        <f t="shared" si="58"/>
        <v>1.530331217175654</v>
      </c>
      <c r="I453" s="2">
        <f t="shared" si="59"/>
        <v>60.479482163754192</v>
      </c>
    </row>
    <row r="454" spans="1:9" ht="13.5" x14ac:dyDescent="0.25">
      <c r="A454" s="3">
        <f>TITRES_STAT!B457</f>
        <v>42668</v>
      </c>
      <c r="B454" s="6">
        <f>TITRES_STAT!D457</f>
        <v>1.1015999999999999</v>
      </c>
      <c r="C454" s="2">
        <f t="shared" si="63"/>
        <v>-5.2000000000000934E-3</v>
      </c>
      <c r="D454" s="2">
        <f t="shared" si="64"/>
        <v>0</v>
      </c>
      <c r="E454" s="2">
        <f t="shared" si="65"/>
        <v>5.2000000000000934E-3</v>
      </c>
      <c r="F454" s="2">
        <f t="shared" si="62"/>
        <v>1.3454844778269751E-2</v>
      </c>
      <c r="G454" s="2">
        <f t="shared" si="62"/>
        <v>9.1635414338334369E-3</v>
      </c>
      <c r="H454" s="2">
        <f t="shared" si="58"/>
        <v>1.4683018432799413</v>
      </c>
      <c r="I454" s="2">
        <f t="shared" si="59"/>
        <v>59.486316362703235</v>
      </c>
    </row>
    <row r="455" spans="1:9" ht="13.5" x14ac:dyDescent="0.25">
      <c r="A455" s="3">
        <f>TITRES_STAT!B458</f>
        <v>42669</v>
      </c>
      <c r="B455" s="6">
        <f>TITRES_STAT!D458</f>
        <v>1.0550999999999999</v>
      </c>
      <c r="C455" s="2">
        <f t="shared" si="63"/>
        <v>-4.6499999999999986E-2</v>
      </c>
      <c r="D455" s="2">
        <f t="shared" si="64"/>
        <v>0</v>
      </c>
      <c r="E455" s="2">
        <f t="shared" si="65"/>
        <v>4.6499999999999986E-2</v>
      </c>
      <c r="F455" s="2">
        <f t="shared" si="62"/>
        <v>1.2493784436964769E-2</v>
      </c>
      <c r="G455" s="2">
        <f t="shared" si="62"/>
        <v>1.1830431331416761E-2</v>
      </c>
      <c r="H455" s="2">
        <f t="shared" si="58"/>
        <v>1.0560717599354483</v>
      </c>
      <c r="I455" s="2">
        <f t="shared" si="59"/>
        <v>51.363565246798792</v>
      </c>
    </row>
    <row r="456" spans="1:9" ht="13.5" x14ac:dyDescent="0.25">
      <c r="A456" s="3">
        <f>TITRES_STAT!B459</f>
        <v>42670</v>
      </c>
      <c r="B456" s="6">
        <f>TITRES_STAT!D459</f>
        <v>1.0965</v>
      </c>
      <c r="C456" s="2">
        <f t="shared" si="63"/>
        <v>4.1400000000000103E-2</v>
      </c>
      <c r="D456" s="2">
        <f t="shared" si="64"/>
        <v>4.1400000000000103E-2</v>
      </c>
      <c r="E456" s="2">
        <f t="shared" si="65"/>
        <v>0</v>
      </c>
      <c r="F456" s="2">
        <f t="shared" si="62"/>
        <v>1.4558514120038722E-2</v>
      </c>
      <c r="G456" s="2">
        <f t="shared" si="62"/>
        <v>1.0985400522029851E-2</v>
      </c>
      <c r="H456" s="2">
        <f t="shared" si="58"/>
        <v>1.3252602024699451</v>
      </c>
      <c r="I456" s="2">
        <f t="shared" si="59"/>
        <v>56.994060323323083</v>
      </c>
    </row>
    <row r="457" spans="1:9" ht="13.5" x14ac:dyDescent="0.25">
      <c r="A457" s="3">
        <f>TITRES_STAT!B460</f>
        <v>42671</v>
      </c>
      <c r="B457" s="6">
        <f>TITRES_STAT!D460</f>
        <v>1.0706</v>
      </c>
      <c r="C457" s="2">
        <f t="shared" si="63"/>
        <v>-2.5900000000000034E-2</v>
      </c>
      <c r="D457" s="2">
        <f t="shared" si="64"/>
        <v>0</v>
      </c>
      <c r="E457" s="2">
        <f t="shared" si="65"/>
        <v>2.5900000000000034E-2</v>
      </c>
      <c r="F457" s="2">
        <f t="shared" si="62"/>
        <v>1.351862025432167E-2</v>
      </c>
      <c r="G457" s="2">
        <f t="shared" si="62"/>
        <v>1.2050729056170578E-2</v>
      </c>
      <c r="H457" s="2">
        <f t="shared" si="58"/>
        <v>1.1218093271626133</v>
      </c>
      <c r="I457" s="2">
        <f t="shared" si="59"/>
        <v>52.870411718980954</v>
      </c>
    </row>
    <row r="458" spans="1:9" ht="13.5" x14ac:dyDescent="0.25">
      <c r="A458" s="3">
        <f>TITRES_STAT!B461</f>
        <v>42674</v>
      </c>
      <c r="B458" s="6">
        <f>TITRES_STAT!D461</f>
        <v>1.0861000000000001</v>
      </c>
      <c r="C458" s="2">
        <f t="shared" si="63"/>
        <v>1.5500000000000069E-2</v>
      </c>
      <c r="D458" s="2">
        <f t="shared" si="64"/>
        <v>1.5500000000000069E-2</v>
      </c>
      <c r="E458" s="2">
        <f t="shared" si="65"/>
        <v>0</v>
      </c>
      <c r="F458" s="2">
        <f t="shared" si="62"/>
        <v>1.3660147379012983E-2</v>
      </c>
      <c r="G458" s="2">
        <f t="shared" si="62"/>
        <v>1.1189962695015538E-2</v>
      </c>
      <c r="H458" s="2">
        <f t="shared" si="58"/>
        <v>1.2207500374507743</v>
      </c>
      <c r="I458" s="2">
        <f t="shared" si="59"/>
        <v>54.970168495509199</v>
      </c>
    </row>
    <row r="459" spans="1:9" ht="13.5" x14ac:dyDescent="0.25">
      <c r="A459" s="3">
        <f>TITRES_STAT!B462</f>
        <v>42675</v>
      </c>
      <c r="B459" s="6">
        <f>TITRES_STAT!D462</f>
        <v>1.0550999999999999</v>
      </c>
      <c r="C459" s="2">
        <f t="shared" si="63"/>
        <v>-3.1000000000000139E-2</v>
      </c>
      <c r="D459" s="2">
        <f t="shared" si="64"/>
        <v>0</v>
      </c>
      <c r="E459" s="2">
        <f t="shared" si="65"/>
        <v>3.1000000000000139E-2</v>
      </c>
      <c r="F459" s="2">
        <f t="shared" si="62"/>
        <v>1.2684422566226343E-2</v>
      </c>
      <c r="G459" s="2">
        <f t="shared" si="62"/>
        <v>1.2604965359657296E-2</v>
      </c>
      <c r="H459" s="2">
        <f t="shared" si="58"/>
        <v>1.0063036433898782</v>
      </c>
      <c r="I459" s="2">
        <f t="shared" si="59"/>
        <v>50.157095946335112</v>
      </c>
    </row>
    <row r="460" spans="1:9" ht="13.5" x14ac:dyDescent="0.25">
      <c r="A460" s="3">
        <f>TITRES_STAT!B463</f>
        <v>42676</v>
      </c>
      <c r="B460" s="6">
        <f>TITRES_STAT!D463</f>
        <v>1.0344</v>
      </c>
      <c r="C460" s="2">
        <f t="shared" si="63"/>
        <v>-2.0699999999999941E-2</v>
      </c>
      <c r="D460" s="2">
        <f t="shared" si="64"/>
        <v>0</v>
      </c>
      <c r="E460" s="2">
        <f t="shared" si="65"/>
        <v>2.0699999999999941E-2</v>
      </c>
      <c r="F460" s="2">
        <f t="shared" si="62"/>
        <v>1.177839238292446E-2</v>
      </c>
      <c r="G460" s="2">
        <f t="shared" si="62"/>
        <v>1.318318211968177E-2</v>
      </c>
      <c r="H460" s="2">
        <f t="shared" si="58"/>
        <v>0.89344076991396215</v>
      </c>
      <c r="I460" s="2">
        <f t="shared" si="59"/>
        <v>47.186095499283034</v>
      </c>
    </row>
    <row r="461" spans="1:9" ht="13.5" x14ac:dyDescent="0.25">
      <c r="A461" s="3">
        <f>TITRES_STAT!B464</f>
        <v>42677</v>
      </c>
      <c r="B461" s="6">
        <f>TITRES_STAT!D464</f>
        <v>1.0861000000000001</v>
      </c>
      <c r="C461" s="2">
        <f t="shared" si="63"/>
        <v>5.1700000000000079E-2</v>
      </c>
      <c r="D461" s="2">
        <f t="shared" si="64"/>
        <v>5.1700000000000079E-2</v>
      </c>
      <c r="E461" s="2">
        <f t="shared" si="65"/>
        <v>0</v>
      </c>
      <c r="F461" s="2">
        <f t="shared" ref="F461:G476" si="66">((F460*13)+D461)/14</f>
        <v>1.4629935784144147E-2</v>
      </c>
      <c r="G461" s="2">
        <f t="shared" si="66"/>
        <v>1.2241526253990215E-2</v>
      </c>
      <c r="H461" s="2">
        <f t="shared" si="58"/>
        <v>1.1951071688773622</v>
      </c>
      <c r="I461" s="2">
        <f t="shared" si="59"/>
        <v>54.444137663154393</v>
      </c>
    </row>
    <row r="462" spans="1:9" ht="13.5" x14ac:dyDescent="0.25">
      <c r="A462" s="3">
        <f>TITRES_STAT!B465</f>
        <v>42678</v>
      </c>
      <c r="B462" s="6">
        <f>TITRES_STAT!D465</f>
        <v>1.1120000000000001</v>
      </c>
      <c r="C462" s="2">
        <f t="shared" si="63"/>
        <v>2.5900000000000034E-2</v>
      </c>
      <c r="D462" s="2">
        <f t="shared" si="64"/>
        <v>2.5900000000000034E-2</v>
      </c>
      <c r="E462" s="2">
        <f t="shared" si="65"/>
        <v>0</v>
      </c>
      <c r="F462" s="2">
        <f t="shared" si="66"/>
        <v>1.5434940370990996E-2</v>
      </c>
      <c r="G462" s="2">
        <f t="shared" si="66"/>
        <v>1.1367131521562343E-2</v>
      </c>
      <c r="H462" s="2">
        <f t="shared" si="58"/>
        <v>1.3578571112432734</v>
      </c>
      <c r="I462" s="2">
        <f t="shared" si="59"/>
        <v>57.588608943622098</v>
      </c>
    </row>
    <row r="463" spans="1:9" ht="13.5" x14ac:dyDescent="0.25">
      <c r="A463" s="3">
        <f>TITRES_STAT!B466</f>
        <v>42681</v>
      </c>
      <c r="B463" s="6">
        <f>TITRES_STAT!D466</f>
        <v>1.0861000000000001</v>
      </c>
      <c r="C463" s="2">
        <f t="shared" si="63"/>
        <v>-2.5900000000000034E-2</v>
      </c>
      <c r="D463" s="2">
        <f t="shared" si="64"/>
        <v>0</v>
      </c>
      <c r="E463" s="2">
        <f t="shared" si="65"/>
        <v>2.5900000000000034E-2</v>
      </c>
      <c r="F463" s="2">
        <f t="shared" si="66"/>
        <v>1.4332444630205925E-2</v>
      </c>
      <c r="G463" s="2">
        <f t="shared" si="66"/>
        <v>1.2405193555736464E-2</v>
      </c>
      <c r="H463" s="2">
        <f t="shared" si="58"/>
        <v>1.1553584041885629</v>
      </c>
      <c r="I463" s="2">
        <f t="shared" si="59"/>
        <v>53.604003953278749</v>
      </c>
    </row>
    <row r="464" spans="1:9" ht="13.5" x14ac:dyDescent="0.25">
      <c r="A464" s="3">
        <f>TITRES_STAT!B467</f>
        <v>42682</v>
      </c>
      <c r="B464" s="6">
        <f>TITRES_STAT!D467</f>
        <v>1.081</v>
      </c>
      <c r="C464" s="2">
        <f t="shared" si="63"/>
        <v>-5.1000000000001044E-3</v>
      </c>
      <c r="D464" s="2">
        <f t="shared" si="64"/>
        <v>0</v>
      </c>
      <c r="E464" s="2">
        <f t="shared" si="65"/>
        <v>5.1000000000001044E-3</v>
      </c>
      <c r="F464" s="2">
        <f t="shared" si="66"/>
        <v>1.3308698585191217E-2</v>
      </c>
      <c r="G464" s="2">
        <f t="shared" si="66"/>
        <v>1.1883394016041009E-2</v>
      </c>
      <c r="H464" s="2">
        <f t="shared" si="58"/>
        <v>1.1199408659871275</v>
      </c>
      <c r="I464" s="2">
        <f t="shared" si="59"/>
        <v>52.828872916020664</v>
      </c>
    </row>
    <row r="465" spans="1:9" ht="13.5" x14ac:dyDescent="0.25">
      <c r="A465" s="3">
        <f>TITRES_STAT!B468</f>
        <v>42683</v>
      </c>
      <c r="B465" s="6">
        <f>TITRES_STAT!D468</f>
        <v>1.0861000000000001</v>
      </c>
      <c r="C465" s="2">
        <f t="shared" si="63"/>
        <v>5.1000000000001044E-3</v>
      </c>
      <c r="D465" s="2">
        <f t="shared" si="64"/>
        <v>5.1000000000001044E-3</v>
      </c>
      <c r="E465" s="2">
        <f t="shared" si="65"/>
        <v>0</v>
      </c>
      <c r="F465" s="2">
        <f t="shared" si="66"/>
        <v>1.272236297196328E-2</v>
      </c>
      <c r="G465" s="2">
        <f t="shared" si="66"/>
        <v>1.1034580157752365E-2</v>
      </c>
      <c r="H465" s="2">
        <f t="shared" ref="H465:H528" si="67">F465/G465</f>
        <v>1.152953967444349</v>
      </c>
      <c r="I465" s="2">
        <f t="shared" ref="I465:I528" si="68">IF(G465=0,100,100-(100/(1+H465)))</f>
        <v>53.552188522309926</v>
      </c>
    </row>
    <row r="466" spans="1:9" ht="13.5" x14ac:dyDescent="0.25">
      <c r="A466" s="3">
        <f>TITRES_STAT!B469</f>
        <v>42684</v>
      </c>
      <c r="B466" s="6">
        <f>TITRES_STAT!D469</f>
        <v>1.0965</v>
      </c>
      <c r="C466" s="2">
        <f t="shared" si="63"/>
        <v>1.0399999999999965E-2</v>
      </c>
      <c r="D466" s="2">
        <f t="shared" si="64"/>
        <v>1.0399999999999965E-2</v>
      </c>
      <c r="E466" s="2">
        <f t="shared" si="65"/>
        <v>0</v>
      </c>
      <c r="F466" s="2">
        <f t="shared" si="66"/>
        <v>1.2556479902537328E-2</v>
      </c>
      <c r="G466" s="2">
        <f t="shared" si="66"/>
        <v>1.0246395860770054E-2</v>
      </c>
      <c r="H466" s="2">
        <f t="shared" si="67"/>
        <v>1.2254533275072648</v>
      </c>
      <c r="I466" s="2">
        <f t="shared" si="68"/>
        <v>55.065334885270218</v>
      </c>
    </row>
    <row r="467" spans="1:9" ht="13.5" x14ac:dyDescent="0.25">
      <c r="A467" s="3">
        <f>TITRES_STAT!B470</f>
        <v>42685</v>
      </c>
      <c r="B467" s="6">
        <f>TITRES_STAT!D470</f>
        <v>1.0965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1.1659588480927519E-2</v>
      </c>
      <c r="G467" s="2">
        <f t="shared" si="66"/>
        <v>9.5145104421436207E-3</v>
      </c>
      <c r="H467" s="2">
        <f t="shared" si="67"/>
        <v>1.225453327507265</v>
      </c>
      <c r="I467" s="2">
        <f t="shared" si="68"/>
        <v>55.065334885270218</v>
      </c>
    </row>
    <row r="468" spans="1:9" ht="13.5" x14ac:dyDescent="0.25">
      <c r="A468" s="3">
        <f>TITRES_STAT!B471</f>
        <v>42688</v>
      </c>
      <c r="B468" s="6">
        <f>TITRES_STAT!D471</f>
        <v>1.1068</v>
      </c>
      <c r="C468" s="2">
        <f t="shared" si="63"/>
        <v>1.0299999999999976E-2</v>
      </c>
      <c r="D468" s="2">
        <f t="shared" si="64"/>
        <v>1.0299999999999976E-2</v>
      </c>
      <c r="E468" s="2">
        <f t="shared" si="65"/>
        <v>0</v>
      </c>
      <c r="F468" s="2">
        <f t="shared" si="66"/>
        <v>1.1562475018004123E-2</v>
      </c>
      <c r="G468" s="2">
        <f t="shared" si="66"/>
        <v>8.8349025534190766E-3</v>
      </c>
      <c r="H468" s="2">
        <f t="shared" si="67"/>
        <v>1.3087269438562721</v>
      </c>
      <c r="I468" s="2">
        <f t="shared" si="68"/>
        <v>56.686086128067728</v>
      </c>
    </row>
    <row r="469" spans="1:9" ht="13.5" x14ac:dyDescent="0.25">
      <c r="A469" s="3">
        <f>TITRES_STAT!B472</f>
        <v>42689</v>
      </c>
      <c r="B469" s="6">
        <f>TITRES_STAT!D472</f>
        <v>1.0861000000000001</v>
      </c>
      <c r="C469" s="2">
        <f t="shared" si="63"/>
        <v>-2.0699999999999941E-2</v>
      </c>
      <c r="D469" s="2">
        <f t="shared" si="64"/>
        <v>0</v>
      </c>
      <c r="E469" s="2">
        <f t="shared" si="65"/>
        <v>2.0699999999999941E-2</v>
      </c>
      <c r="F469" s="2">
        <f t="shared" si="66"/>
        <v>1.0736583945289544E-2</v>
      </c>
      <c r="G469" s="2">
        <f t="shared" si="66"/>
        <v>9.682409513889139E-3</v>
      </c>
      <c r="H469" s="2">
        <f t="shared" si="67"/>
        <v>1.1088752164312221</v>
      </c>
      <c r="I469" s="2">
        <f t="shared" si="68"/>
        <v>52.581357483432988</v>
      </c>
    </row>
    <row r="470" spans="1:9" ht="13.5" x14ac:dyDescent="0.25">
      <c r="A470" s="3">
        <f>TITRES_STAT!B473</f>
        <v>42690</v>
      </c>
      <c r="B470" s="6">
        <f>TITRES_STAT!D473</f>
        <v>1.081</v>
      </c>
      <c r="C470" s="2">
        <f t="shared" si="63"/>
        <v>-5.1000000000001044E-3</v>
      </c>
      <c r="D470" s="2">
        <f t="shared" si="64"/>
        <v>0</v>
      </c>
      <c r="E470" s="2">
        <f t="shared" si="65"/>
        <v>5.1000000000001044E-3</v>
      </c>
      <c r="F470" s="2">
        <f t="shared" si="66"/>
        <v>9.9696850920545765E-3</v>
      </c>
      <c r="G470" s="2">
        <f t="shared" si="66"/>
        <v>9.3550945486113504E-3</v>
      </c>
      <c r="H470" s="2">
        <f t="shared" si="67"/>
        <v>1.0656958131475491</v>
      </c>
      <c r="I470" s="2">
        <f t="shared" si="68"/>
        <v>51.590161841095252</v>
      </c>
    </row>
    <row r="471" spans="1:9" ht="13.5" x14ac:dyDescent="0.25">
      <c r="A471" s="3">
        <f>TITRES_STAT!B474</f>
        <v>42691</v>
      </c>
      <c r="B471" s="6">
        <f>TITRES_STAT!D474</f>
        <v>1.0912999999999999</v>
      </c>
      <c r="C471" s="2">
        <f t="shared" si="63"/>
        <v>1.0299999999999976E-2</v>
      </c>
      <c r="D471" s="2">
        <f t="shared" si="64"/>
        <v>1.0299999999999976E-2</v>
      </c>
      <c r="E471" s="2">
        <f t="shared" si="65"/>
        <v>0</v>
      </c>
      <c r="F471" s="2">
        <f t="shared" si="66"/>
        <v>9.9932790140506763E-3</v>
      </c>
      <c r="G471" s="2">
        <f t="shared" si="66"/>
        <v>8.6868735094248247E-3</v>
      </c>
      <c r="H471" s="2">
        <f t="shared" si="67"/>
        <v>1.1503884571599283</v>
      </c>
      <c r="I471" s="2">
        <f t="shared" si="68"/>
        <v>53.496774191174509</v>
      </c>
    </row>
    <row r="472" spans="1:9" ht="13.5" x14ac:dyDescent="0.25">
      <c r="A472" s="3">
        <f>TITRES_STAT!B475</f>
        <v>42692</v>
      </c>
      <c r="B472" s="6">
        <f>TITRES_STAT!D475</f>
        <v>1.0603</v>
      </c>
      <c r="C472" s="2">
        <f t="shared" si="63"/>
        <v>-3.0999999999999917E-2</v>
      </c>
      <c r="D472" s="2">
        <f t="shared" si="64"/>
        <v>0</v>
      </c>
      <c r="E472" s="2">
        <f t="shared" si="65"/>
        <v>3.0999999999999917E-2</v>
      </c>
      <c r="F472" s="2">
        <f t="shared" si="66"/>
        <v>9.2794733701899133E-3</v>
      </c>
      <c r="G472" s="2">
        <f t="shared" si="66"/>
        <v>1.0280668258751615E-2</v>
      </c>
      <c r="H472" s="2">
        <f t="shared" si="67"/>
        <v>0.90261383177018517</v>
      </c>
      <c r="I472" s="2">
        <f t="shared" si="68"/>
        <v>47.440726893612272</v>
      </c>
    </row>
    <row r="473" spans="1:9" ht="13.5" x14ac:dyDescent="0.25">
      <c r="A473" s="3">
        <f>TITRES_STAT!B476</f>
        <v>42695</v>
      </c>
      <c r="B473" s="6">
        <f>TITRES_STAT!D476</f>
        <v>1.0758000000000001</v>
      </c>
      <c r="C473" s="2">
        <f t="shared" si="63"/>
        <v>1.5500000000000069E-2</v>
      </c>
      <c r="D473" s="2">
        <f t="shared" si="64"/>
        <v>1.5500000000000069E-2</v>
      </c>
      <c r="E473" s="2">
        <f t="shared" si="65"/>
        <v>0</v>
      </c>
      <c r="F473" s="2">
        <f t="shared" si="66"/>
        <v>9.7237967008906388E-3</v>
      </c>
      <c r="G473" s="2">
        <f t="shared" si="66"/>
        <v>9.5463348116979294E-3</v>
      </c>
      <c r="H473" s="2">
        <f t="shared" si="67"/>
        <v>1.0185895312382351</v>
      </c>
      <c r="I473" s="2">
        <f t="shared" si="68"/>
        <v>50.460458427792204</v>
      </c>
    </row>
    <row r="474" spans="1:9" ht="13.5" x14ac:dyDescent="0.25">
      <c r="A474" s="3">
        <f>TITRES_STAT!B477</f>
        <v>42696</v>
      </c>
      <c r="B474" s="6">
        <f>TITRES_STAT!D477</f>
        <v>1.0653999999999999</v>
      </c>
      <c r="C474" s="2">
        <f t="shared" si="63"/>
        <v>-1.0400000000000187E-2</v>
      </c>
      <c r="D474" s="2">
        <f t="shared" si="64"/>
        <v>0</v>
      </c>
      <c r="E474" s="2">
        <f t="shared" si="65"/>
        <v>1.0400000000000187E-2</v>
      </c>
      <c r="F474" s="2">
        <f t="shared" si="66"/>
        <v>9.0292397936841649E-3</v>
      </c>
      <c r="G474" s="2">
        <f t="shared" si="66"/>
        <v>9.6073108965766627E-3</v>
      </c>
      <c r="H474" s="2">
        <f t="shared" si="67"/>
        <v>0.93983008261984324</v>
      </c>
      <c r="I474" s="2">
        <f t="shared" si="68"/>
        <v>48.44909309533714</v>
      </c>
    </row>
    <row r="475" spans="1:9" ht="13.5" x14ac:dyDescent="0.25">
      <c r="A475" s="3">
        <f>TITRES_STAT!B478</f>
        <v>42697</v>
      </c>
      <c r="B475" s="6">
        <f>TITRES_STAT!D478</f>
        <v>1.0291999999999999</v>
      </c>
      <c r="C475" s="2">
        <f t="shared" si="63"/>
        <v>-3.620000000000001E-2</v>
      </c>
      <c r="D475" s="2">
        <f t="shared" si="64"/>
        <v>0</v>
      </c>
      <c r="E475" s="2">
        <f t="shared" si="65"/>
        <v>3.620000000000001E-2</v>
      </c>
      <c r="F475" s="2">
        <f t="shared" si="66"/>
        <v>8.3842940941352955E-3</v>
      </c>
      <c r="G475" s="2">
        <f t="shared" si="66"/>
        <v>1.1506788689678331E-2</v>
      </c>
      <c r="H475" s="2">
        <f t="shared" si="67"/>
        <v>0.72863892092292137</v>
      </c>
      <c r="I475" s="2">
        <f t="shared" si="68"/>
        <v>42.151019053412298</v>
      </c>
    </row>
    <row r="476" spans="1:9" ht="13.5" x14ac:dyDescent="0.25">
      <c r="A476" s="3">
        <f>TITRES_STAT!B479</f>
        <v>42698</v>
      </c>
      <c r="B476" s="6">
        <f>TITRES_STAT!D479</f>
        <v>1.0447</v>
      </c>
      <c r="C476" s="2">
        <f t="shared" si="63"/>
        <v>1.5500000000000069E-2</v>
      </c>
      <c r="D476" s="2">
        <f t="shared" si="64"/>
        <v>1.5500000000000069E-2</v>
      </c>
      <c r="E476" s="2">
        <f t="shared" si="65"/>
        <v>0</v>
      </c>
      <c r="F476" s="2">
        <f t="shared" si="66"/>
        <v>8.8925588016970647E-3</v>
      </c>
      <c r="G476" s="2">
        <f t="shared" si="66"/>
        <v>1.0684875211844164E-2</v>
      </c>
      <c r="H476" s="2">
        <f t="shared" si="67"/>
        <v>0.83225668296431576</v>
      </c>
      <c r="I476" s="2">
        <f t="shared" si="68"/>
        <v>45.422494058957376</v>
      </c>
    </row>
    <row r="477" spans="1:9" ht="13.5" x14ac:dyDescent="0.25">
      <c r="A477" s="3">
        <f>TITRES_STAT!B480</f>
        <v>42699</v>
      </c>
      <c r="B477" s="6">
        <f>TITRES_STAT!D480</f>
        <v>1.0447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8.2573760301472739E-3</v>
      </c>
      <c r="G477" s="2">
        <f t="shared" si="69"/>
        <v>9.9216698395695798E-3</v>
      </c>
      <c r="H477" s="2">
        <f t="shared" si="67"/>
        <v>0.83225668296431576</v>
      </c>
      <c r="I477" s="2">
        <f t="shared" si="68"/>
        <v>45.422494058957376</v>
      </c>
    </row>
    <row r="478" spans="1:9" ht="13.5" x14ac:dyDescent="0.25">
      <c r="A478" s="3">
        <f>TITRES_STAT!B481</f>
        <v>42702</v>
      </c>
      <c r="B478" s="6">
        <f>TITRES_STAT!D481</f>
        <v>1.0396000000000001</v>
      </c>
      <c r="C478" s="2">
        <f t="shared" si="63"/>
        <v>-5.0999999999998824E-3</v>
      </c>
      <c r="D478" s="2">
        <f t="shared" si="64"/>
        <v>0</v>
      </c>
      <c r="E478" s="2">
        <f t="shared" si="65"/>
        <v>5.0999999999998824E-3</v>
      </c>
      <c r="F478" s="2">
        <f t="shared" si="69"/>
        <v>7.6675634565653251E-3</v>
      </c>
      <c r="G478" s="2">
        <f t="shared" si="69"/>
        <v>9.5772648510288865E-3</v>
      </c>
      <c r="H478" s="2">
        <f t="shared" si="67"/>
        <v>0.80060054470996467</v>
      </c>
      <c r="I478" s="2">
        <f t="shared" si="68"/>
        <v>44.462973593008826</v>
      </c>
    </row>
    <row r="479" spans="1:9" ht="13.5" x14ac:dyDescent="0.25">
      <c r="A479" s="3">
        <f>TITRES_STAT!B482</f>
        <v>42703</v>
      </c>
      <c r="B479" s="6">
        <f>TITRES_STAT!D482</f>
        <v>1.0447</v>
      </c>
      <c r="C479" s="2">
        <f t="shared" si="63"/>
        <v>5.0999999999998824E-3</v>
      </c>
      <c r="D479" s="2">
        <f t="shared" si="64"/>
        <v>5.0999999999998824E-3</v>
      </c>
      <c r="E479" s="2">
        <f t="shared" si="65"/>
        <v>0</v>
      </c>
      <c r="F479" s="2">
        <f t="shared" si="69"/>
        <v>7.4841660668106503E-3</v>
      </c>
      <c r="G479" s="2">
        <f t="shared" si="69"/>
        <v>8.8931745045268233E-3</v>
      </c>
      <c r="H479" s="2">
        <f t="shared" si="67"/>
        <v>0.84156293829622297</v>
      </c>
      <c r="I479" s="2">
        <f t="shared" si="68"/>
        <v>45.698299026088144</v>
      </c>
    </row>
    <row r="480" spans="1:9" ht="13.5" x14ac:dyDescent="0.25">
      <c r="A480" s="3">
        <f>TITRES_STAT!B483</f>
        <v>42704</v>
      </c>
      <c r="B480" s="6">
        <f>TITRES_STAT!D483</f>
        <v>1.0291999999999999</v>
      </c>
      <c r="C480" s="2">
        <f t="shared" si="63"/>
        <v>-1.5500000000000069E-2</v>
      </c>
      <c r="D480" s="2">
        <f t="shared" si="64"/>
        <v>0</v>
      </c>
      <c r="E480" s="2">
        <f t="shared" si="65"/>
        <v>1.5500000000000069E-2</v>
      </c>
      <c r="F480" s="2">
        <f t="shared" si="69"/>
        <v>6.9495827763241752E-3</v>
      </c>
      <c r="G480" s="2">
        <f t="shared" si="69"/>
        <v>9.3650906113463411E-3</v>
      </c>
      <c r="H480" s="2">
        <f t="shared" si="67"/>
        <v>0.74207320192976667</v>
      </c>
      <c r="I480" s="2">
        <f t="shared" si="68"/>
        <v>42.597130884496785</v>
      </c>
    </row>
    <row r="481" spans="1:9" ht="13.5" x14ac:dyDescent="0.25">
      <c r="A481" s="3">
        <f>TITRES_STAT!B484</f>
        <v>42705</v>
      </c>
      <c r="B481" s="6">
        <f>TITRES_STAT!D484</f>
        <v>1.0344</v>
      </c>
      <c r="C481" s="2">
        <f t="shared" si="63"/>
        <v>5.2000000000000934E-3</v>
      </c>
      <c r="D481" s="2">
        <f t="shared" si="64"/>
        <v>5.2000000000000934E-3</v>
      </c>
      <c r="E481" s="2">
        <f t="shared" si="65"/>
        <v>0</v>
      </c>
      <c r="F481" s="2">
        <f t="shared" si="69"/>
        <v>6.8246125780153117E-3</v>
      </c>
      <c r="G481" s="2">
        <f t="shared" si="69"/>
        <v>8.6961555676787448E-3</v>
      </c>
      <c r="H481" s="2">
        <f t="shared" si="67"/>
        <v>0.78478501504510201</v>
      </c>
      <c r="I481" s="2">
        <f t="shared" si="68"/>
        <v>43.970842898704539</v>
      </c>
    </row>
    <row r="482" spans="1:9" ht="13.5" x14ac:dyDescent="0.25">
      <c r="A482" s="3">
        <f>TITRES_STAT!B485</f>
        <v>42706</v>
      </c>
      <c r="B482" s="6">
        <f>TITRES_STAT!D485</f>
        <v>1.0344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6.3371402510142187E-3</v>
      </c>
      <c r="G482" s="2">
        <f t="shared" si="69"/>
        <v>8.0750015985588345E-3</v>
      </c>
      <c r="H482" s="2">
        <f t="shared" si="67"/>
        <v>0.78478501504510212</v>
      </c>
      <c r="I482" s="2">
        <f t="shared" si="68"/>
        <v>43.970842898704547</v>
      </c>
    </row>
    <row r="483" spans="1:9" ht="13.5" x14ac:dyDescent="0.25">
      <c r="A483" s="3">
        <f>TITRES_STAT!B486</f>
        <v>42709</v>
      </c>
      <c r="B483" s="6">
        <f>TITRES_STAT!D486</f>
        <v>1.0241</v>
      </c>
      <c r="C483" s="2">
        <f t="shared" si="63"/>
        <v>-1.0299999999999976E-2</v>
      </c>
      <c r="D483" s="2">
        <f t="shared" si="64"/>
        <v>0</v>
      </c>
      <c r="E483" s="2">
        <f t="shared" si="65"/>
        <v>1.0299999999999976E-2</v>
      </c>
      <c r="F483" s="2">
        <f t="shared" si="69"/>
        <v>5.8844873759417741E-3</v>
      </c>
      <c r="G483" s="2">
        <f t="shared" si="69"/>
        <v>8.2339300558046304E-3</v>
      </c>
      <c r="H483" s="2">
        <f t="shared" si="67"/>
        <v>0.71466326967320037</v>
      </c>
      <c r="I483" s="2">
        <f t="shared" si="68"/>
        <v>41.67951120860068</v>
      </c>
    </row>
    <row r="484" spans="1:9" ht="13.5" x14ac:dyDescent="0.25">
      <c r="A484" s="3">
        <f>TITRES_STAT!B487</f>
        <v>42710</v>
      </c>
      <c r="B484" s="6">
        <f>TITRES_STAT!D487</f>
        <v>1.0085</v>
      </c>
      <c r="C484" s="2">
        <f t="shared" si="63"/>
        <v>-1.5600000000000058E-2</v>
      </c>
      <c r="D484" s="2">
        <f t="shared" si="64"/>
        <v>0</v>
      </c>
      <c r="E484" s="2">
        <f t="shared" si="65"/>
        <v>1.5600000000000058E-2</v>
      </c>
      <c r="F484" s="2">
        <f t="shared" si="69"/>
        <v>5.4641668490887901E-3</v>
      </c>
      <c r="G484" s="2">
        <f t="shared" si="69"/>
        <v>8.7600779089614476E-3</v>
      </c>
      <c r="H484" s="2">
        <f t="shared" si="67"/>
        <v>0.62375779141176557</v>
      </c>
      <c r="I484" s="2">
        <f t="shared" si="68"/>
        <v>38.414460254533616</v>
      </c>
    </row>
    <row r="485" spans="1:9" ht="13.5" x14ac:dyDescent="0.25">
      <c r="A485" s="3">
        <f>TITRES_STAT!B488</f>
        <v>42711</v>
      </c>
      <c r="B485" s="6">
        <f>TITRES_STAT!D488</f>
        <v>1.0344</v>
      </c>
      <c r="C485" s="2">
        <f t="shared" si="63"/>
        <v>2.5900000000000034E-2</v>
      </c>
      <c r="D485" s="2">
        <f t="shared" si="64"/>
        <v>2.5900000000000034E-2</v>
      </c>
      <c r="E485" s="2">
        <f t="shared" si="65"/>
        <v>0</v>
      </c>
      <c r="F485" s="2">
        <f t="shared" si="69"/>
        <v>6.9238692170110212E-3</v>
      </c>
      <c r="G485" s="2">
        <f t="shared" si="69"/>
        <v>8.1343580583213438E-3</v>
      </c>
      <c r="H485" s="2">
        <f t="shared" si="67"/>
        <v>0.85118815367710443</v>
      </c>
      <c r="I485" s="2">
        <f t="shared" si="68"/>
        <v>45.98063962252288</v>
      </c>
    </row>
    <row r="486" spans="1:9" ht="13.5" x14ac:dyDescent="0.25">
      <c r="A486" s="3">
        <f>TITRES_STAT!B489</f>
        <v>42712</v>
      </c>
      <c r="B486" s="6">
        <f>TITRES_STAT!D489</f>
        <v>1.0137</v>
      </c>
      <c r="C486" s="2">
        <f t="shared" si="63"/>
        <v>-2.0699999999999941E-2</v>
      </c>
      <c r="D486" s="2">
        <f t="shared" si="64"/>
        <v>0</v>
      </c>
      <c r="E486" s="2">
        <f t="shared" si="65"/>
        <v>2.0699999999999941E-2</v>
      </c>
      <c r="F486" s="2">
        <f t="shared" si="69"/>
        <v>6.4293071300816629E-3</v>
      </c>
      <c r="G486" s="2">
        <f t="shared" si="69"/>
        <v>9.0319039112983866E-3</v>
      </c>
      <c r="H486" s="2">
        <f t="shared" si="67"/>
        <v>0.71184405782251226</v>
      </c>
      <c r="I486" s="2">
        <f t="shared" si="68"/>
        <v>41.583464017627115</v>
      </c>
    </row>
    <row r="487" spans="1:9" ht="13.5" x14ac:dyDescent="0.25">
      <c r="A487" s="3">
        <f>TITRES_STAT!B490</f>
        <v>42713</v>
      </c>
      <c r="B487" s="6">
        <f>TITRES_STAT!D490</f>
        <v>1.0291999999999999</v>
      </c>
      <c r="C487" s="2">
        <f t="shared" si="63"/>
        <v>1.5499999999999847E-2</v>
      </c>
      <c r="D487" s="2">
        <f t="shared" si="64"/>
        <v>1.5499999999999847E-2</v>
      </c>
      <c r="E487" s="2">
        <f t="shared" si="65"/>
        <v>0</v>
      </c>
      <c r="F487" s="2">
        <f t="shared" si="69"/>
        <v>7.0772137636472476E-3</v>
      </c>
      <c r="G487" s="2">
        <f t="shared" si="69"/>
        <v>8.3867679176342167E-3</v>
      </c>
      <c r="H487" s="2">
        <f t="shared" si="67"/>
        <v>0.84385472844270915</v>
      </c>
      <c r="I487" s="2">
        <f t="shared" si="68"/>
        <v>45.765792468662411</v>
      </c>
    </row>
    <row r="488" spans="1:9" ht="13.5" x14ac:dyDescent="0.25">
      <c r="A488" s="3">
        <f>TITRES_STAT!B491</f>
        <v>42717</v>
      </c>
      <c r="B488" s="6">
        <f>TITRES_STAT!D491</f>
        <v>1.0034000000000001</v>
      </c>
      <c r="C488" s="2">
        <f t="shared" si="63"/>
        <v>-2.5799999999999823E-2</v>
      </c>
      <c r="D488" s="2">
        <f t="shared" si="64"/>
        <v>0</v>
      </c>
      <c r="E488" s="2">
        <f t="shared" si="65"/>
        <v>2.5799999999999823E-2</v>
      </c>
      <c r="F488" s="2">
        <f t="shared" si="69"/>
        <v>6.5716984948153015E-3</v>
      </c>
      <c r="G488" s="2">
        <f t="shared" si="69"/>
        <v>9.6305702092317601E-3</v>
      </c>
      <c r="H488" s="2">
        <f t="shared" si="67"/>
        <v>0.68237896116636398</v>
      </c>
      <c r="I488" s="2">
        <f t="shared" si="68"/>
        <v>40.560359878328633</v>
      </c>
    </row>
    <row r="489" spans="1:9" ht="13.5" x14ac:dyDescent="0.25">
      <c r="A489" s="3">
        <f>TITRES_STAT!B492</f>
        <v>42718</v>
      </c>
      <c r="B489" s="6">
        <f>TITRES_STAT!D492</f>
        <v>1.0188999999999999</v>
      </c>
      <c r="C489" s="2">
        <f t="shared" si="63"/>
        <v>1.5499999999999847E-2</v>
      </c>
      <c r="D489" s="2">
        <f t="shared" si="64"/>
        <v>1.5499999999999847E-2</v>
      </c>
      <c r="E489" s="2">
        <f t="shared" si="65"/>
        <v>0</v>
      </c>
      <c r="F489" s="2">
        <f t="shared" si="69"/>
        <v>7.2094343166141982E-3</v>
      </c>
      <c r="G489" s="2">
        <f t="shared" si="69"/>
        <v>8.9426723371437786E-3</v>
      </c>
      <c r="H489" s="2">
        <f t="shared" si="67"/>
        <v>0.80618343654049573</v>
      </c>
      <c r="I489" s="2">
        <f t="shared" si="68"/>
        <v>44.634637890636007</v>
      </c>
    </row>
    <row r="490" spans="1:9" ht="13.5" x14ac:dyDescent="0.25">
      <c r="A490" s="3">
        <f>TITRES_STAT!B493</f>
        <v>42719</v>
      </c>
      <c r="B490" s="6">
        <f>TITRES_STAT!D493</f>
        <v>0.99299999999999999</v>
      </c>
      <c r="C490" s="2">
        <f t="shared" si="63"/>
        <v>-2.5899999999999923E-2</v>
      </c>
      <c r="D490" s="2">
        <f t="shared" si="64"/>
        <v>0</v>
      </c>
      <c r="E490" s="2">
        <f t="shared" si="65"/>
        <v>2.5899999999999923E-2</v>
      </c>
      <c r="F490" s="2">
        <f t="shared" si="69"/>
        <v>6.6944747225703271E-3</v>
      </c>
      <c r="G490" s="2">
        <f t="shared" si="69"/>
        <v>1.0153910027347789E-2</v>
      </c>
      <c r="H490" s="2">
        <f t="shared" si="67"/>
        <v>0.65930018136264001</v>
      </c>
      <c r="I490" s="2">
        <f t="shared" si="68"/>
        <v>39.733629199100896</v>
      </c>
    </row>
    <row r="491" spans="1:9" ht="13.5" x14ac:dyDescent="0.25">
      <c r="A491" s="3">
        <f>TITRES_STAT!B494</f>
        <v>42720</v>
      </c>
      <c r="B491" s="6">
        <f>TITRES_STAT!D494</f>
        <v>1.0291999999999999</v>
      </c>
      <c r="C491" s="2">
        <f t="shared" si="63"/>
        <v>3.6199999999999899E-2</v>
      </c>
      <c r="D491" s="2">
        <f t="shared" si="64"/>
        <v>3.6199999999999899E-2</v>
      </c>
      <c r="E491" s="2">
        <f t="shared" si="65"/>
        <v>0</v>
      </c>
      <c r="F491" s="2">
        <f t="shared" si="69"/>
        <v>8.802012242386725E-3</v>
      </c>
      <c r="G491" s="2">
        <f t="shared" si="69"/>
        <v>9.4286307396800901E-3</v>
      </c>
      <c r="H491" s="2">
        <f t="shared" si="67"/>
        <v>0.93354088047416461</v>
      </c>
      <c r="I491" s="2">
        <f t="shared" si="68"/>
        <v>48.281414161009678</v>
      </c>
    </row>
    <row r="492" spans="1:9" ht="13.5" x14ac:dyDescent="0.25">
      <c r="A492" s="3">
        <f>TITRES_STAT!B495</f>
        <v>42723</v>
      </c>
      <c r="B492" s="6">
        <f>TITRES_STAT!D495</f>
        <v>1.0241</v>
      </c>
      <c r="C492" s="2">
        <f t="shared" si="63"/>
        <v>-5.0999999999998824E-3</v>
      </c>
      <c r="D492" s="2">
        <f t="shared" si="64"/>
        <v>0</v>
      </c>
      <c r="E492" s="2">
        <f t="shared" si="65"/>
        <v>5.0999999999998824E-3</v>
      </c>
      <c r="F492" s="2">
        <f t="shared" si="69"/>
        <v>8.1732970822162455E-3</v>
      </c>
      <c r="G492" s="2">
        <f t="shared" si="69"/>
        <v>9.1194428297029333E-3</v>
      </c>
      <c r="H492" s="2">
        <f t="shared" si="67"/>
        <v>0.89624961029362482</v>
      </c>
      <c r="I492" s="2">
        <f t="shared" si="68"/>
        <v>47.264326670308186</v>
      </c>
    </row>
    <row r="493" spans="1:9" ht="13.5" x14ac:dyDescent="0.25">
      <c r="A493" s="3">
        <f>TITRES_STAT!B496</f>
        <v>42724</v>
      </c>
      <c r="B493" s="6">
        <f>TITRES_STAT!D496</f>
        <v>1.0291999999999999</v>
      </c>
      <c r="C493" s="2">
        <f t="shared" si="63"/>
        <v>5.0999999999998824E-3</v>
      </c>
      <c r="D493" s="2">
        <f t="shared" si="64"/>
        <v>5.0999999999998824E-3</v>
      </c>
      <c r="E493" s="2">
        <f t="shared" si="65"/>
        <v>0</v>
      </c>
      <c r="F493" s="2">
        <f t="shared" ref="F493:G508" si="70">((F492*13)+D493)/14</f>
        <v>7.9537758620579335E-3</v>
      </c>
      <c r="G493" s="2">
        <f t="shared" si="70"/>
        <v>8.468054056152724E-3</v>
      </c>
      <c r="H493" s="2">
        <f t="shared" si="67"/>
        <v>0.93926843278461059</v>
      </c>
      <c r="I493" s="2">
        <f t="shared" si="68"/>
        <v>48.434162950608531</v>
      </c>
    </row>
    <row r="494" spans="1:9" ht="13.5" x14ac:dyDescent="0.25">
      <c r="A494" s="3">
        <f>TITRES_STAT!B497</f>
        <v>42725</v>
      </c>
      <c r="B494" s="6">
        <f>TITRES_STAT!D497</f>
        <v>1.0188999999999999</v>
      </c>
      <c r="C494" s="2">
        <f t="shared" si="63"/>
        <v>-1.0299999999999976E-2</v>
      </c>
      <c r="D494" s="2">
        <f t="shared" si="64"/>
        <v>0</v>
      </c>
      <c r="E494" s="2">
        <f t="shared" si="65"/>
        <v>1.0299999999999976E-2</v>
      </c>
      <c r="F494" s="2">
        <f t="shared" si="70"/>
        <v>7.3856490147680811E-3</v>
      </c>
      <c r="G494" s="2">
        <f t="shared" si="70"/>
        <v>8.5989073378560984E-3</v>
      </c>
      <c r="H494" s="2">
        <f t="shared" si="67"/>
        <v>0.85890552422320787</v>
      </c>
      <c r="I494" s="2">
        <f t="shared" si="68"/>
        <v>46.204904608163126</v>
      </c>
    </row>
    <row r="495" spans="1:9" ht="13.5" x14ac:dyDescent="0.25">
      <c r="A495" s="3">
        <f>TITRES_STAT!B498</f>
        <v>42726</v>
      </c>
      <c r="B495" s="6">
        <f>TITRES_STAT!D498</f>
        <v>1.0085</v>
      </c>
      <c r="C495" s="2">
        <f t="shared" si="63"/>
        <v>-1.0399999999999965E-2</v>
      </c>
      <c r="D495" s="2">
        <f t="shared" si="64"/>
        <v>0</v>
      </c>
      <c r="E495" s="2">
        <f t="shared" si="65"/>
        <v>1.0399999999999965E-2</v>
      </c>
      <c r="F495" s="2">
        <f t="shared" si="70"/>
        <v>6.858102656570361E-3</v>
      </c>
      <c r="G495" s="2">
        <f t="shared" si="70"/>
        <v>8.7275568137235183E-3</v>
      </c>
      <c r="H495" s="2">
        <f t="shared" si="67"/>
        <v>0.78579868374920669</v>
      </c>
      <c r="I495" s="2">
        <f t="shared" si="68"/>
        <v>44.002646597289264</v>
      </c>
    </row>
    <row r="496" spans="1:9" ht="13.5" x14ac:dyDescent="0.25">
      <c r="A496" s="3">
        <f>TITRES_STAT!B499</f>
        <v>42727</v>
      </c>
      <c r="B496" s="6">
        <f>TITRES_STAT!D499</f>
        <v>0.99819999999999998</v>
      </c>
      <c r="C496" s="2">
        <f t="shared" si="63"/>
        <v>-1.0299999999999976E-2</v>
      </c>
      <c r="D496" s="2">
        <f t="shared" si="64"/>
        <v>0</v>
      </c>
      <c r="E496" s="2">
        <f t="shared" si="65"/>
        <v>1.0299999999999976E-2</v>
      </c>
      <c r="F496" s="2">
        <f t="shared" si="70"/>
        <v>6.3682381811010491E-3</v>
      </c>
      <c r="G496" s="2">
        <f t="shared" si="70"/>
        <v>8.8398741841718368E-3</v>
      </c>
      <c r="H496" s="2">
        <f t="shared" si="67"/>
        <v>0.72039918763817301</v>
      </c>
      <c r="I496" s="2">
        <f t="shared" si="68"/>
        <v>41.873955347954066</v>
      </c>
    </row>
    <row r="497" spans="1:9" ht="13.5" x14ac:dyDescent="0.25">
      <c r="A497" s="3">
        <f>TITRES_STAT!B500</f>
        <v>42730</v>
      </c>
      <c r="B497" s="6">
        <f>TITRES_STAT!D500</f>
        <v>1.0034000000000001</v>
      </c>
      <c r="C497" s="2">
        <f t="shared" si="63"/>
        <v>5.2000000000000934E-3</v>
      </c>
      <c r="D497" s="2">
        <f t="shared" si="64"/>
        <v>5.2000000000000934E-3</v>
      </c>
      <c r="E497" s="2">
        <f t="shared" si="65"/>
        <v>0</v>
      </c>
      <c r="F497" s="2">
        <f t="shared" si="70"/>
        <v>6.2847925967366948E-3</v>
      </c>
      <c r="G497" s="2">
        <f t="shared" si="70"/>
        <v>8.2084545995881348E-3</v>
      </c>
      <c r="H497" s="2">
        <f t="shared" si="67"/>
        <v>0.76564870043284872</v>
      </c>
      <c r="I497" s="2">
        <f t="shared" si="68"/>
        <v>43.363592103296085</v>
      </c>
    </row>
    <row r="498" spans="1:9" ht="13.5" x14ac:dyDescent="0.25">
      <c r="A498" s="3">
        <f>TITRES_STAT!B501</f>
        <v>42731</v>
      </c>
      <c r="B498" s="6">
        <f>TITRES_STAT!D501</f>
        <v>1.0034000000000001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5.8358788398269312E-3</v>
      </c>
      <c r="G498" s="2">
        <f t="shared" si="70"/>
        <v>7.6221364139032683E-3</v>
      </c>
      <c r="H498" s="2">
        <f t="shared" si="67"/>
        <v>0.76564870043284872</v>
      </c>
      <c r="I498" s="2">
        <f t="shared" si="68"/>
        <v>43.363592103296085</v>
      </c>
    </row>
    <row r="499" spans="1:9" ht="13.5" x14ac:dyDescent="0.25">
      <c r="A499" s="3">
        <f>TITRES_STAT!B502</f>
        <v>42732</v>
      </c>
      <c r="B499" s="6">
        <f>TITRES_STAT!D502</f>
        <v>0.98270000000000002</v>
      </c>
      <c r="C499" s="2">
        <f t="shared" si="63"/>
        <v>-2.0700000000000052E-2</v>
      </c>
      <c r="D499" s="2">
        <f t="shared" si="64"/>
        <v>0</v>
      </c>
      <c r="E499" s="2">
        <f t="shared" si="65"/>
        <v>2.0700000000000052E-2</v>
      </c>
      <c r="F499" s="2">
        <f t="shared" si="70"/>
        <v>5.4190303512678646E-3</v>
      </c>
      <c r="G499" s="2">
        <f t="shared" si="70"/>
        <v>8.5562695271958946E-3</v>
      </c>
      <c r="H499" s="2">
        <f t="shared" si="67"/>
        <v>0.63334030491250992</v>
      </c>
      <c r="I499" s="2">
        <f t="shared" si="68"/>
        <v>38.775771528299785</v>
      </c>
    </row>
    <row r="500" spans="1:9" ht="13.5" x14ac:dyDescent="0.25">
      <c r="A500" s="3">
        <f>TITRES_STAT!B503</f>
        <v>42733</v>
      </c>
      <c r="B500" s="6">
        <f>TITRES_STAT!D503</f>
        <v>1.0034000000000001</v>
      </c>
      <c r="C500" s="2">
        <f t="shared" si="63"/>
        <v>2.0700000000000052E-2</v>
      </c>
      <c r="D500" s="2">
        <f t="shared" si="64"/>
        <v>2.0700000000000052E-2</v>
      </c>
      <c r="E500" s="2">
        <f t="shared" si="65"/>
        <v>0</v>
      </c>
      <c r="F500" s="2">
        <f t="shared" si="70"/>
        <v>6.5105281833201644E-3</v>
      </c>
      <c r="G500" s="2">
        <f t="shared" si="70"/>
        <v>7.9451074181104732E-3</v>
      </c>
      <c r="H500" s="2">
        <f t="shared" si="67"/>
        <v>0.81943866088956108</v>
      </c>
      <c r="I500" s="2">
        <f t="shared" si="68"/>
        <v>45.03799322857747</v>
      </c>
    </row>
    <row r="501" spans="1:9" ht="13.5" x14ac:dyDescent="0.25">
      <c r="A501" s="3">
        <f>TITRES_STAT!B504</f>
        <v>42734</v>
      </c>
      <c r="B501" s="6">
        <f>TITRES_STAT!D504</f>
        <v>1.0034000000000001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6.0454904559401525E-3</v>
      </c>
      <c r="G501" s="2">
        <f t="shared" si="70"/>
        <v>7.3775997453882965E-3</v>
      </c>
      <c r="H501" s="2">
        <f t="shared" si="67"/>
        <v>0.81943866088956108</v>
      </c>
      <c r="I501" s="2">
        <f t="shared" si="68"/>
        <v>45.03799322857747</v>
      </c>
    </row>
    <row r="502" spans="1:9" ht="13.5" x14ac:dyDescent="0.25">
      <c r="A502" s="3">
        <f>TITRES_STAT!B505</f>
        <v>42737</v>
      </c>
      <c r="B502" s="6">
        <f>TITRES_STAT!D505</f>
        <v>0.98270000000000002</v>
      </c>
      <c r="C502" s="2">
        <f t="shared" si="63"/>
        <v>-2.0700000000000052E-2</v>
      </c>
      <c r="D502" s="2">
        <f t="shared" si="64"/>
        <v>0</v>
      </c>
      <c r="E502" s="2">
        <f t="shared" si="65"/>
        <v>2.0700000000000052E-2</v>
      </c>
      <c r="F502" s="2">
        <f t="shared" si="70"/>
        <v>5.6136697090872845E-3</v>
      </c>
      <c r="G502" s="2">
        <f t="shared" si="70"/>
        <v>8.3291997635748499E-3</v>
      </c>
      <c r="H502" s="2">
        <f t="shared" si="67"/>
        <v>0.67397467565094471</v>
      </c>
      <c r="I502" s="2">
        <f t="shared" si="68"/>
        <v>40.261939768524982</v>
      </c>
    </row>
    <row r="503" spans="1:9" ht="13.5" x14ac:dyDescent="0.25">
      <c r="A503" s="3">
        <f>TITRES_STAT!B506</f>
        <v>42738</v>
      </c>
      <c r="B503" s="6">
        <f>TITRES_STAT!D506</f>
        <v>1.0085</v>
      </c>
      <c r="C503" s="2">
        <f t="shared" si="63"/>
        <v>2.5799999999999934E-2</v>
      </c>
      <c r="D503" s="2">
        <f t="shared" si="64"/>
        <v>2.5799999999999934E-2</v>
      </c>
      <c r="E503" s="2">
        <f t="shared" si="65"/>
        <v>0</v>
      </c>
      <c r="F503" s="2">
        <f t="shared" si="70"/>
        <v>7.0555504441524733E-3</v>
      </c>
      <c r="G503" s="2">
        <f t="shared" si="70"/>
        <v>7.7342569233195034E-3</v>
      </c>
      <c r="H503" s="2">
        <f t="shared" si="67"/>
        <v>0.9122467114945888</v>
      </c>
      <c r="I503" s="2">
        <f t="shared" si="68"/>
        <v>47.705492497962659</v>
      </c>
    </row>
    <row r="504" spans="1:9" ht="13.5" x14ac:dyDescent="0.25">
      <c r="A504" s="3">
        <f>TITRES_STAT!B507</f>
        <v>42739</v>
      </c>
      <c r="B504" s="6">
        <f>TITRES_STAT!D507</f>
        <v>1.0188999999999999</v>
      </c>
      <c r="C504" s="2">
        <f t="shared" si="63"/>
        <v>1.0399999999999965E-2</v>
      </c>
      <c r="D504" s="2">
        <f t="shared" si="64"/>
        <v>1.0399999999999965E-2</v>
      </c>
      <c r="E504" s="2">
        <f t="shared" si="65"/>
        <v>0</v>
      </c>
      <c r="F504" s="2">
        <f t="shared" si="70"/>
        <v>7.2944396981415799E-3</v>
      </c>
      <c r="G504" s="2">
        <f t="shared" si="70"/>
        <v>7.1818100002252533E-3</v>
      </c>
      <c r="H504" s="2">
        <f t="shared" si="67"/>
        <v>1.0156826340313645</v>
      </c>
      <c r="I504" s="2">
        <f t="shared" si="68"/>
        <v>50.389015457259731</v>
      </c>
    </row>
    <row r="505" spans="1:9" ht="13.5" x14ac:dyDescent="0.25">
      <c r="A505" s="3">
        <f>TITRES_STAT!B508</f>
        <v>42740</v>
      </c>
      <c r="B505" s="6">
        <f>TITRES_STAT!D508</f>
        <v>1.0291999999999999</v>
      </c>
      <c r="C505" s="2">
        <f t="shared" si="63"/>
        <v>1.0299999999999976E-2</v>
      </c>
      <c r="D505" s="2">
        <f t="shared" si="64"/>
        <v>1.0299999999999976E-2</v>
      </c>
      <c r="E505" s="2">
        <f t="shared" si="65"/>
        <v>0</v>
      </c>
      <c r="F505" s="2">
        <f t="shared" si="70"/>
        <v>7.5091225768457509E-3</v>
      </c>
      <c r="G505" s="2">
        <f t="shared" si="70"/>
        <v>6.6688235716377353E-3</v>
      </c>
      <c r="H505" s="2">
        <f t="shared" si="67"/>
        <v>1.1260040839559433</v>
      </c>
      <c r="I505" s="2">
        <f t="shared" si="68"/>
        <v>52.963401738191457</v>
      </c>
    </row>
    <row r="506" spans="1:9" ht="13.5" x14ac:dyDescent="0.25">
      <c r="A506" s="3">
        <f>TITRES_STAT!B509</f>
        <v>42741</v>
      </c>
      <c r="B506" s="6">
        <f>TITRES_STAT!D509</f>
        <v>1.0291999999999999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6.9727566784996264E-3</v>
      </c>
      <c r="G506" s="2">
        <f t="shared" si="70"/>
        <v>6.1924790308064684E-3</v>
      </c>
      <c r="H506" s="2">
        <f t="shared" si="67"/>
        <v>1.1260040839559435</v>
      </c>
      <c r="I506" s="2">
        <f t="shared" si="68"/>
        <v>52.963401738191457</v>
      </c>
    </row>
    <row r="507" spans="1:9" ht="13.5" x14ac:dyDescent="0.25">
      <c r="A507" s="3">
        <f>TITRES_STAT!B510</f>
        <v>42744</v>
      </c>
      <c r="B507" s="6">
        <f>TITRES_STAT!D510</f>
        <v>1.0291999999999999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6.4747026300353673E-3</v>
      </c>
      <c r="G507" s="2">
        <f t="shared" si="70"/>
        <v>5.7501591000345773E-3</v>
      </c>
      <c r="H507" s="2">
        <f t="shared" si="67"/>
        <v>1.1260040839559435</v>
      </c>
      <c r="I507" s="2">
        <f t="shared" si="68"/>
        <v>52.963401738191457</v>
      </c>
    </row>
    <row r="508" spans="1:9" ht="13.5" x14ac:dyDescent="0.25">
      <c r="A508" s="3">
        <f>TITRES_STAT!B511</f>
        <v>42745</v>
      </c>
      <c r="B508" s="6">
        <f>TITRES_STAT!D511</f>
        <v>1.0344</v>
      </c>
      <c r="C508" s="2">
        <f t="shared" si="63"/>
        <v>5.2000000000000934E-3</v>
      </c>
      <c r="D508" s="2">
        <f t="shared" si="64"/>
        <v>5.2000000000000934E-3</v>
      </c>
      <c r="E508" s="2">
        <f t="shared" si="65"/>
        <v>0</v>
      </c>
      <c r="F508" s="2">
        <f t="shared" si="70"/>
        <v>6.383652442175705E-3</v>
      </c>
      <c r="G508" s="2">
        <f t="shared" si="70"/>
        <v>5.3394334500321073E-3</v>
      </c>
      <c r="H508" s="2">
        <f t="shared" si="67"/>
        <v>1.1955673765607695</v>
      </c>
      <c r="I508" s="2">
        <f t="shared" si="68"/>
        <v>54.453686519680275</v>
      </c>
    </row>
    <row r="509" spans="1:9" ht="13.5" x14ac:dyDescent="0.25">
      <c r="A509" s="3">
        <f>TITRES_STAT!B512</f>
        <v>42746</v>
      </c>
      <c r="B509" s="6">
        <f>TITRES_STAT!D512</f>
        <v>1.0034000000000001</v>
      </c>
      <c r="C509" s="2">
        <f t="shared" si="63"/>
        <v>-3.0999999999999917E-2</v>
      </c>
      <c r="D509" s="2">
        <f t="shared" si="64"/>
        <v>0</v>
      </c>
      <c r="E509" s="2">
        <f t="shared" si="65"/>
        <v>3.0999999999999917E-2</v>
      </c>
      <c r="F509" s="2">
        <f t="shared" ref="F509:G524" si="71">((F508*13)+D509)/14</f>
        <v>5.9276772677345829E-3</v>
      </c>
      <c r="G509" s="2">
        <f t="shared" si="71"/>
        <v>7.1723310607440935E-3</v>
      </c>
      <c r="H509" s="2">
        <f t="shared" si="67"/>
        <v>0.82646453677775655</v>
      </c>
      <c r="I509" s="2">
        <f t="shared" si="68"/>
        <v>45.249416024019986</v>
      </c>
    </row>
    <row r="510" spans="1:9" ht="13.5" x14ac:dyDescent="0.25">
      <c r="A510" s="3">
        <f>TITRES_STAT!B513</f>
        <v>42747</v>
      </c>
      <c r="B510" s="6">
        <f>TITRES_STAT!D513</f>
        <v>1.0241</v>
      </c>
      <c r="C510" s="2">
        <f t="shared" si="63"/>
        <v>2.0699999999999941E-2</v>
      </c>
      <c r="D510" s="2">
        <f t="shared" si="64"/>
        <v>2.0699999999999941E-2</v>
      </c>
      <c r="E510" s="2">
        <f t="shared" si="65"/>
        <v>0</v>
      </c>
      <c r="F510" s="2">
        <f t="shared" si="71"/>
        <v>6.9828431771821091E-3</v>
      </c>
      <c r="G510" s="2">
        <f t="shared" si="71"/>
        <v>6.6600216992623723E-3</v>
      </c>
      <c r="H510" s="2">
        <f t="shared" si="67"/>
        <v>1.0484715354539296</v>
      </c>
      <c r="I510" s="2">
        <f t="shared" si="68"/>
        <v>51.183114693443578</v>
      </c>
    </row>
    <row r="511" spans="1:9" ht="13.5" x14ac:dyDescent="0.25">
      <c r="A511" s="3">
        <f>TITRES_STAT!B514</f>
        <v>42748</v>
      </c>
      <c r="B511" s="6">
        <f>TITRES_STAT!D514</f>
        <v>1.0085</v>
      </c>
      <c r="C511" s="2">
        <f t="shared" si="63"/>
        <v>-1.5600000000000058E-2</v>
      </c>
      <c r="D511" s="2">
        <f t="shared" si="64"/>
        <v>0</v>
      </c>
      <c r="E511" s="2">
        <f t="shared" si="65"/>
        <v>1.5600000000000058E-2</v>
      </c>
      <c r="F511" s="2">
        <f t="shared" si="71"/>
        <v>6.4840686645262439E-3</v>
      </c>
      <c r="G511" s="2">
        <f t="shared" si="71"/>
        <v>7.2985915778864931E-3</v>
      </c>
      <c r="H511" s="2">
        <f t="shared" si="67"/>
        <v>0.88839998722108016</v>
      </c>
      <c r="I511" s="2">
        <f t="shared" si="68"/>
        <v>47.045117201490044</v>
      </c>
    </row>
    <row r="512" spans="1:9" ht="13.5" x14ac:dyDescent="0.25">
      <c r="A512" s="3">
        <f>TITRES_STAT!B515</f>
        <v>42751</v>
      </c>
      <c r="B512" s="6">
        <f>TITRES_STAT!D515</f>
        <v>1.0241</v>
      </c>
      <c r="C512" s="2">
        <f t="shared" si="63"/>
        <v>1.5600000000000058E-2</v>
      </c>
      <c r="D512" s="2">
        <f t="shared" si="64"/>
        <v>1.5600000000000058E-2</v>
      </c>
      <c r="E512" s="2">
        <f t="shared" si="65"/>
        <v>0</v>
      </c>
      <c r="F512" s="2">
        <f t="shared" si="71"/>
        <v>7.1352066170600878E-3</v>
      </c>
      <c r="G512" s="2">
        <f t="shared" si="71"/>
        <v>6.7772636080374584E-3</v>
      </c>
      <c r="H512" s="2">
        <f t="shared" si="67"/>
        <v>1.052815270251275</v>
      </c>
      <c r="I512" s="2">
        <f t="shared" si="68"/>
        <v>51.286410692103097</v>
      </c>
    </row>
    <row r="513" spans="1:9" ht="13.5" x14ac:dyDescent="0.25">
      <c r="A513" s="3">
        <f>TITRES_STAT!B516</f>
        <v>42752</v>
      </c>
      <c r="B513" s="6">
        <f>TITRES_STAT!D516</f>
        <v>1.0188999999999999</v>
      </c>
      <c r="C513" s="2">
        <f t="shared" si="63"/>
        <v>-5.2000000000000934E-3</v>
      </c>
      <c r="D513" s="2">
        <f t="shared" si="64"/>
        <v>0</v>
      </c>
      <c r="E513" s="2">
        <f t="shared" si="65"/>
        <v>5.2000000000000934E-3</v>
      </c>
      <c r="F513" s="2">
        <f t="shared" si="71"/>
        <v>6.625549001555796E-3</v>
      </c>
      <c r="G513" s="2">
        <f t="shared" si="71"/>
        <v>6.6646019217490747E-3</v>
      </c>
      <c r="H513" s="2">
        <f t="shared" si="67"/>
        <v>0.99414024713676674</v>
      </c>
      <c r="I513" s="2">
        <f t="shared" si="68"/>
        <v>49.853075708399977</v>
      </c>
    </row>
    <row r="514" spans="1:9" ht="13.5" x14ac:dyDescent="0.25">
      <c r="A514" s="3">
        <f>TITRES_STAT!B517</f>
        <v>42753</v>
      </c>
      <c r="B514" s="6">
        <f>TITRES_STAT!D517</f>
        <v>1.0188999999999999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6.1522955014446674E-3</v>
      </c>
      <c r="G514" s="2">
        <f t="shared" si="71"/>
        <v>6.1885589273384259E-3</v>
      </c>
      <c r="H514" s="2">
        <f t="shared" si="67"/>
        <v>0.99414024713676685</v>
      </c>
      <c r="I514" s="2">
        <f t="shared" si="68"/>
        <v>49.853075708399977</v>
      </c>
    </row>
    <row r="515" spans="1:9" ht="13.5" x14ac:dyDescent="0.25">
      <c r="A515" s="3">
        <f>TITRES_STAT!B518</f>
        <v>42754</v>
      </c>
      <c r="B515" s="6">
        <f>TITRES_STAT!D518</f>
        <v>1.0188999999999999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5.7128458227700485E-3</v>
      </c>
      <c r="G515" s="2">
        <f t="shared" si="71"/>
        <v>5.7465190039571101E-3</v>
      </c>
      <c r="H515" s="2">
        <f t="shared" si="67"/>
        <v>0.99414024713676685</v>
      </c>
      <c r="I515" s="2">
        <f t="shared" si="68"/>
        <v>49.853075708399977</v>
      </c>
    </row>
    <row r="516" spans="1:9" ht="13.5" x14ac:dyDescent="0.25">
      <c r="A516" s="3">
        <f>TITRES_STAT!B519</f>
        <v>42755</v>
      </c>
      <c r="B516" s="6">
        <f>TITRES_STAT!D519</f>
        <v>1.0291999999999999</v>
      </c>
      <c r="C516" s="2">
        <f t="shared" si="72"/>
        <v>1.0299999999999976E-2</v>
      </c>
      <c r="D516" s="2">
        <f t="shared" si="73"/>
        <v>1.0299999999999976E-2</v>
      </c>
      <c r="E516" s="2">
        <f t="shared" si="74"/>
        <v>0</v>
      </c>
      <c r="F516" s="2">
        <f t="shared" si="71"/>
        <v>6.0404996925721858E-3</v>
      </c>
      <c r="G516" s="2">
        <f t="shared" si="71"/>
        <v>5.3360533608173165E-3</v>
      </c>
      <c r="H516" s="2">
        <f t="shared" si="67"/>
        <v>1.1320163581810527</v>
      </c>
      <c r="I516" s="2">
        <f t="shared" si="68"/>
        <v>53.096044682642201</v>
      </c>
    </row>
    <row r="517" spans="1:9" ht="13.5" x14ac:dyDescent="0.25">
      <c r="A517" s="3">
        <f>TITRES_STAT!B520</f>
        <v>42758</v>
      </c>
      <c r="B517" s="6">
        <f>TITRES_STAT!D520</f>
        <v>1.0344</v>
      </c>
      <c r="C517" s="2">
        <f t="shared" si="72"/>
        <v>5.2000000000000934E-3</v>
      </c>
      <c r="D517" s="2">
        <f t="shared" si="73"/>
        <v>5.2000000000000934E-3</v>
      </c>
      <c r="E517" s="2">
        <f t="shared" si="74"/>
        <v>0</v>
      </c>
      <c r="F517" s="2">
        <f t="shared" si="71"/>
        <v>5.9804640002456078E-3</v>
      </c>
      <c r="G517" s="2">
        <f t="shared" si="71"/>
        <v>4.9549066921875081E-3</v>
      </c>
      <c r="H517" s="2">
        <f t="shared" si="67"/>
        <v>1.2069781272925109</v>
      </c>
      <c r="I517" s="2">
        <f t="shared" si="68"/>
        <v>54.689174866142167</v>
      </c>
    </row>
    <row r="518" spans="1:9" ht="13.5" x14ac:dyDescent="0.25">
      <c r="A518" s="3">
        <f>TITRES_STAT!B521</f>
        <v>42759</v>
      </c>
      <c r="B518" s="6">
        <f>TITRES_STAT!D521</f>
        <v>1.0241</v>
      </c>
      <c r="C518" s="2">
        <f t="shared" si="72"/>
        <v>-1.0299999999999976E-2</v>
      </c>
      <c r="D518" s="2">
        <f t="shared" si="73"/>
        <v>0</v>
      </c>
      <c r="E518" s="2">
        <f t="shared" si="74"/>
        <v>1.0299999999999976E-2</v>
      </c>
      <c r="F518" s="2">
        <f t="shared" si="71"/>
        <v>5.5532880002280641E-3</v>
      </c>
      <c r="G518" s="2">
        <f t="shared" si="71"/>
        <v>5.3366990713169709E-3</v>
      </c>
      <c r="H518" s="2">
        <f t="shared" si="67"/>
        <v>1.0405848120751624</v>
      </c>
      <c r="I518" s="2">
        <f t="shared" si="68"/>
        <v>50.994440707266904</v>
      </c>
    </row>
    <row r="519" spans="1:9" ht="13.5" x14ac:dyDescent="0.25">
      <c r="A519" s="3">
        <f>TITRES_STAT!B522</f>
        <v>42760</v>
      </c>
      <c r="B519" s="6">
        <f>TITRES_STAT!D522</f>
        <v>0.99819999999999998</v>
      </c>
      <c r="C519" s="2">
        <f t="shared" si="72"/>
        <v>-2.5900000000000034E-2</v>
      </c>
      <c r="D519" s="2">
        <f t="shared" si="73"/>
        <v>0</v>
      </c>
      <c r="E519" s="2">
        <f t="shared" si="74"/>
        <v>2.5900000000000034E-2</v>
      </c>
      <c r="F519" s="2">
        <f t="shared" si="71"/>
        <v>5.1566245716403447E-3</v>
      </c>
      <c r="G519" s="2">
        <f t="shared" si="71"/>
        <v>6.8055062805086183E-3</v>
      </c>
      <c r="H519" s="2">
        <f t="shared" si="67"/>
        <v>0.75771358648352571</v>
      </c>
      <c r="I519" s="2">
        <f t="shared" si="68"/>
        <v>43.107909747651448</v>
      </c>
    </row>
    <row r="520" spans="1:9" ht="13.5" x14ac:dyDescent="0.25">
      <c r="A520" s="3">
        <f>TITRES_STAT!B523</f>
        <v>42761</v>
      </c>
      <c r="B520" s="6">
        <f>TITRES_STAT!D523</f>
        <v>1.0344</v>
      </c>
      <c r="C520" s="2">
        <f t="shared" si="72"/>
        <v>3.620000000000001E-2</v>
      </c>
      <c r="D520" s="2">
        <f t="shared" si="73"/>
        <v>3.620000000000001E-2</v>
      </c>
      <c r="E520" s="2">
        <f t="shared" si="74"/>
        <v>0</v>
      </c>
      <c r="F520" s="2">
        <f t="shared" si="71"/>
        <v>7.3740085308088921E-3</v>
      </c>
      <c r="G520" s="2">
        <f t="shared" si="71"/>
        <v>6.3193986890437166E-3</v>
      </c>
      <c r="H520" s="2">
        <f t="shared" si="67"/>
        <v>1.1668845239332042</v>
      </c>
      <c r="I520" s="2">
        <f t="shared" si="68"/>
        <v>53.850794126082107</v>
      </c>
    </row>
    <row r="521" spans="1:9" ht="13.5" x14ac:dyDescent="0.25">
      <c r="A521" s="3">
        <f>TITRES_STAT!B524</f>
        <v>42762</v>
      </c>
      <c r="B521" s="6">
        <f>TITRES_STAT!D524</f>
        <v>1.0344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6.847293635751114E-3</v>
      </c>
      <c r="G521" s="2">
        <f t="shared" si="71"/>
        <v>5.8680130683977372E-3</v>
      </c>
      <c r="H521" s="2">
        <f t="shared" si="67"/>
        <v>1.1668845239332042</v>
      </c>
      <c r="I521" s="2">
        <f t="shared" si="68"/>
        <v>53.850794126082107</v>
      </c>
    </row>
    <row r="522" spans="1:9" ht="13.5" x14ac:dyDescent="0.25">
      <c r="A522" s="3">
        <f>TITRES_STAT!B525</f>
        <v>42765</v>
      </c>
      <c r="B522" s="6">
        <f>TITRES_STAT!D525</f>
        <v>1.0034000000000001</v>
      </c>
      <c r="C522" s="2">
        <f t="shared" si="72"/>
        <v>-3.0999999999999917E-2</v>
      </c>
      <c r="D522" s="2">
        <f t="shared" si="73"/>
        <v>0</v>
      </c>
      <c r="E522" s="2">
        <f t="shared" si="74"/>
        <v>3.0999999999999917E-2</v>
      </c>
      <c r="F522" s="2">
        <f t="shared" si="71"/>
        <v>6.358201233197463E-3</v>
      </c>
      <c r="G522" s="2">
        <f t="shared" si="71"/>
        <v>7.6631549920836073E-3</v>
      </c>
      <c r="H522" s="2">
        <f t="shared" si="67"/>
        <v>0.82971064003870187</v>
      </c>
      <c r="I522" s="2">
        <f t="shared" si="68"/>
        <v>45.346549442438175</v>
      </c>
    </row>
    <row r="523" spans="1:9" ht="13.5" x14ac:dyDescent="0.25">
      <c r="A523" s="3">
        <f>TITRES_STAT!B526</f>
        <v>42766</v>
      </c>
      <c r="B523" s="6">
        <f>TITRES_STAT!D526</f>
        <v>1.0034000000000001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5.9040440022547864E-3</v>
      </c>
      <c r="G523" s="2">
        <f t="shared" si="71"/>
        <v>7.1157867783633501E-3</v>
      </c>
      <c r="H523" s="2">
        <f t="shared" si="67"/>
        <v>0.82971064003870165</v>
      </c>
      <c r="I523" s="2">
        <f t="shared" si="68"/>
        <v>45.34654944243816</v>
      </c>
    </row>
    <row r="524" spans="1:9" ht="13.5" x14ac:dyDescent="0.25">
      <c r="A524" s="3">
        <f>TITRES_STAT!B527</f>
        <v>42767</v>
      </c>
      <c r="B524" s="6">
        <f>TITRES_STAT!D527</f>
        <v>1.0085</v>
      </c>
      <c r="C524" s="2">
        <f t="shared" si="72"/>
        <v>5.0999999999998824E-3</v>
      </c>
      <c r="D524" s="2">
        <f t="shared" si="73"/>
        <v>5.0999999999998824E-3</v>
      </c>
      <c r="E524" s="2">
        <f t="shared" si="74"/>
        <v>0</v>
      </c>
      <c r="F524" s="2">
        <f t="shared" si="71"/>
        <v>5.8466122878080076E-3</v>
      </c>
      <c r="G524" s="2">
        <f t="shared" si="71"/>
        <v>6.6075162941945393E-3</v>
      </c>
      <c r="H524" s="2">
        <f t="shared" si="67"/>
        <v>0.8848426591009585</v>
      </c>
      <c r="I524" s="2">
        <f t="shared" si="68"/>
        <v>46.945173637093674</v>
      </c>
    </row>
    <row r="525" spans="1:9" ht="13.5" x14ac:dyDescent="0.25">
      <c r="A525" s="3">
        <f>TITRES_STAT!B528</f>
        <v>42768</v>
      </c>
      <c r="B525" s="6">
        <f>TITRES_STAT!D528</f>
        <v>1.0188999999999999</v>
      </c>
      <c r="C525" s="2">
        <f t="shared" si="72"/>
        <v>1.0399999999999965E-2</v>
      </c>
      <c r="D525" s="2">
        <f t="shared" si="73"/>
        <v>1.0399999999999965E-2</v>
      </c>
      <c r="E525" s="2">
        <f t="shared" si="74"/>
        <v>0</v>
      </c>
      <c r="F525" s="2">
        <f t="shared" ref="F525:G540" si="75">((F524*13)+D525)/14</f>
        <v>6.1718542672502897E-3</v>
      </c>
      <c r="G525" s="2">
        <f t="shared" si="75"/>
        <v>6.1355508446092151E-3</v>
      </c>
      <c r="H525" s="2">
        <f t="shared" si="67"/>
        <v>1.0059168970416033</v>
      </c>
      <c r="I525" s="2">
        <f t="shared" si="68"/>
        <v>50.147486096017481</v>
      </c>
    </row>
    <row r="526" spans="1:9" ht="13.5" x14ac:dyDescent="0.25">
      <c r="A526" s="3">
        <f>TITRES_STAT!B529</f>
        <v>42769</v>
      </c>
      <c r="B526" s="6">
        <f>TITRES_STAT!D529</f>
        <v>0.99819999999999998</v>
      </c>
      <c r="C526" s="2">
        <f t="shared" si="72"/>
        <v>-2.0699999999999941E-2</v>
      </c>
      <c r="D526" s="2">
        <f t="shared" si="73"/>
        <v>0</v>
      </c>
      <c r="E526" s="2">
        <f t="shared" si="74"/>
        <v>2.0699999999999941E-2</v>
      </c>
      <c r="F526" s="2">
        <f t="shared" si="75"/>
        <v>5.7310075338752684E-3</v>
      </c>
      <c r="G526" s="2">
        <f t="shared" si="75"/>
        <v>7.1758686414228386E-3</v>
      </c>
      <c r="H526" s="2">
        <f t="shared" si="67"/>
        <v>0.79865000604845493</v>
      </c>
      <c r="I526" s="2">
        <f t="shared" si="68"/>
        <v>44.402746691283731</v>
      </c>
    </row>
    <row r="527" spans="1:9" ht="13.5" x14ac:dyDescent="0.25">
      <c r="A527" s="3">
        <f>TITRES_STAT!B530</f>
        <v>42772</v>
      </c>
      <c r="B527" s="6">
        <f>TITRES_STAT!D530</f>
        <v>1.0085</v>
      </c>
      <c r="C527" s="2">
        <f t="shared" si="72"/>
        <v>1.0299999999999976E-2</v>
      </c>
      <c r="D527" s="2">
        <f t="shared" si="73"/>
        <v>1.0299999999999976E-2</v>
      </c>
      <c r="E527" s="2">
        <f t="shared" si="74"/>
        <v>0</v>
      </c>
      <c r="F527" s="2">
        <f t="shared" si="75"/>
        <v>6.0573641385984617E-3</v>
      </c>
      <c r="G527" s="2">
        <f t="shared" si="75"/>
        <v>6.6633065956069213E-3</v>
      </c>
      <c r="H527" s="2">
        <f t="shared" si="67"/>
        <v>0.90906279812969226</v>
      </c>
      <c r="I527" s="2">
        <f t="shared" si="68"/>
        <v>47.618276309207872</v>
      </c>
    </row>
    <row r="528" spans="1:9" ht="13.5" x14ac:dyDescent="0.25">
      <c r="A528" s="3">
        <f>TITRES_STAT!B531</f>
        <v>42773</v>
      </c>
      <c r="B528" s="6">
        <f>TITRES_STAT!D531</f>
        <v>1.0188999999999999</v>
      </c>
      <c r="C528" s="2">
        <f t="shared" si="72"/>
        <v>1.0399999999999965E-2</v>
      </c>
      <c r="D528" s="2">
        <f t="shared" si="73"/>
        <v>1.0399999999999965E-2</v>
      </c>
      <c r="E528" s="2">
        <f t="shared" si="74"/>
        <v>0</v>
      </c>
      <c r="F528" s="2">
        <f t="shared" si="75"/>
        <v>6.367552414412855E-3</v>
      </c>
      <c r="G528" s="2">
        <f t="shared" si="75"/>
        <v>6.1873561244921412E-3</v>
      </c>
      <c r="H528" s="2">
        <f t="shared" si="67"/>
        <v>1.0291233099073482</v>
      </c>
      <c r="I528" s="2">
        <f t="shared" si="68"/>
        <v>50.717632826086792</v>
      </c>
    </row>
    <row r="529" spans="1:9" ht="13.5" x14ac:dyDescent="0.25">
      <c r="A529" s="3">
        <f>TITRES_STAT!B532</f>
        <v>42774</v>
      </c>
      <c r="B529" s="6">
        <f>TITRES_STAT!D532</f>
        <v>1.0344</v>
      </c>
      <c r="C529" s="2">
        <f t="shared" si="72"/>
        <v>1.5500000000000069E-2</v>
      </c>
      <c r="D529" s="2">
        <f t="shared" si="73"/>
        <v>1.5500000000000069E-2</v>
      </c>
      <c r="E529" s="2">
        <f t="shared" si="74"/>
        <v>0</v>
      </c>
      <c r="F529" s="2">
        <f t="shared" si="75"/>
        <v>7.0198700990976564E-3</v>
      </c>
      <c r="G529" s="2">
        <f t="shared" si="75"/>
        <v>5.7454021155998458E-3</v>
      </c>
      <c r="H529" s="2">
        <f t="shared" ref="H529:H592" si="76">F529/G529</f>
        <v>1.2218239833966349</v>
      </c>
      <c r="I529" s="2">
        <f t="shared" ref="I529:I592" si="77">IF(G529=0,100,100-(100/(1+H529)))</f>
        <v>54.991934218333519</v>
      </c>
    </row>
    <row r="530" spans="1:9" ht="13.5" x14ac:dyDescent="0.25">
      <c r="A530" s="3">
        <f>TITRES_STAT!B533</f>
        <v>42775</v>
      </c>
      <c r="B530" s="6">
        <f>TITRES_STAT!D533</f>
        <v>1.0291999999999999</v>
      </c>
      <c r="C530" s="2">
        <f t="shared" si="72"/>
        <v>-5.2000000000000934E-3</v>
      </c>
      <c r="D530" s="2">
        <f t="shared" si="73"/>
        <v>0</v>
      </c>
      <c r="E530" s="2">
        <f t="shared" si="74"/>
        <v>5.2000000000000934E-3</v>
      </c>
      <c r="F530" s="2">
        <f t="shared" si="75"/>
        <v>6.5184508063049667E-3</v>
      </c>
      <c r="G530" s="2">
        <f t="shared" si="75"/>
        <v>5.7064448216284352E-3</v>
      </c>
      <c r="H530" s="2">
        <f t="shared" si="76"/>
        <v>1.1422963000709101</v>
      </c>
      <c r="I530" s="2">
        <f t="shared" si="77"/>
        <v>53.321116226224177</v>
      </c>
    </row>
    <row r="531" spans="1:9" ht="13.5" x14ac:dyDescent="0.25">
      <c r="A531" s="3">
        <f>TITRES_STAT!B534</f>
        <v>42776</v>
      </c>
      <c r="B531" s="6">
        <f>TITRES_STAT!D534</f>
        <v>1.0188999999999999</v>
      </c>
      <c r="C531" s="2">
        <f t="shared" si="72"/>
        <v>-1.0299999999999976E-2</v>
      </c>
      <c r="D531" s="2">
        <f t="shared" si="73"/>
        <v>0</v>
      </c>
      <c r="E531" s="2">
        <f t="shared" si="74"/>
        <v>1.0299999999999976E-2</v>
      </c>
      <c r="F531" s="2">
        <f t="shared" si="75"/>
        <v>6.052847177283183E-3</v>
      </c>
      <c r="G531" s="2">
        <f t="shared" si="75"/>
        <v>6.0345559057978304E-3</v>
      </c>
      <c r="H531" s="2">
        <f t="shared" si="76"/>
        <v>1.0030310882475675</v>
      </c>
      <c r="I531" s="2">
        <f t="shared" si="77"/>
        <v>50.075662536276944</v>
      </c>
    </row>
    <row r="532" spans="1:9" ht="13.5" x14ac:dyDescent="0.25">
      <c r="A532" s="3">
        <f>TITRES_STAT!B535</f>
        <v>42779</v>
      </c>
      <c r="B532" s="6">
        <f>TITRES_STAT!D535</f>
        <v>1.0344</v>
      </c>
      <c r="C532" s="2">
        <f t="shared" si="72"/>
        <v>1.5500000000000069E-2</v>
      </c>
      <c r="D532" s="2">
        <f t="shared" si="73"/>
        <v>1.5500000000000069E-2</v>
      </c>
      <c r="E532" s="2">
        <f t="shared" si="74"/>
        <v>0</v>
      </c>
      <c r="F532" s="2">
        <f t="shared" si="75"/>
        <v>6.7276438074772458E-3</v>
      </c>
      <c r="G532" s="2">
        <f t="shared" si="75"/>
        <v>5.6035161982408424E-3</v>
      </c>
      <c r="H532" s="2">
        <f t="shared" si="76"/>
        <v>1.2006111108573774</v>
      </c>
      <c r="I532" s="2">
        <f t="shared" si="77"/>
        <v>54.558077296520089</v>
      </c>
    </row>
    <row r="533" spans="1:9" ht="13.5" x14ac:dyDescent="0.25">
      <c r="A533" s="3">
        <f>TITRES_STAT!B536</f>
        <v>42780</v>
      </c>
      <c r="B533" s="6">
        <f>TITRES_STAT!D536</f>
        <v>1.0499000000000001</v>
      </c>
      <c r="C533" s="2">
        <f t="shared" si="72"/>
        <v>1.5500000000000069E-2</v>
      </c>
      <c r="D533" s="2">
        <f t="shared" si="73"/>
        <v>1.5500000000000069E-2</v>
      </c>
      <c r="E533" s="2">
        <f t="shared" si="74"/>
        <v>0</v>
      </c>
      <c r="F533" s="2">
        <f t="shared" si="75"/>
        <v>7.3542406783717327E-3</v>
      </c>
      <c r="G533" s="2">
        <f t="shared" si="75"/>
        <v>5.2032650412236394E-3</v>
      </c>
      <c r="H533" s="2">
        <f t="shared" si="76"/>
        <v>1.4133895967448649</v>
      </c>
      <c r="I533" s="2">
        <f t="shared" si="77"/>
        <v>58.564501920917301</v>
      </c>
    </row>
    <row r="534" spans="1:9" ht="13.5" x14ac:dyDescent="0.25">
      <c r="A534" s="3">
        <f>TITRES_STAT!B537</f>
        <v>42781</v>
      </c>
      <c r="B534" s="6">
        <f>TITRES_STAT!D537</f>
        <v>1.0396000000000001</v>
      </c>
      <c r="C534" s="2">
        <f t="shared" si="72"/>
        <v>-1.0299999999999976E-2</v>
      </c>
      <c r="D534" s="2">
        <f t="shared" si="73"/>
        <v>0</v>
      </c>
      <c r="E534" s="2">
        <f t="shared" si="74"/>
        <v>1.0299999999999976E-2</v>
      </c>
      <c r="F534" s="2">
        <f t="shared" si="75"/>
        <v>6.8289377727737523E-3</v>
      </c>
      <c r="G534" s="2">
        <f t="shared" si="75"/>
        <v>5.5673175382790919E-3</v>
      </c>
      <c r="H534" s="2">
        <f t="shared" si="76"/>
        <v>1.2266118693284807</v>
      </c>
      <c r="I534" s="2">
        <f t="shared" si="77"/>
        <v>55.088715111287534</v>
      </c>
    </row>
    <row r="535" spans="1:9" ht="13.5" x14ac:dyDescent="0.25">
      <c r="A535" s="3">
        <f>TITRES_STAT!B538</f>
        <v>42782</v>
      </c>
      <c r="B535" s="6">
        <f>TITRES_STAT!D538</f>
        <v>1.0499000000000001</v>
      </c>
      <c r="C535" s="2">
        <f t="shared" si="72"/>
        <v>1.0299999999999976E-2</v>
      </c>
      <c r="D535" s="2">
        <f t="shared" si="73"/>
        <v>1.0299999999999976E-2</v>
      </c>
      <c r="E535" s="2">
        <f t="shared" si="74"/>
        <v>0</v>
      </c>
      <c r="F535" s="2">
        <f t="shared" si="75"/>
        <v>7.0768707890041969E-3</v>
      </c>
      <c r="G535" s="2">
        <f t="shared" si="75"/>
        <v>5.1696519998305854E-3</v>
      </c>
      <c r="H535" s="2">
        <f t="shared" si="76"/>
        <v>1.3689259527016737</v>
      </c>
      <c r="I535" s="2">
        <f t="shared" si="77"/>
        <v>57.786776793950175</v>
      </c>
    </row>
    <row r="536" spans="1:9" ht="13.5" x14ac:dyDescent="0.25">
      <c r="A536" s="3">
        <f>TITRES_STAT!B539</f>
        <v>42783</v>
      </c>
      <c r="B536" s="6">
        <f>TITRES_STAT!D539</f>
        <v>1.0499000000000001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6.5713800183610392E-3</v>
      </c>
      <c r="G536" s="2">
        <f t="shared" si="75"/>
        <v>4.8003911426998296E-3</v>
      </c>
      <c r="H536" s="2">
        <f t="shared" si="76"/>
        <v>1.3689259527016735</v>
      </c>
      <c r="I536" s="2">
        <f t="shared" si="77"/>
        <v>57.78677679395016</v>
      </c>
    </row>
    <row r="537" spans="1:9" ht="13.5" x14ac:dyDescent="0.25">
      <c r="A537" s="3">
        <f>TITRES_STAT!B540</f>
        <v>42786</v>
      </c>
      <c r="B537" s="6">
        <f>TITRES_STAT!D540</f>
        <v>1.0499000000000001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6.10199573133525E-3</v>
      </c>
      <c r="G537" s="2">
        <f t="shared" si="75"/>
        <v>4.4575060610784131E-3</v>
      </c>
      <c r="H537" s="2">
        <f t="shared" si="76"/>
        <v>1.3689259527016733</v>
      </c>
      <c r="I537" s="2">
        <f t="shared" si="77"/>
        <v>57.786776793950153</v>
      </c>
    </row>
    <row r="538" spans="1:9" ht="13.5" x14ac:dyDescent="0.25">
      <c r="A538" s="3">
        <f>TITRES_STAT!B541</f>
        <v>42787</v>
      </c>
      <c r="B538" s="6">
        <f>TITRES_STAT!D541</f>
        <v>1.0396000000000001</v>
      </c>
      <c r="C538" s="2">
        <f t="shared" si="72"/>
        <v>-1.0299999999999976E-2</v>
      </c>
      <c r="D538" s="2">
        <f t="shared" si="73"/>
        <v>0</v>
      </c>
      <c r="E538" s="2">
        <f t="shared" si="74"/>
        <v>1.0299999999999976E-2</v>
      </c>
      <c r="F538" s="2">
        <f t="shared" si="75"/>
        <v>5.6661388933827318E-3</v>
      </c>
      <c r="G538" s="2">
        <f t="shared" si="75"/>
        <v>4.8748270567156677E-3</v>
      </c>
      <c r="H538" s="2">
        <f t="shared" si="76"/>
        <v>1.1623261353604197</v>
      </c>
      <c r="I538" s="2">
        <f t="shared" si="77"/>
        <v>53.753507223214577</v>
      </c>
    </row>
    <row r="539" spans="1:9" ht="13.5" x14ac:dyDescent="0.25">
      <c r="A539" s="3">
        <f>TITRES_STAT!B542</f>
        <v>42788</v>
      </c>
      <c r="B539" s="6">
        <f>TITRES_STAT!D542</f>
        <v>1.0291999999999999</v>
      </c>
      <c r="C539" s="2">
        <f t="shared" si="72"/>
        <v>-1.0400000000000187E-2</v>
      </c>
      <c r="D539" s="2">
        <f t="shared" si="73"/>
        <v>0</v>
      </c>
      <c r="E539" s="2">
        <f t="shared" si="74"/>
        <v>1.0400000000000187E-2</v>
      </c>
      <c r="F539" s="2">
        <f t="shared" si="75"/>
        <v>5.2614146867125374E-3</v>
      </c>
      <c r="G539" s="2">
        <f t="shared" si="75"/>
        <v>5.2694822669502759E-3</v>
      </c>
      <c r="H539" s="2">
        <f t="shared" si="76"/>
        <v>0.9984689994521212</v>
      </c>
      <c r="I539" s="2">
        <f t="shared" si="77"/>
        <v>49.961695664323578</v>
      </c>
    </row>
    <row r="540" spans="1:9" ht="13.5" x14ac:dyDescent="0.25">
      <c r="A540" s="3">
        <f>TITRES_STAT!B543</f>
        <v>42789</v>
      </c>
      <c r="B540" s="6">
        <f>TITRES_STAT!D543</f>
        <v>1.0034000000000001</v>
      </c>
      <c r="C540" s="2">
        <f t="shared" si="72"/>
        <v>-2.5799999999999823E-2</v>
      </c>
      <c r="D540" s="2">
        <f t="shared" si="73"/>
        <v>0</v>
      </c>
      <c r="E540" s="2">
        <f t="shared" si="74"/>
        <v>2.5799999999999823E-2</v>
      </c>
      <c r="F540" s="2">
        <f t="shared" si="75"/>
        <v>4.8855993519473567E-3</v>
      </c>
      <c r="G540" s="2">
        <f t="shared" si="75"/>
        <v>6.7359478193109576E-3</v>
      </c>
      <c r="H540" s="2">
        <f t="shared" si="76"/>
        <v>0.72530243449052145</v>
      </c>
      <c r="I540" s="2">
        <f t="shared" si="77"/>
        <v>42.039147455599682</v>
      </c>
    </row>
    <row r="541" spans="1:9" ht="13.5" x14ac:dyDescent="0.25">
      <c r="A541" s="3">
        <f>TITRES_STAT!B544</f>
        <v>42790</v>
      </c>
      <c r="B541" s="6">
        <f>TITRES_STAT!D544</f>
        <v>1.0241</v>
      </c>
      <c r="C541" s="2">
        <f t="shared" si="72"/>
        <v>2.0699999999999941E-2</v>
      </c>
      <c r="D541" s="2">
        <f t="shared" si="73"/>
        <v>2.0699999999999941E-2</v>
      </c>
      <c r="E541" s="2">
        <f t="shared" si="74"/>
        <v>0</v>
      </c>
      <c r="F541" s="2">
        <f t="shared" ref="F541:G556" si="78">((F540*13)+D541)/14</f>
        <v>6.0151993982368269E-3</v>
      </c>
      <c r="G541" s="2">
        <f t="shared" si="78"/>
        <v>6.2548086893601746E-3</v>
      </c>
      <c r="H541" s="2">
        <f t="shared" si="76"/>
        <v>0.96169198723360827</v>
      </c>
      <c r="I541" s="2">
        <f t="shared" si="77"/>
        <v>49.023597664269047</v>
      </c>
    </row>
    <row r="542" spans="1:9" ht="13.5" x14ac:dyDescent="0.25">
      <c r="A542" s="3">
        <f>TITRES_STAT!B545</f>
        <v>42793</v>
      </c>
      <c r="B542" s="6">
        <f>TITRES_STAT!D545</f>
        <v>1.0034000000000001</v>
      </c>
      <c r="C542" s="2">
        <f t="shared" si="72"/>
        <v>-2.0699999999999941E-2</v>
      </c>
      <c r="D542" s="2">
        <f t="shared" si="73"/>
        <v>0</v>
      </c>
      <c r="E542" s="2">
        <f t="shared" si="74"/>
        <v>2.0699999999999941E-2</v>
      </c>
      <c r="F542" s="2">
        <f t="shared" si="78"/>
        <v>5.5855422983627683E-3</v>
      </c>
      <c r="G542" s="2">
        <f t="shared" si="78"/>
        <v>7.2866080686915862E-3</v>
      </c>
      <c r="H542" s="2">
        <f t="shared" si="76"/>
        <v>0.76654902331884744</v>
      </c>
      <c r="I542" s="2">
        <f t="shared" si="77"/>
        <v>43.392456886292237</v>
      </c>
    </row>
    <row r="543" spans="1:9" ht="13.5" x14ac:dyDescent="0.25">
      <c r="A543" s="3">
        <f>TITRES_STAT!B546</f>
        <v>42794</v>
      </c>
      <c r="B543" s="6">
        <f>TITRES_STAT!D546</f>
        <v>1.0085</v>
      </c>
      <c r="C543" s="2">
        <f t="shared" si="72"/>
        <v>5.0999999999998824E-3</v>
      </c>
      <c r="D543" s="2">
        <f t="shared" si="73"/>
        <v>5.0999999999998824E-3</v>
      </c>
      <c r="E543" s="2">
        <f t="shared" si="74"/>
        <v>0</v>
      </c>
      <c r="F543" s="2">
        <f t="shared" si="78"/>
        <v>5.5508607056225625E-3</v>
      </c>
      <c r="G543" s="2">
        <f t="shared" si="78"/>
        <v>6.7661360637850448E-3</v>
      </c>
      <c r="H543" s="2">
        <f t="shared" si="76"/>
        <v>0.82038857233937368</v>
      </c>
      <c r="I543" s="2">
        <f t="shared" si="77"/>
        <v>45.06667339078578</v>
      </c>
    </row>
    <row r="544" spans="1:9" ht="13.5" x14ac:dyDescent="0.25">
      <c r="A544" s="3">
        <f>TITRES_STAT!B547</f>
        <v>42795</v>
      </c>
      <c r="B544" s="6">
        <f>TITRES_STAT!D547</f>
        <v>1.0034000000000001</v>
      </c>
      <c r="C544" s="2">
        <f t="shared" si="72"/>
        <v>-5.0999999999998824E-3</v>
      </c>
      <c r="D544" s="2">
        <f t="shared" si="73"/>
        <v>0</v>
      </c>
      <c r="E544" s="2">
        <f t="shared" si="74"/>
        <v>5.0999999999998824E-3</v>
      </c>
      <c r="F544" s="2">
        <f t="shared" si="78"/>
        <v>5.1543706552209514E-3</v>
      </c>
      <c r="G544" s="2">
        <f t="shared" si="78"/>
        <v>6.6471263449432482E-3</v>
      </c>
      <c r="H544" s="2">
        <f t="shared" si="76"/>
        <v>0.77542841639261162</v>
      </c>
      <c r="I544" s="2">
        <f t="shared" si="77"/>
        <v>43.675566372208856</v>
      </c>
    </row>
    <row r="545" spans="1:9" ht="13.5" x14ac:dyDescent="0.25">
      <c r="A545" s="3">
        <f>TITRES_STAT!B548</f>
        <v>42796</v>
      </c>
      <c r="B545" s="6">
        <f>TITRES_STAT!D548</f>
        <v>0.99299999999999999</v>
      </c>
      <c r="C545" s="2">
        <f t="shared" si="72"/>
        <v>-1.0400000000000076E-2</v>
      </c>
      <c r="D545" s="2">
        <f t="shared" si="73"/>
        <v>0</v>
      </c>
      <c r="E545" s="2">
        <f t="shared" si="74"/>
        <v>1.0400000000000076E-2</v>
      </c>
      <c r="F545" s="2">
        <f t="shared" si="78"/>
        <v>4.7862013227051694E-3</v>
      </c>
      <c r="G545" s="2">
        <f t="shared" si="78"/>
        <v>6.9151887488758789E-3</v>
      </c>
      <c r="H545" s="2">
        <f t="shared" si="76"/>
        <v>0.69212880465239734</v>
      </c>
      <c r="I545" s="2">
        <f t="shared" si="77"/>
        <v>40.902843964917714</v>
      </c>
    </row>
    <row r="546" spans="1:9" ht="13.5" x14ac:dyDescent="0.25">
      <c r="A546" s="3">
        <f>TITRES_STAT!B549</f>
        <v>42797</v>
      </c>
      <c r="B546" s="6">
        <f>TITRES_STAT!D549</f>
        <v>0.99819999999999998</v>
      </c>
      <c r="C546" s="2">
        <f t="shared" si="72"/>
        <v>5.1999999999999824E-3</v>
      </c>
      <c r="D546" s="2">
        <f t="shared" si="73"/>
        <v>5.1999999999999824E-3</v>
      </c>
      <c r="E546" s="2">
        <f t="shared" si="74"/>
        <v>0</v>
      </c>
      <c r="F546" s="2">
        <f t="shared" si="78"/>
        <v>4.8157583710833696E-3</v>
      </c>
      <c r="G546" s="2">
        <f t="shared" si="78"/>
        <v>6.421246695384744E-3</v>
      </c>
      <c r="H546" s="2">
        <f t="shared" si="76"/>
        <v>0.74997248969498165</v>
      </c>
      <c r="I546" s="2">
        <f t="shared" si="77"/>
        <v>42.856244547347195</v>
      </c>
    </row>
    <row r="547" spans="1:9" ht="13.5" x14ac:dyDescent="0.25">
      <c r="A547" s="3">
        <f>TITRES_STAT!B550</f>
        <v>42800</v>
      </c>
      <c r="B547" s="6">
        <f>TITRES_STAT!D550</f>
        <v>0.98270000000000002</v>
      </c>
      <c r="C547" s="2">
        <f t="shared" si="72"/>
        <v>-1.5499999999999958E-2</v>
      </c>
      <c r="D547" s="2">
        <f t="shared" si="73"/>
        <v>0</v>
      </c>
      <c r="E547" s="2">
        <f t="shared" si="74"/>
        <v>1.5499999999999958E-2</v>
      </c>
      <c r="F547" s="2">
        <f t="shared" si="78"/>
        <v>4.4717756302916998E-3</v>
      </c>
      <c r="G547" s="2">
        <f t="shared" si="78"/>
        <v>7.0697290742858304E-3</v>
      </c>
      <c r="H547" s="2">
        <f t="shared" si="76"/>
        <v>0.63252432777891554</v>
      </c>
      <c r="I547" s="2">
        <f t="shared" si="77"/>
        <v>38.745170103497237</v>
      </c>
    </row>
    <row r="548" spans="1:9" ht="13.5" x14ac:dyDescent="0.25">
      <c r="A548" s="3">
        <f>TITRES_STAT!B551</f>
        <v>42801</v>
      </c>
      <c r="B548" s="6">
        <f>TITRES_STAT!D551</f>
        <v>1.0034000000000001</v>
      </c>
      <c r="C548" s="2">
        <f t="shared" si="72"/>
        <v>2.0700000000000052E-2</v>
      </c>
      <c r="D548" s="2">
        <f t="shared" si="73"/>
        <v>2.0700000000000052E-2</v>
      </c>
      <c r="E548" s="2">
        <f t="shared" si="74"/>
        <v>0</v>
      </c>
      <c r="F548" s="2">
        <f t="shared" si="78"/>
        <v>5.6309345138422966E-3</v>
      </c>
      <c r="G548" s="2">
        <f t="shared" si="78"/>
        <v>6.564748426122557E-3</v>
      </c>
      <c r="H548" s="2">
        <f t="shared" si="76"/>
        <v>0.85775328288828068</v>
      </c>
      <c r="I548" s="2">
        <f t="shared" si="77"/>
        <v>46.171539072977275</v>
      </c>
    </row>
    <row r="549" spans="1:9" ht="13.5" x14ac:dyDescent="0.25">
      <c r="A549" s="3">
        <f>TITRES_STAT!B552</f>
        <v>42802</v>
      </c>
      <c r="B549" s="6">
        <f>TITRES_STAT!D552</f>
        <v>1.0188999999999999</v>
      </c>
      <c r="C549" s="2">
        <f t="shared" si="72"/>
        <v>1.5499999999999847E-2</v>
      </c>
      <c r="D549" s="2">
        <f t="shared" si="73"/>
        <v>1.5499999999999847E-2</v>
      </c>
      <c r="E549" s="2">
        <f t="shared" si="74"/>
        <v>0</v>
      </c>
      <c r="F549" s="2">
        <f t="shared" si="78"/>
        <v>6.3358677628535505E-3</v>
      </c>
      <c r="G549" s="2">
        <f t="shared" si="78"/>
        <v>6.0958378242566601E-3</v>
      </c>
      <c r="H549" s="2">
        <f t="shared" si="76"/>
        <v>1.0393760374729393</v>
      </c>
      <c r="I549" s="2">
        <f t="shared" si="77"/>
        <v>50.965394236997398</v>
      </c>
    </row>
    <row r="550" spans="1:9" ht="13.5" x14ac:dyDescent="0.25">
      <c r="A550" s="3">
        <f>TITRES_STAT!B553</f>
        <v>42803</v>
      </c>
      <c r="B550" s="6">
        <f>TITRES_STAT!D553</f>
        <v>1.0241</v>
      </c>
      <c r="C550" s="2">
        <f t="shared" si="72"/>
        <v>5.2000000000000934E-3</v>
      </c>
      <c r="D550" s="2">
        <f t="shared" si="73"/>
        <v>5.2000000000000934E-3</v>
      </c>
      <c r="E550" s="2">
        <f t="shared" si="74"/>
        <v>0</v>
      </c>
      <c r="F550" s="2">
        <f t="shared" si="78"/>
        <v>6.2547343512211612E-3</v>
      </c>
      <c r="G550" s="2">
        <f t="shared" si="78"/>
        <v>5.6604208368097554E-3</v>
      </c>
      <c r="H550" s="2">
        <f t="shared" si="76"/>
        <v>1.1049945810648178</v>
      </c>
      <c r="I550" s="2">
        <f t="shared" si="77"/>
        <v>52.493939462107932</v>
      </c>
    </row>
    <row r="551" spans="1:9" ht="13.5" x14ac:dyDescent="0.25">
      <c r="A551" s="3">
        <f>TITRES_STAT!B554</f>
        <v>42804</v>
      </c>
      <c r="B551" s="6">
        <f>TITRES_STAT!D554</f>
        <v>1.0137</v>
      </c>
      <c r="C551" s="2">
        <f t="shared" si="72"/>
        <v>-1.0399999999999965E-2</v>
      </c>
      <c r="D551" s="2">
        <f t="shared" si="73"/>
        <v>0</v>
      </c>
      <c r="E551" s="2">
        <f t="shared" si="74"/>
        <v>1.0399999999999965E-2</v>
      </c>
      <c r="F551" s="2">
        <f t="shared" si="78"/>
        <v>5.8079676118482212E-3</v>
      </c>
      <c r="G551" s="2">
        <f t="shared" si="78"/>
        <v>5.9989622056090559E-3</v>
      </c>
      <c r="H551" s="2">
        <f t="shared" si="76"/>
        <v>0.96816206083407996</v>
      </c>
      <c r="I551" s="2">
        <f t="shared" si="77"/>
        <v>49.191175874195352</v>
      </c>
    </row>
    <row r="552" spans="1:9" ht="13.5" x14ac:dyDescent="0.25">
      <c r="A552" s="3">
        <f>TITRES_STAT!B555</f>
        <v>42807</v>
      </c>
      <c r="B552" s="6">
        <f>TITRES_STAT!D555</f>
        <v>1.0137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5.3931127824304913E-3</v>
      </c>
      <c r="G552" s="2">
        <f t="shared" si="78"/>
        <v>5.5704649052084098E-3</v>
      </c>
      <c r="H552" s="2">
        <f t="shared" si="76"/>
        <v>0.96816206083407985</v>
      </c>
      <c r="I552" s="2">
        <f t="shared" si="77"/>
        <v>49.191175874195352</v>
      </c>
    </row>
    <row r="553" spans="1:9" ht="13.5" x14ac:dyDescent="0.25">
      <c r="A553" s="3">
        <f>TITRES_STAT!B556</f>
        <v>42808</v>
      </c>
      <c r="B553" s="6">
        <f>TITRES_STAT!D556</f>
        <v>1.0085</v>
      </c>
      <c r="C553" s="2">
        <f t="shared" si="72"/>
        <v>-5.2000000000000934E-3</v>
      </c>
      <c r="D553" s="2">
        <f t="shared" si="73"/>
        <v>0</v>
      </c>
      <c r="E553" s="2">
        <f t="shared" si="74"/>
        <v>5.2000000000000934E-3</v>
      </c>
      <c r="F553" s="2">
        <f t="shared" si="78"/>
        <v>5.0078904408283132E-3</v>
      </c>
      <c r="G553" s="2">
        <f t="shared" si="78"/>
        <v>5.5440031262649582E-3</v>
      </c>
      <c r="H553" s="2">
        <f t="shared" si="76"/>
        <v>0.90329863219290274</v>
      </c>
      <c r="I553" s="2">
        <f t="shared" si="77"/>
        <v>47.459637542646639</v>
      </c>
    </row>
    <row r="554" spans="1:9" ht="13.5" x14ac:dyDescent="0.25">
      <c r="A554" s="3">
        <f>TITRES_STAT!B557</f>
        <v>42809</v>
      </c>
      <c r="B554" s="6">
        <f>TITRES_STAT!D557</f>
        <v>0.99819999999999998</v>
      </c>
      <c r="C554" s="2">
        <f t="shared" si="72"/>
        <v>-1.0299999999999976E-2</v>
      </c>
      <c r="D554" s="2">
        <f t="shared" si="73"/>
        <v>0</v>
      </c>
      <c r="E554" s="2">
        <f t="shared" si="74"/>
        <v>1.0299999999999976E-2</v>
      </c>
      <c r="F554" s="2">
        <f t="shared" si="78"/>
        <v>4.6501839807691478E-3</v>
      </c>
      <c r="G554" s="2">
        <f t="shared" si="78"/>
        <v>5.8837171886746021E-3</v>
      </c>
      <c r="H554" s="2">
        <f t="shared" si="76"/>
        <v>0.79034797758807185</v>
      </c>
      <c r="I554" s="2">
        <f t="shared" si="77"/>
        <v>44.144936486191696</v>
      </c>
    </row>
    <row r="555" spans="1:9" ht="13.5" x14ac:dyDescent="0.25">
      <c r="A555" s="3">
        <f>TITRES_STAT!B558</f>
        <v>42810</v>
      </c>
      <c r="B555" s="6">
        <f>TITRES_STAT!D558</f>
        <v>0.97750000000000004</v>
      </c>
      <c r="C555" s="2">
        <f t="shared" si="72"/>
        <v>-2.0699999999999941E-2</v>
      </c>
      <c r="D555" s="2">
        <f t="shared" si="73"/>
        <v>0</v>
      </c>
      <c r="E555" s="2">
        <f t="shared" si="74"/>
        <v>2.0699999999999941E-2</v>
      </c>
      <c r="F555" s="2">
        <f t="shared" si="78"/>
        <v>4.3180279821427798E-3</v>
      </c>
      <c r="G555" s="2">
        <f t="shared" si="78"/>
        <v>6.9420231037692695E-3</v>
      </c>
      <c r="H555" s="2">
        <f t="shared" si="76"/>
        <v>0.62201290857102531</v>
      </c>
      <c r="I555" s="2">
        <f t="shared" si="77"/>
        <v>38.348209516964417</v>
      </c>
    </row>
    <row r="556" spans="1:9" ht="13.5" x14ac:dyDescent="0.25">
      <c r="A556" s="3">
        <f>TITRES_STAT!B559</f>
        <v>42811</v>
      </c>
      <c r="B556" s="6">
        <f>TITRES_STAT!D559</f>
        <v>0.9879</v>
      </c>
      <c r="C556" s="2">
        <f t="shared" si="72"/>
        <v>1.0399999999999965E-2</v>
      </c>
      <c r="D556" s="2">
        <f t="shared" si="73"/>
        <v>1.0399999999999965E-2</v>
      </c>
      <c r="E556" s="2">
        <f t="shared" si="74"/>
        <v>0</v>
      </c>
      <c r="F556" s="2">
        <f t="shared" si="78"/>
        <v>4.7524545548468643E-3</v>
      </c>
      <c r="G556" s="2">
        <f t="shared" si="78"/>
        <v>6.4461643106428924E-3</v>
      </c>
      <c r="H556" s="2">
        <f t="shared" si="76"/>
        <v>0.73725308971730041</v>
      </c>
      <c r="I556" s="2">
        <f t="shared" si="77"/>
        <v>42.437863203758759</v>
      </c>
    </row>
    <row r="557" spans="1:9" ht="13.5" x14ac:dyDescent="0.25">
      <c r="A557" s="3">
        <f>TITRES_STAT!B560</f>
        <v>42815</v>
      </c>
      <c r="B557" s="6">
        <f>TITRES_STAT!D560</f>
        <v>1.0085</v>
      </c>
      <c r="C557" s="2">
        <f t="shared" si="72"/>
        <v>2.0599999999999952E-2</v>
      </c>
      <c r="D557" s="2">
        <f t="shared" si="73"/>
        <v>2.0599999999999952E-2</v>
      </c>
      <c r="E557" s="2">
        <f t="shared" si="74"/>
        <v>0</v>
      </c>
      <c r="F557" s="2">
        <f t="shared" ref="F557:G572" si="79">((F556*13)+D557)/14</f>
        <v>5.8844220866435138E-3</v>
      </c>
      <c r="G557" s="2">
        <f t="shared" si="79"/>
        <v>5.9857240027398288E-3</v>
      </c>
      <c r="H557" s="2">
        <f t="shared" si="76"/>
        <v>0.98307607967725441</v>
      </c>
      <c r="I557" s="2">
        <f t="shared" si="77"/>
        <v>49.573291199057273</v>
      </c>
    </row>
    <row r="558" spans="1:9" ht="13.5" x14ac:dyDescent="0.25">
      <c r="A558" s="3">
        <f>TITRES_STAT!B561</f>
        <v>42816</v>
      </c>
      <c r="B558" s="6">
        <f>TITRES_STAT!D561</f>
        <v>1.0344</v>
      </c>
      <c r="C558" s="2">
        <f t="shared" si="72"/>
        <v>2.5900000000000034E-2</v>
      </c>
      <c r="D558" s="2">
        <f t="shared" si="73"/>
        <v>2.5900000000000034E-2</v>
      </c>
      <c r="E558" s="2">
        <f t="shared" si="74"/>
        <v>0</v>
      </c>
      <c r="F558" s="2">
        <f t="shared" si="79"/>
        <v>7.3141062233118368E-3</v>
      </c>
      <c r="G558" s="2">
        <f t="shared" si="79"/>
        <v>5.558172288258412E-3</v>
      </c>
      <c r="H558" s="2">
        <f t="shared" si="76"/>
        <v>1.3159193065610468</v>
      </c>
      <c r="I558" s="2">
        <f t="shared" si="77"/>
        <v>56.820602636413994</v>
      </c>
    </row>
    <row r="559" spans="1:9" ht="13.5" x14ac:dyDescent="0.25">
      <c r="A559" s="3">
        <f>TITRES_STAT!B562</f>
        <v>42817</v>
      </c>
      <c r="B559" s="6">
        <f>TITRES_STAT!D562</f>
        <v>1.0344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6.7916700645038481E-3</v>
      </c>
      <c r="G559" s="2">
        <f t="shared" si="79"/>
        <v>5.1611599819542395E-3</v>
      </c>
      <c r="H559" s="2">
        <f t="shared" si="76"/>
        <v>1.3159193065610468</v>
      </c>
      <c r="I559" s="2">
        <f t="shared" si="77"/>
        <v>56.820602636413994</v>
      </c>
    </row>
    <row r="560" spans="1:9" ht="13.5" x14ac:dyDescent="0.25">
      <c r="A560" s="3">
        <f>TITRES_STAT!B563</f>
        <v>42818</v>
      </c>
      <c r="B560" s="6">
        <f>TITRES_STAT!D563</f>
        <v>1.0137</v>
      </c>
      <c r="C560" s="2">
        <f t="shared" si="72"/>
        <v>-2.0699999999999941E-2</v>
      </c>
      <c r="D560" s="2">
        <f t="shared" si="73"/>
        <v>0</v>
      </c>
      <c r="E560" s="2">
        <f t="shared" si="74"/>
        <v>2.0699999999999941E-2</v>
      </c>
      <c r="F560" s="2">
        <f t="shared" si="79"/>
        <v>6.3065507741821448E-3</v>
      </c>
      <c r="G560" s="2">
        <f t="shared" si="79"/>
        <v>6.271077126100361E-3</v>
      </c>
      <c r="H560" s="2">
        <f t="shared" si="76"/>
        <v>1.0056567073516194</v>
      </c>
      <c r="I560" s="2">
        <f t="shared" si="77"/>
        <v>50.141018832656776</v>
      </c>
    </row>
    <row r="561" spans="1:9" ht="13.5" x14ac:dyDescent="0.25">
      <c r="A561" s="3">
        <f>TITRES_STAT!B564</f>
        <v>42821</v>
      </c>
      <c r="B561" s="6">
        <f>TITRES_STAT!D564</f>
        <v>1.0241</v>
      </c>
      <c r="C561" s="2">
        <f t="shared" si="72"/>
        <v>1.0399999999999965E-2</v>
      </c>
      <c r="D561" s="2">
        <f t="shared" si="73"/>
        <v>1.0399999999999965E-2</v>
      </c>
      <c r="E561" s="2">
        <f t="shared" si="74"/>
        <v>0</v>
      </c>
      <c r="F561" s="2">
        <f t="shared" si="79"/>
        <v>6.5989400045977035E-3</v>
      </c>
      <c r="G561" s="2">
        <f t="shared" si="79"/>
        <v>5.8231430456646208E-3</v>
      </c>
      <c r="H561" s="2">
        <f t="shared" si="76"/>
        <v>1.1332264986192757</v>
      </c>
      <c r="I561" s="2">
        <f t="shared" si="77"/>
        <v>53.122652439989523</v>
      </c>
    </row>
    <row r="562" spans="1:9" ht="13.5" x14ac:dyDescent="0.25">
      <c r="A562" s="3">
        <f>TITRES_STAT!B565</f>
        <v>42822</v>
      </c>
      <c r="B562" s="6">
        <f>TITRES_STAT!D565</f>
        <v>1.0241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6.1275871471264389E-3</v>
      </c>
      <c r="G562" s="2">
        <f t="shared" si="79"/>
        <v>5.4072042566885763E-3</v>
      </c>
      <c r="H562" s="2">
        <f t="shared" si="76"/>
        <v>1.1332264986192757</v>
      </c>
      <c r="I562" s="2">
        <f t="shared" si="77"/>
        <v>53.122652439989523</v>
      </c>
    </row>
    <row r="563" spans="1:9" ht="13.5" x14ac:dyDescent="0.25">
      <c r="A563" s="3">
        <f>TITRES_STAT!B566</f>
        <v>42823</v>
      </c>
      <c r="B563" s="6">
        <f>TITRES_STAT!D566</f>
        <v>1.0344</v>
      </c>
      <c r="C563" s="2">
        <f t="shared" si="72"/>
        <v>1.0299999999999976E-2</v>
      </c>
      <c r="D563" s="2">
        <f t="shared" si="73"/>
        <v>1.0299999999999976E-2</v>
      </c>
      <c r="E563" s="2">
        <f t="shared" si="74"/>
        <v>0</v>
      </c>
      <c r="F563" s="2">
        <f t="shared" si="79"/>
        <v>6.4256166366174058E-3</v>
      </c>
      <c r="G563" s="2">
        <f t="shared" si="79"/>
        <v>5.0209753812108212E-3</v>
      </c>
      <c r="H563" s="2">
        <f t="shared" si="76"/>
        <v>1.2797546589578879</v>
      </c>
      <c r="I563" s="2">
        <f t="shared" si="77"/>
        <v>56.135630820155185</v>
      </c>
    </row>
    <row r="564" spans="1:9" ht="13.5" x14ac:dyDescent="0.25">
      <c r="A564" s="3">
        <f>TITRES_STAT!B567</f>
        <v>42824</v>
      </c>
      <c r="B564" s="6">
        <f>TITRES_STAT!D567</f>
        <v>1.0291999999999999</v>
      </c>
      <c r="C564" s="2">
        <f t="shared" si="72"/>
        <v>-5.2000000000000934E-3</v>
      </c>
      <c r="D564" s="2">
        <f t="shared" si="73"/>
        <v>0</v>
      </c>
      <c r="E564" s="2">
        <f t="shared" si="74"/>
        <v>5.2000000000000934E-3</v>
      </c>
      <c r="F564" s="2">
        <f t="shared" si="79"/>
        <v>5.966644019716162E-3</v>
      </c>
      <c r="G564" s="2">
        <f t="shared" si="79"/>
        <v>5.0337628539814843E-3</v>
      </c>
      <c r="H564" s="2">
        <f t="shared" si="76"/>
        <v>1.1853248142186137</v>
      </c>
      <c r="I564" s="2">
        <f t="shared" si="77"/>
        <v>54.240212095996327</v>
      </c>
    </row>
    <row r="565" spans="1:9" ht="13.5" x14ac:dyDescent="0.25">
      <c r="A565" s="3">
        <f>TITRES_STAT!B568</f>
        <v>42825</v>
      </c>
      <c r="B565" s="6">
        <f>TITRES_STAT!D568</f>
        <v>1.0241</v>
      </c>
      <c r="C565" s="2">
        <f t="shared" si="72"/>
        <v>-5.0999999999998824E-3</v>
      </c>
      <c r="D565" s="2">
        <f t="shared" si="73"/>
        <v>0</v>
      </c>
      <c r="E565" s="2">
        <f t="shared" si="74"/>
        <v>5.0999999999998824E-3</v>
      </c>
      <c r="F565" s="2">
        <f t="shared" si="79"/>
        <v>5.5404551611650072E-3</v>
      </c>
      <c r="G565" s="2">
        <f t="shared" si="79"/>
        <v>5.0384940786970837E-3</v>
      </c>
      <c r="H565" s="2">
        <f t="shared" si="76"/>
        <v>1.0996252202796528</v>
      </c>
      <c r="I565" s="2">
        <f t="shared" si="77"/>
        <v>52.372452457643455</v>
      </c>
    </row>
    <row r="566" spans="1:9" ht="13.5" x14ac:dyDescent="0.25">
      <c r="A566" s="3">
        <f>TITRES_STAT!B569</f>
        <v>42828</v>
      </c>
      <c r="B566" s="6">
        <f>TITRES_STAT!D569</f>
        <v>1.0137</v>
      </c>
      <c r="C566" s="2">
        <f t="shared" si="72"/>
        <v>-1.0399999999999965E-2</v>
      </c>
      <c r="D566" s="2">
        <f t="shared" si="73"/>
        <v>0</v>
      </c>
      <c r="E566" s="2">
        <f t="shared" si="74"/>
        <v>1.0399999999999965E-2</v>
      </c>
      <c r="F566" s="2">
        <f t="shared" si="79"/>
        <v>5.144708363938935E-3</v>
      </c>
      <c r="G566" s="2">
        <f t="shared" si="79"/>
        <v>5.4214587873615749E-3</v>
      </c>
      <c r="H566" s="2">
        <f t="shared" si="76"/>
        <v>0.94895277557623481</v>
      </c>
      <c r="I566" s="2">
        <f t="shared" si="77"/>
        <v>48.690393500974587</v>
      </c>
    </row>
    <row r="567" spans="1:9" ht="13.5" x14ac:dyDescent="0.25">
      <c r="A567" s="3">
        <f>TITRES_STAT!B570</f>
        <v>42829</v>
      </c>
      <c r="B567" s="6">
        <f>TITRES_STAT!D570</f>
        <v>1.0034000000000001</v>
      </c>
      <c r="C567" s="2">
        <f t="shared" si="72"/>
        <v>-1.0299999999999976E-2</v>
      </c>
      <c r="D567" s="2">
        <f t="shared" si="73"/>
        <v>0</v>
      </c>
      <c r="E567" s="2">
        <f t="shared" si="74"/>
        <v>1.0299999999999976E-2</v>
      </c>
      <c r="F567" s="2">
        <f t="shared" si="79"/>
        <v>4.7772291950861539E-3</v>
      </c>
      <c r="G567" s="2">
        <f t="shared" si="79"/>
        <v>5.7699260168357471E-3</v>
      </c>
      <c r="H567" s="2">
        <f t="shared" si="76"/>
        <v>0.82795328417503822</v>
      </c>
      <c r="I567" s="2">
        <f t="shared" si="77"/>
        <v>45.294006763892568</v>
      </c>
    </row>
    <row r="568" spans="1:9" ht="13.5" x14ac:dyDescent="0.25">
      <c r="A568" s="3">
        <f>TITRES_STAT!B571</f>
        <v>42830</v>
      </c>
      <c r="B568" s="6">
        <f>TITRES_STAT!D571</f>
        <v>1.0291999999999999</v>
      </c>
      <c r="C568" s="2">
        <f t="shared" si="72"/>
        <v>2.5799999999999823E-2</v>
      </c>
      <c r="D568" s="2">
        <f t="shared" si="73"/>
        <v>2.5799999999999823E-2</v>
      </c>
      <c r="E568" s="2">
        <f t="shared" si="74"/>
        <v>0</v>
      </c>
      <c r="F568" s="2">
        <f t="shared" si="79"/>
        <v>6.2788556811514155E-3</v>
      </c>
      <c r="G568" s="2">
        <f t="shared" si="79"/>
        <v>5.3577884442046224E-3</v>
      </c>
      <c r="H568" s="2">
        <f t="shared" si="76"/>
        <v>1.1719118338730017</v>
      </c>
      <c r="I568" s="2">
        <f t="shared" si="77"/>
        <v>53.957615387325468</v>
      </c>
    </row>
    <row r="569" spans="1:9" ht="13.5" x14ac:dyDescent="0.25">
      <c r="A569" s="3">
        <f>TITRES_STAT!B572</f>
        <v>42831</v>
      </c>
      <c r="B569" s="6">
        <f>TITRES_STAT!D572</f>
        <v>1.0188999999999999</v>
      </c>
      <c r="C569" s="2">
        <f t="shared" si="72"/>
        <v>-1.0299999999999976E-2</v>
      </c>
      <c r="D569" s="2">
        <f t="shared" si="73"/>
        <v>0</v>
      </c>
      <c r="E569" s="2">
        <f t="shared" si="74"/>
        <v>1.0299999999999976E-2</v>
      </c>
      <c r="F569" s="2">
        <f t="shared" si="79"/>
        <v>5.8303659896406001E-3</v>
      </c>
      <c r="G569" s="2">
        <f t="shared" si="79"/>
        <v>5.7108035553328617E-3</v>
      </c>
      <c r="H569" s="2">
        <f t="shared" si="76"/>
        <v>1.0209361840499815</v>
      </c>
      <c r="I569" s="2">
        <f t="shared" si="77"/>
        <v>50.517982314711816</v>
      </c>
    </row>
    <row r="570" spans="1:9" ht="13.5" x14ac:dyDescent="0.25">
      <c r="A570" s="3">
        <f>TITRES_STAT!B573</f>
        <v>42832</v>
      </c>
      <c r="B570" s="6">
        <f>TITRES_STAT!D573</f>
        <v>1.0241</v>
      </c>
      <c r="C570" s="2">
        <f t="shared" si="72"/>
        <v>5.2000000000000934E-3</v>
      </c>
      <c r="D570" s="2">
        <f t="shared" si="73"/>
        <v>5.2000000000000934E-3</v>
      </c>
      <c r="E570" s="2">
        <f t="shared" si="74"/>
        <v>0</v>
      </c>
      <c r="F570" s="2">
        <f t="shared" si="79"/>
        <v>5.7853398475234208E-3</v>
      </c>
      <c r="G570" s="2">
        <f t="shared" si="79"/>
        <v>5.3028890156662286E-3</v>
      </c>
      <c r="H570" s="2">
        <f t="shared" si="76"/>
        <v>1.0909788665068978</v>
      </c>
      <c r="I570" s="2">
        <f t="shared" si="77"/>
        <v>52.175508991606492</v>
      </c>
    </row>
    <row r="571" spans="1:9" ht="13.5" x14ac:dyDescent="0.25">
      <c r="A571" s="3">
        <f>TITRES_STAT!B574</f>
        <v>42835</v>
      </c>
      <c r="B571" s="6">
        <f>TITRES_STAT!D574</f>
        <v>1.0188999999999999</v>
      </c>
      <c r="C571" s="2">
        <f t="shared" si="72"/>
        <v>-5.2000000000000934E-3</v>
      </c>
      <c r="D571" s="2">
        <f t="shared" si="73"/>
        <v>0</v>
      </c>
      <c r="E571" s="2">
        <f t="shared" si="74"/>
        <v>5.2000000000000934E-3</v>
      </c>
      <c r="F571" s="2">
        <f t="shared" si="79"/>
        <v>5.3721012869860337E-3</v>
      </c>
      <c r="G571" s="2">
        <f t="shared" si="79"/>
        <v>5.2955398002615048E-3</v>
      </c>
      <c r="H571" s="2">
        <f t="shared" si="76"/>
        <v>1.0144577303943119</v>
      </c>
      <c r="I571" s="2">
        <f t="shared" si="77"/>
        <v>50.358849187455569</v>
      </c>
    </row>
    <row r="572" spans="1:9" ht="13.5" x14ac:dyDescent="0.25">
      <c r="A572" s="3">
        <f>TITRES_STAT!B575</f>
        <v>42836</v>
      </c>
      <c r="B572" s="6">
        <f>TITRES_STAT!D575</f>
        <v>1.0291999999999999</v>
      </c>
      <c r="C572" s="2">
        <f t="shared" si="72"/>
        <v>1.0299999999999976E-2</v>
      </c>
      <c r="D572" s="2">
        <f t="shared" si="73"/>
        <v>1.0299999999999976E-2</v>
      </c>
      <c r="E572" s="2">
        <f t="shared" si="74"/>
        <v>0</v>
      </c>
      <c r="F572" s="2">
        <f t="shared" si="79"/>
        <v>5.7240940522013161E-3</v>
      </c>
      <c r="G572" s="2">
        <f t="shared" si="79"/>
        <v>4.9172869573856836E-3</v>
      </c>
      <c r="H572" s="2">
        <f t="shared" si="76"/>
        <v>1.1640756583472969</v>
      </c>
      <c r="I572" s="2">
        <f t="shared" si="77"/>
        <v>53.790894687864139</v>
      </c>
    </row>
    <row r="573" spans="1:9" ht="13.5" x14ac:dyDescent="0.25">
      <c r="A573" s="3">
        <f>TITRES_STAT!B576</f>
        <v>42837</v>
      </c>
      <c r="B573" s="6">
        <f>TITRES_STAT!D576</f>
        <v>1.0291999999999999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5.3152301913297938E-3</v>
      </c>
      <c r="G573" s="2">
        <f t="shared" si="80"/>
        <v>4.566052174715278E-3</v>
      </c>
      <c r="H573" s="2">
        <f t="shared" si="76"/>
        <v>1.1640756583472969</v>
      </c>
      <c r="I573" s="2">
        <f t="shared" si="77"/>
        <v>53.790894687864139</v>
      </c>
    </row>
    <row r="574" spans="1:9" ht="13.5" x14ac:dyDescent="0.25">
      <c r="A574" s="3">
        <f>TITRES_STAT!B577</f>
        <v>42838</v>
      </c>
      <c r="B574" s="6">
        <f>TITRES_STAT!D577</f>
        <v>1.0550999999999999</v>
      </c>
      <c r="C574" s="2">
        <f t="shared" si="72"/>
        <v>2.5900000000000034E-2</v>
      </c>
      <c r="D574" s="2">
        <f t="shared" si="73"/>
        <v>2.5900000000000034E-2</v>
      </c>
      <c r="E574" s="2">
        <f t="shared" si="74"/>
        <v>0</v>
      </c>
      <c r="F574" s="2">
        <f t="shared" si="80"/>
        <v>6.7855708919490965E-3</v>
      </c>
      <c r="G574" s="2">
        <f t="shared" si="80"/>
        <v>4.2399055908070435E-3</v>
      </c>
      <c r="H574" s="2">
        <f t="shared" si="76"/>
        <v>1.6004061285377582</v>
      </c>
      <c r="I574" s="2">
        <f t="shared" si="77"/>
        <v>61.544468418773</v>
      </c>
    </row>
    <row r="575" spans="1:9" ht="13.5" x14ac:dyDescent="0.25">
      <c r="A575" s="3">
        <f>TITRES_STAT!B578</f>
        <v>42839</v>
      </c>
      <c r="B575" s="6">
        <f>TITRES_STAT!D578</f>
        <v>1.0550999999999999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6.3008872568098753E-3</v>
      </c>
      <c r="G575" s="2">
        <f t="shared" si="80"/>
        <v>3.9370551914636827E-3</v>
      </c>
      <c r="H575" s="2">
        <f t="shared" si="76"/>
        <v>1.6004061285377584</v>
      </c>
      <c r="I575" s="2">
        <f t="shared" si="77"/>
        <v>61.544468418773008</v>
      </c>
    </row>
    <row r="576" spans="1:9" ht="13.5" x14ac:dyDescent="0.25">
      <c r="A576" s="3">
        <f>TITRES_STAT!B579</f>
        <v>42842</v>
      </c>
      <c r="B576" s="6">
        <f>TITRES_STAT!D579</f>
        <v>1.0241</v>
      </c>
      <c r="C576" s="2">
        <f t="shared" si="72"/>
        <v>-3.0999999999999917E-2</v>
      </c>
      <c r="D576" s="2">
        <f t="shared" si="73"/>
        <v>0</v>
      </c>
      <c r="E576" s="2">
        <f t="shared" si="74"/>
        <v>3.0999999999999917E-2</v>
      </c>
      <c r="F576" s="2">
        <f t="shared" si="80"/>
        <v>5.8508238813234558E-3</v>
      </c>
      <c r="G576" s="2">
        <f t="shared" si="80"/>
        <v>5.8701226777876994E-3</v>
      </c>
      <c r="H576" s="2">
        <f t="shared" si="76"/>
        <v>0.9967123691405515</v>
      </c>
      <c r="I576" s="2">
        <f t="shared" si="77"/>
        <v>49.917673899599677</v>
      </c>
    </row>
    <row r="577" spans="1:9" ht="13.5" x14ac:dyDescent="0.25">
      <c r="A577" s="3">
        <f>TITRES_STAT!B580</f>
        <v>42843</v>
      </c>
      <c r="B577" s="6">
        <f>TITRES_STAT!D580</f>
        <v>1.0396000000000001</v>
      </c>
      <c r="C577" s="2">
        <f t="shared" si="72"/>
        <v>1.5500000000000069E-2</v>
      </c>
      <c r="D577" s="2">
        <f t="shared" si="73"/>
        <v>1.5500000000000069E-2</v>
      </c>
      <c r="E577" s="2">
        <f t="shared" si="74"/>
        <v>0</v>
      </c>
      <c r="F577" s="2">
        <f t="shared" si="80"/>
        <v>6.5400507469432143E-3</v>
      </c>
      <c r="G577" s="2">
        <f t="shared" si="80"/>
        <v>5.4508282008028635E-3</v>
      </c>
      <c r="H577" s="2">
        <f t="shared" si="76"/>
        <v>1.1998269815181328</v>
      </c>
      <c r="I577" s="2">
        <f t="shared" si="77"/>
        <v>54.541879502274071</v>
      </c>
    </row>
    <row r="578" spans="1:9" ht="13.5" x14ac:dyDescent="0.25">
      <c r="A578" s="3">
        <f>TITRES_STAT!B581</f>
        <v>42844</v>
      </c>
      <c r="B578" s="6">
        <f>TITRES_STAT!D581</f>
        <v>1.0396000000000001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6.0729042650186993E-3</v>
      </c>
      <c r="G578" s="2">
        <f t="shared" si="80"/>
        <v>5.0614833293169447E-3</v>
      </c>
      <c r="H578" s="2">
        <f t="shared" si="76"/>
        <v>1.1998269815181328</v>
      </c>
      <c r="I578" s="2">
        <f t="shared" si="77"/>
        <v>54.541879502274071</v>
      </c>
    </row>
    <row r="579" spans="1:9" ht="13.5" x14ac:dyDescent="0.25">
      <c r="A579" s="3">
        <f>TITRES_STAT!B582</f>
        <v>42845</v>
      </c>
      <c r="B579" s="6">
        <f>TITRES_STAT!D582</f>
        <v>1.0499000000000001</v>
      </c>
      <c r="C579" s="2">
        <f t="shared" ref="C579:C642" si="81">B579-B578</f>
        <v>1.0299999999999976E-2</v>
      </c>
      <c r="D579" s="2">
        <f t="shared" ref="D579:D642" si="82">IF(C579&gt;0,C579,0)</f>
        <v>1.0299999999999976E-2</v>
      </c>
      <c r="E579" s="2">
        <f t="shared" ref="E579:E642" si="83">IF(C579&lt;0,-C579,0)</f>
        <v>0</v>
      </c>
      <c r="F579" s="2">
        <f t="shared" si="80"/>
        <v>6.3748396746602185E-3</v>
      </c>
      <c r="G579" s="2">
        <f t="shared" si="80"/>
        <v>4.6999488057943061E-3</v>
      </c>
      <c r="H579" s="2">
        <f t="shared" si="76"/>
        <v>1.3563636409828619</v>
      </c>
      <c r="I579" s="2">
        <f t="shared" si="77"/>
        <v>57.561728478254295</v>
      </c>
    </row>
    <row r="580" spans="1:9" ht="13.5" x14ac:dyDescent="0.25">
      <c r="A580" s="3">
        <f>TITRES_STAT!B583</f>
        <v>42846</v>
      </c>
      <c r="B580" s="6">
        <f>TITRES_STAT!D583</f>
        <v>1.0550999999999999</v>
      </c>
      <c r="C580" s="2">
        <f t="shared" si="81"/>
        <v>5.1999999999998714E-3</v>
      </c>
      <c r="D580" s="2">
        <f t="shared" si="82"/>
        <v>5.1999999999998714E-3</v>
      </c>
      <c r="E580" s="2">
        <f t="shared" si="83"/>
        <v>0</v>
      </c>
      <c r="F580" s="2">
        <f t="shared" si="80"/>
        <v>6.290922555041622E-3</v>
      </c>
      <c r="G580" s="2">
        <f t="shared" si="80"/>
        <v>4.3642381768089983E-3</v>
      </c>
      <c r="H580" s="2">
        <f t="shared" si="76"/>
        <v>1.4414709509831012</v>
      </c>
      <c r="I580" s="2">
        <f t="shared" si="77"/>
        <v>59.041085473602195</v>
      </c>
    </row>
    <row r="581" spans="1:9" ht="13.5" x14ac:dyDescent="0.25">
      <c r="A581" s="3">
        <f>TITRES_STAT!B584</f>
        <v>42849</v>
      </c>
      <c r="B581" s="6">
        <f>TITRES_STAT!D584</f>
        <v>1.0499000000000001</v>
      </c>
      <c r="C581" s="2">
        <f t="shared" si="81"/>
        <v>-5.1999999999998714E-3</v>
      </c>
      <c r="D581" s="2">
        <f t="shared" si="82"/>
        <v>0</v>
      </c>
      <c r="E581" s="2">
        <f t="shared" si="83"/>
        <v>5.1999999999998714E-3</v>
      </c>
      <c r="F581" s="2">
        <f t="shared" si="80"/>
        <v>5.8415709439672203E-3</v>
      </c>
      <c r="G581" s="2">
        <f t="shared" si="80"/>
        <v>4.4239354498940607E-3</v>
      </c>
      <c r="H581" s="2">
        <f t="shared" si="76"/>
        <v>1.3204466950590581</v>
      </c>
      <c r="I581" s="2">
        <f t="shared" si="77"/>
        <v>56.904849306415592</v>
      </c>
    </row>
    <row r="582" spans="1:9" ht="13.5" x14ac:dyDescent="0.25">
      <c r="A582" s="3">
        <f>TITRES_STAT!B585</f>
        <v>42850</v>
      </c>
      <c r="B582" s="6">
        <f>TITRES_STAT!D585</f>
        <v>1.0137</v>
      </c>
      <c r="C582" s="2">
        <f t="shared" si="81"/>
        <v>-3.620000000000001E-2</v>
      </c>
      <c r="D582" s="2">
        <f t="shared" si="82"/>
        <v>0</v>
      </c>
      <c r="E582" s="2">
        <f t="shared" si="83"/>
        <v>3.620000000000001E-2</v>
      </c>
      <c r="F582" s="2">
        <f t="shared" si="80"/>
        <v>5.4243158765409907E-3</v>
      </c>
      <c r="G582" s="2">
        <f t="shared" si="80"/>
        <v>6.6936543463302E-3</v>
      </c>
      <c r="H582" s="2">
        <f t="shared" si="76"/>
        <v>0.81036689316275723</v>
      </c>
      <c r="I582" s="2">
        <f t="shared" si="77"/>
        <v>44.762578028977629</v>
      </c>
    </row>
    <row r="583" spans="1:9" ht="13.5" x14ac:dyDescent="0.25">
      <c r="A583" s="3">
        <f>TITRES_STAT!B586</f>
        <v>42851</v>
      </c>
      <c r="B583" s="6">
        <f>TITRES_STAT!D586</f>
        <v>1.0291999999999999</v>
      </c>
      <c r="C583" s="2">
        <f t="shared" si="81"/>
        <v>1.5499999999999847E-2</v>
      </c>
      <c r="D583" s="2">
        <f t="shared" si="82"/>
        <v>1.5499999999999847E-2</v>
      </c>
      <c r="E583" s="2">
        <f t="shared" si="83"/>
        <v>0</v>
      </c>
      <c r="F583" s="2">
        <f t="shared" si="80"/>
        <v>6.1440075996451946E-3</v>
      </c>
      <c r="G583" s="2">
        <f t="shared" si="80"/>
        <v>6.2155361787351862E-3</v>
      </c>
      <c r="H583" s="2">
        <f t="shared" si="76"/>
        <v>0.98849196963333463</v>
      </c>
      <c r="I583" s="2">
        <f t="shared" si="77"/>
        <v>49.710634225774939</v>
      </c>
    </row>
    <row r="584" spans="1:9" ht="13.5" x14ac:dyDescent="0.25">
      <c r="A584" s="3">
        <f>TITRES_STAT!B587</f>
        <v>42852</v>
      </c>
      <c r="B584" s="6">
        <f>TITRES_STAT!D587</f>
        <v>1.0344</v>
      </c>
      <c r="C584" s="2">
        <f t="shared" si="81"/>
        <v>5.2000000000000934E-3</v>
      </c>
      <c r="D584" s="2">
        <f t="shared" si="82"/>
        <v>5.2000000000000934E-3</v>
      </c>
      <c r="E584" s="2">
        <f t="shared" si="83"/>
        <v>0</v>
      </c>
      <c r="F584" s="2">
        <f t="shared" si="80"/>
        <v>6.0765784853848304E-3</v>
      </c>
      <c r="G584" s="2">
        <f t="shared" si="80"/>
        <v>5.7715693088255301E-3</v>
      </c>
      <c r="H584" s="2">
        <f t="shared" si="76"/>
        <v>1.0528468359710934</v>
      </c>
      <c r="I584" s="2">
        <f t="shared" si="77"/>
        <v>51.287159739467228</v>
      </c>
    </row>
    <row r="585" spans="1:9" ht="13.5" x14ac:dyDescent="0.25">
      <c r="A585" s="3">
        <f>TITRES_STAT!B588</f>
        <v>42853</v>
      </c>
      <c r="B585" s="6">
        <f>TITRES_STAT!D588</f>
        <v>1.0499000000000001</v>
      </c>
      <c r="C585" s="2">
        <f t="shared" si="81"/>
        <v>1.5500000000000069E-2</v>
      </c>
      <c r="D585" s="2">
        <f t="shared" si="82"/>
        <v>1.5500000000000069E-2</v>
      </c>
      <c r="E585" s="2">
        <f t="shared" si="83"/>
        <v>0</v>
      </c>
      <c r="F585" s="2">
        <f t="shared" si="80"/>
        <v>6.7496800221430618E-3</v>
      </c>
      <c r="G585" s="2">
        <f t="shared" si="80"/>
        <v>5.3593143581951354E-3</v>
      </c>
      <c r="H585" s="2">
        <f t="shared" si="76"/>
        <v>1.2594297648955532</v>
      </c>
      <c r="I585" s="2">
        <f t="shared" si="77"/>
        <v>55.741045128427473</v>
      </c>
    </row>
    <row r="586" spans="1:9" ht="13.5" x14ac:dyDescent="0.25">
      <c r="A586" s="3">
        <f>TITRES_STAT!B589</f>
        <v>42857</v>
      </c>
      <c r="B586" s="6">
        <f>TITRES_STAT!D589</f>
        <v>1.0499000000000001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6.2675600205614138E-3</v>
      </c>
      <c r="G586" s="2">
        <f t="shared" si="80"/>
        <v>4.9765061897526263E-3</v>
      </c>
      <c r="H586" s="2">
        <f t="shared" si="76"/>
        <v>1.2594297648955528</v>
      </c>
      <c r="I586" s="2">
        <f t="shared" si="77"/>
        <v>55.741045128427473</v>
      </c>
    </row>
    <row r="587" spans="1:9" ht="13.5" x14ac:dyDescent="0.25">
      <c r="A587" s="3">
        <f>TITRES_STAT!B590</f>
        <v>42858</v>
      </c>
      <c r="B587" s="6">
        <f>TITRES_STAT!D590</f>
        <v>1.0344</v>
      </c>
      <c r="C587" s="2">
        <f t="shared" si="81"/>
        <v>-1.5500000000000069E-2</v>
      </c>
      <c r="D587" s="2">
        <f t="shared" si="82"/>
        <v>0</v>
      </c>
      <c r="E587" s="2">
        <f t="shared" si="83"/>
        <v>1.5500000000000069E-2</v>
      </c>
      <c r="F587" s="2">
        <f t="shared" si="80"/>
        <v>5.8198771619498843E-3</v>
      </c>
      <c r="G587" s="2">
        <f t="shared" si="80"/>
        <v>5.728184319056015E-3</v>
      </c>
      <c r="H587" s="2">
        <f t="shared" si="76"/>
        <v>1.0160073136244645</v>
      </c>
      <c r="I587" s="2">
        <f t="shared" si="77"/>
        <v>50.397005346069051</v>
      </c>
    </row>
    <row r="588" spans="1:9" ht="13.5" x14ac:dyDescent="0.25">
      <c r="A588" s="3">
        <f>TITRES_STAT!B591</f>
        <v>42859</v>
      </c>
      <c r="B588" s="6">
        <f>TITRES_STAT!D591</f>
        <v>1.0396000000000001</v>
      </c>
      <c r="C588" s="2">
        <f t="shared" si="81"/>
        <v>5.2000000000000934E-3</v>
      </c>
      <c r="D588" s="2">
        <f t="shared" si="82"/>
        <v>5.2000000000000934E-3</v>
      </c>
      <c r="E588" s="2">
        <f t="shared" si="83"/>
        <v>0</v>
      </c>
      <c r="F588" s="2">
        <f t="shared" si="80"/>
        <v>5.7756002218106129E-3</v>
      </c>
      <c r="G588" s="2">
        <f t="shared" si="80"/>
        <v>5.3190282962662996E-3</v>
      </c>
      <c r="H588" s="2">
        <f t="shared" si="76"/>
        <v>1.0858374688220411</v>
      </c>
      <c r="I588" s="2">
        <f t="shared" si="77"/>
        <v>52.057626016050939</v>
      </c>
    </row>
    <row r="589" spans="1:9" ht="13.5" x14ac:dyDescent="0.25">
      <c r="A589" s="3">
        <f>TITRES_STAT!B592</f>
        <v>42860</v>
      </c>
      <c r="B589" s="6">
        <f>TITRES_STAT!D592</f>
        <v>1.0396000000000001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5.3630573488241406E-3</v>
      </c>
      <c r="G589" s="2">
        <f t="shared" si="84"/>
        <v>4.9390977036758493E-3</v>
      </c>
      <c r="H589" s="2">
        <f t="shared" si="76"/>
        <v>1.0858374688220414</v>
      </c>
      <c r="I589" s="2">
        <f t="shared" si="77"/>
        <v>52.057626016050939</v>
      </c>
    </row>
    <row r="590" spans="1:9" ht="13.5" x14ac:dyDescent="0.25">
      <c r="A590" s="3">
        <f>TITRES_STAT!B593</f>
        <v>42863</v>
      </c>
      <c r="B590" s="6">
        <f>TITRES_STAT!D593</f>
        <v>1.0396000000000001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4.9799818239081306E-3</v>
      </c>
      <c r="G590" s="2">
        <f t="shared" si="84"/>
        <v>4.586305010556146E-3</v>
      </c>
      <c r="H590" s="2">
        <f t="shared" si="76"/>
        <v>1.0858374688220411</v>
      </c>
      <c r="I590" s="2">
        <f t="shared" si="77"/>
        <v>52.057626016050939</v>
      </c>
    </row>
    <row r="591" spans="1:9" ht="13.5" x14ac:dyDescent="0.25">
      <c r="A591" s="3">
        <f>TITRES_STAT!B594</f>
        <v>42864</v>
      </c>
      <c r="B591" s="6">
        <f>TITRES_STAT!D594</f>
        <v>1.0396000000000001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4.6242688364861216E-3</v>
      </c>
      <c r="G591" s="2">
        <f t="shared" si="84"/>
        <v>4.2587117955164211E-3</v>
      </c>
      <c r="H591" s="2">
        <f t="shared" si="76"/>
        <v>1.0858374688220414</v>
      </c>
      <c r="I591" s="2">
        <f t="shared" si="77"/>
        <v>52.057626016050939</v>
      </c>
    </row>
    <row r="592" spans="1:9" ht="13.5" x14ac:dyDescent="0.25">
      <c r="A592" s="3">
        <f>TITRES_STAT!B595</f>
        <v>42865</v>
      </c>
      <c r="B592" s="6">
        <f>TITRES_STAT!D595</f>
        <v>1.0085</v>
      </c>
      <c r="C592" s="2">
        <f t="shared" si="81"/>
        <v>-3.1100000000000128E-2</v>
      </c>
      <c r="D592" s="2">
        <f t="shared" si="82"/>
        <v>0</v>
      </c>
      <c r="E592" s="2">
        <f t="shared" si="83"/>
        <v>3.1100000000000128E-2</v>
      </c>
      <c r="F592" s="2">
        <f t="shared" si="84"/>
        <v>4.2939639195942554E-3</v>
      </c>
      <c r="G592" s="2">
        <f t="shared" si="84"/>
        <v>6.1759466672652568E-3</v>
      </c>
      <c r="H592" s="2">
        <f t="shared" si="76"/>
        <v>0.69527218270096336</v>
      </c>
      <c r="I592" s="2">
        <f t="shared" si="77"/>
        <v>41.012422063885509</v>
      </c>
    </row>
    <row r="593" spans="1:9" ht="13.5" x14ac:dyDescent="0.25">
      <c r="A593" s="3">
        <f>TITRES_STAT!B596</f>
        <v>42866</v>
      </c>
      <c r="B593" s="6">
        <f>TITRES_STAT!D596</f>
        <v>1.0291999999999999</v>
      </c>
      <c r="C593" s="2">
        <f t="shared" si="81"/>
        <v>2.0699999999999941E-2</v>
      </c>
      <c r="D593" s="2">
        <f t="shared" si="82"/>
        <v>2.0699999999999941E-2</v>
      </c>
      <c r="E593" s="2">
        <f t="shared" si="83"/>
        <v>0</v>
      </c>
      <c r="F593" s="2">
        <f t="shared" si="84"/>
        <v>5.4658236396232327E-3</v>
      </c>
      <c r="G593" s="2">
        <f t="shared" si="84"/>
        <v>5.7348076196034525E-3</v>
      </c>
      <c r="H593" s="2">
        <f t="shared" ref="H593:H656" si="85">F593/G593</f>
        <v>0.95309625050703628</v>
      </c>
      <c r="I593" s="2">
        <f t="shared" ref="I593:I656" si="86">IF(G593=0,100,100-(100/(1+H593)))</f>
        <v>48.799246338197946</v>
      </c>
    </row>
    <row r="594" spans="1:9" ht="13.5" x14ac:dyDescent="0.25">
      <c r="A594" s="3">
        <f>TITRES_STAT!B597</f>
        <v>42867</v>
      </c>
      <c r="B594" s="6">
        <f>TITRES_STAT!D597</f>
        <v>1.0291999999999999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5.0754076653644299E-3</v>
      </c>
      <c r="G594" s="2">
        <f t="shared" si="84"/>
        <v>5.3251785039174918E-3</v>
      </c>
      <c r="H594" s="2">
        <f t="shared" si="85"/>
        <v>0.95309625050703617</v>
      </c>
      <c r="I594" s="2">
        <f t="shared" si="86"/>
        <v>48.799246338197946</v>
      </c>
    </row>
    <row r="595" spans="1:9" ht="13.5" x14ac:dyDescent="0.25">
      <c r="A595" s="3">
        <f>TITRES_STAT!B598</f>
        <v>42870</v>
      </c>
      <c r="B595" s="6">
        <f>TITRES_STAT!D598</f>
        <v>1.0291999999999999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4.7128785464098282E-3</v>
      </c>
      <c r="G595" s="2">
        <f t="shared" si="84"/>
        <v>4.9448086107805279E-3</v>
      </c>
      <c r="H595" s="2">
        <f t="shared" si="85"/>
        <v>0.95309625050703628</v>
      </c>
      <c r="I595" s="2">
        <f t="shared" si="86"/>
        <v>48.799246338197946</v>
      </c>
    </row>
    <row r="596" spans="1:9" ht="13.5" x14ac:dyDescent="0.25">
      <c r="A596" s="3">
        <f>TITRES_STAT!B599</f>
        <v>42871</v>
      </c>
      <c r="B596" s="6">
        <f>TITRES_STAT!D599</f>
        <v>1.0085</v>
      </c>
      <c r="C596" s="2">
        <f t="shared" si="81"/>
        <v>-2.0699999999999941E-2</v>
      </c>
      <c r="D596" s="2">
        <f t="shared" si="82"/>
        <v>0</v>
      </c>
      <c r="E596" s="2">
        <f t="shared" si="83"/>
        <v>2.0699999999999941E-2</v>
      </c>
      <c r="F596" s="2">
        <f t="shared" si="84"/>
        <v>4.3762443645234119E-3</v>
      </c>
      <c r="G596" s="2">
        <f t="shared" si="84"/>
        <v>6.0701794242961999E-3</v>
      </c>
      <c r="H596" s="2">
        <f t="shared" si="85"/>
        <v>0.72094151731450851</v>
      </c>
      <c r="I596" s="2">
        <f t="shared" si="86"/>
        <v>41.892272925085905</v>
      </c>
    </row>
    <row r="597" spans="1:9" ht="13.5" x14ac:dyDescent="0.25">
      <c r="A597" s="3">
        <f>TITRES_STAT!B600</f>
        <v>42872</v>
      </c>
      <c r="B597" s="6">
        <f>TITRES_STAT!D600</f>
        <v>1.0241</v>
      </c>
      <c r="C597" s="2">
        <f t="shared" si="81"/>
        <v>1.5600000000000058E-2</v>
      </c>
      <c r="D597" s="2">
        <f t="shared" si="82"/>
        <v>1.5600000000000058E-2</v>
      </c>
      <c r="E597" s="2">
        <f t="shared" si="83"/>
        <v>0</v>
      </c>
      <c r="F597" s="2">
        <f t="shared" si="84"/>
        <v>5.1779411956288865E-3</v>
      </c>
      <c r="G597" s="2">
        <f t="shared" si="84"/>
        <v>5.6365951797036143E-3</v>
      </c>
      <c r="H597" s="2">
        <f t="shared" si="85"/>
        <v>0.91862924878368768</v>
      </c>
      <c r="I597" s="2">
        <f t="shared" si="86"/>
        <v>47.879456094294994</v>
      </c>
    </row>
    <row r="598" spans="1:9" ht="13.5" x14ac:dyDescent="0.25">
      <c r="A598" s="3">
        <f>TITRES_STAT!B601</f>
        <v>42873</v>
      </c>
      <c r="B598" s="6">
        <f>TITRES_STAT!D601</f>
        <v>1.0188999999999999</v>
      </c>
      <c r="C598" s="2">
        <f t="shared" si="81"/>
        <v>-5.2000000000000934E-3</v>
      </c>
      <c r="D598" s="2">
        <f t="shared" si="82"/>
        <v>0</v>
      </c>
      <c r="E598" s="2">
        <f t="shared" si="83"/>
        <v>5.2000000000000934E-3</v>
      </c>
      <c r="F598" s="2">
        <f t="shared" si="84"/>
        <v>4.8080882530839664E-3</v>
      </c>
      <c r="G598" s="2">
        <f t="shared" si="84"/>
        <v>5.6054098097247911E-3</v>
      </c>
      <c r="H598" s="2">
        <f t="shared" si="85"/>
        <v>0.85775856115683879</v>
      </c>
      <c r="I598" s="2">
        <f t="shared" si="86"/>
        <v>46.171692010543431</v>
      </c>
    </row>
    <row r="599" spans="1:9" ht="13.5" x14ac:dyDescent="0.25">
      <c r="A599" s="3">
        <f>TITRES_STAT!B602</f>
        <v>42874</v>
      </c>
      <c r="B599" s="6">
        <f>TITRES_STAT!D602</f>
        <v>1.0188999999999999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4.4646533778636829E-3</v>
      </c>
      <c r="G599" s="2">
        <f t="shared" si="84"/>
        <v>5.2050233947444485E-3</v>
      </c>
      <c r="H599" s="2">
        <f t="shared" si="85"/>
        <v>0.85775856115683879</v>
      </c>
      <c r="I599" s="2">
        <f t="shared" si="86"/>
        <v>46.171692010543431</v>
      </c>
    </row>
    <row r="600" spans="1:9" ht="13.5" x14ac:dyDescent="0.25">
      <c r="A600" s="3">
        <f>TITRES_STAT!B603</f>
        <v>42877</v>
      </c>
      <c r="B600" s="6">
        <f>TITRES_STAT!D603</f>
        <v>1.0085</v>
      </c>
      <c r="C600" s="2">
        <f t="shared" si="81"/>
        <v>-1.0399999999999965E-2</v>
      </c>
      <c r="D600" s="2">
        <f t="shared" si="82"/>
        <v>0</v>
      </c>
      <c r="E600" s="2">
        <f t="shared" si="83"/>
        <v>1.0399999999999965E-2</v>
      </c>
      <c r="F600" s="2">
        <f t="shared" si="84"/>
        <v>4.1457495651591337E-3</v>
      </c>
      <c r="G600" s="2">
        <f t="shared" si="84"/>
        <v>5.5760931522626997E-3</v>
      </c>
      <c r="H600" s="2">
        <f t="shared" si="85"/>
        <v>0.74348642534367404</v>
      </c>
      <c r="I600" s="2">
        <f t="shared" si="86"/>
        <v>42.64366011321934</v>
      </c>
    </row>
    <row r="601" spans="1:9" ht="13.5" x14ac:dyDescent="0.25">
      <c r="A601" s="3">
        <f>TITRES_STAT!B604</f>
        <v>42878</v>
      </c>
      <c r="B601" s="6">
        <f>TITRES_STAT!D604</f>
        <v>1.0291999999999999</v>
      </c>
      <c r="C601" s="2">
        <f t="shared" si="81"/>
        <v>2.0699999999999941E-2</v>
      </c>
      <c r="D601" s="2">
        <f t="shared" si="82"/>
        <v>2.0699999999999941E-2</v>
      </c>
      <c r="E601" s="2">
        <f t="shared" si="83"/>
        <v>0</v>
      </c>
      <c r="F601" s="2">
        <f t="shared" si="84"/>
        <v>5.3281960247906195E-3</v>
      </c>
      <c r="G601" s="2">
        <f t="shared" si="84"/>
        <v>5.177800784243936E-3</v>
      </c>
      <c r="H601" s="2">
        <f t="shared" si="85"/>
        <v>1.0290461620316365</v>
      </c>
      <c r="I601" s="2">
        <f t="shared" si="86"/>
        <v>50.715759024490431</v>
      </c>
    </row>
    <row r="602" spans="1:9" ht="13.5" x14ac:dyDescent="0.25">
      <c r="A602" s="3">
        <f>TITRES_STAT!B605</f>
        <v>42879</v>
      </c>
      <c r="B602" s="6">
        <f>TITRES_STAT!D605</f>
        <v>1.0034000000000001</v>
      </c>
      <c r="C602" s="2">
        <f t="shared" si="81"/>
        <v>-2.5799999999999823E-2</v>
      </c>
      <c r="D602" s="2">
        <f t="shared" si="82"/>
        <v>0</v>
      </c>
      <c r="E602" s="2">
        <f t="shared" si="83"/>
        <v>2.5799999999999823E-2</v>
      </c>
      <c r="F602" s="2">
        <f t="shared" si="84"/>
        <v>4.9476105944484322E-3</v>
      </c>
      <c r="G602" s="2">
        <f t="shared" si="84"/>
        <v>6.6508150139407852E-3</v>
      </c>
      <c r="H602" s="2">
        <f t="shared" si="85"/>
        <v>0.74391042061427615</v>
      </c>
      <c r="I602" s="2">
        <f t="shared" si="86"/>
        <v>42.657605105211807</v>
      </c>
    </row>
    <row r="603" spans="1:9" ht="13.5" x14ac:dyDescent="0.25">
      <c r="A603" s="3">
        <f>TITRES_STAT!B606</f>
        <v>42880</v>
      </c>
      <c r="B603" s="6">
        <f>TITRES_STAT!D606</f>
        <v>0.99819999999999998</v>
      </c>
      <c r="C603" s="2">
        <f t="shared" si="81"/>
        <v>-5.2000000000000934E-3</v>
      </c>
      <c r="D603" s="2">
        <f t="shared" si="82"/>
        <v>0</v>
      </c>
      <c r="E603" s="2">
        <f t="shared" si="83"/>
        <v>5.2000000000000934E-3</v>
      </c>
      <c r="F603" s="2">
        <f t="shared" si="84"/>
        <v>4.5942098377021161E-3</v>
      </c>
      <c r="G603" s="2">
        <f t="shared" si="84"/>
        <v>6.5471853700878792E-3</v>
      </c>
      <c r="H603" s="2">
        <f t="shared" si="85"/>
        <v>0.70170761602255516</v>
      </c>
      <c r="I603" s="2">
        <f t="shared" si="86"/>
        <v>41.235498355626703</v>
      </c>
    </row>
    <row r="604" spans="1:9" ht="13.5" x14ac:dyDescent="0.25">
      <c r="A604" s="3">
        <f>TITRES_STAT!B607</f>
        <v>42881</v>
      </c>
      <c r="B604" s="6">
        <f>TITRES_STAT!D607</f>
        <v>1.0085</v>
      </c>
      <c r="C604" s="2">
        <f t="shared" si="81"/>
        <v>1.0299999999999976E-2</v>
      </c>
      <c r="D604" s="2">
        <f t="shared" si="82"/>
        <v>1.0299999999999976E-2</v>
      </c>
      <c r="E604" s="2">
        <f t="shared" si="83"/>
        <v>0</v>
      </c>
      <c r="F604" s="2">
        <f t="shared" si="84"/>
        <v>5.0017662778662486E-3</v>
      </c>
      <c r="G604" s="2">
        <f t="shared" si="84"/>
        <v>6.0795292722244593E-3</v>
      </c>
      <c r="H604" s="2">
        <f t="shared" si="85"/>
        <v>0.82272262438439347</v>
      </c>
      <c r="I604" s="2">
        <f t="shared" si="86"/>
        <v>45.137017194937158</v>
      </c>
    </row>
    <row r="605" spans="1:9" ht="13.5" x14ac:dyDescent="0.25">
      <c r="A605" s="3">
        <f>TITRES_STAT!B608</f>
        <v>42884</v>
      </c>
      <c r="B605" s="6">
        <f>TITRES_STAT!D608</f>
        <v>1.0085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4.6444972580186594E-3</v>
      </c>
      <c r="G605" s="2">
        <f t="shared" si="87"/>
        <v>5.6452771813512836E-3</v>
      </c>
      <c r="H605" s="2">
        <f t="shared" si="85"/>
        <v>0.82272262438439347</v>
      </c>
      <c r="I605" s="2">
        <f t="shared" si="86"/>
        <v>45.137017194937158</v>
      </c>
    </row>
    <row r="606" spans="1:9" ht="13.5" x14ac:dyDescent="0.25">
      <c r="A606" s="3">
        <f>TITRES_STAT!B609</f>
        <v>42885</v>
      </c>
      <c r="B606" s="6">
        <f>TITRES_STAT!D609</f>
        <v>0.99819999999999998</v>
      </c>
      <c r="C606" s="2">
        <f t="shared" si="81"/>
        <v>-1.0299999999999976E-2</v>
      </c>
      <c r="D606" s="2">
        <f t="shared" si="82"/>
        <v>0</v>
      </c>
      <c r="E606" s="2">
        <f t="shared" si="83"/>
        <v>1.0299999999999976E-2</v>
      </c>
      <c r="F606" s="2">
        <f t="shared" si="87"/>
        <v>4.3127474538744697E-3</v>
      </c>
      <c r="G606" s="2">
        <f t="shared" si="87"/>
        <v>5.9777573826833323E-3</v>
      </c>
      <c r="H606" s="2">
        <f t="shared" si="85"/>
        <v>0.72146579022558743</v>
      </c>
      <c r="I606" s="2">
        <f t="shared" si="86"/>
        <v>41.909969650401464</v>
      </c>
    </row>
    <row r="607" spans="1:9" ht="13.5" x14ac:dyDescent="0.25">
      <c r="A607" s="3">
        <f>TITRES_STAT!B610</f>
        <v>42886</v>
      </c>
      <c r="B607" s="6">
        <f>TITRES_STAT!D610</f>
        <v>1.0034000000000001</v>
      </c>
      <c r="C607" s="2">
        <f t="shared" si="81"/>
        <v>5.2000000000000934E-3</v>
      </c>
      <c r="D607" s="2">
        <f t="shared" si="82"/>
        <v>5.2000000000000934E-3</v>
      </c>
      <c r="E607" s="2">
        <f t="shared" si="83"/>
        <v>0</v>
      </c>
      <c r="F607" s="2">
        <f t="shared" si="87"/>
        <v>4.3761226357405857E-3</v>
      </c>
      <c r="G607" s="2">
        <f t="shared" si="87"/>
        <v>5.5507747124916651E-3</v>
      </c>
      <c r="H607" s="2">
        <f t="shared" si="85"/>
        <v>0.78838051666777254</v>
      </c>
      <c r="I607" s="2">
        <f t="shared" si="86"/>
        <v>44.083488347140722</v>
      </c>
    </row>
    <row r="608" spans="1:9" ht="13.5" x14ac:dyDescent="0.25">
      <c r="A608" s="3">
        <f>TITRES_STAT!B611</f>
        <v>42887</v>
      </c>
      <c r="B608" s="6">
        <f>TITRES_STAT!D611</f>
        <v>0.99819999999999998</v>
      </c>
      <c r="C608" s="2">
        <f t="shared" si="81"/>
        <v>-5.2000000000000934E-3</v>
      </c>
      <c r="D608" s="2">
        <f t="shared" si="82"/>
        <v>0</v>
      </c>
      <c r="E608" s="2">
        <f t="shared" si="83"/>
        <v>5.2000000000000934E-3</v>
      </c>
      <c r="F608" s="2">
        <f t="shared" si="87"/>
        <v>4.0635424474734011E-3</v>
      </c>
      <c r="G608" s="2">
        <f t="shared" si="87"/>
        <v>5.5257193758851244E-3</v>
      </c>
      <c r="H608" s="2">
        <f t="shared" si="85"/>
        <v>0.7353870457495848</v>
      </c>
      <c r="I608" s="2">
        <f t="shared" si="86"/>
        <v>42.375967225913051</v>
      </c>
    </row>
    <row r="609" spans="1:9" ht="13.5" x14ac:dyDescent="0.25">
      <c r="A609" s="3">
        <f>TITRES_STAT!B612</f>
        <v>42888</v>
      </c>
      <c r="B609" s="6">
        <f>TITRES_STAT!D612</f>
        <v>0.99819999999999998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3.7732894155110149E-3</v>
      </c>
      <c r="G609" s="2">
        <f t="shared" si="87"/>
        <v>5.1310251347504729E-3</v>
      </c>
      <c r="H609" s="2">
        <f t="shared" si="85"/>
        <v>0.73538704574958469</v>
      </c>
      <c r="I609" s="2">
        <f t="shared" si="86"/>
        <v>42.375967225913051</v>
      </c>
    </row>
    <row r="610" spans="1:9" ht="13.5" x14ac:dyDescent="0.25">
      <c r="A610" s="3">
        <f>TITRES_STAT!B613</f>
        <v>42891</v>
      </c>
      <c r="B610" s="6">
        <f>TITRES_STAT!D613</f>
        <v>1.0085</v>
      </c>
      <c r="C610" s="2">
        <f t="shared" si="81"/>
        <v>1.0299999999999976E-2</v>
      </c>
      <c r="D610" s="2">
        <f t="shared" si="82"/>
        <v>1.0299999999999976E-2</v>
      </c>
      <c r="E610" s="2">
        <f t="shared" si="83"/>
        <v>0</v>
      </c>
      <c r="F610" s="2">
        <f t="shared" si="87"/>
        <v>4.2394830286887975E-3</v>
      </c>
      <c r="G610" s="2">
        <f t="shared" si="87"/>
        <v>4.7645233394111534E-3</v>
      </c>
      <c r="H610" s="2">
        <f t="shared" si="85"/>
        <v>0.8898021326961858</v>
      </c>
      <c r="I610" s="2">
        <f t="shared" si="86"/>
        <v>47.084407266844529</v>
      </c>
    </row>
    <row r="611" spans="1:9" ht="13.5" x14ac:dyDescent="0.25">
      <c r="A611" s="3">
        <f>TITRES_STAT!B614</f>
        <v>42892</v>
      </c>
      <c r="B611" s="6">
        <f>TITRES_STAT!D614</f>
        <v>1.0034000000000001</v>
      </c>
      <c r="C611" s="2">
        <f t="shared" si="81"/>
        <v>-5.0999999999998824E-3</v>
      </c>
      <c r="D611" s="2">
        <f t="shared" si="82"/>
        <v>0</v>
      </c>
      <c r="E611" s="2">
        <f t="shared" si="83"/>
        <v>5.0999999999998824E-3</v>
      </c>
      <c r="F611" s="2">
        <f t="shared" si="87"/>
        <v>3.9366628123538834E-3</v>
      </c>
      <c r="G611" s="2">
        <f t="shared" si="87"/>
        <v>4.7884859580246339E-3</v>
      </c>
      <c r="H611" s="2">
        <f t="shared" si="85"/>
        <v>0.82211012977008957</v>
      </c>
      <c r="I611" s="2">
        <f t="shared" si="86"/>
        <v>45.118575235286244</v>
      </c>
    </row>
    <row r="612" spans="1:9" ht="13.5" x14ac:dyDescent="0.25">
      <c r="A612" s="3">
        <f>TITRES_STAT!B615</f>
        <v>42893</v>
      </c>
      <c r="B612" s="6">
        <f>TITRES_STAT!D615</f>
        <v>1.0034000000000001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3.6554726114714632E-3</v>
      </c>
      <c r="G612" s="2">
        <f t="shared" si="87"/>
        <v>4.4464512467371599E-3</v>
      </c>
      <c r="H612" s="2">
        <f t="shared" si="85"/>
        <v>0.82211012977008957</v>
      </c>
      <c r="I612" s="2">
        <f t="shared" si="86"/>
        <v>45.118575235286244</v>
      </c>
    </row>
    <row r="613" spans="1:9" ht="13.5" x14ac:dyDescent="0.25">
      <c r="A613" s="3">
        <f>TITRES_STAT!B616</f>
        <v>42894</v>
      </c>
      <c r="B613" s="6">
        <f>TITRES_STAT!D616</f>
        <v>1.0085</v>
      </c>
      <c r="C613" s="2">
        <f t="shared" si="81"/>
        <v>5.0999999999998824E-3</v>
      </c>
      <c r="D613" s="2">
        <f t="shared" si="82"/>
        <v>5.0999999999998824E-3</v>
      </c>
      <c r="E613" s="2">
        <f t="shared" si="83"/>
        <v>0</v>
      </c>
      <c r="F613" s="2">
        <f t="shared" si="87"/>
        <v>3.7586531392234932E-3</v>
      </c>
      <c r="G613" s="2">
        <f t="shared" si="87"/>
        <v>4.1288475862559341E-3</v>
      </c>
      <c r="H613" s="2">
        <f t="shared" si="85"/>
        <v>0.91033952227620596</v>
      </c>
      <c r="I613" s="2">
        <f t="shared" si="86"/>
        <v>47.653284228319741</v>
      </c>
    </row>
    <row r="614" spans="1:9" ht="13.5" x14ac:dyDescent="0.25">
      <c r="A614" s="3">
        <f>TITRES_STAT!B617</f>
        <v>42895</v>
      </c>
      <c r="B614" s="6">
        <f>TITRES_STAT!D617</f>
        <v>1.0085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3.4901779149932441E-3</v>
      </c>
      <c r="G614" s="2">
        <f t="shared" si="87"/>
        <v>3.8339299015233675E-3</v>
      </c>
      <c r="H614" s="2">
        <f t="shared" si="85"/>
        <v>0.91033952227620607</v>
      </c>
      <c r="I614" s="2">
        <f t="shared" si="86"/>
        <v>47.653284228319748</v>
      </c>
    </row>
    <row r="615" spans="1:9" ht="13.5" x14ac:dyDescent="0.25">
      <c r="A615" s="3">
        <f>TITRES_STAT!B618</f>
        <v>42898</v>
      </c>
      <c r="B615" s="6">
        <f>TITRES_STAT!D618</f>
        <v>1.0085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3.2408794924937263E-3</v>
      </c>
      <c r="G615" s="2">
        <f t="shared" si="87"/>
        <v>3.5600777657002697E-3</v>
      </c>
      <c r="H615" s="2">
        <f t="shared" si="85"/>
        <v>0.91033952227620596</v>
      </c>
      <c r="I615" s="2">
        <f t="shared" si="86"/>
        <v>47.653284228319741</v>
      </c>
    </row>
    <row r="616" spans="1:9" ht="13.5" x14ac:dyDescent="0.25">
      <c r="A616" s="3">
        <f>TITRES_STAT!B619</f>
        <v>42899</v>
      </c>
      <c r="B616" s="6">
        <f>TITRES_STAT!D619</f>
        <v>1.0085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3.009388100172746E-3</v>
      </c>
      <c r="G616" s="2">
        <f t="shared" si="87"/>
        <v>3.3057864967216792E-3</v>
      </c>
      <c r="H616" s="2">
        <f t="shared" si="85"/>
        <v>0.91033952227620596</v>
      </c>
      <c r="I616" s="2">
        <f t="shared" si="86"/>
        <v>47.653284228319741</v>
      </c>
    </row>
    <row r="617" spans="1:9" ht="13.5" x14ac:dyDescent="0.25">
      <c r="A617" s="3">
        <f>TITRES_STAT!B620</f>
        <v>42900</v>
      </c>
      <c r="B617" s="6">
        <f>TITRES_STAT!D620</f>
        <v>1.0085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2.7944318073032637E-3</v>
      </c>
      <c r="G617" s="2">
        <f t="shared" si="87"/>
        <v>3.0696588898129879E-3</v>
      </c>
      <c r="H617" s="2">
        <f t="shared" si="85"/>
        <v>0.91033952227620585</v>
      </c>
      <c r="I617" s="2">
        <f t="shared" si="86"/>
        <v>47.653284228319741</v>
      </c>
    </row>
    <row r="618" spans="1:9" ht="13.5" x14ac:dyDescent="0.25">
      <c r="A618" s="3">
        <f>TITRES_STAT!B621</f>
        <v>42901</v>
      </c>
      <c r="B618" s="6">
        <f>TITRES_STAT!D621</f>
        <v>1.0137</v>
      </c>
      <c r="C618" s="2">
        <f t="shared" si="81"/>
        <v>5.2000000000000934E-3</v>
      </c>
      <c r="D618" s="2">
        <f t="shared" si="82"/>
        <v>5.2000000000000934E-3</v>
      </c>
      <c r="E618" s="2">
        <f t="shared" si="83"/>
        <v>0</v>
      </c>
      <c r="F618" s="2">
        <f t="shared" si="87"/>
        <v>2.9662581067816086E-3</v>
      </c>
      <c r="G618" s="2">
        <f t="shared" si="87"/>
        <v>2.8503975405406315E-3</v>
      </c>
      <c r="H618" s="2">
        <f t="shared" si="85"/>
        <v>1.0406471604725711</v>
      </c>
      <c r="I618" s="2">
        <f t="shared" si="86"/>
        <v>50.995937986240556</v>
      </c>
    </row>
    <row r="619" spans="1:9" ht="13.5" x14ac:dyDescent="0.25">
      <c r="A619" s="3">
        <f>TITRES_STAT!B622</f>
        <v>42902</v>
      </c>
      <c r="B619" s="6">
        <f>TITRES_STAT!D622</f>
        <v>1.0188999999999999</v>
      </c>
      <c r="C619" s="2">
        <f t="shared" si="81"/>
        <v>5.1999999999998714E-3</v>
      </c>
      <c r="D619" s="2">
        <f t="shared" si="82"/>
        <v>5.1999999999998714E-3</v>
      </c>
      <c r="E619" s="2">
        <f t="shared" si="83"/>
        <v>0</v>
      </c>
      <c r="F619" s="2">
        <f t="shared" si="87"/>
        <v>3.1258110991543415E-3</v>
      </c>
      <c r="G619" s="2">
        <f t="shared" si="87"/>
        <v>2.6467977162163009E-3</v>
      </c>
      <c r="H619" s="2">
        <f t="shared" si="85"/>
        <v>1.1809784631455738</v>
      </c>
      <c r="I619" s="2">
        <f t="shared" si="86"/>
        <v>54.149019951452274</v>
      </c>
    </row>
    <row r="620" spans="1:9" ht="13.5" x14ac:dyDescent="0.25">
      <c r="A620" s="3">
        <f>TITRES_STAT!B623</f>
        <v>42905</v>
      </c>
      <c r="B620" s="6">
        <f>TITRES_STAT!D623</f>
        <v>1.0188999999999999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2.9025388777861741E-3</v>
      </c>
      <c r="G620" s="2">
        <f t="shared" si="87"/>
        <v>2.4577407364865652E-3</v>
      </c>
      <c r="H620" s="2">
        <f t="shared" si="85"/>
        <v>1.1809784631455738</v>
      </c>
      <c r="I620" s="2">
        <f t="shared" si="86"/>
        <v>54.149019951452274</v>
      </c>
    </row>
    <row r="621" spans="1:9" ht="13.5" x14ac:dyDescent="0.25">
      <c r="A621" s="3">
        <f>TITRES_STAT!B624</f>
        <v>42906</v>
      </c>
      <c r="B621" s="6">
        <f>TITRES_STAT!D624</f>
        <v>1.0241</v>
      </c>
      <c r="C621" s="2">
        <f t="shared" si="81"/>
        <v>5.2000000000000934E-3</v>
      </c>
      <c r="D621" s="2">
        <f t="shared" si="82"/>
        <v>5.2000000000000934E-3</v>
      </c>
      <c r="E621" s="2">
        <f t="shared" si="83"/>
        <v>0</v>
      </c>
      <c r="F621" s="2">
        <f t="shared" ref="F621:G636" si="88">((F620*13)+D621)/14</f>
        <v>3.0666432436585972E-3</v>
      </c>
      <c r="G621" s="2">
        <f t="shared" si="88"/>
        <v>2.2821878267375246E-3</v>
      </c>
      <c r="H621" s="2">
        <f t="shared" si="85"/>
        <v>1.3437295597367558</v>
      </c>
      <c r="I621" s="2">
        <f t="shared" si="86"/>
        <v>57.332961226451467</v>
      </c>
    </row>
    <row r="622" spans="1:9" ht="13.5" x14ac:dyDescent="0.25">
      <c r="A622" s="3">
        <f>TITRES_STAT!B625</f>
        <v>42907</v>
      </c>
      <c r="B622" s="6">
        <f>TITRES_STAT!D625</f>
        <v>1.0188999999999999</v>
      </c>
      <c r="C622" s="2">
        <f t="shared" si="81"/>
        <v>-5.2000000000000934E-3</v>
      </c>
      <c r="D622" s="2">
        <f t="shared" si="82"/>
        <v>0</v>
      </c>
      <c r="E622" s="2">
        <f t="shared" si="83"/>
        <v>5.2000000000000934E-3</v>
      </c>
      <c r="F622" s="2">
        <f t="shared" si="88"/>
        <v>2.8475972976829832E-3</v>
      </c>
      <c r="G622" s="2">
        <f t="shared" si="88"/>
        <v>2.4906029819705649E-3</v>
      </c>
      <c r="H622" s="2">
        <f t="shared" si="85"/>
        <v>1.1433365005569713</v>
      </c>
      <c r="I622" s="2">
        <f t="shared" si="86"/>
        <v>53.343770344034262</v>
      </c>
    </row>
    <row r="623" spans="1:9" ht="13.5" x14ac:dyDescent="0.25">
      <c r="A623" s="3">
        <f>TITRES_STAT!B626</f>
        <v>42908</v>
      </c>
      <c r="B623" s="6">
        <f>TITRES_STAT!D626</f>
        <v>1.0344</v>
      </c>
      <c r="C623" s="2">
        <f t="shared" si="81"/>
        <v>1.5500000000000069E-2</v>
      </c>
      <c r="D623" s="2">
        <f t="shared" si="82"/>
        <v>1.5500000000000069E-2</v>
      </c>
      <c r="E623" s="2">
        <f t="shared" si="83"/>
        <v>0</v>
      </c>
      <c r="F623" s="2">
        <f t="shared" si="88"/>
        <v>3.7513403478484893E-3</v>
      </c>
      <c r="G623" s="2">
        <f t="shared" si="88"/>
        <v>2.3127027689726675E-3</v>
      </c>
      <c r="H623" s="2">
        <f t="shared" si="85"/>
        <v>1.6220590030749533</v>
      </c>
      <c r="I623" s="2">
        <f t="shared" si="86"/>
        <v>61.862032897532998</v>
      </c>
    </row>
    <row r="624" spans="1:9" ht="13.5" x14ac:dyDescent="0.25">
      <c r="A624" s="3">
        <f>TITRES_STAT!B627</f>
        <v>42909</v>
      </c>
      <c r="B624" s="6">
        <f>TITRES_STAT!D627</f>
        <v>1.0499000000000001</v>
      </c>
      <c r="C624" s="2">
        <f t="shared" si="81"/>
        <v>1.5500000000000069E-2</v>
      </c>
      <c r="D624" s="2">
        <f t="shared" si="82"/>
        <v>1.5500000000000069E-2</v>
      </c>
      <c r="E624" s="2">
        <f t="shared" si="83"/>
        <v>0</v>
      </c>
      <c r="F624" s="2">
        <f t="shared" si="88"/>
        <v>4.5905303230021743E-3</v>
      </c>
      <c r="G624" s="2">
        <f t="shared" si="88"/>
        <v>2.1475097140460481E-3</v>
      </c>
      <c r="H624" s="2">
        <f t="shared" si="85"/>
        <v>2.1376063134789347</v>
      </c>
      <c r="I624" s="2">
        <f t="shared" si="86"/>
        <v>68.128569996048554</v>
      </c>
    </row>
    <row r="625" spans="1:9" ht="13.5" x14ac:dyDescent="0.25">
      <c r="A625" s="3">
        <f>TITRES_STAT!B628</f>
        <v>42914</v>
      </c>
      <c r="B625" s="6">
        <f>TITRES_STAT!D628</f>
        <v>1.0447</v>
      </c>
      <c r="C625" s="2">
        <f t="shared" si="81"/>
        <v>-5.2000000000000934E-3</v>
      </c>
      <c r="D625" s="2">
        <f t="shared" si="82"/>
        <v>0</v>
      </c>
      <c r="E625" s="2">
        <f t="shared" si="83"/>
        <v>5.2000000000000934E-3</v>
      </c>
      <c r="F625" s="2">
        <f t="shared" si="88"/>
        <v>4.2626352999305906E-3</v>
      </c>
      <c r="G625" s="2">
        <f t="shared" si="88"/>
        <v>2.3655447344713373E-3</v>
      </c>
      <c r="H625" s="2">
        <f t="shared" si="85"/>
        <v>1.8019677403747023</v>
      </c>
      <c r="I625" s="2">
        <f t="shared" si="86"/>
        <v>64.310795388876542</v>
      </c>
    </row>
    <row r="626" spans="1:9" ht="13.5" x14ac:dyDescent="0.25">
      <c r="A626" s="3">
        <f>TITRES_STAT!B629</f>
        <v>42915</v>
      </c>
      <c r="B626" s="6">
        <f>TITRES_STAT!D629</f>
        <v>1.0291999999999999</v>
      </c>
      <c r="C626" s="2">
        <f t="shared" si="81"/>
        <v>-1.5500000000000069E-2</v>
      </c>
      <c r="D626" s="2">
        <f t="shared" si="82"/>
        <v>0</v>
      </c>
      <c r="E626" s="2">
        <f t="shared" si="83"/>
        <v>1.5500000000000069E-2</v>
      </c>
      <c r="F626" s="2">
        <f t="shared" si="88"/>
        <v>3.9581613499355484E-3</v>
      </c>
      <c r="G626" s="2">
        <f t="shared" si="88"/>
        <v>3.3037201105805326E-3</v>
      </c>
      <c r="H626" s="2">
        <f t="shared" si="85"/>
        <v>1.1980922164862255</v>
      </c>
      <c r="I626" s="2">
        <f t="shared" si="86"/>
        <v>54.506003319617022</v>
      </c>
    </row>
    <row r="627" spans="1:9" ht="13.5" x14ac:dyDescent="0.25">
      <c r="A627" s="3">
        <f>TITRES_STAT!B630</f>
        <v>42916</v>
      </c>
      <c r="B627" s="6">
        <f>TITRES_STAT!D630</f>
        <v>1.0188999999999999</v>
      </c>
      <c r="C627" s="2">
        <f t="shared" si="81"/>
        <v>-1.0299999999999976E-2</v>
      </c>
      <c r="D627" s="2">
        <f t="shared" si="82"/>
        <v>0</v>
      </c>
      <c r="E627" s="2">
        <f t="shared" si="83"/>
        <v>1.0299999999999976E-2</v>
      </c>
      <c r="F627" s="2">
        <f t="shared" si="88"/>
        <v>3.6754355392258665E-3</v>
      </c>
      <c r="G627" s="2">
        <f t="shared" si="88"/>
        <v>3.8034543883962075E-3</v>
      </c>
      <c r="H627" s="2">
        <f t="shared" si="85"/>
        <v>0.96634142647775456</v>
      </c>
      <c r="I627" s="2">
        <f t="shared" si="86"/>
        <v>49.144132014180848</v>
      </c>
    </row>
    <row r="628" spans="1:9" ht="13.5" x14ac:dyDescent="0.25">
      <c r="A628" s="3">
        <f>TITRES_STAT!B631</f>
        <v>42919</v>
      </c>
      <c r="B628" s="6">
        <f>TITRES_STAT!D631</f>
        <v>0.99819999999999998</v>
      </c>
      <c r="C628" s="2">
        <f t="shared" si="81"/>
        <v>-2.0699999999999941E-2</v>
      </c>
      <c r="D628" s="2">
        <f t="shared" si="82"/>
        <v>0</v>
      </c>
      <c r="E628" s="2">
        <f t="shared" si="83"/>
        <v>2.0699999999999941E-2</v>
      </c>
      <c r="F628" s="2">
        <f t="shared" si="88"/>
        <v>3.4129044292811614E-3</v>
      </c>
      <c r="G628" s="2">
        <f t="shared" si="88"/>
        <v>5.0103505035107593E-3</v>
      </c>
      <c r="H628" s="2">
        <f t="shared" si="85"/>
        <v>0.68117079371787159</v>
      </c>
      <c r="I628" s="2">
        <f t="shared" si="86"/>
        <v>40.51764379105574</v>
      </c>
    </row>
    <row r="629" spans="1:9" ht="13.5" x14ac:dyDescent="0.25">
      <c r="A629" s="3">
        <f>TITRES_STAT!B632</f>
        <v>42920</v>
      </c>
      <c r="B629" s="6">
        <f>TITRES_STAT!D632</f>
        <v>1.0085</v>
      </c>
      <c r="C629" s="2">
        <f t="shared" si="81"/>
        <v>1.0299999999999976E-2</v>
      </c>
      <c r="D629" s="2">
        <f t="shared" si="82"/>
        <v>1.0299999999999976E-2</v>
      </c>
      <c r="E629" s="2">
        <f t="shared" si="83"/>
        <v>0</v>
      </c>
      <c r="F629" s="2">
        <f t="shared" si="88"/>
        <v>3.9048398271896482E-3</v>
      </c>
      <c r="G629" s="2">
        <f t="shared" si="88"/>
        <v>4.6524683246885624E-3</v>
      </c>
      <c r="H629" s="2">
        <f t="shared" si="85"/>
        <v>0.83930497849247354</v>
      </c>
      <c r="I629" s="2">
        <f t="shared" si="86"/>
        <v>45.631637401448373</v>
      </c>
    </row>
    <row r="630" spans="1:9" ht="13.5" x14ac:dyDescent="0.25">
      <c r="A630" s="3">
        <f>TITRES_STAT!B633</f>
        <v>42921</v>
      </c>
      <c r="B630" s="6">
        <f>TITRES_STAT!D633</f>
        <v>1.0241</v>
      </c>
      <c r="C630" s="2">
        <f t="shared" si="81"/>
        <v>1.5600000000000058E-2</v>
      </c>
      <c r="D630" s="2">
        <f t="shared" si="82"/>
        <v>1.5600000000000058E-2</v>
      </c>
      <c r="E630" s="2">
        <f t="shared" si="83"/>
        <v>0</v>
      </c>
      <c r="F630" s="2">
        <f t="shared" si="88"/>
        <v>4.7402084109618202E-3</v>
      </c>
      <c r="G630" s="2">
        <f t="shared" si="88"/>
        <v>4.3201491586393791E-3</v>
      </c>
      <c r="H630" s="2">
        <f t="shared" si="85"/>
        <v>1.0972325808432821</v>
      </c>
      <c r="I630" s="2">
        <f t="shared" si="86"/>
        <v>52.318116305540741</v>
      </c>
    </row>
    <row r="631" spans="1:9" ht="13.5" x14ac:dyDescent="0.25">
      <c r="A631" s="3">
        <f>TITRES_STAT!B634</f>
        <v>42922</v>
      </c>
      <c r="B631" s="6">
        <f>TITRES_STAT!D634</f>
        <v>1.0241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4.401622095893119E-3</v>
      </c>
      <c r="G631" s="2">
        <f t="shared" si="88"/>
        <v>4.0115670758794231E-3</v>
      </c>
      <c r="H631" s="2">
        <f t="shared" si="85"/>
        <v>1.0972325808432823</v>
      </c>
      <c r="I631" s="2">
        <f t="shared" si="86"/>
        <v>52.318116305540748</v>
      </c>
    </row>
    <row r="632" spans="1:9" ht="13.5" x14ac:dyDescent="0.25">
      <c r="A632" s="3">
        <f>TITRES_STAT!B635</f>
        <v>42923</v>
      </c>
      <c r="B632" s="6">
        <f>TITRES_STAT!D635</f>
        <v>1.0241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4.0872205176150393E-3</v>
      </c>
      <c r="G632" s="2">
        <f t="shared" si="88"/>
        <v>3.7250265704594642E-3</v>
      </c>
      <c r="H632" s="2">
        <f t="shared" si="85"/>
        <v>1.0972325808432826</v>
      </c>
      <c r="I632" s="2">
        <f t="shared" si="86"/>
        <v>52.318116305540755</v>
      </c>
    </row>
    <row r="633" spans="1:9" ht="13.5" x14ac:dyDescent="0.25">
      <c r="A633" s="3">
        <f>TITRES_STAT!B636</f>
        <v>42926</v>
      </c>
      <c r="B633" s="6">
        <f>TITRES_STAT!D636</f>
        <v>1.0085</v>
      </c>
      <c r="C633" s="2">
        <f t="shared" si="81"/>
        <v>-1.5600000000000058E-2</v>
      </c>
      <c r="D633" s="2">
        <f t="shared" si="82"/>
        <v>0</v>
      </c>
      <c r="E633" s="2">
        <f t="shared" si="83"/>
        <v>1.5600000000000058E-2</v>
      </c>
      <c r="F633" s="2">
        <f t="shared" si="88"/>
        <v>3.7952761949282508E-3</v>
      </c>
      <c r="G633" s="2">
        <f t="shared" si="88"/>
        <v>4.5732389582837929E-3</v>
      </c>
      <c r="H633" s="2">
        <f t="shared" si="85"/>
        <v>0.82988801362623543</v>
      </c>
      <c r="I633" s="2">
        <f t="shared" si="86"/>
        <v>45.351847077334021</v>
      </c>
    </row>
    <row r="634" spans="1:9" ht="13.5" x14ac:dyDescent="0.25">
      <c r="A634" s="3">
        <f>TITRES_STAT!B637</f>
        <v>42927</v>
      </c>
      <c r="B634" s="6">
        <f>TITRES_STAT!D637</f>
        <v>1.0137</v>
      </c>
      <c r="C634" s="2">
        <f t="shared" si="81"/>
        <v>5.2000000000000934E-3</v>
      </c>
      <c r="D634" s="2">
        <f t="shared" si="82"/>
        <v>5.2000000000000934E-3</v>
      </c>
      <c r="E634" s="2">
        <f t="shared" si="83"/>
        <v>0</v>
      </c>
      <c r="F634" s="2">
        <f t="shared" si="88"/>
        <v>3.8956136095762398E-3</v>
      </c>
      <c r="G634" s="2">
        <f t="shared" si="88"/>
        <v>4.2465790326920933E-3</v>
      </c>
      <c r="H634" s="2">
        <f t="shared" si="85"/>
        <v>0.91735337540783712</v>
      </c>
      <c r="I634" s="2">
        <f t="shared" si="86"/>
        <v>47.844773278306526</v>
      </c>
    </row>
    <row r="635" spans="1:9" ht="13.5" x14ac:dyDescent="0.25">
      <c r="A635" s="3">
        <f>TITRES_STAT!B638</f>
        <v>42928</v>
      </c>
      <c r="B635" s="6">
        <f>TITRES_STAT!D638</f>
        <v>1.0137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3.6173554946065081E-3</v>
      </c>
      <c r="G635" s="2">
        <f t="shared" si="88"/>
        <v>3.9432519589283725E-3</v>
      </c>
      <c r="H635" s="2">
        <f t="shared" si="85"/>
        <v>0.91735337540783701</v>
      </c>
      <c r="I635" s="2">
        <f t="shared" si="86"/>
        <v>47.844773278306526</v>
      </c>
    </row>
    <row r="636" spans="1:9" ht="13.5" x14ac:dyDescent="0.25">
      <c r="A636" s="3">
        <f>TITRES_STAT!B639</f>
        <v>42929</v>
      </c>
      <c r="B636" s="6">
        <f>TITRES_STAT!D639</f>
        <v>1.0344</v>
      </c>
      <c r="C636" s="2">
        <f t="shared" si="81"/>
        <v>2.0699999999999941E-2</v>
      </c>
      <c r="D636" s="2">
        <f t="shared" si="82"/>
        <v>2.0699999999999941E-2</v>
      </c>
      <c r="E636" s="2">
        <f t="shared" si="83"/>
        <v>0</v>
      </c>
      <c r="F636" s="2">
        <f t="shared" si="88"/>
        <v>4.8375443878488963E-3</v>
      </c>
      <c r="G636" s="2">
        <f t="shared" si="88"/>
        <v>3.6615911047192034E-3</v>
      </c>
      <c r="H636" s="2">
        <f t="shared" si="85"/>
        <v>1.3211590943658558</v>
      </c>
      <c r="I636" s="2">
        <f t="shared" si="86"/>
        <v>56.918075868763253</v>
      </c>
    </row>
    <row r="637" spans="1:9" ht="13.5" x14ac:dyDescent="0.25">
      <c r="A637" s="3">
        <f>TITRES_STAT!B640</f>
        <v>42930</v>
      </c>
      <c r="B637" s="6">
        <f>TITRES_STAT!D640</f>
        <v>1.0447</v>
      </c>
      <c r="C637" s="2">
        <f t="shared" si="81"/>
        <v>1.0299999999999976E-2</v>
      </c>
      <c r="D637" s="2">
        <f t="shared" si="82"/>
        <v>1.0299999999999976E-2</v>
      </c>
      <c r="E637" s="2">
        <f t="shared" si="83"/>
        <v>0</v>
      </c>
      <c r="F637" s="2">
        <f t="shared" ref="F637:G652" si="89">((F636*13)+D637)/14</f>
        <v>5.227719788716831E-3</v>
      </c>
      <c r="G637" s="2">
        <f t="shared" si="89"/>
        <v>3.4000488829535459E-3</v>
      </c>
      <c r="H637" s="2">
        <f t="shared" si="85"/>
        <v>1.5375425379695213</v>
      </c>
      <c r="I637" s="2">
        <f t="shared" si="86"/>
        <v>60.591793633529583</v>
      </c>
    </row>
    <row r="638" spans="1:9" ht="13.5" x14ac:dyDescent="0.25">
      <c r="A638" s="3">
        <f>TITRES_STAT!B641</f>
        <v>42933</v>
      </c>
      <c r="B638" s="6">
        <f>TITRES_STAT!D641</f>
        <v>1.0447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4.8543112323799148E-3</v>
      </c>
      <c r="G638" s="2">
        <f t="shared" si="89"/>
        <v>3.157188248456864E-3</v>
      </c>
      <c r="H638" s="2">
        <f t="shared" si="85"/>
        <v>1.5375425379695216</v>
      </c>
      <c r="I638" s="2">
        <f t="shared" si="86"/>
        <v>60.591793633529583</v>
      </c>
    </row>
    <row r="639" spans="1:9" ht="13.5" x14ac:dyDescent="0.25">
      <c r="A639" s="3">
        <f>TITRES_STAT!B642</f>
        <v>42934</v>
      </c>
      <c r="B639" s="6">
        <f>TITRES_STAT!D642</f>
        <v>1.0447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4.5075747157813494E-3</v>
      </c>
      <c r="G639" s="2">
        <f t="shared" si="89"/>
        <v>2.9316748021385166E-3</v>
      </c>
      <c r="H639" s="2">
        <f t="shared" si="85"/>
        <v>1.5375425379695213</v>
      </c>
      <c r="I639" s="2">
        <f t="shared" si="86"/>
        <v>60.591793633529583</v>
      </c>
    </row>
    <row r="640" spans="1:9" ht="13.5" x14ac:dyDescent="0.25">
      <c r="A640" s="3">
        <f>TITRES_STAT!B643</f>
        <v>42935</v>
      </c>
      <c r="B640" s="6">
        <f>TITRES_STAT!D643</f>
        <v>1.0396000000000001</v>
      </c>
      <c r="C640" s="2">
        <f t="shared" si="81"/>
        <v>-5.0999999999998824E-3</v>
      </c>
      <c r="D640" s="2">
        <f t="shared" si="82"/>
        <v>0</v>
      </c>
      <c r="E640" s="2">
        <f t="shared" si="83"/>
        <v>5.0999999999998824E-3</v>
      </c>
      <c r="F640" s="2">
        <f t="shared" si="89"/>
        <v>4.1856050932255386E-3</v>
      </c>
      <c r="G640" s="2">
        <f t="shared" si="89"/>
        <v>3.0865551734143284E-3</v>
      </c>
      <c r="H640" s="2">
        <f t="shared" si="85"/>
        <v>1.3560765507377754</v>
      </c>
      <c r="I640" s="2">
        <f t="shared" si="86"/>
        <v>57.556557333128126</v>
      </c>
    </row>
    <row r="641" spans="1:9" ht="13.5" x14ac:dyDescent="0.25">
      <c r="A641" s="3">
        <f>TITRES_STAT!B644</f>
        <v>42936</v>
      </c>
      <c r="B641" s="6">
        <f>TITRES_STAT!D644</f>
        <v>1.0291999999999999</v>
      </c>
      <c r="C641" s="2">
        <f t="shared" si="81"/>
        <v>-1.0400000000000187E-2</v>
      </c>
      <c r="D641" s="2">
        <f t="shared" si="82"/>
        <v>0</v>
      </c>
      <c r="E641" s="2">
        <f t="shared" si="83"/>
        <v>1.0400000000000187E-2</v>
      </c>
      <c r="F641" s="2">
        <f t="shared" si="89"/>
        <v>3.8866333008522858E-3</v>
      </c>
      <c r="G641" s="2">
        <f t="shared" si="89"/>
        <v>3.6089440895990324E-3</v>
      </c>
      <c r="H641" s="2">
        <f t="shared" si="85"/>
        <v>1.0769447252046804</v>
      </c>
      <c r="I641" s="2">
        <f t="shared" si="86"/>
        <v>51.852353706647094</v>
      </c>
    </row>
    <row r="642" spans="1:9" ht="13.5" x14ac:dyDescent="0.25">
      <c r="A642" s="3">
        <f>TITRES_STAT!B645</f>
        <v>42937</v>
      </c>
      <c r="B642" s="6">
        <f>TITRES_STAT!D645</f>
        <v>1.0188999999999999</v>
      </c>
      <c r="C642" s="2">
        <f t="shared" si="81"/>
        <v>-1.0299999999999976E-2</v>
      </c>
      <c r="D642" s="2">
        <f t="shared" si="82"/>
        <v>0</v>
      </c>
      <c r="E642" s="2">
        <f t="shared" si="83"/>
        <v>1.0299999999999976E-2</v>
      </c>
      <c r="F642" s="2">
        <f t="shared" si="89"/>
        <v>3.6090166365056941E-3</v>
      </c>
      <c r="G642" s="2">
        <f t="shared" si="89"/>
        <v>4.0868766546276712E-3</v>
      </c>
      <c r="H642" s="2">
        <f t="shared" si="85"/>
        <v>0.88307451912430868</v>
      </c>
      <c r="I642" s="2">
        <f t="shared" si="86"/>
        <v>46.895357042745559</v>
      </c>
    </row>
    <row r="643" spans="1:9" ht="13.5" x14ac:dyDescent="0.25">
      <c r="A643" s="3">
        <f>TITRES_STAT!B646</f>
        <v>42940</v>
      </c>
      <c r="B643" s="6">
        <f>TITRES_STAT!D646</f>
        <v>0.99819999999999998</v>
      </c>
      <c r="C643" s="2">
        <f t="shared" ref="C643:C706" si="90">B643-B642</f>
        <v>-2.0699999999999941E-2</v>
      </c>
      <c r="D643" s="2">
        <f t="shared" ref="D643:D706" si="91">IF(C643&gt;0,C643,0)</f>
        <v>0</v>
      </c>
      <c r="E643" s="2">
        <f t="shared" ref="E643:E706" si="92">IF(C643&lt;0,-C643,0)</f>
        <v>2.0699999999999941E-2</v>
      </c>
      <c r="F643" s="2">
        <f t="shared" si="89"/>
        <v>3.3512297338981444E-3</v>
      </c>
      <c r="G643" s="2">
        <f t="shared" si="89"/>
        <v>5.273528322154262E-3</v>
      </c>
      <c r="H643" s="2">
        <f t="shared" si="85"/>
        <v>0.6354815086172042</v>
      </c>
      <c r="I643" s="2">
        <f t="shared" si="86"/>
        <v>38.855927460439609</v>
      </c>
    </row>
    <row r="644" spans="1:9" ht="13.5" x14ac:dyDescent="0.25">
      <c r="A644" s="3">
        <f>TITRES_STAT!B647</f>
        <v>42942</v>
      </c>
      <c r="B644" s="6">
        <f>TITRES_STAT!D647</f>
        <v>1.0137</v>
      </c>
      <c r="C644" s="2">
        <f t="shared" si="90"/>
        <v>1.5500000000000069E-2</v>
      </c>
      <c r="D644" s="2">
        <f t="shared" si="91"/>
        <v>1.5500000000000069E-2</v>
      </c>
      <c r="E644" s="2">
        <f t="shared" si="92"/>
        <v>0</v>
      </c>
      <c r="F644" s="2">
        <f t="shared" si="89"/>
        <v>4.2189990386197109E-3</v>
      </c>
      <c r="G644" s="2">
        <f t="shared" si="89"/>
        <v>4.8968477277146717E-3</v>
      </c>
      <c r="H644" s="2">
        <f t="shared" si="85"/>
        <v>0.86157448081169796</v>
      </c>
      <c r="I644" s="2">
        <f t="shared" si="86"/>
        <v>46.282031135065182</v>
      </c>
    </row>
    <row r="645" spans="1:9" ht="13.5" x14ac:dyDescent="0.25">
      <c r="A645" s="3">
        <f>TITRES_STAT!B648</f>
        <v>42943</v>
      </c>
      <c r="B645" s="6">
        <f>TITRES_STAT!D648</f>
        <v>1.0365</v>
      </c>
      <c r="C645" s="2">
        <f t="shared" si="90"/>
        <v>2.2799999999999931E-2</v>
      </c>
      <c r="D645" s="2">
        <f t="shared" si="91"/>
        <v>2.2799999999999931E-2</v>
      </c>
      <c r="E645" s="2">
        <f t="shared" si="92"/>
        <v>0</v>
      </c>
      <c r="F645" s="2">
        <f t="shared" si="89"/>
        <v>5.5462133930040125E-3</v>
      </c>
      <c r="G645" s="2">
        <f t="shared" si="89"/>
        <v>4.5470728900207664E-3</v>
      </c>
      <c r="H645" s="2">
        <f t="shared" si="85"/>
        <v>1.2197326779555282</v>
      </c>
      <c r="I645" s="2">
        <f t="shared" si="86"/>
        <v>54.949530187524914</v>
      </c>
    </row>
    <row r="646" spans="1:9" ht="13.5" x14ac:dyDescent="0.25">
      <c r="A646" s="3">
        <f>TITRES_STAT!B649</f>
        <v>42944</v>
      </c>
      <c r="B646" s="6">
        <f>TITRES_STAT!D649</f>
        <v>1.0201</v>
      </c>
      <c r="C646" s="2">
        <f t="shared" si="90"/>
        <v>-1.639999999999997E-2</v>
      </c>
      <c r="D646" s="2">
        <f t="shared" si="91"/>
        <v>0</v>
      </c>
      <c r="E646" s="2">
        <f t="shared" si="92"/>
        <v>1.639999999999997E-2</v>
      </c>
      <c r="F646" s="2">
        <f t="shared" si="89"/>
        <v>5.1500552935037263E-3</v>
      </c>
      <c r="G646" s="2">
        <f t="shared" si="89"/>
        <v>5.3937105407335668E-3</v>
      </c>
      <c r="H646" s="2">
        <f t="shared" si="85"/>
        <v>0.95482604314974928</v>
      </c>
      <c r="I646" s="2">
        <f t="shared" si="86"/>
        <v>48.844553022798301</v>
      </c>
    </row>
    <row r="647" spans="1:9" ht="13.5" x14ac:dyDescent="0.25">
      <c r="A647" s="3">
        <f>TITRES_STAT!B650</f>
        <v>42947</v>
      </c>
      <c r="B647" s="6">
        <f>TITRES_STAT!D650</f>
        <v>1.0201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4.782194201110603E-3</v>
      </c>
      <c r="G647" s="2">
        <f t="shared" si="89"/>
        <v>5.0084455021097412E-3</v>
      </c>
      <c r="H647" s="2">
        <f t="shared" si="85"/>
        <v>0.95482604314974917</v>
      </c>
      <c r="I647" s="2">
        <f t="shared" si="86"/>
        <v>48.844553022798301</v>
      </c>
    </row>
    <row r="648" spans="1:9" ht="13.5" x14ac:dyDescent="0.25">
      <c r="A648" s="3">
        <f>TITRES_STAT!B651</f>
        <v>42948</v>
      </c>
      <c r="B648" s="6">
        <f>TITRES_STAT!D651</f>
        <v>1.0309999999999999</v>
      </c>
      <c r="C648" s="2">
        <f t="shared" si="90"/>
        <v>1.089999999999991E-2</v>
      </c>
      <c r="D648" s="2">
        <f t="shared" si="91"/>
        <v>1.089999999999991E-2</v>
      </c>
      <c r="E648" s="2">
        <f t="shared" si="92"/>
        <v>0</v>
      </c>
      <c r="F648" s="2">
        <f t="shared" si="89"/>
        <v>5.2191803296026962E-3</v>
      </c>
      <c r="G648" s="2">
        <f t="shared" si="89"/>
        <v>4.6506993948161879E-3</v>
      </c>
      <c r="H648" s="2">
        <f t="shared" si="85"/>
        <v>1.1222355793238656</v>
      </c>
      <c r="I648" s="2">
        <f t="shared" si="86"/>
        <v>52.879877722218033</v>
      </c>
    </row>
    <row r="649" spans="1:9" ht="13.5" x14ac:dyDescent="0.25">
      <c r="A649" s="3">
        <f>TITRES_STAT!B652</f>
        <v>42949</v>
      </c>
      <c r="B649" s="6">
        <f>TITRES_STAT!D652</f>
        <v>1.0365</v>
      </c>
      <c r="C649" s="2">
        <f t="shared" si="90"/>
        <v>5.5000000000000604E-3</v>
      </c>
      <c r="D649" s="2">
        <f t="shared" si="91"/>
        <v>5.5000000000000604E-3</v>
      </c>
      <c r="E649" s="2">
        <f t="shared" si="92"/>
        <v>0</v>
      </c>
      <c r="F649" s="2">
        <f t="shared" si="89"/>
        <v>5.2392388774882221E-3</v>
      </c>
      <c r="G649" s="2">
        <f t="shared" si="89"/>
        <v>4.3185065809007456E-3</v>
      </c>
      <c r="H649" s="2">
        <f t="shared" si="85"/>
        <v>1.2132061811968877</v>
      </c>
      <c r="I649" s="2">
        <f t="shared" si="86"/>
        <v>54.816681405651671</v>
      </c>
    </row>
    <row r="650" spans="1:9" ht="13.5" x14ac:dyDescent="0.25">
      <c r="A650" s="3">
        <f>TITRES_STAT!B653</f>
        <v>42950</v>
      </c>
      <c r="B650" s="6">
        <f>TITRES_STAT!D653</f>
        <v>1.0365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4.8650075290962063E-3</v>
      </c>
      <c r="G650" s="2">
        <f t="shared" si="89"/>
        <v>4.0100418251221206E-3</v>
      </c>
      <c r="H650" s="2">
        <f t="shared" si="85"/>
        <v>1.2132061811968879</v>
      </c>
      <c r="I650" s="2">
        <f t="shared" si="86"/>
        <v>54.816681405651678</v>
      </c>
    </row>
    <row r="651" spans="1:9" ht="13.5" x14ac:dyDescent="0.25">
      <c r="A651" s="3">
        <f>TITRES_STAT!B654</f>
        <v>42951</v>
      </c>
      <c r="B651" s="6">
        <f>TITRES_STAT!D654</f>
        <v>1.0474000000000001</v>
      </c>
      <c r="C651" s="2">
        <f t="shared" si="90"/>
        <v>1.0900000000000132E-2</v>
      </c>
      <c r="D651" s="2">
        <f t="shared" si="91"/>
        <v>1.0900000000000132E-2</v>
      </c>
      <c r="E651" s="2">
        <f t="shared" si="92"/>
        <v>0</v>
      </c>
      <c r="F651" s="2">
        <f t="shared" si="89"/>
        <v>5.2960784198750584E-3</v>
      </c>
      <c r="G651" s="2">
        <f t="shared" si="89"/>
        <v>3.7236102661848264E-3</v>
      </c>
      <c r="H651" s="2">
        <f t="shared" si="85"/>
        <v>1.4222966533233261</v>
      </c>
      <c r="I651" s="2">
        <f t="shared" si="86"/>
        <v>58.716864896459867</v>
      </c>
    </row>
    <row r="652" spans="1:9" ht="13.5" x14ac:dyDescent="0.25">
      <c r="A652" s="3">
        <f>TITRES_STAT!B655</f>
        <v>42954</v>
      </c>
      <c r="B652" s="6">
        <f>TITRES_STAT!D655</f>
        <v>1.0638000000000001</v>
      </c>
      <c r="C652" s="2">
        <f t="shared" si="90"/>
        <v>1.639999999999997E-2</v>
      </c>
      <c r="D652" s="2">
        <f t="shared" si="91"/>
        <v>1.639999999999997E-2</v>
      </c>
      <c r="E652" s="2">
        <f t="shared" si="92"/>
        <v>0</v>
      </c>
      <c r="F652" s="2">
        <f t="shared" si="89"/>
        <v>6.0892156755982668E-3</v>
      </c>
      <c r="G652" s="2">
        <f t="shared" si="89"/>
        <v>3.4576381043144818E-3</v>
      </c>
      <c r="H652" s="2">
        <f t="shared" si="85"/>
        <v>1.7610910951033514</v>
      </c>
      <c r="I652" s="2">
        <f t="shared" si="86"/>
        <v>63.782433626567155</v>
      </c>
    </row>
    <row r="653" spans="1:9" ht="13.5" x14ac:dyDescent="0.25">
      <c r="A653" s="3">
        <f>TITRES_STAT!B656</f>
        <v>42955</v>
      </c>
      <c r="B653" s="6">
        <f>TITRES_STAT!D656</f>
        <v>1.0638000000000001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5.6542716987698196E-3</v>
      </c>
      <c r="G653" s="2">
        <f t="shared" si="93"/>
        <v>3.2106639540063044E-3</v>
      </c>
      <c r="H653" s="2">
        <f t="shared" si="85"/>
        <v>1.7610910951033516</v>
      </c>
      <c r="I653" s="2">
        <f t="shared" si="86"/>
        <v>63.782433626567155</v>
      </c>
    </row>
    <row r="654" spans="1:9" ht="13.5" x14ac:dyDescent="0.25">
      <c r="A654" s="3">
        <f>TITRES_STAT!B657</f>
        <v>42956</v>
      </c>
      <c r="B654" s="6">
        <f>TITRES_STAT!D657</f>
        <v>1.0638000000000001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5.2503951488576898E-3</v>
      </c>
      <c r="G654" s="2">
        <f t="shared" si="93"/>
        <v>2.9813308144344256E-3</v>
      </c>
      <c r="H654" s="2">
        <f t="shared" si="85"/>
        <v>1.7610910951033516</v>
      </c>
      <c r="I654" s="2">
        <f t="shared" si="86"/>
        <v>63.782433626567155</v>
      </c>
    </row>
    <row r="655" spans="1:9" ht="13.5" x14ac:dyDescent="0.25">
      <c r="A655" s="3">
        <f>TITRES_STAT!B658</f>
        <v>42957</v>
      </c>
      <c r="B655" s="6">
        <f>TITRES_STAT!D658</f>
        <v>1.0691999999999999</v>
      </c>
      <c r="C655" s="2">
        <f t="shared" si="90"/>
        <v>5.3999999999998494E-3</v>
      </c>
      <c r="D655" s="2">
        <f t="shared" si="91"/>
        <v>5.3999999999998494E-3</v>
      </c>
      <c r="E655" s="2">
        <f t="shared" si="92"/>
        <v>0</v>
      </c>
      <c r="F655" s="2">
        <f t="shared" si="93"/>
        <v>5.2610812096535583E-3</v>
      </c>
      <c r="G655" s="2">
        <f t="shared" si="93"/>
        <v>2.7683786134033955E-3</v>
      </c>
      <c r="H655" s="2">
        <f t="shared" si="85"/>
        <v>1.9004196839917349</v>
      </c>
      <c r="I655" s="2">
        <f t="shared" si="86"/>
        <v>65.522230954392825</v>
      </c>
    </row>
    <row r="656" spans="1:9" ht="13.5" x14ac:dyDescent="0.25">
      <c r="A656" s="3">
        <f>TITRES_STAT!B659</f>
        <v>42958</v>
      </c>
      <c r="B656" s="6">
        <f>TITRES_STAT!D659</f>
        <v>1.0691999999999999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4.8852896946783037E-3</v>
      </c>
      <c r="G656" s="2">
        <f t="shared" si="93"/>
        <v>2.5706372838745816E-3</v>
      </c>
      <c r="H656" s="2">
        <f t="shared" si="85"/>
        <v>1.9004196839917347</v>
      </c>
      <c r="I656" s="2">
        <f t="shared" si="86"/>
        <v>65.522230954392825</v>
      </c>
    </row>
    <row r="657" spans="1:9" ht="13.5" x14ac:dyDescent="0.25">
      <c r="A657" s="3">
        <f>TITRES_STAT!B660</f>
        <v>42961</v>
      </c>
      <c r="B657" s="6">
        <f>TITRES_STAT!D660</f>
        <v>1.0747</v>
      </c>
      <c r="C657" s="2">
        <f t="shared" si="90"/>
        <v>5.5000000000000604E-3</v>
      </c>
      <c r="D657" s="2">
        <f t="shared" si="91"/>
        <v>5.5000000000000604E-3</v>
      </c>
      <c r="E657" s="2">
        <f t="shared" si="92"/>
        <v>0</v>
      </c>
      <c r="F657" s="2">
        <f t="shared" si="93"/>
        <v>4.9291975736298578E-3</v>
      </c>
      <c r="G657" s="2">
        <f t="shared" si="93"/>
        <v>2.3870203350263969E-3</v>
      </c>
      <c r="H657" s="2">
        <f t="shared" ref="H657:H720" si="94">F657/G657</f>
        <v>2.0650002437349775</v>
      </c>
      <c r="I657" s="2">
        <f t="shared" ref="I657:I720" si="95">IF(G657=0,100,100-(100/(1+H657)))</f>
        <v>67.373575188320046</v>
      </c>
    </row>
    <row r="658" spans="1:9" ht="13.5" x14ac:dyDescent="0.25">
      <c r="A658" s="3">
        <f>TITRES_STAT!B661</f>
        <v>42962</v>
      </c>
      <c r="B658" s="6">
        <f>TITRES_STAT!D661</f>
        <v>1.0691999999999999</v>
      </c>
      <c r="C658" s="2">
        <f t="shared" si="90"/>
        <v>-5.5000000000000604E-3</v>
      </c>
      <c r="D658" s="2">
        <f t="shared" si="91"/>
        <v>0</v>
      </c>
      <c r="E658" s="2">
        <f t="shared" si="92"/>
        <v>5.5000000000000604E-3</v>
      </c>
      <c r="F658" s="2">
        <f t="shared" si="93"/>
        <v>4.5771120326562964E-3</v>
      </c>
      <c r="G658" s="2">
        <f t="shared" si="93"/>
        <v>2.6093760253816586E-3</v>
      </c>
      <c r="H658" s="2">
        <f t="shared" si="94"/>
        <v>1.7541021256171112</v>
      </c>
      <c r="I658" s="2">
        <f t="shared" si="95"/>
        <v>63.690525826963288</v>
      </c>
    </row>
    <row r="659" spans="1:9" ht="13.5" x14ac:dyDescent="0.25">
      <c r="A659" s="3">
        <f>TITRES_STAT!B662</f>
        <v>42963</v>
      </c>
      <c r="B659" s="6">
        <f>TITRES_STAT!D662</f>
        <v>1.0691999999999999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4.250175458895133E-3</v>
      </c>
      <c r="G659" s="2">
        <f t="shared" si="93"/>
        <v>2.4229920235686831E-3</v>
      </c>
      <c r="H659" s="2">
        <f t="shared" si="94"/>
        <v>1.7541021256171112</v>
      </c>
      <c r="I659" s="2">
        <f t="shared" si="95"/>
        <v>63.690525826963288</v>
      </c>
    </row>
    <row r="660" spans="1:9" ht="13.5" x14ac:dyDescent="0.25">
      <c r="A660" s="3">
        <f>TITRES_STAT!B663</f>
        <v>42964</v>
      </c>
      <c r="B660" s="6">
        <f>TITRES_STAT!D663</f>
        <v>1.0638000000000001</v>
      </c>
      <c r="C660" s="2">
        <f t="shared" si="90"/>
        <v>-5.3999999999998494E-3</v>
      </c>
      <c r="D660" s="2">
        <f t="shared" si="91"/>
        <v>0</v>
      </c>
      <c r="E660" s="2">
        <f t="shared" si="92"/>
        <v>5.3999999999998494E-3</v>
      </c>
      <c r="F660" s="2">
        <f t="shared" si="93"/>
        <v>3.9465914975454807E-3</v>
      </c>
      <c r="G660" s="2">
        <f t="shared" si="93"/>
        <v>2.6356354504566237E-3</v>
      </c>
      <c r="H660" s="2">
        <f t="shared" si="94"/>
        <v>1.4973965754109635</v>
      </c>
      <c r="I660" s="2">
        <f t="shared" si="95"/>
        <v>59.958301783310354</v>
      </c>
    </row>
    <row r="661" spans="1:9" ht="13.5" x14ac:dyDescent="0.25">
      <c r="A661" s="3">
        <f>TITRES_STAT!B664</f>
        <v>42965</v>
      </c>
      <c r="B661" s="6">
        <f>TITRES_STAT!D664</f>
        <v>1.0638000000000001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3.6646921048636605E-3</v>
      </c>
      <c r="G661" s="2">
        <f t="shared" si="93"/>
        <v>2.4473757754240079E-3</v>
      </c>
      <c r="H661" s="2">
        <f t="shared" si="94"/>
        <v>1.4973965754109635</v>
      </c>
      <c r="I661" s="2">
        <f t="shared" si="95"/>
        <v>59.958301783310354</v>
      </c>
    </row>
    <row r="662" spans="1:9" ht="13.5" x14ac:dyDescent="0.25">
      <c r="A662" s="3">
        <f>TITRES_STAT!B665</f>
        <v>42968</v>
      </c>
      <c r="B662" s="6">
        <f>TITRES_STAT!D665</f>
        <v>1.0691999999999999</v>
      </c>
      <c r="C662" s="2">
        <f t="shared" si="90"/>
        <v>5.3999999999998494E-3</v>
      </c>
      <c r="D662" s="2">
        <f t="shared" si="91"/>
        <v>5.3999999999998494E-3</v>
      </c>
      <c r="E662" s="2">
        <f t="shared" si="92"/>
        <v>0</v>
      </c>
      <c r="F662" s="2">
        <f t="shared" si="93"/>
        <v>3.7886426688019596E-3</v>
      </c>
      <c r="G662" s="2">
        <f t="shared" si="93"/>
        <v>2.2725632200365784E-3</v>
      </c>
      <c r="H662" s="2">
        <f t="shared" si="94"/>
        <v>1.6671231125270869</v>
      </c>
      <c r="I662" s="2">
        <f t="shared" si="95"/>
        <v>62.506417671417324</v>
      </c>
    </row>
    <row r="663" spans="1:9" ht="13.5" x14ac:dyDescent="0.25">
      <c r="A663" s="3">
        <f>TITRES_STAT!B666</f>
        <v>42969</v>
      </c>
      <c r="B663" s="6">
        <f>TITRES_STAT!D666</f>
        <v>1.0691999999999999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3.5180253353161053E-3</v>
      </c>
      <c r="G663" s="2">
        <f t="shared" si="93"/>
        <v>2.1102372757482511E-3</v>
      </c>
      <c r="H663" s="2">
        <f t="shared" si="94"/>
        <v>1.6671231125270871</v>
      </c>
      <c r="I663" s="2">
        <f t="shared" si="95"/>
        <v>62.506417671417331</v>
      </c>
    </row>
    <row r="664" spans="1:9" ht="13.5" x14ac:dyDescent="0.25">
      <c r="A664" s="3">
        <f>TITRES_STAT!B667</f>
        <v>42970</v>
      </c>
      <c r="B664" s="6">
        <f>TITRES_STAT!D667</f>
        <v>1.0691999999999999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3.2667378113649553E-3</v>
      </c>
      <c r="G664" s="2">
        <f t="shared" si="93"/>
        <v>1.959506041766233E-3</v>
      </c>
      <c r="H664" s="2">
        <f t="shared" si="94"/>
        <v>1.6671231125270873</v>
      </c>
      <c r="I664" s="2">
        <f t="shared" si="95"/>
        <v>62.506417671417331</v>
      </c>
    </row>
    <row r="665" spans="1:9" ht="13.5" x14ac:dyDescent="0.25">
      <c r="A665" s="3">
        <f>TITRES_STAT!B668</f>
        <v>42971</v>
      </c>
      <c r="B665" s="6">
        <f>TITRES_STAT!D668</f>
        <v>1.0691999999999999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3.0333993962674585E-3</v>
      </c>
      <c r="G665" s="2">
        <f t="shared" si="93"/>
        <v>1.8195413244972165E-3</v>
      </c>
      <c r="H665" s="2">
        <f t="shared" si="94"/>
        <v>1.6671231125270873</v>
      </c>
      <c r="I665" s="2">
        <f t="shared" si="95"/>
        <v>62.506417671417331</v>
      </c>
    </row>
    <row r="666" spans="1:9" ht="13.5" x14ac:dyDescent="0.25">
      <c r="A666" s="3">
        <f>TITRES_STAT!B669</f>
        <v>42972</v>
      </c>
      <c r="B666" s="6">
        <f>TITRES_STAT!D669</f>
        <v>1.0691999999999999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2.8167280108197831E-3</v>
      </c>
      <c r="G666" s="2">
        <f t="shared" si="93"/>
        <v>1.6895740870331295E-3</v>
      </c>
      <c r="H666" s="2">
        <f t="shared" si="94"/>
        <v>1.6671231125270876</v>
      </c>
      <c r="I666" s="2">
        <f t="shared" si="95"/>
        <v>62.506417671417331</v>
      </c>
    </row>
    <row r="667" spans="1:9" ht="13.5" x14ac:dyDescent="0.25">
      <c r="A667" s="3">
        <f>TITRES_STAT!B670</f>
        <v>42975</v>
      </c>
      <c r="B667" s="6">
        <f>TITRES_STAT!D670</f>
        <v>1.0691999999999999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2.6155331529040845E-3</v>
      </c>
      <c r="G667" s="2">
        <f t="shared" si="93"/>
        <v>1.5688902236736201E-3</v>
      </c>
      <c r="H667" s="2">
        <f t="shared" si="94"/>
        <v>1.6671231125270878</v>
      </c>
      <c r="I667" s="2">
        <f t="shared" si="95"/>
        <v>62.506417671417339</v>
      </c>
    </row>
    <row r="668" spans="1:9" ht="13.5" x14ac:dyDescent="0.25">
      <c r="A668" s="3">
        <f>TITRES_STAT!B671</f>
        <v>42976</v>
      </c>
      <c r="B668" s="6">
        <f>TITRES_STAT!D671</f>
        <v>1.0638000000000001</v>
      </c>
      <c r="C668" s="2">
        <f t="shared" si="90"/>
        <v>-5.3999999999998494E-3</v>
      </c>
      <c r="D668" s="2">
        <f t="shared" si="91"/>
        <v>0</v>
      </c>
      <c r="E668" s="2">
        <f t="shared" si="92"/>
        <v>5.3999999999998494E-3</v>
      </c>
      <c r="F668" s="2">
        <f t="shared" si="93"/>
        <v>2.4287093562680787E-3</v>
      </c>
      <c r="G668" s="2">
        <f t="shared" si="93"/>
        <v>1.8425409219826364E-3</v>
      </c>
      <c r="H668" s="2">
        <f t="shared" si="94"/>
        <v>1.3181304834492931</v>
      </c>
      <c r="I668" s="2">
        <f t="shared" si="95"/>
        <v>56.861789828498495</v>
      </c>
    </row>
    <row r="669" spans="1:9" ht="13.5" x14ac:dyDescent="0.25">
      <c r="A669" s="3">
        <f>TITRES_STAT!B672</f>
        <v>42977</v>
      </c>
      <c r="B669" s="6">
        <f>TITRES_STAT!D672</f>
        <v>1.0691999999999999</v>
      </c>
      <c r="C669" s="2">
        <f t="shared" si="90"/>
        <v>5.3999999999998494E-3</v>
      </c>
      <c r="D669" s="2">
        <f t="shared" si="91"/>
        <v>5.3999999999998494E-3</v>
      </c>
      <c r="E669" s="2">
        <f t="shared" si="92"/>
        <v>0</v>
      </c>
      <c r="F669" s="2">
        <f t="shared" ref="F669:G684" si="96">((F668*13)+D669)/14</f>
        <v>2.6409444022489196E-3</v>
      </c>
      <c r="G669" s="2">
        <f t="shared" si="96"/>
        <v>1.7109308561267338E-3</v>
      </c>
      <c r="H669" s="2">
        <f t="shared" si="94"/>
        <v>1.5435716719888866</v>
      </c>
      <c r="I669" s="2">
        <f t="shared" si="95"/>
        <v>60.685204548685931</v>
      </c>
    </row>
    <row r="670" spans="1:9" ht="13.5" x14ac:dyDescent="0.25">
      <c r="A670" s="3">
        <f>TITRES_STAT!B673</f>
        <v>42978</v>
      </c>
      <c r="B670" s="6">
        <f>TITRES_STAT!D673</f>
        <v>1.0691999999999999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2.4523055163739971E-3</v>
      </c>
      <c r="G670" s="2">
        <f t="shared" si="96"/>
        <v>1.5887215092605384E-3</v>
      </c>
      <c r="H670" s="2">
        <f t="shared" si="94"/>
        <v>1.5435716719888868</v>
      </c>
      <c r="I670" s="2">
        <f t="shared" si="95"/>
        <v>60.685204548685931</v>
      </c>
    </row>
    <row r="671" spans="1:9" ht="13.5" x14ac:dyDescent="0.25">
      <c r="A671" s="3">
        <f>TITRES_STAT!B674</f>
        <v>42982</v>
      </c>
      <c r="B671" s="6">
        <f>TITRES_STAT!D674</f>
        <v>1.0583</v>
      </c>
      <c r="C671" s="2">
        <f t="shared" si="90"/>
        <v>-1.089999999999991E-2</v>
      </c>
      <c r="D671" s="2">
        <f t="shared" si="91"/>
        <v>0</v>
      </c>
      <c r="E671" s="2">
        <f t="shared" si="92"/>
        <v>1.089999999999991E-2</v>
      </c>
      <c r="F671" s="2">
        <f t="shared" si="96"/>
        <v>2.2771408366329972E-3</v>
      </c>
      <c r="G671" s="2">
        <f t="shared" si="96"/>
        <v>2.2538128300276365E-3</v>
      </c>
      <c r="H671" s="2">
        <f t="shared" si="94"/>
        <v>1.010350463132768</v>
      </c>
      <c r="I671" s="2">
        <f t="shared" si="95"/>
        <v>50.25742932196605</v>
      </c>
    </row>
    <row r="672" spans="1:9" ht="13.5" x14ac:dyDescent="0.25">
      <c r="A672" s="3">
        <f>TITRES_STAT!B675</f>
        <v>42983</v>
      </c>
      <c r="B672" s="6">
        <f>TITRES_STAT!D675</f>
        <v>1.0638000000000001</v>
      </c>
      <c r="C672" s="2">
        <f t="shared" si="90"/>
        <v>5.5000000000000604E-3</v>
      </c>
      <c r="D672" s="2">
        <f t="shared" si="91"/>
        <v>5.5000000000000604E-3</v>
      </c>
      <c r="E672" s="2">
        <f t="shared" si="92"/>
        <v>0</v>
      </c>
      <c r="F672" s="2">
        <f t="shared" si="96"/>
        <v>2.5073450625877872E-3</v>
      </c>
      <c r="G672" s="2">
        <f t="shared" si="96"/>
        <v>2.0928261993113768E-3</v>
      </c>
      <c r="H672" s="2">
        <f t="shared" si="94"/>
        <v>1.1980665491538685</v>
      </c>
      <c r="I672" s="2">
        <f t="shared" si="95"/>
        <v>54.505472075677439</v>
      </c>
    </row>
    <row r="673" spans="1:9" ht="13.5" x14ac:dyDescent="0.25">
      <c r="A673" s="3">
        <f>TITRES_STAT!B676</f>
        <v>42984</v>
      </c>
      <c r="B673" s="6">
        <f>TITRES_STAT!D676</f>
        <v>1.0638000000000001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2.3282489866886594E-3</v>
      </c>
      <c r="G673" s="2">
        <f t="shared" si="96"/>
        <v>1.9433386136462785E-3</v>
      </c>
      <c r="H673" s="2">
        <f t="shared" si="94"/>
        <v>1.1980665491538682</v>
      </c>
      <c r="I673" s="2">
        <f t="shared" si="95"/>
        <v>54.505472075677432</v>
      </c>
    </row>
    <row r="674" spans="1:9" ht="13.5" x14ac:dyDescent="0.25">
      <c r="A674" s="3">
        <f>TITRES_STAT!B677</f>
        <v>42985</v>
      </c>
      <c r="B674" s="6">
        <f>TITRES_STAT!D677</f>
        <v>1.0638000000000001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2.1619454876394694E-3</v>
      </c>
      <c r="G674" s="2">
        <f t="shared" si="96"/>
        <v>1.8045287126715443E-3</v>
      </c>
      <c r="H674" s="2">
        <f t="shared" si="94"/>
        <v>1.1980665491538682</v>
      </c>
      <c r="I674" s="2">
        <f t="shared" si="95"/>
        <v>54.505472075677432</v>
      </c>
    </row>
    <row r="675" spans="1:9" ht="13.5" x14ac:dyDescent="0.25">
      <c r="A675" s="3">
        <f>TITRES_STAT!B678</f>
        <v>42986</v>
      </c>
      <c r="B675" s="6">
        <f>TITRES_STAT!D678</f>
        <v>1.0801000000000001</v>
      </c>
      <c r="C675" s="2">
        <f t="shared" si="90"/>
        <v>1.6299999999999981E-2</v>
      </c>
      <c r="D675" s="2">
        <f t="shared" si="91"/>
        <v>1.6299999999999981E-2</v>
      </c>
      <c r="E675" s="2">
        <f t="shared" si="92"/>
        <v>0</v>
      </c>
      <c r="F675" s="2">
        <f t="shared" si="96"/>
        <v>3.171806524236649E-3</v>
      </c>
      <c r="G675" s="2">
        <f t="shared" si="96"/>
        <v>1.6756338046235769E-3</v>
      </c>
      <c r="H675" s="2">
        <f t="shared" si="94"/>
        <v>1.8928995795409964</v>
      </c>
      <c r="I675" s="2">
        <f t="shared" si="95"/>
        <v>65.432605850816799</v>
      </c>
    </row>
    <row r="676" spans="1:9" ht="13.5" x14ac:dyDescent="0.25">
      <c r="A676" s="3">
        <f>TITRES_STAT!B679</f>
        <v>42989</v>
      </c>
      <c r="B676" s="6">
        <f>TITRES_STAT!D679</f>
        <v>1.091</v>
      </c>
      <c r="C676" s="2">
        <f t="shared" si="90"/>
        <v>1.089999999999991E-2</v>
      </c>
      <c r="D676" s="2">
        <f t="shared" si="91"/>
        <v>1.089999999999991E-2</v>
      </c>
      <c r="E676" s="2">
        <f t="shared" si="92"/>
        <v>0</v>
      </c>
      <c r="F676" s="2">
        <f t="shared" si="96"/>
        <v>3.723820343934025E-3</v>
      </c>
      <c r="G676" s="2">
        <f t="shared" si="96"/>
        <v>1.5559456757218929E-3</v>
      </c>
      <c r="H676" s="2">
        <f t="shared" si="94"/>
        <v>2.3932842913724031</v>
      </c>
      <c r="I676" s="2">
        <f t="shared" si="95"/>
        <v>70.53002595324682</v>
      </c>
    </row>
    <row r="677" spans="1:9" ht="13.5" x14ac:dyDescent="0.25">
      <c r="A677" s="3">
        <f>TITRES_STAT!B680</f>
        <v>42990</v>
      </c>
      <c r="B677" s="6">
        <f>TITRES_STAT!D680</f>
        <v>1.091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3.4578331765101659E-3</v>
      </c>
      <c r="G677" s="2">
        <f t="shared" si="96"/>
        <v>1.4448066988846148E-3</v>
      </c>
      <c r="H677" s="2">
        <f t="shared" si="94"/>
        <v>2.3932842913724031</v>
      </c>
      <c r="I677" s="2">
        <f t="shared" si="95"/>
        <v>70.53002595324682</v>
      </c>
    </row>
    <row r="678" spans="1:9" ht="13.5" x14ac:dyDescent="0.25">
      <c r="A678" s="3">
        <f>TITRES_STAT!B681</f>
        <v>42991</v>
      </c>
      <c r="B678" s="6">
        <f>TITRES_STAT!D681</f>
        <v>1.0855999999999999</v>
      </c>
      <c r="C678" s="2">
        <f t="shared" si="90"/>
        <v>-5.4000000000000714E-3</v>
      </c>
      <c r="D678" s="2">
        <f t="shared" si="91"/>
        <v>0</v>
      </c>
      <c r="E678" s="2">
        <f t="shared" si="92"/>
        <v>5.4000000000000714E-3</v>
      </c>
      <c r="F678" s="2">
        <f t="shared" si="96"/>
        <v>3.2108450924737257E-3</v>
      </c>
      <c r="G678" s="2">
        <f t="shared" si="96"/>
        <v>1.7273205061071474E-3</v>
      </c>
      <c r="H678" s="2">
        <f t="shared" si="94"/>
        <v>1.8588588979991845</v>
      </c>
      <c r="I678" s="2">
        <f t="shared" si="95"/>
        <v>65.021008882254904</v>
      </c>
    </row>
    <row r="679" spans="1:9" ht="13.5" x14ac:dyDescent="0.25">
      <c r="A679" s="3">
        <f>TITRES_STAT!B682</f>
        <v>42992</v>
      </c>
      <c r="B679" s="6">
        <f>TITRES_STAT!D682</f>
        <v>1.0855999999999999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2.9814990144398884E-3</v>
      </c>
      <c r="G679" s="2">
        <f t="shared" si="96"/>
        <v>1.6039404699566366E-3</v>
      </c>
      <c r="H679" s="2">
        <f t="shared" si="94"/>
        <v>1.8588588979991849</v>
      </c>
      <c r="I679" s="2">
        <f t="shared" si="95"/>
        <v>65.021008882254904</v>
      </c>
    </row>
    <row r="680" spans="1:9" ht="13.5" x14ac:dyDescent="0.25">
      <c r="A680" s="3">
        <f>TITRES_STAT!B683</f>
        <v>42993</v>
      </c>
      <c r="B680" s="6">
        <f>TITRES_STAT!D683</f>
        <v>1.091</v>
      </c>
      <c r="C680" s="2">
        <f t="shared" si="90"/>
        <v>5.4000000000000714E-3</v>
      </c>
      <c r="D680" s="2">
        <f t="shared" si="91"/>
        <v>5.4000000000000714E-3</v>
      </c>
      <c r="E680" s="2">
        <f t="shared" si="92"/>
        <v>0</v>
      </c>
      <c r="F680" s="2">
        <f t="shared" si="96"/>
        <v>3.1542490848370445E-3</v>
      </c>
      <c r="G680" s="2">
        <f t="shared" si="96"/>
        <v>1.4893732935311627E-3</v>
      </c>
      <c r="H680" s="2">
        <f t="shared" si="94"/>
        <v>2.1178364742653732</v>
      </c>
      <c r="I680" s="2">
        <f t="shared" si="95"/>
        <v>67.926476957531236</v>
      </c>
    </row>
    <row r="681" spans="1:9" ht="13.5" x14ac:dyDescent="0.25">
      <c r="A681" s="3">
        <f>TITRES_STAT!B684</f>
        <v>42996</v>
      </c>
      <c r="B681" s="6">
        <f>TITRES_STAT!D684</f>
        <v>1.091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2.9289455787772554E-3</v>
      </c>
      <c r="G681" s="2">
        <f t="shared" si="96"/>
        <v>1.3829894868503654E-3</v>
      </c>
      <c r="H681" s="2">
        <f t="shared" si="94"/>
        <v>2.1178364742653732</v>
      </c>
      <c r="I681" s="2">
        <f t="shared" si="95"/>
        <v>67.926476957531236</v>
      </c>
    </row>
    <row r="682" spans="1:9" ht="13.5" x14ac:dyDescent="0.25">
      <c r="A682" s="3">
        <f>TITRES_STAT!B685</f>
        <v>42997</v>
      </c>
      <c r="B682" s="6">
        <f>TITRES_STAT!D685</f>
        <v>1.091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2.7197351802931658E-3</v>
      </c>
      <c r="G682" s="2">
        <f t="shared" si="96"/>
        <v>1.2842045235039107E-3</v>
      </c>
      <c r="H682" s="2">
        <f t="shared" si="94"/>
        <v>2.1178364742653732</v>
      </c>
      <c r="I682" s="2">
        <f t="shared" si="95"/>
        <v>67.926476957531236</v>
      </c>
    </row>
    <row r="683" spans="1:9" ht="13.5" x14ac:dyDescent="0.25">
      <c r="A683" s="3">
        <f>TITRES_STAT!B686</f>
        <v>42998</v>
      </c>
      <c r="B683" s="6">
        <f>TITRES_STAT!D686</f>
        <v>1.091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2.5254683817007967E-3</v>
      </c>
      <c r="G683" s="2">
        <f t="shared" si="96"/>
        <v>1.1924756289679172E-3</v>
      </c>
      <c r="H683" s="2">
        <f t="shared" si="94"/>
        <v>2.1178364742653728</v>
      </c>
      <c r="I683" s="2">
        <f t="shared" si="95"/>
        <v>67.926476957531236</v>
      </c>
    </row>
    <row r="684" spans="1:9" ht="13.5" x14ac:dyDescent="0.25">
      <c r="A684" s="3">
        <f>TITRES_STAT!B687</f>
        <v>43000</v>
      </c>
      <c r="B684" s="6">
        <f>TITRES_STAT!D687</f>
        <v>1.091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2.3450777830078826E-3</v>
      </c>
      <c r="G684" s="2">
        <f t="shared" si="96"/>
        <v>1.1072987983273515E-3</v>
      </c>
      <c r="H684" s="2">
        <f t="shared" si="94"/>
        <v>2.1178364742653732</v>
      </c>
      <c r="I684" s="2">
        <f t="shared" si="95"/>
        <v>67.926476957531236</v>
      </c>
    </row>
    <row r="685" spans="1:9" ht="13.5" x14ac:dyDescent="0.25">
      <c r="A685" s="3">
        <f>TITRES_STAT!B688</f>
        <v>43003</v>
      </c>
      <c r="B685" s="6">
        <f>TITRES_STAT!D688</f>
        <v>1.0638000000000001</v>
      </c>
      <c r="C685" s="2">
        <f t="shared" si="90"/>
        <v>-2.7199999999999891E-2</v>
      </c>
      <c r="D685" s="2">
        <f t="shared" si="91"/>
        <v>0</v>
      </c>
      <c r="E685" s="2">
        <f t="shared" si="92"/>
        <v>2.7199999999999891E-2</v>
      </c>
      <c r="F685" s="2">
        <f t="shared" ref="F685:G700" si="97">((F684*13)+D685)/14</f>
        <v>2.1775722270787482E-3</v>
      </c>
      <c r="G685" s="2">
        <f t="shared" si="97"/>
        <v>2.9710631698753901E-3</v>
      </c>
      <c r="H685" s="2">
        <f t="shared" si="94"/>
        <v>0.73292693644412754</v>
      </c>
      <c r="I685" s="2">
        <f t="shared" si="95"/>
        <v>42.294162611844101</v>
      </c>
    </row>
    <row r="686" spans="1:9" ht="13.5" x14ac:dyDescent="0.25">
      <c r="A686" s="3">
        <f>TITRES_STAT!B689</f>
        <v>43004</v>
      </c>
      <c r="B686" s="6">
        <f>TITRES_STAT!D689</f>
        <v>1.0801000000000001</v>
      </c>
      <c r="C686" s="2">
        <f t="shared" si="90"/>
        <v>1.6299999999999981E-2</v>
      </c>
      <c r="D686" s="2">
        <f t="shared" si="91"/>
        <v>1.6299999999999981E-2</v>
      </c>
      <c r="E686" s="2">
        <f t="shared" si="92"/>
        <v>0</v>
      </c>
      <c r="F686" s="2">
        <f t="shared" si="97"/>
        <v>3.1863170680016934E-3</v>
      </c>
      <c r="G686" s="2">
        <f t="shared" si="97"/>
        <v>2.7588443720271481E-3</v>
      </c>
      <c r="H686" s="2">
        <f t="shared" si="94"/>
        <v>1.1549462884926873</v>
      </c>
      <c r="I686" s="2">
        <f t="shared" si="95"/>
        <v>53.595131101876952</v>
      </c>
    </row>
    <row r="687" spans="1:9" ht="13.5" x14ac:dyDescent="0.25">
      <c r="A687" s="3">
        <f>TITRES_STAT!B690</f>
        <v>43005</v>
      </c>
      <c r="B687" s="6">
        <f>TITRES_STAT!D690</f>
        <v>1.0855999999999999</v>
      </c>
      <c r="C687" s="2">
        <f t="shared" si="90"/>
        <v>5.4999999999998384E-3</v>
      </c>
      <c r="D687" s="2">
        <f t="shared" si="91"/>
        <v>5.4999999999998384E-3</v>
      </c>
      <c r="E687" s="2">
        <f t="shared" si="92"/>
        <v>0</v>
      </c>
      <c r="F687" s="2">
        <f t="shared" si="97"/>
        <v>3.3515801345729893E-3</v>
      </c>
      <c r="G687" s="2">
        <f t="shared" si="97"/>
        <v>2.5617840597394947E-3</v>
      </c>
      <c r="H687" s="2">
        <f t="shared" si="94"/>
        <v>1.3082992385056094</v>
      </c>
      <c r="I687" s="2">
        <f t="shared" si="95"/>
        <v>56.678060481993704</v>
      </c>
    </row>
    <row r="688" spans="1:9" ht="13.5" x14ac:dyDescent="0.25">
      <c r="A688" s="3">
        <f>TITRES_STAT!B691</f>
        <v>43006</v>
      </c>
      <c r="B688" s="6">
        <f>TITRES_STAT!D691</f>
        <v>1.091</v>
      </c>
      <c r="C688" s="2">
        <f t="shared" si="90"/>
        <v>5.4000000000000714E-3</v>
      </c>
      <c r="D688" s="2">
        <f t="shared" si="91"/>
        <v>5.4000000000000714E-3</v>
      </c>
      <c r="E688" s="2">
        <f t="shared" si="92"/>
        <v>0</v>
      </c>
      <c r="F688" s="2">
        <f t="shared" si="97"/>
        <v>3.4978958392463525E-3</v>
      </c>
      <c r="G688" s="2">
        <f t="shared" si="97"/>
        <v>2.3787994840438163E-3</v>
      </c>
      <c r="H688" s="2">
        <f t="shared" si="94"/>
        <v>1.4704458541836152</v>
      </c>
      <c r="I688" s="2">
        <f t="shared" si="95"/>
        <v>59.521476728318724</v>
      </c>
    </row>
    <row r="689" spans="1:9" ht="13.5" x14ac:dyDescent="0.25">
      <c r="A689" s="3">
        <f>TITRES_STAT!B692</f>
        <v>43007</v>
      </c>
      <c r="B689" s="6">
        <f>TITRES_STAT!D692</f>
        <v>1.0855999999999999</v>
      </c>
      <c r="C689" s="2">
        <f t="shared" si="90"/>
        <v>-5.4000000000000714E-3</v>
      </c>
      <c r="D689" s="2">
        <f t="shared" si="91"/>
        <v>0</v>
      </c>
      <c r="E689" s="2">
        <f t="shared" si="92"/>
        <v>5.4000000000000714E-3</v>
      </c>
      <c r="F689" s="2">
        <f t="shared" si="97"/>
        <v>3.2480461364430419E-3</v>
      </c>
      <c r="G689" s="2">
        <f t="shared" si="97"/>
        <v>2.5945995208978348E-3</v>
      </c>
      <c r="H689" s="2">
        <f t="shared" si="94"/>
        <v>1.2518487382280439</v>
      </c>
      <c r="I689" s="2">
        <f t="shared" si="95"/>
        <v>55.59204386050861</v>
      </c>
    </row>
    <row r="690" spans="1:9" ht="13.5" x14ac:dyDescent="0.25">
      <c r="A690" s="3">
        <f>TITRES_STAT!B693</f>
        <v>43010</v>
      </c>
      <c r="B690" s="6">
        <f>TITRES_STAT!D693</f>
        <v>1.0691999999999999</v>
      </c>
      <c r="C690" s="2">
        <f t="shared" si="90"/>
        <v>-1.639999999999997E-2</v>
      </c>
      <c r="D690" s="2">
        <f t="shared" si="91"/>
        <v>0</v>
      </c>
      <c r="E690" s="2">
        <f t="shared" si="92"/>
        <v>1.639999999999997E-2</v>
      </c>
      <c r="F690" s="2">
        <f t="shared" si="97"/>
        <v>3.0160428409828246E-3</v>
      </c>
      <c r="G690" s="2">
        <f t="shared" si="97"/>
        <v>3.5806995551194158E-3</v>
      </c>
      <c r="H690" s="2">
        <f t="shared" si="94"/>
        <v>0.84230547538419209</v>
      </c>
      <c r="I690" s="2">
        <f t="shared" si="95"/>
        <v>45.720185204819998</v>
      </c>
    </row>
    <row r="691" spans="1:9" ht="13.5" x14ac:dyDescent="0.25">
      <c r="A691" s="3">
        <f>TITRES_STAT!B694</f>
        <v>43011</v>
      </c>
      <c r="B691" s="6">
        <f>TITRES_STAT!D694</f>
        <v>1.0801000000000001</v>
      </c>
      <c r="C691" s="2">
        <f t="shared" si="90"/>
        <v>1.0900000000000132E-2</v>
      </c>
      <c r="D691" s="2">
        <f t="shared" si="91"/>
        <v>1.0900000000000132E-2</v>
      </c>
      <c r="E691" s="2">
        <f t="shared" si="92"/>
        <v>0</v>
      </c>
      <c r="F691" s="2">
        <f t="shared" si="97"/>
        <v>3.5791826380554897E-3</v>
      </c>
      <c r="G691" s="2">
        <f t="shared" si="97"/>
        <v>3.324935301182315E-3</v>
      </c>
      <c r="H691" s="2">
        <f t="shared" si="94"/>
        <v>1.0764668523874035</v>
      </c>
      <c r="I691" s="2">
        <f t="shared" si="95"/>
        <v>51.841273129390096</v>
      </c>
    </row>
    <row r="692" spans="1:9" ht="13.5" x14ac:dyDescent="0.25">
      <c r="A692" s="3">
        <f>TITRES_STAT!B695</f>
        <v>43012</v>
      </c>
      <c r="B692" s="6">
        <f>TITRES_STAT!D695</f>
        <v>1.091</v>
      </c>
      <c r="C692" s="2">
        <f t="shared" si="90"/>
        <v>1.089999999999991E-2</v>
      </c>
      <c r="D692" s="2">
        <f t="shared" si="91"/>
        <v>1.089999999999991E-2</v>
      </c>
      <c r="E692" s="2">
        <f t="shared" si="92"/>
        <v>0</v>
      </c>
      <c r="F692" s="2">
        <f t="shared" si="97"/>
        <v>4.102098163908662E-3</v>
      </c>
      <c r="G692" s="2">
        <f t="shared" si="97"/>
        <v>3.0874399225264354E-3</v>
      </c>
      <c r="H692" s="2">
        <f t="shared" si="94"/>
        <v>1.328640643006241</v>
      </c>
      <c r="I692" s="2">
        <f t="shared" si="95"/>
        <v>57.056491176370841</v>
      </c>
    </row>
    <row r="693" spans="1:9" ht="13.5" x14ac:dyDescent="0.25">
      <c r="A693" s="3">
        <f>TITRES_STAT!B696</f>
        <v>43013</v>
      </c>
      <c r="B693" s="6">
        <f>TITRES_STAT!D696</f>
        <v>1.091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3.8090911522009004E-3</v>
      </c>
      <c r="G693" s="2">
        <f t="shared" si="97"/>
        <v>2.8669084994888332E-3</v>
      </c>
      <c r="H693" s="2">
        <f t="shared" si="94"/>
        <v>1.328640643006241</v>
      </c>
      <c r="I693" s="2">
        <f t="shared" si="95"/>
        <v>57.056491176370841</v>
      </c>
    </row>
    <row r="694" spans="1:9" ht="13.5" x14ac:dyDescent="0.25">
      <c r="A694" s="3">
        <f>TITRES_STAT!B697</f>
        <v>43014</v>
      </c>
      <c r="B694" s="6">
        <f>TITRES_STAT!D697</f>
        <v>1.091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3.5370132127579791E-3</v>
      </c>
      <c r="G694" s="2">
        <f t="shared" si="97"/>
        <v>2.6621293209539163E-3</v>
      </c>
      <c r="H694" s="2">
        <f t="shared" si="94"/>
        <v>1.328640643006241</v>
      </c>
      <c r="I694" s="2">
        <f t="shared" si="95"/>
        <v>57.056491176370841</v>
      </c>
    </row>
    <row r="695" spans="1:9" ht="13.5" x14ac:dyDescent="0.25">
      <c r="A695" s="3">
        <f>TITRES_STAT!B698</f>
        <v>43017</v>
      </c>
      <c r="B695" s="6">
        <f>TITRES_STAT!D698</f>
        <v>1.1129</v>
      </c>
      <c r="C695" s="2">
        <f t="shared" si="90"/>
        <v>2.1900000000000031E-2</v>
      </c>
      <c r="D695" s="2">
        <f t="shared" si="91"/>
        <v>2.1900000000000031E-2</v>
      </c>
      <c r="E695" s="2">
        <f t="shared" si="92"/>
        <v>0</v>
      </c>
      <c r="F695" s="2">
        <f t="shared" si="97"/>
        <v>4.8486551261324113E-3</v>
      </c>
      <c r="G695" s="2">
        <f t="shared" si="97"/>
        <v>2.4719772266000653E-3</v>
      </c>
      <c r="H695" s="2">
        <f t="shared" si="94"/>
        <v>1.961448137125926</v>
      </c>
      <c r="I695" s="2">
        <f t="shared" si="95"/>
        <v>66.232736360850268</v>
      </c>
    </row>
    <row r="696" spans="1:9" ht="13.5" x14ac:dyDescent="0.25">
      <c r="A696" s="3">
        <f>TITRES_STAT!B699</f>
        <v>43018</v>
      </c>
      <c r="B696" s="6">
        <f>TITRES_STAT!D699</f>
        <v>1.1183000000000001</v>
      </c>
      <c r="C696" s="2">
        <f t="shared" si="90"/>
        <v>5.4000000000000714E-3</v>
      </c>
      <c r="D696" s="2">
        <f t="shared" si="91"/>
        <v>5.4000000000000714E-3</v>
      </c>
      <c r="E696" s="2">
        <f t="shared" si="92"/>
        <v>0</v>
      </c>
      <c r="F696" s="2">
        <f t="shared" si="97"/>
        <v>4.8880369028372435E-3</v>
      </c>
      <c r="G696" s="2">
        <f t="shared" si="97"/>
        <v>2.2954074247000605E-3</v>
      </c>
      <c r="H696" s="2">
        <f t="shared" si="94"/>
        <v>2.1294855328247273</v>
      </c>
      <c r="I696" s="2">
        <f t="shared" si="95"/>
        <v>68.045866021390964</v>
      </c>
    </row>
    <row r="697" spans="1:9" ht="13.5" x14ac:dyDescent="0.25">
      <c r="A697" s="3">
        <f>TITRES_STAT!B700</f>
        <v>43019</v>
      </c>
      <c r="B697" s="6">
        <f>TITRES_STAT!D700</f>
        <v>1.1237999999999999</v>
      </c>
      <c r="C697" s="2">
        <f t="shared" si="90"/>
        <v>5.4999999999998384E-3</v>
      </c>
      <c r="D697" s="2">
        <f t="shared" si="91"/>
        <v>5.4999999999998384E-3</v>
      </c>
      <c r="E697" s="2">
        <f t="shared" si="92"/>
        <v>0</v>
      </c>
      <c r="F697" s="2">
        <f t="shared" si="97"/>
        <v>4.9317485526345715E-3</v>
      </c>
      <c r="G697" s="2">
        <f t="shared" si="97"/>
        <v>2.131449751507199E-3</v>
      </c>
      <c r="H697" s="2">
        <f t="shared" si="94"/>
        <v>2.3138000551724076</v>
      </c>
      <c r="I697" s="2">
        <f t="shared" si="95"/>
        <v>69.823164241936354</v>
      </c>
    </row>
    <row r="698" spans="1:9" ht="13.5" x14ac:dyDescent="0.25">
      <c r="A698" s="3">
        <f>TITRES_STAT!B701</f>
        <v>43020</v>
      </c>
      <c r="B698" s="6">
        <f>TITRES_STAT!D701</f>
        <v>1.1237999999999999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4.5794807988749587E-3</v>
      </c>
      <c r="G698" s="2">
        <f t="shared" si="97"/>
        <v>1.9792033406852562E-3</v>
      </c>
      <c r="H698" s="2">
        <f t="shared" si="94"/>
        <v>2.3138000551724072</v>
      </c>
      <c r="I698" s="2">
        <f t="shared" si="95"/>
        <v>69.823164241936354</v>
      </c>
    </row>
    <row r="699" spans="1:9" ht="13.5" x14ac:dyDescent="0.25">
      <c r="A699" s="3">
        <f>TITRES_STAT!B702</f>
        <v>43021</v>
      </c>
      <c r="B699" s="6">
        <f>TITRES_STAT!D702</f>
        <v>1.1129</v>
      </c>
      <c r="C699" s="2">
        <f t="shared" si="90"/>
        <v>-1.089999999999991E-2</v>
      </c>
      <c r="D699" s="2">
        <f t="shared" si="91"/>
        <v>0</v>
      </c>
      <c r="E699" s="2">
        <f t="shared" si="92"/>
        <v>1.089999999999991E-2</v>
      </c>
      <c r="F699" s="2">
        <f t="shared" si="97"/>
        <v>4.2523750275267475E-3</v>
      </c>
      <c r="G699" s="2">
        <f t="shared" si="97"/>
        <v>2.6164031020648741E-3</v>
      </c>
      <c r="H699" s="2">
        <f t="shared" si="94"/>
        <v>1.6252751818596909</v>
      </c>
      <c r="I699" s="2">
        <f t="shared" si="95"/>
        <v>61.908755055094055</v>
      </c>
    </row>
    <row r="700" spans="1:9" ht="13.5" x14ac:dyDescent="0.25">
      <c r="A700" s="3">
        <f>TITRES_STAT!B703</f>
        <v>43024</v>
      </c>
      <c r="B700" s="6">
        <f>TITRES_STAT!D703</f>
        <v>1.1129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3.94863395413198E-3</v>
      </c>
      <c r="G700" s="2">
        <f t="shared" si="97"/>
        <v>2.4295171662030977E-3</v>
      </c>
      <c r="H700" s="2">
        <f t="shared" si="94"/>
        <v>1.6252751818596907</v>
      </c>
      <c r="I700" s="2">
        <f t="shared" si="95"/>
        <v>61.908755055094048</v>
      </c>
    </row>
    <row r="701" spans="1:9" ht="13.5" x14ac:dyDescent="0.25">
      <c r="A701" s="3">
        <f>TITRES_STAT!B704</f>
        <v>43025</v>
      </c>
      <c r="B701" s="6">
        <f>TITRES_STAT!D704</f>
        <v>1.1073999999999999</v>
      </c>
      <c r="C701" s="2">
        <f t="shared" si="90"/>
        <v>-5.5000000000000604E-3</v>
      </c>
      <c r="D701" s="2">
        <f t="shared" si="91"/>
        <v>0</v>
      </c>
      <c r="E701" s="2">
        <f t="shared" si="92"/>
        <v>5.5000000000000604E-3</v>
      </c>
      <c r="F701" s="2">
        <f t="shared" ref="F701:G716" si="98">((F700*13)+D701)/14</f>
        <v>3.6665886716939814E-3</v>
      </c>
      <c r="G701" s="2">
        <f t="shared" si="98"/>
        <v>2.6488373686171665E-3</v>
      </c>
      <c r="H701" s="2">
        <f t="shared" si="94"/>
        <v>1.3842256663753332</v>
      </c>
      <c r="I701" s="2">
        <f t="shared" si="95"/>
        <v>58.057661483014321</v>
      </c>
    </row>
    <row r="702" spans="1:9" ht="13.5" x14ac:dyDescent="0.25">
      <c r="A702" s="3">
        <f>TITRES_STAT!B705</f>
        <v>43026</v>
      </c>
      <c r="B702" s="6">
        <f>TITRES_STAT!D705</f>
        <v>1.1129</v>
      </c>
      <c r="C702" s="2">
        <f t="shared" si="90"/>
        <v>5.5000000000000604E-3</v>
      </c>
      <c r="D702" s="2">
        <f t="shared" si="91"/>
        <v>5.5000000000000604E-3</v>
      </c>
      <c r="E702" s="2">
        <f t="shared" si="92"/>
        <v>0</v>
      </c>
      <c r="F702" s="2">
        <f t="shared" si="98"/>
        <v>3.7975466237158443E-3</v>
      </c>
      <c r="G702" s="2">
        <f t="shared" si="98"/>
        <v>2.4596346994302264E-3</v>
      </c>
      <c r="H702" s="2">
        <f t="shared" si="94"/>
        <v>1.5439474099936648</v>
      </c>
      <c r="I702" s="2">
        <f t="shared" si="95"/>
        <v>60.691011297183607</v>
      </c>
    </row>
    <row r="703" spans="1:9" ht="13.5" x14ac:dyDescent="0.25">
      <c r="A703" s="3">
        <f>TITRES_STAT!B706</f>
        <v>43027</v>
      </c>
      <c r="B703" s="6">
        <f>TITRES_STAT!D706</f>
        <v>1.1073999999999999</v>
      </c>
      <c r="C703" s="2">
        <f t="shared" si="90"/>
        <v>-5.5000000000000604E-3</v>
      </c>
      <c r="D703" s="2">
        <f t="shared" si="91"/>
        <v>0</v>
      </c>
      <c r="E703" s="2">
        <f t="shared" si="92"/>
        <v>5.5000000000000604E-3</v>
      </c>
      <c r="F703" s="2">
        <f t="shared" si="98"/>
        <v>3.5262932934504269E-3</v>
      </c>
      <c r="G703" s="2">
        <f t="shared" si="98"/>
        <v>2.676803649470929E-3</v>
      </c>
      <c r="H703" s="2">
        <f t="shared" si="94"/>
        <v>1.3173522436535081</v>
      </c>
      <c r="I703" s="2">
        <f t="shared" si="95"/>
        <v>56.84730266023724</v>
      </c>
    </row>
    <row r="704" spans="1:9" ht="13.5" x14ac:dyDescent="0.25">
      <c r="A704" s="3">
        <f>TITRES_STAT!B707</f>
        <v>43028</v>
      </c>
      <c r="B704" s="6">
        <f>TITRES_STAT!D707</f>
        <v>1.1129</v>
      </c>
      <c r="C704" s="2">
        <f t="shared" si="90"/>
        <v>5.5000000000000604E-3</v>
      </c>
      <c r="D704" s="2">
        <f t="shared" si="91"/>
        <v>5.5000000000000604E-3</v>
      </c>
      <c r="E704" s="2">
        <f t="shared" si="92"/>
        <v>0</v>
      </c>
      <c r="F704" s="2">
        <f t="shared" si="98"/>
        <v>3.6672723439182581E-3</v>
      </c>
      <c r="G704" s="2">
        <f t="shared" si="98"/>
        <v>2.485603388794434E-3</v>
      </c>
      <c r="H704" s="2">
        <f t="shared" si="94"/>
        <v>1.4754052719959303</v>
      </c>
      <c r="I704" s="2">
        <f t="shared" si="95"/>
        <v>59.602574523334695</v>
      </c>
    </row>
    <row r="705" spans="1:9" ht="13.5" x14ac:dyDescent="0.25">
      <c r="A705" s="3">
        <f>TITRES_STAT!B708</f>
        <v>43031</v>
      </c>
      <c r="B705" s="6">
        <f>TITRES_STAT!D708</f>
        <v>1.1400999999999999</v>
      </c>
      <c r="C705" s="2">
        <f t="shared" si="90"/>
        <v>2.7199999999999891E-2</v>
      </c>
      <c r="D705" s="2">
        <f t="shared" si="91"/>
        <v>2.7199999999999891E-2</v>
      </c>
      <c r="E705" s="2">
        <f t="shared" si="92"/>
        <v>0</v>
      </c>
      <c r="F705" s="2">
        <f t="shared" si="98"/>
        <v>5.3481814622098039E-3</v>
      </c>
      <c r="G705" s="2">
        <f t="shared" si="98"/>
        <v>2.3080602895948314E-3</v>
      </c>
      <c r="H705" s="2">
        <f t="shared" si="94"/>
        <v>2.3171758061608738</v>
      </c>
      <c r="I705" s="2">
        <f t="shared" si="95"/>
        <v>69.853873944735298</v>
      </c>
    </row>
    <row r="706" spans="1:9" ht="13.5" x14ac:dyDescent="0.25">
      <c r="A706" s="3">
        <f>TITRES_STAT!B709</f>
        <v>43032</v>
      </c>
      <c r="B706" s="6">
        <f>TITRES_STAT!D709</f>
        <v>1.1400999999999999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4.9661685006233891E-3</v>
      </c>
      <c r="G706" s="2">
        <f t="shared" si="98"/>
        <v>2.1431988403380576E-3</v>
      </c>
      <c r="H706" s="2">
        <f t="shared" si="94"/>
        <v>2.3171758061608743</v>
      </c>
      <c r="I706" s="2">
        <f t="shared" si="95"/>
        <v>69.853873944735312</v>
      </c>
    </row>
    <row r="707" spans="1:9" ht="13.5" x14ac:dyDescent="0.25">
      <c r="A707" s="3">
        <f>TITRES_STAT!B710</f>
        <v>43033</v>
      </c>
      <c r="B707" s="6">
        <f>TITRES_STAT!D710</f>
        <v>1.1073999999999999</v>
      </c>
      <c r="C707" s="2">
        <f t="shared" ref="C707:C770" si="99">B707-B706</f>
        <v>-3.2699999999999951E-2</v>
      </c>
      <c r="D707" s="2">
        <f t="shared" ref="D707:D770" si="100">IF(C707&gt;0,C707,0)</f>
        <v>0</v>
      </c>
      <c r="E707" s="2">
        <f t="shared" ref="E707:E770" si="101">IF(C707&lt;0,-C707,0)</f>
        <v>3.2699999999999951E-2</v>
      </c>
      <c r="F707" s="2">
        <f t="shared" si="98"/>
        <v>4.6114421791502904E-3</v>
      </c>
      <c r="G707" s="2">
        <f t="shared" si="98"/>
        <v>4.3258274945996216E-3</v>
      </c>
      <c r="H707" s="2">
        <f t="shared" si="94"/>
        <v>1.0660254448211888</v>
      </c>
      <c r="I707" s="2">
        <f t="shared" si="95"/>
        <v>51.597885567834886</v>
      </c>
    </row>
    <row r="708" spans="1:9" ht="13.5" x14ac:dyDescent="0.25">
      <c r="A708" s="3">
        <f>TITRES_STAT!B711</f>
        <v>43034</v>
      </c>
      <c r="B708" s="6">
        <f>TITRES_STAT!D711</f>
        <v>1.1129</v>
      </c>
      <c r="C708" s="2">
        <f t="shared" si="99"/>
        <v>5.5000000000000604E-3</v>
      </c>
      <c r="D708" s="2">
        <f t="shared" si="100"/>
        <v>5.5000000000000604E-3</v>
      </c>
      <c r="E708" s="2">
        <f t="shared" si="101"/>
        <v>0</v>
      </c>
      <c r="F708" s="2">
        <f t="shared" si="98"/>
        <v>4.674910594925274E-3</v>
      </c>
      <c r="G708" s="2">
        <f t="shared" si="98"/>
        <v>4.0168398164139342E-3</v>
      </c>
      <c r="H708" s="2">
        <f t="shared" si="94"/>
        <v>1.1638279863245424</v>
      </c>
      <c r="I708" s="2">
        <f t="shared" si="95"/>
        <v>53.785605587873441</v>
      </c>
    </row>
    <row r="709" spans="1:9" ht="13.5" x14ac:dyDescent="0.25">
      <c r="A709" s="3">
        <f>TITRES_STAT!B712</f>
        <v>43035</v>
      </c>
      <c r="B709" s="6">
        <f>TITRES_STAT!D712</f>
        <v>1.1073999999999999</v>
      </c>
      <c r="C709" s="2">
        <f t="shared" si="99"/>
        <v>-5.5000000000000604E-3</v>
      </c>
      <c r="D709" s="2">
        <f t="shared" si="100"/>
        <v>0</v>
      </c>
      <c r="E709" s="2">
        <f t="shared" si="101"/>
        <v>5.5000000000000604E-3</v>
      </c>
      <c r="F709" s="2">
        <f t="shared" si="98"/>
        <v>4.3409884095734685E-3</v>
      </c>
      <c r="G709" s="2">
        <f t="shared" si="98"/>
        <v>4.1227798295272291E-3</v>
      </c>
      <c r="H709" s="2">
        <f t="shared" si="94"/>
        <v>1.0529275365333448</v>
      </c>
      <c r="I709" s="2">
        <f t="shared" si="95"/>
        <v>51.289074640762053</v>
      </c>
    </row>
    <row r="710" spans="1:9" ht="13.5" x14ac:dyDescent="0.25">
      <c r="A710" s="3">
        <f>TITRES_STAT!B713</f>
        <v>43038</v>
      </c>
      <c r="B710" s="6">
        <f>TITRES_STAT!D713</f>
        <v>1.1400999999999999</v>
      </c>
      <c r="C710" s="2">
        <f t="shared" si="99"/>
        <v>3.2699999999999951E-2</v>
      </c>
      <c r="D710" s="2">
        <f t="shared" si="100"/>
        <v>3.2699999999999951E-2</v>
      </c>
      <c r="E710" s="2">
        <f t="shared" si="101"/>
        <v>0</v>
      </c>
      <c r="F710" s="2">
        <f t="shared" si="98"/>
        <v>6.3666320946039311E-3</v>
      </c>
      <c r="G710" s="2">
        <f t="shared" si="98"/>
        <v>3.8282955559895697E-3</v>
      </c>
      <c r="H710" s="2">
        <f t="shared" si="94"/>
        <v>1.6630461262696921</v>
      </c>
      <c r="I710" s="2">
        <f t="shared" si="95"/>
        <v>62.449016930819468</v>
      </c>
    </row>
    <row r="711" spans="1:9" ht="13.5" x14ac:dyDescent="0.25">
      <c r="A711" s="3">
        <f>TITRES_STAT!B714</f>
        <v>43039</v>
      </c>
      <c r="B711" s="6">
        <f>TITRES_STAT!D714</f>
        <v>1.1400999999999999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5.9118726592750784E-3</v>
      </c>
      <c r="G711" s="2">
        <f t="shared" si="98"/>
        <v>3.5548458734188863E-3</v>
      </c>
      <c r="H711" s="2">
        <f t="shared" si="94"/>
        <v>1.6630461262696918</v>
      </c>
      <c r="I711" s="2">
        <f t="shared" si="95"/>
        <v>62.449016930819468</v>
      </c>
    </row>
    <row r="712" spans="1:9" ht="13.5" x14ac:dyDescent="0.25">
      <c r="A712" s="3">
        <f>TITRES_STAT!B715</f>
        <v>43040</v>
      </c>
      <c r="B712" s="6">
        <f>TITRES_STAT!D715</f>
        <v>1.1400999999999999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5.4895960407554305E-3</v>
      </c>
      <c r="G712" s="2">
        <f t="shared" si="98"/>
        <v>3.300928311031823E-3</v>
      </c>
      <c r="H712" s="2">
        <f t="shared" si="94"/>
        <v>1.6630461262696921</v>
      </c>
      <c r="I712" s="2">
        <f t="shared" si="95"/>
        <v>62.449016930819468</v>
      </c>
    </row>
    <row r="713" spans="1:9" ht="13.5" x14ac:dyDescent="0.25">
      <c r="A713" s="3">
        <f>TITRES_STAT!B716</f>
        <v>43041</v>
      </c>
      <c r="B713" s="6">
        <f>TITRES_STAT!D716</f>
        <v>1.1183000000000001</v>
      </c>
      <c r="C713" s="2">
        <f t="shared" si="99"/>
        <v>-2.179999999999982E-2</v>
      </c>
      <c r="D713" s="2">
        <f t="shared" si="100"/>
        <v>0</v>
      </c>
      <c r="E713" s="2">
        <f t="shared" si="101"/>
        <v>2.179999999999982E-2</v>
      </c>
      <c r="F713" s="2">
        <f t="shared" si="98"/>
        <v>5.0974820378443279E-3</v>
      </c>
      <c r="G713" s="2">
        <f t="shared" si="98"/>
        <v>4.622290574529537E-3</v>
      </c>
      <c r="H713" s="2">
        <f t="shared" si="94"/>
        <v>1.102804325183117</v>
      </c>
      <c r="I713" s="2">
        <f t="shared" si="95"/>
        <v>52.444457716581979</v>
      </c>
    </row>
    <row r="714" spans="1:9" ht="13.5" x14ac:dyDescent="0.25">
      <c r="A714" s="3">
        <f>TITRES_STAT!B717</f>
        <v>43042</v>
      </c>
      <c r="B714" s="6">
        <f>TITRES_STAT!D717</f>
        <v>1.1400999999999999</v>
      </c>
      <c r="C714" s="2">
        <f t="shared" si="99"/>
        <v>2.179999999999982E-2</v>
      </c>
      <c r="D714" s="2">
        <f t="shared" si="100"/>
        <v>2.179999999999982E-2</v>
      </c>
      <c r="E714" s="2">
        <f t="shared" si="101"/>
        <v>0</v>
      </c>
      <c r="F714" s="2">
        <f t="shared" si="98"/>
        <v>6.2905190351411483E-3</v>
      </c>
      <c r="G714" s="2">
        <f t="shared" si="98"/>
        <v>4.2921269620631421E-3</v>
      </c>
      <c r="H714" s="2">
        <f t="shared" si="94"/>
        <v>1.4655948183129741</v>
      </c>
      <c r="I714" s="2">
        <f t="shared" si="95"/>
        <v>59.441835593886154</v>
      </c>
    </row>
    <row r="715" spans="1:9" ht="13.5" x14ac:dyDescent="0.25">
      <c r="A715" s="3">
        <f>TITRES_STAT!B718</f>
        <v>43045</v>
      </c>
      <c r="B715" s="6">
        <f>TITRES_STAT!D718</f>
        <v>1.1400999999999999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5.8411962469167803E-3</v>
      </c>
      <c r="G715" s="2">
        <f t="shared" si="98"/>
        <v>3.9855464647729176E-3</v>
      </c>
      <c r="H715" s="2">
        <f t="shared" si="94"/>
        <v>1.4655948183129741</v>
      </c>
      <c r="I715" s="2">
        <f t="shared" si="95"/>
        <v>59.441835593886154</v>
      </c>
    </row>
    <row r="716" spans="1:9" ht="13.5" x14ac:dyDescent="0.25">
      <c r="A716" s="3">
        <f>TITRES_STAT!B719</f>
        <v>43046</v>
      </c>
      <c r="B716" s="6">
        <f>TITRES_STAT!D719</f>
        <v>1.1073999999999999</v>
      </c>
      <c r="C716" s="2">
        <f t="shared" si="99"/>
        <v>-3.2699999999999951E-2</v>
      </c>
      <c r="D716" s="2">
        <f t="shared" si="100"/>
        <v>0</v>
      </c>
      <c r="E716" s="2">
        <f t="shared" si="101"/>
        <v>3.2699999999999951E-2</v>
      </c>
      <c r="F716" s="2">
        <f t="shared" si="98"/>
        <v>5.4239679435655816E-3</v>
      </c>
      <c r="G716" s="2">
        <f t="shared" si="98"/>
        <v>6.036578860146277E-3</v>
      </c>
      <c r="H716" s="2">
        <f t="shared" si="94"/>
        <v>0.89851687010581838</v>
      </c>
      <c r="I716" s="2">
        <f t="shared" si="95"/>
        <v>47.327305027093985</v>
      </c>
    </row>
    <row r="717" spans="1:9" ht="13.5" x14ac:dyDescent="0.25">
      <c r="A717" s="3">
        <f>TITRES_STAT!B720</f>
        <v>43047</v>
      </c>
      <c r="B717" s="6">
        <f>TITRES_STAT!D720</f>
        <v>1.1292</v>
      </c>
      <c r="C717" s="2">
        <f t="shared" si="99"/>
        <v>2.1800000000000042E-2</v>
      </c>
      <c r="D717" s="2">
        <f t="shared" si="100"/>
        <v>2.1800000000000042E-2</v>
      </c>
      <c r="E717" s="2">
        <f t="shared" si="101"/>
        <v>0</v>
      </c>
      <c r="F717" s="2">
        <f t="shared" ref="F717:G732" si="102">((F716*13)+D717)/14</f>
        <v>6.5936845190251864E-3</v>
      </c>
      <c r="G717" s="2">
        <f t="shared" si="102"/>
        <v>5.6053946558501143E-3</v>
      </c>
      <c r="H717" s="2">
        <f t="shared" si="94"/>
        <v>1.1763104872809689</v>
      </c>
      <c r="I717" s="2">
        <f t="shared" si="95"/>
        <v>54.050674026325332</v>
      </c>
    </row>
    <row r="718" spans="1:9" ht="13.5" x14ac:dyDescent="0.25">
      <c r="A718" s="3">
        <f>TITRES_STAT!B721</f>
        <v>43048</v>
      </c>
      <c r="B718" s="6">
        <f>TITRES_STAT!D721</f>
        <v>1.1347</v>
      </c>
      <c r="C718" s="2">
        <f t="shared" si="99"/>
        <v>5.5000000000000604E-3</v>
      </c>
      <c r="D718" s="2">
        <f t="shared" si="100"/>
        <v>5.5000000000000604E-3</v>
      </c>
      <c r="E718" s="2">
        <f t="shared" si="101"/>
        <v>0</v>
      </c>
      <c r="F718" s="2">
        <f t="shared" si="102"/>
        <v>6.5155641962376777E-3</v>
      </c>
      <c r="G718" s="2">
        <f t="shared" si="102"/>
        <v>5.2050093232893918E-3</v>
      </c>
      <c r="H718" s="2">
        <f t="shared" si="94"/>
        <v>1.2517872287152907</v>
      </c>
      <c r="I718" s="2">
        <f t="shared" si="95"/>
        <v>55.590830818836785</v>
      </c>
    </row>
    <row r="719" spans="1:9" ht="13.5" x14ac:dyDescent="0.25">
      <c r="A719" s="3">
        <f>TITRES_STAT!B722</f>
        <v>43049</v>
      </c>
      <c r="B719" s="6">
        <f>TITRES_STAT!D722</f>
        <v>1.1073999999999999</v>
      </c>
      <c r="C719" s="2">
        <f t="shared" si="99"/>
        <v>-2.7300000000000102E-2</v>
      </c>
      <c r="D719" s="2">
        <f t="shared" si="100"/>
        <v>0</v>
      </c>
      <c r="E719" s="2">
        <f t="shared" si="101"/>
        <v>2.7300000000000102E-2</v>
      </c>
      <c r="F719" s="2">
        <f t="shared" si="102"/>
        <v>6.0501667536492724E-3</v>
      </c>
      <c r="G719" s="2">
        <f t="shared" si="102"/>
        <v>6.7832229430544429E-3</v>
      </c>
      <c r="H719" s="2">
        <f t="shared" si="94"/>
        <v>0.89193098980245522</v>
      </c>
      <c r="I719" s="2">
        <f t="shared" si="95"/>
        <v>47.143949468029255</v>
      </c>
    </row>
    <row r="720" spans="1:9" ht="13.5" x14ac:dyDescent="0.25">
      <c r="A720" s="3">
        <f>TITRES_STAT!B723</f>
        <v>43052</v>
      </c>
      <c r="B720" s="6">
        <f>TITRES_STAT!D723</f>
        <v>1.1129</v>
      </c>
      <c r="C720" s="2">
        <f t="shared" si="99"/>
        <v>5.5000000000000604E-3</v>
      </c>
      <c r="D720" s="2">
        <f t="shared" si="100"/>
        <v>5.5000000000000604E-3</v>
      </c>
      <c r="E720" s="2">
        <f t="shared" si="101"/>
        <v>0</v>
      </c>
      <c r="F720" s="2">
        <f t="shared" si="102"/>
        <v>6.0108691283886143E-3</v>
      </c>
      <c r="G720" s="2">
        <f t="shared" si="102"/>
        <v>6.2987070185505549E-3</v>
      </c>
      <c r="H720" s="2">
        <f t="shared" si="94"/>
        <v>0.95430206718391275</v>
      </c>
      <c r="I720" s="2">
        <f t="shared" si="95"/>
        <v>48.83083752549225</v>
      </c>
    </row>
    <row r="721" spans="1:9" ht="13.5" x14ac:dyDescent="0.25">
      <c r="A721" s="3">
        <f>TITRES_STAT!B724</f>
        <v>43053</v>
      </c>
      <c r="B721" s="6">
        <f>TITRES_STAT!D724</f>
        <v>1.1073999999999999</v>
      </c>
      <c r="C721" s="2">
        <f t="shared" si="99"/>
        <v>-5.5000000000000604E-3</v>
      </c>
      <c r="D721" s="2">
        <f t="shared" si="100"/>
        <v>0</v>
      </c>
      <c r="E721" s="2">
        <f t="shared" si="101"/>
        <v>5.5000000000000604E-3</v>
      </c>
      <c r="F721" s="2">
        <f t="shared" si="102"/>
        <v>5.5815213335037124E-3</v>
      </c>
      <c r="G721" s="2">
        <f t="shared" si="102"/>
        <v>6.2416565172255193E-3</v>
      </c>
      <c r="H721" s="2">
        <f t="shared" ref="H721:H784" si="103">F721/G721</f>
        <v>0.89423718176416989</v>
      </c>
      <c r="I721" s="2">
        <f t="shared" ref="I721:I784" si="104">IF(G721=0,100,100-(100/(1+H721)))</f>
        <v>47.208300542983494</v>
      </c>
    </row>
    <row r="722" spans="1:9" ht="13.5" x14ac:dyDescent="0.25">
      <c r="A722" s="3">
        <f>TITRES_STAT!B725</f>
        <v>43054</v>
      </c>
      <c r="B722" s="6">
        <f>TITRES_STAT!D725</f>
        <v>1.1565000000000001</v>
      </c>
      <c r="C722" s="2">
        <f t="shared" si="99"/>
        <v>4.9100000000000144E-2</v>
      </c>
      <c r="D722" s="2">
        <f t="shared" si="100"/>
        <v>4.9100000000000144E-2</v>
      </c>
      <c r="E722" s="2">
        <f t="shared" si="101"/>
        <v>0</v>
      </c>
      <c r="F722" s="2">
        <f t="shared" si="102"/>
        <v>8.6899840953963154E-3</v>
      </c>
      <c r="G722" s="2">
        <f t="shared" si="102"/>
        <v>5.795823908852268E-3</v>
      </c>
      <c r="H722" s="2">
        <f t="shared" si="103"/>
        <v>1.499352677386151</v>
      </c>
      <c r="I722" s="2">
        <f t="shared" si="104"/>
        <v>59.989640155713822</v>
      </c>
    </row>
    <row r="723" spans="1:9" ht="13.5" x14ac:dyDescent="0.25">
      <c r="A723" s="3">
        <f>TITRES_STAT!B726</f>
        <v>43055</v>
      </c>
      <c r="B723" s="6">
        <f>TITRES_STAT!D726</f>
        <v>1.1456</v>
      </c>
      <c r="C723" s="2">
        <f t="shared" si="99"/>
        <v>-1.0900000000000132E-2</v>
      </c>
      <c r="D723" s="2">
        <f t="shared" si="100"/>
        <v>0</v>
      </c>
      <c r="E723" s="2">
        <f t="shared" si="101"/>
        <v>1.0900000000000132E-2</v>
      </c>
      <c r="F723" s="2">
        <f t="shared" si="102"/>
        <v>8.0692709457251509E-3</v>
      </c>
      <c r="G723" s="2">
        <f t="shared" si="102"/>
        <v>6.1604079153628295E-3</v>
      </c>
      <c r="H723" s="2">
        <f t="shared" si="103"/>
        <v>1.3098598431448016</v>
      </c>
      <c r="I723" s="2">
        <f t="shared" si="104"/>
        <v>56.707329972084736</v>
      </c>
    </row>
    <row r="724" spans="1:9" ht="13.5" x14ac:dyDescent="0.25">
      <c r="A724" s="3">
        <f>TITRES_STAT!B727</f>
        <v>43056</v>
      </c>
      <c r="B724" s="6">
        <f>TITRES_STAT!D727</f>
        <v>1.151</v>
      </c>
      <c r="C724" s="2">
        <f t="shared" si="99"/>
        <v>5.4000000000000714E-3</v>
      </c>
      <c r="D724" s="2">
        <f t="shared" si="100"/>
        <v>5.4000000000000714E-3</v>
      </c>
      <c r="E724" s="2">
        <f t="shared" si="101"/>
        <v>0</v>
      </c>
      <c r="F724" s="2">
        <f t="shared" si="102"/>
        <v>7.8786087353162164E-3</v>
      </c>
      <c r="G724" s="2">
        <f t="shared" si="102"/>
        <v>5.7203787785511991E-3</v>
      </c>
      <c r="H724" s="2">
        <f t="shared" si="103"/>
        <v>1.3772879454866505</v>
      </c>
      <c r="I724" s="2">
        <f t="shared" si="104"/>
        <v>57.935259719020209</v>
      </c>
    </row>
    <row r="725" spans="1:9" ht="13.5" x14ac:dyDescent="0.25">
      <c r="A725" s="3">
        <f>TITRES_STAT!B728</f>
        <v>43059</v>
      </c>
      <c r="B725" s="6">
        <f>TITRES_STAT!D728</f>
        <v>1.1237999999999999</v>
      </c>
      <c r="C725" s="2">
        <f t="shared" si="99"/>
        <v>-2.7200000000000113E-2</v>
      </c>
      <c r="D725" s="2">
        <f t="shared" si="100"/>
        <v>0</v>
      </c>
      <c r="E725" s="2">
        <f t="shared" si="101"/>
        <v>2.7200000000000113E-2</v>
      </c>
      <c r="F725" s="2">
        <f t="shared" si="102"/>
        <v>7.3158509685079158E-3</v>
      </c>
      <c r="G725" s="2">
        <f t="shared" si="102"/>
        <v>7.254637437226122E-3</v>
      </c>
      <c r="H725" s="2">
        <f t="shared" si="103"/>
        <v>1.008437848453692</v>
      </c>
      <c r="I725" s="2">
        <f t="shared" si="104"/>
        <v>50.210059984185925</v>
      </c>
    </row>
    <row r="726" spans="1:9" ht="13.5" x14ac:dyDescent="0.25">
      <c r="A726" s="3">
        <f>TITRES_STAT!B729</f>
        <v>43060</v>
      </c>
      <c r="B726" s="6">
        <f>TITRES_STAT!D729</f>
        <v>1.1400999999999999</v>
      </c>
      <c r="C726" s="2">
        <f t="shared" si="99"/>
        <v>1.6299999999999981E-2</v>
      </c>
      <c r="D726" s="2">
        <f t="shared" si="100"/>
        <v>1.6299999999999981E-2</v>
      </c>
      <c r="E726" s="2">
        <f t="shared" si="101"/>
        <v>0</v>
      </c>
      <c r="F726" s="2">
        <f t="shared" si="102"/>
        <v>7.9575758993287778E-3</v>
      </c>
      <c r="G726" s="2">
        <f t="shared" si="102"/>
        <v>6.7364490488528283E-3</v>
      </c>
      <c r="H726" s="2">
        <f t="shared" si="103"/>
        <v>1.1812715930337065</v>
      </c>
      <c r="I726" s="2">
        <f t="shared" si="104"/>
        <v>54.155181629207263</v>
      </c>
    </row>
    <row r="727" spans="1:9" ht="13.5" x14ac:dyDescent="0.25">
      <c r="A727" s="3">
        <f>TITRES_STAT!B730</f>
        <v>43061</v>
      </c>
      <c r="B727" s="6">
        <f>TITRES_STAT!D730</f>
        <v>1.1456</v>
      </c>
      <c r="C727" s="2">
        <f t="shared" si="99"/>
        <v>5.5000000000000604E-3</v>
      </c>
      <c r="D727" s="2">
        <f t="shared" si="100"/>
        <v>5.5000000000000604E-3</v>
      </c>
      <c r="E727" s="2">
        <f t="shared" si="101"/>
        <v>0</v>
      </c>
      <c r="F727" s="2">
        <f t="shared" si="102"/>
        <v>7.7820347636624407E-3</v>
      </c>
      <c r="G727" s="2">
        <f t="shared" si="102"/>
        <v>6.255274116791912E-3</v>
      </c>
      <c r="H727" s="2">
        <f t="shared" si="103"/>
        <v>1.2440757380675023</v>
      </c>
      <c r="I727" s="2">
        <f t="shared" si="104"/>
        <v>55.43822416345202</v>
      </c>
    </row>
    <row r="728" spans="1:9" ht="13.5" x14ac:dyDescent="0.25">
      <c r="A728" s="3">
        <f>TITRES_STAT!B731</f>
        <v>43062</v>
      </c>
      <c r="B728" s="6">
        <f>TITRES_STAT!D731</f>
        <v>1.1400999999999999</v>
      </c>
      <c r="C728" s="2">
        <f t="shared" si="99"/>
        <v>-5.5000000000000604E-3</v>
      </c>
      <c r="D728" s="2">
        <f t="shared" si="100"/>
        <v>0</v>
      </c>
      <c r="E728" s="2">
        <f t="shared" si="101"/>
        <v>5.5000000000000604E-3</v>
      </c>
      <c r="F728" s="2">
        <f t="shared" si="102"/>
        <v>7.2261751376865519E-3</v>
      </c>
      <c r="G728" s="2">
        <f t="shared" si="102"/>
        <v>6.2013259655924946E-3</v>
      </c>
      <c r="H728" s="2">
        <f t="shared" si="103"/>
        <v>1.1652629095423046</v>
      </c>
      <c r="I728" s="2">
        <f t="shared" si="104"/>
        <v>53.816231941488304</v>
      </c>
    </row>
    <row r="729" spans="1:9" ht="13.5" x14ac:dyDescent="0.25">
      <c r="A729" s="3">
        <f>TITRES_STAT!B732</f>
        <v>43063</v>
      </c>
      <c r="B729" s="6">
        <f>TITRES_STAT!D732</f>
        <v>1.1456</v>
      </c>
      <c r="C729" s="2">
        <f t="shared" si="99"/>
        <v>5.5000000000000604E-3</v>
      </c>
      <c r="D729" s="2">
        <f t="shared" si="100"/>
        <v>5.5000000000000604E-3</v>
      </c>
      <c r="E729" s="2">
        <f t="shared" si="101"/>
        <v>0</v>
      </c>
      <c r="F729" s="2">
        <f t="shared" si="102"/>
        <v>7.1028769135660875E-3</v>
      </c>
      <c r="G729" s="2">
        <f t="shared" si="102"/>
        <v>5.7583741109073164E-3</v>
      </c>
      <c r="H729" s="2">
        <f t="shared" si="103"/>
        <v>1.2334865322682074</v>
      </c>
      <c r="I729" s="2">
        <f t="shared" si="104"/>
        <v>55.226951873112284</v>
      </c>
    </row>
    <row r="730" spans="1:9" ht="13.5" x14ac:dyDescent="0.25">
      <c r="A730" s="3">
        <f>TITRES_STAT!B733</f>
        <v>43066</v>
      </c>
      <c r="B730" s="6">
        <f>TITRES_STAT!D733</f>
        <v>1.1565000000000001</v>
      </c>
      <c r="C730" s="2">
        <f t="shared" si="99"/>
        <v>1.0900000000000132E-2</v>
      </c>
      <c r="D730" s="2">
        <f t="shared" si="100"/>
        <v>1.0900000000000132E-2</v>
      </c>
      <c r="E730" s="2">
        <f t="shared" si="101"/>
        <v>0</v>
      </c>
      <c r="F730" s="2">
        <f t="shared" si="102"/>
        <v>7.3740999911685191E-3</v>
      </c>
      <c r="G730" s="2">
        <f t="shared" si="102"/>
        <v>5.3470616744139363E-3</v>
      </c>
      <c r="H730" s="2">
        <f t="shared" si="103"/>
        <v>1.3790938725195752</v>
      </c>
      <c r="I730" s="2">
        <f t="shared" si="104"/>
        <v>57.967190300862242</v>
      </c>
    </row>
    <row r="731" spans="1:9" ht="13.5" x14ac:dyDescent="0.25">
      <c r="A731" s="3">
        <f>TITRES_STAT!B734</f>
        <v>43067</v>
      </c>
      <c r="B731" s="6">
        <f>TITRES_STAT!D734</f>
        <v>1.1674</v>
      </c>
      <c r="C731" s="2">
        <f t="shared" si="99"/>
        <v>1.089999999999991E-2</v>
      </c>
      <c r="D731" s="2">
        <f t="shared" si="100"/>
        <v>1.089999999999991E-2</v>
      </c>
      <c r="E731" s="2">
        <f t="shared" si="101"/>
        <v>0</v>
      </c>
      <c r="F731" s="2">
        <f t="shared" si="102"/>
        <v>7.6259499917993327E-3</v>
      </c>
      <c r="G731" s="2">
        <f t="shared" si="102"/>
        <v>4.9651286976700832E-3</v>
      </c>
      <c r="H731" s="2">
        <f t="shared" si="103"/>
        <v>1.5359017774056605</v>
      </c>
      <c r="I731" s="2">
        <f t="shared" si="104"/>
        <v>60.566296024957083</v>
      </c>
    </row>
    <row r="732" spans="1:9" ht="13.5" x14ac:dyDescent="0.25">
      <c r="A732" s="3">
        <f>TITRES_STAT!B735</f>
        <v>43068</v>
      </c>
      <c r="B732" s="6">
        <f>TITRES_STAT!D735</f>
        <v>1.1618999999999999</v>
      </c>
      <c r="C732" s="2">
        <f t="shared" si="99"/>
        <v>-5.5000000000000604E-3</v>
      </c>
      <c r="D732" s="2">
        <f t="shared" si="100"/>
        <v>0</v>
      </c>
      <c r="E732" s="2">
        <f t="shared" si="101"/>
        <v>5.5000000000000604E-3</v>
      </c>
      <c r="F732" s="2">
        <f t="shared" si="102"/>
        <v>7.0812392780993799E-3</v>
      </c>
      <c r="G732" s="2">
        <f t="shared" si="102"/>
        <v>5.0033337906936533E-3</v>
      </c>
      <c r="H732" s="2">
        <f t="shared" si="103"/>
        <v>1.4153041900323922</v>
      </c>
      <c r="I732" s="2">
        <f t="shared" si="104"/>
        <v>58.597347525547548</v>
      </c>
    </row>
    <row r="733" spans="1:9" ht="13.5" x14ac:dyDescent="0.25">
      <c r="A733" s="3">
        <f>TITRES_STAT!B736</f>
        <v>43069</v>
      </c>
      <c r="B733" s="6">
        <f>TITRES_STAT!D736</f>
        <v>1.1565000000000001</v>
      </c>
      <c r="C733" s="2">
        <f t="shared" si="99"/>
        <v>-5.3999999999998494E-3</v>
      </c>
      <c r="D733" s="2">
        <f t="shared" si="100"/>
        <v>0</v>
      </c>
      <c r="E733" s="2">
        <f t="shared" si="101"/>
        <v>5.3999999999998494E-3</v>
      </c>
      <c r="F733" s="2">
        <f t="shared" ref="F733:G748" si="105">((F732*13)+D733)/14</f>
        <v>6.5754364725208528E-3</v>
      </c>
      <c r="G733" s="2">
        <f t="shared" si="105"/>
        <v>5.0316670913583819E-3</v>
      </c>
      <c r="H733" s="2">
        <f t="shared" si="103"/>
        <v>1.306810715640113</v>
      </c>
      <c r="I733" s="2">
        <f t="shared" si="104"/>
        <v>56.650106000460823</v>
      </c>
    </row>
    <row r="734" spans="1:9" ht="13.5" x14ac:dyDescent="0.25">
      <c r="A734" s="3">
        <f>TITRES_STAT!B737</f>
        <v>43073</v>
      </c>
      <c r="B734" s="6">
        <f>TITRES_STAT!D737</f>
        <v>1.1618999999999999</v>
      </c>
      <c r="C734" s="2">
        <f t="shared" si="99"/>
        <v>5.3999999999998494E-3</v>
      </c>
      <c r="D734" s="2">
        <f t="shared" si="100"/>
        <v>5.3999999999998494E-3</v>
      </c>
      <c r="E734" s="2">
        <f t="shared" si="101"/>
        <v>0</v>
      </c>
      <c r="F734" s="2">
        <f t="shared" si="105"/>
        <v>6.4914767244836375E-3</v>
      </c>
      <c r="G734" s="2">
        <f t="shared" si="105"/>
        <v>4.6722622991184973E-3</v>
      </c>
      <c r="H734" s="2">
        <f t="shared" si="103"/>
        <v>1.3893647892389018</v>
      </c>
      <c r="I734" s="2">
        <f t="shared" si="104"/>
        <v>58.147872417650561</v>
      </c>
    </row>
    <row r="735" spans="1:9" ht="13.5" x14ac:dyDescent="0.25">
      <c r="A735" s="3">
        <f>TITRES_STAT!B738</f>
        <v>43074</v>
      </c>
      <c r="B735" s="6">
        <f>TITRES_STAT!D738</f>
        <v>1.1565000000000001</v>
      </c>
      <c r="C735" s="2">
        <f t="shared" si="99"/>
        <v>-5.3999999999998494E-3</v>
      </c>
      <c r="D735" s="2">
        <f t="shared" si="100"/>
        <v>0</v>
      </c>
      <c r="E735" s="2">
        <f t="shared" si="101"/>
        <v>5.3999999999998494E-3</v>
      </c>
      <c r="F735" s="2">
        <f t="shared" si="105"/>
        <v>6.0277998155919494E-3</v>
      </c>
      <c r="G735" s="2">
        <f t="shared" si="105"/>
        <v>4.7242435634671648E-3</v>
      </c>
      <c r="H735" s="2">
        <f t="shared" si="103"/>
        <v>1.2759290952323579</v>
      </c>
      <c r="I735" s="2">
        <f t="shared" si="104"/>
        <v>56.061900078749751</v>
      </c>
    </row>
    <row r="736" spans="1:9" ht="13.5" x14ac:dyDescent="0.25">
      <c r="A736" s="3">
        <f>TITRES_STAT!B739</f>
        <v>43075</v>
      </c>
      <c r="B736" s="6">
        <f>TITRES_STAT!D739</f>
        <v>1.1565000000000001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5.5972426859068102E-3</v>
      </c>
      <c r="G736" s="2">
        <f t="shared" si="105"/>
        <v>4.3867975946480812E-3</v>
      </c>
      <c r="H736" s="2">
        <f t="shared" si="103"/>
        <v>1.2759290952323579</v>
      </c>
      <c r="I736" s="2">
        <f t="shared" si="104"/>
        <v>56.061900078749751</v>
      </c>
    </row>
    <row r="737" spans="1:9" ht="13.5" x14ac:dyDescent="0.25">
      <c r="A737" s="3">
        <f>TITRES_STAT!B740</f>
        <v>43076</v>
      </c>
      <c r="B737" s="6">
        <f>TITRES_STAT!D740</f>
        <v>1.1456</v>
      </c>
      <c r="C737" s="2">
        <f t="shared" si="99"/>
        <v>-1.0900000000000132E-2</v>
      </c>
      <c r="D737" s="2">
        <f t="shared" si="100"/>
        <v>0</v>
      </c>
      <c r="E737" s="2">
        <f t="shared" si="101"/>
        <v>1.0900000000000132E-2</v>
      </c>
      <c r="F737" s="2">
        <f t="shared" si="105"/>
        <v>5.1974396369134663E-3</v>
      </c>
      <c r="G737" s="2">
        <f t="shared" si="105"/>
        <v>4.8520263378875128E-3</v>
      </c>
      <c r="H737" s="2">
        <f t="shared" si="103"/>
        <v>1.0711894938262723</v>
      </c>
      <c r="I737" s="2">
        <f t="shared" si="104"/>
        <v>51.718565443636891</v>
      </c>
    </row>
    <row r="738" spans="1:9" ht="13.5" x14ac:dyDescent="0.25">
      <c r="A738" s="3">
        <f>TITRES_STAT!B741</f>
        <v>43077</v>
      </c>
      <c r="B738" s="6">
        <f>TITRES_STAT!D741</f>
        <v>1.1456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4.8261939485625049E-3</v>
      </c>
      <c r="G738" s="2">
        <f t="shared" si="105"/>
        <v>4.5054530280384045E-3</v>
      </c>
      <c r="H738" s="2">
        <f t="shared" si="103"/>
        <v>1.0711894938262725</v>
      </c>
      <c r="I738" s="2">
        <f t="shared" si="104"/>
        <v>51.718565443636898</v>
      </c>
    </row>
    <row r="739" spans="1:9" ht="13.5" x14ac:dyDescent="0.25">
      <c r="A739" s="3">
        <f>TITRES_STAT!B742</f>
        <v>43080</v>
      </c>
      <c r="B739" s="6">
        <f>TITRES_STAT!D742</f>
        <v>1.1456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4.4814658093794693E-3</v>
      </c>
      <c r="G739" s="2">
        <f t="shared" si="105"/>
        <v>4.1836349546070899E-3</v>
      </c>
      <c r="H739" s="2">
        <f t="shared" si="103"/>
        <v>1.0711894938262725</v>
      </c>
      <c r="I739" s="2">
        <f t="shared" si="104"/>
        <v>51.718565443636898</v>
      </c>
    </row>
    <row r="740" spans="1:9" ht="13.5" x14ac:dyDescent="0.25">
      <c r="A740" s="3">
        <f>TITRES_STAT!B743</f>
        <v>43081</v>
      </c>
      <c r="B740" s="6">
        <f>TITRES_STAT!D743</f>
        <v>1.1456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4.1613611087095072E-3</v>
      </c>
      <c r="G740" s="2">
        <f t="shared" si="105"/>
        <v>3.8848038864208695E-3</v>
      </c>
      <c r="H740" s="2">
        <f t="shared" si="103"/>
        <v>1.0711894938262725</v>
      </c>
      <c r="I740" s="2">
        <f t="shared" si="104"/>
        <v>51.718565443636898</v>
      </c>
    </row>
    <row r="741" spans="1:9" ht="13.5" x14ac:dyDescent="0.25">
      <c r="A741" s="3">
        <f>TITRES_STAT!B744</f>
        <v>43082</v>
      </c>
      <c r="B741" s="6">
        <f>TITRES_STAT!D744</f>
        <v>1.1400999999999999</v>
      </c>
      <c r="C741" s="2">
        <f t="shared" si="99"/>
        <v>-5.5000000000000604E-3</v>
      </c>
      <c r="D741" s="2">
        <f t="shared" si="100"/>
        <v>0</v>
      </c>
      <c r="E741" s="2">
        <f t="shared" si="101"/>
        <v>5.5000000000000604E-3</v>
      </c>
      <c r="F741" s="2">
        <f t="shared" si="105"/>
        <v>3.8641210295159711E-3</v>
      </c>
      <c r="G741" s="2">
        <f t="shared" si="105"/>
        <v>4.0001750373908117E-3</v>
      </c>
      <c r="H741" s="2">
        <f t="shared" si="103"/>
        <v>0.9659879863748202</v>
      </c>
      <c r="I741" s="2">
        <f t="shared" si="104"/>
        <v>49.134989281193519</v>
      </c>
    </row>
    <row r="742" spans="1:9" ht="13.5" x14ac:dyDescent="0.25">
      <c r="A742" s="3">
        <f>TITRES_STAT!B745</f>
        <v>43083</v>
      </c>
      <c r="B742" s="6">
        <f>TITRES_STAT!D745</f>
        <v>1.1347</v>
      </c>
      <c r="C742" s="2">
        <f t="shared" si="99"/>
        <v>-5.3999999999998494E-3</v>
      </c>
      <c r="D742" s="2">
        <f t="shared" si="100"/>
        <v>0</v>
      </c>
      <c r="E742" s="2">
        <f t="shared" si="101"/>
        <v>5.3999999999998494E-3</v>
      </c>
      <c r="F742" s="2">
        <f t="shared" si="105"/>
        <v>3.5881123845505447E-3</v>
      </c>
      <c r="G742" s="2">
        <f t="shared" si="105"/>
        <v>4.1001625347200287E-3</v>
      </c>
      <c r="H742" s="2">
        <f t="shared" si="103"/>
        <v>0.87511467025185907</v>
      </c>
      <c r="I742" s="2">
        <f t="shared" si="104"/>
        <v>46.669928198808059</v>
      </c>
    </row>
    <row r="743" spans="1:9" ht="13.5" x14ac:dyDescent="0.25">
      <c r="A743" s="3">
        <f>TITRES_STAT!B746</f>
        <v>43084</v>
      </c>
      <c r="B743" s="6">
        <f>TITRES_STAT!D746</f>
        <v>1.1237999999999999</v>
      </c>
      <c r="C743" s="2">
        <f t="shared" si="99"/>
        <v>-1.0900000000000132E-2</v>
      </c>
      <c r="D743" s="2">
        <f t="shared" si="100"/>
        <v>0</v>
      </c>
      <c r="E743" s="2">
        <f t="shared" si="101"/>
        <v>1.0900000000000132E-2</v>
      </c>
      <c r="F743" s="2">
        <f t="shared" si="105"/>
        <v>3.3318186427969344E-3</v>
      </c>
      <c r="G743" s="2">
        <f t="shared" si="105"/>
        <v>4.5858652108114644E-3</v>
      </c>
      <c r="H743" s="2">
        <f t="shared" si="103"/>
        <v>0.72654090114597425</v>
      </c>
      <c r="I743" s="2">
        <f t="shared" si="104"/>
        <v>42.080723408506572</v>
      </c>
    </row>
    <row r="744" spans="1:9" ht="13.5" x14ac:dyDescent="0.25">
      <c r="A744" s="3">
        <f>TITRES_STAT!B747</f>
        <v>43087</v>
      </c>
      <c r="B744" s="6">
        <f>TITRES_STAT!D747</f>
        <v>1.1347</v>
      </c>
      <c r="C744" s="2">
        <f t="shared" si="99"/>
        <v>1.0900000000000132E-2</v>
      </c>
      <c r="D744" s="2">
        <f t="shared" si="100"/>
        <v>1.0900000000000132E-2</v>
      </c>
      <c r="E744" s="2">
        <f t="shared" si="101"/>
        <v>0</v>
      </c>
      <c r="F744" s="2">
        <f t="shared" si="105"/>
        <v>3.8724030254543057E-3</v>
      </c>
      <c r="G744" s="2">
        <f t="shared" si="105"/>
        <v>4.2583034100392167E-3</v>
      </c>
      <c r="H744" s="2">
        <f t="shared" si="103"/>
        <v>0.90937696368109266</v>
      </c>
      <c r="I744" s="2">
        <f t="shared" si="104"/>
        <v>47.626895106553633</v>
      </c>
    </row>
    <row r="745" spans="1:9" ht="13.5" x14ac:dyDescent="0.25">
      <c r="A745" s="3">
        <f>TITRES_STAT!B748</f>
        <v>43088</v>
      </c>
      <c r="B745" s="6">
        <f>TITRES_STAT!D748</f>
        <v>1.1400999999999999</v>
      </c>
      <c r="C745" s="2">
        <f t="shared" si="99"/>
        <v>5.3999999999998494E-3</v>
      </c>
      <c r="D745" s="2">
        <f t="shared" si="100"/>
        <v>5.3999999999998494E-3</v>
      </c>
      <c r="E745" s="2">
        <f t="shared" si="101"/>
        <v>0</v>
      </c>
      <c r="F745" s="2">
        <f t="shared" si="105"/>
        <v>3.9815170950647013E-3</v>
      </c>
      <c r="G745" s="2">
        <f t="shared" si="105"/>
        <v>3.9541388807507018E-3</v>
      </c>
      <c r="H745" s="2">
        <f t="shared" si="103"/>
        <v>1.0069239384704671</v>
      </c>
      <c r="I745" s="2">
        <f t="shared" si="104"/>
        <v>50.172501267679934</v>
      </c>
    </row>
    <row r="746" spans="1:9" ht="13.5" x14ac:dyDescent="0.25">
      <c r="A746" s="3">
        <f>TITRES_STAT!B749</f>
        <v>43089</v>
      </c>
      <c r="B746" s="6">
        <f>TITRES_STAT!D749</f>
        <v>1.0747</v>
      </c>
      <c r="C746" s="2">
        <f t="shared" si="99"/>
        <v>-6.5399999999999903E-2</v>
      </c>
      <c r="D746" s="2">
        <f t="shared" si="100"/>
        <v>0</v>
      </c>
      <c r="E746" s="2">
        <f t="shared" si="101"/>
        <v>6.5399999999999903E-2</v>
      </c>
      <c r="F746" s="2">
        <f t="shared" si="105"/>
        <v>3.6971230168457944E-3</v>
      </c>
      <c r="G746" s="2">
        <f t="shared" si="105"/>
        <v>8.3431289606970722E-3</v>
      </c>
      <c r="H746" s="2">
        <f t="shared" si="103"/>
        <v>0.44313386911100772</v>
      </c>
      <c r="I746" s="2">
        <f t="shared" si="104"/>
        <v>30.706359167080237</v>
      </c>
    </row>
    <row r="747" spans="1:9" ht="13.5" x14ac:dyDescent="0.25">
      <c r="A747" s="3">
        <f>TITRES_STAT!B750</f>
        <v>43090</v>
      </c>
      <c r="B747" s="6">
        <f>TITRES_STAT!D750</f>
        <v>1.1882999999999999</v>
      </c>
      <c r="C747" s="2">
        <f t="shared" si="99"/>
        <v>0.11359999999999992</v>
      </c>
      <c r="D747" s="2">
        <f t="shared" si="100"/>
        <v>0.11359999999999992</v>
      </c>
      <c r="E747" s="2">
        <f t="shared" si="101"/>
        <v>0</v>
      </c>
      <c r="F747" s="2">
        <f t="shared" si="105"/>
        <v>1.1547328515642519E-2</v>
      </c>
      <c r="G747" s="2">
        <f t="shared" si="105"/>
        <v>7.7471911777901381E-3</v>
      </c>
      <c r="H747" s="2">
        <f t="shared" si="103"/>
        <v>1.4905180794746256</v>
      </c>
      <c r="I747" s="2">
        <f t="shared" si="104"/>
        <v>59.847711677284842</v>
      </c>
    </row>
    <row r="748" spans="1:9" ht="13.5" x14ac:dyDescent="0.25">
      <c r="A748" s="3">
        <f>TITRES_STAT!B751</f>
        <v>43091</v>
      </c>
      <c r="B748" s="6">
        <f>TITRES_STAT!D751</f>
        <v>1.1882999999999999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1.0722519335953768E-2</v>
      </c>
      <c r="G748" s="2">
        <f t="shared" si="105"/>
        <v>7.1938203793765563E-3</v>
      </c>
      <c r="H748" s="2">
        <f t="shared" si="103"/>
        <v>1.4905180794746258</v>
      </c>
      <c r="I748" s="2">
        <f t="shared" si="104"/>
        <v>59.847711677284842</v>
      </c>
    </row>
    <row r="749" spans="1:9" ht="13.5" x14ac:dyDescent="0.25">
      <c r="A749" s="3">
        <f>TITRES_STAT!B752</f>
        <v>43094</v>
      </c>
      <c r="B749" s="6">
        <f>TITRES_STAT!D752</f>
        <v>1.1882999999999999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9.9566250976713556E-3</v>
      </c>
      <c r="G749" s="2">
        <f t="shared" si="106"/>
        <v>6.6799760665639451E-3</v>
      </c>
      <c r="H749" s="2">
        <f t="shared" si="103"/>
        <v>1.4905180794746256</v>
      </c>
      <c r="I749" s="2">
        <f t="shared" si="104"/>
        <v>59.847711677284842</v>
      </c>
    </row>
    <row r="750" spans="1:9" ht="13.5" x14ac:dyDescent="0.25">
      <c r="A750" s="3">
        <f>TITRES_STAT!B753</f>
        <v>43095</v>
      </c>
      <c r="B750" s="6">
        <f>TITRES_STAT!D753</f>
        <v>1.1882999999999999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9.2454375906948303E-3</v>
      </c>
      <c r="G750" s="2">
        <f t="shared" si="106"/>
        <v>6.2028349189522354E-3</v>
      </c>
      <c r="H750" s="2">
        <f t="shared" si="103"/>
        <v>1.4905180794746256</v>
      </c>
      <c r="I750" s="2">
        <f t="shared" si="104"/>
        <v>59.847711677284842</v>
      </c>
    </row>
    <row r="751" spans="1:9" ht="13.5" x14ac:dyDescent="0.25">
      <c r="A751" s="3">
        <f>TITRES_STAT!B754</f>
        <v>43096</v>
      </c>
      <c r="B751" s="6">
        <f>TITRES_STAT!D754</f>
        <v>1.1581999999999999</v>
      </c>
      <c r="C751" s="2">
        <f t="shared" si="99"/>
        <v>-3.0100000000000016E-2</v>
      </c>
      <c r="D751" s="2">
        <f t="shared" si="100"/>
        <v>0</v>
      </c>
      <c r="E751" s="2">
        <f t="shared" si="101"/>
        <v>3.0100000000000016E-2</v>
      </c>
      <c r="F751" s="2">
        <f t="shared" si="106"/>
        <v>8.5850491913594847E-3</v>
      </c>
      <c r="G751" s="2">
        <f t="shared" si="106"/>
        <v>7.9097752818842199E-3</v>
      </c>
      <c r="H751" s="2">
        <f t="shared" si="103"/>
        <v>1.0853720725823712</v>
      </c>
      <c r="I751" s="2">
        <f t="shared" si="104"/>
        <v>52.046926630139744</v>
      </c>
    </row>
    <row r="752" spans="1:9" ht="13.5" x14ac:dyDescent="0.25">
      <c r="A752" s="3">
        <f>TITRES_STAT!B755</f>
        <v>43097</v>
      </c>
      <c r="B752" s="6">
        <f>TITRES_STAT!D755</f>
        <v>1.1521999999999999</v>
      </c>
      <c r="C752" s="2">
        <f t="shared" si="99"/>
        <v>-6.0000000000000053E-3</v>
      </c>
      <c r="D752" s="2">
        <f t="shared" si="100"/>
        <v>0</v>
      </c>
      <c r="E752" s="2">
        <f t="shared" si="101"/>
        <v>6.0000000000000053E-3</v>
      </c>
      <c r="F752" s="2">
        <f t="shared" si="106"/>
        <v>7.9718313919766633E-3</v>
      </c>
      <c r="G752" s="2">
        <f t="shared" si="106"/>
        <v>7.7733627617496337E-3</v>
      </c>
      <c r="H752" s="2">
        <f t="shared" si="103"/>
        <v>1.0255318883615767</v>
      </c>
      <c r="I752" s="2">
        <f t="shared" si="104"/>
        <v>50.630251454155804</v>
      </c>
    </row>
    <row r="753" spans="1:9" ht="13.5" x14ac:dyDescent="0.25">
      <c r="A753" s="3">
        <f>TITRES_STAT!B756</f>
        <v>43098</v>
      </c>
      <c r="B753" s="6">
        <f>TITRES_STAT!D756</f>
        <v>1.1701999999999999</v>
      </c>
      <c r="C753" s="2">
        <f t="shared" si="99"/>
        <v>1.8000000000000016E-2</v>
      </c>
      <c r="D753" s="2">
        <f t="shared" si="100"/>
        <v>1.8000000000000016E-2</v>
      </c>
      <c r="E753" s="2">
        <f t="shared" si="101"/>
        <v>0</v>
      </c>
      <c r="F753" s="2">
        <f t="shared" si="106"/>
        <v>8.688129149692617E-3</v>
      </c>
      <c r="G753" s="2">
        <f t="shared" si="106"/>
        <v>7.2181225644818029E-3</v>
      </c>
      <c r="H753" s="2">
        <f t="shared" si="103"/>
        <v>1.2036549770496101</v>
      </c>
      <c r="I753" s="2">
        <f t="shared" si="104"/>
        <v>54.620845349444771</v>
      </c>
    </row>
    <row r="754" spans="1:9" ht="13.5" x14ac:dyDescent="0.25">
      <c r="A754" s="3">
        <f>TITRES_STAT!B757</f>
        <v>43102</v>
      </c>
      <c r="B754" s="6">
        <f>TITRES_STAT!D757</f>
        <v>1.1581999999999999</v>
      </c>
      <c r="C754" s="2">
        <f t="shared" si="99"/>
        <v>-1.2000000000000011E-2</v>
      </c>
      <c r="D754" s="2">
        <f t="shared" si="100"/>
        <v>0</v>
      </c>
      <c r="E754" s="2">
        <f t="shared" si="101"/>
        <v>1.2000000000000011E-2</v>
      </c>
      <c r="F754" s="2">
        <f t="shared" si="106"/>
        <v>8.0675484961431447E-3</v>
      </c>
      <c r="G754" s="2">
        <f t="shared" si="106"/>
        <v>7.5596852384473895E-3</v>
      </c>
      <c r="H754" s="2">
        <f t="shared" si="103"/>
        <v>1.0671804766569963</v>
      </c>
      <c r="I754" s="2">
        <f t="shared" si="104"/>
        <v>51.624930126218082</v>
      </c>
    </row>
    <row r="755" spans="1:9" ht="13.5" x14ac:dyDescent="0.25">
      <c r="A755" s="3">
        <f>TITRES_STAT!B758</f>
        <v>43103</v>
      </c>
      <c r="B755" s="6">
        <f>TITRES_STAT!D758</f>
        <v>1.1701999999999999</v>
      </c>
      <c r="C755" s="2">
        <f t="shared" si="99"/>
        <v>1.2000000000000011E-2</v>
      </c>
      <c r="D755" s="2">
        <f t="shared" si="100"/>
        <v>1.2000000000000011E-2</v>
      </c>
      <c r="E755" s="2">
        <f t="shared" si="101"/>
        <v>0</v>
      </c>
      <c r="F755" s="2">
        <f t="shared" si="106"/>
        <v>8.3484378892757782E-3</v>
      </c>
      <c r="G755" s="2">
        <f t="shared" si="106"/>
        <v>7.0197077214154335E-3</v>
      </c>
      <c r="H755" s="2">
        <f t="shared" si="103"/>
        <v>1.1892856826227551</v>
      </c>
      <c r="I755" s="2">
        <f t="shared" si="104"/>
        <v>54.323000970709124</v>
      </c>
    </row>
    <row r="756" spans="1:9" ht="13.5" x14ac:dyDescent="0.25">
      <c r="A756" s="3">
        <f>TITRES_STAT!B759</f>
        <v>43104</v>
      </c>
      <c r="B756" s="6">
        <f>TITRES_STAT!D759</f>
        <v>1.1701999999999999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7.7521208971846516E-3</v>
      </c>
      <c r="G756" s="2">
        <f t="shared" si="106"/>
        <v>6.5183000270286175E-3</v>
      </c>
      <c r="H756" s="2">
        <f t="shared" si="103"/>
        <v>1.1892856826227549</v>
      </c>
      <c r="I756" s="2">
        <f t="shared" si="104"/>
        <v>54.323000970709117</v>
      </c>
    </row>
    <row r="757" spans="1:9" ht="13.5" x14ac:dyDescent="0.25">
      <c r="A757" s="3">
        <f>TITRES_STAT!B760</f>
        <v>43105</v>
      </c>
      <c r="B757" s="6">
        <f>TITRES_STAT!D760</f>
        <v>1.1402000000000001</v>
      </c>
      <c r="C757" s="2">
        <f t="shared" si="99"/>
        <v>-2.9999999999999805E-2</v>
      </c>
      <c r="D757" s="2">
        <f t="shared" si="100"/>
        <v>0</v>
      </c>
      <c r="E757" s="2">
        <f t="shared" si="101"/>
        <v>2.9999999999999805E-2</v>
      </c>
      <c r="F757" s="2">
        <f t="shared" si="106"/>
        <v>7.1983979759571767E-3</v>
      </c>
      <c r="G757" s="2">
        <f t="shared" si="106"/>
        <v>8.1955643108122742E-3</v>
      </c>
      <c r="H757" s="2">
        <f t="shared" si="103"/>
        <v>0.87832853272354261</v>
      </c>
      <c r="I757" s="2">
        <f t="shared" si="104"/>
        <v>46.761177154136185</v>
      </c>
    </row>
    <row r="758" spans="1:9" ht="13.5" x14ac:dyDescent="0.25">
      <c r="A758" s="3">
        <f>TITRES_STAT!B761</f>
        <v>43108</v>
      </c>
      <c r="B758" s="6">
        <f>TITRES_STAT!D761</f>
        <v>1.1641999999999999</v>
      </c>
      <c r="C758" s="2">
        <f t="shared" si="99"/>
        <v>2.3999999999999799E-2</v>
      </c>
      <c r="D758" s="2">
        <f t="shared" si="100"/>
        <v>2.3999999999999799E-2</v>
      </c>
      <c r="E758" s="2">
        <f t="shared" si="101"/>
        <v>0</v>
      </c>
      <c r="F758" s="2">
        <f t="shared" si="106"/>
        <v>8.3985124062459348E-3</v>
      </c>
      <c r="G758" s="2">
        <f t="shared" si="106"/>
        <v>7.6101668600399696E-3</v>
      </c>
      <c r="H758" s="2">
        <f t="shared" si="103"/>
        <v>1.1035910986847699</v>
      </c>
      <c r="I758" s="2">
        <f t="shared" si="104"/>
        <v>52.462244177338889</v>
      </c>
    </row>
    <row r="759" spans="1:9" ht="13.5" x14ac:dyDescent="0.25">
      <c r="A759" s="3">
        <f>TITRES_STAT!B762</f>
        <v>43109</v>
      </c>
      <c r="B759" s="6">
        <f>TITRES_STAT!D762</f>
        <v>1.1641999999999999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7.7986186629426532E-3</v>
      </c>
      <c r="G759" s="2">
        <f t="shared" si="106"/>
        <v>7.066583512894257E-3</v>
      </c>
      <c r="H759" s="2">
        <f t="shared" si="103"/>
        <v>1.1035910986847699</v>
      </c>
      <c r="I759" s="2">
        <f t="shared" si="104"/>
        <v>52.462244177338889</v>
      </c>
    </row>
    <row r="760" spans="1:9" ht="13.5" x14ac:dyDescent="0.25">
      <c r="A760" s="3">
        <f>TITRES_STAT!B763</f>
        <v>43110</v>
      </c>
      <c r="B760" s="6">
        <f>TITRES_STAT!D763</f>
        <v>1.1701999999999999</v>
      </c>
      <c r="C760" s="2">
        <f t="shared" si="99"/>
        <v>6.0000000000000053E-3</v>
      </c>
      <c r="D760" s="2">
        <f t="shared" si="100"/>
        <v>6.0000000000000053E-3</v>
      </c>
      <c r="E760" s="2">
        <f t="shared" si="101"/>
        <v>0</v>
      </c>
      <c r="F760" s="2">
        <f t="shared" si="106"/>
        <v>7.6701459013038932E-3</v>
      </c>
      <c r="G760" s="2">
        <f t="shared" si="106"/>
        <v>6.5618275476875248E-3</v>
      </c>
      <c r="H760" s="2">
        <f t="shared" si="103"/>
        <v>1.1689039136676116</v>
      </c>
      <c r="I760" s="2">
        <f t="shared" si="104"/>
        <v>53.893762019682917</v>
      </c>
    </row>
    <row r="761" spans="1:9" ht="13.5" x14ac:dyDescent="0.25">
      <c r="A761" s="3">
        <f>TITRES_STAT!B764</f>
        <v>43111</v>
      </c>
      <c r="B761" s="6">
        <f>TITRES_STAT!D764</f>
        <v>1.1761999999999999</v>
      </c>
      <c r="C761" s="2">
        <f t="shared" si="99"/>
        <v>6.0000000000000053E-3</v>
      </c>
      <c r="D761" s="2">
        <f t="shared" si="100"/>
        <v>6.0000000000000053E-3</v>
      </c>
      <c r="E761" s="2">
        <f t="shared" si="101"/>
        <v>0</v>
      </c>
      <c r="F761" s="2">
        <f t="shared" si="106"/>
        <v>7.5508497654964727E-3</v>
      </c>
      <c r="G761" s="2">
        <f t="shared" si="106"/>
        <v>6.0931255799955581E-3</v>
      </c>
      <c r="H761" s="2">
        <f t="shared" si="103"/>
        <v>1.2392407913414412</v>
      </c>
      <c r="I761" s="2">
        <f t="shared" si="104"/>
        <v>55.34200681468743</v>
      </c>
    </row>
    <row r="762" spans="1:9" ht="13.5" x14ac:dyDescent="0.25">
      <c r="A762" s="3">
        <f>TITRES_STAT!B765</f>
        <v>43112</v>
      </c>
      <c r="B762" s="6">
        <f>TITRES_STAT!D765</f>
        <v>1.1821999999999999</v>
      </c>
      <c r="C762" s="2">
        <f t="shared" si="99"/>
        <v>6.0000000000000053E-3</v>
      </c>
      <c r="D762" s="2">
        <f t="shared" si="100"/>
        <v>6.0000000000000053E-3</v>
      </c>
      <c r="E762" s="2">
        <f t="shared" si="101"/>
        <v>0</v>
      </c>
      <c r="F762" s="2">
        <f t="shared" si="106"/>
        <v>7.4400747822467245E-3</v>
      </c>
      <c r="G762" s="2">
        <f t="shared" si="106"/>
        <v>5.6579023242815897E-3</v>
      </c>
      <c r="H762" s="2">
        <f t="shared" si="103"/>
        <v>1.3149881980671034</v>
      </c>
      <c r="I762" s="2">
        <f t="shared" si="104"/>
        <v>56.80323550526311</v>
      </c>
    </row>
    <row r="763" spans="1:9" ht="13.5" x14ac:dyDescent="0.25">
      <c r="A763" s="3">
        <f>TITRES_STAT!B766</f>
        <v>43115</v>
      </c>
      <c r="B763" s="6">
        <f>TITRES_STAT!D766</f>
        <v>1.1882999999999999</v>
      </c>
      <c r="C763" s="2">
        <f t="shared" si="99"/>
        <v>6.0999999999999943E-3</v>
      </c>
      <c r="D763" s="2">
        <f t="shared" si="100"/>
        <v>6.0999999999999943E-3</v>
      </c>
      <c r="E763" s="2">
        <f t="shared" si="101"/>
        <v>0</v>
      </c>
      <c r="F763" s="2">
        <f t="shared" si="106"/>
        <v>7.3443551549433866E-3</v>
      </c>
      <c r="G763" s="2">
        <f t="shared" si="106"/>
        <v>5.2537664439757615E-3</v>
      </c>
      <c r="H763" s="2">
        <f t="shared" si="103"/>
        <v>1.3979218972257135</v>
      </c>
      <c r="I763" s="2">
        <f t="shared" si="104"/>
        <v>58.297223893865997</v>
      </c>
    </row>
    <row r="764" spans="1:9" ht="13.5" x14ac:dyDescent="0.25">
      <c r="A764" s="3">
        <f>TITRES_STAT!B767</f>
        <v>43116</v>
      </c>
      <c r="B764" s="6">
        <f>TITRES_STAT!D767</f>
        <v>1.1882999999999999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6.819758358161716E-3</v>
      </c>
      <c r="G764" s="2">
        <f t="shared" si="106"/>
        <v>4.8784974122632069E-3</v>
      </c>
      <c r="H764" s="2">
        <f t="shared" si="103"/>
        <v>1.3979218972257135</v>
      </c>
      <c r="I764" s="2">
        <f t="shared" si="104"/>
        <v>58.297223893865997</v>
      </c>
    </row>
    <row r="765" spans="1:9" ht="13.5" x14ac:dyDescent="0.25">
      <c r="A765" s="3">
        <f>TITRES_STAT!B768</f>
        <v>43117</v>
      </c>
      <c r="B765" s="6">
        <f>TITRES_STAT!D768</f>
        <v>1.2002999999999999</v>
      </c>
      <c r="C765" s="2">
        <f t="shared" si="99"/>
        <v>1.2000000000000011E-2</v>
      </c>
      <c r="D765" s="2">
        <f t="shared" si="100"/>
        <v>1.2000000000000011E-2</v>
      </c>
      <c r="E765" s="2">
        <f t="shared" si="101"/>
        <v>0</v>
      </c>
      <c r="F765" s="2">
        <f t="shared" ref="F765:G780" si="107">((F764*13)+D765)/14</f>
        <v>7.1897756182930225E-3</v>
      </c>
      <c r="G765" s="2">
        <f t="shared" si="107"/>
        <v>4.5300333113872642E-3</v>
      </c>
      <c r="H765" s="2">
        <f t="shared" si="103"/>
        <v>1.5871352645950514</v>
      </c>
      <c r="I765" s="2">
        <f t="shared" si="104"/>
        <v>61.347208486351647</v>
      </c>
    </row>
    <row r="766" spans="1:9" ht="13.5" x14ac:dyDescent="0.25">
      <c r="A766" s="3">
        <f>TITRES_STAT!B769</f>
        <v>43118</v>
      </c>
      <c r="B766" s="6">
        <f>TITRES_STAT!D769</f>
        <v>1.1942999999999999</v>
      </c>
      <c r="C766" s="2">
        <f t="shared" si="99"/>
        <v>-6.0000000000000053E-3</v>
      </c>
      <c r="D766" s="2">
        <f t="shared" si="100"/>
        <v>0</v>
      </c>
      <c r="E766" s="2">
        <f t="shared" si="101"/>
        <v>6.0000000000000053E-3</v>
      </c>
      <c r="F766" s="2">
        <f t="shared" si="107"/>
        <v>6.6762202169863777E-3</v>
      </c>
      <c r="G766" s="2">
        <f t="shared" si="107"/>
        <v>4.6350309320024596E-3</v>
      </c>
      <c r="H766" s="2">
        <f t="shared" si="103"/>
        <v>1.4403830988247728</v>
      </c>
      <c r="I766" s="2">
        <f t="shared" si="104"/>
        <v>59.022827174898282</v>
      </c>
    </row>
    <row r="767" spans="1:9" ht="13.5" x14ac:dyDescent="0.25">
      <c r="A767" s="3">
        <f>TITRES_STAT!B770</f>
        <v>43119</v>
      </c>
      <c r="B767" s="6">
        <f>TITRES_STAT!D770</f>
        <v>1.2002999999999999</v>
      </c>
      <c r="C767" s="2">
        <f t="shared" si="99"/>
        <v>6.0000000000000053E-3</v>
      </c>
      <c r="D767" s="2">
        <f t="shared" si="100"/>
        <v>6.0000000000000053E-3</v>
      </c>
      <c r="E767" s="2">
        <f t="shared" si="101"/>
        <v>0</v>
      </c>
      <c r="F767" s="2">
        <f t="shared" si="107"/>
        <v>6.6279187729159222E-3</v>
      </c>
      <c r="G767" s="2">
        <f t="shared" si="107"/>
        <v>4.3039572940022841E-3</v>
      </c>
      <c r="H767" s="2">
        <f t="shared" si="103"/>
        <v>1.5399592329022782</v>
      </c>
      <c r="I767" s="2">
        <f t="shared" si="104"/>
        <v>60.629289358422014</v>
      </c>
    </row>
    <row r="768" spans="1:9" ht="13.5" x14ac:dyDescent="0.25">
      <c r="A768" s="3">
        <f>TITRES_STAT!B771</f>
        <v>43122</v>
      </c>
      <c r="B768" s="6">
        <f>TITRES_STAT!D771</f>
        <v>1.2002999999999999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6.1544960034219274E-3</v>
      </c>
      <c r="G768" s="2">
        <f t="shared" si="107"/>
        <v>3.9965317730021209E-3</v>
      </c>
      <c r="H768" s="2">
        <f t="shared" si="103"/>
        <v>1.539959232902278</v>
      </c>
      <c r="I768" s="2">
        <f t="shared" si="104"/>
        <v>60.629289358422007</v>
      </c>
    </row>
    <row r="769" spans="1:9" ht="13.5" x14ac:dyDescent="0.25">
      <c r="A769" s="3">
        <f>TITRES_STAT!B772</f>
        <v>43123</v>
      </c>
      <c r="B769" s="6">
        <f>TITRES_STAT!D772</f>
        <v>1.1882999999999999</v>
      </c>
      <c r="C769" s="2">
        <f t="shared" si="99"/>
        <v>-1.2000000000000011E-2</v>
      </c>
      <c r="D769" s="2">
        <f t="shared" si="100"/>
        <v>0</v>
      </c>
      <c r="E769" s="2">
        <f t="shared" si="101"/>
        <v>1.2000000000000011E-2</v>
      </c>
      <c r="F769" s="2">
        <f t="shared" si="107"/>
        <v>5.7148891460346461E-3</v>
      </c>
      <c r="G769" s="2">
        <f t="shared" si="107"/>
        <v>4.5682080749305425E-3</v>
      </c>
      <c r="H769" s="2">
        <f t="shared" si="103"/>
        <v>1.2510133190729362</v>
      </c>
      <c r="I769" s="2">
        <f t="shared" si="104"/>
        <v>55.575562724264877</v>
      </c>
    </row>
    <row r="770" spans="1:9" ht="13.5" x14ac:dyDescent="0.25">
      <c r="A770" s="3">
        <f>TITRES_STAT!B773</f>
        <v>43124</v>
      </c>
      <c r="B770" s="6">
        <f>TITRES_STAT!D773</f>
        <v>1.1821999999999999</v>
      </c>
      <c r="C770" s="2">
        <f t="shared" si="99"/>
        <v>-6.0999999999999943E-3</v>
      </c>
      <c r="D770" s="2">
        <f t="shared" si="100"/>
        <v>0</v>
      </c>
      <c r="E770" s="2">
        <f t="shared" si="101"/>
        <v>6.0999999999999943E-3</v>
      </c>
      <c r="F770" s="2">
        <f t="shared" si="107"/>
        <v>5.3066827784607421E-3</v>
      </c>
      <c r="G770" s="2">
        <f t="shared" si="107"/>
        <v>4.6776217838640751E-3</v>
      </c>
      <c r="H770" s="2">
        <f t="shared" si="103"/>
        <v>1.1344830821437244</v>
      </c>
      <c r="I770" s="2">
        <f t="shared" si="104"/>
        <v>53.150249427338139</v>
      </c>
    </row>
    <row r="771" spans="1:9" ht="13.5" x14ac:dyDescent="0.25">
      <c r="A771" s="3">
        <f>TITRES_STAT!B774</f>
        <v>43125</v>
      </c>
      <c r="B771" s="6">
        <f>TITRES_STAT!D774</f>
        <v>1.1821999999999999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4.9276340085706886E-3</v>
      </c>
      <c r="G771" s="2">
        <f t="shared" si="107"/>
        <v>4.3435059421594981E-3</v>
      </c>
      <c r="H771" s="2">
        <f t="shared" si="103"/>
        <v>1.1344830821437244</v>
      </c>
      <c r="I771" s="2">
        <f t="shared" si="104"/>
        <v>53.150249427338139</v>
      </c>
    </row>
    <row r="772" spans="1:9" ht="13.5" x14ac:dyDescent="0.25">
      <c r="A772" s="3">
        <f>TITRES_STAT!B775</f>
        <v>43126</v>
      </c>
      <c r="B772" s="6">
        <f>TITRES_STAT!D775</f>
        <v>1.1761999999999999</v>
      </c>
      <c r="C772" s="2">
        <f t="shared" si="108"/>
        <v>-6.0000000000000053E-3</v>
      </c>
      <c r="D772" s="2">
        <f t="shared" si="109"/>
        <v>0</v>
      </c>
      <c r="E772" s="2">
        <f t="shared" si="110"/>
        <v>6.0000000000000053E-3</v>
      </c>
      <c r="F772" s="2">
        <f t="shared" si="107"/>
        <v>4.5756601508156391E-3</v>
      </c>
      <c r="G772" s="2">
        <f t="shared" si="107"/>
        <v>4.4618269462909626E-3</v>
      </c>
      <c r="H772" s="2">
        <f t="shared" si="103"/>
        <v>1.0255126892851154</v>
      </c>
      <c r="I772" s="2">
        <f t="shared" si="104"/>
        <v>50.629783496792598</v>
      </c>
    </row>
    <row r="773" spans="1:9" ht="13.5" x14ac:dyDescent="0.25">
      <c r="A773" s="3">
        <f>TITRES_STAT!B776</f>
        <v>43129</v>
      </c>
      <c r="B773" s="6">
        <f>TITRES_STAT!D776</f>
        <v>1.1761999999999999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4.2488272829002364E-3</v>
      </c>
      <c r="G773" s="2">
        <f t="shared" si="107"/>
        <v>4.1431250215558943E-3</v>
      </c>
      <c r="H773" s="2">
        <f t="shared" si="103"/>
        <v>1.0255126892851152</v>
      </c>
      <c r="I773" s="2">
        <f t="shared" si="104"/>
        <v>50.629783496792598</v>
      </c>
    </row>
    <row r="774" spans="1:9" ht="13.5" x14ac:dyDescent="0.25">
      <c r="A774" s="3">
        <f>TITRES_STAT!B777</f>
        <v>43130</v>
      </c>
      <c r="B774" s="6">
        <f>TITRES_STAT!D777</f>
        <v>1.1761999999999999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3.9453396198359334E-3</v>
      </c>
      <c r="G774" s="2">
        <f t="shared" si="107"/>
        <v>3.8471875200161878E-3</v>
      </c>
      <c r="H774" s="2">
        <f t="shared" si="103"/>
        <v>1.0255126892851152</v>
      </c>
      <c r="I774" s="2">
        <f t="shared" si="104"/>
        <v>50.629783496792598</v>
      </c>
    </row>
    <row r="775" spans="1:9" ht="13.5" x14ac:dyDescent="0.25">
      <c r="A775" s="3">
        <f>TITRES_STAT!B778</f>
        <v>43131</v>
      </c>
      <c r="B775" s="6">
        <f>TITRES_STAT!D778</f>
        <v>1.1882999999999999</v>
      </c>
      <c r="C775" s="2">
        <f t="shared" si="108"/>
        <v>1.21E-2</v>
      </c>
      <c r="D775" s="2">
        <f t="shared" si="109"/>
        <v>1.21E-2</v>
      </c>
      <c r="E775" s="2">
        <f t="shared" si="110"/>
        <v>0</v>
      </c>
      <c r="F775" s="2">
        <f t="shared" si="107"/>
        <v>4.5278153612762235E-3</v>
      </c>
      <c r="G775" s="2">
        <f t="shared" si="107"/>
        <v>3.5723884114436033E-3</v>
      </c>
      <c r="H775" s="2">
        <f t="shared" si="103"/>
        <v>1.2674476680005049</v>
      </c>
      <c r="I775" s="2">
        <f t="shared" si="104"/>
        <v>55.897548855809916</v>
      </c>
    </row>
    <row r="776" spans="1:9" ht="13.5" x14ac:dyDescent="0.25">
      <c r="A776" s="3">
        <f>TITRES_STAT!B779</f>
        <v>43132</v>
      </c>
      <c r="B776" s="6">
        <f>TITRES_STAT!D779</f>
        <v>1.1882999999999999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4.2043999783279214E-3</v>
      </c>
      <c r="G776" s="2">
        <f t="shared" si="107"/>
        <v>3.3172178106262028E-3</v>
      </c>
      <c r="H776" s="2">
        <f t="shared" si="103"/>
        <v>1.2674476680005049</v>
      </c>
      <c r="I776" s="2">
        <f t="shared" si="104"/>
        <v>55.897548855809916</v>
      </c>
    </row>
    <row r="777" spans="1:9" ht="13.5" x14ac:dyDescent="0.25">
      <c r="A777" s="3">
        <f>TITRES_STAT!B780</f>
        <v>43133</v>
      </c>
      <c r="B777" s="6">
        <f>TITRES_STAT!D780</f>
        <v>1.1821999999999999</v>
      </c>
      <c r="C777" s="2">
        <f t="shared" si="108"/>
        <v>-6.0999999999999943E-3</v>
      </c>
      <c r="D777" s="2">
        <f t="shared" si="109"/>
        <v>0</v>
      </c>
      <c r="E777" s="2">
        <f t="shared" si="110"/>
        <v>6.0999999999999943E-3</v>
      </c>
      <c r="F777" s="2">
        <f t="shared" si="107"/>
        <v>3.9040856941616416E-3</v>
      </c>
      <c r="G777" s="2">
        <f t="shared" si="107"/>
        <v>3.5159879670100453E-3</v>
      </c>
      <c r="H777" s="2">
        <f t="shared" si="103"/>
        <v>1.1103808462352702</v>
      </c>
      <c r="I777" s="2">
        <f t="shared" si="104"/>
        <v>52.615187832854431</v>
      </c>
    </row>
    <row r="778" spans="1:9" ht="13.5" x14ac:dyDescent="0.25">
      <c r="A778" s="3">
        <f>TITRES_STAT!B781</f>
        <v>43136</v>
      </c>
      <c r="B778" s="6">
        <f>TITRES_STAT!D781</f>
        <v>1.1942999999999999</v>
      </c>
      <c r="C778" s="2">
        <f t="shared" si="108"/>
        <v>1.21E-2</v>
      </c>
      <c r="D778" s="2">
        <f t="shared" si="109"/>
        <v>1.21E-2</v>
      </c>
      <c r="E778" s="2">
        <f t="shared" si="110"/>
        <v>0</v>
      </c>
      <c r="F778" s="2">
        <f t="shared" si="107"/>
        <v>4.4895081445786673E-3</v>
      </c>
      <c r="G778" s="2">
        <f t="shared" si="107"/>
        <v>3.2648459693664709E-3</v>
      </c>
      <c r="H778" s="2">
        <f t="shared" si="103"/>
        <v>1.3751056517529483</v>
      </c>
      <c r="I778" s="2">
        <f t="shared" si="104"/>
        <v>57.896609809254194</v>
      </c>
    </row>
    <row r="779" spans="1:9" ht="13.5" x14ac:dyDescent="0.25">
      <c r="A779" s="3">
        <f>TITRES_STAT!B782</f>
        <v>43137</v>
      </c>
      <c r="B779" s="6">
        <f>TITRES_STAT!D782</f>
        <v>1.1942999999999999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4.1688289913944772E-3</v>
      </c>
      <c r="G779" s="2">
        <f t="shared" si="107"/>
        <v>3.0316426858402945E-3</v>
      </c>
      <c r="H779" s="2">
        <f t="shared" si="103"/>
        <v>1.3751056517529485</v>
      </c>
      <c r="I779" s="2">
        <f t="shared" si="104"/>
        <v>57.896609809254201</v>
      </c>
    </row>
    <row r="780" spans="1:9" ht="13.5" x14ac:dyDescent="0.25">
      <c r="A780" s="3">
        <f>TITRES_STAT!B783</f>
        <v>43138</v>
      </c>
      <c r="B780" s="6">
        <f>TITRES_STAT!D783</f>
        <v>1.1882999999999999</v>
      </c>
      <c r="C780" s="2">
        <f t="shared" si="108"/>
        <v>-6.0000000000000053E-3</v>
      </c>
      <c r="D780" s="2">
        <f t="shared" si="109"/>
        <v>0</v>
      </c>
      <c r="E780" s="2">
        <f t="shared" si="110"/>
        <v>6.0000000000000053E-3</v>
      </c>
      <c r="F780" s="2">
        <f t="shared" si="107"/>
        <v>3.8710554920091574E-3</v>
      </c>
      <c r="G780" s="2">
        <f t="shared" si="107"/>
        <v>3.2436682082802736E-3</v>
      </c>
      <c r="H780" s="2">
        <f t="shared" si="103"/>
        <v>1.1934190686110624</v>
      </c>
      <c r="I780" s="2">
        <f t="shared" si="104"/>
        <v>54.409076937895428</v>
      </c>
    </row>
    <row r="781" spans="1:9" ht="13.5" x14ac:dyDescent="0.25">
      <c r="A781" s="3">
        <f>TITRES_STAT!B784</f>
        <v>43139</v>
      </c>
      <c r="B781" s="6">
        <f>TITRES_STAT!D784</f>
        <v>1.1402000000000001</v>
      </c>
      <c r="C781" s="2">
        <f t="shared" si="108"/>
        <v>-4.809999999999981E-2</v>
      </c>
      <c r="D781" s="2">
        <f t="shared" si="109"/>
        <v>0</v>
      </c>
      <c r="E781" s="2">
        <f t="shared" si="110"/>
        <v>4.809999999999981E-2</v>
      </c>
      <c r="F781" s="2">
        <f t="shared" ref="F781:G796" si="111">((F780*13)+D781)/14</f>
        <v>3.5945515282942175E-3</v>
      </c>
      <c r="G781" s="2">
        <f t="shared" si="111"/>
        <v>6.4476919076888123E-3</v>
      </c>
      <c r="H781" s="2">
        <f t="shared" si="103"/>
        <v>0.55749430645216602</v>
      </c>
      <c r="I781" s="2">
        <f t="shared" si="104"/>
        <v>35.794307827814066</v>
      </c>
    </row>
    <row r="782" spans="1:9" ht="13.5" x14ac:dyDescent="0.25">
      <c r="A782" s="3">
        <f>TITRES_STAT!B785</f>
        <v>43140</v>
      </c>
      <c r="B782" s="6">
        <f>TITRES_STAT!D785</f>
        <v>1.1701999999999999</v>
      </c>
      <c r="C782" s="2">
        <f t="shared" si="108"/>
        <v>2.9999999999999805E-2</v>
      </c>
      <c r="D782" s="2">
        <f t="shared" si="109"/>
        <v>2.9999999999999805E-2</v>
      </c>
      <c r="E782" s="2">
        <f t="shared" si="110"/>
        <v>0</v>
      </c>
      <c r="F782" s="2">
        <f t="shared" si="111"/>
        <v>5.480654990558902E-3</v>
      </c>
      <c r="G782" s="2">
        <f t="shared" si="111"/>
        <v>5.9871424857110399E-3</v>
      </c>
      <c r="H782" s="2">
        <f t="shared" si="103"/>
        <v>0.91540413538496457</v>
      </c>
      <c r="I782" s="2">
        <f t="shared" si="104"/>
        <v>47.791696722059314</v>
      </c>
    </row>
    <row r="783" spans="1:9" ht="13.5" x14ac:dyDescent="0.25">
      <c r="A783" s="3">
        <f>TITRES_STAT!B786</f>
        <v>43143</v>
      </c>
      <c r="B783" s="6">
        <f>TITRES_STAT!D786</f>
        <v>1.1701999999999999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5.0891796340904096E-3</v>
      </c>
      <c r="G783" s="2">
        <f t="shared" si="111"/>
        <v>5.5594894510173935E-3</v>
      </c>
      <c r="H783" s="2">
        <f t="shared" si="103"/>
        <v>0.91540413538496479</v>
      </c>
      <c r="I783" s="2">
        <f t="shared" si="104"/>
        <v>47.791696722059314</v>
      </c>
    </row>
    <row r="784" spans="1:9" ht="13.5" x14ac:dyDescent="0.25">
      <c r="A784" s="3">
        <f>TITRES_STAT!B787</f>
        <v>43144</v>
      </c>
      <c r="B784" s="6">
        <f>TITRES_STAT!D787</f>
        <v>1.1701999999999999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4.7256668030839517E-3</v>
      </c>
      <c r="G784" s="2">
        <f t="shared" si="111"/>
        <v>5.1623830616590082E-3</v>
      </c>
      <c r="H784" s="2">
        <f t="shared" si="103"/>
        <v>0.91540413538496479</v>
      </c>
      <c r="I784" s="2">
        <f t="shared" si="104"/>
        <v>47.791696722059314</v>
      </c>
    </row>
    <row r="785" spans="1:9" ht="13.5" x14ac:dyDescent="0.25">
      <c r="A785" s="3">
        <f>TITRES_STAT!B788</f>
        <v>43145</v>
      </c>
      <c r="B785" s="6">
        <f>TITRES_STAT!D788</f>
        <v>1.1641999999999999</v>
      </c>
      <c r="C785" s="2">
        <f t="shared" si="108"/>
        <v>-6.0000000000000053E-3</v>
      </c>
      <c r="D785" s="2">
        <f t="shared" si="109"/>
        <v>0</v>
      </c>
      <c r="E785" s="2">
        <f t="shared" si="110"/>
        <v>6.0000000000000053E-3</v>
      </c>
      <c r="F785" s="2">
        <f t="shared" si="111"/>
        <v>4.3881191742922406E-3</v>
      </c>
      <c r="G785" s="2">
        <f t="shared" si="111"/>
        <v>5.2222128429690795E-3</v>
      </c>
      <c r="H785" s="2">
        <f t="shared" ref="H785:H848" si="112">F785/G785</f>
        <v>0.84027964892319162</v>
      </c>
      <c r="I785" s="2">
        <f t="shared" ref="I785:I848" si="113">IF(G785=0,100,100-(100/(1+H785)))</f>
        <v>45.66043260951492</v>
      </c>
    </row>
    <row r="786" spans="1:9" ht="13.5" x14ac:dyDescent="0.25">
      <c r="A786" s="3">
        <f>TITRES_STAT!B789</f>
        <v>43146</v>
      </c>
      <c r="B786" s="6">
        <f>TITRES_STAT!D789</f>
        <v>1.1581999999999999</v>
      </c>
      <c r="C786" s="2">
        <f t="shared" si="108"/>
        <v>-6.0000000000000053E-3</v>
      </c>
      <c r="D786" s="2">
        <f t="shared" si="109"/>
        <v>0</v>
      </c>
      <c r="E786" s="2">
        <f t="shared" si="110"/>
        <v>6.0000000000000053E-3</v>
      </c>
      <c r="F786" s="2">
        <f t="shared" si="111"/>
        <v>4.0746820904142235E-3</v>
      </c>
      <c r="G786" s="2">
        <f t="shared" si="111"/>
        <v>5.2777690684712884E-3</v>
      </c>
      <c r="H786" s="2">
        <f t="shared" si="112"/>
        <v>0.77204630167618526</v>
      </c>
      <c r="I786" s="2">
        <f t="shared" si="113"/>
        <v>43.568065966781106</v>
      </c>
    </row>
    <row r="787" spans="1:9" ht="13.5" x14ac:dyDescent="0.25">
      <c r="A787" s="3">
        <f>TITRES_STAT!B790</f>
        <v>43147</v>
      </c>
      <c r="B787" s="6">
        <f>TITRES_STAT!D790</f>
        <v>1.1641999999999999</v>
      </c>
      <c r="C787" s="2">
        <f t="shared" si="108"/>
        <v>6.0000000000000053E-3</v>
      </c>
      <c r="D787" s="2">
        <f t="shared" si="109"/>
        <v>6.0000000000000053E-3</v>
      </c>
      <c r="E787" s="2">
        <f t="shared" si="110"/>
        <v>0</v>
      </c>
      <c r="F787" s="2">
        <f t="shared" si="111"/>
        <v>4.2122047982417797E-3</v>
      </c>
      <c r="G787" s="2">
        <f t="shared" si="111"/>
        <v>4.9007855635804813E-3</v>
      </c>
      <c r="H787" s="2">
        <f t="shared" si="112"/>
        <v>0.85949583869659685</v>
      </c>
      <c r="I787" s="2">
        <f t="shared" si="113"/>
        <v>46.221982368030233</v>
      </c>
    </row>
    <row r="788" spans="1:9" ht="13.5" x14ac:dyDescent="0.25">
      <c r="A788" s="3">
        <f>TITRES_STAT!B791</f>
        <v>43150</v>
      </c>
      <c r="B788" s="6">
        <f>TITRES_STAT!D791</f>
        <v>1.1701999999999999</v>
      </c>
      <c r="C788" s="2">
        <f t="shared" si="108"/>
        <v>6.0000000000000053E-3</v>
      </c>
      <c r="D788" s="2">
        <f t="shared" si="109"/>
        <v>6.0000000000000053E-3</v>
      </c>
      <c r="E788" s="2">
        <f t="shared" si="110"/>
        <v>0</v>
      </c>
      <c r="F788" s="2">
        <f t="shared" si="111"/>
        <v>4.3399044555102245E-3</v>
      </c>
      <c r="G788" s="2">
        <f t="shared" si="111"/>
        <v>4.550729451896161E-3</v>
      </c>
      <c r="H788" s="2">
        <f t="shared" si="112"/>
        <v>0.95367226318011689</v>
      </c>
      <c r="I788" s="2">
        <f t="shared" si="113"/>
        <v>48.814342157254345</v>
      </c>
    </row>
    <row r="789" spans="1:9" ht="13.5" x14ac:dyDescent="0.25">
      <c r="A789" s="3">
        <f>TITRES_STAT!B792</f>
        <v>43151</v>
      </c>
      <c r="B789" s="6">
        <f>TITRES_STAT!D792</f>
        <v>1.2002999999999999</v>
      </c>
      <c r="C789" s="2">
        <f t="shared" si="108"/>
        <v>3.0100000000000016E-2</v>
      </c>
      <c r="D789" s="2">
        <f t="shared" si="109"/>
        <v>3.0100000000000016E-2</v>
      </c>
      <c r="E789" s="2">
        <f t="shared" si="110"/>
        <v>0</v>
      </c>
      <c r="F789" s="2">
        <f t="shared" si="111"/>
        <v>6.1799112801166388E-3</v>
      </c>
      <c r="G789" s="2">
        <f t="shared" si="111"/>
        <v>4.2256773481892922E-3</v>
      </c>
      <c r="H789" s="2">
        <f t="shared" si="112"/>
        <v>1.4624664334026207</v>
      </c>
      <c r="I789" s="2">
        <f t="shared" si="113"/>
        <v>59.390309389183983</v>
      </c>
    </row>
    <row r="790" spans="1:9" ht="13.5" x14ac:dyDescent="0.25">
      <c r="A790" s="3">
        <f>TITRES_STAT!B793</f>
        <v>43152</v>
      </c>
      <c r="B790" s="6">
        <f>TITRES_STAT!D793</f>
        <v>1.1882999999999999</v>
      </c>
      <c r="C790" s="2">
        <f t="shared" si="108"/>
        <v>-1.2000000000000011E-2</v>
      </c>
      <c r="D790" s="2">
        <f t="shared" si="109"/>
        <v>0</v>
      </c>
      <c r="E790" s="2">
        <f t="shared" si="110"/>
        <v>1.2000000000000011E-2</v>
      </c>
      <c r="F790" s="2">
        <f t="shared" si="111"/>
        <v>5.7384890458225934E-3</v>
      </c>
      <c r="G790" s="2">
        <f t="shared" si="111"/>
        <v>4.7809861090329147E-3</v>
      </c>
      <c r="H790" s="2">
        <f t="shared" si="112"/>
        <v>1.2002731057889142</v>
      </c>
      <c r="I790" s="2">
        <f t="shared" si="113"/>
        <v>54.551096526653808</v>
      </c>
    </row>
    <row r="791" spans="1:9" ht="13.5" x14ac:dyDescent="0.25">
      <c r="A791" s="3">
        <f>TITRES_STAT!B794</f>
        <v>43153</v>
      </c>
      <c r="B791" s="6">
        <f>TITRES_STAT!D794</f>
        <v>1.2062999999999999</v>
      </c>
      <c r="C791" s="2">
        <f t="shared" si="108"/>
        <v>1.8000000000000016E-2</v>
      </c>
      <c r="D791" s="2">
        <f t="shared" si="109"/>
        <v>1.8000000000000016E-2</v>
      </c>
      <c r="E791" s="2">
        <f t="shared" si="110"/>
        <v>0</v>
      </c>
      <c r="F791" s="2">
        <f t="shared" si="111"/>
        <v>6.6143112568352661E-3</v>
      </c>
      <c r="G791" s="2">
        <f t="shared" si="111"/>
        <v>4.4394871012448491E-3</v>
      </c>
      <c r="H791" s="2">
        <f t="shared" si="112"/>
        <v>1.4898818503111739</v>
      </c>
      <c r="I791" s="2">
        <f t="shared" si="113"/>
        <v>59.83745172988732</v>
      </c>
    </row>
    <row r="792" spans="1:9" ht="13.5" x14ac:dyDescent="0.25">
      <c r="A792" s="3">
        <f>TITRES_STAT!B795</f>
        <v>43154</v>
      </c>
      <c r="B792" s="6">
        <f>TITRES_STAT!D795</f>
        <v>1.2423</v>
      </c>
      <c r="C792" s="2">
        <f t="shared" si="108"/>
        <v>3.6000000000000032E-2</v>
      </c>
      <c r="D792" s="2">
        <f t="shared" si="109"/>
        <v>3.6000000000000032E-2</v>
      </c>
      <c r="E792" s="2">
        <f t="shared" si="110"/>
        <v>0</v>
      </c>
      <c r="F792" s="2">
        <f t="shared" si="111"/>
        <v>8.7132890242041777E-3</v>
      </c>
      <c r="G792" s="2">
        <f t="shared" si="111"/>
        <v>4.1223808797273597E-3</v>
      </c>
      <c r="H792" s="2">
        <f t="shared" si="112"/>
        <v>2.1136545308206567</v>
      </c>
      <c r="I792" s="2">
        <f t="shared" si="113"/>
        <v>67.883399070081396</v>
      </c>
    </row>
    <row r="793" spans="1:9" ht="13.5" x14ac:dyDescent="0.25">
      <c r="A793" s="3">
        <f>TITRES_STAT!B796</f>
        <v>43157</v>
      </c>
      <c r="B793" s="6">
        <f>TITRES_STAT!D796</f>
        <v>1.2483</v>
      </c>
      <c r="C793" s="2">
        <f t="shared" si="108"/>
        <v>6.0000000000000053E-3</v>
      </c>
      <c r="D793" s="2">
        <f t="shared" si="109"/>
        <v>6.0000000000000053E-3</v>
      </c>
      <c r="E793" s="2">
        <f t="shared" si="110"/>
        <v>0</v>
      </c>
      <c r="F793" s="2">
        <f t="shared" si="111"/>
        <v>8.5194826653324507E-3</v>
      </c>
      <c r="G793" s="2">
        <f t="shared" si="111"/>
        <v>3.8279251026039768E-3</v>
      </c>
      <c r="H793" s="2">
        <f t="shared" si="112"/>
        <v>2.2256137298864611</v>
      </c>
      <c r="I793" s="2">
        <f t="shared" si="113"/>
        <v>68.998147833553546</v>
      </c>
    </row>
    <row r="794" spans="1:9" ht="13.5" x14ac:dyDescent="0.25">
      <c r="A794" s="3">
        <f>TITRES_STAT!B797</f>
        <v>43158</v>
      </c>
      <c r="B794" s="6">
        <f>TITRES_STAT!D797</f>
        <v>1.2483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7.9109481892372761E-3</v>
      </c>
      <c r="G794" s="2">
        <f t="shared" si="111"/>
        <v>3.5545018809894071E-3</v>
      </c>
      <c r="H794" s="2">
        <f t="shared" si="112"/>
        <v>2.2256137298864611</v>
      </c>
      <c r="I794" s="2">
        <f t="shared" si="113"/>
        <v>68.998147833553546</v>
      </c>
    </row>
    <row r="795" spans="1:9" ht="13.5" x14ac:dyDescent="0.25">
      <c r="A795" s="3">
        <f>TITRES_STAT!B798</f>
        <v>43159</v>
      </c>
      <c r="B795" s="6">
        <f>TITRES_STAT!D798</f>
        <v>1.2483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7.3458804614346136E-3</v>
      </c>
      <c r="G795" s="2">
        <f t="shared" si="111"/>
        <v>3.3006088894901634E-3</v>
      </c>
      <c r="H795" s="2">
        <f t="shared" si="112"/>
        <v>2.2256137298864611</v>
      </c>
      <c r="I795" s="2">
        <f t="shared" si="113"/>
        <v>68.998147833553546</v>
      </c>
    </row>
    <row r="796" spans="1:9" ht="13.5" x14ac:dyDescent="0.25">
      <c r="A796" s="3">
        <f>TITRES_STAT!B799</f>
        <v>43160</v>
      </c>
      <c r="B796" s="6">
        <f>TITRES_STAT!D799</f>
        <v>1.2122999999999999</v>
      </c>
      <c r="C796" s="2">
        <f t="shared" si="108"/>
        <v>-3.6000000000000032E-2</v>
      </c>
      <c r="D796" s="2">
        <f t="shared" si="109"/>
        <v>0</v>
      </c>
      <c r="E796" s="2">
        <f t="shared" si="110"/>
        <v>3.6000000000000032E-2</v>
      </c>
      <c r="F796" s="2">
        <f t="shared" si="111"/>
        <v>6.8211747141892843E-3</v>
      </c>
      <c r="G796" s="2">
        <f t="shared" si="111"/>
        <v>5.6362796830980106E-3</v>
      </c>
      <c r="H796" s="2">
        <f t="shared" si="112"/>
        <v>1.2102264432768515</v>
      </c>
      <c r="I796" s="2">
        <f t="shared" si="113"/>
        <v>54.755767082516044</v>
      </c>
    </row>
    <row r="797" spans="1:9" ht="13.5" x14ac:dyDescent="0.25">
      <c r="A797" s="3">
        <f>TITRES_STAT!B800</f>
        <v>43161</v>
      </c>
      <c r="B797" s="6">
        <f>TITRES_STAT!D800</f>
        <v>1.2423</v>
      </c>
      <c r="C797" s="2">
        <f t="shared" si="108"/>
        <v>3.0000000000000027E-2</v>
      </c>
      <c r="D797" s="2">
        <f t="shared" si="109"/>
        <v>3.0000000000000027E-2</v>
      </c>
      <c r="E797" s="2">
        <f t="shared" si="110"/>
        <v>0</v>
      </c>
      <c r="F797" s="2">
        <f t="shared" ref="F797:G812" si="114">((F796*13)+D797)/14</f>
        <v>8.4768050917471936E-3</v>
      </c>
      <c r="G797" s="2">
        <f t="shared" si="114"/>
        <v>5.2336882771624382E-3</v>
      </c>
      <c r="H797" s="2">
        <f t="shared" si="112"/>
        <v>1.6196618221869117</v>
      </c>
      <c r="I797" s="2">
        <f t="shared" si="113"/>
        <v>61.827133886877313</v>
      </c>
    </row>
    <row r="798" spans="1:9" ht="13.5" x14ac:dyDescent="0.25">
      <c r="A798" s="3">
        <f>TITRES_STAT!B801</f>
        <v>43164</v>
      </c>
      <c r="B798" s="6">
        <f>TITRES_STAT!D801</f>
        <v>1.2242999999999999</v>
      </c>
      <c r="C798" s="2">
        <f t="shared" si="108"/>
        <v>-1.8000000000000016E-2</v>
      </c>
      <c r="D798" s="2">
        <f t="shared" si="109"/>
        <v>0</v>
      </c>
      <c r="E798" s="2">
        <f t="shared" si="110"/>
        <v>1.8000000000000016E-2</v>
      </c>
      <c r="F798" s="2">
        <f t="shared" si="114"/>
        <v>7.871319013765251E-3</v>
      </c>
      <c r="G798" s="2">
        <f t="shared" si="114"/>
        <v>6.1455676859365508E-3</v>
      </c>
      <c r="H798" s="2">
        <f t="shared" si="112"/>
        <v>1.2808123538819514</v>
      </c>
      <c r="I798" s="2">
        <f t="shared" si="113"/>
        <v>56.155972309690618</v>
      </c>
    </row>
    <row r="799" spans="1:9" ht="13.5" x14ac:dyDescent="0.25">
      <c r="A799" s="3">
        <f>TITRES_STAT!B802</f>
        <v>43165</v>
      </c>
      <c r="B799" s="6">
        <f>TITRES_STAT!D802</f>
        <v>1.2363</v>
      </c>
      <c r="C799" s="2">
        <f t="shared" si="108"/>
        <v>1.2000000000000011E-2</v>
      </c>
      <c r="D799" s="2">
        <f t="shared" si="109"/>
        <v>1.2000000000000011E-2</v>
      </c>
      <c r="E799" s="2">
        <f t="shared" si="110"/>
        <v>0</v>
      </c>
      <c r="F799" s="2">
        <f t="shared" si="114"/>
        <v>8.1662247984963052E-3</v>
      </c>
      <c r="G799" s="2">
        <f t="shared" si="114"/>
        <v>5.7065985655125112E-3</v>
      </c>
      <c r="H799" s="2">
        <f t="shared" si="112"/>
        <v>1.4310144133579676</v>
      </c>
      <c r="I799" s="2">
        <f t="shared" si="113"/>
        <v>58.86490863628007</v>
      </c>
    </row>
    <row r="800" spans="1:9" ht="13.5" x14ac:dyDescent="0.25">
      <c r="A800" s="3">
        <f>TITRES_STAT!B803</f>
        <v>43166</v>
      </c>
      <c r="B800" s="6">
        <f>TITRES_STAT!D803</f>
        <v>1.2423</v>
      </c>
      <c r="C800" s="2">
        <f t="shared" si="108"/>
        <v>6.0000000000000053E-3</v>
      </c>
      <c r="D800" s="2">
        <f t="shared" si="109"/>
        <v>6.0000000000000053E-3</v>
      </c>
      <c r="E800" s="2">
        <f t="shared" si="110"/>
        <v>0</v>
      </c>
      <c r="F800" s="2">
        <f t="shared" si="114"/>
        <v>8.0114944557465699E-3</v>
      </c>
      <c r="G800" s="2">
        <f t="shared" si="114"/>
        <v>5.2989843822616178E-3</v>
      </c>
      <c r="H800" s="2">
        <f t="shared" si="112"/>
        <v>1.5118924453835145</v>
      </c>
      <c r="I800" s="2">
        <f t="shared" si="113"/>
        <v>60.189378257900671</v>
      </c>
    </row>
    <row r="801" spans="1:9" ht="13.5" x14ac:dyDescent="0.25">
      <c r="A801" s="3">
        <f>TITRES_STAT!B804</f>
        <v>43167</v>
      </c>
      <c r="B801" s="6">
        <f>TITRES_STAT!D804</f>
        <v>1.2363</v>
      </c>
      <c r="C801" s="2">
        <f t="shared" si="108"/>
        <v>-6.0000000000000053E-3</v>
      </c>
      <c r="D801" s="2">
        <f t="shared" si="109"/>
        <v>0</v>
      </c>
      <c r="E801" s="2">
        <f t="shared" si="110"/>
        <v>6.0000000000000053E-3</v>
      </c>
      <c r="F801" s="2">
        <f t="shared" si="114"/>
        <v>7.4392448517646721E-3</v>
      </c>
      <c r="G801" s="2">
        <f t="shared" si="114"/>
        <v>5.349056926385788E-3</v>
      </c>
      <c r="H801" s="2">
        <f t="shared" si="112"/>
        <v>1.3907582129231828</v>
      </c>
      <c r="I801" s="2">
        <f t="shared" si="113"/>
        <v>58.172265409587418</v>
      </c>
    </row>
    <row r="802" spans="1:9" ht="13.5" x14ac:dyDescent="0.25">
      <c r="A802" s="3">
        <f>TITRES_STAT!B805</f>
        <v>43168</v>
      </c>
      <c r="B802" s="6">
        <f>TITRES_STAT!D805</f>
        <v>1.2363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6.907870219495767E-3</v>
      </c>
      <c r="G802" s="2">
        <f t="shared" si="114"/>
        <v>4.9669814316439459E-3</v>
      </c>
      <c r="H802" s="2">
        <f t="shared" si="112"/>
        <v>1.390758212923183</v>
      </c>
      <c r="I802" s="2">
        <f t="shared" si="113"/>
        <v>58.172265409587418</v>
      </c>
    </row>
    <row r="803" spans="1:9" ht="13.5" x14ac:dyDescent="0.25">
      <c r="A803" s="3">
        <f>TITRES_STAT!B806</f>
        <v>43171</v>
      </c>
      <c r="B803" s="6">
        <f>TITRES_STAT!D806</f>
        <v>1.2302999999999999</v>
      </c>
      <c r="C803" s="2">
        <f t="shared" si="108"/>
        <v>-6.0000000000000053E-3</v>
      </c>
      <c r="D803" s="2">
        <f t="shared" si="109"/>
        <v>0</v>
      </c>
      <c r="E803" s="2">
        <f t="shared" si="110"/>
        <v>6.0000000000000053E-3</v>
      </c>
      <c r="F803" s="2">
        <f t="shared" si="114"/>
        <v>6.4144509181032127E-3</v>
      </c>
      <c r="G803" s="2">
        <f t="shared" si="114"/>
        <v>5.0407684722408074E-3</v>
      </c>
      <c r="H803" s="2">
        <f t="shared" si="112"/>
        <v>1.2725144892940803</v>
      </c>
      <c r="I803" s="2">
        <f t="shared" si="113"/>
        <v>55.995880127011475</v>
      </c>
    </row>
    <row r="804" spans="1:9" ht="13.5" x14ac:dyDescent="0.25">
      <c r="A804" s="3">
        <f>TITRES_STAT!B807</f>
        <v>43172</v>
      </c>
      <c r="B804" s="6">
        <f>TITRES_STAT!D807</f>
        <v>1.2363</v>
      </c>
      <c r="C804" s="2">
        <f t="shared" si="108"/>
        <v>6.0000000000000053E-3</v>
      </c>
      <c r="D804" s="2">
        <f t="shared" si="109"/>
        <v>6.0000000000000053E-3</v>
      </c>
      <c r="E804" s="2">
        <f t="shared" si="110"/>
        <v>0</v>
      </c>
      <c r="F804" s="2">
        <f t="shared" si="114"/>
        <v>6.384847281095841E-3</v>
      </c>
      <c r="G804" s="2">
        <f t="shared" si="114"/>
        <v>4.6807135813664641E-3</v>
      </c>
      <c r="H804" s="2">
        <f t="shared" si="112"/>
        <v>1.3640756201177087</v>
      </c>
      <c r="I804" s="2">
        <f t="shared" si="113"/>
        <v>57.700168662531645</v>
      </c>
    </row>
    <row r="805" spans="1:9" ht="13.5" x14ac:dyDescent="0.25">
      <c r="A805" s="3">
        <f>TITRES_STAT!B808</f>
        <v>43173</v>
      </c>
      <c r="B805" s="6">
        <f>TITRES_STAT!D808</f>
        <v>1.2302999999999999</v>
      </c>
      <c r="C805" s="2">
        <f t="shared" si="108"/>
        <v>-6.0000000000000053E-3</v>
      </c>
      <c r="D805" s="2">
        <f t="shared" si="109"/>
        <v>0</v>
      </c>
      <c r="E805" s="2">
        <f t="shared" si="110"/>
        <v>6.0000000000000053E-3</v>
      </c>
      <c r="F805" s="2">
        <f t="shared" si="114"/>
        <v>5.9287867610175668E-3</v>
      </c>
      <c r="G805" s="2">
        <f t="shared" si="114"/>
        <v>4.7749483255545748E-3</v>
      </c>
      <c r="H805" s="2">
        <f t="shared" si="112"/>
        <v>1.241644172207661</v>
      </c>
      <c r="I805" s="2">
        <f t="shared" si="113"/>
        <v>55.389886923259553</v>
      </c>
    </row>
    <row r="806" spans="1:9" ht="13.5" x14ac:dyDescent="0.25">
      <c r="A806" s="3">
        <f>TITRES_STAT!B809</f>
        <v>43174</v>
      </c>
      <c r="B806" s="6">
        <f>TITRES_STAT!D809</f>
        <v>1.2302999999999999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5.5053019923734558E-3</v>
      </c>
      <c r="G806" s="2">
        <f t="shared" si="114"/>
        <v>4.4338805880149625E-3</v>
      </c>
      <c r="H806" s="2">
        <f t="shared" si="112"/>
        <v>1.241644172207661</v>
      </c>
      <c r="I806" s="2">
        <f t="shared" si="113"/>
        <v>55.389886923259553</v>
      </c>
    </row>
    <row r="807" spans="1:9" ht="13.5" x14ac:dyDescent="0.25">
      <c r="A807" s="3">
        <f>TITRES_STAT!B810</f>
        <v>43175</v>
      </c>
      <c r="B807" s="6">
        <f>TITRES_STAT!D810</f>
        <v>1.1942999999999999</v>
      </c>
      <c r="C807" s="2">
        <f t="shared" si="108"/>
        <v>-3.6000000000000032E-2</v>
      </c>
      <c r="D807" s="2">
        <f t="shared" si="109"/>
        <v>0</v>
      </c>
      <c r="E807" s="2">
        <f t="shared" si="110"/>
        <v>3.6000000000000032E-2</v>
      </c>
      <c r="F807" s="2">
        <f t="shared" si="114"/>
        <v>5.1120661357753521E-3</v>
      </c>
      <c r="G807" s="2">
        <f t="shared" si="114"/>
        <v>6.6886034031567532E-3</v>
      </c>
      <c r="H807" s="2">
        <f t="shared" si="112"/>
        <v>0.76429499966505132</v>
      </c>
      <c r="I807" s="2">
        <f t="shared" si="113"/>
        <v>43.320136360991299</v>
      </c>
    </row>
    <row r="808" spans="1:9" ht="13.5" x14ac:dyDescent="0.25">
      <c r="A808" s="3">
        <f>TITRES_STAT!B811</f>
        <v>43178</v>
      </c>
      <c r="B808" s="6">
        <f>TITRES_STAT!D811</f>
        <v>1.2182999999999999</v>
      </c>
      <c r="C808" s="2">
        <f t="shared" si="108"/>
        <v>2.4000000000000021E-2</v>
      </c>
      <c r="D808" s="2">
        <f t="shared" si="109"/>
        <v>2.4000000000000021E-2</v>
      </c>
      <c r="E808" s="2">
        <f t="shared" si="110"/>
        <v>0</v>
      </c>
      <c r="F808" s="2">
        <f t="shared" si="114"/>
        <v>6.4612042689342567E-3</v>
      </c>
      <c r="G808" s="2">
        <f t="shared" si="114"/>
        <v>6.2108460172169847E-3</v>
      </c>
      <c r="H808" s="2">
        <f t="shared" si="112"/>
        <v>1.0403098468426455</v>
      </c>
      <c r="I808" s="2">
        <f t="shared" si="113"/>
        <v>50.987836403990904</v>
      </c>
    </row>
    <row r="809" spans="1:9" ht="13.5" x14ac:dyDescent="0.25">
      <c r="A809" s="3">
        <f>TITRES_STAT!B812</f>
        <v>43180</v>
      </c>
      <c r="B809" s="6">
        <f>TITRES_STAT!D812</f>
        <v>1.2242999999999999</v>
      </c>
      <c r="C809" s="2">
        <f t="shared" si="108"/>
        <v>6.0000000000000053E-3</v>
      </c>
      <c r="D809" s="2">
        <f t="shared" si="109"/>
        <v>6.0000000000000053E-3</v>
      </c>
      <c r="E809" s="2">
        <f t="shared" si="110"/>
        <v>0</v>
      </c>
      <c r="F809" s="2">
        <f t="shared" si="114"/>
        <v>6.4282611068675246E-3</v>
      </c>
      <c r="G809" s="2">
        <f t="shared" si="114"/>
        <v>5.7672141588443427E-3</v>
      </c>
      <c r="H809" s="2">
        <f t="shared" si="112"/>
        <v>1.1146215364673826</v>
      </c>
      <c r="I809" s="2">
        <f t="shared" si="113"/>
        <v>52.710213967149542</v>
      </c>
    </row>
    <row r="810" spans="1:9" ht="13.5" x14ac:dyDescent="0.25">
      <c r="A810" s="3">
        <f>TITRES_STAT!B813</f>
        <v>43181</v>
      </c>
      <c r="B810" s="6">
        <f>TITRES_STAT!D813</f>
        <v>1.2363</v>
      </c>
      <c r="C810" s="2">
        <f t="shared" si="108"/>
        <v>1.2000000000000011E-2</v>
      </c>
      <c r="D810" s="2">
        <f t="shared" si="109"/>
        <v>1.2000000000000011E-2</v>
      </c>
      <c r="E810" s="2">
        <f t="shared" si="110"/>
        <v>0</v>
      </c>
      <c r="F810" s="2">
        <f t="shared" si="114"/>
        <v>6.826242456376988E-3</v>
      </c>
      <c r="G810" s="2">
        <f t="shared" si="114"/>
        <v>5.3552702903554615E-3</v>
      </c>
      <c r="H810" s="2">
        <f t="shared" si="112"/>
        <v>1.2746774833514312</v>
      </c>
      <c r="I810" s="2">
        <f t="shared" si="113"/>
        <v>56.037723707246862</v>
      </c>
    </row>
    <row r="811" spans="1:9" ht="13.5" x14ac:dyDescent="0.25">
      <c r="A811" s="3">
        <f>TITRES_STAT!B814</f>
        <v>43182</v>
      </c>
      <c r="B811" s="6">
        <f>TITRES_STAT!D814</f>
        <v>1.2363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6.3386537094929172E-3</v>
      </c>
      <c r="G811" s="2">
        <f t="shared" si="114"/>
        <v>4.9727509839014999E-3</v>
      </c>
      <c r="H811" s="2">
        <f t="shared" si="112"/>
        <v>1.2746774833514312</v>
      </c>
      <c r="I811" s="2">
        <f t="shared" si="113"/>
        <v>56.037723707246862</v>
      </c>
    </row>
    <row r="812" spans="1:9" ht="13.5" x14ac:dyDescent="0.25">
      <c r="A812" s="3">
        <f>TITRES_STAT!B815</f>
        <v>43185</v>
      </c>
      <c r="B812" s="6">
        <f>TITRES_STAT!D815</f>
        <v>1.2363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5.8858927302434232E-3</v>
      </c>
      <c r="G812" s="2">
        <f t="shared" si="114"/>
        <v>4.6175544850513926E-3</v>
      </c>
      <c r="H812" s="2">
        <f t="shared" si="112"/>
        <v>1.2746774833514312</v>
      </c>
      <c r="I812" s="2">
        <f t="shared" si="113"/>
        <v>56.037723707246862</v>
      </c>
    </row>
    <row r="813" spans="1:9" ht="13.5" x14ac:dyDescent="0.25">
      <c r="A813" s="3">
        <f>TITRES_STAT!B816</f>
        <v>43186</v>
      </c>
      <c r="B813" s="6">
        <f>TITRES_STAT!D816</f>
        <v>1.2242999999999999</v>
      </c>
      <c r="C813" s="2">
        <f t="shared" si="108"/>
        <v>-1.2000000000000011E-2</v>
      </c>
      <c r="D813" s="2">
        <f t="shared" si="109"/>
        <v>0</v>
      </c>
      <c r="E813" s="2">
        <f t="shared" si="110"/>
        <v>1.2000000000000011E-2</v>
      </c>
      <c r="F813" s="2">
        <f t="shared" ref="F813:G828" si="115">((F812*13)+D813)/14</f>
        <v>5.4654718209403213E-3</v>
      </c>
      <c r="G813" s="2">
        <f t="shared" si="115"/>
        <v>5.144872021833437E-3</v>
      </c>
      <c r="H813" s="2">
        <f t="shared" si="112"/>
        <v>1.0623144361504711</v>
      </c>
      <c r="I813" s="2">
        <f t="shared" si="113"/>
        <v>51.510788923797371</v>
      </c>
    </row>
    <row r="814" spans="1:9" ht="13.5" x14ac:dyDescent="0.25">
      <c r="A814" s="3">
        <f>TITRES_STAT!B817</f>
        <v>43187</v>
      </c>
      <c r="B814" s="6">
        <f>TITRES_STAT!D817</f>
        <v>1.2182999999999999</v>
      </c>
      <c r="C814" s="2">
        <f t="shared" si="108"/>
        <v>-6.0000000000000053E-3</v>
      </c>
      <c r="D814" s="2">
        <f t="shared" si="109"/>
        <v>0</v>
      </c>
      <c r="E814" s="2">
        <f t="shared" si="110"/>
        <v>6.0000000000000053E-3</v>
      </c>
      <c r="F814" s="2">
        <f t="shared" si="115"/>
        <v>5.0750809765874412E-3</v>
      </c>
      <c r="G814" s="2">
        <f t="shared" si="115"/>
        <v>5.2059525917024776E-3</v>
      </c>
      <c r="H814" s="2">
        <f t="shared" si="112"/>
        <v>0.97486115887347369</v>
      </c>
      <c r="I814" s="2">
        <f t="shared" si="113"/>
        <v>49.363528898890635</v>
      </c>
    </row>
    <row r="815" spans="1:9" ht="13.5" x14ac:dyDescent="0.25">
      <c r="A815" s="3">
        <f>TITRES_STAT!B818</f>
        <v>43188</v>
      </c>
      <c r="B815" s="6">
        <f>TITRES_STAT!D818</f>
        <v>1.2182999999999999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4.7125751925454814E-3</v>
      </c>
      <c r="G815" s="2">
        <f t="shared" si="115"/>
        <v>4.8340988351523008E-3</v>
      </c>
      <c r="H815" s="2">
        <f t="shared" si="112"/>
        <v>0.97486115887347369</v>
      </c>
      <c r="I815" s="2">
        <f t="shared" si="113"/>
        <v>49.363528898890635</v>
      </c>
    </row>
    <row r="816" spans="1:9" ht="13.5" x14ac:dyDescent="0.25">
      <c r="A816" s="3">
        <f>TITRES_STAT!B819</f>
        <v>43189</v>
      </c>
      <c r="B816" s="6">
        <f>TITRES_STAT!D819</f>
        <v>1.2242999999999999</v>
      </c>
      <c r="C816" s="2">
        <f t="shared" si="108"/>
        <v>6.0000000000000053E-3</v>
      </c>
      <c r="D816" s="2">
        <f t="shared" si="109"/>
        <v>6.0000000000000053E-3</v>
      </c>
      <c r="E816" s="2">
        <f t="shared" si="110"/>
        <v>0</v>
      </c>
      <c r="F816" s="2">
        <f t="shared" si="115"/>
        <v>4.8045341073636614E-3</v>
      </c>
      <c r="G816" s="2">
        <f t="shared" si="115"/>
        <v>4.4888060612128513E-3</v>
      </c>
      <c r="H816" s="2">
        <f t="shared" si="112"/>
        <v>1.0703367536590569</v>
      </c>
      <c r="I816" s="2">
        <f t="shared" si="113"/>
        <v>51.698679056311633</v>
      </c>
    </row>
    <row r="817" spans="1:9" ht="13.5" x14ac:dyDescent="0.25">
      <c r="A817" s="3">
        <f>TITRES_STAT!B820</f>
        <v>43192</v>
      </c>
      <c r="B817" s="6">
        <f>TITRES_STAT!D820</f>
        <v>1.2182999999999999</v>
      </c>
      <c r="C817" s="2">
        <f t="shared" si="108"/>
        <v>-6.0000000000000053E-3</v>
      </c>
      <c r="D817" s="2">
        <f t="shared" si="109"/>
        <v>0</v>
      </c>
      <c r="E817" s="2">
        <f t="shared" si="110"/>
        <v>6.0000000000000053E-3</v>
      </c>
      <c r="F817" s="2">
        <f t="shared" si="115"/>
        <v>4.4613530996948283E-3</v>
      </c>
      <c r="G817" s="2">
        <f t="shared" si="115"/>
        <v>4.5967484854119332E-3</v>
      </c>
      <c r="H817" s="2">
        <f t="shared" si="112"/>
        <v>0.9705454004832349</v>
      </c>
      <c r="I817" s="2">
        <f t="shared" si="113"/>
        <v>49.252628244202292</v>
      </c>
    </row>
    <row r="818" spans="1:9" ht="13.5" x14ac:dyDescent="0.25">
      <c r="A818" s="3">
        <f>TITRES_STAT!B821</f>
        <v>43193</v>
      </c>
      <c r="B818" s="6">
        <f>TITRES_STAT!D821</f>
        <v>1.2002999999999999</v>
      </c>
      <c r="C818" s="2">
        <f t="shared" si="108"/>
        <v>-1.8000000000000016E-2</v>
      </c>
      <c r="D818" s="2">
        <f t="shared" si="109"/>
        <v>0</v>
      </c>
      <c r="E818" s="2">
        <f t="shared" si="110"/>
        <v>1.8000000000000016E-2</v>
      </c>
      <c r="F818" s="2">
        <f t="shared" si="115"/>
        <v>4.1426850211451977E-3</v>
      </c>
      <c r="G818" s="2">
        <f t="shared" si="115"/>
        <v>5.5541235935967969E-3</v>
      </c>
      <c r="H818" s="2">
        <f t="shared" si="112"/>
        <v>0.74587555558201668</v>
      </c>
      <c r="I818" s="2">
        <f t="shared" si="113"/>
        <v>42.722148964011737</v>
      </c>
    </row>
    <row r="819" spans="1:9" ht="13.5" x14ac:dyDescent="0.25">
      <c r="A819" s="3">
        <f>TITRES_STAT!B822</f>
        <v>43194</v>
      </c>
      <c r="B819" s="6">
        <f>TITRES_STAT!D822</f>
        <v>1.2242999999999999</v>
      </c>
      <c r="C819" s="2">
        <f t="shared" si="108"/>
        <v>2.4000000000000021E-2</v>
      </c>
      <c r="D819" s="2">
        <f t="shared" si="109"/>
        <v>2.4000000000000021E-2</v>
      </c>
      <c r="E819" s="2">
        <f t="shared" si="110"/>
        <v>0</v>
      </c>
      <c r="F819" s="2">
        <f t="shared" si="115"/>
        <v>5.5610646624919702E-3</v>
      </c>
      <c r="G819" s="2">
        <f t="shared" si="115"/>
        <v>5.1574004797684545E-3</v>
      </c>
      <c r="H819" s="2">
        <f t="shared" si="112"/>
        <v>1.0782689233281413</v>
      </c>
      <c r="I819" s="2">
        <f t="shared" si="113"/>
        <v>51.883031653160685</v>
      </c>
    </row>
    <row r="820" spans="1:9" ht="13.5" x14ac:dyDescent="0.25">
      <c r="A820" s="3">
        <f>TITRES_STAT!B823</f>
        <v>43195</v>
      </c>
      <c r="B820" s="6">
        <f>TITRES_STAT!D823</f>
        <v>1.2182999999999999</v>
      </c>
      <c r="C820" s="2">
        <f t="shared" si="108"/>
        <v>-6.0000000000000053E-3</v>
      </c>
      <c r="D820" s="2">
        <f t="shared" si="109"/>
        <v>0</v>
      </c>
      <c r="E820" s="2">
        <f t="shared" si="110"/>
        <v>6.0000000000000053E-3</v>
      </c>
      <c r="F820" s="2">
        <f t="shared" si="115"/>
        <v>5.1638457580282585E-3</v>
      </c>
      <c r="G820" s="2">
        <f t="shared" si="115"/>
        <v>5.217586159784994E-3</v>
      </c>
      <c r="H820" s="2">
        <f t="shared" si="112"/>
        <v>0.98970014100180181</v>
      </c>
      <c r="I820" s="2">
        <f t="shared" si="113"/>
        <v>49.7411705717372</v>
      </c>
    </row>
    <row r="821" spans="1:9" ht="13.5" x14ac:dyDescent="0.25">
      <c r="A821" s="3">
        <f>TITRES_STAT!B824</f>
        <v>43196</v>
      </c>
      <c r="B821" s="6">
        <f>TITRES_STAT!D824</f>
        <v>1.2182999999999999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4.7949996324548111E-3</v>
      </c>
      <c r="G821" s="2">
        <f t="shared" si="115"/>
        <v>4.8449014340860653E-3</v>
      </c>
      <c r="H821" s="2">
        <f t="shared" si="112"/>
        <v>0.98970014100180193</v>
      </c>
      <c r="I821" s="2">
        <f t="shared" si="113"/>
        <v>49.7411705717372</v>
      </c>
    </row>
    <row r="822" spans="1:9" ht="13.5" x14ac:dyDescent="0.25">
      <c r="A822" s="3">
        <f>TITRES_STAT!B825</f>
        <v>43200</v>
      </c>
      <c r="B822" s="6">
        <f>TITRES_STAT!D825</f>
        <v>1.2182999999999999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4.452499658708039E-3</v>
      </c>
      <c r="G822" s="2">
        <f t="shared" si="115"/>
        <v>4.49883704593706E-3</v>
      </c>
      <c r="H822" s="2">
        <f t="shared" si="112"/>
        <v>0.98970014100180204</v>
      </c>
      <c r="I822" s="2">
        <f t="shared" si="113"/>
        <v>49.741170571737207</v>
      </c>
    </row>
    <row r="823" spans="1:9" ht="13.5" x14ac:dyDescent="0.25">
      <c r="A823" s="3">
        <f>TITRES_STAT!B826</f>
        <v>43201</v>
      </c>
      <c r="B823" s="6">
        <f>TITRES_STAT!D826</f>
        <v>1.2302999999999999</v>
      </c>
      <c r="C823" s="2">
        <f t="shared" si="108"/>
        <v>1.2000000000000011E-2</v>
      </c>
      <c r="D823" s="2">
        <f t="shared" si="109"/>
        <v>1.2000000000000011E-2</v>
      </c>
      <c r="E823" s="2">
        <f t="shared" si="110"/>
        <v>0</v>
      </c>
      <c r="F823" s="2">
        <f t="shared" si="115"/>
        <v>4.9916068259431802E-3</v>
      </c>
      <c r="G823" s="2">
        <f t="shared" si="115"/>
        <v>4.1774915426558415E-3</v>
      </c>
      <c r="H823" s="2">
        <f t="shared" si="112"/>
        <v>1.1948813719847209</v>
      </c>
      <c r="I823" s="2">
        <f t="shared" si="113"/>
        <v>54.439451135541312</v>
      </c>
    </row>
    <row r="824" spans="1:9" ht="13.5" x14ac:dyDescent="0.25">
      <c r="A824" s="3">
        <f>TITRES_STAT!B827</f>
        <v>43202</v>
      </c>
      <c r="B824" s="6">
        <f>TITRES_STAT!D827</f>
        <v>1.2302999999999999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4.6350634812329528E-3</v>
      </c>
      <c r="G824" s="2">
        <f t="shared" si="115"/>
        <v>3.8790992896089956E-3</v>
      </c>
      <c r="H824" s="2">
        <f t="shared" si="112"/>
        <v>1.1948813719847209</v>
      </c>
      <c r="I824" s="2">
        <f t="shared" si="113"/>
        <v>54.439451135541312</v>
      </c>
    </row>
    <row r="825" spans="1:9" ht="13.5" x14ac:dyDescent="0.25">
      <c r="A825" s="3">
        <f>TITRES_STAT!B828</f>
        <v>43203</v>
      </c>
      <c r="B825" s="6">
        <f>TITRES_STAT!D828</f>
        <v>1.2122999999999999</v>
      </c>
      <c r="C825" s="2">
        <f t="shared" si="108"/>
        <v>-1.8000000000000016E-2</v>
      </c>
      <c r="D825" s="2">
        <f t="shared" si="109"/>
        <v>0</v>
      </c>
      <c r="E825" s="2">
        <f t="shared" si="110"/>
        <v>1.8000000000000016E-2</v>
      </c>
      <c r="F825" s="2">
        <f t="shared" si="115"/>
        <v>4.3039875182877422E-3</v>
      </c>
      <c r="G825" s="2">
        <f t="shared" si="115"/>
        <v>4.8877350546369259E-3</v>
      </c>
      <c r="H825" s="2">
        <f t="shared" si="112"/>
        <v>0.88056890772027618</v>
      </c>
      <c r="I825" s="2">
        <f t="shared" si="113"/>
        <v>46.82460207149483</v>
      </c>
    </row>
    <row r="826" spans="1:9" ht="13.5" x14ac:dyDescent="0.25">
      <c r="A826" s="3">
        <f>TITRES_STAT!B829</f>
        <v>43206</v>
      </c>
      <c r="B826" s="6">
        <f>TITRES_STAT!D829</f>
        <v>1.2122999999999999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3.9965598384100465E-3</v>
      </c>
      <c r="G826" s="2">
        <f t="shared" si="115"/>
        <v>4.5386111221628602E-3</v>
      </c>
      <c r="H826" s="2">
        <f t="shared" si="112"/>
        <v>0.88056890772027607</v>
      </c>
      <c r="I826" s="2">
        <f t="shared" si="113"/>
        <v>46.82460207149483</v>
      </c>
    </row>
    <row r="827" spans="1:9" ht="13.5" x14ac:dyDescent="0.25">
      <c r="A827" s="3">
        <f>TITRES_STAT!B830</f>
        <v>43207</v>
      </c>
      <c r="B827" s="6">
        <f>TITRES_STAT!D830</f>
        <v>1.2182999999999999</v>
      </c>
      <c r="C827" s="2">
        <f t="shared" si="108"/>
        <v>6.0000000000000053E-3</v>
      </c>
      <c r="D827" s="2">
        <f t="shared" si="109"/>
        <v>6.0000000000000053E-3</v>
      </c>
      <c r="E827" s="2">
        <f t="shared" si="110"/>
        <v>0</v>
      </c>
      <c r="F827" s="2">
        <f t="shared" si="115"/>
        <v>4.1396627070950437E-3</v>
      </c>
      <c r="G827" s="2">
        <f t="shared" si="115"/>
        <v>4.2144246134369415E-3</v>
      </c>
      <c r="H827" s="2">
        <f t="shared" si="112"/>
        <v>0.98226047131000216</v>
      </c>
      <c r="I827" s="2">
        <f t="shared" si="113"/>
        <v>49.552542944109803</v>
      </c>
    </row>
    <row r="828" spans="1:9" ht="13.5" x14ac:dyDescent="0.25">
      <c r="A828" s="3">
        <f>TITRES_STAT!B831</f>
        <v>43208</v>
      </c>
      <c r="B828" s="6">
        <f>TITRES_STAT!D831</f>
        <v>1.1882999999999999</v>
      </c>
      <c r="C828" s="2">
        <f t="shared" si="108"/>
        <v>-3.0000000000000027E-2</v>
      </c>
      <c r="D828" s="2">
        <f t="shared" si="109"/>
        <v>0</v>
      </c>
      <c r="E828" s="2">
        <f t="shared" si="110"/>
        <v>3.0000000000000027E-2</v>
      </c>
      <c r="F828" s="2">
        <f t="shared" si="115"/>
        <v>3.8439725137311117E-3</v>
      </c>
      <c r="G828" s="2">
        <f t="shared" si="115"/>
        <v>6.0562514267628754E-3</v>
      </c>
      <c r="H828" s="2">
        <f t="shared" si="112"/>
        <v>0.63471151424533112</v>
      </c>
      <c r="I828" s="2">
        <f t="shared" si="113"/>
        <v>38.827126909811199</v>
      </c>
    </row>
    <row r="829" spans="1:9" ht="13.5" x14ac:dyDescent="0.25">
      <c r="A829" s="3">
        <f>TITRES_STAT!B832</f>
        <v>43209</v>
      </c>
      <c r="B829" s="6">
        <f>TITRES_STAT!D832</f>
        <v>1.2242999999999999</v>
      </c>
      <c r="C829" s="2">
        <f t="shared" si="108"/>
        <v>3.6000000000000032E-2</v>
      </c>
      <c r="D829" s="2">
        <f t="shared" si="109"/>
        <v>3.6000000000000032E-2</v>
      </c>
      <c r="E829" s="2">
        <f t="shared" si="110"/>
        <v>0</v>
      </c>
      <c r="F829" s="2">
        <f t="shared" ref="F829:G844" si="116">((F828*13)+D829)/14</f>
        <v>6.1408316198931778E-3</v>
      </c>
      <c r="G829" s="2">
        <f t="shared" si="116"/>
        <v>5.6236620391369565E-3</v>
      </c>
      <c r="H829" s="2">
        <f t="shared" si="112"/>
        <v>1.0919631331251887</v>
      </c>
      <c r="I829" s="2">
        <f t="shared" si="113"/>
        <v>52.198010368084375</v>
      </c>
    </row>
    <row r="830" spans="1:9" ht="13.5" x14ac:dyDescent="0.25">
      <c r="A830" s="3">
        <f>TITRES_STAT!B833</f>
        <v>43210</v>
      </c>
      <c r="B830" s="6">
        <f>TITRES_STAT!D833</f>
        <v>1.2182999999999999</v>
      </c>
      <c r="C830" s="2">
        <f t="shared" si="108"/>
        <v>-6.0000000000000053E-3</v>
      </c>
      <c r="D830" s="2">
        <f t="shared" si="109"/>
        <v>0</v>
      </c>
      <c r="E830" s="2">
        <f t="shared" si="110"/>
        <v>6.0000000000000053E-3</v>
      </c>
      <c r="F830" s="2">
        <f t="shared" si="116"/>
        <v>5.7022007899008081E-3</v>
      </c>
      <c r="G830" s="2">
        <f t="shared" si="116"/>
        <v>5.6505433220557458E-3</v>
      </c>
      <c r="H830" s="2">
        <f t="shared" si="112"/>
        <v>1.0091420355354905</v>
      </c>
      <c r="I830" s="2">
        <f t="shared" si="113"/>
        <v>50.227510931875308</v>
      </c>
    </row>
    <row r="831" spans="1:9" ht="13.5" x14ac:dyDescent="0.25">
      <c r="A831" s="3">
        <f>TITRES_STAT!B834</f>
        <v>43213</v>
      </c>
      <c r="B831" s="6">
        <f>TITRES_STAT!D834</f>
        <v>1.2182999999999999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5.2949007334793224E-3</v>
      </c>
      <c r="G831" s="2">
        <f t="shared" si="116"/>
        <v>5.2469330847660497E-3</v>
      </c>
      <c r="H831" s="2">
        <f t="shared" si="112"/>
        <v>1.0091420355354905</v>
      </c>
      <c r="I831" s="2">
        <f t="shared" si="113"/>
        <v>50.227510931875308</v>
      </c>
    </row>
    <row r="832" spans="1:9" ht="13.5" x14ac:dyDescent="0.25">
      <c r="A832" s="3">
        <f>TITRES_STAT!B835</f>
        <v>43214</v>
      </c>
      <c r="B832" s="6">
        <f>TITRES_STAT!D835</f>
        <v>1.2182999999999999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4.9166935382307991E-3</v>
      </c>
      <c r="G832" s="2">
        <f t="shared" si="116"/>
        <v>4.8721521501399034E-3</v>
      </c>
      <c r="H832" s="2">
        <f t="shared" si="112"/>
        <v>1.0091420355354905</v>
      </c>
      <c r="I832" s="2">
        <f t="shared" si="113"/>
        <v>50.227510931875308</v>
      </c>
    </row>
    <row r="833" spans="1:9" ht="13.5" x14ac:dyDescent="0.25">
      <c r="A833" s="3">
        <f>TITRES_STAT!B836</f>
        <v>43215</v>
      </c>
      <c r="B833" s="6">
        <f>TITRES_STAT!D836</f>
        <v>1.2603</v>
      </c>
      <c r="C833" s="2">
        <f t="shared" si="108"/>
        <v>4.2000000000000037E-2</v>
      </c>
      <c r="D833" s="2">
        <f t="shared" si="109"/>
        <v>4.2000000000000037E-2</v>
      </c>
      <c r="E833" s="2">
        <f t="shared" si="110"/>
        <v>0</v>
      </c>
      <c r="F833" s="2">
        <f t="shared" si="116"/>
        <v>7.5655011426428876E-3</v>
      </c>
      <c r="G833" s="2">
        <f t="shared" si="116"/>
        <v>4.5241412822727674E-3</v>
      </c>
      <c r="H833" s="2">
        <f t="shared" si="112"/>
        <v>1.6722513004373394</v>
      </c>
      <c r="I833" s="2">
        <f t="shared" si="113"/>
        <v>62.578369787439506</v>
      </c>
    </row>
    <row r="834" spans="1:9" ht="13.5" x14ac:dyDescent="0.25">
      <c r="A834" s="3">
        <f>TITRES_STAT!B837</f>
        <v>43216</v>
      </c>
      <c r="B834" s="6">
        <f>TITRES_STAT!D837</f>
        <v>1.2843</v>
      </c>
      <c r="C834" s="2">
        <f t="shared" si="108"/>
        <v>2.4000000000000021E-2</v>
      </c>
      <c r="D834" s="2">
        <f t="shared" si="109"/>
        <v>2.4000000000000021E-2</v>
      </c>
      <c r="E834" s="2">
        <f t="shared" si="110"/>
        <v>0</v>
      </c>
      <c r="F834" s="2">
        <f t="shared" si="116"/>
        <v>8.739393918168397E-3</v>
      </c>
      <c r="G834" s="2">
        <f t="shared" si="116"/>
        <v>4.2009883335389986E-3</v>
      </c>
      <c r="H834" s="2">
        <f t="shared" si="112"/>
        <v>2.0803185403769384</v>
      </c>
      <c r="I834" s="2">
        <f t="shared" si="113"/>
        <v>67.535825048872056</v>
      </c>
    </row>
    <row r="835" spans="1:9" ht="13.5" x14ac:dyDescent="0.25">
      <c r="A835" s="3">
        <f>TITRES_STAT!B838</f>
        <v>43217</v>
      </c>
      <c r="B835" s="6">
        <f>TITRES_STAT!D838</f>
        <v>1.2963</v>
      </c>
      <c r="C835" s="2">
        <f t="shared" ref="C835:C898" si="117">B835-B834</f>
        <v>1.2000000000000011E-2</v>
      </c>
      <c r="D835" s="2">
        <f t="shared" ref="D835:D898" si="118">IF(C835&gt;0,C835,0)</f>
        <v>1.2000000000000011E-2</v>
      </c>
      <c r="E835" s="2">
        <f t="shared" ref="E835:E898" si="119">IF(C835&lt;0,-C835,0)</f>
        <v>0</v>
      </c>
      <c r="F835" s="2">
        <f t="shared" si="116"/>
        <v>8.9722943525849409E-3</v>
      </c>
      <c r="G835" s="2">
        <f t="shared" si="116"/>
        <v>3.9009177382862133E-3</v>
      </c>
      <c r="H835" s="2">
        <f t="shared" si="112"/>
        <v>2.3000470541905687</v>
      </c>
      <c r="I835" s="2">
        <f t="shared" si="113"/>
        <v>69.697401777039858</v>
      </c>
    </row>
    <row r="836" spans="1:9" ht="13.5" x14ac:dyDescent="0.25">
      <c r="A836" s="3">
        <f>TITRES_STAT!B839</f>
        <v>43220</v>
      </c>
      <c r="B836" s="6">
        <f>TITRES_STAT!D839</f>
        <v>1.2963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8.3314161845431597E-3</v>
      </c>
      <c r="G836" s="2">
        <f t="shared" si="116"/>
        <v>3.6222807569800549E-3</v>
      </c>
      <c r="H836" s="2">
        <f t="shared" si="112"/>
        <v>2.3000470541905691</v>
      </c>
      <c r="I836" s="2">
        <f t="shared" si="113"/>
        <v>69.697401777039858</v>
      </c>
    </row>
    <row r="837" spans="1:9" ht="13.5" x14ac:dyDescent="0.25">
      <c r="A837" s="3">
        <f>TITRES_STAT!B840</f>
        <v>43222</v>
      </c>
      <c r="B837" s="6">
        <f>TITRES_STAT!D840</f>
        <v>1.2903</v>
      </c>
      <c r="C837" s="2">
        <f t="shared" si="117"/>
        <v>-6.0000000000000053E-3</v>
      </c>
      <c r="D837" s="2">
        <f t="shared" si="118"/>
        <v>0</v>
      </c>
      <c r="E837" s="2">
        <f t="shared" si="119"/>
        <v>6.0000000000000053E-3</v>
      </c>
      <c r="F837" s="2">
        <f t="shared" si="116"/>
        <v>7.7363150285043635E-3</v>
      </c>
      <c r="G837" s="2">
        <f t="shared" si="116"/>
        <v>3.7921178457671939E-3</v>
      </c>
      <c r="H837" s="2">
        <f t="shared" si="112"/>
        <v>2.0401040640495203</v>
      </c>
      <c r="I837" s="2">
        <f t="shared" si="113"/>
        <v>67.106389158666929</v>
      </c>
    </row>
    <row r="838" spans="1:9" ht="13.5" x14ac:dyDescent="0.25">
      <c r="A838" s="3">
        <f>TITRES_STAT!B841</f>
        <v>43223</v>
      </c>
      <c r="B838" s="6">
        <f>TITRES_STAT!D841</f>
        <v>1.2903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7.183721097896909E-3</v>
      </c>
      <c r="G838" s="2">
        <f t="shared" si="116"/>
        <v>3.5212522853552515E-3</v>
      </c>
      <c r="H838" s="2">
        <f t="shared" si="112"/>
        <v>2.0401040640495203</v>
      </c>
      <c r="I838" s="2">
        <f t="shared" si="113"/>
        <v>67.106389158666929</v>
      </c>
    </row>
    <row r="839" spans="1:9" ht="13.5" x14ac:dyDescent="0.25">
      <c r="A839" s="3">
        <f>TITRES_STAT!B842</f>
        <v>43224</v>
      </c>
      <c r="B839" s="6">
        <f>TITRES_STAT!D842</f>
        <v>1.2723</v>
      </c>
      <c r="C839" s="2">
        <f t="shared" si="117"/>
        <v>-1.8000000000000016E-2</v>
      </c>
      <c r="D839" s="2">
        <f t="shared" si="118"/>
        <v>0</v>
      </c>
      <c r="E839" s="2">
        <f t="shared" si="119"/>
        <v>1.8000000000000016E-2</v>
      </c>
      <c r="F839" s="2">
        <f t="shared" si="116"/>
        <v>6.670598162332844E-3</v>
      </c>
      <c r="G839" s="2">
        <f t="shared" si="116"/>
        <v>4.5554485506870204E-3</v>
      </c>
      <c r="H839" s="2">
        <f t="shared" si="112"/>
        <v>1.4643120404305372</v>
      </c>
      <c r="I839" s="2">
        <f t="shared" si="113"/>
        <v>59.420723366457636</v>
      </c>
    </row>
    <row r="840" spans="1:9" ht="13.5" x14ac:dyDescent="0.25">
      <c r="A840" s="3">
        <f>TITRES_STAT!B843</f>
        <v>43227</v>
      </c>
      <c r="B840" s="6">
        <f>TITRES_STAT!D843</f>
        <v>1.2423</v>
      </c>
      <c r="C840" s="2">
        <f t="shared" si="117"/>
        <v>-3.0000000000000027E-2</v>
      </c>
      <c r="D840" s="2">
        <f t="shared" si="118"/>
        <v>0</v>
      </c>
      <c r="E840" s="2">
        <f t="shared" si="119"/>
        <v>3.0000000000000027E-2</v>
      </c>
      <c r="F840" s="2">
        <f t="shared" si="116"/>
        <v>6.1941268650233545E-3</v>
      </c>
      <c r="G840" s="2">
        <f t="shared" si="116"/>
        <v>6.372916511352235E-3</v>
      </c>
      <c r="H840" s="2">
        <f t="shared" si="112"/>
        <v>0.97194539642714628</v>
      </c>
      <c r="I840" s="2">
        <f t="shared" si="113"/>
        <v>49.288656683301568</v>
      </c>
    </row>
    <row r="841" spans="1:9" ht="13.5" x14ac:dyDescent="0.25">
      <c r="A841" s="3">
        <f>TITRES_STAT!B844</f>
        <v>43228</v>
      </c>
      <c r="B841" s="6">
        <f>TITRES_STAT!D844</f>
        <v>1.2543</v>
      </c>
      <c r="C841" s="2">
        <f t="shared" si="117"/>
        <v>1.2000000000000011E-2</v>
      </c>
      <c r="D841" s="2">
        <f t="shared" si="118"/>
        <v>1.2000000000000011E-2</v>
      </c>
      <c r="E841" s="2">
        <f t="shared" si="119"/>
        <v>0</v>
      </c>
      <c r="F841" s="2">
        <f t="shared" si="116"/>
        <v>6.6088320889502589E-3</v>
      </c>
      <c r="G841" s="2">
        <f t="shared" si="116"/>
        <v>5.9177081891127895E-3</v>
      </c>
      <c r="H841" s="2">
        <f t="shared" si="112"/>
        <v>1.1167891145948996</v>
      </c>
      <c r="I841" s="2">
        <f t="shared" si="113"/>
        <v>52.75863839693946</v>
      </c>
    </row>
    <row r="842" spans="1:9" ht="13.5" x14ac:dyDescent="0.25">
      <c r="A842" s="3">
        <f>TITRES_STAT!B845</f>
        <v>43229</v>
      </c>
      <c r="B842" s="6">
        <f>TITRES_STAT!D845</f>
        <v>1.2423</v>
      </c>
      <c r="C842" s="2">
        <f t="shared" si="117"/>
        <v>-1.2000000000000011E-2</v>
      </c>
      <c r="D842" s="2">
        <f t="shared" si="118"/>
        <v>0</v>
      </c>
      <c r="E842" s="2">
        <f t="shared" si="119"/>
        <v>1.2000000000000011E-2</v>
      </c>
      <c r="F842" s="2">
        <f t="shared" si="116"/>
        <v>6.1367726540252406E-3</v>
      </c>
      <c r="G842" s="2">
        <f t="shared" si="116"/>
        <v>6.3521576041761629E-3</v>
      </c>
      <c r="H842" s="2">
        <f t="shared" si="112"/>
        <v>0.96609263126448253</v>
      </c>
      <c r="I842" s="2">
        <f t="shared" si="113"/>
        <v>49.137696561282823</v>
      </c>
    </row>
    <row r="843" spans="1:9" ht="13.5" x14ac:dyDescent="0.25">
      <c r="A843" s="3">
        <f>TITRES_STAT!B846</f>
        <v>43230</v>
      </c>
      <c r="B843" s="6">
        <f>TITRES_STAT!D846</f>
        <v>1.2182999999999999</v>
      </c>
      <c r="C843" s="2">
        <f t="shared" si="117"/>
        <v>-2.4000000000000021E-2</v>
      </c>
      <c r="D843" s="2">
        <f t="shared" si="118"/>
        <v>0</v>
      </c>
      <c r="E843" s="2">
        <f t="shared" si="119"/>
        <v>2.4000000000000021E-2</v>
      </c>
      <c r="F843" s="2">
        <f t="shared" si="116"/>
        <v>5.6984317501662949E-3</v>
      </c>
      <c r="G843" s="2">
        <f t="shared" si="116"/>
        <v>7.6127177753064377E-3</v>
      </c>
      <c r="H843" s="2">
        <f t="shared" si="112"/>
        <v>0.74854104911789054</v>
      </c>
      <c r="I843" s="2">
        <f t="shared" si="113"/>
        <v>42.809463895372481</v>
      </c>
    </row>
    <row r="844" spans="1:9" ht="13.5" x14ac:dyDescent="0.25">
      <c r="A844" s="3">
        <f>TITRES_STAT!B847</f>
        <v>43231</v>
      </c>
      <c r="B844" s="6">
        <f>TITRES_STAT!D847</f>
        <v>1.1942999999999999</v>
      </c>
      <c r="C844" s="2">
        <f t="shared" si="117"/>
        <v>-2.4000000000000021E-2</v>
      </c>
      <c r="D844" s="2">
        <f t="shared" si="118"/>
        <v>0</v>
      </c>
      <c r="E844" s="2">
        <f t="shared" si="119"/>
        <v>2.4000000000000021E-2</v>
      </c>
      <c r="F844" s="2">
        <f t="shared" si="116"/>
        <v>5.2914009108687024E-3</v>
      </c>
      <c r="G844" s="2">
        <f t="shared" si="116"/>
        <v>8.7832379342131211E-3</v>
      </c>
      <c r="H844" s="2">
        <f t="shared" si="112"/>
        <v>0.60244307970495081</v>
      </c>
      <c r="I844" s="2">
        <f t="shared" si="113"/>
        <v>37.5952873044249</v>
      </c>
    </row>
    <row r="845" spans="1:9" ht="13.5" x14ac:dyDescent="0.25">
      <c r="A845" s="3">
        <f>TITRES_STAT!B848</f>
        <v>43234</v>
      </c>
      <c r="B845" s="6">
        <f>TITRES_STAT!D848</f>
        <v>1.2302999999999999</v>
      </c>
      <c r="C845" s="2">
        <f t="shared" si="117"/>
        <v>3.6000000000000032E-2</v>
      </c>
      <c r="D845" s="2">
        <f t="shared" si="118"/>
        <v>3.6000000000000032E-2</v>
      </c>
      <c r="E845" s="2">
        <f t="shared" si="119"/>
        <v>0</v>
      </c>
      <c r="F845" s="2">
        <f t="shared" ref="F845:G860" si="120">((F844*13)+D845)/14</f>
        <v>7.4848722743780837E-3</v>
      </c>
      <c r="G845" s="2">
        <f t="shared" si="120"/>
        <v>8.1558637960550406E-3</v>
      </c>
      <c r="H845" s="2">
        <f t="shared" si="112"/>
        <v>0.91772894466414301</v>
      </c>
      <c r="I845" s="2">
        <f t="shared" si="113"/>
        <v>47.854987391081345</v>
      </c>
    </row>
    <row r="846" spans="1:9" ht="13.5" x14ac:dyDescent="0.25">
      <c r="A846" s="3">
        <f>TITRES_STAT!B849</f>
        <v>43235</v>
      </c>
      <c r="B846" s="6">
        <f>TITRES_STAT!D849</f>
        <v>1.2302999999999999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6.9502385404939344E-3</v>
      </c>
      <c r="G846" s="2">
        <f t="shared" si="120"/>
        <v>7.5733020963368236E-3</v>
      </c>
      <c r="H846" s="2">
        <f t="shared" si="112"/>
        <v>0.9177289446641429</v>
      </c>
      <c r="I846" s="2">
        <f t="shared" si="113"/>
        <v>47.854987391081337</v>
      </c>
    </row>
    <row r="847" spans="1:9" ht="13.5" x14ac:dyDescent="0.25">
      <c r="A847" s="3">
        <f>TITRES_STAT!B850</f>
        <v>43236</v>
      </c>
      <c r="B847" s="6">
        <f>TITRES_STAT!D850</f>
        <v>1.2002999999999999</v>
      </c>
      <c r="C847" s="2">
        <f t="shared" si="117"/>
        <v>-3.0000000000000027E-2</v>
      </c>
      <c r="D847" s="2">
        <f t="shared" si="118"/>
        <v>0</v>
      </c>
      <c r="E847" s="2">
        <f t="shared" si="119"/>
        <v>3.0000000000000027E-2</v>
      </c>
      <c r="F847" s="2">
        <f t="shared" si="120"/>
        <v>6.4537929304586536E-3</v>
      </c>
      <c r="G847" s="2">
        <f t="shared" si="120"/>
        <v>9.1752090894556236E-3</v>
      </c>
      <c r="H847" s="2">
        <f t="shared" si="112"/>
        <v>0.70339464392975104</v>
      </c>
      <c r="I847" s="2">
        <f t="shared" si="113"/>
        <v>41.293698229965756</v>
      </c>
    </row>
    <row r="848" spans="1:9" ht="13.5" x14ac:dyDescent="0.25">
      <c r="A848" s="3">
        <f>TITRES_STAT!B851</f>
        <v>43237</v>
      </c>
      <c r="B848" s="6">
        <f>TITRES_STAT!D851</f>
        <v>1.2182999999999999</v>
      </c>
      <c r="C848" s="2">
        <f t="shared" si="117"/>
        <v>1.8000000000000016E-2</v>
      </c>
      <c r="D848" s="2">
        <f t="shared" si="118"/>
        <v>1.8000000000000016E-2</v>
      </c>
      <c r="E848" s="2">
        <f t="shared" si="119"/>
        <v>0</v>
      </c>
      <c r="F848" s="2">
        <f t="shared" si="120"/>
        <v>7.2785220068544649E-3</v>
      </c>
      <c r="G848" s="2">
        <f t="shared" si="120"/>
        <v>8.5198370116373653E-3</v>
      </c>
      <c r="H848" s="2">
        <f t="shared" si="112"/>
        <v>0.85430296341498424</v>
      </c>
      <c r="I848" s="2">
        <f t="shared" si="113"/>
        <v>46.071379934681978</v>
      </c>
    </row>
    <row r="849" spans="1:9" ht="13.5" x14ac:dyDescent="0.25">
      <c r="A849" s="3">
        <f>TITRES_STAT!B852</f>
        <v>43238</v>
      </c>
      <c r="B849" s="6">
        <f>TITRES_STAT!D852</f>
        <v>1.2122999999999999</v>
      </c>
      <c r="C849" s="2">
        <f t="shared" si="117"/>
        <v>-6.0000000000000053E-3</v>
      </c>
      <c r="D849" s="2">
        <f t="shared" si="118"/>
        <v>0</v>
      </c>
      <c r="E849" s="2">
        <f t="shared" si="119"/>
        <v>6.0000000000000053E-3</v>
      </c>
      <c r="F849" s="2">
        <f t="shared" si="120"/>
        <v>6.7586275777934317E-3</v>
      </c>
      <c r="G849" s="2">
        <f t="shared" si="120"/>
        <v>8.339848653663268E-3</v>
      </c>
      <c r="H849" s="2">
        <f t="shared" ref="H849:H912" si="121">F849/G849</f>
        <v>0.81040170612984841</v>
      </c>
      <c r="I849" s="2">
        <f t="shared" ref="I849:I912" si="122">IF(G849=0,100,100-(100/(1+H849)))</f>
        <v>44.76364021232996</v>
      </c>
    </row>
    <row r="850" spans="1:9" ht="13.5" x14ac:dyDescent="0.25">
      <c r="A850" s="3">
        <f>TITRES_STAT!B853</f>
        <v>43241</v>
      </c>
      <c r="B850" s="6">
        <f>TITRES_STAT!D853</f>
        <v>1.2242999999999999</v>
      </c>
      <c r="C850" s="2">
        <f t="shared" si="117"/>
        <v>1.2000000000000011E-2</v>
      </c>
      <c r="D850" s="2">
        <f t="shared" si="118"/>
        <v>1.2000000000000011E-2</v>
      </c>
      <c r="E850" s="2">
        <f t="shared" si="119"/>
        <v>0</v>
      </c>
      <c r="F850" s="2">
        <f t="shared" si="120"/>
        <v>7.1330113222367588E-3</v>
      </c>
      <c r="G850" s="2">
        <f t="shared" si="120"/>
        <v>7.744145178401606E-3</v>
      </c>
      <c r="H850" s="2">
        <f t="shared" si="121"/>
        <v>0.92108440091369959</v>
      </c>
      <c r="I850" s="2">
        <f t="shared" si="122"/>
        <v>47.946066319398383</v>
      </c>
    </row>
    <row r="851" spans="1:9" ht="13.5" x14ac:dyDescent="0.25">
      <c r="A851" s="3">
        <f>TITRES_STAT!B854</f>
        <v>43242</v>
      </c>
      <c r="B851" s="6">
        <f>TITRES_STAT!D854</f>
        <v>1.2182999999999999</v>
      </c>
      <c r="C851" s="2">
        <f t="shared" si="117"/>
        <v>-6.0000000000000053E-3</v>
      </c>
      <c r="D851" s="2">
        <f t="shared" si="118"/>
        <v>0</v>
      </c>
      <c r="E851" s="2">
        <f t="shared" si="119"/>
        <v>6.0000000000000053E-3</v>
      </c>
      <c r="F851" s="2">
        <f t="shared" si="120"/>
        <v>6.6235105135055618E-3</v>
      </c>
      <c r="G851" s="2">
        <f t="shared" si="120"/>
        <v>7.6195633799443488E-3</v>
      </c>
      <c r="H851" s="2">
        <f t="shared" si="121"/>
        <v>0.86927691039876065</v>
      </c>
      <c r="I851" s="2">
        <f t="shared" si="122"/>
        <v>46.503378154567983</v>
      </c>
    </row>
    <row r="852" spans="1:9" ht="13.5" x14ac:dyDescent="0.25">
      <c r="A852" s="3">
        <f>TITRES_STAT!B855</f>
        <v>43243</v>
      </c>
      <c r="B852" s="6">
        <f>TITRES_STAT!D855</f>
        <v>1.2242999999999999</v>
      </c>
      <c r="C852" s="2">
        <f t="shared" si="117"/>
        <v>6.0000000000000053E-3</v>
      </c>
      <c r="D852" s="2">
        <f t="shared" si="118"/>
        <v>6.0000000000000053E-3</v>
      </c>
      <c r="E852" s="2">
        <f t="shared" si="119"/>
        <v>0</v>
      </c>
      <c r="F852" s="2">
        <f t="shared" si="120"/>
        <v>6.5789740482551651E-3</v>
      </c>
      <c r="G852" s="2">
        <f t="shared" si="120"/>
        <v>7.0753088528054666E-3</v>
      </c>
      <c r="H852" s="2">
        <f t="shared" si="121"/>
        <v>0.92984973308218233</v>
      </c>
      <c r="I852" s="2">
        <f t="shared" si="122"/>
        <v>48.182494063779259</v>
      </c>
    </row>
    <row r="853" spans="1:9" ht="13.5" x14ac:dyDescent="0.25">
      <c r="A853" s="3">
        <f>TITRES_STAT!B856</f>
        <v>43244</v>
      </c>
      <c r="B853" s="6">
        <f>TITRES_STAT!D856</f>
        <v>1.2603</v>
      </c>
      <c r="C853" s="2">
        <f t="shared" si="117"/>
        <v>3.6000000000000032E-2</v>
      </c>
      <c r="D853" s="2">
        <f t="shared" si="118"/>
        <v>3.6000000000000032E-2</v>
      </c>
      <c r="E853" s="2">
        <f t="shared" si="119"/>
        <v>0</v>
      </c>
      <c r="F853" s="2">
        <f t="shared" si="120"/>
        <v>8.6804759019512272E-3</v>
      </c>
      <c r="G853" s="2">
        <f t="shared" si="120"/>
        <v>6.5699296490336475E-3</v>
      </c>
      <c r="H853" s="2">
        <f t="shared" si="121"/>
        <v>1.3212433565750608</v>
      </c>
      <c r="I853" s="2">
        <f t="shared" si="122"/>
        <v>56.919639762567762</v>
      </c>
    </row>
    <row r="854" spans="1:9" ht="13.5" x14ac:dyDescent="0.25">
      <c r="A854" s="3">
        <f>TITRES_STAT!B857</f>
        <v>43245</v>
      </c>
      <c r="B854" s="6">
        <f>TITRES_STAT!D857</f>
        <v>1.2783</v>
      </c>
      <c r="C854" s="2">
        <f t="shared" si="117"/>
        <v>1.8000000000000016E-2</v>
      </c>
      <c r="D854" s="2">
        <f t="shared" si="118"/>
        <v>1.8000000000000016E-2</v>
      </c>
      <c r="E854" s="2">
        <f t="shared" si="119"/>
        <v>0</v>
      </c>
      <c r="F854" s="2">
        <f t="shared" si="120"/>
        <v>9.3461561946689975E-3</v>
      </c>
      <c r="G854" s="2">
        <f t="shared" si="120"/>
        <v>6.1006489598169579E-3</v>
      </c>
      <c r="H854" s="2">
        <f t="shared" si="121"/>
        <v>1.5319937692250722</v>
      </c>
      <c r="I854" s="2">
        <f t="shared" si="122"/>
        <v>60.505432037218064</v>
      </c>
    </row>
    <row r="855" spans="1:9" ht="13.5" x14ac:dyDescent="0.25">
      <c r="A855" s="3">
        <f>TITRES_STAT!B858</f>
        <v>43248</v>
      </c>
      <c r="B855" s="6">
        <f>TITRES_STAT!D858</f>
        <v>1.2903</v>
      </c>
      <c r="C855" s="2">
        <f t="shared" si="117"/>
        <v>1.2000000000000011E-2</v>
      </c>
      <c r="D855" s="2">
        <f t="shared" si="118"/>
        <v>1.2000000000000011E-2</v>
      </c>
      <c r="E855" s="2">
        <f t="shared" si="119"/>
        <v>0</v>
      </c>
      <c r="F855" s="2">
        <f t="shared" si="120"/>
        <v>9.5357164664783556E-3</v>
      </c>
      <c r="G855" s="2">
        <f t="shared" si="120"/>
        <v>5.6648883198300321E-3</v>
      </c>
      <c r="H855" s="2">
        <f t="shared" si="121"/>
        <v>1.6833017577943112</v>
      </c>
      <c r="I855" s="2">
        <f t="shared" si="122"/>
        <v>62.732480717263584</v>
      </c>
    </row>
    <row r="856" spans="1:9" ht="13.5" x14ac:dyDescent="0.25">
      <c r="A856" s="3">
        <f>TITRES_STAT!B859</f>
        <v>43249</v>
      </c>
      <c r="B856" s="6">
        <f>TITRES_STAT!D859</f>
        <v>1.2843</v>
      </c>
      <c r="C856" s="2">
        <f t="shared" si="117"/>
        <v>-6.0000000000000053E-3</v>
      </c>
      <c r="D856" s="2">
        <f t="shared" si="118"/>
        <v>0</v>
      </c>
      <c r="E856" s="2">
        <f t="shared" si="119"/>
        <v>6.0000000000000053E-3</v>
      </c>
      <c r="F856" s="2">
        <f t="shared" si="120"/>
        <v>8.8545938617299019E-3</v>
      </c>
      <c r="G856" s="2">
        <f t="shared" si="120"/>
        <v>5.6888248684136018E-3</v>
      </c>
      <c r="H856" s="2">
        <f t="shared" si="121"/>
        <v>1.5564890933615809</v>
      </c>
      <c r="I856" s="2">
        <f t="shared" si="122"/>
        <v>60.883854243826278</v>
      </c>
    </row>
    <row r="857" spans="1:9" ht="13.5" x14ac:dyDescent="0.25">
      <c r="A857" s="3">
        <f>TITRES_STAT!B860</f>
        <v>43250</v>
      </c>
      <c r="B857" s="6">
        <f>TITRES_STAT!D860</f>
        <v>1.2783</v>
      </c>
      <c r="C857" s="2">
        <f t="shared" si="117"/>
        <v>-6.0000000000000053E-3</v>
      </c>
      <c r="D857" s="2">
        <f t="shared" si="118"/>
        <v>0</v>
      </c>
      <c r="E857" s="2">
        <f t="shared" si="119"/>
        <v>6.0000000000000053E-3</v>
      </c>
      <c r="F857" s="2">
        <f t="shared" si="120"/>
        <v>8.2221228716063376E-3</v>
      </c>
      <c r="G857" s="2">
        <f t="shared" si="120"/>
        <v>5.7110516635269165E-3</v>
      </c>
      <c r="H857" s="2">
        <f t="shared" si="121"/>
        <v>1.4396863057842983</v>
      </c>
      <c r="I857" s="2">
        <f t="shared" si="122"/>
        <v>59.011123781402503</v>
      </c>
    </row>
    <row r="858" spans="1:9" ht="13.5" x14ac:dyDescent="0.25">
      <c r="A858" s="3">
        <f>TITRES_STAT!B861</f>
        <v>43251</v>
      </c>
      <c r="B858" s="6">
        <f>TITRES_STAT!D861</f>
        <v>1.2723</v>
      </c>
      <c r="C858" s="2">
        <f t="shared" si="117"/>
        <v>-6.0000000000000053E-3</v>
      </c>
      <c r="D858" s="2">
        <f t="shared" si="118"/>
        <v>0</v>
      </c>
      <c r="E858" s="2">
        <f t="shared" si="119"/>
        <v>6.0000000000000053E-3</v>
      </c>
      <c r="F858" s="2">
        <f t="shared" si="120"/>
        <v>7.6348283807773139E-3</v>
      </c>
      <c r="G858" s="2">
        <f t="shared" si="120"/>
        <v>5.731690830417851E-3</v>
      </c>
      <c r="H858" s="2">
        <f t="shared" si="121"/>
        <v>1.3320377191769641</v>
      </c>
      <c r="I858" s="2">
        <f t="shared" si="122"/>
        <v>57.119046927211549</v>
      </c>
    </row>
    <row r="859" spans="1:9" ht="13.5" x14ac:dyDescent="0.25">
      <c r="A859" s="3">
        <f>TITRES_STAT!B862</f>
        <v>43252</v>
      </c>
      <c r="B859" s="6">
        <f>TITRES_STAT!D862</f>
        <v>1.2363</v>
      </c>
      <c r="C859" s="2">
        <f t="shared" si="117"/>
        <v>-3.6000000000000032E-2</v>
      </c>
      <c r="D859" s="2">
        <f t="shared" si="118"/>
        <v>0</v>
      </c>
      <c r="E859" s="2">
        <f t="shared" si="119"/>
        <v>3.6000000000000032E-2</v>
      </c>
      <c r="F859" s="2">
        <f t="shared" si="120"/>
        <v>7.0894834964360777E-3</v>
      </c>
      <c r="G859" s="2">
        <f t="shared" si="120"/>
        <v>7.8937129139594348E-3</v>
      </c>
      <c r="H859" s="2">
        <f t="shared" si="121"/>
        <v>0.89811772656424604</v>
      </c>
      <c r="I859" s="2">
        <f t="shared" si="122"/>
        <v>47.316228808943023</v>
      </c>
    </row>
    <row r="860" spans="1:9" ht="13.5" x14ac:dyDescent="0.25">
      <c r="A860" s="3">
        <f>TITRES_STAT!B863</f>
        <v>43255</v>
      </c>
      <c r="B860" s="6">
        <f>TITRES_STAT!D863</f>
        <v>1.2663</v>
      </c>
      <c r="C860" s="2">
        <f t="shared" si="117"/>
        <v>3.0000000000000027E-2</v>
      </c>
      <c r="D860" s="2">
        <f t="shared" si="118"/>
        <v>3.0000000000000027E-2</v>
      </c>
      <c r="E860" s="2">
        <f t="shared" si="119"/>
        <v>0</v>
      </c>
      <c r="F860" s="2">
        <f t="shared" si="120"/>
        <v>8.72594896097636E-3</v>
      </c>
      <c r="G860" s="2">
        <f t="shared" si="120"/>
        <v>7.3298762772480474E-3</v>
      </c>
      <c r="H860" s="2">
        <f t="shared" si="121"/>
        <v>1.1904633353855816</v>
      </c>
      <c r="I860" s="2">
        <f t="shared" si="122"/>
        <v>54.347558169743458</v>
      </c>
    </row>
    <row r="861" spans="1:9" ht="13.5" x14ac:dyDescent="0.25">
      <c r="A861" s="3">
        <f>TITRES_STAT!B864</f>
        <v>43256</v>
      </c>
      <c r="B861" s="6">
        <f>TITRES_STAT!D864</f>
        <v>1.2723</v>
      </c>
      <c r="C861" s="2">
        <f t="shared" si="117"/>
        <v>6.0000000000000053E-3</v>
      </c>
      <c r="D861" s="2">
        <f t="shared" si="118"/>
        <v>6.0000000000000053E-3</v>
      </c>
      <c r="E861" s="2">
        <f t="shared" si="119"/>
        <v>0</v>
      </c>
      <c r="F861" s="2">
        <f t="shared" ref="F861:G876" si="123">((F860*13)+D861)/14</f>
        <v>8.5312383209066207E-3</v>
      </c>
      <c r="G861" s="2">
        <f t="shared" si="123"/>
        <v>6.8063136860160439E-3</v>
      </c>
      <c r="H861" s="2">
        <f t="shared" si="121"/>
        <v>1.2534300819009461</v>
      </c>
      <c r="I861" s="2">
        <f t="shared" si="122"/>
        <v>55.623207126248133</v>
      </c>
    </row>
    <row r="862" spans="1:9" ht="13.5" x14ac:dyDescent="0.25">
      <c r="A862" s="3">
        <f>TITRES_STAT!B865</f>
        <v>43257</v>
      </c>
      <c r="B862" s="6">
        <f>TITRES_STAT!D865</f>
        <v>1.2783</v>
      </c>
      <c r="C862" s="2">
        <f t="shared" si="117"/>
        <v>6.0000000000000053E-3</v>
      </c>
      <c r="D862" s="2">
        <f t="shared" si="118"/>
        <v>6.0000000000000053E-3</v>
      </c>
      <c r="E862" s="2">
        <f t="shared" si="119"/>
        <v>0</v>
      </c>
      <c r="F862" s="2">
        <f t="shared" si="123"/>
        <v>8.3504355836990056E-3</v>
      </c>
      <c r="G862" s="2">
        <f t="shared" si="123"/>
        <v>6.3201484227291835E-3</v>
      </c>
      <c r="H862" s="2">
        <f t="shared" si="121"/>
        <v>1.3212404243021081</v>
      </c>
      <c r="I862" s="2">
        <f t="shared" si="122"/>
        <v>56.919585341933946</v>
      </c>
    </row>
    <row r="863" spans="1:9" ht="13.5" x14ac:dyDescent="0.25">
      <c r="A863" s="3">
        <f>TITRES_STAT!B866</f>
        <v>43258</v>
      </c>
      <c r="B863" s="6">
        <f>TITRES_STAT!D866</f>
        <v>1.2903</v>
      </c>
      <c r="C863" s="2">
        <f t="shared" si="117"/>
        <v>1.2000000000000011E-2</v>
      </c>
      <c r="D863" s="2">
        <f t="shared" si="118"/>
        <v>1.2000000000000011E-2</v>
      </c>
      <c r="E863" s="2">
        <f t="shared" si="119"/>
        <v>0</v>
      </c>
      <c r="F863" s="2">
        <f t="shared" si="123"/>
        <v>8.6111187562919345E-3</v>
      </c>
      <c r="G863" s="2">
        <f t="shared" si="123"/>
        <v>5.868709249677099E-3</v>
      </c>
      <c r="H863" s="2">
        <f t="shared" si="121"/>
        <v>1.4672934694738413</v>
      </c>
      <c r="I863" s="2">
        <f t="shared" si="122"/>
        <v>59.46975856855596</v>
      </c>
    </row>
    <row r="864" spans="1:9" ht="13.5" x14ac:dyDescent="0.25">
      <c r="A864" s="3">
        <f>TITRES_STAT!B867</f>
        <v>43259</v>
      </c>
      <c r="B864" s="6">
        <f>TITRES_STAT!D867</f>
        <v>1.3203</v>
      </c>
      <c r="C864" s="2">
        <f t="shared" si="117"/>
        <v>3.0000000000000027E-2</v>
      </c>
      <c r="D864" s="2">
        <f t="shared" si="118"/>
        <v>3.0000000000000027E-2</v>
      </c>
      <c r="E864" s="2">
        <f t="shared" si="119"/>
        <v>0</v>
      </c>
      <c r="F864" s="2">
        <f t="shared" si="123"/>
        <v>1.0138895987985369E-2</v>
      </c>
      <c r="G864" s="2">
        <f t="shared" si="123"/>
        <v>5.4495157318430205E-3</v>
      </c>
      <c r="H864" s="2">
        <f t="shared" si="121"/>
        <v>1.8605132064746615</v>
      </c>
      <c r="I864" s="2">
        <f t="shared" si="122"/>
        <v>65.041238133893643</v>
      </c>
    </row>
    <row r="865" spans="1:9" ht="13.5" x14ac:dyDescent="0.25">
      <c r="A865" s="3">
        <f>TITRES_STAT!B868</f>
        <v>43262</v>
      </c>
      <c r="B865" s="6">
        <f>TITRES_STAT!D868</f>
        <v>1.3743000000000001</v>
      </c>
      <c r="C865" s="2">
        <f t="shared" si="117"/>
        <v>5.4000000000000048E-2</v>
      </c>
      <c r="D865" s="2">
        <f t="shared" si="118"/>
        <v>5.4000000000000048E-2</v>
      </c>
      <c r="E865" s="2">
        <f t="shared" si="119"/>
        <v>0</v>
      </c>
      <c r="F865" s="2">
        <f t="shared" si="123"/>
        <v>1.327183198884356E-2</v>
      </c>
      <c r="G865" s="2">
        <f t="shared" si="123"/>
        <v>5.0602646081399482E-3</v>
      </c>
      <c r="H865" s="2">
        <f t="shared" si="121"/>
        <v>2.6227545428147128</v>
      </c>
      <c r="I865" s="2">
        <f t="shared" si="122"/>
        <v>72.396694609537462</v>
      </c>
    </row>
    <row r="866" spans="1:9" ht="13.5" x14ac:dyDescent="0.25">
      <c r="A866" s="3">
        <f>TITRES_STAT!B869</f>
        <v>43263</v>
      </c>
      <c r="B866" s="6">
        <f>TITRES_STAT!D869</f>
        <v>1.4103000000000001</v>
      </c>
      <c r="C866" s="2">
        <f t="shared" si="117"/>
        <v>3.6000000000000032E-2</v>
      </c>
      <c r="D866" s="2">
        <f t="shared" si="118"/>
        <v>3.6000000000000032E-2</v>
      </c>
      <c r="E866" s="2">
        <f t="shared" si="119"/>
        <v>0</v>
      </c>
      <c r="F866" s="2">
        <f t="shared" si="123"/>
        <v>1.4895272561069024E-2</v>
      </c>
      <c r="G866" s="2">
        <f t="shared" si="123"/>
        <v>4.6988171361299512E-3</v>
      </c>
      <c r="H866" s="2">
        <f t="shared" si="121"/>
        <v>3.1700047330075707</v>
      </c>
      <c r="I866" s="2">
        <f t="shared" si="122"/>
        <v>76.019211870803787</v>
      </c>
    </row>
    <row r="867" spans="1:9" ht="13.5" x14ac:dyDescent="0.25">
      <c r="A867" s="3">
        <f>TITRES_STAT!B870</f>
        <v>43264</v>
      </c>
      <c r="B867" s="6">
        <f>TITRES_STAT!D870</f>
        <v>1.4402999999999999</v>
      </c>
      <c r="C867" s="2">
        <f t="shared" si="117"/>
        <v>2.9999999999999805E-2</v>
      </c>
      <c r="D867" s="2">
        <f t="shared" si="118"/>
        <v>2.9999999999999805E-2</v>
      </c>
      <c r="E867" s="2">
        <f t="shared" si="119"/>
        <v>0</v>
      </c>
      <c r="F867" s="2">
        <f t="shared" si="123"/>
        <v>1.5974181663849795E-2</v>
      </c>
      <c r="G867" s="2">
        <f t="shared" si="123"/>
        <v>4.3631873406920979E-3</v>
      </c>
      <c r="H867" s="2">
        <f t="shared" si="121"/>
        <v>3.6611266985652597</v>
      </c>
      <c r="I867" s="2">
        <f t="shared" si="122"/>
        <v>78.545959707385563</v>
      </c>
    </row>
    <row r="868" spans="1:9" ht="13.5" x14ac:dyDescent="0.25">
      <c r="A868" s="3">
        <f>TITRES_STAT!B871</f>
        <v>43265</v>
      </c>
      <c r="B868" s="6">
        <f>TITRES_STAT!D871</f>
        <v>1.4402999999999999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1.4833168687860524E-2</v>
      </c>
      <c r="G868" s="2">
        <f t="shared" si="123"/>
        <v>4.051531102071234E-3</v>
      </c>
      <c r="H868" s="2">
        <f t="shared" si="121"/>
        <v>3.6611266985652597</v>
      </c>
      <c r="I868" s="2">
        <f t="shared" si="122"/>
        <v>78.545959707385563</v>
      </c>
    </row>
    <row r="869" spans="1:9" ht="13.5" x14ac:dyDescent="0.25">
      <c r="A869" s="3">
        <f>TITRES_STAT!B872</f>
        <v>43269</v>
      </c>
      <c r="B869" s="6">
        <f>TITRES_STAT!D872</f>
        <v>1.4162999999999999</v>
      </c>
      <c r="C869" s="2">
        <f t="shared" si="117"/>
        <v>-2.4000000000000021E-2</v>
      </c>
      <c r="D869" s="2">
        <f t="shared" si="118"/>
        <v>0</v>
      </c>
      <c r="E869" s="2">
        <f t="shared" si="119"/>
        <v>2.4000000000000021E-2</v>
      </c>
      <c r="F869" s="2">
        <f t="shared" si="123"/>
        <v>1.377365663872763E-2</v>
      </c>
      <c r="G869" s="2">
        <f t="shared" si="123"/>
        <v>5.4764217376375764E-3</v>
      </c>
      <c r="H869" s="2">
        <f t="shared" si="121"/>
        <v>2.5150832603095541</v>
      </c>
      <c r="I869" s="2">
        <f t="shared" si="122"/>
        <v>71.551171737766026</v>
      </c>
    </row>
    <row r="870" spans="1:9" ht="13.5" x14ac:dyDescent="0.25">
      <c r="A870" s="3">
        <f>TITRES_STAT!B873</f>
        <v>43270</v>
      </c>
      <c r="B870" s="6">
        <f>TITRES_STAT!D873</f>
        <v>1.3983000000000001</v>
      </c>
      <c r="C870" s="2">
        <f t="shared" si="117"/>
        <v>-1.7999999999999794E-2</v>
      </c>
      <c r="D870" s="2">
        <f t="shared" si="118"/>
        <v>0</v>
      </c>
      <c r="E870" s="2">
        <f t="shared" si="119"/>
        <v>1.7999999999999794E-2</v>
      </c>
      <c r="F870" s="2">
        <f t="shared" si="123"/>
        <v>1.2789824021675656E-2</v>
      </c>
      <c r="G870" s="2">
        <f t="shared" si="123"/>
        <v>6.3709630420920203E-3</v>
      </c>
      <c r="H870" s="2">
        <f t="shared" si="121"/>
        <v>2.0075181628232905</v>
      </c>
      <c r="I870" s="2">
        <f t="shared" si="122"/>
        <v>66.749992988861763</v>
      </c>
    </row>
    <row r="871" spans="1:9" ht="13.5" x14ac:dyDescent="0.25">
      <c r="A871" s="3">
        <f>TITRES_STAT!B874</f>
        <v>43271</v>
      </c>
      <c r="B871" s="6">
        <f>TITRES_STAT!D874</f>
        <v>1.4222999999999999</v>
      </c>
      <c r="C871" s="2">
        <f t="shared" si="117"/>
        <v>2.3999999999999799E-2</v>
      </c>
      <c r="D871" s="2">
        <f t="shared" si="118"/>
        <v>2.3999999999999799E-2</v>
      </c>
      <c r="E871" s="2">
        <f t="shared" si="119"/>
        <v>0</v>
      </c>
      <c r="F871" s="2">
        <f t="shared" si="123"/>
        <v>1.3590550877270237E-2</v>
      </c>
      <c r="G871" s="2">
        <f t="shared" si="123"/>
        <v>5.9158942533711614E-3</v>
      </c>
      <c r="H871" s="2">
        <f t="shared" si="121"/>
        <v>2.2972944233284234</v>
      </c>
      <c r="I871" s="2">
        <f t="shared" si="122"/>
        <v>69.672104713337689</v>
      </c>
    </row>
    <row r="872" spans="1:9" ht="13.5" x14ac:dyDescent="0.25">
      <c r="A872" s="3">
        <f>TITRES_STAT!B875</f>
        <v>43272</v>
      </c>
      <c r="B872" s="6">
        <f>TITRES_STAT!D875</f>
        <v>1.4282999999999999</v>
      </c>
      <c r="C872" s="2">
        <f t="shared" si="117"/>
        <v>6.0000000000000053E-3</v>
      </c>
      <c r="D872" s="2">
        <f t="shared" si="118"/>
        <v>6.0000000000000053E-3</v>
      </c>
      <c r="E872" s="2">
        <f t="shared" si="119"/>
        <v>0</v>
      </c>
      <c r="F872" s="2">
        <f t="shared" si="123"/>
        <v>1.3048368671750936E-2</v>
      </c>
      <c r="G872" s="2">
        <f t="shared" si="123"/>
        <v>5.4933303781303641E-3</v>
      </c>
      <c r="H872" s="2">
        <f t="shared" si="121"/>
        <v>2.3753111088490373</v>
      </c>
      <c r="I872" s="2">
        <f t="shared" si="122"/>
        <v>70.373101389726571</v>
      </c>
    </row>
    <row r="873" spans="1:9" ht="13.5" x14ac:dyDescent="0.25">
      <c r="A873" s="3">
        <f>TITRES_STAT!B876</f>
        <v>43273</v>
      </c>
      <c r="B873" s="6">
        <f>TITRES_STAT!D876</f>
        <v>1.4222999999999999</v>
      </c>
      <c r="C873" s="2">
        <f t="shared" si="117"/>
        <v>-6.0000000000000053E-3</v>
      </c>
      <c r="D873" s="2">
        <f t="shared" si="118"/>
        <v>0</v>
      </c>
      <c r="E873" s="2">
        <f t="shared" si="119"/>
        <v>6.0000000000000053E-3</v>
      </c>
      <c r="F873" s="2">
        <f t="shared" si="123"/>
        <v>1.2116342338054439E-2</v>
      </c>
      <c r="G873" s="2">
        <f t="shared" si="123"/>
        <v>5.5295210654067667E-3</v>
      </c>
      <c r="H873" s="2">
        <f t="shared" si="121"/>
        <v>2.1912100875888658</v>
      </c>
      <c r="I873" s="2">
        <f t="shared" si="122"/>
        <v>68.663924575534452</v>
      </c>
    </row>
    <row r="874" spans="1:9" ht="13.5" x14ac:dyDescent="0.25">
      <c r="A874" s="3">
        <f>TITRES_STAT!B877</f>
        <v>43276</v>
      </c>
      <c r="B874" s="6">
        <f>TITRES_STAT!D877</f>
        <v>1.4043000000000001</v>
      </c>
      <c r="C874" s="2">
        <f t="shared" si="117"/>
        <v>-1.7999999999999794E-2</v>
      </c>
      <c r="D874" s="2">
        <f t="shared" si="118"/>
        <v>0</v>
      </c>
      <c r="E874" s="2">
        <f t="shared" si="119"/>
        <v>1.7999999999999794E-2</v>
      </c>
      <c r="F874" s="2">
        <f t="shared" si="123"/>
        <v>1.1250889313907693E-2</v>
      </c>
      <c r="G874" s="2">
        <f t="shared" si="123"/>
        <v>6.4202695607348398E-3</v>
      </c>
      <c r="H874" s="2">
        <f t="shared" si="121"/>
        <v>1.7524013917913999</v>
      </c>
      <c r="I874" s="2">
        <f t="shared" si="122"/>
        <v>63.668089872998131</v>
      </c>
    </row>
    <row r="875" spans="1:9" ht="13.5" x14ac:dyDescent="0.25">
      <c r="A875" s="3">
        <f>TITRES_STAT!B878</f>
        <v>43277</v>
      </c>
      <c r="B875" s="6">
        <f>TITRES_STAT!D878</f>
        <v>1.4103000000000001</v>
      </c>
      <c r="C875" s="2">
        <f t="shared" si="117"/>
        <v>6.0000000000000053E-3</v>
      </c>
      <c r="D875" s="2">
        <f t="shared" si="118"/>
        <v>6.0000000000000053E-3</v>
      </c>
      <c r="E875" s="2">
        <f t="shared" si="119"/>
        <v>0</v>
      </c>
      <c r="F875" s="2">
        <f t="shared" si="123"/>
        <v>1.0875825791485716E-2</v>
      </c>
      <c r="G875" s="2">
        <f t="shared" si="123"/>
        <v>5.9616788778252081E-3</v>
      </c>
      <c r="H875" s="2">
        <f t="shared" si="121"/>
        <v>1.824289099491579</v>
      </c>
      <c r="I875" s="2">
        <f t="shared" si="122"/>
        <v>64.592859839312581</v>
      </c>
    </row>
    <row r="876" spans="1:9" ht="13.5" x14ac:dyDescent="0.25">
      <c r="A876" s="3">
        <f>TITRES_STAT!B879</f>
        <v>43278</v>
      </c>
      <c r="B876" s="6">
        <f>TITRES_STAT!D879</f>
        <v>1.3983000000000001</v>
      </c>
      <c r="C876" s="2">
        <f t="shared" si="117"/>
        <v>-1.2000000000000011E-2</v>
      </c>
      <c r="D876" s="2">
        <f t="shared" si="118"/>
        <v>0</v>
      </c>
      <c r="E876" s="2">
        <f t="shared" si="119"/>
        <v>1.2000000000000011E-2</v>
      </c>
      <c r="F876" s="2">
        <f t="shared" si="123"/>
        <v>1.0098981092093879E-2</v>
      </c>
      <c r="G876" s="2">
        <f t="shared" si="123"/>
        <v>6.3929875294091226E-3</v>
      </c>
      <c r="H876" s="2">
        <f t="shared" si="121"/>
        <v>1.5796966669552204</v>
      </c>
      <c r="I876" s="2">
        <f t="shared" si="122"/>
        <v>61.235752528211542</v>
      </c>
    </row>
    <row r="877" spans="1:9" ht="13.5" x14ac:dyDescent="0.25">
      <c r="A877" s="3">
        <f>TITRES_STAT!B880</f>
        <v>43279</v>
      </c>
      <c r="B877" s="6">
        <f>TITRES_STAT!D880</f>
        <v>1.4043000000000001</v>
      </c>
      <c r="C877" s="2">
        <f t="shared" si="117"/>
        <v>6.0000000000000053E-3</v>
      </c>
      <c r="D877" s="2">
        <f t="shared" si="118"/>
        <v>6.0000000000000053E-3</v>
      </c>
      <c r="E877" s="2">
        <f t="shared" si="119"/>
        <v>0</v>
      </c>
      <c r="F877" s="2">
        <f t="shared" ref="F877:G892" si="124">((F876*13)+D877)/14</f>
        <v>9.8061967283728894E-3</v>
      </c>
      <c r="G877" s="2">
        <f t="shared" si="124"/>
        <v>5.9363455630227569E-3</v>
      </c>
      <c r="H877" s="2">
        <f t="shared" si="121"/>
        <v>1.6518911549649788</v>
      </c>
      <c r="I877" s="2">
        <f t="shared" si="122"/>
        <v>62.291061677710289</v>
      </c>
    </row>
    <row r="878" spans="1:9" ht="13.5" x14ac:dyDescent="0.25">
      <c r="A878" s="3">
        <f>TITRES_STAT!B881</f>
        <v>43280</v>
      </c>
      <c r="B878" s="6">
        <f>TITRES_STAT!D881</f>
        <v>1.3623000000000001</v>
      </c>
      <c r="C878" s="2">
        <f t="shared" si="117"/>
        <v>-4.2000000000000037E-2</v>
      </c>
      <c r="D878" s="2">
        <f t="shared" si="118"/>
        <v>0</v>
      </c>
      <c r="E878" s="2">
        <f t="shared" si="119"/>
        <v>4.2000000000000037E-2</v>
      </c>
      <c r="F878" s="2">
        <f t="shared" si="124"/>
        <v>9.1057541049176828E-3</v>
      </c>
      <c r="G878" s="2">
        <f t="shared" si="124"/>
        <v>8.5123208799497054E-3</v>
      </c>
      <c r="H878" s="2">
        <f t="shared" si="121"/>
        <v>1.0697146211165249</v>
      </c>
      <c r="I878" s="2">
        <f t="shared" si="122"/>
        <v>51.684160231687315</v>
      </c>
    </row>
    <row r="879" spans="1:9" ht="13.5" x14ac:dyDescent="0.25">
      <c r="A879" s="3">
        <f>TITRES_STAT!B882</f>
        <v>43283</v>
      </c>
      <c r="B879" s="6">
        <f>TITRES_STAT!D882</f>
        <v>1.4282999999999999</v>
      </c>
      <c r="C879" s="2">
        <f t="shared" si="117"/>
        <v>6.5999999999999837E-2</v>
      </c>
      <c r="D879" s="2">
        <f t="shared" si="118"/>
        <v>6.5999999999999837E-2</v>
      </c>
      <c r="E879" s="2">
        <f t="shared" si="119"/>
        <v>0</v>
      </c>
      <c r="F879" s="2">
        <f t="shared" si="124"/>
        <v>1.3169628811709263E-2</v>
      </c>
      <c r="G879" s="2">
        <f t="shared" si="124"/>
        <v>7.9042979599532985E-3</v>
      </c>
      <c r="H879" s="2">
        <f t="shared" si="121"/>
        <v>1.6661351682885035</v>
      </c>
      <c r="I879" s="2">
        <f t="shared" si="122"/>
        <v>62.492524314063978</v>
      </c>
    </row>
    <row r="880" spans="1:9" ht="13.5" x14ac:dyDescent="0.25">
      <c r="A880" s="3">
        <f>TITRES_STAT!B883</f>
        <v>43284</v>
      </c>
      <c r="B880" s="6">
        <f>TITRES_STAT!D883</f>
        <v>1.4282999999999999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1.2228941039444316E-2</v>
      </c>
      <c r="G880" s="2">
        <f t="shared" si="124"/>
        <v>7.3397052485280629E-3</v>
      </c>
      <c r="H880" s="2">
        <f t="shared" si="121"/>
        <v>1.6661351682885035</v>
      </c>
      <c r="I880" s="2">
        <f t="shared" si="122"/>
        <v>62.492524314063978</v>
      </c>
    </row>
    <row r="881" spans="1:9" ht="13.5" x14ac:dyDescent="0.25">
      <c r="A881" s="3">
        <f>TITRES_STAT!B884</f>
        <v>43285</v>
      </c>
      <c r="B881" s="6">
        <f>TITRES_STAT!D884</f>
        <v>1.4222999999999999</v>
      </c>
      <c r="C881" s="2">
        <f t="shared" si="117"/>
        <v>-6.0000000000000053E-3</v>
      </c>
      <c r="D881" s="2">
        <f t="shared" si="118"/>
        <v>0</v>
      </c>
      <c r="E881" s="2">
        <f t="shared" si="119"/>
        <v>6.0000000000000053E-3</v>
      </c>
      <c r="F881" s="2">
        <f t="shared" si="124"/>
        <v>1.1355445250912579E-2</v>
      </c>
      <c r="G881" s="2">
        <f t="shared" si="124"/>
        <v>7.2440120164903449E-3</v>
      </c>
      <c r="H881" s="2">
        <f t="shared" si="121"/>
        <v>1.5675630058402616</v>
      </c>
      <c r="I881" s="2">
        <f t="shared" si="122"/>
        <v>61.052562382096646</v>
      </c>
    </row>
    <row r="882" spans="1:9" ht="13.5" x14ac:dyDescent="0.25">
      <c r="A882" s="3">
        <f>TITRES_STAT!B885</f>
        <v>43286</v>
      </c>
      <c r="B882" s="6">
        <f>TITRES_STAT!D885</f>
        <v>1.4222999999999999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1.0544342018704538E-2</v>
      </c>
      <c r="G882" s="2">
        <f t="shared" si="124"/>
        <v>6.7265825867410343E-3</v>
      </c>
      <c r="H882" s="2">
        <f t="shared" si="121"/>
        <v>1.5675630058402616</v>
      </c>
      <c r="I882" s="2">
        <f t="shared" si="122"/>
        <v>61.052562382096646</v>
      </c>
    </row>
    <row r="883" spans="1:9" ht="13.5" x14ac:dyDescent="0.25">
      <c r="A883" s="3">
        <f>TITRES_STAT!B886</f>
        <v>43287</v>
      </c>
      <c r="B883" s="6">
        <f>TITRES_STAT!D886</f>
        <v>1.4222999999999999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9.7911747316542126E-3</v>
      </c>
      <c r="G883" s="2">
        <f t="shared" si="124"/>
        <v>6.2461124019738178E-3</v>
      </c>
      <c r="H883" s="2">
        <f t="shared" si="121"/>
        <v>1.5675630058402614</v>
      </c>
      <c r="I883" s="2">
        <f t="shared" si="122"/>
        <v>61.052562382096646</v>
      </c>
    </row>
    <row r="884" spans="1:9" ht="13.5" x14ac:dyDescent="0.25">
      <c r="A884" s="3">
        <f>TITRES_STAT!B887</f>
        <v>43290</v>
      </c>
      <c r="B884" s="6">
        <f>TITRES_STAT!D887</f>
        <v>1.4222999999999999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9.0918051079646265E-3</v>
      </c>
      <c r="G884" s="2">
        <f t="shared" si="124"/>
        <v>5.7999615161185448E-3</v>
      </c>
      <c r="H884" s="2">
        <f t="shared" si="121"/>
        <v>1.5675630058402614</v>
      </c>
      <c r="I884" s="2">
        <f t="shared" si="122"/>
        <v>61.052562382096646</v>
      </c>
    </row>
    <row r="885" spans="1:9" ht="13.5" x14ac:dyDescent="0.25">
      <c r="A885" s="3">
        <f>TITRES_STAT!B888</f>
        <v>43291</v>
      </c>
      <c r="B885" s="6">
        <f>TITRES_STAT!D888</f>
        <v>1.4222999999999999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8.4423904573957247E-3</v>
      </c>
      <c r="G885" s="2">
        <f t="shared" si="124"/>
        <v>5.3856785506815061E-3</v>
      </c>
      <c r="H885" s="2">
        <f t="shared" si="121"/>
        <v>1.5675630058402614</v>
      </c>
      <c r="I885" s="2">
        <f t="shared" si="122"/>
        <v>61.052562382096646</v>
      </c>
    </row>
    <row r="886" spans="1:9" ht="13.5" x14ac:dyDescent="0.25">
      <c r="A886" s="3">
        <f>TITRES_STAT!B889</f>
        <v>43292</v>
      </c>
      <c r="B886" s="6">
        <f>TITRES_STAT!D889</f>
        <v>1.4222999999999999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7.8393625675817445E-3</v>
      </c>
      <c r="G886" s="2">
        <f t="shared" si="124"/>
        <v>5.0009872256328277E-3</v>
      </c>
      <c r="H886" s="2">
        <f t="shared" si="121"/>
        <v>1.5675630058402614</v>
      </c>
      <c r="I886" s="2">
        <f t="shared" si="122"/>
        <v>61.052562382096646</v>
      </c>
    </row>
    <row r="887" spans="1:9" ht="13.5" x14ac:dyDescent="0.25">
      <c r="A887" s="3">
        <f>TITRES_STAT!B890</f>
        <v>43293</v>
      </c>
      <c r="B887" s="6">
        <f>TITRES_STAT!D890</f>
        <v>1.4222999999999999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7.2794080984687629E-3</v>
      </c>
      <c r="G887" s="2">
        <f t="shared" si="124"/>
        <v>4.6437738523733407E-3</v>
      </c>
      <c r="H887" s="2">
        <f t="shared" si="121"/>
        <v>1.5675630058402612</v>
      </c>
      <c r="I887" s="2">
        <f t="shared" si="122"/>
        <v>61.052562382096646</v>
      </c>
    </row>
    <row r="888" spans="1:9" ht="13.5" x14ac:dyDescent="0.25">
      <c r="A888" s="3">
        <f>TITRES_STAT!B891</f>
        <v>43294</v>
      </c>
      <c r="B888" s="6">
        <f>TITRES_STAT!D891</f>
        <v>1.4222999999999999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6.7594503771495661E-3</v>
      </c>
      <c r="G888" s="2">
        <f t="shared" si="124"/>
        <v>4.3120757200609591E-3</v>
      </c>
      <c r="H888" s="2">
        <f t="shared" si="121"/>
        <v>1.5675630058402612</v>
      </c>
      <c r="I888" s="2">
        <f t="shared" si="122"/>
        <v>61.052562382096646</v>
      </c>
    </row>
    <row r="889" spans="1:9" ht="13.5" x14ac:dyDescent="0.25">
      <c r="A889" s="3">
        <f>TITRES_STAT!B892</f>
        <v>43297</v>
      </c>
      <c r="B889" s="6">
        <f>TITRES_STAT!D892</f>
        <v>1.4162999999999999</v>
      </c>
      <c r="C889" s="2">
        <f t="shared" si="117"/>
        <v>-6.0000000000000053E-3</v>
      </c>
      <c r="D889" s="2">
        <f t="shared" si="118"/>
        <v>0</v>
      </c>
      <c r="E889" s="2">
        <f t="shared" si="119"/>
        <v>6.0000000000000053E-3</v>
      </c>
      <c r="F889" s="2">
        <f t="shared" si="124"/>
        <v>6.2766324930674539E-3</v>
      </c>
      <c r="G889" s="2">
        <f t="shared" si="124"/>
        <v>4.4326417400566056E-3</v>
      </c>
      <c r="H889" s="2">
        <f t="shared" si="121"/>
        <v>1.4160026596210549</v>
      </c>
      <c r="I889" s="2">
        <f t="shared" si="122"/>
        <v>58.60931708755453</v>
      </c>
    </row>
    <row r="890" spans="1:9" ht="13.5" x14ac:dyDescent="0.25">
      <c r="A890" s="3">
        <f>TITRES_STAT!B893</f>
        <v>43298</v>
      </c>
      <c r="B890" s="6">
        <f>TITRES_STAT!D893</f>
        <v>1.4222999999999999</v>
      </c>
      <c r="C890" s="2">
        <f t="shared" si="117"/>
        <v>6.0000000000000053E-3</v>
      </c>
      <c r="D890" s="2">
        <f t="shared" si="118"/>
        <v>6.0000000000000053E-3</v>
      </c>
      <c r="E890" s="2">
        <f t="shared" si="119"/>
        <v>0</v>
      </c>
      <c r="F890" s="2">
        <f t="shared" si="124"/>
        <v>6.2568730292769225E-3</v>
      </c>
      <c r="G890" s="2">
        <f t="shared" si="124"/>
        <v>4.1160244729097056E-3</v>
      </c>
      <c r="H890" s="2">
        <f t="shared" si="121"/>
        <v>1.520125322494452</v>
      </c>
      <c r="I890" s="2">
        <f t="shared" si="122"/>
        <v>60.319433677600308</v>
      </c>
    </row>
    <row r="891" spans="1:9" ht="13.5" x14ac:dyDescent="0.25">
      <c r="A891" s="3">
        <f>TITRES_STAT!B894</f>
        <v>43299</v>
      </c>
      <c r="B891" s="6">
        <f>TITRES_STAT!D894</f>
        <v>1.4162999999999999</v>
      </c>
      <c r="C891" s="2">
        <f t="shared" si="117"/>
        <v>-6.0000000000000053E-3</v>
      </c>
      <c r="D891" s="2">
        <f t="shared" si="118"/>
        <v>0</v>
      </c>
      <c r="E891" s="2">
        <f t="shared" si="119"/>
        <v>6.0000000000000053E-3</v>
      </c>
      <c r="F891" s="2">
        <f t="shared" si="124"/>
        <v>5.8099535271857131E-3</v>
      </c>
      <c r="G891" s="2">
        <f t="shared" si="124"/>
        <v>4.2505941534161555E-3</v>
      </c>
      <c r="H891" s="2">
        <f t="shared" si="121"/>
        <v>1.3668568010701088</v>
      </c>
      <c r="I891" s="2">
        <f t="shared" si="122"/>
        <v>57.749873184221464</v>
      </c>
    </row>
    <row r="892" spans="1:9" ht="13.5" x14ac:dyDescent="0.25">
      <c r="A892" s="3">
        <f>TITRES_STAT!B895</f>
        <v>43300</v>
      </c>
      <c r="B892" s="6">
        <f>TITRES_STAT!D895</f>
        <v>1.4162999999999999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5.3949568466724477E-3</v>
      </c>
      <c r="G892" s="2">
        <f t="shared" si="124"/>
        <v>3.9469802853150018E-3</v>
      </c>
      <c r="H892" s="2">
        <f t="shared" si="121"/>
        <v>1.3668568010701085</v>
      </c>
      <c r="I892" s="2">
        <f t="shared" si="122"/>
        <v>57.749873184221457</v>
      </c>
    </row>
    <row r="893" spans="1:9" ht="13.5" x14ac:dyDescent="0.25">
      <c r="A893" s="3">
        <f>TITRES_STAT!B896</f>
        <v>43301</v>
      </c>
      <c r="B893" s="6">
        <f>TITRES_STAT!D896</f>
        <v>1.4103000000000001</v>
      </c>
      <c r="C893" s="2">
        <f t="shared" si="117"/>
        <v>-5.9999999999997833E-3</v>
      </c>
      <c r="D893" s="2">
        <f t="shared" si="118"/>
        <v>0</v>
      </c>
      <c r="E893" s="2">
        <f t="shared" si="119"/>
        <v>5.9999999999997833E-3</v>
      </c>
      <c r="F893" s="2">
        <f t="shared" ref="F893:G908" si="125">((F892*13)+D893)/14</f>
        <v>5.0096027861958447E-3</v>
      </c>
      <c r="G893" s="2">
        <f t="shared" si="125"/>
        <v>4.0936245506496289E-3</v>
      </c>
      <c r="H893" s="2">
        <f t="shared" si="121"/>
        <v>1.2237572655266729</v>
      </c>
      <c r="I893" s="2">
        <f t="shared" si="122"/>
        <v>55.031063169425515</v>
      </c>
    </row>
    <row r="894" spans="1:9" ht="13.5" x14ac:dyDescent="0.25">
      <c r="A894" s="3">
        <f>TITRES_STAT!B897</f>
        <v>43304</v>
      </c>
      <c r="B894" s="6">
        <f>TITRES_STAT!D897</f>
        <v>1.4601999999999999</v>
      </c>
      <c r="C894" s="2">
        <f t="shared" si="117"/>
        <v>4.9899999999999833E-2</v>
      </c>
      <c r="D894" s="2">
        <f t="shared" si="118"/>
        <v>4.9899999999999833E-2</v>
      </c>
      <c r="E894" s="2">
        <f t="shared" si="119"/>
        <v>0</v>
      </c>
      <c r="F894" s="2">
        <f t="shared" si="125"/>
        <v>8.2160597300389871E-3</v>
      </c>
      <c r="G894" s="2">
        <f t="shared" si="125"/>
        <v>3.8012227970317981E-3</v>
      </c>
      <c r="H894" s="2">
        <f t="shared" si="121"/>
        <v>2.1614254593165478</v>
      </c>
      <c r="I894" s="2">
        <f t="shared" si="122"/>
        <v>68.368699092586397</v>
      </c>
    </row>
    <row r="895" spans="1:9" ht="13.5" x14ac:dyDescent="0.25">
      <c r="A895" s="3">
        <f>TITRES_STAT!B898</f>
        <v>43305</v>
      </c>
      <c r="B895" s="6">
        <f>TITRES_STAT!D898</f>
        <v>1.4539</v>
      </c>
      <c r="C895" s="2">
        <f t="shared" si="117"/>
        <v>-6.2999999999999723E-3</v>
      </c>
      <c r="D895" s="2">
        <f t="shared" si="118"/>
        <v>0</v>
      </c>
      <c r="E895" s="2">
        <f t="shared" si="119"/>
        <v>6.2999999999999723E-3</v>
      </c>
      <c r="F895" s="2">
        <f t="shared" si="125"/>
        <v>7.629198320750488E-3</v>
      </c>
      <c r="G895" s="2">
        <f t="shared" si="125"/>
        <v>3.9797068829580959E-3</v>
      </c>
      <c r="H895" s="2">
        <f t="shared" si="121"/>
        <v>1.9170251842969259</v>
      </c>
      <c r="I895" s="2">
        <f t="shared" si="122"/>
        <v>65.718499607639671</v>
      </c>
    </row>
    <row r="896" spans="1:9" ht="13.5" x14ac:dyDescent="0.25">
      <c r="A896" s="3">
        <f>TITRES_STAT!B899</f>
        <v>43307</v>
      </c>
      <c r="B896" s="6">
        <f>TITRES_STAT!D899</f>
        <v>1.4414</v>
      </c>
      <c r="C896" s="2">
        <f t="shared" si="117"/>
        <v>-1.2499999999999956E-2</v>
      </c>
      <c r="D896" s="2">
        <f t="shared" si="118"/>
        <v>0</v>
      </c>
      <c r="E896" s="2">
        <f t="shared" si="119"/>
        <v>1.2499999999999956E-2</v>
      </c>
      <c r="F896" s="2">
        <f t="shared" si="125"/>
        <v>7.0842555835540239E-3</v>
      </c>
      <c r="G896" s="2">
        <f t="shared" si="125"/>
        <v>4.5882992484610865E-3</v>
      </c>
      <c r="H896" s="2">
        <f t="shared" si="121"/>
        <v>1.5439829008384927</v>
      </c>
      <c r="I896" s="2">
        <f t="shared" si="122"/>
        <v>60.691559692857929</v>
      </c>
    </row>
    <row r="897" spans="1:9" ht="13.5" x14ac:dyDescent="0.25">
      <c r="A897" s="3">
        <f>TITRES_STAT!B900</f>
        <v>43308</v>
      </c>
      <c r="B897" s="6">
        <f>TITRES_STAT!D900</f>
        <v>1.4539</v>
      </c>
      <c r="C897" s="2">
        <f t="shared" si="117"/>
        <v>1.2499999999999956E-2</v>
      </c>
      <c r="D897" s="2">
        <f t="shared" si="118"/>
        <v>1.2499999999999956E-2</v>
      </c>
      <c r="E897" s="2">
        <f t="shared" si="119"/>
        <v>0</v>
      </c>
      <c r="F897" s="2">
        <f t="shared" si="125"/>
        <v>7.4710944704430198E-3</v>
      </c>
      <c r="G897" s="2">
        <f t="shared" si="125"/>
        <v>4.2605635878567227E-3</v>
      </c>
      <c r="H897" s="2">
        <f t="shared" si="121"/>
        <v>1.7535460547371751</v>
      </c>
      <c r="I897" s="2">
        <f t="shared" si="122"/>
        <v>63.683193230793819</v>
      </c>
    </row>
    <row r="898" spans="1:9" ht="13.5" x14ac:dyDescent="0.25">
      <c r="A898" s="3">
        <f>TITRES_STAT!B901</f>
        <v>43311</v>
      </c>
      <c r="B898" s="6">
        <f>TITRES_STAT!D901</f>
        <v>1.4414</v>
      </c>
      <c r="C898" s="2">
        <f t="shared" si="117"/>
        <v>-1.2499999999999956E-2</v>
      </c>
      <c r="D898" s="2">
        <f t="shared" si="118"/>
        <v>0</v>
      </c>
      <c r="E898" s="2">
        <f t="shared" si="119"/>
        <v>1.2499999999999956E-2</v>
      </c>
      <c r="F898" s="2">
        <f t="shared" si="125"/>
        <v>6.9374448654113754E-3</v>
      </c>
      <c r="G898" s="2">
        <f t="shared" si="125"/>
        <v>4.8490947601526673E-3</v>
      </c>
      <c r="H898" s="2">
        <f t="shared" si="121"/>
        <v>1.4306680336337578</v>
      </c>
      <c r="I898" s="2">
        <f t="shared" si="122"/>
        <v>58.859046724490902</v>
      </c>
    </row>
    <row r="899" spans="1:9" ht="13.5" x14ac:dyDescent="0.25">
      <c r="A899" s="3">
        <f>TITRES_STAT!B902</f>
        <v>43312</v>
      </c>
      <c r="B899" s="6">
        <f>TITRES_STAT!D902</f>
        <v>1.4414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6.4419130893105621E-3</v>
      </c>
      <c r="G899" s="2">
        <f t="shared" si="125"/>
        <v>4.5027308487131917E-3</v>
      </c>
      <c r="H899" s="2">
        <f t="shared" si="121"/>
        <v>1.4306680336337576</v>
      </c>
      <c r="I899" s="2">
        <f t="shared" si="122"/>
        <v>58.859046724490902</v>
      </c>
    </row>
    <row r="900" spans="1:9" ht="13.5" x14ac:dyDescent="0.25">
      <c r="A900" s="3">
        <f>TITRES_STAT!B903</f>
        <v>43313</v>
      </c>
      <c r="B900" s="6">
        <f>TITRES_STAT!D903</f>
        <v>1.4414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5.9817764400740938E-3</v>
      </c>
      <c r="G900" s="2">
        <f t="shared" si="125"/>
        <v>4.1811072166622497E-3</v>
      </c>
      <c r="H900" s="2">
        <f t="shared" si="121"/>
        <v>1.4306680336337576</v>
      </c>
      <c r="I900" s="2">
        <f t="shared" si="122"/>
        <v>58.859046724490902</v>
      </c>
    </row>
    <row r="901" spans="1:9" ht="13.5" x14ac:dyDescent="0.25">
      <c r="A901" s="3">
        <f>TITRES_STAT!B904</f>
        <v>43314</v>
      </c>
      <c r="B901" s="6">
        <f>TITRES_STAT!D904</f>
        <v>1.4037999999999999</v>
      </c>
      <c r="C901" s="2">
        <f t="shared" si="126"/>
        <v>-3.7600000000000078E-2</v>
      </c>
      <c r="D901" s="2">
        <f t="shared" si="127"/>
        <v>0</v>
      </c>
      <c r="E901" s="2">
        <f t="shared" si="128"/>
        <v>3.7600000000000078E-2</v>
      </c>
      <c r="F901" s="2">
        <f t="shared" si="125"/>
        <v>5.5545066943545164E-3</v>
      </c>
      <c r="G901" s="2">
        <f t="shared" si="125"/>
        <v>6.5681709869006661E-3</v>
      </c>
      <c r="H901" s="2">
        <f t="shared" si="121"/>
        <v>0.84567023383408157</v>
      </c>
      <c r="I901" s="2">
        <f t="shared" si="122"/>
        <v>45.819140295573732</v>
      </c>
    </row>
    <row r="902" spans="1:9" ht="13.5" x14ac:dyDescent="0.25">
      <c r="A902" s="3">
        <f>TITRES_STAT!B905</f>
        <v>43315</v>
      </c>
      <c r="B902" s="6">
        <f>TITRES_STAT!D905</f>
        <v>1.3913</v>
      </c>
      <c r="C902" s="2">
        <f t="shared" si="126"/>
        <v>-1.2499999999999956E-2</v>
      </c>
      <c r="D902" s="2">
        <f t="shared" si="127"/>
        <v>0</v>
      </c>
      <c r="E902" s="2">
        <f t="shared" si="128"/>
        <v>1.2499999999999956E-2</v>
      </c>
      <c r="F902" s="2">
        <f t="shared" si="125"/>
        <v>5.1577562161863374E-3</v>
      </c>
      <c r="G902" s="2">
        <f t="shared" si="125"/>
        <v>6.9918730592649012E-3</v>
      </c>
      <c r="H902" s="2">
        <f t="shared" si="121"/>
        <v>0.73767875538755912</v>
      </c>
      <c r="I902" s="2">
        <f t="shared" si="122"/>
        <v>42.45196375339426</v>
      </c>
    </row>
    <row r="903" spans="1:9" ht="13.5" x14ac:dyDescent="0.25">
      <c r="A903" s="3">
        <f>TITRES_STAT!B906</f>
        <v>43318</v>
      </c>
      <c r="B903" s="6">
        <f>TITRES_STAT!D906</f>
        <v>1.4226000000000001</v>
      </c>
      <c r="C903" s="2">
        <f t="shared" si="126"/>
        <v>3.1300000000000106E-2</v>
      </c>
      <c r="D903" s="2">
        <f t="shared" si="127"/>
        <v>3.1300000000000106E-2</v>
      </c>
      <c r="E903" s="2">
        <f t="shared" si="128"/>
        <v>0</v>
      </c>
      <c r="F903" s="2">
        <f t="shared" si="125"/>
        <v>7.0250593436016065E-3</v>
      </c>
      <c r="G903" s="2">
        <f t="shared" si="125"/>
        <v>6.4924535550316947E-3</v>
      </c>
      <c r="H903" s="2">
        <f t="shared" si="121"/>
        <v>1.0820345935562588</v>
      </c>
      <c r="I903" s="2">
        <f t="shared" si="122"/>
        <v>51.970058370071023</v>
      </c>
    </row>
    <row r="904" spans="1:9" ht="13.5" x14ac:dyDescent="0.25">
      <c r="A904" s="3">
        <f>TITRES_STAT!B907</f>
        <v>43319</v>
      </c>
      <c r="B904" s="6">
        <f>TITRES_STAT!D907</f>
        <v>1.4601999999999999</v>
      </c>
      <c r="C904" s="2">
        <f t="shared" si="126"/>
        <v>3.7599999999999856E-2</v>
      </c>
      <c r="D904" s="2">
        <f t="shared" si="127"/>
        <v>3.7599999999999856E-2</v>
      </c>
      <c r="E904" s="2">
        <f t="shared" si="128"/>
        <v>0</v>
      </c>
      <c r="F904" s="2">
        <f t="shared" si="125"/>
        <v>9.2089836762014824E-3</v>
      </c>
      <c r="G904" s="2">
        <f t="shared" si="125"/>
        <v>6.0287068725294306E-3</v>
      </c>
      <c r="H904" s="2">
        <f t="shared" si="121"/>
        <v>1.5275222151143868</v>
      </c>
      <c r="I904" s="2">
        <f t="shared" si="122"/>
        <v>60.435560406944099</v>
      </c>
    </row>
    <row r="905" spans="1:9" ht="13.5" x14ac:dyDescent="0.25">
      <c r="A905" s="3">
        <f>TITRES_STAT!B908</f>
        <v>43320</v>
      </c>
      <c r="B905" s="6">
        <f>TITRES_STAT!D908</f>
        <v>1.4664999999999999</v>
      </c>
      <c r="C905" s="2">
        <f t="shared" si="126"/>
        <v>6.2999999999999723E-3</v>
      </c>
      <c r="D905" s="2">
        <f t="shared" si="127"/>
        <v>6.2999999999999723E-3</v>
      </c>
      <c r="E905" s="2">
        <f t="shared" si="128"/>
        <v>0</v>
      </c>
      <c r="F905" s="2">
        <f t="shared" si="125"/>
        <v>9.0011991279013749E-3</v>
      </c>
      <c r="G905" s="2">
        <f t="shared" si="125"/>
        <v>5.5980849530630422E-3</v>
      </c>
      <c r="H905" s="2">
        <f t="shared" si="121"/>
        <v>1.6079068473186153</v>
      </c>
      <c r="I905" s="2">
        <f t="shared" si="122"/>
        <v>61.655072111637153</v>
      </c>
    </row>
    <row r="906" spans="1:9" ht="13.5" x14ac:dyDescent="0.25">
      <c r="A906" s="3">
        <f>TITRES_STAT!B909</f>
        <v>43321</v>
      </c>
      <c r="B906" s="6">
        <f>TITRES_STAT!D909</f>
        <v>1.4539</v>
      </c>
      <c r="C906" s="2">
        <f t="shared" si="126"/>
        <v>-1.2599999999999945E-2</v>
      </c>
      <c r="D906" s="2">
        <f t="shared" si="127"/>
        <v>0</v>
      </c>
      <c r="E906" s="2">
        <f t="shared" si="128"/>
        <v>1.2599999999999945E-2</v>
      </c>
      <c r="F906" s="2">
        <f t="shared" si="125"/>
        <v>8.3582563330512772E-3</v>
      </c>
      <c r="G906" s="2">
        <f t="shared" si="125"/>
        <v>6.0982217421299634E-3</v>
      </c>
      <c r="H906" s="2">
        <f t="shared" si="121"/>
        <v>1.3706055119819138</v>
      </c>
      <c r="I906" s="2">
        <f t="shared" si="122"/>
        <v>57.816684600384527</v>
      </c>
    </row>
    <row r="907" spans="1:9" ht="13.5" x14ac:dyDescent="0.25">
      <c r="A907" s="3">
        <f>TITRES_STAT!B910</f>
        <v>43322</v>
      </c>
      <c r="B907" s="6">
        <f>TITRES_STAT!D910</f>
        <v>1.4289000000000001</v>
      </c>
      <c r="C907" s="2">
        <f t="shared" si="126"/>
        <v>-2.4999999999999911E-2</v>
      </c>
      <c r="D907" s="2">
        <f t="shared" si="127"/>
        <v>0</v>
      </c>
      <c r="E907" s="2">
        <f t="shared" si="128"/>
        <v>2.4999999999999911E-2</v>
      </c>
      <c r="F907" s="2">
        <f t="shared" si="125"/>
        <v>7.7612380235476145E-3</v>
      </c>
      <c r="G907" s="2">
        <f t="shared" si="125"/>
        <v>7.4483487605492447E-3</v>
      </c>
      <c r="H907" s="2">
        <f t="shared" si="121"/>
        <v>1.0420078695368848</v>
      </c>
      <c r="I907" s="2">
        <f t="shared" si="122"/>
        <v>51.028592253819575</v>
      </c>
    </row>
    <row r="908" spans="1:9" ht="13.5" x14ac:dyDescent="0.25">
      <c r="A908" s="3">
        <f>TITRES_STAT!B911</f>
        <v>43326</v>
      </c>
      <c r="B908" s="6">
        <f>TITRES_STAT!D911</f>
        <v>1.4226000000000001</v>
      </c>
      <c r="C908" s="2">
        <f t="shared" si="126"/>
        <v>-6.2999999999999723E-3</v>
      </c>
      <c r="D908" s="2">
        <f t="shared" si="127"/>
        <v>0</v>
      </c>
      <c r="E908" s="2">
        <f t="shared" si="128"/>
        <v>6.2999999999999723E-3</v>
      </c>
      <c r="F908" s="2">
        <f t="shared" si="125"/>
        <v>7.2068638790084988E-3</v>
      </c>
      <c r="G908" s="2">
        <f t="shared" si="125"/>
        <v>7.366323849081439E-3</v>
      </c>
      <c r="H908" s="2">
        <f t="shared" si="121"/>
        <v>0.97835284283722812</v>
      </c>
      <c r="I908" s="2">
        <f t="shared" si="122"/>
        <v>49.452899485520312</v>
      </c>
    </row>
    <row r="909" spans="1:9" ht="13.5" x14ac:dyDescent="0.25">
      <c r="A909" s="3">
        <f>TITRES_STAT!B912</f>
        <v>43327</v>
      </c>
      <c r="B909" s="6">
        <f>TITRES_STAT!D912</f>
        <v>1.4162999999999999</v>
      </c>
      <c r="C909" s="2">
        <f t="shared" si="126"/>
        <v>-6.3000000000001943E-3</v>
      </c>
      <c r="D909" s="2">
        <f t="shared" si="127"/>
        <v>0</v>
      </c>
      <c r="E909" s="2">
        <f t="shared" si="128"/>
        <v>6.3000000000001943E-3</v>
      </c>
      <c r="F909" s="2">
        <f t="shared" ref="F909:G924" si="129">((F908*13)+D909)/14</f>
        <v>6.6920878876507491E-3</v>
      </c>
      <c r="G909" s="2">
        <f t="shared" si="129"/>
        <v>7.2901578598613499E-3</v>
      </c>
      <c r="H909" s="2">
        <f t="shared" si="121"/>
        <v>0.91796199976635684</v>
      </c>
      <c r="I909" s="2">
        <f t="shared" si="122"/>
        <v>47.861323627797709</v>
      </c>
    </row>
    <row r="910" spans="1:9" ht="13.5" x14ac:dyDescent="0.25">
      <c r="A910" s="3">
        <f>TITRES_STAT!B913</f>
        <v>43328</v>
      </c>
      <c r="B910" s="6">
        <f>TITRES_STAT!D913</f>
        <v>1.4100999999999999</v>
      </c>
      <c r="C910" s="2">
        <f t="shared" si="126"/>
        <v>-6.1999999999999833E-3</v>
      </c>
      <c r="D910" s="2">
        <f t="shared" si="127"/>
        <v>0</v>
      </c>
      <c r="E910" s="2">
        <f t="shared" si="128"/>
        <v>6.1999999999999833E-3</v>
      </c>
      <c r="F910" s="2">
        <f t="shared" si="129"/>
        <v>6.2140816099614101E-3</v>
      </c>
      <c r="G910" s="2">
        <f t="shared" si="129"/>
        <v>7.2122894412998241E-3</v>
      </c>
      <c r="H910" s="2">
        <f t="shared" si="121"/>
        <v>0.86159626018024682</v>
      </c>
      <c r="I910" s="2">
        <f t="shared" si="122"/>
        <v>46.282659597566216</v>
      </c>
    </row>
    <row r="911" spans="1:9" ht="13.5" x14ac:dyDescent="0.25">
      <c r="A911" s="3">
        <f>TITRES_STAT!B914</f>
        <v>43329</v>
      </c>
      <c r="B911" s="6">
        <f>TITRES_STAT!D914</f>
        <v>1.4162999999999999</v>
      </c>
      <c r="C911" s="2">
        <f t="shared" si="126"/>
        <v>6.1999999999999833E-3</v>
      </c>
      <c r="D911" s="2">
        <f t="shared" si="127"/>
        <v>6.1999999999999833E-3</v>
      </c>
      <c r="E911" s="2">
        <f t="shared" si="128"/>
        <v>0</v>
      </c>
      <c r="F911" s="2">
        <f t="shared" si="129"/>
        <v>6.2130757806784509E-3</v>
      </c>
      <c r="G911" s="2">
        <f t="shared" si="129"/>
        <v>6.6971259097784088E-3</v>
      </c>
      <c r="H911" s="2">
        <f t="shared" si="121"/>
        <v>0.927722707379116</v>
      </c>
      <c r="I911" s="2">
        <f t="shared" si="122"/>
        <v>48.125319260280165</v>
      </c>
    </row>
    <row r="912" spans="1:9" ht="13.5" x14ac:dyDescent="0.25">
      <c r="A912" s="3">
        <f>TITRES_STAT!B915</f>
        <v>43332</v>
      </c>
      <c r="B912" s="6">
        <f>TITRES_STAT!D915</f>
        <v>1.4037999999999999</v>
      </c>
      <c r="C912" s="2">
        <f t="shared" si="126"/>
        <v>-1.2499999999999956E-2</v>
      </c>
      <c r="D912" s="2">
        <f t="shared" si="127"/>
        <v>0</v>
      </c>
      <c r="E912" s="2">
        <f t="shared" si="128"/>
        <v>1.2499999999999956E-2</v>
      </c>
      <c r="F912" s="2">
        <f t="shared" si="129"/>
        <v>5.7692846534871329E-3</v>
      </c>
      <c r="G912" s="2">
        <f t="shared" si="129"/>
        <v>7.1116169162228054E-3</v>
      </c>
      <c r="H912" s="2">
        <f t="shared" si="121"/>
        <v>0.81124795126779325</v>
      </c>
      <c r="I912" s="2">
        <f t="shared" si="122"/>
        <v>44.789447557412316</v>
      </c>
    </row>
    <row r="913" spans="1:9" ht="13.5" x14ac:dyDescent="0.25">
      <c r="A913" s="3">
        <f>TITRES_STAT!B916</f>
        <v>43335</v>
      </c>
      <c r="B913" s="6">
        <f>TITRES_STAT!D916</f>
        <v>1.4037999999999999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5.357192892523766E-3</v>
      </c>
      <c r="G913" s="2">
        <f t="shared" si="129"/>
        <v>6.6036442793497479E-3</v>
      </c>
      <c r="H913" s="2">
        <f t="shared" ref="H913:H976" si="130">F913/G913</f>
        <v>0.81124795126779325</v>
      </c>
      <c r="I913" s="2">
        <f t="shared" ref="I913:I976" si="131">IF(G913=0,100,100-(100/(1+H913)))</f>
        <v>44.789447557412316</v>
      </c>
    </row>
    <row r="914" spans="1:9" ht="13.5" x14ac:dyDescent="0.25">
      <c r="A914" s="3">
        <f>TITRES_STAT!B917</f>
        <v>43336</v>
      </c>
      <c r="B914" s="6">
        <f>TITRES_STAT!D917</f>
        <v>1.4037999999999999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4.9745362573434971E-3</v>
      </c>
      <c r="G914" s="2">
        <f t="shared" si="129"/>
        <v>6.1319554022533371E-3</v>
      </c>
      <c r="H914" s="2">
        <f t="shared" si="130"/>
        <v>0.81124795126779325</v>
      </c>
      <c r="I914" s="2">
        <f t="shared" si="131"/>
        <v>44.789447557412316</v>
      </c>
    </row>
    <row r="915" spans="1:9" ht="13.5" x14ac:dyDescent="0.25">
      <c r="A915" s="3">
        <f>TITRES_STAT!B918</f>
        <v>43339</v>
      </c>
      <c r="B915" s="6">
        <f>TITRES_STAT!D918</f>
        <v>1.4100999999999999</v>
      </c>
      <c r="C915" s="2">
        <f t="shared" si="126"/>
        <v>6.2999999999999723E-3</v>
      </c>
      <c r="D915" s="2">
        <f t="shared" si="127"/>
        <v>6.2999999999999723E-3</v>
      </c>
      <c r="E915" s="2">
        <f t="shared" si="128"/>
        <v>0</v>
      </c>
      <c r="F915" s="2">
        <f t="shared" si="129"/>
        <v>5.0692122389618174E-3</v>
      </c>
      <c r="G915" s="2">
        <f t="shared" si="129"/>
        <v>5.6939585878066704E-3</v>
      </c>
      <c r="H915" s="2">
        <f t="shared" si="130"/>
        <v>0.89027908454010951</v>
      </c>
      <c r="I915" s="2">
        <f t="shared" si="131"/>
        <v>47.097758834733533</v>
      </c>
    </row>
    <row r="916" spans="1:9" ht="13.5" x14ac:dyDescent="0.25">
      <c r="A916" s="3">
        <f>TITRES_STAT!B919</f>
        <v>43340</v>
      </c>
      <c r="B916" s="6">
        <f>TITRES_STAT!D919</f>
        <v>1.4414</v>
      </c>
      <c r="C916" s="2">
        <f t="shared" si="126"/>
        <v>3.1300000000000106E-2</v>
      </c>
      <c r="D916" s="2">
        <f t="shared" si="127"/>
        <v>3.1300000000000106E-2</v>
      </c>
      <c r="E916" s="2">
        <f t="shared" si="128"/>
        <v>0</v>
      </c>
      <c r="F916" s="2">
        <f t="shared" si="129"/>
        <v>6.9428399361788377E-3</v>
      </c>
      <c r="G916" s="2">
        <f t="shared" si="129"/>
        <v>5.2872472601061937E-3</v>
      </c>
      <c r="H916" s="2">
        <f t="shared" si="130"/>
        <v>1.3131294215355822</v>
      </c>
      <c r="I916" s="2">
        <f t="shared" si="131"/>
        <v>56.768523598815968</v>
      </c>
    </row>
    <row r="917" spans="1:9" ht="13.5" x14ac:dyDescent="0.25">
      <c r="A917" s="3">
        <f>TITRES_STAT!B920</f>
        <v>43341</v>
      </c>
      <c r="B917" s="6">
        <f>TITRES_STAT!D920</f>
        <v>1.4289000000000001</v>
      </c>
      <c r="C917" s="2">
        <f t="shared" si="126"/>
        <v>-1.2499999999999956E-2</v>
      </c>
      <c r="D917" s="2">
        <f t="shared" si="127"/>
        <v>0</v>
      </c>
      <c r="E917" s="2">
        <f t="shared" si="128"/>
        <v>1.2499999999999956E-2</v>
      </c>
      <c r="F917" s="2">
        <f t="shared" si="129"/>
        <v>6.4469227978803485E-3</v>
      </c>
      <c r="G917" s="2">
        <f t="shared" si="129"/>
        <v>5.8024438843843193E-3</v>
      </c>
      <c r="H917" s="2">
        <f t="shared" si="130"/>
        <v>1.1110702535582406</v>
      </c>
      <c r="I917" s="2">
        <f t="shared" si="131"/>
        <v>52.630662181209516</v>
      </c>
    </row>
    <row r="918" spans="1:9" ht="13.5" x14ac:dyDescent="0.25">
      <c r="A918" s="3">
        <f>TITRES_STAT!B921</f>
        <v>43342</v>
      </c>
      <c r="B918" s="6">
        <f>TITRES_STAT!D921</f>
        <v>1.4351</v>
      </c>
      <c r="C918" s="2">
        <f t="shared" si="126"/>
        <v>6.1999999999999833E-3</v>
      </c>
      <c r="D918" s="2">
        <f t="shared" si="127"/>
        <v>6.1999999999999833E-3</v>
      </c>
      <c r="E918" s="2">
        <f t="shared" si="128"/>
        <v>0</v>
      </c>
      <c r="F918" s="2">
        <f t="shared" si="129"/>
        <v>6.4292854551746079E-3</v>
      </c>
      <c r="G918" s="2">
        <f t="shared" si="129"/>
        <v>5.3879836069282965E-3</v>
      </c>
      <c r="H918" s="2">
        <f t="shared" si="130"/>
        <v>1.193263737274056</v>
      </c>
      <c r="I918" s="2">
        <f t="shared" si="131"/>
        <v>54.405848097280312</v>
      </c>
    </row>
    <row r="919" spans="1:9" ht="13.5" x14ac:dyDescent="0.25">
      <c r="A919" s="3">
        <f>TITRES_STAT!B922</f>
        <v>43343</v>
      </c>
      <c r="B919" s="6">
        <f>TITRES_STAT!D922</f>
        <v>1.4414</v>
      </c>
      <c r="C919" s="2">
        <f t="shared" si="126"/>
        <v>6.2999999999999723E-3</v>
      </c>
      <c r="D919" s="2">
        <f t="shared" si="127"/>
        <v>6.2999999999999723E-3</v>
      </c>
      <c r="E919" s="2">
        <f t="shared" si="128"/>
        <v>0</v>
      </c>
      <c r="F919" s="2">
        <f t="shared" si="129"/>
        <v>6.4200507798049906E-3</v>
      </c>
      <c r="G919" s="2">
        <f t="shared" si="129"/>
        <v>5.003127635004846E-3</v>
      </c>
      <c r="H919" s="2">
        <f t="shared" si="130"/>
        <v>1.2832074750375166</v>
      </c>
      <c r="I919" s="2">
        <f t="shared" si="131"/>
        <v>56.201965395914435</v>
      </c>
    </row>
    <row r="920" spans="1:9" ht="13.5" x14ac:dyDescent="0.25">
      <c r="A920" s="3">
        <f>TITRES_STAT!B923</f>
        <v>43346</v>
      </c>
      <c r="B920" s="6">
        <f>TITRES_STAT!D923</f>
        <v>1.4790000000000001</v>
      </c>
      <c r="C920" s="2">
        <f t="shared" si="126"/>
        <v>3.7600000000000078E-2</v>
      </c>
      <c r="D920" s="2">
        <f t="shared" si="127"/>
        <v>3.7600000000000078E-2</v>
      </c>
      <c r="E920" s="2">
        <f t="shared" si="128"/>
        <v>0</v>
      </c>
      <c r="F920" s="2">
        <f t="shared" si="129"/>
        <v>8.647190009818926E-3</v>
      </c>
      <c r="G920" s="2">
        <f t="shared" si="129"/>
        <v>4.6457613753616428E-3</v>
      </c>
      <c r="H920" s="2">
        <f t="shared" si="130"/>
        <v>1.8613073963889928</v>
      </c>
      <c r="I920" s="2">
        <f t="shared" si="131"/>
        <v>65.050941354221038</v>
      </c>
    </row>
    <row r="921" spans="1:9" ht="13.5" x14ac:dyDescent="0.25">
      <c r="A921" s="3">
        <f>TITRES_STAT!B924</f>
        <v>43347</v>
      </c>
      <c r="B921" s="6">
        <f>TITRES_STAT!D924</f>
        <v>1.4790000000000001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8.029533580546146E-3</v>
      </c>
      <c r="G921" s="2">
        <f t="shared" si="129"/>
        <v>4.3139212771215255E-3</v>
      </c>
      <c r="H921" s="2">
        <f t="shared" si="130"/>
        <v>1.861307396388993</v>
      </c>
      <c r="I921" s="2">
        <f t="shared" si="131"/>
        <v>65.050941354221038</v>
      </c>
    </row>
    <row r="922" spans="1:9" ht="13.5" x14ac:dyDescent="0.25">
      <c r="A922" s="3">
        <f>TITRES_STAT!B925</f>
        <v>43348</v>
      </c>
      <c r="B922" s="6">
        <f>TITRES_STAT!D925</f>
        <v>1.4414</v>
      </c>
      <c r="C922" s="2">
        <f t="shared" si="126"/>
        <v>-3.7600000000000078E-2</v>
      </c>
      <c r="D922" s="2">
        <f t="shared" si="127"/>
        <v>0</v>
      </c>
      <c r="E922" s="2">
        <f t="shared" si="128"/>
        <v>3.7600000000000078E-2</v>
      </c>
      <c r="F922" s="2">
        <f t="shared" si="129"/>
        <v>7.4559954676499934E-3</v>
      </c>
      <c r="G922" s="2">
        <f t="shared" si="129"/>
        <v>6.6914983287557073E-3</v>
      </c>
      <c r="H922" s="2">
        <f t="shared" si="130"/>
        <v>1.1142490218683869</v>
      </c>
      <c r="I922" s="2">
        <f t="shared" si="131"/>
        <v>52.701881866484769</v>
      </c>
    </row>
    <row r="923" spans="1:9" ht="13.5" x14ac:dyDescent="0.25">
      <c r="A923" s="3">
        <f>TITRES_STAT!B926</f>
        <v>43349</v>
      </c>
      <c r="B923" s="6">
        <f>TITRES_STAT!D926</f>
        <v>1.4289000000000001</v>
      </c>
      <c r="C923" s="2">
        <f t="shared" si="126"/>
        <v>-1.2499999999999956E-2</v>
      </c>
      <c r="D923" s="2">
        <f t="shared" si="127"/>
        <v>0</v>
      </c>
      <c r="E923" s="2">
        <f t="shared" si="128"/>
        <v>1.2499999999999956E-2</v>
      </c>
      <c r="F923" s="2">
        <f t="shared" si="129"/>
        <v>6.9234243628178505E-3</v>
      </c>
      <c r="G923" s="2">
        <f t="shared" si="129"/>
        <v>7.1063913052731532E-3</v>
      </c>
      <c r="H923" s="2">
        <f t="shared" si="130"/>
        <v>0.97425318497174007</v>
      </c>
      <c r="I923" s="2">
        <f t="shared" si="131"/>
        <v>49.347935330071955</v>
      </c>
    </row>
    <row r="924" spans="1:9" ht="13.5" x14ac:dyDescent="0.25">
      <c r="A924" s="3">
        <f>TITRES_STAT!B927</f>
        <v>43350</v>
      </c>
      <c r="B924" s="6">
        <f>TITRES_STAT!D927</f>
        <v>1.4601999999999999</v>
      </c>
      <c r="C924" s="2">
        <f t="shared" si="126"/>
        <v>3.1299999999999883E-2</v>
      </c>
      <c r="D924" s="2">
        <f t="shared" si="127"/>
        <v>3.1299999999999883E-2</v>
      </c>
      <c r="E924" s="2">
        <f t="shared" si="128"/>
        <v>0</v>
      </c>
      <c r="F924" s="2">
        <f t="shared" si="129"/>
        <v>8.6646083369022811E-3</v>
      </c>
      <c r="G924" s="2">
        <f t="shared" si="129"/>
        <v>6.598791926325071E-3</v>
      </c>
      <c r="H924" s="2">
        <f t="shared" si="130"/>
        <v>1.3130597893738531</v>
      </c>
      <c r="I924" s="2">
        <f t="shared" si="131"/>
        <v>56.7672221620047</v>
      </c>
    </row>
    <row r="925" spans="1:9" ht="13.5" x14ac:dyDescent="0.25">
      <c r="A925" s="3">
        <f>TITRES_STAT!B928</f>
        <v>43353</v>
      </c>
      <c r="B925" s="6">
        <f>TITRES_STAT!D928</f>
        <v>1.4162999999999999</v>
      </c>
      <c r="C925" s="2">
        <f t="shared" si="126"/>
        <v>-4.390000000000005E-2</v>
      </c>
      <c r="D925" s="2">
        <f t="shared" si="127"/>
        <v>0</v>
      </c>
      <c r="E925" s="2">
        <f t="shared" si="128"/>
        <v>4.390000000000005E-2</v>
      </c>
      <c r="F925" s="2">
        <f t="shared" ref="F925:G940" si="132">((F924*13)+D925)/14</f>
        <v>8.0457077414092613E-3</v>
      </c>
      <c r="G925" s="2">
        <f t="shared" si="132"/>
        <v>9.2631639315875706E-3</v>
      </c>
      <c r="H925" s="2">
        <f t="shared" si="130"/>
        <v>0.86857015603202703</v>
      </c>
      <c r="I925" s="2">
        <f t="shared" si="131"/>
        <v>46.483143981945297</v>
      </c>
    </row>
    <row r="926" spans="1:9" ht="13.5" x14ac:dyDescent="0.25">
      <c r="A926" s="3">
        <f>TITRES_STAT!B929</f>
        <v>43355</v>
      </c>
      <c r="B926" s="6">
        <f>TITRES_STAT!D929</f>
        <v>1.4414</v>
      </c>
      <c r="C926" s="2">
        <f t="shared" si="126"/>
        <v>2.5100000000000122E-2</v>
      </c>
      <c r="D926" s="2">
        <f t="shared" si="127"/>
        <v>2.5100000000000122E-2</v>
      </c>
      <c r="E926" s="2">
        <f t="shared" si="128"/>
        <v>0</v>
      </c>
      <c r="F926" s="2">
        <f t="shared" si="132"/>
        <v>9.2638714741657517E-3</v>
      </c>
      <c r="G926" s="2">
        <f t="shared" si="132"/>
        <v>8.6015093650456016E-3</v>
      </c>
      <c r="H926" s="2">
        <f t="shared" si="130"/>
        <v>1.0770053348789952</v>
      </c>
      <c r="I926" s="2">
        <f t="shared" si="131"/>
        <v>51.853758716596694</v>
      </c>
    </row>
    <row r="927" spans="1:9" ht="13.5" x14ac:dyDescent="0.25">
      <c r="A927" s="3">
        <f>TITRES_STAT!B930</f>
        <v>43356</v>
      </c>
      <c r="B927" s="6">
        <f>TITRES_STAT!D930</f>
        <v>1.4037999999999999</v>
      </c>
      <c r="C927" s="2">
        <f t="shared" si="126"/>
        <v>-3.7600000000000078E-2</v>
      </c>
      <c r="D927" s="2">
        <f t="shared" si="127"/>
        <v>0</v>
      </c>
      <c r="E927" s="2">
        <f t="shared" si="128"/>
        <v>3.7600000000000078E-2</v>
      </c>
      <c r="F927" s="2">
        <f t="shared" si="132"/>
        <v>8.6021663688681978E-3</v>
      </c>
      <c r="G927" s="2">
        <f t="shared" si="132"/>
        <v>1.0672830124685206E-2</v>
      </c>
      <c r="H927" s="2">
        <f t="shared" si="130"/>
        <v>0.80598737807811949</v>
      </c>
      <c r="I927" s="2">
        <f t="shared" si="131"/>
        <v>44.628627412436757</v>
      </c>
    </row>
    <row r="928" spans="1:9" ht="13.5" x14ac:dyDescent="0.25">
      <c r="A928" s="3">
        <f>TITRES_STAT!B931</f>
        <v>43357</v>
      </c>
      <c r="B928" s="6">
        <f>TITRES_STAT!D931</f>
        <v>1.4037999999999999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7.9877259139490408E-3</v>
      </c>
      <c r="G928" s="2">
        <f t="shared" si="132"/>
        <v>9.9104851157791191E-3</v>
      </c>
      <c r="H928" s="2">
        <f t="shared" si="130"/>
        <v>0.80598737807811949</v>
      </c>
      <c r="I928" s="2">
        <f t="shared" si="131"/>
        <v>44.628627412436757</v>
      </c>
    </row>
    <row r="929" spans="1:9" ht="13.5" x14ac:dyDescent="0.25">
      <c r="A929" s="3">
        <f>TITRES_STAT!B932</f>
        <v>43360</v>
      </c>
      <c r="B929" s="6">
        <f>TITRES_STAT!D932</f>
        <v>1.4226000000000001</v>
      </c>
      <c r="C929" s="2">
        <f t="shared" si="126"/>
        <v>1.880000000000015E-2</v>
      </c>
      <c r="D929" s="2">
        <f t="shared" si="127"/>
        <v>1.880000000000015E-2</v>
      </c>
      <c r="E929" s="2">
        <f t="shared" si="128"/>
        <v>0</v>
      </c>
      <c r="F929" s="2">
        <f t="shared" si="132"/>
        <v>8.7600312058098342E-3</v>
      </c>
      <c r="G929" s="2">
        <f t="shared" si="132"/>
        <v>9.2025933217948965E-3</v>
      </c>
      <c r="H929" s="2">
        <f t="shared" si="130"/>
        <v>0.95190897820759679</v>
      </c>
      <c r="I929" s="2">
        <f t="shared" si="131"/>
        <v>48.768102859064555</v>
      </c>
    </row>
    <row r="930" spans="1:9" ht="13.5" x14ac:dyDescent="0.25">
      <c r="A930" s="3">
        <f>TITRES_STAT!B933</f>
        <v>43361</v>
      </c>
      <c r="B930" s="6">
        <f>TITRES_STAT!D933</f>
        <v>1.3787</v>
      </c>
      <c r="C930" s="2">
        <f t="shared" si="126"/>
        <v>-4.390000000000005E-2</v>
      </c>
      <c r="D930" s="2">
        <f t="shared" si="127"/>
        <v>0</v>
      </c>
      <c r="E930" s="2">
        <f t="shared" si="128"/>
        <v>4.390000000000005E-2</v>
      </c>
      <c r="F930" s="2">
        <f t="shared" si="132"/>
        <v>8.1343146911091319E-3</v>
      </c>
      <c r="G930" s="2">
        <f t="shared" si="132"/>
        <v>1.1680979513095265E-2</v>
      </c>
      <c r="H930" s="2">
        <f t="shared" si="130"/>
        <v>0.69637265282333105</v>
      </c>
      <c r="I930" s="2">
        <f t="shared" si="131"/>
        <v>41.050688459539494</v>
      </c>
    </row>
    <row r="931" spans="1:9" ht="13.5" x14ac:dyDescent="0.25">
      <c r="A931" s="3">
        <f>TITRES_STAT!B934</f>
        <v>43362</v>
      </c>
      <c r="B931" s="6">
        <f>TITRES_STAT!D934</f>
        <v>1.4226000000000001</v>
      </c>
      <c r="C931" s="2">
        <f t="shared" si="126"/>
        <v>4.390000000000005E-2</v>
      </c>
      <c r="D931" s="2">
        <f t="shared" si="127"/>
        <v>4.390000000000005E-2</v>
      </c>
      <c r="E931" s="2">
        <f t="shared" si="128"/>
        <v>0</v>
      </c>
      <c r="F931" s="2">
        <f t="shared" si="132"/>
        <v>1.0689006498887056E-2</v>
      </c>
      <c r="G931" s="2">
        <f t="shared" si="132"/>
        <v>1.084662383358846E-2</v>
      </c>
      <c r="H931" s="2">
        <f t="shared" si="130"/>
        <v>0.98546853499120024</v>
      </c>
      <c r="I931" s="2">
        <f t="shared" si="131"/>
        <v>49.634054512758517</v>
      </c>
    </row>
    <row r="932" spans="1:9" ht="13.5" x14ac:dyDescent="0.25">
      <c r="A932" s="3">
        <f>TITRES_STAT!B935</f>
        <v>43363</v>
      </c>
      <c r="B932" s="6">
        <f>TITRES_STAT!D935</f>
        <v>1.4100999999999999</v>
      </c>
      <c r="C932" s="2">
        <f t="shared" si="126"/>
        <v>-1.2500000000000178E-2</v>
      </c>
      <c r="D932" s="2">
        <f t="shared" si="127"/>
        <v>0</v>
      </c>
      <c r="E932" s="2">
        <f t="shared" si="128"/>
        <v>1.2500000000000178E-2</v>
      </c>
      <c r="F932" s="2">
        <f t="shared" si="132"/>
        <v>9.9255060346808387E-3</v>
      </c>
      <c r="G932" s="2">
        <f t="shared" si="132"/>
        <v>1.0964722131189297E-2</v>
      </c>
      <c r="H932" s="2">
        <f t="shared" si="130"/>
        <v>0.90522184839026665</v>
      </c>
      <c r="I932" s="2">
        <f t="shared" si="131"/>
        <v>47.512674135828014</v>
      </c>
    </row>
    <row r="933" spans="1:9" ht="13.5" x14ac:dyDescent="0.25">
      <c r="A933" s="3">
        <f>TITRES_STAT!B936</f>
        <v>43364</v>
      </c>
      <c r="B933" s="6">
        <f>TITRES_STAT!D936</f>
        <v>1.4100999999999999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9.2165413179179211E-3</v>
      </c>
      <c r="G933" s="2">
        <f t="shared" si="132"/>
        <v>1.0181527693247204E-2</v>
      </c>
      <c r="H933" s="2">
        <f t="shared" si="130"/>
        <v>0.90522184839026665</v>
      </c>
      <c r="I933" s="2">
        <f t="shared" si="131"/>
        <v>47.512674135828014</v>
      </c>
    </row>
    <row r="934" spans="1:9" ht="13.5" x14ac:dyDescent="0.25">
      <c r="A934" s="3">
        <f>TITRES_STAT!B937</f>
        <v>43367</v>
      </c>
      <c r="B934" s="6">
        <f>TITRES_STAT!D937</f>
        <v>1.4100999999999999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8.5582169380666404E-3</v>
      </c>
      <c r="G934" s="2">
        <f t="shared" si="132"/>
        <v>9.4542757151581166E-3</v>
      </c>
      <c r="H934" s="2">
        <f t="shared" si="130"/>
        <v>0.90522184839026665</v>
      </c>
      <c r="I934" s="2">
        <f t="shared" si="131"/>
        <v>47.512674135828014</v>
      </c>
    </row>
    <row r="935" spans="1:9" ht="13.5" x14ac:dyDescent="0.25">
      <c r="A935" s="3">
        <f>TITRES_STAT!B938</f>
        <v>43368</v>
      </c>
      <c r="B935" s="6">
        <f>TITRES_STAT!D938</f>
        <v>1.4351</v>
      </c>
      <c r="C935" s="2">
        <f t="shared" si="126"/>
        <v>2.5000000000000133E-2</v>
      </c>
      <c r="D935" s="2">
        <f t="shared" si="127"/>
        <v>2.5000000000000133E-2</v>
      </c>
      <c r="E935" s="2">
        <f t="shared" si="128"/>
        <v>0</v>
      </c>
      <c r="F935" s="2">
        <f t="shared" si="132"/>
        <v>9.7326300139190334E-3</v>
      </c>
      <c r="G935" s="2">
        <f t="shared" si="132"/>
        <v>8.7789703069325372E-3</v>
      </c>
      <c r="H935" s="2">
        <f t="shared" si="130"/>
        <v>1.1086300185152027</v>
      </c>
      <c r="I935" s="2">
        <f t="shared" si="131"/>
        <v>52.575843499365874</v>
      </c>
    </row>
    <row r="936" spans="1:9" ht="13.5" x14ac:dyDescent="0.25">
      <c r="A936" s="3">
        <f>TITRES_STAT!B939</f>
        <v>43369</v>
      </c>
      <c r="B936" s="6">
        <f>TITRES_STAT!D939</f>
        <v>1.4289000000000001</v>
      </c>
      <c r="C936" s="2">
        <f t="shared" si="126"/>
        <v>-6.1999999999999833E-3</v>
      </c>
      <c r="D936" s="2">
        <f t="shared" si="127"/>
        <v>0</v>
      </c>
      <c r="E936" s="2">
        <f t="shared" si="128"/>
        <v>6.1999999999999833E-3</v>
      </c>
      <c r="F936" s="2">
        <f t="shared" si="132"/>
        <v>9.0374421557819599E-3</v>
      </c>
      <c r="G936" s="2">
        <f t="shared" si="132"/>
        <v>8.5947581421516404E-3</v>
      </c>
      <c r="H936" s="2">
        <f t="shared" si="130"/>
        <v>1.0515062793284717</v>
      </c>
      <c r="I936" s="2">
        <f t="shared" si="131"/>
        <v>51.25532833721892</v>
      </c>
    </row>
    <row r="937" spans="1:9" ht="13.5" x14ac:dyDescent="0.25">
      <c r="A937" s="3">
        <f>TITRES_STAT!B940</f>
        <v>43370</v>
      </c>
      <c r="B937" s="6">
        <f>TITRES_STAT!D940</f>
        <v>1.4100999999999999</v>
      </c>
      <c r="C937" s="2">
        <f t="shared" si="126"/>
        <v>-1.880000000000015E-2</v>
      </c>
      <c r="D937" s="2">
        <f t="shared" si="127"/>
        <v>0</v>
      </c>
      <c r="E937" s="2">
        <f t="shared" si="128"/>
        <v>1.880000000000015E-2</v>
      </c>
      <c r="F937" s="2">
        <f t="shared" si="132"/>
        <v>8.3919105732261062E-3</v>
      </c>
      <c r="G937" s="2">
        <f t="shared" si="132"/>
        <v>9.3237039891408188E-3</v>
      </c>
      <c r="H937" s="2">
        <f t="shared" si="130"/>
        <v>0.90006188345318994</v>
      </c>
      <c r="I937" s="2">
        <f t="shared" si="131"/>
        <v>47.370135219880794</v>
      </c>
    </row>
    <row r="938" spans="1:9" ht="13.5" x14ac:dyDescent="0.25">
      <c r="A938" s="3">
        <f>TITRES_STAT!B941</f>
        <v>43371</v>
      </c>
      <c r="B938" s="6">
        <f>TITRES_STAT!D941</f>
        <v>1.3787</v>
      </c>
      <c r="C938" s="2">
        <f t="shared" si="126"/>
        <v>-3.1399999999999872E-2</v>
      </c>
      <c r="D938" s="2">
        <f t="shared" si="127"/>
        <v>0</v>
      </c>
      <c r="E938" s="2">
        <f t="shared" si="128"/>
        <v>3.1399999999999872E-2</v>
      </c>
      <c r="F938" s="2">
        <f t="shared" si="132"/>
        <v>7.7924883894242413E-3</v>
      </c>
      <c r="G938" s="2">
        <f t="shared" si="132"/>
        <v>1.0900582275630752E-2</v>
      </c>
      <c r="H938" s="2">
        <f t="shared" si="130"/>
        <v>0.71486900354351357</v>
      </c>
      <c r="I938" s="2">
        <f t="shared" si="131"/>
        <v>41.686507952872581</v>
      </c>
    </row>
    <row r="939" spans="1:9" ht="13.5" x14ac:dyDescent="0.25">
      <c r="A939" s="3">
        <f>TITRES_STAT!B942</f>
        <v>43374</v>
      </c>
      <c r="B939" s="6">
        <f>TITRES_STAT!D942</f>
        <v>1.3411</v>
      </c>
      <c r="C939" s="2">
        <f t="shared" si="126"/>
        <v>-3.7600000000000078E-2</v>
      </c>
      <c r="D939" s="2">
        <f t="shared" si="127"/>
        <v>0</v>
      </c>
      <c r="E939" s="2">
        <f t="shared" si="128"/>
        <v>3.7600000000000078E-2</v>
      </c>
      <c r="F939" s="2">
        <f t="shared" si="132"/>
        <v>7.2358820758939377E-3</v>
      </c>
      <c r="G939" s="2">
        <f t="shared" si="132"/>
        <v>1.2807683541657133E-2</v>
      </c>
      <c r="H939" s="2">
        <f t="shared" si="130"/>
        <v>0.56496415236675324</v>
      </c>
      <c r="I939" s="2">
        <f t="shared" si="131"/>
        <v>36.100772756509279</v>
      </c>
    </row>
    <row r="940" spans="1:9" ht="13.5" x14ac:dyDescent="0.25">
      <c r="A940" s="3">
        <f>TITRES_STAT!B943</f>
        <v>43375</v>
      </c>
      <c r="B940" s="6">
        <f>TITRES_STAT!D943</f>
        <v>1.3286</v>
      </c>
      <c r="C940" s="2">
        <f t="shared" si="126"/>
        <v>-1.2499999999999956E-2</v>
      </c>
      <c r="D940" s="2">
        <f t="shared" si="127"/>
        <v>0</v>
      </c>
      <c r="E940" s="2">
        <f t="shared" si="128"/>
        <v>1.2499999999999956E-2</v>
      </c>
      <c r="F940" s="2">
        <f t="shared" si="132"/>
        <v>6.7190333561872274E-3</v>
      </c>
      <c r="G940" s="2">
        <f t="shared" si="132"/>
        <v>1.2785706145824477E-2</v>
      </c>
      <c r="H940" s="2">
        <f t="shared" si="130"/>
        <v>0.52551132331330108</v>
      </c>
      <c r="I940" s="2">
        <f t="shared" si="131"/>
        <v>34.448208628955186</v>
      </c>
    </row>
    <row r="941" spans="1:9" ht="13.5" x14ac:dyDescent="0.25">
      <c r="A941" s="3">
        <f>TITRES_STAT!B944</f>
        <v>43376</v>
      </c>
      <c r="B941" s="6">
        <f>TITRES_STAT!D944</f>
        <v>1.3161</v>
      </c>
      <c r="C941" s="2">
        <f t="shared" si="126"/>
        <v>-1.2499999999999956E-2</v>
      </c>
      <c r="D941" s="2">
        <f t="shared" si="127"/>
        <v>0</v>
      </c>
      <c r="E941" s="2">
        <f t="shared" si="128"/>
        <v>1.2499999999999956E-2</v>
      </c>
      <c r="F941" s="2">
        <f t="shared" ref="F941:G956" si="133">((F940*13)+D941)/14</f>
        <v>6.239102402173854E-3</v>
      </c>
      <c r="G941" s="2">
        <f t="shared" si="133"/>
        <v>1.2765298563979868E-2</v>
      </c>
      <c r="H941" s="2">
        <f t="shared" si="130"/>
        <v>0.48875491402753951</v>
      </c>
      <c r="I941" s="2">
        <f t="shared" si="131"/>
        <v>32.829776709539601</v>
      </c>
    </row>
    <row r="942" spans="1:9" ht="13.5" x14ac:dyDescent="0.25">
      <c r="A942" s="3">
        <f>TITRES_STAT!B945</f>
        <v>43377</v>
      </c>
      <c r="B942" s="6">
        <f>TITRES_STAT!D945</f>
        <v>1.3098000000000001</v>
      </c>
      <c r="C942" s="2">
        <f t="shared" si="126"/>
        <v>-6.2999999999999723E-3</v>
      </c>
      <c r="D942" s="2">
        <f t="shared" si="127"/>
        <v>0</v>
      </c>
      <c r="E942" s="2">
        <f t="shared" si="128"/>
        <v>6.2999999999999723E-3</v>
      </c>
      <c r="F942" s="2">
        <f t="shared" si="133"/>
        <v>5.7934522305900073E-3</v>
      </c>
      <c r="G942" s="2">
        <f t="shared" si="133"/>
        <v>1.2303491523695588E-2</v>
      </c>
      <c r="H942" s="2">
        <f t="shared" si="130"/>
        <v>0.4708787110904461</v>
      </c>
      <c r="I942" s="2">
        <f t="shared" si="131"/>
        <v>32.013428948288791</v>
      </c>
    </row>
    <row r="943" spans="1:9" ht="13.5" x14ac:dyDescent="0.25">
      <c r="A943" s="3">
        <f>TITRES_STAT!B946</f>
        <v>43378</v>
      </c>
      <c r="B943" s="6">
        <f>TITRES_STAT!D946</f>
        <v>1.3473999999999999</v>
      </c>
      <c r="C943" s="2">
        <f t="shared" si="126"/>
        <v>3.7599999999999856E-2</v>
      </c>
      <c r="D943" s="2">
        <f t="shared" si="127"/>
        <v>3.7599999999999856E-2</v>
      </c>
      <c r="E943" s="2">
        <f t="shared" si="128"/>
        <v>0</v>
      </c>
      <c r="F943" s="2">
        <f t="shared" si="133"/>
        <v>8.0653484998335686E-3</v>
      </c>
      <c r="G943" s="2">
        <f t="shared" si="133"/>
        <v>1.1424670700574475E-2</v>
      </c>
      <c r="H943" s="2">
        <f t="shared" si="130"/>
        <v>0.70595894719556451</v>
      </c>
      <c r="I943" s="2">
        <f t="shared" si="131"/>
        <v>41.381942300317036</v>
      </c>
    </row>
    <row r="944" spans="1:9" ht="13.5" x14ac:dyDescent="0.25">
      <c r="A944" s="3">
        <f>TITRES_STAT!B947</f>
        <v>43381</v>
      </c>
      <c r="B944" s="6">
        <f>TITRES_STAT!D947</f>
        <v>1.3098000000000001</v>
      </c>
      <c r="C944" s="2">
        <f t="shared" si="126"/>
        <v>-3.7599999999999856E-2</v>
      </c>
      <c r="D944" s="2">
        <f t="shared" si="127"/>
        <v>0</v>
      </c>
      <c r="E944" s="2">
        <f t="shared" si="128"/>
        <v>3.7599999999999856E-2</v>
      </c>
      <c r="F944" s="2">
        <f t="shared" si="133"/>
        <v>7.4892521784168855E-3</v>
      </c>
      <c r="G944" s="2">
        <f t="shared" si="133"/>
        <v>1.329433707910486E-2</v>
      </c>
      <c r="H944" s="2">
        <f t="shared" si="130"/>
        <v>0.56334152909271318</v>
      </c>
      <c r="I944" s="2">
        <f t="shared" si="131"/>
        <v>36.034450477347001</v>
      </c>
    </row>
    <row r="945" spans="1:9" ht="13.5" x14ac:dyDescent="0.25">
      <c r="A945" s="3">
        <f>TITRES_STAT!B948</f>
        <v>43382</v>
      </c>
      <c r="B945" s="6">
        <f>TITRES_STAT!D948</f>
        <v>1.3349</v>
      </c>
      <c r="C945" s="2">
        <f t="shared" si="126"/>
        <v>2.50999999999999E-2</v>
      </c>
      <c r="D945" s="2">
        <f t="shared" si="127"/>
        <v>2.50999999999999E-2</v>
      </c>
      <c r="E945" s="2">
        <f t="shared" si="128"/>
        <v>0</v>
      </c>
      <c r="F945" s="2">
        <f t="shared" si="133"/>
        <v>8.7471627371013862E-3</v>
      </c>
      <c r="G945" s="2">
        <f t="shared" si="133"/>
        <v>1.2344741573454512E-2</v>
      </c>
      <c r="H945" s="2">
        <f t="shared" si="130"/>
        <v>0.70857398553492834</v>
      </c>
      <c r="I945" s="2">
        <f t="shared" si="131"/>
        <v>41.47165949697429</v>
      </c>
    </row>
    <row r="946" spans="1:9" ht="13.5" x14ac:dyDescent="0.25">
      <c r="A946" s="3">
        <f>TITRES_STAT!B949</f>
        <v>43383</v>
      </c>
      <c r="B946" s="6">
        <f>TITRES_STAT!D949</f>
        <v>1.3349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8.1223653987370012E-3</v>
      </c>
      <c r="G946" s="2">
        <f t="shared" si="133"/>
        <v>1.1462974318207761E-2</v>
      </c>
      <c r="H946" s="2">
        <f t="shared" si="130"/>
        <v>0.70857398553492834</v>
      </c>
      <c r="I946" s="2">
        <f t="shared" si="131"/>
        <v>41.47165949697429</v>
      </c>
    </row>
    <row r="947" spans="1:9" ht="13.5" x14ac:dyDescent="0.25">
      <c r="A947" s="3">
        <f>TITRES_STAT!B950</f>
        <v>43384</v>
      </c>
      <c r="B947" s="6">
        <f>TITRES_STAT!D950</f>
        <v>1.3286</v>
      </c>
      <c r="C947" s="2">
        <f t="shared" si="126"/>
        <v>-6.2999999999999723E-3</v>
      </c>
      <c r="D947" s="2">
        <f t="shared" si="127"/>
        <v>0</v>
      </c>
      <c r="E947" s="2">
        <f t="shared" si="128"/>
        <v>6.2999999999999723E-3</v>
      </c>
      <c r="F947" s="2">
        <f t="shared" si="133"/>
        <v>7.5421964416843585E-3</v>
      </c>
      <c r="G947" s="2">
        <f t="shared" si="133"/>
        <v>1.1094190438335776E-2</v>
      </c>
      <c r="H947" s="2">
        <f t="shared" si="130"/>
        <v>0.67983297056290237</v>
      </c>
      <c r="I947" s="2">
        <f t="shared" si="131"/>
        <v>40.470271894657131</v>
      </c>
    </row>
    <row r="948" spans="1:9" ht="13.5" x14ac:dyDescent="0.25">
      <c r="A948" s="3">
        <f>TITRES_STAT!B951</f>
        <v>43385</v>
      </c>
      <c r="B948" s="6">
        <f>TITRES_STAT!D951</f>
        <v>1.3286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7.00346812442119E-3</v>
      </c>
      <c r="G948" s="2">
        <f t="shared" si="133"/>
        <v>1.0301748264168934E-2</v>
      </c>
      <c r="H948" s="2">
        <f t="shared" si="130"/>
        <v>0.67983297056290237</v>
      </c>
      <c r="I948" s="2">
        <f t="shared" si="131"/>
        <v>40.470271894657131</v>
      </c>
    </row>
    <row r="949" spans="1:9" ht="13.5" x14ac:dyDescent="0.25">
      <c r="A949" s="3">
        <f>TITRES_STAT!B952</f>
        <v>43389</v>
      </c>
      <c r="B949" s="6">
        <f>TITRES_STAT!D952</f>
        <v>1.3286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6.5032204012482478E-3</v>
      </c>
      <c r="G949" s="2">
        <f t="shared" si="133"/>
        <v>9.5659091024425814E-3</v>
      </c>
      <c r="H949" s="2">
        <f t="shared" si="130"/>
        <v>0.67983297056290248</v>
      </c>
      <c r="I949" s="2">
        <f t="shared" si="131"/>
        <v>40.470271894657138</v>
      </c>
    </row>
    <row r="950" spans="1:9" ht="13.5" x14ac:dyDescent="0.25">
      <c r="A950" s="3">
        <f>TITRES_STAT!B953</f>
        <v>43390</v>
      </c>
      <c r="B950" s="6">
        <f>TITRES_STAT!D953</f>
        <v>1.3286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6.0387046583019448E-3</v>
      </c>
      <c r="G950" s="2">
        <f t="shared" si="133"/>
        <v>8.8826298808395397E-3</v>
      </c>
      <c r="H950" s="2">
        <f t="shared" si="130"/>
        <v>0.67983297056290248</v>
      </c>
      <c r="I950" s="2">
        <f t="shared" si="131"/>
        <v>40.470271894657138</v>
      </c>
    </row>
    <row r="951" spans="1:9" ht="13.5" x14ac:dyDescent="0.25">
      <c r="A951" s="3">
        <f>TITRES_STAT!B954</f>
        <v>43391</v>
      </c>
      <c r="B951" s="6">
        <f>TITRES_STAT!D954</f>
        <v>1.3286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5.6073686112803767E-3</v>
      </c>
      <c r="G951" s="2">
        <f t="shared" si="133"/>
        <v>8.2481563179224292E-3</v>
      </c>
      <c r="H951" s="2">
        <f t="shared" si="130"/>
        <v>0.67983297056290248</v>
      </c>
      <c r="I951" s="2">
        <f t="shared" si="131"/>
        <v>40.470271894657138</v>
      </c>
    </row>
    <row r="952" spans="1:9" ht="13.5" x14ac:dyDescent="0.25">
      <c r="A952" s="3">
        <f>TITRES_STAT!B955</f>
        <v>43392</v>
      </c>
      <c r="B952" s="6">
        <f>TITRES_STAT!D955</f>
        <v>1.3349</v>
      </c>
      <c r="C952" s="2">
        <f t="shared" si="126"/>
        <v>6.2999999999999723E-3</v>
      </c>
      <c r="D952" s="2">
        <f t="shared" si="127"/>
        <v>6.2999999999999723E-3</v>
      </c>
      <c r="E952" s="2">
        <f t="shared" si="128"/>
        <v>0</v>
      </c>
      <c r="F952" s="2">
        <f t="shared" si="133"/>
        <v>5.6568422819032052E-3</v>
      </c>
      <c r="G952" s="2">
        <f t="shared" si="133"/>
        <v>7.6590022952136841E-3</v>
      </c>
      <c r="H952" s="2">
        <f t="shared" si="130"/>
        <v>0.73858735953615229</v>
      </c>
      <c r="I952" s="2">
        <f t="shared" si="131"/>
        <v>42.482038966003081</v>
      </c>
    </row>
    <row r="953" spans="1:9" ht="13.5" x14ac:dyDescent="0.25">
      <c r="A953" s="3">
        <f>TITRES_STAT!B956</f>
        <v>43395</v>
      </c>
      <c r="B953" s="6">
        <f>TITRES_STAT!D956</f>
        <v>1.3725000000000001</v>
      </c>
      <c r="C953" s="2">
        <f t="shared" si="126"/>
        <v>3.7600000000000078E-2</v>
      </c>
      <c r="D953" s="2">
        <f t="shared" si="127"/>
        <v>3.7600000000000078E-2</v>
      </c>
      <c r="E953" s="2">
        <f t="shared" si="128"/>
        <v>0</v>
      </c>
      <c r="F953" s="2">
        <f t="shared" si="133"/>
        <v>7.9384964046244101E-3</v>
      </c>
      <c r="G953" s="2">
        <f t="shared" si="133"/>
        <v>7.111930702698421E-3</v>
      </c>
      <c r="H953" s="2">
        <f t="shared" si="130"/>
        <v>1.1162224066120852</v>
      </c>
      <c r="I953" s="2">
        <f t="shared" si="131"/>
        <v>52.745987525908212</v>
      </c>
    </row>
    <row r="954" spans="1:9" ht="13.5" x14ac:dyDescent="0.25">
      <c r="A954" s="3">
        <f>TITRES_STAT!B957</f>
        <v>43396</v>
      </c>
      <c r="B954" s="6">
        <f>TITRES_STAT!D957</f>
        <v>1.4162999999999999</v>
      </c>
      <c r="C954" s="2">
        <f t="shared" si="126"/>
        <v>4.3799999999999839E-2</v>
      </c>
      <c r="D954" s="2">
        <f t="shared" si="127"/>
        <v>4.3799999999999839E-2</v>
      </c>
      <c r="E954" s="2">
        <f t="shared" si="128"/>
        <v>0</v>
      </c>
      <c r="F954" s="2">
        <f t="shared" si="133"/>
        <v>1.0500032375722656E-2</v>
      </c>
      <c r="G954" s="2">
        <f t="shared" si="133"/>
        <v>6.6039356525056771E-3</v>
      </c>
      <c r="H954" s="2">
        <f t="shared" si="130"/>
        <v>1.5899658821991571</v>
      </c>
      <c r="I954" s="2">
        <f t="shared" si="131"/>
        <v>61.389452777235299</v>
      </c>
    </row>
    <row r="955" spans="1:9" ht="13.5" x14ac:dyDescent="0.25">
      <c r="A955" s="3">
        <f>TITRES_STAT!B958</f>
        <v>43397</v>
      </c>
      <c r="B955" s="6">
        <f>TITRES_STAT!D958</f>
        <v>1.4414</v>
      </c>
      <c r="C955" s="2">
        <f t="shared" si="126"/>
        <v>2.5100000000000122E-2</v>
      </c>
      <c r="D955" s="2">
        <f t="shared" si="127"/>
        <v>2.5100000000000122E-2</v>
      </c>
      <c r="E955" s="2">
        <f t="shared" si="128"/>
        <v>0</v>
      </c>
      <c r="F955" s="2">
        <f t="shared" si="133"/>
        <v>1.1542887206028188E-2</v>
      </c>
      <c r="G955" s="2">
        <f t="shared" si="133"/>
        <v>6.1322259630409862E-3</v>
      </c>
      <c r="H955" s="2">
        <f t="shared" si="130"/>
        <v>1.8823323334132391</v>
      </c>
      <c r="I955" s="2">
        <f t="shared" si="131"/>
        <v>65.305874398744066</v>
      </c>
    </row>
    <row r="956" spans="1:9" ht="13.5" x14ac:dyDescent="0.25">
      <c r="A956" s="3">
        <f>TITRES_STAT!B959</f>
        <v>43398</v>
      </c>
      <c r="B956" s="6">
        <f>TITRES_STAT!D959</f>
        <v>1.5290999999999999</v>
      </c>
      <c r="C956" s="2">
        <f t="shared" si="126"/>
        <v>8.7699999999999889E-2</v>
      </c>
      <c r="D956" s="2">
        <f t="shared" si="127"/>
        <v>8.7699999999999889E-2</v>
      </c>
      <c r="E956" s="2">
        <f t="shared" si="128"/>
        <v>0</v>
      </c>
      <c r="F956" s="2">
        <f t="shared" si="133"/>
        <v>1.6982680977026165E-2</v>
      </c>
      <c r="G956" s="2">
        <f t="shared" si="133"/>
        <v>5.6942098228237731E-3</v>
      </c>
      <c r="H956" s="2">
        <f t="shared" si="130"/>
        <v>2.9824473465932821</v>
      </c>
      <c r="I956" s="2">
        <f t="shared" si="131"/>
        <v>74.889812394997932</v>
      </c>
    </row>
    <row r="957" spans="1:9" ht="13.5" x14ac:dyDescent="0.25">
      <c r="A957" s="3">
        <f>TITRES_STAT!B960</f>
        <v>43399</v>
      </c>
      <c r="B957" s="6">
        <f>TITRES_STAT!D960</f>
        <v>1.5918000000000001</v>
      </c>
      <c r="C957" s="2">
        <f t="shared" si="126"/>
        <v>6.27000000000002E-2</v>
      </c>
      <c r="D957" s="2">
        <f t="shared" si="127"/>
        <v>6.27000000000002E-2</v>
      </c>
      <c r="E957" s="2">
        <f t="shared" si="128"/>
        <v>0</v>
      </c>
      <c r="F957" s="2">
        <f t="shared" ref="F957:G972" si="134">((F956*13)+D957)/14</f>
        <v>2.024820376438145E-2</v>
      </c>
      <c r="G957" s="2">
        <f t="shared" si="134"/>
        <v>5.2874805497649321E-3</v>
      </c>
      <c r="H957" s="2">
        <f t="shared" si="130"/>
        <v>3.8294616072453702</v>
      </c>
      <c r="I957" s="2">
        <f t="shared" si="131"/>
        <v>79.293758159299657</v>
      </c>
    </row>
    <row r="958" spans="1:9" ht="13.5" x14ac:dyDescent="0.25">
      <c r="A958" s="3">
        <f>TITRES_STAT!B961</f>
        <v>43402</v>
      </c>
      <c r="B958" s="6">
        <f>TITRES_STAT!D961</f>
        <v>1.6356999999999999</v>
      </c>
      <c r="C958" s="2">
        <f t="shared" si="126"/>
        <v>4.3899999999999828E-2</v>
      </c>
      <c r="D958" s="2">
        <f t="shared" si="127"/>
        <v>4.3899999999999828E-2</v>
      </c>
      <c r="E958" s="2">
        <f t="shared" si="128"/>
        <v>0</v>
      </c>
      <c r="F958" s="2">
        <f t="shared" si="134"/>
        <v>2.1937617781211335E-2</v>
      </c>
      <c r="G958" s="2">
        <f t="shared" si="134"/>
        <v>4.9098033676388663E-3</v>
      </c>
      <c r="H958" s="2">
        <f t="shared" si="130"/>
        <v>4.4681255314224888</v>
      </c>
      <c r="I958" s="2">
        <f t="shared" si="131"/>
        <v>81.712197456815545</v>
      </c>
    </row>
    <row r="959" spans="1:9" ht="13.5" x14ac:dyDescent="0.25">
      <c r="A959" s="3">
        <f>TITRES_STAT!B962</f>
        <v>43403</v>
      </c>
      <c r="B959" s="6">
        <f>TITRES_STAT!D962</f>
        <v>1.6733</v>
      </c>
      <c r="C959" s="2">
        <f t="shared" si="126"/>
        <v>3.7600000000000078E-2</v>
      </c>
      <c r="D959" s="2">
        <f t="shared" si="127"/>
        <v>3.7600000000000078E-2</v>
      </c>
      <c r="E959" s="2">
        <f t="shared" si="128"/>
        <v>0</v>
      </c>
      <c r="F959" s="2">
        <f t="shared" si="134"/>
        <v>2.3056359368267672E-2</v>
      </c>
      <c r="G959" s="2">
        <f t="shared" si="134"/>
        <v>4.5591031270932328E-3</v>
      </c>
      <c r="H959" s="2">
        <f t="shared" si="130"/>
        <v>5.0572138259499768</v>
      </c>
      <c r="I959" s="2">
        <f t="shared" si="131"/>
        <v>83.490759469050673</v>
      </c>
    </row>
    <row r="960" spans="1:9" ht="13.5" x14ac:dyDescent="0.25">
      <c r="A960" s="3">
        <f>TITRES_STAT!B963</f>
        <v>43404</v>
      </c>
      <c r="B960" s="6">
        <f>TITRES_STAT!D963</f>
        <v>1.7234</v>
      </c>
      <c r="C960" s="2">
        <f t="shared" si="126"/>
        <v>5.0100000000000033E-2</v>
      </c>
      <c r="D960" s="2">
        <f t="shared" si="127"/>
        <v>5.0100000000000033E-2</v>
      </c>
      <c r="E960" s="2">
        <f t="shared" si="128"/>
        <v>0</v>
      </c>
      <c r="F960" s="2">
        <f t="shared" si="134"/>
        <v>2.4988047984819985E-2</v>
      </c>
      <c r="G960" s="2">
        <f t="shared" si="134"/>
        <v>4.2334529037294302E-3</v>
      </c>
      <c r="H960" s="2">
        <f t="shared" si="130"/>
        <v>5.9025217837682664</v>
      </c>
      <c r="I960" s="2">
        <f t="shared" si="131"/>
        <v>85.512541193979771</v>
      </c>
    </row>
    <row r="961" spans="1:9" ht="13.5" x14ac:dyDescent="0.25">
      <c r="A961" s="3">
        <f>TITRES_STAT!B964</f>
        <v>43405</v>
      </c>
      <c r="B961" s="6">
        <f>TITRES_STAT!D964</f>
        <v>1.7484999999999999</v>
      </c>
      <c r="C961" s="2">
        <f t="shared" si="126"/>
        <v>2.50999999999999E-2</v>
      </c>
      <c r="D961" s="2">
        <f t="shared" si="127"/>
        <v>2.50999999999999E-2</v>
      </c>
      <c r="E961" s="2">
        <f t="shared" si="128"/>
        <v>0</v>
      </c>
      <c r="F961" s="2">
        <f t="shared" si="134"/>
        <v>2.4996044557332838E-2</v>
      </c>
      <c r="G961" s="2">
        <f t="shared" si="134"/>
        <v>3.9310634106058994E-3</v>
      </c>
      <c r="H961" s="2">
        <f t="shared" si="130"/>
        <v>6.3585961218265288</v>
      </c>
      <c r="I961" s="2">
        <f t="shared" si="131"/>
        <v>86.410451349084468</v>
      </c>
    </row>
    <row r="962" spans="1:9" ht="13.5" x14ac:dyDescent="0.25">
      <c r="A962" s="3">
        <f>TITRES_STAT!B965</f>
        <v>43406</v>
      </c>
      <c r="B962" s="6">
        <f>TITRES_STAT!D965</f>
        <v>1.7673000000000001</v>
      </c>
      <c r="C962" s="2">
        <f t="shared" si="126"/>
        <v>1.880000000000015E-2</v>
      </c>
      <c r="D962" s="2">
        <f t="shared" si="127"/>
        <v>1.880000000000015E-2</v>
      </c>
      <c r="E962" s="2">
        <f t="shared" si="128"/>
        <v>0</v>
      </c>
      <c r="F962" s="2">
        <f t="shared" si="134"/>
        <v>2.4553469946094787E-2</v>
      </c>
      <c r="G962" s="2">
        <f t="shared" si="134"/>
        <v>3.650273166991192E-3</v>
      </c>
      <c r="H962" s="2">
        <f t="shared" si="130"/>
        <v>6.7264746562333189</v>
      </c>
      <c r="I962" s="2">
        <f t="shared" si="131"/>
        <v>87.057486829478535</v>
      </c>
    </row>
    <row r="963" spans="1:9" ht="13.5" x14ac:dyDescent="0.25">
      <c r="A963" s="3">
        <f>TITRES_STAT!B966</f>
        <v>43409</v>
      </c>
      <c r="B963" s="6">
        <f>TITRES_STAT!D966</f>
        <v>1.736</v>
      </c>
      <c r="C963" s="2">
        <f t="shared" ref="C963:C1026" si="135">B963-B962</f>
        <v>-3.1300000000000106E-2</v>
      </c>
      <c r="D963" s="2">
        <f t="shared" ref="D963:D1026" si="136">IF(C963&gt;0,C963,0)</f>
        <v>0</v>
      </c>
      <c r="E963" s="2">
        <f t="shared" ref="E963:E1026" si="137">IF(C963&lt;0,-C963,0)</f>
        <v>3.1300000000000106E-2</v>
      </c>
      <c r="F963" s="2">
        <f t="shared" si="134"/>
        <v>2.2799650664230873E-2</v>
      </c>
      <c r="G963" s="2">
        <f t="shared" si="134"/>
        <v>5.6252536550632573E-3</v>
      </c>
      <c r="H963" s="2">
        <f t="shared" si="130"/>
        <v>4.0530884582793956</v>
      </c>
      <c r="I963" s="2">
        <f t="shared" si="131"/>
        <v>80.210122813870044</v>
      </c>
    </row>
    <row r="964" spans="1:9" ht="13.5" x14ac:dyDescent="0.25">
      <c r="A964" s="3">
        <f>TITRES_STAT!B967</f>
        <v>43410</v>
      </c>
      <c r="B964" s="6">
        <f>TITRES_STAT!D967</f>
        <v>1.6608000000000001</v>
      </c>
      <c r="C964" s="2">
        <f t="shared" si="135"/>
        <v>-7.5199999999999934E-2</v>
      </c>
      <c r="D964" s="2">
        <f t="shared" si="136"/>
        <v>0</v>
      </c>
      <c r="E964" s="2">
        <f t="shared" si="137"/>
        <v>7.5199999999999934E-2</v>
      </c>
      <c r="F964" s="2">
        <f t="shared" si="134"/>
        <v>2.1171104188214381E-2</v>
      </c>
      <c r="G964" s="2">
        <f t="shared" si="134"/>
        <v>1.0594878393987305E-2</v>
      </c>
      <c r="H964" s="2">
        <f t="shared" si="130"/>
        <v>1.9982394701414588</v>
      </c>
      <c r="I964" s="2">
        <f t="shared" si="131"/>
        <v>66.647093737551955</v>
      </c>
    </row>
    <row r="965" spans="1:9" ht="13.5" x14ac:dyDescent="0.25">
      <c r="A965" s="3">
        <f>TITRES_STAT!B968</f>
        <v>43411</v>
      </c>
      <c r="B965" s="6">
        <f>TITRES_STAT!D968</f>
        <v>1.6858</v>
      </c>
      <c r="C965" s="2">
        <f t="shared" si="135"/>
        <v>2.4999999999999911E-2</v>
      </c>
      <c r="D965" s="2">
        <f t="shared" si="136"/>
        <v>2.4999999999999911E-2</v>
      </c>
      <c r="E965" s="2">
        <f t="shared" si="137"/>
        <v>0</v>
      </c>
      <c r="F965" s="2">
        <f t="shared" si="134"/>
        <v>2.1444596746199061E-2</v>
      </c>
      <c r="G965" s="2">
        <f t="shared" si="134"/>
        <v>9.8381013658453541E-3</v>
      </c>
      <c r="H965" s="2">
        <f t="shared" si="130"/>
        <v>2.1797495216554319</v>
      </c>
      <c r="I965" s="2">
        <f t="shared" si="131"/>
        <v>68.550981981769965</v>
      </c>
    </row>
    <row r="966" spans="1:9" ht="13.5" x14ac:dyDescent="0.25">
      <c r="A966" s="3">
        <f>TITRES_STAT!B969</f>
        <v>43412</v>
      </c>
      <c r="B966" s="6">
        <f>TITRES_STAT!D969</f>
        <v>1.6418999999999999</v>
      </c>
      <c r="C966" s="2">
        <f t="shared" si="135"/>
        <v>-4.390000000000005E-2</v>
      </c>
      <c r="D966" s="2">
        <f t="shared" si="136"/>
        <v>0</v>
      </c>
      <c r="E966" s="2">
        <f t="shared" si="137"/>
        <v>4.390000000000005E-2</v>
      </c>
      <c r="F966" s="2">
        <f t="shared" si="134"/>
        <v>1.9912839835756268E-2</v>
      </c>
      <c r="G966" s="2">
        <f t="shared" si="134"/>
        <v>1.2271094125427833E-2</v>
      </c>
      <c r="H966" s="2">
        <f t="shared" si="130"/>
        <v>1.6227436308628269</v>
      </c>
      <c r="I966" s="2">
        <f t="shared" si="131"/>
        <v>61.871988240382407</v>
      </c>
    </row>
    <row r="967" spans="1:9" ht="13.5" x14ac:dyDescent="0.25">
      <c r="A967" s="3">
        <f>TITRES_STAT!B970</f>
        <v>43413</v>
      </c>
      <c r="B967" s="6">
        <f>TITRES_STAT!D970</f>
        <v>1.5981000000000001</v>
      </c>
      <c r="C967" s="2">
        <f t="shared" si="135"/>
        <v>-4.3799999999999839E-2</v>
      </c>
      <c r="D967" s="2">
        <f t="shared" si="136"/>
        <v>0</v>
      </c>
      <c r="E967" s="2">
        <f t="shared" si="137"/>
        <v>4.3799999999999839E-2</v>
      </c>
      <c r="F967" s="2">
        <f t="shared" si="134"/>
        <v>1.8490494133202248E-2</v>
      </c>
      <c r="G967" s="2">
        <f t="shared" si="134"/>
        <v>1.4523158830754404E-2</v>
      </c>
      <c r="H967" s="2">
        <f t="shared" si="130"/>
        <v>1.2731730299641542</v>
      </c>
      <c r="I967" s="2">
        <f t="shared" si="131"/>
        <v>56.008628167835994</v>
      </c>
    </row>
    <row r="968" spans="1:9" ht="13.5" x14ac:dyDescent="0.25">
      <c r="A968" s="3">
        <f>TITRES_STAT!B971</f>
        <v>43416</v>
      </c>
      <c r="B968" s="6">
        <f>TITRES_STAT!D971</f>
        <v>1.6418999999999999</v>
      </c>
      <c r="C968" s="2">
        <f t="shared" si="135"/>
        <v>4.3799999999999839E-2</v>
      </c>
      <c r="D968" s="2">
        <f t="shared" si="136"/>
        <v>4.3799999999999839E-2</v>
      </c>
      <c r="E968" s="2">
        <f t="shared" si="137"/>
        <v>0</v>
      </c>
      <c r="F968" s="2">
        <f t="shared" si="134"/>
        <v>2.0298315980830647E-2</v>
      </c>
      <c r="G968" s="2">
        <f t="shared" si="134"/>
        <v>1.3485790342843374E-2</v>
      </c>
      <c r="H968" s="2">
        <f t="shared" si="130"/>
        <v>1.5051632470026153</v>
      </c>
      <c r="I968" s="2">
        <f t="shared" si="131"/>
        <v>60.082441685327979</v>
      </c>
    </row>
    <row r="969" spans="1:9" ht="13.5" x14ac:dyDescent="0.25">
      <c r="A969" s="3">
        <f>TITRES_STAT!B972</f>
        <v>43417</v>
      </c>
      <c r="B969" s="6">
        <f>TITRES_STAT!D972</f>
        <v>1.6169</v>
      </c>
      <c r="C969" s="2">
        <f t="shared" si="135"/>
        <v>-2.4999999999999911E-2</v>
      </c>
      <c r="D969" s="2">
        <f t="shared" si="136"/>
        <v>0</v>
      </c>
      <c r="E969" s="2">
        <f t="shared" si="137"/>
        <v>2.4999999999999911E-2</v>
      </c>
      <c r="F969" s="2">
        <f t="shared" si="134"/>
        <v>1.884843626791417E-2</v>
      </c>
      <c r="G969" s="2">
        <f t="shared" si="134"/>
        <v>1.4308233889783127E-2</v>
      </c>
      <c r="H969" s="2">
        <f t="shared" si="130"/>
        <v>1.3173139615346237</v>
      </c>
      <c r="I969" s="2">
        <f t="shared" si="131"/>
        <v>56.846589775959515</v>
      </c>
    </row>
    <row r="970" spans="1:9" ht="13.5" x14ac:dyDescent="0.25">
      <c r="A970" s="3">
        <f>TITRES_STAT!B973</f>
        <v>43418</v>
      </c>
      <c r="B970" s="6">
        <f>TITRES_STAT!D973</f>
        <v>1.6418999999999999</v>
      </c>
      <c r="C970" s="2">
        <f t="shared" si="135"/>
        <v>2.4999999999999911E-2</v>
      </c>
      <c r="D970" s="2">
        <f t="shared" si="136"/>
        <v>2.4999999999999911E-2</v>
      </c>
      <c r="E970" s="2">
        <f t="shared" si="137"/>
        <v>0</v>
      </c>
      <c r="F970" s="2">
        <f t="shared" si="134"/>
        <v>1.9287833677348869E-2</v>
      </c>
      <c r="G970" s="2">
        <f t="shared" si="134"/>
        <v>1.3286217183370046E-2</v>
      </c>
      <c r="H970" s="2">
        <f t="shared" si="130"/>
        <v>1.4517174761745475</v>
      </c>
      <c r="I970" s="2">
        <f t="shared" si="131"/>
        <v>59.212266106602321</v>
      </c>
    </row>
    <row r="971" spans="1:9" ht="13.5" x14ac:dyDescent="0.25">
      <c r="A971" s="3">
        <f>TITRES_STAT!B974</f>
        <v>43419</v>
      </c>
      <c r="B971" s="6">
        <f>TITRES_STAT!D974</f>
        <v>1.6418999999999999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1.7910131271823948E-2</v>
      </c>
      <c r="G971" s="2">
        <f t="shared" si="134"/>
        <v>1.2337201670272186E-2</v>
      </c>
      <c r="H971" s="2">
        <f t="shared" si="130"/>
        <v>1.4517174761745475</v>
      </c>
      <c r="I971" s="2">
        <f t="shared" si="131"/>
        <v>59.212266106602321</v>
      </c>
    </row>
    <row r="972" spans="1:9" ht="13.5" x14ac:dyDescent="0.25">
      <c r="A972" s="3">
        <f>TITRES_STAT!B975</f>
        <v>43420</v>
      </c>
      <c r="B972" s="6">
        <f>TITRES_STAT!D975</f>
        <v>1.5981000000000001</v>
      </c>
      <c r="C972" s="2">
        <f t="shared" si="135"/>
        <v>-4.3799999999999839E-2</v>
      </c>
      <c r="D972" s="2">
        <f t="shared" si="136"/>
        <v>0</v>
      </c>
      <c r="E972" s="2">
        <f t="shared" si="137"/>
        <v>4.3799999999999839E-2</v>
      </c>
      <c r="F972" s="2">
        <f t="shared" si="134"/>
        <v>1.663083618097938E-2</v>
      </c>
      <c r="G972" s="2">
        <f t="shared" si="134"/>
        <v>1.4584544408109875E-2</v>
      </c>
      <c r="H972" s="2">
        <f t="shared" si="130"/>
        <v>1.1403054984516106</v>
      </c>
      <c r="I972" s="2">
        <f t="shared" si="131"/>
        <v>53.277697939689297</v>
      </c>
    </row>
    <row r="973" spans="1:9" ht="13.5" x14ac:dyDescent="0.25">
      <c r="A973" s="3">
        <f>TITRES_STAT!B976</f>
        <v>43423</v>
      </c>
      <c r="B973" s="6">
        <f>TITRES_STAT!D976</f>
        <v>1.6294</v>
      </c>
      <c r="C973" s="2">
        <f t="shared" si="135"/>
        <v>3.1299999999999883E-2</v>
      </c>
      <c r="D973" s="2">
        <f t="shared" si="136"/>
        <v>3.1299999999999883E-2</v>
      </c>
      <c r="E973" s="2">
        <f t="shared" si="137"/>
        <v>0</v>
      </c>
      <c r="F973" s="2">
        <f t="shared" ref="F973:G988" si="138">((F972*13)+D973)/14</f>
        <v>1.7678633596623701E-2</v>
      </c>
      <c r="G973" s="2">
        <f t="shared" si="138"/>
        <v>1.3542791236102027E-2</v>
      </c>
      <c r="H973" s="2">
        <f t="shared" si="130"/>
        <v>1.3053906900297223</v>
      </c>
      <c r="I973" s="2">
        <f t="shared" si="131"/>
        <v>56.623404253137352</v>
      </c>
    </row>
    <row r="974" spans="1:9" ht="13.5" x14ac:dyDescent="0.25">
      <c r="A974" s="3">
        <f>TITRES_STAT!B977</f>
        <v>43425</v>
      </c>
      <c r="B974" s="6">
        <f>TITRES_STAT!D977</f>
        <v>1.5854999999999999</v>
      </c>
      <c r="C974" s="2">
        <f t="shared" si="135"/>
        <v>-4.390000000000005E-2</v>
      </c>
      <c r="D974" s="2">
        <f t="shared" si="136"/>
        <v>0</v>
      </c>
      <c r="E974" s="2">
        <f t="shared" si="137"/>
        <v>4.390000000000005E-2</v>
      </c>
      <c r="F974" s="2">
        <f t="shared" si="138"/>
        <v>1.6415874054007722E-2</v>
      </c>
      <c r="G974" s="2">
        <f t="shared" si="138"/>
        <v>1.5711163290666172E-2</v>
      </c>
      <c r="H974" s="2">
        <f t="shared" si="130"/>
        <v>1.0448541428985219</v>
      </c>
      <c r="I974" s="2">
        <f t="shared" si="131"/>
        <v>51.096756535283795</v>
      </c>
    </row>
    <row r="975" spans="1:9" ht="13.5" x14ac:dyDescent="0.25">
      <c r="A975" s="3">
        <f>TITRES_STAT!B978</f>
        <v>43426</v>
      </c>
      <c r="B975" s="6">
        <f>TITRES_STAT!D978</f>
        <v>1.5792999999999999</v>
      </c>
      <c r="C975" s="2">
        <f t="shared" si="135"/>
        <v>-6.1999999999999833E-3</v>
      </c>
      <c r="D975" s="2">
        <f t="shared" si="136"/>
        <v>0</v>
      </c>
      <c r="E975" s="2">
        <f t="shared" si="137"/>
        <v>6.1999999999999833E-3</v>
      </c>
      <c r="F975" s="2">
        <f t="shared" si="138"/>
        <v>1.52433116215786E-2</v>
      </c>
      <c r="G975" s="2">
        <f t="shared" si="138"/>
        <v>1.5031794484190017E-2</v>
      </c>
      <c r="H975" s="2">
        <f t="shared" si="130"/>
        <v>1.0140713164759569</v>
      </c>
      <c r="I975" s="2">
        <f t="shared" si="131"/>
        <v>50.349325179323287</v>
      </c>
    </row>
    <row r="976" spans="1:9" ht="13.5" x14ac:dyDescent="0.25">
      <c r="A976" s="3">
        <f>TITRES_STAT!B979</f>
        <v>43427</v>
      </c>
      <c r="B976" s="6">
        <f>TITRES_STAT!D979</f>
        <v>1.5542</v>
      </c>
      <c r="C976" s="2">
        <f t="shared" si="135"/>
        <v>-2.50999999999999E-2</v>
      </c>
      <c r="D976" s="2">
        <f t="shared" si="136"/>
        <v>0</v>
      </c>
      <c r="E976" s="2">
        <f t="shared" si="137"/>
        <v>2.50999999999999E-2</v>
      </c>
      <c r="F976" s="2">
        <f t="shared" si="138"/>
        <v>1.4154503648608699E-2</v>
      </c>
      <c r="G976" s="2">
        <f t="shared" si="138"/>
        <v>1.575095202103358E-2</v>
      </c>
      <c r="H976" s="2">
        <f t="shared" si="130"/>
        <v>0.89864432509901571</v>
      </c>
      <c r="I976" s="2">
        <f t="shared" si="131"/>
        <v>47.330840917355637</v>
      </c>
    </row>
    <row r="977" spans="1:9" ht="13.5" x14ac:dyDescent="0.25">
      <c r="A977" s="3">
        <f>TITRES_STAT!B980</f>
        <v>43430</v>
      </c>
      <c r="B977" s="6">
        <f>TITRES_STAT!D980</f>
        <v>1.5667</v>
      </c>
      <c r="C977" s="2">
        <f t="shared" si="135"/>
        <v>1.2499999999999956E-2</v>
      </c>
      <c r="D977" s="2">
        <f t="shared" si="136"/>
        <v>1.2499999999999956E-2</v>
      </c>
      <c r="E977" s="2">
        <f t="shared" si="137"/>
        <v>0</v>
      </c>
      <c r="F977" s="2">
        <f t="shared" si="138"/>
        <v>1.4036324816565218E-2</v>
      </c>
      <c r="G977" s="2">
        <f t="shared" si="138"/>
        <v>1.4625884019531183E-2</v>
      </c>
      <c r="H977" s="2">
        <f t="shared" ref="H977:H1040" si="139">F977/G977</f>
        <v>0.95969069615356739</v>
      </c>
      <c r="I977" s="2">
        <f t="shared" ref="I977:I1040" si="140">IF(G977=0,100,100-(100/(1+H977)))</f>
        <v>48.971539133049141</v>
      </c>
    </row>
    <row r="978" spans="1:9" ht="13.5" x14ac:dyDescent="0.25">
      <c r="A978" s="3">
        <f>TITRES_STAT!B981</f>
        <v>43431</v>
      </c>
      <c r="B978" s="6">
        <f>TITRES_STAT!D981</f>
        <v>1.5542</v>
      </c>
      <c r="C978" s="2">
        <f t="shared" si="135"/>
        <v>-1.2499999999999956E-2</v>
      </c>
      <c r="D978" s="2">
        <f t="shared" si="136"/>
        <v>0</v>
      </c>
      <c r="E978" s="2">
        <f t="shared" si="137"/>
        <v>1.2499999999999956E-2</v>
      </c>
      <c r="F978" s="2">
        <f t="shared" si="138"/>
        <v>1.3033730186810559E-2</v>
      </c>
      <c r="G978" s="2">
        <f t="shared" si="138"/>
        <v>1.4474035160993239E-2</v>
      </c>
      <c r="H978" s="2">
        <f t="shared" si="139"/>
        <v>0.90049043282247743</v>
      </c>
      <c r="I978" s="2">
        <f t="shared" si="140"/>
        <v>47.382002943583942</v>
      </c>
    </row>
    <row r="979" spans="1:9" ht="13.5" x14ac:dyDescent="0.25">
      <c r="A979" s="3">
        <f>TITRES_STAT!B982</f>
        <v>43432</v>
      </c>
      <c r="B979" s="6">
        <f>TITRES_STAT!D982</f>
        <v>1.5354000000000001</v>
      </c>
      <c r="C979" s="2">
        <f t="shared" si="135"/>
        <v>-1.8799999999999928E-2</v>
      </c>
      <c r="D979" s="2">
        <f t="shared" si="136"/>
        <v>0</v>
      </c>
      <c r="E979" s="2">
        <f t="shared" si="137"/>
        <v>1.8799999999999928E-2</v>
      </c>
      <c r="F979" s="2">
        <f t="shared" si="138"/>
        <v>1.2102749459181232E-2</v>
      </c>
      <c r="G979" s="2">
        <f t="shared" si="138"/>
        <v>1.4783032649493716E-2</v>
      </c>
      <c r="H979" s="2">
        <f t="shared" si="139"/>
        <v>0.81869192513727718</v>
      </c>
      <c r="I979" s="2">
        <f t="shared" si="140"/>
        <v>45.015426407387899</v>
      </c>
    </row>
    <row r="980" spans="1:9" ht="13.5" x14ac:dyDescent="0.25">
      <c r="A980" s="3">
        <f>TITRES_STAT!B983</f>
        <v>43433</v>
      </c>
      <c r="B980" s="6">
        <f>TITRES_STAT!D983</f>
        <v>1.4978</v>
      </c>
      <c r="C980" s="2">
        <f t="shared" si="135"/>
        <v>-3.7600000000000078E-2</v>
      </c>
      <c r="D980" s="2">
        <f t="shared" si="136"/>
        <v>0</v>
      </c>
      <c r="E980" s="2">
        <f t="shared" si="137"/>
        <v>3.7600000000000078E-2</v>
      </c>
      <c r="F980" s="2">
        <f t="shared" si="138"/>
        <v>1.1238267354954002E-2</v>
      </c>
      <c r="G980" s="2">
        <f t="shared" si="138"/>
        <v>1.6412816031672741E-2</v>
      </c>
      <c r="H980" s="2">
        <f t="shared" si="139"/>
        <v>0.68472511562104155</v>
      </c>
      <c r="I980" s="2">
        <f t="shared" si="140"/>
        <v>40.643135741977154</v>
      </c>
    </row>
    <row r="981" spans="1:9" ht="13.5" x14ac:dyDescent="0.25">
      <c r="A981" s="3">
        <f>TITRES_STAT!B984</f>
        <v>43434</v>
      </c>
      <c r="B981" s="6">
        <f>TITRES_STAT!D984</f>
        <v>1.5228999999999999</v>
      </c>
      <c r="C981" s="2">
        <f t="shared" si="135"/>
        <v>2.50999999999999E-2</v>
      </c>
      <c r="D981" s="2">
        <f t="shared" si="136"/>
        <v>2.50999999999999E-2</v>
      </c>
      <c r="E981" s="2">
        <f t="shared" si="137"/>
        <v>0</v>
      </c>
      <c r="F981" s="2">
        <f t="shared" si="138"/>
        <v>1.2228391115314425E-2</v>
      </c>
      <c r="G981" s="2">
        <f t="shared" si="138"/>
        <v>1.5240472029410401E-2</v>
      </c>
      <c r="H981" s="2">
        <f t="shared" si="139"/>
        <v>0.80236301682235345</v>
      </c>
      <c r="I981" s="2">
        <f t="shared" si="140"/>
        <v>44.517281442944572</v>
      </c>
    </row>
    <row r="982" spans="1:9" ht="13.5" x14ac:dyDescent="0.25">
      <c r="A982" s="3">
        <f>TITRES_STAT!B985</f>
        <v>43437</v>
      </c>
      <c r="B982" s="6">
        <f>TITRES_STAT!D985</f>
        <v>1.5041</v>
      </c>
      <c r="C982" s="2">
        <f t="shared" si="135"/>
        <v>-1.8799999999999928E-2</v>
      </c>
      <c r="D982" s="2">
        <f t="shared" si="136"/>
        <v>0</v>
      </c>
      <c r="E982" s="2">
        <f t="shared" si="137"/>
        <v>1.8799999999999928E-2</v>
      </c>
      <c r="F982" s="2">
        <f t="shared" si="138"/>
        <v>1.135493460707768E-2</v>
      </c>
      <c r="G982" s="2">
        <f t="shared" si="138"/>
        <v>1.5494724027309652E-2</v>
      </c>
      <c r="H982" s="2">
        <f t="shared" si="139"/>
        <v>0.73282586944204109</v>
      </c>
      <c r="I982" s="2">
        <f t="shared" si="140"/>
        <v>42.290796921101276</v>
      </c>
    </row>
    <row r="983" spans="1:9" ht="13.5" x14ac:dyDescent="0.25">
      <c r="A983" s="3">
        <f>TITRES_STAT!B986</f>
        <v>43438</v>
      </c>
      <c r="B983" s="6">
        <f>TITRES_STAT!D986</f>
        <v>1.4853000000000001</v>
      </c>
      <c r="C983" s="2">
        <f t="shared" si="135"/>
        <v>-1.8799999999999928E-2</v>
      </c>
      <c r="D983" s="2">
        <f t="shared" si="136"/>
        <v>0</v>
      </c>
      <c r="E983" s="2">
        <f t="shared" si="137"/>
        <v>1.8799999999999928E-2</v>
      </c>
      <c r="F983" s="2">
        <f t="shared" si="138"/>
        <v>1.0543867849429275E-2</v>
      </c>
      <c r="G983" s="2">
        <f t="shared" si="138"/>
        <v>1.5730815168216099E-2</v>
      </c>
      <c r="H983" s="2">
        <f t="shared" si="139"/>
        <v>0.67026837049951604</v>
      </c>
      <c r="I983" s="2">
        <f t="shared" si="140"/>
        <v>40.129381741154766</v>
      </c>
    </row>
    <row r="984" spans="1:9" ht="13.5" x14ac:dyDescent="0.25">
      <c r="A984" s="3">
        <f>TITRES_STAT!B987</f>
        <v>43439</v>
      </c>
      <c r="B984" s="6">
        <f>TITRES_STAT!D987</f>
        <v>1.4726999999999999</v>
      </c>
      <c r="C984" s="2">
        <f t="shared" si="135"/>
        <v>-1.2600000000000167E-2</v>
      </c>
      <c r="D984" s="2">
        <f t="shared" si="136"/>
        <v>0</v>
      </c>
      <c r="E984" s="2">
        <f t="shared" si="137"/>
        <v>1.2600000000000167E-2</v>
      </c>
      <c r="F984" s="2">
        <f t="shared" si="138"/>
        <v>9.7907344316128988E-3</v>
      </c>
      <c r="G984" s="2">
        <f t="shared" si="138"/>
        <v>1.5507185513343532E-2</v>
      </c>
      <c r="H984" s="2">
        <f t="shared" si="139"/>
        <v>0.63136759556969413</v>
      </c>
      <c r="I984" s="2">
        <f t="shared" si="140"/>
        <v>38.701736952744398</v>
      </c>
    </row>
    <row r="985" spans="1:9" ht="13.5" x14ac:dyDescent="0.25">
      <c r="A985" s="3">
        <f>TITRES_STAT!B988</f>
        <v>43440</v>
      </c>
      <c r="B985" s="6">
        <f>TITRES_STAT!D988</f>
        <v>1.4790000000000001</v>
      </c>
      <c r="C985" s="2">
        <f t="shared" si="135"/>
        <v>6.3000000000001943E-3</v>
      </c>
      <c r="D985" s="2">
        <f t="shared" si="136"/>
        <v>6.3000000000001943E-3</v>
      </c>
      <c r="E985" s="2">
        <f t="shared" si="137"/>
        <v>0</v>
      </c>
      <c r="F985" s="2">
        <f t="shared" si="138"/>
        <v>9.5413962579262764E-3</v>
      </c>
      <c r="G985" s="2">
        <f t="shared" si="138"/>
        <v>1.4399529405247566E-2</v>
      </c>
      <c r="H985" s="2">
        <f t="shared" si="139"/>
        <v>0.66261861685904411</v>
      </c>
      <c r="I985" s="2">
        <f t="shared" si="140"/>
        <v>39.853915392264639</v>
      </c>
    </row>
    <row r="986" spans="1:9" ht="13.5" x14ac:dyDescent="0.25">
      <c r="A986" s="3">
        <f>TITRES_STAT!B989</f>
        <v>43441</v>
      </c>
      <c r="B986" s="6">
        <f>TITRES_STAT!D989</f>
        <v>1.4726999999999999</v>
      </c>
      <c r="C986" s="2">
        <f t="shared" si="135"/>
        <v>-6.3000000000001943E-3</v>
      </c>
      <c r="D986" s="2">
        <f t="shared" si="136"/>
        <v>0</v>
      </c>
      <c r="E986" s="2">
        <f t="shared" si="137"/>
        <v>6.3000000000001943E-3</v>
      </c>
      <c r="F986" s="2">
        <f t="shared" si="138"/>
        <v>8.8598679537886856E-3</v>
      </c>
      <c r="G986" s="2">
        <f t="shared" si="138"/>
        <v>1.3820991590587041E-2</v>
      </c>
      <c r="H986" s="2">
        <f t="shared" si="139"/>
        <v>0.64104430537551371</v>
      </c>
      <c r="I986" s="2">
        <f t="shared" si="140"/>
        <v>39.063193070148465</v>
      </c>
    </row>
    <row r="987" spans="1:9" ht="13.5" x14ac:dyDescent="0.25">
      <c r="A987" s="3">
        <f>TITRES_STAT!B990</f>
        <v>43444</v>
      </c>
      <c r="B987" s="6">
        <f>TITRES_STAT!D990</f>
        <v>1.4226000000000001</v>
      </c>
      <c r="C987" s="2">
        <f t="shared" si="135"/>
        <v>-5.0099999999999811E-2</v>
      </c>
      <c r="D987" s="2">
        <f t="shared" si="136"/>
        <v>0</v>
      </c>
      <c r="E987" s="2">
        <f t="shared" si="137"/>
        <v>5.0099999999999811E-2</v>
      </c>
      <c r="F987" s="2">
        <f t="shared" si="138"/>
        <v>8.2270202428037804E-3</v>
      </c>
      <c r="G987" s="2">
        <f t="shared" si="138"/>
        <v>1.6412349334116526E-2</v>
      </c>
      <c r="H987" s="2">
        <f t="shared" si="139"/>
        <v>0.50127011528460375</v>
      </c>
      <c r="I987" s="2">
        <f t="shared" si="140"/>
        <v>33.38973514367035</v>
      </c>
    </row>
    <row r="988" spans="1:9" ht="13.5" x14ac:dyDescent="0.25">
      <c r="A988" s="3">
        <f>TITRES_STAT!B991</f>
        <v>43445</v>
      </c>
      <c r="B988" s="6">
        <f>TITRES_STAT!D991</f>
        <v>1.4226000000000001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7.6393759397463679E-3</v>
      </c>
      <c r="G988" s="2">
        <f t="shared" si="138"/>
        <v>1.5240038667393917E-2</v>
      </c>
      <c r="H988" s="2">
        <f t="shared" si="139"/>
        <v>0.50127011528460375</v>
      </c>
      <c r="I988" s="2">
        <f t="shared" si="140"/>
        <v>33.38973514367035</v>
      </c>
    </row>
    <row r="989" spans="1:9" ht="13.5" x14ac:dyDescent="0.25">
      <c r="A989" s="3">
        <f>TITRES_STAT!B992</f>
        <v>43446</v>
      </c>
      <c r="B989" s="6">
        <f>TITRES_STAT!D992</f>
        <v>1.4037999999999999</v>
      </c>
      <c r="C989" s="2">
        <f t="shared" si="135"/>
        <v>-1.880000000000015E-2</v>
      </c>
      <c r="D989" s="2">
        <f t="shared" si="136"/>
        <v>0</v>
      </c>
      <c r="E989" s="2">
        <f t="shared" si="137"/>
        <v>1.880000000000015E-2</v>
      </c>
      <c r="F989" s="2">
        <f t="shared" ref="F989:G1004" si="141">((F988*13)+D989)/14</f>
        <v>7.0937062297644843E-3</v>
      </c>
      <c r="G989" s="2">
        <f t="shared" si="141"/>
        <v>1.5494321619722933E-2</v>
      </c>
      <c r="H989" s="2">
        <f t="shared" si="139"/>
        <v>0.45782618974004058</v>
      </c>
      <c r="I989" s="2">
        <f t="shared" si="140"/>
        <v>31.404717034318068</v>
      </c>
    </row>
    <row r="990" spans="1:9" ht="13.5" x14ac:dyDescent="0.25">
      <c r="A990" s="3">
        <f>TITRES_STAT!B993</f>
        <v>43447</v>
      </c>
      <c r="B990" s="6">
        <f>TITRES_STAT!D993</f>
        <v>1.4351</v>
      </c>
      <c r="C990" s="2">
        <f t="shared" si="135"/>
        <v>3.1300000000000106E-2</v>
      </c>
      <c r="D990" s="2">
        <f t="shared" si="136"/>
        <v>3.1300000000000106E-2</v>
      </c>
      <c r="E990" s="2">
        <f t="shared" si="137"/>
        <v>0</v>
      </c>
      <c r="F990" s="2">
        <f t="shared" si="141"/>
        <v>8.8227272133527424E-3</v>
      </c>
      <c r="G990" s="2">
        <f t="shared" si="141"/>
        <v>1.4387584361171294E-2</v>
      </c>
      <c r="H990" s="2">
        <f t="shared" si="139"/>
        <v>0.61321810471278326</v>
      </c>
      <c r="I990" s="2">
        <f t="shared" si="140"/>
        <v>38.012101582628858</v>
      </c>
    </row>
    <row r="991" spans="1:9" ht="13.5" x14ac:dyDescent="0.25">
      <c r="A991" s="3">
        <f>TITRES_STAT!B994</f>
        <v>43448</v>
      </c>
      <c r="B991" s="6">
        <f>TITRES_STAT!D994</f>
        <v>1.4601999999999999</v>
      </c>
      <c r="C991" s="2">
        <f t="shared" si="135"/>
        <v>2.50999999999999E-2</v>
      </c>
      <c r="D991" s="2">
        <f t="shared" si="136"/>
        <v>2.50999999999999E-2</v>
      </c>
      <c r="E991" s="2">
        <f t="shared" si="137"/>
        <v>0</v>
      </c>
      <c r="F991" s="2">
        <f t="shared" si="141"/>
        <v>9.985389555256111E-3</v>
      </c>
      <c r="G991" s="2">
        <f t="shared" si="141"/>
        <v>1.3359899763944773E-2</v>
      </c>
      <c r="H991" s="2">
        <f t="shared" si="139"/>
        <v>0.74741500547813455</v>
      </c>
      <c r="I991" s="2">
        <f t="shared" si="140"/>
        <v>42.772610005922658</v>
      </c>
    </row>
    <row r="992" spans="1:9" ht="13.5" x14ac:dyDescent="0.25">
      <c r="A992" s="3">
        <f>TITRES_STAT!B995</f>
        <v>43451</v>
      </c>
      <c r="B992" s="6">
        <f>TITRES_STAT!D995</f>
        <v>1.4539</v>
      </c>
      <c r="C992" s="2">
        <f t="shared" si="135"/>
        <v>-6.2999999999999723E-3</v>
      </c>
      <c r="D992" s="2">
        <f t="shared" si="136"/>
        <v>0</v>
      </c>
      <c r="E992" s="2">
        <f t="shared" si="137"/>
        <v>6.2999999999999723E-3</v>
      </c>
      <c r="F992" s="2">
        <f t="shared" si="141"/>
        <v>9.2721474441663891E-3</v>
      </c>
      <c r="G992" s="2">
        <f t="shared" si="141"/>
        <v>1.2855621209377287E-2</v>
      </c>
      <c r="H992" s="2">
        <f t="shared" si="139"/>
        <v>0.72125238393015179</v>
      </c>
      <c r="I992" s="2">
        <f t="shared" si="140"/>
        <v>41.902767465356213</v>
      </c>
    </row>
    <row r="993" spans="1:9" ht="13.5" x14ac:dyDescent="0.25">
      <c r="A993" s="3">
        <f>TITRES_STAT!B996</f>
        <v>43452</v>
      </c>
      <c r="B993" s="6">
        <f>TITRES_STAT!D996</f>
        <v>1.4664999999999999</v>
      </c>
      <c r="C993" s="2">
        <f t="shared" si="135"/>
        <v>1.2599999999999945E-2</v>
      </c>
      <c r="D993" s="2">
        <f t="shared" si="136"/>
        <v>1.2599999999999945E-2</v>
      </c>
      <c r="E993" s="2">
        <f t="shared" si="137"/>
        <v>0</v>
      </c>
      <c r="F993" s="2">
        <f t="shared" si="141"/>
        <v>9.5098511981545012E-3</v>
      </c>
      <c r="G993" s="2">
        <f t="shared" si="141"/>
        <v>1.1937362551564624E-2</v>
      </c>
      <c r="H993" s="2">
        <f t="shared" si="139"/>
        <v>0.79664592216880015</v>
      </c>
      <c r="I993" s="2">
        <f t="shared" si="140"/>
        <v>44.340730265156438</v>
      </c>
    </row>
    <row r="994" spans="1:9" ht="13.5" x14ac:dyDescent="0.25">
      <c r="A994" s="3">
        <f>TITRES_STAT!B997</f>
        <v>43453</v>
      </c>
      <c r="B994" s="6">
        <f>TITRES_STAT!D997</f>
        <v>1.5165999999999999</v>
      </c>
      <c r="C994" s="2">
        <f t="shared" si="135"/>
        <v>5.0100000000000033E-2</v>
      </c>
      <c r="D994" s="2">
        <f t="shared" si="136"/>
        <v>5.0100000000000033E-2</v>
      </c>
      <c r="E994" s="2">
        <f t="shared" si="137"/>
        <v>0</v>
      </c>
      <c r="F994" s="2">
        <f t="shared" si="141"/>
        <v>1.2409147541143469E-2</v>
      </c>
      <c r="G994" s="2">
        <f t="shared" si="141"/>
        <v>1.1084693797881436E-2</v>
      </c>
      <c r="H994" s="2">
        <f t="shared" si="139"/>
        <v>1.1194849192419885</v>
      </c>
      <c r="I994" s="2">
        <f t="shared" si="140"/>
        <v>52.81872539307146</v>
      </c>
    </row>
    <row r="995" spans="1:9" ht="13.5" x14ac:dyDescent="0.25">
      <c r="A995" s="3">
        <f>TITRES_STAT!B998</f>
        <v>43454</v>
      </c>
      <c r="B995" s="6">
        <f>TITRES_STAT!D998</f>
        <v>1.6043000000000001</v>
      </c>
      <c r="C995" s="2">
        <f t="shared" si="135"/>
        <v>8.7700000000000111E-2</v>
      </c>
      <c r="D995" s="2">
        <f t="shared" si="136"/>
        <v>8.7700000000000111E-2</v>
      </c>
      <c r="E995" s="2">
        <f t="shared" si="137"/>
        <v>0</v>
      </c>
      <c r="F995" s="2">
        <f t="shared" si="141"/>
        <v>1.7787065573918941E-2</v>
      </c>
      <c r="G995" s="2">
        <f t="shared" si="141"/>
        <v>1.029292995517562E-2</v>
      </c>
      <c r="H995" s="2">
        <f t="shared" si="139"/>
        <v>1.7280857492841508</v>
      </c>
      <c r="I995" s="2">
        <f t="shared" si="140"/>
        <v>63.344260705060321</v>
      </c>
    </row>
    <row r="996" spans="1:9" ht="13.5" x14ac:dyDescent="0.25">
      <c r="A996" s="3">
        <f>TITRES_STAT!B999</f>
        <v>43455</v>
      </c>
      <c r="B996" s="6">
        <f>TITRES_STAT!D999</f>
        <v>1.5354000000000001</v>
      </c>
      <c r="C996" s="2">
        <f t="shared" si="135"/>
        <v>-6.8899999999999961E-2</v>
      </c>
      <c r="D996" s="2">
        <f t="shared" si="136"/>
        <v>0</v>
      </c>
      <c r="E996" s="2">
        <f t="shared" si="137"/>
        <v>6.8899999999999961E-2</v>
      </c>
      <c r="F996" s="2">
        <f t="shared" si="141"/>
        <v>1.6516560890067589E-2</v>
      </c>
      <c r="G996" s="2">
        <f t="shared" si="141"/>
        <v>1.4479149244091645E-2</v>
      </c>
      <c r="H996" s="2">
        <f t="shared" si="139"/>
        <v>1.1407134916305479</v>
      </c>
      <c r="I996" s="2">
        <f t="shared" si="140"/>
        <v>53.286602625262304</v>
      </c>
    </row>
    <row r="997" spans="1:9" ht="13.5" x14ac:dyDescent="0.25">
      <c r="A997" s="3">
        <f>TITRES_STAT!B1000</f>
        <v>43458</v>
      </c>
      <c r="B997" s="6">
        <f>TITRES_STAT!D1000</f>
        <v>1.5605</v>
      </c>
      <c r="C997" s="2">
        <f t="shared" si="135"/>
        <v>2.50999999999999E-2</v>
      </c>
      <c r="D997" s="2">
        <f t="shared" si="136"/>
        <v>2.50999999999999E-2</v>
      </c>
      <c r="E997" s="2">
        <f t="shared" si="137"/>
        <v>0</v>
      </c>
      <c r="F997" s="2">
        <f t="shared" si="141"/>
        <v>1.7129663683634184E-2</v>
      </c>
      <c r="G997" s="2">
        <f t="shared" si="141"/>
        <v>1.3444924298085099E-2</v>
      </c>
      <c r="H997" s="2">
        <f t="shared" si="139"/>
        <v>1.2740617428447616</v>
      </c>
      <c r="I997" s="2">
        <f t="shared" si="140"/>
        <v>56.025820180720359</v>
      </c>
    </row>
    <row r="998" spans="1:9" ht="13.5" x14ac:dyDescent="0.25">
      <c r="A998" s="3">
        <f>TITRES_STAT!B1001</f>
        <v>43459</v>
      </c>
      <c r="B998" s="6">
        <f>TITRES_STAT!D1001</f>
        <v>1.5479000000000001</v>
      </c>
      <c r="C998" s="2">
        <f t="shared" si="135"/>
        <v>-1.2599999999999945E-2</v>
      </c>
      <c r="D998" s="2">
        <f t="shared" si="136"/>
        <v>0</v>
      </c>
      <c r="E998" s="2">
        <f t="shared" si="137"/>
        <v>1.2599999999999945E-2</v>
      </c>
      <c r="F998" s="2">
        <f t="shared" si="141"/>
        <v>1.5906116277660313E-2</v>
      </c>
      <c r="G998" s="2">
        <f t="shared" si="141"/>
        <v>1.3384572562507588E-2</v>
      </c>
      <c r="H998" s="2">
        <f t="shared" si="139"/>
        <v>1.1883917998409592</v>
      </c>
      <c r="I998" s="2">
        <f t="shared" si="140"/>
        <v>54.304343487638967</v>
      </c>
    </row>
    <row r="999" spans="1:9" ht="13.5" x14ac:dyDescent="0.25">
      <c r="A999" s="3">
        <f>TITRES_STAT!B1002</f>
        <v>43460</v>
      </c>
      <c r="B999" s="6">
        <f>TITRES_STAT!D1002</f>
        <v>1.4978</v>
      </c>
      <c r="C999" s="2">
        <f t="shared" si="135"/>
        <v>-5.0100000000000033E-2</v>
      </c>
      <c r="D999" s="2">
        <f t="shared" si="136"/>
        <v>0</v>
      </c>
      <c r="E999" s="2">
        <f t="shared" si="137"/>
        <v>5.0100000000000033E-2</v>
      </c>
      <c r="F999" s="2">
        <f t="shared" si="141"/>
        <v>1.4769965114970291E-2</v>
      </c>
      <c r="G999" s="2">
        <f t="shared" si="141"/>
        <v>1.6007103093757049E-2</v>
      </c>
      <c r="H999" s="2">
        <f t="shared" si="139"/>
        <v>0.92271318729313023</v>
      </c>
      <c r="I999" s="2">
        <f t="shared" si="140"/>
        <v>47.990162723758161</v>
      </c>
    </row>
    <row r="1000" spans="1:9" ht="13.5" x14ac:dyDescent="0.25">
      <c r="A1000" s="3">
        <f>TITRES_STAT!B1003</f>
        <v>43461</v>
      </c>
      <c r="B1000" s="6">
        <f>TITRES_STAT!D1003</f>
        <v>1.4664999999999999</v>
      </c>
      <c r="C1000" s="2">
        <f t="shared" si="135"/>
        <v>-3.1300000000000106E-2</v>
      </c>
      <c r="D1000" s="2">
        <f t="shared" si="136"/>
        <v>0</v>
      </c>
      <c r="E1000" s="2">
        <f t="shared" si="137"/>
        <v>3.1300000000000106E-2</v>
      </c>
      <c r="F1000" s="2">
        <f t="shared" si="141"/>
        <v>1.3714967606758128E-2</v>
      </c>
      <c r="G1000" s="2">
        <f t="shared" si="141"/>
        <v>1.7099452872774409E-2</v>
      </c>
      <c r="H1000" s="2">
        <f t="shared" si="139"/>
        <v>0.80207055212830658</v>
      </c>
      <c r="I1000" s="2">
        <f t="shared" si="140"/>
        <v>44.508276947372238</v>
      </c>
    </row>
    <row r="1001" spans="1:9" ht="13.5" x14ac:dyDescent="0.25">
      <c r="A1001" s="3">
        <f>TITRES_STAT!B1004</f>
        <v>43462</v>
      </c>
      <c r="B1001" s="6">
        <f>TITRES_STAT!D1004</f>
        <v>1.4664999999999999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1.2735327063418261E-2</v>
      </c>
      <c r="G1001" s="2">
        <f t="shared" si="141"/>
        <v>1.5878063381861953E-2</v>
      </c>
      <c r="H1001" s="2">
        <f t="shared" si="139"/>
        <v>0.80207055212830647</v>
      </c>
      <c r="I1001" s="2">
        <f t="shared" si="140"/>
        <v>44.508276947372231</v>
      </c>
    </row>
    <row r="1002" spans="1:9" ht="13.5" x14ac:dyDescent="0.25">
      <c r="A1002" s="3">
        <f>TITRES_STAT!B1005</f>
        <v>43465</v>
      </c>
      <c r="B1002" s="6">
        <f>TITRES_STAT!D1005</f>
        <v>1.4226000000000001</v>
      </c>
      <c r="C1002" s="2">
        <f t="shared" si="135"/>
        <v>-4.3899999999999828E-2</v>
      </c>
      <c r="D1002" s="2">
        <f t="shared" si="136"/>
        <v>0</v>
      </c>
      <c r="E1002" s="2">
        <f t="shared" si="137"/>
        <v>4.3899999999999828E-2</v>
      </c>
      <c r="F1002" s="2">
        <f t="shared" si="141"/>
        <v>1.1825660844602671E-2</v>
      </c>
      <c r="G1002" s="2">
        <f t="shared" si="141"/>
        <v>1.7879630283157515E-2</v>
      </c>
      <c r="H1002" s="2">
        <f t="shared" si="139"/>
        <v>0.66140410385008686</v>
      </c>
      <c r="I1002" s="2">
        <f t="shared" si="140"/>
        <v>39.809947641116892</v>
      </c>
    </row>
    <row r="1003" spans="1:9" ht="13.5" x14ac:dyDescent="0.25">
      <c r="A1003" s="3">
        <f>TITRES_STAT!B1006</f>
        <v>43467</v>
      </c>
      <c r="B1003" s="6">
        <f>TITRES_STAT!D1006</f>
        <v>1.4601999999999999</v>
      </c>
      <c r="C1003" s="2">
        <f t="shared" si="135"/>
        <v>3.7599999999999856E-2</v>
      </c>
      <c r="D1003" s="2">
        <f t="shared" si="136"/>
        <v>3.7599999999999856E-2</v>
      </c>
      <c r="E1003" s="2">
        <f t="shared" si="137"/>
        <v>0</v>
      </c>
      <c r="F1003" s="2">
        <f t="shared" si="141"/>
        <v>1.3666685069988183E-2</v>
      </c>
      <c r="G1003" s="2">
        <f t="shared" si="141"/>
        <v>1.6602513834360549E-2</v>
      </c>
      <c r="H1003" s="2">
        <f t="shared" si="139"/>
        <v>0.82316962397005344</v>
      </c>
      <c r="I1003" s="2">
        <f t="shared" si="140"/>
        <v>45.15046834630536</v>
      </c>
    </row>
    <row r="1004" spans="1:9" ht="13.5" x14ac:dyDescent="0.25">
      <c r="A1004" s="3">
        <f>TITRES_STAT!B1007</f>
        <v>43468</v>
      </c>
      <c r="B1004" s="6">
        <f>TITRES_STAT!D1007</f>
        <v>1.4601999999999999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1.2690493279274741E-2</v>
      </c>
      <c r="G1004" s="2">
        <f t="shared" si="141"/>
        <v>1.5416619989049082E-2</v>
      </c>
      <c r="H1004" s="2">
        <f t="shared" si="139"/>
        <v>0.82316962397005333</v>
      </c>
      <c r="I1004" s="2">
        <f t="shared" si="140"/>
        <v>45.15046834630536</v>
      </c>
    </row>
    <row r="1005" spans="1:9" ht="13.5" x14ac:dyDescent="0.25">
      <c r="A1005" s="3">
        <f>TITRES_STAT!B1008</f>
        <v>43469</v>
      </c>
      <c r="B1005" s="6">
        <f>TITRES_STAT!D1008</f>
        <v>1.5041</v>
      </c>
      <c r="C1005" s="2">
        <f t="shared" si="135"/>
        <v>4.390000000000005E-2</v>
      </c>
      <c r="D1005" s="2">
        <f t="shared" si="136"/>
        <v>4.390000000000005E-2</v>
      </c>
      <c r="E1005" s="2">
        <f t="shared" si="137"/>
        <v>0</v>
      </c>
      <c r="F1005" s="2">
        <f t="shared" ref="F1005:G1020" si="142">((F1004*13)+D1005)/14</f>
        <v>1.4919743759326549E-2</v>
      </c>
      <c r="G1005" s="2">
        <f t="shared" si="142"/>
        <v>1.4315432846974147E-2</v>
      </c>
      <c r="H1005" s="2">
        <f t="shared" si="139"/>
        <v>1.0422139462223901</v>
      </c>
      <c r="I1005" s="2">
        <f t="shared" si="140"/>
        <v>51.033533883667666</v>
      </c>
    </row>
    <row r="1006" spans="1:9" ht="13.5" x14ac:dyDescent="0.25">
      <c r="A1006" s="3">
        <f>TITRES_STAT!B1009</f>
        <v>43472</v>
      </c>
      <c r="B1006" s="6">
        <f>TITRES_STAT!D1009</f>
        <v>1.5918000000000001</v>
      </c>
      <c r="C1006" s="2">
        <f t="shared" si="135"/>
        <v>8.7700000000000111E-2</v>
      </c>
      <c r="D1006" s="2">
        <f t="shared" si="136"/>
        <v>8.7700000000000111E-2</v>
      </c>
      <c r="E1006" s="2">
        <f t="shared" si="137"/>
        <v>0</v>
      </c>
      <c r="F1006" s="2">
        <f t="shared" si="142"/>
        <v>2.011833349080323E-2</v>
      </c>
      <c r="G1006" s="2">
        <f t="shared" si="142"/>
        <v>1.3292901929333136E-2</v>
      </c>
      <c r="H1006" s="2">
        <f t="shared" si="139"/>
        <v>1.5134643735246833</v>
      </c>
      <c r="I1006" s="2">
        <f t="shared" si="140"/>
        <v>60.214275939878178</v>
      </c>
    </row>
    <row r="1007" spans="1:9" ht="13.5" x14ac:dyDescent="0.25">
      <c r="A1007" s="3">
        <f>TITRES_STAT!B1010</f>
        <v>43473</v>
      </c>
      <c r="B1007" s="6">
        <f>TITRES_STAT!D1010</f>
        <v>1.5854999999999999</v>
      </c>
      <c r="C1007" s="2">
        <f t="shared" si="135"/>
        <v>-6.3000000000001943E-3</v>
      </c>
      <c r="D1007" s="2">
        <f t="shared" si="136"/>
        <v>0</v>
      </c>
      <c r="E1007" s="2">
        <f t="shared" si="137"/>
        <v>6.3000000000001943E-3</v>
      </c>
      <c r="F1007" s="2">
        <f t="shared" si="142"/>
        <v>1.8681309670031569E-2</v>
      </c>
      <c r="G1007" s="2">
        <f t="shared" si="142"/>
        <v>1.2793408934380784E-2</v>
      </c>
      <c r="H1007" s="2">
        <f t="shared" si="139"/>
        <v>1.4602292294298311</v>
      </c>
      <c r="I1007" s="2">
        <f t="shared" si="140"/>
        <v>59.353381057432834</v>
      </c>
    </row>
    <row r="1008" spans="1:9" ht="13.5" x14ac:dyDescent="0.25">
      <c r="A1008" s="3">
        <f>TITRES_STAT!B1011</f>
        <v>43474</v>
      </c>
      <c r="B1008" s="6">
        <f>TITRES_STAT!D1011</f>
        <v>1.5417000000000001</v>
      </c>
      <c r="C1008" s="2">
        <f t="shared" si="135"/>
        <v>-4.3799999999999839E-2</v>
      </c>
      <c r="D1008" s="2">
        <f t="shared" si="136"/>
        <v>0</v>
      </c>
      <c r="E1008" s="2">
        <f t="shared" si="137"/>
        <v>4.3799999999999839E-2</v>
      </c>
      <c r="F1008" s="2">
        <f t="shared" si="142"/>
        <v>1.7346930407886457E-2</v>
      </c>
      <c r="G1008" s="2">
        <f t="shared" si="142"/>
        <v>1.5008165439067859E-2</v>
      </c>
      <c r="H1008" s="2">
        <f t="shared" si="139"/>
        <v>1.1558328350199647</v>
      </c>
      <c r="I1008" s="2">
        <f t="shared" si="140"/>
        <v>53.614214249096023</v>
      </c>
    </row>
    <row r="1009" spans="1:9" ht="13.5" x14ac:dyDescent="0.25">
      <c r="A1009" s="3">
        <f>TITRES_STAT!B1012</f>
        <v>43475</v>
      </c>
      <c r="B1009" s="6">
        <f>TITRES_STAT!D1012</f>
        <v>1.4601999999999999</v>
      </c>
      <c r="C1009" s="2">
        <f t="shared" si="135"/>
        <v>-8.1500000000000128E-2</v>
      </c>
      <c r="D1009" s="2">
        <f t="shared" si="136"/>
        <v>0</v>
      </c>
      <c r="E1009" s="2">
        <f t="shared" si="137"/>
        <v>8.1500000000000128E-2</v>
      </c>
      <c r="F1009" s="2">
        <f t="shared" si="142"/>
        <v>1.6107863950180282E-2</v>
      </c>
      <c r="G1009" s="2">
        <f t="shared" si="142"/>
        <v>1.9757582193420165E-2</v>
      </c>
      <c r="H1009" s="2">
        <f t="shared" si="139"/>
        <v>0.815275057063645</v>
      </c>
      <c r="I1009" s="2">
        <f t="shared" si="140"/>
        <v>44.911929676509672</v>
      </c>
    </row>
    <row r="1010" spans="1:9" ht="13.5" x14ac:dyDescent="0.25">
      <c r="A1010" s="3">
        <f>TITRES_STAT!B1013</f>
        <v>43476</v>
      </c>
      <c r="B1010" s="6">
        <f>TITRES_STAT!D1013</f>
        <v>1.5165999999999999</v>
      </c>
      <c r="C1010" s="2">
        <f t="shared" si="135"/>
        <v>5.6400000000000006E-2</v>
      </c>
      <c r="D1010" s="2">
        <f t="shared" si="136"/>
        <v>5.6400000000000006E-2</v>
      </c>
      <c r="E1010" s="2">
        <f t="shared" si="137"/>
        <v>0</v>
      </c>
      <c r="F1010" s="2">
        <f t="shared" si="142"/>
        <v>1.8985873668024546E-2</v>
      </c>
      <c r="G1010" s="2">
        <f t="shared" si="142"/>
        <v>1.8346326322461581E-2</v>
      </c>
      <c r="H1010" s="2">
        <f t="shared" si="139"/>
        <v>1.034859695304774</v>
      </c>
      <c r="I1010" s="2">
        <f t="shared" si="140"/>
        <v>50.856562626534128</v>
      </c>
    </row>
    <row r="1011" spans="1:9" ht="13.5" x14ac:dyDescent="0.25">
      <c r="A1011" s="3">
        <f>TITRES_STAT!B1014</f>
        <v>43480</v>
      </c>
      <c r="B1011" s="6">
        <f>TITRES_STAT!D1014</f>
        <v>1.4915</v>
      </c>
      <c r="C1011" s="2">
        <f t="shared" si="135"/>
        <v>-2.50999999999999E-2</v>
      </c>
      <c r="D1011" s="2">
        <f t="shared" si="136"/>
        <v>0</v>
      </c>
      <c r="E1011" s="2">
        <f t="shared" si="137"/>
        <v>2.50999999999999E-2</v>
      </c>
      <c r="F1011" s="2">
        <f t="shared" si="142"/>
        <v>1.7629739834594222E-2</v>
      </c>
      <c r="G1011" s="2">
        <f t="shared" si="142"/>
        <v>1.882873158514289E-2</v>
      </c>
      <c r="H1011" s="2">
        <f t="shared" si="139"/>
        <v>0.93632116188353587</v>
      </c>
      <c r="I1011" s="2">
        <f t="shared" si="140"/>
        <v>48.355674684293561</v>
      </c>
    </row>
    <row r="1012" spans="1:9" ht="13.5" x14ac:dyDescent="0.25">
      <c r="A1012" s="3">
        <f>TITRES_STAT!B1015</f>
        <v>43481</v>
      </c>
      <c r="B1012" s="6">
        <f>TITRES_STAT!D1015</f>
        <v>1.4915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1.6370472703551776E-2</v>
      </c>
      <c r="G1012" s="2">
        <f t="shared" si="142"/>
        <v>1.7483822186204111E-2</v>
      </c>
      <c r="H1012" s="2">
        <f t="shared" si="139"/>
        <v>0.93632116188353598</v>
      </c>
      <c r="I1012" s="2">
        <f t="shared" si="140"/>
        <v>48.355674684293561</v>
      </c>
    </row>
    <row r="1013" spans="1:9" ht="13.5" x14ac:dyDescent="0.25">
      <c r="A1013" s="3">
        <f>TITRES_STAT!B1016</f>
        <v>43482</v>
      </c>
      <c r="B1013" s="6">
        <f>TITRES_STAT!D1016</f>
        <v>1.4539</v>
      </c>
      <c r="C1013" s="2">
        <f t="shared" si="135"/>
        <v>-3.7600000000000078E-2</v>
      </c>
      <c r="D1013" s="2">
        <f t="shared" si="136"/>
        <v>0</v>
      </c>
      <c r="E1013" s="2">
        <f t="shared" si="137"/>
        <v>3.7600000000000078E-2</v>
      </c>
      <c r="F1013" s="2">
        <f t="shared" si="142"/>
        <v>1.5201153224726649E-2</v>
      </c>
      <c r="G1013" s="2">
        <f t="shared" si="142"/>
        <v>1.892069203004668E-2</v>
      </c>
      <c r="H1013" s="2">
        <f t="shared" si="139"/>
        <v>0.80341423033505954</v>
      </c>
      <c r="I1013" s="2">
        <f t="shared" si="140"/>
        <v>44.549622422896803</v>
      </c>
    </row>
    <row r="1014" spans="1:9" ht="13.5" x14ac:dyDescent="0.25">
      <c r="A1014" s="3">
        <f>TITRES_STAT!B1017</f>
        <v>43483</v>
      </c>
      <c r="B1014" s="6">
        <f>TITRES_STAT!D1017</f>
        <v>1.4915</v>
      </c>
      <c r="C1014" s="2">
        <f t="shared" si="135"/>
        <v>3.7600000000000078E-2</v>
      </c>
      <c r="D1014" s="2">
        <f t="shared" si="136"/>
        <v>3.7600000000000078E-2</v>
      </c>
      <c r="E1014" s="2">
        <f t="shared" si="137"/>
        <v>0</v>
      </c>
      <c r="F1014" s="2">
        <f t="shared" si="142"/>
        <v>1.6801070851531895E-2</v>
      </c>
      <c r="G1014" s="2">
        <f t="shared" si="142"/>
        <v>1.7569214027900491E-2</v>
      </c>
      <c r="H1014" s="2">
        <f t="shared" si="139"/>
        <v>0.95627902448289615</v>
      </c>
      <c r="I1014" s="2">
        <f t="shared" si="140"/>
        <v>48.882547556612977</v>
      </c>
    </row>
    <row r="1015" spans="1:9" ht="13.5" x14ac:dyDescent="0.25">
      <c r="A1015" s="3">
        <f>TITRES_STAT!B1018</f>
        <v>43486</v>
      </c>
      <c r="B1015" s="6">
        <f>TITRES_STAT!D1018</f>
        <v>1.5165999999999999</v>
      </c>
      <c r="C1015" s="2">
        <f t="shared" si="135"/>
        <v>2.50999999999999E-2</v>
      </c>
      <c r="D1015" s="2">
        <f t="shared" si="136"/>
        <v>2.50999999999999E-2</v>
      </c>
      <c r="E1015" s="2">
        <f t="shared" si="137"/>
        <v>0</v>
      </c>
      <c r="F1015" s="2">
        <f t="shared" si="142"/>
        <v>1.7393851504993896E-2</v>
      </c>
      <c r="G1015" s="2">
        <f t="shared" si="142"/>
        <v>1.6314270168764741E-2</v>
      </c>
      <c r="H1015" s="2">
        <f t="shared" si="139"/>
        <v>1.0661740503903214</v>
      </c>
      <c r="I1015" s="2">
        <f t="shared" si="140"/>
        <v>51.60136679622466</v>
      </c>
    </row>
    <row r="1016" spans="1:9" ht="13.5" x14ac:dyDescent="0.25">
      <c r="A1016" s="3">
        <f>TITRES_STAT!B1019</f>
        <v>43487</v>
      </c>
      <c r="B1016" s="6">
        <f>TITRES_STAT!D1019</f>
        <v>1.5228999999999999</v>
      </c>
      <c r="C1016" s="2">
        <f t="shared" si="135"/>
        <v>6.2999999999999723E-3</v>
      </c>
      <c r="D1016" s="2">
        <f t="shared" si="136"/>
        <v>6.2999999999999723E-3</v>
      </c>
      <c r="E1016" s="2">
        <f t="shared" si="137"/>
        <v>0</v>
      </c>
      <c r="F1016" s="2">
        <f t="shared" si="142"/>
        <v>1.6601433540351474E-2</v>
      </c>
      <c r="G1016" s="2">
        <f t="shared" si="142"/>
        <v>1.5148965156710116E-2</v>
      </c>
      <c r="H1016" s="2">
        <f t="shared" si="139"/>
        <v>1.0958790497315256</v>
      </c>
      <c r="I1016" s="2">
        <f t="shared" si="140"/>
        <v>52.287323062459336</v>
      </c>
    </row>
    <row r="1017" spans="1:9" ht="13.5" x14ac:dyDescent="0.25">
      <c r="A1017" s="3">
        <f>TITRES_STAT!B1020</f>
        <v>43488</v>
      </c>
      <c r="B1017" s="6">
        <f>TITRES_STAT!D1020</f>
        <v>1.4915</v>
      </c>
      <c r="C1017" s="2">
        <f t="shared" si="135"/>
        <v>-3.1399999999999872E-2</v>
      </c>
      <c r="D1017" s="2">
        <f t="shared" si="136"/>
        <v>0</v>
      </c>
      <c r="E1017" s="2">
        <f t="shared" si="137"/>
        <v>3.1399999999999872E-2</v>
      </c>
      <c r="F1017" s="2">
        <f t="shared" si="142"/>
        <v>1.5415616858897797E-2</v>
      </c>
      <c r="G1017" s="2">
        <f t="shared" si="142"/>
        <v>1.6309753359802243E-2</v>
      </c>
      <c r="H1017" s="2">
        <f t="shared" si="139"/>
        <v>0.94517780366267368</v>
      </c>
      <c r="I1017" s="2">
        <f t="shared" si="140"/>
        <v>48.590817861634584</v>
      </c>
    </row>
    <row r="1018" spans="1:9" ht="13.5" x14ac:dyDescent="0.25">
      <c r="A1018" s="3">
        <f>TITRES_STAT!B1021</f>
        <v>43489</v>
      </c>
      <c r="B1018" s="6">
        <f>TITRES_STAT!D1021</f>
        <v>1.4289000000000001</v>
      </c>
      <c r="C1018" s="2">
        <f t="shared" si="135"/>
        <v>-6.2599999999999989E-2</v>
      </c>
      <c r="D1018" s="2">
        <f t="shared" si="136"/>
        <v>0</v>
      </c>
      <c r="E1018" s="2">
        <f t="shared" si="137"/>
        <v>6.2599999999999989E-2</v>
      </c>
      <c r="F1018" s="2">
        <f t="shared" si="142"/>
        <v>1.4314501368976525E-2</v>
      </c>
      <c r="G1018" s="2">
        <f t="shared" si="142"/>
        <v>1.9616199548387798E-2</v>
      </c>
      <c r="H1018" s="2">
        <f t="shared" si="139"/>
        <v>0.72972857630585197</v>
      </c>
      <c r="I1018" s="2">
        <f t="shared" si="140"/>
        <v>42.187461449259246</v>
      </c>
    </row>
    <row r="1019" spans="1:9" ht="13.5" x14ac:dyDescent="0.25">
      <c r="A1019" s="3">
        <f>TITRES_STAT!B1022</f>
        <v>43490</v>
      </c>
      <c r="B1019" s="6">
        <f>TITRES_STAT!D1022</f>
        <v>1.4726999999999999</v>
      </c>
      <c r="C1019" s="2">
        <f t="shared" si="135"/>
        <v>4.3799999999999839E-2</v>
      </c>
      <c r="D1019" s="2">
        <f t="shared" si="136"/>
        <v>4.3799999999999839E-2</v>
      </c>
      <c r="E1019" s="2">
        <f t="shared" si="137"/>
        <v>0</v>
      </c>
      <c r="F1019" s="2">
        <f t="shared" si="142"/>
        <v>1.6420608414049621E-2</v>
      </c>
      <c r="G1019" s="2">
        <f t="shared" si="142"/>
        <v>1.8215042437788671E-2</v>
      </c>
      <c r="H1019" s="2">
        <f t="shared" si="139"/>
        <v>0.90148614641619818</v>
      </c>
      <c r="I1019" s="2">
        <f t="shared" si="140"/>
        <v>47.409556368068351</v>
      </c>
    </row>
    <row r="1020" spans="1:9" ht="13.5" x14ac:dyDescent="0.25">
      <c r="A1020" s="3">
        <f>TITRES_STAT!B1023</f>
        <v>43493</v>
      </c>
      <c r="B1020" s="6">
        <f>TITRES_STAT!D1023</f>
        <v>1.4726999999999999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1.5247707813046076E-2</v>
      </c>
      <c r="G1020" s="2">
        <f t="shared" si="142"/>
        <v>1.6913967977946621E-2</v>
      </c>
      <c r="H1020" s="2">
        <f t="shared" si="139"/>
        <v>0.90148614641619818</v>
      </c>
      <c r="I1020" s="2">
        <f t="shared" si="140"/>
        <v>47.409556368068351</v>
      </c>
    </row>
    <row r="1021" spans="1:9" ht="13.5" x14ac:dyDescent="0.25">
      <c r="A1021" s="3">
        <f>TITRES_STAT!B1024</f>
        <v>43494</v>
      </c>
      <c r="B1021" s="6">
        <f>TITRES_STAT!D1024</f>
        <v>1.4414</v>
      </c>
      <c r="C1021" s="2">
        <f t="shared" si="135"/>
        <v>-3.1299999999999883E-2</v>
      </c>
      <c r="D1021" s="2">
        <f t="shared" si="136"/>
        <v>0</v>
      </c>
      <c r="E1021" s="2">
        <f t="shared" si="137"/>
        <v>3.1299999999999883E-2</v>
      </c>
      <c r="F1021" s="2">
        <f t="shared" ref="F1021:G1036" si="143">((F1020*13)+D1021)/14</f>
        <v>1.4158585826399927E-2</v>
      </c>
      <c r="G1021" s="2">
        <f t="shared" si="143"/>
        <v>1.7941541693807569E-2</v>
      </c>
      <c r="H1021" s="2">
        <f t="shared" si="139"/>
        <v>0.78915101433488799</v>
      </c>
      <c r="I1021" s="2">
        <f t="shared" si="140"/>
        <v>44.107568786095605</v>
      </c>
    </row>
    <row r="1022" spans="1:9" ht="13.5" x14ac:dyDescent="0.25">
      <c r="A1022" s="3">
        <f>TITRES_STAT!B1025</f>
        <v>43495</v>
      </c>
      <c r="B1022" s="6">
        <f>TITRES_STAT!D1025</f>
        <v>1.4664999999999999</v>
      </c>
      <c r="C1022" s="2">
        <f t="shared" si="135"/>
        <v>2.50999999999999E-2</v>
      </c>
      <c r="D1022" s="2">
        <f t="shared" si="136"/>
        <v>2.50999999999999E-2</v>
      </c>
      <c r="E1022" s="2">
        <f t="shared" si="137"/>
        <v>0</v>
      </c>
      <c r="F1022" s="2">
        <f t="shared" si="143"/>
        <v>1.4940115410228496E-2</v>
      </c>
      <c r="G1022" s="2">
        <f t="shared" si="143"/>
        <v>1.6660003001392743E-2</v>
      </c>
      <c r="H1022" s="2">
        <f t="shared" si="139"/>
        <v>0.89676546930871093</v>
      </c>
      <c r="I1022" s="2">
        <f t="shared" si="140"/>
        <v>47.278669072120081</v>
      </c>
    </row>
    <row r="1023" spans="1:9" ht="13.5" x14ac:dyDescent="0.25">
      <c r="A1023" s="3">
        <f>TITRES_STAT!B1026</f>
        <v>43496</v>
      </c>
      <c r="B1023" s="6">
        <f>TITRES_STAT!D1026</f>
        <v>1.4414</v>
      </c>
      <c r="C1023" s="2">
        <f t="shared" si="135"/>
        <v>-2.50999999999999E-2</v>
      </c>
      <c r="D1023" s="2">
        <f t="shared" si="136"/>
        <v>0</v>
      </c>
      <c r="E1023" s="2">
        <f t="shared" si="137"/>
        <v>2.50999999999999E-2</v>
      </c>
      <c r="F1023" s="2">
        <f t="shared" si="143"/>
        <v>1.3872964309497889E-2</v>
      </c>
      <c r="G1023" s="2">
        <f t="shared" si="143"/>
        <v>1.7262859929864684E-2</v>
      </c>
      <c r="H1023" s="2">
        <f t="shared" si="139"/>
        <v>0.80363070579618801</v>
      </c>
      <c r="I1023" s="2">
        <f t="shared" si="140"/>
        <v>44.556277691082904</v>
      </c>
    </row>
    <row r="1024" spans="1:9" ht="13.5" x14ac:dyDescent="0.25">
      <c r="A1024" s="3">
        <f>TITRES_STAT!B1027</f>
        <v>43497</v>
      </c>
      <c r="B1024" s="6">
        <f>TITRES_STAT!D1027</f>
        <v>1.4226000000000001</v>
      </c>
      <c r="C1024" s="2">
        <f t="shared" si="135"/>
        <v>-1.8799999999999928E-2</v>
      </c>
      <c r="D1024" s="2">
        <f t="shared" si="136"/>
        <v>0</v>
      </c>
      <c r="E1024" s="2">
        <f t="shared" si="137"/>
        <v>1.8799999999999928E-2</v>
      </c>
      <c r="F1024" s="2">
        <f t="shared" si="143"/>
        <v>1.2882038287390898E-2</v>
      </c>
      <c r="G1024" s="2">
        <f t="shared" si="143"/>
        <v>1.7372655649160056E-2</v>
      </c>
      <c r="H1024" s="2">
        <f t="shared" si="139"/>
        <v>0.74151232531991884</v>
      </c>
      <c r="I1024" s="2">
        <f t="shared" si="140"/>
        <v>42.578643546705976</v>
      </c>
    </row>
    <row r="1025" spans="1:9" ht="13.5" x14ac:dyDescent="0.25">
      <c r="A1025" s="3">
        <f>TITRES_STAT!B1028</f>
        <v>43500</v>
      </c>
      <c r="B1025" s="6">
        <f>TITRES_STAT!D1028</f>
        <v>1.4226000000000001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1.1961892695434405E-2</v>
      </c>
      <c r="G1025" s="2">
        <f t="shared" si="143"/>
        <v>1.6131751674220051E-2</v>
      </c>
      <c r="H1025" s="2">
        <f t="shared" si="139"/>
        <v>0.74151232531991884</v>
      </c>
      <c r="I1025" s="2">
        <f t="shared" si="140"/>
        <v>42.578643546705976</v>
      </c>
    </row>
    <row r="1026" spans="1:9" ht="13.5" x14ac:dyDescent="0.25">
      <c r="A1026" s="3">
        <f>TITRES_STAT!B1029</f>
        <v>43501</v>
      </c>
      <c r="B1026" s="6">
        <f>TITRES_STAT!D1029</f>
        <v>1.4477</v>
      </c>
      <c r="C1026" s="2">
        <f t="shared" si="135"/>
        <v>2.50999999999999E-2</v>
      </c>
      <c r="D1026" s="2">
        <f t="shared" si="136"/>
        <v>2.50999999999999E-2</v>
      </c>
      <c r="E1026" s="2">
        <f t="shared" si="137"/>
        <v>0</v>
      </c>
      <c r="F1026" s="2">
        <f t="shared" si="143"/>
        <v>1.2900328931474797E-2</v>
      </c>
      <c r="G1026" s="2">
        <f t="shared" si="143"/>
        <v>1.4979483697490048E-2</v>
      </c>
      <c r="H1026" s="2">
        <f t="shared" si="139"/>
        <v>0.86119983785798759</v>
      </c>
      <c r="I1026" s="2">
        <f t="shared" si="140"/>
        <v>46.27121818628153</v>
      </c>
    </row>
    <row r="1027" spans="1:9" ht="13.5" x14ac:dyDescent="0.25">
      <c r="A1027" s="3">
        <f>TITRES_STAT!B1030</f>
        <v>43502</v>
      </c>
      <c r="B1027" s="6">
        <f>TITRES_STAT!D1030</f>
        <v>1.4100999999999999</v>
      </c>
      <c r="C1027" s="2">
        <f t="shared" ref="C1027:C1090" si="144">B1027-B1026</f>
        <v>-3.7600000000000078E-2</v>
      </c>
      <c r="D1027" s="2">
        <f t="shared" ref="D1027:D1090" si="145">IF(C1027&gt;0,C1027,0)</f>
        <v>0</v>
      </c>
      <c r="E1027" s="2">
        <f t="shared" ref="E1027:E1090" si="146">IF(C1027&lt;0,-C1027,0)</f>
        <v>3.7600000000000078E-2</v>
      </c>
      <c r="F1027" s="2">
        <f t="shared" si="143"/>
        <v>1.1978876864940884E-2</v>
      </c>
      <c r="G1027" s="2">
        <f t="shared" si="143"/>
        <v>1.6595234861955053E-2</v>
      </c>
      <c r="H1027" s="2">
        <f t="shared" si="139"/>
        <v>0.72182629318508329</v>
      </c>
      <c r="I1027" s="2">
        <f t="shared" si="140"/>
        <v>41.922132101364795</v>
      </c>
    </row>
    <row r="1028" spans="1:9" ht="13.5" x14ac:dyDescent="0.25">
      <c r="A1028" s="3">
        <f>TITRES_STAT!B1031</f>
        <v>43503</v>
      </c>
      <c r="B1028" s="6">
        <f>TITRES_STAT!D1031</f>
        <v>1.4289000000000001</v>
      </c>
      <c r="C1028" s="2">
        <f t="shared" si="144"/>
        <v>1.880000000000015E-2</v>
      </c>
      <c r="D1028" s="2">
        <f t="shared" si="145"/>
        <v>1.880000000000015E-2</v>
      </c>
      <c r="E1028" s="2">
        <f t="shared" si="146"/>
        <v>0</v>
      </c>
      <c r="F1028" s="2">
        <f t="shared" si="143"/>
        <v>1.2466099946016546E-2</v>
      </c>
      <c r="G1028" s="2">
        <f t="shared" si="143"/>
        <v>1.5409860943243979E-2</v>
      </c>
      <c r="H1028" s="2">
        <f t="shared" si="139"/>
        <v>0.8089690096445652</v>
      </c>
      <c r="I1028" s="2">
        <f t="shared" si="140"/>
        <v>44.719893228215959</v>
      </c>
    </row>
    <row r="1029" spans="1:9" ht="13.5" x14ac:dyDescent="0.25">
      <c r="A1029" s="3">
        <f>TITRES_STAT!B1032</f>
        <v>43504</v>
      </c>
      <c r="B1029" s="6">
        <f>TITRES_STAT!D1032</f>
        <v>1.4226000000000001</v>
      </c>
      <c r="C1029" s="2">
        <f t="shared" si="144"/>
        <v>-6.2999999999999723E-3</v>
      </c>
      <c r="D1029" s="2">
        <f t="shared" si="145"/>
        <v>0</v>
      </c>
      <c r="E1029" s="2">
        <f t="shared" si="146"/>
        <v>6.2999999999999723E-3</v>
      </c>
      <c r="F1029" s="2">
        <f t="shared" si="143"/>
        <v>1.1575664235586794E-2</v>
      </c>
      <c r="G1029" s="2">
        <f t="shared" si="143"/>
        <v>1.475915659015512E-2</v>
      </c>
      <c r="H1029" s="2">
        <f t="shared" si="139"/>
        <v>0.78430391092321439</v>
      </c>
      <c r="I1029" s="2">
        <f t="shared" si="140"/>
        <v>43.955735686159471</v>
      </c>
    </row>
    <row r="1030" spans="1:9" ht="13.5" x14ac:dyDescent="0.25">
      <c r="A1030" s="3">
        <f>TITRES_STAT!B1033</f>
        <v>43507</v>
      </c>
      <c r="B1030" s="6">
        <f>TITRES_STAT!D1033</f>
        <v>1.4726999999999999</v>
      </c>
      <c r="C1030" s="2">
        <f t="shared" si="144"/>
        <v>5.0099999999999811E-2</v>
      </c>
      <c r="D1030" s="2">
        <f t="shared" si="145"/>
        <v>5.0099999999999811E-2</v>
      </c>
      <c r="E1030" s="2">
        <f t="shared" si="146"/>
        <v>0</v>
      </c>
      <c r="F1030" s="2">
        <f t="shared" si="143"/>
        <v>1.4327402504473438E-2</v>
      </c>
      <c r="G1030" s="2">
        <f t="shared" si="143"/>
        <v>1.3704931119429753E-2</v>
      </c>
      <c r="H1030" s="2">
        <f t="shared" si="139"/>
        <v>1.0454195194137967</v>
      </c>
      <c r="I1030" s="2">
        <f t="shared" si="140"/>
        <v>51.110273931159455</v>
      </c>
    </row>
    <row r="1031" spans="1:9" ht="13.5" x14ac:dyDescent="0.25">
      <c r="A1031" s="3">
        <f>TITRES_STAT!B1034</f>
        <v>43508</v>
      </c>
      <c r="B1031" s="6">
        <f>TITRES_STAT!D1034</f>
        <v>1.4289000000000001</v>
      </c>
      <c r="C1031" s="2">
        <f t="shared" si="144"/>
        <v>-4.3799999999999839E-2</v>
      </c>
      <c r="D1031" s="2">
        <f t="shared" si="145"/>
        <v>0</v>
      </c>
      <c r="E1031" s="2">
        <f t="shared" si="146"/>
        <v>4.3799999999999839E-2</v>
      </c>
      <c r="F1031" s="2">
        <f t="shared" si="143"/>
        <v>1.3304016611296765E-2</v>
      </c>
      <c r="G1031" s="2">
        <f t="shared" si="143"/>
        <v>1.585457889661333E-2</v>
      </c>
      <c r="H1031" s="2">
        <f t="shared" si="139"/>
        <v>0.83912771812177323</v>
      </c>
      <c r="I1031" s="2">
        <f t="shared" si="140"/>
        <v>45.626397223719749</v>
      </c>
    </row>
    <row r="1032" spans="1:9" ht="13.5" x14ac:dyDescent="0.25">
      <c r="A1032" s="3">
        <f>TITRES_STAT!B1035</f>
        <v>43509</v>
      </c>
      <c r="B1032" s="6">
        <f>TITRES_STAT!D1035</f>
        <v>1.4539</v>
      </c>
      <c r="C1032" s="2">
        <f t="shared" si="144"/>
        <v>2.4999999999999911E-2</v>
      </c>
      <c r="D1032" s="2">
        <f t="shared" si="145"/>
        <v>2.4999999999999911E-2</v>
      </c>
      <c r="E1032" s="2">
        <f t="shared" si="146"/>
        <v>0</v>
      </c>
      <c r="F1032" s="2">
        <f t="shared" si="143"/>
        <v>1.4139443996204133E-2</v>
      </c>
      <c r="G1032" s="2">
        <f t="shared" si="143"/>
        <v>1.4722108975426664E-2</v>
      </c>
      <c r="H1032" s="2">
        <f t="shared" si="139"/>
        <v>0.96042245168847185</v>
      </c>
      <c r="I1032" s="2">
        <f t="shared" si="140"/>
        <v>48.990586231109504</v>
      </c>
    </row>
    <row r="1033" spans="1:9" ht="13.5" x14ac:dyDescent="0.25">
      <c r="A1033" s="3">
        <f>TITRES_STAT!B1036</f>
        <v>43510</v>
      </c>
      <c r="B1033" s="6">
        <f>TITRES_STAT!D1036</f>
        <v>1.4289000000000001</v>
      </c>
      <c r="C1033" s="2">
        <f t="shared" si="144"/>
        <v>-2.4999999999999911E-2</v>
      </c>
      <c r="D1033" s="2">
        <f t="shared" si="145"/>
        <v>0</v>
      </c>
      <c r="E1033" s="2">
        <f t="shared" si="146"/>
        <v>2.4999999999999911E-2</v>
      </c>
      <c r="F1033" s="2">
        <f t="shared" si="143"/>
        <v>1.312948371076098E-2</v>
      </c>
      <c r="G1033" s="2">
        <f t="shared" si="143"/>
        <v>1.5456244048610467E-2</v>
      </c>
      <c r="H1033" s="2">
        <f t="shared" si="139"/>
        <v>0.84946146485965557</v>
      </c>
      <c r="I1033" s="2">
        <f t="shared" si="140"/>
        <v>45.930206224876166</v>
      </c>
    </row>
    <row r="1034" spans="1:9" ht="13.5" x14ac:dyDescent="0.25">
      <c r="A1034" s="3">
        <f>TITRES_STAT!B1037</f>
        <v>43511</v>
      </c>
      <c r="B1034" s="6">
        <f>TITRES_STAT!D1037</f>
        <v>1.4100999999999999</v>
      </c>
      <c r="C1034" s="2">
        <f t="shared" si="144"/>
        <v>-1.880000000000015E-2</v>
      </c>
      <c r="D1034" s="2">
        <f t="shared" si="145"/>
        <v>0</v>
      </c>
      <c r="E1034" s="2">
        <f t="shared" si="146"/>
        <v>1.880000000000015E-2</v>
      </c>
      <c r="F1034" s="2">
        <f t="shared" si="143"/>
        <v>1.2191663445706625E-2</v>
      </c>
      <c r="G1034" s="2">
        <f t="shared" si="143"/>
        <v>1.5695083759424015E-2</v>
      </c>
      <c r="H1034" s="2">
        <f t="shared" si="139"/>
        <v>0.77678231174690071</v>
      </c>
      <c r="I1034" s="2">
        <f t="shared" si="140"/>
        <v>43.718485185907895</v>
      </c>
    </row>
    <row r="1035" spans="1:9" ht="13.5" x14ac:dyDescent="0.25">
      <c r="A1035" s="3">
        <f>TITRES_STAT!B1038</f>
        <v>43514</v>
      </c>
      <c r="B1035" s="6">
        <f>TITRES_STAT!D1038</f>
        <v>1.4162999999999999</v>
      </c>
      <c r="C1035" s="2">
        <f t="shared" si="144"/>
        <v>6.1999999999999833E-3</v>
      </c>
      <c r="D1035" s="2">
        <f t="shared" si="145"/>
        <v>6.1999999999999833E-3</v>
      </c>
      <c r="E1035" s="2">
        <f t="shared" si="146"/>
        <v>0</v>
      </c>
      <c r="F1035" s="2">
        <f t="shared" si="143"/>
        <v>1.1763687485299008E-2</v>
      </c>
      <c r="G1035" s="2">
        <f t="shared" si="143"/>
        <v>1.4574006348036586E-2</v>
      </c>
      <c r="H1035" s="2">
        <f t="shared" si="139"/>
        <v>0.8071690929984956</v>
      </c>
      <c r="I1035" s="2">
        <f t="shared" si="140"/>
        <v>44.664834968996871</v>
      </c>
    </row>
    <row r="1036" spans="1:9" ht="13.5" x14ac:dyDescent="0.25">
      <c r="A1036" s="3">
        <f>TITRES_STAT!B1039</f>
        <v>43515</v>
      </c>
      <c r="B1036" s="6">
        <f>TITRES_STAT!D1039</f>
        <v>1.4100999999999999</v>
      </c>
      <c r="C1036" s="2">
        <f t="shared" si="144"/>
        <v>-6.1999999999999833E-3</v>
      </c>
      <c r="D1036" s="2">
        <f t="shared" si="145"/>
        <v>0</v>
      </c>
      <c r="E1036" s="2">
        <f t="shared" si="146"/>
        <v>6.1999999999999833E-3</v>
      </c>
      <c r="F1036" s="2">
        <f t="shared" si="143"/>
        <v>1.0923424093491936E-2</v>
      </c>
      <c r="G1036" s="2">
        <f t="shared" si="143"/>
        <v>1.3975863037462542E-2</v>
      </c>
      <c r="H1036" s="2">
        <f t="shared" si="139"/>
        <v>0.78159209661768358</v>
      </c>
      <c r="I1036" s="2">
        <f t="shared" si="140"/>
        <v>43.87042904498287</v>
      </c>
    </row>
    <row r="1037" spans="1:9" ht="13.5" x14ac:dyDescent="0.25">
      <c r="A1037" s="3">
        <f>TITRES_STAT!B1040</f>
        <v>43516</v>
      </c>
      <c r="B1037" s="6">
        <f>TITRES_STAT!D1040</f>
        <v>1.385</v>
      </c>
      <c r="C1037" s="2">
        <f t="shared" si="144"/>
        <v>-2.50999999999999E-2</v>
      </c>
      <c r="D1037" s="2">
        <f t="shared" si="145"/>
        <v>0</v>
      </c>
      <c r="E1037" s="2">
        <f t="shared" si="146"/>
        <v>2.50999999999999E-2</v>
      </c>
      <c r="F1037" s="2">
        <f t="shared" ref="F1037:G1052" si="147">((F1036*13)+D1037)/14</f>
        <v>1.014317951538537E-2</v>
      </c>
      <c r="G1037" s="2">
        <f t="shared" si="147"/>
        <v>1.4770444249072354E-2</v>
      </c>
      <c r="H1037" s="2">
        <f t="shared" si="139"/>
        <v>0.68672135680837121</v>
      </c>
      <c r="I1037" s="2">
        <f t="shared" si="140"/>
        <v>40.713384818212731</v>
      </c>
    </row>
    <row r="1038" spans="1:9" ht="13.5" x14ac:dyDescent="0.25">
      <c r="A1038" s="3">
        <f>TITRES_STAT!B1041</f>
        <v>43517</v>
      </c>
      <c r="B1038" s="6">
        <f>TITRES_STAT!D1041</f>
        <v>1.4100999999999999</v>
      </c>
      <c r="C1038" s="2">
        <f t="shared" si="144"/>
        <v>2.50999999999999E-2</v>
      </c>
      <c r="D1038" s="2">
        <f t="shared" si="145"/>
        <v>2.50999999999999E-2</v>
      </c>
      <c r="E1038" s="2">
        <f t="shared" si="146"/>
        <v>0</v>
      </c>
      <c r="F1038" s="2">
        <f t="shared" si="147"/>
        <v>1.1211523835714981E-2</v>
      </c>
      <c r="G1038" s="2">
        <f t="shared" si="147"/>
        <v>1.3715412516995758E-2</v>
      </c>
      <c r="H1038" s="2">
        <f t="shared" si="139"/>
        <v>0.81743978329649014</v>
      </c>
      <c r="I1038" s="2">
        <f t="shared" si="140"/>
        <v>44.977544280108681</v>
      </c>
    </row>
    <row r="1039" spans="1:9" ht="13.5" x14ac:dyDescent="0.25">
      <c r="A1039" s="3">
        <f>TITRES_STAT!B1042</f>
        <v>43518</v>
      </c>
      <c r="B1039" s="6">
        <f>TITRES_STAT!D1042</f>
        <v>1.4037999999999999</v>
      </c>
      <c r="C1039" s="2">
        <f t="shared" si="144"/>
        <v>-6.2999999999999723E-3</v>
      </c>
      <c r="D1039" s="2">
        <f t="shared" si="145"/>
        <v>0</v>
      </c>
      <c r="E1039" s="2">
        <f t="shared" si="146"/>
        <v>6.2999999999999723E-3</v>
      </c>
      <c r="F1039" s="2">
        <f t="shared" si="147"/>
        <v>1.0410700704592482E-2</v>
      </c>
      <c r="G1039" s="2">
        <f t="shared" si="147"/>
        <v>1.3185740194353202E-2</v>
      </c>
      <c r="H1039" s="2">
        <f t="shared" si="139"/>
        <v>0.78954238071904892</v>
      </c>
      <c r="I1039" s="2">
        <f t="shared" si="140"/>
        <v>44.119792256711243</v>
      </c>
    </row>
    <row r="1040" spans="1:9" ht="13.5" x14ac:dyDescent="0.25">
      <c r="A1040" s="3">
        <f>TITRES_STAT!B1043</f>
        <v>43521</v>
      </c>
      <c r="B1040" s="6">
        <f>TITRES_STAT!D1043</f>
        <v>1.4037999999999999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9.6670792256930184E-3</v>
      </c>
      <c r="G1040" s="2">
        <f t="shared" si="147"/>
        <v>1.2243901609042259E-2</v>
      </c>
      <c r="H1040" s="2">
        <f t="shared" si="139"/>
        <v>0.78954238071904892</v>
      </c>
      <c r="I1040" s="2">
        <f t="shared" si="140"/>
        <v>44.119792256711243</v>
      </c>
    </row>
    <row r="1041" spans="1:9" ht="13.5" x14ac:dyDescent="0.25">
      <c r="A1041" s="3">
        <f>TITRES_STAT!B1044</f>
        <v>43522</v>
      </c>
      <c r="B1041" s="6">
        <f>TITRES_STAT!D1044</f>
        <v>1.4414</v>
      </c>
      <c r="C1041" s="2">
        <f t="shared" si="144"/>
        <v>3.7600000000000078E-2</v>
      </c>
      <c r="D1041" s="2">
        <f t="shared" si="145"/>
        <v>3.7600000000000078E-2</v>
      </c>
      <c r="E1041" s="2">
        <f t="shared" si="146"/>
        <v>0</v>
      </c>
      <c r="F1041" s="2">
        <f t="shared" si="147"/>
        <v>1.1662287852429237E-2</v>
      </c>
      <c r="G1041" s="2">
        <f t="shared" si="147"/>
        <v>1.1369337208396382E-2</v>
      </c>
      <c r="H1041" s="2">
        <f t="shared" ref="H1041:H1104" si="148">F1041/G1041</f>
        <v>1.0257667301675693</v>
      </c>
      <c r="I1041" s="2">
        <f t="shared" ref="I1041:I1104" si="149">IF(G1041=0,100,100-(100/(1+H1041)))</f>
        <v>50.635974759182602</v>
      </c>
    </row>
    <row r="1042" spans="1:9" ht="13.5" x14ac:dyDescent="0.25">
      <c r="A1042" s="3">
        <f>TITRES_STAT!B1045</f>
        <v>43523</v>
      </c>
      <c r="B1042" s="6">
        <f>TITRES_STAT!D1045</f>
        <v>1.4790000000000001</v>
      </c>
      <c r="C1042" s="2">
        <f t="shared" si="144"/>
        <v>3.7600000000000078E-2</v>
      </c>
      <c r="D1042" s="2">
        <f t="shared" si="145"/>
        <v>3.7600000000000078E-2</v>
      </c>
      <c r="E1042" s="2">
        <f t="shared" si="146"/>
        <v>0</v>
      </c>
      <c r="F1042" s="2">
        <f t="shared" si="147"/>
        <v>1.3514981577255725E-2</v>
      </c>
      <c r="G1042" s="2">
        <f t="shared" si="147"/>
        <v>1.0557241693510926E-2</v>
      </c>
      <c r="H1042" s="2">
        <f t="shared" si="148"/>
        <v>1.2801621834198218</v>
      </c>
      <c r="I1042" s="2">
        <f t="shared" si="149"/>
        <v>56.143470527162904</v>
      </c>
    </row>
    <row r="1043" spans="1:9" ht="13.5" x14ac:dyDescent="0.25">
      <c r="A1043" s="3">
        <f>TITRES_STAT!B1046</f>
        <v>43524</v>
      </c>
      <c r="B1043" s="6">
        <f>TITRES_STAT!D1046</f>
        <v>1.4978</v>
      </c>
      <c r="C1043" s="2">
        <f t="shared" si="144"/>
        <v>1.8799999999999928E-2</v>
      </c>
      <c r="D1043" s="2">
        <f t="shared" si="145"/>
        <v>1.8799999999999928E-2</v>
      </c>
      <c r="E1043" s="2">
        <f t="shared" si="146"/>
        <v>0</v>
      </c>
      <c r="F1043" s="2">
        <f t="shared" si="147"/>
        <v>1.3892482893166025E-2</v>
      </c>
      <c r="G1043" s="2">
        <f t="shared" si="147"/>
        <v>9.803153001117287E-3</v>
      </c>
      <c r="H1043" s="2">
        <f t="shared" si="148"/>
        <v>1.4171443505556496</v>
      </c>
      <c r="I1043" s="2">
        <f t="shared" si="149"/>
        <v>58.628867168395573</v>
      </c>
    </row>
    <row r="1044" spans="1:9" ht="13.5" x14ac:dyDescent="0.25">
      <c r="A1044" s="3">
        <f>TITRES_STAT!B1047</f>
        <v>43525</v>
      </c>
      <c r="B1044" s="6">
        <f>TITRES_STAT!D1047</f>
        <v>1.5041</v>
      </c>
      <c r="C1044" s="2">
        <f t="shared" si="144"/>
        <v>6.2999999999999723E-3</v>
      </c>
      <c r="D1044" s="2">
        <f t="shared" si="145"/>
        <v>6.2999999999999723E-3</v>
      </c>
      <c r="E1044" s="2">
        <f t="shared" si="146"/>
        <v>0</v>
      </c>
      <c r="F1044" s="2">
        <f t="shared" si="147"/>
        <v>1.3350162686511307E-2</v>
      </c>
      <c r="G1044" s="2">
        <f t="shared" si="147"/>
        <v>9.1029277867517664E-3</v>
      </c>
      <c r="H1044" s="2">
        <f t="shared" si="148"/>
        <v>1.4665789951603141</v>
      </c>
      <c r="I1044" s="2">
        <f t="shared" si="149"/>
        <v>59.458018495977448</v>
      </c>
    </row>
    <row r="1045" spans="1:9" ht="13.5" x14ac:dyDescent="0.25">
      <c r="A1045" s="3">
        <f>TITRES_STAT!B1048</f>
        <v>43528</v>
      </c>
      <c r="B1045" s="6">
        <f>TITRES_STAT!D1048</f>
        <v>1.5041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1.2396579637474784E-2</v>
      </c>
      <c r="G1045" s="2">
        <f t="shared" si="147"/>
        <v>8.4527186591266401E-3</v>
      </c>
      <c r="H1045" s="2">
        <f t="shared" si="148"/>
        <v>1.4665789951603139</v>
      </c>
      <c r="I1045" s="2">
        <f t="shared" si="149"/>
        <v>59.458018495977441</v>
      </c>
    </row>
    <row r="1046" spans="1:9" ht="13.5" x14ac:dyDescent="0.25">
      <c r="A1046" s="3">
        <f>TITRES_STAT!B1049</f>
        <v>43529</v>
      </c>
      <c r="B1046" s="6">
        <f>TITRES_STAT!D1049</f>
        <v>1.4790000000000001</v>
      </c>
      <c r="C1046" s="2">
        <f t="shared" si="144"/>
        <v>-2.50999999999999E-2</v>
      </c>
      <c r="D1046" s="2">
        <f t="shared" si="145"/>
        <v>0</v>
      </c>
      <c r="E1046" s="2">
        <f t="shared" si="146"/>
        <v>2.50999999999999E-2</v>
      </c>
      <c r="F1046" s="2">
        <f t="shared" si="147"/>
        <v>1.1511109663369443E-2</v>
      </c>
      <c r="G1046" s="2">
        <f t="shared" si="147"/>
        <v>9.6418101834747309E-3</v>
      </c>
      <c r="H1046" s="2">
        <f t="shared" si="148"/>
        <v>1.193874329023666</v>
      </c>
      <c r="I1046" s="2">
        <f t="shared" si="149"/>
        <v>54.418537708810916</v>
      </c>
    </row>
    <row r="1047" spans="1:9" ht="13.5" x14ac:dyDescent="0.25">
      <c r="A1047" s="3">
        <f>TITRES_STAT!B1050</f>
        <v>43530</v>
      </c>
      <c r="B1047" s="6">
        <f>TITRES_STAT!D1050</f>
        <v>1.4978</v>
      </c>
      <c r="C1047" s="2">
        <f t="shared" si="144"/>
        <v>1.8799999999999928E-2</v>
      </c>
      <c r="D1047" s="2">
        <f t="shared" si="145"/>
        <v>1.8799999999999928E-2</v>
      </c>
      <c r="E1047" s="2">
        <f t="shared" si="146"/>
        <v>0</v>
      </c>
      <c r="F1047" s="2">
        <f t="shared" si="147"/>
        <v>1.2031744687414478E-2</v>
      </c>
      <c r="G1047" s="2">
        <f t="shared" si="147"/>
        <v>8.9531094560836803E-3</v>
      </c>
      <c r="H1047" s="2">
        <f t="shared" si="148"/>
        <v>1.3438621237048376</v>
      </c>
      <c r="I1047" s="2">
        <f t="shared" si="149"/>
        <v>57.335374385446151</v>
      </c>
    </row>
    <row r="1048" spans="1:9" ht="13.5" x14ac:dyDescent="0.25">
      <c r="A1048" s="3">
        <f>TITRES_STAT!B1051</f>
        <v>43531</v>
      </c>
      <c r="B1048" s="6">
        <f>TITRES_STAT!D1051</f>
        <v>1.5290999999999999</v>
      </c>
      <c r="C1048" s="2">
        <f t="shared" si="144"/>
        <v>3.1299999999999883E-2</v>
      </c>
      <c r="D1048" s="2">
        <f t="shared" si="145"/>
        <v>3.1299999999999883E-2</v>
      </c>
      <c r="E1048" s="2">
        <f t="shared" si="146"/>
        <v>0</v>
      </c>
      <c r="F1048" s="2">
        <f t="shared" si="147"/>
        <v>1.3408048638313436E-2</v>
      </c>
      <c r="G1048" s="2">
        <f t="shared" si="147"/>
        <v>8.3136016377919879E-3</v>
      </c>
      <c r="H1048" s="2">
        <f t="shared" si="148"/>
        <v>1.612784593546448</v>
      </c>
      <c r="I1048" s="2">
        <f t="shared" si="149"/>
        <v>61.726657357441937</v>
      </c>
    </row>
    <row r="1049" spans="1:9" ht="13.5" x14ac:dyDescent="0.25">
      <c r="A1049" s="3">
        <f>TITRES_STAT!B1052</f>
        <v>43532</v>
      </c>
      <c r="B1049" s="6">
        <f>TITRES_STAT!D1052</f>
        <v>1.4978</v>
      </c>
      <c r="C1049" s="2">
        <f t="shared" si="144"/>
        <v>-3.1299999999999883E-2</v>
      </c>
      <c r="D1049" s="2">
        <f t="shared" si="145"/>
        <v>0</v>
      </c>
      <c r="E1049" s="2">
        <f t="shared" si="146"/>
        <v>3.1299999999999883E-2</v>
      </c>
      <c r="F1049" s="2">
        <f t="shared" si="147"/>
        <v>1.2450330878433905E-2</v>
      </c>
      <c r="G1049" s="2">
        <f t="shared" si="147"/>
        <v>9.955487235092552E-3</v>
      </c>
      <c r="H1049" s="2">
        <f t="shared" si="148"/>
        <v>1.2505998535709195</v>
      </c>
      <c r="I1049" s="2">
        <f t="shared" si="149"/>
        <v>55.567401356871699</v>
      </c>
    </row>
    <row r="1050" spans="1:9" ht="13.5" x14ac:dyDescent="0.25">
      <c r="A1050" s="3">
        <f>TITRES_STAT!B1053</f>
        <v>43535</v>
      </c>
      <c r="B1050" s="6">
        <f>TITRES_STAT!D1053</f>
        <v>1.4790000000000001</v>
      </c>
      <c r="C1050" s="2">
        <f t="shared" si="144"/>
        <v>-1.8799999999999928E-2</v>
      </c>
      <c r="D1050" s="2">
        <f t="shared" si="145"/>
        <v>0</v>
      </c>
      <c r="E1050" s="2">
        <f t="shared" si="146"/>
        <v>1.8799999999999928E-2</v>
      </c>
      <c r="F1050" s="2">
        <f t="shared" si="147"/>
        <v>1.1561021529974338E-2</v>
      </c>
      <c r="G1050" s="2">
        <f t="shared" si="147"/>
        <v>1.0587238146871651E-2</v>
      </c>
      <c r="H1050" s="2">
        <f t="shared" si="148"/>
        <v>1.0919770925706838</v>
      </c>
      <c r="I1050" s="2">
        <f t="shared" si="149"/>
        <v>52.198329343502976</v>
      </c>
    </row>
    <row r="1051" spans="1:9" ht="13.5" x14ac:dyDescent="0.25">
      <c r="A1051" s="3">
        <f>TITRES_STAT!B1054</f>
        <v>43536</v>
      </c>
      <c r="B1051" s="6">
        <f>TITRES_STAT!D1054</f>
        <v>1.5290999999999999</v>
      </c>
      <c r="C1051" s="2">
        <f t="shared" si="144"/>
        <v>5.0099999999999811E-2</v>
      </c>
      <c r="D1051" s="2">
        <f t="shared" si="145"/>
        <v>5.0099999999999811E-2</v>
      </c>
      <c r="E1051" s="2">
        <f t="shared" si="146"/>
        <v>0</v>
      </c>
      <c r="F1051" s="2">
        <f t="shared" si="147"/>
        <v>1.4313805706404729E-2</v>
      </c>
      <c r="G1051" s="2">
        <f t="shared" si="147"/>
        <v>9.8310068506665318E-3</v>
      </c>
      <c r="H1051" s="2">
        <f t="shared" si="148"/>
        <v>1.4559857320651006</v>
      </c>
      <c r="I1051" s="2">
        <f t="shared" si="149"/>
        <v>59.283151080883677</v>
      </c>
    </row>
    <row r="1052" spans="1:9" ht="13.5" x14ac:dyDescent="0.25">
      <c r="A1052" s="3">
        <f>TITRES_STAT!B1055</f>
        <v>43537</v>
      </c>
      <c r="B1052" s="6">
        <f>TITRES_STAT!D1055</f>
        <v>1.4790000000000001</v>
      </c>
      <c r="C1052" s="2">
        <f t="shared" si="144"/>
        <v>-5.0099999999999811E-2</v>
      </c>
      <c r="D1052" s="2">
        <f t="shared" si="145"/>
        <v>0</v>
      </c>
      <c r="E1052" s="2">
        <f t="shared" si="146"/>
        <v>5.0099999999999811E-2</v>
      </c>
      <c r="F1052" s="2">
        <f t="shared" si="147"/>
        <v>1.3291391013090107E-2</v>
      </c>
      <c r="G1052" s="2">
        <f t="shared" si="147"/>
        <v>1.2707363504190338E-2</v>
      </c>
      <c r="H1052" s="2">
        <f t="shared" si="148"/>
        <v>1.0459597703888128</v>
      </c>
      <c r="I1052" s="2">
        <f t="shared" si="149"/>
        <v>51.123183628876504</v>
      </c>
    </row>
    <row r="1053" spans="1:9" ht="13.5" x14ac:dyDescent="0.25">
      <c r="A1053" s="3">
        <f>TITRES_STAT!B1056</f>
        <v>43538</v>
      </c>
      <c r="B1053" s="6">
        <f>TITRES_STAT!D1056</f>
        <v>1.4790000000000001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1.2342005940726528E-2</v>
      </c>
      <c r="G1053" s="2">
        <f t="shared" si="150"/>
        <v>1.1799694682462458E-2</v>
      </c>
      <c r="H1053" s="2">
        <f t="shared" si="148"/>
        <v>1.0459597703888128</v>
      </c>
      <c r="I1053" s="2">
        <f t="shared" si="149"/>
        <v>51.123183628876504</v>
      </c>
    </row>
    <row r="1054" spans="1:9" ht="13.5" x14ac:dyDescent="0.25">
      <c r="A1054" s="3">
        <f>TITRES_STAT!B1057</f>
        <v>43539</v>
      </c>
      <c r="B1054" s="6">
        <f>TITRES_STAT!D1057</f>
        <v>1.4351</v>
      </c>
      <c r="C1054" s="2">
        <f t="shared" si="144"/>
        <v>-4.390000000000005E-2</v>
      </c>
      <c r="D1054" s="2">
        <f t="shared" si="145"/>
        <v>0</v>
      </c>
      <c r="E1054" s="2">
        <f t="shared" si="146"/>
        <v>4.390000000000005E-2</v>
      </c>
      <c r="F1054" s="2">
        <f t="shared" si="150"/>
        <v>1.1460434087817491E-2</v>
      </c>
      <c r="G1054" s="2">
        <f t="shared" si="150"/>
        <v>1.4092573633715143E-2</v>
      </c>
      <c r="H1054" s="2">
        <f t="shared" si="148"/>
        <v>0.81322506347594958</v>
      </c>
      <c r="I1054" s="2">
        <f t="shared" si="149"/>
        <v>44.849648279017188</v>
      </c>
    </row>
    <row r="1055" spans="1:9" ht="13.5" x14ac:dyDescent="0.25">
      <c r="A1055" s="3">
        <f>TITRES_STAT!B1058</f>
        <v>43542</v>
      </c>
      <c r="B1055" s="6">
        <f>TITRES_STAT!D1058</f>
        <v>1.4664999999999999</v>
      </c>
      <c r="C1055" s="2">
        <f t="shared" si="144"/>
        <v>3.1399999999999872E-2</v>
      </c>
      <c r="D1055" s="2">
        <f t="shared" si="145"/>
        <v>3.1399999999999872E-2</v>
      </c>
      <c r="E1055" s="2">
        <f t="shared" si="146"/>
        <v>0</v>
      </c>
      <c r="F1055" s="2">
        <f t="shared" si="150"/>
        <v>1.2884688795830518E-2</v>
      </c>
      <c r="G1055" s="2">
        <f t="shared" si="150"/>
        <v>1.308596123130692E-2</v>
      </c>
      <c r="H1055" s="2">
        <f t="shared" si="148"/>
        <v>0.98461920894317823</v>
      </c>
      <c r="I1055" s="2">
        <f t="shared" si="149"/>
        <v>49.612500196825863</v>
      </c>
    </row>
    <row r="1056" spans="1:9" ht="13.5" x14ac:dyDescent="0.25">
      <c r="A1056" s="3">
        <f>TITRES_STAT!B1059</f>
        <v>43543</v>
      </c>
      <c r="B1056" s="6">
        <f>TITRES_STAT!D1059</f>
        <v>1.4226000000000001</v>
      </c>
      <c r="C1056" s="2">
        <f t="shared" si="144"/>
        <v>-4.3899999999999828E-2</v>
      </c>
      <c r="D1056" s="2">
        <f t="shared" si="145"/>
        <v>0</v>
      </c>
      <c r="E1056" s="2">
        <f t="shared" si="146"/>
        <v>4.3899999999999828E-2</v>
      </c>
      <c r="F1056" s="2">
        <f t="shared" si="150"/>
        <v>1.1964353881842624E-2</v>
      </c>
      <c r="G1056" s="2">
        <f t="shared" si="150"/>
        <v>1.5286964000499271E-2</v>
      </c>
      <c r="H1056" s="2">
        <f t="shared" si="148"/>
        <v>0.78265075272316131</v>
      </c>
      <c r="I1056" s="2">
        <f t="shared" si="149"/>
        <v>43.903762502418999</v>
      </c>
    </row>
    <row r="1057" spans="1:9" ht="13.5" x14ac:dyDescent="0.25">
      <c r="A1057" s="3">
        <f>TITRES_STAT!B1060</f>
        <v>43545</v>
      </c>
      <c r="B1057" s="6">
        <f>TITRES_STAT!D1060</f>
        <v>1.4226000000000001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1.1109757175996724E-2</v>
      </c>
      <c r="G1057" s="2">
        <f t="shared" si="150"/>
        <v>1.4195038000463608E-2</v>
      </c>
      <c r="H1057" s="2">
        <f t="shared" si="148"/>
        <v>0.78265075272316142</v>
      </c>
      <c r="I1057" s="2">
        <f t="shared" si="149"/>
        <v>43.903762502418999</v>
      </c>
    </row>
    <row r="1058" spans="1:9" ht="13.5" x14ac:dyDescent="0.25">
      <c r="A1058" s="3">
        <f>TITRES_STAT!B1061</f>
        <v>43546</v>
      </c>
      <c r="B1058" s="6">
        <f>TITRES_STAT!D1061</f>
        <v>1.4539</v>
      </c>
      <c r="C1058" s="2">
        <f t="shared" si="144"/>
        <v>3.1299999999999883E-2</v>
      </c>
      <c r="D1058" s="2">
        <f t="shared" si="145"/>
        <v>3.1299999999999883E-2</v>
      </c>
      <c r="E1058" s="2">
        <f t="shared" si="146"/>
        <v>0</v>
      </c>
      <c r="F1058" s="2">
        <f t="shared" si="150"/>
        <v>1.2551917377711235E-2</v>
      </c>
      <c r="G1058" s="2">
        <f t="shared" si="150"/>
        <v>1.318110671471621E-2</v>
      </c>
      <c r="H1058" s="2">
        <f t="shared" si="148"/>
        <v>0.95226581874930816</v>
      </c>
      <c r="I1058" s="2">
        <f t="shared" si="149"/>
        <v>48.77746716681051</v>
      </c>
    </row>
    <row r="1059" spans="1:9" ht="13.5" x14ac:dyDescent="0.25">
      <c r="A1059" s="3">
        <f>TITRES_STAT!B1062</f>
        <v>43549</v>
      </c>
      <c r="B1059" s="6">
        <f>TITRES_STAT!D1062</f>
        <v>1.4289000000000001</v>
      </c>
      <c r="C1059" s="2">
        <f t="shared" si="144"/>
        <v>-2.4999999999999911E-2</v>
      </c>
      <c r="D1059" s="2">
        <f t="shared" si="145"/>
        <v>0</v>
      </c>
      <c r="E1059" s="2">
        <f t="shared" si="146"/>
        <v>2.4999999999999911E-2</v>
      </c>
      <c r="F1059" s="2">
        <f t="shared" si="150"/>
        <v>1.165535185073186E-2</v>
      </c>
      <c r="G1059" s="2">
        <f t="shared" si="150"/>
        <v>1.402531337795076E-2</v>
      </c>
      <c r="H1059" s="2">
        <f t="shared" si="148"/>
        <v>0.83102256161030064</v>
      </c>
      <c r="I1059" s="2">
        <f t="shared" si="149"/>
        <v>45.385708457871445</v>
      </c>
    </row>
    <row r="1060" spans="1:9" ht="13.5" x14ac:dyDescent="0.25">
      <c r="A1060" s="3">
        <f>TITRES_STAT!B1063</f>
        <v>43550</v>
      </c>
      <c r="B1060" s="6">
        <f>TITRES_STAT!D1063</f>
        <v>1.4351</v>
      </c>
      <c r="C1060" s="2">
        <f t="shared" si="144"/>
        <v>6.1999999999999833E-3</v>
      </c>
      <c r="D1060" s="2">
        <f t="shared" si="145"/>
        <v>6.1999999999999833E-3</v>
      </c>
      <c r="E1060" s="2">
        <f t="shared" si="146"/>
        <v>0</v>
      </c>
      <c r="F1060" s="2">
        <f t="shared" si="150"/>
        <v>1.1265683861393868E-2</v>
      </c>
      <c r="G1060" s="2">
        <f t="shared" si="150"/>
        <v>1.3023505279525708E-2</v>
      </c>
      <c r="H1060" s="2">
        <f t="shared" si="148"/>
        <v>0.86502701228252921</v>
      </c>
      <c r="I1060" s="2">
        <f t="shared" si="149"/>
        <v>46.381473650821739</v>
      </c>
    </row>
    <row r="1061" spans="1:9" ht="13.5" x14ac:dyDescent="0.25">
      <c r="A1061" s="3">
        <f>TITRES_STAT!B1064</f>
        <v>43551</v>
      </c>
      <c r="B1061" s="6">
        <f>TITRES_STAT!D1064</f>
        <v>1.4351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1.0460992157008591E-2</v>
      </c>
      <c r="G1061" s="2">
        <f t="shared" si="150"/>
        <v>1.2093254902416728E-2</v>
      </c>
      <c r="H1061" s="2">
        <f t="shared" si="148"/>
        <v>0.86502701228252921</v>
      </c>
      <c r="I1061" s="2">
        <f t="shared" si="149"/>
        <v>46.381473650821739</v>
      </c>
    </row>
    <row r="1062" spans="1:9" ht="13.5" x14ac:dyDescent="0.25">
      <c r="A1062" s="3">
        <f>TITRES_STAT!B1065</f>
        <v>43552</v>
      </c>
      <c r="B1062" s="6">
        <f>TITRES_STAT!D1065</f>
        <v>1.4162999999999999</v>
      </c>
      <c r="C1062" s="2">
        <f t="shared" si="144"/>
        <v>-1.880000000000015E-2</v>
      </c>
      <c r="D1062" s="2">
        <f t="shared" si="145"/>
        <v>0</v>
      </c>
      <c r="E1062" s="2">
        <f t="shared" si="146"/>
        <v>1.880000000000015E-2</v>
      </c>
      <c r="F1062" s="2">
        <f t="shared" si="150"/>
        <v>9.7137784315079762E-3</v>
      </c>
      <c r="G1062" s="2">
        <f t="shared" si="150"/>
        <v>1.2572308123672686E-2</v>
      </c>
      <c r="H1062" s="2">
        <f t="shared" si="148"/>
        <v>0.77263286390648356</v>
      </c>
      <c r="I1062" s="2">
        <f t="shared" si="149"/>
        <v>43.586739230580136</v>
      </c>
    </row>
    <row r="1063" spans="1:9" ht="13.5" x14ac:dyDescent="0.25">
      <c r="A1063" s="3">
        <f>TITRES_STAT!B1066</f>
        <v>43553</v>
      </c>
      <c r="B1063" s="6">
        <f>TITRES_STAT!D1066</f>
        <v>1.3787</v>
      </c>
      <c r="C1063" s="2">
        <f t="shared" si="144"/>
        <v>-3.7599999999999856E-2</v>
      </c>
      <c r="D1063" s="2">
        <f t="shared" si="145"/>
        <v>0</v>
      </c>
      <c r="E1063" s="2">
        <f t="shared" si="146"/>
        <v>3.7599999999999856E-2</v>
      </c>
      <c r="F1063" s="2">
        <f t="shared" si="150"/>
        <v>9.0199371149716923E-3</v>
      </c>
      <c r="G1063" s="2">
        <f t="shared" si="150"/>
        <v>1.4360000400553198E-2</v>
      </c>
      <c r="H1063" s="2">
        <f t="shared" si="148"/>
        <v>0.6281293080342959</v>
      </c>
      <c r="I1063" s="2">
        <f t="shared" si="149"/>
        <v>38.579817028947218</v>
      </c>
    </row>
    <row r="1064" spans="1:9" ht="13.5" x14ac:dyDescent="0.25">
      <c r="A1064" s="3">
        <f>TITRES_STAT!B1067</f>
        <v>43556</v>
      </c>
      <c r="B1064" s="6">
        <f>TITRES_STAT!D1067</f>
        <v>1.4037999999999999</v>
      </c>
      <c r="C1064" s="2">
        <f t="shared" si="144"/>
        <v>2.50999999999999E-2</v>
      </c>
      <c r="D1064" s="2">
        <f t="shared" si="145"/>
        <v>2.50999999999999E-2</v>
      </c>
      <c r="E1064" s="2">
        <f t="shared" si="146"/>
        <v>0</v>
      </c>
      <c r="F1064" s="2">
        <f t="shared" si="150"/>
        <v>1.0168513035330852E-2</v>
      </c>
      <c r="G1064" s="2">
        <f t="shared" si="150"/>
        <v>1.333428608622797E-2</v>
      </c>
      <c r="H1064" s="2">
        <f t="shared" si="148"/>
        <v>0.76258398609230238</v>
      </c>
      <c r="I1064" s="2">
        <f t="shared" si="149"/>
        <v>43.265114860312117</v>
      </c>
    </row>
    <row r="1065" spans="1:9" ht="13.5" x14ac:dyDescent="0.25">
      <c r="A1065" s="3">
        <f>TITRES_STAT!B1068</f>
        <v>43557</v>
      </c>
      <c r="B1065" s="6">
        <f>TITRES_STAT!D1068</f>
        <v>1.4351</v>
      </c>
      <c r="C1065" s="2">
        <f t="shared" si="144"/>
        <v>3.1300000000000106E-2</v>
      </c>
      <c r="D1065" s="2">
        <f t="shared" si="145"/>
        <v>3.1300000000000106E-2</v>
      </c>
      <c r="E1065" s="2">
        <f t="shared" si="146"/>
        <v>0</v>
      </c>
      <c r="F1065" s="2">
        <f t="shared" si="150"/>
        <v>1.1677904961378657E-2</v>
      </c>
      <c r="G1065" s="2">
        <f t="shared" si="150"/>
        <v>1.238183708006883E-2</v>
      </c>
      <c r="H1065" s="2">
        <f t="shared" si="148"/>
        <v>0.94314800670222843</v>
      </c>
      <c r="I1065" s="2">
        <f t="shared" si="149"/>
        <v>48.537116238658093</v>
      </c>
    </row>
    <row r="1066" spans="1:9" ht="13.5" x14ac:dyDescent="0.25">
      <c r="A1066" s="3">
        <f>TITRES_STAT!B1069</f>
        <v>43558</v>
      </c>
      <c r="B1066" s="6">
        <f>TITRES_STAT!D1069</f>
        <v>1.4539</v>
      </c>
      <c r="C1066" s="2">
        <f t="shared" si="144"/>
        <v>1.8799999999999928E-2</v>
      </c>
      <c r="D1066" s="2">
        <f t="shared" si="145"/>
        <v>1.8799999999999928E-2</v>
      </c>
      <c r="E1066" s="2">
        <f t="shared" si="146"/>
        <v>0</v>
      </c>
      <c r="F1066" s="2">
        <f t="shared" si="150"/>
        <v>1.218662603556589E-2</v>
      </c>
      <c r="G1066" s="2">
        <f t="shared" si="150"/>
        <v>1.14974201457782E-2</v>
      </c>
      <c r="H1066" s="2">
        <f t="shared" si="148"/>
        <v>1.0599443945727915</v>
      </c>
      <c r="I1066" s="2">
        <f t="shared" si="149"/>
        <v>51.455000308035579</v>
      </c>
    </row>
    <row r="1067" spans="1:9" ht="13.5" x14ac:dyDescent="0.25">
      <c r="A1067" s="3">
        <f>TITRES_STAT!B1070</f>
        <v>43559</v>
      </c>
      <c r="B1067" s="6">
        <f>TITRES_STAT!D1070</f>
        <v>1.4601999999999999</v>
      </c>
      <c r="C1067" s="2">
        <f t="shared" si="144"/>
        <v>6.2999999999999723E-3</v>
      </c>
      <c r="D1067" s="2">
        <f t="shared" si="145"/>
        <v>6.2999999999999723E-3</v>
      </c>
      <c r="E1067" s="2">
        <f t="shared" si="146"/>
        <v>0</v>
      </c>
      <c r="F1067" s="2">
        <f t="shared" si="150"/>
        <v>1.1766152747311182E-2</v>
      </c>
      <c r="G1067" s="2">
        <f t="shared" si="150"/>
        <v>1.0676175849651184E-2</v>
      </c>
      <c r="H1067" s="2">
        <f t="shared" si="148"/>
        <v>1.1020943185097134</v>
      </c>
      <c r="I1067" s="2">
        <f t="shared" si="149"/>
        <v>52.428395282046466</v>
      </c>
    </row>
    <row r="1068" spans="1:9" ht="13.5" x14ac:dyDescent="0.25">
      <c r="A1068" s="3">
        <f>TITRES_STAT!B1071</f>
        <v>43560</v>
      </c>
      <c r="B1068" s="6">
        <f>TITRES_STAT!D1071</f>
        <v>1.4601999999999999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1.0925713265360385E-2</v>
      </c>
      <c r="G1068" s="2">
        <f t="shared" si="150"/>
        <v>9.913591860390385E-3</v>
      </c>
      <c r="H1068" s="2">
        <f t="shared" si="148"/>
        <v>1.1020943185097136</v>
      </c>
      <c r="I1068" s="2">
        <f t="shared" si="149"/>
        <v>52.428395282046473</v>
      </c>
    </row>
    <row r="1069" spans="1:9" ht="13.5" x14ac:dyDescent="0.25">
      <c r="A1069" s="3">
        <f>TITRES_STAT!B1072</f>
        <v>43563</v>
      </c>
      <c r="B1069" s="6">
        <f>TITRES_STAT!D1072</f>
        <v>1.4226000000000001</v>
      </c>
      <c r="C1069" s="2">
        <f t="shared" si="144"/>
        <v>-3.7599999999999856E-2</v>
      </c>
      <c r="D1069" s="2">
        <f t="shared" si="145"/>
        <v>0</v>
      </c>
      <c r="E1069" s="2">
        <f t="shared" si="146"/>
        <v>3.7599999999999856E-2</v>
      </c>
      <c r="F1069" s="2">
        <f t="shared" ref="F1069:G1084" si="151">((F1068*13)+D1069)/14</f>
        <v>1.01453051749775E-2</v>
      </c>
      <c r="G1069" s="2">
        <f t="shared" si="151"/>
        <v>1.189119244179106E-2</v>
      </c>
      <c r="H1069" s="2">
        <f t="shared" si="148"/>
        <v>0.85317811688273426</v>
      </c>
      <c r="I1069" s="2">
        <f t="shared" si="149"/>
        <v>46.038646210537024</v>
      </c>
    </row>
    <row r="1070" spans="1:9" ht="13.5" x14ac:dyDescent="0.25">
      <c r="A1070" s="3">
        <f>TITRES_STAT!B1073</f>
        <v>43565</v>
      </c>
      <c r="B1070" s="6">
        <f>TITRES_STAT!D1073</f>
        <v>1.4477</v>
      </c>
      <c r="C1070" s="2">
        <f t="shared" si="144"/>
        <v>2.50999999999999E-2</v>
      </c>
      <c r="D1070" s="2">
        <f t="shared" si="145"/>
        <v>2.50999999999999E-2</v>
      </c>
      <c r="E1070" s="2">
        <f t="shared" si="146"/>
        <v>0</v>
      </c>
      <c r="F1070" s="2">
        <f t="shared" si="151"/>
        <v>1.12134976624791E-2</v>
      </c>
      <c r="G1070" s="2">
        <f t="shared" si="151"/>
        <v>1.1041821553091699E-2</v>
      </c>
      <c r="H1070" s="2">
        <f t="shared" si="148"/>
        <v>1.0155478069050421</v>
      </c>
      <c r="I1070" s="2">
        <f t="shared" si="149"/>
        <v>50.385696802918218</v>
      </c>
    </row>
    <row r="1071" spans="1:9" ht="13.5" x14ac:dyDescent="0.25">
      <c r="A1071" s="3">
        <f>TITRES_STAT!B1074</f>
        <v>43566</v>
      </c>
      <c r="B1071" s="6">
        <f>TITRES_STAT!D1074</f>
        <v>1.4664999999999999</v>
      </c>
      <c r="C1071" s="2">
        <f t="shared" si="144"/>
        <v>1.8799999999999928E-2</v>
      </c>
      <c r="D1071" s="2">
        <f t="shared" si="145"/>
        <v>1.8799999999999928E-2</v>
      </c>
      <c r="E1071" s="2">
        <f t="shared" si="146"/>
        <v>0</v>
      </c>
      <c r="F1071" s="2">
        <f t="shared" si="151"/>
        <v>1.1755390686587732E-2</v>
      </c>
      <c r="G1071" s="2">
        <f t="shared" si="151"/>
        <v>1.025312001358515E-2</v>
      </c>
      <c r="H1071" s="2">
        <f t="shared" si="148"/>
        <v>1.1465183935243231</v>
      </c>
      <c r="I1071" s="2">
        <f t="shared" si="149"/>
        <v>53.412931237075433</v>
      </c>
    </row>
    <row r="1072" spans="1:9" ht="13.5" x14ac:dyDescent="0.25">
      <c r="A1072" s="3">
        <f>TITRES_STAT!B1075</f>
        <v>43567</v>
      </c>
      <c r="B1072" s="6">
        <f>TITRES_STAT!D1075</f>
        <v>1.4915</v>
      </c>
      <c r="C1072" s="2">
        <f t="shared" si="144"/>
        <v>2.5000000000000133E-2</v>
      </c>
      <c r="D1072" s="2">
        <f t="shared" si="145"/>
        <v>2.5000000000000133E-2</v>
      </c>
      <c r="E1072" s="2">
        <f t="shared" si="146"/>
        <v>0</v>
      </c>
      <c r="F1072" s="2">
        <f t="shared" si="151"/>
        <v>1.2701434208974332E-2</v>
      </c>
      <c r="G1072" s="2">
        <f t="shared" si="151"/>
        <v>9.5207542983290674E-3</v>
      </c>
      <c r="H1072" s="2">
        <f t="shared" si="148"/>
        <v>1.3340785625781233</v>
      </c>
      <c r="I1072" s="2">
        <f t="shared" si="149"/>
        <v>57.156540656650279</v>
      </c>
    </row>
    <row r="1073" spans="1:9" ht="13.5" x14ac:dyDescent="0.25">
      <c r="A1073" s="3">
        <f>TITRES_STAT!B1076</f>
        <v>43570</v>
      </c>
      <c r="B1073" s="6">
        <f>TITRES_STAT!D1076</f>
        <v>1.5103</v>
      </c>
      <c r="C1073" s="2">
        <f t="shared" si="144"/>
        <v>1.8799999999999928E-2</v>
      </c>
      <c r="D1073" s="2">
        <f t="shared" si="145"/>
        <v>1.8799999999999928E-2</v>
      </c>
      <c r="E1073" s="2">
        <f t="shared" si="146"/>
        <v>0</v>
      </c>
      <c r="F1073" s="2">
        <f t="shared" si="151"/>
        <v>1.3137046051190445E-2</v>
      </c>
      <c r="G1073" s="2">
        <f t="shared" si="151"/>
        <v>8.8407004198769908E-3</v>
      </c>
      <c r="H1073" s="2">
        <f t="shared" si="148"/>
        <v>1.4859734441010766</v>
      </c>
      <c r="I1073" s="2">
        <f t="shared" si="149"/>
        <v>59.774308837735866</v>
      </c>
    </row>
    <row r="1074" spans="1:9" ht="13.5" x14ac:dyDescent="0.25">
      <c r="A1074" s="3">
        <f>TITRES_STAT!B1077</f>
        <v>43571</v>
      </c>
      <c r="B1074" s="6">
        <f>TITRES_STAT!D1077</f>
        <v>1.4790000000000001</v>
      </c>
      <c r="C1074" s="2">
        <f t="shared" si="144"/>
        <v>-3.1299999999999883E-2</v>
      </c>
      <c r="D1074" s="2">
        <f t="shared" si="145"/>
        <v>0</v>
      </c>
      <c r="E1074" s="2">
        <f t="shared" si="146"/>
        <v>3.1299999999999883E-2</v>
      </c>
      <c r="F1074" s="2">
        <f t="shared" si="151"/>
        <v>1.2198685618962557E-2</v>
      </c>
      <c r="G1074" s="2">
        <f t="shared" si="151"/>
        <v>1.0444936104171482E-2</v>
      </c>
      <c r="H1074" s="2">
        <f t="shared" si="148"/>
        <v>1.1679042836930966</v>
      </c>
      <c r="I1074" s="2">
        <f t="shared" si="149"/>
        <v>53.872502235363136</v>
      </c>
    </row>
    <row r="1075" spans="1:9" ht="13.5" x14ac:dyDescent="0.25">
      <c r="A1075" s="3">
        <f>TITRES_STAT!B1078</f>
        <v>43572</v>
      </c>
      <c r="B1075" s="6">
        <f>TITRES_STAT!D1078</f>
        <v>1.5103</v>
      </c>
      <c r="C1075" s="2">
        <f t="shared" si="144"/>
        <v>3.1299999999999883E-2</v>
      </c>
      <c r="D1075" s="2">
        <f t="shared" si="145"/>
        <v>3.1299999999999883E-2</v>
      </c>
      <c r="E1075" s="2">
        <f t="shared" si="146"/>
        <v>0</v>
      </c>
      <c r="F1075" s="2">
        <f t="shared" si="151"/>
        <v>1.3563065217608082E-2</v>
      </c>
      <c r="G1075" s="2">
        <f t="shared" si="151"/>
        <v>9.698869239587805E-3</v>
      </c>
      <c r="H1075" s="2">
        <f t="shared" si="148"/>
        <v>1.3984171641625827</v>
      </c>
      <c r="I1075" s="2">
        <f t="shared" si="149"/>
        <v>58.305835409197705</v>
      </c>
    </row>
    <row r="1076" spans="1:9" ht="13.5" x14ac:dyDescent="0.25">
      <c r="A1076" s="3">
        <f>TITRES_STAT!B1079</f>
        <v>43573</v>
      </c>
      <c r="B1076" s="6">
        <f>TITRES_STAT!D1079</f>
        <v>1.5290999999999999</v>
      </c>
      <c r="C1076" s="2">
        <f t="shared" si="144"/>
        <v>1.8799999999999928E-2</v>
      </c>
      <c r="D1076" s="2">
        <f t="shared" si="145"/>
        <v>1.8799999999999928E-2</v>
      </c>
      <c r="E1076" s="2">
        <f t="shared" si="146"/>
        <v>0</v>
      </c>
      <c r="F1076" s="2">
        <f t="shared" si="151"/>
        <v>1.3937131987778928E-2</v>
      </c>
      <c r="G1076" s="2">
        <f t="shared" si="151"/>
        <v>9.0060928653315341E-3</v>
      </c>
      <c r="H1076" s="2">
        <f t="shared" si="148"/>
        <v>1.5475225712394285</v>
      </c>
      <c r="I1076" s="2">
        <f t="shared" si="149"/>
        <v>60.746177039229259</v>
      </c>
    </row>
    <row r="1077" spans="1:9" ht="13.5" x14ac:dyDescent="0.25">
      <c r="A1077" s="3">
        <f>TITRES_STAT!B1080</f>
        <v>43574</v>
      </c>
      <c r="B1077" s="6">
        <f>TITRES_STAT!D1080</f>
        <v>1.4915</v>
      </c>
      <c r="C1077" s="2">
        <f t="shared" si="144"/>
        <v>-3.7599999999999856E-2</v>
      </c>
      <c r="D1077" s="2">
        <f t="shared" si="145"/>
        <v>0</v>
      </c>
      <c r="E1077" s="2">
        <f t="shared" si="146"/>
        <v>3.7599999999999856E-2</v>
      </c>
      <c r="F1077" s="2">
        <f t="shared" si="151"/>
        <v>1.2941622560080435E-2</v>
      </c>
      <c r="G1077" s="2">
        <f t="shared" si="151"/>
        <v>1.1048514803522128E-2</v>
      </c>
      <c r="H1077" s="2">
        <f t="shared" si="148"/>
        <v>1.1713449988730438</v>
      </c>
      <c r="I1077" s="2">
        <f t="shared" si="149"/>
        <v>53.945595908572201</v>
      </c>
    </row>
    <row r="1078" spans="1:9" ht="13.5" x14ac:dyDescent="0.25">
      <c r="A1078" s="3">
        <f>TITRES_STAT!B1081</f>
        <v>43577</v>
      </c>
      <c r="B1078" s="6">
        <f>TITRES_STAT!D1081</f>
        <v>1.5165999999999999</v>
      </c>
      <c r="C1078" s="2">
        <f t="shared" si="144"/>
        <v>2.50999999999999E-2</v>
      </c>
      <c r="D1078" s="2">
        <f t="shared" si="145"/>
        <v>2.50999999999999E-2</v>
      </c>
      <c r="E1078" s="2">
        <f t="shared" si="146"/>
        <v>0</v>
      </c>
      <c r="F1078" s="2">
        <f t="shared" si="151"/>
        <v>1.3810078091503255E-2</v>
      </c>
      <c r="G1078" s="2">
        <f t="shared" si="151"/>
        <v>1.0259335174699119E-2</v>
      </c>
      <c r="H1078" s="2">
        <f t="shared" si="148"/>
        <v>1.3460987341129802</v>
      </c>
      <c r="I1078" s="2">
        <f t="shared" si="149"/>
        <v>57.376047927578682</v>
      </c>
    </row>
    <row r="1079" spans="1:9" ht="13.5" x14ac:dyDescent="0.25">
      <c r="A1079" s="3">
        <f>TITRES_STAT!B1082</f>
        <v>43578</v>
      </c>
      <c r="B1079" s="6">
        <f>TITRES_STAT!D1082</f>
        <v>1.5103</v>
      </c>
      <c r="C1079" s="2">
        <f t="shared" si="144"/>
        <v>-6.2999999999999723E-3</v>
      </c>
      <c r="D1079" s="2">
        <f t="shared" si="145"/>
        <v>0</v>
      </c>
      <c r="E1079" s="2">
        <f t="shared" si="146"/>
        <v>6.2999999999999723E-3</v>
      </c>
      <c r="F1079" s="2">
        <f t="shared" si="151"/>
        <v>1.2823643942110165E-2</v>
      </c>
      <c r="G1079" s="2">
        <f t="shared" si="151"/>
        <v>9.9765255193634671E-3</v>
      </c>
      <c r="H1079" s="2">
        <f t="shared" si="148"/>
        <v>1.2853817611372533</v>
      </c>
      <c r="I1079" s="2">
        <f t="shared" si="149"/>
        <v>56.243634345695519</v>
      </c>
    </row>
    <row r="1080" spans="1:9" ht="13.5" x14ac:dyDescent="0.25">
      <c r="A1080" s="3">
        <f>TITRES_STAT!B1083</f>
        <v>43579</v>
      </c>
      <c r="B1080" s="6">
        <f>TITRES_STAT!D1083</f>
        <v>1.5228999999999999</v>
      </c>
      <c r="C1080" s="2">
        <f t="shared" si="144"/>
        <v>1.2599999999999945E-2</v>
      </c>
      <c r="D1080" s="2">
        <f t="shared" si="145"/>
        <v>1.2599999999999945E-2</v>
      </c>
      <c r="E1080" s="2">
        <f t="shared" si="146"/>
        <v>0</v>
      </c>
      <c r="F1080" s="2">
        <f t="shared" si="151"/>
        <v>1.2807669374816578E-2</v>
      </c>
      <c r="G1080" s="2">
        <f t="shared" si="151"/>
        <v>9.2639165536946479E-3</v>
      </c>
      <c r="H1080" s="2">
        <f t="shared" si="148"/>
        <v>1.382532895302107</v>
      </c>
      <c r="I1080" s="2">
        <f t="shared" si="149"/>
        <v>58.027861778034371</v>
      </c>
    </row>
    <row r="1081" spans="1:9" ht="13.5" x14ac:dyDescent="0.25">
      <c r="A1081" s="3">
        <f>TITRES_STAT!B1084</f>
        <v>43580</v>
      </c>
      <c r="B1081" s="6">
        <f>TITRES_STAT!D1084</f>
        <v>1.5354000000000001</v>
      </c>
      <c r="C1081" s="2">
        <f t="shared" si="144"/>
        <v>1.2500000000000178E-2</v>
      </c>
      <c r="D1081" s="2">
        <f t="shared" si="145"/>
        <v>1.2500000000000178E-2</v>
      </c>
      <c r="E1081" s="2">
        <f t="shared" si="146"/>
        <v>0</v>
      </c>
      <c r="F1081" s="2">
        <f t="shared" si="151"/>
        <v>1.2785692990901121E-2</v>
      </c>
      <c r="G1081" s="2">
        <f t="shared" si="151"/>
        <v>8.6022082284307449E-3</v>
      </c>
      <c r="H1081" s="2">
        <f t="shared" si="148"/>
        <v>1.4863268420594309</v>
      </c>
      <c r="I1081" s="2">
        <f t="shared" si="149"/>
        <v>59.780026379327616</v>
      </c>
    </row>
    <row r="1082" spans="1:9" ht="13.5" x14ac:dyDescent="0.25">
      <c r="A1082" s="3">
        <f>TITRES_STAT!B1085</f>
        <v>43581</v>
      </c>
      <c r="B1082" s="6">
        <f>TITRES_STAT!D1085</f>
        <v>1.5792999999999999</v>
      </c>
      <c r="C1082" s="2">
        <f t="shared" si="144"/>
        <v>4.3899999999999828E-2</v>
      </c>
      <c r="D1082" s="2">
        <f t="shared" si="145"/>
        <v>4.3899999999999828E-2</v>
      </c>
      <c r="E1082" s="2">
        <f t="shared" si="146"/>
        <v>0</v>
      </c>
      <c r="F1082" s="2">
        <f t="shared" si="151"/>
        <v>1.5008143491551029E-2</v>
      </c>
      <c r="G1082" s="2">
        <f t="shared" si="151"/>
        <v>7.9877647835428344E-3</v>
      </c>
      <c r="H1082" s="2">
        <f t="shared" si="148"/>
        <v>1.8788915169951246</v>
      </c>
      <c r="I1082" s="2">
        <f t="shared" si="149"/>
        <v>65.264408398279585</v>
      </c>
    </row>
    <row r="1083" spans="1:9" ht="13.5" x14ac:dyDescent="0.25">
      <c r="A1083" s="3">
        <f>TITRES_STAT!B1086</f>
        <v>43584</v>
      </c>
      <c r="B1083" s="6">
        <f>TITRES_STAT!D1086</f>
        <v>1.5792999999999999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1.3936133242154525E-2</v>
      </c>
      <c r="G1083" s="2">
        <f t="shared" si="151"/>
        <v>7.417210156146917E-3</v>
      </c>
      <c r="H1083" s="2">
        <f t="shared" si="148"/>
        <v>1.8788915169951246</v>
      </c>
      <c r="I1083" s="2">
        <f t="shared" si="149"/>
        <v>65.264408398279585</v>
      </c>
    </row>
    <row r="1084" spans="1:9" ht="13.5" x14ac:dyDescent="0.25">
      <c r="A1084" s="3">
        <f>TITRES_STAT!B1087</f>
        <v>43585</v>
      </c>
      <c r="B1084" s="6">
        <f>TITRES_STAT!D1087</f>
        <v>1.5792999999999999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1.2940695153429202E-2</v>
      </c>
      <c r="G1084" s="2">
        <f t="shared" si="151"/>
        <v>6.887409430707851E-3</v>
      </c>
      <c r="H1084" s="2">
        <f t="shared" si="148"/>
        <v>1.8788915169951246</v>
      </c>
      <c r="I1084" s="2">
        <f t="shared" si="149"/>
        <v>65.264408398279585</v>
      </c>
    </row>
    <row r="1085" spans="1:9" ht="13.5" x14ac:dyDescent="0.25">
      <c r="A1085" s="3">
        <f>TITRES_STAT!B1088</f>
        <v>43587</v>
      </c>
      <c r="B1085" s="6">
        <f>TITRES_STAT!D1088</f>
        <v>1.573</v>
      </c>
      <c r="C1085" s="2">
        <f t="shared" si="144"/>
        <v>-6.2999999999999723E-3</v>
      </c>
      <c r="D1085" s="2">
        <f t="shared" si="145"/>
        <v>0</v>
      </c>
      <c r="E1085" s="2">
        <f t="shared" si="146"/>
        <v>6.2999999999999723E-3</v>
      </c>
      <c r="F1085" s="2">
        <f t="shared" ref="F1085:G1100" si="152">((F1084*13)+D1085)/14</f>
        <v>1.2016359785327117E-2</v>
      </c>
      <c r="G1085" s="2">
        <f t="shared" si="152"/>
        <v>6.8454516142287172E-3</v>
      </c>
      <c r="H1085" s="2">
        <f t="shared" si="148"/>
        <v>1.7553786751410718</v>
      </c>
      <c r="I1085" s="2">
        <f t="shared" si="149"/>
        <v>63.707347776842276</v>
      </c>
    </row>
    <row r="1086" spans="1:9" ht="13.5" x14ac:dyDescent="0.25">
      <c r="A1086" s="3">
        <f>TITRES_STAT!B1089</f>
        <v>43588</v>
      </c>
      <c r="B1086" s="6">
        <f>TITRES_STAT!D1089</f>
        <v>1.5354000000000001</v>
      </c>
      <c r="C1086" s="2">
        <f t="shared" si="144"/>
        <v>-3.7599999999999856E-2</v>
      </c>
      <c r="D1086" s="2">
        <f t="shared" si="145"/>
        <v>0</v>
      </c>
      <c r="E1086" s="2">
        <f t="shared" si="146"/>
        <v>3.7599999999999856E-2</v>
      </c>
      <c r="F1086" s="2">
        <f t="shared" si="152"/>
        <v>1.1158048372089465E-2</v>
      </c>
      <c r="G1086" s="2">
        <f t="shared" si="152"/>
        <v>9.0422050703552279E-3</v>
      </c>
      <c r="H1086" s="2">
        <f t="shared" si="148"/>
        <v>1.233996385314353</v>
      </c>
      <c r="I1086" s="2">
        <f t="shared" si="149"/>
        <v>55.237170186410729</v>
      </c>
    </row>
    <row r="1087" spans="1:9" ht="13.5" x14ac:dyDescent="0.25">
      <c r="A1087" s="3">
        <f>TITRES_STAT!B1090</f>
        <v>43591</v>
      </c>
      <c r="B1087" s="6">
        <f>TITRES_STAT!D1090</f>
        <v>1.5417000000000001</v>
      </c>
      <c r="C1087" s="2">
        <f t="shared" si="144"/>
        <v>6.2999999999999723E-3</v>
      </c>
      <c r="D1087" s="2">
        <f t="shared" si="145"/>
        <v>6.2999999999999723E-3</v>
      </c>
      <c r="E1087" s="2">
        <f t="shared" si="146"/>
        <v>0</v>
      </c>
      <c r="F1087" s="2">
        <f t="shared" si="152"/>
        <v>1.0811044916940215E-2</v>
      </c>
      <c r="G1087" s="2">
        <f t="shared" si="152"/>
        <v>8.3963332796155692E-3</v>
      </c>
      <c r="H1087" s="2">
        <f t="shared" si="148"/>
        <v>1.2875912087943233</v>
      </c>
      <c r="I1087" s="2">
        <f t="shared" si="149"/>
        <v>56.285896004686485</v>
      </c>
    </row>
    <row r="1088" spans="1:9" ht="13.5" x14ac:dyDescent="0.25">
      <c r="A1088" s="3">
        <f>TITRES_STAT!B1091</f>
        <v>43592</v>
      </c>
      <c r="B1088" s="6">
        <f>TITRES_STAT!D1091</f>
        <v>1.5103</v>
      </c>
      <c r="C1088" s="2">
        <f t="shared" si="144"/>
        <v>-3.1400000000000095E-2</v>
      </c>
      <c r="D1088" s="2">
        <f t="shared" si="145"/>
        <v>0</v>
      </c>
      <c r="E1088" s="2">
        <f t="shared" si="146"/>
        <v>3.1400000000000095E-2</v>
      </c>
      <c r="F1088" s="2">
        <f t="shared" si="152"/>
        <v>1.0038827422873056E-2</v>
      </c>
      <c r="G1088" s="2">
        <f t="shared" si="152"/>
        <v>1.0039452331071607E-2</v>
      </c>
      <c r="H1088" s="2">
        <f t="shared" si="148"/>
        <v>0.99993775475215751</v>
      </c>
      <c r="I1088" s="2">
        <f t="shared" si="149"/>
        <v>49.998443820371541</v>
      </c>
    </row>
    <row r="1089" spans="1:9" ht="13.5" x14ac:dyDescent="0.25">
      <c r="A1089" s="3">
        <f>TITRES_STAT!B1092</f>
        <v>43593</v>
      </c>
      <c r="B1089" s="6">
        <f>TITRES_STAT!D1092</f>
        <v>1.5479000000000001</v>
      </c>
      <c r="C1089" s="2">
        <f t="shared" si="144"/>
        <v>3.7600000000000078E-2</v>
      </c>
      <c r="D1089" s="2">
        <f t="shared" si="145"/>
        <v>3.7600000000000078E-2</v>
      </c>
      <c r="E1089" s="2">
        <f t="shared" si="146"/>
        <v>0</v>
      </c>
      <c r="F1089" s="2">
        <f t="shared" si="152"/>
        <v>1.2007482606953557E-2</v>
      </c>
      <c r="G1089" s="2">
        <f t="shared" si="152"/>
        <v>9.3223485931379201E-3</v>
      </c>
      <c r="H1089" s="2">
        <f t="shared" si="148"/>
        <v>1.2880319253232104</v>
      </c>
      <c r="I1089" s="2">
        <f t="shared" si="149"/>
        <v>56.294316135526003</v>
      </c>
    </row>
    <row r="1090" spans="1:9" ht="13.5" x14ac:dyDescent="0.25">
      <c r="A1090" s="3">
        <f>TITRES_STAT!B1093</f>
        <v>43594</v>
      </c>
      <c r="B1090" s="6">
        <f>TITRES_STAT!D1093</f>
        <v>1.5542</v>
      </c>
      <c r="C1090" s="2">
        <f t="shared" si="144"/>
        <v>6.2999999999999723E-3</v>
      </c>
      <c r="D1090" s="2">
        <f t="shared" si="145"/>
        <v>6.2999999999999723E-3</v>
      </c>
      <c r="E1090" s="2">
        <f t="shared" si="146"/>
        <v>0</v>
      </c>
      <c r="F1090" s="2">
        <f t="shared" si="152"/>
        <v>1.1599805277885443E-2</v>
      </c>
      <c r="G1090" s="2">
        <f t="shared" si="152"/>
        <v>8.6564665507709252E-3</v>
      </c>
      <c r="H1090" s="2">
        <f t="shared" si="148"/>
        <v>1.3400161844156138</v>
      </c>
      <c r="I1090" s="2">
        <f t="shared" si="149"/>
        <v>57.265252836286002</v>
      </c>
    </row>
    <row r="1091" spans="1:9" ht="13.5" x14ac:dyDescent="0.25">
      <c r="A1091" s="3">
        <f>TITRES_STAT!B1094</f>
        <v>43595</v>
      </c>
      <c r="B1091" s="6">
        <f>TITRES_STAT!D1094</f>
        <v>1.5542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1.0771247758036482E-2</v>
      </c>
      <c r="G1091" s="2">
        <f t="shared" si="152"/>
        <v>8.0381475114301455E-3</v>
      </c>
      <c r="H1091" s="2">
        <f t="shared" si="148"/>
        <v>1.3400161844156133</v>
      </c>
      <c r="I1091" s="2">
        <f t="shared" si="149"/>
        <v>57.265252836285995</v>
      </c>
    </row>
    <row r="1092" spans="1:9" ht="13.5" x14ac:dyDescent="0.25">
      <c r="A1092" s="3">
        <f>TITRES_STAT!B1095</f>
        <v>43598</v>
      </c>
      <c r="B1092" s="6">
        <f>TITRES_STAT!D1095</f>
        <v>1.5542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1.0001872918176734E-2</v>
      </c>
      <c r="G1092" s="2">
        <f t="shared" si="152"/>
        <v>7.4639941177565639E-3</v>
      </c>
      <c r="H1092" s="2">
        <f t="shared" si="148"/>
        <v>1.3400161844156135</v>
      </c>
      <c r="I1092" s="2">
        <f t="shared" si="149"/>
        <v>57.265252836286002</v>
      </c>
    </row>
    <row r="1093" spans="1:9" ht="13.5" x14ac:dyDescent="0.25">
      <c r="A1093" s="3">
        <f>TITRES_STAT!B1096</f>
        <v>43599</v>
      </c>
      <c r="B1093" s="6">
        <f>TITRES_STAT!D1096</f>
        <v>1.5479000000000001</v>
      </c>
      <c r="C1093" s="2">
        <f t="shared" si="153"/>
        <v>-6.2999999999999723E-3</v>
      </c>
      <c r="D1093" s="2">
        <f t="shared" si="154"/>
        <v>0</v>
      </c>
      <c r="E1093" s="2">
        <f t="shared" si="155"/>
        <v>6.2999999999999723E-3</v>
      </c>
      <c r="F1093" s="2">
        <f t="shared" si="152"/>
        <v>9.2874534240212532E-3</v>
      </c>
      <c r="G1093" s="2">
        <f t="shared" si="152"/>
        <v>7.3808516807739501E-3</v>
      </c>
      <c r="H1093" s="2">
        <f t="shared" si="148"/>
        <v>1.2583173088566086</v>
      </c>
      <c r="I1093" s="2">
        <f t="shared" si="149"/>
        <v>55.719242992194822</v>
      </c>
    </row>
    <row r="1094" spans="1:9" ht="13.5" x14ac:dyDescent="0.25">
      <c r="A1094" s="3">
        <f>TITRES_STAT!B1097</f>
        <v>43600</v>
      </c>
      <c r="B1094" s="6">
        <f>TITRES_STAT!D1097</f>
        <v>1.5479000000000001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8.6240638937340203E-3</v>
      </c>
      <c r="G1094" s="2">
        <f t="shared" si="152"/>
        <v>6.8536479892900969E-3</v>
      </c>
      <c r="H1094" s="2">
        <f t="shared" si="148"/>
        <v>1.2583173088566084</v>
      </c>
      <c r="I1094" s="2">
        <f t="shared" si="149"/>
        <v>55.719242992194822</v>
      </c>
    </row>
    <row r="1095" spans="1:9" ht="13.5" x14ac:dyDescent="0.25">
      <c r="A1095" s="3">
        <f>TITRES_STAT!B1098</f>
        <v>43601</v>
      </c>
      <c r="B1095" s="6">
        <f>TITRES_STAT!D1098</f>
        <v>1.5479000000000001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8.0080593298958759E-3</v>
      </c>
      <c r="G1095" s="2">
        <f t="shared" si="152"/>
        <v>6.364101704340804E-3</v>
      </c>
      <c r="H1095" s="2">
        <f t="shared" si="148"/>
        <v>1.2583173088566084</v>
      </c>
      <c r="I1095" s="2">
        <f t="shared" si="149"/>
        <v>55.719242992194822</v>
      </c>
    </row>
    <row r="1096" spans="1:9" ht="13.5" x14ac:dyDescent="0.25">
      <c r="A1096" s="3">
        <f>TITRES_STAT!B1099</f>
        <v>43602</v>
      </c>
      <c r="B1096" s="6">
        <f>TITRES_STAT!D1099</f>
        <v>1.5228999999999999</v>
      </c>
      <c r="C1096" s="2">
        <f t="shared" si="153"/>
        <v>-2.5000000000000133E-2</v>
      </c>
      <c r="D1096" s="2">
        <f t="shared" si="154"/>
        <v>0</v>
      </c>
      <c r="E1096" s="2">
        <f t="shared" si="155"/>
        <v>2.5000000000000133E-2</v>
      </c>
      <c r="F1096" s="2">
        <f t="shared" si="152"/>
        <v>7.4360550920461706E-3</v>
      </c>
      <c r="G1096" s="2">
        <f t="shared" si="152"/>
        <v>7.6952372968878986E-3</v>
      </c>
      <c r="H1096" s="2">
        <f t="shared" si="148"/>
        <v>0.96631914067854074</v>
      </c>
      <c r="I1096" s="2">
        <f t="shared" si="149"/>
        <v>49.143555625720133</v>
      </c>
    </row>
    <row r="1097" spans="1:9" ht="13.5" x14ac:dyDescent="0.25">
      <c r="A1097" s="3">
        <f>TITRES_STAT!B1100</f>
        <v>43605</v>
      </c>
      <c r="B1097" s="6">
        <f>TITRES_STAT!D1100</f>
        <v>1.5228999999999999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6.9049082997571587E-3</v>
      </c>
      <c r="G1097" s="2">
        <f t="shared" si="152"/>
        <v>7.1455774899673351E-3</v>
      </c>
      <c r="H1097" s="2">
        <f t="shared" si="148"/>
        <v>0.96631914067854063</v>
      </c>
      <c r="I1097" s="2">
        <f t="shared" si="149"/>
        <v>49.143555625720133</v>
      </c>
    </row>
    <row r="1098" spans="1:9" ht="13.5" x14ac:dyDescent="0.25">
      <c r="A1098" s="3">
        <f>TITRES_STAT!B1101</f>
        <v>43606</v>
      </c>
      <c r="B1098" s="6">
        <f>TITRES_STAT!D1101</f>
        <v>1.5228999999999999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6.4117005640602189E-3</v>
      </c>
      <c r="G1098" s="2">
        <f t="shared" si="152"/>
        <v>6.6351790978268115E-3</v>
      </c>
      <c r="H1098" s="2">
        <f t="shared" si="148"/>
        <v>0.96631914067854063</v>
      </c>
      <c r="I1098" s="2">
        <f t="shared" si="149"/>
        <v>49.143555625720133</v>
      </c>
    </row>
    <row r="1099" spans="1:9" ht="13.5" x14ac:dyDescent="0.25">
      <c r="A1099" s="3">
        <f>TITRES_STAT!B1102</f>
        <v>43607</v>
      </c>
      <c r="B1099" s="6">
        <f>TITRES_STAT!D1102</f>
        <v>1.5228999999999999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5.9537219523416321E-3</v>
      </c>
      <c r="G1099" s="2">
        <f t="shared" si="152"/>
        <v>6.161237733696325E-3</v>
      </c>
      <c r="H1099" s="2">
        <f t="shared" si="148"/>
        <v>0.96631914067854063</v>
      </c>
      <c r="I1099" s="2">
        <f t="shared" si="149"/>
        <v>49.143555625720133</v>
      </c>
    </row>
    <row r="1100" spans="1:9" ht="13.5" x14ac:dyDescent="0.25">
      <c r="A1100" s="3">
        <f>TITRES_STAT!B1103</f>
        <v>43608</v>
      </c>
      <c r="B1100" s="6">
        <f>TITRES_STAT!D1103</f>
        <v>1.5228999999999999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5.5284560986029446E-3</v>
      </c>
      <c r="G1100" s="2">
        <f t="shared" si="152"/>
        <v>5.7211493241465872E-3</v>
      </c>
      <c r="H1100" s="2">
        <f t="shared" si="148"/>
        <v>0.96631914067854074</v>
      </c>
      <c r="I1100" s="2">
        <f t="shared" si="149"/>
        <v>49.143555625720133</v>
      </c>
    </row>
    <row r="1101" spans="1:9" ht="13.5" x14ac:dyDescent="0.25">
      <c r="A1101" s="3">
        <f>TITRES_STAT!B1104</f>
        <v>43609</v>
      </c>
      <c r="B1101" s="6">
        <f>TITRES_STAT!D1104</f>
        <v>1.5228999999999999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5.1335663772741624E-3</v>
      </c>
      <c r="G1101" s="2">
        <f t="shared" si="156"/>
        <v>5.3124958009932591E-3</v>
      </c>
      <c r="H1101" s="2">
        <f t="shared" si="148"/>
        <v>0.96631914067854074</v>
      </c>
      <c r="I1101" s="2">
        <f t="shared" si="149"/>
        <v>49.143555625720133</v>
      </c>
    </row>
    <row r="1102" spans="1:9" ht="13.5" x14ac:dyDescent="0.25">
      <c r="A1102" s="3">
        <f>TITRES_STAT!B1105</f>
        <v>43612</v>
      </c>
      <c r="B1102" s="6">
        <f>TITRES_STAT!D1105</f>
        <v>1.5228999999999999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4.7668830646117226E-3</v>
      </c>
      <c r="G1102" s="2">
        <f t="shared" si="156"/>
        <v>4.9330318152080261E-3</v>
      </c>
      <c r="H1102" s="2">
        <f t="shared" si="148"/>
        <v>0.96631914067854086</v>
      </c>
      <c r="I1102" s="2">
        <f t="shared" si="149"/>
        <v>49.143555625720133</v>
      </c>
    </row>
    <row r="1103" spans="1:9" ht="13.5" x14ac:dyDescent="0.25">
      <c r="A1103" s="3">
        <f>TITRES_STAT!B1106</f>
        <v>43613</v>
      </c>
      <c r="B1103" s="6">
        <f>TITRES_STAT!D1106</f>
        <v>1.5228999999999999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4.4263914171394567E-3</v>
      </c>
      <c r="G1103" s="2">
        <f t="shared" si="156"/>
        <v>4.5806723998360246E-3</v>
      </c>
      <c r="H1103" s="2">
        <f t="shared" si="148"/>
        <v>0.96631914067854086</v>
      </c>
      <c r="I1103" s="2">
        <f t="shared" si="149"/>
        <v>49.143555625720133</v>
      </c>
    </row>
    <row r="1104" spans="1:9" ht="13.5" x14ac:dyDescent="0.25">
      <c r="A1104" s="3">
        <f>TITRES_STAT!B1107</f>
        <v>43614</v>
      </c>
      <c r="B1104" s="6">
        <f>TITRES_STAT!D1107</f>
        <v>1.5228999999999999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4.1102206016294957E-3</v>
      </c>
      <c r="G1104" s="2">
        <f t="shared" si="156"/>
        <v>4.2534815141334519E-3</v>
      </c>
      <c r="H1104" s="2">
        <f t="shared" si="148"/>
        <v>0.96631914067854074</v>
      </c>
      <c r="I1104" s="2">
        <f t="shared" si="149"/>
        <v>49.143555625720133</v>
      </c>
    </row>
    <row r="1105" spans="1:9" ht="13.5" x14ac:dyDescent="0.25">
      <c r="A1105" s="3">
        <f>TITRES_STAT!B1108</f>
        <v>43615</v>
      </c>
      <c r="B1105" s="6">
        <f>TITRES_STAT!D1108</f>
        <v>1.5228999999999999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3.8166334157988175E-3</v>
      </c>
      <c r="G1105" s="2">
        <f t="shared" si="156"/>
        <v>3.9496614059810623E-3</v>
      </c>
      <c r="H1105" s="2">
        <f t="shared" ref="H1105:H1168" si="157">F1105/G1105</f>
        <v>0.96631914067854086</v>
      </c>
      <c r="I1105" s="2">
        <f t="shared" ref="I1105:I1168" si="158">IF(G1105=0,100,100-(100/(1+H1105)))</f>
        <v>49.143555625720133</v>
      </c>
    </row>
    <row r="1106" spans="1:9" ht="13.5" x14ac:dyDescent="0.25">
      <c r="A1106" s="3">
        <f>TITRES_STAT!B1109</f>
        <v>43616</v>
      </c>
      <c r="B1106" s="6">
        <f>TITRES_STAT!D1109</f>
        <v>1.5228999999999999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3.5440167432417595E-3</v>
      </c>
      <c r="G1106" s="2">
        <f t="shared" si="156"/>
        <v>3.6675427341252725E-3</v>
      </c>
      <c r="H1106" s="2">
        <f t="shared" si="157"/>
        <v>0.96631914067854086</v>
      </c>
      <c r="I1106" s="2">
        <f t="shared" si="158"/>
        <v>49.143555625720133</v>
      </c>
    </row>
    <row r="1107" spans="1:9" ht="13.5" x14ac:dyDescent="0.25">
      <c r="A1107" s="3">
        <f>TITRES_STAT!B1110</f>
        <v>43619</v>
      </c>
      <c r="B1107" s="6">
        <f>TITRES_STAT!D1110</f>
        <v>1.5228999999999999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3.2908726901530625E-3</v>
      </c>
      <c r="G1107" s="2">
        <f t="shared" si="156"/>
        <v>3.4055753959734672E-3</v>
      </c>
      <c r="H1107" s="2">
        <f t="shared" si="157"/>
        <v>0.96631914067854097</v>
      </c>
      <c r="I1107" s="2">
        <f t="shared" si="158"/>
        <v>49.14355562572014</v>
      </c>
    </row>
    <row r="1108" spans="1:9" ht="13.5" x14ac:dyDescent="0.25">
      <c r="A1108" s="3">
        <f>TITRES_STAT!B1111</f>
        <v>43623</v>
      </c>
      <c r="B1108" s="6">
        <f>TITRES_STAT!D1111</f>
        <v>1.5103</v>
      </c>
      <c r="C1108" s="2">
        <f t="shared" si="153"/>
        <v>-1.2599999999999945E-2</v>
      </c>
      <c r="D1108" s="2">
        <f t="shared" si="154"/>
        <v>0</v>
      </c>
      <c r="E1108" s="2">
        <f t="shared" si="155"/>
        <v>1.2599999999999945E-2</v>
      </c>
      <c r="F1108" s="2">
        <f t="shared" si="156"/>
        <v>3.0558103551421296E-3</v>
      </c>
      <c r="G1108" s="2">
        <f t="shared" si="156"/>
        <v>4.0623200105467869E-3</v>
      </c>
      <c r="H1108" s="2">
        <f t="shared" si="157"/>
        <v>0.75223279978152646</v>
      </c>
      <c r="I1108" s="2">
        <f t="shared" si="158"/>
        <v>42.929957701700204</v>
      </c>
    </row>
    <row r="1109" spans="1:9" ht="13.5" x14ac:dyDescent="0.25">
      <c r="A1109" s="3">
        <f>TITRES_STAT!B1112</f>
        <v>43626</v>
      </c>
      <c r="B1109" s="6">
        <f>TITRES_STAT!D1112</f>
        <v>1.5103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2.8375381869176915E-3</v>
      </c>
      <c r="G1109" s="2">
        <f t="shared" si="156"/>
        <v>3.7721542955077305E-3</v>
      </c>
      <c r="H1109" s="2">
        <f t="shared" si="157"/>
        <v>0.75223279978152646</v>
      </c>
      <c r="I1109" s="2">
        <f t="shared" si="158"/>
        <v>42.929957701700204</v>
      </c>
    </row>
    <row r="1110" spans="1:9" ht="13.5" x14ac:dyDescent="0.25">
      <c r="A1110" s="3">
        <f>TITRES_STAT!B1113</f>
        <v>43627</v>
      </c>
      <c r="B1110" s="6">
        <f>TITRES_STAT!D1113</f>
        <v>1.4664999999999999</v>
      </c>
      <c r="C1110" s="2">
        <f t="shared" si="153"/>
        <v>-4.3800000000000061E-2</v>
      </c>
      <c r="D1110" s="2">
        <f t="shared" si="154"/>
        <v>0</v>
      </c>
      <c r="E1110" s="2">
        <f t="shared" si="155"/>
        <v>4.3800000000000061E-2</v>
      </c>
      <c r="F1110" s="2">
        <f t="shared" si="156"/>
        <v>2.6348568878521417E-3</v>
      </c>
      <c r="G1110" s="2">
        <f t="shared" si="156"/>
        <v>6.6312861315428965E-3</v>
      </c>
      <c r="H1110" s="2">
        <f t="shared" si="157"/>
        <v>0.39733723377113445</v>
      </c>
      <c r="I1110" s="2">
        <f t="shared" si="158"/>
        <v>28.435314265461926</v>
      </c>
    </row>
    <row r="1111" spans="1:9" ht="13.5" x14ac:dyDescent="0.25">
      <c r="A1111" s="3">
        <f>TITRES_STAT!B1114</f>
        <v>43628</v>
      </c>
      <c r="B1111" s="6">
        <f>TITRES_STAT!D1114</f>
        <v>1.4477</v>
      </c>
      <c r="C1111" s="2">
        <f t="shared" si="153"/>
        <v>-1.8799999999999928E-2</v>
      </c>
      <c r="D1111" s="2">
        <f t="shared" si="154"/>
        <v>0</v>
      </c>
      <c r="E1111" s="2">
        <f t="shared" si="155"/>
        <v>1.8799999999999928E-2</v>
      </c>
      <c r="F1111" s="2">
        <f t="shared" si="156"/>
        <v>2.4466528244341318E-3</v>
      </c>
      <c r="G1111" s="2">
        <f t="shared" si="156"/>
        <v>7.5004799792898272E-3</v>
      </c>
      <c r="H1111" s="2">
        <f t="shared" si="157"/>
        <v>0.32619950072392428</v>
      </c>
      <c r="I1111" s="2">
        <f t="shared" si="158"/>
        <v>24.59656337872724</v>
      </c>
    </row>
    <row r="1112" spans="1:9" ht="13.5" x14ac:dyDescent="0.25">
      <c r="A1112" s="3">
        <f>TITRES_STAT!B1115</f>
        <v>43629</v>
      </c>
      <c r="B1112" s="6">
        <f>TITRES_STAT!D1115</f>
        <v>1.4726999999999999</v>
      </c>
      <c r="C1112" s="2">
        <f t="shared" si="153"/>
        <v>2.4999999999999911E-2</v>
      </c>
      <c r="D1112" s="2">
        <f t="shared" si="154"/>
        <v>2.4999999999999911E-2</v>
      </c>
      <c r="E1112" s="2">
        <f t="shared" si="155"/>
        <v>0</v>
      </c>
      <c r="F1112" s="2">
        <f t="shared" si="156"/>
        <v>4.0576061941174019E-3</v>
      </c>
      <c r="G1112" s="2">
        <f t="shared" si="156"/>
        <v>6.9647314093405537E-3</v>
      </c>
      <c r="H1112" s="2">
        <f t="shared" si="157"/>
        <v>0.58259334863590828</v>
      </c>
      <c r="I1112" s="2">
        <f t="shared" si="158"/>
        <v>36.812574066361748</v>
      </c>
    </row>
    <row r="1113" spans="1:9" ht="13.5" x14ac:dyDescent="0.25">
      <c r="A1113" s="3">
        <f>TITRES_STAT!B1116</f>
        <v>43630</v>
      </c>
      <c r="B1113" s="6">
        <f>TITRES_STAT!D1116</f>
        <v>1.4601999999999999</v>
      </c>
      <c r="C1113" s="2">
        <f t="shared" si="153"/>
        <v>-1.2499999999999956E-2</v>
      </c>
      <c r="D1113" s="2">
        <f t="shared" si="154"/>
        <v>0</v>
      </c>
      <c r="E1113" s="2">
        <f t="shared" si="155"/>
        <v>1.2499999999999956E-2</v>
      </c>
      <c r="F1113" s="2">
        <f t="shared" si="156"/>
        <v>3.7677771802518733E-3</v>
      </c>
      <c r="G1113" s="2">
        <f t="shared" si="156"/>
        <v>7.3601077372447967E-3</v>
      </c>
      <c r="H1113" s="2">
        <f t="shared" si="157"/>
        <v>0.51191875374127516</v>
      </c>
      <c r="I1113" s="2">
        <f t="shared" si="158"/>
        <v>33.85887981576532</v>
      </c>
    </row>
    <row r="1114" spans="1:9" ht="13.5" x14ac:dyDescent="0.25">
      <c r="A1114" s="3">
        <f>TITRES_STAT!B1117</f>
        <v>43633</v>
      </c>
      <c r="B1114" s="6">
        <f>TITRES_STAT!D1117</f>
        <v>1.4226000000000001</v>
      </c>
      <c r="C1114" s="2">
        <f t="shared" si="153"/>
        <v>-3.7599999999999856E-2</v>
      </c>
      <c r="D1114" s="2">
        <f t="shared" si="154"/>
        <v>0</v>
      </c>
      <c r="E1114" s="2">
        <f t="shared" si="155"/>
        <v>3.7599999999999856E-2</v>
      </c>
      <c r="F1114" s="2">
        <f t="shared" si="156"/>
        <v>3.4986502388053109E-3</v>
      </c>
      <c r="G1114" s="2">
        <f t="shared" si="156"/>
        <v>9.5201000417273005E-3</v>
      </c>
      <c r="H1114" s="2">
        <f t="shared" si="157"/>
        <v>0.36750141526564523</v>
      </c>
      <c r="I1114" s="2">
        <f t="shared" si="158"/>
        <v>26.873933084321962</v>
      </c>
    </row>
    <row r="1115" spans="1:9" ht="13.5" x14ac:dyDescent="0.25">
      <c r="A1115" s="3">
        <f>TITRES_STAT!B1118</f>
        <v>43634</v>
      </c>
      <c r="B1115" s="6">
        <f>TITRES_STAT!D1118</f>
        <v>1.4226000000000001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3.2487466503192176E-3</v>
      </c>
      <c r="G1115" s="2">
        <f t="shared" si="156"/>
        <v>8.8400928958896358E-3</v>
      </c>
      <c r="H1115" s="2">
        <f t="shared" si="157"/>
        <v>0.36750141526564528</v>
      </c>
      <c r="I1115" s="2">
        <f t="shared" si="158"/>
        <v>26.873933084321962</v>
      </c>
    </row>
    <row r="1116" spans="1:9" ht="13.5" x14ac:dyDescent="0.25">
      <c r="A1116" s="3">
        <f>TITRES_STAT!B1119</f>
        <v>43635</v>
      </c>
      <c r="B1116" s="6">
        <f>TITRES_STAT!D1119</f>
        <v>1.4289000000000001</v>
      </c>
      <c r="C1116" s="2">
        <f t="shared" si="153"/>
        <v>6.2999999999999723E-3</v>
      </c>
      <c r="D1116" s="2">
        <f t="shared" si="154"/>
        <v>6.2999999999999723E-3</v>
      </c>
      <c r="E1116" s="2">
        <f t="shared" si="155"/>
        <v>0</v>
      </c>
      <c r="F1116" s="2">
        <f t="shared" si="156"/>
        <v>3.4666933181535576E-3</v>
      </c>
      <c r="G1116" s="2">
        <f t="shared" si="156"/>
        <v>8.2086576890403763E-3</v>
      </c>
      <c r="H1116" s="2">
        <f t="shared" si="157"/>
        <v>0.42232158404924636</v>
      </c>
      <c r="I1116" s="2">
        <f t="shared" si="158"/>
        <v>29.692411954188842</v>
      </c>
    </row>
    <row r="1117" spans="1:9" ht="13.5" x14ac:dyDescent="0.25">
      <c r="A1117" s="3">
        <f>TITRES_STAT!B1120</f>
        <v>43636</v>
      </c>
      <c r="B1117" s="6">
        <f>TITRES_STAT!D1120</f>
        <v>1.4477</v>
      </c>
      <c r="C1117" s="2">
        <f t="shared" si="153"/>
        <v>1.8799999999999928E-2</v>
      </c>
      <c r="D1117" s="2">
        <f t="shared" si="154"/>
        <v>1.8799999999999928E-2</v>
      </c>
      <c r="E1117" s="2">
        <f t="shared" si="155"/>
        <v>0</v>
      </c>
      <c r="F1117" s="2">
        <f t="shared" ref="F1117:G1132" si="159">((F1116*13)+D1117)/14</f>
        <v>4.5619295097140133E-3</v>
      </c>
      <c r="G1117" s="2">
        <f t="shared" si="159"/>
        <v>7.6223249969660642E-3</v>
      </c>
      <c r="H1117" s="2">
        <f t="shared" si="157"/>
        <v>0.59849580167859695</v>
      </c>
      <c r="I1117" s="2">
        <f t="shared" si="158"/>
        <v>37.441186961524103</v>
      </c>
    </row>
    <row r="1118" spans="1:9" ht="13.5" x14ac:dyDescent="0.25">
      <c r="A1118" s="3">
        <f>TITRES_STAT!B1121</f>
        <v>43637</v>
      </c>
      <c r="B1118" s="6">
        <f>TITRES_STAT!D1121</f>
        <v>1.4790000000000001</v>
      </c>
      <c r="C1118" s="2">
        <f t="shared" si="153"/>
        <v>3.1300000000000106E-2</v>
      </c>
      <c r="D1118" s="2">
        <f t="shared" si="154"/>
        <v>3.1300000000000106E-2</v>
      </c>
      <c r="E1118" s="2">
        <f t="shared" si="155"/>
        <v>0</v>
      </c>
      <c r="F1118" s="2">
        <f t="shared" si="159"/>
        <v>6.4717916875915915E-3</v>
      </c>
      <c r="G1118" s="2">
        <f t="shared" si="159"/>
        <v>7.0778732114684878E-3</v>
      </c>
      <c r="H1118" s="2">
        <f t="shared" si="157"/>
        <v>0.91436954212533161</v>
      </c>
      <c r="I1118" s="2">
        <f t="shared" si="158"/>
        <v>47.763481501601788</v>
      </c>
    </row>
    <row r="1119" spans="1:9" ht="13.5" x14ac:dyDescent="0.25">
      <c r="A1119" s="3">
        <f>TITRES_STAT!B1122</f>
        <v>43640</v>
      </c>
      <c r="B1119" s="6">
        <f>TITRES_STAT!D1122</f>
        <v>1.5041</v>
      </c>
      <c r="C1119" s="2">
        <f t="shared" si="153"/>
        <v>2.50999999999999E-2</v>
      </c>
      <c r="D1119" s="2">
        <f t="shared" si="154"/>
        <v>2.50999999999999E-2</v>
      </c>
      <c r="E1119" s="2">
        <f t="shared" si="155"/>
        <v>0</v>
      </c>
      <c r="F1119" s="2">
        <f t="shared" si="159"/>
        <v>7.8023779956207569E-3</v>
      </c>
      <c r="G1119" s="2">
        <f t="shared" si="159"/>
        <v>6.5723108392207385E-3</v>
      </c>
      <c r="H1119" s="2">
        <f t="shared" si="157"/>
        <v>1.1871590048753482</v>
      </c>
      <c r="I1119" s="2">
        <f t="shared" si="158"/>
        <v>54.278587072502646</v>
      </c>
    </row>
    <row r="1120" spans="1:9" ht="13.5" x14ac:dyDescent="0.25">
      <c r="A1120" s="3">
        <f>TITRES_STAT!B1123</f>
        <v>43641</v>
      </c>
      <c r="B1120" s="6">
        <f>TITRES_STAT!D1123</f>
        <v>1.4539</v>
      </c>
      <c r="C1120" s="2">
        <f t="shared" si="153"/>
        <v>-5.0200000000000022E-2</v>
      </c>
      <c r="D1120" s="2">
        <f t="shared" si="154"/>
        <v>0</v>
      </c>
      <c r="E1120" s="2">
        <f t="shared" si="155"/>
        <v>5.0200000000000022E-2</v>
      </c>
      <c r="F1120" s="2">
        <f t="shared" si="159"/>
        <v>7.2450652816478459E-3</v>
      </c>
      <c r="G1120" s="2">
        <f t="shared" si="159"/>
        <v>9.6885743507049739E-3</v>
      </c>
      <c r="H1120" s="2">
        <f t="shared" si="157"/>
        <v>0.74779477551520979</v>
      </c>
      <c r="I1120" s="2">
        <f t="shared" si="158"/>
        <v>42.78504467406804</v>
      </c>
    </row>
    <row r="1121" spans="1:9" ht="13.5" x14ac:dyDescent="0.25">
      <c r="A1121" s="3">
        <f>TITRES_STAT!B1124</f>
        <v>43642</v>
      </c>
      <c r="B1121" s="6">
        <f>TITRES_STAT!D1124</f>
        <v>1.4915</v>
      </c>
      <c r="C1121" s="2">
        <f t="shared" si="153"/>
        <v>3.7600000000000078E-2</v>
      </c>
      <c r="D1121" s="2">
        <f t="shared" si="154"/>
        <v>3.7600000000000078E-2</v>
      </c>
      <c r="E1121" s="2">
        <f t="shared" si="155"/>
        <v>0</v>
      </c>
      <c r="F1121" s="2">
        <f t="shared" si="159"/>
        <v>9.41327490438729E-3</v>
      </c>
      <c r="G1121" s="2">
        <f t="shared" si="159"/>
        <v>8.9965333256546189E-3</v>
      </c>
      <c r="H1121" s="2">
        <f t="shared" si="157"/>
        <v>1.046322462625052</v>
      </c>
      <c r="I1121" s="2">
        <f t="shared" si="158"/>
        <v>51.131846604606707</v>
      </c>
    </row>
    <row r="1122" spans="1:9" ht="13.5" x14ac:dyDescent="0.25">
      <c r="A1122" s="3">
        <f>TITRES_STAT!B1125</f>
        <v>43643</v>
      </c>
      <c r="B1122" s="6">
        <f>TITRES_STAT!D1125</f>
        <v>1.4477</v>
      </c>
      <c r="C1122" s="2">
        <f t="shared" si="153"/>
        <v>-4.3800000000000061E-2</v>
      </c>
      <c r="D1122" s="2">
        <f t="shared" si="154"/>
        <v>0</v>
      </c>
      <c r="E1122" s="2">
        <f t="shared" si="155"/>
        <v>4.3800000000000061E-2</v>
      </c>
      <c r="F1122" s="2">
        <f t="shared" si="159"/>
        <v>8.7408981255024838E-3</v>
      </c>
      <c r="G1122" s="2">
        <f t="shared" si="159"/>
        <v>1.1482495230965006E-2</v>
      </c>
      <c r="H1122" s="2">
        <f t="shared" si="157"/>
        <v>0.7612368174062708</v>
      </c>
      <c r="I1122" s="2">
        <f t="shared" si="158"/>
        <v>43.221718390336925</v>
      </c>
    </row>
    <row r="1123" spans="1:9" ht="13.5" x14ac:dyDescent="0.25">
      <c r="A1123" s="3">
        <f>TITRES_STAT!B1126</f>
        <v>43644</v>
      </c>
      <c r="B1123" s="6">
        <f>TITRES_STAT!D1126</f>
        <v>1.4664999999999999</v>
      </c>
      <c r="C1123" s="2">
        <f t="shared" si="153"/>
        <v>1.8799999999999928E-2</v>
      </c>
      <c r="D1123" s="2">
        <f t="shared" si="154"/>
        <v>1.8799999999999928E-2</v>
      </c>
      <c r="E1123" s="2">
        <f t="shared" si="155"/>
        <v>0</v>
      </c>
      <c r="F1123" s="2">
        <f t="shared" si="159"/>
        <v>9.4594054022523015E-3</v>
      </c>
      <c r="G1123" s="2">
        <f t="shared" si="159"/>
        <v>1.0662317000181791E-2</v>
      </c>
      <c r="H1123" s="2">
        <f t="shared" si="157"/>
        <v>0.88718103223633471</v>
      </c>
      <c r="I1123" s="2">
        <f t="shared" si="158"/>
        <v>47.010912948028803</v>
      </c>
    </row>
    <row r="1124" spans="1:9" ht="13.5" x14ac:dyDescent="0.25">
      <c r="A1124" s="3">
        <f>TITRES_STAT!B1127</f>
        <v>43647</v>
      </c>
      <c r="B1124" s="6">
        <f>TITRES_STAT!D1127</f>
        <v>1.4414</v>
      </c>
      <c r="C1124" s="2">
        <f t="shared" si="153"/>
        <v>-2.50999999999999E-2</v>
      </c>
      <c r="D1124" s="2">
        <f t="shared" si="154"/>
        <v>0</v>
      </c>
      <c r="E1124" s="2">
        <f t="shared" si="155"/>
        <v>2.50999999999999E-2</v>
      </c>
      <c r="F1124" s="2">
        <f t="shared" si="159"/>
        <v>8.7837335878057088E-3</v>
      </c>
      <c r="G1124" s="2">
        <f t="shared" si="159"/>
        <v>1.1693580071597371E-2</v>
      </c>
      <c r="H1124" s="2">
        <f t="shared" si="157"/>
        <v>0.75115863012223172</v>
      </c>
      <c r="I1124" s="2">
        <f t="shared" si="158"/>
        <v>42.894950645893253</v>
      </c>
    </row>
    <row r="1125" spans="1:9" ht="13.5" x14ac:dyDescent="0.25">
      <c r="A1125" s="3">
        <f>TITRES_STAT!B1128</f>
        <v>43648</v>
      </c>
      <c r="B1125" s="6">
        <f>TITRES_STAT!D1128</f>
        <v>1.4726999999999999</v>
      </c>
      <c r="C1125" s="2">
        <f t="shared" si="153"/>
        <v>3.1299999999999883E-2</v>
      </c>
      <c r="D1125" s="2">
        <f t="shared" si="154"/>
        <v>3.1299999999999883E-2</v>
      </c>
      <c r="E1125" s="2">
        <f t="shared" si="155"/>
        <v>0</v>
      </c>
      <c r="F1125" s="2">
        <f t="shared" si="159"/>
        <v>1.0392038331533864E-2</v>
      </c>
      <c r="G1125" s="2">
        <f t="shared" si="159"/>
        <v>1.085832435219756E-2</v>
      </c>
      <c r="H1125" s="2">
        <f t="shared" si="157"/>
        <v>0.95705727646924388</v>
      </c>
      <c r="I1125" s="2">
        <f t="shared" si="158"/>
        <v>48.902875147112972</v>
      </c>
    </row>
    <row r="1126" spans="1:9" ht="13.5" x14ac:dyDescent="0.25">
      <c r="A1126" s="3">
        <f>TITRES_STAT!B1129</f>
        <v>43649</v>
      </c>
      <c r="B1126" s="6">
        <f>TITRES_STAT!D1129</f>
        <v>1.4915</v>
      </c>
      <c r="C1126" s="2">
        <f t="shared" si="153"/>
        <v>1.880000000000015E-2</v>
      </c>
      <c r="D1126" s="2">
        <f t="shared" si="154"/>
        <v>1.880000000000015E-2</v>
      </c>
      <c r="E1126" s="2">
        <f t="shared" si="155"/>
        <v>0</v>
      </c>
      <c r="F1126" s="2">
        <f t="shared" si="159"/>
        <v>1.0992607022138598E-2</v>
      </c>
      <c r="G1126" s="2">
        <f t="shared" si="159"/>
        <v>1.0082729755612019E-2</v>
      </c>
      <c r="H1126" s="2">
        <f t="shared" si="157"/>
        <v>1.090241163710665</v>
      </c>
      <c r="I1126" s="2">
        <f t="shared" si="158"/>
        <v>52.15863043167866</v>
      </c>
    </row>
    <row r="1127" spans="1:9" ht="13.5" x14ac:dyDescent="0.25">
      <c r="A1127" s="3">
        <f>TITRES_STAT!B1130</f>
        <v>43650</v>
      </c>
      <c r="B1127" s="6">
        <f>TITRES_STAT!D1130</f>
        <v>1.4539</v>
      </c>
      <c r="C1127" s="2">
        <f t="shared" si="153"/>
        <v>-3.7600000000000078E-2</v>
      </c>
      <c r="D1127" s="2">
        <f t="shared" si="154"/>
        <v>0</v>
      </c>
      <c r="E1127" s="2">
        <f t="shared" si="155"/>
        <v>3.7600000000000078E-2</v>
      </c>
      <c r="F1127" s="2">
        <f t="shared" si="159"/>
        <v>1.0207420806271556E-2</v>
      </c>
      <c r="G1127" s="2">
        <f t="shared" si="159"/>
        <v>1.2048249058782596E-2</v>
      </c>
      <c r="H1127" s="2">
        <f t="shared" si="157"/>
        <v>0.84721196884877115</v>
      </c>
      <c r="I1127" s="2">
        <f t="shared" si="158"/>
        <v>45.864361163530944</v>
      </c>
    </row>
    <row r="1128" spans="1:9" ht="13.5" x14ac:dyDescent="0.25">
      <c r="A1128" s="3">
        <f>TITRES_STAT!B1131</f>
        <v>43651</v>
      </c>
      <c r="B1128" s="6">
        <f>TITRES_STAT!D1131</f>
        <v>1.4477</v>
      </c>
      <c r="C1128" s="2">
        <f t="shared" si="153"/>
        <v>-6.1999999999999833E-3</v>
      </c>
      <c r="D1128" s="2">
        <f t="shared" si="154"/>
        <v>0</v>
      </c>
      <c r="E1128" s="2">
        <f t="shared" si="155"/>
        <v>6.1999999999999833E-3</v>
      </c>
      <c r="F1128" s="2">
        <f t="shared" si="159"/>
        <v>9.4783193201093026E-3</v>
      </c>
      <c r="G1128" s="2">
        <f t="shared" si="159"/>
        <v>1.1630516983155268E-2</v>
      </c>
      <c r="H1128" s="2">
        <f t="shared" si="157"/>
        <v>0.81495253683365576</v>
      </c>
      <c r="I1128" s="2">
        <f t="shared" si="158"/>
        <v>44.902140430372469</v>
      </c>
    </row>
    <row r="1129" spans="1:9" ht="13.5" x14ac:dyDescent="0.25">
      <c r="A1129" s="3">
        <f>TITRES_STAT!B1132</f>
        <v>43654</v>
      </c>
      <c r="B1129" s="6">
        <f>TITRES_STAT!D1132</f>
        <v>1.4726999999999999</v>
      </c>
      <c r="C1129" s="2">
        <f t="shared" si="153"/>
        <v>2.4999999999999911E-2</v>
      </c>
      <c r="D1129" s="2">
        <f t="shared" si="154"/>
        <v>2.4999999999999911E-2</v>
      </c>
      <c r="E1129" s="2">
        <f t="shared" si="155"/>
        <v>0</v>
      </c>
      <c r="F1129" s="2">
        <f t="shared" si="159"/>
        <v>1.0587010797244346E-2</v>
      </c>
      <c r="G1129" s="2">
        <f t="shared" si="159"/>
        <v>1.0799765770072748E-2</v>
      </c>
      <c r="H1129" s="2">
        <f t="shared" si="157"/>
        <v>0.98030003822694312</v>
      </c>
      <c r="I1129" s="2">
        <f t="shared" si="158"/>
        <v>49.502601590850468</v>
      </c>
    </row>
    <row r="1130" spans="1:9" ht="13.5" x14ac:dyDescent="0.25">
      <c r="A1130" s="3">
        <f>TITRES_STAT!B1133</f>
        <v>43655</v>
      </c>
      <c r="B1130" s="6">
        <f>TITRES_STAT!D1133</f>
        <v>1.4351</v>
      </c>
      <c r="C1130" s="2">
        <f t="shared" si="153"/>
        <v>-3.7599999999999856E-2</v>
      </c>
      <c r="D1130" s="2">
        <f t="shared" si="154"/>
        <v>0</v>
      </c>
      <c r="E1130" s="2">
        <f t="shared" si="155"/>
        <v>3.7599999999999856E-2</v>
      </c>
      <c r="F1130" s="2">
        <f t="shared" si="159"/>
        <v>9.8307957402983225E-3</v>
      </c>
      <c r="G1130" s="2">
        <f t="shared" si="159"/>
        <v>1.2714068215067542E-2</v>
      </c>
      <c r="H1130" s="2">
        <f t="shared" si="157"/>
        <v>0.77322188099067846</v>
      </c>
      <c r="I1130" s="2">
        <f t="shared" si="158"/>
        <v>43.605478213402627</v>
      </c>
    </row>
    <row r="1131" spans="1:9" ht="13.5" x14ac:dyDescent="0.25">
      <c r="A1131" s="3">
        <f>TITRES_STAT!B1134</f>
        <v>43656</v>
      </c>
      <c r="B1131" s="6">
        <f>TITRES_STAT!D1134</f>
        <v>1.4601999999999999</v>
      </c>
      <c r="C1131" s="2">
        <f t="shared" si="153"/>
        <v>2.50999999999999E-2</v>
      </c>
      <c r="D1131" s="2">
        <f t="shared" si="154"/>
        <v>2.50999999999999E-2</v>
      </c>
      <c r="E1131" s="2">
        <f t="shared" si="155"/>
        <v>0</v>
      </c>
      <c r="F1131" s="2">
        <f t="shared" si="159"/>
        <v>1.0921453187419864E-2</v>
      </c>
      <c r="G1131" s="2">
        <f t="shared" si="159"/>
        <v>1.180592048541986E-2</v>
      </c>
      <c r="H1131" s="2">
        <f t="shared" si="157"/>
        <v>0.92508273293113397</v>
      </c>
      <c r="I1131" s="2">
        <f t="shared" si="158"/>
        <v>48.054180586961138</v>
      </c>
    </row>
    <row r="1132" spans="1:9" ht="13.5" x14ac:dyDescent="0.25">
      <c r="A1132" s="3">
        <f>TITRES_STAT!B1135</f>
        <v>43657</v>
      </c>
      <c r="B1132" s="6">
        <f>TITRES_STAT!D1135</f>
        <v>1.4539</v>
      </c>
      <c r="C1132" s="2">
        <f t="shared" si="153"/>
        <v>-6.2999999999999723E-3</v>
      </c>
      <c r="D1132" s="2">
        <f t="shared" si="154"/>
        <v>0</v>
      </c>
      <c r="E1132" s="2">
        <f t="shared" si="155"/>
        <v>6.2999999999999723E-3</v>
      </c>
      <c r="F1132" s="2">
        <f t="shared" si="159"/>
        <v>1.0141349388318444E-2</v>
      </c>
      <c r="G1132" s="2">
        <f t="shared" si="159"/>
        <v>1.1412640450747011E-2</v>
      </c>
      <c r="H1132" s="2">
        <f t="shared" si="157"/>
        <v>0.88860675424630986</v>
      </c>
      <c r="I1132" s="2">
        <f t="shared" si="158"/>
        <v>47.050914768168766</v>
      </c>
    </row>
    <row r="1133" spans="1:9" ht="13.5" x14ac:dyDescent="0.25">
      <c r="A1133" s="3">
        <f>TITRES_STAT!B1136</f>
        <v>43658</v>
      </c>
      <c r="B1133" s="6">
        <f>TITRES_STAT!D1136</f>
        <v>1.4539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9.4169672891528406E-3</v>
      </c>
      <c r="G1133" s="2">
        <f t="shared" si="160"/>
        <v>1.0597451847122226E-2</v>
      </c>
      <c r="H1133" s="2">
        <f t="shared" si="157"/>
        <v>0.88860675424630975</v>
      </c>
      <c r="I1133" s="2">
        <f t="shared" si="158"/>
        <v>47.050914768168766</v>
      </c>
    </row>
    <row r="1134" spans="1:9" ht="13.5" x14ac:dyDescent="0.25">
      <c r="A1134" s="3">
        <f>TITRES_STAT!B1137</f>
        <v>43661</v>
      </c>
      <c r="B1134" s="6">
        <f>TITRES_STAT!D1137</f>
        <v>1.4601999999999999</v>
      </c>
      <c r="C1134" s="2">
        <f t="shared" si="153"/>
        <v>6.2999999999999723E-3</v>
      </c>
      <c r="D1134" s="2">
        <f t="shared" si="154"/>
        <v>6.2999999999999723E-3</v>
      </c>
      <c r="E1134" s="2">
        <f t="shared" si="155"/>
        <v>0</v>
      </c>
      <c r="F1134" s="2">
        <f t="shared" si="160"/>
        <v>9.1943267684990639E-3</v>
      </c>
      <c r="G1134" s="2">
        <f t="shared" si="160"/>
        <v>9.8404910008992093E-3</v>
      </c>
      <c r="H1134" s="2">
        <f t="shared" si="157"/>
        <v>0.93433617973522864</v>
      </c>
      <c r="I1134" s="2">
        <f t="shared" si="158"/>
        <v>48.302678175782262</v>
      </c>
    </row>
    <row r="1135" spans="1:9" ht="13.5" x14ac:dyDescent="0.25">
      <c r="A1135" s="3">
        <f>TITRES_STAT!B1138</f>
        <v>43662</v>
      </c>
      <c r="B1135" s="6">
        <f>TITRES_STAT!D1138</f>
        <v>1.4664999999999999</v>
      </c>
      <c r="C1135" s="2">
        <f t="shared" si="153"/>
        <v>6.2999999999999723E-3</v>
      </c>
      <c r="D1135" s="2">
        <f t="shared" si="154"/>
        <v>6.2999999999999723E-3</v>
      </c>
      <c r="E1135" s="2">
        <f t="shared" si="155"/>
        <v>0</v>
      </c>
      <c r="F1135" s="2">
        <f t="shared" si="160"/>
        <v>8.9875891421777009E-3</v>
      </c>
      <c r="G1135" s="2">
        <f t="shared" si="160"/>
        <v>9.1375987865492652E-3</v>
      </c>
      <c r="H1135" s="2">
        <f t="shared" si="157"/>
        <v>0.98358325333868002</v>
      </c>
      <c r="I1135" s="2">
        <f t="shared" si="158"/>
        <v>49.586184582026291</v>
      </c>
    </row>
    <row r="1136" spans="1:9" ht="13.5" x14ac:dyDescent="0.25">
      <c r="A1136" s="3">
        <f>TITRES_STAT!B1139</f>
        <v>43663</v>
      </c>
      <c r="B1136" s="6">
        <f>TITRES_STAT!D1139</f>
        <v>1.5064</v>
      </c>
      <c r="C1136" s="2">
        <f t="shared" si="153"/>
        <v>3.9900000000000047E-2</v>
      </c>
      <c r="D1136" s="2">
        <f t="shared" si="154"/>
        <v>3.9900000000000047E-2</v>
      </c>
      <c r="E1136" s="2">
        <f t="shared" si="155"/>
        <v>0</v>
      </c>
      <c r="F1136" s="2">
        <f t="shared" si="160"/>
        <v>1.1195618489165013E-2</v>
      </c>
      <c r="G1136" s="2">
        <f t="shared" si="160"/>
        <v>8.4849131589386038E-3</v>
      </c>
      <c r="H1136" s="2">
        <f t="shared" si="157"/>
        <v>1.3194735502237593</v>
      </c>
      <c r="I1136" s="2">
        <f t="shared" si="158"/>
        <v>56.886768555583224</v>
      </c>
    </row>
    <row r="1137" spans="1:9" ht="13.5" x14ac:dyDescent="0.25">
      <c r="A1137" s="3">
        <f>TITRES_STAT!B1140</f>
        <v>43664</v>
      </c>
      <c r="B1137" s="6">
        <f>TITRES_STAT!D1140</f>
        <v>1.5261</v>
      </c>
      <c r="C1137" s="2">
        <f t="shared" si="153"/>
        <v>1.9700000000000051E-2</v>
      </c>
      <c r="D1137" s="2">
        <f t="shared" si="154"/>
        <v>1.9700000000000051E-2</v>
      </c>
      <c r="E1137" s="2">
        <f t="shared" si="155"/>
        <v>0</v>
      </c>
      <c r="F1137" s="2">
        <f t="shared" si="160"/>
        <v>1.1803074311367515E-2</v>
      </c>
      <c r="G1137" s="2">
        <f t="shared" si="160"/>
        <v>7.8788479333001312E-3</v>
      </c>
      <c r="H1137" s="2">
        <f t="shared" si="157"/>
        <v>1.4980710899980125</v>
      </c>
      <c r="I1137" s="2">
        <f t="shared" si="158"/>
        <v>59.969113609140898</v>
      </c>
    </row>
    <row r="1138" spans="1:9" ht="13.5" x14ac:dyDescent="0.25">
      <c r="A1138" s="3">
        <f>TITRES_STAT!B1141</f>
        <v>43665</v>
      </c>
      <c r="B1138" s="6">
        <f>TITRES_STAT!D1141</f>
        <v>1.5261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1.0959997574841266E-2</v>
      </c>
      <c r="G1138" s="2">
        <f t="shared" si="160"/>
        <v>7.3160730809215509E-3</v>
      </c>
      <c r="H1138" s="2">
        <f t="shared" si="157"/>
        <v>1.4980710899980125</v>
      </c>
      <c r="I1138" s="2">
        <f t="shared" si="158"/>
        <v>59.969113609140898</v>
      </c>
    </row>
    <row r="1139" spans="1:9" ht="13.5" x14ac:dyDescent="0.25">
      <c r="A1139" s="3">
        <f>TITRES_STAT!B1142</f>
        <v>43668</v>
      </c>
      <c r="B1139" s="6">
        <f>TITRES_STAT!D1142</f>
        <v>1.5195000000000001</v>
      </c>
      <c r="C1139" s="2">
        <f t="shared" si="153"/>
        <v>-6.5999999999999392E-3</v>
      </c>
      <c r="D1139" s="2">
        <f t="shared" si="154"/>
        <v>0</v>
      </c>
      <c r="E1139" s="2">
        <f t="shared" si="155"/>
        <v>6.5999999999999392E-3</v>
      </c>
      <c r="F1139" s="2">
        <f t="shared" si="160"/>
        <v>1.0177140605209746E-2</v>
      </c>
      <c r="G1139" s="2">
        <f t="shared" si="160"/>
        <v>7.2649250037128644E-3</v>
      </c>
      <c r="H1139" s="2">
        <f t="shared" si="157"/>
        <v>1.4008596922898096</v>
      </c>
      <c r="I1139" s="2">
        <f t="shared" si="158"/>
        <v>58.348253202324607</v>
      </c>
    </row>
    <row r="1140" spans="1:9" ht="13.5" x14ac:dyDescent="0.25">
      <c r="A1140" s="3">
        <f>TITRES_STAT!B1143</f>
        <v>43669</v>
      </c>
      <c r="B1140" s="6">
        <f>TITRES_STAT!D1143</f>
        <v>1.5261</v>
      </c>
      <c r="C1140" s="2">
        <f t="shared" si="153"/>
        <v>6.5999999999999392E-3</v>
      </c>
      <c r="D1140" s="2">
        <f t="shared" si="154"/>
        <v>6.5999999999999392E-3</v>
      </c>
      <c r="E1140" s="2">
        <f t="shared" si="155"/>
        <v>0</v>
      </c>
      <c r="F1140" s="2">
        <f t="shared" si="160"/>
        <v>9.921630561980475E-3</v>
      </c>
      <c r="G1140" s="2">
        <f t="shared" si="160"/>
        <v>6.7460017891619456E-3</v>
      </c>
      <c r="H1140" s="2">
        <f t="shared" si="157"/>
        <v>1.4707423555565107</v>
      </c>
      <c r="I1140" s="2">
        <f t="shared" si="158"/>
        <v>59.526334352463891</v>
      </c>
    </row>
    <row r="1141" spans="1:9" ht="13.5" x14ac:dyDescent="0.25">
      <c r="A1141" s="3">
        <f>TITRES_STAT!B1144</f>
        <v>43670</v>
      </c>
      <c r="B1141" s="6">
        <f>TITRES_STAT!D1144</f>
        <v>1.5261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9.2129426646961558E-3</v>
      </c>
      <c r="G1141" s="2">
        <f t="shared" si="160"/>
        <v>6.2641445185075209E-3</v>
      </c>
      <c r="H1141" s="2">
        <f t="shared" si="157"/>
        <v>1.4707423555565107</v>
      </c>
      <c r="I1141" s="2">
        <f t="shared" si="158"/>
        <v>59.526334352463891</v>
      </c>
    </row>
    <row r="1142" spans="1:9" ht="13.5" x14ac:dyDescent="0.25">
      <c r="A1142" s="3">
        <f>TITRES_STAT!B1145</f>
        <v>43672</v>
      </c>
      <c r="B1142" s="6">
        <f>TITRES_STAT!D1145</f>
        <v>1.5261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8.5548753315035728E-3</v>
      </c>
      <c r="G1142" s="2">
        <f t="shared" si="160"/>
        <v>5.816705624328412E-3</v>
      </c>
      <c r="H1142" s="2">
        <f t="shared" si="157"/>
        <v>1.4707423555565107</v>
      </c>
      <c r="I1142" s="2">
        <f t="shared" si="158"/>
        <v>59.526334352463891</v>
      </c>
    </row>
    <row r="1143" spans="1:9" ht="13.5" x14ac:dyDescent="0.25">
      <c r="A1143" s="3">
        <f>TITRES_STAT!B1146</f>
        <v>43675</v>
      </c>
      <c r="B1143" s="6">
        <f>TITRES_STAT!D1146</f>
        <v>1.5327</v>
      </c>
      <c r="C1143" s="2">
        <f t="shared" si="153"/>
        <v>6.5999999999999392E-3</v>
      </c>
      <c r="D1143" s="2">
        <f t="shared" si="154"/>
        <v>6.5999999999999392E-3</v>
      </c>
      <c r="E1143" s="2">
        <f t="shared" si="155"/>
        <v>0</v>
      </c>
      <c r="F1143" s="2">
        <f t="shared" si="160"/>
        <v>8.4152413792533132E-3</v>
      </c>
      <c r="G1143" s="2">
        <f t="shared" si="160"/>
        <v>5.4012266511620968E-3</v>
      </c>
      <c r="H1143" s="2">
        <f t="shared" si="157"/>
        <v>1.5580241161408657</v>
      </c>
      <c r="I1143" s="2">
        <f t="shared" si="158"/>
        <v>60.907327116656006</v>
      </c>
    </row>
    <row r="1144" spans="1:9" ht="13.5" x14ac:dyDescent="0.25">
      <c r="A1144" s="3">
        <f>TITRES_STAT!B1147</f>
        <v>43676</v>
      </c>
      <c r="B1144" s="6">
        <f>TITRES_STAT!D1147</f>
        <v>1.5327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7.8141527093066477E-3</v>
      </c>
      <c r="G1144" s="2">
        <f t="shared" si="160"/>
        <v>5.0154247475076618E-3</v>
      </c>
      <c r="H1144" s="2">
        <f t="shared" si="157"/>
        <v>1.5580241161408654</v>
      </c>
      <c r="I1144" s="2">
        <f t="shared" si="158"/>
        <v>60.907327116656006</v>
      </c>
    </row>
    <row r="1145" spans="1:9" ht="13.5" x14ac:dyDescent="0.25">
      <c r="A1145" s="3">
        <f>TITRES_STAT!B1148</f>
        <v>43677</v>
      </c>
      <c r="B1145" s="6">
        <f>TITRES_STAT!D1148</f>
        <v>1.5327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7.2559989443561736E-3</v>
      </c>
      <c r="G1145" s="2">
        <f t="shared" si="160"/>
        <v>4.6571801226856857E-3</v>
      </c>
      <c r="H1145" s="2">
        <f t="shared" si="157"/>
        <v>1.5580241161408657</v>
      </c>
      <c r="I1145" s="2">
        <f t="shared" si="158"/>
        <v>60.907327116656006</v>
      </c>
    </row>
    <row r="1146" spans="1:9" ht="13.5" x14ac:dyDescent="0.25">
      <c r="A1146" s="3">
        <f>TITRES_STAT!B1149</f>
        <v>43678</v>
      </c>
      <c r="B1146" s="6">
        <f>TITRES_STAT!D1149</f>
        <v>1.5261</v>
      </c>
      <c r="C1146" s="2">
        <f t="shared" si="153"/>
        <v>-6.5999999999999392E-3</v>
      </c>
      <c r="D1146" s="2">
        <f t="shared" si="154"/>
        <v>0</v>
      </c>
      <c r="E1146" s="2">
        <f t="shared" si="155"/>
        <v>6.5999999999999392E-3</v>
      </c>
      <c r="F1146" s="2">
        <f t="shared" si="160"/>
        <v>6.7377133054735902E-3</v>
      </c>
      <c r="G1146" s="2">
        <f t="shared" si="160"/>
        <v>4.795952971065276E-3</v>
      </c>
      <c r="H1146" s="2">
        <f t="shared" si="157"/>
        <v>1.404874765478989</v>
      </c>
      <c r="I1146" s="2">
        <f t="shared" si="158"/>
        <v>58.417793127750429</v>
      </c>
    </row>
    <row r="1147" spans="1:9" ht="13.5" x14ac:dyDescent="0.25">
      <c r="A1147" s="3">
        <f>TITRES_STAT!B1150</f>
        <v>43679</v>
      </c>
      <c r="B1147" s="6">
        <f>TITRES_STAT!D1150</f>
        <v>1.5261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6.2564480693683344E-3</v>
      </c>
      <c r="G1147" s="2">
        <f t="shared" si="160"/>
        <v>4.4533849017034709E-3</v>
      </c>
      <c r="H1147" s="2">
        <f t="shared" si="157"/>
        <v>1.404874765478989</v>
      </c>
      <c r="I1147" s="2">
        <f t="shared" si="158"/>
        <v>58.417793127750429</v>
      </c>
    </row>
    <row r="1148" spans="1:9" ht="13.5" x14ac:dyDescent="0.25">
      <c r="A1148" s="3">
        <f>TITRES_STAT!B1151</f>
        <v>43682</v>
      </c>
      <c r="B1148" s="6">
        <f>TITRES_STAT!D1151</f>
        <v>1.5261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5.8095589215563107E-3</v>
      </c>
      <c r="G1148" s="2">
        <f t="shared" si="160"/>
        <v>4.1352859801532232E-3</v>
      </c>
      <c r="H1148" s="2">
        <f t="shared" si="157"/>
        <v>1.404874765478989</v>
      </c>
      <c r="I1148" s="2">
        <f t="shared" si="158"/>
        <v>58.417793127750429</v>
      </c>
    </row>
    <row r="1149" spans="1:9" ht="13.5" x14ac:dyDescent="0.25">
      <c r="A1149" s="3">
        <f>TITRES_STAT!B1152</f>
        <v>43683</v>
      </c>
      <c r="B1149" s="6">
        <f>TITRES_STAT!D1152</f>
        <v>1.5129999999999999</v>
      </c>
      <c r="C1149" s="2">
        <f t="shared" si="153"/>
        <v>-1.3100000000000112E-2</v>
      </c>
      <c r="D1149" s="2">
        <f t="shared" si="154"/>
        <v>0</v>
      </c>
      <c r="E1149" s="2">
        <f t="shared" si="155"/>
        <v>1.3100000000000112E-2</v>
      </c>
      <c r="F1149" s="2">
        <f t="shared" ref="F1149:G1164" si="161">((F1148*13)+D1149)/14</f>
        <v>5.3945904271594314E-3</v>
      </c>
      <c r="G1149" s="2">
        <f t="shared" si="161"/>
        <v>4.7756226958565722E-3</v>
      </c>
      <c r="H1149" s="2">
        <f t="shared" si="157"/>
        <v>1.1296098479136318</v>
      </c>
      <c r="I1149" s="2">
        <f t="shared" si="158"/>
        <v>53.04304208680783</v>
      </c>
    </row>
    <row r="1150" spans="1:9" ht="13.5" x14ac:dyDescent="0.25">
      <c r="A1150" s="3">
        <f>TITRES_STAT!B1153</f>
        <v>43684</v>
      </c>
      <c r="B1150" s="6">
        <f>TITRES_STAT!D1153</f>
        <v>1.4866999999999999</v>
      </c>
      <c r="C1150" s="2">
        <f t="shared" si="153"/>
        <v>-2.629999999999999E-2</v>
      </c>
      <c r="D1150" s="2">
        <f t="shared" si="154"/>
        <v>0</v>
      </c>
      <c r="E1150" s="2">
        <f t="shared" si="155"/>
        <v>2.629999999999999E-2</v>
      </c>
      <c r="F1150" s="2">
        <f t="shared" si="161"/>
        <v>5.0092625395051858E-3</v>
      </c>
      <c r="G1150" s="2">
        <f t="shared" si="161"/>
        <v>6.3130782175811013E-3</v>
      </c>
      <c r="H1150" s="2">
        <f t="shared" si="157"/>
        <v>0.79347385963871653</v>
      </c>
      <c r="I1150" s="2">
        <f t="shared" si="158"/>
        <v>44.24228741190332</v>
      </c>
    </row>
    <row r="1151" spans="1:9" ht="13.5" x14ac:dyDescent="0.25">
      <c r="A1151" s="3">
        <f>TITRES_STAT!B1154</f>
        <v>43685</v>
      </c>
      <c r="B1151" s="6">
        <f>TITRES_STAT!D1154</f>
        <v>1.4998</v>
      </c>
      <c r="C1151" s="2">
        <f t="shared" si="153"/>
        <v>1.3100000000000112E-2</v>
      </c>
      <c r="D1151" s="2">
        <f t="shared" si="154"/>
        <v>1.3100000000000112E-2</v>
      </c>
      <c r="E1151" s="2">
        <f t="shared" si="155"/>
        <v>0</v>
      </c>
      <c r="F1151" s="2">
        <f t="shared" si="161"/>
        <v>5.5871723581119659E-3</v>
      </c>
      <c r="G1151" s="2">
        <f t="shared" si="161"/>
        <v>5.8621440591824512E-3</v>
      </c>
      <c r="H1151" s="2">
        <f t="shared" si="157"/>
        <v>0.95309366363322812</v>
      </c>
      <c r="I1151" s="2">
        <f t="shared" si="158"/>
        <v>48.799178522766937</v>
      </c>
    </row>
    <row r="1152" spans="1:9" ht="13.5" x14ac:dyDescent="0.25">
      <c r="A1152" s="3">
        <f>TITRES_STAT!B1155</f>
        <v>43686</v>
      </c>
      <c r="B1152" s="6">
        <f>TITRES_STAT!D1155</f>
        <v>1.4866999999999999</v>
      </c>
      <c r="C1152" s="2">
        <f t="shared" si="153"/>
        <v>-1.3100000000000112E-2</v>
      </c>
      <c r="D1152" s="2">
        <f t="shared" si="154"/>
        <v>0</v>
      </c>
      <c r="E1152" s="2">
        <f t="shared" si="155"/>
        <v>1.3100000000000112E-2</v>
      </c>
      <c r="F1152" s="2">
        <f t="shared" si="161"/>
        <v>5.1880886182468248E-3</v>
      </c>
      <c r="G1152" s="2">
        <f t="shared" si="161"/>
        <v>6.3791337692408554E-3</v>
      </c>
      <c r="H1152" s="2">
        <f t="shared" si="157"/>
        <v>0.81329045696814573</v>
      </c>
      <c r="I1152" s="2">
        <f t="shared" si="158"/>
        <v>44.851637190435675</v>
      </c>
    </row>
    <row r="1153" spans="1:9" ht="13.5" x14ac:dyDescent="0.25">
      <c r="A1153" s="3">
        <f>TITRES_STAT!B1156</f>
        <v>43691</v>
      </c>
      <c r="B1153" s="6">
        <f>TITRES_STAT!D1156</f>
        <v>1.5129999999999999</v>
      </c>
      <c r="C1153" s="2">
        <f t="shared" si="153"/>
        <v>2.629999999999999E-2</v>
      </c>
      <c r="D1153" s="2">
        <f t="shared" si="154"/>
        <v>2.629999999999999E-2</v>
      </c>
      <c r="E1153" s="2">
        <f t="shared" si="155"/>
        <v>0</v>
      </c>
      <c r="F1153" s="2">
        <f t="shared" si="161"/>
        <v>6.6960822883720501E-3</v>
      </c>
      <c r="G1153" s="2">
        <f t="shared" si="161"/>
        <v>5.9234813571522231E-3</v>
      </c>
      <c r="H1153" s="2">
        <f t="shared" si="157"/>
        <v>1.1304302123424363</v>
      </c>
      <c r="I1153" s="2">
        <f t="shared" si="158"/>
        <v>53.061123795250417</v>
      </c>
    </row>
    <row r="1154" spans="1:9" ht="13.5" x14ac:dyDescent="0.25">
      <c r="A1154" s="3">
        <f>TITRES_STAT!B1157</f>
        <v>43692</v>
      </c>
      <c r="B1154" s="6">
        <f>TITRES_STAT!D1157</f>
        <v>1.4735</v>
      </c>
      <c r="C1154" s="2">
        <f t="shared" si="153"/>
        <v>-3.9499999999999869E-2</v>
      </c>
      <c r="D1154" s="2">
        <f t="shared" si="154"/>
        <v>0</v>
      </c>
      <c r="E1154" s="2">
        <f t="shared" si="155"/>
        <v>3.9499999999999869E-2</v>
      </c>
      <c r="F1154" s="2">
        <f t="shared" si="161"/>
        <v>6.2177906963454752E-3</v>
      </c>
      <c r="G1154" s="2">
        <f t="shared" si="161"/>
        <v>8.3218041173556256E-3</v>
      </c>
      <c r="H1154" s="2">
        <f t="shared" si="157"/>
        <v>0.74716859573489558</v>
      </c>
      <c r="I1154" s="2">
        <f t="shared" si="158"/>
        <v>42.764539012368225</v>
      </c>
    </row>
    <row r="1155" spans="1:9" ht="13.5" x14ac:dyDescent="0.25">
      <c r="A1155" s="3">
        <f>TITRES_STAT!B1158</f>
        <v>43693</v>
      </c>
      <c r="B1155" s="6">
        <f>TITRES_STAT!D1158</f>
        <v>1.5064</v>
      </c>
      <c r="C1155" s="2">
        <f t="shared" ref="C1155:C1218" si="162">B1155-B1154</f>
        <v>3.2899999999999929E-2</v>
      </c>
      <c r="D1155" s="2">
        <f t="shared" ref="D1155:D1218" si="163">IF(C1155&gt;0,C1155,0)</f>
        <v>3.2899999999999929E-2</v>
      </c>
      <c r="E1155" s="2">
        <f t="shared" ref="E1155:E1218" si="164">IF(C1155&lt;0,-C1155,0)</f>
        <v>0</v>
      </c>
      <c r="F1155" s="2">
        <f t="shared" si="161"/>
        <v>8.1236627894636509E-3</v>
      </c>
      <c r="G1155" s="2">
        <f t="shared" si="161"/>
        <v>7.7273895375445092E-3</v>
      </c>
      <c r="H1155" s="2">
        <f t="shared" si="157"/>
        <v>1.0512816456312701</v>
      </c>
      <c r="I1155" s="2">
        <f t="shared" si="158"/>
        <v>51.249990359453747</v>
      </c>
    </row>
    <row r="1156" spans="1:9" ht="13.5" x14ac:dyDescent="0.25">
      <c r="A1156" s="3">
        <f>TITRES_STAT!B1159</f>
        <v>43696</v>
      </c>
      <c r="B1156" s="6">
        <f>TITRES_STAT!D1159</f>
        <v>1.5064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7.543401161644819E-3</v>
      </c>
      <c r="G1156" s="2">
        <f t="shared" si="161"/>
        <v>7.1754331420056158E-3</v>
      </c>
      <c r="H1156" s="2">
        <f t="shared" si="157"/>
        <v>1.0512816456312701</v>
      </c>
      <c r="I1156" s="2">
        <f t="shared" si="158"/>
        <v>51.249990359453747</v>
      </c>
    </row>
    <row r="1157" spans="1:9" ht="13.5" x14ac:dyDescent="0.25">
      <c r="A1157" s="3">
        <f>TITRES_STAT!B1160</f>
        <v>43697</v>
      </c>
      <c r="B1157" s="6">
        <f>TITRES_STAT!D1160</f>
        <v>1.5064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7.0045867929559033E-3</v>
      </c>
      <c r="G1157" s="2">
        <f t="shared" si="161"/>
        <v>6.6629022032909293E-3</v>
      </c>
      <c r="H1157" s="2">
        <f t="shared" si="157"/>
        <v>1.0512816456312701</v>
      </c>
      <c r="I1157" s="2">
        <f t="shared" si="158"/>
        <v>51.249990359453747</v>
      </c>
    </row>
    <row r="1158" spans="1:9" ht="13.5" x14ac:dyDescent="0.25">
      <c r="A1158" s="3">
        <f>TITRES_STAT!B1161</f>
        <v>43698</v>
      </c>
      <c r="B1158" s="6">
        <f>TITRES_STAT!D1161</f>
        <v>1.5129999999999999</v>
      </c>
      <c r="C1158" s="2">
        <f t="shared" si="162"/>
        <v>6.5999999999999392E-3</v>
      </c>
      <c r="D1158" s="2">
        <f t="shared" si="163"/>
        <v>6.5999999999999392E-3</v>
      </c>
      <c r="E1158" s="2">
        <f t="shared" si="164"/>
        <v>0</v>
      </c>
      <c r="F1158" s="2">
        <f t="shared" si="161"/>
        <v>6.9756877363161916E-3</v>
      </c>
      <c r="G1158" s="2">
        <f t="shared" si="161"/>
        <v>6.1869806173415771E-3</v>
      </c>
      <c r="H1158" s="2">
        <f t="shared" si="157"/>
        <v>1.1274785178353293</v>
      </c>
      <c r="I1158" s="2">
        <f t="shared" si="158"/>
        <v>52.996000118606048</v>
      </c>
    </row>
    <row r="1159" spans="1:9" ht="13.5" x14ac:dyDescent="0.25">
      <c r="A1159" s="3">
        <f>TITRES_STAT!B1162</f>
        <v>43699</v>
      </c>
      <c r="B1159" s="6">
        <f>TITRES_STAT!D1162</f>
        <v>1.5129999999999999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6.4774243265793207E-3</v>
      </c>
      <c r="G1159" s="2">
        <f t="shared" si="161"/>
        <v>5.7450534303886075E-3</v>
      </c>
      <c r="H1159" s="2">
        <f t="shared" si="157"/>
        <v>1.1274785178353293</v>
      </c>
      <c r="I1159" s="2">
        <f t="shared" si="158"/>
        <v>52.996000118606048</v>
      </c>
    </row>
    <row r="1160" spans="1:9" ht="13.5" x14ac:dyDescent="0.25">
      <c r="A1160" s="3">
        <f>TITRES_STAT!B1163</f>
        <v>43700</v>
      </c>
      <c r="B1160" s="6">
        <f>TITRES_STAT!D1163</f>
        <v>1.5129999999999999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6.014751160395084E-3</v>
      </c>
      <c r="G1160" s="2">
        <f t="shared" si="161"/>
        <v>5.3346924710751349E-3</v>
      </c>
      <c r="H1160" s="2">
        <f t="shared" si="157"/>
        <v>1.1274785178353295</v>
      </c>
      <c r="I1160" s="2">
        <f t="shared" si="158"/>
        <v>52.996000118606048</v>
      </c>
    </row>
    <row r="1161" spans="1:9" ht="13.5" x14ac:dyDescent="0.25">
      <c r="A1161" s="3">
        <f>TITRES_STAT!B1164</f>
        <v>43703</v>
      </c>
      <c r="B1161" s="6">
        <f>TITRES_STAT!D1164</f>
        <v>1.5129999999999999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5.585126077509721E-3</v>
      </c>
      <c r="G1161" s="2">
        <f t="shared" si="161"/>
        <v>4.9536430088554821E-3</v>
      </c>
      <c r="H1161" s="2">
        <f t="shared" si="157"/>
        <v>1.1274785178353295</v>
      </c>
      <c r="I1161" s="2">
        <f t="shared" si="158"/>
        <v>52.996000118606048</v>
      </c>
    </row>
    <row r="1162" spans="1:9" ht="13.5" x14ac:dyDescent="0.25">
      <c r="A1162" s="3">
        <f>TITRES_STAT!B1165</f>
        <v>43704</v>
      </c>
      <c r="B1162" s="6">
        <f>TITRES_STAT!D1165</f>
        <v>1.4735</v>
      </c>
      <c r="C1162" s="2">
        <f t="shared" si="162"/>
        <v>-3.9499999999999869E-2</v>
      </c>
      <c r="D1162" s="2">
        <f t="shared" si="163"/>
        <v>0</v>
      </c>
      <c r="E1162" s="2">
        <f t="shared" si="164"/>
        <v>3.9499999999999869E-2</v>
      </c>
      <c r="F1162" s="2">
        <f t="shared" si="161"/>
        <v>5.1861885005447406E-3</v>
      </c>
      <c r="G1162" s="2">
        <f t="shared" si="161"/>
        <v>7.4212399367943665E-3</v>
      </c>
      <c r="H1162" s="2">
        <f t="shared" si="157"/>
        <v>0.69883045754008255</v>
      </c>
      <c r="I1162" s="2">
        <f t="shared" si="158"/>
        <v>41.135974130814297</v>
      </c>
    </row>
    <row r="1163" spans="1:9" ht="13.5" x14ac:dyDescent="0.25">
      <c r="A1163" s="3">
        <f>TITRES_STAT!B1166</f>
        <v>43705</v>
      </c>
      <c r="B1163" s="6">
        <f>TITRES_STAT!D1166</f>
        <v>1.4998</v>
      </c>
      <c r="C1163" s="2">
        <f t="shared" si="162"/>
        <v>2.629999999999999E-2</v>
      </c>
      <c r="D1163" s="2">
        <f t="shared" si="163"/>
        <v>2.629999999999999E-2</v>
      </c>
      <c r="E1163" s="2">
        <f t="shared" si="164"/>
        <v>0</v>
      </c>
      <c r="F1163" s="2">
        <f t="shared" si="161"/>
        <v>6.694317893362973E-3</v>
      </c>
      <c r="G1163" s="2">
        <f t="shared" si="161"/>
        <v>6.8911513698804838E-3</v>
      </c>
      <c r="H1163" s="2">
        <f t="shared" si="157"/>
        <v>0.97143677943604301</v>
      </c>
      <c r="I1163" s="2">
        <f t="shared" si="158"/>
        <v>49.275573509079813</v>
      </c>
    </row>
    <row r="1164" spans="1:9" ht="13.5" x14ac:dyDescent="0.25">
      <c r="A1164" s="3">
        <f>TITRES_STAT!B1167</f>
        <v>43706</v>
      </c>
      <c r="B1164" s="6">
        <f>TITRES_STAT!D1167</f>
        <v>1.4998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6.2161523295513324E-3</v>
      </c>
      <c r="G1164" s="2">
        <f t="shared" si="161"/>
        <v>6.3989262720318772E-3</v>
      </c>
      <c r="H1164" s="2">
        <f t="shared" si="157"/>
        <v>0.97143677943604312</v>
      </c>
      <c r="I1164" s="2">
        <f t="shared" si="158"/>
        <v>49.275573509079813</v>
      </c>
    </row>
    <row r="1165" spans="1:9" ht="13.5" x14ac:dyDescent="0.25">
      <c r="A1165" s="3">
        <f>TITRES_STAT!B1168</f>
        <v>43707</v>
      </c>
      <c r="B1165" s="6">
        <f>TITRES_STAT!D1168</f>
        <v>1.4735</v>
      </c>
      <c r="C1165" s="2">
        <f t="shared" si="162"/>
        <v>-2.629999999999999E-2</v>
      </c>
      <c r="D1165" s="2">
        <f t="shared" si="163"/>
        <v>0</v>
      </c>
      <c r="E1165" s="2">
        <f t="shared" si="164"/>
        <v>2.629999999999999E-2</v>
      </c>
      <c r="F1165" s="2">
        <f t="shared" ref="F1165:G1180" si="165">((F1164*13)+D1165)/14</f>
        <v>5.7721414488690944E-3</v>
      </c>
      <c r="G1165" s="2">
        <f t="shared" si="165"/>
        <v>7.8204315383153134E-3</v>
      </c>
      <c r="H1165" s="2">
        <f t="shared" si="157"/>
        <v>0.73808477455357102</v>
      </c>
      <c r="I1165" s="2">
        <f t="shared" si="158"/>
        <v>42.465407059511747</v>
      </c>
    </row>
    <row r="1166" spans="1:9" ht="13.5" x14ac:dyDescent="0.25">
      <c r="A1166" s="3">
        <f>TITRES_STAT!B1169</f>
        <v>43710</v>
      </c>
      <c r="B1166" s="6">
        <f>TITRES_STAT!D1169</f>
        <v>1.4735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5.3598456310927304E-3</v>
      </c>
      <c r="G1166" s="2">
        <f t="shared" si="165"/>
        <v>7.2618292855785053E-3</v>
      </c>
      <c r="H1166" s="2">
        <f t="shared" si="157"/>
        <v>0.73808477455357091</v>
      </c>
      <c r="I1166" s="2">
        <f t="shared" si="158"/>
        <v>42.46540705951174</v>
      </c>
    </row>
    <row r="1167" spans="1:9" ht="13.5" x14ac:dyDescent="0.25">
      <c r="A1167" s="3">
        <f>TITRES_STAT!B1170</f>
        <v>43711</v>
      </c>
      <c r="B1167" s="6">
        <f>TITRES_STAT!D1170</f>
        <v>1.4998</v>
      </c>
      <c r="C1167" s="2">
        <f t="shared" si="162"/>
        <v>2.629999999999999E-2</v>
      </c>
      <c r="D1167" s="2">
        <f t="shared" si="163"/>
        <v>2.629999999999999E-2</v>
      </c>
      <c r="E1167" s="2">
        <f t="shared" si="164"/>
        <v>0</v>
      </c>
      <c r="F1167" s="2">
        <f t="shared" si="165"/>
        <v>6.8555709431575348E-3</v>
      </c>
      <c r="G1167" s="2">
        <f t="shared" si="165"/>
        <v>6.7431271937514687E-3</v>
      </c>
      <c r="H1167" s="2">
        <f t="shared" si="157"/>
        <v>1.0166753119398759</v>
      </c>
      <c r="I1167" s="2">
        <f t="shared" si="158"/>
        <v>50.413435713749962</v>
      </c>
    </row>
    <row r="1168" spans="1:9" ht="13.5" x14ac:dyDescent="0.25">
      <c r="A1168" s="3">
        <f>TITRES_STAT!B1171</f>
        <v>43712</v>
      </c>
      <c r="B1168" s="6">
        <f>TITRES_STAT!D1171</f>
        <v>1.5327</v>
      </c>
      <c r="C1168" s="2">
        <f t="shared" si="162"/>
        <v>3.2899999999999929E-2</v>
      </c>
      <c r="D1168" s="2">
        <f t="shared" si="163"/>
        <v>3.2899999999999929E-2</v>
      </c>
      <c r="E1168" s="2">
        <f t="shared" si="164"/>
        <v>0</v>
      </c>
      <c r="F1168" s="2">
        <f t="shared" si="165"/>
        <v>8.7158873043605631E-3</v>
      </c>
      <c r="G1168" s="2">
        <f t="shared" si="165"/>
        <v>6.2614752513406495E-3</v>
      </c>
      <c r="H1168" s="2">
        <f t="shared" si="157"/>
        <v>1.3919862260087026</v>
      </c>
      <c r="I1168" s="2">
        <f t="shared" si="158"/>
        <v>58.193739197712176</v>
      </c>
    </row>
    <row r="1169" spans="1:9" ht="13.5" x14ac:dyDescent="0.25">
      <c r="A1169" s="3">
        <f>TITRES_STAT!B1172</f>
        <v>43713</v>
      </c>
      <c r="B1169" s="6">
        <f>TITRES_STAT!D1172</f>
        <v>1.5261</v>
      </c>
      <c r="C1169" s="2">
        <f t="shared" si="162"/>
        <v>-6.5999999999999392E-3</v>
      </c>
      <c r="D1169" s="2">
        <f t="shared" si="163"/>
        <v>0</v>
      </c>
      <c r="E1169" s="2">
        <f t="shared" si="164"/>
        <v>6.5999999999999392E-3</v>
      </c>
      <c r="F1169" s="2">
        <f t="shared" si="165"/>
        <v>8.0933239254776662E-3</v>
      </c>
      <c r="G1169" s="2">
        <f t="shared" si="165"/>
        <v>6.2856555905305986E-3</v>
      </c>
      <c r="H1169" s="2">
        <f t="shared" ref="H1169:H1232" si="166">F1169/G1169</f>
        <v>1.2875862841849524</v>
      </c>
      <c r="I1169" s="2">
        <f t="shared" ref="I1169:I1232" si="167">IF(G1169=0,100,100-(100/(1+H1169)))</f>
        <v>56.285801898996276</v>
      </c>
    </row>
    <row r="1170" spans="1:9" ht="13.5" x14ac:dyDescent="0.25">
      <c r="A1170" s="3">
        <f>TITRES_STAT!B1173</f>
        <v>43714</v>
      </c>
      <c r="B1170" s="6">
        <f>TITRES_STAT!D1173</f>
        <v>1.4866999999999999</v>
      </c>
      <c r="C1170" s="2">
        <f t="shared" si="162"/>
        <v>-3.9400000000000102E-2</v>
      </c>
      <c r="D1170" s="2">
        <f t="shared" si="163"/>
        <v>0</v>
      </c>
      <c r="E1170" s="2">
        <f t="shared" si="164"/>
        <v>3.9400000000000102E-2</v>
      </c>
      <c r="F1170" s="2">
        <f t="shared" si="165"/>
        <v>7.5152293593721189E-3</v>
      </c>
      <c r="G1170" s="2">
        <f t="shared" si="165"/>
        <v>8.6509659054927069E-3</v>
      </c>
      <c r="H1170" s="2">
        <f t="shared" si="166"/>
        <v>0.86871563724468248</v>
      </c>
      <c r="I1170" s="2">
        <f t="shared" si="167"/>
        <v>46.487310317879903</v>
      </c>
    </row>
    <row r="1171" spans="1:9" ht="13.5" x14ac:dyDescent="0.25">
      <c r="A1171" s="3">
        <f>TITRES_STAT!B1174</f>
        <v>43717</v>
      </c>
      <c r="B1171" s="6">
        <f>TITRES_STAT!D1174</f>
        <v>1.4735</v>
      </c>
      <c r="C1171" s="2">
        <f t="shared" si="162"/>
        <v>-1.3199999999999878E-2</v>
      </c>
      <c r="D1171" s="2">
        <f t="shared" si="163"/>
        <v>0</v>
      </c>
      <c r="E1171" s="2">
        <f t="shared" si="164"/>
        <v>1.3199999999999878E-2</v>
      </c>
      <c r="F1171" s="2">
        <f t="shared" si="165"/>
        <v>6.9784272622741101E-3</v>
      </c>
      <c r="G1171" s="2">
        <f t="shared" si="165"/>
        <v>8.9758969122432208E-3</v>
      </c>
      <c r="H1171" s="2">
        <f t="shared" si="166"/>
        <v>0.77746294665611182</v>
      </c>
      <c r="I1171" s="2">
        <f t="shared" si="167"/>
        <v>43.74003678212982</v>
      </c>
    </row>
    <row r="1172" spans="1:9" ht="13.5" x14ac:dyDescent="0.25">
      <c r="A1172" s="3">
        <f>TITRES_STAT!B1175</f>
        <v>43718</v>
      </c>
      <c r="B1172" s="6">
        <f>TITRES_STAT!D1175</f>
        <v>1.5064</v>
      </c>
      <c r="C1172" s="2">
        <f t="shared" si="162"/>
        <v>3.2899999999999929E-2</v>
      </c>
      <c r="D1172" s="2">
        <f t="shared" si="163"/>
        <v>3.2899999999999929E-2</v>
      </c>
      <c r="E1172" s="2">
        <f t="shared" si="164"/>
        <v>0</v>
      </c>
      <c r="F1172" s="2">
        <f t="shared" si="165"/>
        <v>8.8299681721116692E-3</v>
      </c>
      <c r="G1172" s="2">
        <f t="shared" si="165"/>
        <v>8.3347614185115618E-3</v>
      </c>
      <c r="H1172" s="2">
        <f t="shared" si="166"/>
        <v>1.0594146285339674</v>
      </c>
      <c r="I1172" s="2">
        <f t="shared" si="167"/>
        <v>51.44251253998965</v>
      </c>
    </row>
    <row r="1173" spans="1:9" ht="13.5" x14ac:dyDescent="0.25">
      <c r="A1173" s="3">
        <f>TITRES_STAT!B1176</f>
        <v>43719</v>
      </c>
      <c r="B1173" s="6">
        <f>TITRES_STAT!D1176</f>
        <v>1.4998</v>
      </c>
      <c r="C1173" s="2">
        <f t="shared" si="162"/>
        <v>-6.5999999999999392E-3</v>
      </c>
      <c r="D1173" s="2">
        <f t="shared" si="163"/>
        <v>0</v>
      </c>
      <c r="E1173" s="2">
        <f t="shared" si="164"/>
        <v>6.5999999999999392E-3</v>
      </c>
      <c r="F1173" s="2">
        <f t="shared" si="165"/>
        <v>8.1992561598179785E-3</v>
      </c>
      <c r="G1173" s="2">
        <f t="shared" si="165"/>
        <v>8.2108498886178747E-3</v>
      </c>
      <c r="H1173" s="2">
        <f t="shared" si="166"/>
        <v>0.99858799893346395</v>
      </c>
      <c r="I1173" s="2">
        <f t="shared" si="167"/>
        <v>49.964675033891695</v>
      </c>
    </row>
    <row r="1174" spans="1:9" ht="13.5" x14ac:dyDescent="0.25">
      <c r="A1174" s="3">
        <f>TITRES_STAT!B1177</f>
        <v>43720</v>
      </c>
      <c r="B1174" s="6">
        <f>TITRES_STAT!D1177</f>
        <v>1.4932000000000001</v>
      </c>
      <c r="C1174" s="2">
        <f t="shared" si="162"/>
        <v>-6.5999999999999392E-3</v>
      </c>
      <c r="D1174" s="2">
        <f t="shared" si="163"/>
        <v>0</v>
      </c>
      <c r="E1174" s="2">
        <f t="shared" si="164"/>
        <v>6.5999999999999392E-3</v>
      </c>
      <c r="F1174" s="2">
        <f t="shared" si="165"/>
        <v>7.6135950055452655E-3</v>
      </c>
      <c r="G1174" s="2">
        <f t="shared" si="165"/>
        <v>8.0957891822880223E-3</v>
      </c>
      <c r="H1174" s="2">
        <f t="shared" si="166"/>
        <v>0.94043889164039729</v>
      </c>
      <c r="I1174" s="2">
        <f t="shared" si="167"/>
        <v>48.465267094568198</v>
      </c>
    </row>
    <row r="1175" spans="1:9" ht="13.5" x14ac:dyDescent="0.25">
      <c r="A1175" s="3">
        <f>TITRES_STAT!B1178</f>
        <v>43721</v>
      </c>
      <c r="B1175" s="6">
        <f>TITRES_STAT!D1178</f>
        <v>1.4866999999999999</v>
      </c>
      <c r="C1175" s="2">
        <f t="shared" si="162"/>
        <v>-6.5000000000001723E-3</v>
      </c>
      <c r="D1175" s="2">
        <f t="shared" si="163"/>
        <v>0</v>
      </c>
      <c r="E1175" s="2">
        <f t="shared" si="164"/>
        <v>6.5000000000001723E-3</v>
      </c>
      <c r="F1175" s="2">
        <f t="shared" si="165"/>
        <v>7.0697667908634614E-3</v>
      </c>
      <c r="G1175" s="2">
        <f t="shared" si="165"/>
        <v>7.9818042406960329E-3</v>
      </c>
      <c r="H1175" s="2">
        <f t="shared" si="166"/>
        <v>0.88573542743851619</v>
      </c>
      <c r="I1175" s="2">
        <f t="shared" si="167"/>
        <v>46.970291513356813</v>
      </c>
    </row>
    <row r="1176" spans="1:9" ht="13.5" x14ac:dyDescent="0.25">
      <c r="A1176" s="3">
        <f>TITRES_STAT!B1179</f>
        <v>43724</v>
      </c>
      <c r="B1176" s="6">
        <f>TITRES_STAT!D1179</f>
        <v>1.5129999999999999</v>
      </c>
      <c r="C1176" s="2">
        <f t="shared" si="162"/>
        <v>2.629999999999999E-2</v>
      </c>
      <c r="D1176" s="2">
        <f t="shared" si="163"/>
        <v>2.629999999999999E-2</v>
      </c>
      <c r="E1176" s="2">
        <f t="shared" si="164"/>
        <v>0</v>
      </c>
      <c r="F1176" s="2">
        <f t="shared" si="165"/>
        <v>8.4433548772303562E-3</v>
      </c>
      <c r="G1176" s="2">
        <f t="shared" si="165"/>
        <v>7.411675366360602E-3</v>
      </c>
      <c r="H1176" s="2">
        <f t="shared" si="166"/>
        <v>1.1391965324806645</v>
      </c>
      <c r="I1176" s="2">
        <f t="shared" si="167"/>
        <v>53.253476956585395</v>
      </c>
    </row>
    <row r="1177" spans="1:9" ht="13.5" x14ac:dyDescent="0.25">
      <c r="A1177" s="3">
        <f>TITRES_STAT!B1180</f>
        <v>43725</v>
      </c>
      <c r="B1177" s="6">
        <f>TITRES_STAT!D1180</f>
        <v>1.5064</v>
      </c>
      <c r="C1177" s="2">
        <f t="shared" si="162"/>
        <v>-6.5999999999999392E-3</v>
      </c>
      <c r="D1177" s="2">
        <f t="shared" si="163"/>
        <v>0</v>
      </c>
      <c r="E1177" s="2">
        <f t="shared" si="164"/>
        <v>6.5999999999999392E-3</v>
      </c>
      <c r="F1177" s="2">
        <f t="shared" si="165"/>
        <v>7.8402581002853296E-3</v>
      </c>
      <c r="G1177" s="2">
        <f t="shared" si="165"/>
        <v>7.3536985544776978E-3</v>
      </c>
      <c r="H1177" s="2">
        <f t="shared" si="166"/>
        <v>1.0661652829801358</v>
      </c>
      <c r="I1177" s="2">
        <f t="shared" si="167"/>
        <v>51.601161425108799</v>
      </c>
    </row>
    <row r="1178" spans="1:9" ht="13.5" x14ac:dyDescent="0.25">
      <c r="A1178" s="3">
        <f>TITRES_STAT!B1181</f>
        <v>43726</v>
      </c>
      <c r="B1178" s="6">
        <f>TITRES_STAT!D1181</f>
        <v>1.4669000000000001</v>
      </c>
      <c r="C1178" s="2">
        <f t="shared" si="162"/>
        <v>-3.9499999999999869E-2</v>
      </c>
      <c r="D1178" s="2">
        <f t="shared" si="163"/>
        <v>0</v>
      </c>
      <c r="E1178" s="2">
        <f t="shared" si="164"/>
        <v>3.9499999999999869E-2</v>
      </c>
      <c r="F1178" s="2">
        <f t="shared" si="165"/>
        <v>7.2802396645506636E-3</v>
      </c>
      <c r="G1178" s="2">
        <f t="shared" si="165"/>
        <v>9.6498629434435667E-3</v>
      </c>
      <c r="H1178" s="2">
        <f t="shared" si="166"/>
        <v>0.7544396959023234</v>
      </c>
      <c r="I1178" s="2">
        <f t="shared" si="167"/>
        <v>43.001745666402549</v>
      </c>
    </row>
    <row r="1179" spans="1:9" ht="13.5" x14ac:dyDescent="0.25">
      <c r="A1179" s="3">
        <f>TITRES_STAT!B1182</f>
        <v>43727</v>
      </c>
      <c r="B1179" s="6">
        <f>TITRES_STAT!D1182</f>
        <v>1.4602999999999999</v>
      </c>
      <c r="C1179" s="2">
        <f t="shared" si="162"/>
        <v>-6.6000000000001613E-3</v>
      </c>
      <c r="D1179" s="2">
        <f t="shared" si="163"/>
        <v>0</v>
      </c>
      <c r="E1179" s="2">
        <f t="shared" si="164"/>
        <v>6.6000000000001613E-3</v>
      </c>
      <c r="F1179" s="2">
        <f t="shared" si="165"/>
        <v>6.7602225456541874E-3</v>
      </c>
      <c r="G1179" s="2">
        <f t="shared" si="165"/>
        <v>9.4320155903404677E-3</v>
      </c>
      <c r="H1179" s="2">
        <f t="shared" si="166"/>
        <v>0.71673148553501953</v>
      </c>
      <c r="I1179" s="2">
        <f t="shared" si="167"/>
        <v>41.749772260491284</v>
      </c>
    </row>
    <row r="1180" spans="1:9" ht="13.5" x14ac:dyDescent="0.25">
      <c r="A1180" s="3">
        <f>TITRES_STAT!B1183</f>
        <v>43728</v>
      </c>
      <c r="B1180" s="6">
        <f>TITRES_STAT!D1183</f>
        <v>1.4538</v>
      </c>
      <c r="C1180" s="2">
        <f t="shared" si="162"/>
        <v>-6.4999999999999503E-3</v>
      </c>
      <c r="D1180" s="2">
        <f t="shared" si="163"/>
        <v>0</v>
      </c>
      <c r="E1180" s="2">
        <f t="shared" si="164"/>
        <v>6.4999999999999503E-3</v>
      </c>
      <c r="F1180" s="2">
        <f t="shared" si="165"/>
        <v>6.2773495066788879E-3</v>
      </c>
      <c r="G1180" s="2">
        <f t="shared" si="165"/>
        <v>9.2225859053161451E-3</v>
      </c>
      <c r="H1180" s="2">
        <f t="shared" si="166"/>
        <v>0.68064961076268815</v>
      </c>
      <c r="I1180" s="2">
        <f t="shared" si="167"/>
        <v>40.499197834211593</v>
      </c>
    </row>
    <row r="1181" spans="1:9" ht="13.5" x14ac:dyDescent="0.25">
      <c r="A1181" s="3">
        <f>TITRES_STAT!B1184</f>
        <v>43731</v>
      </c>
      <c r="B1181" s="6">
        <f>TITRES_STAT!D1184</f>
        <v>1.4801</v>
      </c>
      <c r="C1181" s="2">
        <f t="shared" si="162"/>
        <v>2.629999999999999E-2</v>
      </c>
      <c r="D1181" s="2">
        <f t="shared" si="163"/>
        <v>2.629999999999999E-2</v>
      </c>
      <c r="E1181" s="2">
        <f t="shared" si="164"/>
        <v>0</v>
      </c>
      <c r="F1181" s="2">
        <f t="shared" ref="F1181:G1196" si="168">((F1180*13)+D1181)/14</f>
        <v>7.7075388276303947E-3</v>
      </c>
      <c r="G1181" s="2">
        <f t="shared" si="168"/>
        <v>8.5638297692221341E-3</v>
      </c>
      <c r="H1181" s="2">
        <f t="shared" si="166"/>
        <v>0.90001074698271144</v>
      </c>
      <c r="I1181" s="2">
        <f t="shared" si="167"/>
        <v>47.368718751299824</v>
      </c>
    </row>
    <row r="1182" spans="1:9" ht="13.5" x14ac:dyDescent="0.25">
      <c r="A1182" s="3">
        <f>TITRES_STAT!B1185</f>
        <v>43732</v>
      </c>
      <c r="B1182" s="6">
        <f>TITRES_STAT!D1185</f>
        <v>1.4801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7.1570003399425092E-3</v>
      </c>
      <c r="G1182" s="2">
        <f t="shared" si="168"/>
        <v>7.9521276428491244E-3</v>
      </c>
      <c r="H1182" s="2">
        <f t="shared" si="166"/>
        <v>0.90001074698271144</v>
      </c>
      <c r="I1182" s="2">
        <f t="shared" si="167"/>
        <v>47.368718751299824</v>
      </c>
    </row>
    <row r="1183" spans="1:9" ht="13.5" x14ac:dyDescent="0.25">
      <c r="A1183" s="3">
        <f>TITRES_STAT!B1186</f>
        <v>43733</v>
      </c>
      <c r="B1183" s="6">
        <f>TITRES_STAT!D1186</f>
        <v>1.4998</v>
      </c>
      <c r="C1183" s="2">
        <f t="shared" si="162"/>
        <v>1.9700000000000051E-2</v>
      </c>
      <c r="D1183" s="2">
        <f t="shared" si="163"/>
        <v>1.9700000000000051E-2</v>
      </c>
      <c r="E1183" s="2">
        <f t="shared" si="164"/>
        <v>0</v>
      </c>
      <c r="F1183" s="2">
        <f t="shared" si="168"/>
        <v>8.0529288870894757E-3</v>
      </c>
      <c r="G1183" s="2">
        <f t="shared" si="168"/>
        <v>7.3841185255027588E-3</v>
      </c>
      <c r="H1183" s="2">
        <f t="shared" si="166"/>
        <v>1.0905741639001088</v>
      </c>
      <c r="I1183" s="2">
        <f t="shared" si="167"/>
        <v>52.166250914799797</v>
      </c>
    </row>
    <row r="1184" spans="1:9" ht="13.5" x14ac:dyDescent="0.25">
      <c r="A1184" s="3">
        <f>TITRES_STAT!B1187</f>
        <v>43734</v>
      </c>
      <c r="B1184" s="6">
        <f>TITRES_STAT!D1187</f>
        <v>1.4866999999999999</v>
      </c>
      <c r="C1184" s="2">
        <f t="shared" si="162"/>
        <v>-1.3100000000000112E-2</v>
      </c>
      <c r="D1184" s="2">
        <f t="shared" si="163"/>
        <v>0</v>
      </c>
      <c r="E1184" s="2">
        <f t="shared" si="164"/>
        <v>1.3100000000000112E-2</v>
      </c>
      <c r="F1184" s="2">
        <f t="shared" si="168"/>
        <v>7.4777196808687987E-3</v>
      </c>
      <c r="G1184" s="2">
        <f t="shared" si="168"/>
        <v>7.7923957736811414E-3</v>
      </c>
      <c r="H1184" s="2">
        <f t="shared" si="166"/>
        <v>0.95961754228716634</v>
      </c>
      <c r="I1184" s="2">
        <f t="shared" si="167"/>
        <v>48.969634205618988</v>
      </c>
    </row>
    <row r="1185" spans="1:9" ht="13.5" x14ac:dyDescent="0.25">
      <c r="A1185" s="3">
        <f>TITRES_STAT!B1188</f>
        <v>43735</v>
      </c>
      <c r="B1185" s="6">
        <f>TITRES_STAT!D1188</f>
        <v>1.4866999999999999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6.9435968465210276E-3</v>
      </c>
      <c r="G1185" s="2">
        <f t="shared" si="168"/>
        <v>7.2357960755610601E-3</v>
      </c>
      <c r="H1185" s="2">
        <f t="shared" si="166"/>
        <v>0.95961754228716634</v>
      </c>
      <c r="I1185" s="2">
        <f t="shared" si="167"/>
        <v>48.969634205618988</v>
      </c>
    </row>
    <row r="1186" spans="1:9" ht="13.5" x14ac:dyDescent="0.25">
      <c r="A1186" s="3">
        <f>TITRES_STAT!B1189</f>
        <v>43738</v>
      </c>
      <c r="B1186" s="6">
        <f>TITRES_STAT!D1189</f>
        <v>1.4735</v>
      </c>
      <c r="C1186" s="2">
        <f t="shared" si="162"/>
        <v>-1.3199999999999878E-2</v>
      </c>
      <c r="D1186" s="2">
        <f t="shared" si="163"/>
        <v>0</v>
      </c>
      <c r="E1186" s="2">
        <f t="shared" si="164"/>
        <v>1.3199999999999878E-2</v>
      </c>
      <c r="F1186" s="2">
        <f t="shared" si="168"/>
        <v>6.4476256431980974E-3</v>
      </c>
      <c r="G1186" s="2">
        <f t="shared" si="168"/>
        <v>7.661810641592404E-3</v>
      </c>
      <c r="H1186" s="2">
        <f t="shared" si="166"/>
        <v>0.84152766817244717</v>
      </c>
      <c r="I1186" s="2">
        <f t="shared" si="167"/>
        <v>45.697259004942822</v>
      </c>
    </row>
    <row r="1187" spans="1:9" ht="13.5" x14ac:dyDescent="0.25">
      <c r="A1187" s="3">
        <f>TITRES_STAT!B1190</f>
        <v>43739</v>
      </c>
      <c r="B1187" s="6">
        <f>TITRES_STAT!D1190</f>
        <v>1.4735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5.9870809543982328E-3</v>
      </c>
      <c r="G1187" s="2">
        <f t="shared" si="168"/>
        <v>7.1145384529072318E-3</v>
      </c>
      <c r="H1187" s="2">
        <f t="shared" si="166"/>
        <v>0.84152766817244717</v>
      </c>
      <c r="I1187" s="2">
        <f t="shared" si="167"/>
        <v>45.697259004942822</v>
      </c>
    </row>
    <row r="1188" spans="1:9" ht="13.5" x14ac:dyDescent="0.25">
      <c r="A1188" s="3">
        <f>TITRES_STAT!B1191</f>
        <v>43740</v>
      </c>
      <c r="B1188" s="6">
        <f>TITRES_STAT!D1191</f>
        <v>1.4669000000000001</v>
      </c>
      <c r="C1188" s="2">
        <f t="shared" si="162"/>
        <v>-6.5999999999999392E-3</v>
      </c>
      <c r="D1188" s="2">
        <f t="shared" si="163"/>
        <v>0</v>
      </c>
      <c r="E1188" s="2">
        <f t="shared" si="164"/>
        <v>6.5999999999999392E-3</v>
      </c>
      <c r="F1188" s="2">
        <f t="shared" si="168"/>
        <v>5.5594323147983588E-3</v>
      </c>
      <c r="G1188" s="2">
        <f t="shared" si="168"/>
        <v>7.0777857062709962E-3</v>
      </c>
      <c r="H1188" s="2">
        <f t="shared" si="166"/>
        <v>0.78547621325588324</v>
      </c>
      <c r="I1188" s="2">
        <f t="shared" si="167"/>
        <v>43.99253305220671</v>
      </c>
    </row>
    <row r="1189" spans="1:9" ht="13.5" x14ac:dyDescent="0.25">
      <c r="A1189" s="3">
        <f>TITRES_STAT!B1192</f>
        <v>43741</v>
      </c>
      <c r="B1189" s="6">
        <f>TITRES_STAT!D1192</f>
        <v>1.4538</v>
      </c>
      <c r="C1189" s="2">
        <f t="shared" si="162"/>
        <v>-1.3100000000000112E-2</v>
      </c>
      <c r="D1189" s="2">
        <f t="shared" si="163"/>
        <v>0</v>
      </c>
      <c r="E1189" s="2">
        <f t="shared" si="164"/>
        <v>1.3100000000000112E-2</v>
      </c>
      <c r="F1189" s="2">
        <f t="shared" si="168"/>
        <v>5.1623300065984767E-3</v>
      </c>
      <c r="G1189" s="2">
        <f t="shared" si="168"/>
        <v>7.5079438701087893E-3</v>
      </c>
      <c r="H1189" s="2">
        <f t="shared" si="166"/>
        <v>0.68758239218478268</v>
      </c>
      <c r="I1189" s="2">
        <f t="shared" si="167"/>
        <v>40.743633932718559</v>
      </c>
    </row>
    <row r="1190" spans="1:9" ht="13.5" x14ac:dyDescent="0.25">
      <c r="A1190" s="3">
        <f>TITRES_STAT!B1193</f>
        <v>43742</v>
      </c>
      <c r="B1190" s="6">
        <f>TITRES_STAT!D1193</f>
        <v>1.4669000000000001</v>
      </c>
      <c r="C1190" s="2">
        <f t="shared" si="162"/>
        <v>1.3100000000000112E-2</v>
      </c>
      <c r="D1190" s="2">
        <f t="shared" si="163"/>
        <v>1.3100000000000112E-2</v>
      </c>
      <c r="E1190" s="2">
        <f t="shared" si="164"/>
        <v>0</v>
      </c>
      <c r="F1190" s="2">
        <f t="shared" si="168"/>
        <v>5.7293064346985931E-3</v>
      </c>
      <c r="G1190" s="2">
        <f t="shared" si="168"/>
        <v>6.9716621651010188E-3</v>
      </c>
      <c r="H1190" s="2">
        <f t="shared" si="166"/>
        <v>0.8217992064185996</v>
      </c>
      <c r="I1190" s="2">
        <f t="shared" si="167"/>
        <v>45.109208716483138</v>
      </c>
    </row>
    <row r="1191" spans="1:9" ht="13.5" x14ac:dyDescent="0.25">
      <c r="A1191" s="3">
        <f>TITRES_STAT!B1194</f>
        <v>43745</v>
      </c>
      <c r="B1191" s="6">
        <f>TITRES_STAT!D1194</f>
        <v>1.4538</v>
      </c>
      <c r="C1191" s="2">
        <f t="shared" si="162"/>
        <v>-1.3100000000000112E-2</v>
      </c>
      <c r="D1191" s="2">
        <f t="shared" si="163"/>
        <v>0</v>
      </c>
      <c r="E1191" s="2">
        <f t="shared" si="164"/>
        <v>1.3100000000000112E-2</v>
      </c>
      <c r="F1191" s="2">
        <f t="shared" si="168"/>
        <v>5.3200702607915512E-3</v>
      </c>
      <c r="G1191" s="2">
        <f t="shared" si="168"/>
        <v>7.4094005818795255E-3</v>
      </c>
      <c r="H1191" s="2">
        <f t="shared" si="166"/>
        <v>0.71801628242402593</v>
      </c>
      <c r="I1191" s="2">
        <f t="shared" si="167"/>
        <v>41.793333961360638</v>
      </c>
    </row>
    <row r="1192" spans="1:9" ht="13.5" x14ac:dyDescent="0.25">
      <c r="A1192" s="3">
        <f>TITRES_STAT!B1195</f>
        <v>43746</v>
      </c>
      <c r="B1192" s="6">
        <f>TITRES_STAT!D1195</f>
        <v>1.4669000000000001</v>
      </c>
      <c r="C1192" s="2">
        <f t="shared" si="162"/>
        <v>1.3100000000000112E-2</v>
      </c>
      <c r="D1192" s="2">
        <f t="shared" si="163"/>
        <v>1.3100000000000112E-2</v>
      </c>
      <c r="E1192" s="2">
        <f t="shared" si="164"/>
        <v>0</v>
      </c>
      <c r="F1192" s="2">
        <f t="shared" si="168"/>
        <v>5.8757795278778771E-3</v>
      </c>
      <c r="G1192" s="2">
        <f t="shared" si="168"/>
        <v>6.8801576831738443E-3</v>
      </c>
      <c r="H1192" s="2">
        <f t="shared" si="166"/>
        <v>0.85401814877698512</v>
      </c>
      <c r="I1192" s="2">
        <f t="shared" si="167"/>
        <v>46.063095409305653</v>
      </c>
    </row>
    <row r="1193" spans="1:9" ht="13.5" x14ac:dyDescent="0.25">
      <c r="A1193" s="3">
        <f>TITRES_STAT!B1196</f>
        <v>43747</v>
      </c>
      <c r="B1193" s="6">
        <f>TITRES_STAT!D1196</f>
        <v>1.4932000000000001</v>
      </c>
      <c r="C1193" s="2">
        <f t="shared" si="162"/>
        <v>2.629999999999999E-2</v>
      </c>
      <c r="D1193" s="2">
        <f t="shared" si="163"/>
        <v>2.629999999999999E-2</v>
      </c>
      <c r="E1193" s="2">
        <f t="shared" si="164"/>
        <v>0</v>
      </c>
      <c r="F1193" s="2">
        <f t="shared" si="168"/>
        <v>7.3346524187437425E-3</v>
      </c>
      <c r="G1193" s="2">
        <f t="shared" si="168"/>
        <v>6.3887178486614271E-3</v>
      </c>
      <c r="H1193" s="2">
        <f t="shared" si="166"/>
        <v>1.1480632878912487</v>
      </c>
      <c r="I1193" s="2">
        <f t="shared" si="167"/>
        <v>53.446436814173254</v>
      </c>
    </row>
    <row r="1194" spans="1:9" ht="13.5" x14ac:dyDescent="0.25">
      <c r="A1194" s="3">
        <f>TITRES_STAT!B1197</f>
        <v>43748</v>
      </c>
      <c r="B1194" s="6">
        <f>TITRES_STAT!D1197</f>
        <v>1.4932000000000001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6.8107486745477615E-3</v>
      </c>
      <c r="G1194" s="2">
        <f t="shared" si="168"/>
        <v>5.9323808594713258E-3</v>
      </c>
      <c r="H1194" s="2">
        <f t="shared" si="166"/>
        <v>1.1480632878912487</v>
      </c>
      <c r="I1194" s="2">
        <f t="shared" si="167"/>
        <v>53.446436814173254</v>
      </c>
    </row>
    <row r="1195" spans="1:9" ht="13.5" x14ac:dyDescent="0.25">
      <c r="A1195" s="3">
        <f>TITRES_STAT!B1198</f>
        <v>43749</v>
      </c>
      <c r="B1195" s="6">
        <f>TITRES_STAT!D1198</f>
        <v>1.4801</v>
      </c>
      <c r="C1195" s="2">
        <f t="shared" si="162"/>
        <v>-1.3100000000000112E-2</v>
      </c>
      <c r="D1195" s="2">
        <f t="shared" si="163"/>
        <v>0</v>
      </c>
      <c r="E1195" s="2">
        <f t="shared" si="164"/>
        <v>1.3100000000000112E-2</v>
      </c>
      <c r="F1195" s="2">
        <f t="shared" si="168"/>
        <v>6.324266626365779E-3</v>
      </c>
      <c r="G1195" s="2">
        <f t="shared" si="168"/>
        <v>6.4443536552233824E-3</v>
      </c>
      <c r="H1195" s="2">
        <f t="shared" si="166"/>
        <v>0.98136554334502291</v>
      </c>
      <c r="I1195" s="2">
        <f t="shared" si="167"/>
        <v>49.529757224315169</v>
      </c>
    </row>
    <row r="1196" spans="1:9" ht="13.5" x14ac:dyDescent="0.25">
      <c r="A1196" s="3">
        <f>TITRES_STAT!B1199</f>
        <v>43752</v>
      </c>
      <c r="B1196" s="6">
        <f>TITRES_STAT!D1199</f>
        <v>1.4866999999999999</v>
      </c>
      <c r="C1196" s="2">
        <f t="shared" si="162"/>
        <v>6.5999999999999392E-3</v>
      </c>
      <c r="D1196" s="2">
        <f t="shared" si="163"/>
        <v>6.5999999999999392E-3</v>
      </c>
      <c r="E1196" s="2">
        <f t="shared" si="164"/>
        <v>0</v>
      </c>
      <c r="F1196" s="2">
        <f t="shared" si="168"/>
        <v>6.3439618673396475E-3</v>
      </c>
      <c r="G1196" s="2">
        <f t="shared" si="168"/>
        <v>5.9840426798502839E-3</v>
      </c>
      <c r="H1196" s="2">
        <f t="shared" si="166"/>
        <v>1.0601464940584897</v>
      </c>
      <c r="I1196" s="2">
        <f t="shared" si="167"/>
        <v>51.459762551642655</v>
      </c>
    </row>
    <row r="1197" spans="1:9" ht="13.5" x14ac:dyDescent="0.25">
      <c r="A1197" s="3">
        <f>TITRES_STAT!B1200</f>
        <v>43754</v>
      </c>
      <c r="B1197" s="6">
        <f>TITRES_STAT!D1200</f>
        <v>1.4669000000000001</v>
      </c>
      <c r="C1197" s="2">
        <f t="shared" si="162"/>
        <v>-1.9799999999999818E-2</v>
      </c>
      <c r="D1197" s="2">
        <f t="shared" si="163"/>
        <v>0</v>
      </c>
      <c r="E1197" s="2">
        <f t="shared" si="164"/>
        <v>1.9799999999999818E-2</v>
      </c>
      <c r="F1197" s="2">
        <f t="shared" ref="F1197:G1212" si="169">((F1196*13)+D1197)/14</f>
        <v>5.8908217339582441E-3</v>
      </c>
      <c r="G1197" s="2">
        <f t="shared" si="169"/>
        <v>6.9708967741466798E-3</v>
      </c>
      <c r="H1197" s="2">
        <f t="shared" si="166"/>
        <v>0.84505938401007963</v>
      </c>
      <c r="I1197" s="2">
        <f t="shared" si="167"/>
        <v>45.801202461755729</v>
      </c>
    </row>
    <row r="1198" spans="1:9" ht="13.5" x14ac:dyDescent="0.25">
      <c r="A1198" s="3">
        <f>TITRES_STAT!B1201</f>
        <v>43755</v>
      </c>
      <c r="B1198" s="6">
        <f>TITRES_STAT!D1201</f>
        <v>1.4735</v>
      </c>
      <c r="C1198" s="2">
        <f t="shared" si="162"/>
        <v>6.5999999999999392E-3</v>
      </c>
      <c r="D1198" s="2">
        <f t="shared" si="163"/>
        <v>6.5999999999999392E-3</v>
      </c>
      <c r="E1198" s="2">
        <f t="shared" si="164"/>
        <v>0</v>
      </c>
      <c r="F1198" s="2">
        <f t="shared" si="169"/>
        <v>5.9414773243897934E-3</v>
      </c>
      <c r="G1198" s="2">
        <f t="shared" si="169"/>
        <v>6.4729755759933448E-3</v>
      </c>
      <c r="H1198" s="2">
        <f t="shared" si="166"/>
        <v>0.91788965594513505</v>
      </c>
      <c r="I1198" s="2">
        <f t="shared" si="167"/>
        <v>47.859356929103384</v>
      </c>
    </row>
    <row r="1199" spans="1:9" ht="13.5" x14ac:dyDescent="0.25">
      <c r="A1199" s="3">
        <f>TITRES_STAT!B1202</f>
        <v>43756</v>
      </c>
      <c r="B1199" s="6">
        <f>TITRES_STAT!D1202</f>
        <v>1.4801</v>
      </c>
      <c r="C1199" s="2">
        <f t="shared" si="162"/>
        <v>6.5999999999999392E-3</v>
      </c>
      <c r="D1199" s="2">
        <f t="shared" si="163"/>
        <v>6.5999999999999392E-3</v>
      </c>
      <c r="E1199" s="2">
        <f t="shared" si="164"/>
        <v>0</v>
      </c>
      <c r="F1199" s="2">
        <f t="shared" si="169"/>
        <v>5.9885146583619469E-3</v>
      </c>
      <c r="G1199" s="2">
        <f t="shared" si="169"/>
        <v>6.0106201777081055E-3</v>
      </c>
      <c r="H1199" s="2">
        <f t="shared" si="166"/>
        <v>0.99632225649057937</v>
      </c>
      <c r="I1199" s="2">
        <f t="shared" si="167"/>
        <v>49.907887028322627</v>
      </c>
    </row>
    <row r="1200" spans="1:9" ht="13.5" x14ac:dyDescent="0.25">
      <c r="A1200" s="3">
        <f>TITRES_STAT!B1203</f>
        <v>43759</v>
      </c>
      <c r="B1200" s="6">
        <f>TITRES_STAT!D1203</f>
        <v>1.5195000000000001</v>
      </c>
      <c r="C1200" s="2">
        <f t="shared" si="162"/>
        <v>3.9400000000000102E-2</v>
      </c>
      <c r="D1200" s="2">
        <f t="shared" si="163"/>
        <v>3.9400000000000102E-2</v>
      </c>
      <c r="E1200" s="2">
        <f t="shared" si="164"/>
        <v>0</v>
      </c>
      <c r="F1200" s="2">
        <f t="shared" si="169"/>
        <v>8.375049325621815E-3</v>
      </c>
      <c r="G1200" s="2">
        <f t="shared" si="169"/>
        <v>5.5812901650146695E-3</v>
      </c>
      <c r="H1200" s="2">
        <f t="shared" si="166"/>
        <v>1.500557949507684</v>
      </c>
      <c r="I1200" s="2">
        <f t="shared" si="167"/>
        <v>60.008925200198519</v>
      </c>
    </row>
    <row r="1201" spans="1:9" ht="13.5" x14ac:dyDescent="0.25">
      <c r="A1201" s="3">
        <f>TITRES_STAT!B1204</f>
        <v>43760</v>
      </c>
      <c r="B1201" s="6">
        <f>TITRES_STAT!D1204</f>
        <v>1.5656000000000001</v>
      </c>
      <c r="C1201" s="2">
        <f t="shared" si="162"/>
        <v>4.610000000000003E-2</v>
      </c>
      <c r="D1201" s="2">
        <f t="shared" si="163"/>
        <v>4.610000000000003E-2</v>
      </c>
      <c r="E1201" s="2">
        <f t="shared" si="164"/>
        <v>0</v>
      </c>
      <c r="F1201" s="2">
        <f t="shared" si="169"/>
        <v>1.1069688659505972E-2</v>
      </c>
      <c r="G1201" s="2">
        <f t="shared" si="169"/>
        <v>5.1826265817993353E-3</v>
      </c>
      <c r="H1201" s="2">
        <f t="shared" si="166"/>
        <v>2.1359224873312659</v>
      </c>
      <c r="I1201" s="2">
        <f t="shared" si="167"/>
        <v>68.111456707240862</v>
      </c>
    </row>
    <row r="1202" spans="1:9" ht="13.5" x14ac:dyDescent="0.25">
      <c r="A1202" s="3">
        <f>TITRES_STAT!B1205</f>
        <v>43761</v>
      </c>
      <c r="B1202" s="6">
        <f>TITRES_STAT!D1205</f>
        <v>1.5656000000000001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1.0278996612398403E-2</v>
      </c>
      <c r="G1202" s="2">
        <f t="shared" si="169"/>
        <v>4.8124389688136687E-3</v>
      </c>
      <c r="H1202" s="2">
        <f t="shared" si="166"/>
        <v>2.1359224873312659</v>
      </c>
      <c r="I1202" s="2">
        <f t="shared" si="167"/>
        <v>68.111456707240862</v>
      </c>
    </row>
    <row r="1203" spans="1:9" ht="13.5" x14ac:dyDescent="0.25">
      <c r="A1203" s="3">
        <f>TITRES_STAT!B1206</f>
        <v>43762</v>
      </c>
      <c r="B1203" s="6">
        <f>TITRES_STAT!D1206</f>
        <v>1.5788</v>
      </c>
      <c r="C1203" s="2">
        <f t="shared" si="162"/>
        <v>1.3199999999999878E-2</v>
      </c>
      <c r="D1203" s="2">
        <f t="shared" si="163"/>
        <v>1.3199999999999878E-2</v>
      </c>
      <c r="E1203" s="2">
        <f t="shared" si="164"/>
        <v>0</v>
      </c>
      <c r="F1203" s="2">
        <f t="shared" si="169"/>
        <v>1.0487639711512795E-2</v>
      </c>
      <c r="G1203" s="2">
        <f t="shared" si="169"/>
        <v>4.4686933281841206E-3</v>
      </c>
      <c r="H1203" s="2">
        <f t="shared" si="166"/>
        <v>2.3469141740756929</v>
      </c>
      <c r="I1203" s="2">
        <f t="shared" si="167"/>
        <v>70.121731601433524</v>
      </c>
    </row>
    <row r="1204" spans="1:9" ht="13.5" x14ac:dyDescent="0.25">
      <c r="A1204" s="3">
        <f>TITRES_STAT!B1207</f>
        <v>43763</v>
      </c>
      <c r="B1204" s="6">
        <f>TITRES_STAT!D1207</f>
        <v>1.6115999999999999</v>
      </c>
      <c r="C1204" s="2">
        <f t="shared" si="162"/>
        <v>3.279999999999994E-2</v>
      </c>
      <c r="D1204" s="2">
        <f t="shared" si="163"/>
        <v>3.279999999999994E-2</v>
      </c>
      <c r="E1204" s="2">
        <f t="shared" si="164"/>
        <v>0</v>
      </c>
      <c r="F1204" s="2">
        <f t="shared" si="169"/>
        <v>1.208137973211902E-2</v>
      </c>
      <c r="G1204" s="2">
        <f t="shared" si="169"/>
        <v>4.14950094759954E-3</v>
      </c>
      <c r="H1204" s="2">
        <f t="shared" si="166"/>
        <v>2.9115259605153292</v>
      </c>
      <c r="I1204" s="2">
        <f t="shared" si="167"/>
        <v>74.434529897169497</v>
      </c>
    </row>
    <row r="1205" spans="1:9" ht="13.5" x14ac:dyDescent="0.25">
      <c r="A1205" s="3">
        <f>TITRES_STAT!B1208</f>
        <v>43766</v>
      </c>
      <c r="B1205" s="6">
        <f>TITRES_STAT!D1208</f>
        <v>1.5852999999999999</v>
      </c>
      <c r="C1205" s="2">
        <f t="shared" si="162"/>
        <v>-2.629999999999999E-2</v>
      </c>
      <c r="D1205" s="2">
        <f t="shared" si="163"/>
        <v>0</v>
      </c>
      <c r="E1205" s="2">
        <f t="shared" si="164"/>
        <v>2.629999999999999E-2</v>
      </c>
      <c r="F1205" s="2">
        <f t="shared" si="169"/>
        <v>1.1218424036967661E-2</v>
      </c>
      <c r="G1205" s="2">
        <f t="shared" si="169"/>
        <v>5.7316794513424295E-3</v>
      </c>
      <c r="H1205" s="2">
        <f t="shared" si="166"/>
        <v>1.9572664752457796</v>
      </c>
      <c r="I1205" s="2">
        <f t="shared" si="167"/>
        <v>66.184988455702495</v>
      </c>
    </row>
    <row r="1206" spans="1:9" ht="13.5" x14ac:dyDescent="0.25">
      <c r="A1206" s="3">
        <f>TITRES_STAT!B1209</f>
        <v>43767</v>
      </c>
      <c r="B1206" s="6">
        <f>TITRES_STAT!D1209</f>
        <v>1.5261</v>
      </c>
      <c r="C1206" s="2">
        <f t="shared" si="162"/>
        <v>-5.9199999999999919E-2</v>
      </c>
      <c r="D1206" s="2">
        <f t="shared" si="163"/>
        <v>0</v>
      </c>
      <c r="E1206" s="2">
        <f t="shared" si="164"/>
        <v>5.9199999999999919E-2</v>
      </c>
      <c r="F1206" s="2">
        <f t="shared" si="169"/>
        <v>1.0417108034327114E-2</v>
      </c>
      <c r="G1206" s="2">
        <f t="shared" si="169"/>
        <v>9.5508452048179652E-3</v>
      </c>
      <c r="H1206" s="2">
        <f t="shared" si="166"/>
        <v>1.0907001224427926</v>
      </c>
      <c r="I1206" s="2">
        <f t="shared" si="167"/>
        <v>52.169132757710322</v>
      </c>
    </row>
    <row r="1207" spans="1:9" ht="13.5" x14ac:dyDescent="0.25">
      <c r="A1207" s="3">
        <f>TITRES_STAT!B1210</f>
        <v>43768</v>
      </c>
      <c r="B1207" s="6">
        <f>TITRES_STAT!D1210</f>
        <v>1.5392999999999999</v>
      </c>
      <c r="C1207" s="2">
        <f t="shared" si="162"/>
        <v>1.3199999999999878E-2</v>
      </c>
      <c r="D1207" s="2">
        <f t="shared" si="163"/>
        <v>1.3199999999999878E-2</v>
      </c>
      <c r="E1207" s="2">
        <f t="shared" si="164"/>
        <v>0</v>
      </c>
      <c r="F1207" s="2">
        <f t="shared" si="169"/>
        <v>1.0615886031875169E-2</v>
      </c>
      <c r="G1207" s="2">
        <f t="shared" si="169"/>
        <v>8.8686419759023954E-3</v>
      </c>
      <c r="H1207" s="2">
        <f t="shared" si="166"/>
        <v>1.1970137097337261</v>
      </c>
      <c r="I1207" s="2">
        <f t="shared" si="167"/>
        <v>54.483670467345512</v>
      </c>
    </row>
    <row r="1208" spans="1:9" ht="13.5" x14ac:dyDescent="0.25">
      <c r="A1208" s="3">
        <f>TITRES_STAT!B1211</f>
        <v>43769</v>
      </c>
      <c r="B1208" s="6">
        <f>TITRES_STAT!D1211</f>
        <v>1.5064</v>
      </c>
      <c r="C1208" s="2">
        <f t="shared" si="162"/>
        <v>-3.2899999999999929E-2</v>
      </c>
      <c r="D1208" s="2">
        <f t="shared" si="163"/>
        <v>0</v>
      </c>
      <c r="E1208" s="2">
        <f t="shared" si="164"/>
        <v>3.2899999999999929E-2</v>
      </c>
      <c r="F1208" s="2">
        <f t="shared" si="169"/>
        <v>9.8576084581697993E-3</v>
      </c>
      <c r="G1208" s="2">
        <f t="shared" si="169"/>
        <v>1.0585167549052218E-2</v>
      </c>
      <c r="H1208" s="2">
        <f t="shared" si="166"/>
        <v>0.93126617150735946</v>
      </c>
      <c r="I1208" s="2">
        <f t="shared" si="167"/>
        <v>48.220498305549626</v>
      </c>
    </row>
    <row r="1209" spans="1:9" ht="13.5" x14ac:dyDescent="0.25">
      <c r="A1209" s="3">
        <f>TITRES_STAT!B1212</f>
        <v>43770</v>
      </c>
      <c r="B1209" s="6">
        <f>TITRES_STAT!D1212</f>
        <v>1.5064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9.1534935683005286E-3</v>
      </c>
      <c r="G1209" s="2">
        <f t="shared" si="169"/>
        <v>9.8290841526913458E-3</v>
      </c>
      <c r="H1209" s="2">
        <f t="shared" si="166"/>
        <v>0.93126617150735957</v>
      </c>
      <c r="I1209" s="2">
        <f t="shared" si="167"/>
        <v>48.220498305549633</v>
      </c>
    </row>
    <row r="1210" spans="1:9" ht="13.5" x14ac:dyDescent="0.25">
      <c r="A1210" s="3">
        <f>TITRES_STAT!B1213</f>
        <v>43773</v>
      </c>
      <c r="B1210" s="6">
        <f>TITRES_STAT!D1213</f>
        <v>1.5064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8.499672599136204E-3</v>
      </c>
      <c r="G1210" s="2">
        <f t="shared" si="169"/>
        <v>9.1270067132133929E-3</v>
      </c>
      <c r="H1210" s="2">
        <f t="shared" si="166"/>
        <v>0.93126617150735935</v>
      </c>
      <c r="I1210" s="2">
        <f t="shared" si="167"/>
        <v>48.220498305549626</v>
      </c>
    </row>
    <row r="1211" spans="1:9" ht="13.5" x14ac:dyDescent="0.25">
      <c r="A1211" s="3">
        <f>TITRES_STAT!B1214</f>
        <v>43774</v>
      </c>
      <c r="B1211" s="6">
        <f>TITRES_STAT!D1214</f>
        <v>1.5327</v>
      </c>
      <c r="C1211" s="2">
        <f t="shared" si="162"/>
        <v>2.629999999999999E-2</v>
      </c>
      <c r="D1211" s="2">
        <f t="shared" si="163"/>
        <v>2.629999999999999E-2</v>
      </c>
      <c r="E1211" s="2">
        <f t="shared" si="164"/>
        <v>0</v>
      </c>
      <c r="F1211" s="2">
        <f t="shared" si="169"/>
        <v>9.771124556340759E-3</v>
      </c>
      <c r="G1211" s="2">
        <f t="shared" si="169"/>
        <v>8.4750776622695787E-3</v>
      </c>
      <c r="H1211" s="2">
        <f t="shared" si="166"/>
        <v>1.1529244858535144</v>
      </c>
      <c r="I1211" s="2">
        <f t="shared" si="167"/>
        <v>53.551552477998044</v>
      </c>
    </row>
    <row r="1212" spans="1:9" ht="13.5" x14ac:dyDescent="0.25">
      <c r="A1212" s="3">
        <f>TITRES_STAT!B1215</f>
        <v>43775</v>
      </c>
      <c r="B1212" s="6">
        <f>TITRES_STAT!D1215</f>
        <v>1.5722</v>
      </c>
      <c r="C1212" s="2">
        <f t="shared" si="162"/>
        <v>3.9500000000000091E-2</v>
      </c>
      <c r="D1212" s="2">
        <f t="shared" si="163"/>
        <v>3.9500000000000091E-2</v>
      </c>
      <c r="E1212" s="2">
        <f t="shared" si="164"/>
        <v>0</v>
      </c>
      <c r="F1212" s="2">
        <f t="shared" si="169"/>
        <v>1.1894615659459281E-2</v>
      </c>
      <c r="G1212" s="2">
        <f t="shared" si="169"/>
        <v>7.8697149721074656E-3</v>
      </c>
      <c r="H1212" s="2">
        <f t="shared" si="166"/>
        <v>1.511441736024395</v>
      </c>
      <c r="I1212" s="2">
        <f t="shared" si="167"/>
        <v>60.182233748213598</v>
      </c>
    </row>
    <row r="1213" spans="1:9" ht="13.5" x14ac:dyDescent="0.25">
      <c r="A1213" s="3">
        <f>TITRES_STAT!B1216</f>
        <v>43776</v>
      </c>
      <c r="B1213" s="6">
        <f>TITRES_STAT!D1216</f>
        <v>1.5392999999999999</v>
      </c>
      <c r="C1213" s="2">
        <f t="shared" si="162"/>
        <v>-3.2900000000000151E-2</v>
      </c>
      <c r="D1213" s="2">
        <f t="shared" si="163"/>
        <v>0</v>
      </c>
      <c r="E1213" s="2">
        <f t="shared" si="164"/>
        <v>3.2900000000000151E-2</v>
      </c>
      <c r="F1213" s="2">
        <f t="shared" ref="F1213:G1228" si="170">((F1212*13)+D1213)/14</f>
        <v>1.1045000255212189E-2</v>
      </c>
      <c r="G1213" s="2">
        <f t="shared" si="170"/>
        <v>9.6575924740997989E-3</v>
      </c>
      <c r="H1213" s="2">
        <f t="shared" si="166"/>
        <v>1.1436597977014673</v>
      </c>
      <c r="I1213" s="2">
        <f t="shared" si="167"/>
        <v>53.350806827079232</v>
      </c>
    </row>
    <row r="1214" spans="1:9" ht="13.5" x14ac:dyDescent="0.25">
      <c r="A1214" s="3">
        <f>TITRES_STAT!B1217</f>
        <v>43777</v>
      </c>
      <c r="B1214" s="6">
        <f>TITRES_STAT!D1217</f>
        <v>1.5788</v>
      </c>
      <c r="C1214" s="2">
        <f t="shared" si="162"/>
        <v>3.9500000000000091E-2</v>
      </c>
      <c r="D1214" s="2">
        <f t="shared" si="163"/>
        <v>3.9500000000000091E-2</v>
      </c>
      <c r="E1214" s="2">
        <f t="shared" si="164"/>
        <v>0</v>
      </c>
      <c r="F1214" s="2">
        <f t="shared" si="170"/>
        <v>1.3077500236982753E-2</v>
      </c>
      <c r="G1214" s="2">
        <f t="shared" si="170"/>
        <v>8.9677644402355282E-3</v>
      </c>
      <c r="H1214" s="2">
        <f t="shared" si="166"/>
        <v>1.4582787409432989</v>
      </c>
      <c r="I1214" s="2">
        <f t="shared" si="167"/>
        <v>59.321130539644308</v>
      </c>
    </row>
    <row r="1215" spans="1:9" ht="13.5" x14ac:dyDescent="0.25">
      <c r="A1215" s="3">
        <f>TITRES_STAT!B1218</f>
        <v>43780</v>
      </c>
      <c r="B1215" s="6">
        <f>TITRES_STAT!D1218</f>
        <v>1.5656000000000001</v>
      </c>
      <c r="C1215" s="2">
        <f t="shared" si="162"/>
        <v>-1.3199999999999878E-2</v>
      </c>
      <c r="D1215" s="2">
        <f t="shared" si="163"/>
        <v>0</v>
      </c>
      <c r="E1215" s="2">
        <f t="shared" si="164"/>
        <v>1.3199999999999878E-2</v>
      </c>
      <c r="F1215" s="2">
        <f t="shared" si="170"/>
        <v>1.2143393077198273E-2</v>
      </c>
      <c r="G1215" s="2">
        <f t="shared" si="170"/>
        <v>9.2700669802186966E-3</v>
      </c>
      <c r="H1215" s="2">
        <f t="shared" si="166"/>
        <v>1.3099574256702717</v>
      </c>
      <c r="I1215" s="2">
        <f t="shared" si="167"/>
        <v>56.709158840456389</v>
      </c>
    </row>
    <row r="1216" spans="1:9" ht="13.5" x14ac:dyDescent="0.25">
      <c r="A1216" s="3">
        <f>TITRES_STAT!B1219</f>
        <v>43781</v>
      </c>
      <c r="B1216" s="6">
        <f>TITRES_STAT!D1219</f>
        <v>1.5656000000000001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1.1276007857398396E-2</v>
      </c>
      <c r="G1216" s="2">
        <f t="shared" si="170"/>
        <v>8.6079193387745036E-3</v>
      </c>
      <c r="H1216" s="2">
        <f t="shared" si="166"/>
        <v>1.3099574256702717</v>
      </c>
      <c r="I1216" s="2">
        <f t="shared" si="167"/>
        <v>56.709158840456389</v>
      </c>
    </row>
    <row r="1217" spans="1:9" ht="13.5" x14ac:dyDescent="0.25">
      <c r="A1217" s="3">
        <f>TITRES_STAT!B1220</f>
        <v>43782</v>
      </c>
      <c r="B1217" s="6">
        <f>TITRES_STAT!D1220</f>
        <v>1.5919000000000001</v>
      </c>
      <c r="C1217" s="2">
        <f t="shared" si="162"/>
        <v>2.629999999999999E-2</v>
      </c>
      <c r="D1217" s="2">
        <f t="shared" si="163"/>
        <v>2.629999999999999E-2</v>
      </c>
      <c r="E1217" s="2">
        <f t="shared" si="164"/>
        <v>0</v>
      </c>
      <c r="F1217" s="2">
        <f t="shared" si="170"/>
        <v>1.2349150153298511E-2</v>
      </c>
      <c r="G1217" s="2">
        <f t="shared" si="170"/>
        <v>7.9930679574334671E-3</v>
      </c>
      <c r="H1217" s="2">
        <f t="shared" si="166"/>
        <v>1.5449825047232251</v>
      </c>
      <c r="I1217" s="2">
        <f t="shared" si="167"/>
        <v>60.706999040500158</v>
      </c>
    </row>
    <row r="1218" spans="1:9" ht="13.5" x14ac:dyDescent="0.25">
      <c r="A1218" s="3">
        <f>TITRES_STAT!B1221</f>
        <v>43783</v>
      </c>
      <c r="B1218" s="6">
        <f>TITRES_STAT!D1221</f>
        <v>1.6115999999999999</v>
      </c>
      <c r="C1218" s="2">
        <f t="shared" si="162"/>
        <v>1.9699999999999829E-2</v>
      </c>
      <c r="D1218" s="2">
        <f t="shared" si="163"/>
        <v>1.9699999999999829E-2</v>
      </c>
      <c r="E1218" s="2">
        <f t="shared" si="164"/>
        <v>0</v>
      </c>
      <c r="F1218" s="2">
        <f t="shared" si="170"/>
        <v>1.287421085663432E-2</v>
      </c>
      <c r="G1218" s="2">
        <f t="shared" si="170"/>
        <v>7.4221345319025051E-3</v>
      </c>
      <c r="H1218" s="2">
        <f t="shared" si="166"/>
        <v>1.7345698600984927</v>
      </c>
      <c r="I1218" s="2">
        <f t="shared" si="167"/>
        <v>63.431177437025418</v>
      </c>
    </row>
    <row r="1219" spans="1:9" ht="13.5" x14ac:dyDescent="0.25">
      <c r="A1219" s="3">
        <f>TITRES_STAT!B1222</f>
        <v>43784</v>
      </c>
      <c r="B1219" s="6">
        <f>TITRES_STAT!D1222</f>
        <v>1.5656000000000001</v>
      </c>
      <c r="C1219" s="2">
        <f t="shared" ref="C1219:C1282" si="171">B1219-B1218</f>
        <v>-4.5999999999999819E-2</v>
      </c>
      <c r="D1219" s="2">
        <f t="shared" ref="D1219:D1282" si="172">IF(C1219&gt;0,C1219,0)</f>
        <v>0</v>
      </c>
      <c r="E1219" s="2">
        <f t="shared" ref="E1219:E1282" si="173">IF(C1219&lt;0,-C1219,0)</f>
        <v>4.5999999999999819E-2</v>
      </c>
      <c r="F1219" s="2">
        <f t="shared" si="170"/>
        <v>1.1954624366874726E-2</v>
      </c>
      <c r="G1219" s="2">
        <f t="shared" si="170"/>
        <v>1.0177696351052312E-2</v>
      </c>
      <c r="H1219" s="2">
        <f t="shared" si="166"/>
        <v>1.1745903939881925</v>
      </c>
      <c r="I1219" s="2">
        <f t="shared" si="167"/>
        <v>54.014328272369362</v>
      </c>
    </row>
    <row r="1220" spans="1:9" ht="13.5" x14ac:dyDescent="0.25">
      <c r="A1220" s="3">
        <f>TITRES_STAT!B1223</f>
        <v>43787</v>
      </c>
      <c r="B1220" s="6">
        <f>TITRES_STAT!D1223</f>
        <v>1.5788</v>
      </c>
      <c r="C1220" s="2">
        <f t="shared" si="171"/>
        <v>1.3199999999999878E-2</v>
      </c>
      <c r="D1220" s="2">
        <f t="shared" si="172"/>
        <v>1.3199999999999878E-2</v>
      </c>
      <c r="E1220" s="2">
        <f t="shared" si="173"/>
        <v>0</v>
      </c>
      <c r="F1220" s="2">
        <f t="shared" si="170"/>
        <v>1.2043579769240809E-2</v>
      </c>
      <c r="G1220" s="2">
        <f t="shared" si="170"/>
        <v>9.4507180402628611E-3</v>
      </c>
      <c r="H1220" s="2">
        <f t="shared" si="166"/>
        <v>1.2743560561146348</v>
      </c>
      <c r="I1220" s="2">
        <f t="shared" si="167"/>
        <v>56.03151066379921</v>
      </c>
    </row>
    <row r="1221" spans="1:9" ht="13.5" x14ac:dyDescent="0.25">
      <c r="A1221" s="3">
        <f>TITRES_STAT!B1224</f>
        <v>43788</v>
      </c>
      <c r="B1221" s="6">
        <f>TITRES_STAT!D1224</f>
        <v>1.5589999999999999</v>
      </c>
      <c r="C1221" s="2">
        <f t="shared" si="171"/>
        <v>-1.980000000000004E-2</v>
      </c>
      <c r="D1221" s="2">
        <f t="shared" si="172"/>
        <v>0</v>
      </c>
      <c r="E1221" s="2">
        <f t="shared" si="173"/>
        <v>1.980000000000004E-2</v>
      </c>
      <c r="F1221" s="2">
        <f t="shared" si="170"/>
        <v>1.1183324071437893E-2</v>
      </c>
      <c r="G1221" s="2">
        <f t="shared" si="170"/>
        <v>1.0189952465958373E-2</v>
      </c>
      <c r="H1221" s="2">
        <f t="shared" si="166"/>
        <v>1.0974854013105637</v>
      </c>
      <c r="I1221" s="2">
        <f t="shared" si="167"/>
        <v>52.323863642856637</v>
      </c>
    </row>
    <row r="1222" spans="1:9" ht="13.5" x14ac:dyDescent="0.25">
      <c r="A1222" s="3">
        <f>TITRES_STAT!B1225</f>
        <v>43789</v>
      </c>
      <c r="B1222" s="6">
        <f>TITRES_STAT!D1225</f>
        <v>1.5261</v>
      </c>
      <c r="C1222" s="2">
        <f t="shared" si="171"/>
        <v>-3.2899999999999929E-2</v>
      </c>
      <c r="D1222" s="2">
        <f t="shared" si="172"/>
        <v>0</v>
      </c>
      <c r="E1222" s="2">
        <f t="shared" si="173"/>
        <v>3.2899999999999929E-2</v>
      </c>
      <c r="F1222" s="2">
        <f t="shared" si="170"/>
        <v>1.0384515209192329E-2</v>
      </c>
      <c r="G1222" s="2">
        <f t="shared" si="170"/>
        <v>1.1812098718389912E-2</v>
      </c>
      <c r="H1222" s="2">
        <f t="shared" si="166"/>
        <v>0.87914226394205286</v>
      </c>
      <c r="I1222" s="2">
        <f t="shared" si="167"/>
        <v>46.784231338493434</v>
      </c>
    </row>
    <row r="1223" spans="1:9" ht="13.5" x14ac:dyDescent="0.25">
      <c r="A1223" s="3">
        <f>TITRES_STAT!B1226</f>
        <v>43790</v>
      </c>
      <c r="B1223" s="6">
        <f>TITRES_STAT!D1226</f>
        <v>1.5459000000000001</v>
      </c>
      <c r="C1223" s="2">
        <f t="shared" si="171"/>
        <v>1.980000000000004E-2</v>
      </c>
      <c r="D1223" s="2">
        <f t="shared" si="172"/>
        <v>1.980000000000004E-2</v>
      </c>
      <c r="E1223" s="2">
        <f t="shared" si="173"/>
        <v>0</v>
      </c>
      <c r="F1223" s="2">
        <f t="shared" si="170"/>
        <v>1.1057049837107164E-2</v>
      </c>
      <c r="G1223" s="2">
        <f t="shared" si="170"/>
        <v>1.096837738136206E-2</v>
      </c>
      <c r="H1223" s="2">
        <f t="shared" si="166"/>
        <v>1.0080843731631426</v>
      </c>
      <c r="I1223" s="2">
        <f t="shared" si="167"/>
        <v>50.201295654485072</v>
      </c>
    </row>
    <row r="1224" spans="1:9" ht="13.5" x14ac:dyDescent="0.25">
      <c r="A1224" s="3">
        <f>TITRES_STAT!B1227</f>
        <v>43791</v>
      </c>
      <c r="B1224" s="6">
        <f>TITRES_STAT!D1227</f>
        <v>1.5589999999999999</v>
      </c>
      <c r="C1224" s="2">
        <f t="shared" si="171"/>
        <v>1.309999999999989E-2</v>
      </c>
      <c r="D1224" s="2">
        <f t="shared" si="172"/>
        <v>1.309999999999989E-2</v>
      </c>
      <c r="E1224" s="2">
        <f t="shared" si="173"/>
        <v>0</v>
      </c>
      <c r="F1224" s="2">
        <f t="shared" si="170"/>
        <v>1.1202974848742359E-2</v>
      </c>
      <c r="G1224" s="2">
        <f t="shared" si="170"/>
        <v>1.0184921854121912E-2</v>
      </c>
      <c r="H1224" s="2">
        <f t="shared" si="166"/>
        <v>1.0999568783346565</v>
      </c>
      <c r="I1224" s="2">
        <f t="shared" si="167"/>
        <v>52.379974545332708</v>
      </c>
    </row>
    <row r="1225" spans="1:9" ht="13.5" x14ac:dyDescent="0.25">
      <c r="A1225" s="3">
        <f>TITRES_STAT!B1228</f>
        <v>43794</v>
      </c>
      <c r="B1225" s="6">
        <f>TITRES_STAT!D1228</f>
        <v>1.5722</v>
      </c>
      <c r="C1225" s="2">
        <f t="shared" si="171"/>
        <v>1.3200000000000101E-2</v>
      </c>
      <c r="D1225" s="2">
        <f t="shared" si="172"/>
        <v>1.3200000000000101E-2</v>
      </c>
      <c r="E1225" s="2">
        <f t="shared" si="173"/>
        <v>0</v>
      </c>
      <c r="F1225" s="2">
        <f t="shared" si="170"/>
        <v>1.1345619502403625E-2</v>
      </c>
      <c r="G1225" s="2">
        <f t="shared" si="170"/>
        <v>9.4574274359703458E-3</v>
      </c>
      <c r="H1225" s="2">
        <f t="shared" si="166"/>
        <v>1.1996517635706869</v>
      </c>
      <c r="I1225" s="2">
        <f t="shared" si="167"/>
        <v>54.538258438840174</v>
      </c>
    </row>
    <row r="1226" spans="1:9" ht="13.5" x14ac:dyDescent="0.25">
      <c r="A1226" s="3">
        <f>TITRES_STAT!B1229</f>
        <v>43795</v>
      </c>
      <c r="B1226" s="6">
        <f>TITRES_STAT!D1229</f>
        <v>1.5852999999999999</v>
      </c>
      <c r="C1226" s="2">
        <f t="shared" si="171"/>
        <v>1.309999999999989E-2</v>
      </c>
      <c r="D1226" s="2">
        <f t="shared" si="172"/>
        <v>1.309999999999989E-2</v>
      </c>
      <c r="E1226" s="2">
        <f t="shared" si="173"/>
        <v>0</v>
      </c>
      <c r="F1226" s="2">
        <f t="shared" si="170"/>
        <v>1.1470932395089072E-2</v>
      </c>
      <c r="G1226" s="2">
        <f t="shared" si="170"/>
        <v>8.7818969048296062E-3</v>
      </c>
      <c r="H1226" s="2">
        <f t="shared" si="166"/>
        <v>1.3062021245980047</v>
      </c>
      <c r="I1226" s="2">
        <f t="shared" si="167"/>
        <v>56.638666258521873</v>
      </c>
    </row>
    <row r="1227" spans="1:9" ht="13.5" x14ac:dyDescent="0.25">
      <c r="A1227" s="3">
        <f>TITRES_STAT!B1230</f>
        <v>43796</v>
      </c>
      <c r="B1227" s="6">
        <f>TITRES_STAT!D1230</f>
        <v>1.5788</v>
      </c>
      <c r="C1227" s="2">
        <f t="shared" si="171"/>
        <v>-6.4999999999999503E-3</v>
      </c>
      <c r="D1227" s="2">
        <f t="shared" si="172"/>
        <v>0</v>
      </c>
      <c r="E1227" s="2">
        <f t="shared" si="173"/>
        <v>6.4999999999999503E-3</v>
      </c>
      <c r="F1227" s="2">
        <f t="shared" si="170"/>
        <v>1.0651580081154138E-2</v>
      </c>
      <c r="G1227" s="2">
        <f t="shared" si="170"/>
        <v>8.6189042687703447E-3</v>
      </c>
      <c r="H1227" s="2">
        <f t="shared" si="166"/>
        <v>1.2358392376800114</v>
      </c>
      <c r="I1227" s="2">
        <f t="shared" si="167"/>
        <v>55.27406518557941</v>
      </c>
    </row>
    <row r="1228" spans="1:9" ht="13.5" x14ac:dyDescent="0.25">
      <c r="A1228" s="3">
        <f>TITRES_STAT!B1231</f>
        <v>43797</v>
      </c>
      <c r="B1228" s="6">
        <f>TITRES_STAT!D1231</f>
        <v>1.5985</v>
      </c>
      <c r="C1228" s="2">
        <f t="shared" si="171"/>
        <v>1.9700000000000051E-2</v>
      </c>
      <c r="D1228" s="2">
        <f t="shared" si="172"/>
        <v>1.9700000000000051E-2</v>
      </c>
      <c r="E1228" s="2">
        <f t="shared" si="173"/>
        <v>0</v>
      </c>
      <c r="F1228" s="2">
        <f t="shared" si="170"/>
        <v>1.1297895789643131E-2</v>
      </c>
      <c r="G1228" s="2">
        <f t="shared" si="170"/>
        <v>8.0032682495724625E-3</v>
      </c>
      <c r="H1228" s="2">
        <f t="shared" si="166"/>
        <v>1.4116602664476063</v>
      </c>
      <c r="I1228" s="2">
        <f t="shared" si="167"/>
        <v>58.534789749925785</v>
      </c>
    </row>
    <row r="1229" spans="1:9" ht="13.5" x14ac:dyDescent="0.25">
      <c r="A1229" s="3">
        <f>TITRES_STAT!B1232</f>
        <v>43798</v>
      </c>
      <c r="B1229" s="6">
        <f>TITRES_STAT!D1232</f>
        <v>1.5524</v>
      </c>
      <c r="C1229" s="2">
        <f t="shared" si="171"/>
        <v>-4.610000000000003E-2</v>
      </c>
      <c r="D1229" s="2">
        <f t="shared" si="172"/>
        <v>0</v>
      </c>
      <c r="E1229" s="2">
        <f t="shared" si="173"/>
        <v>4.610000000000003E-2</v>
      </c>
      <c r="F1229" s="2">
        <f t="shared" ref="F1229:G1244" si="174">((F1228*13)+D1229)/14</f>
        <v>1.049090323324005E-2</v>
      </c>
      <c r="G1229" s="2">
        <f t="shared" si="174"/>
        <v>1.0724463374603003E-2</v>
      </c>
      <c r="H1229" s="2">
        <f t="shared" si="166"/>
        <v>0.9782217409669135</v>
      </c>
      <c r="I1229" s="2">
        <f t="shared" si="167"/>
        <v>49.449549598458013</v>
      </c>
    </row>
    <row r="1230" spans="1:9" ht="13.5" x14ac:dyDescent="0.25">
      <c r="A1230" s="3">
        <f>TITRES_STAT!B1233</f>
        <v>43801</v>
      </c>
      <c r="B1230" s="6">
        <f>TITRES_STAT!D1233</f>
        <v>1.5722</v>
      </c>
      <c r="C1230" s="2">
        <f t="shared" si="171"/>
        <v>1.980000000000004E-2</v>
      </c>
      <c r="D1230" s="2">
        <f t="shared" si="172"/>
        <v>1.980000000000004E-2</v>
      </c>
      <c r="E1230" s="2">
        <f t="shared" si="173"/>
        <v>0</v>
      </c>
      <c r="F1230" s="2">
        <f t="shared" si="174"/>
        <v>1.1155838716580048E-2</v>
      </c>
      <c r="G1230" s="2">
        <f t="shared" si="174"/>
        <v>9.958430276417074E-3</v>
      </c>
      <c r="H1230" s="2">
        <f t="shared" si="166"/>
        <v>1.1202406812044063</v>
      </c>
      <c r="I1230" s="2">
        <f t="shared" si="167"/>
        <v>52.835543206729334</v>
      </c>
    </row>
    <row r="1231" spans="1:9" ht="13.5" x14ac:dyDescent="0.25">
      <c r="A1231" s="3">
        <f>TITRES_STAT!B1234</f>
        <v>43802</v>
      </c>
      <c r="B1231" s="6">
        <f>TITRES_STAT!D1234</f>
        <v>1.5722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1.0358993093967189E-2</v>
      </c>
      <c r="G1231" s="2">
        <f t="shared" si="174"/>
        <v>9.2471138281015695E-3</v>
      </c>
      <c r="H1231" s="2">
        <f t="shared" si="166"/>
        <v>1.1202406812044063</v>
      </c>
      <c r="I1231" s="2">
        <f t="shared" si="167"/>
        <v>52.835543206729334</v>
      </c>
    </row>
    <row r="1232" spans="1:9" ht="13.5" x14ac:dyDescent="0.25">
      <c r="A1232" s="3">
        <f>TITRES_STAT!B1235</f>
        <v>43803</v>
      </c>
      <c r="B1232" s="6">
        <f>TITRES_STAT!D1235</f>
        <v>1.5589999999999999</v>
      </c>
      <c r="C1232" s="2">
        <f t="shared" si="171"/>
        <v>-1.3200000000000101E-2</v>
      </c>
      <c r="D1232" s="2">
        <f t="shared" si="172"/>
        <v>0</v>
      </c>
      <c r="E1232" s="2">
        <f t="shared" si="173"/>
        <v>1.3200000000000101E-2</v>
      </c>
      <c r="F1232" s="2">
        <f t="shared" si="174"/>
        <v>9.6190650158266746E-3</v>
      </c>
      <c r="G1232" s="2">
        <f t="shared" si="174"/>
        <v>9.5294628403800354E-3</v>
      </c>
      <c r="H1232" s="2">
        <f t="shared" si="166"/>
        <v>1.0094026470271713</v>
      </c>
      <c r="I1232" s="2">
        <f t="shared" si="167"/>
        <v>50.233966224765403</v>
      </c>
    </row>
    <row r="1233" spans="1:9" ht="13.5" x14ac:dyDescent="0.25">
      <c r="A1233" s="3">
        <f>TITRES_STAT!B1236</f>
        <v>43804</v>
      </c>
      <c r="B1233" s="6">
        <f>TITRES_STAT!D1236</f>
        <v>1.5459000000000001</v>
      </c>
      <c r="C1233" s="2">
        <f t="shared" si="171"/>
        <v>-1.309999999999989E-2</v>
      </c>
      <c r="D1233" s="2">
        <f t="shared" si="172"/>
        <v>0</v>
      </c>
      <c r="E1233" s="2">
        <f t="shared" si="173"/>
        <v>1.309999999999989E-2</v>
      </c>
      <c r="F1233" s="2">
        <f t="shared" si="174"/>
        <v>8.9319889432676273E-3</v>
      </c>
      <c r="G1233" s="2">
        <f t="shared" si="174"/>
        <v>9.7845012089243111E-3</v>
      </c>
      <c r="H1233" s="2">
        <f t="shared" ref="H1233:H1296" si="175">F1233/G1233</f>
        <v>0.91287115740972891</v>
      </c>
      <c r="I1233" s="2">
        <f t="shared" ref="I1233:I1296" si="176">IF(G1233=0,100,100-(100/(1+H1233)))</f>
        <v>47.722563742655446</v>
      </c>
    </row>
    <row r="1234" spans="1:9" ht="13.5" x14ac:dyDescent="0.25">
      <c r="A1234" s="3">
        <f>TITRES_STAT!B1237</f>
        <v>43805</v>
      </c>
      <c r="B1234" s="6">
        <f>TITRES_STAT!D1237</f>
        <v>1.5392999999999999</v>
      </c>
      <c r="C1234" s="2">
        <f t="shared" si="171"/>
        <v>-6.6000000000001613E-3</v>
      </c>
      <c r="D1234" s="2">
        <f t="shared" si="172"/>
        <v>0</v>
      </c>
      <c r="E1234" s="2">
        <f t="shared" si="173"/>
        <v>6.6000000000001613E-3</v>
      </c>
      <c r="F1234" s="2">
        <f t="shared" si="174"/>
        <v>8.2939897330342252E-3</v>
      </c>
      <c r="G1234" s="2">
        <f t="shared" si="174"/>
        <v>9.5570368368582993E-3</v>
      </c>
      <c r="H1234" s="2">
        <f t="shared" si="175"/>
        <v>0.86784113890270642</v>
      </c>
      <c r="I1234" s="2">
        <f t="shared" si="176"/>
        <v>46.46225638934871</v>
      </c>
    </row>
    <row r="1235" spans="1:9" ht="13.5" x14ac:dyDescent="0.25">
      <c r="A1235" s="3">
        <f>TITRES_STAT!B1238</f>
        <v>43808</v>
      </c>
      <c r="B1235" s="6">
        <f>TITRES_STAT!D1238</f>
        <v>1.5459000000000001</v>
      </c>
      <c r="C1235" s="2">
        <f t="shared" si="171"/>
        <v>6.6000000000001613E-3</v>
      </c>
      <c r="D1235" s="2">
        <f t="shared" si="172"/>
        <v>6.6000000000001613E-3</v>
      </c>
      <c r="E1235" s="2">
        <f t="shared" si="173"/>
        <v>0</v>
      </c>
      <c r="F1235" s="2">
        <f t="shared" si="174"/>
        <v>8.1729904663889342E-3</v>
      </c>
      <c r="G1235" s="2">
        <f t="shared" si="174"/>
        <v>8.8743913485112777E-3</v>
      </c>
      <c r="H1235" s="2">
        <f t="shared" si="175"/>
        <v>0.92096349433135971</v>
      </c>
      <c r="I1235" s="2">
        <f t="shared" si="176"/>
        <v>47.942790013920828</v>
      </c>
    </row>
    <row r="1236" spans="1:9" ht="13.5" x14ac:dyDescent="0.25">
      <c r="A1236" s="3">
        <f>TITRES_STAT!B1239</f>
        <v>43809</v>
      </c>
      <c r="B1236" s="6">
        <f>TITRES_STAT!D1239</f>
        <v>1.5459000000000001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7.5892054330754391E-3</v>
      </c>
      <c r="G1236" s="2">
        <f t="shared" si="174"/>
        <v>8.2405062521890438E-3</v>
      </c>
      <c r="H1236" s="2">
        <f t="shared" si="175"/>
        <v>0.92096349433135971</v>
      </c>
      <c r="I1236" s="2">
        <f t="shared" si="176"/>
        <v>47.942790013920828</v>
      </c>
    </row>
    <row r="1237" spans="1:9" ht="13.5" x14ac:dyDescent="0.25">
      <c r="A1237" s="3">
        <f>TITRES_STAT!B1240</f>
        <v>43810</v>
      </c>
      <c r="B1237" s="6">
        <f>TITRES_STAT!D1240</f>
        <v>1.5459000000000001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7.0471193307129077E-3</v>
      </c>
      <c r="G1237" s="2">
        <f t="shared" si="174"/>
        <v>7.65189866274697E-3</v>
      </c>
      <c r="H1237" s="2">
        <f t="shared" si="175"/>
        <v>0.92096349433135971</v>
      </c>
      <c r="I1237" s="2">
        <f t="shared" si="176"/>
        <v>47.942790013920828</v>
      </c>
    </row>
    <row r="1238" spans="1:9" ht="13.5" x14ac:dyDescent="0.25">
      <c r="A1238" s="3">
        <f>TITRES_STAT!B1241</f>
        <v>43811</v>
      </c>
      <c r="B1238" s="6">
        <f>TITRES_STAT!D1241</f>
        <v>1.5261</v>
      </c>
      <c r="C1238" s="2">
        <f t="shared" si="171"/>
        <v>-1.980000000000004E-2</v>
      </c>
      <c r="D1238" s="2">
        <f t="shared" si="172"/>
        <v>0</v>
      </c>
      <c r="E1238" s="2">
        <f t="shared" si="173"/>
        <v>1.980000000000004E-2</v>
      </c>
      <c r="F1238" s="2">
        <f t="shared" si="174"/>
        <v>6.543753664233415E-3</v>
      </c>
      <c r="G1238" s="2">
        <f t="shared" si="174"/>
        <v>8.5196201868364754E-3</v>
      </c>
      <c r="H1238" s="2">
        <f t="shared" si="175"/>
        <v>0.76808044498791872</v>
      </c>
      <c r="I1238" s="2">
        <f t="shared" si="176"/>
        <v>43.441487471073017</v>
      </c>
    </row>
    <row r="1239" spans="1:9" ht="13.5" x14ac:dyDescent="0.25">
      <c r="A1239" s="3">
        <f>TITRES_STAT!B1242</f>
        <v>43812</v>
      </c>
      <c r="B1239" s="6">
        <f>TITRES_STAT!D1242</f>
        <v>1.5261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6.0763426882167433E-3</v>
      </c>
      <c r="G1239" s="2">
        <f t="shared" si="174"/>
        <v>7.9110758877767272E-3</v>
      </c>
      <c r="H1239" s="2">
        <f t="shared" si="175"/>
        <v>0.76808044498791883</v>
      </c>
      <c r="I1239" s="2">
        <f t="shared" si="176"/>
        <v>43.441487471073017</v>
      </c>
    </row>
    <row r="1240" spans="1:9" ht="13.5" x14ac:dyDescent="0.25">
      <c r="A1240" s="3">
        <f>TITRES_STAT!B1243</f>
        <v>43815</v>
      </c>
      <c r="B1240" s="6">
        <f>TITRES_STAT!D1243</f>
        <v>1.5788</v>
      </c>
      <c r="C1240" s="2">
        <f t="shared" si="171"/>
        <v>5.2699999999999969E-2</v>
      </c>
      <c r="D1240" s="2">
        <f t="shared" si="172"/>
        <v>5.2699999999999969E-2</v>
      </c>
      <c r="E1240" s="2">
        <f t="shared" si="173"/>
        <v>0</v>
      </c>
      <c r="F1240" s="2">
        <f t="shared" si="174"/>
        <v>9.4066039247726885E-3</v>
      </c>
      <c r="G1240" s="2">
        <f t="shared" si="174"/>
        <v>7.3459990386498183E-3</v>
      </c>
      <c r="H1240" s="2">
        <f t="shared" si="175"/>
        <v>1.2805070998895209</v>
      </c>
      <c r="I1240" s="2">
        <f t="shared" si="176"/>
        <v>56.150103630528271</v>
      </c>
    </row>
    <row r="1241" spans="1:9" ht="13.5" x14ac:dyDescent="0.25">
      <c r="A1241" s="3">
        <f>TITRES_STAT!B1244</f>
        <v>43816</v>
      </c>
      <c r="B1241" s="6">
        <f>TITRES_STAT!D1244</f>
        <v>1.5788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8.7347036444317822E-3</v>
      </c>
      <c r="G1241" s="2">
        <f t="shared" si="174"/>
        <v>6.8212848216034029E-3</v>
      </c>
      <c r="H1241" s="2">
        <f t="shared" si="175"/>
        <v>1.2805070998895209</v>
      </c>
      <c r="I1241" s="2">
        <f t="shared" si="176"/>
        <v>56.150103630528271</v>
      </c>
    </row>
    <row r="1242" spans="1:9" ht="13.5" x14ac:dyDescent="0.25">
      <c r="A1242" s="3">
        <f>TITRES_STAT!B1245</f>
        <v>43817</v>
      </c>
      <c r="B1242" s="6">
        <f>TITRES_STAT!D1245</f>
        <v>1.5788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8.1107962412580829E-3</v>
      </c>
      <c r="G1242" s="2">
        <f t="shared" si="174"/>
        <v>6.3340501914888742E-3</v>
      </c>
      <c r="H1242" s="2">
        <f t="shared" si="175"/>
        <v>1.2805070998895209</v>
      </c>
      <c r="I1242" s="2">
        <f t="shared" si="176"/>
        <v>56.150103630528271</v>
      </c>
    </row>
    <row r="1243" spans="1:9" ht="13.5" x14ac:dyDescent="0.25">
      <c r="A1243" s="3">
        <f>TITRES_STAT!B1246</f>
        <v>43818</v>
      </c>
      <c r="B1243" s="6">
        <f>TITRES_STAT!D1246</f>
        <v>1.5722</v>
      </c>
      <c r="C1243" s="2">
        <f t="shared" si="171"/>
        <v>-6.5999999999999392E-3</v>
      </c>
      <c r="D1243" s="2">
        <f t="shared" si="172"/>
        <v>0</v>
      </c>
      <c r="E1243" s="2">
        <f t="shared" si="173"/>
        <v>6.5999999999999392E-3</v>
      </c>
      <c r="F1243" s="2">
        <f t="shared" si="174"/>
        <v>7.5314536525967913E-3</v>
      </c>
      <c r="G1243" s="2">
        <f t="shared" si="174"/>
        <v>6.3530466063825217E-3</v>
      </c>
      <c r="H1243" s="2">
        <f t="shared" si="175"/>
        <v>1.185486919776473</v>
      </c>
      <c r="I1243" s="2">
        <f t="shared" si="176"/>
        <v>54.243606266823228</v>
      </c>
    </row>
    <row r="1244" spans="1:9" ht="13.5" x14ac:dyDescent="0.25">
      <c r="A1244" s="3">
        <f>TITRES_STAT!B1247</f>
        <v>43819</v>
      </c>
      <c r="B1244" s="6">
        <f>TITRES_STAT!D1247</f>
        <v>1.5788</v>
      </c>
      <c r="C1244" s="2">
        <f t="shared" si="171"/>
        <v>6.5999999999999392E-3</v>
      </c>
      <c r="D1244" s="2">
        <f t="shared" si="172"/>
        <v>6.5999999999999392E-3</v>
      </c>
      <c r="E1244" s="2">
        <f t="shared" si="173"/>
        <v>0</v>
      </c>
      <c r="F1244" s="2">
        <f t="shared" si="174"/>
        <v>7.4649212488398734E-3</v>
      </c>
      <c r="G1244" s="2">
        <f t="shared" si="174"/>
        <v>5.8992575630694849E-3</v>
      </c>
      <c r="H1244" s="2">
        <f t="shared" si="175"/>
        <v>1.2654001234954975</v>
      </c>
      <c r="I1244" s="2">
        <f t="shared" si="176"/>
        <v>55.857687583374606</v>
      </c>
    </row>
    <row r="1245" spans="1:9" ht="13.5" x14ac:dyDescent="0.25">
      <c r="A1245" s="3">
        <f>TITRES_STAT!B1248</f>
        <v>43822</v>
      </c>
      <c r="B1245" s="6">
        <f>TITRES_STAT!D1248</f>
        <v>1.5919000000000001</v>
      </c>
      <c r="C1245" s="2">
        <f t="shared" si="171"/>
        <v>1.3100000000000112E-2</v>
      </c>
      <c r="D1245" s="2">
        <f t="shared" si="172"/>
        <v>1.3100000000000112E-2</v>
      </c>
      <c r="E1245" s="2">
        <f t="shared" si="173"/>
        <v>0</v>
      </c>
      <c r="F1245" s="2">
        <f t="shared" ref="F1245:G1260" si="177">((F1244*13)+D1245)/14</f>
        <v>7.8674268739227469E-3</v>
      </c>
      <c r="G1245" s="2">
        <f t="shared" si="177"/>
        <v>5.4778820228502364E-3</v>
      </c>
      <c r="H1245" s="2">
        <f t="shared" si="175"/>
        <v>1.4362169249182166</v>
      </c>
      <c r="I1245" s="2">
        <f t="shared" si="176"/>
        <v>58.952752122696552</v>
      </c>
    </row>
    <row r="1246" spans="1:9" ht="13.5" x14ac:dyDescent="0.25">
      <c r="A1246" s="3">
        <f>TITRES_STAT!B1249</f>
        <v>43823</v>
      </c>
      <c r="B1246" s="6">
        <f>TITRES_STAT!D1249</f>
        <v>1.5919000000000001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7.3054678114996942E-3</v>
      </c>
      <c r="G1246" s="2">
        <f t="shared" si="177"/>
        <v>5.0866047355037913E-3</v>
      </c>
      <c r="H1246" s="2">
        <f t="shared" si="175"/>
        <v>1.4362169249182166</v>
      </c>
      <c r="I1246" s="2">
        <f t="shared" si="176"/>
        <v>58.952752122696552</v>
      </c>
    </row>
    <row r="1247" spans="1:9" ht="13.5" x14ac:dyDescent="0.25">
      <c r="A1247" s="3">
        <f>TITRES_STAT!B1250</f>
        <v>43824</v>
      </c>
      <c r="B1247" s="6">
        <f>TITRES_STAT!D1250</f>
        <v>1.5722</v>
      </c>
      <c r="C1247" s="2">
        <f t="shared" si="171"/>
        <v>-1.9700000000000051E-2</v>
      </c>
      <c r="D1247" s="2">
        <f t="shared" si="172"/>
        <v>0</v>
      </c>
      <c r="E1247" s="2">
        <f t="shared" si="173"/>
        <v>1.9700000000000051E-2</v>
      </c>
      <c r="F1247" s="2">
        <f t="shared" si="177"/>
        <v>6.7836486821068595E-3</v>
      </c>
      <c r="G1247" s="2">
        <f t="shared" si="177"/>
        <v>6.1304186829678102E-3</v>
      </c>
      <c r="H1247" s="2">
        <f t="shared" si="175"/>
        <v>1.1065555279207802</v>
      </c>
      <c r="I1247" s="2">
        <f t="shared" si="176"/>
        <v>52.529141209630325</v>
      </c>
    </row>
    <row r="1248" spans="1:9" ht="13.5" x14ac:dyDescent="0.25">
      <c r="A1248" s="3">
        <f>TITRES_STAT!B1251</f>
        <v>43825</v>
      </c>
      <c r="B1248" s="6">
        <f>TITRES_STAT!D1251</f>
        <v>1.5722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6.2991023476706553E-3</v>
      </c>
      <c r="G1248" s="2">
        <f t="shared" si="177"/>
        <v>5.6925316341843949E-3</v>
      </c>
      <c r="H1248" s="2">
        <f t="shared" si="175"/>
        <v>1.1065555279207804</v>
      </c>
      <c r="I1248" s="2">
        <f t="shared" si="176"/>
        <v>52.529141209630325</v>
      </c>
    </row>
    <row r="1249" spans="1:9" ht="13.5" x14ac:dyDescent="0.25">
      <c r="A1249" s="3">
        <f>TITRES_STAT!B1252</f>
        <v>43826</v>
      </c>
      <c r="B1249" s="6">
        <f>TITRES_STAT!D1252</f>
        <v>1.5656000000000001</v>
      </c>
      <c r="C1249" s="2">
        <f t="shared" si="171"/>
        <v>-6.5999999999999392E-3</v>
      </c>
      <c r="D1249" s="2">
        <f t="shared" si="172"/>
        <v>0</v>
      </c>
      <c r="E1249" s="2">
        <f t="shared" si="173"/>
        <v>6.5999999999999392E-3</v>
      </c>
      <c r="F1249" s="2">
        <f t="shared" si="177"/>
        <v>5.8491664656941797E-3</v>
      </c>
      <c r="G1249" s="2">
        <f t="shared" si="177"/>
        <v>5.7573508031712193E-3</v>
      </c>
      <c r="H1249" s="2">
        <f t="shared" si="175"/>
        <v>1.0159475539465803</v>
      </c>
      <c r="I1249" s="2">
        <f t="shared" si="176"/>
        <v>50.395534941257772</v>
      </c>
    </row>
    <row r="1250" spans="1:9" ht="13.5" x14ac:dyDescent="0.25">
      <c r="A1250" s="3">
        <f>TITRES_STAT!B1253</f>
        <v>43829</v>
      </c>
      <c r="B1250" s="6">
        <f>TITRES_STAT!D1253</f>
        <v>1.5656000000000001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5.4313688610017384E-3</v>
      </c>
      <c r="G1250" s="2">
        <f t="shared" si="177"/>
        <v>5.3461114600875607E-3</v>
      </c>
      <c r="H1250" s="2">
        <f t="shared" si="175"/>
        <v>1.0159475539465803</v>
      </c>
      <c r="I1250" s="2">
        <f t="shared" si="176"/>
        <v>50.395534941257772</v>
      </c>
    </row>
    <row r="1251" spans="1:9" ht="13.5" x14ac:dyDescent="0.25">
      <c r="A1251" s="3">
        <f>TITRES_STAT!B1254</f>
        <v>43830</v>
      </c>
      <c r="B1251" s="6">
        <f>TITRES_STAT!D1254</f>
        <v>1.5524</v>
      </c>
      <c r="C1251" s="2">
        <f t="shared" si="171"/>
        <v>-1.3200000000000101E-2</v>
      </c>
      <c r="D1251" s="2">
        <f t="shared" si="172"/>
        <v>0</v>
      </c>
      <c r="E1251" s="2">
        <f t="shared" si="173"/>
        <v>1.3200000000000101E-2</v>
      </c>
      <c r="F1251" s="2">
        <f t="shared" si="177"/>
        <v>5.0434139423587571E-3</v>
      </c>
      <c r="G1251" s="2">
        <f t="shared" si="177"/>
        <v>5.9071034986527418E-3</v>
      </c>
      <c r="H1251" s="2">
        <f t="shared" si="175"/>
        <v>0.85378797637607495</v>
      </c>
      <c r="I1251" s="2">
        <f t="shared" si="176"/>
        <v>46.056398426163291</v>
      </c>
    </row>
    <row r="1252" spans="1:9" ht="13.5" x14ac:dyDescent="0.25">
      <c r="A1252" s="3">
        <f>TITRES_STAT!B1255</f>
        <v>43832</v>
      </c>
      <c r="B1252" s="6">
        <f>TITRES_STAT!D1255</f>
        <v>1.5589999999999999</v>
      </c>
      <c r="C1252" s="2">
        <f t="shared" si="171"/>
        <v>6.5999999999999392E-3</v>
      </c>
      <c r="D1252" s="2">
        <f t="shared" si="172"/>
        <v>6.5999999999999392E-3</v>
      </c>
      <c r="E1252" s="2">
        <f t="shared" si="173"/>
        <v>0</v>
      </c>
      <c r="F1252" s="2">
        <f t="shared" si="177"/>
        <v>5.1545986607616986E-3</v>
      </c>
      <c r="G1252" s="2">
        <f t="shared" si="177"/>
        <v>5.4851675344632601E-3</v>
      </c>
      <c r="H1252" s="2">
        <f t="shared" si="175"/>
        <v>0.93973404246550352</v>
      </c>
      <c r="I1252" s="2">
        <f t="shared" si="176"/>
        <v>48.446540705706873</v>
      </c>
    </row>
    <row r="1253" spans="1:9" ht="13.5" x14ac:dyDescent="0.25">
      <c r="A1253" s="3">
        <f>TITRES_STAT!B1256</f>
        <v>43833</v>
      </c>
      <c r="B1253" s="6">
        <f>TITRES_STAT!D1256</f>
        <v>1.5524</v>
      </c>
      <c r="C1253" s="2">
        <f t="shared" si="171"/>
        <v>-6.5999999999999392E-3</v>
      </c>
      <c r="D1253" s="2">
        <f t="shared" si="172"/>
        <v>0</v>
      </c>
      <c r="E1253" s="2">
        <f t="shared" si="173"/>
        <v>6.5999999999999392E-3</v>
      </c>
      <c r="F1253" s="2">
        <f t="shared" si="177"/>
        <v>4.7864130421358632E-3</v>
      </c>
      <c r="G1253" s="2">
        <f t="shared" si="177"/>
        <v>5.5647984248587369E-3</v>
      </c>
      <c r="H1253" s="2">
        <f t="shared" si="175"/>
        <v>0.86012334620321251</v>
      </c>
      <c r="I1253" s="2">
        <f t="shared" si="176"/>
        <v>46.240124234710123</v>
      </c>
    </row>
    <row r="1254" spans="1:9" ht="13.5" x14ac:dyDescent="0.25">
      <c r="A1254" s="3">
        <f>TITRES_STAT!B1257</f>
        <v>43836</v>
      </c>
      <c r="B1254" s="6">
        <f>TITRES_STAT!D1257</f>
        <v>1.5459000000000001</v>
      </c>
      <c r="C1254" s="2">
        <f t="shared" si="171"/>
        <v>-6.4999999999999503E-3</v>
      </c>
      <c r="D1254" s="2">
        <f t="shared" si="172"/>
        <v>0</v>
      </c>
      <c r="E1254" s="2">
        <f t="shared" si="173"/>
        <v>6.4999999999999503E-3</v>
      </c>
      <c r="F1254" s="2">
        <f t="shared" si="177"/>
        <v>4.4445263962690157E-3</v>
      </c>
      <c r="G1254" s="2">
        <f t="shared" si="177"/>
        <v>5.6315985373688237E-3</v>
      </c>
      <c r="H1254" s="2">
        <f t="shared" si="175"/>
        <v>0.78921222220957044</v>
      </c>
      <c r="I1254" s="2">
        <f t="shared" si="176"/>
        <v>44.109480832572245</v>
      </c>
    </row>
    <row r="1255" spans="1:9" ht="13.5" x14ac:dyDescent="0.25">
      <c r="A1255" s="3">
        <f>TITRES_STAT!B1258</f>
        <v>43837</v>
      </c>
      <c r="B1255" s="6">
        <f>TITRES_STAT!D1258</f>
        <v>1.5392999999999999</v>
      </c>
      <c r="C1255" s="2">
        <f t="shared" si="171"/>
        <v>-6.6000000000001613E-3</v>
      </c>
      <c r="D1255" s="2">
        <f t="shared" si="172"/>
        <v>0</v>
      </c>
      <c r="E1255" s="2">
        <f t="shared" si="173"/>
        <v>6.6000000000001613E-3</v>
      </c>
      <c r="F1255" s="2">
        <f t="shared" si="177"/>
        <v>4.1270602251069436E-3</v>
      </c>
      <c r="G1255" s="2">
        <f t="shared" si="177"/>
        <v>5.7007700704139195E-3</v>
      </c>
      <c r="H1255" s="2">
        <f t="shared" si="175"/>
        <v>0.72394784812068158</v>
      </c>
      <c r="I1255" s="2">
        <f t="shared" si="176"/>
        <v>41.993604905732802</v>
      </c>
    </row>
    <row r="1256" spans="1:9" ht="13.5" x14ac:dyDescent="0.25">
      <c r="A1256" s="3">
        <f>TITRES_STAT!B1259</f>
        <v>43838</v>
      </c>
      <c r="B1256" s="6">
        <f>TITRES_STAT!D1259</f>
        <v>1.5261</v>
      </c>
      <c r="C1256" s="2">
        <f t="shared" si="171"/>
        <v>-1.3199999999999878E-2</v>
      </c>
      <c r="D1256" s="2">
        <f t="shared" si="172"/>
        <v>0</v>
      </c>
      <c r="E1256" s="2">
        <f t="shared" si="173"/>
        <v>1.3199999999999878E-2</v>
      </c>
      <c r="F1256" s="2">
        <f t="shared" si="177"/>
        <v>3.8322702090278762E-3</v>
      </c>
      <c r="G1256" s="2">
        <f t="shared" si="177"/>
        <v>6.236429351098631E-3</v>
      </c>
      <c r="H1256" s="2">
        <f t="shared" si="175"/>
        <v>0.61449749420359745</v>
      </c>
      <c r="I1256" s="2">
        <f t="shared" si="176"/>
        <v>38.061223161372446</v>
      </c>
    </row>
    <row r="1257" spans="1:9" ht="13.5" x14ac:dyDescent="0.25">
      <c r="A1257" s="3">
        <f>TITRES_STAT!B1260</f>
        <v>43839</v>
      </c>
      <c r="B1257" s="6">
        <f>TITRES_STAT!D1260</f>
        <v>1.5919000000000001</v>
      </c>
      <c r="C1257" s="2">
        <f t="shared" si="171"/>
        <v>6.5800000000000081E-2</v>
      </c>
      <c r="D1257" s="2">
        <f t="shared" si="172"/>
        <v>6.5800000000000081E-2</v>
      </c>
      <c r="E1257" s="2">
        <f t="shared" si="173"/>
        <v>0</v>
      </c>
      <c r="F1257" s="2">
        <f t="shared" si="177"/>
        <v>8.2585366226687485E-3</v>
      </c>
      <c r="G1257" s="2">
        <f t="shared" si="177"/>
        <v>5.7909701117344432E-3</v>
      </c>
      <c r="H1257" s="2">
        <f t="shared" si="175"/>
        <v>1.4261058964773778</v>
      </c>
      <c r="I1257" s="2">
        <f t="shared" si="176"/>
        <v>58.781683789979425</v>
      </c>
    </row>
    <row r="1258" spans="1:9" ht="13.5" x14ac:dyDescent="0.25">
      <c r="A1258" s="3">
        <f>TITRES_STAT!B1261</f>
        <v>43840</v>
      </c>
      <c r="B1258" s="6">
        <f>TITRES_STAT!D1261</f>
        <v>1.5524</v>
      </c>
      <c r="C1258" s="2">
        <f t="shared" si="171"/>
        <v>-3.9500000000000091E-2</v>
      </c>
      <c r="D1258" s="2">
        <f t="shared" si="172"/>
        <v>0</v>
      </c>
      <c r="E1258" s="2">
        <f t="shared" si="173"/>
        <v>3.9500000000000091E-2</v>
      </c>
      <c r="F1258" s="2">
        <f t="shared" si="177"/>
        <v>7.6686411496209809E-3</v>
      </c>
      <c r="G1258" s="2">
        <f t="shared" si="177"/>
        <v>8.198757960896275E-3</v>
      </c>
      <c r="H1258" s="2">
        <f t="shared" si="175"/>
        <v>0.93534181472319711</v>
      </c>
      <c r="I1258" s="2">
        <f t="shared" si="176"/>
        <v>48.329540942460063</v>
      </c>
    </row>
    <row r="1259" spans="1:9" ht="13.5" x14ac:dyDescent="0.25">
      <c r="A1259" s="3">
        <f>TITRES_STAT!B1262</f>
        <v>43843</v>
      </c>
      <c r="B1259" s="6">
        <f>TITRES_STAT!D1262</f>
        <v>1.5788</v>
      </c>
      <c r="C1259" s="2">
        <f t="shared" si="171"/>
        <v>2.6399999999999979E-2</v>
      </c>
      <c r="D1259" s="2">
        <f t="shared" si="172"/>
        <v>2.6399999999999979E-2</v>
      </c>
      <c r="E1259" s="2">
        <f t="shared" si="173"/>
        <v>0</v>
      </c>
      <c r="F1259" s="2">
        <f t="shared" si="177"/>
        <v>9.0065953532194789E-3</v>
      </c>
      <c r="G1259" s="2">
        <f t="shared" si="177"/>
        <v>7.613132392260827E-3</v>
      </c>
      <c r="H1259" s="2">
        <f t="shared" si="175"/>
        <v>1.1830341164663292</v>
      </c>
      <c r="I1259" s="2">
        <f t="shared" si="176"/>
        <v>54.192195510957156</v>
      </c>
    </row>
    <row r="1260" spans="1:9" ht="13.5" x14ac:dyDescent="0.25">
      <c r="A1260" s="3">
        <f>TITRES_STAT!B1263</f>
        <v>43845</v>
      </c>
      <c r="B1260" s="6">
        <f>TITRES_STAT!D1263</f>
        <v>1.5919000000000001</v>
      </c>
      <c r="C1260" s="2">
        <f t="shared" si="171"/>
        <v>1.3100000000000112E-2</v>
      </c>
      <c r="D1260" s="2">
        <f t="shared" si="172"/>
        <v>1.3100000000000112E-2</v>
      </c>
      <c r="E1260" s="2">
        <f t="shared" si="173"/>
        <v>0</v>
      </c>
      <c r="F1260" s="2">
        <f t="shared" si="177"/>
        <v>9.2989813994180954E-3</v>
      </c>
      <c r="G1260" s="2">
        <f t="shared" si="177"/>
        <v>7.0693372213850537E-3</v>
      </c>
      <c r="H1260" s="2">
        <f t="shared" si="175"/>
        <v>1.3153964944957317</v>
      </c>
      <c r="I1260" s="2">
        <f t="shared" si="176"/>
        <v>56.810852811721595</v>
      </c>
    </row>
    <row r="1261" spans="1:9" ht="13.5" x14ac:dyDescent="0.25">
      <c r="A1261" s="3">
        <f>TITRES_STAT!B1264</f>
        <v>43846</v>
      </c>
      <c r="B1261" s="6">
        <f>TITRES_STAT!D1264</f>
        <v>1.5459000000000001</v>
      </c>
      <c r="C1261" s="2">
        <f t="shared" si="171"/>
        <v>-4.6000000000000041E-2</v>
      </c>
      <c r="D1261" s="2">
        <f t="shared" si="172"/>
        <v>0</v>
      </c>
      <c r="E1261" s="2">
        <f t="shared" si="173"/>
        <v>4.6000000000000041E-2</v>
      </c>
      <c r="F1261" s="2">
        <f t="shared" ref="F1261:G1276" si="178">((F1260*13)+D1261)/14</f>
        <v>8.634768442316804E-3</v>
      </c>
      <c r="G1261" s="2">
        <f t="shared" si="178"/>
        <v>9.8500988484289814E-3</v>
      </c>
      <c r="H1261" s="2">
        <f t="shared" si="175"/>
        <v>0.87661744061522651</v>
      </c>
      <c r="I1261" s="2">
        <f t="shared" si="176"/>
        <v>46.712634213174425</v>
      </c>
    </row>
    <row r="1262" spans="1:9" ht="13.5" x14ac:dyDescent="0.25">
      <c r="A1262" s="3">
        <f>TITRES_STAT!B1265</f>
        <v>43847</v>
      </c>
      <c r="B1262" s="6">
        <f>TITRES_STAT!D1265</f>
        <v>1.5919000000000001</v>
      </c>
      <c r="C1262" s="2">
        <f t="shared" si="171"/>
        <v>4.6000000000000041E-2</v>
      </c>
      <c r="D1262" s="2">
        <f t="shared" si="172"/>
        <v>4.6000000000000041E-2</v>
      </c>
      <c r="E1262" s="2">
        <f t="shared" si="173"/>
        <v>0</v>
      </c>
      <c r="F1262" s="2">
        <f t="shared" si="178"/>
        <v>1.1303713553579894E-2</v>
      </c>
      <c r="G1262" s="2">
        <f t="shared" si="178"/>
        <v>9.1465203592554813E-3</v>
      </c>
      <c r="H1262" s="2">
        <f t="shared" si="175"/>
        <v>1.2358485095527636</v>
      </c>
      <c r="I1262" s="2">
        <f t="shared" si="176"/>
        <v>55.274250660209979</v>
      </c>
    </row>
    <row r="1263" spans="1:9" ht="13.5" x14ac:dyDescent="0.25">
      <c r="A1263" s="3">
        <f>TITRES_STAT!B1266</f>
        <v>43850</v>
      </c>
      <c r="B1263" s="6">
        <f>TITRES_STAT!D1266</f>
        <v>1.6314</v>
      </c>
      <c r="C1263" s="2">
        <f t="shared" si="171"/>
        <v>3.9499999999999869E-2</v>
      </c>
      <c r="D1263" s="2">
        <f t="shared" si="172"/>
        <v>3.9499999999999869E-2</v>
      </c>
      <c r="E1263" s="2">
        <f t="shared" si="173"/>
        <v>0</v>
      </c>
      <c r="F1263" s="2">
        <f t="shared" si="178"/>
        <v>1.3317734014038463E-2</v>
      </c>
      <c r="G1263" s="2">
        <f t="shared" si="178"/>
        <v>8.4931974764515181E-3</v>
      </c>
      <c r="H1263" s="2">
        <f t="shared" si="175"/>
        <v>1.5680471401923235</v>
      </c>
      <c r="I1263" s="2">
        <f t="shared" si="176"/>
        <v>61.059904845628765</v>
      </c>
    </row>
    <row r="1264" spans="1:9" ht="13.5" x14ac:dyDescent="0.25">
      <c r="A1264" s="3">
        <f>TITRES_STAT!B1267</f>
        <v>43851</v>
      </c>
      <c r="B1264" s="6">
        <f>TITRES_STAT!D1267</f>
        <v>1.6248</v>
      </c>
      <c r="C1264" s="2">
        <f t="shared" si="171"/>
        <v>-6.5999999999999392E-3</v>
      </c>
      <c r="D1264" s="2">
        <f t="shared" si="172"/>
        <v>0</v>
      </c>
      <c r="E1264" s="2">
        <f t="shared" si="173"/>
        <v>6.5999999999999392E-3</v>
      </c>
      <c r="F1264" s="2">
        <f t="shared" si="178"/>
        <v>1.2366467298750001E-2</v>
      </c>
      <c r="G1264" s="2">
        <f t="shared" si="178"/>
        <v>8.3579690852764055E-3</v>
      </c>
      <c r="H1264" s="2">
        <f t="shared" si="175"/>
        <v>1.4796019430767051</v>
      </c>
      <c r="I1264" s="2">
        <f t="shared" si="176"/>
        <v>59.670946266512686</v>
      </c>
    </row>
    <row r="1265" spans="1:9" ht="13.5" x14ac:dyDescent="0.25">
      <c r="A1265" s="3">
        <f>TITRES_STAT!B1268</f>
        <v>43852</v>
      </c>
      <c r="B1265" s="6">
        <f>TITRES_STAT!D1268</f>
        <v>1.6445000000000001</v>
      </c>
      <c r="C1265" s="2">
        <f t="shared" si="171"/>
        <v>1.9700000000000051E-2</v>
      </c>
      <c r="D1265" s="2">
        <f t="shared" si="172"/>
        <v>1.9700000000000051E-2</v>
      </c>
      <c r="E1265" s="2">
        <f t="shared" si="173"/>
        <v>0</v>
      </c>
      <c r="F1265" s="2">
        <f t="shared" si="178"/>
        <v>1.2890291063125005E-2</v>
      </c>
      <c r="G1265" s="2">
        <f t="shared" si="178"/>
        <v>7.7609712934709483E-3</v>
      </c>
      <c r="H1265" s="2">
        <f t="shared" si="175"/>
        <v>1.6609120915018956</v>
      </c>
      <c r="I1265" s="2">
        <f t="shared" si="176"/>
        <v>62.418901278487141</v>
      </c>
    </row>
    <row r="1266" spans="1:9" ht="13.5" x14ac:dyDescent="0.25">
      <c r="A1266" s="3">
        <f>TITRES_STAT!B1269</f>
        <v>43853</v>
      </c>
      <c r="B1266" s="6">
        <f>TITRES_STAT!D1269</f>
        <v>1.6051</v>
      </c>
      <c r="C1266" s="2">
        <f t="shared" si="171"/>
        <v>-3.9400000000000102E-2</v>
      </c>
      <c r="D1266" s="2">
        <f t="shared" si="172"/>
        <v>0</v>
      </c>
      <c r="E1266" s="2">
        <f t="shared" si="173"/>
        <v>3.9400000000000102E-2</v>
      </c>
      <c r="F1266" s="2">
        <f t="shared" si="178"/>
        <v>1.1969555987187505E-2</v>
      </c>
      <c r="G1266" s="2">
        <f t="shared" si="178"/>
        <v>1.0020901915365889E-2</v>
      </c>
      <c r="H1266" s="2">
        <f t="shared" si="175"/>
        <v>1.1944589507291337</v>
      </c>
      <c r="I1266" s="2">
        <f t="shared" si="176"/>
        <v>54.430680980943443</v>
      </c>
    </row>
    <row r="1267" spans="1:9" ht="13.5" x14ac:dyDescent="0.25">
      <c r="A1267" s="3">
        <f>TITRES_STAT!B1270</f>
        <v>43854</v>
      </c>
      <c r="B1267" s="6">
        <f>TITRES_STAT!D1270</f>
        <v>1.6051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1.1114587702388398E-2</v>
      </c>
      <c r="G1267" s="2">
        <f t="shared" si="178"/>
        <v>9.305123207125468E-3</v>
      </c>
      <c r="H1267" s="2">
        <f t="shared" si="175"/>
        <v>1.1944589507291337</v>
      </c>
      <c r="I1267" s="2">
        <f t="shared" si="176"/>
        <v>54.430680980943443</v>
      </c>
    </row>
    <row r="1268" spans="1:9" ht="13.5" x14ac:dyDescent="0.25">
      <c r="A1268" s="3">
        <f>TITRES_STAT!B1271</f>
        <v>43857</v>
      </c>
      <c r="B1268" s="6">
        <f>TITRES_STAT!D1271</f>
        <v>1.6051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1.0320688580789227E-2</v>
      </c>
      <c r="G1268" s="2">
        <f t="shared" si="178"/>
        <v>8.6404715494736491E-3</v>
      </c>
      <c r="H1268" s="2">
        <f t="shared" si="175"/>
        <v>1.1944589507291337</v>
      </c>
      <c r="I1268" s="2">
        <f t="shared" si="176"/>
        <v>54.430680980943443</v>
      </c>
    </row>
    <row r="1269" spans="1:9" ht="13.5" x14ac:dyDescent="0.25">
      <c r="A1269" s="3">
        <f>TITRES_STAT!B1272</f>
        <v>43858</v>
      </c>
      <c r="B1269" s="6">
        <f>TITRES_STAT!D1272</f>
        <v>1.6182000000000001</v>
      </c>
      <c r="C1269" s="2">
        <f t="shared" si="171"/>
        <v>1.3100000000000112E-2</v>
      </c>
      <c r="D1269" s="2">
        <f t="shared" si="172"/>
        <v>1.3100000000000112E-2</v>
      </c>
      <c r="E1269" s="2">
        <f t="shared" si="173"/>
        <v>0</v>
      </c>
      <c r="F1269" s="2">
        <f t="shared" si="178"/>
        <v>1.0519210825018577E-2</v>
      </c>
      <c r="G1269" s="2">
        <f t="shared" si="178"/>
        <v>8.023295010225532E-3</v>
      </c>
      <c r="H1269" s="2">
        <f t="shared" si="175"/>
        <v>1.3110836397779277</v>
      </c>
      <c r="I1269" s="2">
        <f t="shared" si="176"/>
        <v>56.730254899122123</v>
      </c>
    </row>
    <row r="1270" spans="1:9" ht="13.5" x14ac:dyDescent="0.25">
      <c r="A1270" s="3">
        <f>TITRES_STAT!B1273</f>
        <v>43859</v>
      </c>
      <c r="B1270" s="6">
        <f>TITRES_STAT!D1273</f>
        <v>1.6314</v>
      </c>
      <c r="C1270" s="2">
        <f t="shared" si="171"/>
        <v>1.3199999999999878E-2</v>
      </c>
      <c r="D1270" s="2">
        <f t="shared" si="172"/>
        <v>1.3199999999999878E-2</v>
      </c>
      <c r="E1270" s="2">
        <f t="shared" si="173"/>
        <v>0</v>
      </c>
      <c r="F1270" s="2">
        <f t="shared" si="178"/>
        <v>1.0710695766088671E-2</v>
      </c>
      <c r="G1270" s="2">
        <f t="shared" si="178"/>
        <v>7.4502025094951366E-3</v>
      </c>
      <c r="H1270" s="2">
        <f t="shared" si="175"/>
        <v>1.4376382054632877</v>
      </c>
      <c r="I1270" s="2">
        <f t="shared" si="176"/>
        <v>58.976684983080006</v>
      </c>
    </row>
    <row r="1271" spans="1:9" ht="13.5" x14ac:dyDescent="0.25">
      <c r="A1271" s="3">
        <f>TITRES_STAT!B1274</f>
        <v>43860</v>
      </c>
      <c r="B1271" s="6">
        <f>TITRES_STAT!D1274</f>
        <v>1.6379999999999999</v>
      </c>
      <c r="C1271" s="2">
        <f t="shared" si="171"/>
        <v>6.5999999999999392E-3</v>
      </c>
      <c r="D1271" s="2">
        <f t="shared" si="172"/>
        <v>6.5999999999999392E-3</v>
      </c>
      <c r="E1271" s="2">
        <f t="shared" si="173"/>
        <v>0</v>
      </c>
      <c r="F1271" s="2">
        <f t="shared" si="178"/>
        <v>1.0417074639939477E-2</v>
      </c>
      <c r="G1271" s="2">
        <f t="shared" si="178"/>
        <v>6.9180451873883404E-3</v>
      </c>
      <c r="H1271" s="2">
        <f t="shared" si="175"/>
        <v>1.5057829716015587</v>
      </c>
      <c r="I1271" s="2">
        <f t="shared" si="176"/>
        <v>60.092314005915085</v>
      </c>
    </row>
    <row r="1272" spans="1:9" ht="13.5" x14ac:dyDescent="0.25">
      <c r="A1272" s="3">
        <f>TITRES_STAT!B1275</f>
        <v>43861</v>
      </c>
      <c r="B1272" s="6">
        <f>TITRES_STAT!D1275</f>
        <v>1.6511</v>
      </c>
      <c r="C1272" s="2">
        <f t="shared" si="171"/>
        <v>1.3100000000000112E-2</v>
      </c>
      <c r="D1272" s="2">
        <f t="shared" si="172"/>
        <v>1.3100000000000112E-2</v>
      </c>
      <c r="E1272" s="2">
        <f t="shared" si="173"/>
        <v>0</v>
      </c>
      <c r="F1272" s="2">
        <f t="shared" si="178"/>
        <v>1.0608712165658092E-2</v>
      </c>
      <c r="G1272" s="2">
        <f t="shared" si="178"/>
        <v>6.4238991025748881E-3</v>
      </c>
      <c r="H1272" s="2">
        <f t="shared" si="175"/>
        <v>1.6514443947922233</v>
      </c>
      <c r="I1272" s="2">
        <f t="shared" si="176"/>
        <v>62.28470783833415</v>
      </c>
    </row>
    <row r="1273" spans="1:9" ht="13.5" x14ac:dyDescent="0.25">
      <c r="A1273" s="3">
        <f>TITRES_STAT!B1276</f>
        <v>43864</v>
      </c>
      <c r="B1273" s="6">
        <f>TITRES_STAT!D1276</f>
        <v>1.7432000000000001</v>
      </c>
      <c r="C1273" s="2">
        <f t="shared" si="171"/>
        <v>9.2100000000000071E-2</v>
      </c>
      <c r="D1273" s="2">
        <f t="shared" si="172"/>
        <v>9.2100000000000071E-2</v>
      </c>
      <c r="E1273" s="2">
        <f t="shared" si="173"/>
        <v>0</v>
      </c>
      <c r="F1273" s="2">
        <f t="shared" si="178"/>
        <v>1.6429518439539662E-2</v>
      </c>
      <c r="G1273" s="2">
        <f t="shared" si="178"/>
        <v>5.9650491666766812E-3</v>
      </c>
      <c r="H1273" s="2">
        <f t="shared" si="175"/>
        <v>2.7542972371999861</v>
      </c>
      <c r="I1273" s="2">
        <f t="shared" si="176"/>
        <v>73.363856487138037</v>
      </c>
    </row>
    <row r="1274" spans="1:9" ht="13.5" x14ac:dyDescent="0.25">
      <c r="A1274" s="3">
        <f>TITRES_STAT!B1277</f>
        <v>43865</v>
      </c>
      <c r="B1274" s="6">
        <f>TITRES_STAT!D1277</f>
        <v>1.7827</v>
      </c>
      <c r="C1274" s="2">
        <f t="shared" si="171"/>
        <v>3.9499999999999869E-2</v>
      </c>
      <c r="D1274" s="2">
        <f t="shared" si="172"/>
        <v>3.9499999999999869E-2</v>
      </c>
      <c r="E1274" s="2">
        <f t="shared" si="173"/>
        <v>0</v>
      </c>
      <c r="F1274" s="2">
        <f t="shared" si="178"/>
        <v>1.8077409979572533E-2</v>
      </c>
      <c r="G1274" s="2">
        <f t="shared" si="178"/>
        <v>5.5389742261997754E-3</v>
      </c>
      <c r="H1274" s="2">
        <f t="shared" si="175"/>
        <v>3.2636746880072107</v>
      </c>
      <c r="I1274" s="2">
        <f t="shared" si="176"/>
        <v>76.54605303700157</v>
      </c>
    </row>
    <row r="1275" spans="1:9" ht="13.5" x14ac:dyDescent="0.25">
      <c r="A1275" s="3">
        <f>TITRES_STAT!B1278</f>
        <v>43866</v>
      </c>
      <c r="B1275" s="6">
        <f>TITRES_STAT!D1278</f>
        <v>1.8221000000000001</v>
      </c>
      <c r="C1275" s="2">
        <f t="shared" si="171"/>
        <v>3.9400000000000102E-2</v>
      </c>
      <c r="D1275" s="2">
        <f t="shared" si="172"/>
        <v>3.9400000000000102E-2</v>
      </c>
      <c r="E1275" s="2">
        <f t="shared" si="173"/>
        <v>0</v>
      </c>
      <c r="F1275" s="2">
        <f t="shared" si="178"/>
        <v>1.9600452123888785E-2</v>
      </c>
      <c r="G1275" s="2">
        <f t="shared" si="178"/>
        <v>5.143333210042649E-3</v>
      </c>
      <c r="H1275" s="2">
        <f t="shared" si="175"/>
        <v>3.8108462593125005</v>
      </c>
      <c r="I1275" s="2">
        <f t="shared" si="176"/>
        <v>79.213636310570735</v>
      </c>
    </row>
    <row r="1276" spans="1:9" ht="13.5" x14ac:dyDescent="0.25">
      <c r="A1276" s="3">
        <f>TITRES_STAT!B1279</f>
        <v>43867</v>
      </c>
      <c r="B1276" s="6">
        <f>TITRES_STAT!D1279</f>
        <v>1.8089999999999999</v>
      </c>
      <c r="C1276" s="2">
        <f t="shared" si="171"/>
        <v>-1.3100000000000112E-2</v>
      </c>
      <c r="D1276" s="2">
        <f t="shared" si="172"/>
        <v>0</v>
      </c>
      <c r="E1276" s="2">
        <f t="shared" si="173"/>
        <v>1.3100000000000112E-2</v>
      </c>
      <c r="F1276" s="2">
        <f t="shared" si="178"/>
        <v>1.8200419829325302E-2</v>
      </c>
      <c r="G1276" s="2">
        <f t="shared" si="178"/>
        <v>5.7116665521824679E-3</v>
      </c>
      <c r="H1276" s="2">
        <f t="shared" si="175"/>
        <v>3.186534028736463</v>
      </c>
      <c r="I1276" s="2">
        <f t="shared" si="176"/>
        <v>76.113892944952127</v>
      </c>
    </row>
    <row r="1277" spans="1:9" ht="13.5" x14ac:dyDescent="0.25">
      <c r="A1277" s="3">
        <f>TITRES_STAT!B1280</f>
        <v>43868</v>
      </c>
      <c r="B1277" s="6">
        <f>TITRES_STAT!D1280</f>
        <v>1.8419000000000001</v>
      </c>
      <c r="C1277" s="2">
        <f t="shared" si="171"/>
        <v>3.2900000000000151E-2</v>
      </c>
      <c r="D1277" s="2">
        <f t="shared" si="172"/>
        <v>3.2900000000000151E-2</v>
      </c>
      <c r="E1277" s="2">
        <f t="shared" si="173"/>
        <v>0</v>
      </c>
      <c r="F1277" s="2">
        <f t="shared" ref="F1277:G1292" si="179">((F1276*13)+D1277)/14</f>
        <v>1.9250389841516363E-2</v>
      </c>
      <c r="G1277" s="2">
        <f t="shared" si="179"/>
        <v>5.3036903698837207E-3</v>
      </c>
      <c r="H1277" s="2">
        <f t="shared" si="175"/>
        <v>3.6296217348635329</v>
      </c>
      <c r="I1277" s="2">
        <f t="shared" si="176"/>
        <v>78.399963166116493</v>
      </c>
    </row>
    <row r="1278" spans="1:9" ht="13.5" x14ac:dyDescent="0.25">
      <c r="A1278" s="3">
        <f>TITRES_STAT!B1281</f>
        <v>43871</v>
      </c>
      <c r="B1278" s="6">
        <f>TITRES_STAT!D1281</f>
        <v>1.855</v>
      </c>
      <c r="C1278" s="2">
        <f t="shared" si="171"/>
        <v>1.309999999999989E-2</v>
      </c>
      <c r="D1278" s="2">
        <f t="shared" si="172"/>
        <v>1.309999999999989E-2</v>
      </c>
      <c r="E1278" s="2">
        <f t="shared" si="173"/>
        <v>0</v>
      </c>
      <c r="F1278" s="2">
        <f t="shared" si="179"/>
        <v>1.8811076281408046E-2</v>
      </c>
      <c r="G1278" s="2">
        <f t="shared" si="179"/>
        <v>4.9248553434634553E-3</v>
      </c>
      <c r="H1278" s="2">
        <f t="shared" si="175"/>
        <v>3.819620063841096</v>
      </c>
      <c r="I1278" s="2">
        <f t="shared" si="176"/>
        <v>79.251476532300984</v>
      </c>
    </row>
    <row r="1279" spans="1:9" ht="13.5" x14ac:dyDescent="0.25">
      <c r="A1279" s="3">
        <f>TITRES_STAT!B1282</f>
        <v>43872</v>
      </c>
      <c r="B1279" s="6">
        <f>TITRES_STAT!D1282</f>
        <v>1.855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1.7467427975593187E-2</v>
      </c>
      <c r="G1279" s="2">
        <f t="shared" si="179"/>
        <v>4.573079961787495E-3</v>
      </c>
      <c r="H1279" s="2">
        <f t="shared" si="175"/>
        <v>3.8196200638410955</v>
      </c>
      <c r="I1279" s="2">
        <f t="shared" si="176"/>
        <v>79.251476532300984</v>
      </c>
    </row>
    <row r="1280" spans="1:9" ht="13.5" x14ac:dyDescent="0.25">
      <c r="A1280" s="3">
        <f>TITRES_STAT!B1283</f>
        <v>43873</v>
      </c>
      <c r="B1280" s="6">
        <f>TITRES_STAT!D1283</f>
        <v>1.9077</v>
      </c>
      <c r="C1280" s="2">
        <f t="shared" si="171"/>
        <v>5.2699999999999969E-2</v>
      </c>
      <c r="D1280" s="2">
        <f t="shared" si="172"/>
        <v>5.2699999999999969E-2</v>
      </c>
      <c r="E1280" s="2">
        <f t="shared" si="173"/>
        <v>0</v>
      </c>
      <c r="F1280" s="2">
        <f t="shared" si="179"/>
        <v>1.9984040263050815E-2</v>
      </c>
      <c r="G1280" s="2">
        <f t="shared" si="179"/>
        <v>4.2464313930883884E-3</v>
      </c>
      <c r="H1280" s="2">
        <f t="shared" si="175"/>
        <v>4.7060786842282214</v>
      </c>
      <c r="I1280" s="2">
        <f t="shared" si="176"/>
        <v>82.474829820275161</v>
      </c>
    </row>
    <row r="1281" spans="1:9" ht="13.5" x14ac:dyDescent="0.25">
      <c r="A1281" s="3">
        <f>TITRES_STAT!B1284</f>
        <v>43874</v>
      </c>
      <c r="B1281" s="6">
        <f>TITRES_STAT!D1284</f>
        <v>1.9537</v>
      </c>
      <c r="C1281" s="2">
        <f t="shared" si="171"/>
        <v>4.6000000000000041E-2</v>
      </c>
      <c r="D1281" s="2">
        <f t="shared" si="172"/>
        <v>4.6000000000000041E-2</v>
      </c>
      <c r="E1281" s="2">
        <f t="shared" si="173"/>
        <v>0</v>
      </c>
      <c r="F1281" s="2">
        <f t="shared" si="179"/>
        <v>2.184232310140433E-2</v>
      </c>
      <c r="G1281" s="2">
        <f t="shared" si="179"/>
        <v>3.9431148650106466E-3</v>
      </c>
      <c r="H1281" s="2">
        <f t="shared" si="175"/>
        <v>5.5393575508598207</v>
      </c>
      <c r="I1281" s="2">
        <f t="shared" si="176"/>
        <v>84.707977928680222</v>
      </c>
    </row>
    <row r="1282" spans="1:9" ht="13.5" x14ac:dyDescent="0.25">
      <c r="A1282" s="3">
        <f>TITRES_STAT!B1285</f>
        <v>43875</v>
      </c>
      <c r="B1282" s="6">
        <f>TITRES_STAT!D1285</f>
        <v>1.9011</v>
      </c>
      <c r="C1282" s="2">
        <f t="shared" si="171"/>
        <v>-5.259999999999998E-2</v>
      </c>
      <c r="D1282" s="2">
        <f t="shared" si="172"/>
        <v>0</v>
      </c>
      <c r="E1282" s="2">
        <f t="shared" si="173"/>
        <v>5.259999999999998E-2</v>
      </c>
      <c r="F1282" s="2">
        <f t="shared" si="179"/>
        <v>2.0282157165589735E-2</v>
      </c>
      <c r="G1282" s="2">
        <f t="shared" si="179"/>
        <v>7.418606660367027E-3</v>
      </c>
      <c r="H1282" s="2">
        <f t="shared" si="175"/>
        <v>2.7339577489590612</v>
      </c>
      <c r="I1282" s="2">
        <f t="shared" si="176"/>
        <v>73.218764987933341</v>
      </c>
    </row>
    <row r="1283" spans="1:9" ht="13.5" x14ac:dyDescent="0.25">
      <c r="A1283" s="3">
        <f>TITRES_STAT!B1286</f>
        <v>43878</v>
      </c>
      <c r="B1283" s="6">
        <f>TITRES_STAT!D1286</f>
        <v>1.9932000000000001</v>
      </c>
      <c r="C1283" s="2">
        <f t="shared" ref="C1283:C1346" si="180">B1283-B1282</f>
        <v>9.2100000000000071E-2</v>
      </c>
      <c r="D1283" s="2">
        <f t="shared" ref="D1283:D1346" si="181">IF(C1283&gt;0,C1283,0)</f>
        <v>9.2100000000000071E-2</v>
      </c>
      <c r="E1283" s="2">
        <f t="shared" ref="E1283:E1346" si="182">IF(C1283&lt;0,-C1283,0)</f>
        <v>0</v>
      </c>
      <c r="F1283" s="2">
        <f t="shared" si="179"/>
        <v>2.541200308233333E-2</v>
      </c>
      <c r="G1283" s="2">
        <f t="shared" si="179"/>
        <v>6.8887061846265247E-3</v>
      </c>
      <c r="H1283" s="2">
        <f t="shared" si="175"/>
        <v>3.6889369935743686</v>
      </c>
      <c r="I1283" s="2">
        <f t="shared" si="176"/>
        <v>78.673204579835868</v>
      </c>
    </row>
    <row r="1284" spans="1:9" ht="13.5" x14ac:dyDescent="0.25">
      <c r="A1284" s="3">
        <f>TITRES_STAT!B1287</f>
        <v>43879</v>
      </c>
      <c r="B1284" s="6">
        <f>TITRES_STAT!D1287</f>
        <v>2.0261</v>
      </c>
      <c r="C1284" s="2">
        <f t="shared" si="180"/>
        <v>3.2899999999999929E-2</v>
      </c>
      <c r="D1284" s="2">
        <f t="shared" si="181"/>
        <v>3.2899999999999929E-2</v>
      </c>
      <c r="E1284" s="2">
        <f t="shared" si="182"/>
        <v>0</v>
      </c>
      <c r="F1284" s="2">
        <f t="shared" si="179"/>
        <v>2.5946860005023803E-2</v>
      </c>
      <c r="G1284" s="2">
        <f t="shared" si="179"/>
        <v>6.3966557428674865E-3</v>
      </c>
      <c r="H1284" s="2">
        <f t="shared" si="175"/>
        <v>4.056316464107911</v>
      </c>
      <c r="I1284" s="2">
        <f t="shared" si="176"/>
        <v>80.222756880459016</v>
      </c>
    </row>
    <row r="1285" spans="1:9" ht="13.5" x14ac:dyDescent="0.25">
      <c r="A1285" s="3">
        <f>TITRES_STAT!B1288</f>
        <v>43880</v>
      </c>
      <c r="B1285" s="6">
        <f>TITRES_STAT!D1288</f>
        <v>1.9669000000000001</v>
      </c>
      <c r="C1285" s="2">
        <f t="shared" si="180"/>
        <v>-5.9199999999999919E-2</v>
      </c>
      <c r="D1285" s="2">
        <f t="shared" si="181"/>
        <v>0</v>
      </c>
      <c r="E1285" s="2">
        <f t="shared" si="182"/>
        <v>5.9199999999999919E-2</v>
      </c>
      <c r="F1285" s="2">
        <f t="shared" si="179"/>
        <v>2.4093512861807814E-2</v>
      </c>
      <c r="G1285" s="2">
        <f t="shared" si="179"/>
        <v>1.0168323189805517E-2</v>
      </c>
      <c r="H1285" s="2">
        <f t="shared" si="175"/>
        <v>2.3694676508672847</v>
      </c>
      <c r="I1285" s="2">
        <f t="shared" si="176"/>
        <v>70.321721303880011</v>
      </c>
    </row>
    <row r="1286" spans="1:9" ht="13.5" x14ac:dyDescent="0.25">
      <c r="A1286" s="3">
        <f>TITRES_STAT!B1289</f>
        <v>43881</v>
      </c>
      <c r="B1286" s="6">
        <f>TITRES_STAT!D1289</f>
        <v>2.0261</v>
      </c>
      <c r="C1286" s="2">
        <f t="shared" si="180"/>
        <v>5.9199999999999919E-2</v>
      </c>
      <c r="D1286" s="2">
        <f t="shared" si="181"/>
        <v>5.9199999999999919E-2</v>
      </c>
      <c r="E1286" s="2">
        <f t="shared" si="182"/>
        <v>0</v>
      </c>
      <c r="F1286" s="2">
        <f t="shared" si="179"/>
        <v>2.6601119085964391E-2</v>
      </c>
      <c r="G1286" s="2">
        <f t="shared" si="179"/>
        <v>9.4420143905336925E-3</v>
      </c>
      <c r="H1286" s="2">
        <f t="shared" si="175"/>
        <v>2.8173139740852284</v>
      </c>
      <c r="I1286" s="2">
        <f t="shared" si="176"/>
        <v>73.80356955731844</v>
      </c>
    </row>
    <row r="1287" spans="1:9" ht="13.5" x14ac:dyDescent="0.25">
      <c r="A1287" s="3">
        <f>TITRES_STAT!B1290</f>
        <v>43882</v>
      </c>
      <c r="B1287" s="6">
        <f>TITRES_STAT!D1290</f>
        <v>1.9734</v>
      </c>
      <c r="C1287" s="2">
        <f t="shared" si="180"/>
        <v>-5.2699999999999969E-2</v>
      </c>
      <c r="D1287" s="2">
        <f t="shared" si="181"/>
        <v>0</v>
      </c>
      <c r="E1287" s="2">
        <f t="shared" si="182"/>
        <v>5.2699999999999969E-2</v>
      </c>
      <c r="F1287" s="2">
        <f t="shared" si="179"/>
        <v>2.470103915125265E-2</v>
      </c>
      <c r="G1287" s="2">
        <f t="shared" si="179"/>
        <v>1.2531870505495571E-2</v>
      </c>
      <c r="H1287" s="2">
        <f t="shared" si="175"/>
        <v>1.971057643822649</v>
      </c>
      <c r="I1287" s="2">
        <f t="shared" si="176"/>
        <v>66.341952264737245</v>
      </c>
    </row>
    <row r="1288" spans="1:9" ht="13.5" x14ac:dyDescent="0.25">
      <c r="A1288" s="3">
        <f>TITRES_STAT!B1291</f>
        <v>43885</v>
      </c>
      <c r="B1288" s="6">
        <f>TITRES_STAT!D1291</f>
        <v>1.9537</v>
      </c>
      <c r="C1288" s="2">
        <f t="shared" si="180"/>
        <v>-1.9700000000000051E-2</v>
      </c>
      <c r="D1288" s="2">
        <f t="shared" si="181"/>
        <v>0</v>
      </c>
      <c r="E1288" s="2">
        <f t="shared" si="182"/>
        <v>1.9700000000000051E-2</v>
      </c>
      <c r="F1288" s="2">
        <f t="shared" si="179"/>
        <v>2.2936679211877458E-2</v>
      </c>
      <c r="G1288" s="2">
        <f t="shared" si="179"/>
        <v>1.3043879755103033E-2</v>
      </c>
      <c r="H1288" s="2">
        <f t="shared" si="175"/>
        <v>1.7584246131143733</v>
      </c>
      <c r="I1288" s="2">
        <f t="shared" si="176"/>
        <v>63.747423248556373</v>
      </c>
    </row>
    <row r="1289" spans="1:9" ht="13.5" x14ac:dyDescent="0.25">
      <c r="A1289" s="3">
        <f>TITRES_STAT!B1292</f>
        <v>43886</v>
      </c>
      <c r="B1289" s="6">
        <f>TITRES_STAT!D1292</f>
        <v>2.0194999999999999</v>
      </c>
      <c r="C1289" s="2">
        <f t="shared" si="180"/>
        <v>6.5799999999999859E-2</v>
      </c>
      <c r="D1289" s="2">
        <f t="shared" si="181"/>
        <v>6.5799999999999859E-2</v>
      </c>
      <c r="E1289" s="2">
        <f t="shared" si="182"/>
        <v>0</v>
      </c>
      <c r="F1289" s="2">
        <f t="shared" si="179"/>
        <v>2.5998344982457629E-2</v>
      </c>
      <c r="G1289" s="2">
        <f t="shared" si="179"/>
        <v>1.2112174058309959E-2</v>
      </c>
      <c r="H1289" s="2">
        <f t="shared" si="175"/>
        <v>2.1464639508396597</v>
      </c>
      <c r="I1289" s="2">
        <f t="shared" si="176"/>
        <v>68.218291529030807</v>
      </c>
    </row>
    <row r="1290" spans="1:9" ht="13.5" x14ac:dyDescent="0.25">
      <c r="A1290" s="3">
        <f>TITRES_STAT!B1293</f>
        <v>43887</v>
      </c>
      <c r="B1290" s="6">
        <f>TITRES_STAT!D1293</f>
        <v>2.0194999999999999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2.4141320340853513E-2</v>
      </c>
      <c r="G1290" s="2">
        <f t="shared" si="179"/>
        <v>1.1247018768430676E-2</v>
      </c>
      <c r="H1290" s="2">
        <f t="shared" si="175"/>
        <v>2.1464639508396597</v>
      </c>
      <c r="I1290" s="2">
        <f t="shared" si="176"/>
        <v>68.218291529030807</v>
      </c>
    </row>
    <row r="1291" spans="1:9" ht="13.5" x14ac:dyDescent="0.25">
      <c r="A1291" s="3">
        <f>TITRES_STAT!B1294</f>
        <v>43888</v>
      </c>
      <c r="B1291" s="6">
        <f>TITRES_STAT!D1294</f>
        <v>2.105</v>
      </c>
      <c r="C1291" s="2">
        <f t="shared" si="180"/>
        <v>8.5500000000000131E-2</v>
      </c>
      <c r="D1291" s="2">
        <f t="shared" si="181"/>
        <v>8.5500000000000131E-2</v>
      </c>
      <c r="E1291" s="2">
        <f t="shared" si="182"/>
        <v>0</v>
      </c>
      <c r="F1291" s="2">
        <f t="shared" si="179"/>
        <v>2.8524083173649701E-2</v>
      </c>
      <c r="G1291" s="2">
        <f t="shared" si="179"/>
        <v>1.0443660284971342E-2</v>
      </c>
      <c r="H1291" s="2">
        <f t="shared" si="175"/>
        <v>2.7312342986391931</v>
      </c>
      <c r="I1291" s="2">
        <f t="shared" si="176"/>
        <v>73.199217203682252</v>
      </c>
    </row>
    <row r="1292" spans="1:9" ht="13.5" x14ac:dyDescent="0.25">
      <c r="A1292" s="3">
        <f>TITRES_STAT!B1295</f>
        <v>43889</v>
      </c>
      <c r="B1292" s="6">
        <f>TITRES_STAT!D1295</f>
        <v>2.105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2.648664866124615E-2</v>
      </c>
      <c r="G1292" s="2">
        <f t="shared" si="179"/>
        <v>9.697684550330531E-3</v>
      </c>
      <c r="H1292" s="2">
        <f t="shared" si="175"/>
        <v>2.7312342986391935</v>
      </c>
      <c r="I1292" s="2">
        <f t="shared" si="176"/>
        <v>73.199217203682252</v>
      </c>
    </row>
    <row r="1293" spans="1:9" ht="13.5" x14ac:dyDescent="0.25">
      <c r="A1293" s="3">
        <f>TITRES_STAT!B1296</f>
        <v>43892</v>
      </c>
      <c r="B1293" s="6">
        <f>TITRES_STAT!D1296</f>
        <v>2.1379000000000001</v>
      </c>
      <c r="C1293" s="2">
        <f t="shared" si="180"/>
        <v>3.2900000000000151E-2</v>
      </c>
      <c r="D1293" s="2">
        <f t="shared" si="181"/>
        <v>3.2900000000000151E-2</v>
      </c>
      <c r="E1293" s="2">
        <f t="shared" si="182"/>
        <v>0</v>
      </c>
      <c r="F1293" s="2">
        <f t="shared" ref="F1293:G1308" si="183">((F1292*13)+D1293)/14</f>
        <v>2.6944745185442865E-2</v>
      </c>
      <c r="G1293" s="2">
        <f t="shared" si="183"/>
        <v>9.0049927967354917E-3</v>
      </c>
      <c r="H1293" s="2">
        <f t="shared" si="175"/>
        <v>2.9922006373187693</v>
      </c>
      <c r="I1293" s="2">
        <f t="shared" si="176"/>
        <v>74.951158750587808</v>
      </c>
    </row>
    <row r="1294" spans="1:9" ht="13.5" x14ac:dyDescent="0.25">
      <c r="A1294" s="3">
        <f>TITRES_STAT!B1297</f>
        <v>43893</v>
      </c>
      <c r="B1294" s="6">
        <f>TITRES_STAT!D1297</f>
        <v>2.1707999999999998</v>
      </c>
      <c r="C1294" s="2">
        <f t="shared" si="180"/>
        <v>3.2899999999999707E-2</v>
      </c>
      <c r="D1294" s="2">
        <f t="shared" si="181"/>
        <v>3.2899999999999707E-2</v>
      </c>
      <c r="E1294" s="2">
        <f t="shared" si="182"/>
        <v>0</v>
      </c>
      <c r="F1294" s="2">
        <f t="shared" si="183"/>
        <v>2.7370120529339785E-2</v>
      </c>
      <c r="G1294" s="2">
        <f t="shared" si="183"/>
        <v>8.3617790255400993E-3</v>
      </c>
      <c r="H1294" s="2">
        <f t="shared" si="175"/>
        <v>3.2732413097429238</v>
      </c>
      <c r="I1294" s="2">
        <f t="shared" si="176"/>
        <v>76.598560027021747</v>
      </c>
    </row>
    <row r="1295" spans="1:9" ht="13.5" x14ac:dyDescent="0.25">
      <c r="A1295" s="3">
        <f>TITRES_STAT!B1298</f>
        <v>43894</v>
      </c>
      <c r="B1295" s="6">
        <f>TITRES_STAT!D1298</f>
        <v>2.1576</v>
      </c>
      <c r="C1295" s="2">
        <f t="shared" si="180"/>
        <v>-1.3199999999999878E-2</v>
      </c>
      <c r="D1295" s="2">
        <f t="shared" si="181"/>
        <v>0</v>
      </c>
      <c r="E1295" s="2">
        <f t="shared" si="182"/>
        <v>1.3199999999999878E-2</v>
      </c>
      <c r="F1295" s="2">
        <f t="shared" si="183"/>
        <v>2.5415111920101228E-2</v>
      </c>
      <c r="G1295" s="2">
        <f t="shared" si="183"/>
        <v>8.707366238001512E-3</v>
      </c>
      <c r="H1295" s="2">
        <f t="shared" si="175"/>
        <v>2.9188058966880468</v>
      </c>
      <c r="I1295" s="2">
        <f t="shared" si="176"/>
        <v>74.48202267825657</v>
      </c>
    </row>
    <row r="1296" spans="1:9" ht="13.5" x14ac:dyDescent="0.25">
      <c r="A1296" s="3">
        <f>TITRES_STAT!B1299</f>
        <v>43895</v>
      </c>
      <c r="B1296" s="6">
        <f>TITRES_STAT!D1299</f>
        <v>2.1313</v>
      </c>
      <c r="C1296" s="2">
        <f t="shared" si="180"/>
        <v>-2.629999999999999E-2</v>
      </c>
      <c r="D1296" s="2">
        <f t="shared" si="181"/>
        <v>0</v>
      </c>
      <c r="E1296" s="2">
        <f t="shared" si="182"/>
        <v>2.629999999999999E-2</v>
      </c>
      <c r="F1296" s="2">
        <f t="shared" si="183"/>
        <v>2.3599746782951143E-2</v>
      </c>
      <c r="G1296" s="2">
        <f t="shared" si="183"/>
        <v>9.9639829352871183E-3</v>
      </c>
      <c r="H1296" s="2">
        <f t="shared" si="175"/>
        <v>2.3685053393029625</v>
      </c>
      <c r="I1296" s="2">
        <f t="shared" si="176"/>
        <v>70.313242840014979</v>
      </c>
    </row>
    <row r="1297" spans="1:9" ht="13.5" x14ac:dyDescent="0.25">
      <c r="A1297" s="3">
        <f>TITRES_STAT!B1300</f>
        <v>43896</v>
      </c>
      <c r="B1297" s="6">
        <f>TITRES_STAT!D1300</f>
        <v>2.1313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2.1914050584168919E-2</v>
      </c>
      <c r="G1297" s="2">
        <f t="shared" si="183"/>
        <v>9.2522698684808953E-3</v>
      </c>
      <c r="H1297" s="2">
        <f t="shared" ref="H1297:H1360" si="184">F1297/G1297</f>
        <v>2.3685053393029625</v>
      </c>
      <c r="I1297" s="2">
        <f t="shared" ref="I1297:I1360" si="185">IF(G1297=0,100,100-(100/(1+H1297)))</f>
        <v>70.313242840014979</v>
      </c>
    </row>
    <row r="1298" spans="1:9" ht="13.5" x14ac:dyDescent="0.25">
      <c r="A1298" s="3">
        <f>TITRES_STAT!B1301</f>
        <v>43899</v>
      </c>
      <c r="B1298" s="6">
        <f>TITRES_STAT!D1301</f>
        <v>2.0720999999999998</v>
      </c>
      <c r="C1298" s="2">
        <f t="shared" si="180"/>
        <v>-5.9200000000000141E-2</v>
      </c>
      <c r="D1298" s="2">
        <f t="shared" si="181"/>
        <v>0</v>
      </c>
      <c r="E1298" s="2">
        <f t="shared" si="182"/>
        <v>5.9200000000000141E-2</v>
      </c>
      <c r="F1298" s="2">
        <f t="shared" si="183"/>
        <v>2.0348761256728281E-2</v>
      </c>
      <c r="G1298" s="2">
        <f t="shared" si="183"/>
        <v>1.2819964877875126E-2</v>
      </c>
      <c r="H1298" s="2">
        <f t="shared" si="184"/>
        <v>1.5872712172438519</v>
      </c>
      <c r="I1298" s="2">
        <f t="shared" si="185"/>
        <v>61.349239564251313</v>
      </c>
    </row>
    <row r="1299" spans="1:9" ht="13.5" x14ac:dyDescent="0.25">
      <c r="A1299" s="3">
        <f>TITRES_STAT!B1302</f>
        <v>43900</v>
      </c>
      <c r="B1299" s="6">
        <f>TITRES_STAT!D1302</f>
        <v>2.0983999999999998</v>
      </c>
      <c r="C1299" s="2">
        <f t="shared" si="180"/>
        <v>2.629999999999999E-2</v>
      </c>
      <c r="D1299" s="2">
        <f t="shared" si="181"/>
        <v>2.629999999999999E-2</v>
      </c>
      <c r="E1299" s="2">
        <f t="shared" si="182"/>
        <v>0</v>
      </c>
      <c r="F1299" s="2">
        <f t="shared" si="183"/>
        <v>2.0773849738390547E-2</v>
      </c>
      <c r="G1299" s="2">
        <f t="shared" si="183"/>
        <v>1.1904253100884046E-2</v>
      </c>
      <c r="H1299" s="2">
        <f t="shared" si="184"/>
        <v>1.7450779618292742</v>
      </c>
      <c r="I1299" s="2">
        <f t="shared" si="185"/>
        <v>63.571162134367334</v>
      </c>
    </row>
    <row r="1300" spans="1:9" ht="13.5" x14ac:dyDescent="0.25">
      <c r="A1300" s="3">
        <f>TITRES_STAT!B1303</f>
        <v>43901</v>
      </c>
      <c r="B1300" s="6">
        <f>TITRES_STAT!D1303</f>
        <v>2.1444999999999999</v>
      </c>
      <c r="C1300" s="2">
        <f t="shared" si="180"/>
        <v>4.610000000000003E-2</v>
      </c>
      <c r="D1300" s="2">
        <f t="shared" si="181"/>
        <v>4.610000000000003E-2</v>
      </c>
      <c r="E1300" s="2">
        <f t="shared" si="182"/>
        <v>0</v>
      </c>
      <c r="F1300" s="2">
        <f t="shared" si="183"/>
        <v>2.2582860471362654E-2</v>
      </c>
      <c r="G1300" s="2">
        <f t="shared" si="183"/>
        <v>1.1053949307963757E-2</v>
      </c>
      <c r="H1300" s="2">
        <f t="shared" si="184"/>
        <v>2.042967616568764</v>
      </c>
      <c r="I1300" s="2">
        <f t="shared" si="185"/>
        <v>67.137343343548451</v>
      </c>
    </row>
    <row r="1301" spans="1:9" ht="13.5" x14ac:dyDescent="0.25">
      <c r="A1301" s="3">
        <f>TITRES_STAT!B1304</f>
        <v>43902</v>
      </c>
      <c r="B1301" s="6">
        <f>TITRES_STAT!D1304</f>
        <v>2.0720999999999998</v>
      </c>
      <c r="C1301" s="2">
        <f t="shared" si="180"/>
        <v>-7.240000000000002E-2</v>
      </c>
      <c r="D1301" s="2">
        <f t="shared" si="181"/>
        <v>0</v>
      </c>
      <c r="E1301" s="2">
        <f t="shared" si="182"/>
        <v>7.240000000000002E-2</v>
      </c>
      <c r="F1301" s="2">
        <f t="shared" si="183"/>
        <v>2.0969799009122464E-2</v>
      </c>
      <c r="G1301" s="2">
        <f t="shared" si="183"/>
        <v>1.5435810071680633E-2</v>
      </c>
      <c r="H1301" s="2">
        <f t="shared" si="184"/>
        <v>1.3585162626219913</v>
      </c>
      <c r="I1301" s="2">
        <f t="shared" si="185"/>
        <v>57.600461957879922</v>
      </c>
    </row>
    <row r="1302" spans="1:9" ht="13.5" x14ac:dyDescent="0.25">
      <c r="A1302" s="3">
        <f>TITRES_STAT!B1305</f>
        <v>43903</v>
      </c>
      <c r="B1302" s="6">
        <f>TITRES_STAT!D1305</f>
        <v>2.0720999999999998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1.9471956222756572E-2</v>
      </c>
      <c r="G1302" s="2">
        <f t="shared" si="183"/>
        <v>1.4333252209417729E-2</v>
      </c>
      <c r="H1302" s="2">
        <f t="shared" si="184"/>
        <v>1.3585162626219913</v>
      </c>
      <c r="I1302" s="2">
        <f t="shared" si="185"/>
        <v>57.600461957879922</v>
      </c>
    </row>
    <row r="1303" spans="1:9" ht="13.5" x14ac:dyDescent="0.25">
      <c r="A1303" s="3">
        <f>TITRES_STAT!B1306</f>
        <v>43906</v>
      </c>
      <c r="B1303" s="6">
        <f>TITRES_STAT!D1306</f>
        <v>2.0720999999999998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1.808110220684539E-2</v>
      </c>
      <c r="G1303" s="2">
        <f t="shared" si="183"/>
        <v>1.3309448480173606E-2</v>
      </c>
      <c r="H1303" s="2">
        <f t="shared" si="184"/>
        <v>1.3585162626219913</v>
      </c>
      <c r="I1303" s="2">
        <f t="shared" si="185"/>
        <v>57.600461957879922</v>
      </c>
    </row>
    <row r="1304" spans="1:9" ht="13.5" x14ac:dyDescent="0.25">
      <c r="A1304" s="3">
        <f>TITRES_STAT!B1307</f>
        <v>43907</v>
      </c>
      <c r="B1304" s="6">
        <f>TITRES_STAT!D1307</f>
        <v>2.0194999999999999</v>
      </c>
      <c r="C1304" s="2">
        <f t="shared" si="180"/>
        <v>-5.259999999999998E-2</v>
      </c>
      <c r="D1304" s="2">
        <f t="shared" si="181"/>
        <v>0</v>
      </c>
      <c r="E1304" s="2">
        <f t="shared" si="182"/>
        <v>5.259999999999998E-2</v>
      </c>
      <c r="F1304" s="2">
        <f t="shared" si="183"/>
        <v>1.6789594906356432E-2</v>
      </c>
      <c r="G1304" s="2">
        <f t="shared" si="183"/>
        <v>1.611591644587549E-2</v>
      </c>
      <c r="H1304" s="2">
        <f t="shared" si="184"/>
        <v>1.0418020571615307</v>
      </c>
      <c r="I1304" s="2">
        <f t="shared" si="185"/>
        <v>51.023655966427107</v>
      </c>
    </row>
    <row r="1305" spans="1:9" ht="13.5" x14ac:dyDescent="0.25">
      <c r="A1305" s="3">
        <f>TITRES_STAT!B1308</f>
        <v>43908</v>
      </c>
      <c r="B1305" s="6">
        <f>TITRES_STAT!D1308</f>
        <v>2.0720999999999998</v>
      </c>
      <c r="C1305" s="2">
        <f t="shared" si="180"/>
        <v>5.259999999999998E-2</v>
      </c>
      <c r="D1305" s="2">
        <f t="shared" si="181"/>
        <v>5.259999999999998E-2</v>
      </c>
      <c r="E1305" s="2">
        <f t="shared" si="182"/>
        <v>0</v>
      </c>
      <c r="F1305" s="2">
        <f t="shared" si="183"/>
        <v>1.9347480984473829E-2</v>
      </c>
      <c r="G1305" s="2">
        <f t="shared" si="183"/>
        <v>1.4964779556884383E-2</v>
      </c>
      <c r="H1305" s="2">
        <f t="shared" si="184"/>
        <v>1.292867757318432</v>
      </c>
      <c r="I1305" s="2">
        <f t="shared" si="185"/>
        <v>56.386494737510475</v>
      </c>
    </row>
    <row r="1306" spans="1:9" ht="13.5" x14ac:dyDescent="0.25">
      <c r="A1306" s="3">
        <f>TITRES_STAT!B1309</f>
        <v>43909</v>
      </c>
      <c r="B1306" s="6">
        <f>TITRES_STAT!D1309</f>
        <v>2.0129000000000001</v>
      </c>
      <c r="C1306" s="2">
        <f t="shared" si="180"/>
        <v>-5.9199999999999697E-2</v>
      </c>
      <c r="D1306" s="2">
        <f t="shared" si="181"/>
        <v>0</v>
      </c>
      <c r="E1306" s="2">
        <f t="shared" si="182"/>
        <v>5.9199999999999697E-2</v>
      </c>
      <c r="F1306" s="2">
        <f t="shared" si="183"/>
        <v>1.7965518057011413E-2</v>
      </c>
      <c r="G1306" s="2">
        <f t="shared" si="183"/>
        <v>1.8124438159964045E-2</v>
      </c>
      <c r="H1306" s="2">
        <f t="shared" si="184"/>
        <v>0.99123172252016734</v>
      </c>
      <c r="I1306" s="2">
        <f t="shared" si="185"/>
        <v>49.779827797521847</v>
      </c>
    </row>
    <row r="1307" spans="1:9" ht="13.5" x14ac:dyDescent="0.25">
      <c r="A1307" s="3">
        <f>TITRES_STAT!B1310</f>
        <v>43913</v>
      </c>
      <c r="B1307" s="6">
        <f>TITRES_STAT!D1310</f>
        <v>1.9998</v>
      </c>
      <c r="C1307" s="2">
        <f t="shared" si="180"/>
        <v>-1.3100000000000112E-2</v>
      </c>
      <c r="D1307" s="2">
        <f t="shared" si="181"/>
        <v>0</v>
      </c>
      <c r="E1307" s="2">
        <f t="shared" si="182"/>
        <v>1.3100000000000112E-2</v>
      </c>
      <c r="F1307" s="2">
        <f t="shared" si="183"/>
        <v>1.6682266767224885E-2</v>
      </c>
      <c r="G1307" s="2">
        <f t="shared" si="183"/>
        <v>1.7765549719966623E-2</v>
      </c>
      <c r="H1307" s="2">
        <f t="shared" si="184"/>
        <v>0.93902339247491784</v>
      </c>
      <c r="I1307" s="2">
        <f t="shared" si="185"/>
        <v>48.427646418250447</v>
      </c>
    </row>
    <row r="1308" spans="1:9" ht="13.5" x14ac:dyDescent="0.25">
      <c r="A1308" s="3">
        <f>TITRES_STAT!B1311</f>
        <v>43914</v>
      </c>
      <c r="B1308" s="6">
        <f>TITRES_STAT!D1311</f>
        <v>2.0392000000000001</v>
      </c>
      <c r="C1308" s="2">
        <f t="shared" si="180"/>
        <v>3.9400000000000102E-2</v>
      </c>
      <c r="D1308" s="2">
        <f t="shared" si="181"/>
        <v>3.9400000000000102E-2</v>
      </c>
      <c r="E1308" s="2">
        <f t="shared" si="182"/>
        <v>0</v>
      </c>
      <c r="F1308" s="2">
        <f t="shared" si="183"/>
        <v>1.8304961998137397E-2</v>
      </c>
      <c r="G1308" s="2">
        <f t="shared" si="183"/>
        <v>1.6496581882826149E-2</v>
      </c>
      <c r="H1308" s="2">
        <f t="shared" si="184"/>
        <v>1.109621503906447</v>
      </c>
      <c r="I1308" s="2">
        <f t="shared" si="185"/>
        <v>52.598132027557021</v>
      </c>
    </row>
    <row r="1309" spans="1:9" ht="13.5" x14ac:dyDescent="0.25">
      <c r="A1309" s="3">
        <f>TITRES_STAT!B1312</f>
        <v>43915</v>
      </c>
      <c r="B1309" s="6">
        <f>TITRES_STAT!D1312</f>
        <v>2.0720999999999998</v>
      </c>
      <c r="C1309" s="2">
        <f t="shared" si="180"/>
        <v>3.2899999999999707E-2</v>
      </c>
      <c r="D1309" s="2">
        <f t="shared" si="181"/>
        <v>3.2899999999999707E-2</v>
      </c>
      <c r="E1309" s="2">
        <f t="shared" si="182"/>
        <v>0</v>
      </c>
      <c r="F1309" s="2">
        <f t="shared" ref="F1309:G1324" si="186">((F1308*13)+D1309)/14</f>
        <v>1.9347464712556134E-2</v>
      </c>
      <c r="G1309" s="2">
        <f t="shared" si="186"/>
        <v>1.5318254605481424E-2</v>
      </c>
      <c r="H1309" s="2">
        <f t="shared" si="184"/>
        <v>1.2630332378489724</v>
      </c>
      <c r="I1309" s="2">
        <f t="shared" si="185"/>
        <v>55.811519544869505</v>
      </c>
    </row>
    <row r="1310" spans="1:9" ht="13.5" x14ac:dyDescent="0.25">
      <c r="A1310" s="3">
        <f>TITRES_STAT!B1313</f>
        <v>43916</v>
      </c>
      <c r="B1310" s="6">
        <f>TITRES_STAT!D1313</f>
        <v>2.1313</v>
      </c>
      <c r="C1310" s="2">
        <f t="shared" si="180"/>
        <v>5.9200000000000141E-2</v>
      </c>
      <c r="D1310" s="2">
        <f t="shared" si="181"/>
        <v>5.9200000000000141E-2</v>
      </c>
      <c r="E1310" s="2">
        <f t="shared" si="182"/>
        <v>0</v>
      </c>
      <c r="F1310" s="2">
        <f t="shared" si="186"/>
        <v>2.2194074375944988E-2</v>
      </c>
      <c r="G1310" s="2">
        <f t="shared" si="186"/>
        <v>1.422409356223275E-2</v>
      </c>
      <c r="H1310" s="2">
        <f t="shared" si="184"/>
        <v>1.5603155504315449</v>
      </c>
      <c r="I1310" s="2">
        <f t="shared" si="185"/>
        <v>60.942314324050855</v>
      </c>
    </row>
    <row r="1311" spans="1:9" ht="13.5" x14ac:dyDescent="0.25">
      <c r="A1311" s="3">
        <f>TITRES_STAT!B1314</f>
        <v>43917</v>
      </c>
      <c r="B1311" s="6">
        <f>TITRES_STAT!D1314</f>
        <v>2.1839</v>
      </c>
      <c r="C1311" s="2">
        <f t="shared" si="180"/>
        <v>5.259999999999998E-2</v>
      </c>
      <c r="D1311" s="2">
        <f t="shared" si="181"/>
        <v>5.259999999999998E-2</v>
      </c>
      <c r="E1311" s="2">
        <f t="shared" si="182"/>
        <v>0</v>
      </c>
      <c r="F1311" s="2">
        <f t="shared" si="186"/>
        <v>2.436592620623463E-2</v>
      </c>
      <c r="G1311" s="2">
        <f t="shared" si="186"/>
        <v>1.3208086879216124E-2</v>
      </c>
      <c r="H1311" s="2">
        <f t="shared" si="184"/>
        <v>1.8447733141864904</v>
      </c>
      <c r="I1311" s="2">
        <f t="shared" si="185"/>
        <v>64.84781423485876</v>
      </c>
    </row>
    <row r="1312" spans="1:9" ht="13.5" x14ac:dyDescent="0.25">
      <c r="A1312" s="3">
        <f>TITRES_STAT!B1315</f>
        <v>43920</v>
      </c>
      <c r="B1312" s="6">
        <f>TITRES_STAT!D1315</f>
        <v>2.2366000000000001</v>
      </c>
      <c r="C1312" s="2">
        <f t="shared" si="180"/>
        <v>5.2700000000000191E-2</v>
      </c>
      <c r="D1312" s="2">
        <f t="shared" si="181"/>
        <v>5.2700000000000191E-2</v>
      </c>
      <c r="E1312" s="2">
        <f t="shared" si="182"/>
        <v>0</v>
      </c>
      <c r="F1312" s="2">
        <f t="shared" si="186"/>
        <v>2.6389788620075027E-2</v>
      </c>
      <c r="G1312" s="2">
        <f t="shared" si="186"/>
        <v>1.2264652102129259E-2</v>
      </c>
      <c r="H1312" s="2">
        <f t="shared" si="184"/>
        <v>2.1516948381677707</v>
      </c>
      <c r="I1312" s="2">
        <f t="shared" si="185"/>
        <v>68.271039826262268</v>
      </c>
    </row>
    <row r="1313" spans="1:9" ht="13.5" x14ac:dyDescent="0.25">
      <c r="A1313" s="3">
        <f>TITRES_STAT!B1316</f>
        <v>43921</v>
      </c>
      <c r="B1313" s="6">
        <f>TITRES_STAT!D1316</f>
        <v>2.23</v>
      </c>
      <c r="C1313" s="2">
        <f t="shared" si="180"/>
        <v>-6.6000000000001613E-3</v>
      </c>
      <c r="D1313" s="2">
        <f t="shared" si="181"/>
        <v>0</v>
      </c>
      <c r="E1313" s="2">
        <f t="shared" si="182"/>
        <v>6.6000000000001613E-3</v>
      </c>
      <c r="F1313" s="2">
        <f t="shared" si="186"/>
        <v>2.4504803718641093E-2</v>
      </c>
      <c r="G1313" s="2">
        <f t="shared" si="186"/>
        <v>1.1860034094834325E-2</v>
      </c>
      <c r="H1313" s="2">
        <f t="shared" si="184"/>
        <v>2.0661663805261941</v>
      </c>
      <c r="I1313" s="2">
        <f t="shared" si="185"/>
        <v>67.385983802079693</v>
      </c>
    </row>
    <row r="1314" spans="1:9" ht="13.5" x14ac:dyDescent="0.25">
      <c r="A1314" s="3">
        <f>TITRES_STAT!B1317</f>
        <v>43922</v>
      </c>
      <c r="B1314" s="6">
        <f>TITRES_STAT!D1317</f>
        <v>2.2496999999999998</v>
      </c>
      <c r="C1314" s="2">
        <f t="shared" si="180"/>
        <v>1.9699999999999829E-2</v>
      </c>
      <c r="D1314" s="2">
        <f t="shared" si="181"/>
        <v>1.9699999999999829E-2</v>
      </c>
      <c r="E1314" s="2">
        <f t="shared" si="182"/>
        <v>0</v>
      </c>
      <c r="F1314" s="2">
        <f t="shared" si="186"/>
        <v>2.4161603453023862E-2</v>
      </c>
      <c r="G1314" s="2">
        <f t="shared" si="186"/>
        <v>1.1012888802346158E-2</v>
      </c>
      <c r="H1314" s="2">
        <f t="shared" si="184"/>
        <v>2.1939387463783828</v>
      </c>
      <c r="I1314" s="2">
        <f t="shared" si="185"/>
        <v>68.690695739425081</v>
      </c>
    </row>
    <row r="1315" spans="1:9" ht="13.5" x14ac:dyDescent="0.25">
      <c r="A1315" s="3">
        <f>TITRES_STAT!B1318</f>
        <v>43923</v>
      </c>
      <c r="B1315" s="6">
        <f>TITRES_STAT!D1318</f>
        <v>2.1839</v>
      </c>
      <c r="C1315" s="2">
        <f t="shared" si="180"/>
        <v>-6.5799999999999859E-2</v>
      </c>
      <c r="D1315" s="2">
        <f t="shared" si="181"/>
        <v>0</v>
      </c>
      <c r="E1315" s="2">
        <f t="shared" si="182"/>
        <v>6.5799999999999859E-2</v>
      </c>
      <c r="F1315" s="2">
        <f t="shared" si="186"/>
        <v>2.2435774634950729E-2</v>
      </c>
      <c r="G1315" s="2">
        <f t="shared" si="186"/>
        <v>1.4926253887892852E-2</v>
      </c>
      <c r="H1315" s="2">
        <f t="shared" si="184"/>
        <v>1.5031082013919839</v>
      </c>
      <c r="I1315" s="2">
        <f t="shared" si="185"/>
        <v>60.049669469186441</v>
      </c>
    </row>
    <row r="1316" spans="1:9" ht="13.5" x14ac:dyDescent="0.25">
      <c r="A1316" s="3">
        <f>TITRES_STAT!B1319</f>
        <v>43924</v>
      </c>
      <c r="B1316" s="6">
        <f>TITRES_STAT!D1319</f>
        <v>2.1839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2.0833219303882822E-2</v>
      </c>
      <c r="G1316" s="2">
        <f t="shared" si="186"/>
        <v>1.3860092895900506E-2</v>
      </c>
      <c r="H1316" s="2">
        <f t="shared" si="184"/>
        <v>1.5031082013919839</v>
      </c>
      <c r="I1316" s="2">
        <f t="shared" si="185"/>
        <v>60.049669469186441</v>
      </c>
    </row>
    <row r="1317" spans="1:9" ht="13.5" x14ac:dyDescent="0.25">
      <c r="A1317" s="3">
        <f>TITRES_STAT!B1320</f>
        <v>43927</v>
      </c>
      <c r="B1317" s="6">
        <f>TITRES_STAT!D1320</f>
        <v>2.1246999999999998</v>
      </c>
      <c r="C1317" s="2">
        <f t="shared" si="180"/>
        <v>-5.9200000000000141E-2</v>
      </c>
      <c r="D1317" s="2">
        <f t="shared" si="181"/>
        <v>0</v>
      </c>
      <c r="E1317" s="2">
        <f t="shared" si="182"/>
        <v>5.9200000000000141E-2</v>
      </c>
      <c r="F1317" s="2">
        <f t="shared" si="186"/>
        <v>1.9345132210748333E-2</v>
      </c>
      <c r="G1317" s="2">
        <f t="shared" si="186"/>
        <v>1.709865768905048E-2</v>
      </c>
      <c r="H1317" s="2">
        <f t="shared" si="184"/>
        <v>1.1313830923193717</v>
      </c>
      <c r="I1317" s="2">
        <f t="shared" si="185"/>
        <v>53.082108814525704</v>
      </c>
    </row>
    <row r="1318" spans="1:9" ht="13.5" x14ac:dyDescent="0.25">
      <c r="A1318" s="3">
        <f>TITRES_STAT!B1321</f>
        <v>43928</v>
      </c>
      <c r="B1318" s="6">
        <f>TITRES_STAT!D1321</f>
        <v>2.1379000000000001</v>
      </c>
      <c r="C1318" s="2">
        <f t="shared" si="180"/>
        <v>1.3200000000000323E-2</v>
      </c>
      <c r="D1318" s="2">
        <f t="shared" si="181"/>
        <v>1.3200000000000323E-2</v>
      </c>
      <c r="E1318" s="2">
        <f t="shared" si="182"/>
        <v>0</v>
      </c>
      <c r="F1318" s="2">
        <f t="shared" si="186"/>
        <v>1.8906194195694902E-2</v>
      </c>
      <c r="G1318" s="2">
        <f t="shared" si="186"/>
        <v>1.5877324996975445E-2</v>
      </c>
      <c r="H1318" s="2">
        <f t="shared" si="184"/>
        <v>1.1907669710921986</v>
      </c>
      <c r="I1318" s="2">
        <f t="shared" si="185"/>
        <v>54.353885502415906</v>
      </c>
    </row>
    <row r="1319" spans="1:9" ht="13.5" x14ac:dyDescent="0.25">
      <c r="A1319" s="3">
        <f>TITRES_STAT!B1322</f>
        <v>43929</v>
      </c>
      <c r="B1319" s="6">
        <f>TITRES_STAT!D1322</f>
        <v>2.1444999999999999</v>
      </c>
      <c r="C1319" s="2">
        <f t="shared" si="180"/>
        <v>6.5999999999997172E-3</v>
      </c>
      <c r="D1319" s="2">
        <f t="shared" si="181"/>
        <v>6.5999999999997172E-3</v>
      </c>
      <c r="E1319" s="2">
        <f t="shared" si="182"/>
        <v>0</v>
      </c>
      <c r="F1319" s="2">
        <f t="shared" si="186"/>
        <v>1.8027180324573819E-2</v>
      </c>
      <c r="G1319" s="2">
        <f t="shared" si="186"/>
        <v>1.4743230354334341E-2</v>
      </c>
      <c r="H1319" s="2">
        <f t="shared" si="184"/>
        <v>1.2227429058160266</v>
      </c>
      <c r="I1319" s="2">
        <f t="shared" si="185"/>
        <v>55.010541372850589</v>
      </c>
    </row>
    <row r="1320" spans="1:9" ht="13.5" x14ac:dyDescent="0.25">
      <c r="A1320" s="3">
        <f>TITRES_STAT!B1323</f>
        <v>43934</v>
      </c>
      <c r="B1320" s="6">
        <f>TITRES_STAT!D1323</f>
        <v>2.1839</v>
      </c>
      <c r="C1320" s="2">
        <f t="shared" si="180"/>
        <v>3.9400000000000102E-2</v>
      </c>
      <c r="D1320" s="2">
        <f t="shared" si="181"/>
        <v>3.9400000000000102E-2</v>
      </c>
      <c r="E1320" s="2">
        <f t="shared" si="182"/>
        <v>0</v>
      </c>
      <c r="F1320" s="2">
        <f t="shared" si="186"/>
        <v>1.955381030138998E-2</v>
      </c>
      <c r="G1320" s="2">
        <f t="shared" si="186"/>
        <v>1.3690142471881887E-2</v>
      </c>
      <c r="H1320" s="2">
        <f t="shared" si="184"/>
        <v>1.4283131341804112</v>
      </c>
      <c r="I1320" s="2">
        <f t="shared" si="185"/>
        <v>58.819149560070485</v>
      </c>
    </row>
    <row r="1321" spans="1:9" ht="13.5" x14ac:dyDescent="0.25">
      <c r="A1321" s="3">
        <f>TITRES_STAT!B1324</f>
        <v>43935</v>
      </c>
      <c r="B1321" s="6">
        <f>TITRES_STAT!D1324</f>
        <v>2.1707999999999998</v>
      </c>
      <c r="C1321" s="2">
        <f t="shared" si="180"/>
        <v>-1.3100000000000112E-2</v>
      </c>
      <c r="D1321" s="2">
        <f t="shared" si="181"/>
        <v>0</v>
      </c>
      <c r="E1321" s="2">
        <f t="shared" si="182"/>
        <v>1.3100000000000112E-2</v>
      </c>
      <c r="F1321" s="2">
        <f t="shared" si="186"/>
        <v>1.8157109565576413E-2</v>
      </c>
      <c r="G1321" s="2">
        <f t="shared" si="186"/>
        <v>1.3647989438176047E-2</v>
      </c>
      <c r="H1321" s="2">
        <f t="shared" si="184"/>
        <v>1.3303871348835816</v>
      </c>
      <c r="I1321" s="2">
        <f t="shared" si="185"/>
        <v>57.0886748801951</v>
      </c>
    </row>
    <row r="1322" spans="1:9" ht="13.5" x14ac:dyDescent="0.25">
      <c r="A1322" s="3">
        <f>TITRES_STAT!B1325</f>
        <v>43936</v>
      </c>
      <c r="B1322" s="6">
        <f>TITRES_STAT!D1325</f>
        <v>2.1313</v>
      </c>
      <c r="C1322" s="2">
        <f t="shared" si="180"/>
        <v>-3.9499999999999869E-2</v>
      </c>
      <c r="D1322" s="2">
        <f t="shared" si="181"/>
        <v>0</v>
      </c>
      <c r="E1322" s="2">
        <f t="shared" si="182"/>
        <v>3.9499999999999869E-2</v>
      </c>
      <c r="F1322" s="2">
        <f t="shared" si="186"/>
        <v>1.6860173168035241E-2</v>
      </c>
      <c r="G1322" s="2">
        <f t="shared" si="186"/>
        <v>1.5494561621163461E-2</v>
      </c>
      <c r="H1322" s="2">
        <f t="shared" si="184"/>
        <v>1.088134894052539</v>
      </c>
      <c r="I1322" s="2">
        <f t="shared" si="185"/>
        <v>52.110373575566555</v>
      </c>
    </row>
    <row r="1323" spans="1:9" ht="13.5" x14ac:dyDescent="0.25">
      <c r="A1323" s="3">
        <f>TITRES_STAT!B1326</f>
        <v>43937</v>
      </c>
      <c r="B1323" s="6">
        <f>TITRES_STAT!D1326</f>
        <v>2.1707999999999998</v>
      </c>
      <c r="C1323" s="2">
        <f t="shared" si="180"/>
        <v>3.9499999999999869E-2</v>
      </c>
      <c r="D1323" s="2">
        <f t="shared" si="181"/>
        <v>3.9499999999999869E-2</v>
      </c>
      <c r="E1323" s="2">
        <f t="shared" si="182"/>
        <v>0</v>
      </c>
      <c r="F1323" s="2">
        <f t="shared" si="186"/>
        <v>1.8477303656032711E-2</v>
      </c>
      <c r="G1323" s="2">
        <f t="shared" si="186"/>
        <v>1.4387807219651785E-2</v>
      </c>
      <c r="H1323" s="2">
        <f t="shared" si="184"/>
        <v>1.2842334744932662</v>
      </c>
      <c r="I1323" s="2">
        <f t="shared" si="185"/>
        <v>56.221637973244412</v>
      </c>
    </row>
    <row r="1324" spans="1:9" ht="13.5" x14ac:dyDescent="0.25">
      <c r="A1324" s="3">
        <f>TITRES_STAT!B1327</f>
        <v>43938</v>
      </c>
      <c r="B1324" s="6">
        <f>TITRES_STAT!D1327</f>
        <v>2.1707999999999998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1.7157496252030374E-2</v>
      </c>
      <c r="G1324" s="2">
        <f t="shared" si="186"/>
        <v>1.3360106703962371E-2</v>
      </c>
      <c r="H1324" s="2">
        <f t="shared" si="184"/>
        <v>1.2842334744932662</v>
      </c>
      <c r="I1324" s="2">
        <f t="shared" si="185"/>
        <v>56.221637973244412</v>
      </c>
    </row>
    <row r="1325" spans="1:9" ht="13.5" x14ac:dyDescent="0.25">
      <c r="A1325" s="3">
        <f>TITRES_STAT!B1328</f>
        <v>43941</v>
      </c>
      <c r="B1325" s="6">
        <f>TITRES_STAT!D1328</f>
        <v>2.1774</v>
      </c>
      <c r="C1325" s="2">
        <f t="shared" si="180"/>
        <v>6.6000000000001613E-3</v>
      </c>
      <c r="D1325" s="2">
        <f t="shared" si="181"/>
        <v>6.6000000000001613E-3</v>
      </c>
      <c r="E1325" s="2">
        <f t="shared" si="182"/>
        <v>0</v>
      </c>
      <c r="F1325" s="2">
        <f t="shared" ref="F1325:G1340" si="187">((F1324*13)+D1325)/14</f>
        <v>1.6403389376885357E-2</v>
      </c>
      <c r="G1325" s="2">
        <f t="shared" si="187"/>
        <v>1.2405813367965059E-2</v>
      </c>
      <c r="H1325" s="2">
        <f t="shared" si="184"/>
        <v>1.3222340922234932</v>
      </c>
      <c r="I1325" s="2">
        <f t="shared" si="185"/>
        <v>56.938019153679733</v>
      </c>
    </row>
    <row r="1326" spans="1:9" ht="13.5" x14ac:dyDescent="0.25">
      <c r="A1326" s="3">
        <f>TITRES_STAT!B1329</f>
        <v>43942</v>
      </c>
      <c r="B1326" s="6">
        <f>TITRES_STAT!D1329</f>
        <v>2.23</v>
      </c>
      <c r="C1326" s="2">
        <f t="shared" si="180"/>
        <v>5.259999999999998E-2</v>
      </c>
      <c r="D1326" s="2">
        <f t="shared" si="181"/>
        <v>5.259999999999998E-2</v>
      </c>
      <c r="E1326" s="2">
        <f t="shared" si="182"/>
        <v>0</v>
      </c>
      <c r="F1326" s="2">
        <f t="shared" si="187"/>
        <v>1.8988861564250687E-2</v>
      </c>
      <c r="G1326" s="2">
        <f t="shared" si="187"/>
        <v>1.151968384168184E-2</v>
      </c>
      <c r="H1326" s="2">
        <f t="shared" si="184"/>
        <v>1.6483839161924752</v>
      </c>
      <c r="I1326" s="2">
        <f t="shared" si="185"/>
        <v>62.241123959184947</v>
      </c>
    </row>
    <row r="1327" spans="1:9" ht="13.5" x14ac:dyDescent="0.25">
      <c r="A1327" s="3">
        <f>TITRES_STAT!B1330</f>
        <v>43943</v>
      </c>
      <c r="B1327" s="6">
        <f>TITRES_STAT!D1330</f>
        <v>2.2694999999999999</v>
      </c>
      <c r="C1327" s="2">
        <f t="shared" si="180"/>
        <v>3.9499999999999869E-2</v>
      </c>
      <c r="D1327" s="2">
        <f t="shared" si="181"/>
        <v>3.9499999999999869E-2</v>
      </c>
      <c r="E1327" s="2">
        <f t="shared" si="182"/>
        <v>0</v>
      </c>
      <c r="F1327" s="2">
        <f t="shared" si="187"/>
        <v>2.0453942881089916E-2</v>
      </c>
      <c r="G1327" s="2">
        <f t="shared" si="187"/>
        <v>1.0696849281561709E-2</v>
      </c>
      <c r="H1327" s="2">
        <f t="shared" si="184"/>
        <v>1.9121464968518</v>
      </c>
      <c r="I1327" s="2">
        <f t="shared" si="185"/>
        <v>65.661068181801355</v>
      </c>
    </row>
    <row r="1328" spans="1:9" ht="13.5" x14ac:dyDescent="0.25">
      <c r="A1328" s="3">
        <f>TITRES_STAT!B1331</f>
        <v>43944</v>
      </c>
      <c r="B1328" s="6">
        <f>TITRES_STAT!D1331</f>
        <v>2.2694999999999999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1.8992946961012065E-2</v>
      </c>
      <c r="G1328" s="2">
        <f t="shared" si="187"/>
        <v>9.9327886185930168E-3</v>
      </c>
      <c r="H1328" s="2">
        <f t="shared" si="184"/>
        <v>1.9121464968517998</v>
      </c>
      <c r="I1328" s="2">
        <f t="shared" si="185"/>
        <v>65.66106818180134</v>
      </c>
    </row>
    <row r="1329" spans="1:9" ht="13.5" x14ac:dyDescent="0.25">
      <c r="A1329" s="3">
        <f>TITRES_STAT!B1332</f>
        <v>43945</v>
      </c>
      <c r="B1329" s="6">
        <f>TITRES_STAT!D1332</f>
        <v>2.2037</v>
      </c>
      <c r="C1329" s="2">
        <f t="shared" si="180"/>
        <v>-6.5799999999999859E-2</v>
      </c>
      <c r="D1329" s="2">
        <f t="shared" si="181"/>
        <v>0</v>
      </c>
      <c r="E1329" s="2">
        <f t="shared" si="182"/>
        <v>6.5799999999999859E-2</v>
      </c>
      <c r="F1329" s="2">
        <f t="shared" si="187"/>
        <v>1.7636307892368346E-2</v>
      </c>
      <c r="G1329" s="2">
        <f t="shared" si="187"/>
        <v>1.3923303717264935E-2</v>
      </c>
      <c r="H1329" s="2">
        <f t="shared" si="184"/>
        <v>1.2666755139801538</v>
      </c>
      <c r="I1329" s="2">
        <f t="shared" si="185"/>
        <v>55.882525141675146</v>
      </c>
    </row>
    <row r="1330" spans="1:9" ht="13.5" x14ac:dyDescent="0.25">
      <c r="A1330" s="3">
        <f>TITRES_STAT!B1333</f>
        <v>43948</v>
      </c>
      <c r="B1330" s="6">
        <f>TITRES_STAT!D1333</f>
        <v>2.2563</v>
      </c>
      <c r="C1330" s="2">
        <f t="shared" si="180"/>
        <v>5.259999999999998E-2</v>
      </c>
      <c r="D1330" s="2">
        <f t="shared" si="181"/>
        <v>5.259999999999998E-2</v>
      </c>
      <c r="E1330" s="2">
        <f t="shared" si="182"/>
        <v>0</v>
      </c>
      <c r="F1330" s="2">
        <f t="shared" si="187"/>
        <v>2.0133714471484893E-2</v>
      </c>
      <c r="G1330" s="2">
        <f t="shared" si="187"/>
        <v>1.2928782023174584E-2</v>
      </c>
      <c r="H1330" s="2">
        <f t="shared" si="184"/>
        <v>1.5572785151297015</v>
      </c>
      <c r="I1330" s="2">
        <f t="shared" si="185"/>
        <v>60.895929243386249</v>
      </c>
    </row>
    <row r="1331" spans="1:9" ht="13.5" x14ac:dyDescent="0.25">
      <c r="A1331" s="3">
        <f>TITRES_STAT!B1334</f>
        <v>43949</v>
      </c>
      <c r="B1331" s="6">
        <f>TITRES_STAT!D1334</f>
        <v>2.2366000000000001</v>
      </c>
      <c r="C1331" s="2">
        <f t="shared" si="180"/>
        <v>-1.9699999999999829E-2</v>
      </c>
      <c r="D1331" s="2">
        <f t="shared" si="181"/>
        <v>0</v>
      </c>
      <c r="E1331" s="2">
        <f t="shared" si="182"/>
        <v>1.9699999999999829E-2</v>
      </c>
      <c r="F1331" s="2">
        <f t="shared" si="187"/>
        <v>1.8695592009235974E-2</v>
      </c>
      <c r="G1331" s="2">
        <f t="shared" si="187"/>
        <v>1.3412440450090672E-2</v>
      </c>
      <c r="H1331" s="2">
        <f t="shared" si="184"/>
        <v>1.3938993488026696</v>
      </c>
      <c r="I1331" s="2">
        <f t="shared" si="185"/>
        <v>58.227149336910969</v>
      </c>
    </row>
    <row r="1332" spans="1:9" ht="13.5" x14ac:dyDescent="0.25">
      <c r="A1332" s="3">
        <f>TITRES_STAT!B1335</f>
        <v>43950</v>
      </c>
      <c r="B1332" s="6">
        <f>TITRES_STAT!D1335</f>
        <v>2.2168000000000001</v>
      </c>
      <c r="C1332" s="2">
        <f t="shared" si="180"/>
        <v>-1.980000000000004E-2</v>
      </c>
      <c r="D1332" s="2">
        <f t="shared" si="181"/>
        <v>0</v>
      </c>
      <c r="E1332" s="2">
        <f t="shared" si="182"/>
        <v>1.980000000000004E-2</v>
      </c>
      <c r="F1332" s="2">
        <f t="shared" si="187"/>
        <v>1.7360192580004832E-2</v>
      </c>
      <c r="G1332" s="2">
        <f t="shared" si="187"/>
        <v>1.3868694703655626E-2</v>
      </c>
      <c r="H1332" s="2">
        <f t="shared" si="184"/>
        <v>1.2517538925583882</v>
      </c>
      <c r="I1332" s="2">
        <f t="shared" si="185"/>
        <v>55.590173361982096</v>
      </c>
    </row>
    <row r="1333" spans="1:9" ht="13.5" x14ac:dyDescent="0.25">
      <c r="A1333" s="3">
        <f>TITRES_STAT!B1336</f>
        <v>43951</v>
      </c>
      <c r="B1333" s="6">
        <f>TITRES_STAT!D1336</f>
        <v>2.1970999999999998</v>
      </c>
      <c r="C1333" s="2">
        <f t="shared" si="180"/>
        <v>-1.9700000000000273E-2</v>
      </c>
      <c r="D1333" s="2">
        <f t="shared" si="181"/>
        <v>0</v>
      </c>
      <c r="E1333" s="2">
        <f t="shared" si="182"/>
        <v>1.9700000000000273E-2</v>
      </c>
      <c r="F1333" s="2">
        <f t="shared" si="187"/>
        <v>1.6120178824290201E-2</v>
      </c>
      <c r="G1333" s="2">
        <f t="shared" si="187"/>
        <v>1.4285216510537385E-2</v>
      </c>
      <c r="H1333" s="2">
        <f t="shared" si="184"/>
        <v>1.1284518377722361</v>
      </c>
      <c r="I1333" s="2">
        <f t="shared" si="185"/>
        <v>53.01749458204047</v>
      </c>
    </row>
    <row r="1334" spans="1:9" ht="13.5" x14ac:dyDescent="0.25">
      <c r="A1334" s="3">
        <f>TITRES_STAT!B1337</f>
        <v>43955</v>
      </c>
      <c r="B1334" s="6">
        <f>TITRES_STAT!D1337</f>
        <v>2.2168000000000001</v>
      </c>
      <c r="C1334" s="2">
        <f t="shared" si="180"/>
        <v>1.9700000000000273E-2</v>
      </c>
      <c r="D1334" s="2">
        <f t="shared" si="181"/>
        <v>1.9700000000000273E-2</v>
      </c>
      <c r="E1334" s="2">
        <f t="shared" si="182"/>
        <v>0</v>
      </c>
      <c r="F1334" s="2">
        <f t="shared" si="187"/>
        <v>1.6375880336840919E-2</v>
      </c>
      <c r="G1334" s="2">
        <f t="shared" si="187"/>
        <v>1.3264843902641857E-2</v>
      </c>
      <c r="H1334" s="2">
        <f t="shared" si="184"/>
        <v>1.2345324571500957</v>
      </c>
      <c r="I1334" s="2">
        <f t="shared" si="185"/>
        <v>55.247908939510694</v>
      </c>
    </row>
    <row r="1335" spans="1:9" ht="13.5" x14ac:dyDescent="0.25">
      <c r="A1335" s="3">
        <f>TITRES_STAT!B1338</f>
        <v>43956</v>
      </c>
      <c r="B1335" s="6">
        <f>TITRES_STAT!D1338</f>
        <v>2.1839</v>
      </c>
      <c r="C1335" s="2">
        <f t="shared" si="180"/>
        <v>-3.2900000000000151E-2</v>
      </c>
      <c r="D1335" s="2">
        <f t="shared" si="181"/>
        <v>0</v>
      </c>
      <c r="E1335" s="2">
        <f t="shared" si="182"/>
        <v>3.2900000000000151E-2</v>
      </c>
      <c r="F1335" s="2">
        <f t="shared" si="187"/>
        <v>1.520617459849514E-2</v>
      </c>
      <c r="G1335" s="2">
        <f t="shared" si="187"/>
        <v>1.4667355052453163E-2</v>
      </c>
      <c r="H1335" s="2">
        <f t="shared" si="184"/>
        <v>1.0367359721036995</v>
      </c>
      <c r="I1335" s="2">
        <f t="shared" si="185"/>
        <v>50.901834420535025</v>
      </c>
    </row>
    <row r="1336" spans="1:9" ht="13.5" x14ac:dyDescent="0.25">
      <c r="A1336" s="3">
        <f>TITRES_STAT!B1339</f>
        <v>43957</v>
      </c>
      <c r="B1336" s="6">
        <f>TITRES_STAT!D1339</f>
        <v>2.1839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1.4120019270031202E-2</v>
      </c>
      <c r="G1336" s="2">
        <f t="shared" si="187"/>
        <v>1.3619686834420794E-2</v>
      </c>
      <c r="H1336" s="2">
        <f t="shared" si="184"/>
        <v>1.0367359721036997</v>
      </c>
      <c r="I1336" s="2">
        <f t="shared" si="185"/>
        <v>50.901834420535032</v>
      </c>
    </row>
    <row r="1337" spans="1:9" ht="13.5" x14ac:dyDescent="0.25">
      <c r="A1337" s="3">
        <f>TITRES_STAT!B1340</f>
        <v>43958</v>
      </c>
      <c r="B1337" s="6">
        <f>TITRES_STAT!D1340</f>
        <v>2.1707999999999998</v>
      </c>
      <c r="C1337" s="2">
        <f t="shared" si="180"/>
        <v>-1.3100000000000112E-2</v>
      </c>
      <c r="D1337" s="2">
        <f t="shared" si="181"/>
        <v>0</v>
      </c>
      <c r="E1337" s="2">
        <f t="shared" si="182"/>
        <v>1.3100000000000112E-2</v>
      </c>
      <c r="F1337" s="2">
        <f t="shared" si="187"/>
        <v>1.3111446465028972E-2</v>
      </c>
      <c r="G1337" s="2">
        <f t="shared" si="187"/>
        <v>1.3582566346247887E-2</v>
      </c>
      <c r="H1337" s="2">
        <f t="shared" si="184"/>
        <v>0.96531436922823799</v>
      </c>
      <c r="I1337" s="2">
        <f t="shared" si="185"/>
        <v>49.117555152629784</v>
      </c>
    </row>
    <row r="1338" spans="1:9" ht="13.5" x14ac:dyDescent="0.25">
      <c r="A1338" s="3">
        <f>TITRES_STAT!B1341</f>
        <v>43959</v>
      </c>
      <c r="B1338" s="6">
        <f>TITRES_STAT!D1341</f>
        <v>2.1707999999999998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1.2174914574669762E-2</v>
      </c>
      <c r="G1338" s="2">
        <f t="shared" si="187"/>
        <v>1.2612383035801608E-2</v>
      </c>
      <c r="H1338" s="2">
        <f t="shared" si="184"/>
        <v>0.96531436922823821</v>
      </c>
      <c r="I1338" s="2">
        <f t="shared" si="185"/>
        <v>49.117555152629791</v>
      </c>
    </row>
    <row r="1339" spans="1:9" ht="13.5" x14ac:dyDescent="0.25">
      <c r="A1339" s="3">
        <f>TITRES_STAT!B1342</f>
        <v>43962</v>
      </c>
      <c r="B1339" s="6">
        <f>TITRES_STAT!D1342</f>
        <v>2.1707999999999998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1.1305277819336207E-2</v>
      </c>
      <c r="G1339" s="2">
        <f t="shared" si="187"/>
        <v>1.171149853324435E-2</v>
      </c>
      <c r="H1339" s="2">
        <f t="shared" si="184"/>
        <v>0.96531436922823821</v>
      </c>
      <c r="I1339" s="2">
        <f t="shared" si="185"/>
        <v>49.117555152629791</v>
      </c>
    </row>
    <row r="1340" spans="1:9" ht="13.5" x14ac:dyDescent="0.25">
      <c r="A1340" s="3">
        <f>TITRES_STAT!B1343</f>
        <v>43963</v>
      </c>
      <c r="B1340" s="6">
        <f>TITRES_STAT!D1343</f>
        <v>2.1707999999999998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1.0497757975097907E-2</v>
      </c>
      <c r="G1340" s="2">
        <f t="shared" si="187"/>
        <v>1.0874962923726897E-2</v>
      </c>
      <c r="H1340" s="2">
        <f t="shared" si="184"/>
        <v>0.96531436922823821</v>
      </c>
      <c r="I1340" s="2">
        <f t="shared" si="185"/>
        <v>49.117555152629791</v>
      </c>
    </row>
    <row r="1341" spans="1:9" ht="13.5" x14ac:dyDescent="0.25">
      <c r="A1341" s="3">
        <f>TITRES_STAT!B1344</f>
        <v>43964</v>
      </c>
      <c r="B1341" s="6">
        <f>TITRES_STAT!D1344</f>
        <v>2.1642000000000001</v>
      </c>
      <c r="C1341" s="2">
        <f t="shared" si="180"/>
        <v>-6.5999999999997172E-3</v>
      </c>
      <c r="D1341" s="2">
        <f t="shared" si="181"/>
        <v>0</v>
      </c>
      <c r="E1341" s="2">
        <f t="shared" si="182"/>
        <v>6.5999999999997172E-3</v>
      </c>
      <c r="F1341" s="2">
        <f t="shared" ref="F1341:G1356" si="188">((F1340*13)+D1341)/14</f>
        <v>9.747918119733771E-3</v>
      </c>
      <c r="G1341" s="2">
        <f t="shared" si="188"/>
        <v>1.0569608429174955E-2</v>
      </c>
      <c r="H1341" s="2">
        <f t="shared" si="184"/>
        <v>0.92225915321772012</v>
      </c>
      <c r="I1341" s="2">
        <f t="shared" si="185"/>
        <v>47.977878095881415</v>
      </c>
    </row>
    <row r="1342" spans="1:9" ht="13.5" x14ac:dyDescent="0.25">
      <c r="A1342" s="3">
        <f>TITRES_STAT!B1345</f>
        <v>43965</v>
      </c>
      <c r="B1342" s="6">
        <f>TITRES_STAT!D1345</f>
        <v>2.1379000000000001</v>
      </c>
      <c r="C1342" s="2">
        <f t="shared" si="180"/>
        <v>-2.629999999999999E-2</v>
      </c>
      <c r="D1342" s="2">
        <f t="shared" si="181"/>
        <v>0</v>
      </c>
      <c r="E1342" s="2">
        <f t="shared" si="182"/>
        <v>2.629999999999999E-2</v>
      </c>
      <c r="F1342" s="2">
        <f t="shared" si="188"/>
        <v>9.051638254038501E-3</v>
      </c>
      <c r="G1342" s="2">
        <f t="shared" si="188"/>
        <v>1.169320782709103E-2</v>
      </c>
      <c r="H1342" s="2">
        <f t="shared" si="184"/>
        <v>0.77409367796127815</v>
      </c>
      <c r="I1342" s="2">
        <f t="shared" si="185"/>
        <v>43.633190714643519</v>
      </c>
    </row>
    <row r="1343" spans="1:9" ht="13.5" x14ac:dyDescent="0.25">
      <c r="A1343" s="3">
        <f>TITRES_STAT!B1346</f>
        <v>43966</v>
      </c>
      <c r="B1343" s="6">
        <f>TITRES_STAT!D1346</f>
        <v>2.1181999999999999</v>
      </c>
      <c r="C1343" s="2">
        <f t="shared" si="180"/>
        <v>-1.9700000000000273E-2</v>
      </c>
      <c r="D1343" s="2">
        <f t="shared" si="181"/>
        <v>0</v>
      </c>
      <c r="E1343" s="2">
        <f t="shared" si="182"/>
        <v>1.9700000000000273E-2</v>
      </c>
      <c r="F1343" s="2">
        <f t="shared" si="188"/>
        <v>8.4050926644643233E-3</v>
      </c>
      <c r="G1343" s="2">
        <f t="shared" si="188"/>
        <v>1.2265121553727405E-2</v>
      </c>
      <c r="H1343" s="2">
        <f t="shared" si="184"/>
        <v>0.68528409014503344</v>
      </c>
      <c r="I1343" s="2">
        <f t="shared" si="185"/>
        <v>40.662823208997288</v>
      </c>
    </row>
    <row r="1344" spans="1:9" ht="13.5" x14ac:dyDescent="0.25">
      <c r="A1344" s="3">
        <f>TITRES_STAT!B1347</f>
        <v>43969</v>
      </c>
      <c r="B1344" s="6">
        <f>TITRES_STAT!D1347</f>
        <v>2.1313</v>
      </c>
      <c r="C1344" s="2">
        <f t="shared" si="180"/>
        <v>1.3100000000000112E-2</v>
      </c>
      <c r="D1344" s="2">
        <f t="shared" si="181"/>
        <v>1.3100000000000112E-2</v>
      </c>
      <c r="E1344" s="2">
        <f t="shared" si="182"/>
        <v>0</v>
      </c>
      <c r="F1344" s="2">
        <f t="shared" si="188"/>
        <v>8.7404431884311653E-3</v>
      </c>
      <c r="G1344" s="2">
        <f t="shared" si="188"/>
        <v>1.1389041442746875E-2</v>
      </c>
      <c r="H1344" s="2">
        <f t="shared" si="184"/>
        <v>0.76744326837071331</v>
      </c>
      <c r="I1344" s="2">
        <f t="shared" si="185"/>
        <v>43.421097701097217</v>
      </c>
    </row>
    <row r="1345" spans="1:9" ht="13.5" x14ac:dyDescent="0.25">
      <c r="A1345" s="3">
        <f>TITRES_STAT!B1348</f>
        <v>43970</v>
      </c>
      <c r="B1345" s="6">
        <f>TITRES_STAT!D1348</f>
        <v>2.1444999999999999</v>
      </c>
      <c r="C1345" s="2">
        <f t="shared" si="180"/>
        <v>1.3199999999999878E-2</v>
      </c>
      <c r="D1345" s="2">
        <f t="shared" si="181"/>
        <v>1.3199999999999878E-2</v>
      </c>
      <c r="E1345" s="2">
        <f t="shared" si="182"/>
        <v>0</v>
      </c>
      <c r="F1345" s="2">
        <f t="shared" si="188"/>
        <v>9.0589829606860742E-3</v>
      </c>
      <c r="G1345" s="2">
        <f t="shared" si="188"/>
        <v>1.057553848255067E-2</v>
      </c>
      <c r="H1345" s="2">
        <f t="shared" si="184"/>
        <v>0.85659779647467893</v>
      </c>
      <c r="I1345" s="2">
        <f t="shared" si="185"/>
        <v>46.138037980072632</v>
      </c>
    </row>
    <row r="1346" spans="1:9" ht="13.5" x14ac:dyDescent="0.25">
      <c r="A1346" s="3">
        <f>TITRES_STAT!B1349</f>
        <v>43971</v>
      </c>
      <c r="B1346" s="6">
        <f>TITRES_STAT!D1349</f>
        <v>2.105</v>
      </c>
      <c r="C1346" s="2">
        <f t="shared" si="180"/>
        <v>-3.9499999999999869E-2</v>
      </c>
      <c r="D1346" s="2">
        <f t="shared" si="181"/>
        <v>0</v>
      </c>
      <c r="E1346" s="2">
        <f t="shared" si="182"/>
        <v>3.9499999999999869E-2</v>
      </c>
      <c r="F1346" s="2">
        <f t="shared" si="188"/>
        <v>8.4119127492084979E-3</v>
      </c>
      <c r="G1346" s="2">
        <f t="shared" si="188"/>
        <v>1.2641571448082756E-2</v>
      </c>
      <c r="H1346" s="2">
        <f t="shared" si="184"/>
        <v>0.66541669947878701</v>
      </c>
      <c r="I1346" s="2">
        <f t="shared" si="185"/>
        <v>39.954967407678659</v>
      </c>
    </row>
    <row r="1347" spans="1:9" ht="13.5" x14ac:dyDescent="0.25">
      <c r="A1347" s="3">
        <f>TITRES_STAT!B1350</f>
        <v>43972</v>
      </c>
      <c r="B1347" s="6">
        <f>TITRES_STAT!D1350</f>
        <v>2.1116000000000001</v>
      </c>
      <c r="C1347" s="2">
        <f t="shared" ref="C1347:C1410" si="189">B1347-B1346</f>
        <v>6.6000000000001613E-3</v>
      </c>
      <c r="D1347" s="2">
        <f t="shared" ref="D1347:D1410" si="190">IF(C1347&gt;0,C1347,0)</f>
        <v>6.6000000000001613E-3</v>
      </c>
      <c r="E1347" s="2">
        <f t="shared" ref="E1347:E1410" si="191">IF(C1347&lt;0,-C1347,0)</f>
        <v>0</v>
      </c>
      <c r="F1347" s="2">
        <f t="shared" si="188"/>
        <v>8.28249040997933E-3</v>
      </c>
      <c r="G1347" s="2">
        <f t="shared" si="188"/>
        <v>1.1738602058933987E-2</v>
      </c>
      <c r="H1347" s="2">
        <f t="shared" si="184"/>
        <v>0.70557723725507093</v>
      </c>
      <c r="I1347" s="2">
        <f t="shared" si="185"/>
        <v>41.368823518694228</v>
      </c>
    </row>
    <row r="1348" spans="1:9" ht="13.5" x14ac:dyDescent="0.25">
      <c r="A1348" s="3">
        <f>TITRES_STAT!B1351</f>
        <v>43973</v>
      </c>
      <c r="B1348" s="6">
        <f>TITRES_STAT!D1351</f>
        <v>2.0853000000000002</v>
      </c>
      <c r="C1348" s="2">
        <f t="shared" si="189"/>
        <v>-2.629999999999999E-2</v>
      </c>
      <c r="D1348" s="2">
        <f t="shared" si="190"/>
        <v>0</v>
      </c>
      <c r="E1348" s="2">
        <f t="shared" si="191"/>
        <v>2.629999999999999E-2</v>
      </c>
      <c r="F1348" s="2">
        <f t="shared" si="188"/>
        <v>7.6908839521236628E-3</v>
      </c>
      <c r="G1348" s="2">
        <f t="shared" si="188"/>
        <v>1.2778701911867274E-2</v>
      </c>
      <c r="H1348" s="2">
        <f t="shared" si="184"/>
        <v>0.60185173777168421</v>
      </c>
      <c r="I1348" s="2">
        <f t="shared" si="185"/>
        <v>37.572249889300771</v>
      </c>
    </row>
    <row r="1349" spans="1:9" ht="13.5" x14ac:dyDescent="0.25">
      <c r="A1349" s="3">
        <f>TITRES_STAT!B1352</f>
        <v>43977</v>
      </c>
      <c r="B1349" s="6">
        <f>TITRES_STAT!D1352</f>
        <v>2.1246999999999998</v>
      </c>
      <c r="C1349" s="2">
        <f t="shared" si="189"/>
        <v>3.9399999999999658E-2</v>
      </c>
      <c r="D1349" s="2">
        <f t="shared" si="190"/>
        <v>3.9399999999999658E-2</v>
      </c>
      <c r="E1349" s="2">
        <f t="shared" si="191"/>
        <v>0</v>
      </c>
      <c r="F1349" s="2">
        <f t="shared" si="188"/>
        <v>9.9558208126862332E-3</v>
      </c>
      <c r="G1349" s="2">
        <f t="shared" si="188"/>
        <v>1.1865937489591041E-2</v>
      </c>
      <c r="H1349" s="2">
        <f t="shared" si="184"/>
        <v>0.83902521999796575</v>
      </c>
      <c r="I1349" s="2">
        <f t="shared" si="185"/>
        <v>45.62336670939694</v>
      </c>
    </row>
    <row r="1350" spans="1:9" ht="13.5" x14ac:dyDescent="0.25">
      <c r="A1350" s="3">
        <f>TITRES_STAT!B1353</f>
        <v>43978</v>
      </c>
      <c r="B1350" s="6">
        <f>TITRES_STAT!D1353</f>
        <v>2.105</v>
      </c>
      <c r="C1350" s="2">
        <f t="shared" si="189"/>
        <v>-1.9699999999999829E-2</v>
      </c>
      <c r="D1350" s="2">
        <f t="shared" si="190"/>
        <v>0</v>
      </c>
      <c r="E1350" s="2">
        <f t="shared" si="191"/>
        <v>1.9699999999999829E-2</v>
      </c>
      <c r="F1350" s="2">
        <f t="shared" si="188"/>
        <v>9.2446907546372154E-3</v>
      </c>
      <c r="G1350" s="2">
        <f t="shared" si="188"/>
        <v>1.2425513383191669E-2</v>
      </c>
      <c r="H1350" s="2">
        <f t="shared" si="184"/>
        <v>0.74400875597967331</v>
      </c>
      <c r="I1350" s="2">
        <f t="shared" si="185"/>
        <v>42.66083833746216</v>
      </c>
    </row>
    <row r="1351" spans="1:9" ht="13.5" x14ac:dyDescent="0.25">
      <c r="A1351" s="3">
        <f>TITRES_STAT!B1354</f>
        <v>43979</v>
      </c>
      <c r="B1351" s="6">
        <f>TITRES_STAT!D1354</f>
        <v>2.0918000000000001</v>
      </c>
      <c r="C1351" s="2">
        <f t="shared" si="189"/>
        <v>-1.3199999999999878E-2</v>
      </c>
      <c r="D1351" s="2">
        <f t="shared" si="190"/>
        <v>0</v>
      </c>
      <c r="E1351" s="2">
        <f t="shared" si="191"/>
        <v>1.3199999999999878E-2</v>
      </c>
      <c r="F1351" s="2">
        <f t="shared" si="188"/>
        <v>8.5843557007345573E-3</v>
      </c>
      <c r="G1351" s="2">
        <f t="shared" si="188"/>
        <v>1.2480833855820826E-2</v>
      </c>
      <c r="H1351" s="2">
        <f t="shared" si="184"/>
        <v>0.68780305866590596</v>
      </c>
      <c r="I1351" s="2">
        <f t="shared" si="185"/>
        <v>40.75138121917896</v>
      </c>
    </row>
    <row r="1352" spans="1:9" ht="13.5" x14ac:dyDescent="0.25">
      <c r="A1352" s="3">
        <f>TITRES_STAT!B1355</f>
        <v>43980</v>
      </c>
      <c r="B1352" s="6">
        <f>TITRES_STAT!D1355</f>
        <v>2.0720999999999998</v>
      </c>
      <c r="C1352" s="2">
        <f t="shared" si="189"/>
        <v>-1.9700000000000273E-2</v>
      </c>
      <c r="D1352" s="2">
        <f t="shared" si="190"/>
        <v>0</v>
      </c>
      <c r="E1352" s="2">
        <f t="shared" si="191"/>
        <v>1.9700000000000273E-2</v>
      </c>
      <c r="F1352" s="2">
        <f t="shared" si="188"/>
        <v>7.971187436396375E-3</v>
      </c>
      <c r="G1352" s="2">
        <f t="shared" si="188"/>
        <v>1.2996488580405072E-2</v>
      </c>
      <c r="H1352" s="2">
        <f t="shared" si="184"/>
        <v>0.61333393147550708</v>
      </c>
      <c r="I1352" s="2">
        <f t="shared" si="185"/>
        <v>38.016551905938663</v>
      </c>
    </row>
    <row r="1353" spans="1:9" ht="13.5" x14ac:dyDescent="0.25">
      <c r="A1353" s="3">
        <f>TITRES_STAT!B1356</f>
        <v>43983</v>
      </c>
      <c r="B1353" s="6">
        <f>TITRES_STAT!D1356</f>
        <v>2.0983999999999998</v>
      </c>
      <c r="C1353" s="2">
        <f t="shared" si="189"/>
        <v>2.629999999999999E-2</v>
      </c>
      <c r="D1353" s="2">
        <f t="shared" si="190"/>
        <v>2.629999999999999E-2</v>
      </c>
      <c r="E1353" s="2">
        <f t="shared" si="191"/>
        <v>0</v>
      </c>
      <c r="F1353" s="2">
        <f t="shared" si="188"/>
        <v>9.2803883337966332E-3</v>
      </c>
      <c r="G1353" s="2">
        <f t="shared" si="188"/>
        <v>1.2068167967518997E-2</v>
      </c>
      <c r="H1353" s="2">
        <f t="shared" si="184"/>
        <v>0.7689972793529587</v>
      </c>
      <c r="I1353" s="2">
        <f t="shared" si="185"/>
        <v>43.47080056755275</v>
      </c>
    </row>
    <row r="1354" spans="1:9" ht="13.5" x14ac:dyDescent="0.25">
      <c r="A1354" s="3">
        <f>TITRES_STAT!B1357</f>
        <v>43984</v>
      </c>
      <c r="B1354" s="6">
        <f>TITRES_STAT!D1357</f>
        <v>2.105</v>
      </c>
      <c r="C1354" s="2">
        <f t="shared" si="189"/>
        <v>6.6000000000001613E-3</v>
      </c>
      <c r="D1354" s="2">
        <f t="shared" si="190"/>
        <v>6.6000000000001613E-3</v>
      </c>
      <c r="E1354" s="2">
        <f t="shared" si="191"/>
        <v>0</v>
      </c>
      <c r="F1354" s="2">
        <f t="shared" si="188"/>
        <v>9.0889320242397431E-3</v>
      </c>
      <c r="G1354" s="2">
        <f t="shared" si="188"/>
        <v>1.1206155969839067E-2</v>
      </c>
      <c r="H1354" s="2">
        <f t="shared" si="184"/>
        <v>0.81106599343273911</v>
      </c>
      <c r="I1354" s="2">
        <f t="shared" si="185"/>
        <v>44.783900552150762</v>
      </c>
    </row>
    <row r="1355" spans="1:9" ht="13.5" x14ac:dyDescent="0.25">
      <c r="A1355" s="3">
        <f>TITRES_STAT!B1358</f>
        <v>43985</v>
      </c>
      <c r="B1355" s="6">
        <f>TITRES_STAT!D1358</f>
        <v>2.0918000000000001</v>
      </c>
      <c r="C1355" s="2">
        <f t="shared" si="189"/>
        <v>-1.3199999999999878E-2</v>
      </c>
      <c r="D1355" s="2">
        <f t="shared" si="190"/>
        <v>0</v>
      </c>
      <c r="E1355" s="2">
        <f t="shared" si="191"/>
        <v>1.3199999999999878E-2</v>
      </c>
      <c r="F1355" s="2">
        <f t="shared" si="188"/>
        <v>8.4397225939369051E-3</v>
      </c>
      <c r="G1355" s="2">
        <f t="shared" si="188"/>
        <v>1.1348573400564841E-2</v>
      </c>
      <c r="H1355" s="2">
        <f t="shared" si="184"/>
        <v>0.74368136822526465</v>
      </c>
      <c r="I1355" s="2">
        <f t="shared" si="185"/>
        <v>42.650072529145078</v>
      </c>
    </row>
    <row r="1356" spans="1:9" ht="13.5" x14ac:dyDescent="0.25">
      <c r="A1356" s="3">
        <f>TITRES_STAT!B1359</f>
        <v>43986</v>
      </c>
      <c r="B1356" s="6">
        <f>TITRES_STAT!D1359</f>
        <v>2.0326</v>
      </c>
      <c r="C1356" s="2">
        <f t="shared" si="189"/>
        <v>-5.9200000000000141E-2</v>
      </c>
      <c r="D1356" s="2">
        <f t="shared" si="190"/>
        <v>0</v>
      </c>
      <c r="E1356" s="2">
        <f t="shared" si="191"/>
        <v>5.9200000000000141E-2</v>
      </c>
      <c r="F1356" s="2">
        <f t="shared" si="188"/>
        <v>7.8368852657985551E-3</v>
      </c>
      <c r="G1356" s="2">
        <f t="shared" si="188"/>
        <v>1.4766532443381648E-2</v>
      </c>
      <c r="H1356" s="2">
        <f t="shared" si="184"/>
        <v>0.53071940185327959</v>
      </c>
      <c r="I1356" s="2">
        <f t="shared" si="185"/>
        <v>34.671240281577695</v>
      </c>
    </row>
    <row r="1357" spans="1:9" ht="13.5" x14ac:dyDescent="0.25">
      <c r="A1357" s="3">
        <f>TITRES_STAT!B1360</f>
        <v>43987</v>
      </c>
      <c r="B1357" s="6">
        <f>TITRES_STAT!D1360</f>
        <v>2.0524</v>
      </c>
      <c r="C1357" s="2">
        <f t="shared" si="189"/>
        <v>1.980000000000004E-2</v>
      </c>
      <c r="D1357" s="2">
        <f t="shared" si="190"/>
        <v>1.980000000000004E-2</v>
      </c>
      <c r="E1357" s="2">
        <f t="shared" si="191"/>
        <v>0</v>
      </c>
      <c r="F1357" s="2">
        <f t="shared" ref="F1357:G1372" si="192">((F1356*13)+D1357)/14</f>
        <v>8.6913934610986614E-3</v>
      </c>
      <c r="G1357" s="2">
        <f t="shared" si="192"/>
        <v>1.3711780125997245E-2</v>
      </c>
      <c r="H1357" s="2">
        <f t="shared" si="184"/>
        <v>0.63386324614555067</v>
      </c>
      <c r="I1357" s="2">
        <f t="shared" si="185"/>
        <v>38.795367215762916</v>
      </c>
    </row>
    <row r="1358" spans="1:9" ht="13.5" x14ac:dyDescent="0.25">
      <c r="A1358" s="3">
        <f>TITRES_STAT!B1361</f>
        <v>43990</v>
      </c>
      <c r="B1358" s="6">
        <f>TITRES_STAT!D1361</f>
        <v>2.0787</v>
      </c>
      <c r="C1358" s="2">
        <f t="shared" si="189"/>
        <v>2.629999999999999E-2</v>
      </c>
      <c r="D1358" s="2">
        <f t="shared" si="190"/>
        <v>2.629999999999999E-2</v>
      </c>
      <c r="E1358" s="2">
        <f t="shared" si="191"/>
        <v>0</v>
      </c>
      <c r="F1358" s="2">
        <f t="shared" si="192"/>
        <v>9.9491510710201844E-3</v>
      </c>
      <c r="G1358" s="2">
        <f t="shared" si="192"/>
        <v>1.2732367259854585E-2</v>
      </c>
      <c r="H1358" s="2">
        <f t="shared" si="184"/>
        <v>0.78140622776332103</v>
      </c>
      <c r="I1358" s="2">
        <f t="shared" si="185"/>
        <v>43.864572582326197</v>
      </c>
    </row>
    <row r="1359" spans="1:9" ht="13.5" x14ac:dyDescent="0.25">
      <c r="A1359" s="3">
        <f>TITRES_STAT!B1362</f>
        <v>43991</v>
      </c>
      <c r="B1359" s="6">
        <f>TITRES_STAT!D1362</f>
        <v>2.0787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9.2384974230901706E-3</v>
      </c>
      <c r="G1359" s="2">
        <f t="shared" si="192"/>
        <v>1.1822912455579258E-2</v>
      </c>
      <c r="H1359" s="2">
        <f t="shared" si="184"/>
        <v>0.78140622776332103</v>
      </c>
      <c r="I1359" s="2">
        <f t="shared" si="185"/>
        <v>43.864572582326197</v>
      </c>
    </row>
    <row r="1360" spans="1:9" ht="13.5" x14ac:dyDescent="0.25">
      <c r="A1360" s="3">
        <f>TITRES_STAT!B1363</f>
        <v>43992</v>
      </c>
      <c r="B1360" s="6">
        <f>TITRES_STAT!D1363</f>
        <v>2.0457999999999998</v>
      </c>
      <c r="C1360" s="2">
        <f t="shared" si="189"/>
        <v>-3.2900000000000151E-2</v>
      </c>
      <c r="D1360" s="2">
        <f t="shared" si="190"/>
        <v>0</v>
      </c>
      <c r="E1360" s="2">
        <f t="shared" si="191"/>
        <v>3.2900000000000151E-2</v>
      </c>
      <c r="F1360" s="2">
        <f t="shared" si="192"/>
        <v>8.5786047500123006E-3</v>
      </c>
      <c r="G1360" s="2">
        <f t="shared" si="192"/>
        <v>1.3328418708752178E-2</v>
      </c>
      <c r="H1360" s="2">
        <f t="shared" si="184"/>
        <v>0.64363259719467791</v>
      </c>
      <c r="I1360" s="2">
        <f t="shared" si="185"/>
        <v>39.159152616784205</v>
      </c>
    </row>
    <row r="1361" spans="1:9" ht="13.5" x14ac:dyDescent="0.25">
      <c r="A1361" s="3">
        <f>TITRES_STAT!B1364</f>
        <v>43993</v>
      </c>
      <c r="B1361" s="6">
        <f>TITRES_STAT!D1364</f>
        <v>2.0720999999999998</v>
      </c>
      <c r="C1361" s="2">
        <f t="shared" si="189"/>
        <v>2.629999999999999E-2</v>
      </c>
      <c r="D1361" s="2">
        <f t="shared" si="190"/>
        <v>2.629999999999999E-2</v>
      </c>
      <c r="E1361" s="2">
        <f t="shared" si="191"/>
        <v>0</v>
      </c>
      <c r="F1361" s="2">
        <f t="shared" si="192"/>
        <v>9.8444186964399931E-3</v>
      </c>
      <c r="G1361" s="2">
        <f t="shared" si="192"/>
        <v>1.2376388800984166E-2</v>
      </c>
      <c r="H1361" s="2">
        <f t="shared" ref="H1361:H1424" si="193">F1361/G1361</f>
        <v>0.79541931453035541</v>
      </c>
      <c r="I1361" s="2">
        <f t="shared" ref="I1361:I1424" si="194">IF(G1361=0,100,100-(100/(1+H1361)))</f>
        <v>44.302704560044276</v>
      </c>
    </row>
    <row r="1362" spans="1:9" ht="13.5" x14ac:dyDescent="0.25">
      <c r="A1362" s="3">
        <f>TITRES_STAT!B1365</f>
        <v>43994</v>
      </c>
      <c r="B1362" s="6">
        <f>TITRES_STAT!D1365</f>
        <v>2.0853000000000002</v>
      </c>
      <c r="C1362" s="2">
        <f t="shared" si="189"/>
        <v>1.3200000000000323E-2</v>
      </c>
      <c r="D1362" s="2">
        <f t="shared" si="190"/>
        <v>1.3200000000000323E-2</v>
      </c>
      <c r="E1362" s="2">
        <f t="shared" si="191"/>
        <v>0</v>
      </c>
      <c r="F1362" s="2">
        <f t="shared" si="192"/>
        <v>1.0084103075265732E-2</v>
      </c>
      <c r="G1362" s="2">
        <f t="shared" si="192"/>
        <v>1.1492361029485297E-2</v>
      </c>
      <c r="H1362" s="2">
        <f t="shared" si="193"/>
        <v>0.87746138929968542</v>
      </c>
      <c r="I1362" s="2">
        <f t="shared" si="194"/>
        <v>46.736587729614435</v>
      </c>
    </row>
    <row r="1363" spans="1:9" ht="13.5" x14ac:dyDescent="0.25">
      <c r="A1363" s="3">
        <f>TITRES_STAT!B1366</f>
        <v>43997</v>
      </c>
      <c r="B1363" s="6">
        <f>TITRES_STAT!D1366</f>
        <v>2.0720999999999998</v>
      </c>
      <c r="C1363" s="2">
        <f t="shared" si="189"/>
        <v>-1.3200000000000323E-2</v>
      </c>
      <c r="D1363" s="2">
        <f t="shared" si="190"/>
        <v>0</v>
      </c>
      <c r="E1363" s="2">
        <f t="shared" si="191"/>
        <v>1.3200000000000323E-2</v>
      </c>
      <c r="F1363" s="2">
        <f t="shared" si="192"/>
        <v>9.3638099984610368E-3</v>
      </c>
      <c r="G1363" s="2">
        <f t="shared" si="192"/>
        <v>1.1614335241664941E-2</v>
      </c>
      <c r="H1363" s="2">
        <f t="shared" si="193"/>
        <v>0.80622866514732294</v>
      </c>
      <c r="I1363" s="2">
        <f t="shared" si="194"/>
        <v>44.63602425895305</v>
      </c>
    </row>
    <row r="1364" spans="1:9" ht="13.5" x14ac:dyDescent="0.25">
      <c r="A1364" s="3">
        <f>TITRES_STAT!B1367</f>
        <v>43998</v>
      </c>
      <c r="B1364" s="6">
        <f>TITRES_STAT!D1367</f>
        <v>2.0129000000000001</v>
      </c>
      <c r="C1364" s="2">
        <f t="shared" si="189"/>
        <v>-5.9199999999999697E-2</v>
      </c>
      <c r="D1364" s="2">
        <f t="shared" si="190"/>
        <v>0</v>
      </c>
      <c r="E1364" s="2">
        <f t="shared" si="191"/>
        <v>5.9199999999999697E-2</v>
      </c>
      <c r="F1364" s="2">
        <f t="shared" si="192"/>
        <v>8.6949664271423911E-3</v>
      </c>
      <c r="G1364" s="2">
        <f t="shared" si="192"/>
        <v>1.5013311295831709E-2</v>
      </c>
      <c r="H1364" s="2">
        <f t="shared" si="193"/>
        <v>0.57915047891909488</v>
      </c>
      <c r="I1364" s="2">
        <f t="shared" si="194"/>
        <v>36.674812606555065</v>
      </c>
    </row>
    <row r="1365" spans="1:9" ht="13.5" x14ac:dyDescent="0.25">
      <c r="A1365" s="3">
        <f>TITRES_STAT!B1368</f>
        <v>43999</v>
      </c>
      <c r="B1365" s="6">
        <f>TITRES_STAT!D1368</f>
        <v>2.0129000000000001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8.0738973966322201E-3</v>
      </c>
      <c r="G1365" s="2">
        <f t="shared" si="192"/>
        <v>1.3940931917558016E-2</v>
      </c>
      <c r="H1365" s="2">
        <f t="shared" si="193"/>
        <v>0.57915047891909488</v>
      </c>
      <c r="I1365" s="2">
        <f t="shared" si="194"/>
        <v>36.674812606555065</v>
      </c>
    </row>
    <row r="1366" spans="1:9" ht="13.5" x14ac:dyDescent="0.25">
      <c r="A1366" s="3">
        <f>TITRES_STAT!B1369</f>
        <v>44000</v>
      </c>
      <c r="B1366" s="6">
        <f>TITRES_STAT!D1369</f>
        <v>1.9734</v>
      </c>
      <c r="C1366" s="2">
        <f t="shared" si="189"/>
        <v>-3.9500000000000091E-2</v>
      </c>
      <c r="D1366" s="2">
        <f t="shared" si="190"/>
        <v>0</v>
      </c>
      <c r="E1366" s="2">
        <f t="shared" si="191"/>
        <v>3.9500000000000091E-2</v>
      </c>
      <c r="F1366" s="2">
        <f t="shared" si="192"/>
        <v>7.4971904397299191E-3</v>
      </c>
      <c r="G1366" s="2">
        <f t="shared" si="192"/>
        <v>1.5766579637732449E-2</v>
      </c>
      <c r="H1366" s="2">
        <f t="shared" si="193"/>
        <v>0.47551153211364272</v>
      </c>
      <c r="I1366" s="2">
        <f t="shared" si="194"/>
        <v>32.226893640911186</v>
      </c>
    </row>
    <row r="1367" spans="1:9" ht="13.5" x14ac:dyDescent="0.25">
      <c r="A1367" s="3">
        <f>TITRES_STAT!B1370</f>
        <v>44001</v>
      </c>
      <c r="B1367" s="6">
        <f>TITRES_STAT!D1370</f>
        <v>1.9404999999999999</v>
      </c>
      <c r="C1367" s="2">
        <f t="shared" si="189"/>
        <v>-3.2900000000000151E-2</v>
      </c>
      <c r="D1367" s="2">
        <f t="shared" si="190"/>
        <v>0</v>
      </c>
      <c r="E1367" s="2">
        <f t="shared" si="191"/>
        <v>3.2900000000000151E-2</v>
      </c>
      <c r="F1367" s="2">
        <f t="shared" si="192"/>
        <v>6.9616768368920678E-3</v>
      </c>
      <c r="G1367" s="2">
        <f t="shared" si="192"/>
        <v>1.6990395377894426E-2</v>
      </c>
      <c r="H1367" s="2">
        <f t="shared" si="193"/>
        <v>0.40974189723387178</v>
      </c>
      <c r="I1367" s="2">
        <f t="shared" si="194"/>
        <v>29.065029424027742</v>
      </c>
    </row>
    <row r="1368" spans="1:9" ht="13.5" x14ac:dyDescent="0.25">
      <c r="A1368" s="3">
        <f>TITRES_STAT!B1371</f>
        <v>44004</v>
      </c>
      <c r="B1368" s="6">
        <f>TITRES_STAT!D1371</f>
        <v>2.0063</v>
      </c>
      <c r="C1368" s="2">
        <f t="shared" si="189"/>
        <v>6.5800000000000081E-2</v>
      </c>
      <c r="D1368" s="2">
        <f t="shared" si="190"/>
        <v>6.5800000000000081E-2</v>
      </c>
      <c r="E1368" s="2">
        <f t="shared" si="191"/>
        <v>0</v>
      </c>
      <c r="F1368" s="2">
        <f t="shared" si="192"/>
        <v>1.1164414205685496E-2</v>
      </c>
      <c r="G1368" s="2">
        <f t="shared" si="192"/>
        <v>1.5776795708044824E-2</v>
      </c>
      <c r="H1368" s="2">
        <f t="shared" si="193"/>
        <v>0.70764776398749929</v>
      </c>
      <c r="I1368" s="2">
        <f t="shared" si="194"/>
        <v>41.439913951287174</v>
      </c>
    </row>
    <row r="1369" spans="1:9" ht="13.5" x14ac:dyDescent="0.25">
      <c r="A1369" s="3">
        <f>TITRES_STAT!B1372</f>
        <v>44005</v>
      </c>
      <c r="B1369" s="6">
        <f>TITRES_STAT!D1372</f>
        <v>2.0261</v>
      </c>
      <c r="C1369" s="2">
        <f t="shared" si="189"/>
        <v>1.980000000000004E-2</v>
      </c>
      <c r="D1369" s="2">
        <f t="shared" si="190"/>
        <v>1.980000000000004E-2</v>
      </c>
      <c r="E1369" s="2">
        <f t="shared" si="191"/>
        <v>0</v>
      </c>
      <c r="F1369" s="2">
        <f t="shared" si="192"/>
        <v>1.1781241762422248E-2</v>
      </c>
      <c r="G1369" s="2">
        <f t="shared" si="192"/>
        <v>1.4649881728898764E-2</v>
      </c>
      <c r="H1369" s="2">
        <f t="shared" si="193"/>
        <v>0.80418681737083531</v>
      </c>
      <c r="I1369" s="2">
        <f t="shared" si="194"/>
        <v>44.573367326934722</v>
      </c>
    </row>
    <row r="1370" spans="1:9" ht="13.5" x14ac:dyDescent="0.25">
      <c r="A1370" s="3">
        <f>TITRES_STAT!B1373</f>
        <v>44006</v>
      </c>
      <c r="B1370" s="6">
        <f>TITRES_STAT!D1373</f>
        <v>1.9998</v>
      </c>
      <c r="C1370" s="2">
        <f t="shared" si="189"/>
        <v>-2.629999999999999E-2</v>
      </c>
      <c r="D1370" s="2">
        <f t="shared" si="190"/>
        <v>0</v>
      </c>
      <c r="E1370" s="2">
        <f t="shared" si="191"/>
        <v>2.629999999999999E-2</v>
      </c>
      <c r="F1370" s="2">
        <f t="shared" si="192"/>
        <v>1.0939724493677801E-2</v>
      </c>
      <c r="G1370" s="2">
        <f t="shared" si="192"/>
        <v>1.5482033033977423E-2</v>
      </c>
      <c r="H1370" s="2">
        <f t="shared" si="193"/>
        <v>0.70660774781122682</v>
      </c>
      <c r="I1370" s="2">
        <f t="shared" si="194"/>
        <v>41.404227111793638</v>
      </c>
    </row>
    <row r="1371" spans="1:9" ht="13.5" x14ac:dyDescent="0.25">
      <c r="A1371" s="3">
        <f>TITRES_STAT!B1374</f>
        <v>44007</v>
      </c>
      <c r="B1371" s="6">
        <f>TITRES_STAT!D1374</f>
        <v>1.9077</v>
      </c>
      <c r="C1371" s="2">
        <f t="shared" si="189"/>
        <v>-9.2100000000000071E-2</v>
      </c>
      <c r="D1371" s="2">
        <f t="shared" si="190"/>
        <v>0</v>
      </c>
      <c r="E1371" s="2">
        <f t="shared" si="191"/>
        <v>9.2100000000000071E-2</v>
      </c>
      <c r="F1371" s="2">
        <f t="shared" si="192"/>
        <v>1.0158315601272243E-2</v>
      </c>
      <c r="G1371" s="2">
        <f t="shared" si="192"/>
        <v>2.0954744960121896E-2</v>
      </c>
      <c r="H1371" s="2">
        <f t="shared" si="193"/>
        <v>0.48477400324385295</v>
      </c>
      <c r="I1371" s="2">
        <f t="shared" si="194"/>
        <v>32.649682859798546</v>
      </c>
    </row>
    <row r="1372" spans="1:9" ht="13.5" x14ac:dyDescent="0.25">
      <c r="A1372" s="3">
        <f>TITRES_STAT!B1375</f>
        <v>44008</v>
      </c>
      <c r="B1372" s="6">
        <f>TITRES_STAT!D1375</f>
        <v>1.9602999999999999</v>
      </c>
      <c r="C1372" s="2">
        <f t="shared" si="189"/>
        <v>5.259999999999998E-2</v>
      </c>
      <c r="D1372" s="2">
        <f t="shared" si="190"/>
        <v>5.259999999999998E-2</v>
      </c>
      <c r="E1372" s="2">
        <f t="shared" si="191"/>
        <v>0</v>
      </c>
      <c r="F1372" s="2">
        <f t="shared" si="192"/>
        <v>1.3189864486895653E-2</v>
      </c>
      <c r="G1372" s="2">
        <f t="shared" si="192"/>
        <v>1.9457977462970334E-2</v>
      </c>
      <c r="H1372" s="2">
        <f t="shared" si="193"/>
        <v>0.67786410545477993</v>
      </c>
      <c r="I1372" s="2">
        <f t="shared" si="194"/>
        <v>40.400417605396413</v>
      </c>
    </row>
    <row r="1373" spans="1:9" ht="13.5" x14ac:dyDescent="0.25">
      <c r="A1373" s="3">
        <f>TITRES_STAT!B1376</f>
        <v>44011</v>
      </c>
      <c r="B1373" s="6">
        <f>TITRES_STAT!D1376</f>
        <v>1.9734</v>
      </c>
      <c r="C1373" s="2">
        <f t="shared" si="189"/>
        <v>1.3100000000000112E-2</v>
      </c>
      <c r="D1373" s="2">
        <f t="shared" si="190"/>
        <v>1.3100000000000112E-2</v>
      </c>
      <c r="E1373" s="2">
        <f t="shared" si="191"/>
        <v>0</v>
      </c>
      <c r="F1373" s="2">
        <f t="shared" ref="F1373:G1388" si="195">((F1372*13)+D1373)/14</f>
        <v>1.3183445594974544E-2</v>
      </c>
      <c r="G1373" s="2">
        <f t="shared" si="195"/>
        <v>1.8068121929901027E-2</v>
      </c>
      <c r="H1373" s="2">
        <f t="shared" si="193"/>
        <v>0.72965223757745357</v>
      </c>
      <c r="I1373" s="2">
        <f t="shared" si="194"/>
        <v>42.18490987525923</v>
      </c>
    </row>
    <row r="1374" spans="1:9" ht="13.5" x14ac:dyDescent="0.25">
      <c r="A1374" s="3">
        <f>TITRES_STAT!B1377</f>
        <v>44012</v>
      </c>
      <c r="B1374" s="6">
        <f>TITRES_STAT!D1377</f>
        <v>1.9998</v>
      </c>
      <c r="C1374" s="2">
        <f t="shared" si="189"/>
        <v>2.6399999999999979E-2</v>
      </c>
      <c r="D1374" s="2">
        <f t="shared" si="190"/>
        <v>2.6399999999999979E-2</v>
      </c>
      <c r="E1374" s="2">
        <f t="shared" si="191"/>
        <v>0</v>
      </c>
      <c r="F1374" s="2">
        <f t="shared" si="195"/>
        <v>1.4127485195333503E-2</v>
      </c>
      <c r="G1374" s="2">
        <f t="shared" si="195"/>
        <v>1.6777541792050953E-2</v>
      </c>
      <c r="H1374" s="2">
        <f t="shared" si="193"/>
        <v>0.84204738515549271</v>
      </c>
      <c r="I1374" s="2">
        <f t="shared" si="194"/>
        <v>45.712580031398758</v>
      </c>
    </row>
    <row r="1375" spans="1:9" ht="13.5" x14ac:dyDescent="0.25">
      <c r="A1375" s="3">
        <f>TITRES_STAT!B1378</f>
        <v>44013</v>
      </c>
      <c r="B1375" s="6">
        <f>TITRES_STAT!D1378</f>
        <v>1.9865999999999999</v>
      </c>
      <c r="C1375" s="2">
        <f t="shared" si="189"/>
        <v>-1.3200000000000101E-2</v>
      </c>
      <c r="D1375" s="2">
        <f t="shared" si="190"/>
        <v>0</v>
      </c>
      <c r="E1375" s="2">
        <f t="shared" si="191"/>
        <v>1.3200000000000101E-2</v>
      </c>
      <c r="F1375" s="2">
        <f t="shared" si="195"/>
        <v>1.3118379109952538E-2</v>
      </c>
      <c r="G1375" s="2">
        <f t="shared" si="195"/>
        <v>1.652200309261875E-2</v>
      </c>
      <c r="H1375" s="2">
        <f t="shared" si="193"/>
        <v>0.79399447127650091</v>
      </c>
      <c r="I1375" s="2">
        <f t="shared" si="194"/>
        <v>44.258468127359457</v>
      </c>
    </row>
    <row r="1376" spans="1:9" ht="13.5" x14ac:dyDescent="0.25">
      <c r="A1376" s="3">
        <f>TITRES_STAT!B1379</f>
        <v>44014</v>
      </c>
      <c r="B1376" s="6">
        <f>TITRES_STAT!D1379</f>
        <v>1.98</v>
      </c>
      <c r="C1376" s="2">
        <f t="shared" si="189"/>
        <v>-6.5999999999999392E-3</v>
      </c>
      <c r="D1376" s="2">
        <f t="shared" si="190"/>
        <v>0</v>
      </c>
      <c r="E1376" s="2">
        <f t="shared" si="191"/>
        <v>6.5999999999999392E-3</v>
      </c>
      <c r="F1376" s="2">
        <f t="shared" si="195"/>
        <v>1.2181352030670212E-2</v>
      </c>
      <c r="G1376" s="2">
        <f t="shared" si="195"/>
        <v>1.5813288586003119E-2</v>
      </c>
      <c r="H1376" s="2">
        <f t="shared" si="193"/>
        <v>0.77032376690148707</v>
      </c>
      <c r="I1376" s="2">
        <f t="shared" si="194"/>
        <v>43.513157384185597</v>
      </c>
    </row>
    <row r="1377" spans="1:9" ht="13.5" x14ac:dyDescent="0.25">
      <c r="A1377" s="3">
        <f>TITRES_STAT!B1380</f>
        <v>44015</v>
      </c>
      <c r="B1377" s="6">
        <f>TITRES_STAT!D1380</f>
        <v>1.9734</v>
      </c>
      <c r="C1377" s="2">
        <f t="shared" si="189"/>
        <v>-6.5999999999999392E-3</v>
      </c>
      <c r="D1377" s="2">
        <f t="shared" si="190"/>
        <v>0</v>
      </c>
      <c r="E1377" s="2">
        <f t="shared" si="191"/>
        <v>6.5999999999999392E-3</v>
      </c>
      <c r="F1377" s="2">
        <f t="shared" si="195"/>
        <v>1.1311255457050912E-2</v>
      </c>
      <c r="G1377" s="2">
        <f t="shared" si="195"/>
        <v>1.515519654414575E-2</v>
      </c>
      <c r="H1377" s="2">
        <f t="shared" si="193"/>
        <v>0.74636151527974071</v>
      </c>
      <c r="I1377" s="2">
        <f t="shared" si="194"/>
        <v>42.73808766108688</v>
      </c>
    </row>
    <row r="1378" spans="1:9" ht="13.5" x14ac:dyDescent="0.25">
      <c r="A1378" s="3">
        <f>TITRES_STAT!B1381</f>
        <v>44018</v>
      </c>
      <c r="B1378" s="6">
        <f>TITRES_STAT!D1381</f>
        <v>2.0194999999999999</v>
      </c>
      <c r="C1378" s="2">
        <f t="shared" si="189"/>
        <v>4.6099999999999808E-2</v>
      </c>
      <c r="D1378" s="2">
        <f t="shared" si="190"/>
        <v>4.6099999999999808E-2</v>
      </c>
      <c r="E1378" s="2">
        <f t="shared" si="191"/>
        <v>0</v>
      </c>
      <c r="F1378" s="2">
        <f t="shared" si="195"/>
        <v>1.3796165781547262E-2</v>
      </c>
      <c r="G1378" s="2">
        <f t="shared" si="195"/>
        <v>1.4072682505278197E-2</v>
      </c>
      <c r="H1378" s="2">
        <f t="shared" si="193"/>
        <v>0.98035081629765874</v>
      </c>
      <c r="I1378" s="2">
        <f t="shared" si="194"/>
        <v>49.503896391976753</v>
      </c>
    </row>
    <row r="1379" spans="1:9" ht="13.5" x14ac:dyDescent="0.25">
      <c r="A1379" s="3">
        <f>TITRES_STAT!B1382</f>
        <v>44019</v>
      </c>
      <c r="B1379" s="6">
        <f>TITRES_STAT!D1382</f>
        <v>2.0326</v>
      </c>
      <c r="C1379" s="2">
        <f t="shared" si="189"/>
        <v>1.3100000000000112E-2</v>
      </c>
      <c r="D1379" s="2">
        <f t="shared" si="190"/>
        <v>1.3100000000000112E-2</v>
      </c>
      <c r="E1379" s="2">
        <f t="shared" si="191"/>
        <v>0</v>
      </c>
      <c r="F1379" s="2">
        <f t="shared" si="195"/>
        <v>1.3746439654293894E-2</v>
      </c>
      <c r="G1379" s="2">
        <f t="shared" si="195"/>
        <v>1.3067490897758327E-2</v>
      </c>
      <c r="H1379" s="2">
        <f t="shared" si="193"/>
        <v>1.0519570866241841</v>
      </c>
      <c r="I1379" s="2">
        <f t="shared" si="194"/>
        <v>51.266037359233039</v>
      </c>
    </row>
    <row r="1380" spans="1:9" ht="13.5" x14ac:dyDescent="0.25">
      <c r="A1380" s="3">
        <f>TITRES_STAT!B1383</f>
        <v>44020</v>
      </c>
      <c r="B1380" s="6">
        <f>TITRES_STAT!D1383</f>
        <v>2.0392000000000001</v>
      </c>
      <c r="C1380" s="2">
        <f t="shared" si="189"/>
        <v>6.6000000000001613E-3</v>
      </c>
      <c r="D1380" s="2">
        <f t="shared" si="190"/>
        <v>6.6000000000001613E-3</v>
      </c>
      <c r="E1380" s="2">
        <f t="shared" si="191"/>
        <v>0</v>
      </c>
      <c r="F1380" s="2">
        <f t="shared" si="195"/>
        <v>1.3235979678987198E-2</v>
      </c>
      <c r="G1380" s="2">
        <f t="shared" si="195"/>
        <v>1.2134098690775589E-2</v>
      </c>
      <c r="H1380" s="2">
        <f t="shared" si="193"/>
        <v>1.0908086390503207</v>
      </c>
      <c r="I1380" s="2">
        <f t="shared" si="194"/>
        <v>52.17161526297231</v>
      </c>
    </row>
    <row r="1381" spans="1:9" ht="13.5" x14ac:dyDescent="0.25">
      <c r="A1381" s="3">
        <f>TITRES_STAT!B1384</f>
        <v>44021</v>
      </c>
      <c r="B1381" s="6">
        <f>TITRES_STAT!D1384</f>
        <v>2.0261</v>
      </c>
      <c r="C1381" s="2">
        <f t="shared" si="189"/>
        <v>-1.3100000000000112E-2</v>
      </c>
      <c r="D1381" s="2">
        <f t="shared" si="190"/>
        <v>0</v>
      </c>
      <c r="E1381" s="2">
        <f t="shared" si="191"/>
        <v>1.3100000000000112E-2</v>
      </c>
      <c r="F1381" s="2">
        <f t="shared" si="195"/>
        <v>1.2290552559059541E-2</v>
      </c>
      <c r="G1381" s="2">
        <f t="shared" si="195"/>
        <v>1.2203091641434485E-2</v>
      </c>
      <c r="H1381" s="2">
        <f t="shared" si="193"/>
        <v>1.0071671114333101</v>
      </c>
      <c r="I1381" s="2">
        <f t="shared" si="194"/>
        <v>50.178537985015907</v>
      </c>
    </row>
    <row r="1382" spans="1:9" ht="13.5" x14ac:dyDescent="0.25">
      <c r="A1382" s="3">
        <f>TITRES_STAT!B1385</f>
        <v>44022</v>
      </c>
      <c r="B1382" s="6">
        <f>TITRES_STAT!D1385</f>
        <v>1.98</v>
      </c>
      <c r="C1382" s="2">
        <f t="shared" si="189"/>
        <v>-4.610000000000003E-2</v>
      </c>
      <c r="D1382" s="2">
        <f t="shared" si="190"/>
        <v>0</v>
      </c>
      <c r="E1382" s="2">
        <f t="shared" si="191"/>
        <v>4.610000000000003E-2</v>
      </c>
      <c r="F1382" s="2">
        <f t="shared" si="195"/>
        <v>1.1412655947698146E-2</v>
      </c>
      <c r="G1382" s="2">
        <f t="shared" si="195"/>
        <v>1.4624299381332024E-2</v>
      </c>
      <c r="H1382" s="2">
        <f t="shared" si="193"/>
        <v>0.78038992844104704</v>
      </c>
      <c r="I1382" s="2">
        <f t="shared" si="194"/>
        <v>43.832528817121293</v>
      </c>
    </row>
    <row r="1383" spans="1:9" ht="13.5" x14ac:dyDescent="0.25">
      <c r="A1383" s="3">
        <f>TITRES_STAT!B1386</f>
        <v>44025</v>
      </c>
      <c r="B1383" s="6">
        <f>TITRES_STAT!D1386</f>
        <v>2.0261</v>
      </c>
      <c r="C1383" s="2">
        <f t="shared" si="189"/>
        <v>4.610000000000003E-2</v>
      </c>
      <c r="D1383" s="2">
        <f t="shared" si="190"/>
        <v>4.610000000000003E-2</v>
      </c>
      <c r="E1383" s="2">
        <f t="shared" si="191"/>
        <v>0</v>
      </c>
      <c r="F1383" s="2">
        <f t="shared" si="195"/>
        <v>1.3890323380005424E-2</v>
      </c>
      <c r="G1383" s="2">
        <f t="shared" si="195"/>
        <v>1.3579706568379738E-2</v>
      </c>
      <c r="H1383" s="2">
        <f t="shared" si="193"/>
        <v>1.0228736026114846</v>
      </c>
      <c r="I1383" s="2">
        <f t="shared" si="194"/>
        <v>50.56537399524013</v>
      </c>
    </row>
    <row r="1384" spans="1:9" ht="13.5" x14ac:dyDescent="0.25">
      <c r="A1384" s="3">
        <f>TITRES_STAT!B1387</f>
        <v>44026</v>
      </c>
      <c r="B1384" s="6">
        <f>TITRES_STAT!D1387</f>
        <v>2.0129000000000001</v>
      </c>
      <c r="C1384" s="2">
        <f t="shared" si="189"/>
        <v>-1.3199999999999878E-2</v>
      </c>
      <c r="D1384" s="2">
        <f t="shared" si="190"/>
        <v>0</v>
      </c>
      <c r="E1384" s="2">
        <f t="shared" si="191"/>
        <v>1.3199999999999878E-2</v>
      </c>
      <c r="F1384" s="2">
        <f t="shared" si="195"/>
        <v>1.289815742429075E-2</v>
      </c>
      <c r="G1384" s="2">
        <f t="shared" si="195"/>
        <v>1.3552584670638319E-2</v>
      </c>
      <c r="H1384" s="2">
        <f t="shared" si="193"/>
        <v>0.95171199721294597</v>
      </c>
      <c r="I1384" s="2">
        <f t="shared" si="194"/>
        <v>48.762932162736881</v>
      </c>
    </row>
    <row r="1385" spans="1:9" ht="13.5" x14ac:dyDescent="0.25">
      <c r="A1385" s="3">
        <f>TITRES_STAT!B1388</f>
        <v>44027</v>
      </c>
      <c r="B1385" s="6">
        <f>TITRES_STAT!D1388</f>
        <v>2.0129000000000001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1.1976860465412839E-2</v>
      </c>
      <c r="G1385" s="2">
        <f t="shared" si="195"/>
        <v>1.2584542908449866E-2</v>
      </c>
      <c r="H1385" s="2">
        <f t="shared" si="193"/>
        <v>0.95171199721294608</v>
      </c>
      <c r="I1385" s="2">
        <f t="shared" si="194"/>
        <v>48.762932162736881</v>
      </c>
    </row>
    <row r="1386" spans="1:9" ht="13.5" x14ac:dyDescent="0.25">
      <c r="A1386" s="3">
        <f>TITRES_STAT!B1389</f>
        <v>44028</v>
      </c>
      <c r="B1386" s="6">
        <f>TITRES_STAT!D1389</f>
        <v>2.0194999999999999</v>
      </c>
      <c r="C1386" s="2">
        <f t="shared" si="189"/>
        <v>6.5999999999997172E-3</v>
      </c>
      <c r="D1386" s="2">
        <f t="shared" si="190"/>
        <v>6.5999999999997172E-3</v>
      </c>
      <c r="E1386" s="2">
        <f t="shared" si="191"/>
        <v>0</v>
      </c>
      <c r="F1386" s="2">
        <f t="shared" si="195"/>
        <v>1.1592799003597618E-2</v>
      </c>
      <c r="G1386" s="2">
        <f t="shared" si="195"/>
        <v>1.1685646986417733E-2</v>
      </c>
      <c r="H1386" s="2">
        <f t="shared" si="193"/>
        <v>0.99205452783846437</v>
      </c>
      <c r="I1386" s="2">
        <f t="shared" si="194"/>
        <v>49.80057091684742</v>
      </c>
    </row>
    <row r="1387" spans="1:9" ht="13.5" x14ac:dyDescent="0.25">
      <c r="A1387" s="3">
        <f>TITRES_STAT!B1390</f>
        <v>44029</v>
      </c>
      <c r="B1387" s="6">
        <f>TITRES_STAT!D1390</f>
        <v>2.0194999999999999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1.0764741931912073E-2</v>
      </c>
      <c r="G1387" s="2">
        <f t="shared" si="195"/>
        <v>1.0850957915959322E-2</v>
      </c>
      <c r="H1387" s="2">
        <f t="shared" si="193"/>
        <v>0.99205452783846448</v>
      </c>
      <c r="I1387" s="2">
        <f t="shared" si="194"/>
        <v>49.80057091684742</v>
      </c>
    </row>
    <row r="1388" spans="1:9" ht="13.5" x14ac:dyDescent="0.25">
      <c r="A1388" s="3">
        <f>TITRES_STAT!B1391</f>
        <v>44032</v>
      </c>
      <c r="B1388" s="6">
        <f>TITRES_STAT!D1391</f>
        <v>2.0261</v>
      </c>
      <c r="C1388" s="2">
        <f t="shared" si="189"/>
        <v>6.6000000000001613E-3</v>
      </c>
      <c r="D1388" s="2">
        <f t="shared" si="190"/>
        <v>6.6000000000001613E-3</v>
      </c>
      <c r="E1388" s="2">
        <f t="shared" si="191"/>
        <v>0</v>
      </c>
      <c r="F1388" s="2">
        <f t="shared" si="195"/>
        <v>1.0467260365346938E-2</v>
      </c>
      <c r="G1388" s="2">
        <f t="shared" si="195"/>
        <v>1.00758894933908E-2</v>
      </c>
      <c r="H1388" s="2">
        <f t="shared" si="193"/>
        <v>1.0388423148361099</v>
      </c>
      <c r="I1388" s="2">
        <f t="shared" si="194"/>
        <v>50.952558090281549</v>
      </c>
    </row>
    <row r="1389" spans="1:9" ht="13.5" x14ac:dyDescent="0.25">
      <c r="A1389" s="3">
        <f>TITRES_STAT!B1392</f>
        <v>44033</v>
      </c>
      <c r="B1389" s="6">
        <f>TITRES_STAT!D1392</f>
        <v>2.0326</v>
      </c>
      <c r="C1389" s="2">
        <f t="shared" si="189"/>
        <v>6.4999999999999503E-3</v>
      </c>
      <c r="D1389" s="2">
        <f t="shared" si="190"/>
        <v>6.4999999999999503E-3</v>
      </c>
      <c r="E1389" s="2">
        <f t="shared" si="191"/>
        <v>0</v>
      </c>
      <c r="F1389" s="2">
        <f t="shared" ref="F1389:G1404" si="196">((F1388*13)+D1389)/14</f>
        <v>1.0183884624965011E-2</v>
      </c>
      <c r="G1389" s="2">
        <f t="shared" si="196"/>
        <v>9.3561831010057443E-3</v>
      </c>
      <c r="H1389" s="2">
        <f t="shared" si="193"/>
        <v>1.0884657252881564</v>
      </c>
      <c r="I1389" s="2">
        <f t="shared" si="194"/>
        <v>52.117959711212173</v>
      </c>
    </row>
    <row r="1390" spans="1:9" ht="13.5" x14ac:dyDescent="0.25">
      <c r="A1390" s="3">
        <f>TITRES_STAT!B1393</f>
        <v>44034</v>
      </c>
      <c r="B1390" s="6">
        <f>TITRES_STAT!D1393</f>
        <v>2.0261</v>
      </c>
      <c r="C1390" s="2">
        <f t="shared" si="189"/>
        <v>-6.4999999999999503E-3</v>
      </c>
      <c r="D1390" s="2">
        <f t="shared" si="190"/>
        <v>0</v>
      </c>
      <c r="E1390" s="2">
        <f t="shared" si="191"/>
        <v>6.4999999999999503E-3</v>
      </c>
      <c r="F1390" s="2">
        <f t="shared" si="196"/>
        <v>9.4564642946103668E-3</v>
      </c>
      <c r="G1390" s="2">
        <f t="shared" si="196"/>
        <v>9.1521700223624724E-3</v>
      </c>
      <c r="H1390" s="2">
        <f t="shared" si="193"/>
        <v>1.0332483194154369</v>
      </c>
      <c r="I1390" s="2">
        <f t="shared" si="194"/>
        <v>50.817615809587778</v>
      </c>
    </row>
    <row r="1391" spans="1:9" ht="13.5" x14ac:dyDescent="0.25">
      <c r="A1391" s="3">
        <f>TITRES_STAT!B1394</f>
        <v>44035</v>
      </c>
      <c r="B1391" s="6">
        <f>TITRES_STAT!D1394</f>
        <v>2.0261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8.7810025592810551E-3</v>
      </c>
      <c r="G1391" s="2">
        <f t="shared" si="196"/>
        <v>8.4984435921937242E-3</v>
      </c>
      <c r="H1391" s="2">
        <f t="shared" si="193"/>
        <v>1.0332483194154369</v>
      </c>
      <c r="I1391" s="2">
        <f t="shared" si="194"/>
        <v>50.817615809587778</v>
      </c>
    </row>
    <row r="1392" spans="1:9" ht="13.5" x14ac:dyDescent="0.25">
      <c r="A1392" s="3">
        <f>TITRES_STAT!B1395</f>
        <v>44036</v>
      </c>
      <c r="B1392" s="6">
        <f>TITRES_STAT!D1395</f>
        <v>2.0194999999999999</v>
      </c>
      <c r="C1392" s="2">
        <f t="shared" si="189"/>
        <v>-6.6000000000001613E-3</v>
      </c>
      <c r="D1392" s="2">
        <f t="shared" si="190"/>
        <v>0</v>
      </c>
      <c r="E1392" s="2">
        <f t="shared" si="191"/>
        <v>6.6000000000001613E-3</v>
      </c>
      <c r="F1392" s="2">
        <f t="shared" si="196"/>
        <v>8.1537880907609789E-3</v>
      </c>
      <c r="G1392" s="2">
        <f t="shared" si="196"/>
        <v>8.3628404784656125E-3</v>
      </c>
      <c r="H1392" s="2">
        <f t="shared" si="193"/>
        <v>0.97500222702526185</v>
      </c>
      <c r="I1392" s="2">
        <f t="shared" si="194"/>
        <v>49.367145701592712</v>
      </c>
    </row>
    <row r="1393" spans="1:9" ht="13.5" x14ac:dyDescent="0.25">
      <c r="A1393" s="3">
        <f>TITRES_STAT!B1396</f>
        <v>44039</v>
      </c>
      <c r="B1393" s="6">
        <f>TITRES_STAT!D1396</f>
        <v>2.0194999999999999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7.5713746557066241E-3</v>
      </c>
      <c r="G1393" s="2">
        <f t="shared" si="196"/>
        <v>7.7654947300037835E-3</v>
      </c>
      <c r="H1393" s="2">
        <f t="shared" si="193"/>
        <v>0.97500222702526196</v>
      </c>
      <c r="I1393" s="2">
        <f t="shared" si="194"/>
        <v>49.367145701592719</v>
      </c>
    </row>
    <row r="1394" spans="1:9" ht="13.5" x14ac:dyDescent="0.25">
      <c r="A1394" s="3">
        <f>TITRES_STAT!B1397</f>
        <v>44040</v>
      </c>
      <c r="B1394" s="6">
        <f>TITRES_STAT!D1397</f>
        <v>2.0063</v>
      </c>
      <c r="C1394" s="2">
        <f t="shared" si="189"/>
        <v>-1.3199999999999878E-2</v>
      </c>
      <c r="D1394" s="2">
        <f t="shared" si="190"/>
        <v>0</v>
      </c>
      <c r="E1394" s="2">
        <f t="shared" si="191"/>
        <v>1.3199999999999878E-2</v>
      </c>
      <c r="F1394" s="2">
        <f t="shared" si="196"/>
        <v>7.0305621802990081E-3</v>
      </c>
      <c r="G1394" s="2">
        <f t="shared" si="196"/>
        <v>8.153673677860648E-3</v>
      </c>
      <c r="H1394" s="2">
        <f t="shared" si="193"/>
        <v>0.86225699703788972</v>
      </c>
      <c r="I1394" s="2">
        <f t="shared" si="194"/>
        <v>46.301718742869419</v>
      </c>
    </row>
    <row r="1395" spans="1:9" ht="13.5" x14ac:dyDescent="0.25">
      <c r="A1395" s="3">
        <f>TITRES_STAT!B1398</f>
        <v>44041</v>
      </c>
      <c r="B1395" s="6">
        <f>TITRES_STAT!D1398</f>
        <v>1.9602999999999999</v>
      </c>
      <c r="C1395" s="2">
        <f t="shared" si="189"/>
        <v>-4.6000000000000041E-2</v>
      </c>
      <c r="D1395" s="2">
        <f t="shared" si="190"/>
        <v>0</v>
      </c>
      <c r="E1395" s="2">
        <f t="shared" si="191"/>
        <v>4.6000000000000041E-2</v>
      </c>
      <c r="F1395" s="2">
        <f t="shared" si="196"/>
        <v>6.528379167420508E-3</v>
      </c>
      <c r="G1395" s="2">
        <f t="shared" si="196"/>
        <v>1.0856982700870604E-2</v>
      </c>
      <c r="H1395" s="2">
        <f t="shared" si="193"/>
        <v>0.60130695123029054</v>
      </c>
      <c r="I1395" s="2">
        <f t="shared" si="194"/>
        <v>37.551011114284123</v>
      </c>
    </row>
    <row r="1396" spans="1:9" ht="13.5" x14ac:dyDescent="0.25">
      <c r="A1396" s="3">
        <f>TITRES_STAT!B1399</f>
        <v>44042</v>
      </c>
      <c r="B1396" s="6">
        <f>TITRES_STAT!D1399</f>
        <v>1.9998</v>
      </c>
      <c r="C1396" s="2">
        <f t="shared" si="189"/>
        <v>3.9500000000000091E-2</v>
      </c>
      <c r="D1396" s="2">
        <f t="shared" si="190"/>
        <v>3.9500000000000091E-2</v>
      </c>
      <c r="E1396" s="2">
        <f t="shared" si="191"/>
        <v>0</v>
      </c>
      <c r="F1396" s="2">
        <f t="shared" si="196"/>
        <v>8.883494941176193E-3</v>
      </c>
      <c r="G1396" s="2">
        <f t="shared" si="196"/>
        <v>1.0081483936522704E-2</v>
      </c>
      <c r="H1396" s="2">
        <f t="shared" si="193"/>
        <v>0.8811693791420433</v>
      </c>
      <c r="I1396" s="2">
        <f t="shared" si="194"/>
        <v>46.841575719456152</v>
      </c>
    </row>
    <row r="1397" spans="1:9" ht="13.5" x14ac:dyDescent="0.25">
      <c r="A1397" s="3">
        <f>TITRES_STAT!B1400</f>
        <v>44046</v>
      </c>
      <c r="B1397" s="6">
        <f>TITRES_STAT!D1400</f>
        <v>1.9998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8.2489595882350355E-3</v>
      </c>
      <c r="G1397" s="2">
        <f t="shared" si="196"/>
        <v>9.3613779410567956E-3</v>
      </c>
      <c r="H1397" s="2">
        <f t="shared" si="193"/>
        <v>0.88116937914204319</v>
      </c>
      <c r="I1397" s="2">
        <f t="shared" si="194"/>
        <v>46.841575719456145</v>
      </c>
    </row>
    <row r="1398" spans="1:9" ht="13.5" x14ac:dyDescent="0.25">
      <c r="A1398" s="3">
        <f>TITRES_STAT!B1401</f>
        <v>44047</v>
      </c>
      <c r="B1398" s="6">
        <f>TITRES_STAT!D1401</f>
        <v>1.9998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7.65974818907539E-3</v>
      </c>
      <c r="G1398" s="2">
        <f t="shared" si="196"/>
        <v>8.6927080881241663E-3</v>
      </c>
      <c r="H1398" s="2">
        <f t="shared" si="193"/>
        <v>0.8811693791420433</v>
      </c>
      <c r="I1398" s="2">
        <f t="shared" si="194"/>
        <v>46.841575719456152</v>
      </c>
    </row>
    <row r="1399" spans="1:9" ht="13.5" x14ac:dyDescent="0.25">
      <c r="A1399" s="3">
        <f>TITRES_STAT!B1402</f>
        <v>44048</v>
      </c>
      <c r="B1399" s="6">
        <f>TITRES_STAT!D1402</f>
        <v>1.9998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7.1126233184271486E-3</v>
      </c>
      <c r="G1399" s="2">
        <f t="shared" si="196"/>
        <v>8.0718003675438691E-3</v>
      </c>
      <c r="H1399" s="2">
        <f t="shared" si="193"/>
        <v>0.88116937914204341</v>
      </c>
      <c r="I1399" s="2">
        <f t="shared" si="194"/>
        <v>46.841575719456152</v>
      </c>
    </row>
    <row r="1400" spans="1:9" ht="13.5" x14ac:dyDescent="0.25">
      <c r="A1400" s="3">
        <f>TITRES_STAT!B1403</f>
        <v>44049</v>
      </c>
      <c r="B1400" s="6">
        <f>TITRES_STAT!D1403</f>
        <v>2.0392000000000001</v>
      </c>
      <c r="C1400" s="2">
        <f t="shared" si="189"/>
        <v>3.9400000000000102E-2</v>
      </c>
      <c r="D1400" s="2">
        <f t="shared" si="190"/>
        <v>3.9400000000000102E-2</v>
      </c>
      <c r="E1400" s="2">
        <f t="shared" si="191"/>
        <v>0</v>
      </c>
      <c r="F1400" s="2">
        <f t="shared" si="196"/>
        <v>9.4188645099680755E-3</v>
      </c>
      <c r="G1400" s="2">
        <f t="shared" si="196"/>
        <v>7.4952431984335929E-3</v>
      </c>
      <c r="H1400" s="2">
        <f t="shared" si="193"/>
        <v>1.2566456165073461</v>
      </c>
      <c r="I1400" s="2">
        <f t="shared" si="194"/>
        <v>55.686440410270571</v>
      </c>
    </row>
    <row r="1401" spans="1:9" ht="13.5" x14ac:dyDescent="0.25">
      <c r="A1401" s="3">
        <f>TITRES_STAT!B1404</f>
        <v>44050</v>
      </c>
      <c r="B1401" s="6">
        <f>TITRES_STAT!D1404</f>
        <v>2.0392000000000001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8.7460884735417847E-3</v>
      </c>
      <c r="G1401" s="2">
        <f t="shared" si="196"/>
        <v>6.9598686842597653E-3</v>
      </c>
      <c r="H1401" s="2">
        <f t="shared" si="193"/>
        <v>1.2566456165073461</v>
      </c>
      <c r="I1401" s="2">
        <f t="shared" si="194"/>
        <v>55.686440410270571</v>
      </c>
    </row>
    <row r="1402" spans="1:9" ht="13.5" x14ac:dyDescent="0.25">
      <c r="A1402" s="3">
        <f>TITRES_STAT!B1405</f>
        <v>44053</v>
      </c>
      <c r="B1402" s="6">
        <f>TITRES_STAT!D1405</f>
        <v>2.0392000000000001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8.1213678682888011E-3</v>
      </c>
      <c r="G1402" s="2">
        <f t="shared" si="196"/>
        <v>6.4627352068126398E-3</v>
      </c>
      <c r="H1402" s="2">
        <f t="shared" si="193"/>
        <v>1.2566456165073461</v>
      </c>
      <c r="I1402" s="2">
        <f t="shared" si="194"/>
        <v>55.686440410270571</v>
      </c>
    </row>
    <row r="1403" spans="1:9" ht="13.5" x14ac:dyDescent="0.25">
      <c r="A1403" s="3">
        <f>TITRES_STAT!B1406</f>
        <v>44054</v>
      </c>
      <c r="B1403" s="6">
        <f>TITRES_STAT!D1406</f>
        <v>2.0983999999999998</v>
      </c>
      <c r="C1403" s="2">
        <f t="shared" si="189"/>
        <v>5.9199999999999697E-2</v>
      </c>
      <c r="D1403" s="2">
        <f t="shared" si="190"/>
        <v>5.9199999999999697E-2</v>
      </c>
      <c r="E1403" s="2">
        <f t="shared" si="191"/>
        <v>0</v>
      </c>
      <c r="F1403" s="2">
        <f t="shared" si="196"/>
        <v>1.1769841591982437E-2</v>
      </c>
      <c r="G1403" s="2">
        <f t="shared" si="196"/>
        <v>6.0011112634688803E-3</v>
      </c>
      <c r="H1403" s="2">
        <f t="shared" si="193"/>
        <v>1.9612770160803521</v>
      </c>
      <c r="I1403" s="2">
        <f t="shared" si="194"/>
        <v>66.230785077863658</v>
      </c>
    </row>
    <row r="1404" spans="1:9" ht="13.5" x14ac:dyDescent="0.25">
      <c r="A1404" s="3">
        <f>TITRES_STAT!B1407</f>
        <v>44055</v>
      </c>
      <c r="B1404" s="6">
        <f>TITRES_STAT!D1407</f>
        <v>2.1181999999999999</v>
      </c>
      <c r="C1404" s="2">
        <f t="shared" si="189"/>
        <v>1.980000000000004E-2</v>
      </c>
      <c r="D1404" s="2">
        <f t="shared" si="190"/>
        <v>1.980000000000004E-2</v>
      </c>
      <c r="E1404" s="2">
        <f t="shared" si="191"/>
        <v>0</v>
      </c>
      <c r="F1404" s="2">
        <f t="shared" si="196"/>
        <v>1.2343424335412264E-2</v>
      </c>
      <c r="G1404" s="2">
        <f t="shared" si="196"/>
        <v>5.5724604589353893E-3</v>
      </c>
      <c r="H1404" s="2">
        <f t="shared" si="193"/>
        <v>2.2150761636396532</v>
      </c>
      <c r="I1404" s="2">
        <f t="shared" si="194"/>
        <v>68.896537776948279</v>
      </c>
    </row>
    <row r="1405" spans="1:9" ht="13.5" x14ac:dyDescent="0.25">
      <c r="A1405" s="3">
        <f>TITRES_STAT!B1408</f>
        <v>44057</v>
      </c>
      <c r="B1405" s="6">
        <f>TITRES_STAT!D1408</f>
        <v>2.0918000000000001</v>
      </c>
      <c r="C1405" s="2">
        <f t="shared" si="189"/>
        <v>-2.6399999999999757E-2</v>
      </c>
      <c r="D1405" s="2">
        <f t="shared" si="190"/>
        <v>0</v>
      </c>
      <c r="E1405" s="2">
        <f t="shared" si="191"/>
        <v>2.6399999999999757E-2</v>
      </c>
      <c r="F1405" s="2">
        <f t="shared" ref="F1405:G1420" si="197">((F1404*13)+D1405)/14</f>
        <v>1.1461751168597102E-2</v>
      </c>
      <c r="G1405" s="2">
        <f t="shared" si="197"/>
        <v>7.0601418547257006E-3</v>
      </c>
      <c r="H1405" s="2">
        <f t="shared" si="193"/>
        <v>1.6234448831825083</v>
      </c>
      <c r="I1405" s="2">
        <f t="shared" si="194"/>
        <v>61.882179937895359</v>
      </c>
    </row>
    <row r="1406" spans="1:9" ht="13.5" x14ac:dyDescent="0.25">
      <c r="A1406" s="3">
        <f>TITRES_STAT!B1409</f>
        <v>44060</v>
      </c>
      <c r="B1406" s="6">
        <f>TITRES_STAT!D1409</f>
        <v>2.0853000000000002</v>
      </c>
      <c r="C1406" s="2">
        <f t="shared" si="189"/>
        <v>-6.4999999999999503E-3</v>
      </c>
      <c r="D1406" s="2">
        <f t="shared" si="190"/>
        <v>0</v>
      </c>
      <c r="E1406" s="2">
        <f t="shared" si="191"/>
        <v>6.4999999999999503E-3</v>
      </c>
      <c r="F1406" s="2">
        <f t="shared" si="197"/>
        <v>1.0643054656554452E-2</v>
      </c>
      <c r="G1406" s="2">
        <f t="shared" si="197"/>
        <v>7.0201317222452903E-3</v>
      </c>
      <c r="H1406" s="2">
        <f t="shared" si="193"/>
        <v>1.5160762045003937</v>
      </c>
      <c r="I1406" s="2">
        <f t="shared" si="194"/>
        <v>60.255575796498356</v>
      </c>
    </row>
    <row r="1407" spans="1:9" ht="13.5" x14ac:dyDescent="0.25">
      <c r="A1407" s="3">
        <f>TITRES_STAT!B1410</f>
        <v>44061</v>
      </c>
      <c r="B1407" s="6">
        <f>TITRES_STAT!D1410</f>
        <v>2.0983999999999998</v>
      </c>
      <c r="C1407" s="2">
        <f t="shared" si="189"/>
        <v>1.3099999999999667E-2</v>
      </c>
      <c r="D1407" s="2">
        <f t="shared" si="190"/>
        <v>1.3099999999999667E-2</v>
      </c>
      <c r="E1407" s="2">
        <f t="shared" si="191"/>
        <v>0</v>
      </c>
      <c r="F1407" s="2">
        <f t="shared" si="197"/>
        <v>1.0818550752514824E-2</v>
      </c>
      <c r="G1407" s="2">
        <f t="shared" si="197"/>
        <v>6.5186937420849125E-3</v>
      </c>
      <c r="H1407" s="2">
        <f t="shared" si="193"/>
        <v>1.6596194238532616</v>
      </c>
      <c r="I1407" s="2">
        <f t="shared" si="194"/>
        <v>62.400635555924836</v>
      </c>
    </row>
    <row r="1408" spans="1:9" ht="13.5" x14ac:dyDescent="0.25">
      <c r="A1408" s="3">
        <f>TITRES_STAT!B1411</f>
        <v>44062</v>
      </c>
      <c r="B1408" s="6">
        <f>TITRES_STAT!D1411</f>
        <v>2.0655000000000001</v>
      </c>
      <c r="C1408" s="2">
        <f t="shared" si="189"/>
        <v>-3.2899999999999707E-2</v>
      </c>
      <c r="D1408" s="2">
        <f t="shared" si="190"/>
        <v>0</v>
      </c>
      <c r="E1408" s="2">
        <f t="shared" si="191"/>
        <v>3.2899999999999707E-2</v>
      </c>
      <c r="F1408" s="2">
        <f t="shared" si="197"/>
        <v>1.0045797127335193E-2</v>
      </c>
      <c r="G1408" s="2">
        <f t="shared" si="197"/>
        <v>8.4030727605073977E-3</v>
      </c>
      <c r="H1408" s="2">
        <f t="shared" si="193"/>
        <v>1.1954909131036258</v>
      </c>
      <c r="I1408" s="2">
        <f t="shared" si="194"/>
        <v>54.452100255502145</v>
      </c>
    </row>
    <row r="1409" spans="1:9" ht="13.5" x14ac:dyDescent="0.25">
      <c r="A1409" s="3">
        <f>TITRES_STAT!B1412</f>
        <v>44064</v>
      </c>
      <c r="B1409" s="6">
        <f>TITRES_STAT!D1412</f>
        <v>2.0063</v>
      </c>
      <c r="C1409" s="2">
        <f t="shared" si="189"/>
        <v>-5.9200000000000141E-2</v>
      </c>
      <c r="D1409" s="2">
        <f t="shared" si="190"/>
        <v>0</v>
      </c>
      <c r="E1409" s="2">
        <f t="shared" si="191"/>
        <v>5.9200000000000141E-2</v>
      </c>
      <c r="F1409" s="2">
        <f t="shared" si="197"/>
        <v>9.3282401896683936E-3</v>
      </c>
      <c r="G1409" s="2">
        <f t="shared" si="197"/>
        <v>1.2031424706185451E-2</v>
      </c>
      <c r="H1409" s="2">
        <f t="shared" si="193"/>
        <v>0.77532299103967883</v>
      </c>
      <c r="I1409" s="2">
        <f t="shared" si="194"/>
        <v>43.67222161560742</v>
      </c>
    </row>
    <row r="1410" spans="1:9" ht="13.5" x14ac:dyDescent="0.25">
      <c r="A1410" s="3">
        <f>TITRES_STAT!B1413</f>
        <v>44067</v>
      </c>
      <c r="B1410" s="6">
        <f>TITRES_STAT!D1413</f>
        <v>2.0129000000000001</v>
      </c>
      <c r="C1410" s="2">
        <f t="shared" si="189"/>
        <v>6.6000000000001613E-3</v>
      </c>
      <c r="D1410" s="2">
        <f t="shared" si="190"/>
        <v>6.6000000000001613E-3</v>
      </c>
      <c r="E1410" s="2">
        <f t="shared" si="191"/>
        <v>0</v>
      </c>
      <c r="F1410" s="2">
        <f t="shared" si="197"/>
        <v>9.1333658904063763E-3</v>
      </c>
      <c r="G1410" s="2">
        <f t="shared" si="197"/>
        <v>1.1172037227172206E-2</v>
      </c>
      <c r="H1410" s="2">
        <f t="shared" si="193"/>
        <v>0.81752018049067632</v>
      </c>
      <c r="I1410" s="2">
        <f t="shared" si="194"/>
        <v>44.979978173885812</v>
      </c>
    </row>
    <row r="1411" spans="1:9" ht="13.5" x14ac:dyDescent="0.25">
      <c r="A1411" s="3">
        <f>TITRES_STAT!B1414</f>
        <v>44068</v>
      </c>
      <c r="B1411" s="6">
        <f>TITRES_STAT!D1414</f>
        <v>1.9998</v>
      </c>
      <c r="C1411" s="2">
        <f t="shared" ref="C1411:C1474" si="198">B1411-B1410</f>
        <v>-1.3100000000000112E-2</v>
      </c>
      <c r="D1411" s="2">
        <f t="shared" ref="D1411:D1474" si="199">IF(C1411&gt;0,C1411,0)</f>
        <v>0</v>
      </c>
      <c r="E1411" s="2">
        <f t="shared" ref="E1411:E1474" si="200">IF(C1411&lt;0,-C1411,0)</f>
        <v>1.3100000000000112E-2</v>
      </c>
      <c r="F1411" s="2">
        <f t="shared" si="197"/>
        <v>8.4809826125202062E-3</v>
      </c>
      <c r="G1411" s="2">
        <f t="shared" si="197"/>
        <v>1.1309748853802771E-2</v>
      </c>
      <c r="H1411" s="2">
        <f t="shared" si="193"/>
        <v>0.74988248829845361</v>
      </c>
      <c r="I1411" s="2">
        <f t="shared" si="194"/>
        <v>42.853305482679723</v>
      </c>
    </row>
    <row r="1412" spans="1:9" ht="13.5" x14ac:dyDescent="0.25">
      <c r="A1412" s="3">
        <f>TITRES_STAT!B1415</f>
        <v>44069</v>
      </c>
      <c r="B1412" s="6">
        <f>TITRES_STAT!D1415</f>
        <v>2.0392000000000001</v>
      </c>
      <c r="C1412" s="2">
        <f t="shared" si="198"/>
        <v>3.9400000000000102E-2</v>
      </c>
      <c r="D1412" s="2">
        <f t="shared" si="199"/>
        <v>3.9400000000000102E-2</v>
      </c>
      <c r="E1412" s="2">
        <f t="shared" si="200"/>
        <v>0</v>
      </c>
      <c r="F1412" s="2">
        <f t="shared" si="197"/>
        <v>1.0689483854483055E-2</v>
      </c>
      <c r="G1412" s="2">
        <f t="shared" si="197"/>
        <v>1.0501909649959717E-2</v>
      </c>
      <c r="H1412" s="2">
        <f t="shared" si="193"/>
        <v>1.0178609615560783</v>
      </c>
      <c r="I1412" s="2">
        <f t="shared" si="194"/>
        <v>50.442571661188801</v>
      </c>
    </row>
    <row r="1413" spans="1:9" ht="13.5" x14ac:dyDescent="0.25">
      <c r="A1413" s="3">
        <f>TITRES_STAT!B1416</f>
        <v>44070</v>
      </c>
      <c r="B1413" s="6">
        <f>TITRES_STAT!D1416</f>
        <v>2.0392000000000001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9.9259492934485501E-3</v>
      </c>
      <c r="G1413" s="2">
        <f t="shared" si="197"/>
        <v>9.7517732463911645E-3</v>
      </c>
      <c r="H1413" s="2">
        <f t="shared" si="193"/>
        <v>1.0178609615560783</v>
      </c>
      <c r="I1413" s="2">
        <f t="shared" si="194"/>
        <v>50.442571661188801</v>
      </c>
    </row>
    <row r="1414" spans="1:9" ht="13.5" x14ac:dyDescent="0.25">
      <c r="A1414" s="3">
        <f>TITRES_STAT!B1417</f>
        <v>44071</v>
      </c>
      <c r="B1414" s="6">
        <f>TITRES_STAT!D1417</f>
        <v>2.0392000000000001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9.2169529153450815E-3</v>
      </c>
      <c r="G1414" s="2">
        <f t="shared" si="197"/>
        <v>9.0552180145060807E-3</v>
      </c>
      <c r="H1414" s="2">
        <f t="shared" si="193"/>
        <v>1.0178609615560783</v>
      </c>
      <c r="I1414" s="2">
        <f t="shared" si="194"/>
        <v>50.442571661188801</v>
      </c>
    </row>
    <row r="1415" spans="1:9" ht="13.5" x14ac:dyDescent="0.25">
      <c r="A1415" s="3">
        <f>TITRES_STAT!B1418</f>
        <v>44074</v>
      </c>
      <c r="B1415" s="6">
        <f>TITRES_STAT!D1418</f>
        <v>2.0392000000000001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8.5585991356775751E-3</v>
      </c>
      <c r="G1415" s="2">
        <f t="shared" si="197"/>
        <v>8.4084167277556458E-3</v>
      </c>
      <c r="H1415" s="2">
        <f t="shared" si="193"/>
        <v>1.0178609615560783</v>
      </c>
      <c r="I1415" s="2">
        <f t="shared" si="194"/>
        <v>50.442571661188801</v>
      </c>
    </row>
    <row r="1416" spans="1:9" ht="13.5" x14ac:dyDescent="0.25">
      <c r="A1416" s="3">
        <f>TITRES_STAT!B1419</f>
        <v>44075</v>
      </c>
      <c r="B1416" s="6">
        <f>TITRES_STAT!D1419</f>
        <v>2.0261</v>
      </c>
      <c r="C1416" s="2">
        <f t="shared" si="198"/>
        <v>-1.3100000000000112E-2</v>
      </c>
      <c r="D1416" s="2">
        <f t="shared" si="199"/>
        <v>0</v>
      </c>
      <c r="E1416" s="2">
        <f t="shared" si="200"/>
        <v>1.3100000000000112E-2</v>
      </c>
      <c r="F1416" s="2">
        <f t="shared" si="197"/>
        <v>7.9472706259863194E-3</v>
      </c>
      <c r="G1416" s="2">
        <f t="shared" si="197"/>
        <v>8.7435298186302503E-3</v>
      </c>
      <c r="H1416" s="2">
        <f t="shared" si="193"/>
        <v>0.90893160895416591</v>
      </c>
      <c r="I1416" s="2">
        <f t="shared" si="194"/>
        <v>47.614676434224712</v>
      </c>
    </row>
    <row r="1417" spans="1:9" ht="13.5" x14ac:dyDescent="0.25">
      <c r="A1417" s="3">
        <f>TITRES_STAT!B1420</f>
        <v>44076</v>
      </c>
      <c r="B1417" s="6">
        <f>TITRES_STAT!D1420</f>
        <v>2.1444999999999999</v>
      </c>
      <c r="C1417" s="2">
        <f t="shared" si="198"/>
        <v>0.11839999999999984</v>
      </c>
      <c r="D1417" s="2">
        <f t="shared" si="199"/>
        <v>0.11839999999999984</v>
      </c>
      <c r="E1417" s="2">
        <f t="shared" si="200"/>
        <v>0</v>
      </c>
      <c r="F1417" s="2">
        <f t="shared" si="197"/>
        <v>1.5836751295558716E-2</v>
      </c>
      <c r="G1417" s="2">
        <f t="shared" si="197"/>
        <v>8.1189919744423748E-3</v>
      </c>
      <c r="H1417" s="2">
        <f t="shared" si="193"/>
        <v>1.9505809767285069</v>
      </c>
      <c r="I1417" s="2">
        <f t="shared" si="194"/>
        <v>66.108369575785645</v>
      </c>
    </row>
    <row r="1418" spans="1:9" ht="13.5" x14ac:dyDescent="0.25">
      <c r="A1418" s="3">
        <f>TITRES_STAT!B1421</f>
        <v>44077</v>
      </c>
      <c r="B1418" s="6">
        <f>TITRES_STAT!D1421</f>
        <v>2.1509999999999998</v>
      </c>
      <c r="C1418" s="2">
        <f t="shared" si="198"/>
        <v>6.4999999999999503E-3</v>
      </c>
      <c r="D1418" s="2">
        <f t="shared" si="199"/>
        <v>6.4999999999999503E-3</v>
      </c>
      <c r="E1418" s="2">
        <f t="shared" si="200"/>
        <v>0</v>
      </c>
      <c r="F1418" s="2">
        <f t="shared" si="197"/>
        <v>1.5169840488733089E-2</v>
      </c>
      <c r="G1418" s="2">
        <f t="shared" si="197"/>
        <v>7.5390639762679193E-3</v>
      </c>
      <c r="H1418" s="2">
        <f t="shared" si="193"/>
        <v>2.0121649765124623</v>
      </c>
      <c r="I1418" s="2">
        <f t="shared" si="194"/>
        <v>66.801287187203883</v>
      </c>
    </row>
    <row r="1419" spans="1:9" ht="13.5" x14ac:dyDescent="0.25">
      <c r="A1419" s="3">
        <f>TITRES_STAT!B1422</f>
        <v>44078</v>
      </c>
      <c r="B1419" s="6">
        <f>TITRES_STAT!D1422</f>
        <v>2.2037</v>
      </c>
      <c r="C1419" s="2">
        <f t="shared" si="198"/>
        <v>5.2700000000000191E-2</v>
      </c>
      <c r="D1419" s="2">
        <f t="shared" si="199"/>
        <v>5.2700000000000191E-2</v>
      </c>
      <c r="E1419" s="2">
        <f t="shared" si="200"/>
        <v>0</v>
      </c>
      <c r="F1419" s="2">
        <f t="shared" si="197"/>
        <v>1.7850566168109309E-2</v>
      </c>
      <c r="G1419" s="2">
        <f t="shared" si="197"/>
        <v>7.0005594065344961E-3</v>
      </c>
      <c r="H1419" s="2">
        <f t="shared" si="193"/>
        <v>2.5498771071704853</v>
      </c>
      <c r="I1419" s="2">
        <f t="shared" si="194"/>
        <v>71.830010735299112</v>
      </c>
    </row>
    <row r="1420" spans="1:9" ht="13.5" x14ac:dyDescent="0.25">
      <c r="A1420" s="3">
        <f>TITRES_STAT!B1423</f>
        <v>44081</v>
      </c>
      <c r="B1420" s="6">
        <f>TITRES_STAT!D1423</f>
        <v>2.105</v>
      </c>
      <c r="C1420" s="2">
        <f t="shared" si="198"/>
        <v>-9.870000000000001E-2</v>
      </c>
      <c r="D1420" s="2">
        <f t="shared" si="199"/>
        <v>0</v>
      </c>
      <c r="E1420" s="2">
        <f t="shared" si="200"/>
        <v>9.870000000000001E-2</v>
      </c>
      <c r="F1420" s="2">
        <f t="shared" si="197"/>
        <v>1.6575525727530075E-2</v>
      </c>
      <c r="G1420" s="2">
        <f t="shared" si="197"/>
        <v>1.3550519448924891E-2</v>
      </c>
      <c r="H1420" s="2">
        <f t="shared" si="193"/>
        <v>1.2232391378062772</v>
      </c>
      <c r="I1420" s="2">
        <f t="shared" si="194"/>
        <v>55.020583121493452</v>
      </c>
    </row>
    <row r="1421" spans="1:9" ht="13.5" x14ac:dyDescent="0.25">
      <c r="A1421" s="3">
        <f>TITRES_STAT!B1424</f>
        <v>44082</v>
      </c>
      <c r="B1421" s="6">
        <f>TITRES_STAT!D1424</f>
        <v>2.0983999999999998</v>
      </c>
      <c r="C1421" s="2">
        <f t="shared" si="198"/>
        <v>-6.6000000000001613E-3</v>
      </c>
      <c r="D1421" s="2">
        <f t="shared" si="199"/>
        <v>0</v>
      </c>
      <c r="E1421" s="2">
        <f t="shared" si="200"/>
        <v>6.6000000000001613E-3</v>
      </c>
      <c r="F1421" s="2">
        <f t="shared" ref="F1421:G1436" si="201">((F1420*13)+D1421)/14</f>
        <v>1.5391559604135071E-2</v>
      </c>
      <c r="G1421" s="2">
        <f t="shared" si="201"/>
        <v>1.3054053774001696E-2</v>
      </c>
      <c r="H1421" s="2">
        <f t="shared" si="193"/>
        <v>1.1790635974542043</v>
      </c>
      <c r="I1421" s="2">
        <f t="shared" si="194"/>
        <v>54.108728117513508</v>
      </c>
    </row>
    <row r="1422" spans="1:9" ht="13.5" x14ac:dyDescent="0.25">
      <c r="A1422" s="3">
        <f>TITRES_STAT!B1425</f>
        <v>44083</v>
      </c>
      <c r="B1422" s="6">
        <f>TITRES_STAT!D1425</f>
        <v>2.0720999999999998</v>
      </c>
      <c r="C1422" s="2">
        <f t="shared" si="198"/>
        <v>-2.629999999999999E-2</v>
      </c>
      <c r="D1422" s="2">
        <f t="shared" si="199"/>
        <v>0</v>
      </c>
      <c r="E1422" s="2">
        <f t="shared" si="200"/>
        <v>2.629999999999999E-2</v>
      </c>
      <c r="F1422" s="2">
        <f t="shared" si="201"/>
        <v>1.4292162489553993E-2</v>
      </c>
      <c r="G1422" s="2">
        <f t="shared" si="201"/>
        <v>1.4000192790144431E-2</v>
      </c>
      <c r="H1422" s="2">
        <f t="shared" si="193"/>
        <v>1.0208546913450434</v>
      </c>
      <c r="I1422" s="2">
        <f t="shared" si="194"/>
        <v>50.515986909755568</v>
      </c>
    </row>
    <row r="1423" spans="1:9" ht="13.5" x14ac:dyDescent="0.25">
      <c r="A1423" s="3">
        <f>TITRES_STAT!B1426</f>
        <v>44084</v>
      </c>
      <c r="B1423" s="6">
        <f>TITRES_STAT!D1426</f>
        <v>2.0392000000000001</v>
      </c>
      <c r="C1423" s="2">
        <f t="shared" si="198"/>
        <v>-3.2899999999999707E-2</v>
      </c>
      <c r="D1423" s="2">
        <f t="shared" si="199"/>
        <v>0</v>
      </c>
      <c r="E1423" s="2">
        <f t="shared" si="200"/>
        <v>3.2899999999999707E-2</v>
      </c>
      <c r="F1423" s="2">
        <f t="shared" si="201"/>
        <v>1.3271293740300135E-2</v>
      </c>
      <c r="G1423" s="2">
        <f t="shared" si="201"/>
        <v>1.5350179019419806E-2</v>
      </c>
      <c r="H1423" s="2">
        <f t="shared" si="193"/>
        <v>0.86456931372007884</v>
      </c>
      <c r="I1423" s="2">
        <f t="shared" si="194"/>
        <v>46.368311832566903</v>
      </c>
    </row>
    <row r="1424" spans="1:9" ht="13.5" x14ac:dyDescent="0.25">
      <c r="A1424" s="3">
        <f>TITRES_STAT!B1427</f>
        <v>44085</v>
      </c>
      <c r="B1424" s="6">
        <f>TITRES_STAT!D1427</f>
        <v>2.0392000000000001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1.2323344187421554E-2</v>
      </c>
      <c r="G1424" s="2">
        <f t="shared" si="201"/>
        <v>1.4253737660889819E-2</v>
      </c>
      <c r="H1424" s="2">
        <f t="shared" si="193"/>
        <v>0.86456931372007895</v>
      </c>
      <c r="I1424" s="2">
        <f t="shared" si="194"/>
        <v>46.36831183256691</v>
      </c>
    </row>
    <row r="1425" spans="1:9" ht="13.5" x14ac:dyDescent="0.25">
      <c r="A1425" s="3">
        <f>TITRES_STAT!B1428</f>
        <v>44088</v>
      </c>
      <c r="B1425" s="6">
        <f>TITRES_STAT!D1428</f>
        <v>2.0524</v>
      </c>
      <c r="C1425" s="2">
        <f t="shared" si="198"/>
        <v>1.3199999999999878E-2</v>
      </c>
      <c r="D1425" s="2">
        <f t="shared" si="199"/>
        <v>1.3199999999999878E-2</v>
      </c>
      <c r="E1425" s="2">
        <f t="shared" si="200"/>
        <v>0</v>
      </c>
      <c r="F1425" s="2">
        <f t="shared" si="201"/>
        <v>1.2385962459748576E-2</v>
      </c>
      <c r="G1425" s="2">
        <f t="shared" si="201"/>
        <v>1.3235613542254832E-2</v>
      </c>
      <c r="H1425" s="2">
        <f t="shared" ref="H1425:H1488" si="202">F1425/G1425</f>
        <v>0.93580568971784073</v>
      </c>
      <c r="I1425" s="2">
        <f t="shared" ref="I1425:I1488" si="203">IF(G1425=0,100,100-(100/(1+H1425)))</f>
        <v>48.341922677902758</v>
      </c>
    </row>
    <row r="1426" spans="1:9" ht="13.5" x14ac:dyDescent="0.25">
      <c r="A1426" s="3">
        <f>TITRES_STAT!B1429</f>
        <v>44089</v>
      </c>
      <c r="B1426" s="6">
        <f>TITRES_STAT!D1429</f>
        <v>2.0194999999999999</v>
      </c>
      <c r="C1426" s="2">
        <f t="shared" si="198"/>
        <v>-3.2900000000000151E-2</v>
      </c>
      <c r="D1426" s="2">
        <f t="shared" si="199"/>
        <v>0</v>
      </c>
      <c r="E1426" s="2">
        <f t="shared" si="200"/>
        <v>3.2900000000000151E-2</v>
      </c>
      <c r="F1426" s="2">
        <f t="shared" si="201"/>
        <v>1.1501250855480821E-2</v>
      </c>
      <c r="G1426" s="2">
        <f t="shared" si="201"/>
        <v>1.4640212574950925E-2</v>
      </c>
      <c r="H1426" s="2">
        <f t="shared" si="202"/>
        <v>0.7855931597031045</v>
      </c>
      <c r="I1426" s="2">
        <f t="shared" si="203"/>
        <v>43.996201230616677</v>
      </c>
    </row>
    <row r="1427" spans="1:9" ht="13.5" x14ac:dyDescent="0.25">
      <c r="A1427" s="3">
        <f>TITRES_STAT!B1430</f>
        <v>44090</v>
      </c>
      <c r="B1427" s="6">
        <f>TITRES_STAT!D1430</f>
        <v>2.0392000000000001</v>
      </c>
      <c r="C1427" s="2">
        <f t="shared" si="198"/>
        <v>1.9700000000000273E-2</v>
      </c>
      <c r="D1427" s="2">
        <f t="shared" si="199"/>
        <v>1.9700000000000273E-2</v>
      </c>
      <c r="E1427" s="2">
        <f t="shared" si="200"/>
        <v>0</v>
      </c>
      <c r="F1427" s="2">
        <f t="shared" si="201"/>
        <v>1.2086875794375066E-2</v>
      </c>
      <c r="G1427" s="2">
        <f t="shared" si="201"/>
        <v>1.3594483105311573E-2</v>
      </c>
      <c r="H1427" s="2">
        <f t="shared" si="202"/>
        <v>0.88910153484633325</v>
      </c>
      <c r="I1427" s="2">
        <f t="shared" si="203"/>
        <v>47.064782831731492</v>
      </c>
    </row>
    <row r="1428" spans="1:9" ht="13.5" x14ac:dyDescent="0.25">
      <c r="A1428" s="3">
        <f>TITRES_STAT!B1431</f>
        <v>44091</v>
      </c>
      <c r="B1428" s="6">
        <f>TITRES_STAT!D1431</f>
        <v>2.0392000000000001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1.1223527523348277E-2</v>
      </c>
      <c r="G1428" s="2">
        <f t="shared" si="201"/>
        <v>1.2623448597789317E-2</v>
      </c>
      <c r="H1428" s="2">
        <f t="shared" si="202"/>
        <v>0.88910153484633336</v>
      </c>
      <c r="I1428" s="2">
        <f t="shared" si="203"/>
        <v>47.064782831731499</v>
      </c>
    </row>
    <row r="1429" spans="1:9" ht="13.5" x14ac:dyDescent="0.25">
      <c r="A1429" s="3">
        <f>TITRES_STAT!B1432</f>
        <v>44092</v>
      </c>
      <c r="B1429" s="6">
        <f>TITRES_STAT!D1432</f>
        <v>2.0806</v>
      </c>
      <c r="C1429" s="2">
        <f t="shared" si="198"/>
        <v>4.1399999999999881E-2</v>
      </c>
      <c r="D1429" s="2">
        <f t="shared" si="199"/>
        <v>4.1399999999999881E-2</v>
      </c>
      <c r="E1429" s="2">
        <f t="shared" si="200"/>
        <v>0</v>
      </c>
      <c r="F1429" s="2">
        <f t="shared" si="201"/>
        <v>1.3378989843109106E-2</v>
      </c>
      <c r="G1429" s="2">
        <f t="shared" si="201"/>
        <v>1.1721773697947222E-2</v>
      </c>
      <c r="H1429" s="2">
        <f t="shared" si="202"/>
        <v>1.1413792987192803</v>
      </c>
      <c r="I1429" s="2">
        <f t="shared" si="203"/>
        <v>53.301126960642527</v>
      </c>
    </row>
    <row r="1430" spans="1:9" ht="13.5" x14ac:dyDescent="0.25">
      <c r="A1430" s="3">
        <f>TITRES_STAT!B1433</f>
        <v>44095</v>
      </c>
      <c r="B1430" s="6">
        <f>TITRES_STAT!D1433</f>
        <v>2.0874999999999999</v>
      </c>
      <c r="C1430" s="2">
        <f t="shared" si="198"/>
        <v>6.8999999999999062E-3</v>
      </c>
      <c r="D1430" s="2">
        <f t="shared" si="199"/>
        <v>6.8999999999999062E-3</v>
      </c>
      <c r="E1430" s="2">
        <f t="shared" si="200"/>
        <v>0</v>
      </c>
      <c r="F1430" s="2">
        <f t="shared" si="201"/>
        <v>1.2916204854315591E-2</v>
      </c>
      <c r="G1430" s="2">
        <f t="shared" si="201"/>
        <v>1.0884504148093849E-2</v>
      </c>
      <c r="H1430" s="2">
        <f t="shared" si="202"/>
        <v>1.1866599230041677</v>
      </c>
      <c r="I1430" s="2">
        <f t="shared" si="203"/>
        <v>54.268151646272528</v>
      </c>
    </row>
    <row r="1431" spans="1:9" ht="13.5" x14ac:dyDescent="0.25">
      <c r="A1431" s="3">
        <f>TITRES_STAT!B1434</f>
        <v>44096</v>
      </c>
      <c r="B1431" s="6">
        <f>TITRES_STAT!D1434</f>
        <v>2.0669</v>
      </c>
      <c r="C1431" s="2">
        <f t="shared" si="198"/>
        <v>-2.0599999999999952E-2</v>
      </c>
      <c r="D1431" s="2">
        <f t="shared" si="199"/>
        <v>0</v>
      </c>
      <c r="E1431" s="2">
        <f t="shared" si="200"/>
        <v>2.0599999999999952E-2</v>
      </c>
      <c r="F1431" s="2">
        <f t="shared" si="201"/>
        <v>1.199361879329305E-2</v>
      </c>
      <c r="G1431" s="2">
        <f t="shared" si="201"/>
        <v>1.1578468137515714E-2</v>
      </c>
      <c r="H1431" s="2">
        <f t="shared" si="202"/>
        <v>1.0358554042595838</v>
      </c>
      <c r="I1431" s="2">
        <f t="shared" si="203"/>
        <v>50.880598007711257</v>
      </c>
    </row>
    <row r="1432" spans="1:9" ht="13.5" x14ac:dyDescent="0.25">
      <c r="A1432" s="3">
        <f>TITRES_STAT!B1435</f>
        <v>44097</v>
      </c>
      <c r="B1432" s="6">
        <f>TITRES_STAT!D1435</f>
        <v>2.1495000000000002</v>
      </c>
      <c r="C1432" s="2">
        <f t="shared" si="198"/>
        <v>8.2600000000000229E-2</v>
      </c>
      <c r="D1432" s="2">
        <f t="shared" si="199"/>
        <v>8.2600000000000229E-2</v>
      </c>
      <c r="E1432" s="2">
        <f t="shared" si="200"/>
        <v>0</v>
      </c>
      <c r="F1432" s="2">
        <f t="shared" si="201"/>
        <v>1.7036931736629277E-2</v>
      </c>
      <c r="G1432" s="2">
        <f t="shared" si="201"/>
        <v>1.0751434699121735E-2</v>
      </c>
      <c r="H1432" s="2">
        <f t="shared" si="202"/>
        <v>1.5846193753119286</v>
      </c>
      <c r="I1432" s="2">
        <f t="shared" si="203"/>
        <v>61.309583548281125</v>
      </c>
    </row>
    <row r="1433" spans="1:9" ht="13.5" x14ac:dyDescent="0.25">
      <c r="A1433" s="3">
        <f>TITRES_STAT!B1436</f>
        <v>44098</v>
      </c>
      <c r="B1433" s="6">
        <f>TITRES_STAT!D1436</f>
        <v>2.2667000000000002</v>
      </c>
      <c r="C1433" s="2">
        <f t="shared" si="198"/>
        <v>0.11719999999999997</v>
      </c>
      <c r="D1433" s="2">
        <f t="shared" si="199"/>
        <v>0.11719999999999997</v>
      </c>
      <c r="E1433" s="2">
        <f t="shared" si="200"/>
        <v>0</v>
      </c>
      <c r="F1433" s="2">
        <f t="shared" si="201"/>
        <v>2.4191436612584327E-2</v>
      </c>
      <c r="G1433" s="2">
        <f t="shared" si="201"/>
        <v>9.9834750777558958E-3</v>
      </c>
      <c r="H1433" s="2">
        <f t="shared" si="202"/>
        <v>2.4231478943123803</v>
      </c>
      <c r="I1433" s="2">
        <f t="shared" si="203"/>
        <v>70.787122529484705</v>
      </c>
    </row>
    <row r="1434" spans="1:9" ht="13.5" x14ac:dyDescent="0.25">
      <c r="A1434" s="3">
        <f>TITRES_STAT!B1437</f>
        <v>44099</v>
      </c>
      <c r="B1434" s="6">
        <f>TITRES_STAT!D1437</f>
        <v>2.2046999999999999</v>
      </c>
      <c r="C1434" s="2">
        <f t="shared" si="198"/>
        <v>-6.2000000000000277E-2</v>
      </c>
      <c r="D1434" s="2">
        <f t="shared" si="199"/>
        <v>0</v>
      </c>
      <c r="E1434" s="2">
        <f t="shared" si="200"/>
        <v>6.2000000000000277E-2</v>
      </c>
      <c r="F1434" s="2">
        <f t="shared" si="201"/>
        <v>2.2463476854542589E-2</v>
      </c>
      <c r="G1434" s="2">
        <f t="shared" si="201"/>
        <v>1.3698941143630494E-2</v>
      </c>
      <c r="H1434" s="2">
        <f t="shared" si="202"/>
        <v>1.6397965812844801</v>
      </c>
      <c r="I1434" s="2">
        <f t="shared" si="203"/>
        <v>62.118293239344339</v>
      </c>
    </row>
    <row r="1435" spans="1:9" ht="13.5" x14ac:dyDescent="0.25">
      <c r="A1435" s="3">
        <f>TITRES_STAT!B1438</f>
        <v>44102</v>
      </c>
      <c r="B1435" s="6">
        <f>TITRES_STAT!D1438</f>
        <v>2.2734999999999999</v>
      </c>
      <c r="C1435" s="2">
        <f t="shared" si="198"/>
        <v>6.8799999999999972E-2</v>
      </c>
      <c r="D1435" s="2">
        <f t="shared" si="199"/>
        <v>6.8799999999999972E-2</v>
      </c>
      <c r="E1435" s="2">
        <f t="shared" si="200"/>
        <v>0</v>
      </c>
      <c r="F1435" s="2">
        <f t="shared" si="201"/>
        <v>2.5773228507789545E-2</v>
      </c>
      <c r="G1435" s="2">
        <f t="shared" si="201"/>
        <v>1.2720445347656886E-2</v>
      </c>
      <c r="H1435" s="2">
        <f t="shared" si="202"/>
        <v>2.0261262717925979</v>
      </c>
      <c r="I1435" s="2">
        <f t="shared" si="203"/>
        <v>66.954452320073671</v>
      </c>
    </row>
    <row r="1436" spans="1:9" ht="13.5" x14ac:dyDescent="0.25">
      <c r="A1436" s="3">
        <f>TITRES_STAT!B1439</f>
        <v>44103</v>
      </c>
      <c r="B1436" s="6">
        <f>TITRES_STAT!D1439</f>
        <v>2.2734999999999999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2.3932283614376004E-2</v>
      </c>
      <c r="G1436" s="2">
        <f t="shared" si="201"/>
        <v>1.1811842108538537E-2</v>
      </c>
      <c r="H1436" s="2">
        <f t="shared" si="202"/>
        <v>2.0261262717925979</v>
      </c>
      <c r="I1436" s="2">
        <f t="shared" si="203"/>
        <v>66.954452320073671</v>
      </c>
    </row>
    <row r="1437" spans="1:9" ht="13.5" x14ac:dyDescent="0.25">
      <c r="A1437" s="3">
        <f>TITRES_STAT!B1440</f>
        <v>44104</v>
      </c>
      <c r="B1437" s="6">
        <f>TITRES_STAT!D1440</f>
        <v>2.2115</v>
      </c>
      <c r="C1437" s="2">
        <f t="shared" si="198"/>
        <v>-6.1999999999999833E-2</v>
      </c>
      <c r="D1437" s="2">
        <f t="shared" si="199"/>
        <v>0</v>
      </c>
      <c r="E1437" s="2">
        <f t="shared" si="200"/>
        <v>6.1999999999999833E-2</v>
      </c>
      <c r="F1437" s="2">
        <f t="shared" ref="F1437:G1452" si="204">((F1436*13)+D1437)/14</f>
        <v>2.2222834784777715E-2</v>
      </c>
      <c r="G1437" s="2">
        <f t="shared" si="204"/>
        <v>1.5396710529357201E-2</v>
      </c>
      <c r="H1437" s="2">
        <f t="shared" si="202"/>
        <v>1.4433495221206512</v>
      </c>
      <c r="I1437" s="2">
        <f t="shared" si="203"/>
        <v>59.072576766173341</v>
      </c>
    </row>
    <row r="1438" spans="1:9" ht="13.5" x14ac:dyDescent="0.25">
      <c r="A1438" s="3">
        <f>TITRES_STAT!B1441</f>
        <v>44105</v>
      </c>
      <c r="B1438" s="6">
        <f>TITRES_STAT!D1441</f>
        <v>2.2115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2.063548944300788E-2</v>
      </c>
      <c r="G1438" s="2">
        <f t="shared" si="204"/>
        <v>1.4296945491545972E-2</v>
      </c>
      <c r="H1438" s="2">
        <f t="shared" si="202"/>
        <v>1.4433495221206514</v>
      </c>
      <c r="I1438" s="2">
        <f t="shared" si="203"/>
        <v>59.072576766173341</v>
      </c>
    </row>
    <row r="1439" spans="1:9" ht="13.5" x14ac:dyDescent="0.25">
      <c r="A1439" s="3">
        <f>TITRES_STAT!B1442</f>
        <v>44106</v>
      </c>
      <c r="B1439" s="6">
        <f>TITRES_STAT!D1442</f>
        <v>2.1978</v>
      </c>
      <c r="C1439" s="2">
        <f t="shared" si="198"/>
        <v>-1.3700000000000045E-2</v>
      </c>
      <c r="D1439" s="2">
        <f t="shared" si="199"/>
        <v>0</v>
      </c>
      <c r="E1439" s="2">
        <f t="shared" si="200"/>
        <v>1.3700000000000045E-2</v>
      </c>
      <c r="F1439" s="2">
        <f t="shared" si="204"/>
        <v>1.9161525911364462E-2</v>
      </c>
      <c r="G1439" s="2">
        <f t="shared" si="204"/>
        <v>1.425430652786412E-2</v>
      </c>
      <c r="H1439" s="2">
        <f t="shared" si="202"/>
        <v>1.3442622321827988</v>
      </c>
      <c r="I1439" s="2">
        <f t="shared" si="203"/>
        <v>57.342656198113296</v>
      </c>
    </row>
    <row r="1440" spans="1:9" ht="13.5" x14ac:dyDescent="0.25">
      <c r="A1440" s="3">
        <f>TITRES_STAT!B1443</f>
        <v>44109</v>
      </c>
      <c r="B1440" s="6">
        <f>TITRES_STAT!D1443</f>
        <v>2.2046999999999999</v>
      </c>
      <c r="C1440" s="2">
        <f t="shared" si="198"/>
        <v>6.8999999999999062E-3</v>
      </c>
      <c r="D1440" s="2">
        <f t="shared" si="199"/>
        <v>6.8999999999999062E-3</v>
      </c>
      <c r="E1440" s="2">
        <f t="shared" si="200"/>
        <v>0</v>
      </c>
      <c r="F1440" s="2">
        <f t="shared" si="204"/>
        <v>1.8285702631981281E-2</v>
      </c>
      <c r="G1440" s="2">
        <f t="shared" si="204"/>
        <v>1.3236141775873827E-2</v>
      </c>
      <c r="H1440" s="2">
        <f t="shared" si="202"/>
        <v>1.3814979426490837</v>
      </c>
      <c r="I1440" s="2">
        <f t="shared" si="203"/>
        <v>58.009621503697808</v>
      </c>
    </row>
    <row r="1441" spans="1:9" ht="13.5" x14ac:dyDescent="0.25">
      <c r="A1441" s="3">
        <f>TITRES_STAT!B1444</f>
        <v>44110</v>
      </c>
      <c r="B1441" s="6">
        <f>TITRES_STAT!D1444</f>
        <v>2.2391000000000001</v>
      </c>
      <c r="C1441" s="2">
        <f t="shared" si="198"/>
        <v>3.4400000000000208E-2</v>
      </c>
      <c r="D1441" s="2">
        <f t="shared" si="199"/>
        <v>3.4400000000000208E-2</v>
      </c>
      <c r="E1441" s="2">
        <f t="shared" si="200"/>
        <v>0</v>
      </c>
      <c r="F1441" s="2">
        <f t="shared" si="204"/>
        <v>1.9436723872554063E-2</v>
      </c>
      <c r="G1441" s="2">
        <f t="shared" si="204"/>
        <v>1.2290703077597125E-2</v>
      </c>
      <c r="H1441" s="2">
        <f t="shared" si="202"/>
        <v>1.581416762722252</v>
      </c>
      <c r="I1441" s="2">
        <f t="shared" si="203"/>
        <v>61.261582614601032</v>
      </c>
    </row>
    <row r="1442" spans="1:9" ht="13.5" x14ac:dyDescent="0.25">
      <c r="A1442" s="3">
        <f>TITRES_STAT!B1445</f>
        <v>44111</v>
      </c>
      <c r="B1442" s="6">
        <f>TITRES_STAT!D1445</f>
        <v>2.2252999999999998</v>
      </c>
      <c r="C1442" s="2">
        <f t="shared" si="198"/>
        <v>-1.3800000000000257E-2</v>
      </c>
      <c r="D1442" s="2">
        <f t="shared" si="199"/>
        <v>0</v>
      </c>
      <c r="E1442" s="2">
        <f t="shared" si="200"/>
        <v>1.3800000000000257E-2</v>
      </c>
      <c r="F1442" s="2">
        <f t="shared" si="204"/>
        <v>1.8048386453085919E-2</v>
      </c>
      <c r="G1442" s="2">
        <f t="shared" si="204"/>
        <v>1.2398510000625919E-2</v>
      </c>
      <c r="H1442" s="2">
        <f t="shared" si="202"/>
        <v>1.4556899540488957</v>
      </c>
      <c r="I1442" s="2">
        <f t="shared" si="203"/>
        <v>59.27824689956406</v>
      </c>
    </row>
    <row r="1443" spans="1:9" ht="13.5" x14ac:dyDescent="0.25">
      <c r="A1443" s="3">
        <f>TITRES_STAT!B1446</f>
        <v>44112</v>
      </c>
      <c r="B1443" s="6">
        <f>TITRES_STAT!D1446</f>
        <v>2.2183999999999999</v>
      </c>
      <c r="C1443" s="2">
        <f t="shared" si="198"/>
        <v>-6.8999999999999062E-3</v>
      </c>
      <c r="D1443" s="2">
        <f t="shared" si="199"/>
        <v>0</v>
      </c>
      <c r="E1443" s="2">
        <f t="shared" si="200"/>
        <v>6.8999999999999062E-3</v>
      </c>
      <c r="F1443" s="2">
        <f t="shared" si="204"/>
        <v>1.6759215992151209E-2</v>
      </c>
      <c r="G1443" s="2">
        <f t="shared" si="204"/>
        <v>1.200575928629549E-2</v>
      </c>
      <c r="H1443" s="2">
        <f t="shared" si="202"/>
        <v>1.3959313686458601</v>
      </c>
      <c r="I1443" s="2">
        <f t="shared" si="203"/>
        <v>58.262577422441652</v>
      </c>
    </row>
    <row r="1444" spans="1:9" ht="13.5" x14ac:dyDescent="0.25">
      <c r="A1444" s="3">
        <f>TITRES_STAT!B1447</f>
        <v>44113</v>
      </c>
      <c r="B1444" s="6">
        <f>TITRES_STAT!D1447</f>
        <v>2.2391000000000001</v>
      </c>
      <c r="C1444" s="2">
        <f t="shared" si="198"/>
        <v>2.0700000000000163E-2</v>
      </c>
      <c r="D1444" s="2">
        <f t="shared" si="199"/>
        <v>2.0700000000000163E-2</v>
      </c>
      <c r="E1444" s="2">
        <f t="shared" si="200"/>
        <v>0</v>
      </c>
      <c r="F1444" s="2">
        <f t="shared" si="204"/>
        <v>1.7040700564140421E-2</v>
      </c>
      <c r="G1444" s="2">
        <f t="shared" si="204"/>
        <v>1.1148205051560098E-2</v>
      </c>
      <c r="H1444" s="2">
        <f t="shared" si="202"/>
        <v>1.5285600224724714</v>
      </c>
      <c r="I1444" s="2">
        <f t="shared" si="203"/>
        <v>60.451799003680286</v>
      </c>
    </row>
    <row r="1445" spans="1:9" ht="13.5" x14ac:dyDescent="0.25">
      <c r="A1445" s="3">
        <f>TITRES_STAT!B1448</f>
        <v>44116</v>
      </c>
      <c r="B1445" s="6">
        <f>TITRES_STAT!D1448</f>
        <v>2.2528999999999999</v>
      </c>
      <c r="C1445" s="2">
        <f t="shared" si="198"/>
        <v>1.3799999999999812E-2</v>
      </c>
      <c r="D1445" s="2">
        <f t="shared" si="199"/>
        <v>1.3799999999999812E-2</v>
      </c>
      <c r="E1445" s="2">
        <f t="shared" si="200"/>
        <v>0</v>
      </c>
      <c r="F1445" s="2">
        <f t="shared" si="204"/>
        <v>1.6809221952416093E-2</v>
      </c>
      <c r="G1445" s="2">
        <f t="shared" si="204"/>
        <v>1.0351904690734378E-2</v>
      </c>
      <c r="H1445" s="2">
        <f t="shared" si="202"/>
        <v>1.6237805944505488</v>
      </c>
      <c r="I1445" s="2">
        <f t="shared" si="203"/>
        <v>61.887057091775922</v>
      </c>
    </row>
    <row r="1446" spans="1:9" ht="13.5" x14ac:dyDescent="0.25">
      <c r="A1446" s="3">
        <f>TITRES_STAT!B1449</f>
        <v>44117</v>
      </c>
      <c r="B1446" s="6">
        <f>TITRES_STAT!D1449</f>
        <v>2.1770999999999998</v>
      </c>
      <c r="C1446" s="2">
        <f t="shared" si="198"/>
        <v>-7.580000000000009E-2</v>
      </c>
      <c r="D1446" s="2">
        <f t="shared" si="199"/>
        <v>0</v>
      </c>
      <c r="E1446" s="2">
        <f t="shared" si="200"/>
        <v>7.580000000000009E-2</v>
      </c>
      <c r="F1446" s="2">
        <f t="shared" si="204"/>
        <v>1.560856324152923E-2</v>
      </c>
      <c r="G1446" s="2">
        <f t="shared" si="204"/>
        <v>1.5026768641396213E-2</v>
      </c>
      <c r="H1446" s="2">
        <f t="shared" si="202"/>
        <v>1.0387172128630682</v>
      </c>
      <c r="I1446" s="2">
        <f t="shared" si="203"/>
        <v>50.949548388044846</v>
      </c>
    </row>
    <row r="1447" spans="1:9" ht="13.5" x14ac:dyDescent="0.25">
      <c r="A1447" s="3">
        <f>TITRES_STAT!B1450</f>
        <v>44118</v>
      </c>
      <c r="B1447" s="6">
        <f>TITRES_STAT!D1450</f>
        <v>2.2391000000000001</v>
      </c>
      <c r="C1447" s="2">
        <f t="shared" si="198"/>
        <v>6.2000000000000277E-2</v>
      </c>
      <c r="D1447" s="2">
        <f t="shared" si="199"/>
        <v>6.2000000000000277E-2</v>
      </c>
      <c r="E1447" s="2">
        <f t="shared" si="200"/>
        <v>0</v>
      </c>
      <c r="F1447" s="2">
        <f t="shared" si="204"/>
        <v>1.8922237295705729E-2</v>
      </c>
      <c r="G1447" s="2">
        <f t="shared" si="204"/>
        <v>1.3953428024153627E-2</v>
      </c>
      <c r="H1447" s="2">
        <f t="shared" si="202"/>
        <v>1.3560995379021561</v>
      </c>
      <c r="I1447" s="2">
        <f t="shared" si="203"/>
        <v>57.556971430401092</v>
      </c>
    </row>
    <row r="1448" spans="1:9" ht="13.5" x14ac:dyDescent="0.25">
      <c r="A1448" s="3">
        <f>TITRES_STAT!B1451</f>
        <v>44120</v>
      </c>
      <c r="B1448" s="6">
        <f>TITRES_STAT!D1451</f>
        <v>2.2183999999999999</v>
      </c>
      <c r="C1448" s="2">
        <f t="shared" si="198"/>
        <v>-2.0700000000000163E-2</v>
      </c>
      <c r="D1448" s="2">
        <f t="shared" si="199"/>
        <v>0</v>
      </c>
      <c r="E1448" s="2">
        <f t="shared" si="200"/>
        <v>2.0700000000000163E-2</v>
      </c>
      <c r="F1448" s="2">
        <f t="shared" si="204"/>
        <v>1.7570648917441034E-2</v>
      </c>
      <c r="G1448" s="2">
        <f t="shared" si="204"/>
        <v>1.4435326022428379E-2</v>
      </c>
      <c r="H1448" s="2">
        <f t="shared" si="202"/>
        <v>1.2171979275106954</v>
      </c>
      <c r="I1448" s="2">
        <f t="shared" si="203"/>
        <v>54.898027479092704</v>
      </c>
    </row>
    <row r="1449" spans="1:9" ht="13.5" x14ac:dyDescent="0.25">
      <c r="A1449" s="3">
        <f>TITRES_STAT!B1452</f>
        <v>44123</v>
      </c>
      <c r="B1449" s="6">
        <f>TITRES_STAT!D1452</f>
        <v>2.1909000000000001</v>
      </c>
      <c r="C1449" s="2">
        <f t="shared" si="198"/>
        <v>-2.7499999999999858E-2</v>
      </c>
      <c r="D1449" s="2">
        <f t="shared" si="199"/>
        <v>0</v>
      </c>
      <c r="E1449" s="2">
        <f t="shared" si="200"/>
        <v>2.7499999999999858E-2</v>
      </c>
      <c r="F1449" s="2">
        <f t="shared" si="204"/>
        <v>1.6315602566195245E-2</v>
      </c>
      <c r="G1449" s="2">
        <f t="shared" si="204"/>
        <v>1.5368517020826341E-2</v>
      </c>
      <c r="H1449" s="2">
        <f t="shared" si="202"/>
        <v>1.0616250445040001</v>
      </c>
      <c r="I1449" s="2">
        <f t="shared" si="203"/>
        <v>51.494574502484909</v>
      </c>
    </row>
    <row r="1450" spans="1:9" ht="13.5" x14ac:dyDescent="0.25">
      <c r="A1450" s="3">
        <f>TITRES_STAT!B1453</f>
        <v>44124</v>
      </c>
      <c r="B1450" s="6">
        <f>TITRES_STAT!D1453</f>
        <v>2.1840000000000002</v>
      </c>
      <c r="C1450" s="2">
        <f t="shared" si="198"/>
        <v>-6.8999999999999062E-3</v>
      </c>
      <c r="D1450" s="2">
        <f t="shared" si="199"/>
        <v>0</v>
      </c>
      <c r="E1450" s="2">
        <f t="shared" si="200"/>
        <v>6.8999999999999062E-3</v>
      </c>
      <c r="F1450" s="2">
        <f t="shared" si="204"/>
        <v>1.5150202382895587E-2</v>
      </c>
      <c r="G1450" s="2">
        <f t="shared" si="204"/>
        <v>1.4763622947910168E-2</v>
      </c>
      <c r="H1450" s="2">
        <f t="shared" si="202"/>
        <v>1.0261845914345937</v>
      </c>
      <c r="I1450" s="2">
        <f t="shared" si="203"/>
        <v>50.646155131800064</v>
      </c>
    </row>
    <row r="1451" spans="1:9" ht="13.5" x14ac:dyDescent="0.25">
      <c r="A1451" s="3">
        <f>TITRES_STAT!B1454</f>
        <v>44125</v>
      </c>
      <c r="B1451" s="6">
        <f>TITRES_STAT!D1454</f>
        <v>2.1701999999999999</v>
      </c>
      <c r="C1451" s="2">
        <f t="shared" si="198"/>
        <v>-1.3800000000000257E-2</v>
      </c>
      <c r="D1451" s="2">
        <f t="shared" si="199"/>
        <v>0</v>
      </c>
      <c r="E1451" s="2">
        <f t="shared" si="200"/>
        <v>1.3800000000000257E-2</v>
      </c>
      <c r="F1451" s="2">
        <f t="shared" si="204"/>
        <v>1.4068045069831616E-2</v>
      </c>
      <c r="G1451" s="2">
        <f t="shared" si="204"/>
        <v>1.4694792737345173E-2</v>
      </c>
      <c r="H1451" s="2">
        <f t="shared" si="202"/>
        <v>0.95734899574862675</v>
      </c>
      <c r="I1451" s="2">
        <f t="shared" si="203"/>
        <v>48.910490557789863</v>
      </c>
    </row>
    <row r="1452" spans="1:9" ht="13.5" x14ac:dyDescent="0.25">
      <c r="A1452" s="3">
        <f>TITRES_STAT!B1455</f>
        <v>44126</v>
      </c>
      <c r="B1452" s="6">
        <f>TITRES_STAT!D1455</f>
        <v>2.2322000000000002</v>
      </c>
      <c r="C1452" s="2">
        <f t="shared" si="198"/>
        <v>6.2000000000000277E-2</v>
      </c>
      <c r="D1452" s="2">
        <f t="shared" si="199"/>
        <v>6.2000000000000277E-2</v>
      </c>
      <c r="E1452" s="2">
        <f t="shared" si="200"/>
        <v>0</v>
      </c>
      <c r="F1452" s="2">
        <f t="shared" si="204"/>
        <v>1.7491756136272234E-2</v>
      </c>
      <c r="G1452" s="2">
        <f t="shared" si="204"/>
        <v>1.3645164684677661E-2</v>
      </c>
      <c r="H1452" s="2">
        <f t="shared" si="202"/>
        <v>1.2819014310552046</v>
      </c>
      <c r="I1452" s="2">
        <f t="shared" si="203"/>
        <v>56.176897634987824</v>
      </c>
    </row>
    <row r="1453" spans="1:9" ht="13.5" x14ac:dyDescent="0.25">
      <c r="A1453" s="3">
        <f>TITRES_STAT!B1456</f>
        <v>44127</v>
      </c>
      <c r="B1453" s="6">
        <f>TITRES_STAT!D1456</f>
        <v>2.2734999999999999</v>
      </c>
      <c r="C1453" s="2">
        <f t="shared" si="198"/>
        <v>4.129999999999967E-2</v>
      </c>
      <c r="D1453" s="2">
        <f t="shared" si="199"/>
        <v>4.129999999999967E-2</v>
      </c>
      <c r="E1453" s="2">
        <f t="shared" si="200"/>
        <v>0</v>
      </c>
      <c r="F1453" s="2">
        <f t="shared" ref="F1453:G1468" si="205">((F1452*13)+D1453)/14</f>
        <v>1.9192344983681338E-2</v>
      </c>
      <c r="G1453" s="2">
        <f t="shared" si="205"/>
        <v>1.2670510064343542E-2</v>
      </c>
      <c r="H1453" s="2">
        <f t="shared" si="202"/>
        <v>1.5147255229835683</v>
      </c>
      <c r="I1453" s="2">
        <f t="shared" si="203"/>
        <v>60.234228711626507</v>
      </c>
    </row>
    <row r="1454" spans="1:9" ht="13.5" x14ac:dyDescent="0.25">
      <c r="A1454" s="3">
        <f>TITRES_STAT!B1457</f>
        <v>44130</v>
      </c>
      <c r="B1454" s="6">
        <f>TITRES_STAT!D1457</f>
        <v>2.2734999999999999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1.7821463199132671E-2</v>
      </c>
      <c r="G1454" s="2">
        <f t="shared" si="205"/>
        <v>1.1765473631176146E-2</v>
      </c>
      <c r="H1454" s="2">
        <f t="shared" si="202"/>
        <v>1.5147255229835683</v>
      </c>
      <c r="I1454" s="2">
        <f t="shared" si="203"/>
        <v>60.234228711626507</v>
      </c>
    </row>
    <row r="1455" spans="1:9" ht="13.5" x14ac:dyDescent="0.25">
      <c r="A1455" s="3">
        <f>TITRES_STAT!B1458</f>
        <v>44131</v>
      </c>
      <c r="B1455" s="6">
        <f>TITRES_STAT!D1458</f>
        <v>2.2734999999999999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1.6548501542051765E-2</v>
      </c>
      <c r="G1455" s="2">
        <f t="shared" si="205"/>
        <v>1.0925082657520707E-2</v>
      </c>
      <c r="H1455" s="2">
        <f t="shared" si="202"/>
        <v>1.5147255229835683</v>
      </c>
      <c r="I1455" s="2">
        <f t="shared" si="203"/>
        <v>60.234228711626507</v>
      </c>
    </row>
    <row r="1456" spans="1:9" ht="13.5" x14ac:dyDescent="0.25">
      <c r="A1456" s="3">
        <f>TITRES_STAT!B1459</f>
        <v>44132</v>
      </c>
      <c r="B1456" s="6">
        <f>TITRES_STAT!D1459</f>
        <v>2.2252999999999998</v>
      </c>
      <c r="C1456" s="2">
        <f t="shared" si="198"/>
        <v>-4.8200000000000021E-2</v>
      </c>
      <c r="D1456" s="2">
        <f t="shared" si="199"/>
        <v>0</v>
      </c>
      <c r="E1456" s="2">
        <f t="shared" si="200"/>
        <v>4.8200000000000021E-2</v>
      </c>
      <c r="F1456" s="2">
        <f t="shared" si="205"/>
        <v>1.5366465717619496E-2</v>
      </c>
      <c r="G1456" s="2">
        <f t="shared" si="205"/>
        <v>1.3587576753412087E-2</v>
      </c>
      <c r="H1456" s="2">
        <f t="shared" si="202"/>
        <v>1.1309202513804162</v>
      </c>
      <c r="I1456" s="2">
        <f t="shared" si="203"/>
        <v>53.071918137142994</v>
      </c>
    </row>
    <row r="1457" spans="1:9" ht="13.5" x14ac:dyDescent="0.25">
      <c r="A1457" s="3">
        <f>TITRES_STAT!B1460</f>
        <v>44134</v>
      </c>
      <c r="B1457" s="6">
        <f>TITRES_STAT!D1460</f>
        <v>2.2252999999999998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1.4268861023503818E-2</v>
      </c>
      <c r="G1457" s="2">
        <f t="shared" si="205"/>
        <v>1.2617035556739795E-2</v>
      </c>
      <c r="H1457" s="2">
        <f t="shared" si="202"/>
        <v>1.1309202513804162</v>
      </c>
      <c r="I1457" s="2">
        <f t="shared" si="203"/>
        <v>53.071918137142994</v>
      </c>
    </row>
    <row r="1458" spans="1:9" ht="13.5" x14ac:dyDescent="0.25">
      <c r="A1458" s="3">
        <f>TITRES_STAT!B1461</f>
        <v>44137</v>
      </c>
      <c r="B1458" s="6">
        <f>TITRES_STAT!D1461</f>
        <v>2.2322000000000002</v>
      </c>
      <c r="C1458" s="2">
        <f t="shared" si="198"/>
        <v>6.9000000000003503E-3</v>
      </c>
      <c r="D1458" s="2">
        <f t="shared" si="199"/>
        <v>6.9000000000003503E-3</v>
      </c>
      <c r="E1458" s="2">
        <f t="shared" si="200"/>
        <v>0</v>
      </c>
      <c r="F1458" s="2">
        <f t="shared" si="205"/>
        <v>1.3742513807539285E-2</v>
      </c>
      <c r="G1458" s="2">
        <f t="shared" si="205"/>
        <v>1.1715818731258381E-2</v>
      </c>
      <c r="H1458" s="2">
        <f t="shared" si="202"/>
        <v>1.172987916830224</v>
      </c>
      <c r="I1458" s="2">
        <f t="shared" si="203"/>
        <v>53.980415985988657</v>
      </c>
    </row>
    <row r="1459" spans="1:9" ht="13.5" x14ac:dyDescent="0.25">
      <c r="A1459" s="3">
        <f>TITRES_STAT!B1462</f>
        <v>44138</v>
      </c>
      <c r="B1459" s="6">
        <f>TITRES_STAT!D1462</f>
        <v>2.1633</v>
      </c>
      <c r="C1459" s="2">
        <f t="shared" si="198"/>
        <v>-6.8900000000000183E-2</v>
      </c>
      <c r="D1459" s="2">
        <f t="shared" si="199"/>
        <v>0</v>
      </c>
      <c r="E1459" s="2">
        <f t="shared" si="200"/>
        <v>6.8900000000000183E-2</v>
      </c>
      <c r="F1459" s="2">
        <f t="shared" si="205"/>
        <v>1.2760905678429335E-2</v>
      </c>
      <c r="G1459" s="2">
        <f t="shared" si="205"/>
        <v>1.5800403107597082E-2</v>
      </c>
      <c r="H1459" s="2">
        <f t="shared" si="202"/>
        <v>0.80763165290977235</v>
      </c>
      <c r="I1459" s="2">
        <f t="shared" si="203"/>
        <v>44.678994838894042</v>
      </c>
    </row>
    <row r="1460" spans="1:9" ht="13.5" x14ac:dyDescent="0.25">
      <c r="A1460" s="3">
        <f>TITRES_STAT!B1463</f>
        <v>44139</v>
      </c>
      <c r="B1460" s="6">
        <f>TITRES_STAT!D1463</f>
        <v>2.2046999999999999</v>
      </c>
      <c r="C1460" s="2">
        <f t="shared" si="198"/>
        <v>4.1399999999999881E-2</v>
      </c>
      <c r="D1460" s="2">
        <f t="shared" si="199"/>
        <v>4.1399999999999881E-2</v>
      </c>
      <c r="E1460" s="2">
        <f t="shared" si="200"/>
        <v>0</v>
      </c>
      <c r="F1460" s="2">
        <f t="shared" si="205"/>
        <v>1.480655527282723E-2</v>
      </c>
      <c r="G1460" s="2">
        <f t="shared" si="205"/>
        <v>1.4671802885625862E-2</v>
      </c>
      <c r="H1460" s="2">
        <f t="shared" si="202"/>
        <v>1.0091844464004751</v>
      </c>
      <c r="I1460" s="2">
        <f t="shared" si="203"/>
        <v>50.228561554339358</v>
      </c>
    </row>
    <row r="1461" spans="1:9" ht="13.5" x14ac:dyDescent="0.25">
      <c r="A1461" s="3">
        <f>TITRES_STAT!B1464</f>
        <v>44140</v>
      </c>
      <c r="B1461" s="6">
        <f>TITRES_STAT!D1464</f>
        <v>2.1978</v>
      </c>
      <c r="C1461" s="2">
        <f t="shared" si="198"/>
        <v>-6.8999999999999062E-3</v>
      </c>
      <c r="D1461" s="2">
        <f t="shared" si="199"/>
        <v>0</v>
      </c>
      <c r="E1461" s="2">
        <f t="shared" si="200"/>
        <v>6.8999999999999062E-3</v>
      </c>
      <c r="F1461" s="2">
        <f t="shared" si="205"/>
        <v>1.3748944181910999E-2</v>
      </c>
      <c r="G1461" s="2">
        <f t="shared" si="205"/>
        <v>1.4116674108081151E-2</v>
      </c>
      <c r="H1461" s="2">
        <f t="shared" si="202"/>
        <v>0.97395066831218813</v>
      </c>
      <c r="I1461" s="2">
        <f t="shared" si="203"/>
        <v>49.340172677413335</v>
      </c>
    </row>
    <row r="1462" spans="1:9" ht="13.5" x14ac:dyDescent="0.25">
      <c r="A1462" s="3">
        <f>TITRES_STAT!B1465</f>
        <v>44141</v>
      </c>
      <c r="B1462" s="6">
        <f>TITRES_STAT!D1465</f>
        <v>2.1358000000000001</v>
      </c>
      <c r="C1462" s="2">
        <f t="shared" si="198"/>
        <v>-6.1999999999999833E-2</v>
      </c>
      <c r="D1462" s="2">
        <f t="shared" si="199"/>
        <v>0</v>
      </c>
      <c r="E1462" s="2">
        <f t="shared" si="200"/>
        <v>6.1999999999999833E-2</v>
      </c>
      <c r="F1462" s="2">
        <f t="shared" si="205"/>
        <v>1.2766876740345929E-2</v>
      </c>
      <c r="G1462" s="2">
        <f t="shared" si="205"/>
        <v>1.753691167178963E-2</v>
      </c>
      <c r="H1462" s="2">
        <f t="shared" si="202"/>
        <v>0.72800028758102753</v>
      </c>
      <c r="I1462" s="2">
        <f t="shared" si="203"/>
        <v>42.129639260658458</v>
      </c>
    </row>
    <row r="1463" spans="1:9" ht="13.5" x14ac:dyDescent="0.25">
      <c r="A1463" s="3">
        <f>TITRES_STAT!B1466</f>
        <v>44144</v>
      </c>
      <c r="B1463" s="6">
        <f>TITRES_STAT!D1466</f>
        <v>2.1909000000000001</v>
      </c>
      <c r="C1463" s="2">
        <f t="shared" si="198"/>
        <v>5.5099999999999927E-2</v>
      </c>
      <c r="D1463" s="2">
        <f t="shared" si="199"/>
        <v>5.5099999999999927E-2</v>
      </c>
      <c r="E1463" s="2">
        <f t="shared" si="200"/>
        <v>0</v>
      </c>
      <c r="F1463" s="2">
        <f t="shared" si="205"/>
        <v>1.5790671258892643E-2</v>
      </c>
      <c r="G1463" s="2">
        <f t="shared" si="205"/>
        <v>1.6284275123804655E-2</v>
      </c>
      <c r="H1463" s="2">
        <f t="shared" si="202"/>
        <v>0.96968831211955808</v>
      </c>
      <c r="I1463" s="2">
        <f t="shared" si="203"/>
        <v>49.230546079449901</v>
      </c>
    </row>
    <row r="1464" spans="1:9" ht="13.5" x14ac:dyDescent="0.25">
      <c r="A1464" s="3">
        <f>TITRES_STAT!B1467</f>
        <v>44145</v>
      </c>
      <c r="B1464" s="6">
        <f>TITRES_STAT!D1467</f>
        <v>2.1978</v>
      </c>
      <c r="C1464" s="2">
        <f t="shared" si="198"/>
        <v>6.8999999999999062E-3</v>
      </c>
      <c r="D1464" s="2">
        <f t="shared" si="199"/>
        <v>6.8999999999999062E-3</v>
      </c>
      <c r="E1464" s="2">
        <f t="shared" si="200"/>
        <v>0</v>
      </c>
      <c r="F1464" s="2">
        <f t="shared" si="205"/>
        <v>1.5155623311828875E-2</v>
      </c>
      <c r="G1464" s="2">
        <f t="shared" si="205"/>
        <v>1.5121112614961464E-2</v>
      </c>
      <c r="H1464" s="2">
        <f t="shared" si="202"/>
        <v>1.002282285553066</v>
      </c>
      <c r="I1464" s="2">
        <f t="shared" si="203"/>
        <v>50.056992102700328</v>
      </c>
    </row>
    <row r="1465" spans="1:9" ht="13.5" x14ac:dyDescent="0.25">
      <c r="A1465" s="3">
        <f>TITRES_STAT!B1468</f>
        <v>44146</v>
      </c>
      <c r="B1465" s="6">
        <f>TITRES_STAT!D1468</f>
        <v>2.2597999999999998</v>
      </c>
      <c r="C1465" s="2">
        <f t="shared" si="198"/>
        <v>6.1999999999999833E-2</v>
      </c>
      <c r="D1465" s="2">
        <f t="shared" si="199"/>
        <v>6.1999999999999833E-2</v>
      </c>
      <c r="E1465" s="2">
        <f t="shared" si="200"/>
        <v>0</v>
      </c>
      <c r="F1465" s="2">
        <f t="shared" si="205"/>
        <v>1.8501650218126799E-2</v>
      </c>
      <c r="G1465" s="2">
        <f t="shared" si="205"/>
        <v>1.4041033142464217E-2</v>
      </c>
      <c r="H1465" s="2">
        <f t="shared" si="202"/>
        <v>1.3176843919107606</v>
      </c>
      <c r="I1465" s="2">
        <f t="shared" si="203"/>
        <v>56.853486890181216</v>
      </c>
    </row>
    <row r="1466" spans="1:9" ht="13.5" x14ac:dyDescent="0.25">
      <c r="A1466" s="3">
        <f>TITRES_STAT!B1469</f>
        <v>44147</v>
      </c>
      <c r="B1466" s="6">
        <f>TITRES_STAT!D1469</f>
        <v>2.2528999999999999</v>
      </c>
      <c r="C1466" s="2">
        <f t="shared" si="198"/>
        <v>-6.8999999999999062E-3</v>
      </c>
      <c r="D1466" s="2">
        <f t="shared" si="199"/>
        <v>0</v>
      </c>
      <c r="E1466" s="2">
        <f t="shared" si="200"/>
        <v>6.8999999999999062E-3</v>
      </c>
      <c r="F1466" s="2">
        <f t="shared" si="205"/>
        <v>1.7180103773974883E-2</v>
      </c>
      <c r="G1466" s="2">
        <f t="shared" si="205"/>
        <v>1.3530959346573909E-2</v>
      </c>
      <c r="H1466" s="2">
        <f t="shared" si="202"/>
        <v>1.2696885219986231</v>
      </c>
      <c r="I1466" s="2">
        <f t="shared" si="203"/>
        <v>55.941091021624928</v>
      </c>
    </row>
    <row r="1467" spans="1:9" ht="13.5" x14ac:dyDescent="0.25">
      <c r="A1467" s="3">
        <f>TITRES_STAT!B1470</f>
        <v>44148</v>
      </c>
      <c r="B1467" s="6">
        <f>TITRES_STAT!D1470</f>
        <v>2.2046999999999999</v>
      </c>
      <c r="C1467" s="2">
        <f t="shared" si="198"/>
        <v>-4.8200000000000021E-2</v>
      </c>
      <c r="D1467" s="2">
        <f t="shared" si="199"/>
        <v>0</v>
      </c>
      <c r="E1467" s="2">
        <f t="shared" si="200"/>
        <v>4.8200000000000021E-2</v>
      </c>
      <c r="F1467" s="2">
        <f t="shared" si="205"/>
        <v>1.5952953504405249E-2</v>
      </c>
      <c r="G1467" s="2">
        <f t="shared" si="205"/>
        <v>1.6007319393247201E-2</v>
      </c>
      <c r="H1467" s="2">
        <f t="shared" si="202"/>
        <v>0.99660368563240598</v>
      </c>
      <c r="I1467" s="2">
        <f t="shared" si="203"/>
        <v>49.914947708650594</v>
      </c>
    </row>
    <row r="1468" spans="1:9" ht="13.5" x14ac:dyDescent="0.25">
      <c r="A1468" s="3">
        <f>TITRES_STAT!B1471</f>
        <v>44151</v>
      </c>
      <c r="B1468" s="6">
        <f>TITRES_STAT!D1471</f>
        <v>2.2391000000000001</v>
      </c>
      <c r="C1468" s="2">
        <f t="shared" si="198"/>
        <v>3.4400000000000208E-2</v>
      </c>
      <c r="D1468" s="2">
        <f t="shared" si="199"/>
        <v>3.4400000000000208E-2</v>
      </c>
      <c r="E1468" s="2">
        <f t="shared" si="200"/>
        <v>0</v>
      </c>
      <c r="F1468" s="2">
        <f t="shared" si="205"/>
        <v>1.7270599682662032E-2</v>
      </c>
      <c r="G1468" s="2">
        <f t="shared" si="205"/>
        <v>1.4863939436586687E-2</v>
      </c>
      <c r="H1468" s="2">
        <f t="shared" si="202"/>
        <v>1.1619126784216771</v>
      </c>
      <c r="I1468" s="2">
        <f t="shared" si="203"/>
        <v>53.744662771020955</v>
      </c>
    </row>
    <row r="1469" spans="1:9" ht="13.5" x14ac:dyDescent="0.25">
      <c r="A1469" s="3">
        <f>TITRES_STAT!B1472</f>
        <v>44152</v>
      </c>
      <c r="B1469" s="6">
        <f>TITRES_STAT!D1472</f>
        <v>2.1840000000000002</v>
      </c>
      <c r="C1469" s="2">
        <f t="shared" si="198"/>
        <v>-5.5099999999999927E-2</v>
      </c>
      <c r="D1469" s="2">
        <f t="shared" si="199"/>
        <v>0</v>
      </c>
      <c r="E1469" s="2">
        <f t="shared" si="200"/>
        <v>5.5099999999999927E-2</v>
      </c>
      <c r="F1469" s="2">
        <f t="shared" ref="F1469:G1484" si="206">((F1468*13)+D1469)/14</f>
        <v>1.6036985419614742E-2</v>
      </c>
      <c r="G1469" s="2">
        <f t="shared" si="206"/>
        <v>1.7737943762544776E-2</v>
      </c>
      <c r="H1469" s="2">
        <f t="shared" si="202"/>
        <v>0.90410622754810188</v>
      </c>
      <c r="I1469" s="2">
        <f t="shared" si="203"/>
        <v>47.481921673682571</v>
      </c>
    </row>
    <row r="1470" spans="1:9" ht="13.5" x14ac:dyDescent="0.25">
      <c r="A1470" s="3">
        <f>TITRES_STAT!B1473</f>
        <v>44153</v>
      </c>
      <c r="B1470" s="6">
        <f>TITRES_STAT!D1473</f>
        <v>2.1219999999999999</v>
      </c>
      <c r="C1470" s="2">
        <f t="shared" si="198"/>
        <v>-6.2000000000000277E-2</v>
      </c>
      <c r="D1470" s="2">
        <f t="shared" si="199"/>
        <v>0</v>
      </c>
      <c r="E1470" s="2">
        <f t="shared" si="200"/>
        <v>6.2000000000000277E-2</v>
      </c>
      <c r="F1470" s="2">
        <f t="shared" si="206"/>
        <v>1.4891486461070831E-2</v>
      </c>
      <c r="G1470" s="2">
        <f t="shared" si="206"/>
        <v>2.0899519208077311E-2</v>
      </c>
      <c r="H1470" s="2">
        <f t="shared" si="202"/>
        <v>0.71252770519790354</v>
      </c>
      <c r="I1470" s="2">
        <f t="shared" si="203"/>
        <v>41.606784114220346</v>
      </c>
    </row>
    <row r="1471" spans="1:9" ht="13.5" x14ac:dyDescent="0.25">
      <c r="A1471" s="3">
        <f>TITRES_STAT!B1474</f>
        <v>44154</v>
      </c>
      <c r="B1471" s="6">
        <f>TITRES_STAT!D1474</f>
        <v>2.1219999999999999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1.382780885670863E-2</v>
      </c>
      <c r="G1471" s="2">
        <f t="shared" si="206"/>
        <v>1.9406696407500361E-2</v>
      </c>
      <c r="H1471" s="2">
        <f t="shared" si="202"/>
        <v>0.71252770519790354</v>
      </c>
      <c r="I1471" s="2">
        <f t="shared" si="203"/>
        <v>41.606784114220346</v>
      </c>
    </row>
    <row r="1472" spans="1:9" ht="13.5" x14ac:dyDescent="0.25">
      <c r="A1472" s="3">
        <f>TITRES_STAT!B1475</f>
        <v>44155</v>
      </c>
      <c r="B1472" s="6">
        <f>TITRES_STAT!D1475</f>
        <v>2.2046999999999999</v>
      </c>
      <c r="C1472" s="2">
        <f t="shared" si="198"/>
        <v>8.2699999999999996E-2</v>
      </c>
      <c r="D1472" s="2">
        <f t="shared" si="199"/>
        <v>8.2699999999999996E-2</v>
      </c>
      <c r="E1472" s="2">
        <f t="shared" si="200"/>
        <v>0</v>
      </c>
      <c r="F1472" s="2">
        <f t="shared" si="206"/>
        <v>1.8747251081229439E-2</v>
      </c>
      <c r="G1472" s="2">
        <f t="shared" si="206"/>
        <v>1.802050380696462E-2</v>
      </c>
      <c r="H1472" s="2">
        <f t="shared" si="202"/>
        <v>1.0403289098934039</v>
      </c>
      <c r="I1472" s="2">
        <f t="shared" si="203"/>
        <v>50.988294330827053</v>
      </c>
    </row>
    <row r="1473" spans="1:9" ht="13.5" x14ac:dyDescent="0.25">
      <c r="A1473" s="3">
        <f>TITRES_STAT!B1476</f>
        <v>44158</v>
      </c>
      <c r="B1473" s="6">
        <f>TITRES_STAT!D1476</f>
        <v>2.2046999999999999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1.7408161718284479E-2</v>
      </c>
      <c r="G1473" s="2">
        <f t="shared" si="206"/>
        <v>1.6733324963610005E-2</v>
      </c>
      <c r="H1473" s="2">
        <f t="shared" si="202"/>
        <v>1.0403289098934039</v>
      </c>
      <c r="I1473" s="2">
        <f t="shared" si="203"/>
        <v>50.988294330827053</v>
      </c>
    </row>
    <row r="1474" spans="1:9" ht="13.5" x14ac:dyDescent="0.25">
      <c r="A1474" s="3">
        <f>TITRES_STAT!B1477</f>
        <v>44159</v>
      </c>
      <c r="B1474" s="6">
        <f>TITRES_STAT!D1477</f>
        <v>2.1909000000000001</v>
      </c>
      <c r="C1474" s="2">
        <f t="shared" si="198"/>
        <v>-1.3799999999999812E-2</v>
      </c>
      <c r="D1474" s="2">
        <f t="shared" si="199"/>
        <v>0</v>
      </c>
      <c r="E1474" s="2">
        <f t="shared" si="200"/>
        <v>1.3799999999999812E-2</v>
      </c>
      <c r="F1474" s="2">
        <f t="shared" si="206"/>
        <v>1.6164721595549873E-2</v>
      </c>
      <c r="G1474" s="2">
        <f t="shared" si="206"/>
        <v>1.6523801751923563E-2</v>
      </c>
      <c r="H1474" s="2">
        <f t="shared" si="202"/>
        <v>0.97826891403294114</v>
      </c>
      <c r="I1474" s="2">
        <f t="shared" si="203"/>
        <v>49.450755005729803</v>
      </c>
    </row>
    <row r="1475" spans="1:9" ht="13.5" x14ac:dyDescent="0.25">
      <c r="A1475" s="3">
        <f>TITRES_STAT!B1478</f>
        <v>44160</v>
      </c>
      <c r="B1475" s="6">
        <f>TITRES_STAT!D1478</f>
        <v>2.1978</v>
      </c>
      <c r="C1475" s="2">
        <f t="shared" ref="C1475:C1538" si="207">B1475-B1474</f>
        <v>6.8999999999999062E-3</v>
      </c>
      <c r="D1475" s="2">
        <f t="shared" ref="D1475:D1538" si="208">IF(C1475&gt;0,C1475,0)</f>
        <v>6.8999999999999062E-3</v>
      </c>
      <c r="E1475" s="2">
        <f t="shared" ref="E1475:E1538" si="209">IF(C1475&lt;0,-C1475,0)</f>
        <v>0</v>
      </c>
      <c r="F1475" s="2">
        <f t="shared" si="206"/>
        <v>1.5502955767296305E-2</v>
      </c>
      <c r="G1475" s="2">
        <f t="shared" si="206"/>
        <v>1.5343530198214736E-2</v>
      </c>
      <c r="H1475" s="2">
        <f t="shared" si="202"/>
        <v>1.0103904099657666</v>
      </c>
      <c r="I1475" s="2">
        <f t="shared" si="203"/>
        <v>50.258417716137615</v>
      </c>
    </row>
    <row r="1476" spans="1:9" ht="13.5" x14ac:dyDescent="0.25">
      <c r="A1476" s="3">
        <f>TITRES_STAT!B1479</f>
        <v>44161</v>
      </c>
      <c r="B1476" s="6">
        <f>TITRES_STAT!D1479</f>
        <v>2.1978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1.4395601783917997E-2</v>
      </c>
      <c r="G1476" s="2">
        <f t="shared" si="206"/>
        <v>1.4247563755485112E-2</v>
      </c>
      <c r="H1476" s="2">
        <f t="shared" si="202"/>
        <v>1.0103904099657666</v>
      </c>
      <c r="I1476" s="2">
        <f t="shared" si="203"/>
        <v>50.258417716137615</v>
      </c>
    </row>
    <row r="1477" spans="1:9" ht="13.5" x14ac:dyDescent="0.25">
      <c r="A1477" s="3">
        <f>TITRES_STAT!B1480</f>
        <v>44162</v>
      </c>
      <c r="B1477" s="6">
        <f>TITRES_STAT!D1480</f>
        <v>2.1978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1.336734451363814E-2</v>
      </c>
      <c r="G1477" s="2">
        <f t="shared" si="206"/>
        <v>1.3229880630093319E-2</v>
      </c>
      <c r="H1477" s="2">
        <f t="shared" si="202"/>
        <v>1.0103904099657663</v>
      </c>
      <c r="I1477" s="2">
        <f t="shared" si="203"/>
        <v>50.258417716137615</v>
      </c>
    </row>
    <row r="1478" spans="1:9" ht="13.5" x14ac:dyDescent="0.25">
      <c r="A1478" s="3">
        <f>TITRES_STAT!B1481</f>
        <v>44165</v>
      </c>
      <c r="B1478" s="6">
        <f>TITRES_STAT!D1481</f>
        <v>2.1840000000000002</v>
      </c>
      <c r="C1478" s="2">
        <f t="shared" si="207"/>
        <v>-1.3799999999999812E-2</v>
      </c>
      <c r="D1478" s="2">
        <f t="shared" si="208"/>
        <v>0</v>
      </c>
      <c r="E1478" s="2">
        <f t="shared" si="209"/>
        <v>1.3799999999999812E-2</v>
      </c>
      <c r="F1478" s="2">
        <f t="shared" si="206"/>
        <v>1.2412534191235416E-2</v>
      </c>
      <c r="G1478" s="2">
        <f t="shared" si="206"/>
        <v>1.3270603442229497E-2</v>
      </c>
      <c r="H1478" s="2">
        <f t="shared" si="202"/>
        <v>0.93534060039323097</v>
      </c>
      <c r="I1478" s="2">
        <f t="shared" si="203"/>
        <v>48.329508521817004</v>
      </c>
    </row>
    <row r="1479" spans="1:9" ht="13.5" x14ac:dyDescent="0.25">
      <c r="A1479" s="3">
        <f>TITRES_STAT!B1482</f>
        <v>44166</v>
      </c>
      <c r="B1479" s="6">
        <f>TITRES_STAT!D1482</f>
        <v>2.2046999999999999</v>
      </c>
      <c r="C1479" s="2">
        <f t="shared" si="207"/>
        <v>2.0699999999999719E-2</v>
      </c>
      <c r="D1479" s="2">
        <f t="shared" si="208"/>
        <v>2.0699999999999719E-2</v>
      </c>
      <c r="E1479" s="2">
        <f t="shared" si="209"/>
        <v>0</v>
      </c>
      <c r="F1479" s="2">
        <f t="shared" si="206"/>
        <v>1.300449603471858E-2</v>
      </c>
      <c r="G1479" s="2">
        <f t="shared" si="206"/>
        <v>1.2322703196355962E-2</v>
      </c>
      <c r="H1479" s="2">
        <f t="shared" si="202"/>
        <v>1.0553281879388474</v>
      </c>
      <c r="I1479" s="2">
        <f t="shared" si="203"/>
        <v>51.345969667119981</v>
      </c>
    </row>
    <row r="1480" spans="1:9" ht="13.5" x14ac:dyDescent="0.25">
      <c r="A1480" s="3">
        <f>TITRES_STAT!B1483</f>
        <v>44167</v>
      </c>
      <c r="B1480" s="6">
        <f>TITRES_STAT!D1483</f>
        <v>2.1840000000000002</v>
      </c>
      <c r="C1480" s="2">
        <f t="shared" si="207"/>
        <v>-2.0699999999999719E-2</v>
      </c>
      <c r="D1480" s="2">
        <f t="shared" si="208"/>
        <v>0</v>
      </c>
      <c r="E1480" s="2">
        <f t="shared" si="209"/>
        <v>2.0699999999999719E-2</v>
      </c>
      <c r="F1480" s="2">
        <f t="shared" si="206"/>
        <v>1.2075603460810111E-2</v>
      </c>
      <c r="G1480" s="2">
        <f t="shared" si="206"/>
        <v>1.2921081539473373E-2</v>
      </c>
      <c r="H1480" s="2">
        <f t="shared" si="202"/>
        <v>0.93456599773940274</v>
      </c>
      <c r="I1480" s="2">
        <f t="shared" si="203"/>
        <v>48.308819592170572</v>
      </c>
    </row>
    <row r="1481" spans="1:9" ht="13.5" x14ac:dyDescent="0.25">
      <c r="A1481" s="3">
        <f>TITRES_STAT!B1484</f>
        <v>44168</v>
      </c>
      <c r="B1481" s="6">
        <f>TITRES_STAT!D1484</f>
        <v>2.1978</v>
      </c>
      <c r="C1481" s="2">
        <f t="shared" si="207"/>
        <v>1.3799999999999812E-2</v>
      </c>
      <c r="D1481" s="2">
        <f t="shared" si="208"/>
        <v>1.3799999999999812E-2</v>
      </c>
      <c r="E1481" s="2">
        <f t="shared" si="209"/>
        <v>0</v>
      </c>
      <c r="F1481" s="2">
        <f t="shared" si="206"/>
        <v>1.2198774642180804E-2</v>
      </c>
      <c r="G1481" s="2">
        <f t="shared" si="206"/>
        <v>1.1998147143796703E-2</v>
      </c>
      <c r="H1481" s="2">
        <f t="shared" si="202"/>
        <v>1.0167215400827812</v>
      </c>
      <c r="I1481" s="2">
        <f t="shared" si="203"/>
        <v>50.414572357919447</v>
      </c>
    </row>
    <row r="1482" spans="1:9" ht="13.5" x14ac:dyDescent="0.25">
      <c r="A1482" s="3">
        <f>TITRES_STAT!B1485</f>
        <v>44169</v>
      </c>
      <c r="B1482" s="6">
        <f>TITRES_STAT!D1485</f>
        <v>2.1840000000000002</v>
      </c>
      <c r="C1482" s="2">
        <f t="shared" si="207"/>
        <v>-1.3799999999999812E-2</v>
      </c>
      <c r="D1482" s="2">
        <f t="shared" si="208"/>
        <v>0</v>
      </c>
      <c r="E1482" s="2">
        <f t="shared" si="209"/>
        <v>1.3799999999999812E-2</v>
      </c>
      <c r="F1482" s="2">
        <f t="shared" si="206"/>
        <v>1.1327433596310747E-2</v>
      </c>
      <c r="G1482" s="2">
        <f t="shared" si="206"/>
        <v>1.2126850919239781E-2</v>
      </c>
      <c r="H1482" s="2">
        <f t="shared" si="202"/>
        <v>0.93407873748487136</v>
      </c>
      <c r="I1482" s="2">
        <f t="shared" si="203"/>
        <v>48.295796824671818</v>
      </c>
    </row>
    <row r="1483" spans="1:9" ht="13.5" x14ac:dyDescent="0.25">
      <c r="A1483" s="3">
        <f>TITRES_STAT!B1486</f>
        <v>44172</v>
      </c>
      <c r="B1483" s="6">
        <f>TITRES_STAT!D1486</f>
        <v>2.1840000000000002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1.0518331196574264E-2</v>
      </c>
      <c r="G1483" s="2">
        <f t="shared" si="206"/>
        <v>1.1260647282151226E-2</v>
      </c>
      <c r="H1483" s="2">
        <f t="shared" si="202"/>
        <v>0.93407873748487125</v>
      </c>
      <c r="I1483" s="2">
        <f t="shared" si="203"/>
        <v>48.295796824671818</v>
      </c>
    </row>
    <row r="1484" spans="1:9" ht="13.5" x14ac:dyDescent="0.25">
      <c r="A1484" s="3">
        <f>TITRES_STAT!B1487</f>
        <v>44173</v>
      </c>
      <c r="B1484" s="6">
        <f>TITRES_STAT!D1487</f>
        <v>2.2046999999999999</v>
      </c>
      <c r="C1484" s="2">
        <f t="shared" si="207"/>
        <v>2.0699999999999719E-2</v>
      </c>
      <c r="D1484" s="2">
        <f t="shared" si="208"/>
        <v>2.0699999999999719E-2</v>
      </c>
      <c r="E1484" s="2">
        <f t="shared" si="209"/>
        <v>0</v>
      </c>
      <c r="F1484" s="2">
        <f t="shared" si="206"/>
        <v>1.1245593253961796E-2</v>
      </c>
      <c r="G1484" s="2">
        <f t="shared" si="206"/>
        <v>1.045631533342614E-2</v>
      </c>
      <c r="H1484" s="2">
        <f t="shared" si="202"/>
        <v>1.0754833701325492</v>
      </c>
      <c r="I1484" s="2">
        <f t="shared" si="203"/>
        <v>51.818452781140053</v>
      </c>
    </row>
    <row r="1485" spans="1:9" ht="13.5" x14ac:dyDescent="0.25">
      <c r="A1485" s="3">
        <f>TITRES_STAT!B1488</f>
        <v>44174</v>
      </c>
      <c r="B1485" s="6">
        <f>TITRES_STAT!D1488</f>
        <v>2.1909000000000001</v>
      </c>
      <c r="C1485" s="2">
        <f t="shared" si="207"/>
        <v>-1.3799999999999812E-2</v>
      </c>
      <c r="D1485" s="2">
        <f t="shared" si="208"/>
        <v>0</v>
      </c>
      <c r="E1485" s="2">
        <f t="shared" si="209"/>
        <v>1.3799999999999812E-2</v>
      </c>
      <c r="F1485" s="2">
        <f t="shared" ref="F1485:G1500" si="210">((F1484*13)+D1485)/14</f>
        <v>1.0442336592964525E-2</v>
      </c>
      <c r="G1485" s="2">
        <f t="shared" si="210"/>
        <v>1.0695149952467117E-2</v>
      </c>
      <c r="H1485" s="2">
        <f t="shared" si="202"/>
        <v>0.9763618686389457</v>
      </c>
      <c r="I1485" s="2">
        <f t="shared" si="203"/>
        <v>49.40197866250746</v>
      </c>
    </row>
    <row r="1486" spans="1:9" ht="13.5" x14ac:dyDescent="0.25">
      <c r="A1486" s="3">
        <f>TITRES_STAT!B1489</f>
        <v>44175</v>
      </c>
      <c r="B1486" s="6">
        <f>TITRES_STAT!D1489</f>
        <v>2.1909000000000001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9.6964554077527722E-3</v>
      </c>
      <c r="G1486" s="2">
        <f t="shared" si="210"/>
        <v>9.9312106701480354E-3</v>
      </c>
      <c r="H1486" s="2">
        <f t="shared" si="202"/>
        <v>0.9763618686389457</v>
      </c>
      <c r="I1486" s="2">
        <f t="shared" si="203"/>
        <v>49.40197866250746</v>
      </c>
    </row>
    <row r="1487" spans="1:9" ht="13.5" x14ac:dyDescent="0.25">
      <c r="A1487" s="3">
        <f>TITRES_STAT!B1490</f>
        <v>44176</v>
      </c>
      <c r="B1487" s="6">
        <f>TITRES_STAT!D1490</f>
        <v>2.2046999999999999</v>
      </c>
      <c r="C1487" s="2">
        <f t="shared" si="207"/>
        <v>1.3799999999999812E-2</v>
      </c>
      <c r="D1487" s="2">
        <f t="shared" si="208"/>
        <v>1.3799999999999812E-2</v>
      </c>
      <c r="E1487" s="2">
        <f t="shared" si="209"/>
        <v>0</v>
      </c>
      <c r="F1487" s="2">
        <f t="shared" si="210"/>
        <v>9.9895657357704191E-3</v>
      </c>
      <c r="G1487" s="2">
        <f t="shared" si="210"/>
        <v>9.2218384794231761E-3</v>
      </c>
      <c r="H1487" s="2">
        <f t="shared" si="202"/>
        <v>1.0832509979501683</v>
      </c>
      <c r="I1487" s="2">
        <f t="shared" si="203"/>
        <v>51.998102917797326</v>
      </c>
    </row>
    <row r="1488" spans="1:9" ht="13.5" x14ac:dyDescent="0.25">
      <c r="A1488" s="3">
        <f>TITRES_STAT!B1491</f>
        <v>44179</v>
      </c>
      <c r="B1488" s="6">
        <f>TITRES_STAT!D1491</f>
        <v>2.2046999999999999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9.2760253260725321E-3</v>
      </c>
      <c r="G1488" s="2">
        <f t="shared" si="210"/>
        <v>8.5631357308929481E-3</v>
      </c>
      <c r="H1488" s="2">
        <f t="shared" si="202"/>
        <v>1.0832509979501685</v>
      </c>
      <c r="I1488" s="2">
        <f t="shared" si="203"/>
        <v>51.998102917797326</v>
      </c>
    </row>
    <row r="1489" spans="1:9" ht="13.5" x14ac:dyDescent="0.25">
      <c r="A1489" s="3">
        <f>TITRES_STAT!B1492</f>
        <v>44180</v>
      </c>
      <c r="B1489" s="6">
        <f>TITRES_STAT!D1492</f>
        <v>2.1425999999999998</v>
      </c>
      <c r="C1489" s="2">
        <f t="shared" si="207"/>
        <v>-6.2100000000000044E-2</v>
      </c>
      <c r="D1489" s="2">
        <f t="shared" si="208"/>
        <v>0</v>
      </c>
      <c r="E1489" s="2">
        <f t="shared" si="209"/>
        <v>6.2100000000000044E-2</v>
      </c>
      <c r="F1489" s="2">
        <f t="shared" si="210"/>
        <v>8.613452088495923E-3</v>
      </c>
      <c r="G1489" s="2">
        <f t="shared" si="210"/>
        <v>1.2387197464400599E-2</v>
      </c>
      <c r="H1489" s="2">
        <f t="shared" ref="H1489:H1552" si="211">F1489/G1489</f>
        <v>0.69535115697073591</v>
      </c>
      <c r="I1489" s="2">
        <f t="shared" ref="I1489:I1552" si="212">IF(G1489=0,100,100-(100/(1+H1489)))</f>
        <v>41.015169872723817</v>
      </c>
    </row>
    <row r="1490" spans="1:9" ht="13.5" x14ac:dyDescent="0.25">
      <c r="A1490" s="3">
        <f>TITRES_STAT!B1493</f>
        <v>44181</v>
      </c>
      <c r="B1490" s="6">
        <f>TITRES_STAT!D1493</f>
        <v>2.1978</v>
      </c>
      <c r="C1490" s="2">
        <f t="shared" si="207"/>
        <v>5.5200000000000138E-2</v>
      </c>
      <c r="D1490" s="2">
        <f t="shared" si="208"/>
        <v>5.5200000000000138E-2</v>
      </c>
      <c r="E1490" s="2">
        <f t="shared" si="209"/>
        <v>0</v>
      </c>
      <c r="F1490" s="2">
        <f t="shared" si="210"/>
        <v>1.1941062653603368E-2</v>
      </c>
      <c r="G1490" s="2">
        <f t="shared" si="210"/>
        <v>1.1502397645514842E-2</v>
      </c>
      <c r="H1490" s="2">
        <f t="shared" si="211"/>
        <v>1.0381368321290454</v>
      </c>
      <c r="I1490" s="2">
        <f t="shared" si="212"/>
        <v>50.935580760031883</v>
      </c>
    </row>
    <row r="1491" spans="1:9" ht="13.5" x14ac:dyDescent="0.25">
      <c r="A1491" s="3">
        <f>TITRES_STAT!B1494</f>
        <v>44182</v>
      </c>
      <c r="B1491" s="6">
        <f>TITRES_STAT!D1494</f>
        <v>2.1909000000000001</v>
      </c>
      <c r="C1491" s="2">
        <f t="shared" si="207"/>
        <v>-6.8999999999999062E-3</v>
      </c>
      <c r="D1491" s="2">
        <f t="shared" si="208"/>
        <v>0</v>
      </c>
      <c r="E1491" s="2">
        <f t="shared" si="209"/>
        <v>6.8999999999999062E-3</v>
      </c>
      <c r="F1491" s="2">
        <f t="shared" si="210"/>
        <v>1.1088129606917413E-2</v>
      </c>
      <c r="G1491" s="2">
        <f t="shared" si="210"/>
        <v>1.1173654956549489E-2</v>
      </c>
      <c r="H1491" s="2">
        <f t="shared" si="211"/>
        <v>0.9923458035920516</v>
      </c>
      <c r="I1491" s="2">
        <f t="shared" si="212"/>
        <v>49.807909942286415</v>
      </c>
    </row>
    <row r="1492" spans="1:9" ht="13.5" x14ac:dyDescent="0.25">
      <c r="A1492" s="3">
        <f>TITRES_STAT!B1495</f>
        <v>44183</v>
      </c>
      <c r="B1492" s="6">
        <f>TITRES_STAT!D1495</f>
        <v>2.1909000000000001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1.0296120349280454E-2</v>
      </c>
      <c r="G1492" s="2">
        <f t="shared" si="210"/>
        <v>1.0375536745367382E-2</v>
      </c>
      <c r="H1492" s="2">
        <f t="shared" si="211"/>
        <v>0.9923458035920516</v>
      </c>
      <c r="I1492" s="2">
        <f t="shared" si="212"/>
        <v>49.807909942286415</v>
      </c>
    </row>
    <row r="1493" spans="1:9" ht="13.5" x14ac:dyDescent="0.25">
      <c r="A1493" s="3">
        <f>TITRES_STAT!B1496</f>
        <v>44186</v>
      </c>
      <c r="B1493" s="6">
        <f>TITRES_STAT!D1496</f>
        <v>2.1840000000000002</v>
      </c>
      <c r="C1493" s="2">
        <f t="shared" si="207"/>
        <v>-6.8999999999999062E-3</v>
      </c>
      <c r="D1493" s="2">
        <f t="shared" si="208"/>
        <v>0</v>
      </c>
      <c r="E1493" s="2">
        <f t="shared" si="209"/>
        <v>6.8999999999999062E-3</v>
      </c>
      <c r="F1493" s="2">
        <f t="shared" si="210"/>
        <v>9.5606831814747072E-3</v>
      </c>
      <c r="G1493" s="2">
        <f t="shared" si="210"/>
        <v>1.0127284120698276E-2</v>
      </c>
      <c r="H1493" s="2">
        <f t="shared" si="211"/>
        <v>0.94405203483276012</v>
      </c>
      <c r="I1493" s="2">
        <f t="shared" si="212"/>
        <v>48.56104764263543</v>
      </c>
    </row>
    <row r="1494" spans="1:9" ht="13.5" x14ac:dyDescent="0.25">
      <c r="A1494" s="3">
        <f>TITRES_STAT!B1497</f>
        <v>44187</v>
      </c>
      <c r="B1494" s="6">
        <f>TITRES_STAT!D1497</f>
        <v>2.1978</v>
      </c>
      <c r="C1494" s="2">
        <f t="shared" si="207"/>
        <v>1.3799999999999812E-2</v>
      </c>
      <c r="D1494" s="2">
        <f t="shared" si="208"/>
        <v>1.3799999999999812E-2</v>
      </c>
      <c r="E1494" s="2">
        <f t="shared" si="209"/>
        <v>0</v>
      </c>
      <c r="F1494" s="2">
        <f t="shared" si="210"/>
        <v>9.8634915256550736E-3</v>
      </c>
      <c r="G1494" s="2">
        <f t="shared" si="210"/>
        <v>9.4039066835055422E-3</v>
      </c>
      <c r="H1494" s="2">
        <f t="shared" si="211"/>
        <v>1.0488716931821158</v>
      </c>
      <c r="I1494" s="2">
        <f t="shared" si="212"/>
        <v>51.192648942946079</v>
      </c>
    </row>
    <row r="1495" spans="1:9" ht="13.5" x14ac:dyDescent="0.25">
      <c r="A1495" s="3">
        <f>TITRES_STAT!B1498</f>
        <v>44188</v>
      </c>
      <c r="B1495" s="6">
        <f>TITRES_STAT!D1498</f>
        <v>2.1840000000000002</v>
      </c>
      <c r="C1495" s="2">
        <f t="shared" si="207"/>
        <v>-1.3799999999999812E-2</v>
      </c>
      <c r="D1495" s="2">
        <f t="shared" si="208"/>
        <v>0</v>
      </c>
      <c r="E1495" s="2">
        <f t="shared" si="209"/>
        <v>1.3799999999999812E-2</v>
      </c>
      <c r="F1495" s="2">
        <f t="shared" si="210"/>
        <v>9.1589564166797109E-3</v>
      </c>
      <c r="G1495" s="2">
        <f t="shared" si="210"/>
        <v>9.7179133489694192E-3</v>
      </c>
      <c r="H1495" s="2">
        <f t="shared" si="211"/>
        <v>0.94248179498853157</v>
      </c>
      <c r="I1495" s="2">
        <f t="shared" si="212"/>
        <v>48.519466046995618</v>
      </c>
    </row>
    <row r="1496" spans="1:9" ht="13.5" x14ac:dyDescent="0.25">
      <c r="A1496" s="3">
        <f>TITRES_STAT!B1499</f>
        <v>44189</v>
      </c>
      <c r="B1496" s="6">
        <f>TITRES_STAT!D1499</f>
        <v>2.1909000000000001</v>
      </c>
      <c r="C1496" s="2">
        <f t="shared" si="207"/>
        <v>6.8999999999999062E-3</v>
      </c>
      <c r="D1496" s="2">
        <f t="shared" si="208"/>
        <v>6.8999999999999062E-3</v>
      </c>
      <c r="E1496" s="2">
        <f t="shared" si="209"/>
        <v>0</v>
      </c>
      <c r="F1496" s="2">
        <f t="shared" si="210"/>
        <v>8.9976023869168687E-3</v>
      </c>
      <c r="G1496" s="2">
        <f t="shared" si="210"/>
        <v>9.0237766811858879E-3</v>
      </c>
      <c r="H1496" s="2">
        <f t="shared" si="211"/>
        <v>0.99709940802019281</v>
      </c>
      <c r="I1496" s="2">
        <f t="shared" si="212"/>
        <v>49.927379879835755</v>
      </c>
    </row>
    <row r="1497" spans="1:9" ht="13.5" x14ac:dyDescent="0.25">
      <c r="A1497" s="3">
        <f>TITRES_STAT!B1500</f>
        <v>44190</v>
      </c>
      <c r="B1497" s="6">
        <f>TITRES_STAT!D1500</f>
        <v>2.1978</v>
      </c>
      <c r="C1497" s="2">
        <f t="shared" si="207"/>
        <v>6.8999999999999062E-3</v>
      </c>
      <c r="D1497" s="2">
        <f t="shared" si="208"/>
        <v>6.8999999999999062E-3</v>
      </c>
      <c r="E1497" s="2">
        <f t="shared" si="209"/>
        <v>0</v>
      </c>
      <c r="F1497" s="2">
        <f t="shared" si="210"/>
        <v>8.8477736449942296E-3</v>
      </c>
      <c r="G1497" s="2">
        <f t="shared" si="210"/>
        <v>8.3792212039583251E-3</v>
      </c>
      <c r="H1497" s="2">
        <f t="shared" si="211"/>
        <v>1.0559183759004431</v>
      </c>
      <c r="I1497" s="2">
        <f t="shared" si="212"/>
        <v>51.359936672484686</v>
      </c>
    </row>
    <row r="1498" spans="1:9" ht="13.5" x14ac:dyDescent="0.25">
      <c r="A1498" s="3">
        <f>TITRES_STAT!B1501</f>
        <v>44193</v>
      </c>
      <c r="B1498" s="6">
        <f>TITRES_STAT!D1501</f>
        <v>2.1909000000000001</v>
      </c>
      <c r="C1498" s="2">
        <f t="shared" si="207"/>
        <v>-6.8999999999999062E-3</v>
      </c>
      <c r="D1498" s="2">
        <f t="shared" si="208"/>
        <v>0</v>
      </c>
      <c r="E1498" s="2">
        <f t="shared" si="209"/>
        <v>6.8999999999999062E-3</v>
      </c>
      <c r="F1498" s="2">
        <f t="shared" si="210"/>
        <v>8.2157898132089284E-3</v>
      </c>
      <c r="G1498" s="2">
        <f t="shared" si="210"/>
        <v>8.2735625465327235E-3</v>
      </c>
      <c r="H1498" s="2">
        <f t="shared" si="211"/>
        <v>0.99301718781977344</v>
      </c>
      <c r="I1498" s="2">
        <f t="shared" si="212"/>
        <v>49.824818064216871</v>
      </c>
    </row>
    <row r="1499" spans="1:9" ht="13.5" x14ac:dyDescent="0.25">
      <c r="A1499" s="3">
        <f>TITRES_STAT!B1502</f>
        <v>44194</v>
      </c>
      <c r="B1499" s="6">
        <f>TITRES_STAT!D1502</f>
        <v>2.1978</v>
      </c>
      <c r="C1499" s="2">
        <f t="shared" si="207"/>
        <v>6.8999999999999062E-3</v>
      </c>
      <c r="D1499" s="2">
        <f t="shared" si="208"/>
        <v>6.8999999999999062E-3</v>
      </c>
      <c r="E1499" s="2">
        <f t="shared" si="209"/>
        <v>0</v>
      </c>
      <c r="F1499" s="2">
        <f t="shared" si="210"/>
        <v>8.1218048265511416E-3</v>
      </c>
      <c r="G1499" s="2">
        <f t="shared" si="210"/>
        <v>7.6825937932089574E-3</v>
      </c>
      <c r="H1499" s="2">
        <f t="shared" si="211"/>
        <v>1.0571696285348871</v>
      </c>
      <c r="I1499" s="2">
        <f t="shared" si="212"/>
        <v>51.389521499391456</v>
      </c>
    </row>
    <row r="1500" spans="1:9" ht="13.5" x14ac:dyDescent="0.25">
      <c r="A1500" s="3">
        <f>TITRES_STAT!B1503</f>
        <v>44195</v>
      </c>
      <c r="B1500" s="6">
        <f>TITRES_STAT!D1503</f>
        <v>2.1909000000000001</v>
      </c>
      <c r="C1500" s="2">
        <f t="shared" si="207"/>
        <v>-6.8999999999999062E-3</v>
      </c>
      <c r="D1500" s="2">
        <f t="shared" si="208"/>
        <v>0</v>
      </c>
      <c r="E1500" s="2">
        <f t="shared" si="209"/>
        <v>6.8999999999999062E-3</v>
      </c>
      <c r="F1500" s="2">
        <f t="shared" si="210"/>
        <v>7.5416759103689168E-3</v>
      </c>
      <c r="G1500" s="2">
        <f t="shared" si="210"/>
        <v>7.6266942365511682E-3</v>
      </c>
      <c r="H1500" s="2">
        <f t="shared" si="211"/>
        <v>0.98885253249372462</v>
      </c>
      <c r="I1500" s="2">
        <f t="shared" si="212"/>
        <v>49.719751280596505</v>
      </c>
    </row>
    <row r="1501" spans="1:9" ht="13.5" x14ac:dyDescent="0.25">
      <c r="A1501" s="3">
        <f>TITRES_STAT!B1504</f>
        <v>44196</v>
      </c>
      <c r="B1501" s="6">
        <f>TITRES_STAT!D1504</f>
        <v>2.1909000000000001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7.0029847739139939E-3</v>
      </c>
      <c r="G1501" s="2">
        <f t="shared" si="213"/>
        <v>7.0819303625117994E-3</v>
      </c>
      <c r="H1501" s="2">
        <f t="shared" si="211"/>
        <v>0.98885253249372462</v>
      </c>
      <c r="I1501" s="2">
        <f t="shared" si="212"/>
        <v>49.719751280596505</v>
      </c>
    </row>
    <row r="1502" spans="1:9" ht="13.5" x14ac:dyDescent="0.25">
      <c r="A1502" s="3">
        <f>TITRES_STAT!B1505</f>
        <v>44200</v>
      </c>
      <c r="B1502" s="6">
        <f>TITRES_STAT!D1505</f>
        <v>2.1909000000000001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6.5027715757772801E-3</v>
      </c>
      <c r="G1502" s="2">
        <f t="shared" si="213"/>
        <v>6.5760781937609569E-3</v>
      </c>
      <c r="H1502" s="2">
        <f t="shared" si="211"/>
        <v>0.98885253249372451</v>
      </c>
      <c r="I1502" s="2">
        <f t="shared" si="212"/>
        <v>49.719751280596498</v>
      </c>
    </row>
    <row r="1503" spans="1:9" ht="13.5" x14ac:dyDescent="0.25">
      <c r="A1503" s="3">
        <f>TITRES_STAT!B1506</f>
        <v>44201</v>
      </c>
      <c r="B1503" s="6">
        <f>TITRES_STAT!D1506</f>
        <v>2.1909000000000001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6.0382878917931886E-3</v>
      </c>
      <c r="G1503" s="2">
        <f t="shared" si="213"/>
        <v>6.1063583227780318E-3</v>
      </c>
      <c r="H1503" s="2">
        <f t="shared" si="211"/>
        <v>0.98885253249372451</v>
      </c>
      <c r="I1503" s="2">
        <f t="shared" si="212"/>
        <v>49.719751280596498</v>
      </c>
    </row>
    <row r="1504" spans="1:9" ht="13.5" x14ac:dyDescent="0.25">
      <c r="A1504" s="3">
        <f>TITRES_STAT!B1507</f>
        <v>44202</v>
      </c>
      <c r="B1504" s="6">
        <f>TITRES_STAT!D1507</f>
        <v>2.1770999999999998</v>
      </c>
      <c r="C1504" s="2">
        <f t="shared" si="207"/>
        <v>-1.3800000000000257E-2</v>
      </c>
      <c r="D1504" s="2">
        <f t="shared" si="208"/>
        <v>0</v>
      </c>
      <c r="E1504" s="2">
        <f t="shared" si="209"/>
        <v>1.3800000000000257E-2</v>
      </c>
      <c r="F1504" s="2">
        <f t="shared" si="213"/>
        <v>5.6069816138079607E-3</v>
      </c>
      <c r="G1504" s="2">
        <f t="shared" si="213"/>
        <v>6.655904156865333E-3</v>
      </c>
      <c r="H1504" s="2">
        <f t="shared" si="211"/>
        <v>0.84240720444036965</v>
      </c>
      <c r="I1504" s="2">
        <f t="shared" si="212"/>
        <v>45.723182280773294</v>
      </c>
    </row>
    <row r="1505" spans="1:9" ht="13.5" x14ac:dyDescent="0.25">
      <c r="A1505" s="3">
        <f>TITRES_STAT!B1508</f>
        <v>44203</v>
      </c>
      <c r="B1505" s="6">
        <f>TITRES_STAT!D1508</f>
        <v>2.1495000000000002</v>
      </c>
      <c r="C1505" s="2">
        <f t="shared" si="207"/>
        <v>-2.7599999999999625E-2</v>
      </c>
      <c r="D1505" s="2">
        <f t="shared" si="208"/>
        <v>0</v>
      </c>
      <c r="E1505" s="2">
        <f t="shared" si="209"/>
        <v>2.7599999999999625E-2</v>
      </c>
      <c r="F1505" s="2">
        <f t="shared" si="213"/>
        <v>5.2064829271073918E-3</v>
      </c>
      <c r="G1505" s="2">
        <f t="shared" si="213"/>
        <v>8.1519110028034966E-3</v>
      </c>
      <c r="H1505" s="2">
        <f t="shared" si="211"/>
        <v>0.63868250344205768</v>
      </c>
      <c r="I1505" s="2">
        <f t="shared" si="212"/>
        <v>38.975366009004368</v>
      </c>
    </row>
    <row r="1506" spans="1:9" ht="13.5" x14ac:dyDescent="0.25">
      <c r="A1506" s="3">
        <f>TITRES_STAT!B1509</f>
        <v>44204</v>
      </c>
      <c r="B1506" s="6">
        <f>TITRES_STAT!D1509</f>
        <v>2.1770999999999998</v>
      </c>
      <c r="C1506" s="2">
        <f t="shared" si="207"/>
        <v>2.7599999999999625E-2</v>
      </c>
      <c r="D1506" s="2">
        <f t="shared" si="208"/>
        <v>2.7599999999999625E-2</v>
      </c>
      <c r="E1506" s="2">
        <f t="shared" si="209"/>
        <v>0</v>
      </c>
      <c r="F1506" s="2">
        <f t="shared" si="213"/>
        <v>6.8060198608854081E-3</v>
      </c>
      <c r="G1506" s="2">
        <f t="shared" si="213"/>
        <v>7.5696316454603894E-3</v>
      </c>
      <c r="H1506" s="2">
        <f t="shared" si="211"/>
        <v>0.89912167192006898</v>
      </c>
      <c r="I1506" s="2">
        <f t="shared" si="212"/>
        <v>47.344079382287816</v>
      </c>
    </row>
    <row r="1507" spans="1:9" ht="13.5" x14ac:dyDescent="0.25">
      <c r="A1507" s="3">
        <f>TITRES_STAT!B1510</f>
        <v>44207</v>
      </c>
      <c r="B1507" s="6">
        <f>TITRES_STAT!D1510</f>
        <v>2.2046999999999999</v>
      </c>
      <c r="C1507" s="2">
        <f t="shared" si="207"/>
        <v>2.7600000000000069E-2</v>
      </c>
      <c r="D1507" s="2">
        <f t="shared" si="208"/>
        <v>2.7600000000000069E-2</v>
      </c>
      <c r="E1507" s="2">
        <f t="shared" si="209"/>
        <v>0</v>
      </c>
      <c r="F1507" s="2">
        <f t="shared" si="213"/>
        <v>8.291304156536455E-3</v>
      </c>
      <c r="G1507" s="2">
        <f t="shared" si="213"/>
        <v>7.0289436707846467E-3</v>
      </c>
      <c r="H1507" s="2">
        <f t="shared" si="211"/>
        <v>1.1795946225887011</v>
      </c>
      <c r="I1507" s="2">
        <f t="shared" si="212"/>
        <v>54.119908829087606</v>
      </c>
    </row>
    <row r="1508" spans="1:9" ht="13.5" x14ac:dyDescent="0.25">
      <c r="A1508" s="3">
        <f>TITRES_STAT!B1511</f>
        <v>44208</v>
      </c>
      <c r="B1508" s="6">
        <f>TITRES_STAT!D1511</f>
        <v>2.1701999999999999</v>
      </c>
      <c r="C1508" s="2">
        <f t="shared" si="207"/>
        <v>-3.4499999999999975E-2</v>
      </c>
      <c r="D1508" s="2">
        <f t="shared" si="208"/>
        <v>0</v>
      </c>
      <c r="E1508" s="2">
        <f t="shared" si="209"/>
        <v>3.4499999999999975E-2</v>
      </c>
      <c r="F1508" s="2">
        <f t="shared" si="213"/>
        <v>7.6990681453552798E-3</v>
      </c>
      <c r="G1508" s="2">
        <f t="shared" si="213"/>
        <v>8.9911619800143137E-3</v>
      </c>
      <c r="H1508" s="2">
        <f t="shared" si="211"/>
        <v>0.85629289767761729</v>
      </c>
      <c r="I1508" s="2">
        <f t="shared" si="212"/>
        <v>46.129191074798257</v>
      </c>
    </row>
    <row r="1509" spans="1:9" ht="13.5" x14ac:dyDescent="0.25">
      <c r="A1509" s="3">
        <f>TITRES_STAT!B1512</f>
        <v>44209</v>
      </c>
      <c r="B1509" s="6">
        <f>TITRES_STAT!D1512</f>
        <v>2.1288999999999998</v>
      </c>
      <c r="C1509" s="2">
        <f t="shared" si="207"/>
        <v>-4.1300000000000114E-2</v>
      </c>
      <c r="D1509" s="2">
        <f t="shared" si="208"/>
        <v>0</v>
      </c>
      <c r="E1509" s="2">
        <f t="shared" si="209"/>
        <v>4.1300000000000114E-2</v>
      </c>
      <c r="F1509" s="2">
        <f t="shared" si="213"/>
        <v>7.1491347064013321E-3</v>
      </c>
      <c r="G1509" s="2">
        <f t="shared" si="213"/>
        <v>1.1298936124299013E-2</v>
      </c>
      <c r="H1509" s="2">
        <f t="shared" si="211"/>
        <v>0.6327263582831224</v>
      </c>
      <c r="I1509" s="2">
        <f t="shared" si="212"/>
        <v>38.752749661520724</v>
      </c>
    </row>
    <row r="1510" spans="1:9" ht="13.5" x14ac:dyDescent="0.25">
      <c r="A1510" s="3">
        <f>TITRES_STAT!B1513</f>
        <v>44211</v>
      </c>
      <c r="B1510" s="6">
        <f>TITRES_STAT!D1513</f>
        <v>2.1909000000000001</v>
      </c>
      <c r="C1510" s="2">
        <f t="shared" si="207"/>
        <v>6.2000000000000277E-2</v>
      </c>
      <c r="D1510" s="2">
        <f t="shared" si="208"/>
        <v>6.2000000000000277E-2</v>
      </c>
      <c r="E1510" s="2">
        <f t="shared" si="209"/>
        <v>0</v>
      </c>
      <c r="F1510" s="2">
        <f t="shared" si="213"/>
        <v>1.1067053655944114E-2</v>
      </c>
      <c r="G1510" s="2">
        <f t="shared" si="213"/>
        <v>1.0491869258277654E-2</v>
      </c>
      <c r="H1510" s="2">
        <f t="shared" si="211"/>
        <v>1.0548219181451068</v>
      </c>
      <c r="I1510" s="2">
        <f t="shared" si="212"/>
        <v>51.333982221549277</v>
      </c>
    </row>
    <row r="1511" spans="1:9" ht="13.5" x14ac:dyDescent="0.25">
      <c r="A1511" s="3">
        <f>TITRES_STAT!B1514</f>
        <v>44214</v>
      </c>
      <c r="B1511" s="6">
        <f>TITRES_STAT!D1514</f>
        <v>2.1840000000000002</v>
      </c>
      <c r="C1511" s="2">
        <f t="shared" si="207"/>
        <v>-6.8999999999999062E-3</v>
      </c>
      <c r="D1511" s="2">
        <f t="shared" si="208"/>
        <v>0</v>
      </c>
      <c r="E1511" s="2">
        <f t="shared" si="209"/>
        <v>6.8999999999999062E-3</v>
      </c>
      <c r="F1511" s="2">
        <f t="shared" si="213"/>
        <v>1.0276549823376677E-2</v>
      </c>
      <c r="G1511" s="2">
        <f t="shared" si="213"/>
        <v>1.0235307168400671E-2</v>
      </c>
      <c r="H1511" s="2">
        <f t="shared" si="211"/>
        <v>1.0040294496586613</v>
      </c>
      <c r="I1511" s="2">
        <f t="shared" si="212"/>
        <v>50.100533693737582</v>
      </c>
    </row>
    <row r="1512" spans="1:9" ht="13.5" x14ac:dyDescent="0.25">
      <c r="A1512" s="3">
        <f>TITRES_STAT!B1515</f>
        <v>44215</v>
      </c>
      <c r="B1512" s="6">
        <f>TITRES_STAT!D1515</f>
        <v>2.1840000000000002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9.5425105502783426E-3</v>
      </c>
      <c r="G1512" s="2">
        <f t="shared" si="213"/>
        <v>9.5042137992291942E-3</v>
      </c>
      <c r="H1512" s="2">
        <f t="shared" si="211"/>
        <v>1.0040294496586613</v>
      </c>
      <c r="I1512" s="2">
        <f t="shared" si="212"/>
        <v>50.100533693737582</v>
      </c>
    </row>
    <row r="1513" spans="1:9" ht="13.5" x14ac:dyDescent="0.25">
      <c r="A1513" s="3">
        <f>TITRES_STAT!B1516</f>
        <v>44216</v>
      </c>
      <c r="B1513" s="6">
        <f>TITRES_STAT!D1516</f>
        <v>2.1840000000000002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8.8609026538298899E-3</v>
      </c>
      <c r="G1513" s="2">
        <f t="shared" si="213"/>
        <v>8.825341384998537E-3</v>
      </c>
      <c r="H1513" s="2">
        <f t="shared" si="211"/>
        <v>1.0040294496586615</v>
      </c>
      <c r="I1513" s="2">
        <f t="shared" si="212"/>
        <v>50.100533693737582</v>
      </c>
    </row>
    <row r="1514" spans="1:9" ht="13.5" x14ac:dyDescent="0.25">
      <c r="A1514" s="3">
        <f>TITRES_STAT!B1517</f>
        <v>44217</v>
      </c>
      <c r="B1514" s="6">
        <f>TITRES_STAT!D1517</f>
        <v>2.1840000000000002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8.2279810356991837E-3</v>
      </c>
      <c r="G1514" s="2">
        <f t="shared" si="213"/>
        <v>8.1949598574986415E-3</v>
      </c>
      <c r="H1514" s="2">
        <f t="shared" si="211"/>
        <v>1.0040294496586615</v>
      </c>
      <c r="I1514" s="2">
        <f t="shared" si="212"/>
        <v>50.100533693737582</v>
      </c>
    </row>
    <row r="1515" spans="1:9" ht="13.5" x14ac:dyDescent="0.25">
      <c r="A1515" s="3">
        <f>TITRES_STAT!B1518</f>
        <v>44218</v>
      </c>
      <c r="B1515" s="6">
        <f>TITRES_STAT!D1518</f>
        <v>2.1701999999999999</v>
      </c>
      <c r="C1515" s="2">
        <f t="shared" si="207"/>
        <v>-1.3800000000000257E-2</v>
      </c>
      <c r="D1515" s="2">
        <f t="shared" si="208"/>
        <v>0</v>
      </c>
      <c r="E1515" s="2">
        <f t="shared" si="209"/>
        <v>1.3800000000000257E-2</v>
      </c>
      <c r="F1515" s="2">
        <f t="shared" si="213"/>
        <v>7.640268104577813E-3</v>
      </c>
      <c r="G1515" s="2">
        <f t="shared" si="213"/>
        <v>8.5953198676773281E-3</v>
      </c>
      <c r="H1515" s="2">
        <f t="shared" si="211"/>
        <v>0.88888700155406852</v>
      </c>
      <c r="I1515" s="2">
        <f t="shared" si="212"/>
        <v>47.058770631739378</v>
      </c>
    </row>
    <row r="1516" spans="1:9" ht="13.5" x14ac:dyDescent="0.25">
      <c r="A1516" s="3">
        <f>TITRES_STAT!B1519</f>
        <v>44221</v>
      </c>
      <c r="B1516" s="6">
        <f>TITRES_STAT!D1519</f>
        <v>2.1840000000000002</v>
      </c>
      <c r="C1516" s="2">
        <f t="shared" si="207"/>
        <v>1.3800000000000257E-2</v>
      </c>
      <c r="D1516" s="2">
        <f t="shared" si="208"/>
        <v>1.3800000000000257E-2</v>
      </c>
      <c r="E1516" s="2">
        <f t="shared" si="209"/>
        <v>0</v>
      </c>
      <c r="F1516" s="2">
        <f t="shared" si="213"/>
        <v>8.080248954250845E-3</v>
      </c>
      <c r="G1516" s="2">
        <f t="shared" si="213"/>
        <v>7.9813684485575184E-3</v>
      </c>
      <c r="H1516" s="2">
        <f t="shared" si="211"/>
        <v>1.012388916303093</v>
      </c>
      <c r="I1516" s="2">
        <f t="shared" si="212"/>
        <v>50.307816153297352</v>
      </c>
    </row>
    <row r="1517" spans="1:9" ht="13.5" x14ac:dyDescent="0.25">
      <c r="A1517" s="3">
        <f>TITRES_STAT!B1520</f>
        <v>44222</v>
      </c>
      <c r="B1517" s="6">
        <f>TITRES_STAT!D1520</f>
        <v>2.1770999999999998</v>
      </c>
      <c r="C1517" s="2">
        <f t="shared" si="207"/>
        <v>-6.9000000000003503E-3</v>
      </c>
      <c r="D1517" s="2">
        <f t="shared" si="208"/>
        <v>0</v>
      </c>
      <c r="E1517" s="2">
        <f t="shared" si="209"/>
        <v>6.9000000000003503E-3</v>
      </c>
      <c r="F1517" s="2">
        <f t="shared" ref="F1517:G1532" si="214">((F1516*13)+D1517)/14</f>
        <v>7.5030883146614989E-3</v>
      </c>
      <c r="G1517" s="2">
        <f t="shared" si="214"/>
        <v>7.9041278450891501E-3</v>
      </c>
      <c r="H1517" s="2">
        <f t="shared" si="211"/>
        <v>0.94926201368607444</v>
      </c>
      <c r="I1517" s="2">
        <f t="shared" si="212"/>
        <v>48.69853344605071</v>
      </c>
    </row>
    <row r="1518" spans="1:9" ht="13.5" x14ac:dyDescent="0.25">
      <c r="A1518" s="3">
        <f>TITRES_STAT!B1521</f>
        <v>44223</v>
      </c>
      <c r="B1518" s="6">
        <f>TITRES_STAT!D1521</f>
        <v>2.1701999999999999</v>
      </c>
      <c r="C1518" s="2">
        <f t="shared" si="207"/>
        <v>-6.8999999999999062E-3</v>
      </c>
      <c r="D1518" s="2">
        <f t="shared" si="208"/>
        <v>0</v>
      </c>
      <c r="E1518" s="2">
        <f t="shared" si="209"/>
        <v>6.8999999999999062E-3</v>
      </c>
      <c r="F1518" s="2">
        <f t="shared" si="214"/>
        <v>6.9671534350428197E-3</v>
      </c>
      <c r="G1518" s="2">
        <f t="shared" si="214"/>
        <v>7.8324044275827759E-3</v>
      </c>
      <c r="H1518" s="2">
        <f t="shared" si="211"/>
        <v>0.88952932646163307</v>
      </c>
      <c r="I1518" s="2">
        <f t="shared" si="212"/>
        <v>47.076767425853177</v>
      </c>
    </row>
    <row r="1519" spans="1:9" ht="13.5" x14ac:dyDescent="0.25">
      <c r="A1519" s="3">
        <f>TITRES_STAT!B1522</f>
        <v>44224</v>
      </c>
      <c r="B1519" s="6">
        <f>TITRES_STAT!D1522</f>
        <v>2.1358000000000001</v>
      </c>
      <c r="C1519" s="2">
        <f t="shared" si="207"/>
        <v>-3.4399999999999764E-2</v>
      </c>
      <c r="D1519" s="2">
        <f t="shared" si="208"/>
        <v>0</v>
      </c>
      <c r="E1519" s="2">
        <f t="shared" si="209"/>
        <v>3.4399999999999764E-2</v>
      </c>
      <c r="F1519" s="2">
        <f t="shared" si="214"/>
        <v>6.469499618254047E-3</v>
      </c>
      <c r="G1519" s="2">
        <f t="shared" si="214"/>
        <v>9.73008982561256E-3</v>
      </c>
      <c r="H1519" s="2">
        <f t="shared" si="211"/>
        <v>0.66489618638713421</v>
      </c>
      <c r="I1519" s="2">
        <f t="shared" si="212"/>
        <v>39.936194930566536</v>
      </c>
    </row>
    <row r="1520" spans="1:9" ht="13.5" x14ac:dyDescent="0.25">
      <c r="A1520" s="3">
        <f>TITRES_STAT!B1523</f>
        <v>44225</v>
      </c>
      <c r="B1520" s="6">
        <f>TITRES_STAT!D1523</f>
        <v>2.1701999999999999</v>
      </c>
      <c r="C1520" s="2">
        <f t="shared" si="207"/>
        <v>3.4399999999999764E-2</v>
      </c>
      <c r="D1520" s="2">
        <f t="shared" si="208"/>
        <v>3.4399999999999764E-2</v>
      </c>
      <c r="E1520" s="2">
        <f t="shared" si="209"/>
        <v>0</v>
      </c>
      <c r="F1520" s="2">
        <f t="shared" si="214"/>
        <v>8.4645353598073129E-3</v>
      </c>
      <c r="G1520" s="2">
        <f t="shared" si="214"/>
        <v>9.035083409497378E-3</v>
      </c>
      <c r="H1520" s="2">
        <f t="shared" si="211"/>
        <v>0.93685193331028638</v>
      </c>
      <c r="I1520" s="2">
        <f t="shared" si="212"/>
        <v>48.369827202490718</v>
      </c>
    </row>
    <row r="1521" spans="1:9" ht="13.5" x14ac:dyDescent="0.25">
      <c r="A1521" s="3">
        <f>TITRES_STAT!B1524</f>
        <v>44228</v>
      </c>
      <c r="B1521" s="6">
        <f>TITRES_STAT!D1524</f>
        <v>2.1840000000000002</v>
      </c>
      <c r="C1521" s="2">
        <f t="shared" si="207"/>
        <v>1.3800000000000257E-2</v>
      </c>
      <c r="D1521" s="2">
        <f t="shared" si="208"/>
        <v>1.3800000000000257E-2</v>
      </c>
      <c r="E1521" s="2">
        <f t="shared" si="209"/>
        <v>0</v>
      </c>
      <c r="F1521" s="2">
        <f t="shared" si="214"/>
        <v>8.8456399769639513E-3</v>
      </c>
      <c r="G1521" s="2">
        <f t="shared" si="214"/>
        <v>8.3897203088189928E-3</v>
      </c>
      <c r="H1521" s="2">
        <f t="shared" si="211"/>
        <v>1.0543426540293257</v>
      </c>
      <c r="I1521" s="2">
        <f t="shared" si="212"/>
        <v>51.322628771854099</v>
      </c>
    </row>
    <row r="1522" spans="1:9" ht="13.5" x14ac:dyDescent="0.25">
      <c r="A1522" s="3">
        <f>TITRES_STAT!B1525</f>
        <v>44229</v>
      </c>
      <c r="B1522" s="6">
        <f>TITRES_STAT!D1525</f>
        <v>2.1840000000000002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8.2138085500379539E-3</v>
      </c>
      <c r="G1522" s="2">
        <f t="shared" si="214"/>
        <v>7.790454572474779E-3</v>
      </c>
      <c r="H1522" s="2">
        <f t="shared" si="211"/>
        <v>1.0543426540293257</v>
      </c>
      <c r="I1522" s="2">
        <f t="shared" si="212"/>
        <v>51.322628771854099</v>
      </c>
    </row>
    <row r="1523" spans="1:9" ht="13.5" x14ac:dyDescent="0.25">
      <c r="A1523" s="3">
        <f>TITRES_STAT!B1526</f>
        <v>44230</v>
      </c>
      <c r="B1523" s="6">
        <f>TITRES_STAT!D1526</f>
        <v>2.1840000000000002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7.6271079393209571E-3</v>
      </c>
      <c r="G1523" s="2">
        <f t="shared" si="214"/>
        <v>7.2339935315837234E-3</v>
      </c>
      <c r="H1523" s="2">
        <f t="shared" si="211"/>
        <v>1.0543426540293257</v>
      </c>
      <c r="I1523" s="2">
        <f t="shared" si="212"/>
        <v>51.322628771854099</v>
      </c>
    </row>
    <row r="1524" spans="1:9" ht="13.5" x14ac:dyDescent="0.25">
      <c r="A1524" s="3">
        <f>TITRES_STAT!B1527</f>
        <v>44231</v>
      </c>
      <c r="B1524" s="6">
        <f>TITRES_STAT!D1527</f>
        <v>2.1770999999999998</v>
      </c>
      <c r="C1524" s="2">
        <f t="shared" si="207"/>
        <v>-6.9000000000003503E-3</v>
      </c>
      <c r="D1524" s="2">
        <f t="shared" si="208"/>
        <v>0</v>
      </c>
      <c r="E1524" s="2">
        <f t="shared" si="209"/>
        <v>6.9000000000003503E-3</v>
      </c>
      <c r="F1524" s="2">
        <f t="shared" si="214"/>
        <v>7.0823145150837458E-3</v>
      </c>
      <c r="G1524" s="2">
        <f t="shared" si="214"/>
        <v>7.2101368507563393E-3</v>
      </c>
      <c r="H1524" s="2">
        <f t="shared" si="211"/>
        <v>0.98227185720348908</v>
      </c>
      <c r="I1524" s="2">
        <f t="shared" si="212"/>
        <v>49.552832707277567</v>
      </c>
    </row>
    <row r="1525" spans="1:9" ht="13.5" x14ac:dyDescent="0.25">
      <c r="A1525" s="3">
        <f>TITRES_STAT!B1528</f>
        <v>44232</v>
      </c>
      <c r="B1525" s="6">
        <f>TITRES_STAT!D1528</f>
        <v>2.1770999999999998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6.5764349068634783E-3</v>
      </c>
      <c r="G1525" s="2">
        <f t="shared" si="214"/>
        <v>6.6951270757023146E-3</v>
      </c>
      <c r="H1525" s="2">
        <f t="shared" si="211"/>
        <v>0.9822718572034892</v>
      </c>
      <c r="I1525" s="2">
        <f t="shared" si="212"/>
        <v>49.552832707277574</v>
      </c>
    </row>
    <row r="1526" spans="1:9" ht="13.5" x14ac:dyDescent="0.25">
      <c r="A1526" s="3">
        <f>TITRES_STAT!B1529</f>
        <v>44235</v>
      </c>
      <c r="B1526" s="6">
        <f>TITRES_STAT!D1529</f>
        <v>2.1151</v>
      </c>
      <c r="C1526" s="2">
        <f t="shared" si="207"/>
        <v>-6.1999999999999833E-2</v>
      </c>
      <c r="D1526" s="2">
        <f t="shared" si="208"/>
        <v>0</v>
      </c>
      <c r="E1526" s="2">
        <f t="shared" si="209"/>
        <v>6.1999999999999833E-2</v>
      </c>
      <c r="F1526" s="2">
        <f t="shared" si="214"/>
        <v>6.1066895563732298E-3</v>
      </c>
      <c r="G1526" s="2">
        <f t="shared" si="214"/>
        <v>1.0645475141723565E-2</v>
      </c>
      <c r="H1526" s="2">
        <f t="shared" si="211"/>
        <v>0.57364180321448022</v>
      </c>
      <c r="I1526" s="2">
        <f t="shared" si="212"/>
        <v>36.453137050801601</v>
      </c>
    </row>
    <row r="1527" spans="1:9" ht="13.5" x14ac:dyDescent="0.25">
      <c r="A1527" s="3">
        <f>TITRES_STAT!B1530</f>
        <v>44236</v>
      </c>
      <c r="B1527" s="6">
        <f>TITRES_STAT!D1530</f>
        <v>2.1701999999999999</v>
      </c>
      <c r="C1527" s="2">
        <f t="shared" si="207"/>
        <v>5.5099999999999927E-2</v>
      </c>
      <c r="D1527" s="2">
        <f t="shared" si="208"/>
        <v>5.5099999999999927E-2</v>
      </c>
      <c r="E1527" s="2">
        <f t="shared" si="209"/>
        <v>0</v>
      </c>
      <c r="F1527" s="2">
        <f t="shared" si="214"/>
        <v>9.6062117309179944E-3</v>
      </c>
      <c r="G1527" s="2">
        <f t="shared" si="214"/>
        <v>9.8850840601718819E-3</v>
      </c>
      <c r="H1527" s="2">
        <f t="shared" si="211"/>
        <v>0.97178857280764097</v>
      </c>
      <c r="I1527" s="2">
        <f t="shared" si="212"/>
        <v>49.284623423083623</v>
      </c>
    </row>
    <row r="1528" spans="1:9" ht="13.5" x14ac:dyDescent="0.25">
      <c r="A1528" s="3">
        <f>TITRES_STAT!B1531</f>
        <v>44237</v>
      </c>
      <c r="B1528" s="6">
        <f>TITRES_STAT!D1531</f>
        <v>2.1564000000000001</v>
      </c>
      <c r="C1528" s="2">
        <f t="shared" si="207"/>
        <v>-1.3799999999999812E-2</v>
      </c>
      <c r="D1528" s="2">
        <f t="shared" si="208"/>
        <v>0</v>
      </c>
      <c r="E1528" s="2">
        <f t="shared" si="209"/>
        <v>1.3799999999999812E-2</v>
      </c>
      <c r="F1528" s="2">
        <f t="shared" si="214"/>
        <v>8.9200537501381381E-3</v>
      </c>
      <c r="G1528" s="2">
        <f t="shared" si="214"/>
        <v>1.0164720913016734E-2</v>
      </c>
      <c r="H1528" s="2">
        <f t="shared" si="211"/>
        <v>0.87755028657159684</v>
      </c>
      <c r="I1528" s="2">
        <f t="shared" si="212"/>
        <v>46.739109617884161</v>
      </c>
    </row>
    <row r="1529" spans="1:9" ht="13.5" x14ac:dyDescent="0.25">
      <c r="A1529" s="3">
        <f>TITRES_STAT!B1532</f>
        <v>44238</v>
      </c>
      <c r="B1529" s="6">
        <f>TITRES_STAT!D1532</f>
        <v>2.1633</v>
      </c>
      <c r="C1529" s="2">
        <f t="shared" si="207"/>
        <v>6.8999999999999062E-3</v>
      </c>
      <c r="D1529" s="2">
        <f t="shared" si="208"/>
        <v>6.8999999999999062E-3</v>
      </c>
      <c r="E1529" s="2">
        <f t="shared" si="209"/>
        <v>0</v>
      </c>
      <c r="F1529" s="2">
        <f t="shared" si="214"/>
        <v>8.7757641965568352E-3</v>
      </c>
      <c r="G1529" s="2">
        <f t="shared" si="214"/>
        <v>9.4386694192298247E-3</v>
      </c>
      <c r="H1529" s="2">
        <f t="shared" si="211"/>
        <v>0.92976708969990807</v>
      </c>
      <c r="I1529" s="2">
        <f t="shared" si="212"/>
        <v>48.180274949371899</v>
      </c>
    </row>
    <row r="1530" spans="1:9" ht="13.5" x14ac:dyDescent="0.25">
      <c r="A1530" s="3">
        <f>TITRES_STAT!B1533</f>
        <v>44239</v>
      </c>
      <c r="B1530" s="6">
        <f>TITRES_STAT!D1533</f>
        <v>2.1358000000000001</v>
      </c>
      <c r="C1530" s="2">
        <f t="shared" si="207"/>
        <v>-2.7499999999999858E-2</v>
      </c>
      <c r="D1530" s="2">
        <f t="shared" si="208"/>
        <v>0</v>
      </c>
      <c r="E1530" s="2">
        <f t="shared" si="209"/>
        <v>2.7499999999999858E-2</v>
      </c>
      <c r="F1530" s="2">
        <f t="shared" si="214"/>
        <v>8.148923896802775E-3</v>
      </c>
      <c r="G1530" s="2">
        <f t="shared" si="214"/>
        <v>1.0728764460713398E-2</v>
      </c>
      <c r="H1530" s="2">
        <f t="shared" si="211"/>
        <v>0.75953982647699214</v>
      </c>
      <c r="I1530" s="2">
        <f t="shared" si="212"/>
        <v>43.166958488104669</v>
      </c>
    </row>
    <row r="1531" spans="1:9" ht="13.5" x14ac:dyDescent="0.25">
      <c r="A1531" s="3">
        <f>TITRES_STAT!B1534</f>
        <v>44242</v>
      </c>
      <c r="B1531" s="6">
        <f>TITRES_STAT!D1534</f>
        <v>2.1633</v>
      </c>
      <c r="C1531" s="2">
        <f t="shared" si="207"/>
        <v>2.7499999999999858E-2</v>
      </c>
      <c r="D1531" s="2">
        <f t="shared" si="208"/>
        <v>2.7499999999999858E-2</v>
      </c>
      <c r="E1531" s="2">
        <f t="shared" si="209"/>
        <v>0</v>
      </c>
      <c r="F1531" s="2">
        <f t="shared" si="214"/>
        <v>9.5311436184597094E-3</v>
      </c>
      <c r="G1531" s="2">
        <f t="shared" si="214"/>
        <v>9.9624241420910135E-3</v>
      </c>
      <c r="H1531" s="2">
        <f t="shared" si="211"/>
        <v>0.95670927903890846</v>
      </c>
      <c r="I1531" s="2">
        <f t="shared" si="212"/>
        <v>48.893787610023629</v>
      </c>
    </row>
    <row r="1532" spans="1:9" ht="13.5" x14ac:dyDescent="0.25">
      <c r="A1532" s="3">
        <f>TITRES_STAT!B1535</f>
        <v>44243</v>
      </c>
      <c r="B1532" s="6">
        <f>TITRES_STAT!D1535</f>
        <v>2.1633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8.8503476457125873E-3</v>
      </c>
      <c r="G1532" s="2">
        <f t="shared" si="214"/>
        <v>9.2508224176559416E-3</v>
      </c>
      <c r="H1532" s="2">
        <f t="shared" si="211"/>
        <v>0.95670927903890834</v>
      </c>
      <c r="I1532" s="2">
        <f t="shared" si="212"/>
        <v>48.893787610023629</v>
      </c>
    </row>
    <row r="1533" spans="1:9" ht="13.5" x14ac:dyDescent="0.25">
      <c r="A1533" s="3">
        <f>TITRES_STAT!B1536</f>
        <v>44244</v>
      </c>
      <c r="B1533" s="6">
        <f>TITRES_STAT!D1536</f>
        <v>2.1701999999999999</v>
      </c>
      <c r="C1533" s="2">
        <f t="shared" si="207"/>
        <v>6.8999999999999062E-3</v>
      </c>
      <c r="D1533" s="2">
        <f t="shared" si="208"/>
        <v>6.8999999999999062E-3</v>
      </c>
      <c r="E1533" s="2">
        <f t="shared" si="209"/>
        <v>0</v>
      </c>
      <c r="F1533" s="2">
        <f t="shared" ref="F1533:G1548" si="215">((F1532*13)+D1533)/14</f>
        <v>8.7110370995902523E-3</v>
      </c>
      <c r="G1533" s="2">
        <f t="shared" si="215"/>
        <v>8.5900493878233748E-3</v>
      </c>
      <c r="H1533" s="2">
        <f t="shared" si="211"/>
        <v>1.0140846351754835</v>
      </c>
      <c r="I1533" s="2">
        <f t="shared" si="212"/>
        <v>50.349653508335713</v>
      </c>
    </row>
    <row r="1534" spans="1:9" ht="13.5" x14ac:dyDescent="0.25">
      <c r="A1534" s="3">
        <f>TITRES_STAT!B1537</f>
        <v>44245</v>
      </c>
      <c r="B1534" s="6">
        <f>TITRES_STAT!D1537</f>
        <v>2.1564000000000001</v>
      </c>
      <c r="C1534" s="2">
        <f t="shared" si="207"/>
        <v>-1.3799999999999812E-2</v>
      </c>
      <c r="D1534" s="2">
        <f t="shared" si="208"/>
        <v>0</v>
      </c>
      <c r="E1534" s="2">
        <f t="shared" si="209"/>
        <v>1.3799999999999812E-2</v>
      </c>
      <c r="F1534" s="2">
        <f t="shared" si="215"/>
        <v>8.0888201639052349E-3</v>
      </c>
      <c r="G1534" s="2">
        <f t="shared" si="215"/>
        <v>8.9621887172645492E-3</v>
      </c>
      <c r="H1534" s="2">
        <f t="shared" si="211"/>
        <v>0.90254963593024129</v>
      </c>
      <c r="I1534" s="2">
        <f t="shared" si="212"/>
        <v>47.438953438339318</v>
      </c>
    </row>
    <row r="1535" spans="1:9" ht="13.5" x14ac:dyDescent="0.25">
      <c r="A1535" s="3">
        <f>TITRES_STAT!B1538</f>
        <v>44246</v>
      </c>
      <c r="B1535" s="6">
        <f>TITRES_STAT!D1538</f>
        <v>2.1564000000000001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7.5110472950548615E-3</v>
      </c>
      <c r="G1535" s="2">
        <f t="shared" si="215"/>
        <v>8.3220323803170817E-3</v>
      </c>
      <c r="H1535" s="2">
        <f t="shared" si="211"/>
        <v>0.90254963593024129</v>
      </c>
      <c r="I1535" s="2">
        <f t="shared" si="212"/>
        <v>47.438953438339318</v>
      </c>
    </row>
    <row r="1536" spans="1:9" ht="13.5" x14ac:dyDescent="0.25">
      <c r="A1536" s="3">
        <f>TITRES_STAT!B1539</f>
        <v>44249</v>
      </c>
      <c r="B1536" s="6">
        <f>TITRES_STAT!D1539</f>
        <v>2.1770999999999998</v>
      </c>
      <c r="C1536" s="2">
        <f t="shared" si="207"/>
        <v>2.0699999999999719E-2</v>
      </c>
      <c r="D1536" s="2">
        <f t="shared" si="208"/>
        <v>2.0699999999999719E-2</v>
      </c>
      <c r="E1536" s="2">
        <f t="shared" si="209"/>
        <v>0</v>
      </c>
      <c r="F1536" s="2">
        <f t="shared" si="215"/>
        <v>8.4531153454080656E-3</v>
      </c>
      <c r="G1536" s="2">
        <f t="shared" si="215"/>
        <v>7.7276014960087191E-3</v>
      </c>
      <c r="H1536" s="2">
        <f t="shared" si="211"/>
        <v>1.0938860330432505</v>
      </c>
      <c r="I1536" s="2">
        <f t="shared" si="212"/>
        <v>52.241908861362347</v>
      </c>
    </row>
    <row r="1537" spans="1:9" ht="13.5" x14ac:dyDescent="0.25">
      <c r="A1537" s="3">
        <f>TITRES_STAT!B1540</f>
        <v>44250</v>
      </c>
      <c r="B1537" s="6">
        <f>TITRES_STAT!D1540</f>
        <v>2.1770999999999998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7.8493213921646317E-3</v>
      </c>
      <c r="G1537" s="2">
        <f t="shared" si="215"/>
        <v>7.1756299605795241E-3</v>
      </c>
      <c r="H1537" s="2">
        <f t="shared" si="211"/>
        <v>1.0938860330432505</v>
      </c>
      <c r="I1537" s="2">
        <f t="shared" si="212"/>
        <v>52.241908861362347</v>
      </c>
    </row>
    <row r="1538" spans="1:9" ht="13.5" x14ac:dyDescent="0.25">
      <c r="A1538" s="3">
        <f>TITRES_STAT!B1541</f>
        <v>44251</v>
      </c>
      <c r="B1538" s="6">
        <f>TITRES_STAT!D1541</f>
        <v>2.2252999999999998</v>
      </c>
      <c r="C1538" s="2">
        <f t="shared" si="207"/>
        <v>4.8200000000000021E-2</v>
      </c>
      <c r="D1538" s="2">
        <f t="shared" si="208"/>
        <v>4.8200000000000021E-2</v>
      </c>
      <c r="E1538" s="2">
        <f t="shared" si="209"/>
        <v>0</v>
      </c>
      <c r="F1538" s="2">
        <f t="shared" si="215"/>
        <v>1.0731512721295732E-2</v>
      </c>
      <c r="G1538" s="2">
        <f t="shared" si="215"/>
        <v>6.6630849633952721E-3</v>
      </c>
      <c r="H1538" s="2">
        <f t="shared" si="211"/>
        <v>1.6105922077012407</v>
      </c>
      <c r="I1538" s="2">
        <f t="shared" si="212"/>
        <v>61.694515250217847</v>
      </c>
    </row>
    <row r="1539" spans="1:9" ht="13.5" x14ac:dyDescent="0.25">
      <c r="A1539" s="3">
        <f>TITRES_STAT!B1542</f>
        <v>44252</v>
      </c>
      <c r="B1539" s="6">
        <f>TITRES_STAT!D1542</f>
        <v>2.2252999999999998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9.9649760983460366E-3</v>
      </c>
      <c r="G1539" s="2">
        <f t="shared" si="215"/>
        <v>6.1871503231527526E-3</v>
      </c>
      <c r="H1539" s="2">
        <f t="shared" si="211"/>
        <v>1.6105922077012407</v>
      </c>
      <c r="I1539" s="2">
        <f t="shared" si="212"/>
        <v>61.694515250217847</v>
      </c>
    </row>
    <row r="1540" spans="1:9" ht="13.5" x14ac:dyDescent="0.25">
      <c r="A1540" s="3">
        <f>TITRES_STAT!B1543</f>
        <v>44253</v>
      </c>
      <c r="B1540" s="6">
        <f>TITRES_STAT!D1543</f>
        <v>2.2046999999999999</v>
      </c>
      <c r="C1540" s="2">
        <f t="shared" si="216"/>
        <v>-2.0599999999999952E-2</v>
      </c>
      <c r="D1540" s="2">
        <f t="shared" si="217"/>
        <v>0</v>
      </c>
      <c r="E1540" s="2">
        <f t="shared" si="218"/>
        <v>2.0599999999999952E-2</v>
      </c>
      <c r="F1540" s="2">
        <f t="shared" si="215"/>
        <v>9.2531920913213189E-3</v>
      </c>
      <c r="G1540" s="2">
        <f t="shared" si="215"/>
        <v>7.2166395857846954E-3</v>
      </c>
      <c r="H1540" s="2">
        <f t="shared" si="211"/>
        <v>1.2822023299526022</v>
      </c>
      <c r="I1540" s="2">
        <f t="shared" si="212"/>
        <v>56.182675529002353</v>
      </c>
    </row>
    <row r="1541" spans="1:9" ht="13.5" x14ac:dyDescent="0.25">
      <c r="A1541" s="3">
        <f>TITRES_STAT!B1544</f>
        <v>44256</v>
      </c>
      <c r="B1541" s="6">
        <f>TITRES_STAT!D1544</f>
        <v>2.1701999999999999</v>
      </c>
      <c r="C1541" s="2">
        <f t="shared" si="216"/>
        <v>-3.4499999999999975E-2</v>
      </c>
      <c r="D1541" s="2">
        <f t="shared" si="217"/>
        <v>0</v>
      </c>
      <c r="E1541" s="2">
        <f t="shared" si="218"/>
        <v>3.4499999999999975E-2</v>
      </c>
      <c r="F1541" s="2">
        <f t="shared" si="215"/>
        <v>8.5922497990840816E-3</v>
      </c>
      <c r="G1541" s="2">
        <f t="shared" si="215"/>
        <v>9.165451043942929E-3</v>
      </c>
      <c r="H1541" s="2">
        <f t="shared" si="211"/>
        <v>0.93746066155274999</v>
      </c>
      <c r="I1541" s="2">
        <f t="shared" si="212"/>
        <v>48.386048819253737</v>
      </c>
    </row>
    <row r="1542" spans="1:9" ht="13.5" x14ac:dyDescent="0.25">
      <c r="A1542" s="3">
        <f>TITRES_STAT!B1545</f>
        <v>44257</v>
      </c>
      <c r="B1542" s="6">
        <f>TITRES_STAT!D1545</f>
        <v>2.1978</v>
      </c>
      <c r="C1542" s="2">
        <f t="shared" si="216"/>
        <v>2.7600000000000069E-2</v>
      </c>
      <c r="D1542" s="2">
        <f t="shared" si="217"/>
        <v>2.7600000000000069E-2</v>
      </c>
      <c r="E1542" s="2">
        <f t="shared" si="218"/>
        <v>0</v>
      </c>
      <c r="F1542" s="2">
        <f t="shared" si="215"/>
        <v>9.949946242006652E-3</v>
      </c>
      <c r="G1542" s="2">
        <f t="shared" si="215"/>
        <v>8.5107759693755763E-3</v>
      </c>
      <c r="H1542" s="2">
        <f t="shared" si="211"/>
        <v>1.1690997716083302</v>
      </c>
      <c r="I1542" s="2">
        <f t="shared" si="212"/>
        <v>53.897925162818751</v>
      </c>
    </row>
    <row r="1543" spans="1:9" ht="13.5" x14ac:dyDescent="0.25">
      <c r="A1543" s="3">
        <f>TITRES_STAT!B1546</f>
        <v>44258</v>
      </c>
      <c r="B1543" s="6">
        <f>TITRES_STAT!D1546</f>
        <v>2.1909000000000001</v>
      </c>
      <c r="C1543" s="2">
        <f t="shared" si="216"/>
        <v>-6.8999999999999062E-3</v>
      </c>
      <c r="D1543" s="2">
        <f t="shared" si="217"/>
        <v>0</v>
      </c>
      <c r="E1543" s="2">
        <f t="shared" si="218"/>
        <v>6.8999999999999062E-3</v>
      </c>
      <c r="F1543" s="2">
        <f t="shared" si="215"/>
        <v>9.239235796149034E-3</v>
      </c>
      <c r="G1543" s="2">
        <f t="shared" si="215"/>
        <v>8.3957205429916002E-3</v>
      </c>
      <c r="H1543" s="2">
        <f t="shared" si="211"/>
        <v>1.1004696677120305</v>
      </c>
      <c r="I1543" s="2">
        <f t="shared" si="212"/>
        <v>52.391600061082258</v>
      </c>
    </row>
    <row r="1544" spans="1:9" ht="13.5" x14ac:dyDescent="0.25">
      <c r="A1544" s="3">
        <f>TITRES_STAT!B1547</f>
        <v>44259</v>
      </c>
      <c r="B1544" s="6">
        <f>TITRES_STAT!D1547</f>
        <v>2.1288999999999998</v>
      </c>
      <c r="C1544" s="2">
        <f t="shared" si="216"/>
        <v>-6.2000000000000277E-2</v>
      </c>
      <c r="D1544" s="2">
        <f t="shared" si="217"/>
        <v>0</v>
      </c>
      <c r="E1544" s="2">
        <f t="shared" si="218"/>
        <v>6.2000000000000277E-2</v>
      </c>
      <c r="F1544" s="2">
        <f t="shared" si="215"/>
        <v>8.5792903821383885E-3</v>
      </c>
      <c r="G1544" s="2">
        <f t="shared" si="215"/>
        <v>1.2224597647063648E-2</v>
      </c>
      <c r="H1544" s="2">
        <f t="shared" si="211"/>
        <v>0.70180554238520376</v>
      </c>
      <c r="I1544" s="2">
        <f t="shared" si="212"/>
        <v>41.238879819463534</v>
      </c>
    </row>
    <row r="1545" spans="1:9" ht="13.5" x14ac:dyDescent="0.25">
      <c r="A1545" s="3">
        <f>TITRES_STAT!B1548</f>
        <v>44260</v>
      </c>
      <c r="B1545" s="6">
        <f>TITRES_STAT!D1548</f>
        <v>2.1288999999999998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7.9664839262713599E-3</v>
      </c>
      <c r="G1545" s="2">
        <f t="shared" si="215"/>
        <v>1.1351412100844815E-2</v>
      </c>
      <c r="H1545" s="2">
        <f t="shared" si="211"/>
        <v>0.70180554238520365</v>
      </c>
      <c r="I1545" s="2">
        <f t="shared" si="212"/>
        <v>41.238879819463534</v>
      </c>
    </row>
    <row r="1546" spans="1:9" ht="13.5" x14ac:dyDescent="0.25">
      <c r="A1546" s="3">
        <f>TITRES_STAT!B1549</f>
        <v>44263</v>
      </c>
      <c r="B1546" s="6">
        <f>TITRES_STAT!D1549</f>
        <v>2.1633</v>
      </c>
      <c r="C1546" s="2">
        <f t="shared" si="216"/>
        <v>3.4400000000000208E-2</v>
      </c>
      <c r="D1546" s="2">
        <f t="shared" si="217"/>
        <v>3.4400000000000208E-2</v>
      </c>
      <c r="E1546" s="2">
        <f t="shared" si="218"/>
        <v>0</v>
      </c>
      <c r="F1546" s="2">
        <f t="shared" si="215"/>
        <v>9.8545922172519913E-3</v>
      </c>
      <c r="G1546" s="2">
        <f t="shared" si="215"/>
        <v>1.054059695078447E-2</v>
      </c>
      <c r="H1546" s="2">
        <f t="shared" si="211"/>
        <v>0.9349178479420539</v>
      </c>
      <c r="I1546" s="2">
        <f t="shared" si="212"/>
        <v>48.318219243076229</v>
      </c>
    </row>
    <row r="1547" spans="1:9" ht="13.5" x14ac:dyDescent="0.25">
      <c r="A1547" s="3">
        <f>TITRES_STAT!B1550</f>
        <v>44264</v>
      </c>
      <c r="B1547" s="6">
        <f>TITRES_STAT!D1550</f>
        <v>2.1633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9.1506927731625637E-3</v>
      </c>
      <c r="G1547" s="2">
        <f t="shared" si="215"/>
        <v>9.7876971685855775E-3</v>
      </c>
      <c r="H1547" s="2">
        <f t="shared" si="211"/>
        <v>0.93491784794205401</v>
      </c>
      <c r="I1547" s="2">
        <f t="shared" si="212"/>
        <v>48.318219243076229</v>
      </c>
    </row>
    <row r="1548" spans="1:9" ht="13.5" x14ac:dyDescent="0.25">
      <c r="A1548" s="3">
        <f>TITRES_STAT!B1551</f>
        <v>44265</v>
      </c>
      <c r="B1548" s="6">
        <f>TITRES_STAT!D1551</f>
        <v>2.2252999999999998</v>
      </c>
      <c r="C1548" s="2">
        <f t="shared" si="216"/>
        <v>6.1999999999999833E-2</v>
      </c>
      <c r="D1548" s="2">
        <f t="shared" si="217"/>
        <v>6.1999999999999833E-2</v>
      </c>
      <c r="E1548" s="2">
        <f t="shared" si="218"/>
        <v>0</v>
      </c>
      <c r="F1548" s="2">
        <f t="shared" si="215"/>
        <v>1.2925643289365225E-2</v>
      </c>
      <c r="G1548" s="2">
        <f t="shared" si="215"/>
        <v>9.088575942258037E-3</v>
      </c>
      <c r="H1548" s="2">
        <f t="shared" si="211"/>
        <v>1.4221857606169572</v>
      </c>
      <c r="I1548" s="2">
        <f t="shared" si="212"/>
        <v>58.714974868595995</v>
      </c>
    </row>
    <row r="1549" spans="1:9" ht="13.5" x14ac:dyDescent="0.25">
      <c r="A1549" s="3">
        <f>TITRES_STAT!B1552</f>
        <v>44266</v>
      </c>
      <c r="B1549" s="6">
        <f>TITRES_STAT!D1552</f>
        <v>2.2046999999999999</v>
      </c>
      <c r="C1549" s="2">
        <f t="shared" si="216"/>
        <v>-2.0599999999999952E-2</v>
      </c>
      <c r="D1549" s="2">
        <f t="shared" si="217"/>
        <v>0</v>
      </c>
      <c r="E1549" s="2">
        <f t="shared" si="218"/>
        <v>2.0599999999999952E-2</v>
      </c>
      <c r="F1549" s="2">
        <f t="shared" ref="F1549:G1564" si="219">((F1548*13)+D1549)/14</f>
        <v>1.2002383054410566E-2</v>
      </c>
      <c r="G1549" s="2">
        <f t="shared" si="219"/>
        <v>9.9108205178110309E-3</v>
      </c>
      <c r="H1549" s="2">
        <f t="shared" si="211"/>
        <v>1.2110382821322137</v>
      </c>
      <c r="I1549" s="2">
        <f t="shared" si="212"/>
        <v>54.772379651624554</v>
      </c>
    </row>
    <row r="1550" spans="1:9" ht="13.5" x14ac:dyDescent="0.25">
      <c r="A1550" s="3">
        <f>TITRES_STAT!B1553</f>
        <v>44267</v>
      </c>
      <c r="B1550" s="6">
        <f>TITRES_STAT!D1553</f>
        <v>2.2046999999999999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1.1145069979095526E-2</v>
      </c>
      <c r="G1550" s="2">
        <f t="shared" si="219"/>
        <v>9.2029047665388147E-3</v>
      </c>
      <c r="H1550" s="2">
        <f t="shared" si="211"/>
        <v>1.2110382821322134</v>
      </c>
      <c r="I1550" s="2">
        <f t="shared" si="212"/>
        <v>54.772379651624547</v>
      </c>
    </row>
    <row r="1551" spans="1:9" ht="13.5" x14ac:dyDescent="0.25">
      <c r="A1551" s="3">
        <f>TITRES_STAT!B1554</f>
        <v>44270</v>
      </c>
      <c r="B1551" s="6">
        <f>TITRES_STAT!D1554</f>
        <v>2.1978</v>
      </c>
      <c r="C1551" s="2">
        <f t="shared" si="216"/>
        <v>-6.8999999999999062E-3</v>
      </c>
      <c r="D1551" s="2">
        <f t="shared" si="217"/>
        <v>0</v>
      </c>
      <c r="E1551" s="2">
        <f t="shared" si="218"/>
        <v>6.8999999999999062E-3</v>
      </c>
      <c r="F1551" s="2">
        <f t="shared" si="219"/>
        <v>1.0348993552017275E-2</v>
      </c>
      <c r="G1551" s="2">
        <f t="shared" si="219"/>
        <v>9.0384115689288915E-3</v>
      </c>
      <c r="H1551" s="2">
        <f t="shared" si="211"/>
        <v>1.1450013614774677</v>
      </c>
      <c r="I1551" s="2">
        <f t="shared" si="212"/>
        <v>53.379982970677261</v>
      </c>
    </row>
    <row r="1552" spans="1:9" ht="13.5" x14ac:dyDescent="0.25">
      <c r="A1552" s="3">
        <f>TITRES_STAT!B1555</f>
        <v>44271</v>
      </c>
      <c r="B1552" s="6">
        <f>TITRES_STAT!D1555</f>
        <v>2.1564000000000001</v>
      </c>
      <c r="C1552" s="2">
        <f t="shared" si="216"/>
        <v>-4.1399999999999881E-2</v>
      </c>
      <c r="D1552" s="2">
        <f t="shared" si="217"/>
        <v>0</v>
      </c>
      <c r="E1552" s="2">
        <f t="shared" si="218"/>
        <v>4.1399999999999881E-2</v>
      </c>
      <c r="F1552" s="2">
        <f t="shared" si="219"/>
        <v>9.6097797268731838E-3</v>
      </c>
      <c r="G1552" s="2">
        <f t="shared" si="219"/>
        <v>1.1349953599719676E-2</v>
      </c>
      <c r="H1552" s="2">
        <f t="shared" si="211"/>
        <v>0.84668008925697535</v>
      </c>
      <c r="I1552" s="2">
        <f t="shared" si="212"/>
        <v>45.848769052231617</v>
      </c>
    </row>
    <row r="1553" spans="1:9" ht="13.5" x14ac:dyDescent="0.25">
      <c r="A1553" s="3">
        <f>TITRES_STAT!B1556</f>
        <v>44272</v>
      </c>
      <c r="B1553" s="6">
        <f>TITRES_STAT!D1556</f>
        <v>2.1909000000000001</v>
      </c>
      <c r="C1553" s="2">
        <f t="shared" si="216"/>
        <v>3.4499999999999975E-2</v>
      </c>
      <c r="D1553" s="2">
        <f t="shared" si="217"/>
        <v>3.4499999999999975E-2</v>
      </c>
      <c r="E1553" s="2">
        <f t="shared" si="218"/>
        <v>0</v>
      </c>
      <c r="F1553" s="2">
        <f t="shared" si="219"/>
        <v>1.1387652603525098E-2</v>
      </c>
      <c r="G1553" s="2">
        <f t="shared" si="219"/>
        <v>1.0539242628311128E-2</v>
      </c>
      <c r="H1553" s="2">
        <f t="shared" ref="H1553:H1616" si="220">F1553/G1553</f>
        <v>1.080500089535364</v>
      </c>
      <c r="I1553" s="2">
        <f t="shared" ref="I1553:I1616" si="221">IF(G1553=0,100,100-(100/(1+H1553)))</f>
        <v>51.934633166810912</v>
      </c>
    </row>
    <row r="1554" spans="1:9" ht="13.5" x14ac:dyDescent="0.25">
      <c r="A1554" s="3">
        <f>TITRES_STAT!B1557</f>
        <v>44273</v>
      </c>
      <c r="B1554" s="6">
        <f>TITRES_STAT!D1557</f>
        <v>2.1909000000000001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1.0574248846130448E-2</v>
      </c>
      <c r="G1554" s="2">
        <f t="shared" si="219"/>
        <v>9.7864395834317604E-3</v>
      </c>
      <c r="H1554" s="2">
        <f t="shared" si="220"/>
        <v>1.080500089535364</v>
      </c>
      <c r="I1554" s="2">
        <f t="shared" si="221"/>
        <v>51.934633166810912</v>
      </c>
    </row>
    <row r="1555" spans="1:9" ht="13.5" x14ac:dyDescent="0.25">
      <c r="A1555" s="3">
        <f>TITRES_STAT!B1558</f>
        <v>44274</v>
      </c>
      <c r="B1555" s="6">
        <f>TITRES_STAT!D1558</f>
        <v>2.1701999999999999</v>
      </c>
      <c r="C1555" s="2">
        <f t="shared" si="216"/>
        <v>-2.0700000000000163E-2</v>
      </c>
      <c r="D1555" s="2">
        <f t="shared" si="217"/>
        <v>0</v>
      </c>
      <c r="E1555" s="2">
        <f t="shared" si="218"/>
        <v>2.0700000000000163E-2</v>
      </c>
      <c r="F1555" s="2">
        <f t="shared" si="219"/>
        <v>9.8189453571211303E-3</v>
      </c>
      <c r="G1555" s="2">
        <f t="shared" si="219"/>
        <v>1.0565979613186645E-2</v>
      </c>
      <c r="H1555" s="2">
        <f t="shared" si="220"/>
        <v>0.92929815469895527</v>
      </c>
      <c r="I1555" s="2">
        <f t="shared" si="221"/>
        <v>48.167679652602033</v>
      </c>
    </row>
    <row r="1556" spans="1:9" ht="13.5" x14ac:dyDescent="0.25">
      <c r="A1556" s="3">
        <f>TITRES_STAT!B1559</f>
        <v>44277</v>
      </c>
      <c r="B1556" s="6">
        <f>TITRES_STAT!D1559</f>
        <v>2.1840000000000002</v>
      </c>
      <c r="C1556" s="2">
        <f t="shared" si="216"/>
        <v>1.3800000000000257E-2</v>
      </c>
      <c r="D1556" s="2">
        <f t="shared" si="217"/>
        <v>1.3800000000000257E-2</v>
      </c>
      <c r="E1556" s="2">
        <f t="shared" si="218"/>
        <v>0</v>
      </c>
      <c r="F1556" s="2">
        <f t="shared" si="219"/>
        <v>1.0103306403041067E-2</v>
      </c>
      <c r="G1556" s="2">
        <f t="shared" si="219"/>
        <v>9.8112667836733145E-3</v>
      </c>
      <c r="H1556" s="2">
        <f t="shared" si="220"/>
        <v>1.0297657403276128</v>
      </c>
      <c r="I1556" s="2">
        <f t="shared" si="221"/>
        <v>50.733230927496308</v>
      </c>
    </row>
    <row r="1557" spans="1:9" ht="13.5" x14ac:dyDescent="0.25">
      <c r="A1557" s="3">
        <f>TITRES_STAT!B1560</f>
        <v>44278</v>
      </c>
      <c r="B1557" s="6">
        <f>TITRES_STAT!D1560</f>
        <v>2.1770999999999998</v>
      </c>
      <c r="C1557" s="2">
        <f t="shared" si="216"/>
        <v>-6.9000000000003503E-3</v>
      </c>
      <c r="D1557" s="2">
        <f t="shared" si="217"/>
        <v>0</v>
      </c>
      <c r="E1557" s="2">
        <f t="shared" si="218"/>
        <v>6.9000000000003503E-3</v>
      </c>
      <c r="F1557" s="2">
        <f t="shared" si="219"/>
        <v>9.3816416599667041E-3</v>
      </c>
      <c r="G1557" s="2">
        <f t="shared" si="219"/>
        <v>9.6033191562681034E-3</v>
      </c>
      <c r="H1557" s="2">
        <f t="shared" si="220"/>
        <v>0.97691657512426733</v>
      </c>
      <c r="I1557" s="2">
        <f t="shared" si="221"/>
        <v>49.416176049960995</v>
      </c>
    </row>
    <row r="1558" spans="1:9" ht="13.5" x14ac:dyDescent="0.25">
      <c r="A1558" s="3">
        <f>TITRES_STAT!B1561</f>
        <v>44279</v>
      </c>
      <c r="B1558" s="6">
        <f>TITRES_STAT!D1561</f>
        <v>2.1770999999999998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8.7115243985405114E-3</v>
      </c>
      <c r="G1558" s="2">
        <f t="shared" si="219"/>
        <v>8.9173677879632388E-3</v>
      </c>
      <c r="H1558" s="2">
        <f t="shared" si="220"/>
        <v>0.97691657512426733</v>
      </c>
      <c r="I1558" s="2">
        <f t="shared" si="221"/>
        <v>49.416176049960995</v>
      </c>
    </row>
    <row r="1559" spans="1:9" ht="13.5" x14ac:dyDescent="0.25">
      <c r="A1559" s="3">
        <f>TITRES_STAT!B1562</f>
        <v>44280</v>
      </c>
      <c r="B1559" s="6">
        <f>TITRES_STAT!D1562</f>
        <v>2.1358000000000001</v>
      </c>
      <c r="C1559" s="2">
        <f t="shared" si="216"/>
        <v>-4.129999999999967E-2</v>
      </c>
      <c r="D1559" s="2">
        <f t="shared" si="217"/>
        <v>0</v>
      </c>
      <c r="E1559" s="2">
        <f t="shared" si="218"/>
        <v>4.129999999999967E-2</v>
      </c>
      <c r="F1559" s="2">
        <f t="shared" si="219"/>
        <v>8.0892726557876167E-3</v>
      </c>
      <c r="G1559" s="2">
        <f t="shared" si="219"/>
        <v>1.1230412945965841E-2</v>
      </c>
      <c r="H1559" s="2">
        <f t="shared" si="220"/>
        <v>0.72030055303473273</v>
      </c>
      <c r="I1559" s="2">
        <f t="shared" si="221"/>
        <v>41.870622651609985</v>
      </c>
    </row>
    <row r="1560" spans="1:9" ht="13.5" x14ac:dyDescent="0.25">
      <c r="A1560" s="3">
        <f>TITRES_STAT!B1563</f>
        <v>44281</v>
      </c>
      <c r="B1560" s="6">
        <f>TITRES_STAT!D1563</f>
        <v>2.1358000000000001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7.5114674660885011E-3</v>
      </c>
      <c r="G1560" s="2">
        <f t="shared" si="219"/>
        <v>1.0428240592682566E-2</v>
      </c>
      <c r="H1560" s="2">
        <f t="shared" si="220"/>
        <v>0.72030055303473273</v>
      </c>
      <c r="I1560" s="2">
        <f t="shared" si="221"/>
        <v>41.870622651609985</v>
      </c>
    </row>
    <row r="1561" spans="1:9" ht="13.5" x14ac:dyDescent="0.25">
      <c r="A1561" s="3">
        <f>TITRES_STAT!B1564</f>
        <v>44284</v>
      </c>
      <c r="B1561" s="6">
        <f>TITRES_STAT!D1564</f>
        <v>2.1564000000000001</v>
      </c>
      <c r="C1561" s="2">
        <f t="shared" si="216"/>
        <v>2.0599999999999952E-2</v>
      </c>
      <c r="D1561" s="2">
        <f t="shared" si="217"/>
        <v>2.0599999999999952E-2</v>
      </c>
      <c r="E1561" s="2">
        <f t="shared" si="218"/>
        <v>0</v>
      </c>
      <c r="F1561" s="2">
        <f t="shared" si="219"/>
        <v>8.4463626470821767E-3</v>
      </c>
      <c r="G1561" s="2">
        <f t="shared" si="219"/>
        <v>9.6833662646338119E-3</v>
      </c>
      <c r="H1561" s="2">
        <f t="shared" si="220"/>
        <v>0.87225479407202677</v>
      </c>
      <c r="I1561" s="2">
        <f t="shared" si="221"/>
        <v>46.588466315256795</v>
      </c>
    </row>
    <row r="1562" spans="1:9" ht="13.5" x14ac:dyDescent="0.25">
      <c r="A1562" s="3">
        <f>TITRES_STAT!B1565</f>
        <v>44285</v>
      </c>
      <c r="B1562" s="6">
        <f>TITRES_STAT!D1565</f>
        <v>2.1909000000000001</v>
      </c>
      <c r="C1562" s="2">
        <f t="shared" si="216"/>
        <v>3.4499999999999975E-2</v>
      </c>
      <c r="D1562" s="2">
        <f t="shared" si="217"/>
        <v>3.4499999999999975E-2</v>
      </c>
      <c r="E1562" s="2">
        <f t="shared" si="218"/>
        <v>0</v>
      </c>
      <c r="F1562" s="2">
        <f t="shared" si="219"/>
        <v>1.0307336743719161E-2</v>
      </c>
      <c r="G1562" s="2">
        <f t="shared" si="219"/>
        <v>8.9916972457313969E-3</v>
      </c>
      <c r="H1562" s="2">
        <f t="shared" si="220"/>
        <v>1.1463171481460115</v>
      </c>
      <c r="I1562" s="2">
        <f t="shared" si="221"/>
        <v>53.408563088460632</v>
      </c>
    </row>
    <row r="1563" spans="1:9" ht="13.5" x14ac:dyDescent="0.25">
      <c r="A1563" s="3">
        <f>TITRES_STAT!B1566</f>
        <v>44286</v>
      </c>
      <c r="B1563" s="6">
        <f>TITRES_STAT!D1566</f>
        <v>2.1840000000000002</v>
      </c>
      <c r="C1563" s="2">
        <f t="shared" si="216"/>
        <v>-6.8999999999999062E-3</v>
      </c>
      <c r="D1563" s="2">
        <f t="shared" si="217"/>
        <v>0</v>
      </c>
      <c r="E1563" s="2">
        <f t="shared" si="218"/>
        <v>6.8999999999999062E-3</v>
      </c>
      <c r="F1563" s="2">
        <f t="shared" si="219"/>
        <v>9.5710984048820776E-3</v>
      </c>
      <c r="G1563" s="2">
        <f t="shared" si="219"/>
        <v>8.8422902996077198E-3</v>
      </c>
      <c r="H1563" s="2">
        <f t="shared" si="220"/>
        <v>1.0824230013469125</v>
      </c>
      <c r="I1563" s="2">
        <f t="shared" si="221"/>
        <v>51.979016782219581</v>
      </c>
    </row>
    <row r="1564" spans="1:9" ht="13.5" x14ac:dyDescent="0.25">
      <c r="A1564" s="3">
        <f>TITRES_STAT!B1567</f>
        <v>44287</v>
      </c>
      <c r="B1564" s="6">
        <f>TITRES_STAT!D1567</f>
        <v>2.1909000000000001</v>
      </c>
      <c r="C1564" s="2">
        <f t="shared" si="216"/>
        <v>6.8999999999999062E-3</v>
      </c>
      <c r="D1564" s="2">
        <f t="shared" si="217"/>
        <v>6.8999999999999062E-3</v>
      </c>
      <c r="E1564" s="2">
        <f t="shared" si="218"/>
        <v>0</v>
      </c>
      <c r="F1564" s="2">
        <f t="shared" si="219"/>
        <v>9.3803056616762071E-3</v>
      </c>
      <c r="G1564" s="2">
        <f t="shared" si="219"/>
        <v>8.2106981353500252E-3</v>
      </c>
      <c r="H1564" s="2">
        <f t="shared" si="220"/>
        <v>1.1424492177212797</v>
      </c>
      <c r="I1564" s="2">
        <f t="shared" si="221"/>
        <v>53.324447938905863</v>
      </c>
    </row>
    <row r="1565" spans="1:9" ht="13.5" x14ac:dyDescent="0.25">
      <c r="A1565" s="3">
        <f>TITRES_STAT!B1568</f>
        <v>44288</v>
      </c>
      <c r="B1565" s="6">
        <f>TITRES_STAT!D1568</f>
        <v>2.1909000000000001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8.7102838286993358E-3</v>
      </c>
      <c r="G1565" s="2">
        <f t="shared" si="222"/>
        <v>7.6242196971107378E-3</v>
      </c>
      <c r="H1565" s="2">
        <f t="shared" si="220"/>
        <v>1.1424492177212799</v>
      </c>
      <c r="I1565" s="2">
        <f t="shared" si="221"/>
        <v>53.32444793890587</v>
      </c>
    </row>
    <row r="1566" spans="1:9" ht="13.5" x14ac:dyDescent="0.25">
      <c r="A1566" s="3">
        <f>TITRES_STAT!B1569</f>
        <v>44291</v>
      </c>
      <c r="B1566" s="6">
        <f>TITRES_STAT!D1569</f>
        <v>2.1909000000000001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8.0881206980779555E-3</v>
      </c>
      <c r="G1566" s="2">
        <f t="shared" si="222"/>
        <v>7.0796325758885423E-3</v>
      </c>
      <c r="H1566" s="2">
        <f t="shared" si="220"/>
        <v>1.1424492177212799</v>
      </c>
      <c r="I1566" s="2">
        <f t="shared" si="221"/>
        <v>53.32444793890587</v>
      </c>
    </row>
    <row r="1567" spans="1:9" ht="13.5" x14ac:dyDescent="0.25">
      <c r="A1567" s="3">
        <f>TITRES_STAT!B1570</f>
        <v>44292</v>
      </c>
      <c r="B1567" s="6">
        <f>TITRES_STAT!D1570</f>
        <v>2.1840000000000002</v>
      </c>
      <c r="C1567" s="2">
        <f t="shared" si="216"/>
        <v>-6.8999999999999062E-3</v>
      </c>
      <c r="D1567" s="2">
        <f t="shared" si="217"/>
        <v>0</v>
      </c>
      <c r="E1567" s="2">
        <f t="shared" si="218"/>
        <v>6.8999999999999062E-3</v>
      </c>
      <c r="F1567" s="2">
        <f t="shared" si="222"/>
        <v>7.5103977910723875E-3</v>
      </c>
      <c r="G1567" s="2">
        <f t="shared" si="222"/>
        <v>7.0668016776107827E-3</v>
      </c>
      <c r="H1567" s="2">
        <f t="shared" si="220"/>
        <v>1.0627718356476619</v>
      </c>
      <c r="I1567" s="2">
        <f t="shared" si="221"/>
        <v>51.521540932517944</v>
      </c>
    </row>
    <row r="1568" spans="1:9" ht="13.5" x14ac:dyDescent="0.25">
      <c r="A1568" s="3">
        <f>TITRES_STAT!B1571</f>
        <v>44293</v>
      </c>
      <c r="B1568" s="6">
        <f>TITRES_STAT!D1571</f>
        <v>2.1909000000000001</v>
      </c>
      <c r="C1568" s="2">
        <f t="shared" si="216"/>
        <v>6.8999999999999062E-3</v>
      </c>
      <c r="D1568" s="2">
        <f t="shared" si="217"/>
        <v>6.8999999999999062E-3</v>
      </c>
      <c r="E1568" s="2">
        <f t="shared" si="218"/>
        <v>0</v>
      </c>
      <c r="F1568" s="2">
        <f t="shared" si="222"/>
        <v>7.4667979488529249E-3</v>
      </c>
      <c r="G1568" s="2">
        <f t="shared" si="222"/>
        <v>6.5620301292100124E-3</v>
      </c>
      <c r="H1568" s="2">
        <f t="shared" si="220"/>
        <v>1.1378792541069658</v>
      </c>
      <c r="I1568" s="2">
        <f t="shared" si="221"/>
        <v>53.224673560073448</v>
      </c>
    </row>
    <row r="1569" spans="1:9" ht="13.5" x14ac:dyDescent="0.25">
      <c r="A1569" s="3">
        <f>TITRES_STAT!B1572</f>
        <v>44294</v>
      </c>
      <c r="B1569" s="6">
        <f>TITRES_STAT!D1572</f>
        <v>2.1909000000000001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6.9334552382205733E-3</v>
      </c>
      <c r="G1569" s="2">
        <f t="shared" si="222"/>
        <v>6.0933136914092965E-3</v>
      </c>
      <c r="H1569" s="2">
        <f t="shared" si="220"/>
        <v>1.137879254106966</v>
      </c>
      <c r="I1569" s="2">
        <f t="shared" si="221"/>
        <v>53.224673560073455</v>
      </c>
    </row>
    <row r="1570" spans="1:9" ht="13.5" x14ac:dyDescent="0.25">
      <c r="A1570" s="3">
        <f>TITRES_STAT!B1573</f>
        <v>44298</v>
      </c>
      <c r="B1570" s="6">
        <f>TITRES_STAT!D1573</f>
        <v>2.1909000000000001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6.4382084354905325E-3</v>
      </c>
      <c r="G1570" s="2">
        <f t="shared" si="222"/>
        <v>5.658076999165775E-3</v>
      </c>
      <c r="H1570" s="2">
        <f t="shared" si="220"/>
        <v>1.137879254106966</v>
      </c>
      <c r="I1570" s="2">
        <f t="shared" si="221"/>
        <v>53.224673560073455</v>
      </c>
    </row>
    <row r="1571" spans="1:9" ht="13.5" x14ac:dyDescent="0.25">
      <c r="A1571" s="3">
        <f>TITRES_STAT!B1574</f>
        <v>44299</v>
      </c>
      <c r="B1571" s="6">
        <f>TITRES_STAT!D1574</f>
        <v>2.1770999999999998</v>
      </c>
      <c r="C1571" s="2">
        <f t="shared" si="216"/>
        <v>-1.3800000000000257E-2</v>
      </c>
      <c r="D1571" s="2">
        <f t="shared" si="217"/>
        <v>0</v>
      </c>
      <c r="E1571" s="2">
        <f t="shared" si="218"/>
        <v>1.3800000000000257E-2</v>
      </c>
      <c r="F1571" s="2">
        <f t="shared" si="222"/>
        <v>5.9783364043840661E-3</v>
      </c>
      <c r="G1571" s="2">
        <f t="shared" si="222"/>
        <v>6.2396429277968091E-3</v>
      </c>
      <c r="H1571" s="2">
        <f t="shared" si="220"/>
        <v>0.95812155816662903</v>
      </c>
      <c r="I1571" s="2">
        <f t="shared" si="221"/>
        <v>48.930647546912738</v>
      </c>
    </row>
    <row r="1572" spans="1:9" ht="13.5" x14ac:dyDescent="0.25">
      <c r="A1572" s="3">
        <f>TITRES_STAT!B1575</f>
        <v>44300</v>
      </c>
      <c r="B1572" s="6">
        <f>TITRES_STAT!D1575</f>
        <v>2.1770999999999998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5.5513123754994901E-3</v>
      </c>
      <c r="G1572" s="2">
        <f t="shared" si="222"/>
        <v>5.7939541472398935E-3</v>
      </c>
      <c r="H1572" s="2">
        <f t="shared" si="220"/>
        <v>0.95812155816662925</v>
      </c>
      <c r="I1572" s="2">
        <f t="shared" si="221"/>
        <v>48.930647546912738</v>
      </c>
    </row>
    <row r="1573" spans="1:9" ht="13.5" x14ac:dyDescent="0.25">
      <c r="A1573" s="3">
        <f>TITRES_STAT!B1576</f>
        <v>44301</v>
      </c>
      <c r="B1573" s="6">
        <f>TITRES_STAT!D1576</f>
        <v>2.1701999999999999</v>
      </c>
      <c r="C1573" s="2">
        <f t="shared" si="216"/>
        <v>-6.8999999999999062E-3</v>
      </c>
      <c r="D1573" s="2">
        <f t="shared" si="217"/>
        <v>0</v>
      </c>
      <c r="E1573" s="2">
        <f t="shared" si="218"/>
        <v>6.8999999999999062E-3</v>
      </c>
      <c r="F1573" s="2">
        <f t="shared" si="222"/>
        <v>5.1547900629638124E-3</v>
      </c>
      <c r="G1573" s="2">
        <f t="shared" si="222"/>
        <v>5.8729574224370366E-3</v>
      </c>
      <c r="H1573" s="2">
        <f t="shared" si="220"/>
        <v>0.87771623258674769</v>
      </c>
      <c r="I1573" s="2">
        <f t="shared" si="221"/>
        <v>46.74381662971529</v>
      </c>
    </row>
    <row r="1574" spans="1:9" ht="13.5" x14ac:dyDescent="0.25">
      <c r="A1574" s="3">
        <f>TITRES_STAT!B1577</f>
        <v>44302</v>
      </c>
      <c r="B1574" s="6">
        <f>TITRES_STAT!D1577</f>
        <v>2.1770999999999998</v>
      </c>
      <c r="C1574" s="2">
        <f t="shared" si="216"/>
        <v>6.8999999999999062E-3</v>
      </c>
      <c r="D1574" s="2">
        <f t="shared" si="217"/>
        <v>6.8999999999999062E-3</v>
      </c>
      <c r="E1574" s="2">
        <f t="shared" si="218"/>
        <v>0</v>
      </c>
      <c r="F1574" s="2">
        <f t="shared" si="222"/>
        <v>5.2794479156092478E-3</v>
      </c>
      <c r="G1574" s="2">
        <f t="shared" si="222"/>
        <v>5.4534604636915342E-3</v>
      </c>
      <c r="H1574" s="2">
        <f t="shared" si="220"/>
        <v>0.96809135240993482</v>
      </c>
      <c r="I1574" s="2">
        <f t="shared" si="221"/>
        <v>49.189350444759768</v>
      </c>
    </row>
    <row r="1575" spans="1:9" ht="13.5" x14ac:dyDescent="0.25">
      <c r="A1575" s="3">
        <f>TITRES_STAT!B1578</f>
        <v>44305</v>
      </c>
      <c r="B1575" s="6">
        <f>TITRES_STAT!D1578</f>
        <v>2.1358000000000001</v>
      </c>
      <c r="C1575" s="2">
        <f t="shared" si="216"/>
        <v>-4.129999999999967E-2</v>
      </c>
      <c r="D1575" s="2">
        <f t="shared" si="217"/>
        <v>0</v>
      </c>
      <c r="E1575" s="2">
        <f t="shared" si="218"/>
        <v>4.129999999999967E-2</v>
      </c>
      <c r="F1575" s="2">
        <f t="shared" si="222"/>
        <v>4.9023444930657301E-3</v>
      </c>
      <c r="G1575" s="2">
        <f t="shared" si="222"/>
        <v>8.0139275734278301E-3</v>
      </c>
      <c r="H1575" s="2">
        <f t="shared" si="220"/>
        <v>0.61172807567174337</v>
      </c>
      <c r="I1575" s="2">
        <f t="shared" si="221"/>
        <v>37.954794292255819</v>
      </c>
    </row>
    <row r="1576" spans="1:9" ht="13.5" x14ac:dyDescent="0.25">
      <c r="A1576" s="3">
        <f>TITRES_STAT!B1579</f>
        <v>44306</v>
      </c>
      <c r="B1576" s="6">
        <f>TITRES_STAT!D1579</f>
        <v>2.1701999999999999</v>
      </c>
      <c r="C1576" s="2">
        <f t="shared" si="216"/>
        <v>3.4399999999999764E-2</v>
      </c>
      <c r="D1576" s="2">
        <f t="shared" si="217"/>
        <v>3.4399999999999764E-2</v>
      </c>
      <c r="E1576" s="2">
        <f t="shared" si="218"/>
        <v>0</v>
      </c>
      <c r="F1576" s="2">
        <f t="shared" si="222"/>
        <v>7.0093198864181611E-3</v>
      </c>
      <c r="G1576" s="2">
        <f t="shared" si="222"/>
        <v>7.4415041753258431E-3</v>
      </c>
      <c r="H1576" s="2">
        <f t="shared" si="220"/>
        <v>0.94192245563192767</v>
      </c>
      <c r="I1576" s="2">
        <f t="shared" si="221"/>
        <v>48.504637911785899</v>
      </c>
    </row>
    <row r="1577" spans="1:9" ht="13.5" x14ac:dyDescent="0.25">
      <c r="A1577" s="3">
        <f>TITRES_STAT!B1580</f>
        <v>44307</v>
      </c>
      <c r="B1577" s="6">
        <f>TITRES_STAT!D1580</f>
        <v>2.1701999999999999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6.5086541802454349E-3</v>
      </c>
      <c r="G1577" s="2">
        <f t="shared" si="222"/>
        <v>6.9099681628025681E-3</v>
      </c>
      <c r="H1577" s="2">
        <f t="shared" si="220"/>
        <v>0.94192245563192767</v>
      </c>
      <c r="I1577" s="2">
        <f t="shared" si="221"/>
        <v>48.504637911785899</v>
      </c>
    </row>
    <row r="1578" spans="1:9" ht="13.5" x14ac:dyDescent="0.25">
      <c r="A1578" s="3">
        <f>TITRES_STAT!B1581</f>
        <v>44308</v>
      </c>
      <c r="B1578" s="6">
        <f>TITRES_STAT!D1581</f>
        <v>2.1701999999999999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6.0437503102279038E-3</v>
      </c>
      <c r="G1578" s="2">
        <f t="shared" si="222"/>
        <v>6.41639900831667E-3</v>
      </c>
      <c r="H1578" s="2">
        <f t="shared" si="220"/>
        <v>0.94192245563192778</v>
      </c>
      <c r="I1578" s="2">
        <f t="shared" si="221"/>
        <v>48.504637911785899</v>
      </c>
    </row>
    <row r="1579" spans="1:9" ht="13.5" x14ac:dyDescent="0.25">
      <c r="A1579" s="3">
        <f>TITRES_STAT!B1582</f>
        <v>44309</v>
      </c>
      <c r="B1579" s="6">
        <f>TITRES_STAT!D1582</f>
        <v>2.1701999999999999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5.6120538594973393E-3</v>
      </c>
      <c r="G1579" s="2">
        <f t="shared" si="222"/>
        <v>5.958084793436908E-3</v>
      </c>
      <c r="H1579" s="2">
        <f t="shared" si="220"/>
        <v>0.94192245563192778</v>
      </c>
      <c r="I1579" s="2">
        <f t="shared" si="221"/>
        <v>48.504637911785899</v>
      </c>
    </row>
    <row r="1580" spans="1:9" ht="13.5" x14ac:dyDescent="0.25">
      <c r="A1580" s="3">
        <f>TITRES_STAT!B1583</f>
        <v>44312</v>
      </c>
      <c r="B1580" s="6">
        <f>TITRES_STAT!D1583</f>
        <v>2.1701999999999999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5.2111928695332431E-3</v>
      </c>
      <c r="G1580" s="2">
        <f t="shared" si="222"/>
        <v>5.532507308191415E-3</v>
      </c>
      <c r="H1580" s="2">
        <f t="shared" si="220"/>
        <v>0.94192245563192756</v>
      </c>
      <c r="I1580" s="2">
        <f t="shared" si="221"/>
        <v>48.504637911785899</v>
      </c>
    </row>
    <row r="1581" spans="1:9" ht="13.5" x14ac:dyDescent="0.25">
      <c r="A1581" s="3">
        <f>TITRES_STAT!B1584</f>
        <v>44313</v>
      </c>
      <c r="B1581" s="6">
        <f>TITRES_STAT!D1584</f>
        <v>2.1701999999999999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4.8389648074237254E-3</v>
      </c>
      <c r="G1581" s="2">
        <f t="shared" si="223"/>
        <v>5.1373282147491716E-3</v>
      </c>
      <c r="H1581" s="2">
        <f t="shared" si="220"/>
        <v>0.94192245563192745</v>
      </c>
      <c r="I1581" s="2">
        <f t="shared" si="221"/>
        <v>48.504637911785892</v>
      </c>
    </row>
    <row r="1582" spans="1:9" ht="13.5" x14ac:dyDescent="0.25">
      <c r="A1582" s="3">
        <f>TITRES_STAT!B1585</f>
        <v>44314</v>
      </c>
      <c r="B1582" s="6">
        <f>TITRES_STAT!D1585</f>
        <v>2.1770999999999998</v>
      </c>
      <c r="C1582" s="2">
        <f t="shared" si="216"/>
        <v>6.8999999999999062E-3</v>
      </c>
      <c r="D1582" s="2">
        <f t="shared" si="217"/>
        <v>6.8999999999999062E-3</v>
      </c>
      <c r="E1582" s="2">
        <f t="shared" si="218"/>
        <v>0</v>
      </c>
      <c r="F1582" s="2">
        <f t="shared" si="223"/>
        <v>4.9861816068934523E-3</v>
      </c>
      <c r="G1582" s="2">
        <f t="shared" si="223"/>
        <v>4.7703761994099449E-3</v>
      </c>
      <c r="H1582" s="2">
        <f t="shared" si="220"/>
        <v>1.0452386559177871</v>
      </c>
      <c r="I1582" s="2">
        <f t="shared" si="221"/>
        <v>51.105950539974671</v>
      </c>
    </row>
    <row r="1583" spans="1:9" ht="13.5" x14ac:dyDescent="0.25">
      <c r="A1583" s="3">
        <f>TITRES_STAT!B1586</f>
        <v>44315</v>
      </c>
      <c r="B1583" s="6">
        <f>TITRES_STAT!D1586</f>
        <v>2.1701999999999999</v>
      </c>
      <c r="C1583" s="2">
        <f t="shared" si="216"/>
        <v>-6.8999999999999062E-3</v>
      </c>
      <c r="D1583" s="2">
        <f t="shared" si="217"/>
        <v>0</v>
      </c>
      <c r="E1583" s="2">
        <f t="shared" si="218"/>
        <v>6.8999999999999062E-3</v>
      </c>
      <c r="F1583" s="2">
        <f t="shared" si="223"/>
        <v>4.6300257778296343E-3</v>
      </c>
      <c r="G1583" s="2">
        <f t="shared" si="223"/>
        <v>4.9224921851663706E-3</v>
      </c>
      <c r="H1583" s="2">
        <f t="shared" si="220"/>
        <v>0.94058570408337749</v>
      </c>
      <c r="I1583" s="2">
        <f t="shared" si="221"/>
        <v>48.469165886577358</v>
      </c>
    </row>
    <row r="1584" spans="1:9" ht="13.5" x14ac:dyDescent="0.25">
      <c r="A1584" s="3">
        <f>TITRES_STAT!B1587</f>
        <v>44316</v>
      </c>
      <c r="B1584" s="6">
        <f>TITRES_STAT!D1587</f>
        <v>2.1701999999999999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4.2993096508418035E-3</v>
      </c>
      <c r="G1584" s="2">
        <f t="shared" si="223"/>
        <v>4.5708856005116302E-3</v>
      </c>
      <c r="H1584" s="2">
        <f t="shared" si="220"/>
        <v>0.94058570408337749</v>
      </c>
      <c r="I1584" s="2">
        <f t="shared" si="221"/>
        <v>48.469165886577358</v>
      </c>
    </row>
    <row r="1585" spans="1:9" ht="13.5" x14ac:dyDescent="0.25">
      <c r="A1585" s="3">
        <f>TITRES_STAT!B1588</f>
        <v>44319</v>
      </c>
      <c r="B1585" s="6">
        <f>TITRES_STAT!D1588</f>
        <v>2.1701999999999999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3.9922161043531032E-3</v>
      </c>
      <c r="G1585" s="2">
        <f t="shared" si="223"/>
        <v>4.2443937719036564E-3</v>
      </c>
      <c r="H1585" s="2">
        <f t="shared" si="220"/>
        <v>0.94058570408337761</v>
      </c>
      <c r="I1585" s="2">
        <f t="shared" si="221"/>
        <v>48.469165886577365</v>
      </c>
    </row>
    <row r="1586" spans="1:9" ht="13.5" x14ac:dyDescent="0.25">
      <c r="A1586" s="3">
        <f>TITRES_STAT!B1589</f>
        <v>44320</v>
      </c>
      <c r="B1586" s="6">
        <f>TITRES_STAT!D1589</f>
        <v>2.1978</v>
      </c>
      <c r="C1586" s="2">
        <f t="shared" si="216"/>
        <v>2.7600000000000069E-2</v>
      </c>
      <c r="D1586" s="2">
        <f t="shared" si="217"/>
        <v>2.7600000000000069E-2</v>
      </c>
      <c r="E1586" s="2">
        <f t="shared" si="218"/>
        <v>0</v>
      </c>
      <c r="F1586" s="2">
        <f t="shared" si="223"/>
        <v>5.6784863826136013E-3</v>
      </c>
      <c r="G1586" s="2">
        <f t="shared" si="223"/>
        <v>3.9412227881962525E-3</v>
      </c>
      <c r="H1586" s="2">
        <f t="shared" si="220"/>
        <v>1.4407930451484141</v>
      </c>
      <c r="I1586" s="2">
        <f t="shared" si="221"/>
        <v>59.029709545112446</v>
      </c>
    </row>
    <row r="1587" spans="1:9" ht="13.5" x14ac:dyDescent="0.25">
      <c r="A1587" s="3">
        <f>TITRES_STAT!B1590</f>
        <v>44321</v>
      </c>
      <c r="B1587" s="6">
        <f>TITRES_STAT!D1590</f>
        <v>2.1633</v>
      </c>
      <c r="C1587" s="2">
        <f t="shared" si="216"/>
        <v>-3.4499999999999975E-2</v>
      </c>
      <c r="D1587" s="2">
        <f t="shared" si="217"/>
        <v>0</v>
      </c>
      <c r="E1587" s="2">
        <f t="shared" si="218"/>
        <v>3.4499999999999975E-2</v>
      </c>
      <c r="F1587" s="2">
        <f t="shared" si="223"/>
        <v>5.2728802124269161E-3</v>
      </c>
      <c r="G1587" s="2">
        <f t="shared" si="223"/>
        <v>6.1239925890393754E-3</v>
      </c>
      <c r="H1587" s="2">
        <f t="shared" si="220"/>
        <v>0.86102001851932897</v>
      </c>
      <c r="I1587" s="2">
        <f t="shared" si="221"/>
        <v>46.266026692414449</v>
      </c>
    </row>
    <row r="1588" spans="1:9" ht="13.5" x14ac:dyDescent="0.25">
      <c r="A1588" s="3">
        <f>TITRES_STAT!B1591</f>
        <v>44322</v>
      </c>
      <c r="B1588" s="6">
        <f>TITRES_STAT!D1591</f>
        <v>2.1633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4.8962459115392794E-3</v>
      </c>
      <c r="G1588" s="2">
        <f t="shared" si="223"/>
        <v>5.6865645469651336E-3</v>
      </c>
      <c r="H1588" s="2">
        <f t="shared" si="220"/>
        <v>0.86102001851932908</v>
      </c>
      <c r="I1588" s="2">
        <f t="shared" si="221"/>
        <v>46.266026692414449</v>
      </c>
    </row>
    <row r="1589" spans="1:9" ht="13.5" x14ac:dyDescent="0.25">
      <c r="A1589" s="3">
        <f>TITRES_STAT!B1592</f>
        <v>44323</v>
      </c>
      <c r="B1589" s="6">
        <f>TITRES_STAT!D1592</f>
        <v>2.1633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4.5465140607150456E-3</v>
      </c>
      <c r="G1589" s="2">
        <f t="shared" si="223"/>
        <v>5.2803813650390526E-3</v>
      </c>
      <c r="H1589" s="2">
        <f t="shared" si="220"/>
        <v>0.86102001851932919</v>
      </c>
      <c r="I1589" s="2">
        <f t="shared" si="221"/>
        <v>46.266026692414449</v>
      </c>
    </row>
    <row r="1590" spans="1:9" ht="13.5" x14ac:dyDescent="0.25">
      <c r="A1590" s="3">
        <f>TITRES_STAT!B1593</f>
        <v>44326</v>
      </c>
      <c r="B1590" s="6">
        <f>TITRES_STAT!D1593</f>
        <v>2.1633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4.221763056378257E-3</v>
      </c>
      <c r="G1590" s="2">
        <f t="shared" si="223"/>
        <v>4.9032112675362633E-3</v>
      </c>
      <c r="H1590" s="2">
        <f t="shared" si="220"/>
        <v>0.86102001851932919</v>
      </c>
      <c r="I1590" s="2">
        <f t="shared" si="221"/>
        <v>46.266026692414449</v>
      </c>
    </row>
    <row r="1591" spans="1:9" ht="13.5" x14ac:dyDescent="0.25">
      <c r="A1591" s="3">
        <f>TITRES_STAT!B1594</f>
        <v>44327</v>
      </c>
      <c r="B1591" s="6">
        <f>TITRES_STAT!D1594</f>
        <v>2.1564000000000001</v>
      </c>
      <c r="C1591" s="2">
        <f t="shared" si="216"/>
        <v>-6.8999999999999062E-3</v>
      </c>
      <c r="D1591" s="2">
        <f t="shared" si="217"/>
        <v>0</v>
      </c>
      <c r="E1591" s="2">
        <f t="shared" si="218"/>
        <v>6.8999999999999062E-3</v>
      </c>
      <c r="F1591" s="2">
        <f t="shared" si="223"/>
        <v>3.9202085523512382E-3</v>
      </c>
      <c r="G1591" s="2">
        <f t="shared" si="223"/>
        <v>5.0458390341408099E-3</v>
      </c>
      <c r="H1591" s="2">
        <f t="shared" si="220"/>
        <v>0.77691906654702858</v>
      </c>
      <c r="I1591" s="2">
        <f t="shared" si="221"/>
        <v>43.722816709753978</v>
      </c>
    </row>
    <row r="1592" spans="1:9" ht="13.5" x14ac:dyDescent="0.25">
      <c r="A1592" s="3">
        <f>TITRES_STAT!B1595</f>
        <v>44333</v>
      </c>
      <c r="B1592" s="6">
        <f>TITRES_STAT!D1595</f>
        <v>2.1701999999999999</v>
      </c>
      <c r="C1592" s="2">
        <f t="shared" si="216"/>
        <v>1.3799999999999812E-2</v>
      </c>
      <c r="D1592" s="2">
        <f t="shared" si="217"/>
        <v>1.3799999999999812E-2</v>
      </c>
      <c r="E1592" s="2">
        <f t="shared" si="218"/>
        <v>0</v>
      </c>
      <c r="F1592" s="2">
        <f t="shared" si="223"/>
        <v>4.6259079414689933E-3</v>
      </c>
      <c r="G1592" s="2">
        <f t="shared" si="223"/>
        <v>4.6854219602736084E-3</v>
      </c>
      <c r="H1592" s="2">
        <f t="shared" si="220"/>
        <v>0.98729804501937757</v>
      </c>
      <c r="I1592" s="2">
        <f t="shared" si="221"/>
        <v>49.680421489558235</v>
      </c>
    </row>
    <row r="1593" spans="1:9" ht="13.5" x14ac:dyDescent="0.25">
      <c r="A1593" s="3">
        <f>TITRES_STAT!B1596</f>
        <v>44334</v>
      </c>
      <c r="B1593" s="6">
        <f>TITRES_STAT!D1596</f>
        <v>2.1701999999999999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4.2954859456497798E-3</v>
      </c>
      <c r="G1593" s="2">
        <f t="shared" si="223"/>
        <v>4.3507489631112077E-3</v>
      </c>
      <c r="H1593" s="2">
        <f t="shared" si="220"/>
        <v>0.98729804501937768</v>
      </c>
      <c r="I1593" s="2">
        <f t="shared" si="221"/>
        <v>49.680421489558235</v>
      </c>
    </row>
    <row r="1594" spans="1:9" ht="13.5" x14ac:dyDescent="0.25">
      <c r="A1594" s="3">
        <f>TITRES_STAT!B1597</f>
        <v>44335</v>
      </c>
      <c r="B1594" s="6">
        <f>TITRES_STAT!D1597</f>
        <v>2.1701999999999999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3.9886655209605097E-3</v>
      </c>
      <c r="G1594" s="2">
        <f t="shared" si="223"/>
        <v>4.0399811800318356E-3</v>
      </c>
      <c r="H1594" s="2">
        <f t="shared" si="220"/>
        <v>0.98729804501937768</v>
      </c>
      <c r="I1594" s="2">
        <f t="shared" si="221"/>
        <v>49.680421489558235</v>
      </c>
    </row>
    <row r="1595" spans="1:9" ht="13.5" x14ac:dyDescent="0.25">
      <c r="A1595" s="3">
        <f>TITRES_STAT!B1598</f>
        <v>44336</v>
      </c>
      <c r="B1595" s="6">
        <f>TITRES_STAT!D1598</f>
        <v>2.1633</v>
      </c>
      <c r="C1595" s="2">
        <f t="shared" si="216"/>
        <v>-6.8999999999999062E-3</v>
      </c>
      <c r="D1595" s="2">
        <f t="shared" si="217"/>
        <v>0</v>
      </c>
      <c r="E1595" s="2">
        <f t="shared" si="218"/>
        <v>6.8999999999999062E-3</v>
      </c>
      <c r="F1595" s="2">
        <f t="shared" si="223"/>
        <v>3.7037608408919021E-3</v>
      </c>
      <c r="G1595" s="2">
        <f t="shared" si="223"/>
        <v>4.2442682386009834E-3</v>
      </c>
      <c r="H1595" s="2">
        <f t="shared" si="220"/>
        <v>0.87265003828145271</v>
      </c>
      <c r="I1595" s="2">
        <f t="shared" si="221"/>
        <v>46.599739430347128</v>
      </c>
    </row>
    <row r="1596" spans="1:9" ht="13.5" x14ac:dyDescent="0.25">
      <c r="A1596" s="3">
        <f>TITRES_STAT!B1599</f>
        <v>44337</v>
      </c>
      <c r="B1596" s="6">
        <f>TITRES_STAT!D1599</f>
        <v>2.1701999999999999</v>
      </c>
      <c r="C1596" s="2">
        <f t="shared" si="216"/>
        <v>6.8999999999999062E-3</v>
      </c>
      <c r="D1596" s="2">
        <f t="shared" si="217"/>
        <v>6.8999999999999062E-3</v>
      </c>
      <c r="E1596" s="2">
        <f t="shared" si="218"/>
        <v>0</v>
      </c>
      <c r="F1596" s="2">
        <f t="shared" si="223"/>
        <v>3.9320636379710453E-3</v>
      </c>
      <c r="G1596" s="2">
        <f t="shared" si="223"/>
        <v>3.9411062215580555E-3</v>
      </c>
      <c r="H1596" s="2">
        <f t="shared" si="220"/>
        <v>0.99770557222295941</v>
      </c>
      <c r="I1596" s="2">
        <f t="shared" si="221"/>
        <v>49.942573425009591</v>
      </c>
    </row>
    <row r="1597" spans="1:9" ht="13.5" x14ac:dyDescent="0.25">
      <c r="A1597" s="3">
        <f>TITRES_STAT!B1600</f>
        <v>44340</v>
      </c>
      <c r="B1597" s="6">
        <f>TITRES_STAT!D1600</f>
        <v>2.1633</v>
      </c>
      <c r="C1597" s="2">
        <f t="shared" si="216"/>
        <v>-6.8999999999999062E-3</v>
      </c>
      <c r="D1597" s="2">
        <f t="shared" si="217"/>
        <v>0</v>
      </c>
      <c r="E1597" s="2">
        <f t="shared" si="218"/>
        <v>6.8999999999999062E-3</v>
      </c>
      <c r="F1597" s="2">
        <f t="shared" ref="F1597:G1612" si="224">((F1596*13)+D1597)/14</f>
        <v>3.6512019495445421E-3</v>
      </c>
      <c r="G1597" s="2">
        <f t="shared" si="224"/>
        <v>4.1524557771610449E-3</v>
      </c>
      <c r="H1597" s="2">
        <f t="shared" si="220"/>
        <v>0.87928737727359962</v>
      </c>
      <c r="I1597" s="2">
        <f t="shared" si="221"/>
        <v>46.788340511776177</v>
      </c>
    </row>
    <row r="1598" spans="1:9" ht="13.5" x14ac:dyDescent="0.25">
      <c r="A1598" s="3">
        <f>TITRES_STAT!B1601</f>
        <v>44341</v>
      </c>
      <c r="B1598" s="6">
        <f>TITRES_STAT!D1601</f>
        <v>2.1633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3.3904018102913604E-3</v>
      </c>
      <c r="G1598" s="2">
        <f t="shared" si="224"/>
        <v>3.8558517930781131E-3</v>
      </c>
      <c r="H1598" s="2">
        <f t="shared" si="220"/>
        <v>0.87928737727359962</v>
      </c>
      <c r="I1598" s="2">
        <f t="shared" si="221"/>
        <v>46.788340511776177</v>
      </c>
    </row>
    <row r="1599" spans="1:9" ht="13.5" x14ac:dyDescent="0.25">
      <c r="A1599" s="3">
        <f>TITRES_STAT!B1602</f>
        <v>44342</v>
      </c>
      <c r="B1599" s="6">
        <f>TITRES_STAT!D1602</f>
        <v>2.1701999999999999</v>
      </c>
      <c r="C1599" s="2">
        <f t="shared" si="216"/>
        <v>6.8999999999999062E-3</v>
      </c>
      <c r="D1599" s="2">
        <f t="shared" si="217"/>
        <v>6.8999999999999062E-3</v>
      </c>
      <c r="E1599" s="2">
        <f t="shared" si="218"/>
        <v>0</v>
      </c>
      <c r="F1599" s="2">
        <f t="shared" si="224"/>
        <v>3.6410873952705423E-3</v>
      </c>
      <c r="G1599" s="2">
        <f t="shared" si="224"/>
        <v>3.5804338078582478E-3</v>
      </c>
      <c r="H1599" s="2">
        <f t="shared" si="220"/>
        <v>1.0169402901065154</v>
      </c>
      <c r="I1599" s="2">
        <f t="shared" si="221"/>
        <v>50.419950213439911</v>
      </c>
    </row>
    <row r="1600" spans="1:9" ht="13.5" x14ac:dyDescent="0.25">
      <c r="A1600" s="3">
        <f>TITRES_STAT!B1603</f>
        <v>44343</v>
      </c>
      <c r="B1600" s="6">
        <f>TITRES_STAT!D1603</f>
        <v>2.1633</v>
      </c>
      <c r="C1600" s="2">
        <f t="shared" si="216"/>
        <v>-6.8999999999999062E-3</v>
      </c>
      <c r="D1600" s="2">
        <f t="shared" si="217"/>
        <v>0</v>
      </c>
      <c r="E1600" s="2">
        <f t="shared" si="218"/>
        <v>6.8999999999999062E-3</v>
      </c>
      <c r="F1600" s="2">
        <f t="shared" si="224"/>
        <v>3.3810097241797894E-3</v>
      </c>
      <c r="G1600" s="2">
        <f t="shared" si="224"/>
        <v>3.8175456787255088E-3</v>
      </c>
      <c r="H1600" s="2">
        <f t="shared" si="220"/>
        <v>0.88565010315961501</v>
      </c>
      <c r="I1600" s="2">
        <f t="shared" si="221"/>
        <v>46.967891958089709</v>
      </c>
    </row>
    <row r="1601" spans="1:9" ht="13.5" x14ac:dyDescent="0.25">
      <c r="A1601" s="3">
        <f>TITRES_STAT!B1604</f>
        <v>44344</v>
      </c>
      <c r="B1601" s="6">
        <f>TITRES_STAT!D1604</f>
        <v>2.1633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3.1395090295955187E-3</v>
      </c>
      <c r="G1601" s="2">
        <f t="shared" si="224"/>
        <v>3.5448638445308295E-3</v>
      </c>
      <c r="H1601" s="2">
        <f t="shared" si="220"/>
        <v>0.88565010315961501</v>
      </c>
      <c r="I1601" s="2">
        <f t="shared" si="221"/>
        <v>46.967891958089709</v>
      </c>
    </row>
    <row r="1602" spans="1:9" ht="13.5" x14ac:dyDescent="0.25">
      <c r="A1602" s="3">
        <f>TITRES_STAT!B1605</f>
        <v>44347</v>
      </c>
      <c r="B1602" s="6">
        <f>TITRES_STAT!D1605</f>
        <v>2.1633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2.91525838462441E-3</v>
      </c>
      <c r="G1602" s="2">
        <f t="shared" si="224"/>
        <v>3.2916592842071987E-3</v>
      </c>
      <c r="H1602" s="2">
        <f t="shared" si="220"/>
        <v>0.88565010315961501</v>
      </c>
      <c r="I1602" s="2">
        <f t="shared" si="221"/>
        <v>46.967891958089709</v>
      </c>
    </row>
    <row r="1603" spans="1:9" ht="13.5" x14ac:dyDescent="0.25">
      <c r="A1603" s="3">
        <f>TITRES_STAT!B1606</f>
        <v>44348</v>
      </c>
      <c r="B1603" s="6">
        <f>TITRES_STAT!D1606</f>
        <v>2.1358000000000001</v>
      </c>
      <c r="C1603" s="2">
        <f t="shared" ref="C1603:C1666" si="225">B1603-B1602</f>
        <v>-2.7499999999999858E-2</v>
      </c>
      <c r="D1603" s="2">
        <f t="shared" ref="D1603:D1666" si="226">IF(C1603&gt;0,C1603,0)</f>
        <v>0</v>
      </c>
      <c r="E1603" s="2">
        <f t="shared" ref="E1603:E1666" si="227">IF(C1603&lt;0,-C1603,0)</f>
        <v>2.7499999999999858E-2</v>
      </c>
      <c r="F1603" s="2">
        <f t="shared" si="224"/>
        <v>2.7070256428655235E-3</v>
      </c>
      <c r="G1603" s="2">
        <f t="shared" si="224"/>
        <v>5.0208264781923884E-3</v>
      </c>
      <c r="H1603" s="2">
        <f t="shared" si="220"/>
        <v>0.53915937039913675</v>
      </c>
      <c r="I1603" s="2">
        <f t="shared" si="221"/>
        <v>35.029470032029323</v>
      </c>
    </row>
    <row r="1604" spans="1:9" ht="13.5" x14ac:dyDescent="0.25">
      <c r="A1604" s="3">
        <f>TITRES_STAT!B1607</f>
        <v>44349</v>
      </c>
      <c r="B1604" s="6">
        <f>TITRES_STAT!D1607</f>
        <v>2.1633</v>
      </c>
      <c r="C1604" s="2">
        <f t="shared" si="225"/>
        <v>2.7499999999999858E-2</v>
      </c>
      <c r="D1604" s="2">
        <f t="shared" si="226"/>
        <v>2.7499999999999858E-2</v>
      </c>
      <c r="E1604" s="2">
        <f t="shared" si="227"/>
        <v>0</v>
      </c>
      <c r="F1604" s="2">
        <f t="shared" si="224"/>
        <v>4.477952382660833E-3</v>
      </c>
      <c r="G1604" s="2">
        <f t="shared" si="224"/>
        <v>4.6621960154643602E-3</v>
      </c>
      <c r="H1604" s="2">
        <f t="shared" si="220"/>
        <v>0.96048136281863805</v>
      </c>
      <c r="I1604" s="2">
        <f t="shared" si="221"/>
        <v>48.992119029263684</v>
      </c>
    </row>
    <row r="1605" spans="1:9" ht="13.5" x14ac:dyDescent="0.25">
      <c r="A1605" s="3">
        <f>TITRES_STAT!B1608</f>
        <v>44350</v>
      </c>
      <c r="B1605" s="6">
        <f>TITRES_STAT!D1608</f>
        <v>2.1633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4.1580986410422018E-3</v>
      </c>
      <c r="G1605" s="2">
        <f t="shared" si="224"/>
        <v>4.3291820143597634E-3</v>
      </c>
      <c r="H1605" s="2">
        <f t="shared" si="220"/>
        <v>0.96048136281863794</v>
      </c>
      <c r="I1605" s="2">
        <f t="shared" si="221"/>
        <v>48.992119029263684</v>
      </c>
    </row>
    <row r="1606" spans="1:9" ht="13.5" x14ac:dyDescent="0.25">
      <c r="A1606" s="3">
        <f>TITRES_STAT!B1609</f>
        <v>44351</v>
      </c>
      <c r="B1606" s="6">
        <f>TITRES_STAT!D1609</f>
        <v>2.1564000000000001</v>
      </c>
      <c r="C1606" s="2">
        <f t="shared" si="225"/>
        <v>-6.8999999999999062E-3</v>
      </c>
      <c r="D1606" s="2">
        <f t="shared" si="226"/>
        <v>0</v>
      </c>
      <c r="E1606" s="2">
        <f t="shared" si="227"/>
        <v>6.8999999999999062E-3</v>
      </c>
      <c r="F1606" s="2">
        <f t="shared" si="224"/>
        <v>3.8610915952534729E-3</v>
      </c>
      <c r="G1606" s="2">
        <f t="shared" si="224"/>
        <v>4.5128118704769165E-3</v>
      </c>
      <c r="H1606" s="2">
        <f t="shared" si="220"/>
        <v>0.85558443517509863</v>
      </c>
      <c r="I1606" s="2">
        <f t="shared" si="221"/>
        <v>46.108623189349132</v>
      </c>
    </row>
    <row r="1607" spans="1:9" ht="13.5" x14ac:dyDescent="0.25">
      <c r="A1607" s="3">
        <f>TITRES_STAT!B1610</f>
        <v>44354</v>
      </c>
      <c r="B1607" s="6">
        <f>TITRES_STAT!D1610</f>
        <v>2.1564000000000001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3.5852993384496534E-3</v>
      </c>
      <c r="G1607" s="2">
        <f t="shared" si="224"/>
        <v>4.1904681654428514E-3</v>
      </c>
      <c r="H1607" s="2">
        <f t="shared" si="220"/>
        <v>0.85558443517509852</v>
      </c>
      <c r="I1607" s="2">
        <f t="shared" si="221"/>
        <v>46.108623189349132</v>
      </c>
    </row>
    <row r="1608" spans="1:9" ht="13.5" x14ac:dyDescent="0.25">
      <c r="A1608" s="3">
        <f>TITRES_STAT!B1611</f>
        <v>44355</v>
      </c>
      <c r="B1608" s="6">
        <f>TITRES_STAT!D1611</f>
        <v>2.1564000000000001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3.3292065285603924E-3</v>
      </c>
      <c r="G1608" s="2">
        <f t="shared" si="224"/>
        <v>3.8911490107683619E-3</v>
      </c>
      <c r="H1608" s="2">
        <f t="shared" si="220"/>
        <v>0.85558443517509852</v>
      </c>
      <c r="I1608" s="2">
        <f t="shared" si="221"/>
        <v>46.108623189349132</v>
      </c>
    </row>
    <row r="1609" spans="1:9" ht="13.5" x14ac:dyDescent="0.25">
      <c r="A1609" s="3">
        <f>TITRES_STAT!B1612</f>
        <v>44356</v>
      </c>
      <c r="B1609" s="6">
        <f>TITRES_STAT!D1612</f>
        <v>2.1840000000000002</v>
      </c>
      <c r="C1609" s="2">
        <f t="shared" si="225"/>
        <v>2.7600000000000069E-2</v>
      </c>
      <c r="D1609" s="2">
        <f t="shared" si="226"/>
        <v>2.7600000000000069E-2</v>
      </c>
      <c r="E1609" s="2">
        <f t="shared" si="227"/>
        <v>0</v>
      </c>
      <c r="F1609" s="2">
        <f t="shared" si="224"/>
        <v>5.0628346336632265E-3</v>
      </c>
      <c r="G1609" s="2">
        <f t="shared" si="224"/>
        <v>3.6132097957134791E-3</v>
      </c>
      <c r="H1609" s="2">
        <f t="shared" si="220"/>
        <v>1.4012014026059338</v>
      </c>
      <c r="I1609" s="2">
        <f t="shared" si="221"/>
        <v>58.354180581656436</v>
      </c>
    </row>
    <row r="1610" spans="1:9" ht="13.5" x14ac:dyDescent="0.25">
      <c r="A1610" s="3">
        <f>TITRES_STAT!B1613</f>
        <v>44357</v>
      </c>
      <c r="B1610" s="6">
        <f>TITRES_STAT!D1613</f>
        <v>2.1909000000000001</v>
      </c>
      <c r="C1610" s="2">
        <f t="shared" si="225"/>
        <v>6.8999999999999062E-3</v>
      </c>
      <c r="D1610" s="2">
        <f t="shared" si="226"/>
        <v>6.8999999999999062E-3</v>
      </c>
      <c r="E1610" s="2">
        <f t="shared" si="227"/>
        <v>0</v>
      </c>
      <c r="F1610" s="2">
        <f t="shared" si="224"/>
        <v>5.1940607312587041E-3</v>
      </c>
      <c r="G1610" s="2">
        <f t="shared" si="224"/>
        <v>3.355123381733945E-3</v>
      </c>
      <c r="H1610" s="2">
        <f t="shared" si="220"/>
        <v>1.5480982784526949</v>
      </c>
      <c r="I1610" s="2">
        <f t="shared" si="221"/>
        <v>60.755045892215776</v>
      </c>
    </row>
    <row r="1611" spans="1:9" ht="13.5" x14ac:dyDescent="0.25">
      <c r="A1611" s="3">
        <f>TITRES_STAT!B1614</f>
        <v>44358</v>
      </c>
      <c r="B1611" s="6">
        <f>TITRES_STAT!D1614</f>
        <v>2.1770999999999998</v>
      </c>
      <c r="C1611" s="2">
        <f t="shared" si="225"/>
        <v>-1.3800000000000257E-2</v>
      </c>
      <c r="D1611" s="2">
        <f t="shared" si="226"/>
        <v>0</v>
      </c>
      <c r="E1611" s="2">
        <f t="shared" si="227"/>
        <v>1.3800000000000257E-2</v>
      </c>
      <c r="F1611" s="2">
        <f t="shared" si="224"/>
        <v>4.8230563933116541E-3</v>
      </c>
      <c r="G1611" s="2">
        <f t="shared" si="224"/>
        <v>4.1011859973243961E-3</v>
      </c>
      <c r="H1611" s="2">
        <f t="shared" si="220"/>
        <v>1.1760150347870604</v>
      </c>
      <c r="I1611" s="2">
        <f t="shared" si="221"/>
        <v>54.044435171016289</v>
      </c>
    </row>
    <row r="1612" spans="1:9" ht="13.5" x14ac:dyDescent="0.25">
      <c r="A1612" s="3">
        <f>TITRES_STAT!B1615</f>
        <v>44361</v>
      </c>
      <c r="B1612" s="6">
        <f>TITRES_STAT!D1615</f>
        <v>2.1770999999999998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4.4785523652179646E-3</v>
      </c>
      <c r="G1612" s="2">
        <f t="shared" si="224"/>
        <v>3.8082441403726533E-3</v>
      </c>
      <c r="H1612" s="2">
        <f t="shared" si="220"/>
        <v>1.1760150347870604</v>
      </c>
      <c r="I1612" s="2">
        <f t="shared" si="221"/>
        <v>54.044435171016289</v>
      </c>
    </row>
    <row r="1613" spans="1:9" ht="13.5" x14ac:dyDescent="0.25">
      <c r="A1613" s="3">
        <f>TITRES_STAT!B1616</f>
        <v>44362</v>
      </c>
      <c r="B1613" s="6">
        <f>TITRES_STAT!D1616</f>
        <v>2.1770999999999998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4.1586557677023963E-3</v>
      </c>
      <c r="G1613" s="2">
        <f t="shared" si="228"/>
        <v>3.5362267017746067E-3</v>
      </c>
      <c r="H1613" s="2">
        <f t="shared" si="220"/>
        <v>1.1760150347870604</v>
      </c>
      <c r="I1613" s="2">
        <f t="shared" si="221"/>
        <v>54.044435171016289</v>
      </c>
    </row>
    <row r="1614" spans="1:9" ht="13.5" x14ac:dyDescent="0.25">
      <c r="A1614" s="3">
        <f>TITRES_STAT!B1617</f>
        <v>44363</v>
      </c>
      <c r="B1614" s="6">
        <f>TITRES_STAT!D1617</f>
        <v>2.1770999999999998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3.8616089271522251E-3</v>
      </c>
      <c r="G1614" s="2">
        <f t="shared" si="228"/>
        <v>3.2836390802192775E-3</v>
      </c>
      <c r="H1614" s="2">
        <f t="shared" si="220"/>
        <v>1.1760150347870606</v>
      </c>
      <c r="I1614" s="2">
        <f t="shared" si="221"/>
        <v>54.044435171016296</v>
      </c>
    </row>
    <row r="1615" spans="1:9" ht="13.5" x14ac:dyDescent="0.25">
      <c r="A1615" s="3">
        <f>TITRES_STAT!B1618</f>
        <v>44364</v>
      </c>
      <c r="B1615" s="6">
        <f>TITRES_STAT!D1618</f>
        <v>2.1770999999999998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3.5857797180699233E-3</v>
      </c>
      <c r="G1615" s="2">
        <f t="shared" si="228"/>
        <v>3.0490934316321863E-3</v>
      </c>
      <c r="H1615" s="2">
        <f t="shared" si="220"/>
        <v>1.1760150347870606</v>
      </c>
      <c r="I1615" s="2">
        <f t="shared" si="221"/>
        <v>54.044435171016296</v>
      </c>
    </row>
    <row r="1616" spans="1:9" ht="13.5" x14ac:dyDescent="0.25">
      <c r="A1616" s="3">
        <f>TITRES_STAT!B1619</f>
        <v>44365</v>
      </c>
      <c r="B1616" s="6">
        <f>TITRES_STAT!D1619</f>
        <v>2.1770999999999998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3.3296525953506431E-3</v>
      </c>
      <c r="G1616" s="2">
        <f t="shared" si="228"/>
        <v>2.8313010436584588E-3</v>
      </c>
      <c r="H1616" s="2">
        <f t="shared" si="220"/>
        <v>1.1760150347870606</v>
      </c>
      <c r="I1616" s="2">
        <f t="shared" si="221"/>
        <v>54.044435171016296</v>
      </c>
    </row>
    <row r="1617" spans="1:9" ht="13.5" x14ac:dyDescent="0.25">
      <c r="A1617" s="3">
        <f>TITRES_STAT!B1620</f>
        <v>44368</v>
      </c>
      <c r="B1617" s="6">
        <f>TITRES_STAT!D1620</f>
        <v>2.1840000000000002</v>
      </c>
      <c r="C1617" s="2">
        <f t="shared" si="225"/>
        <v>6.9000000000003503E-3</v>
      </c>
      <c r="D1617" s="2">
        <f t="shared" si="226"/>
        <v>6.9000000000003503E-3</v>
      </c>
      <c r="E1617" s="2">
        <f t="shared" si="227"/>
        <v>0</v>
      </c>
      <c r="F1617" s="2">
        <f t="shared" si="228"/>
        <v>3.5846774099684794E-3</v>
      </c>
      <c r="G1617" s="2">
        <f t="shared" si="228"/>
        <v>2.6290652548257121E-3</v>
      </c>
      <c r="H1617" s="2">
        <f t="shared" ref="H1617:H1680" si="229">F1617/G1617</f>
        <v>1.3634798160253796</v>
      </c>
      <c r="I1617" s="2">
        <f t="shared" ref="I1617:I1680" si="230">IF(G1617=0,100,100-(100/(1+H1617)))</f>
        <v>57.689505397102074</v>
      </c>
    </row>
    <row r="1618" spans="1:9" ht="13.5" x14ac:dyDescent="0.25">
      <c r="A1618" s="3">
        <f>TITRES_STAT!B1621</f>
        <v>44369</v>
      </c>
      <c r="B1618" s="6">
        <f>TITRES_STAT!D1621</f>
        <v>2.1840000000000002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3.3286290235421596E-3</v>
      </c>
      <c r="G1618" s="2">
        <f t="shared" si="228"/>
        <v>2.4412748794810186E-3</v>
      </c>
      <c r="H1618" s="2">
        <f t="shared" si="229"/>
        <v>1.3634798160253794</v>
      </c>
      <c r="I1618" s="2">
        <f t="shared" si="230"/>
        <v>57.689505397102074</v>
      </c>
    </row>
    <row r="1619" spans="1:9" ht="13.5" x14ac:dyDescent="0.25">
      <c r="A1619" s="3">
        <f>TITRES_STAT!B1622</f>
        <v>44370</v>
      </c>
      <c r="B1619" s="6">
        <f>TITRES_STAT!D1622</f>
        <v>2.1770999999999998</v>
      </c>
      <c r="C1619" s="2">
        <f t="shared" si="225"/>
        <v>-6.9000000000003503E-3</v>
      </c>
      <c r="D1619" s="2">
        <f t="shared" si="226"/>
        <v>0</v>
      </c>
      <c r="E1619" s="2">
        <f t="shared" si="227"/>
        <v>6.9000000000003503E-3</v>
      </c>
      <c r="F1619" s="2">
        <f t="shared" si="228"/>
        <v>3.0908698075748629E-3</v>
      </c>
      <c r="G1619" s="2">
        <f t="shared" si="228"/>
        <v>2.7597552452323995E-3</v>
      </c>
      <c r="H1619" s="2">
        <f t="shared" si="229"/>
        <v>1.1199796840370095</v>
      </c>
      <c r="I1619" s="2">
        <f t="shared" si="230"/>
        <v>52.82973664654503</v>
      </c>
    </row>
    <row r="1620" spans="1:9" ht="13.5" x14ac:dyDescent="0.25">
      <c r="A1620" s="3">
        <f>TITRES_STAT!B1623</f>
        <v>44371</v>
      </c>
      <c r="B1620" s="6">
        <f>TITRES_STAT!D1623</f>
        <v>2.1909000000000001</v>
      </c>
      <c r="C1620" s="2">
        <f t="shared" si="225"/>
        <v>1.3800000000000257E-2</v>
      </c>
      <c r="D1620" s="2">
        <f t="shared" si="226"/>
        <v>1.3800000000000257E-2</v>
      </c>
      <c r="E1620" s="2">
        <f t="shared" si="227"/>
        <v>0</v>
      </c>
      <c r="F1620" s="2">
        <f t="shared" si="228"/>
        <v>3.855807678462391E-3</v>
      </c>
      <c r="G1620" s="2">
        <f t="shared" si="228"/>
        <v>2.5626298705729426E-3</v>
      </c>
      <c r="H1620" s="2">
        <f t="shared" si="229"/>
        <v>1.5046291790863755</v>
      </c>
      <c r="I1620" s="2">
        <f t="shared" si="230"/>
        <v>60.073929971351113</v>
      </c>
    </row>
    <row r="1621" spans="1:9" ht="13.5" x14ac:dyDescent="0.25">
      <c r="A1621" s="3">
        <f>TITRES_STAT!B1624</f>
        <v>44372</v>
      </c>
      <c r="B1621" s="6">
        <f>TITRES_STAT!D1624</f>
        <v>2.1909000000000001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3.5803928442865061E-3</v>
      </c>
      <c r="G1621" s="2">
        <f t="shared" si="228"/>
        <v>2.3795848798177327E-3</v>
      </c>
      <c r="H1621" s="2">
        <f t="shared" si="229"/>
        <v>1.5046291790863753</v>
      </c>
      <c r="I1621" s="2">
        <f t="shared" si="230"/>
        <v>60.073929971351113</v>
      </c>
    </row>
    <row r="1622" spans="1:9" ht="13.5" x14ac:dyDescent="0.25">
      <c r="A1622" s="3">
        <f>TITRES_STAT!B1625</f>
        <v>44375</v>
      </c>
      <c r="B1622" s="6">
        <f>TITRES_STAT!D1625</f>
        <v>2.2046999999999999</v>
      </c>
      <c r="C1622" s="2">
        <f t="shared" si="225"/>
        <v>1.3799999999999812E-2</v>
      </c>
      <c r="D1622" s="2">
        <f t="shared" si="226"/>
        <v>1.3799999999999812E-2</v>
      </c>
      <c r="E1622" s="2">
        <f t="shared" si="227"/>
        <v>0</v>
      </c>
      <c r="F1622" s="2">
        <f t="shared" si="228"/>
        <v>4.3103647839803135E-3</v>
      </c>
      <c r="G1622" s="2">
        <f t="shared" si="228"/>
        <v>2.2096145312593229E-3</v>
      </c>
      <c r="H1622" s="2">
        <f t="shared" si="229"/>
        <v>1.950731552043022</v>
      </c>
      <c r="I1622" s="2">
        <f t="shared" si="230"/>
        <v>66.11009905975277</v>
      </c>
    </row>
    <row r="1623" spans="1:9" ht="13.5" x14ac:dyDescent="0.25">
      <c r="A1623" s="3">
        <f>TITRES_STAT!B1626</f>
        <v>44376</v>
      </c>
      <c r="B1623" s="6">
        <f>TITRES_STAT!D1626</f>
        <v>2.2046999999999999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4.0024815851245768E-3</v>
      </c>
      <c r="G1623" s="2">
        <f t="shared" si="228"/>
        <v>2.0517849218836567E-3</v>
      </c>
      <c r="H1623" s="2">
        <f t="shared" si="229"/>
        <v>1.9507315520430222</v>
      </c>
      <c r="I1623" s="2">
        <f t="shared" si="230"/>
        <v>66.11009905975277</v>
      </c>
    </row>
    <row r="1624" spans="1:9" ht="13.5" x14ac:dyDescent="0.25">
      <c r="A1624" s="3">
        <f>TITRES_STAT!B1627</f>
        <v>44377</v>
      </c>
      <c r="B1624" s="6">
        <f>TITRES_STAT!D1627</f>
        <v>2.2667000000000002</v>
      </c>
      <c r="C1624" s="2">
        <f t="shared" si="225"/>
        <v>6.2000000000000277E-2</v>
      </c>
      <c r="D1624" s="2">
        <f t="shared" si="226"/>
        <v>6.2000000000000277E-2</v>
      </c>
      <c r="E1624" s="2">
        <f t="shared" si="227"/>
        <v>0</v>
      </c>
      <c r="F1624" s="2">
        <f t="shared" si="228"/>
        <v>8.1451614719014135E-3</v>
      </c>
      <c r="G1624" s="2">
        <f t="shared" si="228"/>
        <v>1.9052288560348241E-3</v>
      </c>
      <c r="H1624" s="2">
        <f t="shared" si="229"/>
        <v>4.2751617193396818</v>
      </c>
      <c r="I1624" s="2">
        <f t="shared" si="230"/>
        <v>81.043235199144277</v>
      </c>
    </row>
    <row r="1625" spans="1:9" ht="13.5" x14ac:dyDescent="0.25">
      <c r="A1625" s="3">
        <f>TITRES_STAT!B1628</f>
        <v>44378</v>
      </c>
      <c r="B1625" s="6">
        <f>TITRES_STAT!D1628</f>
        <v>2.3149000000000002</v>
      </c>
      <c r="C1625" s="2">
        <f t="shared" si="225"/>
        <v>4.8200000000000021E-2</v>
      </c>
      <c r="D1625" s="2">
        <f t="shared" si="226"/>
        <v>4.8200000000000021E-2</v>
      </c>
      <c r="E1625" s="2">
        <f t="shared" si="227"/>
        <v>0</v>
      </c>
      <c r="F1625" s="2">
        <f t="shared" si="228"/>
        <v>1.1006221366765601E-2</v>
      </c>
      <c r="G1625" s="2">
        <f t="shared" si="228"/>
        <v>1.7691410806037653E-3</v>
      </c>
      <c r="H1625" s="2">
        <f t="shared" si="229"/>
        <v>6.2212231050614921</v>
      </c>
      <c r="I1625" s="2">
        <f t="shared" si="230"/>
        <v>86.151930421605712</v>
      </c>
    </row>
    <row r="1626" spans="1:9" ht="13.5" x14ac:dyDescent="0.25">
      <c r="A1626" s="3">
        <f>TITRES_STAT!B1629</f>
        <v>44379</v>
      </c>
      <c r="B1626" s="6">
        <f>TITRES_STAT!D1629</f>
        <v>2.3218000000000001</v>
      </c>
      <c r="C1626" s="2">
        <f t="shared" si="225"/>
        <v>6.8999999999999062E-3</v>
      </c>
      <c r="D1626" s="2">
        <f t="shared" si="226"/>
        <v>6.8999999999999062E-3</v>
      </c>
      <c r="E1626" s="2">
        <f t="shared" si="227"/>
        <v>0</v>
      </c>
      <c r="F1626" s="2">
        <f t="shared" si="228"/>
        <v>1.071291984056805E-2</v>
      </c>
      <c r="G1626" s="2">
        <f t="shared" si="228"/>
        <v>1.6427738605606392E-3</v>
      </c>
      <c r="H1626" s="2">
        <f t="shared" si="229"/>
        <v>6.5212383139040142</v>
      </c>
      <c r="I1626" s="2">
        <f t="shared" si="230"/>
        <v>86.704317051736467</v>
      </c>
    </row>
    <row r="1627" spans="1:9" ht="13.5" x14ac:dyDescent="0.25">
      <c r="A1627" s="3">
        <f>TITRES_STAT!B1630</f>
        <v>44382</v>
      </c>
      <c r="B1627" s="6">
        <f>TITRES_STAT!D1630</f>
        <v>2.3424</v>
      </c>
      <c r="C1627" s="2">
        <f t="shared" si="225"/>
        <v>2.0599999999999952E-2</v>
      </c>
      <c r="D1627" s="2">
        <f t="shared" si="226"/>
        <v>2.0599999999999952E-2</v>
      </c>
      <c r="E1627" s="2">
        <f t="shared" si="227"/>
        <v>0</v>
      </c>
      <c r="F1627" s="2">
        <f t="shared" si="228"/>
        <v>1.1419139851956044E-2</v>
      </c>
      <c r="G1627" s="2">
        <f t="shared" si="228"/>
        <v>1.5254328705205935E-3</v>
      </c>
      <c r="H1627" s="2">
        <f t="shared" si="229"/>
        <v>7.4858357077745197</v>
      </c>
      <c r="I1627" s="2">
        <f t="shared" si="230"/>
        <v>88.215656837619136</v>
      </c>
    </row>
    <row r="1628" spans="1:9" ht="13.5" x14ac:dyDescent="0.25">
      <c r="A1628" s="3">
        <f>TITRES_STAT!B1631</f>
        <v>44383</v>
      </c>
      <c r="B1628" s="6">
        <f>TITRES_STAT!D1631</f>
        <v>2.3424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1.0603487005387754E-2</v>
      </c>
      <c r="G1628" s="2">
        <f t="shared" si="228"/>
        <v>1.4164733797691225E-3</v>
      </c>
      <c r="H1628" s="2">
        <f t="shared" si="229"/>
        <v>7.4858357077745188</v>
      </c>
      <c r="I1628" s="2">
        <f t="shared" si="230"/>
        <v>88.215656837619136</v>
      </c>
    </row>
    <row r="1629" spans="1:9" ht="13.5" x14ac:dyDescent="0.25">
      <c r="A1629" s="3">
        <f>TITRES_STAT!B1632</f>
        <v>44384</v>
      </c>
      <c r="B1629" s="6">
        <f>TITRES_STAT!D1632</f>
        <v>2.3769</v>
      </c>
      <c r="C1629" s="2">
        <f t="shared" si="225"/>
        <v>3.4499999999999975E-2</v>
      </c>
      <c r="D1629" s="2">
        <f t="shared" si="226"/>
        <v>3.4499999999999975E-2</v>
      </c>
      <c r="E1629" s="2">
        <f t="shared" si="227"/>
        <v>0</v>
      </c>
      <c r="F1629" s="2">
        <f t="shared" ref="F1629:G1644" si="231">((F1628*13)+D1629)/14</f>
        <v>1.2310380790717199E-2</v>
      </c>
      <c r="G1629" s="2">
        <f t="shared" si="231"/>
        <v>1.3152967097856138E-3</v>
      </c>
      <c r="H1629" s="2">
        <f t="shared" si="229"/>
        <v>9.3593944994538329</v>
      </c>
      <c r="I1629" s="2">
        <f t="shared" si="230"/>
        <v>90.346926163949817</v>
      </c>
    </row>
    <row r="1630" spans="1:9" ht="13.5" x14ac:dyDescent="0.25">
      <c r="A1630" s="3">
        <f>TITRES_STAT!B1633</f>
        <v>44385</v>
      </c>
      <c r="B1630" s="6">
        <f>TITRES_STAT!D1633</f>
        <v>2.3769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1.1431067877094542E-2</v>
      </c>
      <c r="G1630" s="2">
        <f t="shared" si="231"/>
        <v>1.2213469448009271E-3</v>
      </c>
      <c r="H1630" s="2">
        <f t="shared" si="229"/>
        <v>9.3593944994538347</v>
      </c>
      <c r="I1630" s="2">
        <f t="shared" si="230"/>
        <v>90.346926163949817</v>
      </c>
    </row>
    <row r="1631" spans="1:9" ht="13.5" x14ac:dyDescent="0.25">
      <c r="A1631" s="3">
        <f>TITRES_STAT!B1634</f>
        <v>44386</v>
      </c>
      <c r="B1631" s="6">
        <f>TITRES_STAT!D1634</f>
        <v>2.37</v>
      </c>
      <c r="C1631" s="2">
        <f t="shared" si="225"/>
        <v>-6.8999999999999062E-3</v>
      </c>
      <c r="D1631" s="2">
        <f t="shared" si="226"/>
        <v>0</v>
      </c>
      <c r="E1631" s="2">
        <f t="shared" si="227"/>
        <v>6.8999999999999062E-3</v>
      </c>
      <c r="F1631" s="2">
        <f t="shared" si="231"/>
        <v>1.0614563028730647E-2</v>
      </c>
      <c r="G1631" s="2">
        <f t="shared" si="231"/>
        <v>1.6269650201722829E-3</v>
      </c>
      <c r="H1631" s="2">
        <f t="shared" si="229"/>
        <v>6.5241495035994364</v>
      </c>
      <c r="I1631" s="2">
        <f t="shared" si="230"/>
        <v>86.709461321553817</v>
      </c>
    </row>
    <row r="1632" spans="1:9" ht="13.5" x14ac:dyDescent="0.25">
      <c r="A1632" s="3">
        <f>TITRES_STAT!B1635</f>
        <v>44389</v>
      </c>
      <c r="B1632" s="6">
        <f>TITRES_STAT!D1635</f>
        <v>2.3769</v>
      </c>
      <c r="C1632" s="2">
        <f t="shared" si="225"/>
        <v>6.8999999999999062E-3</v>
      </c>
      <c r="D1632" s="2">
        <f t="shared" si="226"/>
        <v>6.8999999999999062E-3</v>
      </c>
      <c r="E1632" s="2">
        <f t="shared" si="227"/>
        <v>0</v>
      </c>
      <c r="F1632" s="2">
        <f t="shared" si="231"/>
        <v>1.0349237098107021E-2</v>
      </c>
      <c r="G1632" s="2">
        <f t="shared" si="231"/>
        <v>1.5107532330171198E-3</v>
      </c>
      <c r="H1632" s="2">
        <f t="shared" si="229"/>
        <v>6.8503822278365059</v>
      </c>
      <c r="I1632" s="2">
        <f t="shared" si="230"/>
        <v>87.261766739788527</v>
      </c>
    </row>
    <row r="1633" spans="1:9" ht="13.5" x14ac:dyDescent="0.25">
      <c r="A1633" s="3">
        <f>TITRES_STAT!B1636</f>
        <v>44390</v>
      </c>
      <c r="B1633" s="6">
        <f>TITRES_STAT!D1636</f>
        <v>2.3769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9.6100058768136629E-3</v>
      </c>
      <c r="G1633" s="2">
        <f t="shared" si="231"/>
        <v>1.4028422878016114E-3</v>
      </c>
      <c r="H1633" s="2">
        <f t="shared" si="229"/>
        <v>6.8503822278365059</v>
      </c>
      <c r="I1633" s="2">
        <f t="shared" si="230"/>
        <v>87.261766739788527</v>
      </c>
    </row>
    <row r="1634" spans="1:9" ht="13.5" x14ac:dyDescent="0.25">
      <c r="A1634" s="3">
        <f>TITRES_STAT!B1637</f>
        <v>44391</v>
      </c>
      <c r="B1634" s="6">
        <f>TITRES_STAT!D1637</f>
        <v>2.3769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8.9235768856126864E-3</v>
      </c>
      <c r="G1634" s="2">
        <f t="shared" si="231"/>
        <v>1.3026392672443534E-3</v>
      </c>
      <c r="H1634" s="2">
        <f t="shared" si="229"/>
        <v>6.8503822278365059</v>
      </c>
      <c r="I1634" s="2">
        <f t="shared" si="230"/>
        <v>87.261766739788527</v>
      </c>
    </row>
    <row r="1635" spans="1:9" ht="13.5" x14ac:dyDescent="0.25">
      <c r="A1635" s="3">
        <f>TITRES_STAT!B1638</f>
        <v>44392</v>
      </c>
      <c r="B1635" s="6">
        <f>TITRES_STAT!D1638</f>
        <v>2.3769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8.2861785366403519E-3</v>
      </c>
      <c r="G1635" s="2">
        <f t="shared" si="231"/>
        <v>1.2095936052983283E-3</v>
      </c>
      <c r="H1635" s="2">
        <f t="shared" si="229"/>
        <v>6.850382227836505</v>
      </c>
      <c r="I1635" s="2">
        <f t="shared" si="230"/>
        <v>87.261766739788527</v>
      </c>
    </row>
    <row r="1636" spans="1:9" ht="13.5" x14ac:dyDescent="0.25">
      <c r="A1636" s="3">
        <f>TITRES_STAT!B1639</f>
        <v>44393</v>
      </c>
      <c r="B1636" s="6">
        <f>TITRES_STAT!D1639</f>
        <v>2.37</v>
      </c>
      <c r="C1636" s="2">
        <f t="shared" si="225"/>
        <v>-6.8999999999999062E-3</v>
      </c>
      <c r="D1636" s="2">
        <f t="shared" si="226"/>
        <v>0</v>
      </c>
      <c r="E1636" s="2">
        <f t="shared" si="227"/>
        <v>6.8999999999999062E-3</v>
      </c>
      <c r="F1636" s="2">
        <f t="shared" si="231"/>
        <v>7.6943086411660408E-3</v>
      </c>
      <c r="G1636" s="2">
        <f t="shared" si="231"/>
        <v>1.6160512049198696E-3</v>
      </c>
      <c r="H1636" s="2">
        <f t="shared" si="229"/>
        <v>4.7611787409592363</v>
      </c>
      <c r="I1636" s="2">
        <f t="shared" si="230"/>
        <v>82.642440983639744</v>
      </c>
    </row>
    <row r="1637" spans="1:9" ht="13.5" x14ac:dyDescent="0.25">
      <c r="A1637" s="3">
        <f>TITRES_STAT!B1640</f>
        <v>44396</v>
      </c>
      <c r="B1637" s="6">
        <f>TITRES_STAT!D1640</f>
        <v>2.3976000000000002</v>
      </c>
      <c r="C1637" s="2">
        <f t="shared" si="225"/>
        <v>2.7600000000000069E-2</v>
      </c>
      <c r="D1637" s="2">
        <f t="shared" si="226"/>
        <v>2.7600000000000069E-2</v>
      </c>
      <c r="E1637" s="2">
        <f t="shared" si="227"/>
        <v>0</v>
      </c>
      <c r="F1637" s="2">
        <f t="shared" si="231"/>
        <v>9.1161437382256145E-3</v>
      </c>
      <c r="G1637" s="2">
        <f t="shared" si="231"/>
        <v>1.5006189759970217E-3</v>
      </c>
      <c r="H1637" s="2">
        <f t="shared" si="229"/>
        <v>6.0749223380763828</v>
      </c>
      <c r="I1637" s="2">
        <f t="shared" si="230"/>
        <v>85.865569228680855</v>
      </c>
    </row>
    <row r="1638" spans="1:9" ht="13.5" x14ac:dyDescent="0.25">
      <c r="A1638" s="3">
        <f>TITRES_STAT!B1641</f>
        <v>44399</v>
      </c>
      <c r="B1638" s="6">
        <f>TITRES_STAT!D1641</f>
        <v>2.3976000000000002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8.4649906140666416E-3</v>
      </c>
      <c r="G1638" s="2">
        <f t="shared" si="231"/>
        <v>1.3934319062829487E-3</v>
      </c>
      <c r="H1638" s="2">
        <f t="shared" si="229"/>
        <v>6.0749223380763828</v>
      </c>
      <c r="I1638" s="2">
        <f t="shared" si="230"/>
        <v>85.865569228680855</v>
      </c>
    </row>
    <row r="1639" spans="1:9" ht="13.5" x14ac:dyDescent="0.25">
      <c r="A1639" s="3">
        <f>TITRES_STAT!B1642</f>
        <v>44400</v>
      </c>
      <c r="B1639" s="6">
        <f>TITRES_STAT!D1642</f>
        <v>2.3976000000000002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7.8603484273475962E-3</v>
      </c>
      <c r="G1639" s="2">
        <f t="shared" si="231"/>
        <v>1.2939010558341668E-3</v>
      </c>
      <c r="H1639" s="2">
        <f t="shared" si="229"/>
        <v>6.0749223380763819</v>
      </c>
      <c r="I1639" s="2">
        <f t="shared" si="230"/>
        <v>85.865569228680855</v>
      </c>
    </row>
    <row r="1640" spans="1:9" ht="13.5" x14ac:dyDescent="0.25">
      <c r="A1640" s="3">
        <f>TITRES_STAT!B1643</f>
        <v>44403</v>
      </c>
      <c r="B1640" s="6">
        <f>TITRES_STAT!D1643</f>
        <v>2.3976000000000002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7.2988949682513396E-3</v>
      </c>
      <c r="G1640" s="2">
        <f t="shared" si="231"/>
        <v>1.2014795518460119E-3</v>
      </c>
      <c r="H1640" s="2">
        <f t="shared" si="229"/>
        <v>6.0749223380763828</v>
      </c>
      <c r="I1640" s="2">
        <f t="shared" si="230"/>
        <v>85.865569228680855</v>
      </c>
    </row>
    <row r="1641" spans="1:9" ht="13.5" x14ac:dyDescent="0.25">
      <c r="A1641" s="3">
        <f>TITRES_STAT!B1644</f>
        <v>44404</v>
      </c>
      <c r="B1641" s="6">
        <f>TITRES_STAT!D1644</f>
        <v>2.3976000000000002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6.7775453276619577E-3</v>
      </c>
      <c r="G1641" s="2">
        <f t="shared" si="231"/>
        <v>1.1156595838570111E-3</v>
      </c>
      <c r="H1641" s="2">
        <f t="shared" si="229"/>
        <v>6.0749223380763828</v>
      </c>
      <c r="I1641" s="2">
        <f t="shared" si="230"/>
        <v>85.865569228680855</v>
      </c>
    </row>
    <row r="1642" spans="1:9" ht="13.5" x14ac:dyDescent="0.25">
      <c r="A1642" s="3">
        <f>TITRES_STAT!B1645</f>
        <v>44405</v>
      </c>
      <c r="B1642" s="6">
        <f>TITRES_STAT!D1645</f>
        <v>2.3976000000000002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6.2934349471146745E-3</v>
      </c>
      <c r="G1642" s="2">
        <f t="shared" si="231"/>
        <v>1.0359696135815103E-3</v>
      </c>
      <c r="H1642" s="2">
        <f t="shared" si="229"/>
        <v>6.0749223380763819</v>
      </c>
      <c r="I1642" s="2">
        <f t="shared" si="230"/>
        <v>85.865569228680855</v>
      </c>
    </row>
    <row r="1643" spans="1:9" ht="13.5" x14ac:dyDescent="0.25">
      <c r="A1643" s="3">
        <f>TITRES_STAT!B1646</f>
        <v>44406</v>
      </c>
      <c r="B1643" s="6">
        <f>TITRES_STAT!D1646</f>
        <v>2.3976000000000002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5.8439038794636262E-3</v>
      </c>
      <c r="G1643" s="2">
        <f t="shared" si="231"/>
        <v>9.6197178403997395E-4</v>
      </c>
      <c r="H1643" s="2">
        <f t="shared" si="229"/>
        <v>6.074922338076381</v>
      </c>
      <c r="I1643" s="2">
        <f t="shared" si="230"/>
        <v>85.865569228680855</v>
      </c>
    </row>
    <row r="1644" spans="1:9" ht="13.5" x14ac:dyDescent="0.25">
      <c r="A1644" s="3">
        <f>TITRES_STAT!B1647</f>
        <v>44407</v>
      </c>
      <c r="B1644" s="6">
        <f>TITRES_STAT!D1647</f>
        <v>2.3976000000000002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5.4264821737876534E-3</v>
      </c>
      <c r="G1644" s="2">
        <f t="shared" si="231"/>
        <v>8.9325951375140446E-4</v>
      </c>
      <c r="H1644" s="2">
        <f t="shared" si="229"/>
        <v>6.074922338076381</v>
      </c>
      <c r="I1644" s="2">
        <f t="shared" si="230"/>
        <v>85.865569228680855</v>
      </c>
    </row>
    <row r="1645" spans="1:9" ht="13.5" x14ac:dyDescent="0.25">
      <c r="A1645" s="3">
        <f>TITRES_STAT!B1648</f>
        <v>44410</v>
      </c>
      <c r="B1645" s="6">
        <f>TITRES_STAT!D1648</f>
        <v>2.3906999999999998</v>
      </c>
      <c r="C1645" s="2">
        <f t="shared" si="225"/>
        <v>-6.9000000000003503E-3</v>
      </c>
      <c r="D1645" s="2">
        <f t="shared" si="226"/>
        <v>0</v>
      </c>
      <c r="E1645" s="2">
        <f t="shared" si="227"/>
        <v>6.9000000000003503E-3</v>
      </c>
      <c r="F1645" s="2">
        <f t="shared" ref="F1645:G1660" si="232">((F1644*13)+D1645)/14</f>
        <v>5.038876304231393E-3</v>
      </c>
      <c r="G1645" s="2">
        <f t="shared" si="232"/>
        <v>1.3223124056263291E-3</v>
      </c>
      <c r="H1645" s="2">
        <f t="shared" si="229"/>
        <v>3.8106549426530325</v>
      </c>
      <c r="I1645" s="2">
        <f t="shared" si="230"/>
        <v>79.212809650228024</v>
      </c>
    </row>
    <row r="1646" spans="1:9" ht="13.5" x14ac:dyDescent="0.25">
      <c r="A1646" s="3">
        <f>TITRES_STAT!B1649</f>
        <v>44411</v>
      </c>
      <c r="B1646" s="6">
        <f>TITRES_STAT!D1649</f>
        <v>2.3906999999999998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4.6789565682148647E-3</v>
      </c>
      <c r="G1646" s="2">
        <f t="shared" si="232"/>
        <v>1.2278615195101628E-3</v>
      </c>
      <c r="H1646" s="2">
        <f t="shared" si="229"/>
        <v>3.8106549426530325</v>
      </c>
      <c r="I1646" s="2">
        <f t="shared" si="230"/>
        <v>79.212809650228024</v>
      </c>
    </row>
    <row r="1647" spans="1:9" ht="13.5" x14ac:dyDescent="0.25">
      <c r="A1647" s="3">
        <f>TITRES_STAT!B1650</f>
        <v>44412</v>
      </c>
      <c r="B1647" s="6">
        <f>TITRES_STAT!D1650</f>
        <v>2.3976000000000002</v>
      </c>
      <c r="C1647" s="2">
        <f t="shared" si="225"/>
        <v>6.9000000000003503E-3</v>
      </c>
      <c r="D1647" s="2">
        <f t="shared" si="226"/>
        <v>6.9000000000003503E-3</v>
      </c>
      <c r="E1647" s="2">
        <f t="shared" si="227"/>
        <v>0</v>
      </c>
      <c r="F1647" s="2">
        <f t="shared" si="232"/>
        <v>4.8376025276281138E-3</v>
      </c>
      <c r="G1647" s="2">
        <f t="shared" si="232"/>
        <v>1.1401571252594369E-3</v>
      </c>
      <c r="H1647" s="2">
        <f t="shared" si="229"/>
        <v>4.2429261901313318</v>
      </c>
      <c r="I1647" s="2">
        <f t="shared" si="230"/>
        <v>80.926681709113467</v>
      </c>
    </row>
    <row r="1648" spans="1:9" ht="13.5" x14ac:dyDescent="0.25">
      <c r="A1648" s="3">
        <f>TITRES_STAT!B1651</f>
        <v>44413</v>
      </c>
      <c r="B1648" s="6">
        <f>TITRES_STAT!D1651</f>
        <v>2.4113000000000002</v>
      </c>
      <c r="C1648" s="2">
        <f t="shared" si="225"/>
        <v>1.3700000000000045E-2</v>
      </c>
      <c r="D1648" s="2">
        <f t="shared" si="226"/>
        <v>1.3700000000000045E-2</v>
      </c>
      <c r="E1648" s="2">
        <f t="shared" si="227"/>
        <v>0</v>
      </c>
      <c r="F1648" s="2">
        <f t="shared" si="232"/>
        <v>5.4706309185118237E-3</v>
      </c>
      <c r="G1648" s="2">
        <f t="shared" si="232"/>
        <v>1.0587173305980485E-3</v>
      </c>
      <c r="H1648" s="2">
        <f t="shared" si="229"/>
        <v>5.1672252454973719</v>
      </c>
      <c r="I1648" s="2">
        <f t="shared" si="230"/>
        <v>83.785252521300563</v>
      </c>
    </row>
    <row r="1649" spans="1:9" ht="13.5" x14ac:dyDescent="0.25">
      <c r="A1649" s="3">
        <f>TITRES_STAT!B1652</f>
        <v>44414</v>
      </c>
      <c r="B1649" s="6">
        <f>TITRES_STAT!D1652</f>
        <v>2.4527000000000001</v>
      </c>
      <c r="C1649" s="2">
        <f t="shared" si="225"/>
        <v>4.1399999999999881E-2</v>
      </c>
      <c r="D1649" s="2">
        <f t="shared" si="226"/>
        <v>4.1399999999999881E-2</v>
      </c>
      <c r="E1649" s="2">
        <f t="shared" si="227"/>
        <v>0</v>
      </c>
      <c r="F1649" s="2">
        <f t="shared" si="232"/>
        <v>8.0370144243323994E-3</v>
      </c>
      <c r="G1649" s="2">
        <f t="shared" si="232"/>
        <v>9.8309466412675934E-4</v>
      </c>
      <c r="H1649" s="2">
        <f t="shared" si="229"/>
        <v>8.1752192516183921</v>
      </c>
      <c r="I1649" s="2">
        <f t="shared" si="230"/>
        <v>89.101077886246557</v>
      </c>
    </row>
    <row r="1650" spans="1:9" ht="13.5" x14ac:dyDescent="0.25">
      <c r="A1650" s="3">
        <f>TITRES_STAT!B1653</f>
        <v>44417</v>
      </c>
      <c r="B1650" s="6">
        <f>TITRES_STAT!D1653</f>
        <v>2.4870999999999999</v>
      </c>
      <c r="C1650" s="2">
        <f t="shared" si="225"/>
        <v>3.4399999999999764E-2</v>
      </c>
      <c r="D1650" s="2">
        <f t="shared" si="226"/>
        <v>3.4399999999999764E-2</v>
      </c>
      <c r="E1650" s="2">
        <f t="shared" si="227"/>
        <v>0</v>
      </c>
      <c r="F1650" s="2">
        <f t="shared" si="232"/>
        <v>9.9200848225943529E-3</v>
      </c>
      <c r="G1650" s="2">
        <f t="shared" si="232"/>
        <v>9.128736166891337E-4</v>
      </c>
      <c r="H1650" s="2">
        <f t="shared" si="229"/>
        <v>10.866876467054801</v>
      </c>
      <c r="I1650" s="2">
        <f t="shared" si="230"/>
        <v>91.573182692377131</v>
      </c>
    </row>
    <row r="1651" spans="1:9" ht="13.5" x14ac:dyDescent="0.25">
      <c r="A1651" s="3">
        <f>TITRES_STAT!B1654</f>
        <v>44419</v>
      </c>
      <c r="B1651" s="6">
        <f>TITRES_STAT!D1654</f>
        <v>2.4940000000000002</v>
      </c>
      <c r="C1651" s="2">
        <f t="shared" si="225"/>
        <v>6.9000000000003503E-3</v>
      </c>
      <c r="D1651" s="2">
        <f t="shared" si="226"/>
        <v>6.9000000000003503E-3</v>
      </c>
      <c r="E1651" s="2">
        <f t="shared" si="227"/>
        <v>0</v>
      </c>
      <c r="F1651" s="2">
        <f t="shared" si="232"/>
        <v>9.7043644781233535E-3</v>
      </c>
      <c r="G1651" s="2">
        <f t="shared" si="232"/>
        <v>8.4766835835419559E-4</v>
      </c>
      <c r="H1651" s="2">
        <f t="shared" si="229"/>
        <v>11.448303316364223</v>
      </c>
      <c r="I1651" s="2">
        <f t="shared" si="230"/>
        <v>91.966776719800635</v>
      </c>
    </row>
    <row r="1652" spans="1:9" ht="13.5" x14ac:dyDescent="0.25">
      <c r="A1652" s="3">
        <f>TITRES_STAT!B1655</f>
        <v>44420</v>
      </c>
      <c r="B1652" s="6">
        <f>TITRES_STAT!D1655</f>
        <v>2.4251</v>
      </c>
      <c r="C1652" s="2">
        <f t="shared" si="225"/>
        <v>-6.8900000000000183E-2</v>
      </c>
      <c r="D1652" s="2">
        <f t="shared" si="226"/>
        <v>0</v>
      </c>
      <c r="E1652" s="2">
        <f t="shared" si="227"/>
        <v>6.8900000000000183E-2</v>
      </c>
      <c r="F1652" s="2">
        <f t="shared" si="232"/>
        <v>9.0111955868288265E-3</v>
      </c>
      <c r="G1652" s="2">
        <f t="shared" si="232"/>
        <v>5.7085491899003379E-3</v>
      </c>
      <c r="H1652" s="2">
        <f t="shared" si="229"/>
        <v>1.5785439149357925</v>
      </c>
      <c r="I1652" s="2">
        <f t="shared" si="230"/>
        <v>61.218422761479296</v>
      </c>
    </row>
    <row r="1653" spans="1:9" ht="13.5" x14ac:dyDescent="0.25">
      <c r="A1653" s="3">
        <f>TITRES_STAT!B1656</f>
        <v>44424</v>
      </c>
      <c r="B1653" s="6">
        <f>TITRES_STAT!D1656</f>
        <v>2.4458000000000002</v>
      </c>
      <c r="C1653" s="2">
        <f t="shared" si="225"/>
        <v>2.0700000000000163E-2</v>
      </c>
      <c r="D1653" s="2">
        <f t="shared" si="226"/>
        <v>2.0700000000000163E-2</v>
      </c>
      <c r="E1653" s="2">
        <f t="shared" si="227"/>
        <v>0</v>
      </c>
      <c r="F1653" s="2">
        <f t="shared" si="232"/>
        <v>9.8461101877696366E-3</v>
      </c>
      <c r="G1653" s="2">
        <f t="shared" si="232"/>
        <v>5.3007956763360276E-3</v>
      </c>
      <c r="H1653" s="2">
        <f t="shared" si="229"/>
        <v>1.8574777805009424</v>
      </c>
      <c r="I1653" s="2">
        <f t="shared" si="230"/>
        <v>65.004102330248372</v>
      </c>
    </row>
    <row r="1654" spans="1:9" ht="13.5" x14ac:dyDescent="0.25">
      <c r="A1654" s="3">
        <f>TITRES_STAT!B1657</f>
        <v>44425</v>
      </c>
      <c r="B1654" s="6">
        <f>TITRES_STAT!D1657</f>
        <v>2.4458000000000002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9.1428166029289496E-3</v>
      </c>
      <c r="G1654" s="2">
        <f t="shared" si="232"/>
        <v>4.9221674137405972E-3</v>
      </c>
      <c r="H1654" s="2">
        <f t="shared" si="229"/>
        <v>1.8574777805009426</v>
      </c>
      <c r="I1654" s="2">
        <f t="shared" si="230"/>
        <v>65.004102330248372</v>
      </c>
    </row>
    <row r="1655" spans="1:9" ht="13.5" x14ac:dyDescent="0.25">
      <c r="A1655" s="3">
        <f>TITRES_STAT!B1658</f>
        <v>44426</v>
      </c>
      <c r="B1655" s="6">
        <f>TITRES_STAT!D1658</f>
        <v>2.4802</v>
      </c>
      <c r="C1655" s="2">
        <f t="shared" si="225"/>
        <v>3.4399999999999764E-2</v>
      </c>
      <c r="D1655" s="2">
        <f t="shared" si="226"/>
        <v>3.4399999999999764E-2</v>
      </c>
      <c r="E1655" s="2">
        <f t="shared" si="227"/>
        <v>0</v>
      </c>
      <c r="F1655" s="2">
        <f t="shared" si="232"/>
        <v>1.094690113129115E-2</v>
      </c>
      <c r="G1655" s="2">
        <f t="shared" si="232"/>
        <v>4.5705840270448403E-3</v>
      </c>
      <c r="H1655" s="2">
        <f t="shared" si="229"/>
        <v>2.3950770987945242</v>
      </c>
      <c r="I1655" s="2">
        <f t="shared" si="230"/>
        <v>70.545587893863569</v>
      </c>
    </row>
    <row r="1656" spans="1:9" ht="13.5" x14ac:dyDescent="0.25">
      <c r="A1656" s="3">
        <f>TITRES_STAT!B1659</f>
        <v>44427</v>
      </c>
      <c r="B1656" s="6">
        <f>TITRES_STAT!D1659</f>
        <v>2.4733000000000001</v>
      </c>
      <c r="C1656" s="2">
        <f t="shared" si="225"/>
        <v>-6.8999999999999062E-3</v>
      </c>
      <c r="D1656" s="2">
        <f t="shared" si="226"/>
        <v>0</v>
      </c>
      <c r="E1656" s="2">
        <f t="shared" si="227"/>
        <v>6.8999999999999062E-3</v>
      </c>
      <c r="F1656" s="2">
        <f t="shared" si="232"/>
        <v>1.016497962191321E-2</v>
      </c>
      <c r="G1656" s="2">
        <f t="shared" si="232"/>
        <v>4.736970882255916E-3</v>
      </c>
      <c r="H1656" s="2">
        <f t="shared" si="229"/>
        <v>2.1458818039160672</v>
      </c>
      <c r="I1656" s="2">
        <f t="shared" si="230"/>
        <v>68.212410308766948</v>
      </c>
    </row>
    <row r="1657" spans="1:9" ht="13.5" x14ac:dyDescent="0.25">
      <c r="A1657" s="3">
        <f>TITRES_STAT!B1660</f>
        <v>44428</v>
      </c>
      <c r="B1657" s="6">
        <f>TITRES_STAT!D1660</f>
        <v>2.4664999999999999</v>
      </c>
      <c r="C1657" s="2">
        <f t="shared" si="225"/>
        <v>-6.8000000000001393E-3</v>
      </c>
      <c r="D1657" s="2">
        <f t="shared" si="226"/>
        <v>0</v>
      </c>
      <c r="E1657" s="2">
        <f t="shared" si="227"/>
        <v>6.8000000000001393E-3</v>
      </c>
      <c r="F1657" s="2">
        <f t="shared" si="232"/>
        <v>9.4389096489194101E-3</v>
      </c>
      <c r="G1657" s="2">
        <f t="shared" si="232"/>
        <v>4.8843301049519327E-3</v>
      </c>
      <c r="H1657" s="2">
        <f t="shared" si="229"/>
        <v>1.9324880681897112</v>
      </c>
      <c r="I1657" s="2">
        <f t="shared" si="230"/>
        <v>65.899264489852754</v>
      </c>
    </row>
    <row r="1658" spans="1:9" ht="13.5" x14ac:dyDescent="0.25">
      <c r="A1658" s="3">
        <f>TITRES_STAT!B1661</f>
        <v>44431</v>
      </c>
      <c r="B1658" s="6">
        <f>TITRES_STAT!D1661</f>
        <v>2.4802</v>
      </c>
      <c r="C1658" s="2">
        <f t="shared" si="225"/>
        <v>1.3700000000000045E-2</v>
      </c>
      <c r="D1658" s="2">
        <f t="shared" si="226"/>
        <v>1.3700000000000045E-2</v>
      </c>
      <c r="E1658" s="2">
        <f t="shared" si="227"/>
        <v>0</v>
      </c>
      <c r="F1658" s="2">
        <f t="shared" si="232"/>
        <v>9.7432732454251682E-3</v>
      </c>
      <c r="G1658" s="2">
        <f t="shared" si="232"/>
        <v>4.5354493831696518E-3</v>
      </c>
      <c r="H1658" s="2">
        <f t="shared" si="229"/>
        <v>2.1482487009073328</v>
      </c>
      <c r="I1658" s="2">
        <f t="shared" si="230"/>
        <v>68.236308659103145</v>
      </c>
    </row>
    <row r="1659" spans="1:9" ht="13.5" x14ac:dyDescent="0.25">
      <c r="A1659" s="3">
        <f>TITRES_STAT!B1662</f>
        <v>44432</v>
      </c>
      <c r="B1659" s="6">
        <f>TITRES_STAT!D1662</f>
        <v>2.4940000000000002</v>
      </c>
      <c r="C1659" s="2">
        <f t="shared" si="225"/>
        <v>1.3800000000000257E-2</v>
      </c>
      <c r="D1659" s="2">
        <f t="shared" si="226"/>
        <v>1.3800000000000257E-2</v>
      </c>
      <c r="E1659" s="2">
        <f t="shared" si="227"/>
        <v>0</v>
      </c>
      <c r="F1659" s="2">
        <f t="shared" si="232"/>
        <v>1.0033039442180532E-2</v>
      </c>
      <c r="G1659" s="2">
        <f t="shared" si="232"/>
        <v>4.2114887129432481E-3</v>
      </c>
      <c r="H1659" s="2">
        <f t="shared" si="229"/>
        <v>2.3823023462809725</v>
      </c>
      <c r="I1659" s="2">
        <f t="shared" si="230"/>
        <v>70.434340351046529</v>
      </c>
    </row>
    <row r="1660" spans="1:9" ht="13.5" x14ac:dyDescent="0.25">
      <c r="A1660" s="3">
        <f>TITRES_STAT!B1663</f>
        <v>44433</v>
      </c>
      <c r="B1660" s="6">
        <f>TITRES_STAT!D1663</f>
        <v>2.4802</v>
      </c>
      <c r="C1660" s="2">
        <f t="shared" si="225"/>
        <v>-1.3800000000000257E-2</v>
      </c>
      <c r="D1660" s="2">
        <f t="shared" si="226"/>
        <v>0</v>
      </c>
      <c r="E1660" s="2">
        <f t="shared" si="227"/>
        <v>1.3800000000000257E-2</v>
      </c>
      <c r="F1660" s="2">
        <f t="shared" si="232"/>
        <v>9.3163937677390642E-3</v>
      </c>
      <c r="G1660" s="2">
        <f t="shared" si="232"/>
        <v>4.8963823763044628E-3</v>
      </c>
      <c r="H1660" s="2">
        <f t="shared" si="229"/>
        <v>1.9027096030785484</v>
      </c>
      <c r="I1660" s="2">
        <f t="shared" si="230"/>
        <v>65.549430127649615</v>
      </c>
    </row>
    <row r="1661" spans="1:9" ht="13.5" x14ac:dyDescent="0.25">
      <c r="A1661" s="3">
        <f>TITRES_STAT!B1664</f>
        <v>44434</v>
      </c>
      <c r="B1661" s="6">
        <f>TITRES_STAT!D1664</f>
        <v>2.4940000000000002</v>
      </c>
      <c r="C1661" s="2">
        <f t="shared" si="225"/>
        <v>1.3800000000000257E-2</v>
      </c>
      <c r="D1661" s="2">
        <f t="shared" si="226"/>
        <v>1.3800000000000257E-2</v>
      </c>
      <c r="E1661" s="2">
        <f t="shared" si="227"/>
        <v>0</v>
      </c>
      <c r="F1661" s="2">
        <f t="shared" ref="F1661:G1676" si="233">((F1660*13)+D1661)/14</f>
        <v>9.6366513557577214E-3</v>
      </c>
      <c r="G1661" s="2">
        <f t="shared" si="233"/>
        <v>4.5466407779970004E-3</v>
      </c>
      <c r="H1661" s="2">
        <f t="shared" si="229"/>
        <v>2.1195101672411205</v>
      </c>
      <c r="I1661" s="2">
        <f t="shared" si="230"/>
        <v>67.943685181690086</v>
      </c>
    </row>
    <row r="1662" spans="1:9" ht="13.5" x14ac:dyDescent="0.25">
      <c r="A1662" s="3">
        <f>TITRES_STAT!B1665</f>
        <v>44435</v>
      </c>
      <c r="B1662" s="6">
        <f>TITRES_STAT!D1665</f>
        <v>2.4940000000000002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8.9483191160607406E-3</v>
      </c>
      <c r="G1662" s="2">
        <f t="shared" si="233"/>
        <v>4.2218807224257858E-3</v>
      </c>
      <c r="H1662" s="2">
        <f t="shared" si="229"/>
        <v>2.1195101672411205</v>
      </c>
      <c r="I1662" s="2">
        <f t="shared" si="230"/>
        <v>67.943685181690086</v>
      </c>
    </row>
    <row r="1663" spans="1:9" ht="13.5" x14ac:dyDescent="0.25">
      <c r="A1663" s="3">
        <f>TITRES_STAT!B1666</f>
        <v>44438</v>
      </c>
      <c r="B1663" s="6">
        <f>TITRES_STAT!D1666</f>
        <v>2.4940000000000002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8.3091534649135448E-3</v>
      </c>
      <c r="G1663" s="2">
        <f t="shared" si="233"/>
        <v>3.9203178136810865E-3</v>
      </c>
      <c r="H1663" s="2">
        <f t="shared" si="229"/>
        <v>2.119510167241121</v>
      </c>
      <c r="I1663" s="2">
        <f t="shared" si="230"/>
        <v>67.943685181690086</v>
      </c>
    </row>
    <row r="1664" spans="1:9" ht="13.5" x14ac:dyDescent="0.25">
      <c r="A1664" s="3">
        <f>TITRES_STAT!B1667</f>
        <v>44439</v>
      </c>
      <c r="B1664" s="6">
        <f>TITRES_STAT!D1667</f>
        <v>2.5905</v>
      </c>
      <c r="C1664" s="2">
        <f t="shared" si="225"/>
        <v>9.6499999999999808E-2</v>
      </c>
      <c r="D1664" s="2">
        <f t="shared" si="226"/>
        <v>9.6499999999999808E-2</v>
      </c>
      <c r="E1664" s="2">
        <f t="shared" si="227"/>
        <v>0</v>
      </c>
      <c r="F1664" s="2">
        <f t="shared" si="233"/>
        <v>1.4608499645991134E-2</v>
      </c>
      <c r="G1664" s="2">
        <f t="shared" si="233"/>
        <v>3.6402951127038658E-3</v>
      </c>
      <c r="H1664" s="2">
        <f t="shared" si="229"/>
        <v>4.0129987250238415</v>
      </c>
      <c r="I1664" s="2">
        <f t="shared" si="230"/>
        <v>80.051860077118931</v>
      </c>
    </row>
    <row r="1665" spans="1:9" ht="13.5" x14ac:dyDescent="0.25">
      <c r="A1665" s="3">
        <f>TITRES_STAT!B1668</f>
        <v>44440</v>
      </c>
      <c r="B1665" s="6">
        <f>TITRES_STAT!D1668</f>
        <v>2.5973999999999999</v>
      </c>
      <c r="C1665" s="2">
        <f t="shared" si="225"/>
        <v>6.8999999999999062E-3</v>
      </c>
      <c r="D1665" s="2">
        <f t="shared" si="226"/>
        <v>6.8999999999999062E-3</v>
      </c>
      <c r="E1665" s="2">
        <f t="shared" si="227"/>
        <v>0</v>
      </c>
      <c r="F1665" s="2">
        <f t="shared" si="233"/>
        <v>1.4057892528420332E-2</v>
      </c>
      <c r="G1665" s="2">
        <f t="shared" si="233"/>
        <v>3.3802740332250182E-3</v>
      </c>
      <c r="H1665" s="2">
        <f t="shared" si="229"/>
        <v>4.1588026267231708</v>
      </c>
      <c r="I1665" s="2">
        <f t="shared" si="230"/>
        <v>80.615656919691233</v>
      </c>
    </row>
    <row r="1666" spans="1:9" ht="13.5" x14ac:dyDescent="0.25">
      <c r="A1666" s="3">
        <f>TITRES_STAT!B1669</f>
        <v>44441</v>
      </c>
      <c r="B1666" s="6">
        <f>TITRES_STAT!D1669</f>
        <v>2.6179999999999999</v>
      </c>
      <c r="C1666" s="2">
        <f t="shared" si="225"/>
        <v>2.0599999999999952E-2</v>
      </c>
      <c r="D1666" s="2">
        <f t="shared" si="226"/>
        <v>2.0599999999999952E-2</v>
      </c>
      <c r="E1666" s="2">
        <f t="shared" si="227"/>
        <v>0</v>
      </c>
      <c r="F1666" s="2">
        <f t="shared" si="233"/>
        <v>1.4525185919247448E-2</v>
      </c>
      <c r="G1666" s="2">
        <f t="shared" si="233"/>
        <v>3.1388258879946596E-3</v>
      </c>
      <c r="H1666" s="2">
        <f t="shared" si="229"/>
        <v>4.6275857398791027</v>
      </c>
      <c r="I1666" s="2">
        <f t="shared" si="230"/>
        <v>82.230390682213169</v>
      </c>
    </row>
    <row r="1667" spans="1:9" ht="13.5" x14ac:dyDescent="0.25">
      <c r="A1667" s="3">
        <f>TITRES_STAT!B1670</f>
        <v>44442</v>
      </c>
      <c r="B1667" s="6">
        <f>TITRES_STAT!D1670</f>
        <v>2.6524999999999999</v>
      </c>
      <c r="C1667" s="2">
        <f t="shared" ref="C1667:C1730" si="234">B1667-B1666</f>
        <v>3.4499999999999975E-2</v>
      </c>
      <c r="D1667" s="2">
        <f t="shared" ref="D1667:D1730" si="235">IF(C1667&gt;0,C1667,0)</f>
        <v>3.4499999999999975E-2</v>
      </c>
      <c r="E1667" s="2">
        <f t="shared" ref="E1667:E1730" si="236">IF(C1667&lt;0,-C1667,0)</f>
        <v>0</v>
      </c>
      <c r="F1667" s="2">
        <f t="shared" si="233"/>
        <v>1.5951958353586915E-2</v>
      </c>
      <c r="G1667" s="2">
        <f t="shared" si="233"/>
        <v>2.9146240388521838E-3</v>
      </c>
      <c r="H1667" s="2">
        <f t="shared" si="229"/>
        <v>5.4730758207391306</v>
      </c>
      <c r="I1667" s="2">
        <f t="shared" si="230"/>
        <v>84.551393685269474</v>
      </c>
    </row>
    <row r="1668" spans="1:9" ht="13.5" x14ac:dyDescent="0.25">
      <c r="A1668" s="3">
        <f>TITRES_STAT!B1671</f>
        <v>44445</v>
      </c>
      <c r="B1668" s="6">
        <f>TITRES_STAT!D1671</f>
        <v>2.6387</v>
      </c>
      <c r="C1668" s="2">
        <f t="shared" si="234"/>
        <v>-1.3799999999999812E-2</v>
      </c>
      <c r="D1668" s="2">
        <f t="shared" si="235"/>
        <v>0</v>
      </c>
      <c r="E1668" s="2">
        <f t="shared" si="236"/>
        <v>1.3799999999999812E-2</v>
      </c>
      <c r="F1668" s="2">
        <f t="shared" si="233"/>
        <v>1.4812532756902136E-2</v>
      </c>
      <c r="G1668" s="2">
        <f t="shared" si="233"/>
        <v>3.6921508932198717E-3</v>
      </c>
      <c r="H1668" s="2">
        <f t="shared" si="229"/>
        <v>4.0118979926046139</v>
      </c>
      <c r="I1668" s="2">
        <f t="shared" si="230"/>
        <v>80.047478989485299</v>
      </c>
    </row>
    <row r="1669" spans="1:9" ht="13.5" x14ac:dyDescent="0.25">
      <c r="A1669" s="3">
        <f>TITRES_STAT!B1672</f>
        <v>44446</v>
      </c>
      <c r="B1669" s="6">
        <f>TITRES_STAT!D1672</f>
        <v>2.6524999999999999</v>
      </c>
      <c r="C1669" s="2">
        <f t="shared" si="234"/>
        <v>1.3799999999999812E-2</v>
      </c>
      <c r="D1669" s="2">
        <f t="shared" si="235"/>
        <v>1.3799999999999812E-2</v>
      </c>
      <c r="E1669" s="2">
        <f t="shared" si="236"/>
        <v>0</v>
      </c>
      <c r="F1669" s="2">
        <f t="shared" si="233"/>
        <v>1.4740208988551971E-2</v>
      </c>
      <c r="G1669" s="2">
        <f t="shared" si="233"/>
        <v>3.4284258294184525E-3</v>
      </c>
      <c r="H1669" s="2">
        <f t="shared" si="229"/>
        <v>4.2994102022187493</v>
      </c>
      <c r="I1669" s="2">
        <f t="shared" si="230"/>
        <v>81.129975566312623</v>
      </c>
    </row>
    <row r="1670" spans="1:9" ht="13.5" x14ac:dyDescent="0.25">
      <c r="A1670" s="3">
        <f>TITRES_STAT!B1673</f>
        <v>44447</v>
      </c>
      <c r="B1670" s="6">
        <f>TITRES_STAT!D1673</f>
        <v>2.6111</v>
      </c>
      <c r="C1670" s="2">
        <f t="shared" si="234"/>
        <v>-4.1399999999999881E-2</v>
      </c>
      <c r="D1670" s="2">
        <f t="shared" si="235"/>
        <v>0</v>
      </c>
      <c r="E1670" s="2">
        <f t="shared" si="236"/>
        <v>4.1399999999999881E-2</v>
      </c>
      <c r="F1670" s="2">
        <f t="shared" si="233"/>
        <v>1.3687336917941117E-2</v>
      </c>
      <c r="G1670" s="2">
        <f t="shared" si="233"/>
        <v>6.1406811273171259E-3</v>
      </c>
      <c r="H1670" s="2">
        <f t="shared" si="229"/>
        <v>2.2289607022667757</v>
      </c>
      <c r="I1670" s="2">
        <f t="shared" si="230"/>
        <v>69.030282737786621</v>
      </c>
    </row>
    <row r="1671" spans="1:9" ht="13.5" x14ac:dyDescent="0.25">
      <c r="A1671" s="3">
        <f>TITRES_STAT!B1674</f>
        <v>44448</v>
      </c>
      <c r="B1671" s="6">
        <f>TITRES_STAT!D1674</f>
        <v>2.6111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1.2709669995231038E-2</v>
      </c>
      <c r="G1671" s="2">
        <f t="shared" si="233"/>
        <v>5.7020610467944741E-3</v>
      </c>
      <c r="H1671" s="2">
        <f t="shared" si="229"/>
        <v>2.2289607022667757</v>
      </c>
      <c r="I1671" s="2">
        <f t="shared" si="230"/>
        <v>69.030282737786621</v>
      </c>
    </row>
    <row r="1672" spans="1:9" ht="13.5" x14ac:dyDescent="0.25">
      <c r="A1672" s="3">
        <f>TITRES_STAT!B1675</f>
        <v>44449</v>
      </c>
      <c r="B1672" s="6">
        <f>TITRES_STAT!D1675</f>
        <v>2.6111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1.1801836424143107E-2</v>
      </c>
      <c r="G1672" s="2">
        <f t="shared" si="233"/>
        <v>5.2947709720234399E-3</v>
      </c>
      <c r="H1672" s="2">
        <f t="shared" si="229"/>
        <v>2.2289607022667761</v>
      </c>
      <c r="I1672" s="2">
        <f t="shared" si="230"/>
        <v>69.030282737786621</v>
      </c>
    </row>
    <row r="1673" spans="1:9" ht="13.5" x14ac:dyDescent="0.25">
      <c r="A1673" s="3">
        <f>TITRES_STAT!B1676</f>
        <v>44452</v>
      </c>
      <c r="B1673" s="6">
        <f>TITRES_STAT!D1676</f>
        <v>2.6318000000000001</v>
      </c>
      <c r="C1673" s="2">
        <f t="shared" si="234"/>
        <v>2.0700000000000163E-2</v>
      </c>
      <c r="D1673" s="2">
        <f t="shared" si="235"/>
        <v>2.0700000000000163E-2</v>
      </c>
      <c r="E1673" s="2">
        <f t="shared" si="236"/>
        <v>0</v>
      </c>
      <c r="F1673" s="2">
        <f t="shared" si="233"/>
        <v>1.2437419536704325E-2</v>
      </c>
      <c r="G1673" s="2">
        <f t="shared" si="233"/>
        <v>4.9165730454503375E-3</v>
      </c>
      <c r="H1673" s="2">
        <f t="shared" si="229"/>
        <v>2.529692820940304</v>
      </c>
      <c r="I1673" s="2">
        <f t="shared" si="230"/>
        <v>71.668922744002359</v>
      </c>
    </row>
    <row r="1674" spans="1:9" ht="13.5" x14ac:dyDescent="0.25">
      <c r="A1674" s="3">
        <f>TITRES_STAT!B1677</f>
        <v>44453</v>
      </c>
      <c r="B1674" s="6">
        <f>TITRES_STAT!D1677</f>
        <v>2.5836000000000001</v>
      </c>
      <c r="C1674" s="2">
        <f t="shared" si="234"/>
        <v>-4.8200000000000021E-2</v>
      </c>
      <c r="D1674" s="2">
        <f t="shared" si="235"/>
        <v>0</v>
      </c>
      <c r="E1674" s="2">
        <f t="shared" si="236"/>
        <v>4.8200000000000021E-2</v>
      </c>
      <c r="F1674" s="2">
        <f t="shared" si="233"/>
        <v>1.1549032426939731E-2</v>
      </c>
      <c r="G1674" s="2">
        <f t="shared" si="233"/>
        <v>8.0082463993467433E-3</v>
      </c>
      <c r="H1674" s="2">
        <f t="shared" si="229"/>
        <v>1.4421424930034397</v>
      </c>
      <c r="I1674" s="2">
        <f t="shared" si="230"/>
        <v>59.052348384055101</v>
      </c>
    </row>
    <row r="1675" spans="1:9" ht="13.5" x14ac:dyDescent="0.25">
      <c r="A1675" s="3">
        <f>TITRES_STAT!B1678</f>
        <v>44454</v>
      </c>
      <c r="B1675" s="6">
        <f>TITRES_STAT!D1678</f>
        <v>2.6179999999999999</v>
      </c>
      <c r="C1675" s="2">
        <f t="shared" si="234"/>
        <v>3.4399999999999764E-2</v>
      </c>
      <c r="D1675" s="2">
        <f t="shared" si="235"/>
        <v>3.4399999999999764E-2</v>
      </c>
      <c r="E1675" s="2">
        <f t="shared" si="236"/>
        <v>0</v>
      </c>
      <c r="F1675" s="2">
        <f t="shared" si="233"/>
        <v>1.318124439644402E-2</v>
      </c>
      <c r="G1675" s="2">
        <f t="shared" si="233"/>
        <v>7.4362287993934044E-3</v>
      </c>
      <c r="H1675" s="2">
        <f t="shared" si="229"/>
        <v>1.7725711179730315</v>
      </c>
      <c r="I1675" s="2">
        <f t="shared" si="230"/>
        <v>63.932394970229687</v>
      </c>
    </row>
    <row r="1676" spans="1:9" ht="13.5" x14ac:dyDescent="0.25">
      <c r="A1676" s="3">
        <f>TITRES_STAT!B1679</f>
        <v>44455</v>
      </c>
      <c r="B1676" s="6">
        <f>TITRES_STAT!D1679</f>
        <v>2.6869000000000001</v>
      </c>
      <c r="C1676" s="2">
        <f t="shared" si="234"/>
        <v>6.8900000000000183E-2</v>
      </c>
      <c r="D1676" s="2">
        <f t="shared" si="235"/>
        <v>6.8900000000000183E-2</v>
      </c>
      <c r="E1676" s="2">
        <f t="shared" si="236"/>
        <v>0</v>
      </c>
      <c r="F1676" s="2">
        <f t="shared" si="233"/>
        <v>1.7161155510983746E-2</v>
      </c>
      <c r="G1676" s="2">
        <f t="shared" si="233"/>
        <v>6.9050695994367318E-3</v>
      </c>
      <c r="H1676" s="2">
        <f t="shared" si="229"/>
        <v>2.4852979776458204</v>
      </c>
      <c r="I1676" s="2">
        <f t="shared" si="230"/>
        <v>71.308048654265704</v>
      </c>
    </row>
    <row r="1677" spans="1:9" ht="13.5" x14ac:dyDescent="0.25">
      <c r="A1677" s="3">
        <f>TITRES_STAT!B1680</f>
        <v>44456</v>
      </c>
      <c r="B1677" s="6">
        <f>TITRES_STAT!D1680</f>
        <v>2.7145000000000001</v>
      </c>
      <c r="C1677" s="2">
        <f t="shared" si="234"/>
        <v>2.7600000000000069E-2</v>
      </c>
      <c r="D1677" s="2">
        <f t="shared" si="235"/>
        <v>2.7600000000000069E-2</v>
      </c>
      <c r="E1677" s="2">
        <f t="shared" si="236"/>
        <v>0</v>
      </c>
      <c r="F1677" s="2">
        <f t="shared" ref="F1677:G1692" si="237">((F1676*13)+D1677)/14</f>
        <v>1.7906787260199199E-2</v>
      </c>
      <c r="G1677" s="2">
        <f t="shared" si="237"/>
        <v>6.4118503423341083E-3</v>
      </c>
      <c r="H1677" s="2">
        <f t="shared" si="229"/>
        <v>2.7927643822205286</v>
      </c>
      <c r="I1677" s="2">
        <f t="shared" si="230"/>
        <v>73.634006776489088</v>
      </c>
    </row>
    <row r="1678" spans="1:9" ht="13.5" x14ac:dyDescent="0.25">
      <c r="A1678" s="3">
        <f>TITRES_STAT!B1681</f>
        <v>44459</v>
      </c>
      <c r="B1678" s="6">
        <f>TITRES_STAT!D1681</f>
        <v>2.7351000000000001</v>
      </c>
      <c r="C1678" s="2">
        <f t="shared" si="234"/>
        <v>2.0599999999999952E-2</v>
      </c>
      <c r="D1678" s="2">
        <f t="shared" si="235"/>
        <v>2.0599999999999952E-2</v>
      </c>
      <c r="E1678" s="2">
        <f t="shared" si="236"/>
        <v>0</v>
      </c>
      <c r="F1678" s="2">
        <f t="shared" si="237"/>
        <v>1.8099159598756392E-2</v>
      </c>
      <c r="G1678" s="2">
        <f t="shared" si="237"/>
        <v>5.9538610321673863E-3</v>
      </c>
      <c r="H1678" s="2">
        <f t="shared" si="229"/>
        <v>3.0399029303792378</v>
      </c>
      <c r="I1678" s="2">
        <f t="shared" si="230"/>
        <v>75.246930007149288</v>
      </c>
    </row>
    <row r="1679" spans="1:9" ht="13.5" x14ac:dyDescent="0.25">
      <c r="A1679" s="3">
        <f>TITRES_STAT!B1682</f>
        <v>44460</v>
      </c>
      <c r="B1679" s="6">
        <f>TITRES_STAT!D1682</f>
        <v>2.7006999999999999</v>
      </c>
      <c r="C1679" s="2">
        <f t="shared" si="234"/>
        <v>-3.4400000000000208E-2</v>
      </c>
      <c r="D1679" s="2">
        <f t="shared" si="235"/>
        <v>0</v>
      </c>
      <c r="E1679" s="2">
        <f t="shared" si="236"/>
        <v>3.4400000000000208E-2</v>
      </c>
      <c r="F1679" s="2">
        <f t="shared" si="237"/>
        <v>1.6806362484559505E-2</v>
      </c>
      <c r="G1679" s="2">
        <f t="shared" si="237"/>
        <v>7.9857281012983023E-3</v>
      </c>
      <c r="H1679" s="2">
        <f t="shared" si="229"/>
        <v>2.1045498007660894</v>
      </c>
      <c r="I1679" s="2">
        <f t="shared" si="230"/>
        <v>67.789210540180846</v>
      </c>
    </row>
    <row r="1680" spans="1:9" ht="13.5" x14ac:dyDescent="0.25">
      <c r="A1680" s="3">
        <f>TITRES_STAT!B1683</f>
        <v>44461</v>
      </c>
      <c r="B1680" s="6">
        <f>TITRES_STAT!D1683</f>
        <v>2.7006999999999999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1.5605908021376683E-2</v>
      </c>
      <c r="G1680" s="2">
        <f t="shared" si="237"/>
        <v>7.4153189512055672E-3</v>
      </c>
      <c r="H1680" s="2">
        <f t="shared" si="229"/>
        <v>2.1045498007660894</v>
      </c>
      <c r="I1680" s="2">
        <f t="shared" si="230"/>
        <v>67.789210540180846</v>
      </c>
    </row>
    <row r="1681" spans="1:9" ht="13.5" x14ac:dyDescent="0.25">
      <c r="A1681" s="3">
        <f>TITRES_STAT!B1684</f>
        <v>44462</v>
      </c>
      <c r="B1681" s="6">
        <f>TITRES_STAT!D1684</f>
        <v>2.7885</v>
      </c>
      <c r="C1681" s="2">
        <f t="shared" si="234"/>
        <v>8.78000000000001E-2</v>
      </c>
      <c r="D1681" s="2">
        <f t="shared" si="235"/>
        <v>8.78000000000001E-2</v>
      </c>
      <c r="E1681" s="2">
        <f t="shared" si="236"/>
        <v>0</v>
      </c>
      <c r="F1681" s="2">
        <f t="shared" si="237"/>
        <v>2.0762628876992643E-2</v>
      </c>
      <c r="G1681" s="2">
        <f t="shared" si="237"/>
        <v>6.8856533118337405E-3</v>
      </c>
      <c r="H1681" s="2">
        <f t="shared" ref="H1681:H1744" si="238">F1681/G1681</f>
        <v>3.0153462477278401</v>
      </c>
      <c r="I1681" s="2">
        <f t="shared" ref="I1681:I1744" si="239">IF(G1681=0,100,100-(100/(1+H1681)))</f>
        <v>75.09554747449566</v>
      </c>
    </row>
    <row r="1682" spans="1:9" ht="13.5" x14ac:dyDescent="0.25">
      <c r="A1682" s="3">
        <f>TITRES_STAT!B1685</f>
        <v>44463</v>
      </c>
      <c r="B1682" s="6">
        <f>TITRES_STAT!D1685</f>
        <v>2.8395999999999999</v>
      </c>
      <c r="C1682" s="2">
        <f t="shared" si="234"/>
        <v>5.1099999999999923E-2</v>
      </c>
      <c r="D1682" s="2">
        <f t="shared" si="235"/>
        <v>5.1099999999999923E-2</v>
      </c>
      <c r="E1682" s="2">
        <f t="shared" si="236"/>
        <v>0</v>
      </c>
      <c r="F1682" s="2">
        <f t="shared" si="237"/>
        <v>2.2929583957207449E-2</v>
      </c>
      <c r="G1682" s="2">
        <f t="shared" si="237"/>
        <v>6.3938209324170452E-3</v>
      </c>
      <c r="H1682" s="2">
        <f t="shared" si="238"/>
        <v>3.586209904777458</v>
      </c>
      <c r="I1682" s="2">
        <f t="shared" si="239"/>
        <v>78.195503024004651</v>
      </c>
    </row>
    <row r="1683" spans="1:9" ht="13.5" x14ac:dyDescent="0.25">
      <c r="A1683" s="3">
        <f>TITRES_STAT!B1686</f>
        <v>44466</v>
      </c>
      <c r="B1683" s="6">
        <f>TITRES_STAT!D1686</f>
        <v>2.8614999999999999</v>
      </c>
      <c r="C1683" s="2">
        <f t="shared" si="234"/>
        <v>2.1900000000000031E-2</v>
      </c>
      <c r="D1683" s="2">
        <f t="shared" si="235"/>
        <v>2.1900000000000031E-2</v>
      </c>
      <c r="E1683" s="2">
        <f t="shared" si="236"/>
        <v>0</v>
      </c>
      <c r="F1683" s="2">
        <f t="shared" si="237"/>
        <v>2.2856042245978345E-2</v>
      </c>
      <c r="G1683" s="2">
        <f t="shared" si="237"/>
        <v>5.9371194372443989E-3</v>
      </c>
      <c r="H1683" s="2">
        <f t="shared" si="238"/>
        <v>3.8496854388003592</v>
      </c>
      <c r="I1683" s="2">
        <f t="shared" si="239"/>
        <v>79.380105934306442</v>
      </c>
    </row>
    <row r="1684" spans="1:9" ht="13.5" x14ac:dyDescent="0.25">
      <c r="A1684" s="3">
        <f>TITRES_STAT!B1687</f>
        <v>44467</v>
      </c>
      <c r="B1684" s="6">
        <f>TITRES_STAT!D1687</f>
        <v>2.8906999999999998</v>
      </c>
      <c r="C1684" s="2">
        <f t="shared" si="234"/>
        <v>2.9199999999999893E-2</v>
      </c>
      <c r="D1684" s="2">
        <f t="shared" si="235"/>
        <v>2.9199999999999893E-2</v>
      </c>
      <c r="E1684" s="2">
        <f t="shared" si="236"/>
        <v>0</v>
      </c>
      <c r="F1684" s="2">
        <f t="shared" si="237"/>
        <v>2.330918208555131E-2</v>
      </c>
      <c r="G1684" s="2">
        <f t="shared" si="237"/>
        <v>5.513039477441228E-3</v>
      </c>
      <c r="H1684" s="2">
        <f t="shared" si="238"/>
        <v>4.228009282525548</v>
      </c>
      <c r="I1684" s="2">
        <f t="shared" si="239"/>
        <v>80.872260434914153</v>
      </c>
    </row>
    <row r="1685" spans="1:9" ht="13.5" x14ac:dyDescent="0.25">
      <c r="A1685" s="3">
        <f>TITRES_STAT!B1688</f>
        <v>44468</v>
      </c>
      <c r="B1685" s="6">
        <f>TITRES_STAT!D1688</f>
        <v>2.9199000000000002</v>
      </c>
      <c r="C1685" s="2">
        <f t="shared" si="234"/>
        <v>2.9200000000000337E-2</v>
      </c>
      <c r="D1685" s="2">
        <f t="shared" si="235"/>
        <v>2.9200000000000337E-2</v>
      </c>
      <c r="E1685" s="2">
        <f t="shared" si="236"/>
        <v>0</v>
      </c>
      <c r="F1685" s="2">
        <f t="shared" si="237"/>
        <v>2.3729954793726242E-2</v>
      </c>
      <c r="G1685" s="2">
        <f t="shared" si="237"/>
        <v>5.119250943338283E-3</v>
      </c>
      <c r="H1685" s="2">
        <f t="shared" si="238"/>
        <v>4.6354349603834519</v>
      </c>
      <c r="I1685" s="2">
        <f t="shared" si="239"/>
        <v>82.255140782745244</v>
      </c>
    </row>
    <row r="1686" spans="1:9" ht="13.5" x14ac:dyDescent="0.25">
      <c r="A1686" s="3">
        <f>TITRES_STAT!B1689</f>
        <v>44469</v>
      </c>
      <c r="B1686" s="6">
        <f>TITRES_STAT!D1689</f>
        <v>2.9418000000000002</v>
      </c>
      <c r="C1686" s="2">
        <f t="shared" si="234"/>
        <v>2.1900000000000031E-2</v>
      </c>
      <c r="D1686" s="2">
        <f t="shared" si="235"/>
        <v>2.1900000000000031E-2</v>
      </c>
      <c r="E1686" s="2">
        <f t="shared" si="236"/>
        <v>0</v>
      </c>
      <c r="F1686" s="2">
        <f t="shared" si="237"/>
        <v>2.3599243737031511E-2</v>
      </c>
      <c r="G1686" s="2">
        <f t="shared" si="237"/>
        <v>4.7535901616712626E-3</v>
      </c>
      <c r="H1686" s="2">
        <f t="shared" si="238"/>
        <v>4.9645095463456013</v>
      </c>
      <c r="I1686" s="2">
        <f t="shared" si="239"/>
        <v>83.2341621347108</v>
      </c>
    </row>
    <row r="1687" spans="1:9" ht="13.5" x14ac:dyDescent="0.25">
      <c r="A1687" s="3">
        <f>TITRES_STAT!B1690</f>
        <v>44470</v>
      </c>
      <c r="B1687" s="6">
        <f>TITRES_STAT!D1690</f>
        <v>2.9199000000000002</v>
      </c>
      <c r="C1687" s="2">
        <f t="shared" si="234"/>
        <v>-2.1900000000000031E-2</v>
      </c>
      <c r="D1687" s="2">
        <f t="shared" si="235"/>
        <v>0</v>
      </c>
      <c r="E1687" s="2">
        <f t="shared" si="236"/>
        <v>2.1900000000000031E-2</v>
      </c>
      <c r="F1687" s="2">
        <f t="shared" si="237"/>
        <v>2.1913583470100688E-2</v>
      </c>
      <c r="G1687" s="2">
        <f t="shared" si="237"/>
        <v>5.9783337215518892E-3</v>
      </c>
      <c r="H1687" s="2">
        <f t="shared" si="238"/>
        <v>3.6655002030251729</v>
      </c>
      <c r="I1687" s="2">
        <f t="shared" si="239"/>
        <v>78.566071021675526</v>
      </c>
    </row>
    <row r="1688" spans="1:9" ht="13.5" x14ac:dyDescent="0.25">
      <c r="A1688" s="3">
        <f>TITRES_STAT!B1691</f>
        <v>44473</v>
      </c>
      <c r="B1688" s="6">
        <f>TITRES_STAT!D1691</f>
        <v>2.9199000000000002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2.0348327507950636E-2</v>
      </c>
      <c r="G1688" s="2">
        <f t="shared" si="237"/>
        <v>5.5513098842981824E-3</v>
      </c>
      <c r="H1688" s="2">
        <f t="shared" si="238"/>
        <v>3.6655002030251729</v>
      </c>
      <c r="I1688" s="2">
        <f t="shared" si="239"/>
        <v>78.566071021675526</v>
      </c>
    </row>
    <row r="1689" spans="1:9" ht="13.5" x14ac:dyDescent="0.25">
      <c r="A1689" s="3">
        <f>TITRES_STAT!B1692</f>
        <v>44474</v>
      </c>
      <c r="B1689" s="6">
        <f>TITRES_STAT!D1692</f>
        <v>2.9125999999999999</v>
      </c>
      <c r="C1689" s="2">
        <f t="shared" si="234"/>
        <v>-7.3000000000003062E-3</v>
      </c>
      <c r="D1689" s="2">
        <f t="shared" si="235"/>
        <v>0</v>
      </c>
      <c r="E1689" s="2">
        <f t="shared" si="236"/>
        <v>7.3000000000003062E-3</v>
      </c>
      <c r="F1689" s="2">
        <f t="shared" si="237"/>
        <v>1.8894875543097017E-2</v>
      </c>
      <c r="G1689" s="2">
        <f t="shared" si="237"/>
        <v>5.6762163211340486E-3</v>
      </c>
      <c r="H1689" s="2">
        <f t="shared" si="238"/>
        <v>3.3287800312941593</v>
      </c>
      <c r="I1689" s="2">
        <f t="shared" si="239"/>
        <v>76.898803062972135</v>
      </c>
    </row>
    <row r="1690" spans="1:9" ht="13.5" x14ac:dyDescent="0.25">
      <c r="A1690" s="3">
        <f>TITRES_STAT!B1693</f>
        <v>44475</v>
      </c>
      <c r="B1690" s="6">
        <f>TITRES_STAT!D1693</f>
        <v>2.8395999999999999</v>
      </c>
      <c r="C1690" s="2">
        <f t="shared" si="234"/>
        <v>-7.2999999999999954E-2</v>
      </c>
      <c r="D1690" s="2">
        <f t="shared" si="235"/>
        <v>0</v>
      </c>
      <c r="E1690" s="2">
        <f t="shared" si="236"/>
        <v>7.2999999999999954E-2</v>
      </c>
      <c r="F1690" s="2">
        <f t="shared" si="237"/>
        <v>1.7545241575732944E-2</v>
      </c>
      <c r="G1690" s="2">
        <f t="shared" si="237"/>
        <v>1.0485058012481615E-2</v>
      </c>
      <c r="H1690" s="2">
        <f t="shared" si="238"/>
        <v>1.6733566523758618</v>
      </c>
      <c r="I1690" s="2">
        <f t="shared" si="239"/>
        <v>62.593842497173682</v>
      </c>
    </row>
    <row r="1691" spans="1:9" ht="13.5" x14ac:dyDescent="0.25">
      <c r="A1691" s="3">
        <f>TITRES_STAT!B1694</f>
        <v>44476</v>
      </c>
      <c r="B1691" s="6">
        <f>TITRES_STAT!D1694</f>
        <v>2.9125999999999999</v>
      </c>
      <c r="C1691" s="2">
        <f t="shared" si="234"/>
        <v>7.2999999999999954E-2</v>
      </c>
      <c r="D1691" s="2">
        <f t="shared" si="235"/>
        <v>7.2999999999999954E-2</v>
      </c>
      <c r="E1691" s="2">
        <f t="shared" si="236"/>
        <v>0</v>
      </c>
      <c r="F1691" s="2">
        <f t="shared" si="237"/>
        <v>2.1506295748894875E-2</v>
      </c>
      <c r="G1691" s="2">
        <f t="shared" si="237"/>
        <v>9.7361252973043565E-3</v>
      </c>
      <c r="H1691" s="2">
        <f t="shared" si="238"/>
        <v>2.2089173148633705</v>
      </c>
      <c r="I1691" s="2">
        <f t="shared" si="239"/>
        <v>68.836841156108818</v>
      </c>
    </row>
    <row r="1692" spans="1:9" ht="13.5" x14ac:dyDescent="0.25">
      <c r="A1692" s="3">
        <f>TITRES_STAT!B1695</f>
        <v>44477</v>
      </c>
      <c r="B1692" s="6">
        <f>TITRES_STAT!D1695</f>
        <v>2.8980000000000001</v>
      </c>
      <c r="C1692" s="2">
        <f t="shared" si="234"/>
        <v>-1.4599999999999724E-2</v>
      </c>
      <c r="D1692" s="2">
        <f t="shared" si="235"/>
        <v>0</v>
      </c>
      <c r="E1692" s="2">
        <f t="shared" si="236"/>
        <v>1.4599999999999724E-2</v>
      </c>
      <c r="F1692" s="2">
        <f t="shared" si="237"/>
        <v>1.9970131766830955E-2</v>
      </c>
      <c r="G1692" s="2">
        <f t="shared" si="237"/>
        <v>1.0083544918925453E-2</v>
      </c>
      <c r="H1692" s="2">
        <f t="shared" si="238"/>
        <v>1.9804673780298943</v>
      </c>
      <c r="I1692" s="2">
        <f t="shared" si="239"/>
        <v>66.448215223848365</v>
      </c>
    </row>
    <row r="1693" spans="1:9" ht="13.5" x14ac:dyDescent="0.25">
      <c r="A1693" s="3">
        <f>TITRES_STAT!B1696</f>
        <v>44480</v>
      </c>
      <c r="B1693" s="6">
        <f>TITRES_STAT!D1696</f>
        <v>2.8469000000000002</v>
      </c>
      <c r="C1693" s="2">
        <f t="shared" si="234"/>
        <v>-5.1099999999999923E-2</v>
      </c>
      <c r="D1693" s="2">
        <f t="shared" si="235"/>
        <v>0</v>
      </c>
      <c r="E1693" s="2">
        <f t="shared" si="236"/>
        <v>5.1099999999999923E-2</v>
      </c>
      <c r="F1693" s="2">
        <f t="shared" ref="F1693:G1708" si="240">((F1692*13)+D1693)/14</f>
        <v>1.8543693783485887E-2</v>
      </c>
      <c r="G1693" s="2">
        <f t="shared" si="240"/>
        <v>1.3013291710430771E-2</v>
      </c>
      <c r="H1693" s="2">
        <f t="shared" si="238"/>
        <v>1.4249810267929548</v>
      </c>
      <c r="I1693" s="2">
        <f t="shared" si="239"/>
        <v>58.762563956118733</v>
      </c>
    </row>
    <row r="1694" spans="1:9" ht="13.5" x14ac:dyDescent="0.25">
      <c r="A1694" s="3">
        <f>TITRES_STAT!B1697</f>
        <v>44481</v>
      </c>
      <c r="B1694" s="6">
        <f>TITRES_STAT!D1697</f>
        <v>2.7885</v>
      </c>
      <c r="C1694" s="2">
        <f t="shared" si="234"/>
        <v>-5.840000000000023E-2</v>
      </c>
      <c r="D1694" s="2">
        <f t="shared" si="235"/>
        <v>0</v>
      </c>
      <c r="E1694" s="2">
        <f t="shared" si="236"/>
        <v>5.840000000000023E-2</v>
      </c>
      <c r="F1694" s="2">
        <f t="shared" si="240"/>
        <v>1.7219144227522611E-2</v>
      </c>
      <c r="G1694" s="2">
        <f t="shared" si="240"/>
        <v>1.6255199445400017E-2</v>
      </c>
      <c r="H1694" s="2">
        <f t="shared" si="238"/>
        <v>1.0593007046982359</v>
      </c>
      <c r="I1694" s="2">
        <f t="shared" si="239"/>
        <v>51.439826261481464</v>
      </c>
    </row>
    <row r="1695" spans="1:9" ht="13.5" x14ac:dyDescent="0.25">
      <c r="A1695" s="3">
        <f>TITRES_STAT!B1698</f>
        <v>44482</v>
      </c>
      <c r="B1695" s="6">
        <f>TITRES_STAT!D1698</f>
        <v>2.8834</v>
      </c>
      <c r="C1695" s="2">
        <f t="shared" si="234"/>
        <v>9.4899999999999984E-2</v>
      </c>
      <c r="D1695" s="2">
        <f t="shared" si="235"/>
        <v>9.4899999999999984E-2</v>
      </c>
      <c r="E1695" s="2">
        <f t="shared" si="236"/>
        <v>0</v>
      </c>
      <c r="F1695" s="2">
        <f t="shared" si="240"/>
        <v>2.2767776782699565E-2</v>
      </c>
      <c r="G1695" s="2">
        <f t="shared" si="240"/>
        <v>1.5094113770728586E-2</v>
      </c>
      <c r="H1695" s="2">
        <f t="shared" si="238"/>
        <v>1.5083877813914592</v>
      </c>
      <c r="I1695" s="2">
        <f t="shared" si="239"/>
        <v>60.133755736711585</v>
      </c>
    </row>
    <row r="1696" spans="1:9" ht="13.5" x14ac:dyDescent="0.25">
      <c r="A1696" s="3">
        <f>TITRES_STAT!B1699</f>
        <v>44483</v>
      </c>
      <c r="B1696" s="6">
        <f>TITRES_STAT!D1699</f>
        <v>2.8687999999999998</v>
      </c>
      <c r="C1696" s="2">
        <f t="shared" si="234"/>
        <v>-1.4600000000000168E-2</v>
      </c>
      <c r="D1696" s="2">
        <f t="shared" si="235"/>
        <v>0</v>
      </c>
      <c r="E1696" s="2">
        <f t="shared" si="236"/>
        <v>1.4600000000000168E-2</v>
      </c>
      <c r="F1696" s="2">
        <f t="shared" si="240"/>
        <v>2.1141507012506739E-2</v>
      </c>
      <c r="G1696" s="2">
        <f t="shared" si="240"/>
        <v>1.5058819929962271E-2</v>
      </c>
      <c r="H1696" s="2">
        <f t="shared" si="238"/>
        <v>1.4039285356246176</v>
      </c>
      <c r="I1696" s="2">
        <f t="shared" si="239"/>
        <v>58.401425617248307</v>
      </c>
    </row>
    <row r="1697" spans="1:9" ht="13.5" x14ac:dyDescent="0.25">
      <c r="A1697" s="3">
        <f>TITRES_STAT!B1700</f>
        <v>44488</v>
      </c>
      <c r="B1697" s="6">
        <f>TITRES_STAT!D1700</f>
        <v>2.8761000000000001</v>
      </c>
      <c r="C1697" s="2">
        <f t="shared" si="234"/>
        <v>7.3000000000003062E-3</v>
      </c>
      <c r="D1697" s="2">
        <f t="shared" si="235"/>
        <v>7.3000000000003062E-3</v>
      </c>
      <c r="E1697" s="2">
        <f t="shared" si="236"/>
        <v>0</v>
      </c>
      <c r="F1697" s="2">
        <f t="shared" si="240"/>
        <v>2.0152827940184852E-2</v>
      </c>
      <c r="G1697" s="2">
        <f t="shared" si="240"/>
        <v>1.3983189934964965E-2</v>
      </c>
      <c r="H1697" s="2">
        <f t="shared" si="238"/>
        <v>1.441218207999357</v>
      </c>
      <c r="I1697" s="2">
        <f t="shared" si="239"/>
        <v>59.036844935728766</v>
      </c>
    </row>
    <row r="1698" spans="1:9" ht="13.5" x14ac:dyDescent="0.25">
      <c r="A1698" s="3">
        <f>TITRES_STAT!B1701</f>
        <v>44489</v>
      </c>
      <c r="B1698" s="6">
        <f>TITRES_STAT!D1701</f>
        <v>2.8469000000000002</v>
      </c>
      <c r="C1698" s="2">
        <f t="shared" si="234"/>
        <v>-2.9199999999999893E-2</v>
      </c>
      <c r="D1698" s="2">
        <f t="shared" si="235"/>
        <v>0</v>
      </c>
      <c r="E1698" s="2">
        <f t="shared" si="236"/>
        <v>2.9199999999999893E-2</v>
      </c>
      <c r="F1698" s="2">
        <f t="shared" si="240"/>
        <v>1.8713340230171648E-2</v>
      </c>
      <c r="G1698" s="2">
        <f t="shared" si="240"/>
        <v>1.5070104939610317E-2</v>
      </c>
      <c r="H1698" s="2">
        <f t="shared" si="238"/>
        <v>1.2417524831552724</v>
      </c>
      <c r="I1698" s="2">
        <f t="shared" si="239"/>
        <v>55.392042274332738</v>
      </c>
    </row>
    <row r="1699" spans="1:9" ht="13.5" x14ac:dyDescent="0.25">
      <c r="A1699" s="3">
        <f>TITRES_STAT!B1702</f>
        <v>44490</v>
      </c>
      <c r="B1699" s="6">
        <f>TITRES_STAT!D1702</f>
        <v>2.8104</v>
      </c>
      <c r="C1699" s="2">
        <f t="shared" si="234"/>
        <v>-3.6500000000000199E-2</v>
      </c>
      <c r="D1699" s="2">
        <f t="shared" si="235"/>
        <v>0</v>
      </c>
      <c r="E1699" s="2">
        <f t="shared" si="236"/>
        <v>3.6500000000000199E-2</v>
      </c>
      <c r="F1699" s="2">
        <f t="shared" si="240"/>
        <v>1.7376673070873674E-2</v>
      </c>
      <c r="G1699" s="2">
        <f t="shared" si="240"/>
        <v>1.6600811729638166E-2</v>
      </c>
      <c r="H1699" s="2">
        <f t="shared" si="238"/>
        <v>1.0467363496358633</v>
      </c>
      <c r="I1699" s="2">
        <f t="shared" si="239"/>
        <v>51.141728626752005</v>
      </c>
    </row>
    <row r="1700" spans="1:9" ht="13.5" x14ac:dyDescent="0.25">
      <c r="A1700" s="3">
        <f>TITRES_STAT!B1703</f>
        <v>44491</v>
      </c>
      <c r="B1700" s="6">
        <f>TITRES_STAT!D1703</f>
        <v>2.8104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1.6135482137239841E-2</v>
      </c>
      <c r="G1700" s="2">
        <f t="shared" si="240"/>
        <v>1.541503946323544E-2</v>
      </c>
      <c r="H1700" s="2">
        <f t="shared" si="238"/>
        <v>1.0467363496358633</v>
      </c>
      <c r="I1700" s="2">
        <f t="shared" si="239"/>
        <v>51.141728626752005</v>
      </c>
    </row>
    <row r="1701" spans="1:9" ht="13.5" x14ac:dyDescent="0.25">
      <c r="A1701" s="3">
        <f>TITRES_STAT!B1704</f>
        <v>44494</v>
      </c>
      <c r="B1701" s="6">
        <f>TITRES_STAT!D1704</f>
        <v>2.8104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1.4982947698865568E-2</v>
      </c>
      <c r="G1701" s="2">
        <f t="shared" si="240"/>
        <v>1.4313965215861479E-2</v>
      </c>
      <c r="H1701" s="2">
        <f t="shared" si="238"/>
        <v>1.0467363496358633</v>
      </c>
      <c r="I1701" s="2">
        <f t="shared" si="239"/>
        <v>51.141728626752005</v>
      </c>
    </row>
    <row r="1702" spans="1:9" ht="13.5" x14ac:dyDescent="0.25">
      <c r="A1702" s="3">
        <f>TITRES_STAT!B1705</f>
        <v>44495</v>
      </c>
      <c r="B1702" s="6">
        <f>TITRES_STAT!D1705</f>
        <v>2.8104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1.39127371489466E-2</v>
      </c>
      <c r="G1702" s="2">
        <f t="shared" si="240"/>
        <v>1.3291539129014231E-2</v>
      </c>
      <c r="H1702" s="2">
        <f t="shared" si="238"/>
        <v>1.0467363496358635</v>
      </c>
      <c r="I1702" s="2">
        <f t="shared" si="239"/>
        <v>51.141728626752005</v>
      </c>
    </row>
    <row r="1703" spans="1:9" ht="13.5" x14ac:dyDescent="0.25">
      <c r="A1703" s="3">
        <f>TITRES_STAT!B1706</f>
        <v>44496</v>
      </c>
      <c r="B1703" s="6">
        <f>TITRES_STAT!D1706</f>
        <v>2.8395999999999999</v>
      </c>
      <c r="C1703" s="2">
        <f t="shared" si="234"/>
        <v>2.9199999999999893E-2</v>
      </c>
      <c r="D1703" s="2">
        <f t="shared" si="235"/>
        <v>2.9199999999999893E-2</v>
      </c>
      <c r="E1703" s="2">
        <f t="shared" si="236"/>
        <v>0</v>
      </c>
      <c r="F1703" s="2">
        <f t="shared" si="240"/>
        <v>1.5004684495450405E-2</v>
      </c>
      <c r="G1703" s="2">
        <f t="shared" si="240"/>
        <v>1.2342143476941786E-2</v>
      </c>
      <c r="H1703" s="2">
        <f t="shared" si="238"/>
        <v>1.2157276022177925</v>
      </c>
      <c r="I1703" s="2">
        <f t="shared" si="239"/>
        <v>54.868098452216408</v>
      </c>
    </row>
    <row r="1704" spans="1:9" ht="13.5" x14ac:dyDescent="0.25">
      <c r="A1704" s="3">
        <f>TITRES_STAT!B1707</f>
        <v>44497</v>
      </c>
      <c r="B1704" s="6">
        <f>TITRES_STAT!D1707</f>
        <v>2.8469000000000002</v>
      </c>
      <c r="C1704" s="2">
        <f t="shared" si="234"/>
        <v>7.3000000000003062E-3</v>
      </c>
      <c r="D1704" s="2">
        <f t="shared" si="235"/>
        <v>7.3000000000003062E-3</v>
      </c>
      <c r="E1704" s="2">
        <f t="shared" si="236"/>
        <v>0</v>
      </c>
      <c r="F1704" s="2">
        <f t="shared" si="240"/>
        <v>1.4454349888632543E-2</v>
      </c>
      <c r="G1704" s="2">
        <f t="shared" si="240"/>
        <v>1.1460561800017375E-2</v>
      </c>
      <c r="H1704" s="2">
        <f t="shared" si="238"/>
        <v>1.2612252471436984</v>
      </c>
      <c r="I1704" s="2">
        <f t="shared" si="239"/>
        <v>55.776188096998943</v>
      </c>
    </row>
    <row r="1705" spans="1:9" ht="13.5" x14ac:dyDescent="0.25">
      <c r="A1705" s="3">
        <f>TITRES_STAT!B1708</f>
        <v>44498</v>
      </c>
      <c r="B1705" s="6">
        <f>TITRES_STAT!D1708</f>
        <v>2.8395999999999999</v>
      </c>
      <c r="C1705" s="2">
        <f t="shared" si="234"/>
        <v>-7.3000000000003062E-3</v>
      </c>
      <c r="D1705" s="2">
        <f t="shared" si="235"/>
        <v>0</v>
      </c>
      <c r="E1705" s="2">
        <f t="shared" si="236"/>
        <v>7.3000000000003062E-3</v>
      </c>
      <c r="F1705" s="2">
        <f t="shared" si="240"/>
        <v>1.342189632515879E-2</v>
      </c>
      <c r="G1705" s="2">
        <f t="shared" si="240"/>
        <v>1.1163378814301869E-2</v>
      </c>
      <c r="H1705" s="2">
        <f t="shared" si="238"/>
        <v>1.2023148679648352</v>
      </c>
      <c r="I1705" s="2">
        <f t="shared" si="239"/>
        <v>54.593232123792433</v>
      </c>
    </row>
    <row r="1706" spans="1:9" ht="13.5" x14ac:dyDescent="0.25">
      <c r="A1706" s="3">
        <f>TITRES_STAT!B1709</f>
        <v>44501</v>
      </c>
      <c r="B1706" s="6">
        <f>TITRES_STAT!D1709</f>
        <v>2.8395999999999999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1.2463189444790305E-2</v>
      </c>
      <c r="G1706" s="2">
        <f t="shared" si="240"/>
        <v>1.0365994613280307E-2</v>
      </c>
      <c r="H1706" s="2">
        <f t="shared" si="238"/>
        <v>1.2023148679648352</v>
      </c>
      <c r="I1706" s="2">
        <f t="shared" si="239"/>
        <v>54.593232123792433</v>
      </c>
    </row>
    <row r="1707" spans="1:9" ht="13.5" x14ac:dyDescent="0.25">
      <c r="A1707" s="3">
        <f>TITRES_STAT!B1710</f>
        <v>44502</v>
      </c>
      <c r="B1707" s="6">
        <f>TITRES_STAT!D1710</f>
        <v>2.8323</v>
      </c>
      <c r="C1707" s="2">
        <f t="shared" si="234"/>
        <v>-7.2999999999998622E-3</v>
      </c>
      <c r="D1707" s="2">
        <f t="shared" si="235"/>
        <v>0</v>
      </c>
      <c r="E1707" s="2">
        <f t="shared" si="236"/>
        <v>7.2999999999998622E-3</v>
      </c>
      <c r="F1707" s="2">
        <f t="shared" si="240"/>
        <v>1.1572961627305284E-2</v>
      </c>
      <c r="G1707" s="2">
        <f t="shared" si="240"/>
        <v>1.0146994998045989E-2</v>
      </c>
      <c r="H1707" s="2">
        <f t="shared" si="238"/>
        <v>1.1405309285688909</v>
      </c>
      <c r="I1707" s="2">
        <f t="shared" si="239"/>
        <v>53.282618501168933</v>
      </c>
    </row>
    <row r="1708" spans="1:9" ht="13.5" x14ac:dyDescent="0.25">
      <c r="A1708" s="3">
        <f>TITRES_STAT!B1711</f>
        <v>44503</v>
      </c>
      <c r="B1708" s="6">
        <f>TITRES_STAT!D1711</f>
        <v>2.8250000000000002</v>
      </c>
      <c r="C1708" s="2">
        <f t="shared" si="234"/>
        <v>-7.2999999999998622E-3</v>
      </c>
      <c r="D1708" s="2">
        <f t="shared" si="235"/>
        <v>0</v>
      </c>
      <c r="E1708" s="2">
        <f t="shared" si="236"/>
        <v>7.2999999999998622E-3</v>
      </c>
      <c r="F1708" s="2">
        <f t="shared" si="240"/>
        <v>1.0746321511069192E-2</v>
      </c>
      <c r="G1708" s="2">
        <f t="shared" si="240"/>
        <v>9.9436382124712657E-3</v>
      </c>
      <c r="H1708" s="2">
        <f t="shared" si="238"/>
        <v>1.0807233008126949</v>
      </c>
      <c r="I1708" s="2">
        <f t="shared" si="239"/>
        <v>51.939789417967432</v>
      </c>
    </row>
    <row r="1709" spans="1:9" ht="13.5" x14ac:dyDescent="0.25">
      <c r="A1709" s="3">
        <f>TITRES_STAT!B1712</f>
        <v>44504</v>
      </c>
      <c r="B1709" s="6">
        <f>TITRES_STAT!D1712</f>
        <v>2.8031000000000001</v>
      </c>
      <c r="C1709" s="2">
        <f t="shared" si="234"/>
        <v>-2.1900000000000031E-2</v>
      </c>
      <c r="D1709" s="2">
        <f t="shared" si="235"/>
        <v>0</v>
      </c>
      <c r="E1709" s="2">
        <f t="shared" si="236"/>
        <v>2.1900000000000031E-2</v>
      </c>
      <c r="F1709" s="2">
        <f t="shared" ref="F1709:G1724" si="241">((F1708*13)+D1709)/14</f>
        <v>9.9787271174213935E-3</v>
      </c>
      <c r="G1709" s="2">
        <f t="shared" si="241"/>
        <v>1.0797664054437606E-2</v>
      </c>
      <c r="H1709" s="2">
        <f t="shared" si="238"/>
        <v>0.92415610145977389</v>
      </c>
      <c r="I1709" s="2">
        <f t="shared" si="239"/>
        <v>48.029164617083651</v>
      </c>
    </row>
    <row r="1710" spans="1:9" ht="13.5" x14ac:dyDescent="0.25">
      <c r="A1710" s="3">
        <f>TITRES_STAT!B1713</f>
        <v>44505</v>
      </c>
      <c r="B1710" s="6">
        <f>TITRES_STAT!D1713</f>
        <v>2.7957999999999998</v>
      </c>
      <c r="C1710" s="2">
        <f t="shared" si="234"/>
        <v>-7.3000000000003062E-3</v>
      </c>
      <c r="D1710" s="2">
        <f t="shared" si="235"/>
        <v>0</v>
      </c>
      <c r="E1710" s="2">
        <f t="shared" si="236"/>
        <v>7.3000000000003062E-3</v>
      </c>
      <c r="F1710" s="2">
        <f t="shared" si="241"/>
        <v>9.265960894748437E-3</v>
      </c>
      <c r="G1710" s="2">
        <f t="shared" si="241"/>
        <v>1.0547830907692084E-2</v>
      </c>
      <c r="H1710" s="2">
        <f t="shared" si="238"/>
        <v>0.87847074681403603</v>
      </c>
      <c r="I1710" s="2">
        <f t="shared" si="239"/>
        <v>46.765207725697017</v>
      </c>
    </row>
    <row r="1711" spans="1:9" ht="13.5" x14ac:dyDescent="0.25">
      <c r="A1711" s="3">
        <f>TITRES_STAT!B1714</f>
        <v>44508</v>
      </c>
      <c r="B1711" s="6">
        <f>TITRES_STAT!D1714</f>
        <v>2.8104</v>
      </c>
      <c r="C1711" s="2">
        <f t="shared" si="234"/>
        <v>1.4600000000000168E-2</v>
      </c>
      <c r="D1711" s="2">
        <f t="shared" si="235"/>
        <v>1.4600000000000168E-2</v>
      </c>
      <c r="E1711" s="2">
        <f t="shared" si="236"/>
        <v>0</v>
      </c>
      <c r="F1711" s="2">
        <f t="shared" si="241"/>
        <v>9.6469636879807051E-3</v>
      </c>
      <c r="G1711" s="2">
        <f t="shared" si="241"/>
        <v>9.7944144142855065E-3</v>
      </c>
      <c r="H1711" s="2">
        <f t="shared" si="238"/>
        <v>0.98494542704975407</v>
      </c>
      <c r="I1711" s="2">
        <f t="shared" si="239"/>
        <v>49.620781187606205</v>
      </c>
    </row>
    <row r="1712" spans="1:9" ht="13.5" x14ac:dyDescent="0.25">
      <c r="A1712" s="3">
        <f>TITRES_STAT!B1715</f>
        <v>44509</v>
      </c>
      <c r="B1712" s="6">
        <f>TITRES_STAT!D1715</f>
        <v>2.7885</v>
      </c>
      <c r="C1712" s="2">
        <f t="shared" si="234"/>
        <v>-2.1900000000000031E-2</v>
      </c>
      <c r="D1712" s="2">
        <f t="shared" si="235"/>
        <v>0</v>
      </c>
      <c r="E1712" s="2">
        <f t="shared" si="236"/>
        <v>2.1900000000000031E-2</v>
      </c>
      <c r="F1712" s="2">
        <f t="shared" si="241"/>
        <v>8.9578948531249397E-3</v>
      </c>
      <c r="G1712" s="2">
        <f t="shared" si="241"/>
        <v>1.0659099098979401E-2</v>
      </c>
      <c r="H1712" s="2">
        <f t="shared" si="238"/>
        <v>0.84039887141894098</v>
      </c>
      <c r="I1712" s="2">
        <f t="shared" si="239"/>
        <v>45.663952769705645</v>
      </c>
    </row>
    <row r="1713" spans="1:9" ht="13.5" x14ac:dyDescent="0.25">
      <c r="A1713" s="3">
        <f>TITRES_STAT!B1716</f>
        <v>44510</v>
      </c>
      <c r="B1713" s="6">
        <f>TITRES_STAT!D1716</f>
        <v>2.7885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8.3180452207588726E-3</v>
      </c>
      <c r="G1713" s="2">
        <f t="shared" si="241"/>
        <v>9.8977348776237289E-3</v>
      </c>
      <c r="H1713" s="2">
        <f t="shared" si="238"/>
        <v>0.8403988714189411</v>
      </c>
      <c r="I1713" s="2">
        <f t="shared" si="239"/>
        <v>45.663952769705645</v>
      </c>
    </row>
    <row r="1714" spans="1:9" ht="13.5" x14ac:dyDescent="0.25">
      <c r="A1714" s="3">
        <f>TITRES_STAT!B1717</f>
        <v>44511</v>
      </c>
      <c r="B1714" s="6">
        <f>TITRES_STAT!D1717</f>
        <v>2.7738999999999998</v>
      </c>
      <c r="C1714" s="2">
        <f t="shared" si="234"/>
        <v>-1.4600000000000168E-2</v>
      </c>
      <c r="D1714" s="2">
        <f t="shared" si="235"/>
        <v>0</v>
      </c>
      <c r="E1714" s="2">
        <f t="shared" si="236"/>
        <v>1.4600000000000168E-2</v>
      </c>
      <c r="F1714" s="2">
        <f t="shared" si="241"/>
        <v>7.7238991335618111E-3</v>
      </c>
      <c r="G1714" s="2">
        <f t="shared" si="241"/>
        <v>1.0233610957793475E-2</v>
      </c>
      <c r="H1714" s="2">
        <f t="shared" si="238"/>
        <v>0.75475794081067971</v>
      </c>
      <c r="I1714" s="2">
        <f t="shared" si="239"/>
        <v>43.01208293503943</v>
      </c>
    </row>
    <row r="1715" spans="1:9" ht="13.5" x14ac:dyDescent="0.25">
      <c r="A1715" s="3">
        <f>TITRES_STAT!B1718</f>
        <v>44512</v>
      </c>
      <c r="B1715" s="6">
        <f>TITRES_STAT!D1718</f>
        <v>2.7885</v>
      </c>
      <c r="C1715" s="2">
        <f t="shared" si="234"/>
        <v>1.4600000000000168E-2</v>
      </c>
      <c r="D1715" s="2">
        <f t="shared" si="235"/>
        <v>1.4600000000000168E-2</v>
      </c>
      <c r="E1715" s="2">
        <f t="shared" si="236"/>
        <v>0</v>
      </c>
      <c r="F1715" s="2">
        <f t="shared" si="241"/>
        <v>8.2150491954502657E-3</v>
      </c>
      <c r="G1715" s="2">
        <f t="shared" si="241"/>
        <v>9.502638746522513E-3</v>
      </c>
      <c r="H1715" s="2">
        <f t="shared" si="238"/>
        <v>0.8645018941140491</v>
      </c>
      <c r="I1715" s="2">
        <f t="shared" si="239"/>
        <v>46.366372533229978</v>
      </c>
    </row>
    <row r="1716" spans="1:9" ht="13.5" x14ac:dyDescent="0.25">
      <c r="A1716" s="3">
        <f>TITRES_STAT!B1719</f>
        <v>44515</v>
      </c>
      <c r="B1716" s="6">
        <f>TITRES_STAT!D1719</f>
        <v>2.8250000000000002</v>
      </c>
      <c r="C1716" s="2">
        <f t="shared" si="234"/>
        <v>3.6500000000000199E-2</v>
      </c>
      <c r="D1716" s="2">
        <f t="shared" si="235"/>
        <v>3.6500000000000199E-2</v>
      </c>
      <c r="E1716" s="2">
        <f t="shared" si="236"/>
        <v>0</v>
      </c>
      <c r="F1716" s="2">
        <f t="shared" si="241"/>
        <v>1.0235402824346691E-2</v>
      </c>
      <c r="G1716" s="2">
        <f t="shared" si="241"/>
        <v>8.8238788360566183E-3</v>
      </c>
      <c r="H1716" s="2">
        <f t="shared" si="238"/>
        <v>1.1599663837769651</v>
      </c>
      <c r="I1716" s="2">
        <f t="shared" si="239"/>
        <v>53.702983180165155</v>
      </c>
    </row>
    <row r="1717" spans="1:9" ht="13.5" x14ac:dyDescent="0.25">
      <c r="A1717" s="3">
        <f>TITRES_STAT!B1720</f>
        <v>44516</v>
      </c>
      <c r="B1717" s="6">
        <f>TITRES_STAT!D1720</f>
        <v>2.7738999999999998</v>
      </c>
      <c r="C1717" s="2">
        <f t="shared" si="234"/>
        <v>-5.1100000000000367E-2</v>
      </c>
      <c r="D1717" s="2">
        <f t="shared" si="235"/>
        <v>0</v>
      </c>
      <c r="E1717" s="2">
        <f t="shared" si="236"/>
        <v>5.1100000000000367E-2</v>
      </c>
      <c r="F1717" s="2">
        <f t="shared" si="241"/>
        <v>9.5043026226076417E-3</v>
      </c>
      <c r="G1717" s="2">
        <f t="shared" si="241"/>
        <v>1.1843601776338314E-2</v>
      </c>
      <c r="H1717" s="2">
        <f t="shared" si="238"/>
        <v>0.80248414309199168</v>
      </c>
      <c r="I1717" s="2">
        <f t="shared" si="239"/>
        <v>44.52100986116892</v>
      </c>
    </row>
    <row r="1718" spans="1:9" ht="13.5" x14ac:dyDescent="0.25">
      <c r="A1718" s="3">
        <f>TITRES_STAT!B1721</f>
        <v>44517</v>
      </c>
      <c r="B1718" s="6">
        <f>TITRES_STAT!D1721</f>
        <v>2.7885</v>
      </c>
      <c r="C1718" s="2">
        <f t="shared" si="234"/>
        <v>1.4600000000000168E-2</v>
      </c>
      <c r="D1718" s="2">
        <f t="shared" si="235"/>
        <v>1.4600000000000168E-2</v>
      </c>
      <c r="E1718" s="2">
        <f t="shared" si="236"/>
        <v>0</v>
      </c>
      <c r="F1718" s="2">
        <f t="shared" si="241"/>
        <v>9.8682810067071084E-3</v>
      </c>
      <c r="G1718" s="2">
        <f t="shared" si="241"/>
        <v>1.0997630220885577E-2</v>
      </c>
      <c r="H1718" s="2">
        <f t="shared" si="238"/>
        <v>0.89730976660465234</v>
      </c>
      <c r="I1718" s="2">
        <f t="shared" si="239"/>
        <v>47.293793686122278</v>
      </c>
    </row>
    <row r="1719" spans="1:9" ht="13.5" x14ac:dyDescent="0.25">
      <c r="A1719" s="3">
        <f>TITRES_STAT!B1722</f>
        <v>44518</v>
      </c>
      <c r="B1719" s="6">
        <f>TITRES_STAT!D1722</f>
        <v>2.7957999999999998</v>
      </c>
      <c r="C1719" s="2">
        <f t="shared" si="234"/>
        <v>7.2999999999998622E-3</v>
      </c>
      <c r="D1719" s="2">
        <f t="shared" si="235"/>
        <v>7.2999999999998622E-3</v>
      </c>
      <c r="E1719" s="2">
        <f t="shared" si="236"/>
        <v>0</v>
      </c>
      <c r="F1719" s="2">
        <f t="shared" si="241"/>
        <v>9.6848323633708776E-3</v>
      </c>
      <c r="G1719" s="2">
        <f t="shared" si="241"/>
        <v>1.0212085205108036E-2</v>
      </c>
      <c r="H1719" s="2">
        <f t="shared" si="238"/>
        <v>0.94836971772685286</v>
      </c>
      <c r="I1719" s="2">
        <f t="shared" si="239"/>
        <v>48.675038884986783</v>
      </c>
    </row>
    <row r="1720" spans="1:9" ht="13.5" x14ac:dyDescent="0.25">
      <c r="A1720" s="3">
        <f>TITRES_STAT!B1723</f>
        <v>44519</v>
      </c>
      <c r="B1720" s="6">
        <f>TITRES_STAT!D1723</f>
        <v>2.8104</v>
      </c>
      <c r="C1720" s="2">
        <f t="shared" si="234"/>
        <v>1.4600000000000168E-2</v>
      </c>
      <c r="D1720" s="2">
        <f t="shared" si="235"/>
        <v>1.4600000000000168E-2</v>
      </c>
      <c r="E1720" s="2">
        <f t="shared" si="236"/>
        <v>0</v>
      </c>
      <c r="F1720" s="2">
        <f t="shared" si="241"/>
        <v>1.0035915765987256E-2</v>
      </c>
      <c r="G1720" s="2">
        <f t="shared" si="241"/>
        <v>9.4826505476003197E-3</v>
      </c>
      <c r="H1720" s="2">
        <f t="shared" si="238"/>
        <v>1.0583449970669798</v>
      </c>
      <c r="I1720" s="2">
        <f t="shared" si="239"/>
        <v>51.417279347002527</v>
      </c>
    </row>
    <row r="1721" spans="1:9" ht="13.5" x14ac:dyDescent="0.25">
      <c r="A1721" s="3">
        <f>TITRES_STAT!B1724</f>
        <v>44522</v>
      </c>
      <c r="B1721" s="6">
        <f>TITRES_STAT!D1724</f>
        <v>2.7885</v>
      </c>
      <c r="C1721" s="2">
        <f t="shared" si="234"/>
        <v>-2.1900000000000031E-2</v>
      </c>
      <c r="D1721" s="2">
        <f t="shared" si="235"/>
        <v>0</v>
      </c>
      <c r="E1721" s="2">
        <f t="shared" si="236"/>
        <v>2.1900000000000031E-2</v>
      </c>
      <c r="F1721" s="2">
        <f t="shared" si="241"/>
        <v>9.3190646398453088E-3</v>
      </c>
      <c r="G1721" s="2">
        <f t="shared" si="241"/>
        <v>1.0369604079914583E-2</v>
      </c>
      <c r="H1721" s="2">
        <f t="shared" si="238"/>
        <v>0.89869049657314137</v>
      </c>
      <c r="I1721" s="2">
        <f t="shared" si="239"/>
        <v>47.332121701517245</v>
      </c>
    </row>
    <row r="1722" spans="1:9" ht="13.5" x14ac:dyDescent="0.25">
      <c r="A1722" s="3">
        <f>TITRES_STAT!B1725</f>
        <v>44523</v>
      </c>
      <c r="B1722" s="6">
        <f>TITRES_STAT!D1725</f>
        <v>2.7885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8.6534171655706441E-3</v>
      </c>
      <c r="G1722" s="2">
        <f t="shared" si="241"/>
        <v>9.6289180742063999E-3</v>
      </c>
      <c r="H1722" s="2">
        <f t="shared" si="238"/>
        <v>0.89869049657314115</v>
      </c>
      <c r="I1722" s="2">
        <f t="shared" si="239"/>
        <v>47.332121701517238</v>
      </c>
    </row>
    <row r="1723" spans="1:9" ht="13.5" x14ac:dyDescent="0.25">
      <c r="A1723" s="3">
        <f>TITRES_STAT!B1726</f>
        <v>44524</v>
      </c>
      <c r="B1723" s="6">
        <f>TITRES_STAT!D1726</f>
        <v>2.7957999999999998</v>
      </c>
      <c r="C1723" s="2">
        <f t="shared" si="234"/>
        <v>7.2999999999998622E-3</v>
      </c>
      <c r="D1723" s="2">
        <f t="shared" si="235"/>
        <v>7.2999999999998622E-3</v>
      </c>
      <c r="E1723" s="2">
        <f t="shared" si="236"/>
        <v>0</v>
      </c>
      <c r="F1723" s="2">
        <f t="shared" si="241"/>
        <v>8.5567445108870165E-3</v>
      </c>
      <c r="G1723" s="2">
        <f t="shared" si="241"/>
        <v>8.9411382117630857E-3</v>
      </c>
      <c r="H1723" s="2">
        <f t="shared" si="238"/>
        <v>0.95700841528538771</v>
      </c>
      <c r="I1723" s="2">
        <f t="shared" si="239"/>
        <v>48.901599390712306</v>
      </c>
    </row>
    <row r="1724" spans="1:9" ht="13.5" x14ac:dyDescent="0.25">
      <c r="A1724" s="3">
        <f>TITRES_STAT!B1727</f>
        <v>44525</v>
      </c>
      <c r="B1724" s="6">
        <f>TITRES_STAT!D1727</f>
        <v>2.7885</v>
      </c>
      <c r="C1724" s="2">
        <f t="shared" si="234"/>
        <v>-7.2999999999998622E-3</v>
      </c>
      <c r="D1724" s="2">
        <f t="shared" si="235"/>
        <v>0</v>
      </c>
      <c r="E1724" s="2">
        <f t="shared" si="236"/>
        <v>7.2999999999998622E-3</v>
      </c>
      <c r="F1724" s="2">
        <f t="shared" si="241"/>
        <v>7.9455484743950859E-3</v>
      </c>
      <c r="G1724" s="2">
        <f t="shared" si="241"/>
        <v>8.8239140537799982E-3</v>
      </c>
      <c r="H1724" s="2">
        <f t="shared" si="238"/>
        <v>0.90045624039043792</v>
      </c>
      <c r="I1724" s="2">
        <f t="shared" si="239"/>
        <v>47.381056256546287</v>
      </c>
    </row>
    <row r="1725" spans="1:9" ht="13.5" x14ac:dyDescent="0.25">
      <c r="A1725" s="3">
        <f>TITRES_STAT!B1728</f>
        <v>44526</v>
      </c>
      <c r="B1725" s="6">
        <f>TITRES_STAT!D1728</f>
        <v>2.7812000000000001</v>
      </c>
      <c r="C1725" s="2">
        <f t="shared" si="234"/>
        <v>-7.2999999999998622E-3</v>
      </c>
      <c r="D1725" s="2">
        <f t="shared" si="235"/>
        <v>0</v>
      </c>
      <c r="E1725" s="2">
        <f t="shared" si="236"/>
        <v>7.2999999999998622E-3</v>
      </c>
      <c r="F1725" s="2">
        <f t="shared" ref="F1725:G1740" si="242">((F1724*13)+D1725)/14</f>
        <v>7.3780092976525801E-3</v>
      </c>
      <c r="G1725" s="2">
        <f t="shared" si="242"/>
        <v>8.7150630499385606E-3</v>
      </c>
      <c r="H1725" s="2">
        <f t="shared" si="238"/>
        <v>0.84658128752202122</v>
      </c>
      <c r="I1725" s="2">
        <f t="shared" si="239"/>
        <v>45.84587167879689</v>
      </c>
    </row>
    <row r="1726" spans="1:9" ht="13.5" x14ac:dyDescent="0.25">
      <c r="A1726" s="3">
        <f>TITRES_STAT!B1729</f>
        <v>44529</v>
      </c>
      <c r="B1726" s="6">
        <f>TITRES_STAT!D1729</f>
        <v>2.7812000000000001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6.8510086335345386E-3</v>
      </c>
      <c r="G1726" s="2">
        <f t="shared" si="242"/>
        <v>8.0925585463715206E-3</v>
      </c>
      <c r="H1726" s="2">
        <f t="shared" si="238"/>
        <v>0.84658128752202122</v>
      </c>
      <c r="I1726" s="2">
        <f t="shared" si="239"/>
        <v>45.84587167879689</v>
      </c>
    </row>
    <row r="1727" spans="1:9" ht="13.5" x14ac:dyDescent="0.25">
      <c r="A1727" s="3">
        <f>TITRES_STAT!B1730</f>
        <v>44530</v>
      </c>
      <c r="B1727" s="6">
        <f>TITRES_STAT!D1730</f>
        <v>2.7812000000000001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6.361650873996357E-3</v>
      </c>
      <c r="G1727" s="2">
        <f t="shared" si="242"/>
        <v>7.5145186502021261E-3</v>
      </c>
      <c r="H1727" s="2">
        <f t="shared" si="238"/>
        <v>0.84658128752202122</v>
      </c>
      <c r="I1727" s="2">
        <f t="shared" si="239"/>
        <v>45.84587167879689</v>
      </c>
    </row>
    <row r="1728" spans="1:9" ht="13.5" x14ac:dyDescent="0.25">
      <c r="A1728" s="3">
        <f>TITRES_STAT!B1731</f>
        <v>44531</v>
      </c>
      <c r="B1728" s="6">
        <f>TITRES_STAT!D1731</f>
        <v>2.7812000000000001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5.9072472401394743E-3</v>
      </c>
      <c r="G1728" s="2">
        <f t="shared" si="242"/>
        <v>6.9777673180448311E-3</v>
      </c>
      <c r="H1728" s="2">
        <f t="shared" si="238"/>
        <v>0.84658128752202122</v>
      </c>
      <c r="I1728" s="2">
        <f t="shared" si="239"/>
        <v>45.84587167879689</v>
      </c>
    </row>
    <row r="1729" spans="1:9" ht="13.5" x14ac:dyDescent="0.25">
      <c r="A1729" s="3">
        <f>TITRES_STAT!B1732</f>
        <v>44532</v>
      </c>
      <c r="B1729" s="6">
        <f>TITRES_STAT!D1732</f>
        <v>2.7812000000000001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5.4853010087009407E-3</v>
      </c>
      <c r="G1729" s="2">
        <f t="shared" si="242"/>
        <v>6.4793553667559147E-3</v>
      </c>
      <c r="H1729" s="2">
        <f t="shared" si="238"/>
        <v>0.84658128752202133</v>
      </c>
      <c r="I1729" s="2">
        <f t="shared" si="239"/>
        <v>45.84587167879689</v>
      </c>
    </row>
    <row r="1730" spans="1:9" ht="13.5" x14ac:dyDescent="0.25">
      <c r="A1730" s="3">
        <f>TITRES_STAT!B1733</f>
        <v>44533</v>
      </c>
      <c r="B1730" s="6">
        <f>TITRES_STAT!D1733</f>
        <v>2.7008999999999999</v>
      </c>
      <c r="C1730" s="2">
        <f t="shared" si="234"/>
        <v>-8.030000000000026E-2</v>
      </c>
      <c r="D1730" s="2">
        <f t="shared" si="235"/>
        <v>0</v>
      </c>
      <c r="E1730" s="2">
        <f t="shared" si="236"/>
        <v>8.030000000000026E-2</v>
      </c>
      <c r="F1730" s="2">
        <f t="shared" si="242"/>
        <v>5.0934937937937306E-3</v>
      </c>
      <c r="G1730" s="2">
        <f t="shared" si="242"/>
        <v>1.1752258554844797E-2</v>
      </c>
      <c r="H1730" s="2">
        <f t="shared" si="238"/>
        <v>0.43340552541655653</v>
      </c>
      <c r="I1730" s="2">
        <f t="shared" si="239"/>
        <v>30.236071909280952</v>
      </c>
    </row>
    <row r="1731" spans="1:9" ht="13.5" x14ac:dyDescent="0.25">
      <c r="A1731" s="3">
        <f>TITRES_STAT!B1734</f>
        <v>44536</v>
      </c>
      <c r="B1731" s="6">
        <f>TITRES_STAT!D1734</f>
        <v>2.7738999999999998</v>
      </c>
      <c r="C1731" s="2">
        <f t="shared" ref="C1731:C1794" si="243">B1731-B1730</f>
        <v>7.2999999999999954E-2</v>
      </c>
      <c r="D1731" s="2">
        <f t="shared" ref="D1731:D1794" si="244">IF(C1731&gt;0,C1731,0)</f>
        <v>7.2999999999999954E-2</v>
      </c>
      <c r="E1731" s="2">
        <f t="shared" ref="E1731:E1794" si="245">IF(C1731&lt;0,-C1731,0)</f>
        <v>0</v>
      </c>
      <c r="F1731" s="2">
        <f t="shared" si="242"/>
        <v>9.9439585228084625E-3</v>
      </c>
      <c r="G1731" s="2">
        <f t="shared" si="242"/>
        <v>1.0912811515213025E-2</v>
      </c>
      <c r="H1731" s="2">
        <f t="shared" si="238"/>
        <v>0.91121875503357397</v>
      </c>
      <c r="I1731" s="2">
        <f t="shared" si="239"/>
        <v>47.677365693157753</v>
      </c>
    </row>
    <row r="1732" spans="1:9" ht="13.5" x14ac:dyDescent="0.25">
      <c r="A1732" s="3">
        <f>TITRES_STAT!B1735</f>
        <v>44537</v>
      </c>
      <c r="B1732" s="6">
        <f>TITRES_STAT!D1735</f>
        <v>2.7738999999999998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9.2336757711792856E-3</v>
      </c>
      <c r="G1732" s="2">
        <f t="shared" si="242"/>
        <v>1.0133324978412095E-2</v>
      </c>
      <c r="H1732" s="2">
        <f t="shared" si="238"/>
        <v>0.91121875503357386</v>
      </c>
      <c r="I1732" s="2">
        <f t="shared" si="239"/>
        <v>47.677365693157753</v>
      </c>
    </row>
    <row r="1733" spans="1:9" ht="13.5" x14ac:dyDescent="0.25">
      <c r="A1733" s="3">
        <f>TITRES_STAT!B1736</f>
        <v>44538</v>
      </c>
      <c r="B1733" s="6">
        <f>TITRES_STAT!D1736</f>
        <v>2.8104</v>
      </c>
      <c r="C1733" s="2">
        <f t="shared" si="243"/>
        <v>3.6500000000000199E-2</v>
      </c>
      <c r="D1733" s="2">
        <f t="shared" si="244"/>
        <v>3.6500000000000199E-2</v>
      </c>
      <c r="E1733" s="2">
        <f t="shared" si="245"/>
        <v>0</v>
      </c>
      <c r="F1733" s="2">
        <f t="shared" si="242"/>
        <v>1.1181270358952208E-2</v>
      </c>
      <c r="G1733" s="2">
        <f t="shared" si="242"/>
        <v>9.40951605138266E-3</v>
      </c>
      <c r="H1733" s="2">
        <f t="shared" si="238"/>
        <v>1.1882938822671121</v>
      </c>
      <c r="I1733" s="2">
        <f t="shared" si="239"/>
        <v>54.302298786121824</v>
      </c>
    </row>
    <row r="1734" spans="1:9" ht="13.5" x14ac:dyDescent="0.25">
      <c r="A1734" s="3">
        <f>TITRES_STAT!B1737</f>
        <v>44539</v>
      </c>
      <c r="B1734" s="6">
        <f>TITRES_STAT!D1737</f>
        <v>2.8104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1.0382608190455623E-2</v>
      </c>
      <c r="G1734" s="2">
        <f t="shared" si="242"/>
        <v>8.7374077619981842E-3</v>
      </c>
      <c r="H1734" s="2">
        <f t="shared" si="238"/>
        <v>1.1882938822671123</v>
      </c>
      <c r="I1734" s="2">
        <f t="shared" si="239"/>
        <v>54.302298786121831</v>
      </c>
    </row>
    <row r="1735" spans="1:9" ht="13.5" x14ac:dyDescent="0.25">
      <c r="A1735" s="3">
        <f>TITRES_STAT!B1738</f>
        <v>44540</v>
      </c>
      <c r="B1735" s="6">
        <f>TITRES_STAT!D1738</f>
        <v>2.7885</v>
      </c>
      <c r="C1735" s="2">
        <f t="shared" si="243"/>
        <v>-2.1900000000000031E-2</v>
      </c>
      <c r="D1735" s="2">
        <f t="shared" si="244"/>
        <v>0</v>
      </c>
      <c r="E1735" s="2">
        <f t="shared" si="245"/>
        <v>2.1900000000000031E-2</v>
      </c>
      <c r="F1735" s="2">
        <f t="shared" si="242"/>
        <v>9.6409933197087929E-3</v>
      </c>
      <c r="G1735" s="2">
        <f t="shared" si="242"/>
        <v>9.677592921855457E-3</v>
      </c>
      <c r="H1735" s="2">
        <f t="shared" si="238"/>
        <v>0.99621810894070473</v>
      </c>
      <c r="I1735" s="2">
        <f t="shared" si="239"/>
        <v>49.905273601056997</v>
      </c>
    </row>
    <row r="1736" spans="1:9" ht="13.5" x14ac:dyDescent="0.25">
      <c r="A1736" s="3">
        <f>TITRES_STAT!B1739</f>
        <v>44543</v>
      </c>
      <c r="B1736" s="6">
        <f>TITRES_STAT!D1739</f>
        <v>2.7374000000000001</v>
      </c>
      <c r="C1736" s="2">
        <f t="shared" si="243"/>
        <v>-5.1099999999999923E-2</v>
      </c>
      <c r="D1736" s="2">
        <f t="shared" si="244"/>
        <v>0</v>
      </c>
      <c r="E1736" s="2">
        <f t="shared" si="245"/>
        <v>5.1099999999999923E-2</v>
      </c>
      <c r="F1736" s="2">
        <f t="shared" si="242"/>
        <v>8.952350939729594E-3</v>
      </c>
      <c r="G1736" s="2">
        <f t="shared" si="242"/>
        <v>1.2636336284580062E-2</v>
      </c>
      <c r="H1736" s="2">
        <f t="shared" si="238"/>
        <v>0.70846096036981998</v>
      </c>
      <c r="I1736" s="2">
        <f t="shared" si="239"/>
        <v>41.467787488481086</v>
      </c>
    </row>
    <row r="1737" spans="1:9" ht="13.5" x14ac:dyDescent="0.25">
      <c r="A1737" s="3">
        <f>TITRES_STAT!B1740</f>
        <v>44544</v>
      </c>
      <c r="B1737" s="6">
        <f>TITRES_STAT!D1740</f>
        <v>2.7738999999999998</v>
      </c>
      <c r="C1737" s="2">
        <f t="shared" si="243"/>
        <v>3.6499999999999755E-2</v>
      </c>
      <c r="D1737" s="2">
        <f t="shared" si="244"/>
        <v>3.6499999999999755E-2</v>
      </c>
      <c r="E1737" s="2">
        <f t="shared" si="245"/>
        <v>0</v>
      </c>
      <c r="F1737" s="2">
        <f t="shared" si="242"/>
        <v>1.0920040158320321E-2</v>
      </c>
      <c r="G1737" s="2">
        <f t="shared" si="242"/>
        <v>1.1733740835681487E-2</v>
      </c>
      <c r="H1737" s="2">
        <f t="shared" si="238"/>
        <v>0.93065291889805857</v>
      </c>
      <c r="I1737" s="2">
        <f t="shared" si="239"/>
        <v>48.204051064198474</v>
      </c>
    </row>
    <row r="1738" spans="1:9" ht="13.5" x14ac:dyDescent="0.25">
      <c r="A1738" s="3">
        <f>TITRES_STAT!B1741</f>
        <v>44545</v>
      </c>
      <c r="B1738" s="6">
        <f>TITRES_STAT!D1741</f>
        <v>2.7738999999999998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1.014003728986887E-2</v>
      </c>
      <c r="G1738" s="2">
        <f t="shared" si="242"/>
        <v>1.0895616490275666E-2</v>
      </c>
      <c r="H1738" s="2">
        <f t="shared" si="238"/>
        <v>0.93065291889805868</v>
      </c>
      <c r="I1738" s="2">
        <f t="shared" si="239"/>
        <v>48.204051064198481</v>
      </c>
    </row>
    <row r="1739" spans="1:9" ht="13.5" x14ac:dyDescent="0.25">
      <c r="A1739" s="3">
        <f>TITRES_STAT!B1742</f>
        <v>44546</v>
      </c>
      <c r="B1739" s="6">
        <f>TITRES_STAT!D1742</f>
        <v>2.7738999999999998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9.4157489120210939E-3</v>
      </c>
      <c r="G1739" s="2">
        <f t="shared" si="242"/>
        <v>1.011735816954169E-2</v>
      </c>
      <c r="H1739" s="2">
        <f t="shared" si="238"/>
        <v>0.93065291889805868</v>
      </c>
      <c r="I1739" s="2">
        <f t="shared" si="239"/>
        <v>48.204051064198481</v>
      </c>
    </row>
    <row r="1740" spans="1:9" ht="13.5" x14ac:dyDescent="0.25">
      <c r="A1740" s="3">
        <f>TITRES_STAT!B1743</f>
        <v>44550</v>
      </c>
      <c r="B1740" s="6">
        <f>TITRES_STAT!D1743</f>
        <v>2.7738999999999998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8.7431954183053006E-3</v>
      </c>
      <c r="G1740" s="2">
        <f t="shared" si="242"/>
        <v>9.3946897288601401E-3</v>
      </c>
      <c r="H1740" s="2">
        <f t="shared" si="238"/>
        <v>0.93065291889805868</v>
      </c>
      <c r="I1740" s="2">
        <f t="shared" si="239"/>
        <v>48.204051064198481</v>
      </c>
    </row>
    <row r="1741" spans="1:9" ht="13.5" x14ac:dyDescent="0.25">
      <c r="A1741" s="3">
        <f>TITRES_STAT!B1744</f>
        <v>44551</v>
      </c>
      <c r="B1741" s="6">
        <f>TITRES_STAT!D1744</f>
        <v>2.7227999999999999</v>
      </c>
      <c r="C1741" s="2">
        <f t="shared" si="243"/>
        <v>-5.1099999999999923E-2</v>
      </c>
      <c r="D1741" s="2">
        <f t="shared" si="244"/>
        <v>0</v>
      </c>
      <c r="E1741" s="2">
        <f t="shared" si="245"/>
        <v>5.1099999999999923E-2</v>
      </c>
      <c r="F1741" s="2">
        <f t="shared" ref="F1741:G1756" si="246">((F1740*13)+D1741)/14</f>
        <v>8.1186814598549224E-3</v>
      </c>
      <c r="G1741" s="2">
        <f t="shared" si="246"/>
        <v>1.2373640462512981E-2</v>
      </c>
      <c r="H1741" s="2">
        <f t="shared" si="238"/>
        <v>0.65612715065151384</v>
      </c>
      <c r="I1741" s="2">
        <f t="shared" si="239"/>
        <v>39.61816279585755</v>
      </c>
    </row>
    <row r="1742" spans="1:9" ht="13.5" x14ac:dyDescent="0.25">
      <c r="A1742" s="3">
        <f>TITRES_STAT!B1745</f>
        <v>44552</v>
      </c>
      <c r="B1742" s="6">
        <f>TITRES_STAT!D1745</f>
        <v>2.7665999999999999</v>
      </c>
      <c r="C1742" s="2">
        <f t="shared" si="243"/>
        <v>4.3800000000000061E-2</v>
      </c>
      <c r="D1742" s="2">
        <f t="shared" si="244"/>
        <v>4.3800000000000061E-2</v>
      </c>
      <c r="E1742" s="2">
        <f t="shared" si="245"/>
        <v>0</v>
      </c>
      <c r="F1742" s="2">
        <f t="shared" si="246"/>
        <v>1.066734706986529E-2</v>
      </c>
      <c r="G1742" s="2">
        <f t="shared" si="246"/>
        <v>1.148980900090491E-2</v>
      </c>
      <c r="H1742" s="2">
        <f t="shared" si="238"/>
        <v>0.92841813724015387</v>
      </c>
      <c r="I1742" s="2">
        <f t="shared" si="239"/>
        <v>48.144026407512165</v>
      </c>
    </row>
    <row r="1743" spans="1:9" ht="13.5" x14ac:dyDescent="0.25">
      <c r="A1743" s="3">
        <f>TITRES_STAT!B1746</f>
        <v>44553</v>
      </c>
      <c r="B1743" s="6">
        <f>TITRES_STAT!D1746</f>
        <v>2.7738999999999998</v>
      </c>
      <c r="C1743" s="2">
        <f t="shared" si="243"/>
        <v>7.2999999999998622E-3</v>
      </c>
      <c r="D1743" s="2">
        <f t="shared" si="244"/>
        <v>7.2999999999998622E-3</v>
      </c>
      <c r="E1743" s="2">
        <f t="shared" si="245"/>
        <v>0</v>
      </c>
      <c r="F1743" s="2">
        <f t="shared" si="246"/>
        <v>1.0426822279160615E-2</v>
      </c>
      <c r="G1743" s="2">
        <f t="shared" si="246"/>
        <v>1.0669108357983129E-2</v>
      </c>
      <c r="H1743" s="2">
        <f t="shared" si="238"/>
        <v>0.97729087842272933</v>
      </c>
      <c r="I1743" s="2">
        <f t="shared" si="239"/>
        <v>49.425751622457653</v>
      </c>
    </row>
    <row r="1744" spans="1:9" ht="13.5" x14ac:dyDescent="0.25">
      <c r="A1744" s="3">
        <f>TITRES_STAT!B1747</f>
        <v>44554</v>
      </c>
      <c r="B1744" s="6">
        <f>TITRES_STAT!D1747</f>
        <v>2.7738999999999998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9.682049259220572E-3</v>
      </c>
      <c r="G1744" s="2">
        <f t="shared" si="246"/>
        <v>9.9070291895557629E-3</v>
      </c>
      <c r="H1744" s="2">
        <f t="shared" si="238"/>
        <v>0.97729087842272933</v>
      </c>
      <c r="I1744" s="2">
        <f t="shared" si="239"/>
        <v>49.425751622457653</v>
      </c>
    </row>
    <row r="1745" spans="1:9" ht="13.5" x14ac:dyDescent="0.25">
      <c r="A1745" s="3">
        <f>TITRES_STAT!B1748</f>
        <v>44557</v>
      </c>
      <c r="B1745" s="6">
        <f>TITRES_STAT!D1748</f>
        <v>2.8031000000000001</v>
      </c>
      <c r="C1745" s="2">
        <f t="shared" si="243"/>
        <v>2.9200000000000337E-2</v>
      </c>
      <c r="D1745" s="2">
        <f t="shared" si="244"/>
        <v>2.9200000000000337E-2</v>
      </c>
      <c r="E1745" s="2">
        <f t="shared" si="245"/>
        <v>0</v>
      </c>
      <c r="F1745" s="2">
        <f t="shared" si="246"/>
        <v>1.1076188597847699E-2</v>
      </c>
      <c r="G1745" s="2">
        <f t="shared" si="246"/>
        <v>9.1993842474446374E-3</v>
      </c>
      <c r="H1745" s="2">
        <f t="shared" ref="H1745:H1808" si="247">F1745/G1745</f>
        <v>1.2040141274590626</v>
      </c>
      <c r="I1745" s="2">
        <f t="shared" ref="I1745:I1808" si="248">IF(G1745=0,100,100-(100/(1+H1745)))</f>
        <v>54.628240012559814</v>
      </c>
    </row>
    <row r="1746" spans="1:9" ht="13.5" x14ac:dyDescent="0.25">
      <c r="A1746" s="3">
        <f>TITRES_STAT!B1749</f>
        <v>44558</v>
      </c>
      <c r="B1746" s="6">
        <f>TITRES_STAT!D1749</f>
        <v>2.8469000000000002</v>
      </c>
      <c r="C1746" s="2">
        <f t="shared" si="243"/>
        <v>4.3800000000000061E-2</v>
      </c>
      <c r="D1746" s="2">
        <f t="shared" si="244"/>
        <v>4.3800000000000061E-2</v>
      </c>
      <c r="E1746" s="2">
        <f t="shared" si="245"/>
        <v>0</v>
      </c>
      <c r="F1746" s="2">
        <f t="shared" si="246"/>
        <v>1.3413603698001439E-2</v>
      </c>
      <c r="G1746" s="2">
        <f t="shared" si="246"/>
        <v>8.5422853726271637E-3</v>
      </c>
      <c r="H1746" s="2">
        <f t="shared" si="247"/>
        <v>1.570259375902366</v>
      </c>
      <c r="I1746" s="2">
        <f t="shared" si="248"/>
        <v>61.093420789529453</v>
      </c>
    </row>
    <row r="1747" spans="1:9" ht="13.5" x14ac:dyDescent="0.25">
      <c r="A1747" s="3">
        <f>TITRES_STAT!B1750</f>
        <v>44559</v>
      </c>
      <c r="B1747" s="6">
        <f>TITRES_STAT!D1750</f>
        <v>2.8761000000000001</v>
      </c>
      <c r="C1747" s="2">
        <f t="shared" si="243"/>
        <v>2.9199999999999893E-2</v>
      </c>
      <c r="D1747" s="2">
        <f t="shared" si="244"/>
        <v>2.9199999999999893E-2</v>
      </c>
      <c r="E1747" s="2">
        <f t="shared" si="245"/>
        <v>0</v>
      </c>
      <c r="F1747" s="2">
        <f t="shared" si="246"/>
        <v>1.4541203433858471E-2</v>
      </c>
      <c r="G1747" s="2">
        <f t="shared" si="246"/>
        <v>7.9321221317252243E-3</v>
      </c>
      <c r="H1747" s="2">
        <f t="shared" si="247"/>
        <v>1.8332046824770436</v>
      </c>
      <c r="I1747" s="2">
        <f t="shared" si="248"/>
        <v>64.704279708951006</v>
      </c>
    </row>
    <row r="1748" spans="1:9" ht="13.5" x14ac:dyDescent="0.25">
      <c r="A1748" s="3">
        <f>TITRES_STAT!B1751</f>
        <v>44560</v>
      </c>
      <c r="B1748" s="6">
        <f>TITRES_STAT!D1751</f>
        <v>2.8761000000000001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1.3502546045725723E-2</v>
      </c>
      <c r="G1748" s="2">
        <f t="shared" si="246"/>
        <v>7.3655419794591368E-3</v>
      </c>
      <c r="H1748" s="2">
        <f t="shared" si="247"/>
        <v>1.8332046824770436</v>
      </c>
      <c r="I1748" s="2">
        <f t="shared" si="248"/>
        <v>64.704279708951006</v>
      </c>
    </row>
    <row r="1749" spans="1:9" ht="13.5" x14ac:dyDescent="0.25">
      <c r="A1749" s="3">
        <f>TITRES_STAT!B1752</f>
        <v>44561</v>
      </c>
      <c r="B1749" s="6">
        <f>TITRES_STAT!D1752</f>
        <v>2.7738999999999998</v>
      </c>
      <c r="C1749" s="2">
        <f t="shared" si="243"/>
        <v>-0.10220000000000029</v>
      </c>
      <c r="D1749" s="2">
        <f t="shared" si="244"/>
        <v>0</v>
      </c>
      <c r="E1749" s="2">
        <f t="shared" si="245"/>
        <v>0.10220000000000029</v>
      </c>
      <c r="F1749" s="2">
        <f t="shared" si="246"/>
        <v>1.2538078471031028E-2</v>
      </c>
      <c r="G1749" s="2">
        <f t="shared" si="246"/>
        <v>1.4139431838069219E-2</v>
      </c>
      <c r="H1749" s="2">
        <f t="shared" si="247"/>
        <v>0.88674556478806432</v>
      </c>
      <c r="I1749" s="2">
        <f t="shared" si="248"/>
        <v>46.998682882165475</v>
      </c>
    </row>
    <row r="1750" spans="1:9" ht="13.5" x14ac:dyDescent="0.25">
      <c r="A1750" s="3">
        <f>TITRES_STAT!B1753</f>
        <v>44564</v>
      </c>
      <c r="B1750" s="6">
        <f>TITRES_STAT!D1753</f>
        <v>2.8176999999999999</v>
      </c>
      <c r="C1750" s="2">
        <f t="shared" si="243"/>
        <v>4.3800000000000061E-2</v>
      </c>
      <c r="D1750" s="2">
        <f t="shared" si="244"/>
        <v>4.3800000000000061E-2</v>
      </c>
      <c r="E1750" s="2">
        <f t="shared" si="245"/>
        <v>0</v>
      </c>
      <c r="F1750" s="2">
        <f t="shared" si="246"/>
        <v>1.4771072865957387E-2</v>
      </c>
      <c r="G1750" s="2">
        <f t="shared" si="246"/>
        <v>1.3129472421064273E-2</v>
      </c>
      <c r="H1750" s="2">
        <f t="shared" si="247"/>
        <v>1.1250317143177369</v>
      </c>
      <c r="I1750" s="2">
        <f t="shared" si="248"/>
        <v>52.941878784098044</v>
      </c>
    </row>
    <row r="1751" spans="1:9" ht="13.5" x14ac:dyDescent="0.25">
      <c r="A1751" s="3">
        <f>TITRES_STAT!B1754</f>
        <v>44565</v>
      </c>
      <c r="B1751" s="6">
        <f>TITRES_STAT!D1754</f>
        <v>2.7738999999999998</v>
      </c>
      <c r="C1751" s="2">
        <f t="shared" si="243"/>
        <v>-4.3800000000000061E-2</v>
      </c>
      <c r="D1751" s="2">
        <f t="shared" si="244"/>
        <v>0</v>
      </c>
      <c r="E1751" s="2">
        <f t="shared" si="245"/>
        <v>4.3800000000000061E-2</v>
      </c>
      <c r="F1751" s="2">
        <f t="shared" si="246"/>
        <v>1.3715996232674717E-2</v>
      </c>
      <c r="G1751" s="2">
        <f t="shared" si="246"/>
        <v>1.5320224390988259E-2</v>
      </c>
      <c r="H1751" s="2">
        <f t="shared" si="247"/>
        <v>0.89528690198185412</v>
      </c>
      <c r="I1751" s="2">
        <f t="shared" si="248"/>
        <v>47.237539659334686</v>
      </c>
    </row>
    <row r="1752" spans="1:9" ht="13.5" x14ac:dyDescent="0.25">
      <c r="A1752" s="3">
        <f>TITRES_STAT!B1755</f>
        <v>44566</v>
      </c>
      <c r="B1752" s="6">
        <f>TITRES_STAT!D1755</f>
        <v>2.7738999999999998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1.2736282216055094E-2</v>
      </c>
      <c r="G1752" s="2">
        <f t="shared" si="246"/>
        <v>1.4225922648774812E-2</v>
      </c>
      <c r="H1752" s="2">
        <f t="shared" si="247"/>
        <v>0.89528690198185412</v>
      </c>
      <c r="I1752" s="2">
        <f t="shared" si="248"/>
        <v>47.237539659334686</v>
      </c>
    </row>
    <row r="1753" spans="1:9" ht="13.5" x14ac:dyDescent="0.25">
      <c r="A1753" s="3">
        <f>TITRES_STAT!B1756</f>
        <v>44567</v>
      </c>
      <c r="B1753" s="6">
        <f>TITRES_STAT!D1756</f>
        <v>2.7665999999999999</v>
      </c>
      <c r="C1753" s="2">
        <f t="shared" si="243"/>
        <v>-7.2999999999998622E-3</v>
      </c>
      <c r="D1753" s="2">
        <f t="shared" si="244"/>
        <v>0</v>
      </c>
      <c r="E1753" s="2">
        <f t="shared" si="245"/>
        <v>7.2999999999998622E-3</v>
      </c>
      <c r="F1753" s="2">
        <f t="shared" si="246"/>
        <v>1.1826547772051157E-2</v>
      </c>
      <c r="G1753" s="2">
        <f t="shared" si="246"/>
        <v>1.373121388814803E-2</v>
      </c>
      <c r="H1753" s="2">
        <f t="shared" si="247"/>
        <v>0.86128931268481168</v>
      </c>
      <c r="I1753" s="2">
        <f t="shared" si="248"/>
        <v>46.273801005306758</v>
      </c>
    </row>
    <row r="1754" spans="1:9" ht="13.5" x14ac:dyDescent="0.25">
      <c r="A1754" s="3">
        <f>TITRES_STAT!B1757</f>
        <v>44568</v>
      </c>
      <c r="B1754" s="6">
        <f>TITRES_STAT!D1757</f>
        <v>2.8250000000000002</v>
      </c>
      <c r="C1754" s="2">
        <f t="shared" si="243"/>
        <v>5.840000000000023E-2</v>
      </c>
      <c r="D1754" s="2">
        <f t="shared" si="244"/>
        <v>5.840000000000023E-2</v>
      </c>
      <c r="E1754" s="2">
        <f t="shared" si="245"/>
        <v>0</v>
      </c>
      <c r="F1754" s="2">
        <f t="shared" si="246"/>
        <v>1.5153222931190377E-2</v>
      </c>
      <c r="G1754" s="2">
        <f t="shared" si="246"/>
        <v>1.2750412896137457E-2</v>
      </c>
      <c r="H1754" s="2">
        <f t="shared" si="247"/>
        <v>1.188449586270325</v>
      </c>
      <c r="I1754" s="2">
        <f t="shared" si="248"/>
        <v>54.305550090178023</v>
      </c>
    </row>
    <row r="1755" spans="1:9" ht="13.5" x14ac:dyDescent="0.25">
      <c r="A1755" s="3">
        <f>TITRES_STAT!B1758</f>
        <v>44571</v>
      </c>
      <c r="B1755" s="6">
        <f>TITRES_STAT!D1758</f>
        <v>2.7738999999999998</v>
      </c>
      <c r="C1755" s="2">
        <f t="shared" si="243"/>
        <v>-5.1100000000000367E-2</v>
      </c>
      <c r="D1755" s="2">
        <f t="shared" si="244"/>
        <v>0</v>
      </c>
      <c r="E1755" s="2">
        <f t="shared" si="245"/>
        <v>5.1100000000000367E-2</v>
      </c>
      <c r="F1755" s="2">
        <f t="shared" si="246"/>
        <v>1.407084986467678E-2</v>
      </c>
      <c r="G1755" s="2">
        <f t="shared" si="246"/>
        <v>1.5489669117841951E-2</v>
      </c>
      <c r="H1755" s="2">
        <f t="shared" si="247"/>
        <v>0.90840222329017417</v>
      </c>
      <c r="I1755" s="2">
        <f t="shared" si="248"/>
        <v>47.600144885811673</v>
      </c>
    </row>
    <row r="1756" spans="1:9" ht="13.5" x14ac:dyDescent="0.25">
      <c r="A1756" s="3">
        <f>TITRES_STAT!B1759</f>
        <v>44572</v>
      </c>
      <c r="B1756" s="6">
        <f>TITRES_STAT!D1759</f>
        <v>2.7885</v>
      </c>
      <c r="C1756" s="2">
        <f t="shared" si="243"/>
        <v>1.4600000000000168E-2</v>
      </c>
      <c r="D1756" s="2">
        <f t="shared" si="244"/>
        <v>1.4600000000000168E-2</v>
      </c>
      <c r="E1756" s="2">
        <f t="shared" si="245"/>
        <v>0</v>
      </c>
      <c r="F1756" s="2">
        <f t="shared" si="246"/>
        <v>1.4108646302914165E-2</v>
      </c>
      <c r="G1756" s="2">
        <f t="shared" si="246"/>
        <v>1.438326418085324E-2</v>
      </c>
      <c r="H1756" s="2">
        <f t="shared" si="247"/>
        <v>0.98090712410715208</v>
      </c>
      <c r="I1756" s="2">
        <f t="shared" si="248"/>
        <v>49.518077459046609</v>
      </c>
    </row>
    <row r="1757" spans="1:9" ht="13.5" x14ac:dyDescent="0.25">
      <c r="A1757" s="3">
        <f>TITRES_STAT!B1760</f>
        <v>44573</v>
      </c>
      <c r="B1757" s="6">
        <f>TITRES_STAT!D1760</f>
        <v>2.8469000000000002</v>
      </c>
      <c r="C1757" s="2">
        <f t="shared" si="243"/>
        <v>5.840000000000023E-2</v>
      </c>
      <c r="D1757" s="2">
        <f t="shared" si="244"/>
        <v>5.840000000000023E-2</v>
      </c>
      <c r="E1757" s="2">
        <f t="shared" si="245"/>
        <v>0</v>
      </c>
      <c r="F1757" s="2">
        <f t="shared" ref="F1757:G1772" si="249">((F1756*13)+D1757)/14</f>
        <v>1.7272314424134596E-2</v>
      </c>
      <c r="G1757" s="2">
        <f t="shared" si="249"/>
        <v>1.3355888167935152E-2</v>
      </c>
      <c r="H1757" s="2">
        <f t="shared" si="247"/>
        <v>1.2932359276264389</v>
      </c>
      <c r="I1757" s="2">
        <f t="shared" si="248"/>
        <v>56.393496719937275</v>
      </c>
    </row>
    <row r="1758" spans="1:9" ht="13.5" x14ac:dyDescent="0.25">
      <c r="A1758" s="3">
        <f>TITRES_STAT!B1761</f>
        <v>44574</v>
      </c>
      <c r="B1758" s="6">
        <f>TITRES_STAT!D1761</f>
        <v>2.8104</v>
      </c>
      <c r="C1758" s="2">
        <f t="shared" si="243"/>
        <v>-3.6500000000000199E-2</v>
      </c>
      <c r="D1758" s="2">
        <f t="shared" si="244"/>
        <v>0</v>
      </c>
      <c r="E1758" s="2">
        <f t="shared" si="245"/>
        <v>3.6500000000000199E-2</v>
      </c>
      <c r="F1758" s="2">
        <f t="shared" si="249"/>
        <v>1.6038577679553554E-2</v>
      </c>
      <c r="G1758" s="2">
        <f t="shared" si="249"/>
        <v>1.5009039013082657E-2</v>
      </c>
      <c r="H1758" s="2">
        <f t="shared" si="247"/>
        <v>1.0685945759467677</v>
      </c>
      <c r="I1758" s="2">
        <f t="shared" si="248"/>
        <v>51.657999511948177</v>
      </c>
    </row>
    <row r="1759" spans="1:9" ht="13.5" x14ac:dyDescent="0.25">
      <c r="A1759" s="3">
        <f>TITRES_STAT!B1762</f>
        <v>44575</v>
      </c>
      <c r="B1759" s="6">
        <f>TITRES_STAT!D1762</f>
        <v>2.7957999999999998</v>
      </c>
      <c r="C1759" s="2">
        <f t="shared" si="243"/>
        <v>-1.4600000000000168E-2</v>
      </c>
      <c r="D1759" s="2">
        <f t="shared" si="244"/>
        <v>0</v>
      </c>
      <c r="E1759" s="2">
        <f t="shared" si="245"/>
        <v>1.4600000000000168E-2</v>
      </c>
      <c r="F1759" s="2">
        <f t="shared" si="249"/>
        <v>1.4892964988156872E-2</v>
      </c>
      <c r="G1759" s="2">
        <f t="shared" si="249"/>
        <v>1.4979821940719621E-2</v>
      </c>
      <c r="H1759" s="2">
        <f t="shared" si="247"/>
        <v>0.9942017366490421</v>
      </c>
      <c r="I1759" s="2">
        <f t="shared" si="248"/>
        <v>49.854621946105084</v>
      </c>
    </row>
    <row r="1760" spans="1:9" ht="13.5" x14ac:dyDescent="0.25">
      <c r="A1760" s="3">
        <f>TITRES_STAT!B1763</f>
        <v>44578</v>
      </c>
      <c r="B1760" s="6">
        <f>TITRES_STAT!D1763</f>
        <v>2.8323</v>
      </c>
      <c r="C1760" s="2">
        <f t="shared" si="243"/>
        <v>3.6500000000000199E-2</v>
      </c>
      <c r="D1760" s="2">
        <f t="shared" si="244"/>
        <v>3.6500000000000199E-2</v>
      </c>
      <c r="E1760" s="2">
        <f t="shared" si="245"/>
        <v>0</v>
      </c>
      <c r="F1760" s="2">
        <f t="shared" si="249"/>
        <v>1.6436324631859966E-2</v>
      </c>
      <c r="G1760" s="2">
        <f t="shared" si="249"/>
        <v>1.3909834659239648E-2</v>
      </c>
      <c r="H1760" s="2">
        <f t="shared" si="247"/>
        <v>1.1816333575857487</v>
      </c>
      <c r="I1760" s="2">
        <f t="shared" si="248"/>
        <v>54.162783745357395</v>
      </c>
    </row>
    <row r="1761" spans="1:9" ht="13.5" x14ac:dyDescent="0.25">
      <c r="A1761" s="3">
        <f>TITRES_STAT!B1764</f>
        <v>44579</v>
      </c>
      <c r="B1761" s="6">
        <f>TITRES_STAT!D1764</f>
        <v>2.8104</v>
      </c>
      <c r="C1761" s="2">
        <f t="shared" si="243"/>
        <v>-2.1900000000000031E-2</v>
      </c>
      <c r="D1761" s="2">
        <f t="shared" si="244"/>
        <v>0</v>
      </c>
      <c r="E1761" s="2">
        <f t="shared" si="245"/>
        <v>2.1900000000000031E-2</v>
      </c>
      <c r="F1761" s="2">
        <f t="shared" si="249"/>
        <v>1.5262301443869969E-2</v>
      </c>
      <c r="G1761" s="2">
        <f t="shared" si="249"/>
        <v>1.4480560755008249E-2</v>
      </c>
      <c r="H1761" s="2">
        <f t="shared" si="247"/>
        <v>1.0539855259811917</v>
      </c>
      <c r="I1761" s="2">
        <f t="shared" si="248"/>
        <v>51.31416519976213</v>
      </c>
    </row>
    <row r="1762" spans="1:9" ht="13.5" x14ac:dyDescent="0.25">
      <c r="A1762" s="3">
        <f>TITRES_STAT!B1765</f>
        <v>44580</v>
      </c>
      <c r="B1762" s="6">
        <f>TITRES_STAT!D1765</f>
        <v>2.8395999999999999</v>
      </c>
      <c r="C1762" s="2">
        <f t="shared" si="243"/>
        <v>2.9199999999999893E-2</v>
      </c>
      <c r="D1762" s="2">
        <f t="shared" si="244"/>
        <v>2.9199999999999893E-2</v>
      </c>
      <c r="E1762" s="2">
        <f t="shared" si="245"/>
        <v>0</v>
      </c>
      <c r="F1762" s="2">
        <f t="shared" si="249"/>
        <v>1.6257851340736394E-2</v>
      </c>
      <c r="G1762" s="2">
        <f t="shared" si="249"/>
        <v>1.3446234986793374E-2</v>
      </c>
      <c r="H1762" s="2">
        <f t="shared" si="247"/>
        <v>1.2091006409381164</v>
      </c>
      <c r="I1762" s="2">
        <f t="shared" si="248"/>
        <v>54.732709706908587</v>
      </c>
    </row>
    <row r="1763" spans="1:9" ht="13.5" x14ac:dyDescent="0.25">
      <c r="A1763" s="3">
        <f>TITRES_STAT!B1766</f>
        <v>44581</v>
      </c>
      <c r="B1763" s="6">
        <f>TITRES_STAT!D1766</f>
        <v>2.9053</v>
      </c>
      <c r="C1763" s="2">
        <f t="shared" si="243"/>
        <v>6.5700000000000092E-2</v>
      </c>
      <c r="D1763" s="2">
        <f t="shared" si="244"/>
        <v>6.5700000000000092E-2</v>
      </c>
      <c r="E1763" s="2">
        <f t="shared" si="245"/>
        <v>0</v>
      </c>
      <c r="F1763" s="2">
        <f t="shared" si="249"/>
        <v>1.9789433387826658E-2</v>
      </c>
      <c r="G1763" s="2">
        <f t="shared" si="249"/>
        <v>1.2485789630593849E-2</v>
      </c>
      <c r="H1763" s="2">
        <f t="shared" si="247"/>
        <v>1.5849564964106666</v>
      </c>
      <c r="I1763" s="2">
        <f t="shared" si="248"/>
        <v>61.314629418771766</v>
      </c>
    </row>
    <row r="1764" spans="1:9" ht="13.5" x14ac:dyDescent="0.25">
      <c r="A1764" s="3">
        <f>TITRES_STAT!B1767</f>
        <v>44582</v>
      </c>
      <c r="B1764" s="6">
        <f>TITRES_STAT!D1767</f>
        <v>2.8834</v>
      </c>
      <c r="C1764" s="2">
        <f t="shared" si="243"/>
        <v>-2.1900000000000031E-2</v>
      </c>
      <c r="D1764" s="2">
        <f t="shared" si="244"/>
        <v>0</v>
      </c>
      <c r="E1764" s="2">
        <f t="shared" si="245"/>
        <v>2.1900000000000031E-2</v>
      </c>
      <c r="F1764" s="2">
        <f t="shared" si="249"/>
        <v>1.8375902431553324E-2</v>
      </c>
      <c r="G1764" s="2">
        <f t="shared" si="249"/>
        <v>1.3158233228408575E-2</v>
      </c>
      <c r="H1764" s="2">
        <f t="shared" si="247"/>
        <v>1.3965326584939854</v>
      </c>
      <c r="I1764" s="2">
        <f t="shared" si="248"/>
        <v>58.273049338354767</v>
      </c>
    </row>
    <row r="1765" spans="1:9" ht="13.5" x14ac:dyDescent="0.25">
      <c r="A1765" s="3">
        <f>TITRES_STAT!B1768</f>
        <v>44585</v>
      </c>
      <c r="B1765" s="6">
        <f>TITRES_STAT!D1768</f>
        <v>2.9272</v>
      </c>
      <c r="C1765" s="2">
        <f t="shared" si="243"/>
        <v>4.3800000000000061E-2</v>
      </c>
      <c r="D1765" s="2">
        <f t="shared" si="244"/>
        <v>4.3800000000000061E-2</v>
      </c>
      <c r="E1765" s="2">
        <f t="shared" si="245"/>
        <v>0</v>
      </c>
      <c r="F1765" s="2">
        <f t="shared" si="249"/>
        <v>2.0191909400728094E-2</v>
      </c>
      <c r="G1765" s="2">
        <f t="shared" si="249"/>
        <v>1.2218359426379392E-2</v>
      </c>
      <c r="H1765" s="2">
        <f t="shared" si="247"/>
        <v>1.6525876098499639</v>
      </c>
      <c r="I1765" s="2">
        <f t="shared" si="248"/>
        <v>62.300962415467133</v>
      </c>
    </row>
    <row r="1766" spans="1:9" ht="13.5" x14ac:dyDescent="0.25">
      <c r="A1766" s="3">
        <f>TITRES_STAT!B1769</f>
        <v>44586</v>
      </c>
      <c r="B1766" s="6">
        <f>TITRES_STAT!D1769</f>
        <v>2.9199000000000002</v>
      </c>
      <c r="C1766" s="2">
        <f t="shared" si="243"/>
        <v>-7.2999999999998622E-3</v>
      </c>
      <c r="D1766" s="2">
        <f t="shared" si="244"/>
        <v>0</v>
      </c>
      <c r="E1766" s="2">
        <f t="shared" si="245"/>
        <v>7.2999999999998622E-3</v>
      </c>
      <c r="F1766" s="2">
        <f t="shared" si="249"/>
        <v>1.8749630157818945E-2</v>
      </c>
      <c r="G1766" s="2">
        <f t="shared" si="249"/>
        <v>1.1867048038780855E-2</v>
      </c>
      <c r="H1766" s="2">
        <f t="shared" si="247"/>
        <v>1.5799742359301314</v>
      </c>
      <c r="I1766" s="2">
        <f t="shared" si="248"/>
        <v>61.239923016538171</v>
      </c>
    </row>
    <row r="1767" spans="1:9" ht="13.5" x14ac:dyDescent="0.25">
      <c r="A1767" s="3">
        <f>TITRES_STAT!B1770</f>
        <v>44587</v>
      </c>
      <c r="B1767" s="6">
        <f>TITRES_STAT!D1770</f>
        <v>2.9491000000000001</v>
      </c>
      <c r="C1767" s="2">
        <f t="shared" si="243"/>
        <v>2.9199999999999893E-2</v>
      </c>
      <c r="D1767" s="2">
        <f t="shared" si="244"/>
        <v>2.9199999999999893E-2</v>
      </c>
      <c r="E1767" s="2">
        <f t="shared" si="245"/>
        <v>0</v>
      </c>
      <c r="F1767" s="2">
        <f t="shared" si="249"/>
        <v>1.9496085146546157E-2</v>
      </c>
      <c r="G1767" s="2">
        <f t="shared" si="249"/>
        <v>1.1019401750296507E-2</v>
      </c>
      <c r="H1767" s="2">
        <f t="shared" si="247"/>
        <v>1.7692507804265836</v>
      </c>
      <c r="I1767" s="2">
        <f t="shared" si="248"/>
        <v>63.889149835467151</v>
      </c>
    </row>
    <row r="1768" spans="1:9" ht="13.5" x14ac:dyDescent="0.25">
      <c r="A1768" s="3">
        <f>TITRES_STAT!B1771</f>
        <v>44588</v>
      </c>
      <c r="B1768" s="6">
        <f>TITRES_STAT!D1771</f>
        <v>3.1023999999999998</v>
      </c>
      <c r="C1768" s="2">
        <f t="shared" si="243"/>
        <v>0.15329999999999977</v>
      </c>
      <c r="D1768" s="2">
        <f t="shared" si="244"/>
        <v>0.15329999999999977</v>
      </c>
      <c r="E1768" s="2">
        <f t="shared" si="245"/>
        <v>0</v>
      </c>
      <c r="F1768" s="2">
        <f t="shared" si="249"/>
        <v>2.9053507636078557E-2</v>
      </c>
      <c r="G1768" s="2">
        <f t="shared" si="249"/>
        <v>1.0232301625275329E-2</v>
      </c>
      <c r="H1768" s="2">
        <f t="shared" si="247"/>
        <v>2.8393912435411415</v>
      </c>
      <c r="I1768" s="2">
        <f t="shared" si="248"/>
        <v>73.95420428480007</v>
      </c>
    </row>
    <row r="1769" spans="1:9" ht="13.5" x14ac:dyDescent="0.25">
      <c r="A1769" s="3">
        <f>TITRES_STAT!B1772</f>
        <v>44589</v>
      </c>
      <c r="B1769" s="6">
        <f>TITRES_STAT!D1772</f>
        <v>3.1753999999999998</v>
      </c>
      <c r="C1769" s="2">
        <f t="shared" si="243"/>
        <v>7.2999999999999954E-2</v>
      </c>
      <c r="D1769" s="2">
        <f t="shared" si="244"/>
        <v>7.2999999999999954E-2</v>
      </c>
      <c r="E1769" s="2">
        <f t="shared" si="245"/>
        <v>0</v>
      </c>
      <c r="F1769" s="2">
        <f t="shared" si="249"/>
        <v>3.2192542804930085E-2</v>
      </c>
      <c r="G1769" s="2">
        <f t="shared" si="249"/>
        <v>9.501422937755662E-3</v>
      </c>
      <c r="H1769" s="2">
        <f t="shared" si="247"/>
        <v>3.3881812246255305</v>
      </c>
      <c r="I1769" s="2">
        <f t="shared" si="248"/>
        <v>77.211515459110601</v>
      </c>
    </row>
    <row r="1770" spans="1:9" ht="13.5" x14ac:dyDescent="0.25">
      <c r="A1770" s="3">
        <f>TITRES_STAT!B1773</f>
        <v>44592</v>
      </c>
      <c r="B1770" s="6">
        <f>TITRES_STAT!D1773</f>
        <v>3.2265000000000001</v>
      </c>
      <c r="C1770" s="2">
        <f t="shared" si="243"/>
        <v>5.1100000000000367E-2</v>
      </c>
      <c r="D1770" s="2">
        <f t="shared" si="244"/>
        <v>5.1100000000000367E-2</v>
      </c>
      <c r="E1770" s="2">
        <f t="shared" si="245"/>
        <v>0</v>
      </c>
      <c r="F1770" s="2">
        <f t="shared" si="249"/>
        <v>3.354307546172082E-2</v>
      </c>
      <c r="G1770" s="2">
        <f t="shared" si="249"/>
        <v>8.8227498707731146E-3</v>
      </c>
      <c r="H1770" s="2">
        <f t="shared" si="247"/>
        <v>3.8018844411353041</v>
      </c>
      <c r="I1770" s="2">
        <f t="shared" si="248"/>
        <v>79.174842454901494</v>
      </c>
    </row>
    <row r="1771" spans="1:9" ht="13.5" x14ac:dyDescent="0.25">
      <c r="A1771" s="3">
        <f>TITRES_STAT!B1774</f>
        <v>44593</v>
      </c>
      <c r="B1771" s="6">
        <f>TITRES_STAT!D1774</f>
        <v>3.2848999999999999</v>
      </c>
      <c r="C1771" s="2">
        <f t="shared" si="243"/>
        <v>5.8399999999999785E-2</v>
      </c>
      <c r="D1771" s="2">
        <f t="shared" si="244"/>
        <v>5.8399999999999785E-2</v>
      </c>
      <c r="E1771" s="2">
        <f t="shared" si="245"/>
        <v>0</v>
      </c>
      <c r="F1771" s="2">
        <f t="shared" si="249"/>
        <v>3.5318570071597888E-2</v>
      </c>
      <c r="G1771" s="2">
        <f t="shared" si="249"/>
        <v>8.1925534514321781E-3</v>
      </c>
      <c r="H1771" s="2">
        <f t="shared" si="247"/>
        <v>4.3110576306857888</v>
      </c>
      <c r="I1771" s="2">
        <f t="shared" si="248"/>
        <v>81.171358521468818</v>
      </c>
    </row>
    <row r="1772" spans="1:9" ht="13.5" x14ac:dyDescent="0.25">
      <c r="A1772" s="3">
        <f>TITRES_STAT!B1775</f>
        <v>44594</v>
      </c>
      <c r="B1772" s="6">
        <f>TITRES_STAT!D1775</f>
        <v>3.3652000000000002</v>
      </c>
      <c r="C1772" s="2">
        <f t="shared" si="243"/>
        <v>8.030000000000026E-2</v>
      </c>
      <c r="D1772" s="2">
        <f t="shared" si="244"/>
        <v>8.030000000000026E-2</v>
      </c>
      <c r="E1772" s="2">
        <f t="shared" si="245"/>
        <v>0</v>
      </c>
      <c r="F1772" s="2">
        <f t="shared" si="249"/>
        <v>3.8531529352198057E-2</v>
      </c>
      <c r="G1772" s="2">
        <f t="shared" si="249"/>
        <v>7.6073710620441649E-3</v>
      </c>
      <c r="H1772" s="2">
        <f t="shared" si="247"/>
        <v>5.0650256229047814</v>
      </c>
      <c r="I1772" s="2">
        <f t="shared" si="248"/>
        <v>83.512023490494997</v>
      </c>
    </row>
    <row r="1773" spans="1:9" ht="13.5" x14ac:dyDescent="0.25">
      <c r="A1773" s="3">
        <f>TITRES_STAT!B1776</f>
        <v>44595</v>
      </c>
      <c r="B1773" s="6">
        <f>TITRES_STAT!D1776</f>
        <v>3.4601000000000002</v>
      </c>
      <c r="C1773" s="2">
        <f t="shared" si="243"/>
        <v>9.4899999999999984E-2</v>
      </c>
      <c r="D1773" s="2">
        <f t="shared" si="244"/>
        <v>9.4899999999999984E-2</v>
      </c>
      <c r="E1773" s="2">
        <f t="shared" si="245"/>
        <v>0</v>
      </c>
      <c r="F1773" s="2">
        <f t="shared" ref="F1773:G1788" si="250">((F1772*13)+D1773)/14</f>
        <v>4.2557848684183906E-2</v>
      </c>
      <c r="G1773" s="2">
        <f t="shared" si="250"/>
        <v>7.063987414755296E-3</v>
      </c>
      <c r="H1773" s="2">
        <f t="shared" si="247"/>
        <v>6.024621249365314</v>
      </c>
      <c r="I1773" s="2">
        <f t="shared" si="248"/>
        <v>85.764357045010058</v>
      </c>
    </row>
    <row r="1774" spans="1:9" ht="13.5" x14ac:dyDescent="0.25">
      <c r="A1774" s="3">
        <f>TITRES_STAT!B1777</f>
        <v>44596</v>
      </c>
      <c r="B1774" s="6">
        <f>TITRES_STAT!D1777</f>
        <v>3.4308999999999998</v>
      </c>
      <c r="C1774" s="2">
        <f t="shared" si="243"/>
        <v>-2.9200000000000337E-2</v>
      </c>
      <c r="D1774" s="2">
        <f t="shared" si="244"/>
        <v>0</v>
      </c>
      <c r="E1774" s="2">
        <f t="shared" si="245"/>
        <v>2.9200000000000337E-2</v>
      </c>
      <c r="F1774" s="2">
        <f t="shared" si="250"/>
        <v>3.9518002349599339E-2</v>
      </c>
      <c r="G1774" s="2">
        <f t="shared" si="250"/>
        <v>8.6451311708442263E-3</v>
      </c>
      <c r="H1774" s="2">
        <f t="shared" si="247"/>
        <v>4.5711281377515842</v>
      </c>
      <c r="I1774" s="2">
        <f t="shared" si="248"/>
        <v>82.050314132541502</v>
      </c>
    </row>
    <row r="1775" spans="1:9" ht="13.5" x14ac:dyDescent="0.25">
      <c r="A1775" s="3">
        <f>TITRES_STAT!B1778</f>
        <v>44599</v>
      </c>
      <c r="B1775" s="6">
        <f>TITRES_STAT!D1778</f>
        <v>3.4527999999999999</v>
      </c>
      <c r="C1775" s="2">
        <f t="shared" si="243"/>
        <v>2.1900000000000031E-2</v>
      </c>
      <c r="D1775" s="2">
        <f t="shared" si="244"/>
        <v>2.1900000000000031E-2</v>
      </c>
      <c r="E1775" s="2">
        <f t="shared" si="245"/>
        <v>0</v>
      </c>
      <c r="F1775" s="2">
        <f t="shared" si="250"/>
        <v>3.8259573610342247E-2</v>
      </c>
      <c r="G1775" s="2">
        <f t="shared" si="250"/>
        <v>8.0276218014982102E-3</v>
      </c>
      <c r="H1775" s="2">
        <f t="shared" si="247"/>
        <v>4.7659910439729227</v>
      </c>
      <c r="I1775" s="2">
        <f t="shared" si="248"/>
        <v>82.656927623131139</v>
      </c>
    </row>
    <row r="1776" spans="1:9" ht="13.5" x14ac:dyDescent="0.25">
      <c r="A1776" s="3">
        <f>TITRES_STAT!B1779</f>
        <v>44600</v>
      </c>
      <c r="B1776" s="6">
        <f>TITRES_STAT!D1779</f>
        <v>3.4527999999999999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3.5526746923889227E-2</v>
      </c>
      <c r="G1776" s="2">
        <f t="shared" si="250"/>
        <v>7.4542202442483387E-3</v>
      </c>
      <c r="H1776" s="2">
        <f t="shared" si="247"/>
        <v>4.7659910439729218</v>
      </c>
      <c r="I1776" s="2">
        <f t="shared" si="248"/>
        <v>82.656927623131139</v>
      </c>
    </row>
    <row r="1777" spans="1:9" ht="13.5" x14ac:dyDescent="0.25">
      <c r="A1777" s="3">
        <f>TITRES_STAT!B1780</f>
        <v>44601</v>
      </c>
      <c r="B1777" s="6">
        <f>TITRES_STAT!D1780</f>
        <v>3.4455</v>
      </c>
      <c r="C1777" s="2">
        <f t="shared" si="243"/>
        <v>-7.2999999999998622E-3</v>
      </c>
      <c r="D1777" s="2">
        <f t="shared" si="244"/>
        <v>0</v>
      </c>
      <c r="E1777" s="2">
        <f t="shared" si="245"/>
        <v>7.2999999999998622E-3</v>
      </c>
      <c r="F1777" s="2">
        <f t="shared" si="250"/>
        <v>3.2989122143611424E-2</v>
      </c>
      <c r="G1777" s="2">
        <f t="shared" si="250"/>
        <v>7.4432045125163047E-3</v>
      </c>
      <c r="H1777" s="2">
        <f t="shared" si="247"/>
        <v>4.4321128202426454</v>
      </c>
      <c r="I1777" s="2">
        <f t="shared" si="248"/>
        <v>81.590956721783783</v>
      </c>
    </row>
    <row r="1778" spans="1:9" ht="13.5" x14ac:dyDescent="0.25">
      <c r="A1778" s="3">
        <f>TITRES_STAT!B1781</f>
        <v>44602</v>
      </c>
      <c r="B1778" s="6">
        <f>TITRES_STAT!D1781</f>
        <v>3.4308999999999998</v>
      </c>
      <c r="C1778" s="2">
        <f t="shared" si="243"/>
        <v>-1.4600000000000168E-2</v>
      </c>
      <c r="D1778" s="2">
        <f t="shared" si="244"/>
        <v>0</v>
      </c>
      <c r="E1778" s="2">
        <f t="shared" si="245"/>
        <v>1.4600000000000168E-2</v>
      </c>
      <c r="F1778" s="2">
        <f t="shared" si="250"/>
        <v>3.0632756276210611E-2</v>
      </c>
      <c r="G1778" s="2">
        <f t="shared" si="250"/>
        <v>7.9544041901937236E-3</v>
      </c>
      <c r="H1778" s="2">
        <f t="shared" si="247"/>
        <v>3.8510434652007008</v>
      </c>
      <c r="I1778" s="2">
        <f t="shared" si="248"/>
        <v>79.385878374960569</v>
      </c>
    </row>
    <row r="1779" spans="1:9" ht="13.5" x14ac:dyDescent="0.25">
      <c r="A1779" s="3">
        <f>TITRES_STAT!B1782</f>
        <v>44603</v>
      </c>
      <c r="B1779" s="6">
        <f>TITRES_STAT!D1782</f>
        <v>3.4455</v>
      </c>
      <c r="C1779" s="2">
        <f t="shared" si="243"/>
        <v>1.4600000000000168E-2</v>
      </c>
      <c r="D1779" s="2">
        <f t="shared" si="244"/>
        <v>1.4600000000000168E-2</v>
      </c>
      <c r="E1779" s="2">
        <f t="shared" si="245"/>
        <v>0</v>
      </c>
      <c r="F1779" s="2">
        <f t="shared" si="250"/>
        <v>2.9487559399338437E-2</v>
      </c>
      <c r="G1779" s="2">
        <f t="shared" si="250"/>
        <v>7.386232462322743E-3</v>
      </c>
      <c r="H1779" s="2">
        <f t="shared" si="247"/>
        <v>3.9922327857611872</v>
      </c>
      <c r="I1779" s="2">
        <f t="shared" si="248"/>
        <v>79.968882804259579</v>
      </c>
    </row>
    <row r="1780" spans="1:9" ht="13.5" x14ac:dyDescent="0.25">
      <c r="A1780" s="3">
        <f>TITRES_STAT!B1783</f>
        <v>44606</v>
      </c>
      <c r="B1780" s="6">
        <f>TITRES_STAT!D1783</f>
        <v>3.4455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2.7381305156528552E-2</v>
      </c>
      <c r="G1780" s="2">
        <f t="shared" si="250"/>
        <v>6.8586444292996901E-3</v>
      </c>
      <c r="H1780" s="2">
        <f t="shared" si="247"/>
        <v>3.9922327857611877</v>
      </c>
      <c r="I1780" s="2">
        <f t="shared" si="248"/>
        <v>79.968882804259579</v>
      </c>
    </row>
    <row r="1781" spans="1:9" ht="13.5" x14ac:dyDescent="0.25">
      <c r="A1781" s="3">
        <f>TITRES_STAT!B1784</f>
        <v>44607</v>
      </c>
      <c r="B1781" s="6">
        <f>TITRES_STAT!D1784</f>
        <v>3.3578999999999999</v>
      </c>
      <c r="C1781" s="2">
        <f t="shared" si="243"/>
        <v>-8.7600000000000122E-2</v>
      </c>
      <c r="D1781" s="2">
        <f t="shared" si="244"/>
        <v>0</v>
      </c>
      <c r="E1781" s="2">
        <f t="shared" si="245"/>
        <v>8.7600000000000122E-2</v>
      </c>
      <c r="F1781" s="2">
        <f t="shared" si="250"/>
        <v>2.542549764534794E-2</v>
      </c>
      <c r="G1781" s="2">
        <f t="shared" si="250"/>
        <v>1.2625884112921149E-2</v>
      </c>
      <c r="H1781" s="2">
        <f t="shared" si="247"/>
        <v>2.0137597825191387</v>
      </c>
      <c r="I1781" s="2">
        <f t="shared" si="248"/>
        <v>66.818855112462842</v>
      </c>
    </row>
    <row r="1782" spans="1:9" ht="13.5" x14ac:dyDescent="0.25">
      <c r="A1782" s="3">
        <f>TITRES_STAT!B1785</f>
        <v>44608</v>
      </c>
      <c r="B1782" s="6">
        <f>TITRES_STAT!D1785</f>
        <v>3.4455</v>
      </c>
      <c r="C1782" s="2">
        <f t="shared" si="243"/>
        <v>8.7600000000000122E-2</v>
      </c>
      <c r="D1782" s="2">
        <f t="shared" si="244"/>
        <v>8.7600000000000122E-2</v>
      </c>
      <c r="E1782" s="2">
        <f t="shared" si="245"/>
        <v>0</v>
      </c>
      <c r="F1782" s="2">
        <f t="shared" si="250"/>
        <v>2.9866533527823095E-2</v>
      </c>
      <c r="G1782" s="2">
        <f t="shared" si="250"/>
        <v>1.1724035247712495E-2</v>
      </c>
      <c r="H1782" s="2">
        <f t="shared" si="247"/>
        <v>2.5474619358254169</v>
      </c>
      <c r="I1782" s="2">
        <f t="shared" si="248"/>
        <v>71.810832136037504</v>
      </c>
    </row>
    <row r="1783" spans="1:9" ht="13.5" x14ac:dyDescent="0.25">
      <c r="A1783" s="3">
        <f>TITRES_STAT!B1786</f>
        <v>44609</v>
      </c>
      <c r="B1783" s="6">
        <f>TITRES_STAT!D1786</f>
        <v>3.4308999999999998</v>
      </c>
      <c r="C1783" s="2">
        <f t="shared" si="243"/>
        <v>-1.4600000000000168E-2</v>
      </c>
      <c r="D1783" s="2">
        <f t="shared" si="244"/>
        <v>0</v>
      </c>
      <c r="E1783" s="2">
        <f t="shared" si="245"/>
        <v>1.4600000000000168E-2</v>
      </c>
      <c r="F1783" s="2">
        <f t="shared" si="250"/>
        <v>2.7733209704407159E-2</v>
      </c>
      <c r="G1783" s="2">
        <f t="shared" si="250"/>
        <v>1.1929461301447329E-2</v>
      </c>
      <c r="H1783" s="2">
        <f t="shared" si="247"/>
        <v>2.3247663078501675</v>
      </c>
      <c r="I1783" s="2">
        <f t="shared" si="248"/>
        <v>69.922698096438197</v>
      </c>
    </row>
    <row r="1784" spans="1:9" ht="13.5" x14ac:dyDescent="0.25">
      <c r="A1784" s="3">
        <f>TITRES_STAT!B1787</f>
        <v>44610</v>
      </c>
      <c r="B1784" s="6">
        <f>TITRES_STAT!D1787</f>
        <v>3.3725000000000001</v>
      </c>
      <c r="C1784" s="2">
        <f t="shared" si="243"/>
        <v>-5.8399999999999785E-2</v>
      </c>
      <c r="D1784" s="2">
        <f t="shared" si="244"/>
        <v>0</v>
      </c>
      <c r="E1784" s="2">
        <f t="shared" si="245"/>
        <v>5.8399999999999785E-2</v>
      </c>
      <c r="F1784" s="2">
        <f t="shared" si="250"/>
        <v>2.5752266154092363E-2</v>
      </c>
      <c r="G1784" s="2">
        <f t="shared" si="250"/>
        <v>1.5248785494201075E-2</v>
      </c>
      <c r="H1784" s="2">
        <f t="shared" si="247"/>
        <v>1.6888076866112145</v>
      </c>
      <c r="I1784" s="2">
        <f t="shared" si="248"/>
        <v>62.808794210926621</v>
      </c>
    </row>
    <row r="1785" spans="1:9" ht="13.5" x14ac:dyDescent="0.25">
      <c r="A1785" s="3">
        <f>TITRES_STAT!B1788</f>
        <v>44613</v>
      </c>
      <c r="B1785" s="6">
        <f>TITRES_STAT!D1788</f>
        <v>3.4308999999999998</v>
      </c>
      <c r="C1785" s="2">
        <f t="shared" si="243"/>
        <v>5.8399999999999785E-2</v>
      </c>
      <c r="D1785" s="2">
        <f t="shared" si="244"/>
        <v>5.8399999999999785E-2</v>
      </c>
      <c r="E1785" s="2">
        <f t="shared" si="245"/>
        <v>0</v>
      </c>
      <c r="F1785" s="2">
        <f t="shared" si="250"/>
        <v>2.8084247143085751E-2</v>
      </c>
      <c r="G1785" s="2">
        <f t="shared" si="250"/>
        <v>1.415958653032957E-2</v>
      </c>
      <c r="H1785" s="2">
        <f t="shared" si="247"/>
        <v>1.9834087021488811</v>
      </c>
      <c r="I1785" s="2">
        <f t="shared" si="248"/>
        <v>66.481293720175756</v>
      </c>
    </row>
    <row r="1786" spans="1:9" ht="13.5" x14ac:dyDescent="0.25">
      <c r="A1786" s="3">
        <f>TITRES_STAT!B1789</f>
        <v>44614</v>
      </c>
      <c r="B1786" s="6">
        <f>TITRES_STAT!D1789</f>
        <v>3.4163000000000001</v>
      </c>
      <c r="C1786" s="2">
        <f t="shared" si="243"/>
        <v>-1.4599999999999724E-2</v>
      </c>
      <c r="D1786" s="2">
        <f t="shared" si="244"/>
        <v>0</v>
      </c>
      <c r="E1786" s="2">
        <f t="shared" si="245"/>
        <v>1.4599999999999724E-2</v>
      </c>
      <c r="F1786" s="2">
        <f t="shared" si="250"/>
        <v>2.6078229490008199E-2</v>
      </c>
      <c r="G1786" s="2">
        <f t="shared" si="250"/>
        <v>1.4191044635306011E-2</v>
      </c>
      <c r="H1786" s="2">
        <f t="shared" si="247"/>
        <v>1.8376539684138522</v>
      </c>
      <c r="I1786" s="2">
        <f t="shared" si="248"/>
        <v>64.759621464382974</v>
      </c>
    </row>
    <row r="1787" spans="1:9" ht="13.5" x14ac:dyDescent="0.25">
      <c r="A1787" s="3">
        <f>TITRES_STAT!B1790</f>
        <v>44615</v>
      </c>
      <c r="B1787" s="6">
        <f>TITRES_STAT!D1790</f>
        <v>3.4527999999999999</v>
      </c>
      <c r="C1787" s="2">
        <f t="shared" si="243"/>
        <v>3.6499999999999755E-2</v>
      </c>
      <c r="D1787" s="2">
        <f t="shared" si="244"/>
        <v>3.6499999999999755E-2</v>
      </c>
      <c r="E1787" s="2">
        <f t="shared" si="245"/>
        <v>0</v>
      </c>
      <c r="F1787" s="2">
        <f t="shared" si="250"/>
        <v>2.6822641669293313E-2</v>
      </c>
      <c r="G1787" s="2">
        <f t="shared" si="250"/>
        <v>1.3177398589927012E-2</v>
      </c>
      <c r="H1787" s="2">
        <f t="shared" si="247"/>
        <v>2.0355035545329043</v>
      </c>
      <c r="I1787" s="2">
        <f t="shared" si="248"/>
        <v>67.056536682136169</v>
      </c>
    </row>
    <row r="1788" spans="1:9" ht="13.5" x14ac:dyDescent="0.25">
      <c r="A1788" s="3">
        <f>TITRES_STAT!B1791</f>
        <v>44616</v>
      </c>
      <c r="B1788" s="6">
        <f>TITRES_STAT!D1791</f>
        <v>3.4527999999999999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2.4906738692915219E-2</v>
      </c>
      <c r="G1788" s="2">
        <f t="shared" si="250"/>
        <v>1.2236155833503654E-2</v>
      </c>
      <c r="H1788" s="2">
        <f t="shared" si="247"/>
        <v>2.0355035545329043</v>
      </c>
      <c r="I1788" s="2">
        <f t="shared" si="248"/>
        <v>67.056536682136169</v>
      </c>
    </row>
    <row r="1789" spans="1:9" ht="13.5" x14ac:dyDescent="0.25">
      <c r="A1789" s="3">
        <f>TITRES_STAT!B1792</f>
        <v>44617</v>
      </c>
      <c r="B1789" s="6">
        <f>TITRES_STAT!D1792</f>
        <v>3.4308999999999998</v>
      </c>
      <c r="C1789" s="2">
        <f t="shared" si="243"/>
        <v>-2.1900000000000031E-2</v>
      </c>
      <c r="D1789" s="2">
        <f t="shared" si="244"/>
        <v>0</v>
      </c>
      <c r="E1789" s="2">
        <f t="shared" si="245"/>
        <v>2.1900000000000031E-2</v>
      </c>
      <c r="F1789" s="2">
        <f t="shared" ref="F1789:G1804" si="251">((F1788*13)+D1789)/14</f>
        <v>2.3127685929135559E-2</v>
      </c>
      <c r="G1789" s="2">
        <f t="shared" si="251"/>
        <v>1.2926430416824824E-2</v>
      </c>
      <c r="H1789" s="2">
        <f t="shared" si="247"/>
        <v>1.7891780780433362</v>
      </c>
      <c r="I1789" s="2">
        <f t="shared" si="248"/>
        <v>64.147143996574073</v>
      </c>
    </row>
    <row r="1790" spans="1:9" ht="13.5" x14ac:dyDescent="0.25">
      <c r="A1790" s="3">
        <f>TITRES_STAT!B1793</f>
        <v>44620</v>
      </c>
      <c r="B1790" s="6">
        <f>TITRES_STAT!D1793</f>
        <v>3.4308999999999998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2.1475708362768735E-2</v>
      </c>
      <c r="G1790" s="2">
        <f t="shared" si="251"/>
        <v>1.2003113958480194E-2</v>
      </c>
      <c r="H1790" s="2">
        <f t="shared" si="247"/>
        <v>1.7891780780433362</v>
      </c>
      <c r="I1790" s="2">
        <f t="shared" si="248"/>
        <v>64.147143996574073</v>
      </c>
    </row>
    <row r="1791" spans="1:9" ht="13.5" x14ac:dyDescent="0.25">
      <c r="A1791" s="3">
        <f>TITRES_STAT!B1794</f>
        <v>44621</v>
      </c>
      <c r="B1791" s="6">
        <f>TITRES_STAT!D1794</f>
        <v>3.4236</v>
      </c>
      <c r="C1791" s="2">
        <f t="shared" si="243"/>
        <v>-7.2999999999998622E-3</v>
      </c>
      <c r="D1791" s="2">
        <f t="shared" si="244"/>
        <v>0</v>
      </c>
      <c r="E1791" s="2">
        <f t="shared" si="245"/>
        <v>7.2999999999998622E-3</v>
      </c>
      <c r="F1791" s="2">
        <f t="shared" si="251"/>
        <v>1.9941729193999537E-2</v>
      </c>
      <c r="G1791" s="2">
        <f t="shared" si="251"/>
        <v>1.166717724716017E-2</v>
      </c>
      <c r="H1791" s="2">
        <f t="shared" si="247"/>
        <v>1.70921627155818</v>
      </c>
      <c r="I1791" s="2">
        <f t="shared" si="248"/>
        <v>63.088956370955962</v>
      </c>
    </row>
    <row r="1792" spans="1:9" ht="13.5" x14ac:dyDescent="0.25">
      <c r="A1792" s="3">
        <f>TITRES_STAT!B1795</f>
        <v>44622</v>
      </c>
      <c r="B1792" s="6">
        <f>TITRES_STAT!D1795</f>
        <v>3.4308999999999998</v>
      </c>
      <c r="C1792" s="2">
        <f t="shared" si="243"/>
        <v>7.2999999999998622E-3</v>
      </c>
      <c r="D1792" s="2">
        <f t="shared" si="244"/>
        <v>7.2999999999998622E-3</v>
      </c>
      <c r="E1792" s="2">
        <f t="shared" si="245"/>
        <v>0</v>
      </c>
      <c r="F1792" s="2">
        <f t="shared" si="251"/>
        <v>1.9038748537285273E-2</v>
      </c>
      <c r="G1792" s="2">
        <f t="shared" si="251"/>
        <v>1.0833807443791586E-2</v>
      </c>
      <c r="H1792" s="2">
        <f t="shared" si="247"/>
        <v>1.7573460333371169</v>
      </c>
      <c r="I1792" s="2">
        <f t="shared" si="248"/>
        <v>63.733242476290293</v>
      </c>
    </row>
    <row r="1793" spans="1:9" ht="13.5" x14ac:dyDescent="0.25">
      <c r="A1793" s="3">
        <f>TITRES_STAT!B1796</f>
        <v>44623</v>
      </c>
      <c r="B1793" s="6">
        <f>TITRES_STAT!D1796</f>
        <v>3.3944000000000001</v>
      </c>
      <c r="C1793" s="2">
        <f t="shared" si="243"/>
        <v>-3.6499999999999755E-2</v>
      </c>
      <c r="D1793" s="2">
        <f t="shared" si="244"/>
        <v>0</v>
      </c>
      <c r="E1793" s="2">
        <f t="shared" si="245"/>
        <v>3.6499999999999755E-2</v>
      </c>
      <c r="F1793" s="2">
        <f t="shared" si="251"/>
        <v>1.7678837927479183E-2</v>
      </c>
      <c r="G1793" s="2">
        <f t="shared" si="251"/>
        <v>1.2667106912092168E-2</v>
      </c>
      <c r="H1793" s="2">
        <f t="shared" si="247"/>
        <v>1.3956492236283848</v>
      </c>
      <c r="I1793" s="2">
        <f t="shared" si="248"/>
        <v>58.257661842269741</v>
      </c>
    </row>
    <row r="1794" spans="1:9" ht="13.5" x14ac:dyDescent="0.25">
      <c r="A1794" s="3">
        <f>TITRES_STAT!B1797</f>
        <v>44624</v>
      </c>
      <c r="B1794" s="6">
        <f>TITRES_STAT!D1797</f>
        <v>3.3944000000000001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1.64160637898021E-2</v>
      </c>
      <c r="G1794" s="2">
        <f t="shared" si="251"/>
        <v>1.176231356122844E-2</v>
      </c>
      <c r="H1794" s="2">
        <f t="shared" si="247"/>
        <v>1.3956492236283853</v>
      </c>
      <c r="I1794" s="2">
        <f t="shared" si="248"/>
        <v>58.257661842269748</v>
      </c>
    </row>
    <row r="1795" spans="1:9" ht="13.5" x14ac:dyDescent="0.25">
      <c r="A1795" s="3">
        <f>TITRES_STAT!B1798</f>
        <v>44627</v>
      </c>
      <c r="B1795" s="6">
        <f>TITRES_STAT!D1798</f>
        <v>3.4236</v>
      </c>
      <c r="C1795" s="2">
        <f t="shared" ref="C1795:C1858" si="252">B1795-B1794</f>
        <v>2.9199999999999893E-2</v>
      </c>
      <c r="D1795" s="2">
        <f t="shared" ref="D1795:D1858" si="253">IF(C1795&gt;0,C1795,0)</f>
        <v>2.9199999999999893E-2</v>
      </c>
      <c r="E1795" s="2">
        <f t="shared" ref="E1795:E1858" si="254">IF(C1795&lt;0,-C1795,0)</f>
        <v>0</v>
      </c>
      <c r="F1795" s="2">
        <f t="shared" si="251"/>
        <v>1.7329202090530512E-2</v>
      </c>
      <c r="G1795" s="2">
        <f t="shared" si="251"/>
        <v>1.092214830685498E-2</v>
      </c>
      <c r="H1795" s="2">
        <f t="shared" si="247"/>
        <v>1.5866111321391163</v>
      </c>
      <c r="I1795" s="2">
        <f t="shared" si="248"/>
        <v>61.339376159994934</v>
      </c>
    </row>
    <row r="1796" spans="1:9" ht="13.5" x14ac:dyDescent="0.25">
      <c r="A1796" s="3">
        <f>TITRES_STAT!B1799</f>
        <v>44628</v>
      </c>
      <c r="B1796" s="6">
        <f>TITRES_STAT!D1799</f>
        <v>3.4601000000000002</v>
      </c>
      <c r="C1796" s="2">
        <f t="shared" si="252"/>
        <v>3.6500000000000199E-2</v>
      </c>
      <c r="D1796" s="2">
        <f t="shared" si="253"/>
        <v>3.6500000000000199E-2</v>
      </c>
      <c r="E1796" s="2">
        <f t="shared" si="254"/>
        <v>0</v>
      </c>
      <c r="F1796" s="2">
        <f t="shared" si="251"/>
        <v>1.8698544798349776E-2</v>
      </c>
      <c r="G1796" s="2">
        <f t="shared" si="251"/>
        <v>1.0141994856365339E-2</v>
      </c>
      <c r="H1796" s="2">
        <f t="shared" si="247"/>
        <v>1.8436752397497183</v>
      </c>
      <c r="I1796" s="2">
        <f t="shared" si="248"/>
        <v>64.834240351299272</v>
      </c>
    </row>
    <row r="1797" spans="1:9" ht="13.5" x14ac:dyDescent="0.25">
      <c r="A1797" s="3">
        <f>TITRES_STAT!B1800</f>
        <v>44629</v>
      </c>
      <c r="B1797" s="6">
        <f>TITRES_STAT!D1800</f>
        <v>3.4601000000000002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1.7362934455610508E-2</v>
      </c>
      <c r="G1797" s="2">
        <f t="shared" si="251"/>
        <v>9.4175666523392439E-3</v>
      </c>
      <c r="H1797" s="2">
        <f t="shared" si="247"/>
        <v>1.8436752397497183</v>
      </c>
      <c r="I1797" s="2">
        <f t="shared" si="248"/>
        <v>64.834240351299272</v>
      </c>
    </row>
    <row r="1798" spans="1:9" ht="13.5" x14ac:dyDescent="0.25">
      <c r="A1798" s="3">
        <f>TITRES_STAT!B1801</f>
        <v>44630</v>
      </c>
      <c r="B1798" s="6">
        <f>TITRES_STAT!D1801</f>
        <v>3.5112000000000001</v>
      </c>
      <c r="C1798" s="2">
        <f t="shared" si="252"/>
        <v>5.1099999999999923E-2</v>
      </c>
      <c r="D1798" s="2">
        <f t="shared" si="253"/>
        <v>5.1099999999999923E-2</v>
      </c>
      <c r="E1798" s="2">
        <f t="shared" si="254"/>
        <v>0</v>
      </c>
      <c r="F1798" s="2">
        <f t="shared" si="251"/>
        <v>1.9772724851638324E-2</v>
      </c>
      <c r="G1798" s="2">
        <f t="shared" si="251"/>
        <v>8.7448833200292984E-3</v>
      </c>
      <c r="H1798" s="2">
        <f t="shared" si="247"/>
        <v>2.2610621695032611</v>
      </c>
      <c r="I1798" s="2">
        <f t="shared" si="248"/>
        <v>69.335144562658726</v>
      </c>
    </row>
    <row r="1799" spans="1:9" ht="13.5" x14ac:dyDescent="0.25">
      <c r="A1799" s="3">
        <f>TITRES_STAT!B1802</f>
        <v>44631</v>
      </c>
      <c r="B1799" s="6">
        <f>TITRES_STAT!D1802</f>
        <v>3.5769000000000002</v>
      </c>
      <c r="C1799" s="2">
        <f t="shared" si="252"/>
        <v>6.5700000000000092E-2</v>
      </c>
      <c r="D1799" s="2">
        <f t="shared" si="253"/>
        <v>6.5700000000000092E-2</v>
      </c>
      <c r="E1799" s="2">
        <f t="shared" si="254"/>
        <v>0</v>
      </c>
      <c r="F1799" s="2">
        <f t="shared" si="251"/>
        <v>2.3053244505092739E-2</v>
      </c>
      <c r="G1799" s="2">
        <f t="shared" si="251"/>
        <v>8.1202487971700626E-3</v>
      </c>
      <c r="H1799" s="2">
        <f t="shared" si="247"/>
        <v>2.8389825337773988</v>
      </c>
      <c r="I1799" s="2">
        <f t="shared" si="248"/>
        <v>73.951431370122918</v>
      </c>
    </row>
    <row r="1800" spans="1:9" ht="13.5" x14ac:dyDescent="0.25">
      <c r="A1800" s="3">
        <f>TITRES_STAT!B1803</f>
        <v>44634</v>
      </c>
      <c r="B1800" s="6">
        <f>TITRES_STAT!D1803</f>
        <v>3.6572</v>
      </c>
      <c r="C1800" s="2">
        <f t="shared" si="252"/>
        <v>8.0299999999999816E-2</v>
      </c>
      <c r="D1800" s="2">
        <f t="shared" si="253"/>
        <v>8.0299999999999816E-2</v>
      </c>
      <c r="E1800" s="2">
        <f t="shared" si="254"/>
        <v>0</v>
      </c>
      <c r="F1800" s="2">
        <f t="shared" si="251"/>
        <v>2.7142298469014673E-2</v>
      </c>
      <c r="G1800" s="2">
        <f t="shared" si="251"/>
        <v>7.5402310259436297E-3</v>
      </c>
      <c r="H1800" s="2">
        <f t="shared" si="247"/>
        <v>3.5996640388903631</v>
      </c>
      <c r="I1800" s="2">
        <f t="shared" si="248"/>
        <v>78.259281731340479</v>
      </c>
    </row>
    <row r="1801" spans="1:9" ht="13.5" x14ac:dyDescent="0.25">
      <c r="A1801" s="3">
        <f>TITRES_STAT!B1804</f>
        <v>44635</v>
      </c>
      <c r="B1801" s="6">
        <f>TITRES_STAT!D1804</f>
        <v>3.7374999999999998</v>
      </c>
      <c r="C1801" s="2">
        <f t="shared" si="252"/>
        <v>8.0299999999999816E-2</v>
      </c>
      <c r="D1801" s="2">
        <f t="shared" si="253"/>
        <v>8.0299999999999816E-2</v>
      </c>
      <c r="E1801" s="2">
        <f t="shared" si="254"/>
        <v>0</v>
      </c>
      <c r="F1801" s="2">
        <f t="shared" si="251"/>
        <v>3.0939277149799327E-2</v>
      </c>
      <c r="G1801" s="2">
        <f t="shared" si="251"/>
        <v>7.0016430955190849E-3</v>
      </c>
      <c r="H1801" s="2">
        <f t="shared" si="247"/>
        <v>4.4188595059350941</v>
      </c>
      <c r="I1801" s="2">
        <f t="shared" si="248"/>
        <v>81.545932333090875</v>
      </c>
    </row>
    <row r="1802" spans="1:9" ht="13.5" x14ac:dyDescent="0.25">
      <c r="A1802" s="3">
        <f>TITRES_STAT!B1805</f>
        <v>44636</v>
      </c>
      <c r="B1802" s="6">
        <f>TITRES_STAT!D1805</f>
        <v>3.847</v>
      </c>
      <c r="C1802" s="2">
        <f t="shared" si="252"/>
        <v>0.10950000000000015</v>
      </c>
      <c r="D1802" s="2">
        <f t="shared" si="253"/>
        <v>0.10950000000000015</v>
      </c>
      <c r="E1802" s="2">
        <f t="shared" si="254"/>
        <v>0</v>
      </c>
      <c r="F1802" s="2">
        <f t="shared" si="251"/>
        <v>3.6550757353385102E-2</v>
      </c>
      <c r="G1802" s="2">
        <f t="shared" si="251"/>
        <v>6.5015257315534361E-3</v>
      </c>
      <c r="H1802" s="2">
        <f t="shared" si="247"/>
        <v>5.6218738281686198</v>
      </c>
      <c r="I1802" s="2">
        <f t="shared" si="248"/>
        <v>84.898534373365351</v>
      </c>
    </row>
    <row r="1803" spans="1:9" ht="13.5" x14ac:dyDescent="0.25">
      <c r="A1803" s="3">
        <f>TITRES_STAT!B1806</f>
        <v>44637</v>
      </c>
      <c r="B1803" s="6">
        <f>TITRES_STAT!D1806</f>
        <v>3.847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3.3939988971000451E-2</v>
      </c>
      <c r="G1803" s="2">
        <f t="shared" si="251"/>
        <v>6.037131036442476E-3</v>
      </c>
      <c r="H1803" s="2">
        <f t="shared" si="247"/>
        <v>5.6218738281686198</v>
      </c>
      <c r="I1803" s="2">
        <f t="shared" si="248"/>
        <v>84.898534373365351</v>
      </c>
    </row>
    <row r="1804" spans="1:9" ht="13.5" x14ac:dyDescent="0.25">
      <c r="A1804" s="3">
        <f>TITRES_STAT!B1807</f>
        <v>44638</v>
      </c>
      <c r="B1804" s="6">
        <f>TITRES_STAT!D1807</f>
        <v>3.7959000000000001</v>
      </c>
      <c r="C1804" s="2">
        <f t="shared" si="252"/>
        <v>-5.1099999999999923E-2</v>
      </c>
      <c r="D1804" s="2">
        <f t="shared" si="253"/>
        <v>0</v>
      </c>
      <c r="E1804" s="2">
        <f t="shared" si="254"/>
        <v>5.1099999999999923E-2</v>
      </c>
      <c r="F1804" s="2">
        <f t="shared" si="251"/>
        <v>3.1515704044500423E-2</v>
      </c>
      <c r="G1804" s="2">
        <f t="shared" si="251"/>
        <v>9.2559073909822941E-3</v>
      </c>
      <c r="H1804" s="2">
        <f t="shared" si="247"/>
        <v>3.4049286270090673</v>
      </c>
      <c r="I1804" s="2">
        <f t="shared" si="248"/>
        <v>77.298156572425626</v>
      </c>
    </row>
    <row r="1805" spans="1:9" ht="13.5" x14ac:dyDescent="0.25">
      <c r="A1805" s="3">
        <f>TITRES_STAT!B1808</f>
        <v>44641</v>
      </c>
      <c r="B1805" s="6">
        <f>TITRES_STAT!D1808</f>
        <v>3.7593999999999999</v>
      </c>
      <c r="C1805" s="2">
        <f t="shared" si="252"/>
        <v>-3.6500000000000199E-2</v>
      </c>
      <c r="D1805" s="2">
        <f t="shared" si="253"/>
        <v>0</v>
      </c>
      <c r="E1805" s="2">
        <f t="shared" si="254"/>
        <v>3.6500000000000199E-2</v>
      </c>
      <c r="F1805" s="2">
        <f t="shared" ref="F1805:G1820" si="255">((F1804*13)+D1805)/14</f>
        <v>2.9264582327036107E-2</v>
      </c>
      <c r="G1805" s="2">
        <f t="shared" si="255"/>
        <v>1.1201914005912143E-2</v>
      </c>
      <c r="H1805" s="2">
        <f t="shared" si="247"/>
        <v>2.6124626837512639</v>
      </c>
      <c r="I1805" s="2">
        <f t="shared" si="248"/>
        <v>72.318053152549737</v>
      </c>
    </row>
    <row r="1806" spans="1:9" ht="13.5" x14ac:dyDescent="0.25">
      <c r="A1806" s="3">
        <f>TITRES_STAT!B1809</f>
        <v>44642</v>
      </c>
      <c r="B1806" s="6">
        <f>TITRES_STAT!D1809</f>
        <v>3.7374999999999998</v>
      </c>
      <c r="C1806" s="2">
        <f t="shared" si="252"/>
        <v>-2.1900000000000031E-2</v>
      </c>
      <c r="D1806" s="2">
        <f t="shared" si="253"/>
        <v>0</v>
      </c>
      <c r="E1806" s="2">
        <f t="shared" si="254"/>
        <v>2.1900000000000031E-2</v>
      </c>
      <c r="F1806" s="2">
        <f t="shared" si="255"/>
        <v>2.7174255017962102E-2</v>
      </c>
      <c r="G1806" s="2">
        <f t="shared" si="255"/>
        <v>1.1966063005489849E-2</v>
      </c>
      <c r="H1806" s="2">
        <f t="shared" si="247"/>
        <v>2.2709436683974475</v>
      </c>
      <c r="I1806" s="2">
        <f t="shared" si="248"/>
        <v>69.427782885361154</v>
      </c>
    </row>
    <row r="1807" spans="1:9" ht="13.5" x14ac:dyDescent="0.25">
      <c r="A1807" s="3">
        <f>TITRES_STAT!B1810</f>
        <v>44643</v>
      </c>
      <c r="B1807" s="6">
        <f>TITRES_STAT!D1810</f>
        <v>3.7155999999999998</v>
      </c>
      <c r="C1807" s="2">
        <f t="shared" si="252"/>
        <v>-2.1900000000000031E-2</v>
      </c>
      <c r="D1807" s="2">
        <f t="shared" si="253"/>
        <v>0</v>
      </c>
      <c r="E1807" s="2">
        <f t="shared" si="254"/>
        <v>2.1900000000000031E-2</v>
      </c>
      <c r="F1807" s="2">
        <f t="shared" si="255"/>
        <v>2.5233236802393384E-2</v>
      </c>
      <c r="G1807" s="2">
        <f t="shared" si="255"/>
        <v>1.2675629933669148E-2</v>
      </c>
      <c r="H1807" s="2">
        <f t="shared" si="247"/>
        <v>1.9906889783338169</v>
      </c>
      <c r="I1807" s="2">
        <f t="shared" si="248"/>
        <v>66.562888777651381</v>
      </c>
    </row>
    <row r="1808" spans="1:9" ht="13.5" x14ac:dyDescent="0.25">
      <c r="A1808" s="3">
        <f>TITRES_STAT!B1811</f>
        <v>44644</v>
      </c>
      <c r="B1808" s="6">
        <f>TITRES_STAT!D1811</f>
        <v>3.6499000000000001</v>
      </c>
      <c r="C1808" s="2">
        <f t="shared" si="252"/>
        <v>-6.5699999999999648E-2</v>
      </c>
      <c r="D1808" s="2">
        <f t="shared" si="253"/>
        <v>0</v>
      </c>
      <c r="E1808" s="2">
        <f t="shared" si="254"/>
        <v>6.5699999999999648E-2</v>
      </c>
      <c r="F1808" s="2">
        <f t="shared" si="255"/>
        <v>2.3430862745079571E-2</v>
      </c>
      <c r="G1808" s="2">
        <f t="shared" si="255"/>
        <v>1.6463084938407042E-2</v>
      </c>
      <c r="H1808" s="2">
        <f t="shared" si="247"/>
        <v>1.4232364610120711</v>
      </c>
      <c r="I1808" s="2">
        <f t="shared" si="248"/>
        <v>58.732875801053801</v>
      </c>
    </row>
    <row r="1809" spans="1:9" ht="13.5" x14ac:dyDescent="0.25">
      <c r="A1809" s="3">
        <f>TITRES_STAT!B1812</f>
        <v>44645</v>
      </c>
      <c r="B1809" s="6">
        <f>TITRES_STAT!D1812</f>
        <v>3.7010000000000001</v>
      </c>
      <c r="C1809" s="2">
        <f t="shared" si="252"/>
        <v>5.1099999999999923E-2</v>
      </c>
      <c r="D1809" s="2">
        <f t="shared" si="253"/>
        <v>5.1099999999999923E-2</v>
      </c>
      <c r="E1809" s="2">
        <f t="shared" si="254"/>
        <v>0</v>
      </c>
      <c r="F1809" s="2">
        <f t="shared" si="255"/>
        <v>2.5407229691859597E-2</v>
      </c>
      <c r="G1809" s="2">
        <f t="shared" si="255"/>
        <v>1.5287150299949396E-2</v>
      </c>
      <c r="H1809" s="2">
        <f t="shared" ref="H1809:H1872" si="256">F1809/G1809</f>
        <v>1.6619990772213249</v>
      </c>
      <c r="I1809" s="2">
        <f t="shared" ref="I1809:I1872" si="257">IF(G1809=0,100,100-(100/(1+H1809)))</f>
        <v>62.434246932803966</v>
      </c>
    </row>
    <row r="1810" spans="1:9" ht="13.5" x14ac:dyDescent="0.25">
      <c r="A1810" s="3">
        <f>TITRES_STAT!B1813</f>
        <v>44648</v>
      </c>
      <c r="B1810" s="6">
        <f>TITRES_STAT!D1813</f>
        <v>3.7082999999999999</v>
      </c>
      <c r="C1810" s="2">
        <f t="shared" si="252"/>
        <v>7.2999999999998622E-3</v>
      </c>
      <c r="D1810" s="2">
        <f t="shared" si="253"/>
        <v>7.2999999999998622E-3</v>
      </c>
      <c r="E1810" s="2">
        <f t="shared" si="254"/>
        <v>0</v>
      </c>
      <c r="F1810" s="2">
        <f t="shared" si="255"/>
        <v>2.4113856142441045E-2</v>
      </c>
      <c r="G1810" s="2">
        <f t="shared" si="255"/>
        <v>1.4195210992810153E-2</v>
      </c>
      <c r="H1810" s="2">
        <f t="shared" si="256"/>
        <v>1.6987317874073633</v>
      </c>
      <c r="I1810" s="2">
        <f t="shared" si="257"/>
        <v>62.945558181582506</v>
      </c>
    </row>
    <row r="1811" spans="1:9" ht="13.5" x14ac:dyDescent="0.25">
      <c r="A1811" s="3">
        <f>TITRES_STAT!B1814</f>
        <v>44649</v>
      </c>
      <c r="B1811" s="6">
        <f>TITRES_STAT!D1814</f>
        <v>3.6133999999999999</v>
      </c>
      <c r="C1811" s="2">
        <f t="shared" si="252"/>
        <v>-9.4899999999999984E-2</v>
      </c>
      <c r="D1811" s="2">
        <f t="shared" si="253"/>
        <v>0</v>
      </c>
      <c r="E1811" s="2">
        <f t="shared" si="254"/>
        <v>9.4899999999999984E-2</v>
      </c>
      <c r="F1811" s="2">
        <f t="shared" si="255"/>
        <v>2.2391437846552398E-2</v>
      </c>
      <c r="G1811" s="2">
        <f t="shared" si="255"/>
        <v>1.9959838779038001E-2</v>
      </c>
      <c r="H1811" s="2">
        <f t="shared" si="256"/>
        <v>1.1218245845787134</v>
      </c>
      <c r="I1811" s="2">
        <f t="shared" si="257"/>
        <v>52.870750613979283</v>
      </c>
    </row>
    <row r="1812" spans="1:9" ht="13.5" x14ac:dyDescent="0.25">
      <c r="A1812" s="3">
        <f>TITRES_STAT!B1815</f>
        <v>44650</v>
      </c>
      <c r="B1812" s="6">
        <f>TITRES_STAT!D1815</f>
        <v>3.5623</v>
      </c>
      <c r="C1812" s="2">
        <f t="shared" si="252"/>
        <v>-5.1099999999999923E-2</v>
      </c>
      <c r="D1812" s="2">
        <f t="shared" si="253"/>
        <v>0</v>
      </c>
      <c r="E1812" s="2">
        <f t="shared" si="254"/>
        <v>5.1099999999999923E-2</v>
      </c>
      <c r="F1812" s="2">
        <f t="shared" si="255"/>
        <v>2.0792049428941511E-2</v>
      </c>
      <c r="G1812" s="2">
        <f t="shared" si="255"/>
        <v>2.2184136009106709E-2</v>
      </c>
      <c r="H1812" s="2">
        <f t="shared" si="256"/>
        <v>0.93724855547253505</v>
      </c>
      <c r="I1812" s="2">
        <f t="shared" si="257"/>
        <v>48.380397694704726</v>
      </c>
    </row>
    <row r="1813" spans="1:9" ht="13.5" x14ac:dyDescent="0.25">
      <c r="A1813" s="3">
        <f>TITRES_STAT!B1816</f>
        <v>44651</v>
      </c>
      <c r="B1813" s="6">
        <f>TITRES_STAT!D1816</f>
        <v>3.5038999999999998</v>
      </c>
      <c r="C1813" s="2">
        <f t="shared" si="252"/>
        <v>-5.840000000000023E-2</v>
      </c>
      <c r="D1813" s="2">
        <f t="shared" si="253"/>
        <v>0</v>
      </c>
      <c r="E1813" s="2">
        <f t="shared" si="254"/>
        <v>5.840000000000023E-2</v>
      </c>
      <c r="F1813" s="2">
        <f t="shared" si="255"/>
        <v>1.9306903041159975E-2</v>
      </c>
      <c r="G1813" s="2">
        <f t="shared" si="255"/>
        <v>2.4770983437027678E-2</v>
      </c>
      <c r="H1813" s="2">
        <f t="shared" si="256"/>
        <v>0.77941608940321716</v>
      </c>
      <c r="I1813" s="2">
        <f t="shared" si="257"/>
        <v>43.801789477166004</v>
      </c>
    </row>
    <row r="1814" spans="1:9" ht="13.5" x14ac:dyDescent="0.25">
      <c r="A1814" s="3">
        <f>TITRES_STAT!B1817</f>
        <v>44652</v>
      </c>
      <c r="B1814" s="6">
        <f>TITRES_STAT!D1817</f>
        <v>3.5695999999999999</v>
      </c>
      <c r="C1814" s="2">
        <f t="shared" si="252"/>
        <v>6.5700000000000092E-2</v>
      </c>
      <c r="D1814" s="2">
        <f t="shared" si="253"/>
        <v>6.5700000000000092E-2</v>
      </c>
      <c r="E1814" s="2">
        <f t="shared" si="254"/>
        <v>0</v>
      </c>
      <c r="F1814" s="2">
        <f t="shared" si="255"/>
        <v>2.2620695681077128E-2</v>
      </c>
      <c r="G1814" s="2">
        <f t="shared" si="255"/>
        <v>2.3001627477239987E-2</v>
      </c>
      <c r="H1814" s="2">
        <f t="shared" si="256"/>
        <v>0.98343891985296306</v>
      </c>
      <c r="I1814" s="2">
        <f t="shared" si="257"/>
        <v>49.582516003359849</v>
      </c>
    </row>
    <row r="1815" spans="1:9" ht="13.5" x14ac:dyDescent="0.25">
      <c r="A1815" s="3">
        <f>TITRES_STAT!B1818</f>
        <v>44655</v>
      </c>
      <c r="B1815" s="6">
        <f>TITRES_STAT!D1818</f>
        <v>3.5695999999999999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2.1004931703857335E-2</v>
      </c>
      <c r="G1815" s="2">
        <f t="shared" si="255"/>
        <v>2.1358654086008559E-2</v>
      </c>
      <c r="H1815" s="2">
        <f t="shared" si="256"/>
        <v>0.98343891985296317</v>
      </c>
      <c r="I1815" s="2">
        <f t="shared" si="257"/>
        <v>49.582516003359849</v>
      </c>
    </row>
    <row r="1816" spans="1:9" ht="13.5" x14ac:dyDescent="0.25">
      <c r="A1816" s="3">
        <f>TITRES_STAT!B1819</f>
        <v>44656</v>
      </c>
      <c r="B1816" s="6">
        <f>TITRES_STAT!D1819</f>
        <v>3.5842000000000001</v>
      </c>
      <c r="C1816" s="2">
        <f t="shared" si="252"/>
        <v>1.4600000000000168E-2</v>
      </c>
      <c r="D1816" s="2">
        <f t="shared" si="253"/>
        <v>1.4600000000000168E-2</v>
      </c>
      <c r="E1816" s="2">
        <f t="shared" si="254"/>
        <v>0</v>
      </c>
      <c r="F1816" s="2">
        <f t="shared" si="255"/>
        <v>2.0547436582153251E-2</v>
      </c>
      <c r="G1816" s="2">
        <f t="shared" si="255"/>
        <v>1.9833035937007946E-2</v>
      </c>
      <c r="H1816" s="2">
        <f t="shared" si="256"/>
        <v>1.0360207407183815</v>
      </c>
      <c r="I1816" s="2">
        <f t="shared" si="257"/>
        <v>50.884586782393782</v>
      </c>
    </row>
    <row r="1817" spans="1:9" ht="13.5" x14ac:dyDescent="0.25">
      <c r="A1817" s="3">
        <f>TITRES_STAT!B1820</f>
        <v>44657</v>
      </c>
      <c r="B1817" s="6">
        <f>TITRES_STAT!D1820</f>
        <v>3.6280000000000001</v>
      </c>
      <c r="C1817" s="2">
        <f t="shared" si="252"/>
        <v>4.3800000000000061E-2</v>
      </c>
      <c r="D1817" s="2">
        <f t="shared" si="253"/>
        <v>4.3800000000000061E-2</v>
      </c>
      <c r="E1817" s="2">
        <f t="shared" si="254"/>
        <v>0</v>
      </c>
      <c r="F1817" s="2">
        <f t="shared" si="255"/>
        <v>2.2208333969142312E-2</v>
      </c>
      <c r="G1817" s="2">
        <f t="shared" si="255"/>
        <v>1.8416390512935948E-2</v>
      </c>
      <c r="H1817" s="2">
        <f t="shared" si="256"/>
        <v>1.205900469668193</v>
      </c>
      <c r="I1817" s="2">
        <f t="shared" si="257"/>
        <v>54.667038982478751</v>
      </c>
    </row>
    <row r="1818" spans="1:9" ht="13.5" x14ac:dyDescent="0.25">
      <c r="A1818" s="3">
        <f>TITRES_STAT!B1821</f>
        <v>44658</v>
      </c>
      <c r="B1818" s="6">
        <f>TITRES_STAT!D1821</f>
        <v>3.5769000000000002</v>
      </c>
      <c r="C1818" s="2">
        <f t="shared" si="252"/>
        <v>-5.1099999999999923E-2</v>
      </c>
      <c r="D1818" s="2">
        <f t="shared" si="253"/>
        <v>0</v>
      </c>
      <c r="E1818" s="2">
        <f t="shared" si="254"/>
        <v>5.1099999999999923E-2</v>
      </c>
      <c r="F1818" s="2">
        <f t="shared" si="255"/>
        <v>2.0622024399917862E-2</v>
      </c>
      <c r="G1818" s="2">
        <f t="shared" si="255"/>
        <v>2.0750934047726235E-2</v>
      </c>
      <c r="H1818" s="2">
        <f t="shared" si="256"/>
        <v>0.99378776649225109</v>
      </c>
      <c r="I1818" s="2">
        <f t="shared" si="257"/>
        <v>49.844210261188479</v>
      </c>
    </row>
    <row r="1819" spans="1:9" ht="13.5" x14ac:dyDescent="0.25">
      <c r="A1819" s="3">
        <f>TITRES_STAT!B1822</f>
        <v>44659</v>
      </c>
      <c r="B1819" s="6">
        <f>TITRES_STAT!D1822</f>
        <v>3.5914999999999999</v>
      </c>
      <c r="C1819" s="2">
        <f t="shared" si="252"/>
        <v>1.4599999999999724E-2</v>
      </c>
      <c r="D1819" s="2">
        <f t="shared" si="253"/>
        <v>1.4599999999999724E-2</v>
      </c>
      <c r="E1819" s="2">
        <f t="shared" si="254"/>
        <v>0</v>
      </c>
      <c r="F1819" s="2">
        <f t="shared" si="255"/>
        <v>2.019187979992371E-2</v>
      </c>
      <c r="G1819" s="2">
        <f t="shared" si="255"/>
        <v>1.9268724472888649E-2</v>
      </c>
      <c r="H1819" s="2">
        <f t="shared" si="256"/>
        <v>1.047909519300769</v>
      </c>
      <c r="I1819" s="2">
        <f t="shared" si="257"/>
        <v>51.169717676714725</v>
      </c>
    </row>
    <row r="1820" spans="1:9" ht="13.5" x14ac:dyDescent="0.25">
      <c r="A1820" s="3">
        <f>TITRES_STAT!B1823</f>
        <v>44662</v>
      </c>
      <c r="B1820" s="6">
        <f>TITRES_STAT!D1823</f>
        <v>3.5769000000000002</v>
      </c>
      <c r="C1820" s="2">
        <f t="shared" si="252"/>
        <v>-1.4599999999999724E-2</v>
      </c>
      <c r="D1820" s="2">
        <f t="shared" si="253"/>
        <v>0</v>
      </c>
      <c r="E1820" s="2">
        <f t="shared" si="254"/>
        <v>1.4599999999999724E-2</v>
      </c>
      <c r="F1820" s="2">
        <f t="shared" si="255"/>
        <v>1.874960267135773E-2</v>
      </c>
      <c r="G1820" s="2">
        <f t="shared" si="255"/>
        <v>1.8935244153396584E-2</v>
      </c>
      <c r="H1820" s="2">
        <f t="shared" si="256"/>
        <v>0.99019598160261624</v>
      </c>
      <c r="I1820" s="2">
        <f t="shared" si="257"/>
        <v>49.753692136653569</v>
      </c>
    </row>
    <row r="1821" spans="1:9" ht="13.5" x14ac:dyDescent="0.25">
      <c r="A1821" s="3">
        <f>TITRES_STAT!B1824</f>
        <v>44663</v>
      </c>
      <c r="B1821" s="6">
        <f>TITRES_STAT!D1824</f>
        <v>3.5988000000000002</v>
      </c>
      <c r="C1821" s="2">
        <f t="shared" si="252"/>
        <v>2.1900000000000031E-2</v>
      </c>
      <c r="D1821" s="2">
        <f t="shared" si="253"/>
        <v>2.1900000000000031E-2</v>
      </c>
      <c r="E1821" s="2">
        <f t="shared" si="254"/>
        <v>0</v>
      </c>
      <c r="F1821" s="2">
        <f t="shared" ref="F1821:G1836" si="258">((F1820*13)+D1821)/14</f>
        <v>1.8974631051975038E-2</v>
      </c>
      <c r="G1821" s="2">
        <f t="shared" si="258"/>
        <v>1.7582726713868256E-2</v>
      </c>
      <c r="H1821" s="2">
        <f t="shared" si="256"/>
        <v>1.079163167394789</v>
      </c>
      <c r="I1821" s="2">
        <f t="shared" si="257"/>
        <v>51.903726668407202</v>
      </c>
    </row>
    <row r="1822" spans="1:9" ht="13.5" x14ac:dyDescent="0.25">
      <c r="A1822" s="3">
        <f>TITRES_STAT!B1825</f>
        <v>44664</v>
      </c>
      <c r="B1822" s="6">
        <f>TITRES_STAT!D1825</f>
        <v>3.5769000000000002</v>
      </c>
      <c r="C1822" s="2">
        <f t="shared" si="252"/>
        <v>-2.1900000000000031E-2</v>
      </c>
      <c r="D1822" s="2">
        <f t="shared" si="253"/>
        <v>0</v>
      </c>
      <c r="E1822" s="2">
        <f t="shared" si="254"/>
        <v>2.1900000000000031E-2</v>
      </c>
      <c r="F1822" s="2">
        <f t="shared" si="258"/>
        <v>1.7619300262548248E-2</v>
      </c>
      <c r="G1822" s="2">
        <f t="shared" si="258"/>
        <v>1.7891103377163382E-2</v>
      </c>
      <c r="H1822" s="2">
        <f t="shared" si="256"/>
        <v>0.98480791771836329</v>
      </c>
      <c r="I1822" s="2">
        <f t="shared" si="257"/>
        <v>49.617290868652397</v>
      </c>
    </row>
    <row r="1823" spans="1:9" ht="13.5" x14ac:dyDescent="0.25">
      <c r="A1823" s="3">
        <f>TITRES_STAT!B1826</f>
        <v>44665</v>
      </c>
      <c r="B1823" s="6">
        <f>TITRES_STAT!D1826</f>
        <v>3.5914999999999999</v>
      </c>
      <c r="C1823" s="2">
        <f t="shared" si="252"/>
        <v>1.4599999999999724E-2</v>
      </c>
      <c r="D1823" s="2">
        <f t="shared" si="253"/>
        <v>1.4599999999999724E-2</v>
      </c>
      <c r="E1823" s="2">
        <f t="shared" si="254"/>
        <v>0</v>
      </c>
      <c r="F1823" s="2">
        <f t="shared" si="258"/>
        <v>1.7403635958080498E-2</v>
      </c>
      <c r="G1823" s="2">
        <f t="shared" si="258"/>
        <v>1.6613167421651712E-2</v>
      </c>
      <c r="H1823" s="2">
        <f t="shared" si="256"/>
        <v>1.0475808445413353</v>
      </c>
      <c r="I1823" s="2">
        <f t="shared" si="257"/>
        <v>51.161879509377655</v>
      </c>
    </row>
    <row r="1824" spans="1:9" ht="13.5" x14ac:dyDescent="0.25">
      <c r="A1824" s="3">
        <f>TITRES_STAT!B1827</f>
        <v>44666</v>
      </c>
      <c r="B1824" s="6">
        <f>TITRES_STAT!D1827</f>
        <v>3.5623</v>
      </c>
      <c r="C1824" s="2">
        <f t="shared" si="252"/>
        <v>-2.9199999999999893E-2</v>
      </c>
      <c r="D1824" s="2">
        <f t="shared" si="253"/>
        <v>0</v>
      </c>
      <c r="E1824" s="2">
        <f t="shared" si="254"/>
        <v>2.9199999999999893E-2</v>
      </c>
      <c r="F1824" s="2">
        <f t="shared" si="258"/>
        <v>1.6160519103931893E-2</v>
      </c>
      <c r="G1824" s="2">
        <f t="shared" si="258"/>
        <v>1.7512226891533724E-2</v>
      </c>
      <c r="H1824" s="2">
        <f t="shared" si="256"/>
        <v>0.92281348363209514</v>
      </c>
      <c r="I1824" s="2">
        <f t="shared" si="257"/>
        <v>47.992875621453841</v>
      </c>
    </row>
    <row r="1825" spans="1:9" ht="13.5" x14ac:dyDescent="0.25">
      <c r="A1825" s="3">
        <f>TITRES_STAT!B1828</f>
        <v>44669</v>
      </c>
      <c r="B1825" s="6">
        <f>TITRES_STAT!D1828</f>
        <v>3.6499000000000001</v>
      </c>
      <c r="C1825" s="2">
        <f t="shared" si="252"/>
        <v>8.7600000000000122E-2</v>
      </c>
      <c r="D1825" s="2">
        <f t="shared" si="253"/>
        <v>8.7600000000000122E-2</v>
      </c>
      <c r="E1825" s="2">
        <f t="shared" si="254"/>
        <v>0</v>
      </c>
      <c r="F1825" s="2">
        <f t="shared" si="258"/>
        <v>2.1263339167936768E-2</v>
      </c>
      <c r="G1825" s="2">
        <f t="shared" si="258"/>
        <v>1.6261353542138458E-2</v>
      </c>
      <c r="H1825" s="2">
        <f t="shared" si="256"/>
        <v>1.3075995865188306</v>
      </c>
      <c r="I1825" s="2">
        <f t="shared" si="257"/>
        <v>56.664925499117146</v>
      </c>
    </row>
    <row r="1826" spans="1:9" ht="13.5" x14ac:dyDescent="0.25">
      <c r="A1826" s="3">
        <f>TITRES_STAT!B1829</f>
        <v>44670</v>
      </c>
      <c r="B1826" s="6">
        <f>TITRES_STAT!D1829</f>
        <v>3.5842000000000001</v>
      </c>
      <c r="C1826" s="2">
        <f t="shared" si="252"/>
        <v>-6.5700000000000092E-2</v>
      </c>
      <c r="D1826" s="2">
        <f t="shared" si="253"/>
        <v>0</v>
      </c>
      <c r="E1826" s="2">
        <f t="shared" si="254"/>
        <v>6.5700000000000092E-2</v>
      </c>
      <c r="F1826" s="2">
        <f t="shared" si="258"/>
        <v>1.9744529227369856E-2</v>
      </c>
      <c r="G1826" s="2">
        <f t="shared" si="258"/>
        <v>1.9792685431985719E-2</v>
      </c>
      <c r="H1826" s="2">
        <f t="shared" si="256"/>
        <v>0.9975669696372762</v>
      </c>
      <c r="I1826" s="2">
        <f t="shared" si="257"/>
        <v>49.939100155346338</v>
      </c>
    </row>
    <row r="1827" spans="1:9" ht="13.5" x14ac:dyDescent="0.25">
      <c r="A1827" s="3">
        <f>TITRES_STAT!B1830</f>
        <v>44671</v>
      </c>
      <c r="B1827" s="6">
        <f>TITRES_STAT!D1830</f>
        <v>3.6206999999999998</v>
      </c>
      <c r="C1827" s="2">
        <f t="shared" si="252"/>
        <v>3.6499999999999755E-2</v>
      </c>
      <c r="D1827" s="2">
        <f t="shared" si="253"/>
        <v>3.6499999999999755E-2</v>
      </c>
      <c r="E1827" s="2">
        <f t="shared" si="254"/>
        <v>0</v>
      </c>
      <c r="F1827" s="2">
        <f t="shared" si="258"/>
        <v>2.094134856827199E-2</v>
      </c>
      <c r="G1827" s="2">
        <f t="shared" si="258"/>
        <v>1.8378922186843883E-2</v>
      </c>
      <c r="H1827" s="2">
        <f t="shared" si="256"/>
        <v>1.1394220159037596</v>
      </c>
      <c r="I1827" s="2">
        <f t="shared" si="257"/>
        <v>53.258403785399572</v>
      </c>
    </row>
    <row r="1828" spans="1:9" ht="13.5" x14ac:dyDescent="0.25">
      <c r="A1828" s="3">
        <f>TITRES_STAT!B1831</f>
        <v>44672</v>
      </c>
      <c r="B1828" s="6">
        <f>TITRES_STAT!D1831</f>
        <v>3.6133999999999999</v>
      </c>
      <c r="C1828" s="2">
        <f t="shared" si="252"/>
        <v>-7.2999999999998622E-3</v>
      </c>
      <c r="D1828" s="2">
        <f t="shared" si="253"/>
        <v>0</v>
      </c>
      <c r="E1828" s="2">
        <f t="shared" si="254"/>
        <v>7.2999999999998622E-3</v>
      </c>
      <c r="F1828" s="2">
        <f t="shared" si="258"/>
        <v>1.9445537956252562E-2</v>
      </c>
      <c r="G1828" s="2">
        <f t="shared" si="258"/>
        <v>1.7587570602069311E-2</v>
      </c>
      <c r="H1828" s="2">
        <f t="shared" si="256"/>
        <v>1.1056409322368064</v>
      </c>
      <c r="I1828" s="2">
        <f t="shared" si="257"/>
        <v>52.508522004380502</v>
      </c>
    </row>
    <row r="1829" spans="1:9" ht="13.5" x14ac:dyDescent="0.25">
      <c r="A1829" s="3">
        <f>TITRES_STAT!B1832</f>
        <v>44673</v>
      </c>
      <c r="B1829" s="6">
        <f>TITRES_STAT!D1832</f>
        <v>3.6499000000000001</v>
      </c>
      <c r="C1829" s="2">
        <f t="shared" si="252"/>
        <v>3.6500000000000199E-2</v>
      </c>
      <c r="D1829" s="2">
        <f t="shared" si="253"/>
        <v>3.6500000000000199E-2</v>
      </c>
      <c r="E1829" s="2">
        <f t="shared" si="254"/>
        <v>0</v>
      </c>
      <c r="F1829" s="2">
        <f t="shared" si="258"/>
        <v>2.0663713816520251E-2</v>
      </c>
      <c r="G1829" s="2">
        <f t="shared" si="258"/>
        <v>1.633131555906436E-2</v>
      </c>
      <c r="H1829" s="2">
        <f t="shared" si="256"/>
        <v>1.265281645057142</v>
      </c>
      <c r="I1829" s="2">
        <f t="shared" si="257"/>
        <v>55.855378858429987</v>
      </c>
    </row>
    <row r="1830" spans="1:9" ht="13.5" x14ac:dyDescent="0.25">
      <c r="A1830" s="3">
        <f>TITRES_STAT!B1833</f>
        <v>44676</v>
      </c>
      <c r="B1830" s="6">
        <f>TITRES_STAT!D1833</f>
        <v>3.6718000000000002</v>
      </c>
      <c r="C1830" s="2">
        <f t="shared" si="252"/>
        <v>2.1900000000000031E-2</v>
      </c>
      <c r="D1830" s="2">
        <f t="shared" si="253"/>
        <v>2.1900000000000031E-2</v>
      </c>
      <c r="E1830" s="2">
        <f t="shared" si="254"/>
        <v>0</v>
      </c>
      <c r="F1830" s="2">
        <f t="shared" si="258"/>
        <v>2.0752019972483094E-2</v>
      </c>
      <c r="G1830" s="2">
        <f t="shared" si="258"/>
        <v>1.5164793019131191E-2</v>
      </c>
      <c r="H1830" s="2">
        <f t="shared" si="256"/>
        <v>1.368434105648743</v>
      </c>
      <c r="I1830" s="2">
        <f t="shared" si="257"/>
        <v>57.778010474727232</v>
      </c>
    </row>
    <row r="1831" spans="1:9" ht="13.5" x14ac:dyDescent="0.25">
      <c r="A1831" s="3">
        <f>TITRES_STAT!B1834</f>
        <v>44677</v>
      </c>
      <c r="B1831" s="6">
        <f>TITRES_STAT!D1834</f>
        <v>3.6863999999999999</v>
      </c>
      <c r="C1831" s="2">
        <f t="shared" si="252"/>
        <v>1.4599999999999724E-2</v>
      </c>
      <c r="D1831" s="2">
        <f t="shared" si="253"/>
        <v>1.4599999999999724E-2</v>
      </c>
      <c r="E1831" s="2">
        <f t="shared" si="254"/>
        <v>0</v>
      </c>
      <c r="F1831" s="2">
        <f t="shared" si="258"/>
        <v>2.0312589974448569E-2</v>
      </c>
      <c r="G1831" s="2">
        <f t="shared" si="258"/>
        <v>1.4081593517764678E-2</v>
      </c>
      <c r="H1831" s="2">
        <f t="shared" si="256"/>
        <v>1.4424922824837372</v>
      </c>
      <c r="I1831" s="2">
        <f t="shared" si="257"/>
        <v>59.058212499934143</v>
      </c>
    </row>
    <row r="1832" spans="1:9" ht="13.5" x14ac:dyDescent="0.25">
      <c r="A1832" s="3">
        <f>TITRES_STAT!B1835</f>
        <v>44678</v>
      </c>
      <c r="B1832" s="6">
        <f>TITRES_STAT!D1835</f>
        <v>3.7229000000000001</v>
      </c>
      <c r="C1832" s="2">
        <f t="shared" si="252"/>
        <v>3.6500000000000199E-2</v>
      </c>
      <c r="D1832" s="2">
        <f t="shared" si="253"/>
        <v>3.6500000000000199E-2</v>
      </c>
      <c r="E1832" s="2">
        <f t="shared" si="254"/>
        <v>0</v>
      </c>
      <c r="F1832" s="2">
        <f t="shared" si="258"/>
        <v>2.1468833547702258E-2</v>
      </c>
      <c r="G1832" s="2">
        <f t="shared" si="258"/>
        <v>1.3075765409352916E-2</v>
      </c>
      <c r="H1832" s="2">
        <f t="shared" si="256"/>
        <v>1.6418796816548802</v>
      </c>
      <c r="I1832" s="2">
        <f t="shared" si="257"/>
        <v>62.148162653130463</v>
      </c>
    </row>
    <row r="1833" spans="1:9" ht="13.5" x14ac:dyDescent="0.25">
      <c r="A1833" s="3">
        <f>TITRES_STAT!B1836</f>
        <v>44679</v>
      </c>
      <c r="B1833" s="6">
        <f>TITRES_STAT!D1836</f>
        <v>3.7959000000000001</v>
      </c>
      <c r="C1833" s="2">
        <f t="shared" si="252"/>
        <v>7.2999999999999954E-2</v>
      </c>
      <c r="D1833" s="2">
        <f t="shared" si="253"/>
        <v>7.2999999999999954E-2</v>
      </c>
      <c r="E1833" s="2">
        <f t="shared" si="254"/>
        <v>0</v>
      </c>
      <c r="F1833" s="2">
        <f t="shared" si="258"/>
        <v>2.5149631151437809E-2</v>
      </c>
      <c r="G1833" s="2">
        <f t="shared" si="258"/>
        <v>1.2141782165827706E-2</v>
      </c>
      <c r="H1833" s="2">
        <f t="shared" si="256"/>
        <v>2.0713294644850317</v>
      </c>
      <c r="I1833" s="2">
        <f t="shared" si="257"/>
        <v>67.440809865454497</v>
      </c>
    </row>
    <row r="1834" spans="1:9" ht="13.5" x14ac:dyDescent="0.25">
      <c r="A1834" s="3">
        <f>TITRES_STAT!B1837</f>
        <v>44680</v>
      </c>
      <c r="B1834" s="6">
        <f>TITRES_STAT!D1837</f>
        <v>3.8397000000000001</v>
      </c>
      <c r="C1834" s="2">
        <f t="shared" si="252"/>
        <v>4.3800000000000061E-2</v>
      </c>
      <c r="D1834" s="2">
        <f t="shared" si="253"/>
        <v>4.3800000000000061E-2</v>
      </c>
      <c r="E1834" s="2">
        <f t="shared" si="254"/>
        <v>0</v>
      </c>
      <c r="F1834" s="2">
        <f t="shared" si="258"/>
        <v>2.6481800354906541E-2</v>
      </c>
      <c r="G1834" s="2">
        <f t="shared" si="258"/>
        <v>1.1274512011125727E-2</v>
      </c>
      <c r="H1834" s="2">
        <f t="shared" si="256"/>
        <v>2.348820093390668</v>
      </c>
      <c r="I1834" s="2">
        <f t="shared" si="257"/>
        <v>70.138736267928209</v>
      </c>
    </row>
    <row r="1835" spans="1:9" ht="13.5" x14ac:dyDescent="0.25">
      <c r="A1835" s="3">
        <f>TITRES_STAT!B1838</f>
        <v>44685</v>
      </c>
      <c r="B1835" s="6">
        <f>TITRES_STAT!D1838</f>
        <v>3.8250999999999999</v>
      </c>
      <c r="C1835" s="2">
        <f t="shared" si="252"/>
        <v>-1.4600000000000168E-2</v>
      </c>
      <c r="D1835" s="2">
        <f t="shared" si="253"/>
        <v>0</v>
      </c>
      <c r="E1835" s="2">
        <f t="shared" si="254"/>
        <v>1.4600000000000168E-2</v>
      </c>
      <c r="F1835" s="2">
        <f t="shared" si="258"/>
        <v>2.4590243186698928E-2</v>
      </c>
      <c r="G1835" s="2">
        <f t="shared" si="258"/>
        <v>1.1512046867473901E-2</v>
      </c>
      <c r="H1835" s="2">
        <f t="shared" si="256"/>
        <v>2.1360443950394363</v>
      </c>
      <c r="I1835" s="2">
        <f t="shared" si="257"/>
        <v>68.112696313171142</v>
      </c>
    </row>
    <row r="1836" spans="1:9" ht="13.5" x14ac:dyDescent="0.25">
      <c r="A1836" s="3">
        <f>TITRES_STAT!B1839</f>
        <v>44686</v>
      </c>
      <c r="B1836" s="6">
        <f>TITRES_STAT!D1839</f>
        <v>3.8031999999999999</v>
      </c>
      <c r="C1836" s="2">
        <f t="shared" si="252"/>
        <v>-2.1900000000000031E-2</v>
      </c>
      <c r="D1836" s="2">
        <f t="shared" si="253"/>
        <v>0</v>
      </c>
      <c r="E1836" s="2">
        <f t="shared" si="254"/>
        <v>2.1900000000000031E-2</v>
      </c>
      <c r="F1836" s="2">
        <f t="shared" si="258"/>
        <v>2.2833797244791863E-2</v>
      </c>
      <c r="G1836" s="2">
        <f t="shared" si="258"/>
        <v>1.2254043519797196E-2</v>
      </c>
      <c r="H1836" s="2">
        <f t="shared" si="256"/>
        <v>1.8633683818653324</v>
      </c>
      <c r="I1836" s="2">
        <f t="shared" si="257"/>
        <v>65.076096867824134</v>
      </c>
    </row>
    <row r="1837" spans="1:9" ht="13.5" x14ac:dyDescent="0.25">
      <c r="A1837" s="3">
        <f>TITRES_STAT!B1840</f>
        <v>44687</v>
      </c>
      <c r="B1837" s="6">
        <f>TITRES_STAT!D1840</f>
        <v>3.7302</v>
      </c>
      <c r="C1837" s="2">
        <f t="shared" si="252"/>
        <v>-7.2999999999999954E-2</v>
      </c>
      <c r="D1837" s="2">
        <f t="shared" si="253"/>
        <v>0</v>
      </c>
      <c r="E1837" s="2">
        <f t="shared" si="254"/>
        <v>7.2999999999999954E-2</v>
      </c>
      <c r="F1837" s="2">
        <f t="shared" ref="F1837:G1852" si="259">((F1836*13)+D1837)/14</f>
        <v>2.1202811727306731E-2</v>
      </c>
      <c r="G1837" s="2">
        <f t="shared" si="259"/>
        <v>1.659304041124025E-2</v>
      </c>
      <c r="H1837" s="2">
        <f t="shared" si="256"/>
        <v>1.2778135412087459</v>
      </c>
      <c r="I1837" s="2">
        <f t="shared" si="257"/>
        <v>56.098250277793177</v>
      </c>
    </row>
    <row r="1838" spans="1:9" ht="13.5" x14ac:dyDescent="0.25">
      <c r="A1838" s="3">
        <f>TITRES_STAT!B1841</f>
        <v>44690</v>
      </c>
      <c r="B1838" s="6">
        <f>TITRES_STAT!D1841</f>
        <v>3.8397000000000001</v>
      </c>
      <c r="C1838" s="2">
        <f t="shared" si="252"/>
        <v>0.10950000000000015</v>
      </c>
      <c r="D1838" s="2">
        <f t="shared" si="253"/>
        <v>0.10950000000000015</v>
      </c>
      <c r="E1838" s="2">
        <f t="shared" si="254"/>
        <v>0</v>
      </c>
      <c r="F1838" s="2">
        <f t="shared" si="259"/>
        <v>2.7509753746784833E-2</v>
      </c>
      <c r="G1838" s="2">
        <f t="shared" si="259"/>
        <v>1.5407823239008803E-2</v>
      </c>
      <c r="H1838" s="2">
        <f t="shared" si="256"/>
        <v>1.7854406375286633</v>
      </c>
      <c r="I1838" s="2">
        <f t="shared" si="257"/>
        <v>64.099037454726243</v>
      </c>
    </row>
    <row r="1839" spans="1:9" ht="13.5" x14ac:dyDescent="0.25">
      <c r="A1839" s="3">
        <f>TITRES_STAT!B1842</f>
        <v>44691</v>
      </c>
      <c r="B1839" s="6">
        <f>TITRES_STAT!D1842</f>
        <v>3.8616000000000001</v>
      </c>
      <c r="C1839" s="2">
        <f t="shared" si="252"/>
        <v>2.1900000000000031E-2</v>
      </c>
      <c r="D1839" s="2">
        <f t="shared" si="253"/>
        <v>2.1900000000000031E-2</v>
      </c>
      <c r="E1839" s="2">
        <f t="shared" si="254"/>
        <v>0</v>
      </c>
      <c r="F1839" s="2">
        <f t="shared" si="259"/>
        <v>2.710905705058592E-2</v>
      </c>
      <c r="G1839" s="2">
        <f t="shared" si="259"/>
        <v>1.4307264436222461E-2</v>
      </c>
      <c r="H1839" s="2">
        <f t="shared" si="256"/>
        <v>1.8947757044283378</v>
      </c>
      <c r="I1839" s="2">
        <f t="shared" si="257"/>
        <v>65.455009226786345</v>
      </c>
    </row>
    <row r="1840" spans="1:9" ht="13.5" x14ac:dyDescent="0.25">
      <c r="A1840" s="3">
        <f>TITRES_STAT!B1843</f>
        <v>44692</v>
      </c>
      <c r="B1840" s="6">
        <f>TITRES_STAT!D1843</f>
        <v>3.8689</v>
      </c>
      <c r="C1840" s="2">
        <f t="shared" si="252"/>
        <v>7.2999999999998622E-3</v>
      </c>
      <c r="D1840" s="2">
        <f t="shared" si="253"/>
        <v>7.2999999999998622E-3</v>
      </c>
      <c r="E1840" s="2">
        <f t="shared" si="254"/>
        <v>0</v>
      </c>
      <c r="F1840" s="2">
        <f t="shared" si="259"/>
        <v>2.5694124404115486E-2</v>
      </c>
      <c r="G1840" s="2">
        <f t="shared" si="259"/>
        <v>1.3285316976492285E-2</v>
      </c>
      <c r="H1840" s="2">
        <f t="shared" si="256"/>
        <v>1.9340241899820665</v>
      </c>
      <c r="I1840" s="2">
        <f t="shared" si="257"/>
        <v>65.917118085992598</v>
      </c>
    </row>
    <row r="1841" spans="1:9" ht="13.5" x14ac:dyDescent="0.25">
      <c r="A1841" s="3">
        <f>TITRES_STAT!B1844</f>
        <v>44693</v>
      </c>
      <c r="B1841" s="6">
        <f>TITRES_STAT!D1844</f>
        <v>3.8616000000000001</v>
      </c>
      <c r="C1841" s="2">
        <f t="shared" si="252"/>
        <v>-7.2999999999998622E-3</v>
      </c>
      <c r="D1841" s="2">
        <f t="shared" si="253"/>
        <v>0</v>
      </c>
      <c r="E1841" s="2">
        <f t="shared" si="254"/>
        <v>7.2999999999998622E-3</v>
      </c>
      <c r="F1841" s="2">
        <f t="shared" si="259"/>
        <v>2.3858829803821525E-2</v>
      </c>
      <c r="G1841" s="2">
        <f t="shared" si="259"/>
        <v>1.2857794335314254E-2</v>
      </c>
      <c r="H1841" s="2">
        <f t="shared" si="256"/>
        <v>1.8555927386622331</v>
      </c>
      <c r="I1841" s="2">
        <f t="shared" si="257"/>
        <v>64.98100074072633</v>
      </c>
    </row>
    <row r="1842" spans="1:9" ht="13.5" x14ac:dyDescent="0.25">
      <c r="A1842" s="3">
        <f>TITRES_STAT!B1845</f>
        <v>44694</v>
      </c>
      <c r="B1842" s="6">
        <f>TITRES_STAT!D1845</f>
        <v>3.8031999999999999</v>
      </c>
      <c r="C1842" s="2">
        <f t="shared" si="252"/>
        <v>-5.840000000000023E-2</v>
      </c>
      <c r="D1842" s="2">
        <f t="shared" si="253"/>
        <v>0</v>
      </c>
      <c r="E1842" s="2">
        <f t="shared" si="254"/>
        <v>5.840000000000023E-2</v>
      </c>
      <c r="F1842" s="2">
        <f t="shared" si="259"/>
        <v>2.2154627674977133E-2</v>
      </c>
      <c r="G1842" s="2">
        <f t="shared" si="259"/>
        <v>1.6110809025648966E-2</v>
      </c>
      <c r="H1842" s="2">
        <f t="shared" si="256"/>
        <v>1.3751406052735278</v>
      </c>
      <c r="I1842" s="2">
        <f t="shared" si="257"/>
        <v>57.897229419609992</v>
      </c>
    </row>
    <row r="1843" spans="1:9" ht="13.5" x14ac:dyDescent="0.25">
      <c r="A1843" s="3">
        <f>TITRES_STAT!B1846</f>
        <v>44697</v>
      </c>
      <c r="B1843" s="6">
        <f>TITRES_STAT!D1846</f>
        <v>3.7812999999999999</v>
      </c>
      <c r="C1843" s="2">
        <f t="shared" si="252"/>
        <v>-2.1900000000000031E-2</v>
      </c>
      <c r="D1843" s="2">
        <f t="shared" si="253"/>
        <v>0</v>
      </c>
      <c r="E1843" s="2">
        <f t="shared" si="254"/>
        <v>2.1900000000000031E-2</v>
      </c>
      <c r="F1843" s="2">
        <f t="shared" si="259"/>
        <v>2.0572154269621622E-2</v>
      </c>
      <c r="G1843" s="2">
        <f t="shared" si="259"/>
        <v>1.652432266667404E-2</v>
      </c>
      <c r="H1843" s="2">
        <f t="shared" si="256"/>
        <v>1.2449620286773495</v>
      </c>
      <c r="I1843" s="2">
        <f t="shared" si="257"/>
        <v>55.455816747637201</v>
      </c>
    </row>
    <row r="1844" spans="1:9" ht="13.5" x14ac:dyDescent="0.25">
      <c r="A1844" s="3">
        <f>TITRES_STAT!B1847</f>
        <v>44698</v>
      </c>
      <c r="B1844" s="6">
        <f>TITRES_STAT!D1847</f>
        <v>3.7959000000000001</v>
      </c>
      <c r="C1844" s="2">
        <f t="shared" si="252"/>
        <v>1.4600000000000168E-2</v>
      </c>
      <c r="D1844" s="2">
        <f t="shared" si="253"/>
        <v>1.4600000000000168E-2</v>
      </c>
      <c r="E1844" s="2">
        <f t="shared" si="254"/>
        <v>0</v>
      </c>
      <c r="F1844" s="2">
        <f t="shared" si="259"/>
        <v>2.0145571821791518E-2</v>
      </c>
      <c r="G1844" s="2">
        <f t="shared" si="259"/>
        <v>1.5344013904768751E-2</v>
      </c>
      <c r="H1844" s="2">
        <f t="shared" si="256"/>
        <v>1.3129271093485189</v>
      </c>
      <c r="I1844" s="2">
        <f t="shared" si="257"/>
        <v>56.764742133111596</v>
      </c>
    </row>
    <row r="1845" spans="1:9" ht="13.5" x14ac:dyDescent="0.25">
      <c r="A1845" s="3">
        <f>TITRES_STAT!B1848</f>
        <v>44699</v>
      </c>
      <c r="B1845" s="6">
        <f>TITRES_STAT!D1848</f>
        <v>3.7812999999999999</v>
      </c>
      <c r="C1845" s="2">
        <f t="shared" si="252"/>
        <v>-1.4600000000000168E-2</v>
      </c>
      <c r="D1845" s="2">
        <f t="shared" si="253"/>
        <v>0</v>
      </c>
      <c r="E1845" s="2">
        <f t="shared" si="254"/>
        <v>1.4600000000000168E-2</v>
      </c>
      <c r="F1845" s="2">
        <f t="shared" si="259"/>
        <v>1.8706602405949267E-2</v>
      </c>
      <c r="G1845" s="2">
        <f t="shared" si="259"/>
        <v>1.5290870054428139E-2</v>
      </c>
      <c r="H1845" s="2">
        <f t="shared" si="256"/>
        <v>1.2233837799525313</v>
      </c>
      <c r="I1845" s="2">
        <f t="shared" si="257"/>
        <v>55.023509255727781</v>
      </c>
    </row>
    <row r="1846" spans="1:9" ht="13.5" x14ac:dyDescent="0.25">
      <c r="A1846" s="3">
        <f>TITRES_STAT!B1849</f>
        <v>44700</v>
      </c>
      <c r="B1846" s="6">
        <f>TITRES_STAT!D1849</f>
        <v>3.7667000000000002</v>
      </c>
      <c r="C1846" s="2">
        <f t="shared" si="252"/>
        <v>-1.4599999999999724E-2</v>
      </c>
      <c r="D1846" s="2">
        <f t="shared" si="253"/>
        <v>0</v>
      </c>
      <c r="E1846" s="2">
        <f t="shared" si="254"/>
        <v>1.4599999999999724E-2</v>
      </c>
      <c r="F1846" s="2">
        <f t="shared" si="259"/>
        <v>1.7370416519810035E-2</v>
      </c>
      <c r="G1846" s="2">
        <f t="shared" si="259"/>
        <v>1.5241522193397538E-2</v>
      </c>
      <c r="H1846" s="2">
        <f t="shared" si="256"/>
        <v>1.1396772775972934</v>
      </c>
      <c r="I1846" s="2">
        <f t="shared" si="257"/>
        <v>53.263980018382519</v>
      </c>
    </row>
    <row r="1847" spans="1:9" ht="13.5" x14ac:dyDescent="0.25">
      <c r="A1847" s="3">
        <f>TITRES_STAT!B1850</f>
        <v>44701</v>
      </c>
      <c r="B1847" s="6">
        <f>TITRES_STAT!D1850</f>
        <v>3.6425999999999998</v>
      </c>
      <c r="C1847" s="2">
        <f t="shared" si="252"/>
        <v>-0.12410000000000032</v>
      </c>
      <c r="D1847" s="2">
        <f t="shared" si="253"/>
        <v>0</v>
      </c>
      <c r="E1847" s="2">
        <f t="shared" si="254"/>
        <v>0.12410000000000032</v>
      </c>
      <c r="F1847" s="2">
        <f t="shared" si="259"/>
        <v>1.6129672482680747E-2</v>
      </c>
      <c r="G1847" s="2">
        <f t="shared" si="259"/>
        <v>2.3017127751012025E-2</v>
      </c>
      <c r="H1847" s="2">
        <f t="shared" si="256"/>
        <v>0.70076825645508933</v>
      </c>
      <c r="I1847" s="2">
        <f t="shared" si="257"/>
        <v>41.20304184861142</v>
      </c>
    </row>
    <row r="1848" spans="1:9" ht="13.5" x14ac:dyDescent="0.25">
      <c r="A1848" s="3">
        <f>TITRES_STAT!B1851</f>
        <v>44704</v>
      </c>
      <c r="B1848" s="6">
        <f>TITRES_STAT!D1851</f>
        <v>3.7082999999999999</v>
      </c>
      <c r="C1848" s="2">
        <f t="shared" si="252"/>
        <v>6.5700000000000092E-2</v>
      </c>
      <c r="D1848" s="2">
        <f t="shared" si="253"/>
        <v>6.5700000000000092E-2</v>
      </c>
      <c r="E1848" s="2">
        <f t="shared" si="254"/>
        <v>0</v>
      </c>
      <c r="F1848" s="2">
        <f t="shared" si="259"/>
        <v>1.9670410162489271E-2</v>
      </c>
      <c r="G1848" s="2">
        <f t="shared" si="259"/>
        <v>2.1373047197368312E-2</v>
      </c>
      <c r="H1848" s="2">
        <f t="shared" si="256"/>
        <v>0.92033718827474031</v>
      </c>
      <c r="I1848" s="2">
        <f t="shared" si="257"/>
        <v>47.925811877943424</v>
      </c>
    </row>
    <row r="1849" spans="1:9" ht="13.5" x14ac:dyDescent="0.25">
      <c r="A1849" s="3">
        <f>TITRES_STAT!B1852</f>
        <v>44705</v>
      </c>
      <c r="B1849" s="6">
        <f>TITRES_STAT!D1852</f>
        <v>3.7229000000000001</v>
      </c>
      <c r="C1849" s="2">
        <f t="shared" si="252"/>
        <v>1.4600000000000168E-2</v>
      </c>
      <c r="D1849" s="2">
        <f t="shared" si="253"/>
        <v>1.4600000000000168E-2</v>
      </c>
      <c r="E1849" s="2">
        <f t="shared" si="254"/>
        <v>0</v>
      </c>
      <c r="F1849" s="2">
        <f t="shared" si="259"/>
        <v>1.9308238008025762E-2</v>
      </c>
      <c r="G1849" s="2">
        <f t="shared" si="259"/>
        <v>1.9846400968984861E-2</v>
      </c>
      <c r="H1849" s="2">
        <f t="shared" si="256"/>
        <v>0.97288359930850343</v>
      </c>
      <c r="I1849" s="2">
        <f t="shared" si="257"/>
        <v>49.312772413410478</v>
      </c>
    </row>
    <row r="1850" spans="1:9" ht="13.5" x14ac:dyDescent="0.25">
      <c r="A1850" s="3">
        <f>TITRES_STAT!B1853</f>
        <v>44706</v>
      </c>
      <c r="B1850" s="6">
        <f>TITRES_STAT!D1853</f>
        <v>3.7229000000000001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1.7929078150309637E-2</v>
      </c>
      <c r="G1850" s="2">
        <f t="shared" si="259"/>
        <v>1.8428800899771659E-2</v>
      </c>
      <c r="H1850" s="2">
        <f t="shared" si="256"/>
        <v>0.97288359930850343</v>
      </c>
      <c r="I1850" s="2">
        <f t="shared" si="257"/>
        <v>49.312772413410478</v>
      </c>
    </row>
    <row r="1851" spans="1:9" ht="13.5" x14ac:dyDescent="0.25">
      <c r="A1851" s="3">
        <f>TITRES_STAT!B1854</f>
        <v>44707</v>
      </c>
      <c r="B1851" s="6">
        <f>TITRES_STAT!D1854</f>
        <v>3.7886000000000002</v>
      </c>
      <c r="C1851" s="2">
        <f t="shared" si="252"/>
        <v>6.5700000000000092E-2</v>
      </c>
      <c r="D1851" s="2">
        <f t="shared" si="253"/>
        <v>6.5700000000000092E-2</v>
      </c>
      <c r="E1851" s="2">
        <f t="shared" si="254"/>
        <v>0</v>
      </c>
      <c r="F1851" s="2">
        <f t="shared" si="259"/>
        <v>2.1341286853858953E-2</v>
      </c>
      <c r="G1851" s="2">
        <f t="shared" si="259"/>
        <v>1.7112457978359398E-2</v>
      </c>
      <c r="H1851" s="2">
        <f t="shared" si="256"/>
        <v>1.2471198983131107</v>
      </c>
      <c r="I1851" s="2">
        <f t="shared" si="257"/>
        <v>55.498591741780686</v>
      </c>
    </row>
    <row r="1852" spans="1:9" ht="13.5" x14ac:dyDescent="0.25">
      <c r="A1852" s="3">
        <f>TITRES_STAT!B1855</f>
        <v>44708</v>
      </c>
      <c r="B1852" s="6">
        <f>TITRES_STAT!D1855</f>
        <v>3.774</v>
      </c>
      <c r="C1852" s="2">
        <f t="shared" si="252"/>
        <v>-1.4600000000000168E-2</v>
      </c>
      <c r="D1852" s="2">
        <f t="shared" si="253"/>
        <v>0</v>
      </c>
      <c r="E1852" s="2">
        <f t="shared" si="254"/>
        <v>1.4600000000000168E-2</v>
      </c>
      <c r="F1852" s="2">
        <f t="shared" si="259"/>
        <v>1.9816909221440453E-2</v>
      </c>
      <c r="G1852" s="2">
        <f t="shared" si="259"/>
        <v>1.6932996694190881E-2</v>
      </c>
      <c r="H1852" s="2">
        <f t="shared" si="256"/>
        <v>1.1703131807873643</v>
      </c>
      <c r="I1852" s="2">
        <f t="shared" si="257"/>
        <v>53.92370055840459</v>
      </c>
    </row>
    <row r="1853" spans="1:9" ht="13.5" x14ac:dyDescent="0.25">
      <c r="A1853" s="3">
        <f>TITRES_STAT!B1856</f>
        <v>44711</v>
      </c>
      <c r="B1853" s="6">
        <f>TITRES_STAT!D1856</f>
        <v>3.7667000000000002</v>
      </c>
      <c r="C1853" s="2">
        <f t="shared" si="252"/>
        <v>-7.2999999999998622E-3</v>
      </c>
      <c r="D1853" s="2">
        <f t="shared" si="253"/>
        <v>0</v>
      </c>
      <c r="E1853" s="2">
        <f t="shared" si="254"/>
        <v>7.2999999999998622E-3</v>
      </c>
      <c r="F1853" s="2">
        <f t="shared" ref="F1853:G1868" si="260">((F1852*13)+D1853)/14</f>
        <v>1.8401415705623279E-2</v>
      </c>
      <c r="G1853" s="2">
        <f t="shared" si="260"/>
        <v>1.6244925501748667E-2</v>
      </c>
      <c r="H1853" s="2">
        <f t="shared" si="256"/>
        <v>1.1327485437617106</v>
      </c>
      <c r="I1853" s="2">
        <f t="shared" si="257"/>
        <v>53.112147096524815</v>
      </c>
    </row>
    <row r="1854" spans="1:9" ht="13.5" x14ac:dyDescent="0.25">
      <c r="A1854" s="3">
        <f>TITRES_STAT!B1857</f>
        <v>44712</v>
      </c>
      <c r="B1854" s="6">
        <f>TITRES_STAT!D1857</f>
        <v>3.7812999999999999</v>
      </c>
      <c r="C1854" s="2">
        <f t="shared" si="252"/>
        <v>1.4599999999999724E-2</v>
      </c>
      <c r="D1854" s="2">
        <f t="shared" si="253"/>
        <v>1.4599999999999724E-2</v>
      </c>
      <c r="E1854" s="2">
        <f t="shared" si="254"/>
        <v>0</v>
      </c>
      <c r="F1854" s="2">
        <f t="shared" si="260"/>
        <v>1.8129886012364455E-2</v>
      </c>
      <c r="G1854" s="2">
        <f t="shared" si="260"/>
        <v>1.5084573680195192E-2</v>
      </c>
      <c r="H1854" s="2">
        <f t="shared" si="256"/>
        <v>1.2018825587472524</v>
      </c>
      <c r="I1854" s="2">
        <f t="shared" si="257"/>
        <v>54.584317132293201</v>
      </c>
    </row>
    <row r="1855" spans="1:9" ht="13.5" x14ac:dyDescent="0.25">
      <c r="A1855" s="3">
        <f>TITRES_STAT!B1858</f>
        <v>44713</v>
      </c>
      <c r="B1855" s="6">
        <f>TITRES_STAT!D1858</f>
        <v>3.7593999999999999</v>
      </c>
      <c r="C1855" s="2">
        <f t="shared" si="252"/>
        <v>-2.1900000000000031E-2</v>
      </c>
      <c r="D1855" s="2">
        <f t="shared" si="253"/>
        <v>0</v>
      </c>
      <c r="E1855" s="2">
        <f t="shared" si="254"/>
        <v>2.1900000000000031E-2</v>
      </c>
      <c r="F1855" s="2">
        <f t="shared" si="260"/>
        <v>1.6834894154338424E-2</v>
      </c>
      <c r="G1855" s="2">
        <f t="shared" si="260"/>
        <v>1.5571389845895537E-2</v>
      </c>
      <c r="H1855" s="2">
        <f t="shared" si="256"/>
        <v>1.0811426803225233</v>
      </c>
      <c r="I1855" s="2">
        <f t="shared" si="257"/>
        <v>51.949474226100357</v>
      </c>
    </row>
    <row r="1856" spans="1:9" ht="13.5" x14ac:dyDescent="0.25">
      <c r="A1856" s="3">
        <f>TITRES_STAT!B1859</f>
        <v>44714</v>
      </c>
      <c r="B1856" s="6">
        <f>TITRES_STAT!D1859</f>
        <v>3.7886000000000002</v>
      </c>
      <c r="C1856" s="2">
        <f t="shared" si="252"/>
        <v>2.9200000000000337E-2</v>
      </c>
      <c r="D1856" s="2">
        <f t="shared" si="253"/>
        <v>2.9200000000000337E-2</v>
      </c>
      <c r="E1856" s="2">
        <f t="shared" si="254"/>
        <v>0</v>
      </c>
      <c r="F1856" s="2">
        <f t="shared" si="260"/>
        <v>1.7718116000457133E-2</v>
      </c>
      <c r="G1856" s="2">
        <f t="shared" si="260"/>
        <v>1.4459147714045856E-2</v>
      </c>
      <c r="H1856" s="2">
        <f t="shared" si="256"/>
        <v>1.2253914512018895</v>
      </c>
      <c r="I1856" s="2">
        <f t="shared" si="257"/>
        <v>55.064085491120224</v>
      </c>
    </row>
    <row r="1857" spans="1:9" ht="13.5" x14ac:dyDescent="0.25">
      <c r="A1857" s="3">
        <f>TITRES_STAT!B1860</f>
        <v>44715</v>
      </c>
      <c r="B1857" s="6">
        <f>TITRES_STAT!D1860</f>
        <v>3.7886000000000002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1.6452536286138766E-2</v>
      </c>
      <c r="G1857" s="2">
        <f t="shared" si="260"/>
        <v>1.3426351448756866E-2</v>
      </c>
      <c r="H1857" s="2">
        <f t="shared" si="256"/>
        <v>1.2253914512018893</v>
      </c>
      <c r="I1857" s="2">
        <f t="shared" si="257"/>
        <v>55.064085491120224</v>
      </c>
    </row>
    <row r="1858" spans="1:9" ht="13.5" x14ac:dyDescent="0.25">
      <c r="A1858" s="3">
        <f>TITRES_STAT!B1861</f>
        <v>44718</v>
      </c>
      <c r="B1858" s="6">
        <f>TITRES_STAT!D1861</f>
        <v>3.7886000000000002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1.527735512284314E-2</v>
      </c>
      <c r="G1858" s="2">
        <f t="shared" si="260"/>
        <v>1.2467326345274232E-2</v>
      </c>
      <c r="H1858" s="2">
        <f t="shared" si="256"/>
        <v>1.2253914512018895</v>
      </c>
      <c r="I1858" s="2">
        <f t="shared" si="257"/>
        <v>55.064085491120224</v>
      </c>
    </row>
    <row r="1859" spans="1:9" ht="13.5" x14ac:dyDescent="0.25">
      <c r="A1859" s="3">
        <f>TITRES_STAT!B1862</f>
        <v>44719</v>
      </c>
      <c r="B1859" s="6">
        <f>TITRES_STAT!D1862</f>
        <v>3.7886000000000002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1.4186115471211487E-2</v>
      </c>
      <c r="G1859" s="2">
        <f t="shared" si="260"/>
        <v>1.15768030348975E-2</v>
      </c>
      <c r="H1859" s="2">
        <f t="shared" si="256"/>
        <v>1.2253914512018895</v>
      </c>
      <c r="I1859" s="2">
        <f t="shared" si="257"/>
        <v>55.064085491120224</v>
      </c>
    </row>
    <row r="1860" spans="1:9" ht="13.5" x14ac:dyDescent="0.25">
      <c r="A1860" s="3">
        <f>TITRES_STAT!B1863</f>
        <v>44720</v>
      </c>
      <c r="B1860" s="6">
        <f>TITRES_STAT!D1863</f>
        <v>3.7886000000000002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1.3172821508982096E-2</v>
      </c>
      <c r="G1860" s="2">
        <f t="shared" si="260"/>
        <v>1.0749888532404822E-2</v>
      </c>
      <c r="H1860" s="2">
        <f t="shared" si="256"/>
        <v>1.2253914512018895</v>
      </c>
      <c r="I1860" s="2">
        <f t="shared" si="257"/>
        <v>55.064085491120224</v>
      </c>
    </row>
    <row r="1861" spans="1:9" ht="13.5" x14ac:dyDescent="0.25">
      <c r="A1861" s="3">
        <f>TITRES_STAT!B1864</f>
        <v>44721</v>
      </c>
      <c r="B1861" s="6">
        <f>TITRES_STAT!D1864</f>
        <v>3.6718000000000002</v>
      </c>
      <c r="C1861" s="2">
        <f t="shared" si="261"/>
        <v>-0.11680000000000001</v>
      </c>
      <c r="D1861" s="2">
        <f t="shared" si="262"/>
        <v>0</v>
      </c>
      <c r="E1861" s="2">
        <f t="shared" si="263"/>
        <v>0.11680000000000001</v>
      </c>
      <c r="F1861" s="2">
        <f t="shared" si="260"/>
        <v>1.2231905686911945E-2</v>
      </c>
      <c r="G1861" s="2">
        <f t="shared" si="260"/>
        <v>1.8324896494375909E-2</v>
      </c>
      <c r="H1861" s="2">
        <f t="shared" si="256"/>
        <v>0.66750203422246002</v>
      </c>
      <c r="I1861" s="2">
        <f t="shared" si="257"/>
        <v>40.03005816623844</v>
      </c>
    </row>
    <row r="1862" spans="1:9" ht="13.5" x14ac:dyDescent="0.25">
      <c r="A1862" s="3">
        <f>TITRES_STAT!B1865</f>
        <v>44722</v>
      </c>
      <c r="B1862" s="6">
        <f>TITRES_STAT!D1865</f>
        <v>3.7448000000000001</v>
      </c>
      <c r="C1862" s="2">
        <f t="shared" si="261"/>
        <v>7.2999999999999954E-2</v>
      </c>
      <c r="D1862" s="2">
        <f t="shared" si="262"/>
        <v>7.2999999999999954E-2</v>
      </c>
      <c r="E1862" s="2">
        <f t="shared" si="263"/>
        <v>0</v>
      </c>
      <c r="F1862" s="2">
        <f t="shared" si="260"/>
        <v>1.657248385213252E-2</v>
      </c>
      <c r="G1862" s="2">
        <f t="shared" si="260"/>
        <v>1.7015975316206199E-2</v>
      </c>
      <c r="H1862" s="2">
        <f t="shared" si="256"/>
        <v>0.97393675908478228</v>
      </c>
      <c r="I1862" s="2">
        <f t="shared" si="257"/>
        <v>49.339815705967652</v>
      </c>
    </row>
    <row r="1863" spans="1:9" ht="13.5" x14ac:dyDescent="0.25">
      <c r="A1863" s="3">
        <f>TITRES_STAT!B1866</f>
        <v>44725</v>
      </c>
      <c r="B1863" s="6">
        <f>TITRES_STAT!D1866</f>
        <v>3.774</v>
      </c>
      <c r="C1863" s="2">
        <f t="shared" si="261"/>
        <v>2.9199999999999893E-2</v>
      </c>
      <c r="D1863" s="2">
        <f t="shared" si="262"/>
        <v>2.9199999999999893E-2</v>
      </c>
      <c r="E1863" s="2">
        <f t="shared" si="263"/>
        <v>0</v>
      </c>
      <c r="F1863" s="2">
        <f t="shared" si="260"/>
        <v>1.7474449291265903E-2</v>
      </c>
      <c r="G1863" s="2">
        <f t="shared" si="260"/>
        <v>1.5800548507905757E-2</v>
      </c>
      <c r="H1863" s="2">
        <f t="shared" si="256"/>
        <v>1.1059394097947053</v>
      </c>
      <c r="I1863" s="2">
        <f t="shared" si="257"/>
        <v>52.515253033918775</v>
      </c>
    </row>
    <row r="1864" spans="1:9" ht="13.5" x14ac:dyDescent="0.25">
      <c r="A1864" s="3">
        <f>TITRES_STAT!B1867</f>
        <v>44726</v>
      </c>
      <c r="B1864" s="6">
        <f>TITRES_STAT!D1867</f>
        <v>3.7886000000000002</v>
      </c>
      <c r="C1864" s="2">
        <f t="shared" si="261"/>
        <v>1.4600000000000168E-2</v>
      </c>
      <c r="D1864" s="2">
        <f t="shared" si="262"/>
        <v>1.4600000000000168E-2</v>
      </c>
      <c r="E1864" s="2">
        <f t="shared" si="263"/>
        <v>0</v>
      </c>
      <c r="F1864" s="2">
        <f t="shared" si="260"/>
        <v>1.7269131484746923E-2</v>
      </c>
      <c r="G1864" s="2">
        <f t="shared" si="260"/>
        <v>1.4671937900198202E-2</v>
      </c>
      <c r="H1864" s="2">
        <f t="shared" si="256"/>
        <v>1.1770177601769727</v>
      </c>
      <c r="I1864" s="2">
        <f t="shared" si="257"/>
        <v>54.065602114393926</v>
      </c>
    </row>
    <row r="1865" spans="1:9" ht="13.5" x14ac:dyDescent="0.25">
      <c r="A1865" s="3">
        <f>TITRES_STAT!B1868</f>
        <v>44727</v>
      </c>
      <c r="B1865" s="6">
        <f>TITRES_STAT!D1868</f>
        <v>3.7667000000000002</v>
      </c>
      <c r="C1865" s="2">
        <f t="shared" si="261"/>
        <v>-2.1900000000000031E-2</v>
      </c>
      <c r="D1865" s="2">
        <f t="shared" si="262"/>
        <v>0</v>
      </c>
      <c r="E1865" s="2">
        <f t="shared" si="263"/>
        <v>2.1900000000000031E-2</v>
      </c>
      <c r="F1865" s="2">
        <f t="shared" si="260"/>
        <v>1.6035622092979287E-2</v>
      </c>
      <c r="G1865" s="2">
        <f t="shared" si="260"/>
        <v>1.5188228050184048E-2</v>
      </c>
      <c r="H1865" s="2">
        <f t="shared" si="256"/>
        <v>1.0557928179637104</v>
      </c>
      <c r="I1865" s="2">
        <f t="shared" si="257"/>
        <v>51.356965971380667</v>
      </c>
    </row>
    <row r="1866" spans="1:9" ht="13.5" x14ac:dyDescent="0.25">
      <c r="A1866" s="3">
        <f>TITRES_STAT!B1869</f>
        <v>44728</v>
      </c>
      <c r="B1866" s="6">
        <f>TITRES_STAT!D1869</f>
        <v>3.6572</v>
      </c>
      <c r="C1866" s="2">
        <f t="shared" si="261"/>
        <v>-0.10950000000000015</v>
      </c>
      <c r="D1866" s="2">
        <f t="shared" si="262"/>
        <v>0</v>
      </c>
      <c r="E1866" s="2">
        <f t="shared" si="263"/>
        <v>0.10950000000000015</v>
      </c>
      <c r="F1866" s="2">
        <f t="shared" si="260"/>
        <v>1.4890220514909337E-2</v>
      </c>
      <c r="G1866" s="2">
        <f t="shared" si="260"/>
        <v>2.1924783189456627E-2</v>
      </c>
      <c r="H1866" s="2">
        <f t="shared" si="256"/>
        <v>0.67915018297968255</v>
      </c>
      <c r="I1866" s="2">
        <f t="shared" si="257"/>
        <v>40.446065507643759</v>
      </c>
    </row>
    <row r="1867" spans="1:9" ht="13.5" x14ac:dyDescent="0.25">
      <c r="A1867" s="3">
        <f>TITRES_STAT!B1870</f>
        <v>44729</v>
      </c>
      <c r="B1867" s="6">
        <f>TITRES_STAT!D1870</f>
        <v>3.6718000000000002</v>
      </c>
      <c r="C1867" s="2">
        <f t="shared" si="261"/>
        <v>1.4600000000000168E-2</v>
      </c>
      <c r="D1867" s="2">
        <f t="shared" si="262"/>
        <v>1.4600000000000168E-2</v>
      </c>
      <c r="E1867" s="2">
        <f t="shared" si="263"/>
        <v>0</v>
      </c>
      <c r="F1867" s="2">
        <f t="shared" si="260"/>
        <v>1.4869490478130109E-2</v>
      </c>
      <c r="G1867" s="2">
        <f t="shared" si="260"/>
        <v>2.0358727247352583E-2</v>
      </c>
      <c r="H1867" s="2">
        <f t="shared" si="256"/>
        <v>0.7303742664003573</v>
      </c>
      <c r="I1867" s="2">
        <f t="shared" si="257"/>
        <v>42.209034229324942</v>
      </c>
    </row>
    <row r="1868" spans="1:9" ht="13.5" x14ac:dyDescent="0.25">
      <c r="A1868" s="3">
        <f>TITRES_STAT!B1871</f>
        <v>44732</v>
      </c>
      <c r="B1868" s="6">
        <f>TITRES_STAT!D1871</f>
        <v>3.7082999999999999</v>
      </c>
      <c r="C1868" s="2">
        <f t="shared" si="261"/>
        <v>3.6499999999999755E-2</v>
      </c>
      <c r="D1868" s="2">
        <f t="shared" si="262"/>
        <v>3.6499999999999755E-2</v>
      </c>
      <c r="E1868" s="2">
        <f t="shared" si="263"/>
        <v>0</v>
      </c>
      <c r="F1868" s="2">
        <f t="shared" si="260"/>
        <v>1.6414526872549368E-2</v>
      </c>
      <c r="G1868" s="2">
        <f t="shared" si="260"/>
        <v>1.8904532443970255E-2</v>
      </c>
      <c r="H1868" s="2">
        <f t="shared" si="256"/>
        <v>0.86828526022524866</v>
      </c>
      <c r="I1868" s="2">
        <f t="shared" si="257"/>
        <v>46.474983168285789</v>
      </c>
    </row>
    <row r="1869" spans="1:9" ht="13.5" x14ac:dyDescent="0.25">
      <c r="A1869" s="3">
        <f>TITRES_STAT!B1872</f>
        <v>44733</v>
      </c>
      <c r="B1869" s="6">
        <f>TITRES_STAT!D1872</f>
        <v>3.6937000000000002</v>
      </c>
      <c r="C1869" s="2">
        <f t="shared" si="261"/>
        <v>-1.4599999999999724E-2</v>
      </c>
      <c r="D1869" s="2">
        <f t="shared" si="262"/>
        <v>0</v>
      </c>
      <c r="E1869" s="2">
        <f t="shared" si="263"/>
        <v>1.4599999999999724E-2</v>
      </c>
      <c r="F1869" s="2">
        <f t="shared" ref="F1869:G1884" si="264">((F1868*13)+D1869)/14</f>
        <v>1.5242060667367271E-2</v>
      </c>
      <c r="G1869" s="2">
        <f t="shared" si="264"/>
        <v>1.8597065840829503E-2</v>
      </c>
      <c r="H1869" s="2">
        <f t="shared" si="256"/>
        <v>0.81959491878033885</v>
      </c>
      <c r="I1869" s="2">
        <f t="shared" si="257"/>
        <v>45.042713096259213</v>
      </c>
    </row>
    <row r="1870" spans="1:9" ht="13.5" x14ac:dyDescent="0.25">
      <c r="A1870" s="3">
        <f>TITRES_STAT!B1873</f>
        <v>44734</v>
      </c>
      <c r="B1870" s="6">
        <f>TITRES_STAT!D1873</f>
        <v>3.6644999999999999</v>
      </c>
      <c r="C1870" s="2">
        <f t="shared" si="261"/>
        <v>-2.9200000000000337E-2</v>
      </c>
      <c r="D1870" s="2">
        <f t="shared" si="262"/>
        <v>0</v>
      </c>
      <c r="E1870" s="2">
        <f t="shared" si="263"/>
        <v>2.9200000000000337E-2</v>
      </c>
      <c r="F1870" s="2">
        <f t="shared" si="264"/>
        <v>1.4153342048269608E-2</v>
      </c>
      <c r="G1870" s="2">
        <f t="shared" si="264"/>
        <v>1.9354418280770277E-2</v>
      </c>
      <c r="H1870" s="2">
        <f t="shared" si="256"/>
        <v>0.73127189063242293</v>
      </c>
      <c r="I1870" s="2">
        <f t="shared" si="257"/>
        <v>42.238997501732314</v>
      </c>
    </row>
    <row r="1871" spans="1:9" ht="13.5" x14ac:dyDescent="0.25">
      <c r="A1871" s="3">
        <f>TITRES_STAT!B1874</f>
        <v>44735</v>
      </c>
      <c r="B1871" s="6">
        <f>TITRES_STAT!D1874</f>
        <v>3.6644999999999999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1.3142389044821779E-2</v>
      </c>
      <c r="G1871" s="2">
        <f t="shared" si="264"/>
        <v>1.7971959832143829E-2</v>
      </c>
      <c r="H1871" s="2">
        <f t="shared" si="256"/>
        <v>0.73127189063242293</v>
      </c>
      <c r="I1871" s="2">
        <f t="shared" si="257"/>
        <v>42.238997501732314</v>
      </c>
    </row>
    <row r="1872" spans="1:9" ht="13.5" x14ac:dyDescent="0.25">
      <c r="A1872" s="3">
        <f>TITRES_STAT!B1875</f>
        <v>44736</v>
      </c>
      <c r="B1872" s="6">
        <f>TITRES_STAT!D1875</f>
        <v>3.6644999999999999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1.2203646970191651E-2</v>
      </c>
      <c r="G1872" s="2">
        <f t="shared" si="264"/>
        <v>1.6688248415562126E-2</v>
      </c>
      <c r="H1872" s="2">
        <f t="shared" si="256"/>
        <v>0.73127189063242293</v>
      </c>
      <c r="I1872" s="2">
        <f t="shared" si="257"/>
        <v>42.238997501732314</v>
      </c>
    </row>
    <row r="1873" spans="1:9" ht="13.5" x14ac:dyDescent="0.25">
      <c r="A1873" s="3">
        <f>TITRES_STAT!B1876</f>
        <v>44739</v>
      </c>
      <c r="B1873" s="6">
        <f>TITRES_STAT!D1876</f>
        <v>3.6644999999999999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1.1331957900892248E-2</v>
      </c>
      <c r="G1873" s="2">
        <f t="shared" si="264"/>
        <v>1.5496230671593402E-2</v>
      </c>
      <c r="H1873" s="2">
        <f t="shared" ref="H1873:H1936" si="265">F1873/G1873</f>
        <v>0.73127189063242293</v>
      </c>
      <c r="I1873" s="2">
        <f t="shared" ref="I1873:I1936" si="266">IF(G1873=0,100,100-(100/(1+H1873)))</f>
        <v>42.238997501732314</v>
      </c>
    </row>
    <row r="1874" spans="1:9" ht="13.5" x14ac:dyDescent="0.25">
      <c r="A1874" s="3">
        <f>TITRES_STAT!B1877</f>
        <v>44740</v>
      </c>
      <c r="B1874" s="6">
        <f>TITRES_STAT!D1877</f>
        <v>3.6133999999999999</v>
      </c>
      <c r="C1874" s="2">
        <f t="shared" si="261"/>
        <v>-5.1099999999999923E-2</v>
      </c>
      <c r="D1874" s="2">
        <f t="shared" si="262"/>
        <v>0</v>
      </c>
      <c r="E1874" s="2">
        <f t="shared" si="263"/>
        <v>5.1099999999999923E-2</v>
      </c>
      <c r="F1874" s="2">
        <f t="shared" si="264"/>
        <v>1.0522532336542803E-2</v>
      </c>
      <c r="G1874" s="2">
        <f t="shared" si="264"/>
        <v>1.803935705219387E-2</v>
      </c>
      <c r="H1874" s="2">
        <f t="shared" si="265"/>
        <v>0.58330972141066961</v>
      </c>
      <c r="I1874" s="2">
        <f t="shared" si="266"/>
        <v>36.841163388484887</v>
      </c>
    </row>
    <row r="1875" spans="1:9" ht="13.5" x14ac:dyDescent="0.25">
      <c r="A1875" s="3">
        <f>TITRES_STAT!B1878</f>
        <v>44741</v>
      </c>
      <c r="B1875" s="6">
        <f>TITRES_STAT!D1878</f>
        <v>3.6133999999999999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9.7709228839326038E-3</v>
      </c>
      <c r="G1875" s="2">
        <f t="shared" si="264"/>
        <v>1.6750831548465735E-2</v>
      </c>
      <c r="H1875" s="2">
        <f t="shared" si="265"/>
        <v>0.58330972141066961</v>
      </c>
      <c r="I1875" s="2">
        <f t="shared" si="266"/>
        <v>36.841163388484887</v>
      </c>
    </row>
    <row r="1876" spans="1:9" ht="13.5" x14ac:dyDescent="0.25">
      <c r="A1876" s="3">
        <f>TITRES_STAT!B1879</f>
        <v>44742</v>
      </c>
      <c r="B1876" s="6">
        <f>TITRES_STAT!D1879</f>
        <v>3.6425999999999998</v>
      </c>
      <c r="C1876" s="2">
        <f t="shared" si="261"/>
        <v>2.9199999999999893E-2</v>
      </c>
      <c r="D1876" s="2">
        <f t="shared" si="262"/>
        <v>2.9199999999999893E-2</v>
      </c>
      <c r="E1876" s="2">
        <f t="shared" si="263"/>
        <v>0</v>
      </c>
      <c r="F1876" s="2">
        <f t="shared" si="264"/>
        <v>1.115871410650884E-2</v>
      </c>
      <c r="G1876" s="2">
        <f t="shared" si="264"/>
        <v>1.5554343580718182E-2</v>
      </c>
      <c r="H1876" s="2">
        <f t="shared" si="265"/>
        <v>0.7174018015354664</v>
      </c>
      <c r="I1876" s="2">
        <f t="shared" si="266"/>
        <v>41.772507801847162</v>
      </c>
    </row>
    <row r="1877" spans="1:9" ht="13.5" x14ac:dyDescent="0.25">
      <c r="A1877" s="3">
        <f>TITRES_STAT!B1880</f>
        <v>44743</v>
      </c>
      <c r="B1877" s="6">
        <f>TITRES_STAT!D1880</f>
        <v>3.6353</v>
      </c>
      <c r="C1877" s="2">
        <f t="shared" si="261"/>
        <v>-7.2999999999998622E-3</v>
      </c>
      <c r="D1877" s="2">
        <f t="shared" si="262"/>
        <v>0</v>
      </c>
      <c r="E1877" s="2">
        <f t="shared" si="263"/>
        <v>7.2999999999998622E-3</v>
      </c>
      <c r="F1877" s="2">
        <f t="shared" si="264"/>
        <v>1.0361663098901065E-2</v>
      </c>
      <c r="G1877" s="2">
        <f t="shared" si="264"/>
        <v>1.4964747610666873E-2</v>
      </c>
      <c r="H1877" s="2">
        <f t="shared" si="265"/>
        <v>0.69240480150265082</v>
      </c>
      <c r="I1877" s="2">
        <f t="shared" si="266"/>
        <v>40.912481510799246</v>
      </c>
    </row>
    <row r="1878" spans="1:9" ht="13.5" x14ac:dyDescent="0.25">
      <c r="A1878" s="3">
        <f>TITRES_STAT!B1881</f>
        <v>44746</v>
      </c>
      <c r="B1878" s="6">
        <f>TITRES_STAT!D1881</f>
        <v>3.6353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9.6215443061224166E-3</v>
      </c>
      <c r="G1878" s="2">
        <f t="shared" si="264"/>
        <v>1.3895837067047811E-2</v>
      </c>
      <c r="H1878" s="2">
        <f t="shared" si="265"/>
        <v>0.69240480150265082</v>
      </c>
      <c r="I1878" s="2">
        <f t="shared" si="266"/>
        <v>40.912481510799246</v>
      </c>
    </row>
    <row r="1879" spans="1:9" ht="13.5" x14ac:dyDescent="0.25">
      <c r="A1879" s="3">
        <f>TITRES_STAT!B1882</f>
        <v>44747</v>
      </c>
      <c r="B1879" s="6">
        <f>TITRES_STAT!D1882</f>
        <v>3.6133999999999999</v>
      </c>
      <c r="C1879" s="2">
        <f t="shared" si="261"/>
        <v>-2.1900000000000031E-2</v>
      </c>
      <c r="D1879" s="2">
        <f t="shared" si="262"/>
        <v>0</v>
      </c>
      <c r="E1879" s="2">
        <f t="shared" si="263"/>
        <v>2.1900000000000031E-2</v>
      </c>
      <c r="F1879" s="2">
        <f t="shared" si="264"/>
        <v>8.9342911413993874E-3</v>
      </c>
      <c r="G1879" s="2">
        <f t="shared" si="264"/>
        <v>1.4467562990830112E-2</v>
      </c>
      <c r="H1879" s="2">
        <f t="shared" si="265"/>
        <v>0.61753946722486397</v>
      </c>
      <c r="I1879" s="2">
        <f t="shared" si="266"/>
        <v>38.177706308727494</v>
      </c>
    </row>
    <row r="1880" spans="1:9" ht="13.5" x14ac:dyDescent="0.25">
      <c r="A1880" s="3">
        <f>TITRES_STAT!B1883</f>
        <v>44748</v>
      </c>
      <c r="B1880" s="6">
        <f>TITRES_STAT!D1883</f>
        <v>3.6133999999999999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8.2961274884422887E-3</v>
      </c>
      <c r="G1880" s="2">
        <f t="shared" si="264"/>
        <v>1.3434165634342247E-2</v>
      </c>
      <c r="H1880" s="2">
        <f t="shared" si="265"/>
        <v>0.61753946722486408</v>
      </c>
      <c r="I1880" s="2">
        <f t="shared" si="266"/>
        <v>38.177706308727494</v>
      </c>
    </row>
    <row r="1881" spans="1:9" ht="13.5" x14ac:dyDescent="0.25">
      <c r="A1881" s="3">
        <f>TITRES_STAT!B1884</f>
        <v>44749</v>
      </c>
      <c r="B1881" s="6">
        <f>TITRES_STAT!D1884</f>
        <v>3.7374999999999998</v>
      </c>
      <c r="C1881" s="2">
        <f t="shared" si="261"/>
        <v>0.12409999999999988</v>
      </c>
      <c r="D1881" s="2">
        <f t="shared" si="262"/>
        <v>0.12409999999999988</v>
      </c>
      <c r="E1881" s="2">
        <f t="shared" si="263"/>
        <v>0</v>
      </c>
      <c r="F1881" s="2">
        <f t="shared" si="264"/>
        <v>1.6567832667839261E-2</v>
      </c>
      <c r="G1881" s="2">
        <f t="shared" si="264"/>
        <v>1.2474582374746373E-2</v>
      </c>
      <c r="H1881" s="2">
        <f t="shared" si="265"/>
        <v>1.3281272406665325</v>
      </c>
      <c r="I1881" s="2">
        <f t="shared" si="266"/>
        <v>57.047021205176719</v>
      </c>
    </row>
    <row r="1882" spans="1:9" ht="13.5" x14ac:dyDescent="0.25">
      <c r="A1882" s="3">
        <f>TITRES_STAT!B1885</f>
        <v>44750</v>
      </c>
      <c r="B1882" s="6">
        <f>TITRES_STAT!D1885</f>
        <v>3.8616000000000001</v>
      </c>
      <c r="C1882" s="2">
        <f t="shared" si="261"/>
        <v>0.12410000000000032</v>
      </c>
      <c r="D1882" s="2">
        <f t="shared" si="262"/>
        <v>0.12410000000000032</v>
      </c>
      <c r="E1882" s="2">
        <f t="shared" si="263"/>
        <v>0</v>
      </c>
      <c r="F1882" s="2">
        <f t="shared" si="264"/>
        <v>2.4248701762993621E-2</v>
      </c>
      <c r="G1882" s="2">
        <f t="shared" si="264"/>
        <v>1.1583540776550202E-2</v>
      </c>
      <c r="H1882" s="2">
        <f t="shared" si="265"/>
        <v>2.0933756120652549</v>
      </c>
      <c r="I1882" s="2">
        <f t="shared" si="266"/>
        <v>67.672855630604715</v>
      </c>
    </row>
    <row r="1883" spans="1:9" ht="13.5" x14ac:dyDescent="0.25">
      <c r="A1883" s="3">
        <f>TITRES_STAT!B1886</f>
        <v>44753</v>
      </c>
      <c r="B1883" s="6">
        <f>TITRES_STAT!D1886</f>
        <v>3.8616000000000001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2.2516651637065507E-2</v>
      </c>
      <c r="G1883" s="2">
        <f t="shared" si="264"/>
        <v>1.0756145006796617E-2</v>
      </c>
      <c r="H1883" s="2">
        <f t="shared" si="265"/>
        <v>2.0933756120652554</v>
      </c>
      <c r="I1883" s="2">
        <f t="shared" si="266"/>
        <v>67.672855630604715</v>
      </c>
    </row>
    <row r="1884" spans="1:9" ht="13.5" x14ac:dyDescent="0.25">
      <c r="A1884" s="3">
        <f>TITRES_STAT!B1887</f>
        <v>44754</v>
      </c>
      <c r="B1884" s="6">
        <f>TITRES_STAT!D1887</f>
        <v>3.8542999999999998</v>
      </c>
      <c r="C1884" s="2">
        <f t="shared" si="261"/>
        <v>-7.3000000000003062E-3</v>
      </c>
      <c r="D1884" s="2">
        <f t="shared" si="262"/>
        <v>0</v>
      </c>
      <c r="E1884" s="2">
        <f t="shared" si="263"/>
        <v>7.3000000000003062E-3</v>
      </c>
      <c r="F1884" s="2">
        <f t="shared" si="264"/>
        <v>2.0908319377275112E-2</v>
      </c>
      <c r="G1884" s="2">
        <f t="shared" si="264"/>
        <v>1.0509277506311167E-2</v>
      </c>
      <c r="H1884" s="2">
        <f t="shared" si="265"/>
        <v>1.9895106361706576</v>
      </c>
      <c r="I1884" s="2">
        <f t="shared" si="266"/>
        <v>66.549709243352083</v>
      </c>
    </row>
    <row r="1885" spans="1:9" ht="13.5" x14ac:dyDescent="0.25">
      <c r="A1885" s="3">
        <f>TITRES_STAT!B1888</f>
        <v>44755</v>
      </c>
      <c r="B1885" s="6">
        <f>TITRES_STAT!D1888</f>
        <v>3.8689</v>
      </c>
      <c r="C1885" s="2">
        <f t="shared" si="261"/>
        <v>1.4600000000000168E-2</v>
      </c>
      <c r="D1885" s="2">
        <f t="shared" si="262"/>
        <v>1.4600000000000168E-2</v>
      </c>
      <c r="E1885" s="2">
        <f t="shared" si="263"/>
        <v>0</v>
      </c>
      <c r="F1885" s="2">
        <f t="shared" ref="F1885:G1900" si="267">((F1884*13)+D1885)/14</f>
        <v>2.0457725136041188E-2</v>
      </c>
      <c r="G1885" s="2">
        <f t="shared" si="267"/>
        <v>9.758614827288941E-3</v>
      </c>
      <c r="H1885" s="2">
        <f t="shared" si="265"/>
        <v>2.0963759199546752</v>
      </c>
      <c r="I1885" s="2">
        <f t="shared" si="266"/>
        <v>67.704179794337179</v>
      </c>
    </row>
    <row r="1886" spans="1:9" ht="13.5" x14ac:dyDescent="0.25">
      <c r="A1886" s="3">
        <f>TITRES_STAT!B1889</f>
        <v>44756</v>
      </c>
      <c r="B1886" s="6">
        <f>TITRES_STAT!D1889</f>
        <v>3.8689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1.8996459054895387E-2</v>
      </c>
      <c r="G1886" s="2">
        <f t="shared" si="267"/>
        <v>9.0615709110540166E-3</v>
      </c>
      <c r="H1886" s="2">
        <f t="shared" si="265"/>
        <v>2.0963759199546752</v>
      </c>
      <c r="I1886" s="2">
        <f t="shared" si="266"/>
        <v>67.704179794337179</v>
      </c>
    </row>
    <row r="1887" spans="1:9" ht="13.5" x14ac:dyDescent="0.25">
      <c r="A1887" s="3">
        <f>TITRES_STAT!B1890</f>
        <v>44757</v>
      </c>
      <c r="B1887" s="6">
        <f>TITRES_STAT!D1890</f>
        <v>3.9054000000000002</v>
      </c>
      <c r="C1887" s="2">
        <f t="shared" si="261"/>
        <v>3.6500000000000199E-2</v>
      </c>
      <c r="D1887" s="2">
        <f t="shared" si="262"/>
        <v>3.6500000000000199E-2</v>
      </c>
      <c r="E1887" s="2">
        <f t="shared" si="263"/>
        <v>0</v>
      </c>
      <c r="F1887" s="2">
        <f t="shared" si="267"/>
        <v>2.024671197954573E-2</v>
      </c>
      <c r="G1887" s="2">
        <f t="shared" si="267"/>
        <v>8.4143158459787301E-3</v>
      </c>
      <c r="H1887" s="2">
        <f t="shared" si="265"/>
        <v>2.4062220090325939</v>
      </c>
      <c r="I1887" s="2">
        <f t="shared" si="266"/>
        <v>70.641960584242383</v>
      </c>
    </row>
    <row r="1888" spans="1:9" ht="13.5" x14ac:dyDescent="0.25">
      <c r="A1888" s="3">
        <f>TITRES_STAT!B1891</f>
        <v>44760</v>
      </c>
      <c r="B1888" s="6">
        <f>TITRES_STAT!D1891</f>
        <v>4.0148999999999999</v>
      </c>
      <c r="C1888" s="2">
        <f t="shared" si="261"/>
        <v>0.10949999999999971</v>
      </c>
      <c r="D1888" s="2">
        <f t="shared" si="262"/>
        <v>0.10949999999999971</v>
      </c>
      <c r="E1888" s="2">
        <f t="shared" si="263"/>
        <v>0</v>
      </c>
      <c r="F1888" s="2">
        <f t="shared" si="267"/>
        <v>2.6621946838149585E-2</v>
      </c>
      <c r="G1888" s="2">
        <f t="shared" si="267"/>
        <v>7.8132932855516785E-3</v>
      </c>
      <c r="H1888" s="2">
        <f t="shared" si="265"/>
        <v>3.4072632198997086</v>
      </c>
      <c r="I1888" s="2">
        <f t="shared" si="266"/>
        <v>77.310182076604988</v>
      </c>
    </row>
    <row r="1889" spans="1:9" ht="13.5" x14ac:dyDescent="0.25">
      <c r="A1889" s="3">
        <f>TITRES_STAT!B1892</f>
        <v>44761</v>
      </c>
      <c r="B1889" s="6">
        <f>TITRES_STAT!D1892</f>
        <v>4.1243999999999996</v>
      </c>
      <c r="C1889" s="2">
        <f t="shared" si="261"/>
        <v>0.10949999999999971</v>
      </c>
      <c r="D1889" s="2">
        <f t="shared" si="262"/>
        <v>0.10949999999999971</v>
      </c>
      <c r="E1889" s="2">
        <f t="shared" si="263"/>
        <v>0</v>
      </c>
      <c r="F1889" s="2">
        <f t="shared" si="267"/>
        <v>3.2541807778281737E-2</v>
      </c>
      <c r="G1889" s="2">
        <f t="shared" si="267"/>
        <v>7.2552009080122729E-3</v>
      </c>
      <c r="H1889" s="2">
        <f t="shared" si="265"/>
        <v>4.4853076008335249</v>
      </c>
      <c r="I1889" s="2">
        <f t="shared" si="266"/>
        <v>81.769481809041224</v>
      </c>
    </row>
    <row r="1890" spans="1:9" ht="13.5" x14ac:dyDescent="0.25">
      <c r="A1890" s="3">
        <f>TITRES_STAT!B1893</f>
        <v>44762</v>
      </c>
      <c r="B1890" s="6">
        <f>TITRES_STAT!D1893</f>
        <v>4.2119999999999997</v>
      </c>
      <c r="C1890" s="2">
        <f t="shared" si="261"/>
        <v>8.7600000000000122E-2</v>
      </c>
      <c r="D1890" s="2">
        <f t="shared" si="262"/>
        <v>8.7600000000000122E-2</v>
      </c>
      <c r="E1890" s="2">
        <f t="shared" si="263"/>
        <v>0</v>
      </c>
      <c r="F1890" s="2">
        <f t="shared" si="267"/>
        <v>3.6474535794118759E-2</v>
      </c>
      <c r="G1890" s="2">
        <f t="shared" si="267"/>
        <v>6.7369722717256818E-3</v>
      </c>
      <c r="H1890" s="2">
        <f t="shared" si="265"/>
        <v>5.4140842982534307</v>
      </c>
      <c r="I1890" s="2">
        <f t="shared" si="266"/>
        <v>84.409309988764846</v>
      </c>
    </row>
    <row r="1891" spans="1:9" ht="13.5" x14ac:dyDescent="0.25">
      <c r="A1891" s="3">
        <f>TITRES_STAT!B1894</f>
        <v>44763</v>
      </c>
      <c r="B1891" s="6">
        <f>TITRES_STAT!D1894</f>
        <v>4.1901000000000002</v>
      </c>
      <c r="C1891" s="2">
        <f t="shared" si="261"/>
        <v>-2.1899999999999586E-2</v>
      </c>
      <c r="D1891" s="2">
        <f t="shared" si="262"/>
        <v>0</v>
      </c>
      <c r="E1891" s="2">
        <f t="shared" si="263"/>
        <v>2.1899999999999586E-2</v>
      </c>
      <c r="F1891" s="2">
        <f t="shared" si="267"/>
        <v>3.3869211808824559E-2</v>
      </c>
      <c r="G1891" s="2">
        <f t="shared" si="267"/>
        <v>7.820045680888104E-3</v>
      </c>
      <c r="H1891" s="2">
        <f t="shared" si="265"/>
        <v>4.3310759541468702</v>
      </c>
      <c r="I1891" s="2">
        <f t="shared" si="266"/>
        <v>81.242060540853245</v>
      </c>
    </row>
    <row r="1892" spans="1:9" ht="13.5" x14ac:dyDescent="0.25">
      <c r="A1892" s="3">
        <f>TITRES_STAT!B1895</f>
        <v>44764</v>
      </c>
      <c r="B1892" s="6">
        <f>TITRES_STAT!D1895</f>
        <v>4.1901000000000002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3.1449982393908518E-2</v>
      </c>
      <c r="G1892" s="2">
        <f t="shared" si="267"/>
        <v>7.2614709893960971E-3</v>
      </c>
      <c r="H1892" s="2">
        <f t="shared" si="265"/>
        <v>4.3310759541468702</v>
      </c>
      <c r="I1892" s="2">
        <f t="shared" si="266"/>
        <v>81.242060540853245</v>
      </c>
    </row>
    <row r="1893" spans="1:9" ht="13.5" x14ac:dyDescent="0.25">
      <c r="A1893" s="3">
        <f>TITRES_STAT!B1896</f>
        <v>44768</v>
      </c>
      <c r="B1893" s="6">
        <f>TITRES_STAT!D1896</f>
        <v>4.3120000000000003</v>
      </c>
      <c r="C1893" s="2">
        <f t="shared" si="261"/>
        <v>0.12190000000000012</v>
      </c>
      <c r="D1893" s="2">
        <f t="shared" si="262"/>
        <v>0.12190000000000012</v>
      </c>
      <c r="E1893" s="2">
        <f t="shared" si="263"/>
        <v>0</v>
      </c>
      <c r="F1893" s="2">
        <f t="shared" si="267"/>
        <v>3.7910697937200775E-2</v>
      </c>
      <c r="G1893" s="2">
        <f t="shared" si="267"/>
        <v>6.7427944901535183E-3</v>
      </c>
      <c r="H1893" s="2">
        <f t="shared" si="265"/>
        <v>5.6224015120973432</v>
      </c>
      <c r="I1893" s="2">
        <f t="shared" si="266"/>
        <v>84.899737683176269</v>
      </c>
    </row>
    <row r="1894" spans="1:9" ht="13.5" x14ac:dyDescent="0.25">
      <c r="A1894" s="3">
        <f>TITRES_STAT!B1897</f>
        <v>44769</v>
      </c>
      <c r="B1894" s="6">
        <f>TITRES_STAT!D1897</f>
        <v>4.2648999999999999</v>
      </c>
      <c r="C1894" s="2">
        <f t="shared" si="261"/>
        <v>-4.7100000000000364E-2</v>
      </c>
      <c r="D1894" s="2">
        <f t="shared" si="262"/>
        <v>0</v>
      </c>
      <c r="E1894" s="2">
        <f t="shared" si="263"/>
        <v>4.7100000000000364E-2</v>
      </c>
      <c r="F1894" s="2">
        <f t="shared" si="267"/>
        <v>3.5202790941686435E-2</v>
      </c>
      <c r="G1894" s="2">
        <f t="shared" si="267"/>
        <v>9.6254520265711511E-3</v>
      </c>
      <c r="H1894" s="2">
        <f t="shared" si="265"/>
        <v>3.6572610662344789</v>
      </c>
      <c r="I1894" s="2">
        <f t="shared" si="266"/>
        <v>78.528152367276959</v>
      </c>
    </row>
    <row r="1895" spans="1:9" ht="13.5" x14ac:dyDescent="0.25">
      <c r="A1895" s="3">
        <f>TITRES_STAT!B1898</f>
        <v>44770</v>
      </c>
      <c r="B1895" s="6">
        <f>TITRES_STAT!D1898</f>
        <v>4.1551999999999998</v>
      </c>
      <c r="C1895" s="2">
        <f t="shared" si="261"/>
        <v>-0.10970000000000013</v>
      </c>
      <c r="D1895" s="2">
        <f t="shared" si="262"/>
        <v>0</v>
      </c>
      <c r="E1895" s="2">
        <f t="shared" si="263"/>
        <v>0.10970000000000013</v>
      </c>
      <c r="F1895" s="2">
        <f t="shared" si="267"/>
        <v>3.2688305874423118E-2</v>
      </c>
      <c r="G1895" s="2">
        <f t="shared" si="267"/>
        <v>1.6773634024673221E-2</v>
      </c>
      <c r="H1895" s="2">
        <f t="shared" si="265"/>
        <v>1.9487909314308496</v>
      </c>
      <c r="I1895" s="2">
        <f t="shared" si="266"/>
        <v>66.087795871144806</v>
      </c>
    </row>
    <row r="1896" spans="1:9" ht="13.5" x14ac:dyDescent="0.25">
      <c r="A1896" s="3">
        <f>TITRES_STAT!B1899</f>
        <v>44771</v>
      </c>
      <c r="B1896" s="6">
        <f>TITRES_STAT!D1899</f>
        <v>4.2256999999999998</v>
      </c>
      <c r="C1896" s="2">
        <f t="shared" si="261"/>
        <v>7.0500000000000007E-2</v>
      </c>
      <c r="D1896" s="2">
        <f t="shared" si="262"/>
        <v>7.0500000000000007E-2</v>
      </c>
      <c r="E1896" s="2">
        <f t="shared" si="263"/>
        <v>0</v>
      </c>
      <c r="F1896" s="2">
        <f t="shared" si="267"/>
        <v>3.5389141169107179E-2</v>
      </c>
      <c r="G1896" s="2">
        <f t="shared" si="267"/>
        <v>1.5575517308625135E-2</v>
      </c>
      <c r="H1896" s="2">
        <f t="shared" si="265"/>
        <v>2.2721005323855281</v>
      </c>
      <c r="I1896" s="2">
        <f t="shared" si="266"/>
        <v>69.438591812735382</v>
      </c>
    </row>
    <row r="1897" spans="1:9" ht="13.5" x14ac:dyDescent="0.25">
      <c r="A1897" s="3">
        <f>TITRES_STAT!B1900</f>
        <v>44774</v>
      </c>
      <c r="B1897" s="6">
        <f>TITRES_STAT!D1900</f>
        <v>4.1551999999999998</v>
      </c>
      <c r="C1897" s="2">
        <f t="shared" si="261"/>
        <v>-7.0500000000000007E-2</v>
      </c>
      <c r="D1897" s="2">
        <f t="shared" si="262"/>
        <v>0</v>
      </c>
      <c r="E1897" s="2">
        <f t="shared" si="263"/>
        <v>7.0500000000000007E-2</v>
      </c>
      <c r="F1897" s="2">
        <f t="shared" si="267"/>
        <v>3.2861345371313806E-2</v>
      </c>
      <c r="G1897" s="2">
        <f t="shared" si="267"/>
        <v>1.9498694643723339E-2</v>
      </c>
      <c r="H1897" s="2">
        <f t="shared" si="265"/>
        <v>1.6853100154523384</v>
      </c>
      <c r="I1897" s="2">
        <f t="shared" si="266"/>
        <v>62.760351905530328</v>
      </c>
    </row>
    <row r="1898" spans="1:9" ht="13.5" x14ac:dyDescent="0.25">
      <c r="A1898" s="3">
        <f>TITRES_STAT!B1901</f>
        <v>44775</v>
      </c>
      <c r="B1898" s="6">
        <f>TITRES_STAT!D1901</f>
        <v>4.1551999999999998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3.0514106416219964E-2</v>
      </c>
      <c r="G1898" s="2">
        <f t="shared" si="267"/>
        <v>1.8105930740600244E-2</v>
      </c>
      <c r="H1898" s="2">
        <f t="shared" si="265"/>
        <v>1.6853100154523384</v>
      </c>
      <c r="I1898" s="2">
        <f t="shared" si="266"/>
        <v>62.760351905530328</v>
      </c>
    </row>
    <row r="1899" spans="1:9" ht="13.5" x14ac:dyDescent="0.25">
      <c r="A1899" s="3">
        <f>TITRES_STAT!B1902</f>
        <v>44776</v>
      </c>
      <c r="B1899" s="6">
        <f>TITRES_STAT!D1902</f>
        <v>4.1551999999999998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2.8334527386489967E-2</v>
      </c>
      <c r="G1899" s="2">
        <f t="shared" si="267"/>
        <v>1.6812649973414511E-2</v>
      </c>
      <c r="H1899" s="2">
        <f t="shared" si="265"/>
        <v>1.6853100154523384</v>
      </c>
      <c r="I1899" s="2">
        <f t="shared" si="266"/>
        <v>62.760351905530328</v>
      </c>
    </row>
    <row r="1900" spans="1:9" ht="13.5" x14ac:dyDescent="0.25">
      <c r="A1900" s="3">
        <f>TITRES_STAT!B1903</f>
        <v>44777</v>
      </c>
      <c r="B1900" s="6">
        <f>TITRES_STAT!D1903</f>
        <v>4.2336</v>
      </c>
      <c r="C1900" s="2">
        <f t="shared" si="261"/>
        <v>7.8400000000000247E-2</v>
      </c>
      <c r="D1900" s="2">
        <f t="shared" si="262"/>
        <v>7.8400000000000247E-2</v>
      </c>
      <c r="E1900" s="2">
        <f t="shared" si="263"/>
        <v>0</v>
      </c>
      <c r="F1900" s="2">
        <f t="shared" si="267"/>
        <v>3.191063257316927E-2</v>
      </c>
      <c r="G1900" s="2">
        <f t="shared" si="267"/>
        <v>1.5611746403884904E-2</v>
      </c>
      <c r="H1900" s="2">
        <f t="shared" si="265"/>
        <v>2.0440142792242941</v>
      </c>
      <c r="I1900" s="2">
        <f t="shared" si="266"/>
        <v>67.148642934262782</v>
      </c>
    </row>
    <row r="1901" spans="1:9" ht="13.5" x14ac:dyDescent="0.25">
      <c r="A1901" s="3">
        <f>TITRES_STAT!B1904</f>
        <v>44778</v>
      </c>
      <c r="B1901" s="6">
        <f>TITRES_STAT!D1904</f>
        <v>4.3120000000000003</v>
      </c>
      <c r="C1901" s="2">
        <f t="shared" si="261"/>
        <v>7.8400000000000247E-2</v>
      </c>
      <c r="D1901" s="2">
        <f t="shared" si="262"/>
        <v>7.8400000000000247E-2</v>
      </c>
      <c r="E1901" s="2">
        <f t="shared" si="263"/>
        <v>0</v>
      </c>
      <c r="F1901" s="2">
        <f t="shared" ref="F1901:G1916" si="268">((F1900*13)+D1901)/14</f>
        <v>3.5231301675085772E-2</v>
      </c>
      <c r="G1901" s="2">
        <f t="shared" si="268"/>
        <v>1.4496621660750266E-2</v>
      </c>
      <c r="H1901" s="2">
        <f t="shared" si="265"/>
        <v>2.4303111786710168</v>
      </c>
      <c r="I1901" s="2">
        <f t="shared" si="266"/>
        <v>70.848125784686871</v>
      </c>
    </row>
    <row r="1902" spans="1:9" ht="13.5" x14ac:dyDescent="0.25">
      <c r="A1902" s="3">
        <f>TITRES_STAT!B1905</f>
        <v>44781</v>
      </c>
      <c r="B1902" s="6">
        <f>TITRES_STAT!D1905</f>
        <v>4.2179000000000002</v>
      </c>
      <c r="C1902" s="2">
        <f t="shared" si="261"/>
        <v>-9.4100000000000072E-2</v>
      </c>
      <c r="D1902" s="2">
        <f t="shared" si="262"/>
        <v>0</v>
      </c>
      <c r="E1902" s="2">
        <f t="shared" si="263"/>
        <v>9.4100000000000072E-2</v>
      </c>
      <c r="F1902" s="2">
        <f t="shared" si="268"/>
        <v>3.2714780126865357E-2</v>
      </c>
      <c r="G1902" s="2">
        <f t="shared" si="268"/>
        <v>2.0182577256410966E-2</v>
      </c>
      <c r="H1902" s="2">
        <f t="shared" si="265"/>
        <v>1.6209416523587719</v>
      </c>
      <c r="I1902" s="2">
        <f t="shared" si="266"/>
        <v>61.845774052236955</v>
      </c>
    </row>
    <row r="1903" spans="1:9" ht="13.5" x14ac:dyDescent="0.25">
      <c r="A1903" s="3">
        <f>TITRES_STAT!B1906</f>
        <v>44782</v>
      </c>
      <c r="B1903" s="6">
        <f>TITRES_STAT!D1906</f>
        <v>4.2571000000000003</v>
      </c>
      <c r="C1903" s="2">
        <f t="shared" si="261"/>
        <v>3.9200000000000124E-2</v>
      </c>
      <c r="D1903" s="2">
        <f t="shared" si="262"/>
        <v>3.9200000000000124E-2</v>
      </c>
      <c r="E1903" s="2">
        <f t="shared" si="263"/>
        <v>0</v>
      </c>
      <c r="F1903" s="2">
        <f t="shared" si="268"/>
        <v>3.3178010117803559E-2</v>
      </c>
      <c r="G1903" s="2">
        <f t="shared" si="268"/>
        <v>1.8740964595238753E-2</v>
      </c>
      <c r="H1903" s="2">
        <f t="shared" si="265"/>
        <v>1.7703469823657112</v>
      </c>
      <c r="I1903" s="2">
        <f t="shared" si="266"/>
        <v>63.903438581326753</v>
      </c>
    </row>
    <row r="1904" spans="1:9" ht="13.5" x14ac:dyDescent="0.25">
      <c r="A1904" s="3">
        <f>TITRES_STAT!B1907</f>
        <v>44783</v>
      </c>
      <c r="B1904" s="6">
        <f>TITRES_STAT!D1907</f>
        <v>4.2336</v>
      </c>
      <c r="C1904" s="2">
        <f t="shared" si="261"/>
        <v>-2.3500000000000298E-2</v>
      </c>
      <c r="D1904" s="2">
        <f t="shared" si="262"/>
        <v>0</v>
      </c>
      <c r="E1904" s="2">
        <f t="shared" si="263"/>
        <v>2.3500000000000298E-2</v>
      </c>
      <c r="F1904" s="2">
        <f t="shared" si="268"/>
        <v>3.0808152252246163E-2</v>
      </c>
      <c r="G1904" s="2">
        <f t="shared" si="268"/>
        <v>1.9080895695578862E-2</v>
      </c>
      <c r="H1904" s="2">
        <f t="shared" si="265"/>
        <v>1.6146072356228311</v>
      </c>
      <c r="I1904" s="2">
        <f t="shared" si="266"/>
        <v>61.753337695411524</v>
      </c>
    </row>
    <row r="1905" spans="1:9" ht="13.5" x14ac:dyDescent="0.25">
      <c r="A1905" s="3">
        <f>TITRES_STAT!B1908</f>
        <v>44784</v>
      </c>
      <c r="B1905" s="6">
        <f>TITRES_STAT!D1908</f>
        <v>4.3120000000000003</v>
      </c>
      <c r="C1905" s="2">
        <f t="shared" si="261"/>
        <v>7.8400000000000247E-2</v>
      </c>
      <c r="D1905" s="2">
        <f t="shared" si="262"/>
        <v>7.8400000000000247E-2</v>
      </c>
      <c r="E1905" s="2">
        <f t="shared" si="263"/>
        <v>0</v>
      </c>
      <c r="F1905" s="2">
        <f t="shared" si="268"/>
        <v>3.4207569948514309E-2</v>
      </c>
      <c r="G1905" s="2">
        <f t="shared" si="268"/>
        <v>1.7717974574466087E-2</v>
      </c>
      <c r="H1905" s="2">
        <f t="shared" si="265"/>
        <v>1.9306704502111591</v>
      </c>
      <c r="I1905" s="2">
        <f t="shared" si="266"/>
        <v>65.878115025592564</v>
      </c>
    </row>
    <row r="1906" spans="1:9" ht="13.5" x14ac:dyDescent="0.25">
      <c r="A1906" s="3">
        <f>TITRES_STAT!B1909</f>
        <v>44785</v>
      </c>
      <c r="B1906" s="6">
        <f>TITRES_STAT!D1909</f>
        <v>4.3120000000000003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3.1764172095048997E-2</v>
      </c>
      <c r="G1906" s="2">
        <f t="shared" si="268"/>
        <v>1.6452404962004223E-2</v>
      </c>
      <c r="H1906" s="2">
        <f t="shared" si="265"/>
        <v>1.9306704502111589</v>
      </c>
      <c r="I1906" s="2">
        <f t="shared" si="266"/>
        <v>65.878115025592564</v>
      </c>
    </row>
    <row r="1907" spans="1:9" ht="13.5" x14ac:dyDescent="0.25">
      <c r="A1907" s="3">
        <f>TITRES_STAT!B1910</f>
        <v>44788</v>
      </c>
      <c r="B1907" s="6">
        <f>TITRES_STAT!D1910</f>
        <v>4.2492999999999999</v>
      </c>
      <c r="C1907" s="2">
        <f t="shared" si="261"/>
        <v>-6.2700000000000422E-2</v>
      </c>
      <c r="D1907" s="2">
        <f t="shared" si="262"/>
        <v>0</v>
      </c>
      <c r="E1907" s="2">
        <f t="shared" si="263"/>
        <v>6.2700000000000422E-2</v>
      </c>
      <c r="F1907" s="2">
        <f t="shared" si="268"/>
        <v>2.9495302659688354E-2</v>
      </c>
      <c r="G1907" s="2">
        <f t="shared" si="268"/>
        <v>1.9755804607575384E-2</v>
      </c>
      <c r="H1907" s="2">
        <f t="shared" si="265"/>
        <v>1.4929942488081882</v>
      </c>
      <c r="I1907" s="2">
        <f t="shared" si="266"/>
        <v>59.887592982692823</v>
      </c>
    </row>
    <row r="1908" spans="1:9" ht="13.5" x14ac:dyDescent="0.25">
      <c r="A1908" s="3">
        <f>TITRES_STAT!B1911</f>
        <v>44789</v>
      </c>
      <c r="B1908" s="6">
        <f>TITRES_STAT!D1911</f>
        <v>4.2336</v>
      </c>
      <c r="C1908" s="2">
        <f t="shared" si="261"/>
        <v>-1.5699999999999825E-2</v>
      </c>
      <c r="D1908" s="2">
        <f t="shared" si="262"/>
        <v>0</v>
      </c>
      <c r="E1908" s="2">
        <f t="shared" si="263"/>
        <v>1.5699999999999825E-2</v>
      </c>
      <c r="F1908" s="2">
        <f t="shared" si="268"/>
        <v>2.738849532685347E-2</v>
      </c>
      <c r="G1908" s="2">
        <f t="shared" si="268"/>
        <v>1.9466104278462844E-2</v>
      </c>
      <c r="H1908" s="2">
        <f t="shared" si="265"/>
        <v>1.4069839005823011</v>
      </c>
      <c r="I1908" s="2">
        <f t="shared" si="266"/>
        <v>58.454229803611128</v>
      </c>
    </row>
    <row r="1909" spans="1:9" ht="13.5" x14ac:dyDescent="0.25">
      <c r="A1909" s="3">
        <f>TITRES_STAT!B1912</f>
        <v>44790</v>
      </c>
      <c r="B1909" s="6">
        <f>TITRES_STAT!D1912</f>
        <v>4.2256999999999998</v>
      </c>
      <c r="C1909" s="2">
        <f t="shared" si="261"/>
        <v>-7.9000000000002402E-3</v>
      </c>
      <c r="D1909" s="2">
        <f t="shared" si="262"/>
        <v>0</v>
      </c>
      <c r="E1909" s="2">
        <f t="shared" si="263"/>
        <v>7.9000000000002402E-3</v>
      </c>
      <c r="F1909" s="2">
        <f t="shared" si="268"/>
        <v>2.5432174232078223E-2</v>
      </c>
      <c r="G1909" s="2">
        <f t="shared" si="268"/>
        <v>1.8639953972858371E-2</v>
      </c>
      <c r="H1909" s="2">
        <f t="shared" si="265"/>
        <v>1.3643903986624646</v>
      </c>
      <c r="I1909" s="2">
        <f t="shared" si="266"/>
        <v>57.705800168800387</v>
      </c>
    </row>
    <row r="1910" spans="1:9" ht="13.5" x14ac:dyDescent="0.25">
      <c r="A1910" s="3">
        <f>TITRES_STAT!B1913</f>
        <v>44791</v>
      </c>
      <c r="B1910" s="6">
        <f>TITRES_STAT!D1913</f>
        <v>4.2256999999999998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2.3615590358358352E-2</v>
      </c>
      <c r="G1910" s="2">
        <f t="shared" si="268"/>
        <v>1.7308528689082774E-2</v>
      </c>
      <c r="H1910" s="2">
        <f t="shared" si="265"/>
        <v>1.3643903986624646</v>
      </c>
      <c r="I1910" s="2">
        <f t="shared" si="266"/>
        <v>57.705800168800387</v>
      </c>
    </row>
    <row r="1911" spans="1:9" ht="13.5" x14ac:dyDescent="0.25">
      <c r="A1911" s="3">
        <f>TITRES_STAT!B1914</f>
        <v>44792</v>
      </c>
      <c r="B1911" s="6">
        <f>TITRES_STAT!D1914</f>
        <v>4.2022000000000004</v>
      </c>
      <c r="C1911" s="2">
        <f t="shared" si="261"/>
        <v>-2.349999999999941E-2</v>
      </c>
      <c r="D1911" s="2">
        <f t="shared" si="262"/>
        <v>0</v>
      </c>
      <c r="E1911" s="2">
        <f t="shared" si="263"/>
        <v>2.349999999999941E-2</v>
      </c>
      <c r="F1911" s="2">
        <f t="shared" si="268"/>
        <v>2.1928762475618473E-2</v>
      </c>
      <c r="G1911" s="2">
        <f t="shared" si="268"/>
        <v>1.7750776639862534E-2</v>
      </c>
      <c r="H1911" s="2">
        <f t="shared" si="265"/>
        <v>1.2353691852768587</v>
      </c>
      <c r="I1911" s="2">
        <f t="shared" si="266"/>
        <v>55.264660236597727</v>
      </c>
    </row>
    <row r="1912" spans="1:9" ht="13.5" x14ac:dyDescent="0.25">
      <c r="A1912" s="3">
        <f>TITRES_STAT!B1915</f>
        <v>44795</v>
      </c>
      <c r="B1912" s="6">
        <f>TITRES_STAT!D1915</f>
        <v>4.2256999999999998</v>
      </c>
      <c r="C1912" s="2">
        <f t="shared" si="261"/>
        <v>2.349999999999941E-2</v>
      </c>
      <c r="D1912" s="2">
        <f t="shared" si="262"/>
        <v>2.349999999999941E-2</v>
      </c>
      <c r="E1912" s="2">
        <f t="shared" si="263"/>
        <v>0</v>
      </c>
      <c r="F1912" s="2">
        <f t="shared" si="268"/>
        <v>2.2040993727359966E-2</v>
      </c>
      <c r="G1912" s="2">
        <f t="shared" si="268"/>
        <v>1.6482864022729495E-2</v>
      </c>
      <c r="H1912" s="2">
        <f t="shared" si="265"/>
        <v>1.3372065495999927</v>
      </c>
      <c r="I1912" s="2">
        <f t="shared" si="266"/>
        <v>57.213879955490128</v>
      </c>
    </row>
    <row r="1913" spans="1:9" ht="13.5" x14ac:dyDescent="0.25">
      <c r="A1913" s="3">
        <f>TITRES_STAT!B1916</f>
        <v>44796</v>
      </c>
      <c r="B1913" s="6">
        <f>TITRES_STAT!D1916</f>
        <v>4.2256999999999998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2.046663703254854E-2</v>
      </c>
      <c r="G1913" s="2">
        <f t="shared" si="268"/>
        <v>1.530551659253453E-2</v>
      </c>
      <c r="H1913" s="2">
        <f t="shared" si="265"/>
        <v>1.337206549599993</v>
      </c>
      <c r="I1913" s="2">
        <f t="shared" si="266"/>
        <v>57.213879955490135</v>
      </c>
    </row>
    <row r="1914" spans="1:9" ht="13.5" x14ac:dyDescent="0.25">
      <c r="A1914" s="3">
        <f>TITRES_STAT!B1917</f>
        <v>44797</v>
      </c>
      <c r="B1914" s="6">
        <f>TITRES_STAT!D1917</f>
        <v>4.2256999999999998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1.9004734387366499E-2</v>
      </c>
      <c r="G1914" s="2">
        <f t="shared" si="268"/>
        <v>1.4212265407353491E-2</v>
      </c>
      <c r="H1914" s="2">
        <f t="shared" si="265"/>
        <v>1.3372065495999927</v>
      </c>
      <c r="I1914" s="2">
        <f t="shared" si="266"/>
        <v>57.213879955490128</v>
      </c>
    </row>
    <row r="1915" spans="1:9" ht="13.5" x14ac:dyDescent="0.25">
      <c r="A1915" s="3">
        <f>TITRES_STAT!B1918</f>
        <v>44798</v>
      </c>
      <c r="B1915" s="6">
        <f>TITRES_STAT!D1918</f>
        <v>4.2256999999999998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1.7647253359697464E-2</v>
      </c>
      <c r="G1915" s="2">
        <f t="shared" si="268"/>
        <v>1.3197103592542527E-2</v>
      </c>
      <c r="H1915" s="2">
        <f t="shared" si="265"/>
        <v>1.337206549599993</v>
      </c>
      <c r="I1915" s="2">
        <f t="shared" si="266"/>
        <v>57.213879955490135</v>
      </c>
    </row>
    <row r="1916" spans="1:9" ht="13.5" x14ac:dyDescent="0.25">
      <c r="A1916" s="3">
        <f>TITRES_STAT!B1919</f>
        <v>44799</v>
      </c>
      <c r="B1916" s="6">
        <f>TITRES_STAT!D1919</f>
        <v>4.2336</v>
      </c>
      <c r="C1916" s="2">
        <f t="shared" si="261"/>
        <v>7.9000000000002402E-3</v>
      </c>
      <c r="D1916" s="2">
        <f t="shared" si="262"/>
        <v>7.9000000000002402E-3</v>
      </c>
      <c r="E1916" s="2">
        <f t="shared" si="263"/>
        <v>0</v>
      </c>
      <c r="F1916" s="2">
        <f t="shared" si="268"/>
        <v>1.6951020976861946E-2</v>
      </c>
      <c r="G1916" s="2">
        <f t="shared" si="268"/>
        <v>1.2254453335932346E-2</v>
      </c>
      <c r="H1916" s="2">
        <f t="shared" si="265"/>
        <v>1.3832539495791611</v>
      </c>
      <c r="I1916" s="2">
        <f t="shared" si="266"/>
        <v>58.040560462447502</v>
      </c>
    </row>
    <row r="1917" spans="1:9" ht="13.5" x14ac:dyDescent="0.25">
      <c r="A1917" s="3">
        <f>TITRES_STAT!B1920</f>
        <v>44802</v>
      </c>
      <c r="B1917" s="6">
        <f>TITRES_STAT!D1920</f>
        <v>4.1395</v>
      </c>
      <c r="C1917" s="2">
        <f t="shared" si="261"/>
        <v>-9.4100000000000072E-2</v>
      </c>
      <c r="D1917" s="2">
        <f t="shared" si="262"/>
        <v>0</v>
      </c>
      <c r="E1917" s="2">
        <f t="shared" si="263"/>
        <v>9.4100000000000072E-2</v>
      </c>
      <c r="F1917" s="2">
        <f t="shared" ref="F1917:G1932" si="269">((F1916*13)+D1917)/14</f>
        <v>1.574023376422895E-2</v>
      </c>
      <c r="G1917" s="2">
        <f t="shared" si="269"/>
        <v>1.8100563811937181E-2</v>
      </c>
      <c r="H1917" s="2">
        <f t="shared" si="265"/>
        <v>0.86959908695487087</v>
      </c>
      <c r="I1917" s="2">
        <f t="shared" si="266"/>
        <v>46.512596899650795</v>
      </c>
    </row>
    <row r="1918" spans="1:9" ht="13.5" x14ac:dyDescent="0.25">
      <c r="A1918" s="3">
        <f>TITRES_STAT!B1921</f>
        <v>44803</v>
      </c>
      <c r="B1918" s="6">
        <f>TITRES_STAT!D1921</f>
        <v>4.2256999999999998</v>
      </c>
      <c r="C1918" s="2">
        <f t="shared" si="261"/>
        <v>8.6199999999999832E-2</v>
      </c>
      <c r="D1918" s="2">
        <f t="shared" si="262"/>
        <v>8.6199999999999832E-2</v>
      </c>
      <c r="E1918" s="2">
        <f t="shared" si="263"/>
        <v>0</v>
      </c>
      <c r="F1918" s="2">
        <f t="shared" si="269"/>
        <v>2.0773074209641158E-2</v>
      </c>
      <c r="G1918" s="2">
        <f t="shared" si="269"/>
        <v>1.6807666396798811E-2</v>
      </c>
      <c r="H1918" s="2">
        <f t="shared" si="265"/>
        <v>1.2359285173340659</v>
      </c>
      <c r="I1918" s="2">
        <f t="shared" si="266"/>
        <v>55.275851072720499</v>
      </c>
    </row>
    <row r="1919" spans="1:9" ht="13.5" x14ac:dyDescent="0.25">
      <c r="A1919" s="3">
        <f>TITRES_STAT!B1922</f>
        <v>44804</v>
      </c>
      <c r="B1919" s="6">
        <f>TITRES_STAT!D1922</f>
        <v>4.2256999999999998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1.928928319466679E-2</v>
      </c>
      <c r="G1919" s="2">
        <f t="shared" si="269"/>
        <v>1.5607118797027466E-2</v>
      </c>
      <c r="H1919" s="2">
        <f t="shared" si="265"/>
        <v>1.2359285173340662</v>
      </c>
      <c r="I1919" s="2">
        <f t="shared" si="266"/>
        <v>55.275851072720506</v>
      </c>
    </row>
    <row r="1920" spans="1:9" ht="13.5" x14ac:dyDescent="0.25">
      <c r="A1920" s="3">
        <f>TITRES_STAT!B1923</f>
        <v>44805</v>
      </c>
      <c r="B1920" s="6">
        <f>TITRES_STAT!D1923</f>
        <v>4.1551999999999998</v>
      </c>
      <c r="C1920" s="2">
        <f t="shared" si="261"/>
        <v>-7.0500000000000007E-2</v>
      </c>
      <c r="D1920" s="2">
        <f t="shared" si="262"/>
        <v>0</v>
      </c>
      <c r="E1920" s="2">
        <f t="shared" si="263"/>
        <v>7.0500000000000007E-2</v>
      </c>
      <c r="F1920" s="2">
        <f t="shared" si="269"/>
        <v>1.791147725219059E-2</v>
      </c>
      <c r="G1920" s="2">
        <f t="shared" si="269"/>
        <v>1.9528038882954075E-2</v>
      </c>
      <c r="H1920" s="2">
        <f t="shared" si="265"/>
        <v>0.91721843445454354</v>
      </c>
      <c r="I1920" s="2">
        <f t="shared" si="266"/>
        <v>47.841102399763642</v>
      </c>
    </row>
    <row r="1921" spans="1:9" ht="13.5" x14ac:dyDescent="0.25">
      <c r="A1921" s="3">
        <f>TITRES_STAT!B1924</f>
        <v>44806</v>
      </c>
      <c r="B1921" s="6">
        <f>TITRES_STAT!D1924</f>
        <v>4.1238000000000001</v>
      </c>
      <c r="C1921" s="2">
        <f t="shared" si="261"/>
        <v>-3.139999999999965E-2</v>
      </c>
      <c r="D1921" s="2">
        <f t="shared" si="262"/>
        <v>0</v>
      </c>
      <c r="E1921" s="2">
        <f t="shared" si="263"/>
        <v>3.139999999999965E-2</v>
      </c>
      <c r="F1921" s="2">
        <f t="shared" si="269"/>
        <v>1.6632086019891263E-2</v>
      </c>
      <c r="G1921" s="2">
        <f t="shared" si="269"/>
        <v>2.0376036105600188E-2</v>
      </c>
      <c r="H1921" s="2">
        <f t="shared" si="265"/>
        <v>0.81625719220825632</v>
      </c>
      <c r="I1921" s="2">
        <f t="shared" si="266"/>
        <v>44.941718370614019</v>
      </c>
    </row>
    <row r="1922" spans="1:9" ht="13.5" x14ac:dyDescent="0.25">
      <c r="A1922" s="3">
        <f>TITRES_STAT!B1925</f>
        <v>44809</v>
      </c>
      <c r="B1922" s="6">
        <f>TITRES_STAT!D1925</f>
        <v>4.1395</v>
      </c>
      <c r="C1922" s="2">
        <f t="shared" si="261"/>
        <v>1.5699999999999825E-2</v>
      </c>
      <c r="D1922" s="2">
        <f t="shared" si="262"/>
        <v>1.5699999999999825E-2</v>
      </c>
      <c r="E1922" s="2">
        <f t="shared" si="263"/>
        <v>0</v>
      </c>
      <c r="F1922" s="2">
        <f t="shared" si="269"/>
        <v>1.6565508447041875E-2</v>
      </c>
      <c r="G1922" s="2">
        <f t="shared" si="269"/>
        <v>1.8920604955200176E-2</v>
      </c>
      <c r="H1922" s="2">
        <f t="shared" si="265"/>
        <v>0.87552742030528885</v>
      </c>
      <c r="I1922" s="2">
        <f t="shared" si="266"/>
        <v>46.681664625451056</v>
      </c>
    </row>
    <row r="1923" spans="1:9" ht="13.5" x14ac:dyDescent="0.25">
      <c r="A1923" s="3">
        <f>TITRES_STAT!B1926</f>
        <v>44810</v>
      </c>
      <c r="B1923" s="6">
        <f>TITRES_STAT!D1926</f>
        <v>4.2179000000000002</v>
      </c>
      <c r="C1923" s="2">
        <f t="shared" ref="C1923:C1986" si="270">B1923-B1922</f>
        <v>7.8400000000000247E-2</v>
      </c>
      <c r="D1923" s="2">
        <f t="shared" ref="D1923:D1986" si="271">IF(C1923&gt;0,C1923,0)</f>
        <v>7.8400000000000247E-2</v>
      </c>
      <c r="E1923" s="2">
        <f t="shared" ref="E1923:E1986" si="272">IF(C1923&lt;0,-C1923,0)</f>
        <v>0</v>
      </c>
      <c r="F1923" s="2">
        <f t="shared" si="269"/>
        <v>2.0982257843681761E-2</v>
      </c>
      <c r="G1923" s="2">
        <f t="shared" si="269"/>
        <v>1.7569133172685877E-2</v>
      </c>
      <c r="H1923" s="2">
        <f t="shared" si="265"/>
        <v>1.1942682451916382</v>
      </c>
      <c r="I1923" s="2">
        <f t="shared" si="266"/>
        <v>54.426720516448789</v>
      </c>
    </row>
    <row r="1924" spans="1:9" ht="13.5" x14ac:dyDescent="0.25">
      <c r="A1924" s="3">
        <f>TITRES_STAT!B1927</f>
        <v>44811</v>
      </c>
      <c r="B1924" s="6">
        <f>TITRES_STAT!D1927</f>
        <v>4.2022000000000004</v>
      </c>
      <c r="C1924" s="2">
        <f t="shared" si="270"/>
        <v>-1.5699999999999825E-2</v>
      </c>
      <c r="D1924" s="2">
        <f t="shared" si="271"/>
        <v>0</v>
      </c>
      <c r="E1924" s="2">
        <f t="shared" si="272"/>
        <v>1.5699999999999825E-2</v>
      </c>
      <c r="F1924" s="2">
        <f t="shared" si="269"/>
        <v>1.9483525140561637E-2</v>
      </c>
      <c r="G1924" s="2">
        <f t="shared" si="269"/>
        <v>1.7435623660351156E-2</v>
      </c>
      <c r="H1924" s="2">
        <f t="shared" si="265"/>
        <v>1.1174550173887634</v>
      </c>
      <c r="I1924" s="2">
        <f t="shared" si="266"/>
        <v>52.773494983936153</v>
      </c>
    </row>
    <row r="1925" spans="1:9" ht="13.5" x14ac:dyDescent="0.25">
      <c r="A1925" s="3">
        <f>TITRES_STAT!B1928</f>
        <v>44812</v>
      </c>
      <c r="B1925" s="6">
        <f>TITRES_STAT!D1928</f>
        <v>4.2022000000000004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1.8091844773378662E-2</v>
      </c>
      <c r="G1925" s="2">
        <f t="shared" si="269"/>
        <v>1.6190221970326074E-2</v>
      </c>
      <c r="H1925" s="2">
        <f t="shared" si="265"/>
        <v>1.1174550173887634</v>
      </c>
      <c r="I1925" s="2">
        <f t="shared" si="266"/>
        <v>52.773494983936153</v>
      </c>
    </row>
    <row r="1926" spans="1:9" ht="13.5" x14ac:dyDescent="0.25">
      <c r="A1926" s="3">
        <f>TITRES_STAT!B1929</f>
        <v>44813</v>
      </c>
      <c r="B1926" s="6">
        <f>TITRES_STAT!D1929</f>
        <v>4.1943999999999999</v>
      </c>
      <c r="C1926" s="2">
        <f t="shared" si="270"/>
        <v>-7.8000000000004732E-3</v>
      </c>
      <c r="D1926" s="2">
        <f t="shared" si="271"/>
        <v>0</v>
      </c>
      <c r="E1926" s="2">
        <f t="shared" si="272"/>
        <v>7.8000000000004732E-3</v>
      </c>
      <c r="F1926" s="2">
        <f t="shared" si="269"/>
        <v>1.679957014670876E-2</v>
      </c>
      <c r="G1926" s="2">
        <f t="shared" si="269"/>
        <v>1.5590920401017103E-2</v>
      </c>
      <c r="H1926" s="2">
        <f t="shared" si="265"/>
        <v>1.0775226679762158</v>
      </c>
      <c r="I1926" s="2">
        <f t="shared" si="266"/>
        <v>51.86574782482959</v>
      </c>
    </row>
    <row r="1927" spans="1:9" ht="13.5" x14ac:dyDescent="0.25">
      <c r="A1927" s="3">
        <f>TITRES_STAT!B1930</f>
        <v>44816</v>
      </c>
      <c r="B1927" s="6">
        <f>TITRES_STAT!D1930</f>
        <v>4.2179000000000002</v>
      </c>
      <c r="C1927" s="2">
        <f t="shared" si="270"/>
        <v>2.3500000000000298E-2</v>
      </c>
      <c r="D1927" s="2">
        <f t="shared" si="271"/>
        <v>2.3500000000000298E-2</v>
      </c>
      <c r="E1927" s="2">
        <f t="shared" si="272"/>
        <v>0</v>
      </c>
      <c r="F1927" s="2">
        <f t="shared" si="269"/>
        <v>1.7278172279086727E-2</v>
      </c>
      <c r="G1927" s="2">
        <f t="shared" si="269"/>
        <v>1.4477283229515883E-2</v>
      </c>
      <c r="H1927" s="2">
        <f t="shared" si="265"/>
        <v>1.1934678630767179</v>
      </c>
      <c r="I1927" s="2">
        <f t="shared" si="266"/>
        <v>54.410091124046502</v>
      </c>
    </row>
    <row r="1928" spans="1:9" ht="13.5" x14ac:dyDescent="0.25">
      <c r="A1928" s="3">
        <f>TITRES_STAT!B1931</f>
        <v>44817</v>
      </c>
      <c r="B1928" s="6">
        <f>TITRES_STAT!D1931</f>
        <v>4.2179000000000002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1.6044017116294818E-2</v>
      </c>
      <c r="G1928" s="2">
        <f t="shared" si="269"/>
        <v>1.3443191570264747E-2</v>
      </c>
      <c r="H1928" s="2">
        <f t="shared" si="265"/>
        <v>1.1934678630767181</v>
      </c>
      <c r="I1928" s="2">
        <f t="shared" si="266"/>
        <v>54.410091124046517</v>
      </c>
    </row>
    <row r="1929" spans="1:9" ht="13.5" x14ac:dyDescent="0.25">
      <c r="A1929" s="3">
        <f>TITRES_STAT!B1932</f>
        <v>44818</v>
      </c>
      <c r="B1929" s="6">
        <f>TITRES_STAT!D1932</f>
        <v>4.1943999999999999</v>
      </c>
      <c r="C1929" s="2">
        <f t="shared" si="270"/>
        <v>-2.3500000000000298E-2</v>
      </c>
      <c r="D1929" s="2">
        <f t="shared" si="271"/>
        <v>0</v>
      </c>
      <c r="E1929" s="2">
        <f t="shared" si="272"/>
        <v>2.3500000000000298E-2</v>
      </c>
      <c r="F1929" s="2">
        <f t="shared" si="269"/>
        <v>1.4898015893702331E-2</v>
      </c>
      <c r="G1929" s="2">
        <f t="shared" si="269"/>
        <v>1.4161535029531573E-2</v>
      </c>
      <c r="H1929" s="2">
        <f t="shared" si="265"/>
        <v>1.0520057227295592</v>
      </c>
      <c r="I1929" s="2">
        <f t="shared" si="266"/>
        <v>51.267192438927061</v>
      </c>
    </row>
    <row r="1930" spans="1:9" ht="13.5" x14ac:dyDescent="0.25">
      <c r="A1930" s="3">
        <f>TITRES_STAT!B1933</f>
        <v>44819</v>
      </c>
      <c r="B1930" s="6">
        <f>TITRES_STAT!D1933</f>
        <v>4.0768000000000004</v>
      </c>
      <c r="C1930" s="2">
        <f t="shared" si="270"/>
        <v>-0.11759999999999948</v>
      </c>
      <c r="D1930" s="2">
        <f t="shared" si="271"/>
        <v>0</v>
      </c>
      <c r="E1930" s="2">
        <f t="shared" si="272"/>
        <v>0.11759999999999948</v>
      </c>
      <c r="F1930" s="2">
        <f t="shared" si="269"/>
        <v>1.3833871901295022E-2</v>
      </c>
      <c r="G1930" s="2">
        <f t="shared" si="269"/>
        <v>2.1549996813136425E-2</v>
      </c>
      <c r="H1930" s="2">
        <f t="shared" si="265"/>
        <v>0.64194310659304532</v>
      </c>
      <c r="I1930" s="2">
        <f t="shared" si="266"/>
        <v>39.096549936194023</v>
      </c>
    </row>
    <row r="1931" spans="1:9" ht="13.5" x14ac:dyDescent="0.25">
      <c r="A1931" s="3">
        <f>TITRES_STAT!B1934</f>
        <v>44820</v>
      </c>
      <c r="B1931" s="6">
        <f>TITRES_STAT!D1934</f>
        <v>4.0768000000000004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1.2845738194059665E-2</v>
      </c>
      <c r="G1931" s="2">
        <f t="shared" si="269"/>
        <v>2.0010711326483823E-2</v>
      </c>
      <c r="H1931" s="2">
        <f t="shared" si="265"/>
        <v>0.64194310659304532</v>
      </c>
      <c r="I1931" s="2">
        <f t="shared" si="266"/>
        <v>39.096549936194023</v>
      </c>
    </row>
    <row r="1932" spans="1:9" ht="13.5" x14ac:dyDescent="0.25">
      <c r="A1932" s="3">
        <f>TITRES_STAT!B1935</f>
        <v>44823</v>
      </c>
      <c r="B1932" s="6">
        <f>TITRES_STAT!D1935</f>
        <v>4.1551999999999998</v>
      </c>
      <c r="C1932" s="2">
        <f t="shared" si="270"/>
        <v>7.8399999999999359E-2</v>
      </c>
      <c r="D1932" s="2">
        <f t="shared" si="271"/>
        <v>7.8399999999999359E-2</v>
      </c>
      <c r="E1932" s="2">
        <f t="shared" si="272"/>
        <v>0</v>
      </c>
      <c r="F1932" s="2">
        <f t="shared" si="269"/>
        <v>1.7528185465912501E-2</v>
      </c>
      <c r="G1932" s="2">
        <f t="shared" si="269"/>
        <v>1.8581374803163551E-2</v>
      </c>
      <c r="H1932" s="2">
        <f t="shared" si="265"/>
        <v>0.94332016073042457</v>
      </c>
      <c r="I1932" s="2">
        <f t="shared" si="266"/>
        <v>48.54167521093715</v>
      </c>
    </row>
    <row r="1933" spans="1:9" ht="13.5" x14ac:dyDescent="0.25">
      <c r="A1933" s="3">
        <f>TITRES_STAT!B1936</f>
        <v>44824</v>
      </c>
      <c r="B1933" s="6">
        <f>TITRES_STAT!D1936</f>
        <v>4.1551999999999998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1.6276172218347321E-2</v>
      </c>
      <c r="G1933" s="2">
        <f t="shared" si="273"/>
        <v>1.7254133745794726E-2</v>
      </c>
      <c r="H1933" s="2">
        <f t="shared" si="265"/>
        <v>0.94332016073042446</v>
      </c>
      <c r="I1933" s="2">
        <f t="shared" si="266"/>
        <v>48.54167521093715</v>
      </c>
    </row>
    <row r="1934" spans="1:9" ht="13.5" x14ac:dyDescent="0.25">
      <c r="A1934" s="3">
        <f>TITRES_STAT!B1937</f>
        <v>44825</v>
      </c>
      <c r="B1934" s="6">
        <f>TITRES_STAT!D1937</f>
        <v>4.0768000000000004</v>
      </c>
      <c r="C1934" s="2">
        <f t="shared" si="270"/>
        <v>-7.8399999999999359E-2</v>
      </c>
      <c r="D1934" s="2">
        <f t="shared" si="271"/>
        <v>0</v>
      </c>
      <c r="E1934" s="2">
        <f t="shared" si="272"/>
        <v>7.8399999999999359E-2</v>
      </c>
      <c r="F1934" s="2">
        <f t="shared" si="273"/>
        <v>1.5113588488465371E-2</v>
      </c>
      <c r="G1934" s="2">
        <f t="shared" si="273"/>
        <v>2.1621695621095057E-2</v>
      </c>
      <c r="H1934" s="2">
        <f t="shared" si="265"/>
        <v>0.69900107527736643</v>
      </c>
      <c r="I1934" s="2">
        <f t="shared" si="266"/>
        <v>41.14188539658533</v>
      </c>
    </row>
    <row r="1935" spans="1:9" ht="13.5" x14ac:dyDescent="0.25">
      <c r="A1935" s="3">
        <f>TITRES_STAT!B1938</f>
        <v>44826</v>
      </c>
      <c r="B1935" s="6">
        <f>TITRES_STAT!D1938</f>
        <v>4.0689000000000002</v>
      </c>
      <c r="C1935" s="2">
        <f t="shared" si="270"/>
        <v>-7.9000000000002402E-3</v>
      </c>
      <c r="D1935" s="2">
        <f t="shared" si="271"/>
        <v>0</v>
      </c>
      <c r="E1935" s="2">
        <f t="shared" si="272"/>
        <v>7.9000000000002402E-3</v>
      </c>
      <c r="F1935" s="2">
        <f t="shared" si="273"/>
        <v>1.4034046453574988E-2</v>
      </c>
      <c r="G1935" s="2">
        <f t="shared" si="273"/>
        <v>2.064157450530257E-2</v>
      </c>
      <c r="H1935" s="2">
        <f t="shared" si="265"/>
        <v>0.67989224610602317</v>
      </c>
      <c r="I1935" s="2">
        <f t="shared" si="266"/>
        <v>40.472372420433992</v>
      </c>
    </row>
    <row r="1936" spans="1:9" ht="13.5" x14ac:dyDescent="0.25">
      <c r="A1936" s="3">
        <f>TITRES_STAT!B1939</f>
        <v>44827</v>
      </c>
      <c r="B1936" s="6">
        <f>TITRES_STAT!D1939</f>
        <v>4.1317000000000004</v>
      </c>
      <c r="C1936" s="2">
        <f t="shared" si="270"/>
        <v>6.2800000000000189E-2</v>
      </c>
      <c r="D1936" s="2">
        <f t="shared" si="271"/>
        <v>6.2800000000000189E-2</v>
      </c>
      <c r="E1936" s="2">
        <f t="shared" si="272"/>
        <v>0</v>
      </c>
      <c r="F1936" s="2">
        <f t="shared" si="273"/>
        <v>1.7517328849748218E-2</v>
      </c>
      <c r="G1936" s="2">
        <f t="shared" si="273"/>
        <v>1.9167176326352387E-2</v>
      </c>
      <c r="H1936" s="2">
        <f t="shared" si="265"/>
        <v>0.91392329008129158</v>
      </c>
      <c r="I1936" s="2">
        <f t="shared" si="266"/>
        <v>47.751301988831209</v>
      </c>
    </row>
    <row r="1937" spans="1:9" ht="13.5" x14ac:dyDescent="0.25">
      <c r="A1937" s="3">
        <f>TITRES_STAT!B1940</f>
        <v>44830</v>
      </c>
      <c r="B1937" s="6">
        <f>TITRES_STAT!D1940</f>
        <v>4.0533000000000001</v>
      </c>
      <c r="C1937" s="2">
        <f t="shared" si="270"/>
        <v>-7.8400000000000247E-2</v>
      </c>
      <c r="D1937" s="2">
        <f t="shared" si="271"/>
        <v>0</v>
      </c>
      <c r="E1937" s="2">
        <f t="shared" si="272"/>
        <v>7.8400000000000247E-2</v>
      </c>
      <c r="F1937" s="2">
        <f t="shared" si="273"/>
        <v>1.6266091074766204E-2</v>
      </c>
      <c r="G1937" s="2">
        <f t="shared" si="273"/>
        <v>2.3398092303041518E-2</v>
      </c>
      <c r="H1937" s="2">
        <f t="shared" ref="H1937:H2000" si="274">F1937/G1937</f>
        <v>0.6951887728322097</v>
      </c>
      <c r="I1937" s="2">
        <f t="shared" ref="I1937:I2000" si="275">IF(G1937=0,100,100-(100/(1+H1937)))</f>
        <v>41.009519646047096</v>
      </c>
    </row>
    <row r="1938" spans="1:9" ht="13.5" x14ac:dyDescent="0.25">
      <c r="A1938" s="3">
        <f>TITRES_STAT!B1941</f>
        <v>44831</v>
      </c>
      <c r="B1938" s="6">
        <f>TITRES_STAT!D1941</f>
        <v>4.0610999999999997</v>
      </c>
      <c r="C1938" s="2">
        <f t="shared" si="270"/>
        <v>7.799999999999585E-3</v>
      </c>
      <c r="D1938" s="2">
        <f t="shared" si="271"/>
        <v>7.799999999999585E-3</v>
      </c>
      <c r="E1938" s="2">
        <f t="shared" si="272"/>
        <v>0</v>
      </c>
      <c r="F1938" s="2">
        <f t="shared" si="273"/>
        <v>1.5661370283711444E-2</v>
      </c>
      <c r="G1938" s="2">
        <f t="shared" si="273"/>
        <v>2.172679999568141E-2</v>
      </c>
      <c r="H1938" s="2">
        <f t="shared" si="274"/>
        <v>0.72083188904138762</v>
      </c>
      <c r="I1938" s="2">
        <f t="shared" si="275"/>
        <v>41.888571081916467</v>
      </c>
    </row>
    <row r="1939" spans="1:9" ht="13.5" x14ac:dyDescent="0.25">
      <c r="A1939" s="3">
        <f>TITRES_STAT!B1942</f>
        <v>44832</v>
      </c>
      <c r="B1939" s="6">
        <f>TITRES_STAT!D1942</f>
        <v>4.0376000000000003</v>
      </c>
      <c r="C1939" s="2">
        <f t="shared" si="270"/>
        <v>-2.349999999999941E-2</v>
      </c>
      <c r="D1939" s="2">
        <f t="shared" si="271"/>
        <v>0</v>
      </c>
      <c r="E1939" s="2">
        <f t="shared" si="272"/>
        <v>2.349999999999941E-2</v>
      </c>
      <c r="F1939" s="2">
        <f t="shared" si="273"/>
        <v>1.4542700977732055E-2</v>
      </c>
      <c r="G1939" s="2">
        <f t="shared" si="273"/>
        <v>2.1853457138846982E-2</v>
      </c>
      <c r="H1939" s="2">
        <f t="shared" si="274"/>
        <v>0.66546454802708377</v>
      </c>
      <c r="I1939" s="2">
        <f t="shared" si="275"/>
        <v>39.956692492517831</v>
      </c>
    </row>
    <row r="1940" spans="1:9" ht="13.5" x14ac:dyDescent="0.25">
      <c r="A1940" s="3">
        <f>TITRES_STAT!B1943</f>
        <v>44833</v>
      </c>
      <c r="B1940" s="6">
        <f>TITRES_STAT!D1943</f>
        <v>3.9670000000000001</v>
      </c>
      <c r="C1940" s="2">
        <f t="shared" si="270"/>
        <v>-7.0600000000000218E-2</v>
      </c>
      <c r="D1940" s="2">
        <f t="shared" si="271"/>
        <v>0</v>
      </c>
      <c r="E1940" s="2">
        <f t="shared" si="272"/>
        <v>7.0600000000000218E-2</v>
      </c>
      <c r="F1940" s="2">
        <f t="shared" si="273"/>
        <v>1.3503936622179765E-2</v>
      </c>
      <c r="G1940" s="2">
        <f t="shared" si="273"/>
        <v>2.5335353057500787E-2</v>
      </c>
      <c r="H1940" s="2">
        <f t="shared" si="274"/>
        <v>0.53300763528068495</v>
      </c>
      <c r="I1940" s="2">
        <f t="shared" si="275"/>
        <v>34.76875281075128</v>
      </c>
    </row>
    <row r="1941" spans="1:9" ht="13.5" x14ac:dyDescent="0.25">
      <c r="A1941" s="3">
        <f>TITRES_STAT!B1944</f>
        <v>44834</v>
      </c>
      <c r="B1941" s="6">
        <f>TITRES_STAT!D1944</f>
        <v>3.9984000000000002</v>
      </c>
      <c r="C1941" s="2">
        <f t="shared" si="270"/>
        <v>3.1400000000000095E-2</v>
      </c>
      <c r="D1941" s="2">
        <f t="shared" si="271"/>
        <v>3.1400000000000095E-2</v>
      </c>
      <c r="E1941" s="2">
        <f t="shared" si="272"/>
        <v>0</v>
      </c>
      <c r="F1941" s="2">
        <f t="shared" si="273"/>
        <v>1.4782226863452647E-2</v>
      </c>
      <c r="G1941" s="2">
        <f t="shared" si="273"/>
        <v>2.3525684981965018E-2</v>
      </c>
      <c r="H1941" s="2">
        <f t="shared" si="274"/>
        <v>0.62834416403963678</v>
      </c>
      <c r="I1941" s="2">
        <f t="shared" si="275"/>
        <v>38.587921270944648</v>
      </c>
    </row>
    <row r="1942" spans="1:9" ht="13.5" x14ac:dyDescent="0.25">
      <c r="A1942" s="3">
        <f>TITRES_STAT!B1945</f>
        <v>44837</v>
      </c>
      <c r="B1942" s="6">
        <f>TITRES_STAT!D1945</f>
        <v>3.9984000000000002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1.3726353516063173E-2</v>
      </c>
      <c r="G1942" s="2">
        <f t="shared" si="273"/>
        <v>2.184527891182466E-2</v>
      </c>
      <c r="H1942" s="2">
        <f t="shared" si="274"/>
        <v>0.62834416403963678</v>
      </c>
      <c r="I1942" s="2">
        <f t="shared" si="275"/>
        <v>38.587921270944648</v>
      </c>
    </row>
    <row r="1943" spans="1:9" ht="13.5" x14ac:dyDescent="0.25">
      <c r="A1943" s="3">
        <f>TITRES_STAT!B1946</f>
        <v>44838</v>
      </c>
      <c r="B1943" s="6">
        <f>TITRES_STAT!D1946</f>
        <v>3.9984000000000002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1.2745899693487233E-2</v>
      </c>
      <c r="G1943" s="2">
        <f t="shared" si="273"/>
        <v>2.0284901846694327E-2</v>
      </c>
      <c r="H1943" s="2">
        <f t="shared" si="274"/>
        <v>0.62834416403963689</v>
      </c>
      <c r="I1943" s="2">
        <f t="shared" si="275"/>
        <v>38.587921270944648</v>
      </c>
    </row>
    <row r="1944" spans="1:9" ht="13.5" x14ac:dyDescent="0.25">
      <c r="A1944" s="3">
        <f>TITRES_STAT!B1947</f>
        <v>44839</v>
      </c>
      <c r="B1944" s="6">
        <f>TITRES_STAT!D1947</f>
        <v>3.9748999999999999</v>
      </c>
      <c r="C1944" s="2">
        <f t="shared" si="270"/>
        <v>-2.3500000000000298E-2</v>
      </c>
      <c r="D1944" s="2">
        <f t="shared" si="271"/>
        <v>0</v>
      </c>
      <c r="E1944" s="2">
        <f t="shared" si="272"/>
        <v>2.3500000000000298E-2</v>
      </c>
      <c r="F1944" s="2">
        <f t="shared" si="273"/>
        <v>1.1835478286809573E-2</v>
      </c>
      <c r="G1944" s="2">
        <f t="shared" si="273"/>
        <v>2.051455171478761E-2</v>
      </c>
      <c r="H1944" s="2">
        <f t="shared" si="274"/>
        <v>0.57693087576844992</v>
      </c>
      <c r="I1944" s="2">
        <f t="shared" si="275"/>
        <v>36.585679476109398</v>
      </c>
    </row>
    <row r="1945" spans="1:9" ht="13.5" x14ac:dyDescent="0.25">
      <c r="A1945" s="3">
        <f>TITRES_STAT!B1948</f>
        <v>44840</v>
      </c>
      <c r="B1945" s="6">
        <f>TITRES_STAT!D1948</f>
        <v>3.9512999999999998</v>
      </c>
      <c r="C1945" s="2">
        <f t="shared" si="270"/>
        <v>-2.3600000000000065E-2</v>
      </c>
      <c r="D1945" s="2">
        <f t="shared" si="271"/>
        <v>0</v>
      </c>
      <c r="E1945" s="2">
        <f t="shared" si="272"/>
        <v>2.3600000000000065E-2</v>
      </c>
      <c r="F1945" s="2">
        <f t="shared" si="273"/>
        <v>1.0990086980608891E-2</v>
      </c>
      <c r="G1945" s="2">
        <f t="shared" si="273"/>
        <v>2.0734940878017073E-2</v>
      </c>
      <c r="H1945" s="2">
        <f t="shared" si="274"/>
        <v>0.53002740857874564</v>
      </c>
      <c r="I1945" s="2">
        <f t="shared" si="275"/>
        <v>34.641693711297123</v>
      </c>
    </row>
    <row r="1946" spans="1:9" ht="13.5" x14ac:dyDescent="0.25">
      <c r="A1946" s="3">
        <f>TITRES_STAT!B1949</f>
        <v>44841</v>
      </c>
      <c r="B1946" s="6">
        <f>TITRES_STAT!D1949</f>
        <v>3.92</v>
      </c>
      <c r="C1946" s="2">
        <f t="shared" si="270"/>
        <v>-3.1299999999999883E-2</v>
      </c>
      <c r="D1946" s="2">
        <f t="shared" si="271"/>
        <v>0</v>
      </c>
      <c r="E1946" s="2">
        <f t="shared" si="272"/>
        <v>3.1299999999999883E-2</v>
      </c>
      <c r="F1946" s="2">
        <f t="shared" si="273"/>
        <v>1.0205080767708255E-2</v>
      </c>
      <c r="G1946" s="2">
        <f t="shared" si="273"/>
        <v>2.1489587958158703E-2</v>
      </c>
      <c r="H1946" s="2">
        <f t="shared" si="274"/>
        <v>0.47488489716871513</v>
      </c>
      <c r="I1946" s="2">
        <f t="shared" si="275"/>
        <v>32.19809885370276</v>
      </c>
    </row>
    <row r="1947" spans="1:9" ht="13.5" x14ac:dyDescent="0.25">
      <c r="A1947" s="3">
        <f>TITRES_STAT!B1950</f>
        <v>44844</v>
      </c>
      <c r="B1947" s="6">
        <f>TITRES_STAT!D1950</f>
        <v>3.92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9.4761464271576647E-3</v>
      </c>
      <c r="G1947" s="2">
        <f t="shared" si="273"/>
        <v>1.9954617389718796E-2</v>
      </c>
      <c r="H1947" s="2">
        <f t="shared" si="274"/>
        <v>0.47488489716871513</v>
      </c>
      <c r="I1947" s="2">
        <f t="shared" si="275"/>
        <v>32.19809885370276</v>
      </c>
    </row>
    <row r="1948" spans="1:9" ht="13.5" x14ac:dyDescent="0.25">
      <c r="A1948" s="3">
        <f>TITRES_STAT!B1951</f>
        <v>44845</v>
      </c>
      <c r="B1948" s="6">
        <f>TITRES_STAT!D1951</f>
        <v>3.9512999999999998</v>
      </c>
      <c r="C1948" s="2">
        <f t="shared" si="270"/>
        <v>3.1299999999999883E-2</v>
      </c>
      <c r="D1948" s="2">
        <f t="shared" si="271"/>
        <v>3.1299999999999883E-2</v>
      </c>
      <c r="E1948" s="2">
        <f t="shared" si="272"/>
        <v>0</v>
      </c>
      <c r="F1948" s="2">
        <f t="shared" si="273"/>
        <v>1.1034993110932109E-2</v>
      </c>
      <c r="G1948" s="2">
        <f t="shared" si="273"/>
        <v>1.8529287576167452E-2</v>
      </c>
      <c r="H1948" s="2">
        <f t="shared" si="274"/>
        <v>0.59554330222201435</v>
      </c>
      <c r="I1948" s="2">
        <f t="shared" si="275"/>
        <v>37.325423972676766</v>
      </c>
    </row>
    <row r="1949" spans="1:9" ht="13.5" x14ac:dyDescent="0.25">
      <c r="A1949" s="3">
        <f>TITRES_STAT!B1952</f>
        <v>44846</v>
      </c>
      <c r="B1949" s="6">
        <f>TITRES_STAT!D1952</f>
        <v>3.9357000000000002</v>
      </c>
      <c r="C1949" s="2">
        <f t="shared" si="270"/>
        <v>-1.5599999999999614E-2</v>
      </c>
      <c r="D1949" s="2">
        <f t="shared" si="271"/>
        <v>0</v>
      </c>
      <c r="E1949" s="2">
        <f t="shared" si="272"/>
        <v>1.5599999999999614E-2</v>
      </c>
      <c r="F1949" s="2">
        <f t="shared" ref="F1949:G1964" si="276">((F1948*13)+D1949)/14</f>
        <v>1.0246779317294102E-2</v>
      </c>
      <c r="G1949" s="2">
        <f t="shared" si="276"/>
        <v>1.8320052749298321E-2</v>
      </c>
      <c r="H1949" s="2">
        <f t="shared" si="274"/>
        <v>0.55932040466895294</v>
      </c>
      <c r="I1949" s="2">
        <f t="shared" si="275"/>
        <v>35.869498211799382</v>
      </c>
    </row>
    <row r="1950" spans="1:9" ht="13.5" x14ac:dyDescent="0.25">
      <c r="A1950" s="3">
        <f>TITRES_STAT!B1953</f>
        <v>44847</v>
      </c>
      <c r="B1950" s="6">
        <f>TITRES_STAT!D1953</f>
        <v>3.9434999999999998</v>
      </c>
      <c r="C1950" s="2">
        <f t="shared" si="270"/>
        <v>7.799999999999585E-3</v>
      </c>
      <c r="D1950" s="2">
        <f t="shared" si="271"/>
        <v>7.799999999999585E-3</v>
      </c>
      <c r="E1950" s="2">
        <f t="shared" si="272"/>
        <v>0</v>
      </c>
      <c r="F1950" s="2">
        <f t="shared" si="276"/>
        <v>1.0072009366058779E-2</v>
      </c>
      <c r="G1950" s="2">
        <f t="shared" si="276"/>
        <v>1.701147755291987E-2</v>
      </c>
      <c r="H1950" s="2">
        <f t="shared" si="274"/>
        <v>0.59207140207112741</v>
      </c>
      <c r="I1950" s="2">
        <f t="shared" si="275"/>
        <v>37.188746767318413</v>
      </c>
    </row>
    <row r="1951" spans="1:9" ht="13.5" x14ac:dyDescent="0.25">
      <c r="A1951" s="3">
        <f>TITRES_STAT!B1954</f>
        <v>44848</v>
      </c>
      <c r="B1951" s="6">
        <f>TITRES_STAT!D1954</f>
        <v>3.9357000000000002</v>
      </c>
      <c r="C1951" s="2">
        <f t="shared" si="270"/>
        <v>-7.799999999999585E-3</v>
      </c>
      <c r="D1951" s="2">
        <f t="shared" si="271"/>
        <v>0</v>
      </c>
      <c r="E1951" s="2">
        <f t="shared" si="272"/>
        <v>7.799999999999585E-3</v>
      </c>
      <c r="F1951" s="2">
        <f t="shared" si="276"/>
        <v>9.3525801256260088E-3</v>
      </c>
      <c r="G1951" s="2">
        <f t="shared" si="276"/>
        <v>1.6353514870568419E-2</v>
      </c>
      <c r="H1951" s="2">
        <f t="shared" si="274"/>
        <v>0.57190030398039626</v>
      </c>
      <c r="I1951" s="2">
        <f t="shared" si="275"/>
        <v>36.382733849737114</v>
      </c>
    </row>
    <row r="1952" spans="1:9" ht="13.5" x14ac:dyDescent="0.25">
      <c r="A1952" s="3">
        <f>TITRES_STAT!B1955</f>
        <v>44851</v>
      </c>
      <c r="B1952" s="6">
        <f>TITRES_STAT!D1955</f>
        <v>3.9043000000000001</v>
      </c>
      <c r="C1952" s="2">
        <f t="shared" si="270"/>
        <v>-3.1400000000000095E-2</v>
      </c>
      <c r="D1952" s="2">
        <f t="shared" si="271"/>
        <v>0</v>
      </c>
      <c r="E1952" s="2">
        <f t="shared" si="272"/>
        <v>3.1400000000000095E-2</v>
      </c>
      <c r="F1952" s="2">
        <f t="shared" si="276"/>
        <v>8.6845386880812937E-3</v>
      </c>
      <c r="G1952" s="2">
        <f t="shared" si="276"/>
        <v>1.7428263808384966E-2</v>
      </c>
      <c r="H1952" s="2">
        <f t="shared" si="274"/>
        <v>0.49830199861348484</v>
      </c>
      <c r="I1952" s="2">
        <f t="shared" si="275"/>
        <v>33.257781079822962</v>
      </c>
    </row>
    <row r="1953" spans="1:9" ht="13.5" x14ac:dyDescent="0.25">
      <c r="A1953" s="3">
        <f>TITRES_STAT!B1956</f>
        <v>44852</v>
      </c>
      <c r="B1953" s="6">
        <f>TITRES_STAT!D1956</f>
        <v>3.9043000000000001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8.0642144960754881E-3</v>
      </c>
      <c r="G1953" s="2">
        <f t="shared" si="276"/>
        <v>1.6183387822071755E-2</v>
      </c>
      <c r="H1953" s="2">
        <f t="shared" si="274"/>
        <v>0.4983019986134849</v>
      </c>
      <c r="I1953" s="2">
        <f t="shared" si="275"/>
        <v>33.257781079822962</v>
      </c>
    </row>
    <row r="1954" spans="1:9" ht="13.5" x14ac:dyDescent="0.25">
      <c r="A1954" s="3">
        <f>TITRES_STAT!B1957</f>
        <v>44853</v>
      </c>
      <c r="B1954" s="6">
        <f>TITRES_STAT!D1957</f>
        <v>3.8651</v>
      </c>
      <c r="C1954" s="2">
        <f t="shared" si="270"/>
        <v>-3.9200000000000124E-2</v>
      </c>
      <c r="D1954" s="2">
        <f t="shared" si="271"/>
        <v>0</v>
      </c>
      <c r="E1954" s="2">
        <f t="shared" si="272"/>
        <v>3.9200000000000124E-2</v>
      </c>
      <c r="F1954" s="2">
        <f t="shared" si="276"/>
        <v>7.4881991749272394E-3</v>
      </c>
      <c r="G1954" s="2">
        <f t="shared" si="276"/>
        <v>1.7827431549066637E-2</v>
      </c>
      <c r="H1954" s="2">
        <f t="shared" si="274"/>
        <v>0.4200380270325193</v>
      </c>
      <c r="I1954" s="2">
        <f t="shared" si="275"/>
        <v>29.579350625580133</v>
      </c>
    </row>
    <row r="1955" spans="1:9" ht="13.5" x14ac:dyDescent="0.25">
      <c r="A1955" s="3">
        <f>TITRES_STAT!B1958</f>
        <v>44854</v>
      </c>
      <c r="B1955" s="6">
        <f>TITRES_STAT!D1958</f>
        <v>3.8416000000000001</v>
      </c>
      <c r="C1955" s="2">
        <f t="shared" si="270"/>
        <v>-2.3499999999999854E-2</v>
      </c>
      <c r="D1955" s="2">
        <f t="shared" si="271"/>
        <v>0</v>
      </c>
      <c r="E1955" s="2">
        <f t="shared" si="272"/>
        <v>2.3499999999999854E-2</v>
      </c>
      <c r="F1955" s="2">
        <f t="shared" si="276"/>
        <v>6.9533278052895794E-3</v>
      </c>
      <c r="G1955" s="2">
        <f t="shared" si="276"/>
        <v>1.8232615009847582E-2</v>
      </c>
      <c r="H1955" s="2">
        <f t="shared" si="274"/>
        <v>0.38136755487537205</v>
      </c>
      <c r="I1955" s="2">
        <f t="shared" si="275"/>
        <v>27.607971066743303</v>
      </c>
    </row>
    <row r="1956" spans="1:9" ht="13.5" x14ac:dyDescent="0.25">
      <c r="A1956" s="3">
        <f>TITRES_STAT!B1959</f>
        <v>44855</v>
      </c>
      <c r="B1956" s="6">
        <f>TITRES_STAT!D1959</f>
        <v>3.8416000000000001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6.4566615334831811E-3</v>
      </c>
      <c r="G1956" s="2">
        <f t="shared" si="276"/>
        <v>1.6930285366287039E-2</v>
      </c>
      <c r="H1956" s="2">
        <f t="shared" si="274"/>
        <v>0.38136755487537205</v>
      </c>
      <c r="I1956" s="2">
        <f t="shared" si="275"/>
        <v>27.607971066743303</v>
      </c>
    </row>
    <row r="1957" spans="1:9" ht="13.5" x14ac:dyDescent="0.25">
      <c r="A1957" s="3">
        <f>TITRES_STAT!B1960</f>
        <v>44858</v>
      </c>
      <c r="B1957" s="6">
        <f>TITRES_STAT!D1960</f>
        <v>3.8336999999999999</v>
      </c>
      <c r="C1957" s="2">
        <f t="shared" si="270"/>
        <v>-7.9000000000002402E-3</v>
      </c>
      <c r="D1957" s="2">
        <f t="shared" si="271"/>
        <v>0</v>
      </c>
      <c r="E1957" s="2">
        <f t="shared" si="272"/>
        <v>7.9000000000002402E-3</v>
      </c>
      <c r="F1957" s="2">
        <f t="shared" si="276"/>
        <v>5.9954714239486683E-3</v>
      </c>
      <c r="G1957" s="2">
        <f t="shared" si="276"/>
        <v>1.628526498298084E-2</v>
      </c>
      <c r="H1957" s="2">
        <f t="shared" si="274"/>
        <v>0.36815313906247921</v>
      </c>
      <c r="I1957" s="2">
        <f t="shared" si="275"/>
        <v>26.908766902713424</v>
      </c>
    </row>
    <row r="1958" spans="1:9" ht="13.5" x14ac:dyDescent="0.25">
      <c r="A1958" s="3">
        <f>TITRES_STAT!B1961</f>
        <v>44859</v>
      </c>
      <c r="B1958" s="6">
        <f>TITRES_STAT!D1961</f>
        <v>3.8180999999999998</v>
      </c>
      <c r="C1958" s="2">
        <f t="shared" si="270"/>
        <v>-1.5600000000000058E-2</v>
      </c>
      <c r="D1958" s="2">
        <f t="shared" si="271"/>
        <v>0</v>
      </c>
      <c r="E1958" s="2">
        <f t="shared" si="272"/>
        <v>1.5600000000000058E-2</v>
      </c>
      <c r="F1958" s="2">
        <f t="shared" si="276"/>
        <v>5.567223465095192E-3</v>
      </c>
      <c r="G1958" s="2">
        <f t="shared" si="276"/>
        <v>1.6236317484196499E-2</v>
      </c>
      <c r="H1958" s="2">
        <f t="shared" si="274"/>
        <v>0.34288707833620574</v>
      </c>
      <c r="I1958" s="2">
        <f t="shared" si="275"/>
        <v>25.533574927314945</v>
      </c>
    </row>
    <row r="1959" spans="1:9" ht="13.5" x14ac:dyDescent="0.25">
      <c r="A1959" s="3">
        <f>TITRES_STAT!B1962</f>
        <v>44860</v>
      </c>
      <c r="B1959" s="6">
        <f>TITRES_STAT!D1962</f>
        <v>3.9434999999999998</v>
      </c>
      <c r="C1959" s="2">
        <f t="shared" si="270"/>
        <v>0.12539999999999996</v>
      </c>
      <c r="D1959" s="2">
        <f t="shared" si="271"/>
        <v>0.12539999999999996</v>
      </c>
      <c r="E1959" s="2">
        <f t="shared" si="272"/>
        <v>0</v>
      </c>
      <c r="F1959" s="2">
        <f t="shared" si="276"/>
        <v>1.4126707503302676E-2</v>
      </c>
      <c r="G1959" s="2">
        <f t="shared" si="276"/>
        <v>1.5076580521039606E-2</v>
      </c>
      <c r="H1959" s="2">
        <f t="shared" si="274"/>
        <v>0.93699678674409181</v>
      </c>
      <c r="I1959" s="2">
        <f t="shared" si="275"/>
        <v>48.373688235130977</v>
      </c>
    </row>
    <row r="1960" spans="1:9" ht="13.5" x14ac:dyDescent="0.25">
      <c r="A1960" s="3">
        <f>TITRES_STAT!B1963</f>
        <v>44861</v>
      </c>
      <c r="B1960" s="6">
        <f>TITRES_STAT!D1963</f>
        <v>3.9043000000000001</v>
      </c>
      <c r="C1960" s="2">
        <f t="shared" si="270"/>
        <v>-3.919999999999968E-2</v>
      </c>
      <c r="D1960" s="2">
        <f t="shared" si="271"/>
        <v>0</v>
      </c>
      <c r="E1960" s="2">
        <f t="shared" si="272"/>
        <v>3.919999999999968E-2</v>
      </c>
      <c r="F1960" s="2">
        <f t="shared" si="276"/>
        <v>1.3117656967352485E-2</v>
      </c>
      <c r="G1960" s="2">
        <f t="shared" si="276"/>
        <v>1.6799681912393897E-2</v>
      </c>
      <c r="H1960" s="2">
        <f t="shared" si="274"/>
        <v>0.78082769874797375</v>
      </c>
      <c r="I1960" s="2">
        <f t="shared" si="275"/>
        <v>43.846336133301463</v>
      </c>
    </row>
    <row r="1961" spans="1:9" ht="13.5" x14ac:dyDescent="0.25">
      <c r="A1961" s="3">
        <f>TITRES_STAT!B1964</f>
        <v>44862</v>
      </c>
      <c r="B1961" s="6">
        <f>TITRES_STAT!D1964</f>
        <v>3.8416000000000001</v>
      </c>
      <c r="C1961" s="2">
        <f t="shared" si="270"/>
        <v>-6.2699999999999978E-2</v>
      </c>
      <c r="D1961" s="2">
        <f t="shared" si="271"/>
        <v>0</v>
      </c>
      <c r="E1961" s="2">
        <f t="shared" si="272"/>
        <v>6.2699999999999978E-2</v>
      </c>
      <c r="F1961" s="2">
        <f t="shared" si="276"/>
        <v>1.2180681469684452E-2</v>
      </c>
      <c r="G1961" s="2">
        <f t="shared" si="276"/>
        <v>2.0078276061508617E-2</v>
      </c>
      <c r="H1961" s="2">
        <f t="shared" si="274"/>
        <v>0.60665972677981173</v>
      </c>
      <c r="I1961" s="2">
        <f t="shared" si="275"/>
        <v>37.75906725413008</v>
      </c>
    </row>
    <row r="1962" spans="1:9" ht="13.5" x14ac:dyDescent="0.25">
      <c r="A1962" s="3">
        <f>TITRES_STAT!B1965</f>
        <v>44865</v>
      </c>
      <c r="B1962" s="6">
        <f>TITRES_STAT!D1965</f>
        <v>3.7631999999999999</v>
      </c>
      <c r="C1962" s="2">
        <f t="shared" si="270"/>
        <v>-7.8400000000000247E-2</v>
      </c>
      <c r="D1962" s="2">
        <f t="shared" si="271"/>
        <v>0</v>
      </c>
      <c r="E1962" s="2">
        <f t="shared" si="272"/>
        <v>7.8400000000000247E-2</v>
      </c>
      <c r="F1962" s="2">
        <f t="shared" si="276"/>
        <v>1.131063279327842E-2</v>
      </c>
      <c r="G1962" s="2">
        <f t="shared" si="276"/>
        <v>2.4244113485686589E-2</v>
      </c>
      <c r="H1962" s="2">
        <f t="shared" si="274"/>
        <v>0.46653109423679567</v>
      </c>
      <c r="I1962" s="2">
        <f t="shared" si="275"/>
        <v>31.811878798218416</v>
      </c>
    </row>
    <row r="1963" spans="1:9" ht="13.5" x14ac:dyDescent="0.25">
      <c r="A1963" s="3">
        <f>TITRES_STAT!B1966</f>
        <v>44866</v>
      </c>
      <c r="B1963" s="6">
        <f>TITRES_STAT!D1966</f>
        <v>3.8180999999999998</v>
      </c>
      <c r="C1963" s="2">
        <f t="shared" si="270"/>
        <v>5.4899999999999949E-2</v>
      </c>
      <c r="D1963" s="2">
        <f t="shared" si="271"/>
        <v>5.4899999999999949E-2</v>
      </c>
      <c r="E1963" s="2">
        <f t="shared" si="272"/>
        <v>0</v>
      </c>
      <c r="F1963" s="2">
        <f t="shared" si="276"/>
        <v>1.4424159022329958E-2</v>
      </c>
      <c r="G1963" s="2">
        <f t="shared" si="276"/>
        <v>2.2512391093851832E-2</v>
      </c>
      <c r="H1963" s="2">
        <f t="shared" si="274"/>
        <v>0.64072087954571899</v>
      </c>
      <c r="I1963" s="2">
        <f t="shared" si="275"/>
        <v>39.051180949383728</v>
      </c>
    </row>
    <row r="1964" spans="1:9" ht="13.5" x14ac:dyDescent="0.25">
      <c r="A1964" s="3">
        <f>TITRES_STAT!B1967</f>
        <v>44867</v>
      </c>
      <c r="B1964" s="6">
        <f>TITRES_STAT!D1967</f>
        <v>3.7945000000000002</v>
      </c>
      <c r="C1964" s="2">
        <f t="shared" si="270"/>
        <v>-2.3599999999999621E-2</v>
      </c>
      <c r="D1964" s="2">
        <f t="shared" si="271"/>
        <v>0</v>
      </c>
      <c r="E1964" s="2">
        <f t="shared" si="272"/>
        <v>2.3599999999999621E-2</v>
      </c>
      <c r="F1964" s="2">
        <f t="shared" si="276"/>
        <v>1.339386194930639E-2</v>
      </c>
      <c r="G1964" s="2">
        <f t="shared" si="276"/>
        <v>2.2590077444290958E-2</v>
      </c>
      <c r="H1964" s="2">
        <f t="shared" si="274"/>
        <v>0.59290907622325717</v>
      </c>
      <c r="I1964" s="2">
        <f t="shared" si="275"/>
        <v>37.221777757022267</v>
      </c>
    </row>
    <row r="1965" spans="1:9" ht="13.5" x14ac:dyDescent="0.25">
      <c r="A1965" s="3">
        <f>TITRES_STAT!B1968</f>
        <v>44868</v>
      </c>
      <c r="B1965" s="6">
        <f>TITRES_STAT!D1968</f>
        <v>3.7867000000000002</v>
      </c>
      <c r="C1965" s="2">
        <f t="shared" si="270"/>
        <v>-7.8000000000000291E-3</v>
      </c>
      <c r="D1965" s="2">
        <f t="shared" si="271"/>
        <v>0</v>
      </c>
      <c r="E1965" s="2">
        <f t="shared" si="272"/>
        <v>7.8000000000000291E-3</v>
      </c>
      <c r="F1965" s="2">
        <f t="shared" ref="F1965:G1980" si="277">((F1964*13)+D1965)/14</f>
        <v>1.2437157524355934E-2</v>
      </c>
      <c r="G1965" s="2">
        <f t="shared" si="277"/>
        <v>2.1533643341127319E-2</v>
      </c>
      <c r="H1965" s="2">
        <f t="shared" si="274"/>
        <v>0.57756865976330551</v>
      </c>
      <c r="I1965" s="2">
        <f t="shared" si="275"/>
        <v>36.611316799990341</v>
      </c>
    </row>
    <row r="1966" spans="1:9" ht="13.5" x14ac:dyDescent="0.25">
      <c r="A1966" s="3">
        <f>TITRES_STAT!B1969</f>
        <v>44869</v>
      </c>
      <c r="B1966" s="6">
        <f>TITRES_STAT!D1969</f>
        <v>3.7553000000000001</v>
      </c>
      <c r="C1966" s="2">
        <f t="shared" si="270"/>
        <v>-3.1400000000000095E-2</v>
      </c>
      <c r="D1966" s="2">
        <f t="shared" si="271"/>
        <v>0</v>
      </c>
      <c r="E1966" s="2">
        <f t="shared" si="272"/>
        <v>3.1400000000000095E-2</v>
      </c>
      <c r="F1966" s="2">
        <f t="shared" si="277"/>
        <v>1.1548789129759082E-2</v>
      </c>
      <c r="G1966" s="2">
        <f t="shared" si="277"/>
        <v>2.2238383102475372E-2</v>
      </c>
      <c r="H1966" s="2">
        <f t="shared" si="274"/>
        <v>0.51931784233331146</v>
      </c>
      <c r="I1966" s="2">
        <f t="shared" si="275"/>
        <v>34.180987536864748</v>
      </c>
    </row>
    <row r="1967" spans="1:9" ht="13.5" x14ac:dyDescent="0.25">
      <c r="A1967" s="3">
        <f>TITRES_STAT!B1970</f>
        <v>44872</v>
      </c>
      <c r="B1967" s="6">
        <f>TITRES_STAT!D1970</f>
        <v>3.7631999999999999</v>
      </c>
      <c r="C1967" s="2">
        <f t="shared" si="270"/>
        <v>7.8999999999997961E-3</v>
      </c>
      <c r="D1967" s="2">
        <f t="shared" si="271"/>
        <v>7.8999999999997961E-3</v>
      </c>
      <c r="E1967" s="2">
        <f t="shared" si="272"/>
        <v>0</v>
      </c>
      <c r="F1967" s="2">
        <f t="shared" si="277"/>
        <v>1.1288161334776278E-2</v>
      </c>
      <c r="G1967" s="2">
        <f t="shared" si="277"/>
        <v>2.0649927166584276E-2</v>
      </c>
      <c r="H1967" s="2">
        <f t="shared" si="274"/>
        <v>0.54664412342542235</v>
      </c>
      <c r="I1967" s="2">
        <f t="shared" si="275"/>
        <v>35.343885199314315</v>
      </c>
    </row>
    <row r="1968" spans="1:9" ht="13.5" x14ac:dyDescent="0.25">
      <c r="A1968" s="3">
        <f>TITRES_STAT!B1971</f>
        <v>44873</v>
      </c>
      <c r="B1968" s="6">
        <f>TITRES_STAT!D1971</f>
        <v>3.7867000000000002</v>
      </c>
      <c r="C1968" s="2">
        <f t="shared" si="270"/>
        <v>2.3500000000000298E-2</v>
      </c>
      <c r="D1968" s="2">
        <f t="shared" si="271"/>
        <v>2.3500000000000298E-2</v>
      </c>
      <c r="E1968" s="2">
        <f t="shared" si="272"/>
        <v>0</v>
      </c>
      <c r="F1968" s="2">
        <f t="shared" si="277"/>
        <v>1.2160435525149421E-2</v>
      </c>
      <c r="G1968" s="2">
        <f t="shared" si="277"/>
        <v>1.9174932368971113E-2</v>
      </c>
      <c r="H1968" s="2">
        <f t="shared" si="274"/>
        <v>0.63418401124728063</v>
      </c>
      <c r="I1968" s="2">
        <f t="shared" si="275"/>
        <v>38.807380740632979</v>
      </c>
    </row>
    <row r="1969" spans="1:9" ht="13.5" x14ac:dyDescent="0.25">
      <c r="A1969" s="3">
        <f>TITRES_STAT!B1972</f>
        <v>44874</v>
      </c>
      <c r="B1969" s="6">
        <f>TITRES_STAT!D1972</f>
        <v>3.7709999999999999</v>
      </c>
      <c r="C1969" s="2">
        <f t="shared" si="270"/>
        <v>-1.5700000000000269E-2</v>
      </c>
      <c r="D1969" s="2">
        <f t="shared" si="271"/>
        <v>0</v>
      </c>
      <c r="E1969" s="2">
        <f t="shared" si="272"/>
        <v>1.5700000000000269E-2</v>
      </c>
      <c r="F1969" s="2">
        <f t="shared" si="277"/>
        <v>1.1291832987638748E-2</v>
      </c>
      <c r="G1969" s="2">
        <f t="shared" si="277"/>
        <v>1.8926722914044625E-2</v>
      </c>
      <c r="H1969" s="2">
        <f t="shared" si="274"/>
        <v>0.59660793043362059</v>
      </c>
      <c r="I1969" s="2">
        <f t="shared" si="275"/>
        <v>37.367215774231347</v>
      </c>
    </row>
    <row r="1970" spans="1:9" ht="13.5" x14ac:dyDescent="0.25">
      <c r="A1970" s="3">
        <f>TITRES_STAT!B1973</f>
        <v>44875</v>
      </c>
      <c r="B1970" s="6">
        <f>TITRES_STAT!D1973</f>
        <v>3.7553000000000001</v>
      </c>
      <c r="C1970" s="2">
        <f t="shared" si="270"/>
        <v>-1.5699999999999825E-2</v>
      </c>
      <c r="D1970" s="2">
        <f t="shared" si="271"/>
        <v>0</v>
      </c>
      <c r="E1970" s="2">
        <f t="shared" si="272"/>
        <v>1.5699999999999825E-2</v>
      </c>
      <c r="F1970" s="2">
        <f t="shared" si="277"/>
        <v>1.0485273488521695E-2</v>
      </c>
      <c r="G1970" s="2">
        <f t="shared" si="277"/>
        <v>1.8696242705898567E-2</v>
      </c>
      <c r="H1970" s="2">
        <f t="shared" si="274"/>
        <v>0.5608224953783707</v>
      </c>
      <c r="I1970" s="2">
        <f t="shared" si="275"/>
        <v>35.931215563523608</v>
      </c>
    </row>
    <row r="1971" spans="1:9" ht="13.5" x14ac:dyDescent="0.25">
      <c r="A1971" s="3">
        <f>TITRES_STAT!B1974</f>
        <v>44876</v>
      </c>
      <c r="B1971" s="6">
        <f>TITRES_STAT!D1974</f>
        <v>3.7631999999999999</v>
      </c>
      <c r="C1971" s="2">
        <f t="shared" si="270"/>
        <v>7.8999999999997961E-3</v>
      </c>
      <c r="D1971" s="2">
        <f t="shared" si="271"/>
        <v>7.8999999999997961E-3</v>
      </c>
      <c r="E1971" s="2">
        <f t="shared" si="272"/>
        <v>0</v>
      </c>
      <c r="F1971" s="2">
        <f t="shared" si="277"/>
        <v>1.0300611096484417E-2</v>
      </c>
      <c r="G1971" s="2">
        <f t="shared" si="277"/>
        <v>1.7360796798334386E-2</v>
      </c>
      <c r="H1971" s="2">
        <f t="shared" si="274"/>
        <v>0.59332594097712554</v>
      </c>
      <c r="I1971" s="2">
        <f t="shared" si="275"/>
        <v>37.238202537094303</v>
      </c>
    </row>
    <row r="1972" spans="1:9" ht="13.5" x14ac:dyDescent="0.25">
      <c r="A1972" s="3">
        <f>TITRES_STAT!B1975</f>
        <v>44879</v>
      </c>
      <c r="B1972" s="6">
        <f>TITRES_STAT!D1975</f>
        <v>3.7553000000000001</v>
      </c>
      <c r="C1972" s="2">
        <f t="shared" si="270"/>
        <v>-7.8999999999997961E-3</v>
      </c>
      <c r="D1972" s="2">
        <f t="shared" si="271"/>
        <v>0</v>
      </c>
      <c r="E1972" s="2">
        <f t="shared" si="272"/>
        <v>7.8999999999997961E-3</v>
      </c>
      <c r="F1972" s="2">
        <f t="shared" si="277"/>
        <v>9.5648531610212448E-3</v>
      </c>
      <c r="G1972" s="2">
        <f t="shared" si="277"/>
        <v>1.6685025598453345E-2</v>
      </c>
      <c r="H1972" s="2">
        <f t="shared" si="274"/>
        <v>0.57325972349169663</v>
      </c>
      <c r="I1972" s="2">
        <f t="shared" si="275"/>
        <v>36.437704145848372</v>
      </c>
    </row>
    <row r="1973" spans="1:9" ht="13.5" x14ac:dyDescent="0.25">
      <c r="A1973" s="3">
        <f>TITRES_STAT!B1976</f>
        <v>44880</v>
      </c>
      <c r="B1973" s="6">
        <f>TITRES_STAT!D1976</f>
        <v>3.8024</v>
      </c>
      <c r="C1973" s="2">
        <f t="shared" si="270"/>
        <v>4.709999999999992E-2</v>
      </c>
      <c r="D1973" s="2">
        <f t="shared" si="271"/>
        <v>4.709999999999992E-2</v>
      </c>
      <c r="E1973" s="2">
        <f t="shared" si="272"/>
        <v>0</v>
      </c>
      <c r="F1973" s="2">
        <f t="shared" si="277"/>
        <v>1.2245935078091149E-2</v>
      </c>
      <c r="G1973" s="2">
        <f t="shared" si="277"/>
        <v>1.5493238055706678E-2</v>
      </c>
      <c r="H1973" s="2">
        <f t="shared" si="274"/>
        <v>0.79040514539699858</v>
      </c>
      <c r="I1973" s="2">
        <f t="shared" si="275"/>
        <v>44.146719943755343</v>
      </c>
    </row>
    <row r="1974" spans="1:9" ht="13.5" x14ac:dyDescent="0.25">
      <c r="A1974" s="3">
        <f>TITRES_STAT!B1977</f>
        <v>44881</v>
      </c>
      <c r="B1974" s="6">
        <f>TITRES_STAT!D1977</f>
        <v>3.8024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1.1371225429656068E-2</v>
      </c>
      <c r="G1974" s="2">
        <f t="shared" si="277"/>
        <v>1.4386578194584772E-2</v>
      </c>
      <c r="H1974" s="2">
        <f t="shared" si="274"/>
        <v>0.79040514539699869</v>
      </c>
      <c r="I1974" s="2">
        <f t="shared" si="275"/>
        <v>44.146719943755343</v>
      </c>
    </row>
    <row r="1975" spans="1:9" ht="13.5" x14ac:dyDescent="0.25">
      <c r="A1975" s="3">
        <f>TITRES_STAT!B1978</f>
        <v>44882</v>
      </c>
      <c r="B1975" s="6">
        <f>TITRES_STAT!D1978</f>
        <v>3.7709999999999999</v>
      </c>
      <c r="C1975" s="2">
        <f t="shared" si="270"/>
        <v>-3.1400000000000095E-2</v>
      </c>
      <c r="D1975" s="2">
        <f t="shared" si="271"/>
        <v>0</v>
      </c>
      <c r="E1975" s="2">
        <f t="shared" si="272"/>
        <v>3.1400000000000095E-2</v>
      </c>
      <c r="F1975" s="2">
        <f t="shared" si="277"/>
        <v>1.0558995041823492E-2</v>
      </c>
      <c r="G1975" s="2">
        <f t="shared" si="277"/>
        <v>1.5601822609257295E-2</v>
      </c>
      <c r="H1975" s="2">
        <f t="shared" si="274"/>
        <v>0.67677958571060437</v>
      </c>
      <c r="I1975" s="2">
        <f t="shared" si="275"/>
        <v>40.36186935230316</v>
      </c>
    </row>
    <row r="1976" spans="1:9" ht="13.5" x14ac:dyDescent="0.25">
      <c r="A1976" s="3">
        <f>TITRES_STAT!B1979</f>
        <v>44883</v>
      </c>
      <c r="B1976" s="6">
        <f>TITRES_STAT!D1979</f>
        <v>3.7475000000000001</v>
      </c>
      <c r="C1976" s="2">
        <f t="shared" si="270"/>
        <v>-2.3499999999999854E-2</v>
      </c>
      <c r="D1976" s="2">
        <f t="shared" si="271"/>
        <v>0</v>
      </c>
      <c r="E1976" s="2">
        <f t="shared" si="272"/>
        <v>2.3499999999999854E-2</v>
      </c>
      <c r="F1976" s="2">
        <f t="shared" si="277"/>
        <v>9.8047811102646709E-3</v>
      </c>
      <c r="G1976" s="2">
        <f t="shared" si="277"/>
        <v>1.6165978137167476E-2</v>
      </c>
      <c r="H1976" s="2">
        <f t="shared" si="274"/>
        <v>0.6065071365970941</v>
      </c>
      <c r="I1976" s="2">
        <f t="shared" si="275"/>
        <v>37.753155450140021</v>
      </c>
    </row>
    <row r="1977" spans="1:9" ht="13.5" x14ac:dyDescent="0.25">
      <c r="A1977" s="3">
        <f>TITRES_STAT!B1980</f>
        <v>44886</v>
      </c>
      <c r="B1977" s="6">
        <f>TITRES_STAT!D1980</f>
        <v>3.7397</v>
      </c>
      <c r="C1977" s="2">
        <f t="shared" si="270"/>
        <v>-7.8000000000000291E-3</v>
      </c>
      <c r="D1977" s="2">
        <f t="shared" si="271"/>
        <v>0</v>
      </c>
      <c r="E1977" s="2">
        <f t="shared" si="272"/>
        <v>7.8000000000000291E-3</v>
      </c>
      <c r="F1977" s="2">
        <f t="shared" si="277"/>
        <v>9.1044396023886223E-3</v>
      </c>
      <c r="G1977" s="2">
        <f t="shared" si="277"/>
        <v>1.5568408270226944E-2</v>
      </c>
      <c r="H1977" s="2">
        <f t="shared" si="274"/>
        <v>0.58480221255502218</v>
      </c>
      <c r="I1977" s="2">
        <f t="shared" si="275"/>
        <v>36.900643368752156</v>
      </c>
    </row>
    <row r="1978" spans="1:9" ht="13.5" x14ac:dyDescent="0.25">
      <c r="A1978" s="3">
        <f>TITRES_STAT!B1981</f>
        <v>44887</v>
      </c>
      <c r="B1978" s="6">
        <f>TITRES_STAT!D1981</f>
        <v>3.7631999999999999</v>
      </c>
      <c r="C1978" s="2">
        <f t="shared" si="270"/>
        <v>2.3499999999999854E-2</v>
      </c>
      <c r="D1978" s="2">
        <f t="shared" si="271"/>
        <v>2.3499999999999854E-2</v>
      </c>
      <c r="E1978" s="2">
        <f t="shared" si="272"/>
        <v>0</v>
      </c>
      <c r="F1978" s="2">
        <f t="shared" si="277"/>
        <v>1.013269391650371E-2</v>
      </c>
      <c r="G1978" s="2">
        <f t="shared" si="277"/>
        <v>1.4456379108067876E-2</v>
      </c>
      <c r="H1978" s="2">
        <f t="shared" si="274"/>
        <v>0.70091506598971343</v>
      </c>
      <c r="I1978" s="2">
        <f t="shared" si="275"/>
        <v>41.208116736967767</v>
      </c>
    </row>
    <row r="1979" spans="1:9" ht="13.5" x14ac:dyDescent="0.25">
      <c r="A1979" s="3">
        <f>TITRES_STAT!B1982</f>
        <v>44888</v>
      </c>
      <c r="B1979" s="6">
        <f>TITRES_STAT!D1982</f>
        <v>3.8024</v>
      </c>
      <c r="C1979" s="2">
        <f t="shared" si="270"/>
        <v>3.9200000000000124E-2</v>
      </c>
      <c r="D1979" s="2">
        <f t="shared" si="271"/>
        <v>3.9200000000000124E-2</v>
      </c>
      <c r="E1979" s="2">
        <f t="shared" si="272"/>
        <v>0</v>
      </c>
      <c r="F1979" s="2">
        <f t="shared" si="277"/>
        <v>1.2208930065324881E-2</v>
      </c>
      <c r="G1979" s="2">
        <f t="shared" si="277"/>
        <v>1.3423780600348741E-2</v>
      </c>
      <c r="H1979" s="2">
        <f t="shared" si="274"/>
        <v>0.90950011988483337</v>
      </c>
      <c r="I1979" s="2">
        <f t="shared" si="275"/>
        <v>47.63027299205865</v>
      </c>
    </row>
    <row r="1980" spans="1:9" ht="13.5" x14ac:dyDescent="0.25">
      <c r="A1980" s="3">
        <f>TITRES_STAT!B1983</f>
        <v>44889</v>
      </c>
      <c r="B1980" s="6">
        <f>TITRES_STAT!D1983</f>
        <v>3.8416000000000001</v>
      </c>
      <c r="C1980" s="2">
        <f t="shared" si="270"/>
        <v>3.9200000000000124E-2</v>
      </c>
      <c r="D1980" s="2">
        <f t="shared" si="271"/>
        <v>3.9200000000000124E-2</v>
      </c>
      <c r="E1980" s="2">
        <f t="shared" si="272"/>
        <v>0</v>
      </c>
      <c r="F1980" s="2">
        <f t="shared" si="277"/>
        <v>1.4136863632087398E-2</v>
      </c>
      <c r="G1980" s="2">
        <f t="shared" si="277"/>
        <v>1.246493912889526E-2</v>
      </c>
      <c r="H1980" s="2">
        <f t="shared" si="274"/>
        <v>1.1341301779257318</v>
      </c>
      <c r="I1980" s="2">
        <f t="shared" si="275"/>
        <v>53.142502254855408</v>
      </c>
    </row>
    <row r="1981" spans="1:9" ht="13.5" x14ac:dyDescent="0.25">
      <c r="A1981" s="3">
        <f>TITRES_STAT!B1984</f>
        <v>44890</v>
      </c>
      <c r="B1981" s="6">
        <f>TITRES_STAT!D1984</f>
        <v>3.8258999999999999</v>
      </c>
      <c r="C1981" s="2">
        <f t="shared" si="270"/>
        <v>-1.5700000000000269E-2</v>
      </c>
      <c r="D1981" s="2">
        <f t="shared" si="271"/>
        <v>0</v>
      </c>
      <c r="E1981" s="2">
        <f t="shared" si="272"/>
        <v>1.5700000000000269E-2</v>
      </c>
      <c r="F1981" s="2">
        <f t="shared" ref="F1981:G1996" si="278">((F1980*13)+D1981)/14</f>
        <v>1.3127087658366869E-2</v>
      </c>
      <c r="G1981" s="2">
        <f t="shared" si="278"/>
        <v>1.269601490540276E-2</v>
      </c>
      <c r="H1981" s="2">
        <f t="shared" si="274"/>
        <v>1.0339533905856291</v>
      </c>
      <c r="I1981" s="2">
        <f t="shared" si="275"/>
        <v>50.834664912745446</v>
      </c>
    </row>
    <row r="1982" spans="1:9" ht="13.5" x14ac:dyDescent="0.25">
      <c r="A1982" s="3">
        <f>TITRES_STAT!B1985</f>
        <v>44893</v>
      </c>
      <c r="B1982" s="6">
        <f>TITRES_STAT!D1985</f>
        <v>3.92</v>
      </c>
      <c r="C1982" s="2">
        <f t="shared" si="270"/>
        <v>9.4100000000000072E-2</v>
      </c>
      <c r="D1982" s="2">
        <f t="shared" si="271"/>
        <v>9.4100000000000072E-2</v>
      </c>
      <c r="E1982" s="2">
        <f t="shared" si="272"/>
        <v>0</v>
      </c>
      <c r="F1982" s="2">
        <f t="shared" si="278"/>
        <v>1.8910867111340667E-2</v>
      </c>
      <c r="G1982" s="2">
        <f t="shared" si="278"/>
        <v>1.1789156697873992E-2</v>
      </c>
      <c r="H1982" s="2">
        <f t="shared" si="274"/>
        <v>1.6040898934485259</v>
      </c>
      <c r="I1982" s="2">
        <f t="shared" si="275"/>
        <v>61.598867899459222</v>
      </c>
    </row>
    <row r="1983" spans="1:9" ht="13.5" x14ac:dyDescent="0.25">
      <c r="A1983" s="3">
        <f>TITRES_STAT!B1986</f>
        <v>44894</v>
      </c>
      <c r="B1983" s="6">
        <f>TITRES_STAT!D1986</f>
        <v>3.9512999999999998</v>
      </c>
      <c r="C1983" s="2">
        <f t="shared" si="270"/>
        <v>3.1299999999999883E-2</v>
      </c>
      <c r="D1983" s="2">
        <f t="shared" si="271"/>
        <v>3.1299999999999883E-2</v>
      </c>
      <c r="E1983" s="2">
        <f t="shared" si="272"/>
        <v>0</v>
      </c>
      <c r="F1983" s="2">
        <f t="shared" si="278"/>
        <v>1.9795805174816328E-2</v>
      </c>
      <c r="G1983" s="2">
        <f t="shared" si="278"/>
        <v>1.0947074076597276E-2</v>
      </c>
      <c r="H1983" s="2">
        <f t="shared" si="274"/>
        <v>1.8083192857108663</v>
      </c>
      <c r="I1983" s="2">
        <f t="shared" si="275"/>
        <v>64.391513276708096</v>
      </c>
    </row>
    <row r="1984" spans="1:9" ht="13.5" x14ac:dyDescent="0.25">
      <c r="A1984" s="3">
        <f>TITRES_STAT!B1987</f>
        <v>44895</v>
      </c>
      <c r="B1984" s="6">
        <f>TITRES_STAT!D1987</f>
        <v>3.9748999999999999</v>
      </c>
      <c r="C1984" s="2">
        <f t="shared" si="270"/>
        <v>2.3600000000000065E-2</v>
      </c>
      <c r="D1984" s="2">
        <f t="shared" si="271"/>
        <v>2.3600000000000065E-2</v>
      </c>
      <c r="E1984" s="2">
        <f t="shared" si="272"/>
        <v>0</v>
      </c>
      <c r="F1984" s="2">
        <f t="shared" si="278"/>
        <v>2.0067533376615165E-2</v>
      </c>
      <c r="G1984" s="2">
        <f t="shared" si="278"/>
        <v>1.0165140213983185E-2</v>
      </c>
      <c r="H1984" s="2">
        <f t="shared" si="274"/>
        <v>1.9741521468646572</v>
      </c>
      <c r="I1984" s="2">
        <f t="shared" si="275"/>
        <v>66.376972306067216</v>
      </c>
    </row>
    <row r="1985" spans="1:9" ht="13.5" x14ac:dyDescent="0.25">
      <c r="A1985" s="3">
        <f>TITRES_STAT!B1988</f>
        <v>44896</v>
      </c>
      <c r="B1985" s="6">
        <f>TITRES_STAT!D1988</f>
        <v>3.9984000000000002</v>
      </c>
      <c r="C1985" s="2">
        <f t="shared" si="270"/>
        <v>2.3500000000000298E-2</v>
      </c>
      <c r="D1985" s="2">
        <f t="shared" si="271"/>
        <v>2.3500000000000298E-2</v>
      </c>
      <c r="E1985" s="2">
        <f t="shared" si="272"/>
        <v>0</v>
      </c>
      <c r="F1985" s="2">
        <f t="shared" si="278"/>
        <v>2.0312709563999814E-2</v>
      </c>
      <c r="G1985" s="2">
        <f t="shared" si="278"/>
        <v>9.4390587701272434E-3</v>
      </c>
      <c r="H1985" s="2">
        <f t="shared" si="274"/>
        <v>2.1519846479063705</v>
      </c>
      <c r="I1985" s="2">
        <f t="shared" si="275"/>
        <v>68.273957150640769</v>
      </c>
    </row>
    <row r="1986" spans="1:9" ht="13.5" x14ac:dyDescent="0.25">
      <c r="A1986" s="3">
        <f>TITRES_STAT!B1989</f>
        <v>44897</v>
      </c>
      <c r="B1986" s="6">
        <f>TITRES_STAT!D1989</f>
        <v>4.0061999999999998</v>
      </c>
      <c r="C1986" s="2">
        <f t="shared" si="270"/>
        <v>7.799999999999585E-3</v>
      </c>
      <c r="D1986" s="2">
        <f t="shared" si="271"/>
        <v>7.799999999999585E-3</v>
      </c>
      <c r="E1986" s="2">
        <f t="shared" si="272"/>
        <v>0</v>
      </c>
      <c r="F1986" s="2">
        <f t="shared" si="278"/>
        <v>1.9418944595142654E-2</v>
      </c>
      <c r="G1986" s="2">
        <f t="shared" si="278"/>
        <v>8.764840286546725E-3</v>
      </c>
      <c r="H1986" s="2">
        <f t="shared" si="274"/>
        <v>2.2155503078531917</v>
      </c>
      <c r="I1986" s="2">
        <f t="shared" si="275"/>
        <v>68.901124091955722</v>
      </c>
    </row>
    <row r="1987" spans="1:9" ht="13.5" x14ac:dyDescent="0.25">
      <c r="A1987" s="3">
        <f>TITRES_STAT!B1990</f>
        <v>44900</v>
      </c>
      <c r="B1987" s="6">
        <f>TITRES_STAT!D1990</f>
        <v>3.9512999999999998</v>
      </c>
      <c r="C1987" s="2">
        <f t="shared" ref="C1987:C2050" si="279">B1987-B1986</f>
        <v>-5.4899999999999949E-2</v>
      </c>
      <c r="D1987" s="2">
        <f t="shared" ref="D1987:D2050" si="280">IF(C1987&gt;0,C1987,0)</f>
        <v>0</v>
      </c>
      <c r="E1987" s="2">
        <f t="shared" ref="E1987:E2050" si="281">IF(C1987&lt;0,-C1987,0)</f>
        <v>5.4899999999999949E-2</v>
      </c>
      <c r="F1987" s="2">
        <f t="shared" si="278"/>
        <v>1.8031877124061037E-2</v>
      </c>
      <c r="G1987" s="2">
        <f t="shared" si="278"/>
        <v>1.2060208837507668E-2</v>
      </c>
      <c r="H1987" s="2">
        <f t="shared" si="274"/>
        <v>1.4951546334737813</v>
      </c>
      <c r="I1987" s="2">
        <f t="shared" si="275"/>
        <v>59.922323587304518</v>
      </c>
    </row>
    <row r="1988" spans="1:9" ht="13.5" x14ac:dyDescent="0.25">
      <c r="A1988" s="3">
        <f>TITRES_STAT!B1991</f>
        <v>44901</v>
      </c>
      <c r="B1988" s="6">
        <f>TITRES_STAT!D1991</f>
        <v>3.9278</v>
      </c>
      <c r="C1988" s="2">
        <f t="shared" si="279"/>
        <v>-2.3499999999999854E-2</v>
      </c>
      <c r="D1988" s="2">
        <f t="shared" si="280"/>
        <v>0</v>
      </c>
      <c r="E1988" s="2">
        <f t="shared" si="281"/>
        <v>2.3499999999999854E-2</v>
      </c>
      <c r="F1988" s="2">
        <f t="shared" si="278"/>
        <v>1.6743885900913819E-2</v>
      </c>
      <c r="G1988" s="2">
        <f t="shared" si="278"/>
        <v>1.2877336777685681E-2</v>
      </c>
      <c r="H1988" s="2">
        <f t="shared" si="274"/>
        <v>1.3002599986301697</v>
      </c>
      <c r="I1988" s="2">
        <f t="shared" si="275"/>
        <v>56.526653482844935</v>
      </c>
    </row>
    <row r="1989" spans="1:9" ht="13.5" x14ac:dyDescent="0.25">
      <c r="A1989" s="3">
        <f>TITRES_STAT!B1992</f>
        <v>44902</v>
      </c>
      <c r="B1989" s="6">
        <f>TITRES_STAT!D1992</f>
        <v>3.9512999999999998</v>
      </c>
      <c r="C1989" s="2">
        <f t="shared" si="279"/>
        <v>2.3499999999999854E-2</v>
      </c>
      <c r="D1989" s="2">
        <f t="shared" si="280"/>
        <v>2.3499999999999854E-2</v>
      </c>
      <c r="E1989" s="2">
        <f t="shared" si="281"/>
        <v>0</v>
      </c>
      <c r="F1989" s="2">
        <f t="shared" si="278"/>
        <v>1.7226465479419965E-2</v>
      </c>
      <c r="G1989" s="2">
        <f t="shared" si="278"/>
        <v>1.195752700785099E-2</v>
      </c>
      <c r="H1989" s="2">
        <f t="shared" si="274"/>
        <v>1.4406378064719847</v>
      </c>
      <c r="I1989" s="2">
        <f t="shared" si="275"/>
        <v>59.027103597746446</v>
      </c>
    </row>
    <row r="1990" spans="1:9" ht="13.5" x14ac:dyDescent="0.25">
      <c r="A1990" s="3">
        <f>TITRES_STAT!B1993</f>
        <v>44903</v>
      </c>
      <c r="B1990" s="6">
        <f>TITRES_STAT!D1993</f>
        <v>3.9670000000000001</v>
      </c>
      <c r="C1990" s="2">
        <f t="shared" si="279"/>
        <v>1.5700000000000269E-2</v>
      </c>
      <c r="D1990" s="2">
        <f t="shared" si="280"/>
        <v>1.5700000000000269E-2</v>
      </c>
      <c r="E1990" s="2">
        <f t="shared" si="281"/>
        <v>0</v>
      </c>
      <c r="F1990" s="2">
        <f t="shared" si="278"/>
        <v>1.7117432230889986E-2</v>
      </c>
      <c r="G1990" s="2">
        <f t="shared" si="278"/>
        <v>1.1103417935861632E-2</v>
      </c>
      <c r="H1990" s="2">
        <f t="shared" si="274"/>
        <v>1.5416363078259345</v>
      </c>
      <c r="I1990" s="2">
        <f t="shared" si="275"/>
        <v>60.655267753261668</v>
      </c>
    </row>
    <row r="1991" spans="1:9" ht="13.5" x14ac:dyDescent="0.25">
      <c r="A1991" s="3">
        <f>TITRES_STAT!B1994</f>
        <v>44904</v>
      </c>
      <c r="B1991" s="6">
        <f>TITRES_STAT!D1994</f>
        <v>3.8965000000000001</v>
      </c>
      <c r="C1991" s="2">
        <f t="shared" si="279"/>
        <v>-7.0500000000000007E-2</v>
      </c>
      <c r="D1991" s="2">
        <f t="shared" si="280"/>
        <v>0</v>
      </c>
      <c r="E1991" s="2">
        <f t="shared" si="281"/>
        <v>7.0500000000000007E-2</v>
      </c>
      <c r="F1991" s="2">
        <f t="shared" si="278"/>
        <v>1.5894758500112131E-2</v>
      </c>
      <c r="G1991" s="2">
        <f t="shared" si="278"/>
        <v>1.5346030940442944E-2</v>
      </c>
      <c r="H1991" s="2">
        <f t="shared" si="274"/>
        <v>1.0357569694599709</v>
      </c>
      <c r="I1991" s="2">
        <f t="shared" si="275"/>
        <v>50.878222941058048</v>
      </c>
    </row>
    <row r="1992" spans="1:9" ht="13.5" x14ac:dyDescent="0.25">
      <c r="A1992" s="3">
        <f>TITRES_STAT!B1995</f>
        <v>44907</v>
      </c>
      <c r="B1992" s="6">
        <f>TITRES_STAT!D1995</f>
        <v>3.9984000000000002</v>
      </c>
      <c r="C1992" s="2">
        <f t="shared" si="279"/>
        <v>0.1019000000000001</v>
      </c>
      <c r="D1992" s="2">
        <f t="shared" si="280"/>
        <v>0.1019000000000001</v>
      </c>
      <c r="E1992" s="2">
        <f t="shared" si="281"/>
        <v>0</v>
      </c>
      <c r="F1992" s="2">
        <f t="shared" si="278"/>
        <v>2.2037990035818415E-2</v>
      </c>
      <c r="G1992" s="2">
        <f t="shared" si="278"/>
        <v>1.4249885873268447E-2</v>
      </c>
      <c r="H1992" s="2">
        <f t="shared" si="274"/>
        <v>1.5465380026067279</v>
      </c>
      <c r="I1992" s="2">
        <f t="shared" si="275"/>
        <v>60.731000323719343</v>
      </c>
    </row>
    <row r="1993" spans="1:9" ht="13.5" x14ac:dyDescent="0.25">
      <c r="A1993" s="3">
        <f>TITRES_STAT!B1996</f>
        <v>44908</v>
      </c>
      <c r="B1993" s="6">
        <f>TITRES_STAT!D1996</f>
        <v>3.9826999999999999</v>
      </c>
      <c r="C1993" s="2">
        <f t="shared" si="279"/>
        <v>-1.5700000000000269E-2</v>
      </c>
      <c r="D1993" s="2">
        <f t="shared" si="280"/>
        <v>0</v>
      </c>
      <c r="E1993" s="2">
        <f t="shared" si="281"/>
        <v>1.5700000000000269E-2</v>
      </c>
      <c r="F1993" s="2">
        <f t="shared" si="278"/>
        <v>2.0463847890402814E-2</v>
      </c>
      <c r="G1993" s="2">
        <f t="shared" si="278"/>
        <v>1.4353465453749293E-2</v>
      </c>
      <c r="H1993" s="2">
        <f t="shared" si="274"/>
        <v>1.4257078164393686</v>
      </c>
      <c r="I1993" s="2">
        <f t="shared" si="275"/>
        <v>58.774919500903735</v>
      </c>
    </row>
    <row r="1994" spans="1:9" ht="13.5" x14ac:dyDescent="0.25">
      <c r="A1994" s="3">
        <f>TITRES_STAT!B1997</f>
        <v>44909</v>
      </c>
      <c r="B1994" s="6">
        <f>TITRES_STAT!D1997</f>
        <v>3.9592000000000001</v>
      </c>
      <c r="C1994" s="2">
        <f t="shared" si="279"/>
        <v>-2.3499999999999854E-2</v>
      </c>
      <c r="D1994" s="2">
        <f t="shared" si="280"/>
        <v>0</v>
      </c>
      <c r="E1994" s="2">
        <f t="shared" si="281"/>
        <v>2.3499999999999854E-2</v>
      </c>
      <c r="F1994" s="2">
        <f t="shared" si="278"/>
        <v>1.9002144469659754E-2</v>
      </c>
      <c r="G1994" s="2">
        <f t="shared" si="278"/>
        <v>1.5006789349910048E-2</v>
      </c>
      <c r="H1994" s="2">
        <f t="shared" si="274"/>
        <v>1.266236503131408</v>
      </c>
      <c r="I1994" s="2">
        <f t="shared" si="275"/>
        <v>55.873978791788311</v>
      </c>
    </row>
    <row r="1995" spans="1:9" ht="13.5" x14ac:dyDescent="0.25">
      <c r="A1995" s="3">
        <f>TITRES_STAT!B1998</f>
        <v>44910</v>
      </c>
      <c r="B1995" s="6">
        <f>TITRES_STAT!D1998</f>
        <v>3.9984000000000002</v>
      </c>
      <c r="C1995" s="2">
        <f t="shared" si="279"/>
        <v>3.9200000000000124E-2</v>
      </c>
      <c r="D1995" s="2">
        <f t="shared" si="280"/>
        <v>3.9200000000000124E-2</v>
      </c>
      <c r="E1995" s="2">
        <f t="shared" si="281"/>
        <v>0</v>
      </c>
      <c r="F1995" s="2">
        <f t="shared" si="278"/>
        <v>2.0444848436112637E-2</v>
      </c>
      <c r="G1995" s="2">
        <f t="shared" si="278"/>
        <v>1.3934875824916473E-2</v>
      </c>
      <c r="H1995" s="2">
        <f t="shared" si="274"/>
        <v>1.4671711964275926</v>
      </c>
      <c r="I1995" s="2">
        <f t="shared" si="275"/>
        <v>59.467749889104695</v>
      </c>
    </row>
    <row r="1996" spans="1:9" ht="13.5" x14ac:dyDescent="0.25">
      <c r="A1996" s="3">
        <f>TITRES_STAT!B1999</f>
        <v>44911</v>
      </c>
      <c r="B1996" s="6">
        <f>TITRES_STAT!D1999</f>
        <v>4.0376000000000003</v>
      </c>
      <c r="C1996" s="2">
        <f t="shared" si="279"/>
        <v>3.9200000000000124E-2</v>
      </c>
      <c r="D1996" s="2">
        <f t="shared" si="280"/>
        <v>3.9200000000000124E-2</v>
      </c>
      <c r="E1996" s="2">
        <f t="shared" si="281"/>
        <v>0</v>
      </c>
      <c r="F1996" s="2">
        <f t="shared" si="278"/>
        <v>2.1784502119247456E-2</v>
      </c>
      <c r="G1996" s="2">
        <f t="shared" si="278"/>
        <v>1.2939527551708154E-2</v>
      </c>
      <c r="H1996" s="2">
        <f t="shared" si="274"/>
        <v>1.6835624045927142</v>
      </c>
      <c r="I1996" s="2">
        <f t="shared" si="275"/>
        <v>62.736100405618458</v>
      </c>
    </row>
    <row r="1997" spans="1:9" ht="13.5" x14ac:dyDescent="0.25">
      <c r="A1997" s="3">
        <f>TITRES_STAT!B2000</f>
        <v>44914</v>
      </c>
      <c r="B1997" s="6">
        <f>TITRES_STAT!D2000</f>
        <v>3.9670000000000001</v>
      </c>
      <c r="C1997" s="2">
        <f t="shared" si="279"/>
        <v>-7.0600000000000218E-2</v>
      </c>
      <c r="D1997" s="2">
        <f t="shared" si="280"/>
        <v>0</v>
      </c>
      <c r="E1997" s="2">
        <f t="shared" si="281"/>
        <v>7.0600000000000218E-2</v>
      </c>
      <c r="F1997" s="2">
        <f t="shared" ref="F1997:G2012" si="282">((F1996*13)+D1997)/14</f>
        <v>2.0228466253586923E-2</v>
      </c>
      <c r="G1997" s="2">
        <f t="shared" si="282"/>
        <v>1.7058132726586159E-2</v>
      </c>
      <c r="H1997" s="2">
        <f t="shared" si="274"/>
        <v>1.1858546640371488</v>
      </c>
      <c r="I1997" s="2">
        <f t="shared" si="275"/>
        <v>54.251304240280227</v>
      </c>
    </row>
    <row r="1998" spans="1:9" ht="13.5" x14ac:dyDescent="0.25">
      <c r="A1998" s="3">
        <f>TITRES_STAT!B2001</f>
        <v>44915</v>
      </c>
      <c r="B1998" s="6">
        <f>TITRES_STAT!D2001</f>
        <v>4.0297000000000001</v>
      </c>
      <c r="C1998" s="2">
        <f t="shared" si="279"/>
        <v>6.2699999999999978E-2</v>
      </c>
      <c r="D1998" s="2">
        <f t="shared" si="280"/>
        <v>6.2699999999999978E-2</v>
      </c>
      <c r="E1998" s="2">
        <f t="shared" si="281"/>
        <v>0</v>
      </c>
      <c r="F1998" s="2">
        <f t="shared" si="282"/>
        <v>2.3262147235473568E-2</v>
      </c>
      <c r="G1998" s="2">
        <f t="shared" si="282"/>
        <v>1.5839694674687148E-2</v>
      </c>
      <c r="H1998" s="2">
        <f t="shared" si="274"/>
        <v>1.4685982093233134</v>
      </c>
      <c r="I1998" s="2">
        <f t="shared" si="275"/>
        <v>59.491180208134487</v>
      </c>
    </row>
    <row r="1999" spans="1:9" ht="13.5" x14ac:dyDescent="0.25">
      <c r="A1999" s="3">
        <f>TITRES_STAT!B2002</f>
        <v>44916</v>
      </c>
      <c r="B1999" s="6">
        <f>TITRES_STAT!D2002</f>
        <v>3.9748999999999999</v>
      </c>
      <c r="C1999" s="2">
        <f t="shared" si="279"/>
        <v>-5.4800000000000182E-2</v>
      </c>
      <c r="D1999" s="2">
        <f t="shared" si="280"/>
        <v>0</v>
      </c>
      <c r="E1999" s="2">
        <f t="shared" si="281"/>
        <v>5.4800000000000182E-2</v>
      </c>
      <c r="F1999" s="2">
        <f t="shared" si="282"/>
        <v>2.1600565290082602E-2</v>
      </c>
      <c r="G1999" s="2">
        <f t="shared" si="282"/>
        <v>1.862257362649522E-2</v>
      </c>
      <c r="H1999" s="2">
        <f t="shared" si="274"/>
        <v>1.1599130025374393</v>
      </c>
      <c r="I1999" s="2">
        <f t="shared" si="275"/>
        <v>53.701838971050577</v>
      </c>
    </row>
    <row r="2000" spans="1:9" ht="13.5" x14ac:dyDescent="0.25">
      <c r="A2000" s="3">
        <f>TITRES_STAT!B2003</f>
        <v>44917</v>
      </c>
      <c r="B2000" s="6">
        <f>TITRES_STAT!D2003</f>
        <v>3.92</v>
      </c>
      <c r="C2000" s="2">
        <f t="shared" si="279"/>
        <v>-5.4899999999999949E-2</v>
      </c>
      <c r="D2000" s="2">
        <f t="shared" si="280"/>
        <v>0</v>
      </c>
      <c r="E2000" s="2">
        <f t="shared" si="281"/>
        <v>5.4899999999999949E-2</v>
      </c>
      <c r="F2000" s="2">
        <f t="shared" si="282"/>
        <v>2.0057667769362415E-2</v>
      </c>
      <c r="G2000" s="2">
        <f t="shared" si="282"/>
        <v>2.1213818367459843E-2</v>
      </c>
      <c r="H2000" s="2">
        <f t="shared" si="274"/>
        <v>0.9455001179857907</v>
      </c>
      <c r="I2000" s="2">
        <f t="shared" si="275"/>
        <v>48.599334908531539</v>
      </c>
    </row>
    <row r="2001" spans="1:9" ht="13.5" x14ac:dyDescent="0.25">
      <c r="A2001" s="3">
        <f>TITRES_STAT!B2004</f>
        <v>44918</v>
      </c>
      <c r="B2001" s="6">
        <f>TITRES_STAT!D2004</f>
        <v>3.9748999999999999</v>
      </c>
      <c r="C2001" s="2">
        <f t="shared" si="279"/>
        <v>5.4899999999999949E-2</v>
      </c>
      <c r="D2001" s="2">
        <f t="shared" si="280"/>
        <v>5.4899999999999949E-2</v>
      </c>
      <c r="E2001" s="2">
        <f t="shared" si="281"/>
        <v>0</v>
      </c>
      <c r="F2001" s="2">
        <f t="shared" si="282"/>
        <v>2.2546405785836526E-2</v>
      </c>
      <c r="G2001" s="2">
        <f t="shared" si="282"/>
        <v>1.9698545626926998E-2</v>
      </c>
      <c r="H2001" s="2">
        <f t="shared" ref="H2001:H2064" si="283">F2001/G2001</f>
        <v>1.1445721025727218</v>
      </c>
      <c r="I2001" s="2">
        <f t="shared" ref="I2001:I2064" si="284">IF(G2001=0,100,100-(100/(1+H2001)))</f>
        <v>53.370651478662971</v>
      </c>
    </row>
    <row r="2002" spans="1:9" ht="13.5" x14ac:dyDescent="0.25">
      <c r="A2002" s="3">
        <f>TITRES_STAT!B2005</f>
        <v>44921</v>
      </c>
      <c r="B2002" s="6">
        <f>TITRES_STAT!D2005</f>
        <v>3.9904999999999999</v>
      </c>
      <c r="C2002" s="2">
        <f t="shared" si="279"/>
        <v>1.5600000000000058E-2</v>
      </c>
      <c r="D2002" s="2">
        <f t="shared" si="280"/>
        <v>1.5600000000000058E-2</v>
      </c>
      <c r="E2002" s="2">
        <f t="shared" si="281"/>
        <v>0</v>
      </c>
      <c r="F2002" s="2">
        <f t="shared" si="282"/>
        <v>2.2050233943991065E-2</v>
      </c>
      <c r="G2002" s="2">
        <f t="shared" si="282"/>
        <v>1.8291506653575068E-2</v>
      </c>
      <c r="H2002" s="2">
        <f t="shared" si="283"/>
        <v>1.2054903055064277</v>
      </c>
      <c r="I2002" s="2">
        <f t="shared" si="284"/>
        <v>54.65860822406205</v>
      </c>
    </row>
    <row r="2003" spans="1:9" ht="13.5" x14ac:dyDescent="0.25">
      <c r="A2003" s="3">
        <f>TITRES_STAT!B2006</f>
        <v>44922</v>
      </c>
      <c r="B2003" s="6">
        <f>TITRES_STAT!D2006</f>
        <v>3.9984000000000002</v>
      </c>
      <c r="C2003" s="2">
        <f t="shared" si="279"/>
        <v>7.9000000000002402E-3</v>
      </c>
      <c r="D2003" s="2">
        <f t="shared" si="280"/>
        <v>7.9000000000002402E-3</v>
      </c>
      <c r="E2003" s="2">
        <f t="shared" si="281"/>
        <v>0</v>
      </c>
      <c r="F2003" s="2">
        <f t="shared" si="282"/>
        <v>2.1039502947991721E-2</v>
      </c>
      <c r="G2003" s="2">
        <f t="shared" si="282"/>
        <v>1.698497046403399E-2</v>
      </c>
      <c r="H2003" s="2">
        <f t="shared" si="283"/>
        <v>1.2387129546408857</v>
      </c>
      <c r="I2003" s="2">
        <f t="shared" si="284"/>
        <v>55.331477493486389</v>
      </c>
    </row>
    <row r="2004" spans="1:9" ht="13.5" x14ac:dyDescent="0.25">
      <c r="A2004" s="3">
        <f>TITRES_STAT!B2007</f>
        <v>44923</v>
      </c>
      <c r="B2004" s="6">
        <f>TITRES_STAT!D2007</f>
        <v>4.0141</v>
      </c>
      <c r="C2004" s="2">
        <f t="shared" si="279"/>
        <v>1.5699999999999825E-2</v>
      </c>
      <c r="D2004" s="2">
        <f t="shared" si="280"/>
        <v>1.5699999999999825E-2</v>
      </c>
      <c r="E2004" s="2">
        <f t="shared" si="281"/>
        <v>0</v>
      </c>
      <c r="F2004" s="2">
        <f t="shared" si="282"/>
        <v>2.0658109880278015E-2</v>
      </c>
      <c r="G2004" s="2">
        <f t="shared" si="282"/>
        <v>1.5771758288031561E-2</v>
      </c>
      <c r="H2004" s="2">
        <f t="shared" si="283"/>
        <v>1.3098165406170645</v>
      </c>
      <c r="I2004" s="2">
        <f t="shared" si="284"/>
        <v>56.706518356957851</v>
      </c>
    </row>
    <row r="2005" spans="1:9" ht="13.5" x14ac:dyDescent="0.25">
      <c r="A2005" s="3">
        <f>TITRES_STAT!B2008</f>
        <v>44924</v>
      </c>
      <c r="B2005" s="6">
        <f>TITRES_STAT!D2008</f>
        <v>4.0141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1.91825306031153E-2</v>
      </c>
      <c r="G2005" s="2">
        <f t="shared" si="282"/>
        <v>1.4645204124600736E-2</v>
      </c>
      <c r="H2005" s="2">
        <f t="shared" si="283"/>
        <v>1.3098165406170645</v>
      </c>
      <c r="I2005" s="2">
        <f t="shared" si="284"/>
        <v>56.706518356957851</v>
      </c>
    </row>
    <row r="2006" spans="1:9" ht="13.5" x14ac:dyDescent="0.25">
      <c r="A2006" s="3">
        <f>TITRES_STAT!B2009</f>
        <v>44925</v>
      </c>
      <c r="B2006" s="6">
        <f>TITRES_STAT!D2009</f>
        <v>4.0141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1.7812349845749923E-2</v>
      </c>
      <c r="G2006" s="2">
        <f t="shared" si="282"/>
        <v>1.3599118115700684E-2</v>
      </c>
      <c r="H2006" s="2">
        <f t="shared" si="283"/>
        <v>1.3098165406170645</v>
      </c>
      <c r="I2006" s="2">
        <f t="shared" si="284"/>
        <v>56.706518356957851</v>
      </c>
    </row>
    <row r="2007" spans="1:9" ht="13.5" x14ac:dyDescent="0.25">
      <c r="A2007" s="3">
        <f>TITRES_STAT!B2010</f>
        <v>44928</v>
      </c>
      <c r="B2007" s="6">
        <f>TITRES_STAT!D2010</f>
        <v>3.92</v>
      </c>
      <c r="C2007" s="2">
        <f t="shared" si="279"/>
        <v>-9.4100000000000072E-2</v>
      </c>
      <c r="D2007" s="2">
        <f t="shared" si="280"/>
        <v>0</v>
      </c>
      <c r="E2007" s="2">
        <f t="shared" si="281"/>
        <v>9.4100000000000072E-2</v>
      </c>
      <c r="F2007" s="2">
        <f t="shared" si="282"/>
        <v>1.6540039142482071E-2</v>
      </c>
      <c r="G2007" s="2">
        <f t="shared" si="282"/>
        <v>1.9349181107436355E-2</v>
      </c>
      <c r="H2007" s="2">
        <f t="shared" si="283"/>
        <v>0.85481856057077976</v>
      </c>
      <c r="I2007" s="2">
        <f t="shared" si="284"/>
        <v>46.086370858167825</v>
      </c>
    </row>
    <row r="2008" spans="1:9" ht="13.5" x14ac:dyDescent="0.25">
      <c r="A2008" s="3">
        <f>TITRES_STAT!B2011</f>
        <v>44929</v>
      </c>
      <c r="B2008" s="6">
        <f>TITRES_STAT!D2011</f>
        <v>3.9904999999999999</v>
      </c>
      <c r="C2008" s="2">
        <f t="shared" si="279"/>
        <v>7.0500000000000007E-2</v>
      </c>
      <c r="D2008" s="2">
        <f t="shared" si="280"/>
        <v>7.0500000000000007E-2</v>
      </c>
      <c r="E2008" s="2">
        <f t="shared" si="281"/>
        <v>0</v>
      </c>
      <c r="F2008" s="2">
        <f t="shared" si="282"/>
        <v>2.039432206087621E-2</v>
      </c>
      <c r="G2008" s="2">
        <f t="shared" si="282"/>
        <v>1.7967096742619475E-2</v>
      </c>
      <c r="H2008" s="2">
        <f t="shared" si="283"/>
        <v>1.1350927950701768</v>
      </c>
      <c r="I2008" s="2">
        <f t="shared" si="284"/>
        <v>53.163628189418738</v>
      </c>
    </row>
    <row r="2009" spans="1:9" ht="13.5" x14ac:dyDescent="0.25">
      <c r="A2009" s="3">
        <f>TITRES_STAT!B2012</f>
        <v>44930</v>
      </c>
      <c r="B2009" s="6">
        <f>TITRES_STAT!D2012</f>
        <v>3.92</v>
      </c>
      <c r="C2009" s="2">
        <f t="shared" si="279"/>
        <v>-7.0500000000000007E-2</v>
      </c>
      <c r="D2009" s="2">
        <f t="shared" si="280"/>
        <v>0</v>
      </c>
      <c r="E2009" s="2">
        <f t="shared" si="281"/>
        <v>7.0500000000000007E-2</v>
      </c>
      <c r="F2009" s="2">
        <f t="shared" si="282"/>
        <v>1.8937584770813622E-2</v>
      </c>
      <c r="G2009" s="2">
        <f t="shared" si="282"/>
        <v>2.1719446975289516E-2</v>
      </c>
      <c r="H2009" s="2">
        <f t="shared" si="283"/>
        <v>0.87191836847223347</v>
      </c>
      <c r="I2009" s="2">
        <f t="shared" si="284"/>
        <v>46.578867068004136</v>
      </c>
    </row>
    <row r="2010" spans="1:9" ht="13.5" x14ac:dyDescent="0.25">
      <c r="A2010" s="3">
        <f>TITRES_STAT!B2013</f>
        <v>44931</v>
      </c>
      <c r="B2010" s="6">
        <f>TITRES_STAT!D2013</f>
        <v>3.8651</v>
      </c>
      <c r="C2010" s="2">
        <f t="shared" si="279"/>
        <v>-5.4899999999999949E-2</v>
      </c>
      <c r="D2010" s="2">
        <f t="shared" si="280"/>
        <v>0</v>
      </c>
      <c r="E2010" s="2">
        <f t="shared" si="281"/>
        <v>5.4899999999999949E-2</v>
      </c>
      <c r="F2010" s="2">
        <f t="shared" si="282"/>
        <v>1.7584900144326933E-2</v>
      </c>
      <c r="G2010" s="2">
        <f t="shared" si="282"/>
        <v>2.4089486477054549E-2</v>
      </c>
      <c r="H2010" s="2">
        <f t="shared" si="283"/>
        <v>0.72998235811613121</v>
      </c>
      <c r="I2010" s="2">
        <f t="shared" si="284"/>
        <v>42.195942328050521</v>
      </c>
    </row>
    <row r="2011" spans="1:9" ht="13.5" x14ac:dyDescent="0.25">
      <c r="A2011" s="3">
        <f>TITRES_STAT!B2014</f>
        <v>44932</v>
      </c>
      <c r="B2011" s="6">
        <f>TITRES_STAT!D2014</f>
        <v>3.92</v>
      </c>
      <c r="C2011" s="2">
        <f t="shared" si="279"/>
        <v>5.4899999999999949E-2</v>
      </c>
      <c r="D2011" s="2">
        <f t="shared" si="280"/>
        <v>5.4899999999999949E-2</v>
      </c>
      <c r="E2011" s="2">
        <f t="shared" si="281"/>
        <v>0</v>
      </c>
      <c r="F2011" s="2">
        <f t="shared" si="282"/>
        <v>2.0250264419732149E-2</v>
      </c>
      <c r="G2011" s="2">
        <f t="shared" si="282"/>
        <v>2.2368808871550652E-2</v>
      </c>
      <c r="H2011" s="2">
        <f t="shared" si="283"/>
        <v>0.90529024303511607</v>
      </c>
      <c r="I2011" s="2">
        <f t="shared" si="284"/>
        <v>47.514558285513182</v>
      </c>
    </row>
    <row r="2012" spans="1:9" ht="13.5" x14ac:dyDescent="0.25">
      <c r="A2012" s="3">
        <f>TITRES_STAT!B2015</f>
        <v>44935</v>
      </c>
      <c r="B2012" s="6">
        <f>TITRES_STAT!D2015</f>
        <v>3.92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1.8803816961179852E-2</v>
      </c>
      <c r="G2012" s="2">
        <f t="shared" si="282"/>
        <v>2.0771036809297035E-2</v>
      </c>
      <c r="H2012" s="2">
        <f t="shared" si="283"/>
        <v>0.90529024303511596</v>
      </c>
      <c r="I2012" s="2">
        <f t="shared" si="284"/>
        <v>47.514558285513182</v>
      </c>
    </row>
    <row r="2013" spans="1:9" ht="13.5" x14ac:dyDescent="0.25">
      <c r="A2013" s="3">
        <f>TITRES_STAT!B2016</f>
        <v>44936</v>
      </c>
      <c r="B2013" s="6">
        <f>TITRES_STAT!D2016</f>
        <v>3.92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1.7460687178238433E-2</v>
      </c>
      <c r="G2013" s="2">
        <f t="shared" si="285"/>
        <v>1.9287391322918675E-2</v>
      </c>
      <c r="H2013" s="2">
        <f t="shared" si="283"/>
        <v>0.90529024303511596</v>
      </c>
      <c r="I2013" s="2">
        <f t="shared" si="284"/>
        <v>47.514558285513182</v>
      </c>
    </row>
    <row r="2014" spans="1:9" ht="13.5" x14ac:dyDescent="0.25">
      <c r="A2014" s="3">
        <f>TITRES_STAT!B2017</f>
        <v>44937</v>
      </c>
      <c r="B2014" s="6">
        <f>TITRES_STAT!D2017</f>
        <v>3.9748999999999999</v>
      </c>
      <c r="C2014" s="2">
        <f t="shared" si="279"/>
        <v>5.4899999999999949E-2</v>
      </c>
      <c r="D2014" s="2">
        <f t="shared" si="280"/>
        <v>5.4899999999999949E-2</v>
      </c>
      <c r="E2014" s="2">
        <f t="shared" si="281"/>
        <v>0</v>
      </c>
      <c r="F2014" s="2">
        <f t="shared" si="285"/>
        <v>2.0134923808364256E-2</v>
      </c>
      <c r="G2014" s="2">
        <f t="shared" si="285"/>
        <v>1.790972051413877E-2</v>
      </c>
      <c r="H2014" s="2">
        <f t="shared" si="283"/>
        <v>1.124245562205664</v>
      </c>
      <c r="I2014" s="2">
        <f t="shared" si="284"/>
        <v>52.924463263951843</v>
      </c>
    </row>
    <row r="2015" spans="1:9" ht="13.5" x14ac:dyDescent="0.25">
      <c r="A2015" s="3">
        <f>TITRES_STAT!B2018</f>
        <v>44938</v>
      </c>
      <c r="B2015" s="6">
        <f>TITRES_STAT!D2018</f>
        <v>3.9434999999999998</v>
      </c>
      <c r="C2015" s="2">
        <f t="shared" si="279"/>
        <v>-3.1400000000000095E-2</v>
      </c>
      <c r="D2015" s="2">
        <f t="shared" si="280"/>
        <v>0</v>
      </c>
      <c r="E2015" s="2">
        <f t="shared" si="281"/>
        <v>3.1400000000000095E-2</v>
      </c>
      <c r="F2015" s="2">
        <f t="shared" si="285"/>
        <v>1.8696714964909666E-2</v>
      </c>
      <c r="G2015" s="2">
        <f t="shared" si="285"/>
        <v>1.8873311905986009E-2</v>
      </c>
      <c r="H2015" s="2">
        <f t="shared" si="283"/>
        <v>0.99064303382702368</v>
      </c>
      <c r="I2015" s="2">
        <f t="shared" si="284"/>
        <v>49.764976291229189</v>
      </c>
    </row>
    <row r="2016" spans="1:9" ht="13.5" x14ac:dyDescent="0.25">
      <c r="A2016" s="3">
        <f>TITRES_STAT!B2019</f>
        <v>44939</v>
      </c>
      <c r="B2016" s="6">
        <f>TITRES_STAT!D2019</f>
        <v>3.8494000000000002</v>
      </c>
      <c r="C2016" s="2">
        <f t="shared" si="279"/>
        <v>-9.4099999999999628E-2</v>
      </c>
      <c r="D2016" s="2">
        <f t="shared" si="280"/>
        <v>0</v>
      </c>
      <c r="E2016" s="2">
        <f t="shared" si="281"/>
        <v>9.4099999999999628E-2</v>
      </c>
      <c r="F2016" s="2">
        <f t="shared" si="285"/>
        <v>1.7361235324558976E-2</v>
      </c>
      <c r="G2016" s="2">
        <f t="shared" si="285"/>
        <v>2.4246646769844123E-2</v>
      </c>
      <c r="H2016" s="2">
        <f t="shared" si="283"/>
        <v>0.71602624022020955</v>
      </c>
      <c r="I2016" s="2">
        <f t="shared" si="284"/>
        <v>41.72583282457996</v>
      </c>
    </row>
    <row r="2017" spans="1:9" ht="13.5" x14ac:dyDescent="0.25">
      <c r="A2017" s="3">
        <f>TITRES_STAT!B2020</f>
        <v>44942</v>
      </c>
      <c r="B2017" s="6">
        <f>TITRES_STAT!D2020</f>
        <v>3.9043000000000001</v>
      </c>
      <c r="C2017" s="2">
        <f t="shared" si="279"/>
        <v>5.4899999999999949E-2</v>
      </c>
      <c r="D2017" s="2">
        <f t="shared" si="280"/>
        <v>5.4899999999999949E-2</v>
      </c>
      <c r="E2017" s="2">
        <f t="shared" si="281"/>
        <v>0</v>
      </c>
      <c r="F2017" s="2">
        <f t="shared" si="285"/>
        <v>2.0042575658519048E-2</v>
      </c>
      <c r="G2017" s="2">
        <f t="shared" si="285"/>
        <v>2.2514743429140973E-2</v>
      </c>
      <c r="H2017" s="2">
        <f t="shared" si="283"/>
        <v>0.89019782621985455</v>
      </c>
      <c r="I2017" s="2">
        <f t="shared" si="284"/>
        <v>47.095484603330242</v>
      </c>
    </row>
    <row r="2018" spans="1:9" ht="13.5" x14ac:dyDescent="0.25">
      <c r="A2018" s="3">
        <f>TITRES_STAT!B2021</f>
        <v>44943</v>
      </c>
      <c r="B2018" s="6">
        <f>TITRES_STAT!D2021</f>
        <v>3.8807999999999998</v>
      </c>
      <c r="C2018" s="2">
        <f t="shared" si="279"/>
        <v>-2.3500000000000298E-2</v>
      </c>
      <c r="D2018" s="2">
        <f t="shared" si="280"/>
        <v>0</v>
      </c>
      <c r="E2018" s="2">
        <f t="shared" si="281"/>
        <v>2.3500000000000298E-2</v>
      </c>
      <c r="F2018" s="2">
        <f t="shared" si="285"/>
        <v>1.8610963111481974E-2</v>
      </c>
      <c r="G2018" s="2">
        <f t="shared" si="285"/>
        <v>2.258511889848807E-2</v>
      </c>
      <c r="H2018" s="2">
        <f t="shared" si="283"/>
        <v>0.82403653463732085</v>
      </c>
      <c r="I2018" s="2">
        <f t="shared" si="284"/>
        <v>45.176536707975906</v>
      </c>
    </row>
    <row r="2019" spans="1:9" ht="13.5" x14ac:dyDescent="0.25">
      <c r="A2019" s="3">
        <f>TITRES_STAT!B2022</f>
        <v>44944</v>
      </c>
      <c r="B2019" s="6">
        <f>TITRES_STAT!D2022</f>
        <v>3.8024</v>
      </c>
      <c r="C2019" s="2">
        <f t="shared" si="279"/>
        <v>-7.8399999999999803E-2</v>
      </c>
      <c r="D2019" s="2">
        <f t="shared" si="280"/>
        <v>0</v>
      </c>
      <c r="E2019" s="2">
        <f t="shared" si="281"/>
        <v>7.8399999999999803E-2</v>
      </c>
      <c r="F2019" s="2">
        <f t="shared" si="285"/>
        <v>1.7281608603518978E-2</v>
      </c>
      <c r="G2019" s="2">
        <f t="shared" si="285"/>
        <v>2.657189612002462E-2</v>
      </c>
      <c r="H2019" s="2">
        <f t="shared" si="283"/>
        <v>0.65037167560261278</v>
      </c>
      <c r="I2019" s="2">
        <f t="shared" si="284"/>
        <v>39.407588315834225</v>
      </c>
    </row>
    <row r="2020" spans="1:9" ht="13.5" x14ac:dyDescent="0.25">
      <c r="A2020" s="3">
        <f>TITRES_STAT!B2023</f>
        <v>44945</v>
      </c>
      <c r="B2020" s="6">
        <f>TITRES_STAT!D2023</f>
        <v>3.8102</v>
      </c>
      <c r="C2020" s="2">
        <f t="shared" si="279"/>
        <v>7.8000000000000291E-3</v>
      </c>
      <c r="D2020" s="2">
        <f t="shared" si="280"/>
        <v>7.8000000000000291E-3</v>
      </c>
      <c r="E2020" s="2">
        <f t="shared" si="281"/>
        <v>0</v>
      </c>
      <c r="F2020" s="2">
        <f t="shared" si="285"/>
        <v>1.6604350846124768E-2</v>
      </c>
      <c r="G2020" s="2">
        <f t="shared" si="285"/>
        <v>2.467390354002286E-2</v>
      </c>
      <c r="H2020" s="2">
        <f t="shared" si="283"/>
        <v>0.67295192344378374</v>
      </c>
      <c r="I2020" s="2">
        <f t="shared" si="284"/>
        <v>40.225419153618432</v>
      </c>
    </row>
    <row r="2021" spans="1:9" ht="13.5" x14ac:dyDescent="0.25">
      <c r="A2021" s="3">
        <f>TITRES_STAT!B2024</f>
        <v>44946</v>
      </c>
      <c r="B2021" s="6">
        <f>TITRES_STAT!D2024</f>
        <v>3.7631999999999999</v>
      </c>
      <c r="C2021" s="2">
        <f t="shared" si="279"/>
        <v>-4.7000000000000153E-2</v>
      </c>
      <c r="D2021" s="2">
        <f t="shared" si="280"/>
        <v>0</v>
      </c>
      <c r="E2021" s="2">
        <f t="shared" si="281"/>
        <v>4.7000000000000153E-2</v>
      </c>
      <c r="F2021" s="2">
        <f t="shared" si="285"/>
        <v>1.5418325785687284E-2</v>
      </c>
      <c r="G2021" s="2">
        <f t="shared" si="285"/>
        <v>2.6268624715735524E-2</v>
      </c>
      <c r="H2021" s="2">
        <f t="shared" si="283"/>
        <v>0.58694834436655319</v>
      </c>
      <c r="I2021" s="2">
        <f t="shared" si="284"/>
        <v>36.985976667113235</v>
      </c>
    </row>
    <row r="2022" spans="1:9" ht="13.5" x14ac:dyDescent="0.25">
      <c r="A2022" s="3">
        <f>TITRES_STAT!B2025</f>
        <v>44949</v>
      </c>
      <c r="B2022" s="6">
        <f>TITRES_STAT!D2025</f>
        <v>3.8180999999999998</v>
      </c>
      <c r="C2022" s="2">
        <f t="shared" si="279"/>
        <v>5.4899999999999949E-2</v>
      </c>
      <c r="D2022" s="2">
        <f t="shared" si="280"/>
        <v>5.4899999999999949E-2</v>
      </c>
      <c r="E2022" s="2">
        <f t="shared" si="281"/>
        <v>0</v>
      </c>
      <c r="F2022" s="2">
        <f t="shared" si="285"/>
        <v>1.82384453724239E-2</v>
      </c>
      <c r="G2022" s="2">
        <f t="shared" si="285"/>
        <v>2.4392294378897273E-2</v>
      </c>
      <c r="H2022" s="2">
        <f t="shared" si="283"/>
        <v>0.74771340035165745</v>
      </c>
      <c r="I2022" s="2">
        <f t="shared" si="284"/>
        <v>42.782380692464223</v>
      </c>
    </row>
    <row r="2023" spans="1:9" ht="13.5" x14ac:dyDescent="0.25">
      <c r="A2023" s="3">
        <f>TITRES_STAT!B2026</f>
        <v>44950</v>
      </c>
      <c r="B2023" s="6">
        <f>TITRES_STAT!D2026</f>
        <v>3.8180999999999998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1.6935699274393621E-2</v>
      </c>
      <c r="G2023" s="2">
        <f t="shared" si="285"/>
        <v>2.264998763754747E-2</v>
      </c>
      <c r="H2023" s="2">
        <f t="shared" si="283"/>
        <v>0.74771340035165734</v>
      </c>
      <c r="I2023" s="2">
        <f t="shared" si="284"/>
        <v>42.782380692464216</v>
      </c>
    </row>
    <row r="2024" spans="1:9" ht="13.5" x14ac:dyDescent="0.25">
      <c r="A2024" s="3">
        <f>TITRES_STAT!B2027</f>
        <v>44951</v>
      </c>
      <c r="B2024" s="6">
        <f>TITRES_STAT!D2027</f>
        <v>3.8024</v>
      </c>
      <c r="C2024" s="2">
        <f t="shared" si="279"/>
        <v>-1.5699999999999825E-2</v>
      </c>
      <c r="D2024" s="2">
        <f t="shared" si="280"/>
        <v>0</v>
      </c>
      <c r="E2024" s="2">
        <f t="shared" si="281"/>
        <v>1.5699999999999825E-2</v>
      </c>
      <c r="F2024" s="2">
        <f t="shared" si="285"/>
        <v>1.5726006469079793E-2</v>
      </c>
      <c r="G2024" s="2">
        <f t="shared" si="285"/>
        <v>2.2153559949151209E-2</v>
      </c>
      <c r="H2024" s="2">
        <f t="shared" si="283"/>
        <v>0.70986362937494019</v>
      </c>
      <c r="I2024" s="2">
        <f t="shared" si="284"/>
        <v>41.515803785734583</v>
      </c>
    </row>
    <row r="2025" spans="1:9" ht="13.5" x14ac:dyDescent="0.25">
      <c r="A2025" s="3">
        <f>TITRES_STAT!B2028</f>
        <v>44952</v>
      </c>
      <c r="B2025" s="6">
        <f>TITRES_STAT!D2028</f>
        <v>3.8024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1.4602720292716951E-2</v>
      </c>
      <c r="G2025" s="2">
        <f t="shared" si="285"/>
        <v>2.0571162809926123E-2</v>
      </c>
      <c r="H2025" s="2">
        <f t="shared" si="283"/>
        <v>0.70986362937494019</v>
      </c>
      <c r="I2025" s="2">
        <f t="shared" si="284"/>
        <v>41.515803785734583</v>
      </c>
    </row>
    <row r="2026" spans="1:9" ht="13.5" x14ac:dyDescent="0.25">
      <c r="A2026" s="3">
        <f>TITRES_STAT!B2029</f>
        <v>44953</v>
      </c>
      <c r="B2026" s="6">
        <f>TITRES_STAT!D2029</f>
        <v>3.7867000000000002</v>
      </c>
      <c r="C2026" s="2">
        <f t="shared" si="279"/>
        <v>-1.5699999999999825E-2</v>
      </c>
      <c r="D2026" s="2">
        <f t="shared" si="280"/>
        <v>0</v>
      </c>
      <c r="E2026" s="2">
        <f t="shared" si="281"/>
        <v>1.5699999999999825E-2</v>
      </c>
      <c r="F2026" s="2">
        <f t="shared" si="285"/>
        <v>1.355966884323717E-2</v>
      </c>
      <c r="G2026" s="2">
        <f t="shared" si="285"/>
        <v>2.0223222609217103E-2</v>
      </c>
      <c r="H2026" s="2">
        <f t="shared" si="283"/>
        <v>0.67049990524542336</v>
      </c>
      <c r="I2026" s="2">
        <f t="shared" si="284"/>
        <v>40.13767993281725</v>
      </c>
    </row>
    <row r="2027" spans="1:9" ht="13.5" x14ac:dyDescent="0.25">
      <c r="A2027" s="3">
        <f>TITRES_STAT!B2030</f>
        <v>44956</v>
      </c>
      <c r="B2027" s="6">
        <f>TITRES_STAT!D2030</f>
        <v>3.7631999999999999</v>
      </c>
      <c r="C2027" s="2">
        <f t="shared" si="279"/>
        <v>-2.3500000000000298E-2</v>
      </c>
      <c r="D2027" s="2">
        <f t="shared" si="280"/>
        <v>0</v>
      </c>
      <c r="E2027" s="2">
        <f t="shared" si="281"/>
        <v>2.3500000000000298E-2</v>
      </c>
      <c r="F2027" s="2">
        <f t="shared" si="285"/>
        <v>1.2591121068720229E-2</v>
      </c>
      <c r="G2027" s="2">
        <f t="shared" si="285"/>
        <v>2.0457278137130188E-2</v>
      </c>
      <c r="H2027" s="2">
        <f t="shared" si="283"/>
        <v>0.61548369163868399</v>
      </c>
      <c r="I2027" s="2">
        <f t="shared" si="284"/>
        <v>38.09903466214265</v>
      </c>
    </row>
    <row r="2028" spans="1:9" ht="13.5" x14ac:dyDescent="0.25">
      <c r="A2028" s="3">
        <f>TITRES_STAT!B2031</f>
        <v>44957</v>
      </c>
      <c r="B2028" s="6">
        <f>TITRES_STAT!D2031</f>
        <v>3.7161</v>
      </c>
      <c r="C2028" s="2">
        <f t="shared" si="279"/>
        <v>-4.709999999999992E-2</v>
      </c>
      <c r="D2028" s="2">
        <f t="shared" si="280"/>
        <v>0</v>
      </c>
      <c r="E2028" s="2">
        <f t="shared" si="281"/>
        <v>4.709999999999992E-2</v>
      </c>
      <c r="F2028" s="2">
        <f t="shared" si="285"/>
        <v>1.1691755278097357E-2</v>
      </c>
      <c r="G2028" s="2">
        <f t="shared" si="285"/>
        <v>2.2360329698763743E-2</v>
      </c>
      <c r="H2028" s="2">
        <f t="shared" si="283"/>
        <v>0.52287937770183102</v>
      </c>
      <c r="I2028" s="2">
        <f t="shared" si="284"/>
        <v>34.334917483149937</v>
      </c>
    </row>
    <row r="2029" spans="1:9" ht="13.5" x14ac:dyDescent="0.25">
      <c r="A2029" s="3">
        <f>TITRES_STAT!B2032</f>
        <v>44958</v>
      </c>
      <c r="B2029" s="6">
        <f>TITRES_STAT!D2032</f>
        <v>3.7161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1.0856629901090403E-2</v>
      </c>
      <c r="G2029" s="2">
        <f t="shared" si="286"/>
        <v>2.0763163291709189E-2</v>
      </c>
      <c r="H2029" s="2">
        <f t="shared" si="283"/>
        <v>0.52287937770183113</v>
      </c>
      <c r="I2029" s="2">
        <f t="shared" si="284"/>
        <v>34.334917483149951</v>
      </c>
    </row>
    <row r="2030" spans="1:9" ht="13.5" x14ac:dyDescent="0.25">
      <c r="A2030" s="3">
        <f>TITRES_STAT!B2033</f>
        <v>44959</v>
      </c>
      <c r="B2030" s="6">
        <f>TITRES_STAT!D2033</f>
        <v>3.7161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1.0081156336726804E-2</v>
      </c>
      <c r="G2030" s="2">
        <f t="shared" si="286"/>
        <v>1.9280080199444247E-2</v>
      </c>
      <c r="H2030" s="2">
        <f t="shared" si="283"/>
        <v>0.52287937770183113</v>
      </c>
      <c r="I2030" s="2">
        <f t="shared" si="284"/>
        <v>34.334917483149951</v>
      </c>
    </row>
    <row r="2031" spans="1:9" ht="13.5" x14ac:dyDescent="0.25">
      <c r="A2031" s="3">
        <f>TITRES_STAT!B2034</f>
        <v>44960</v>
      </c>
      <c r="B2031" s="6">
        <f>TITRES_STAT!D2034</f>
        <v>3.7004999999999999</v>
      </c>
      <c r="C2031" s="2">
        <f t="shared" si="279"/>
        <v>-1.5600000000000058E-2</v>
      </c>
      <c r="D2031" s="2">
        <f t="shared" si="280"/>
        <v>0</v>
      </c>
      <c r="E2031" s="2">
        <f t="shared" si="281"/>
        <v>1.5600000000000058E-2</v>
      </c>
      <c r="F2031" s="2">
        <f t="shared" si="286"/>
        <v>9.3610737412463171E-3</v>
      </c>
      <c r="G2031" s="2">
        <f t="shared" si="286"/>
        <v>1.9017217328055374E-2</v>
      </c>
      <c r="H2031" s="2">
        <f t="shared" si="283"/>
        <v>0.49224203414009909</v>
      </c>
      <c r="I2031" s="2">
        <f t="shared" si="284"/>
        <v>32.986742289681743</v>
      </c>
    </row>
    <row r="2032" spans="1:9" ht="13.5" x14ac:dyDescent="0.25">
      <c r="A2032" s="3">
        <f>TITRES_STAT!B2035</f>
        <v>44963</v>
      </c>
      <c r="B2032" s="6">
        <f>TITRES_STAT!D2035</f>
        <v>3.7240000000000002</v>
      </c>
      <c r="C2032" s="2">
        <f t="shared" si="279"/>
        <v>2.3500000000000298E-2</v>
      </c>
      <c r="D2032" s="2">
        <f t="shared" si="280"/>
        <v>2.3500000000000298E-2</v>
      </c>
      <c r="E2032" s="2">
        <f t="shared" si="281"/>
        <v>0</v>
      </c>
      <c r="F2032" s="2">
        <f t="shared" si="286"/>
        <v>1.0370997045443031E-2</v>
      </c>
      <c r="G2032" s="2">
        <f t="shared" si="286"/>
        <v>1.7658844661765705E-2</v>
      </c>
      <c r="H2032" s="2">
        <f t="shared" si="283"/>
        <v>0.58729759755449584</v>
      </c>
      <c r="I2032" s="2">
        <f t="shared" si="284"/>
        <v>36.999841646539913</v>
      </c>
    </row>
    <row r="2033" spans="1:9" ht="13.5" x14ac:dyDescent="0.25">
      <c r="A2033" s="3">
        <f>TITRES_STAT!B2036</f>
        <v>44964</v>
      </c>
      <c r="B2033" s="6">
        <f>TITRES_STAT!D2036</f>
        <v>3.7945000000000002</v>
      </c>
      <c r="C2033" s="2">
        <f t="shared" si="279"/>
        <v>7.0500000000000007E-2</v>
      </c>
      <c r="D2033" s="2">
        <f t="shared" si="280"/>
        <v>7.0500000000000007E-2</v>
      </c>
      <c r="E2033" s="2">
        <f t="shared" si="281"/>
        <v>0</v>
      </c>
      <c r="F2033" s="2">
        <f t="shared" si="286"/>
        <v>1.4665925827911387E-2</v>
      </c>
      <c r="G2033" s="2">
        <f t="shared" si="286"/>
        <v>1.6397498614496724E-2</v>
      </c>
      <c r="H2033" s="2">
        <f t="shared" si="283"/>
        <v>0.89440018704715818</v>
      </c>
      <c r="I2033" s="2">
        <f t="shared" si="284"/>
        <v>47.212843049877378</v>
      </c>
    </row>
    <row r="2034" spans="1:9" ht="13.5" x14ac:dyDescent="0.25">
      <c r="A2034" s="3">
        <f>TITRES_STAT!B2037</f>
        <v>44965</v>
      </c>
      <c r="B2034" s="6">
        <f>TITRES_STAT!D2037</f>
        <v>3.7553000000000001</v>
      </c>
      <c r="C2034" s="2">
        <f t="shared" si="279"/>
        <v>-3.9200000000000124E-2</v>
      </c>
      <c r="D2034" s="2">
        <f t="shared" si="280"/>
        <v>0</v>
      </c>
      <c r="E2034" s="2">
        <f t="shared" si="281"/>
        <v>3.9200000000000124E-2</v>
      </c>
      <c r="F2034" s="2">
        <f t="shared" si="286"/>
        <v>1.3618359697346288E-2</v>
      </c>
      <c r="G2034" s="2">
        <f t="shared" si="286"/>
        <v>1.8026248713461254E-2</v>
      </c>
      <c r="H2034" s="2">
        <f t="shared" si="283"/>
        <v>0.75547386002594441</v>
      </c>
      <c r="I2034" s="2">
        <f t="shared" si="284"/>
        <v>43.035323807942042</v>
      </c>
    </row>
    <row r="2035" spans="1:9" ht="13.5" x14ac:dyDescent="0.25">
      <c r="A2035" s="3">
        <f>TITRES_STAT!B2038</f>
        <v>44966</v>
      </c>
      <c r="B2035" s="6">
        <f>TITRES_STAT!D2038</f>
        <v>3.7945000000000002</v>
      </c>
      <c r="C2035" s="2">
        <f t="shared" si="279"/>
        <v>3.9200000000000124E-2</v>
      </c>
      <c r="D2035" s="2">
        <f t="shared" si="280"/>
        <v>3.9200000000000124E-2</v>
      </c>
      <c r="E2035" s="2">
        <f t="shared" si="281"/>
        <v>0</v>
      </c>
      <c r="F2035" s="2">
        <f t="shared" si="286"/>
        <v>1.544561971896442E-2</v>
      </c>
      <c r="G2035" s="2">
        <f t="shared" si="286"/>
        <v>1.6738659519642592E-2</v>
      </c>
      <c r="H2035" s="2">
        <f t="shared" si="283"/>
        <v>0.92275129324658245</v>
      </c>
      <c r="I2035" s="2">
        <f t="shared" si="284"/>
        <v>47.991193478201168</v>
      </c>
    </row>
    <row r="2036" spans="1:9" ht="13.5" x14ac:dyDescent="0.25">
      <c r="A2036" s="3">
        <f>TITRES_STAT!B2039</f>
        <v>44967</v>
      </c>
      <c r="B2036" s="6">
        <f>TITRES_STAT!D2039</f>
        <v>3.7631999999999999</v>
      </c>
      <c r="C2036" s="2">
        <f t="shared" si="279"/>
        <v>-3.1300000000000328E-2</v>
      </c>
      <c r="D2036" s="2">
        <f t="shared" si="280"/>
        <v>0</v>
      </c>
      <c r="E2036" s="2">
        <f t="shared" si="281"/>
        <v>3.1300000000000328E-2</v>
      </c>
      <c r="F2036" s="2">
        <f t="shared" si="286"/>
        <v>1.4342361167609818E-2</v>
      </c>
      <c r="G2036" s="2">
        <f t="shared" si="286"/>
        <v>1.7778755268239573E-2</v>
      </c>
      <c r="H2036" s="2">
        <f t="shared" si="283"/>
        <v>0.80671345947550011</v>
      </c>
      <c r="I2036" s="2">
        <f t="shared" si="284"/>
        <v>44.650880041027307</v>
      </c>
    </row>
    <row r="2037" spans="1:9" ht="13.5" x14ac:dyDescent="0.25">
      <c r="A2037" s="3">
        <f>TITRES_STAT!B2040</f>
        <v>44970</v>
      </c>
      <c r="B2037" s="6">
        <f>TITRES_STAT!D2040</f>
        <v>3.7553000000000001</v>
      </c>
      <c r="C2037" s="2">
        <f t="shared" si="279"/>
        <v>-7.8999999999997961E-3</v>
      </c>
      <c r="D2037" s="2">
        <f t="shared" si="280"/>
        <v>0</v>
      </c>
      <c r="E2037" s="2">
        <f t="shared" si="281"/>
        <v>7.8999999999997961E-3</v>
      </c>
      <c r="F2037" s="2">
        <f t="shared" si="286"/>
        <v>1.331790679849483E-2</v>
      </c>
      <c r="G2037" s="2">
        <f t="shared" si="286"/>
        <v>1.7073129891936732E-2</v>
      </c>
      <c r="H2037" s="2">
        <f t="shared" si="283"/>
        <v>0.78005069268433247</v>
      </c>
      <c r="I2037" s="2">
        <f t="shared" si="284"/>
        <v>43.821824619388174</v>
      </c>
    </row>
    <row r="2038" spans="1:9" ht="13.5" x14ac:dyDescent="0.25">
      <c r="A2038" s="3">
        <f>TITRES_STAT!B2041</f>
        <v>44971</v>
      </c>
      <c r="B2038" s="6">
        <f>TITRES_STAT!D2041</f>
        <v>3.6848000000000001</v>
      </c>
      <c r="C2038" s="2">
        <f t="shared" si="279"/>
        <v>-7.0500000000000007E-2</v>
      </c>
      <c r="D2038" s="2">
        <f t="shared" si="280"/>
        <v>0</v>
      </c>
      <c r="E2038" s="2">
        <f t="shared" si="281"/>
        <v>7.0500000000000007E-2</v>
      </c>
      <c r="F2038" s="2">
        <f t="shared" si="286"/>
        <v>1.2366627741459484E-2</v>
      </c>
      <c r="G2038" s="2">
        <f t="shared" si="286"/>
        <v>2.0889334899655537E-2</v>
      </c>
      <c r="H2038" s="2">
        <f t="shared" si="283"/>
        <v>0.59200677287544512</v>
      </c>
      <c r="I2038" s="2">
        <f t="shared" si="284"/>
        <v>37.186196878181391</v>
      </c>
    </row>
    <row r="2039" spans="1:9" ht="13.5" x14ac:dyDescent="0.25">
      <c r="A2039" s="3">
        <f>TITRES_STAT!B2042</f>
        <v>44972</v>
      </c>
      <c r="B2039" s="6">
        <f>TITRES_STAT!D2042</f>
        <v>3.6926000000000001</v>
      </c>
      <c r="C2039" s="2">
        <f t="shared" si="279"/>
        <v>7.8000000000000291E-3</v>
      </c>
      <c r="D2039" s="2">
        <f t="shared" si="280"/>
        <v>7.8000000000000291E-3</v>
      </c>
      <c r="E2039" s="2">
        <f t="shared" si="281"/>
        <v>0</v>
      </c>
      <c r="F2039" s="2">
        <f t="shared" si="286"/>
        <v>1.2040440045640951E-2</v>
      </c>
      <c r="G2039" s="2">
        <f t="shared" si="286"/>
        <v>1.9397239549680142E-2</v>
      </c>
      <c r="H2039" s="2">
        <f t="shared" si="283"/>
        <v>0.62072956385381628</v>
      </c>
      <c r="I2039" s="2">
        <f t="shared" si="284"/>
        <v>38.299391687397133</v>
      </c>
    </row>
    <row r="2040" spans="1:9" ht="13.5" x14ac:dyDescent="0.25">
      <c r="A2040" s="3">
        <f>TITRES_STAT!B2043</f>
        <v>44973</v>
      </c>
      <c r="B2040" s="6">
        <f>TITRES_STAT!D2043</f>
        <v>3.7631999999999999</v>
      </c>
      <c r="C2040" s="2">
        <f t="shared" si="279"/>
        <v>7.0599999999999774E-2</v>
      </c>
      <c r="D2040" s="2">
        <f t="shared" si="280"/>
        <v>7.0599999999999774E-2</v>
      </c>
      <c r="E2040" s="2">
        <f t="shared" si="281"/>
        <v>0</v>
      </c>
      <c r="F2040" s="2">
        <f t="shared" si="286"/>
        <v>1.6223265756666581E-2</v>
      </c>
      <c r="G2040" s="2">
        <f t="shared" si="286"/>
        <v>1.8011722438988704E-2</v>
      </c>
      <c r="H2040" s="2">
        <f t="shared" si="283"/>
        <v>0.90070596033332284</v>
      </c>
      <c r="I2040" s="2">
        <f t="shared" si="284"/>
        <v>47.387969477160368</v>
      </c>
    </row>
    <row r="2041" spans="1:9" ht="13.5" x14ac:dyDescent="0.25">
      <c r="A2041" s="3">
        <f>TITRES_STAT!B2044</f>
        <v>44974</v>
      </c>
      <c r="B2041" s="6">
        <f>TITRES_STAT!D2044</f>
        <v>3.7867000000000002</v>
      </c>
      <c r="C2041" s="2">
        <f t="shared" si="279"/>
        <v>2.3500000000000298E-2</v>
      </c>
      <c r="D2041" s="2">
        <f t="shared" si="280"/>
        <v>2.3500000000000298E-2</v>
      </c>
      <c r="E2041" s="2">
        <f t="shared" si="281"/>
        <v>0</v>
      </c>
      <c r="F2041" s="2">
        <f t="shared" si="286"/>
        <v>1.6743032488333275E-2</v>
      </c>
      <c r="G2041" s="2">
        <f t="shared" si="286"/>
        <v>1.6725170836203795E-2</v>
      </c>
      <c r="H2041" s="2">
        <f t="shared" si="283"/>
        <v>1.0010679503548516</v>
      </c>
      <c r="I2041" s="2">
        <f t="shared" si="284"/>
        <v>50.026684510005325</v>
      </c>
    </row>
    <row r="2042" spans="1:9" ht="13.5" x14ac:dyDescent="0.25">
      <c r="A2042" s="3">
        <f>TITRES_STAT!B2045</f>
        <v>44977</v>
      </c>
      <c r="B2042" s="6">
        <f>TITRES_STAT!D2045</f>
        <v>3.6926000000000001</v>
      </c>
      <c r="C2042" s="2">
        <f t="shared" si="279"/>
        <v>-9.4100000000000072E-2</v>
      </c>
      <c r="D2042" s="2">
        <f t="shared" si="280"/>
        <v>0</v>
      </c>
      <c r="E2042" s="2">
        <f t="shared" si="281"/>
        <v>9.4100000000000072E-2</v>
      </c>
      <c r="F2042" s="2">
        <f t="shared" si="286"/>
        <v>1.5547101596309469E-2</v>
      </c>
      <c r="G2042" s="2">
        <f t="shared" si="286"/>
        <v>2.2251944347903532E-2</v>
      </c>
      <c r="H2042" s="2">
        <f t="shared" si="283"/>
        <v>0.69868508356997761</v>
      </c>
      <c r="I2042" s="2">
        <f t="shared" si="284"/>
        <v>41.130936530131436</v>
      </c>
    </row>
    <row r="2043" spans="1:9" ht="13.5" x14ac:dyDescent="0.25">
      <c r="A2043" s="3">
        <f>TITRES_STAT!B2046</f>
        <v>44978</v>
      </c>
      <c r="B2043" s="6">
        <f>TITRES_STAT!D2046</f>
        <v>3.7945000000000002</v>
      </c>
      <c r="C2043" s="2">
        <f t="shared" si="279"/>
        <v>0.1019000000000001</v>
      </c>
      <c r="D2043" s="2">
        <f t="shared" si="280"/>
        <v>0.1019000000000001</v>
      </c>
      <c r="E2043" s="2">
        <f t="shared" si="281"/>
        <v>0</v>
      </c>
      <c r="F2043" s="2">
        <f t="shared" si="286"/>
        <v>2.171516576800166E-2</v>
      </c>
      <c r="G2043" s="2">
        <f t="shared" si="286"/>
        <v>2.0662519751624708E-2</v>
      </c>
      <c r="H2043" s="2">
        <f t="shared" si="283"/>
        <v>1.0509447070846325</v>
      </c>
      <c r="I2043" s="2">
        <f t="shared" si="284"/>
        <v>51.241981485621061</v>
      </c>
    </row>
    <row r="2044" spans="1:9" ht="13.5" x14ac:dyDescent="0.25">
      <c r="A2044" s="3">
        <f>TITRES_STAT!B2047</f>
        <v>44979</v>
      </c>
      <c r="B2044" s="6">
        <f>TITRES_STAT!D2047</f>
        <v>3.7397</v>
      </c>
      <c r="C2044" s="2">
        <f t="shared" si="279"/>
        <v>-5.4800000000000182E-2</v>
      </c>
      <c r="D2044" s="2">
        <f t="shared" si="280"/>
        <v>0</v>
      </c>
      <c r="E2044" s="2">
        <f t="shared" si="281"/>
        <v>5.4800000000000182E-2</v>
      </c>
      <c r="F2044" s="2">
        <f t="shared" si="286"/>
        <v>2.0164082498858683E-2</v>
      </c>
      <c r="G2044" s="2">
        <f t="shared" si="286"/>
        <v>2.3100911197937241E-2</v>
      </c>
      <c r="H2044" s="2">
        <f t="shared" si="283"/>
        <v>0.87286957324260017</v>
      </c>
      <c r="I2044" s="2">
        <f t="shared" si="284"/>
        <v>46.605998928764379</v>
      </c>
    </row>
    <row r="2045" spans="1:9" ht="13.5" x14ac:dyDescent="0.25">
      <c r="A2045" s="3">
        <f>TITRES_STAT!B2048</f>
        <v>44980</v>
      </c>
      <c r="B2045" s="6">
        <f>TITRES_STAT!D2048</f>
        <v>3.7631999999999999</v>
      </c>
      <c r="C2045" s="2">
        <f t="shared" si="279"/>
        <v>2.3499999999999854E-2</v>
      </c>
      <c r="D2045" s="2">
        <f t="shared" si="280"/>
        <v>2.3499999999999854E-2</v>
      </c>
      <c r="E2045" s="2">
        <f t="shared" si="281"/>
        <v>0</v>
      </c>
      <c r="F2045" s="2">
        <f t="shared" ref="F2045:G2060" si="287">((F2044*13)+D2045)/14</f>
        <v>2.0402362320368767E-2</v>
      </c>
      <c r="G2045" s="2">
        <f t="shared" si="287"/>
        <v>2.1450846112370296E-2</v>
      </c>
      <c r="H2045" s="2">
        <f t="shared" si="283"/>
        <v>0.95112156478541476</v>
      </c>
      <c r="I2045" s="2">
        <f t="shared" si="284"/>
        <v>48.747427220918425</v>
      </c>
    </row>
    <row r="2046" spans="1:9" ht="13.5" x14ac:dyDescent="0.25">
      <c r="A2046" s="3">
        <f>TITRES_STAT!B2049</f>
        <v>44981</v>
      </c>
      <c r="B2046" s="6">
        <f>TITRES_STAT!D2049</f>
        <v>3.7631999999999999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1.8945050726056709E-2</v>
      </c>
      <c r="G2046" s="2">
        <f t="shared" si="287"/>
        <v>1.991864281862956E-2</v>
      </c>
      <c r="H2046" s="2">
        <f t="shared" si="283"/>
        <v>0.95112156478541465</v>
      </c>
      <c r="I2046" s="2">
        <f t="shared" si="284"/>
        <v>48.747427220918418</v>
      </c>
    </row>
    <row r="2047" spans="1:9" ht="13.5" x14ac:dyDescent="0.25">
      <c r="A2047" s="3">
        <f>TITRES_STAT!B2050</f>
        <v>44984</v>
      </c>
      <c r="B2047" s="6">
        <f>TITRES_STAT!D2050</f>
        <v>3.7945000000000002</v>
      </c>
      <c r="C2047" s="2">
        <f t="shared" si="279"/>
        <v>3.1300000000000328E-2</v>
      </c>
      <c r="D2047" s="2">
        <f t="shared" si="280"/>
        <v>3.1300000000000328E-2</v>
      </c>
      <c r="E2047" s="2">
        <f t="shared" si="281"/>
        <v>0</v>
      </c>
      <c r="F2047" s="2">
        <f t="shared" si="287"/>
        <v>1.9827547102766969E-2</v>
      </c>
      <c r="G2047" s="2">
        <f t="shared" si="287"/>
        <v>1.8495882617298877E-2</v>
      </c>
      <c r="H2047" s="2">
        <f t="shared" si="283"/>
        <v>1.0719978880176613</v>
      </c>
      <c r="I2047" s="2">
        <f t="shared" si="284"/>
        <v>51.737402543555284</v>
      </c>
    </row>
    <row r="2048" spans="1:9" ht="13.5" x14ac:dyDescent="0.25">
      <c r="A2048" s="3">
        <f>TITRES_STAT!B2051</f>
        <v>44985</v>
      </c>
      <c r="B2048" s="6">
        <f>TITRES_STAT!D2051</f>
        <v>3.7631999999999999</v>
      </c>
      <c r="C2048" s="2">
        <f t="shared" si="279"/>
        <v>-3.1300000000000328E-2</v>
      </c>
      <c r="D2048" s="2">
        <f t="shared" si="280"/>
        <v>0</v>
      </c>
      <c r="E2048" s="2">
        <f t="shared" si="281"/>
        <v>3.1300000000000328E-2</v>
      </c>
      <c r="F2048" s="2">
        <f t="shared" si="287"/>
        <v>1.8411293738283617E-2</v>
      </c>
      <c r="G2048" s="2">
        <f t="shared" si="287"/>
        <v>1.9410462430348979E-2</v>
      </c>
      <c r="H2048" s="2">
        <f t="shared" si="283"/>
        <v>0.94852422008745529</v>
      </c>
      <c r="I2048" s="2">
        <f t="shared" si="284"/>
        <v>48.679108543227798</v>
      </c>
    </row>
    <row r="2049" spans="1:9" ht="13.5" x14ac:dyDescent="0.25">
      <c r="A2049" s="3">
        <f>TITRES_STAT!B2052</f>
        <v>44986</v>
      </c>
      <c r="B2049" s="6">
        <f>TITRES_STAT!D2052</f>
        <v>3.7867000000000002</v>
      </c>
      <c r="C2049" s="2">
        <f t="shared" si="279"/>
        <v>2.3500000000000298E-2</v>
      </c>
      <c r="D2049" s="2">
        <f t="shared" si="280"/>
        <v>2.3500000000000298E-2</v>
      </c>
      <c r="E2049" s="2">
        <f t="shared" si="281"/>
        <v>0</v>
      </c>
      <c r="F2049" s="2">
        <f t="shared" si="287"/>
        <v>1.8774772756977667E-2</v>
      </c>
      <c r="G2049" s="2">
        <f t="shared" si="287"/>
        <v>1.8024000828181196E-2</v>
      </c>
      <c r="H2049" s="2">
        <f t="shared" si="283"/>
        <v>1.0416540110019641</v>
      </c>
      <c r="I2049" s="2">
        <f t="shared" si="284"/>
        <v>51.020104551934388</v>
      </c>
    </row>
    <row r="2050" spans="1:9" ht="13.5" x14ac:dyDescent="0.25">
      <c r="A2050" s="3">
        <f>TITRES_STAT!B2053</f>
        <v>44987</v>
      </c>
      <c r="B2050" s="6">
        <f>TITRES_STAT!D2053</f>
        <v>3.7631999999999999</v>
      </c>
      <c r="C2050" s="2">
        <f t="shared" si="279"/>
        <v>-2.3500000000000298E-2</v>
      </c>
      <c r="D2050" s="2">
        <f t="shared" si="280"/>
        <v>0</v>
      </c>
      <c r="E2050" s="2">
        <f t="shared" si="281"/>
        <v>2.3500000000000298E-2</v>
      </c>
      <c r="F2050" s="2">
        <f t="shared" si="287"/>
        <v>1.7433717560050691E-2</v>
      </c>
      <c r="G2050" s="2">
        <f t="shared" si="287"/>
        <v>1.8415143626168275E-2</v>
      </c>
      <c r="H2050" s="2">
        <f t="shared" si="283"/>
        <v>0.94670548945798294</v>
      </c>
      <c r="I2050" s="2">
        <f t="shared" si="284"/>
        <v>48.63116144607843</v>
      </c>
    </row>
    <row r="2051" spans="1:9" ht="13.5" x14ac:dyDescent="0.25">
      <c r="A2051" s="3">
        <f>TITRES_STAT!B2054</f>
        <v>44988</v>
      </c>
      <c r="B2051" s="6">
        <f>TITRES_STAT!D2054</f>
        <v>3.6848000000000001</v>
      </c>
      <c r="C2051" s="2">
        <f t="shared" ref="C2051:C2114" si="288">B2051-B2050</f>
        <v>-7.8399999999999803E-2</v>
      </c>
      <c r="D2051" s="2">
        <f t="shared" ref="D2051:D2114" si="289">IF(C2051&gt;0,C2051,0)</f>
        <v>0</v>
      </c>
      <c r="E2051" s="2">
        <f t="shared" ref="E2051:E2114" si="290">IF(C2051&lt;0,-C2051,0)</f>
        <v>7.8399999999999803E-2</v>
      </c>
      <c r="F2051" s="2">
        <f t="shared" si="287"/>
        <v>1.6188452020047071E-2</v>
      </c>
      <c r="G2051" s="2">
        <f t="shared" si="287"/>
        <v>2.2699776224299101E-2</v>
      </c>
      <c r="H2051" s="2">
        <f t="shared" si="283"/>
        <v>0.71315469633211859</v>
      </c>
      <c r="I2051" s="2">
        <f t="shared" si="284"/>
        <v>41.628155230755858</v>
      </c>
    </row>
    <row r="2052" spans="1:9" ht="13.5" x14ac:dyDescent="0.25">
      <c r="A2052" s="3">
        <f>TITRES_STAT!B2055</f>
        <v>44991</v>
      </c>
      <c r="B2052" s="6">
        <f>TITRES_STAT!D2055</f>
        <v>3.7631999999999999</v>
      </c>
      <c r="C2052" s="2">
        <f t="shared" si="288"/>
        <v>7.8399999999999803E-2</v>
      </c>
      <c r="D2052" s="2">
        <f t="shared" si="289"/>
        <v>7.8399999999999803E-2</v>
      </c>
      <c r="E2052" s="2">
        <f t="shared" si="290"/>
        <v>0</v>
      </c>
      <c r="F2052" s="2">
        <f t="shared" si="287"/>
        <v>2.0632134018615127E-2</v>
      </c>
      <c r="G2052" s="2">
        <f t="shared" si="287"/>
        <v>2.1078363636849166E-2</v>
      </c>
      <c r="H2052" s="2">
        <f t="shared" si="283"/>
        <v>0.97882996868628158</v>
      </c>
      <c r="I2052" s="2">
        <f t="shared" si="284"/>
        <v>49.465087156331755</v>
      </c>
    </row>
    <row r="2053" spans="1:9" ht="13.5" x14ac:dyDescent="0.25">
      <c r="A2053" s="3">
        <f>TITRES_STAT!B2056</f>
        <v>44992</v>
      </c>
      <c r="B2053" s="6">
        <f>TITRES_STAT!D2056</f>
        <v>3.6848000000000001</v>
      </c>
      <c r="C2053" s="2">
        <f t="shared" si="288"/>
        <v>-7.8399999999999803E-2</v>
      </c>
      <c r="D2053" s="2">
        <f t="shared" si="289"/>
        <v>0</v>
      </c>
      <c r="E2053" s="2">
        <f t="shared" si="290"/>
        <v>7.8399999999999803E-2</v>
      </c>
      <c r="F2053" s="2">
        <f t="shared" si="287"/>
        <v>1.9158410160142615E-2</v>
      </c>
      <c r="G2053" s="2">
        <f t="shared" si="287"/>
        <v>2.5172766234217069E-2</v>
      </c>
      <c r="H2053" s="2">
        <f t="shared" si="283"/>
        <v>0.76107687100755717</v>
      </c>
      <c r="I2053" s="2">
        <f t="shared" si="284"/>
        <v>43.216561612788979</v>
      </c>
    </row>
    <row r="2054" spans="1:9" ht="13.5" x14ac:dyDescent="0.25">
      <c r="A2054" s="3">
        <f>TITRES_STAT!B2057</f>
        <v>44993</v>
      </c>
      <c r="B2054" s="6">
        <f>TITRES_STAT!D2057</f>
        <v>3.6848000000000001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1.7789952291560999E-2</v>
      </c>
      <c r="G2054" s="2">
        <f t="shared" si="287"/>
        <v>2.3374711503201563E-2</v>
      </c>
      <c r="H2054" s="2">
        <f t="shared" si="283"/>
        <v>0.76107687100755717</v>
      </c>
      <c r="I2054" s="2">
        <f t="shared" si="284"/>
        <v>43.216561612788979</v>
      </c>
    </row>
    <row r="2055" spans="1:9" ht="13.5" x14ac:dyDescent="0.25">
      <c r="A2055" s="3">
        <f>TITRES_STAT!B2058</f>
        <v>44994</v>
      </c>
      <c r="B2055" s="6">
        <f>TITRES_STAT!D2058</f>
        <v>3.6768999999999998</v>
      </c>
      <c r="C2055" s="2">
        <f t="shared" si="288"/>
        <v>-7.9000000000002402E-3</v>
      </c>
      <c r="D2055" s="2">
        <f t="shared" si="289"/>
        <v>0</v>
      </c>
      <c r="E2055" s="2">
        <f t="shared" si="290"/>
        <v>7.9000000000002402E-3</v>
      </c>
      <c r="F2055" s="2">
        <f t="shared" si="287"/>
        <v>1.6519241413592355E-2</v>
      </c>
      <c r="G2055" s="2">
        <f t="shared" si="287"/>
        <v>2.2269374967258612E-2</v>
      </c>
      <c r="H2055" s="2">
        <f t="shared" si="283"/>
        <v>0.74179187506967081</v>
      </c>
      <c r="I2055" s="2">
        <f t="shared" si="284"/>
        <v>42.587859415752497</v>
      </c>
    </row>
    <row r="2056" spans="1:9" ht="13.5" x14ac:dyDescent="0.25">
      <c r="A2056" s="3">
        <f>TITRES_STAT!B2059</f>
        <v>44995</v>
      </c>
      <c r="B2056" s="6">
        <f>TITRES_STAT!D2059</f>
        <v>3.7475000000000001</v>
      </c>
      <c r="C2056" s="2">
        <f t="shared" si="288"/>
        <v>7.0600000000000218E-2</v>
      </c>
      <c r="D2056" s="2">
        <f t="shared" si="289"/>
        <v>7.0600000000000218E-2</v>
      </c>
      <c r="E2056" s="2">
        <f t="shared" si="290"/>
        <v>0</v>
      </c>
      <c r="F2056" s="2">
        <f t="shared" si="287"/>
        <v>2.038215274119292E-2</v>
      </c>
      <c r="G2056" s="2">
        <f t="shared" si="287"/>
        <v>2.0678705326740137E-2</v>
      </c>
      <c r="H2056" s="2">
        <f t="shared" si="283"/>
        <v>0.98565903518322606</v>
      </c>
      <c r="I2056" s="2">
        <f t="shared" si="284"/>
        <v>49.638886521737341</v>
      </c>
    </row>
    <row r="2057" spans="1:9" ht="13.5" x14ac:dyDescent="0.25">
      <c r="A2057" s="3">
        <f>TITRES_STAT!B2060</f>
        <v>44998</v>
      </c>
      <c r="B2057" s="6">
        <f>TITRES_STAT!D2060</f>
        <v>3.6299000000000001</v>
      </c>
      <c r="C2057" s="2">
        <f t="shared" si="288"/>
        <v>-0.11759999999999993</v>
      </c>
      <c r="D2057" s="2">
        <f t="shared" si="289"/>
        <v>0</v>
      </c>
      <c r="E2057" s="2">
        <f t="shared" si="290"/>
        <v>0.11759999999999993</v>
      </c>
      <c r="F2057" s="2">
        <f t="shared" si="287"/>
        <v>1.8926284688250566E-2</v>
      </c>
      <c r="G2057" s="2">
        <f t="shared" si="287"/>
        <v>2.7601654946258693E-2</v>
      </c>
      <c r="H2057" s="2">
        <f t="shared" si="283"/>
        <v>0.68569383702175279</v>
      </c>
      <c r="I2057" s="2">
        <f t="shared" si="284"/>
        <v>40.677246482268799</v>
      </c>
    </row>
    <row r="2058" spans="1:9" ht="13.5" x14ac:dyDescent="0.25">
      <c r="A2058" s="3">
        <f>TITRES_STAT!B2061</f>
        <v>44999</v>
      </c>
      <c r="B2058" s="6">
        <f>TITRES_STAT!D2061</f>
        <v>3.7397</v>
      </c>
      <c r="C2058" s="2">
        <f t="shared" si="288"/>
        <v>0.1097999999999999</v>
      </c>
      <c r="D2058" s="2">
        <f t="shared" si="289"/>
        <v>0.1097999999999999</v>
      </c>
      <c r="E2058" s="2">
        <f t="shared" si="290"/>
        <v>0</v>
      </c>
      <c r="F2058" s="2">
        <f t="shared" si="287"/>
        <v>2.5417264353375518E-2</v>
      </c>
      <c r="G2058" s="2">
        <f t="shared" si="287"/>
        <v>2.5630108164383072E-2</v>
      </c>
      <c r="H2058" s="2">
        <f t="shared" si="283"/>
        <v>0.9916955554911262</v>
      </c>
      <c r="I2058" s="2">
        <f t="shared" si="284"/>
        <v>49.791523245458414</v>
      </c>
    </row>
    <row r="2059" spans="1:9" ht="13.5" x14ac:dyDescent="0.25">
      <c r="A2059" s="3">
        <f>TITRES_STAT!B2062</f>
        <v>45000</v>
      </c>
      <c r="B2059" s="6">
        <f>TITRES_STAT!D2062</f>
        <v>3.7397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2.3601745470991555E-2</v>
      </c>
      <c r="G2059" s="2">
        <f t="shared" si="287"/>
        <v>2.3799386152641426E-2</v>
      </c>
      <c r="H2059" s="2">
        <f t="shared" si="283"/>
        <v>0.9916955554911262</v>
      </c>
      <c r="I2059" s="2">
        <f t="shared" si="284"/>
        <v>49.791523245458414</v>
      </c>
    </row>
    <row r="2060" spans="1:9" ht="13.5" x14ac:dyDescent="0.25">
      <c r="A2060" s="3">
        <f>TITRES_STAT!B2063</f>
        <v>45001</v>
      </c>
      <c r="B2060" s="6">
        <f>TITRES_STAT!D2063</f>
        <v>3.8807999999999998</v>
      </c>
      <c r="C2060" s="2">
        <f t="shared" si="288"/>
        <v>0.14109999999999978</v>
      </c>
      <c r="D2060" s="2">
        <f t="shared" si="289"/>
        <v>0.14109999999999978</v>
      </c>
      <c r="E2060" s="2">
        <f t="shared" si="290"/>
        <v>0</v>
      </c>
      <c r="F2060" s="2">
        <f t="shared" si="287"/>
        <v>3.1994477937349289E-2</v>
      </c>
      <c r="G2060" s="2">
        <f t="shared" si="287"/>
        <v>2.2099429998881322E-2</v>
      </c>
      <c r="H2060" s="2">
        <f t="shared" si="283"/>
        <v>1.4477512740812255</v>
      </c>
      <c r="I2060" s="2">
        <f t="shared" si="284"/>
        <v>59.146175896676652</v>
      </c>
    </row>
    <row r="2061" spans="1:9" ht="13.5" x14ac:dyDescent="0.25">
      <c r="A2061" s="3">
        <f>TITRES_STAT!B2064</f>
        <v>45002</v>
      </c>
      <c r="B2061" s="6">
        <f>TITRES_STAT!D2064</f>
        <v>3.8024</v>
      </c>
      <c r="C2061" s="2">
        <f t="shared" si="288"/>
        <v>-7.8399999999999803E-2</v>
      </c>
      <c r="D2061" s="2">
        <f t="shared" si="289"/>
        <v>0</v>
      </c>
      <c r="E2061" s="2">
        <f t="shared" si="290"/>
        <v>7.8399999999999803E-2</v>
      </c>
      <c r="F2061" s="2">
        <f t="shared" ref="F2061:G2076" si="291">((F2060*13)+D2061)/14</f>
        <v>2.970915808468148E-2</v>
      </c>
      <c r="G2061" s="2">
        <f t="shared" si="291"/>
        <v>2.6120899284675501E-2</v>
      </c>
      <c r="H2061" s="2">
        <f t="shared" si="283"/>
        <v>1.1373711816312206</v>
      </c>
      <c r="I2061" s="2">
        <f t="shared" si="284"/>
        <v>53.213554641603714</v>
      </c>
    </row>
    <row r="2062" spans="1:9" ht="13.5" x14ac:dyDescent="0.25">
      <c r="A2062" s="3">
        <f>TITRES_STAT!B2065</f>
        <v>45006</v>
      </c>
      <c r="B2062" s="6">
        <f>TITRES_STAT!D2065</f>
        <v>3.8494000000000002</v>
      </c>
      <c r="C2062" s="2">
        <f t="shared" si="288"/>
        <v>4.7000000000000153E-2</v>
      </c>
      <c r="D2062" s="2">
        <f t="shared" si="289"/>
        <v>4.7000000000000153E-2</v>
      </c>
      <c r="E2062" s="2">
        <f t="shared" si="290"/>
        <v>0</v>
      </c>
      <c r="F2062" s="2">
        <f t="shared" si="291"/>
        <v>3.0944218221489957E-2</v>
      </c>
      <c r="G2062" s="2">
        <f t="shared" si="291"/>
        <v>2.4255120764341536E-2</v>
      </c>
      <c r="H2062" s="2">
        <f t="shared" si="283"/>
        <v>1.2757808349889703</v>
      </c>
      <c r="I2062" s="2">
        <f t="shared" si="284"/>
        <v>56.059037644332456</v>
      </c>
    </row>
    <row r="2063" spans="1:9" ht="13.5" x14ac:dyDescent="0.25">
      <c r="A2063" s="3">
        <f>TITRES_STAT!B2066</f>
        <v>45007</v>
      </c>
      <c r="B2063" s="6">
        <f>TITRES_STAT!D2066</f>
        <v>3.92</v>
      </c>
      <c r="C2063" s="2">
        <f t="shared" si="288"/>
        <v>7.0599999999999774E-2</v>
      </c>
      <c r="D2063" s="2">
        <f t="shared" si="289"/>
        <v>7.0599999999999774E-2</v>
      </c>
      <c r="E2063" s="2">
        <f t="shared" si="290"/>
        <v>0</v>
      </c>
      <c r="F2063" s="2">
        <f t="shared" si="291"/>
        <v>3.3776774062812084E-2</v>
      </c>
      <c r="G2063" s="2">
        <f t="shared" si="291"/>
        <v>2.252261213831714E-2</v>
      </c>
      <c r="H2063" s="2">
        <f t="shared" si="283"/>
        <v>1.4996828012390502</v>
      </c>
      <c r="I2063" s="2">
        <f t="shared" si="284"/>
        <v>59.994924175806744</v>
      </c>
    </row>
    <row r="2064" spans="1:9" ht="13.5" x14ac:dyDescent="0.25">
      <c r="A2064" s="3">
        <f>TITRES_STAT!B2067</f>
        <v>45008</v>
      </c>
      <c r="B2064" s="6">
        <f>TITRES_STAT!D2067</f>
        <v>3.9592000000000001</v>
      </c>
      <c r="C2064" s="2">
        <f t="shared" si="288"/>
        <v>3.9200000000000124E-2</v>
      </c>
      <c r="D2064" s="2">
        <f t="shared" si="289"/>
        <v>3.9200000000000124E-2</v>
      </c>
      <c r="E2064" s="2">
        <f t="shared" si="290"/>
        <v>0</v>
      </c>
      <c r="F2064" s="2">
        <f t="shared" si="291"/>
        <v>3.4164147344039802E-2</v>
      </c>
      <c r="G2064" s="2">
        <f t="shared" si="291"/>
        <v>2.0913854128437347E-2</v>
      </c>
      <c r="H2064" s="2">
        <f t="shared" si="283"/>
        <v>1.6335653454513455</v>
      </c>
      <c r="I2064" s="2">
        <f t="shared" si="284"/>
        <v>62.028661953378716</v>
      </c>
    </row>
    <row r="2065" spans="1:9" ht="13.5" x14ac:dyDescent="0.25">
      <c r="A2065" s="3">
        <f>TITRES_STAT!B2068</f>
        <v>45009</v>
      </c>
      <c r="B2065" s="6">
        <f>TITRES_STAT!D2068</f>
        <v>3.9592000000000001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3.1723851105179821E-2</v>
      </c>
      <c r="G2065" s="2">
        <f t="shared" si="291"/>
        <v>1.9420007404977537E-2</v>
      </c>
      <c r="H2065" s="2">
        <f t="shared" ref="H2065:H2128" si="292">F2065/G2065</f>
        <v>1.6335653454513457</v>
      </c>
      <c r="I2065" s="2">
        <f t="shared" ref="I2065:I2128" si="293">IF(G2065=0,100,100-(100/(1+H2065)))</f>
        <v>62.028661953378716</v>
      </c>
    </row>
    <row r="2066" spans="1:9" ht="13.5" x14ac:dyDescent="0.25">
      <c r="A2066" s="3">
        <f>TITRES_STAT!B2069</f>
        <v>45012</v>
      </c>
      <c r="B2066" s="6">
        <f>TITRES_STAT!D2069</f>
        <v>3.9592000000000001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2.945786174052412E-2</v>
      </c>
      <c r="G2066" s="2">
        <f t="shared" si="291"/>
        <v>1.8032864018907715E-2</v>
      </c>
      <c r="H2066" s="2">
        <f t="shared" si="292"/>
        <v>1.6335653454513455</v>
      </c>
      <c r="I2066" s="2">
        <f t="shared" si="293"/>
        <v>62.028661953378716</v>
      </c>
    </row>
    <row r="2067" spans="1:9" ht="13.5" x14ac:dyDescent="0.25">
      <c r="A2067" s="3">
        <f>TITRES_STAT!B2070</f>
        <v>45013</v>
      </c>
      <c r="B2067" s="6">
        <f>TITRES_STAT!D2070</f>
        <v>3.9512999999999998</v>
      </c>
      <c r="C2067" s="2">
        <f t="shared" si="288"/>
        <v>-7.9000000000002402E-3</v>
      </c>
      <c r="D2067" s="2">
        <f t="shared" si="289"/>
        <v>0</v>
      </c>
      <c r="E2067" s="2">
        <f t="shared" si="290"/>
        <v>7.9000000000002402E-3</v>
      </c>
      <c r="F2067" s="2">
        <f t="shared" si="291"/>
        <v>2.7353728759058112E-2</v>
      </c>
      <c r="G2067" s="2">
        <f t="shared" si="291"/>
        <v>1.7309088017557182E-2</v>
      </c>
      <c r="H2067" s="2">
        <f t="shared" si="292"/>
        <v>1.58031022381493</v>
      </c>
      <c r="I2067" s="2">
        <f t="shared" si="293"/>
        <v>61.244970051642753</v>
      </c>
    </row>
    <row r="2068" spans="1:9" ht="13.5" x14ac:dyDescent="0.25">
      <c r="A2068" s="3">
        <f>TITRES_STAT!B2071</f>
        <v>45014</v>
      </c>
      <c r="B2068" s="6">
        <f>TITRES_STAT!D2071</f>
        <v>3.9512999999999998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2.539989099055396E-2</v>
      </c>
      <c r="G2068" s="2">
        <f t="shared" si="291"/>
        <v>1.6072724587731669E-2</v>
      </c>
      <c r="H2068" s="2">
        <f t="shared" si="292"/>
        <v>1.5803102238149298</v>
      </c>
      <c r="I2068" s="2">
        <f t="shared" si="293"/>
        <v>61.244970051642753</v>
      </c>
    </row>
    <row r="2069" spans="1:9" ht="13.5" x14ac:dyDescent="0.25">
      <c r="A2069" s="3">
        <f>TITRES_STAT!B2072</f>
        <v>45015</v>
      </c>
      <c r="B2069" s="6">
        <f>TITRES_STAT!D2072</f>
        <v>3.92</v>
      </c>
      <c r="C2069" s="2">
        <f t="shared" si="288"/>
        <v>-3.1299999999999883E-2</v>
      </c>
      <c r="D2069" s="2">
        <f t="shared" si="289"/>
        <v>0</v>
      </c>
      <c r="E2069" s="2">
        <f t="shared" si="290"/>
        <v>3.1299999999999883E-2</v>
      </c>
      <c r="F2069" s="2">
        <f t="shared" si="291"/>
        <v>2.3585613062657249E-2</v>
      </c>
      <c r="G2069" s="2">
        <f t="shared" si="291"/>
        <v>1.7160387117179397E-2</v>
      </c>
      <c r="H2069" s="2">
        <f t="shared" si="292"/>
        <v>1.3744219697145124</v>
      </c>
      <c r="I2069" s="2">
        <f t="shared" si="293"/>
        <v>57.884486719088322</v>
      </c>
    </row>
    <row r="2070" spans="1:9" ht="13.5" x14ac:dyDescent="0.25">
      <c r="A2070" s="3">
        <f>TITRES_STAT!B2073</f>
        <v>45016</v>
      </c>
      <c r="B2070" s="6">
        <f>TITRES_STAT!D2073</f>
        <v>3.8807999999999998</v>
      </c>
      <c r="C2070" s="2">
        <f t="shared" si="288"/>
        <v>-3.9200000000000124E-2</v>
      </c>
      <c r="D2070" s="2">
        <f t="shared" si="289"/>
        <v>0</v>
      </c>
      <c r="E2070" s="2">
        <f t="shared" si="290"/>
        <v>3.9200000000000124E-2</v>
      </c>
      <c r="F2070" s="2">
        <f t="shared" si="291"/>
        <v>2.1900926415324588E-2</v>
      </c>
      <c r="G2070" s="2">
        <f t="shared" si="291"/>
        <v>1.873464518023802E-2</v>
      </c>
      <c r="H2070" s="2">
        <f t="shared" si="292"/>
        <v>1.169006736163142</v>
      </c>
      <c r="I2070" s="2">
        <f t="shared" si="293"/>
        <v>53.895947701437429</v>
      </c>
    </row>
    <row r="2071" spans="1:9" ht="13.5" x14ac:dyDescent="0.25">
      <c r="A2071" s="3">
        <f>TITRES_STAT!B2074</f>
        <v>45019</v>
      </c>
      <c r="B2071" s="6">
        <f>TITRES_STAT!D2074</f>
        <v>3.9512999999999998</v>
      </c>
      <c r="C2071" s="2">
        <f t="shared" si="288"/>
        <v>7.0500000000000007E-2</v>
      </c>
      <c r="D2071" s="2">
        <f t="shared" si="289"/>
        <v>7.0500000000000007E-2</v>
      </c>
      <c r="E2071" s="2">
        <f t="shared" si="290"/>
        <v>0</v>
      </c>
      <c r="F2071" s="2">
        <f t="shared" si="291"/>
        <v>2.5372288814229975E-2</v>
      </c>
      <c r="G2071" s="2">
        <f t="shared" si="291"/>
        <v>1.7396456238792445E-2</v>
      </c>
      <c r="H2071" s="2">
        <f t="shared" si="292"/>
        <v>1.4584745574591325</v>
      </c>
      <c r="I2071" s="2">
        <f t="shared" si="293"/>
        <v>59.324370595337221</v>
      </c>
    </row>
    <row r="2072" spans="1:9" ht="13.5" x14ac:dyDescent="0.25">
      <c r="A2072" s="3">
        <f>TITRES_STAT!B2075</f>
        <v>45020</v>
      </c>
      <c r="B2072" s="6">
        <f>TITRES_STAT!D2075</f>
        <v>3.9512999999999998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2.3559982470356403E-2</v>
      </c>
      <c r="G2072" s="2">
        <f t="shared" si="291"/>
        <v>1.6153852221735841E-2</v>
      </c>
      <c r="H2072" s="2">
        <f t="shared" si="292"/>
        <v>1.4584745574591325</v>
      </c>
      <c r="I2072" s="2">
        <f t="shared" si="293"/>
        <v>59.324370595337221</v>
      </c>
    </row>
    <row r="2073" spans="1:9" ht="13.5" x14ac:dyDescent="0.25">
      <c r="A2073" s="3">
        <f>TITRES_STAT!B2076</f>
        <v>45021</v>
      </c>
      <c r="B2073" s="6">
        <f>TITRES_STAT!D2076</f>
        <v>3.92</v>
      </c>
      <c r="C2073" s="2">
        <f t="shared" si="288"/>
        <v>-3.1299999999999883E-2</v>
      </c>
      <c r="D2073" s="2">
        <f t="shared" si="289"/>
        <v>0</v>
      </c>
      <c r="E2073" s="2">
        <f t="shared" si="290"/>
        <v>3.1299999999999883E-2</v>
      </c>
      <c r="F2073" s="2">
        <f t="shared" si="291"/>
        <v>2.187712657961666E-2</v>
      </c>
      <c r="G2073" s="2">
        <f t="shared" si="291"/>
        <v>1.7235719920183273E-2</v>
      </c>
      <c r="H2073" s="2">
        <f t="shared" si="292"/>
        <v>1.2692899792365639</v>
      </c>
      <c r="I2073" s="2">
        <f t="shared" si="293"/>
        <v>55.933353200791878</v>
      </c>
    </row>
    <row r="2074" spans="1:9" ht="13.5" x14ac:dyDescent="0.25">
      <c r="A2074" s="3">
        <f>TITRES_STAT!B2077</f>
        <v>45022</v>
      </c>
      <c r="B2074" s="6">
        <f>TITRES_STAT!D2077</f>
        <v>3.8729</v>
      </c>
      <c r="C2074" s="2">
        <f t="shared" si="288"/>
        <v>-4.709999999999992E-2</v>
      </c>
      <c r="D2074" s="2">
        <f t="shared" si="289"/>
        <v>0</v>
      </c>
      <c r="E2074" s="2">
        <f t="shared" si="290"/>
        <v>4.709999999999992E-2</v>
      </c>
      <c r="F2074" s="2">
        <f t="shared" si="291"/>
        <v>2.0314474681072614E-2</v>
      </c>
      <c r="G2074" s="2">
        <f t="shared" si="291"/>
        <v>1.9368882783027317E-2</v>
      </c>
      <c r="H2074" s="2">
        <f t="shared" si="292"/>
        <v>1.0488201569826168</v>
      </c>
      <c r="I2074" s="2">
        <f t="shared" si="293"/>
        <v>51.191421238614623</v>
      </c>
    </row>
    <row r="2075" spans="1:9" ht="13.5" x14ac:dyDescent="0.25">
      <c r="A2075" s="3">
        <f>TITRES_STAT!B2078</f>
        <v>45023</v>
      </c>
      <c r="B2075" s="6">
        <f>TITRES_STAT!D2078</f>
        <v>3.8729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1.8863440775281713E-2</v>
      </c>
      <c r="G2075" s="2">
        <f t="shared" si="291"/>
        <v>1.7985391155668221E-2</v>
      </c>
      <c r="H2075" s="2">
        <f t="shared" si="292"/>
        <v>1.0488201569826168</v>
      </c>
      <c r="I2075" s="2">
        <f t="shared" si="293"/>
        <v>51.191421238614623</v>
      </c>
    </row>
    <row r="2076" spans="1:9" ht="13.5" x14ac:dyDescent="0.25">
      <c r="A2076" s="3">
        <f>TITRES_STAT!B2079</f>
        <v>45026</v>
      </c>
      <c r="B2076" s="6">
        <f>TITRES_STAT!D2079</f>
        <v>3.8807999999999998</v>
      </c>
      <c r="C2076" s="2">
        <f t="shared" si="288"/>
        <v>7.8999999999997961E-3</v>
      </c>
      <c r="D2076" s="2">
        <f t="shared" si="289"/>
        <v>7.8999999999997961E-3</v>
      </c>
      <c r="E2076" s="2">
        <f t="shared" si="290"/>
        <v>0</v>
      </c>
      <c r="F2076" s="2">
        <f t="shared" si="291"/>
        <v>1.8080337862761579E-2</v>
      </c>
      <c r="G2076" s="2">
        <f t="shared" si="291"/>
        <v>1.6700720358834777E-2</v>
      </c>
      <c r="H2076" s="2">
        <f t="shared" si="292"/>
        <v>1.0826082632535654</v>
      </c>
      <c r="I2076" s="2">
        <f t="shared" si="293"/>
        <v>51.98328856922209</v>
      </c>
    </row>
    <row r="2077" spans="1:9" ht="13.5" x14ac:dyDescent="0.25">
      <c r="A2077" s="3">
        <f>TITRES_STAT!B2080</f>
        <v>45027</v>
      </c>
      <c r="B2077" s="6">
        <f>TITRES_STAT!D2080</f>
        <v>3.8807999999999998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1.6788885158278609E-2</v>
      </c>
      <c r="G2077" s="2">
        <f t="shared" si="294"/>
        <v>1.550781176177515E-2</v>
      </c>
      <c r="H2077" s="2">
        <f t="shared" si="292"/>
        <v>1.0826082632535654</v>
      </c>
      <c r="I2077" s="2">
        <f t="shared" si="293"/>
        <v>51.98328856922209</v>
      </c>
    </row>
    <row r="2078" spans="1:9" ht="13.5" x14ac:dyDescent="0.25">
      <c r="A2078" s="3">
        <f>TITRES_STAT!B2081</f>
        <v>45028</v>
      </c>
      <c r="B2078" s="6">
        <f>TITRES_STAT!D2081</f>
        <v>3.8416000000000001</v>
      </c>
      <c r="C2078" s="2">
        <f t="shared" si="288"/>
        <v>-3.919999999999968E-2</v>
      </c>
      <c r="D2078" s="2">
        <f t="shared" si="289"/>
        <v>0</v>
      </c>
      <c r="E2078" s="2">
        <f t="shared" si="290"/>
        <v>3.919999999999968E-2</v>
      </c>
      <c r="F2078" s="2">
        <f t="shared" si="294"/>
        <v>1.5589679075544424E-2</v>
      </c>
      <c r="G2078" s="2">
        <f t="shared" si="294"/>
        <v>1.7200110921648328E-2</v>
      </c>
      <c r="H2078" s="2">
        <f t="shared" si="292"/>
        <v>0.90637084531373635</v>
      </c>
      <c r="I2078" s="2">
        <f t="shared" si="293"/>
        <v>47.544308996425748</v>
      </c>
    </row>
    <row r="2079" spans="1:9" ht="13.5" x14ac:dyDescent="0.25">
      <c r="A2079" s="3">
        <f>TITRES_STAT!B2082</f>
        <v>45029</v>
      </c>
      <c r="B2079" s="6">
        <f>TITRES_STAT!D2082</f>
        <v>3.8729</v>
      </c>
      <c r="C2079" s="2">
        <f t="shared" si="288"/>
        <v>3.1299999999999883E-2</v>
      </c>
      <c r="D2079" s="2">
        <f t="shared" si="289"/>
        <v>3.1299999999999883E-2</v>
      </c>
      <c r="E2079" s="2">
        <f t="shared" si="290"/>
        <v>0</v>
      </c>
      <c r="F2079" s="2">
        <f t="shared" si="294"/>
        <v>1.6711844855862669E-2</v>
      </c>
      <c r="G2079" s="2">
        <f t="shared" si="294"/>
        <v>1.5971531570102018E-2</v>
      </c>
      <c r="H2079" s="2">
        <f t="shared" si="292"/>
        <v>1.0463520534966404</v>
      </c>
      <c r="I2079" s="2">
        <f t="shared" si="293"/>
        <v>51.132553252932162</v>
      </c>
    </row>
    <row r="2080" spans="1:9" ht="13.5" x14ac:dyDescent="0.25">
      <c r="A2080" s="3">
        <f>TITRES_STAT!B2083</f>
        <v>45030</v>
      </c>
      <c r="B2080" s="6">
        <f>TITRES_STAT!D2083</f>
        <v>3.8729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1.5518141651872477E-2</v>
      </c>
      <c r="G2080" s="2">
        <f t="shared" si="294"/>
        <v>1.4830707886523301E-2</v>
      </c>
      <c r="H2080" s="2">
        <f t="shared" si="292"/>
        <v>1.0463520534966404</v>
      </c>
      <c r="I2080" s="2">
        <f t="shared" si="293"/>
        <v>51.132553252932162</v>
      </c>
    </row>
    <row r="2081" spans="1:9" ht="13.5" x14ac:dyDescent="0.25">
      <c r="A2081" s="3">
        <f>TITRES_STAT!B2084</f>
        <v>45033</v>
      </c>
      <c r="B2081" s="6">
        <f>TITRES_STAT!D2084</f>
        <v>3.8729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1.4409702962453015E-2</v>
      </c>
      <c r="G2081" s="2">
        <f t="shared" si="294"/>
        <v>1.3771371608914494E-2</v>
      </c>
      <c r="H2081" s="2">
        <f t="shared" si="292"/>
        <v>1.0463520534966404</v>
      </c>
      <c r="I2081" s="2">
        <f t="shared" si="293"/>
        <v>51.132553252932162</v>
      </c>
    </row>
    <row r="2082" spans="1:9" ht="13.5" x14ac:dyDescent="0.25">
      <c r="A2082" s="3">
        <f>TITRES_STAT!B2085</f>
        <v>45034</v>
      </c>
      <c r="B2082" s="6">
        <f>TITRES_STAT!D2085</f>
        <v>3.8729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1.3380438465134942E-2</v>
      </c>
      <c r="G2082" s="2">
        <f t="shared" si="294"/>
        <v>1.2787702208277744E-2</v>
      </c>
      <c r="H2082" s="2">
        <f t="shared" si="292"/>
        <v>1.0463520534966406</v>
      </c>
      <c r="I2082" s="2">
        <f t="shared" si="293"/>
        <v>51.132553252932162</v>
      </c>
    </row>
    <row r="2083" spans="1:9" ht="13.5" x14ac:dyDescent="0.25">
      <c r="A2083" s="3">
        <f>TITRES_STAT!B2086</f>
        <v>45035</v>
      </c>
      <c r="B2083" s="6">
        <f>TITRES_STAT!D2086</f>
        <v>3.8729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1.2424692860482447E-2</v>
      </c>
      <c r="G2083" s="2">
        <f t="shared" si="294"/>
        <v>1.1874294907686477E-2</v>
      </c>
      <c r="H2083" s="2">
        <f t="shared" si="292"/>
        <v>1.0463520534966406</v>
      </c>
      <c r="I2083" s="2">
        <f t="shared" si="293"/>
        <v>51.132553252932162</v>
      </c>
    </row>
    <row r="2084" spans="1:9" ht="13.5" x14ac:dyDescent="0.25">
      <c r="A2084" s="3">
        <f>TITRES_STAT!B2087</f>
        <v>45036</v>
      </c>
      <c r="B2084" s="6">
        <f>TITRES_STAT!D2087</f>
        <v>3.8651</v>
      </c>
      <c r="C2084" s="2">
        <f t="shared" si="288"/>
        <v>-7.8000000000000291E-3</v>
      </c>
      <c r="D2084" s="2">
        <f t="shared" si="289"/>
        <v>0</v>
      </c>
      <c r="E2084" s="2">
        <f t="shared" si="290"/>
        <v>7.8000000000000291E-3</v>
      </c>
      <c r="F2084" s="2">
        <f t="shared" si="294"/>
        <v>1.1537214799019414E-2</v>
      </c>
      <c r="G2084" s="2">
        <f t="shared" si="294"/>
        <v>1.1583273842851729E-2</v>
      </c>
      <c r="H2084" s="2">
        <f t="shared" si="292"/>
        <v>0.99602365924718772</v>
      </c>
      <c r="I2084" s="2">
        <f t="shared" si="293"/>
        <v>49.900393446380491</v>
      </c>
    </row>
    <row r="2085" spans="1:9" ht="13.5" x14ac:dyDescent="0.25">
      <c r="A2085" s="3">
        <f>TITRES_STAT!B2088</f>
        <v>45040</v>
      </c>
      <c r="B2085" s="6">
        <f>TITRES_STAT!D2088</f>
        <v>3.8729</v>
      </c>
      <c r="C2085" s="2">
        <f t="shared" si="288"/>
        <v>7.8000000000000291E-3</v>
      </c>
      <c r="D2085" s="2">
        <f t="shared" si="289"/>
        <v>7.8000000000000291E-3</v>
      </c>
      <c r="E2085" s="2">
        <f t="shared" si="290"/>
        <v>0</v>
      </c>
      <c r="F2085" s="2">
        <f t="shared" si="294"/>
        <v>1.1270270884803743E-2</v>
      </c>
      <c r="G2085" s="2">
        <f t="shared" si="294"/>
        <v>1.0755897139790891E-2</v>
      </c>
      <c r="H2085" s="2">
        <f t="shared" si="292"/>
        <v>1.0478224864302534</v>
      </c>
      <c r="I2085" s="2">
        <f t="shared" si="293"/>
        <v>51.167642379824073</v>
      </c>
    </row>
    <row r="2086" spans="1:9" ht="13.5" x14ac:dyDescent="0.25">
      <c r="A2086" s="3">
        <f>TITRES_STAT!B2089</f>
        <v>45041</v>
      </c>
      <c r="B2086" s="6">
        <f>TITRES_STAT!D2089</f>
        <v>3.8416000000000001</v>
      </c>
      <c r="C2086" s="2">
        <f t="shared" si="288"/>
        <v>-3.1299999999999883E-2</v>
      </c>
      <c r="D2086" s="2">
        <f t="shared" si="289"/>
        <v>0</v>
      </c>
      <c r="E2086" s="2">
        <f t="shared" si="290"/>
        <v>3.1299999999999883E-2</v>
      </c>
      <c r="F2086" s="2">
        <f t="shared" si="294"/>
        <v>1.0465251535889191E-2</v>
      </c>
      <c r="G2086" s="2">
        <f t="shared" si="294"/>
        <v>1.2223333058377249E-2</v>
      </c>
      <c r="H2086" s="2">
        <f t="shared" si="292"/>
        <v>0.85617003855726903</v>
      </c>
      <c r="I2086" s="2">
        <f t="shared" si="293"/>
        <v>46.125625388433576</v>
      </c>
    </row>
    <row r="2087" spans="1:9" ht="13.5" x14ac:dyDescent="0.25">
      <c r="A2087" s="3">
        <f>TITRES_STAT!B2090</f>
        <v>45042</v>
      </c>
      <c r="B2087" s="6">
        <f>TITRES_STAT!D2090</f>
        <v>3.8416000000000001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9.717733569039962E-3</v>
      </c>
      <c r="G2087" s="2">
        <f t="shared" si="294"/>
        <v>1.135023783992173E-2</v>
      </c>
      <c r="H2087" s="2">
        <f t="shared" si="292"/>
        <v>0.85617003855726903</v>
      </c>
      <c r="I2087" s="2">
        <f t="shared" si="293"/>
        <v>46.125625388433576</v>
      </c>
    </row>
    <row r="2088" spans="1:9" ht="13.5" x14ac:dyDescent="0.25">
      <c r="A2088" s="3">
        <f>TITRES_STAT!B2091</f>
        <v>45043</v>
      </c>
      <c r="B2088" s="6">
        <f>TITRES_STAT!D2091</f>
        <v>3.8024</v>
      </c>
      <c r="C2088" s="2">
        <f t="shared" si="288"/>
        <v>-3.9200000000000124E-2</v>
      </c>
      <c r="D2088" s="2">
        <f t="shared" si="289"/>
        <v>0</v>
      </c>
      <c r="E2088" s="2">
        <f t="shared" si="290"/>
        <v>3.9200000000000124E-2</v>
      </c>
      <c r="F2088" s="2">
        <f t="shared" si="294"/>
        <v>9.0236097426799645E-3</v>
      </c>
      <c r="G2088" s="2">
        <f t="shared" si="294"/>
        <v>1.3339506565641616E-2</v>
      </c>
      <c r="H2088" s="2">
        <f t="shared" si="292"/>
        <v>0.67645753598727199</v>
      </c>
      <c r="I2088" s="2">
        <f t="shared" si="293"/>
        <v>40.350412788052139</v>
      </c>
    </row>
    <row r="2089" spans="1:9" ht="13.5" x14ac:dyDescent="0.25">
      <c r="A2089" s="3">
        <f>TITRES_STAT!B2092</f>
        <v>45044</v>
      </c>
      <c r="B2089" s="6">
        <f>TITRES_STAT!D2092</f>
        <v>3.7553000000000001</v>
      </c>
      <c r="C2089" s="2">
        <f t="shared" si="288"/>
        <v>-4.709999999999992E-2</v>
      </c>
      <c r="D2089" s="2">
        <f t="shared" si="289"/>
        <v>0</v>
      </c>
      <c r="E2089" s="2">
        <f t="shared" si="290"/>
        <v>4.709999999999992E-2</v>
      </c>
      <c r="F2089" s="2">
        <f t="shared" si="294"/>
        <v>8.3790661896313949E-3</v>
      </c>
      <c r="G2089" s="2">
        <f t="shared" si="294"/>
        <v>1.5750970382381494E-2</v>
      </c>
      <c r="H2089" s="2">
        <f t="shared" si="292"/>
        <v>0.53197142691627031</v>
      </c>
      <c r="I2089" s="2">
        <f t="shared" si="293"/>
        <v>34.724631123642041</v>
      </c>
    </row>
    <row r="2090" spans="1:9" ht="13.5" x14ac:dyDescent="0.25">
      <c r="A2090" s="3">
        <f>TITRES_STAT!B2093</f>
        <v>45048</v>
      </c>
      <c r="B2090" s="6">
        <f>TITRES_STAT!D2093</f>
        <v>3.6848000000000001</v>
      </c>
      <c r="C2090" s="2">
        <f t="shared" si="288"/>
        <v>-7.0500000000000007E-2</v>
      </c>
      <c r="D2090" s="2">
        <f t="shared" si="289"/>
        <v>0</v>
      </c>
      <c r="E2090" s="2">
        <f t="shared" si="290"/>
        <v>7.0500000000000007E-2</v>
      </c>
      <c r="F2090" s="2">
        <f t="shared" si="294"/>
        <v>7.7805614618005814E-3</v>
      </c>
      <c r="G2090" s="2">
        <f t="shared" si="294"/>
        <v>1.966161535506853E-2</v>
      </c>
      <c r="H2090" s="2">
        <f t="shared" si="292"/>
        <v>0.39572340935836919</v>
      </c>
      <c r="I2090" s="2">
        <f t="shared" si="293"/>
        <v>28.35256661205446</v>
      </c>
    </row>
    <row r="2091" spans="1:9" ht="13.5" x14ac:dyDescent="0.25">
      <c r="A2091" s="3">
        <f>TITRES_STAT!B2094</f>
        <v>45049</v>
      </c>
      <c r="B2091" s="6">
        <f>TITRES_STAT!D2094</f>
        <v>3.6848000000000001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7.2248070716719685E-3</v>
      </c>
      <c r="G2091" s="2">
        <f t="shared" si="294"/>
        <v>1.8257214258277921E-2</v>
      </c>
      <c r="H2091" s="2">
        <f t="shared" si="292"/>
        <v>0.39572340935836919</v>
      </c>
      <c r="I2091" s="2">
        <f t="shared" si="293"/>
        <v>28.35256661205446</v>
      </c>
    </row>
    <row r="2092" spans="1:9" ht="13.5" x14ac:dyDescent="0.25">
      <c r="A2092" s="3">
        <f>TITRES_STAT!B2095</f>
        <v>45050</v>
      </c>
      <c r="B2092" s="6">
        <f>TITRES_STAT!D2095</f>
        <v>3.6848000000000001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6.708749423695399E-3</v>
      </c>
      <c r="G2092" s="2">
        <f t="shared" si="294"/>
        <v>1.6953127525543784E-2</v>
      </c>
      <c r="H2092" s="2">
        <f t="shared" si="292"/>
        <v>0.39572340935836919</v>
      </c>
      <c r="I2092" s="2">
        <f t="shared" si="293"/>
        <v>28.35256661205446</v>
      </c>
    </row>
    <row r="2093" spans="1:9" ht="13.5" x14ac:dyDescent="0.25">
      <c r="A2093" s="3">
        <f>TITRES_STAT!B2096</f>
        <v>45051</v>
      </c>
      <c r="B2093" s="6">
        <f>TITRES_STAT!D2096</f>
        <v>3.7240000000000002</v>
      </c>
      <c r="C2093" s="2">
        <f t="shared" si="288"/>
        <v>3.9200000000000124E-2</v>
      </c>
      <c r="D2093" s="2">
        <f t="shared" si="289"/>
        <v>3.9200000000000124E-2</v>
      </c>
      <c r="E2093" s="2">
        <f t="shared" si="290"/>
        <v>0</v>
      </c>
      <c r="F2093" s="2">
        <f t="shared" ref="F2093:G2108" si="295">((F2092*13)+D2093)/14</f>
        <v>9.0295530362885946E-3</v>
      </c>
      <c r="G2093" s="2">
        <f t="shared" si="295"/>
        <v>1.5742189845147799E-2</v>
      </c>
      <c r="H2093" s="2">
        <f t="shared" si="292"/>
        <v>0.57358938782406854</v>
      </c>
      <c r="I2093" s="2">
        <f t="shared" si="293"/>
        <v>36.451020340014985</v>
      </c>
    </row>
    <row r="2094" spans="1:9" ht="13.5" x14ac:dyDescent="0.25">
      <c r="A2094" s="3">
        <f>TITRES_STAT!B2097</f>
        <v>45054</v>
      </c>
      <c r="B2094" s="6">
        <f>TITRES_STAT!D2097</f>
        <v>3.8102</v>
      </c>
      <c r="C2094" s="2">
        <f t="shared" si="288"/>
        <v>8.6199999999999832E-2</v>
      </c>
      <c r="D2094" s="2">
        <f t="shared" si="289"/>
        <v>8.6199999999999832E-2</v>
      </c>
      <c r="E2094" s="2">
        <f t="shared" si="290"/>
        <v>0</v>
      </c>
      <c r="F2094" s="2">
        <f t="shared" si="295"/>
        <v>1.4541727819410825E-2</v>
      </c>
      <c r="G2094" s="2">
        <f t="shared" si="295"/>
        <v>1.4617747713351528E-2</v>
      </c>
      <c r="H2094" s="2">
        <f t="shared" si="292"/>
        <v>0.99479947968514548</v>
      </c>
      <c r="I2094" s="2">
        <f t="shared" si="293"/>
        <v>49.869648043128741</v>
      </c>
    </row>
    <row r="2095" spans="1:9" ht="13.5" x14ac:dyDescent="0.25">
      <c r="A2095" s="3">
        <f>TITRES_STAT!B2098</f>
        <v>45055</v>
      </c>
      <c r="B2095" s="6">
        <f>TITRES_STAT!D2098</f>
        <v>3.6848000000000001</v>
      </c>
      <c r="C2095" s="2">
        <f t="shared" si="288"/>
        <v>-0.12539999999999996</v>
      </c>
      <c r="D2095" s="2">
        <f t="shared" si="289"/>
        <v>0</v>
      </c>
      <c r="E2095" s="2">
        <f t="shared" si="290"/>
        <v>0.12539999999999996</v>
      </c>
      <c r="F2095" s="2">
        <f t="shared" si="295"/>
        <v>1.3503032975167195E-2</v>
      </c>
      <c r="G2095" s="2">
        <f t="shared" si="295"/>
        <v>2.2530765733826414E-2</v>
      </c>
      <c r="H2095" s="2">
        <f t="shared" si="292"/>
        <v>0.59931531554182849</v>
      </c>
      <c r="I2095" s="2">
        <f t="shared" si="293"/>
        <v>37.473243063315991</v>
      </c>
    </row>
    <row r="2096" spans="1:9" ht="13.5" x14ac:dyDescent="0.25">
      <c r="A2096" s="3">
        <f>TITRES_STAT!B2099</f>
        <v>45056</v>
      </c>
      <c r="B2096" s="6">
        <f>TITRES_STAT!D2099</f>
        <v>3.7240000000000002</v>
      </c>
      <c r="C2096" s="2">
        <f t="shared" si="288"/>
        <v>3.9200000000000124E-2</v>
      </c>
      <c r="D2096" s="2">
        <f t="shared" si="289"/>
        <v>3.9200000000000124E-2</v>
      </c>
      <c r="E2096" s="2">
        <f t="shared" si="290"/>
        <v>0</v>
      </c>
      <c r="F2096" s="2">
        <f t="shared" si="295"/>
        <v>1.5338530619798119E-2</v>
      </c>
      <c r="G2096" s="2">
        <f t="shared" si="295"/>
        <v>2.0921425324267384E-2</v>
      </c>
      <c r="H2096" s="2">
        <f t="shared" si="292"/>
        <v>0.73314940937635353</v>
      </c>
      <c r="I2096" s="2">
        <f t="shared" si="293"/>
        <v>42.301569928709483</v>
      </c>
    </row>
    <row r="2097" spans="1:9" ht="13.5" x14ac:dyDescent="0.25">
      <c r="A2097" s="3">
        <f>TITRES_STAT!B2100</f>
        <v>45057</v>
      </c>
      <c r="B2097" s="6">
        <f>TITRES_STAT!D2100</f>
        <v>3.7240000000000002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1.4242921289812539E-2</v>
      </c>
      <c r="G2097" s="2">
        <f t="shared" si="295"/>
        <v>1.942703780110543E-2</v>
      </c>
      <c r="H2097" s="2">
        <f t="shared" si="292"/>
        <v>0.73314940937635353</v>
      </c>
      <c r="I2097" s="2">
        <f t="shared" si="293"/>
        <v>42.301569928709483</v>
      </c>
    </row>
    <row r="2098" spans="1:9" ht="13.5" x14ac:dyDescent="0.25">
      <c r="A2098" s="3">
        <f>TITRES_STAT!B2101</f>
        <v>45058</v>
      </c>
      <c r="B2098" s="6">
        <f>TITRES_STAT!D2101</f>
        <v>3.7631999999999999</v>
      </c>
      <c r="C2098" s="2">
        <f t="shared" si="288"/>
        <v>3.919999999999968E-2</v>
      </c>
      <c r="D2098" s="2">
        <f t="shared" si="289"/>
        <v>3.919999999999968E-2</v>
      </c>
      <c r="E2098" s="2">
        <f t="shared" si="290"/>
        <v>0</v>
      </c>
      <c r="F2098" s="2">
        <f t="shared" si="295"/>
        <v>1.6025569769111622E-2</v>
      </c>
      <c r="G2098" s="2">
        <f t="shared" si="295"/>
        <v>1.8039392243883616E-2</v>
      </c>
      <c r="H2098" s="2">
        <f t="shared" si="292"/>
        <v>0.88836528151580074</v>
      </c>
      <c r="I2098" s="2">
        <f t="shared" si="293"/>
        <v>47.044143959409446</v>
      </c>
    </row>
    <row r="2099" spans="1:9" ht="13.5" x14ac:dyDescent="0.25">
      <c r="A2099" s="3">
        <f>TITRES_STAT!B2102</f>
        <v>45061</v>
      </c>
      <c r="B2099" s="6">
        <f>TITRES_STAT!D2102</f>
        <v>3.7867000000000002</v>
      </c>
      <c r="C2099" s="2">
        <f t="shared" si="288"/>
        <v>2.3500000000000298E-2</v>
      </c>
      <c r="D2099" s="2">
        <f t="shared" si="289"/>
        <v>2.3500000000000298E-2</v>
      </c>
      <c r="E2099" s="2">
        <f t="shared" si="290"/>
        <v>0</v>
      </c>
      <c r="F2099" s="2">
        <f t="shared" si="295"/>
        <v>1.6559457642746526E-2</v>
      </c>
      <c r="G2099" s="2">
        <f t="shared" si="295"/>
        <v>1.6750864226463359E-2</v>
      </c>
      <c r="H2099" s="2">
        <f t="shared" si="292"/>
        <v>0.98857333083659971</v>
      </c>
      <c r="I2099" s="2">
        <f t="shared" si="293"/>
        <v>49.712691782942869</v>
      </c>
    </row>
    <row r="2100" spans="1:9" ht="13.5" x14ac:dyDescent="0.25">
      <c r="A2100" s="3">
        <f>TITRES_STAT!B2103</f>
        <v>45062</v>
      </c>
      <c r="B2100" s="6">
        <f>TITRES_STAT!D2103</f>
        <v>3.7397</v>
      </c>
      <c r="C2100" s="2">
        <f t="shared" si="288"/>
        <v>-4.7000000000000153E-2</v>
      </c>
      <c r="D2100" s="2">
        <f t="shared" si="289"/>
        <v>0</v>
      </c>
      <c r="E2100" s="2">
        <f t="shared" si="290"/>
        <v>4.7000000000000153E-2</v>
      </c>
      <c r="F2100" s="2">
        <f t="shared" si="295"/>
        <v>1.5376639239693204E-2</v>
      </c>
      <c r="G2100" s="2">
        <f t="shared" si="295"/>
        <v>1.8911516781715987E-2</v>
      </c>
      <c r="H2100" s="2">
        <f t="shared" si="292"/>
        <v>0.81308334054726006</v>
      </c>
      <c r="I2100" s="2">
        <f t="shared" si="293"/>
        <v>44.845337352327078</v>
      </c>
    </row>
    <row r="2101" spans="1:9" ht="13.5" x14ac:dyDescent="0.25">
      <c r="A2101" s="3">
        <f>TITRES_STAT!B2104</f>
        <v>45063</v>
      </c>
      <c r="B2101" s="6">
        <f>TITRES_STAT!D2104</f>
        <v>3.7397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1.4278307865429402E-2</v>
      </c>
      <c r="G2101" s="2">
        <f t="shared" si="295"/>
        <v>1.7560694154450558E-2</v>
      </c>
      <c r="H2101" s="2">
        <f t="shared" si="292"/>
        <v>0.81308334054726006</v>
      </c>
      <c r="I2101" s="2">
        <f t="shared" si="293"/>
        <v>44.845337352327078</v>
      </c>
    </row>
    <row r="2102" spans="1:9" ht="13.5" x14ac:dyDescent="0.25">
      <c r="A2102" s="3">
        <f>TITRES_STAT!B2105</f>
        <v>45064</v>
      </c>
      <c r="B2102" s="6">
        <f>TITRES_STAT!D2105</f>
        <v>3.7631999999999999</v>
      </c>
      <c r="C2102" s="2">
        <f t="shared" si="288"/>
        <v>2.3499999999999854E-2</v>
      </c>
      <c r="D2102" s="2">
        <f t="shared" si="289"/>
        <v>2.3499999999999854E-2</v>
      </c>
      <c r="E2102" s="2">
        <f t="shared" si="290"/>
        <v>0</v>
      </c>
      <c r="F2102" s="2">
        <f t="shared" si="295"/>
        <v>1.4937000160755862E-2</v>
      </c>
      <c r="G2102" s="2">
        <f t="shared" si="295"/>
        <v>1.6306358857704088E-2</v>
      </c>
      <c r="H2102" s="2">
        <f t="shared" si="292"/>
        <v>0.91602302458213958</v>
      </c>
      <c r="I2102" s="2">
        <f t="shared" si="293"/>
        <v>47.808560378960614</v>
      </c>
    </row>
    <row r="2103" spans="1:9" ht="13.5" x14ac:dyDescent="0.25">
      <c r="A2103" s="3">
        <f>TITRES_STAT!B2106</f>
        <v>45065</v>
      </c>
      <c r="B2103" s="6">
        <f>TITRES_STAT!D2106</f>
        <v>3.7553000000000001</v>
      </c>
      <c r="C2103" s="2">
        <f t="shared" si="288"/>
        <v>-7.8999999999997961E-3</v>
      </c>
      <c r="D2103" s="2">
        <f t="shared" si="289"/>
        <v>0</v>
      </c>
      <c r="E2103" s="2">
        <f t="shared" si="290"/>
        <v>7.8999999999997961E-3</v>
      </c>
      <c r="F2103" s="2">
        <f t="shared" si="295"/>
        <v>1.387007157784473E-2</v>
      </c>
      <c r="G2103" s="2">
        <f t="shared" si="295"/>
        <v>1.5705904653582355E-2</v>
      </c>
      <c r="H2103" s="2">
        <f t="shared" si="292"/>
        <v>0.88311191770039876</v>
      </c>
      <c r="I2103" s="2">
        <f t="shared" si="293"/>
        <v>46.896411700204695</v>
      </c>
    </row>
    <row r="2104" spans="1:9" ht="13.5" x14ac:dyDescent="0.25">
      <c r="A2104" s="3">
        <f>TITRES_STAT!B2107</f>
        <v>45068</v>
      </c>
      <c r="B2104" s="6">
        <f>TITRES_STAT!D2107</f>
        <v>3.7240000000000002</v>
      </c>
      <c r="C2104" s="2">
        <f t="shared" si="288"/>
        <v>-3.1299999999999883E-2</v>
      </c>
      <c r="D2104" s="2">
        <f t="shared" si="289"/>
        <v>0</v>
      </c>
      <c r="E2104" s="2">
        <f t="shared" si="290"/>
        <v>3.1299999999999883E-2</v>
      </c>
      <c r="F2104" s="2">
        <f t="shared" si="295"/>
        <v>1.2879352179427249E-2</v>
      </c>
      <c r="G2104" s="2">
        <f t="shared" si="295"/>
        <v>1.6819768606897892E-2</v>
      </c>
      <c r="H2104" s="2">
        <f t="shared" si="292"/>
        <v>0.76572707273424356</v>
      </c>
      <c r="I2104" s="2">
        <f t="shared" si="293"/>
        <v>43.36610592646737</v>
      </c>
    </row>
    <row r="2105" spans="1:9" ht="13.5" x14ac:dyDescent="0.25">
      <c r="A2105" s="3">
        <f>TITRES_STAT!B2108</f>
        <v>45069</v>
      </c>
      <c r="B2105" s="6">
        <f>TITRES_STAT!D2108</f>
        <v>3.7945000000000002</v>
      </c>
      <c r="C2105" s="2">
        <f t="shared" si="288"/>
        <v>7.0500000000000007E-2</v>
      </c>
      <c r="D2105" s="2">
        <f t="shared" si="289"/>
        <v>7.0500000000000007E-2</v>
      </c>
      <c r="E2105" s="2">
        <f t="shared" si="290"/>
        <v>0</v>
      </c>
      <c r="F2105" s="2">
        <f t="shared" si="295"/>
        <v>1.6995112738039587E-2</v>
      </c>
      <c r="G2105" s="2">
        <f t="shared" si="295"/>
        <v>1.5618356563548041E-2</v>
      </c>
      <c r="H2105" s="2">
        <f t="shared" si="292"/>
        <v>1.088149874725282</v>
      </c>
      <c r="I2105" s="2">
        <f t="shared" si="293"/>
        <v>52.110717142295137</v>
      </c>
    </row>
    <row r="2106" spans="1:9" ht="13.5" x14ac:dyDescent="0.25">
      <c r="A2106" s="3">
        <f>TITRES_STAT!B2109</f>
        <v>45070</v>
      </c>
      <c r="B2106" s="6">
        <f>TITRES_STAT!D2109</f>
        <v>3.7867000000000002</v>
      </c>
      <c r="C2106" s="2">
        <f t="shared" si="288"/>
        <v>-7.8000000000000291E-3</v>
      </c>
      <c r="D2106" s="2">
        <f t="shared" si="289"/>
        <v>0</v>
      </c>
      <c r="E2106" s="2">
        <f t="shared" si="290"/>
        <v>7.8000000000000291E-3</v>
      </c>
      <c r="F2106" s="2">
        <f t="shared" si="295"/>
        <v>1.5781176113893902E-2</v>
      </c>
      <c r="G2106" s="2">
        <f t="shared" si="295"/>
        <v>1.5059902523294613E-2</v>
      </c>
      <c r="H2106" s="2">
        <f t="shared" si="292"/>
        <v>1.0478936427034389</v>
      </c>
      <c r="I2106" s="2">
        <f t="shared" si="293"/>
        <v>51.169339112753299</v>
      </c>
    </row>
    <row r="2107" spans="1:9" ht="13.5" x14ac:dyDescent="0.25">
      <c r="A2107" s="3">
        <f>TITRES_STAT!B2110</f>
        <v>45071</v>
      </c>
      <c r="B2107" s="6">
        <f>TITRES_STAT!D2110</f>
        <v>3.8102</v>
      </c>
      <c r="C2107" s="2">
        <f t="shared" si="288"/>
        <v>2.3499999999999854E-2</v>
      </c>
      <c r="D2107" s="2">
        <f t="shared" si="289"/>
        <v>2.3499999999999854E-2</v>
      </c>
      <c r="E2107" s="2">
        <f t="shared" si="290"/>
        <v>0</v>
      </c>
      <c r="F2107" s="2">
        <f t="shared" si="295"/>
        <v>1.6332520677187184E-2</v>
      </c>
      <c r="G2107" s="2">
        <f t="shared" si="295"/>
        <v>1.3984195200202139E-2</v>
      </c>
      <c r="H2107" s="2">
        <f t="shared" si="292"/>
        <v>1.1679271093806742</v>
      </c>
      <c r="I2107" s="2">
        <f t="shared" si="293"/>
        <v>53.872987902915398</v>
      </c>
    </row>
    <row r="2108" spans="1:9" ht="13.5" x14ac:dyDescent="0.25">
      <c r="A2108" s="3">
        <f>TITRES_STAT!B2111</f>
        <v>45072</v>
      </c>
      <c r="B2108" s="6">
        <f>TITRES_STAT!D2111</f>
        <v>3.9043000000000001</v>
      </c>
      <c r="C2108" s="2">
        <f t="shared" si="288"/>
        <v>9.4100000000000072E-2</v>
      </c>
      <c r="D2108" s="2">
        <f t="shared" si="289"/>
        <v>9.4100000000000072E-2</v>
      </c>
      <c r="E2108" s="2">
        <f t="shared" si="290"/>
        <v>0</v>
      </c>
      <c r="F2108" s="2">
        <f t="shared" si="295"/>
        <v>2.1887340628816674E-2</v>
      </c>
      <c r="G2108" s="2">
        <f t="shared" si="295"/>
        <v>1.2985324114473415E-2</v>
      </c>
      <c r="H2108" s="2">
        <f t="shared" si="292"/>
        <v>1.6855444219848998</v>
      </c>
      <c r="I2108" s="2">
        <f t="shared" si="293"/>
        <v>62.763602351403485</v>
      </c>
    </row>
    <row r="2109" spans="1:9" ht="13.5" x14ac:dyDescent="0.25">
      <c r="A2109" s="3">
        <f>TITRES_STAT!B2112</f>
        <v>45075</v>
      </c>
      <c r="B2109" s="6">
        <f>TITRES_STAT!D2112</f>
        <v>3.8965000000000001</v>
      </c>
      <c r="C2109" s="2">
        <f t="shared" si="288"/>
        <v>-7.8000000000000291E-3</v>
      </c>
      <c r="D2109" s="2">
        <f t="shared" si="289"/>
        <v>0</v>
      </c>
      <c r="E2109" s="2">
        <f t="shared" si="290"/>
        <v>7.8000000000000291E-3</v>
      </c>
      <c r="F2109" s="2">
        <f t="shared" ref="F2109:G2124" si="296">((F2108*13)+D2109)/14</f>
        <v>2.0323959155329769E-2</v>
      </c>
      <c r="G2109" s="2">
        <f t="shared" si="296"/>
        <v>1.2614943820582458E-2</v>
      </c>
      <c r="H2109" s="2">
        <f t="shared" si="292"/>
        <v>1.6111018363925913</v>
      </c>
      <c r="I2109" s="2">
        <f t="shared" si="293"/>
        <v>61.701991624288169</v>
      </c>
    </row>
    <row r="2110" spans="1:9" ht="13.5" x14ac:dyDescent="0.25">
      <c r="A2110" s="3">
        <f>TITRES_STAT!B2113</f>
        <v>45076</v>
      </c>
      <c r="B2110" s="6">
        <f>TITRES_STAT!D2113</f>
        <v>3.8807999999999998</v>
      </c>
      <c r="C2110" s="2">
        <f t="shared" si="288"/>
        <v>-1.5700000000000269E-2</v>
      </c>
      <c r="D2110" s="2">
        <f t="shared" si="289"/>
        <v>0</v>
      </c>
      <c r="E2110" s="2">
        <f t="shared" si="290"/>
        <v>1.5700000000000269E-2</v>
      </c>
      <c r="F2110" s="2">
        <f t="shared" si="296"/>
        <v>1.8872247787091928E-2</v>
      </c>
      <c r="G2110" s="2">
        <f t="shared" si="296"/>
        <v>1.2835304976255157E-2</v>
      </c>
      <c r="H2110" s="2">
        <f t="shared" si="292"/>
        <v>1.4703388678340634</v>
      </c>
      <c r="I2110" s="2">
        <f t="shared" si="293"/>
        <v>59.519723669458465</v>
      </c>
    </row>
    <row r="2111" spans="1:9" ht="13.5" x14ac:dyDescent="0.25">
      <c r="A2111" s="3">
        <f>TITRES_STAT!B2114</f>
        <v>45077</v>
      </c>
      <c r="B2111" s="6">
        <f>TITRES_STAT!D2114</f>
        <v>3.8807999999999998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1.7524230088013935E-2</v>
      </c>
      <c r="G2111" s="2">
        <f t="shared" si="296"/>
        <v>1.1918497477951217E-2</v>
      </c>
      <c r="H2111" s="2">
        <f t="shared" si="292"/>
        <v>1.4703388678340636</v>
      </c>
      <c r="I2111" s="2">
        <f t="shared" si="293"/>
        <v>59.519723669458472</v>
      </c>
    </row>
    <row r="2112" spans="1:9" ht="13.5" x14ac:dyDescent="0.25">
      <c r="A2112" s="3">
        <f>TITRES_STAT!B2115</f>
        <v>45078</v>
      </c>
      <c r="B2112" s="6">
        <f>TITRES_STAT!D2115</f>
        <v>3.8573</v>
      </c>
      <c r="C2112" s="2">
        <f t="shared" si="288"/>
        <v>-2.3499999999999854E-2</v>
      </c>
      <c r="D2112" s="2">
        <f t="shared" si="289"/>
        <v>0</v>
      </c>
      <c r="E2112" s="2">
        <f t="shared" si="290"/>
        <v>2.3499999999999854E-2</v>
      </c>
      <c r="F2112" s="2">
        <f t="shared" si="296"/>
        <v>1.6272499367441511E-2</v>
      </c>
      <c r="G2112" s="2">
        <f t="shared" si="296"/>
        <v>1.2745747658097549E-2</v>
      </c>
      <c r="H2112" s="2">
        <f t="shared" si="292"/>
        <v>1.2767002614478538</v>
      </c>
      <c r="I2112" s="2">
        <f t="shared" si="293"/>
        <v>56.076782836399545</v>
      </c>
    </row>
    <row r="2113" spans="1:9" ht="13.5" x14ac:dyDescent="0.25">
      <c r="A2113" s="3">
        <f>TITRES_STAT!B2116</f>
        <v>45079</v>
      </c>
      <c r="B2113" s="6">
        <f>TITRES_STAT!D2116</f>
        <v>3.8024</v>
      </c>
      <c r="C2113" s="2">
        <f t="shared" si="288"/>
        <v>-5.4899999999999949E-2</v>
      </c>
      <c r="D2113" s="2">
        <f t="shared" si="289"/>
        <v>0</v>
      </c>
      <c r="E2113" s="2">
        <f t="shared" si="290"/>
        <v>5.4899999999999949E-2</v>
      </c>
      <c r="F2113" s="2">
        <f t="shared" si="296"/>
        <v>1.5110177984052831E-2</v>
      </c>
      <c r="G2113" s="2">
        <f t="shared" si="296"/>
        <v>1.5756765682519148E-2</v>
      </c>
      <c r="H2113" s="2">
        <f t="shared" si="292"/>
        <v>0.95896444032396488</v>
      </c>
      <c r="I2113" s="2">
        <f t="shared" si="293"/>
        <v>48.952621118807826</v>
      </c>
    </row>
    <row r="2114" spans="1:9" ht="13.5" x14ac:dyDescent="0.25">
      <c r="A2114" s="3">
        <f>TITRES_STAT!B2117</f>
        <v>45082</v>
      </c>
      <c r="B2114" s="6">
        <f>TITRES_STAT!D2117</f>
        <v>3.8416000000000001</v>
      </c>
      <c r="C2114" s="2">
        <f t="shared" si="288"/>
        <v>3.9200000000000124E-2</v>
      </c>
      <c r="D2114" s="2">
        <f t="shared" si="289"/>
        <v>3.9200000000000124E-2</v>
      </c>
      <c r="E2114" s="2">
        <f t="shared" si="290"/>
        <v>0</v>
      </c>
      <c r="F2114" s="2">
        <f t="shared" si="296"/>
        <v>1.6830879556620496E-2</v>
      </c>
      <c r="G2114" s="2">
        <f t="shared" si="296"/>
        <v>1.4631282419482066E-2</v>
      </c>
      <c r="H2114" s="2">
        <f t="shared" si="292"/>
        <v>1.1503352251754493</v>
      </c>
      <c r="I2114" s="2">
        <f t="shared" si="293"/>
        <v>53.495622994391098</v>
      </c>
    </row>
    <row r="2115" spans="1:9" ht="13.5" x14ac:dyDescent="0.25">
      <c r="A2115" s="3">
        <f>TITRES_STAT!B2118</f>
        <v>45083</v>
      </c>
      <c r="B2115" s="6">
        <f>TITRES_STAT!D2118</f>
        <v>3.8416000000000001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1.5628673874004746E-2</v>
      </c>
      <c r="G2115" s="2">
        <f t="shared" si="296"/>
        <v>1.3586190818090491E-2</v>
      </c>
      <c r="H2115" s="2">
        <f t="shared" si="292"/>
        <v>1.1503352251754493</v>
      </c>
      <c r="I2115" s="2">
        <f t="shared" si="293"/>
        <v>53.495622994391098</v>
      </c>
    </row>
    <row r="2116" spans="1:9" ht="13.5" x14ac:dyDescent="0.25">
      <c r="A2116" s="3">
        <f>TITRES_STAT!B2119</f>
        <v>45084</v>
      </c>
      <c r="B2116" s="6">
        <f>TITRES_STAT!D2119</f>
        <v>3.8651</v>
      </c>
      <c r="C2116" s="2">
        <f t="shared" si="297"/>
        <v>2.3499999999999854E-2</v>
      </c>
      <c r="D2116" s="2">
        <f t="shared" si="298"/>
        <v>2.3499999999999854E-2</v>
      </c>
      <c r="E2116" s="2">
        <f t="shared" si="299"/>
        <v>0</v>
      </c>
      <c r="F2116" s="2">
        <f t="shared" si="296"/>
        <v>1.6190911454432969E-2</v>
      </c>
      <c r="G2116" s="2">
        <f t="shared" si="296"/>
        <v>1.2615748616798313E-2</v>
      </c>
      <c r="H2116" s="2">
        <f t="shared" si="292"/>
        <v>1.2833888773650897</v>
      </c>
      <c r="I2116" s="2">
        <f t="shared" si="293"/>
        <v>56.205444901967496</v>
      </c>
    </row>
    <row r="2117" spans="1:9" ht="13.5" x14ac:dyDescent="0.25">
      <c r="A2117" s="3">
        <f>TITRES_STAT!B2120</f>
        <v>45085</v>
      </c>
      <c r="B2117" s="6">
        <f>TITRES_STAT!D2120</f>
        <v>3.9592000000000001</v>
      </c>
      <c r="C2117" s="2">
        <f t="shared" si="297"/>
        <v>9.4100000000000072E-2</v>
      </c>
      <c r="D2117" s="2">
        <f t="shared" si="298"/>
        <v>9.4100000000000072E-2</v>
      </c>
      <c r="E2117" s="2">
        <f t="shared" si="299"/>
        <v>0</v>
      </c>
      <c r="F2117" s="2">
        <f t="shared" si="296"/>
        <v>2.1755846350544904E-2</v>
      </c>
      <c r="G2117" s="2">
        <f t="shared" si="296"/>
        <v>1.1714623715598433E-2</v>
      </c>
      <c r="H2117" s="2">
        <f t="shared" si="292"/>
        <v>1.8571528099170809</v>
      </c>
      <c r="I2117" s="2">
        <f t="shared" si="293"/>
        <v>65.000121921059531</v>
      </c>
    </row>
    <row r="2118" spans="1:9" ht="13.5" x14ac:dyDescent="0.25">
      <c r="A2118" s="3">
        <f>TITRES_STAT!B2121</f>
        <v>45086</v>
      </c>
      <c r="B2118" s="6">
        <f>TITRES_STAT!D2121</f>
        <v>4.1159999999999997</v>
      </c>
      <c r="C2118" s="2">
        <f t="shared" si="297"/>
        <v>0.15679999999999961</v>
      </c>
      <c r="D2118" s="2">
        <f t="shared" si="298"/>
        <v>0.15679999999999961</v>
      </c>
      <c r="E2118" s="2">
        <f t="shared" si="299"/>
        <v>0</v>
      </c>
      <c r="F2118" s="2">
        <f t="shared" si="296"/>
        <v>3.1401857325505954E-2</v>
      </c>
      <c r="G2118" s="2">
        <f t="shared" si="296"/>
        <v>1.0877864878769974E-2</v>
      </c>
      <c r="H2118" s="2">
        <f t="shared" si="292"/>
        <v>2.8867666288806442</v>
      </c>
      <c r="I2118" s="2">
        <f t="shared" si="293"/>
        <v>74.271673720529208</v>
      </c>
    </row>
    <row r="2119" spans="1:9" ht="13.5" x14ac:dyDescent="0.25">
      <c r="A2119" s="3">
        <f>TITRES_STAT!B2122</f>
        <v>45089</v>
      </c>
      <c r="B2119" s="6">
        <f>TITRES_STAT!D2122</f>
        <v>4.0689000000000002</v>
      </c>
      <c r="C2119" s="2">
        <f t="shared" si="297"/>
        <v>-4.7099999999999476E-2</v>
      </c>
      <c r="D2119" s="2">
        <f t="shared" si="298"/>
        <v>0</v>
      </c>
      <c r="E2119" s="2">
        <f t="shared" si="299"/>
        <v>4.7099999999999476E-2</v>
      </c>
      <c r="F2119" s="2">
        <f t="shared" si="296"/>
        <v>2.9158867516541242E-2</v>
      </c>
      <c r="G2119" s="2">
        <f t="shared" si="296"/>
        <v>1.346516024457208E-2</v>
      </c>
      <c r="H2119" s="2">
        <f t="shared" si="292"/>
        <v>2.1655046792551489</v>
      </c>
      <c r="I2119" s="2">
        <f t="shared" si="293"/>
        <v>68.409460691895021</v>
      </c>
    </row>
    <row r="2120" spans="1:9" ht="13.5" x14ac:dyDescent="0.25">
      <c r="A2120" s="3">
        <f>TITRES_STAT!B2123</f>
        <v>45090</v>
      </c>
      <c r="B2120" s="6">
        <f>TITRES_STAT!D2123</f>
        <v>4.0689000000000002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2.7076091265359724E-2</v>
      </c>
      <c r="G2120" s="2">
        <f t="shared" si="296"/>
        <v>1.2503363084245503E-2</v>
      </c>
      <c r="H2120" s="2">
        <f t="shared" si="292"/>
        <v>2.1655046792551484</v>
      </c>
      <c r="I2120" s="2">
        <f t="shared" si="293"/>
        <v>68.409460691895021</v>
      </c>
    </row>
    <row r="2121" spans="1:9" ht="13.5" x14ac:dyDescent="0.25">
      <c r="A2121" s="3">
        <f>TITRES_STAT!B2124</f>
        <v>45091</v>
      </c>
      <c r="B2121" s="6">
        <f>TITRES_STAT!D2124</f>
        <v>4.0689000000000002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2.5142084746405457E-2</v>
      </c>
      <c r="G2121" s="2">
        <f t="shared" si="296"/>
        <v>1.1610265721085108E-2</v>
      </c>
      <c r="H2121" s="2">
        <f t="shared" si="292"/>
        <v>2.1655046792551489</v>
      </c>
      <c r="I2121" s="2">
        <f t="shared" si="293"/>
        <v>68.409460691895021</v>
      </c>
    </row>
    <row r="2122" spans="1:9" ht="13.5" x14ac:dyDescent="0.25">
      <c r="A2122" s="3">
        <f>TITRES_STAT!B2125</f>
        <v>45092</v>
      </c>
      <c r="B2122" s="6">
        <f>TITRES_STAT!D2125</f>
        <v>4.0768000000000004</v>
      </c>
      <c r="C2122" s="2">
        <f t="shared" si="297"/>
        <v>7.9000000000002402E-3</v>
      </c>
      <c r="D2122" s="2">
        <f t="shared" si="298"/>
        <v>7.9000000000002402E-3</v>
      </c>
      <c r="E2122" s="2">
        <f t="shared" si="299"/>
        <v>0</v>
      </c>
      <c r="F2122" s="2">
        <f t="shared" si="296"/>
        <v>2.3910507264519369E-2</v>
      </c>
      <c r="G2122" s="2">
        <f t="shared" si="296"/>
        <v>1.0780961026721885E-2</v>
      </c>
      <c r="H2122" s="2">
        <f t="shared" si="292"/>
        <v>2.2178456266796953</v>
      </c>
      <c r="I2122" s="2">
        <f t="shared" si="293"/>
        <v>68.923307205639915</v>
      </c>
    </row>
    <row r="2123" spans="1:9" ht="13.5" x14ac:dyDescent="0.25">
      <c r="A2123" s="3">
        <f>TITRES_STAT!B2126</f>
        <v>45093</v>
      </c>
      <c r="B2123" s="6">
        <f>TITRES_STAT!D2126</f>
        <v>4.0689000000000002</v>
      </c>
      <c r="C2123" s="2">
        <f t="shared" si="297"/>
        <v>-7.9000000000002402E-3</v>
      </c>
      <c r="D2123" s="2">
        <f t="shared" si="298"/>
        <v>0</v>
      </c>
      <c r="E2123" s="2">
        <f t="shared" si="299"/>
        <v>7.9000000000002402E-3</v>
      </c>
      <c r="F2123" s="2">
        <f t="shared" si="296"/>
        <v>2.220261388848227E-2</v>
      </c>
      <c r="G2123" s="2">
        <f t="shared" si="296"/>
        <v>1.0575178096241767E-2</v>
      </c>
      <c r="H2123" s="2">
        <f t="shared" si="292"/>
        <v>2.0995025981049613</v>
      </c>
      <c r="I2123" s="2">
        <f t="shared" si="293"/>
        <v>67.73675877505633</v>
      </c>
    </row>
    <row r="2124" spans="1:9" ht="13.5" x14ac:dyDescent="0.25">
      <c r="A2124" s="3">
        <f>TITRES_STAT!B2127</f>
        <v>45096</v>
      </c>
      <c r="B2124" s="6">
        <f>TITRES_STAT!D2127</f>
        <v>4.0610999999999997</v>
      </c>
      <c r="C2124" s="2">
        <f t="shared" si="297"/>
        <v>-7.8000000000004732E-3</v>
      </c>
      <c r="D2124" s="2">
        <f t="shared" si="298"/>
        <v>0</v>
      </c>
      <c r="E2124" s="2">
        <f t="shared" si="299"/>
        <v>7.8000000000004732E-3</v>
      </c>
      <c r="F2124" s="2">
        <f t="shared" si="296"/>
        <v>2.0616712896447821E-2</v>
      </c>
      <c r="G2124" s="2">
        <f t="shared" si="296"/>
        <v>1.0376951089367389E-2</v>
      </c>
      <c r="H2124" s="2">
        <f t="shared" si="292"/>
        <v>1.9867794228665561</v>
      </c>
      <c r="I2124" s="2">
        <f t="shared" si="293"/>
        <v>66.519121152902159</v>
      </c>
    </row>
    <row r="2125" spans="1:9" ht="13.5" x14ac:dyDescent="0.25">
      <c r="A2125" s="3">
        <f>TITRES_STAT!B2128</f>
        <v>45097</v>
      </c>
      <c r="B2125" s="6">
        <f>TITRES_STAT!D2128</f>
        <v>4.0533000000000001</v>
      </c>
      <c r="C2125" s="2">
        <f t="shared" si="297"/>
        <v>-7.799999999999585E-3</v>
      </c>
      <c r="D2125" s="2">
        <f t="shared" si="298"/>
        <v>0</v>
      </c>
      <c r="E2125" s="2">
        <f t="shared" si="299"/>
        <v>7.799999999999585E-3</v>
      </c>
      <c r="F2125" s="2">
        <f t="shared" ref="F2125:G2140" si="300">((F2124*13)+D2125)/14</f>
        <v>1.9144090546701548E-2</v>
      </c>
      <c r="G2125" s="2">
        <f t="shared" si="300"/>
        <v>1.0192883154412547E-2</v>
      </c>
      <c r="H2125" s="2">
        <f t="shared" si="292"/>
        <v>1.8781820861366376</v>
      </c>
      <c r="I2125" s="2">
        <f t="shared" si="293"/>
        <v>65.255846570072549</v>
      </c>
    </row>
    <row r="2126" spans="1:9" ht="13.5" x14ac:dyDescent="0.25">
      <c r="A2126" s="3">
        <f>TITRES_STAT!B2129</f>
        <v>45098</v>
      </c>
      <c r="B2126" s="6">
        <f>TITRES_STAT!D2129</f>
        <v>4.0689000000000002</v>
      </c>
      <c r="C2126" s="2">
        <f t="shared" si="297"/>
        <v>1.5600000000000058E-2</v>
      </c>
      <c r="D2126" s="2">
        <f t="shared" si="298"/>
        <v>1.5600000000000058E-2</v>
      </c>
      <c r="E2126" s="2">
        <f t="shared" si="299"/>
        <v>0</v>
      </c>
      <c r="F2126" s="2">
        <f t="shared" si="300"/>
        <v>1.8890941221937154E-2</v>
      </c>
      <c r="G2126" s="2">
        <f t="shared" si="300"/>
        <v>9.4648200719545088E-3</v>
      </c>
      <c r="H2126" s="2">
        <f t="shared" si="292"/>
        <v>1.9959112881515273</v>
      </c>
      <c r="I2126" s="2">
        <f t="shared" si="293"/>
        <v>66.62117453360915</v>
      </c>
    </row>
    <row r="2127" spans="1:9" ht="13.5" x14ac:dyDescent="0.25">
      <c r="A2127" s="3">
        <f>TITRES_STAT!B2130</f>
        <v>45099</v>
      </c>
      <c r="B2127" s="6">
        <f>TITRES_STAT!D2130</f>
        <v>3.9984000000000002</v>
      </c>
      <c r="C2127" s="2">
        <f t="shared" si="297"/>
        <v>-7.0500000000000007E-2</v>
      </c>
      <c r="D2127" s="2">
        <f t="shared" si="298"/>
        <v>0</v>
      </c>
      <c r="E2127" s="2">
        <f t="shared" si="299"/>
        <v>7.0500000000000007E-2</v>
      </c>
      <c r="F2127" s="2">
        <f t="shared" si="300"/>
        <v>1.7541588277513072E-2</v>
      </c>
      <c r="G2127" s="2">
        <f t="shared" si="300"/>
        <v>1.3824475781100616E-2</v>
      </c>
      <c r="H2127" s="2">
        <f t="shared" si="292"/>
        <v>1.2688790920733577</v>
      </c>
      <c r="I2127" s="2">
        <f t="shared" si="293"/>
        <v>55.925372863911612</v>
      </c>
    </row>
    <row r="2128" spans="1:9" ht="13.5" x14ac:dyDescent="0.25">
      <c r="A2128" s="3">
        <f>TITRES_STAT!B2131</f>
        <v>45100</v>
      </c>
      <c r="B2128" s="6">
        <f>TITRES_STAT!D2131</f>
        <v>4.0453999999999999</v>
      </c>
      <c r="C2128" s="2">
        <f t="shared" si="297"/>
        <v>4.6999999999999709E-2</v>
      </c>
      <c r="D2128" s="2">
        <f t="shared" si="298"/>
        <v>4.6999999999999709E-2</v>
      </c>
      <c r="E2128" s="2">
        <f t="shared" si="299"/>
        <v>0</v>
      </c>
      <c r="F2128" s="2">
        <f t="shared" si="300"/>
        <v>1.9645760543404975E-2</v>
      </c>
      <c r="G2128" s="2">
        <f t="shared" si="300"/>
        <v>1.2837013225307715E-2</v>
      </c>
      <c r="H2128" s="2">
        <f t="shared" si="292"/>
        <v>1.530399649715563</v>
      </c>
      <c r="I2128" s="2">
        <f t="shared" si="293"/>
        <v>60.480550963069888</v>
      </c>
    </row>
    <row r="2129" spans="1:9" ht="13.5" x14ac:dyDescent="0.25">
      <c r="A2129" s="3">
        <f>TITRES_STAT!B2132</f>
        <v>45103</v>
      </c>
      <c r="B2129" s="6">
        <f>TITRES_STAT!D2132</f>
        <v>3.9984000000000002</v>
      </c>
      <c r="C2129" s="2">
        <f t="shared" si="297"/>
        <v>-4.6999999999999709E-2</v>
      </c>
      <c r="D2129" s="2">
        <f t="shared" si="298"/>
        <v>0</v>
      </c>
      <c r="E2129" s="2">
        <f t="shared" si="299"/>
        <v>4.6999999999999709E-2</v>
      </c>
      <c r="F2129" s="2">
        <f t="shared" si="300"/>
        <v>1.8242491933161763E-2</v>
      </c>
      <c r="G2129" s="2">
        <f t="shared" si="300"/>
        <v>1.5277226566357143E-2</v>
      </c>
      <c r="H2129" s="2">
        <f t="shared" ref="H2129:H2192" si="301">F2129/G2129</f>
        <v>1.1940970996224276</v>
      </c>
      <c r="I2129" s="2">
        <f t="shared" ref="I2129:I2192" si="302">IF(G2129=0,100,100-(100/(1+H2129)))</f>
        <v>54.423165676118643</v>
      </c>
    </row>
    <row r="2130" spans="1:9" ht="13.5" x14ac:dyDescent="0.25">
      <c r="A2130" s="3">
        <f>TITRES_STAT!B2133</f>
        <v>45104</v>
      </c>
      <c r="B2130" s="6">
        <f>TITRES_STAT!D2133</f>
        <v>4.0376000000000003</v>
      </c>
      <c r="C2130" s="2">
        <f t="shared" si="297"/>
        <v>3.9200000000000124E-2</v>
      </c>
      <c r="D2130" s="2">
        <f t="shared" si="298"/>
        <v>3.9200000000000124E-2</v>
      </c>
      <c r="E2130" s="2">
        <f t="shared" si="299"/>
        <v>0</v>
      </c>
      <c r="F2130" s="2">
        <f t="shared" si="300"/>
        <v>1.973945679507879E-2</v>
      </c>
      <c r="G2130" s="2">
        <f t="shared" si="300"/>
        <v>1.4185996097331633E-2</v>
      </c>
      <c r="H2130" s="2">
        <f t="shared" si="301"/>
        <v>1.3914748502427514</v>
      </c>
      <c r="I2130" s="2">
        <f t="shared" si="302"/>
        <v>58.184799647861944</v>
      </c>
    </row>
    <row r="2131" spans="1:9" ht="13.5" x14ac:dyDescent="0.25">
      <c r="A2131" s="3">
        <f>TITRES_STAT!B2134</f>
        <v>45107</v>
      </c>
      <c r="B2131" s="6">
        <f>TITRES_STAT!D2134</f>
        <v>3.9984000000000002</v>
      </c>
      <c r="C2131" s="2">
        <f t="shared" si="297"/>
        <v>-3.9200000000000124E-2</v>
      </c>
      <c r="D2131" s="2">
        <f t="shared" si="298"/>
        <v>0</v>
      </c>
      <c r="E2131" s="2">
        <f t="shared" si="299"/>
        <v>3.9200000000000124E-2</v>
      </c>
      <c r="F2131" s="2">
        <f t="shared" si="300"/>
        <v>1.8329495595430307E-2</v>
      </c>
      <c r="G2131" s="2">
        <f t="shared" si="300"/>
        <v>1.5972710661807953E-2</v>
      </c>
      <c r="H2131" s="2">
        <f t="shared" si="301"/>
        <v>1.1475507184424005</v>
      </c>
      <c r="I2131" s="2">
        <f t="shared" si="302"/>
        <v>53.435325582192021</v>
      </c>
    </row>
    <row r="2132" spans="1:9" ht="13.5" x14ac:dyDescent="0.25">
      <c r="A2132" s="3">
        <f>TITRES_STAT!B2135</f>
        <v>45110</v>
      </c>
      <c r="B2132" s="6">
        <f>TITRES_STAT!D2135</f>
        <v>4.0533000000000001</v>
      </c>
      <c r="C2132" s="2">
        <f t="shared" si="297"/>
        <v>5.4899999999999949E-2</v>
      </c>
      <c r="D2132" s="2">
        <f t="shared" si="298"/>
        <v>5.4899999999999949E-2</v>
      </c>
      <c r="E2132" s="2">
        <f t="shared" si="299"/>
        <v>0</v>
      </c>
      <c r="F2132" s="2">
        <f t="shared" si="300"/>
        <v>2.0941674481470995E-2</v>
      </c>
      <c r="G2132" s="2">
        <f t="shared" si="300"/>
        <v>1.4831802757393099E-2</v>
      </c>
      <c r="H2132" s="2">
        <f t="shared" si="301"/>
        <v>1.4119439709399015</v>
      </c>
      <c r="I2132" s="2">
        <f t="shared" si="302"/>
        <v>58.53966708810762</v>
      </c>
    </row>
    <row r="2133" spans="1:9" ht="13.5" x14ac:dyDescent="0.25">
      <c r="A2133" s="3">
        <f>TITRES_STAT!B2136</f>
        <v>45111</v>
      </c>
      <c r="B2133" s="6">
        <f>TITRES_STAT!D2136</f>
        <v>4.0533000000000001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1.9445840589937351E-2</v>
      </c>
      <c r="G2133" s="2">
        <f t="shared" si="300"/>
        <v>1.3772388274722163E-2</v>
      </c>
      <c r="H2133" s="2">
        <f t="shared" si="301"/>
        <v>1.4119439709399015</v>
      </c>
      <c r="I2133" s="2">
        <f t="shared" si="302"/>
        <v>58.53966708810762</v>
      </c>
    </row>
    <row r="2134" spans="1:9" ht="13.5" x14ac:dyDescent="0.25">
      <c r="A2134" s="3">
        <f>TITRES_STAT!B2137</f>
        <v>45112</v>
      </c>
      <c r="B2134" s="6">
        <f>TITRES_STAT!D2137</f>
        <v>4.0610999999999997</v>
      </c>
      <c r="C2134" s="2">
        <f t="shared" si="297"/>
        <v>7.799999999999585E-3</v>
      </c>
      <c r="D2134" s="2">
        <f t="shared" si="298"/>
        <v>7.799999999999585E-3</v>
      </c>
      <c r="E2134" s="2">
        <f t="shared" si="299"/>
        <v>0</v>
      </c>
      <c r="F2134" s="2">
        <f t="shared" si="300"/>
        <v>1.8613994833513225E-2</v>
      </c>
      <c r="G2134" s="2">
        <f t="shared" si="300"/>
        <v>1.2788646255099151E-2</v>
      </c>
      <c r="H2134" s="2">
        <f t="shared" si="301"/>
        <v>1.4555093996826571</v>
      </c>
      <c r="I2134" s="2">
        <f t="shared" si="302"/>
        <v>59.27525261645355</v>
      </c>
    </row>
    <row r="2135" spans="1:9" ht="13.5" x14ac:dyDescent="0.25">
      <c r="A2135" s="3">
        <f>TITRES_STAT!B2138</f>
        <v>45113</v>
      </c>
      <c r="B2135" s="6">
        <f>TITRES_STAT!D2138</f>
        <v>4.1474000000000002</v>
      </c>
      <c r="C2135" s="2">
        <f t="shared" si="297"/>
        <v>8.6300000000000487E-2</v>
      </c>
      <c r="D2135" s="2">
        <f t="shared" si="298"/>
        <v>8.6300000000000487E-2</v>
      </c>
      <c r="E2135" s="2">
        <f t="shared" si="299"/>
        <v>0</v>
      </c>
      <c r="F2135" s="2">
        <f t="shared" si="300"/>
        <v>2.3448709488262314E-2</v>
      </c>
      <c r="G2135" s="2">
        <f t="shared" si="300"/>
        <v>1.1875171522592069E-2</v>
      </c>
      <c r="H2135" s="2">
        <f t="shared" si="301"/>
        <v>1.9745996463000153</v>
      </c>
      <c r="I2135" s="2">
        <f t="shared" si="302"/>
        <v>66.382030561865378</v>
      </c>
    </row>
    <row r="2136" spans="1:9" ht="13.5" x14ac:dyDescent="0.25">
      <c r="A2136" s="3">
        <f>TITRES_STAT!B2139</f>
        <v>45114</v>
      </c>
      <c r="B2136" s="6">
        <f>TITRES_STAT!D2139</f>
        <v>4.1303000000000001</v>
      </c>
      <c r="C2136" s="2">
        <f t="shared" si="297"/>
        <v>-1.7100000000000115E-2</v>
      </c>
      <c r="D2136" s="2">
        <f t="shared" si="298"/>
        <v>0</v>
      </c>
      <c r="E2136" s="2">
        <f t="shared" si="299"/>
        <v>1.7100000000000115E-2</v>
      </c>
      <c r="F2136" s="2">
        <f t="shared" si="300"/>
        <v>2.1773801667672149E-2</v>
      </c>
      <c r="G2136" s="2">
        <f t="shared" si="300"/>
        <v>1.2248373556692643E-2</v>
      </c>
      <c r="H2136" s="2">
        <f t="shared" si="301"/>
        <v>1.7776892227274297</v>
      </c>
      <c r="I2136" s="2">
        <f t="shared" si="302"/>
        <v>63.998852289958705</v>
      </c>
    </row>
    <row r="2137" spans="1:9" ht="13.5" x14ac:dyDescent="0.25">
      <c r="A2137" s="3">
        <f>TITRES_STAT!B2140</f>
        <v>45117</v>
      </c>
      <c r="B2137" s="6">
        <f>TITRES_STAT!D2140</f>
        <v>4.1303000000000001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2.0218530119981284E-2</v>
      </c>
      <c r="G2137" s="2">
        <f t="shared" si="300"/>
        <v>1.1373489731214598E-2</v>
      </c>
      <c r="H2137" s="2">
        <f t="shared" si="301"/>
        <v>1.7776892227274299</v>
      </c>
      <c r="I2137" s="2">
        <f t="shared" si="302"/>
        <v>63.998852289958705</v>
      </c>
    </row>
    <row r="2138" spans="1:9" ht="13.5" x14ac:dyDescent="0.25">
      <c r="A2138" s="3">
        <f>TITRES_STAT!B2141</f>
        <v>45118</v>
      </c>
      <c r="B2138" s="6">
        <f>TITRES_STAT!D2141</f>
        <v>4.173</v>
      </c>
      <c r="C2138" s="2">
        <f t="shared" si="297"/>
        <v>4.269999999999996E-2</v>
      </c>
      <c r="D2138" s="2">
        <f t="shared" si="298"/>
        <v>4.269999999999996E-2</v>
      </c>
      <c r="E2138" s="2">
        <f t="shared" si="299"/>
        <v>0</v>
      </c>
      <c r="F2138" s="2">
        <f t="shared" si="300"/>
        <v>2.1824349397125475E-2</v>
      </c>
      <c r="G2138" s="2">
        <f t="shared" si="300"/>
        <v>1.0561097607556413E-2</v>
      </c>
      <c r="H2138" s="2">
        <f t="shared" si="301"/>
        <v>2.0664849628423339</v>
      </c>
      <c r="I2138" s="2">
        <f t="shared" si="302"/>
        <v>67.389372127457065</v>
      </c>
    </row>
    <row r="2139" spans="1:9" ht="13.5" x14ac:dyDescent="0.25">
      <c r="A2139" s="3">
        <f>TITRES_STAT!B2142</f>
        <v>45119</v>
      </c>
      <c r="B2139" s="6">
        <f>TITRES_STAT!D2142</f>
        <v>4.1814999999999998</v>
      </c>
      <c r="C2139" s="2">
        <f t="shared" si="297"/>
        <v>8.49999999999973E-3</v>
      </c>
      <c r="D2139" s="2">
        <f t="shared" si="298"/>
        <v>8.49999999999973E-3</v>
      </c>
      <c r="E2139" s="2">
        <f t="shared" si="299"/>
        <v>0</v>
      </c>
      <c r="F2139" s="2">
        <f t="shared" si="300"/>
        <v>2.0872610154473635E-2</v>
      </c>
      <c r="G2139" s="2">
        <f t="shared" si="300"/>
        <v>9.8067334927309548E-3</v>
      </c>
      <c r="H2139" s="2">
        <f t="shared" si="301"/>
        <v>2.1283957772427526</v>
      </c>
      <c r="I2139" s="2">
        <f t="shared" si="302"/>
        <v>68.034735014207143</v>
      </c>
    </row>
    <row r="2140" spans="1:9" ht="13.5" x14ac:dyDescent="0.25">
      <c r="A2140" s="3">
        <f>TITRES_STAT!B2143</f>
        <v>45120</v>
      </c>
      <c r="B2140" s="6">
        <f>TITRES_STAT!D2143</f>
        <v>4.0961999999999996</v>
      </c>
      <c r="C2140" s="2">
        <f t="shared" si="297"/>
        <v>-8.5300000000000153E-2</v>
      </c>
      <c r="D2140" s="2">
        <f t="shared" si="298"/>
        <v>0</v>
      </c>
      <c r="E2140" s="2">
        <f t="shared" si="299"/>
        <v>8.5300000000000153E-2</v>
      </c>
      <c r="F2140" s="2">
        <f t="shared" si="300"/>
        <v>1.9381709429154091E-2</v>
      </c>
      <c r="G2140" s="2">
        <f t="shared" si="300"/>
        <v>1.5199109671821613E-2</v>
      </c>
      <c r="H2140" s="2">
        <f t="shared" si="301"/>
        <v>1.2751871555402228</v>
      </c>
      <c r="I2140" s="2">
        <f t="shared" si="302"/>
        <v>56.047571841949903</v>
      </c>
    </row>
    <row r="2141" spans="1:9" ht="13.5" x14ac:dyDescent="0.25">
      <c r="A2141" s="3">
        <f>TITRES_STAT!B2144</f>
        <v>45121</v>
      </c>
      <c r="B2141" s="6">
        <f>TITRES_STAT!D2144</f>
        <v>4.0961999999999996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1.7997301612785944E-2</v>
      </c>
      <c r="G2141" s="2">
        <f t="shared" si="303"/>
        <v>1.4113458980977212E-2</v>
      </c>
      <c r="H2141" s="2">
        <f t="shared" si="301"/>
        <v>1.275187155540223</v>
      </c>
      <c r="I2141" s="2">
        <f t="shared" si="302"/>
        <v>56.04757184194991</v>
      </c>
    </row>
    <row r="2142" spans="1:9" ht="13.5" x14ac:dyDescent="0.25">
      <c r="A2142" s="3">
        <f>TITRES_STAT!B2145</f>
        <v>45124</v>
      </c>
      <c r="B2142" s="6">
        <f>TITRES_STAT!D2145</f>
        <v>4.173</v>
      </c>
      <c r="C2142" s="2">
        <f t="shared" si="297"/>
        <v>7.6800000000000423E-2</v>
      </c>
      <c r="D2142" s="2">
        <f t="shared" si="298"/>
        <v>7.6800000000000423E-2</v>
      </c>
      <c r="E2142" s="2">
        <f t="shared" si="299"/>
        <v>0</v>
      </c>
      <c r="F2142" s="2">
        <f t="shared" si="303"/>
        <v>2.2197494354729834E-2</v>
      </c>
      <c r="G2142" s="2">
        <f t="shared" si="303"/>
        <v>1.3105354768050267E-2</v>
      </c>
      <c r="H2142" s="2">
        <f t="shared" si="301"/>
        <v>1.6937728697620171</v>
      </c>
      <c r="I2142" s="2">
        <f t="shared" si="302"/>
        <v>62.877345331332798</v>
      </c>
    </row>
    <row r="2143" spans="1:9" ht="13.5" x14ac:dyDescent="0.25">
      <c r="A2143" s="3">
        <f>TITRES_STAT!B2146</f>
        <v>45125</v>
      </c>
      <c r="B2143" s="6">
        <f>TITRES_STAT!D2146</f>
        <v>4.1558999999999999</v>
      </c>
      <c r="C2143" s="2">
        <f t="shared" si="297"/>
        <v>-1.7100000000000115E-2</v>
      </c>
      <c r="D2143" s="2">
        <f t="shared" si="298"/>
        <v>0</v>
      </c>
      <c r="E2143" s="2">
        <f t="shared" si="299"/>
        <v>1.7100000000000115E-2</v>
      </c>
      <c r="F2143" s="2">
        <f t="shared" si="303"/>
        <v>2.0611959043677703E-2</v>
      </c>
      <c r="G2143" s="2">
        <f t="shared" si="303"/>
        <v>1.33906865703324E-2</v>
      </c>
      <c r="H2143" s="2">
        <f t="shared" si="301"/>
        <v>1.5392757447810272</v>
      </c>
      <c r="I2143" s="2">
        <f t="shared" si="302"/>
        <v>60.618692079609716</v>
      </c>
    </row>
    <row r="2144" spans="1:9" ht="13.5" x14ac:dyDescent="0.25">
      <c r="A2144" s="3">
        <f>TITRES_STAT!B2147</f>
        <v>45127</v>
      </c>
      <c r="B2144" s="6">
        <f>TITRES_STAT!D2147</f>
        <v>4.0961999999999996</v>
      </c>
      <c r="C2144" s="2">
        <f t="shared" si="297"/>
        <v>-5.9700000000000308E-2</v>
      </c>
      <c r="D2144" s="2">
        <f t="shared" si="298"/>
        <v>0</v>
      </c>
      <c r="E2144" s="2">
        <f t="shared" si="299"/>
        <v>5.9700000000000308E-2</v>
      </c>
      <c r="F2144" s="2">
        <f t="shared" si="303"/>
        <v>1.9139676254843582E-2</v>
      </c>
      <c r="G2144" s="2">
        <f t="shared" si="303"/>
        <v>1.6698494672451537E-2</v>
      </c>
      <c r="H2144" s="2">
        <f t="shared" si="301"/>
        <v>1.1461917154975294</v>
      </c>
      <c r="I2144" s="2">
        <f t="shared" si="302"/>
        <v>53.405840085065272</v>
      </c>
    </row>
    <row r="2145" spans="1:9" ht="13.5" x14ac:dyDescent="0.25">
      <c r="A2145" s="3">
        <f>TITRES_STAT!B2148</f>
        <v>45128</v>
      </c>
      <c r="B2145" s="6">
        <f>TITRES_STAT!D2148</f>
        <v>4.0961999999999996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1.7772556522354755E-2</v>
      </c>
      <c r="G2145" s="2">
        <f t="shared" si="303"/>
        <v>1.5505745052990712E-2</v>
      </c>
      <c r="H2145" s="2">
        <f t="shared" si="301"/>
        <v>1.1461917154975294</v>
      </c>
      <c r="I2145" s="2">
        <f t="shared" si="302"/>
        <v>53.405840085065272</v>
      </c>
    </row>
    <row r="2146" spans="1:9" ht="13.5" x14ac:dyDescent="0.25">
      <c r="A2146" s="3">
        <f>TITRES_STAT!B2149</f>
        <v>45131</v>
      </c>
      <c r="B2146" s="6">
        <f>TITRES_STAT!D2149</f>
        <v>4.0961999999999996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1.6503088199329417E-2</v>
      </c>
      <c r="G2146" s="2">
        <f t="shared" si="303"/>
        <v>1.4398191834919947E-2</v>
      </c>
      <c r="H2146" s="2">
        <f t="shared" si="301"/>
        <v>1.1461917154975296</v>
      </c>
      <c r="I2146" s="2">
        <f t="shared" si="302"/>
        <v>53.405840085065272</v>
      </c>
    </row>
    <row r="2147" spans="1:9" ht="13.5" x14ac:dyDescent="0.25">
      <c r="A2147" s="3">
        <f>TITRES_STAT!B2150</f>
        <v>45133</v>
      </c>
      <c r="B2147" s="6">
        <f>TITRES_STAT!D2150</f>
        <v>4.1645000000000003</v>
      </c>
      <c r="C2147" s="2">
        <f t="shared" si="297"/>
        <v>6.8300000000000693E-2</v>
      </c>
      <c r="D2147" s="2">
        <f t="shared" si="298"/>
        <v>6.8300000000000693E-2</v>
      </c>
      <c r="E2147" s="2">
        <f t="shared" si="299"/>
        <v>0</v>
      </c>
      <c r="F2147" s="2">
        <f t="shared" si="303"/>
        <v>2.0202867613663078E-2</v>
      </c>
      <c r="G2147" s="2">
        <f t="shared" si="303"/>
        <v>1.3369749560997094E-2</v>
      </c>
      <c r="H2147" s="2">
        <f t="shared" si="301"/>
        <v>1.5110879617820141</v>
      </c>
      <c r="I2147" s="2">
        <f t="shared" si="302"/>
        <v>60.176624028321896</v>
      </c>
    </row>
    <row r="2148" spans="1:9" ht="13.5" x14ac:dyDescent="0.25">
      <c r="A2148" s="3">
        <f>TITRES_STAT!B2151</f>
        <v>45134</v>
      </c>
      <c r="B2148" s="6">
        <f>TITRES_STAT!D2151</f>
        <v>4.0961999999999996</v>
      </c>
      <c r="C2148" s="2">
        <f t="shared" si="297"/>
        <v>-6.8300000000000693E-2</v>
      </c>
      <c r="D2148" s="2">
        <f t="shared" si="298"/>
        <v>0</v>
      </c>
      <c r="E2148" s="2">
        <f t="shared" si="299"/>
        <v>6.8300000000000693E-2</v>
      </c>
      <c r="F2148" s="2">
        <f t="shared" si="303"/>
        <v>1.8759805641258571E-2</v>
      </c>
      <c r="G2148" s="2">
        <f t="shared" si="303"/>
        <v>1.7293338878068779E-2</v>
      </c>
      <c r="H2148" s="2">
        <f t="shared" si="301"/>
        <v>1.0847995157863672</v>
      </c>
      <c r="I2148" s="2">
        <f t="shared" si="302"/>
        <v>52.033757086574859</v>
      </c>
    </row>
    <row r="2149" spans="1:9" ht="13.5" x14ac:dyDescent="0.25">
      <c r="A2149" s="3">
        <f>TITRES_STAT!B2152</f>
        <v>45135</v>
      </c>
      <c r="B2149" s="6">
        <f>TITRES_STAT!D2152</f>
        <v>4.0791000000000004</v>
      </c>
      <c r="C2149" s="2">
        <f t="shared" si="297"/>
        <v>-1.7099999999999227E-2</v>
      </c>
      <c r="D2149" s="2">
        <f t="shared" si="298"/>
        <v>0</v>
      </c>
      <c r="E2149" s="2">
        <f t="shared" si="299"/>
        <v>1.7099999999999227E-2</v>
      </c>
      <c r="F2149" s="2">
        <f t="shared" si="303"/>
        <v>1.7419819524025815E-2</v>
      </c>
      <c r="G2149" s="2">
        <f t="shared" si="303"/>
        <v>1.7279528958206669E-2</v>
      </c>
      <c r="H2149" s="2">
        <f t="shared" si="301"/>
        <v>1.008118888319147</v>
      </c>
      <c r="I2149" s="2">
        <f t="shared" si="302"/>
        <v>50.202151584907966</v>
      </c>
    </row>
    <row r="2150" spans="1:9" ht="13.5" x14ac:dyDescent="0.25">
      <c r="A2150" s="3">
        <f>TITRES_STAT!B2153</f>
        <v>45138</v>
      </c>
      <c r="B2150" s="6">
        <f>TITRES_STAT!D2153</f>
        <v>4.0876999999999999</v>
      </c>
      <c r="C2150" s="2">
        <f t="shared" si="297"/>
        <v>8.5999999999994969E-3</v>
      </c>
      <c r="D2150" s="2">
        <f t="shared" si="298"/>
        <v>8.5999999999994969E-3</v>
      </c>
      <c r="E2150" s="2">
        <f t="shared" si="299"/>
        <v>0</v>
      </c>
      <c r="F2150" s="2">
        <f t="shared" si="303"/>
        <v>1.6789832415166791E-2</v>
      </c>
      <c r="G2150" s="2">
        <f t="shared" si="303"/>
        <v>1.6045276889763337E-2</v>
      </c>
      <c r="H2150" s="2">
        <f t="shared" si="301"/>
        <v>1.0464034077142335</v>
      </c>
      <c r="I2150" s="2">
        <f t="shared" si="302"/>
        <v>51.133779574919316</v>
      </c>
    </row>
    <row r="2151" spans="1:9" ht="13.5" x14ac:dyDescent="0.25">
      <c r="A2151" s="3">
        <f>TITRES_STAT!B2154</f>
        <v>45139</v>
      </c>
      <c r="B2151" s="6">
        <f>TITRES_STAT!D2154</f>
        <v>4.0876999999999999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1.5590558671226305E-2</v>
      </c>
      <c r="G2151" s="2">
        <f t="shared" si="303"/>
        <v>1.4899185683351671E-2</v>
      </c>
      <c r="H2151" s="2">
        <f t="shared" si="301"/>
        <v>1.0464034077142332</v>
      </c>
      <c r="I2151" s="2">
        <f t="shared" si="302"/>
        <v>51.133779574919309</v>
      </c>
    </row>
    <row r="2152" spans="1:9" ht="13.5" x14ac:dyDescent="0.25">
      <c r="A2152" s="3">
        <f>TITRES_STAT!B2155</f>
        <v>45140</v>
      </c>
      <c r="B2152" s="6">
        <f>TITRES_STAT!D2155</f>
        <v>4.0705999999999998</v>
      </c>
      <c r="C2152" s="2">
        <f t="shared" si="297"/>
        <v>-1.7100000000000115E-2</v>
      </c>
      <c r="D2152" s="2">
        <f t="shared" si="298"/>
        <v>0</v>
      </c>
      <c r="E2152" s="2">
        <f t="shared" si="299"/>
        <v>1.7100000000000115E-2</v>
      </c>
      <c r="F2152" s="2">
        <f t="shared" si="303"/>
        <v>1.4476947337567284E-2</v>
      </c>
      <c r="G2152" s="2">
        <f t="shared" si="303"/>
        <v>1.5056386705969416E-2</v>
      </c>
      <c r="H2152" s="2">
        <f t="shared" si="301"/>
        <v>0.96151537684852351</v>
      </c>
      <c r="I2152" s="2">
        <f t="shared" si="302"/>
        <v>49.019007864896068</v>
      </c>
    </row>
    <row r="2153" spans="1:9" ht="13.5" x14ac:dyDescent="0.25">
      <c r="A2153" s="3">
        <f>TITRES_STAT!B2156</f>
        <v>45141</v>
      </c>
      <c r="B2153" s="6">
        <f>TITRES_STAT!D2156</f>
        <v>4.0961999999999996</v>
      </c>
      <c r="C2153" s="2">
        <f t="shared" si="297"/>
        <v>2.5599999999999845E-2</v>
      </c>
      <c r="D2153" s="2">
        <f t="shared" si="298"/>
        <v>2.5599999999999845E-2</v>
      </c>
      <c r="E2153" s="2">
        <f t="shared" si="299"/>
        <v>0</v>
      </c>
      <c r="F2153" s="2">
        <f t="shared" si="303"/>
        <v>1.5271451099169608E-2</v>
      </c>
      <c r="G2153" s="2">
        <f t="shared" si="303"/>
        <v>1.3980930512685886E-2</v>
      </c>
      <c r="H2153" s="2">
        <f t="shared" si="301"/>
        <v>1.0923057721596385</v>
      </c>
      <c r="I2153" s="2">
        <f t="shared" si="302"/>
        <v>52.205838491387475</v>
      </c>
    </row>
    <row r="2154" spans="1:9" ht="13.5" x14ac:dyDescent="0.25">
      <c r="A2154" s="3">
        <f>TITRES_STAT!B2157</f>
        <v>45142</v>
      </c>
      <c r="B2154" s="6">
        <f>TITRES_STAT!D2157</f>
        <v>4.0194000000000001</v>
      </c>
      <c r="C2154" s="2">
        <f t="shared" si="297"/>
        <v>-7.6799999999999535E-2</v>
      </c>
      <c r="D2154" s="2">
        <f t="shared" si="298"/>
        <v>0</v>
      </c>
      <c r="E2154" s="2">
        <f t="shared" si="299"/>
        <v>7.6799999999999535E-2</v>
      </c>
      <c r="F2154" s="2">
        <f t="shared" si="303"/>
        <v>1.4180633163514636E-2</v>
      </c>
      <c r="G2154" s="2">
        <f t="shared" si="303"/>
        <v>1.8468006904636864E-2</v>
      </c>
      <c r="H2154" s="2">
        <f t="shared" si="301"/>
        <v>0.76784859550568108</v>
      </c>
      <c r="I2154" s="2">
        <f t="shared" si="302"/>
        <v>43.434069945681244</v>
      </c>
    </row>
    <row r="2155" spans="1:9" ht="13.5" x14ac:dyDescent="0.25">
      <c r="A2155" s="3">
        <f>TITRES_STAT!B2158</f>
        <v>45145</v>
      </c>
      <c r="B2155" s="6">
        <f>TITRES_STAT!D2158</f>
        <v>3.9853000000000001</v>
      </c>
      <c r="C2155" s="2">
        <f t="shared" si="297"/>
        <v>-3.4100000000000019E-2</v>
      </c>
      <c r="D2155" s="2">
        <f t="shared" si="298"/>
        <v>0</v>
      </c>
      <c r="E2155" s="2">
        <f t="shared" si="299"/>
        <v>3.4100000000000019E-2</v>
      </c>
      <c r="F2155" s="2">
        <f t="shared" si="303"/>
        <v>1.3167730794692162E-2</v>
      </c>
      <c r="G2155" s="2">
        <f t="shared" si="303"/>
        <v>1.9584577840019945E-2</v>
      </c>
      <c r="H2155" s="2">
        <f t="shared" si="301"/>
        <v>0.67235203649805875</v>
      </c>
      <c r="I2155" s="2">
        <f t="shared" si="302"/>
        <v>40.203977501410435</v>
      </c>
    </row>
    <row r="2156" spans="1:9" ht="13.5" x14ac:dyDescent="0.25">
      <c r="A2156" s="3">
        <f>TITRES_STAT!B2159</f>
        <v>45146</v>
      </c>
      <c r="B2156" s="6">
        <f>TITRES_STAT!D2159</f>
        <v>4.0449999999999999</v>
      </c>
      <c r="C2156" s="2">
        <f t="shared" si="297"/>
        <v>5.9699999999999864E-2</v>
      </c>
      <c r="D2156" s="2">
        <f t="shared" si="298"/>
        <v>5.9699999999999864E-2</v>
      </c>
      <c r="E2156" s="2">
        <f t="shared" si="299"/>
        <v>0</v>
      </c>
      <c r="F2156" s="2">
        <f t="shared" si="303"/>
        <v>1.6491464309356999E-2</v>
      </c>
      <c r="G2156" s="2">
        <f t="shared" si="303"/>
        <v>1.8185679422875661E-2</v>
      </c>
      <c r="H2156" s="2">
        <f t="shared" si="301"/>
        <v>0.90683795341803297</v>
      </c>
      <c r="I2156" s="2">
        <f t="shared" si="302"/>
        <v>47.557158792256757</v>
      </c>
    </row>
    <row r="2157" spans="1:9" ht="13.5" x14ac:dyDescent="0.25">
      <c r="A2157" s="3">
        <f>TITRES_STAT!B2160</f>
        <v>45147</v>
      </c>
      <c r="B2157" s="6">
        <f>TITRES_STAT!D2160</f>
        <v>4.0449999999999999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1.5313502572974357E-2</v>
      </c>
      <c r="G2157" s="2">
        <f t="shared" si="304"/>
        <v>1.6886702321241686E-2</v>
      </c>
      <c r="H2157" s="2">
        <f t="shared" si="301"/>
        <v>0.90683795341803297</v>
      </c>
      <c r="I2157" s="2">
        <f t="shared" si="302"/>
        <v>47.557158792256757</v>
      </c>
    </row>
    <row r="2158" spans="1:9" ht="13.5" x14ac:dyDescent="0.25">
      <c r="A2158" s="3">
        <f>TITRES_STAT!B2161</f>
        <v>45148</v>
      </c>
      <c r="B2158" s="6">
        <f>TITRES_STAT!D2161</f>
        <v>4.0791000000000004</v>
      </c>
      <c r="C2158" s="2">
        <f t="shared" si="297"/>
        <v>3.4100000000000463E-2</v>
      </c>
      <c r="D2158" s="2">
        <f t="shared" si="298"/>
        <v>3.4100000000000463E-2</v>
      </c>
      <c r="E2158" s="2">
        <f t="shared" si="299"/>
        <v>0</v>
      </c>
      <c r="F2158" s="2">
        <f t="shared" si="304"/>
        <v>1.6655395246333363E-2</v>
      </c>
      <c r="G2158" s="2">
        <f t="shared" si="304"/>
        <v>1.5680509298295852E-2</v>
      </c>
      <c r="H2158" s="2">
        <f t="shared" si="301"/>
        <v>1.0621718293386977</v>
      </c>
      <c r="I2158" s="2">
        <f t="shared" si="302"/>
        <v>51.507435715447507</v>
      </c>
    </row>
    <row r="2159" spans="1:9" ht="13.5" x14ac:dyDescent="0.25">
      <c r="A2159" s="3">
        <f>TITRES_STAT!B2162</f>
        <v>45149</v>
      </c>
      <c r="B2159" s="6">
        <f>TITRES_STAT!D2162</f>
        <v>4.0791000000000004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1.5465724157309553E-2</v>
      </c>
      <c r="G2159" s="2">
        <f t="shared" si="304"/>
        <v>1.4560472919846149E-2</v>
      </c>
      <c r="H2159" s="2">
        <f t="shared" si="301"/>
        <v>1.0621718293386977</v>
      </c>
      <c r="I2159" s="2">
        <f t="shared" si="302"/>
        <v>51.507435715447507</v>
      </c>
    </row>
    <row r="2160" spans="1:9" ht="13.5" x14ac:dyDescent="0.25">
      <c r="A2160" s="3">
        <f>TITRES_STAT!B2163</f>
        <v>45152</v>
      </c>
      <c r="B2160" s="6">
        <f>TITRES_STAT!D2163</f>
        <v>4.0109000000000004</v>
      </c>
      <c r="C2160" s="2">
        <f t="shared" si="297"/>
        <v>-6.8200000000000038E-2</v>
      </c>
      <c r="D2160" s="2">
        <f t="shared" si="298"/>
        <v>0</v>
      </c>
      <c r="E2160" s="2">
        <f t="shared" si="299"/>
        <v>6.8200000000000038E-2</v>
      </c>
      <c r="F2160" s="2">
        <f t="shared" si="304"/>
        <v>1.4361029574644585E-2</v>
      </c>
      <c r="G2160" s="2">
        <f t="shared" si="304"/>
        <v>1.839186771128571E-2</v>
      </c>
      <c r="H2160" s="2">
        <f t="shared" si="301"/>
        <v>0.78083584549883955</v>
      </c>
      <c r="I2160" s="2">
        <f t="shared" si="302"/>
        <v>43.846593018241691</v>
      </c>
    </row>
    <row r="2161" spans="1:9" ht="13.5" x14ac:dyDescent="0.25">
      <c r="A2161" s="3">
        <f>TITRES_STAT!B2164</f>
        <v>45153</v>
      </c>
      <c r="B2161" s="6">
        <f>TITRES_STAT!D2164</f>
        <v>4.0109000000000004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1.3335241747884256E-2</v>
      </c>
      <c r="G2161" s="2">
        <f t="shared" si="304"/>
        <v>1.7078162874765303E-2</v>
      </c>
      <c r="H2161" s="2">
        <f t="shared" si="301"/>
        <v>0.78083584549883944</v>
      </c>
      <c r="I2161" s="2">
        <f t="shared" si="302"/>
        <v>43.846593018241691</v>
      </c>
    </row>
    <row r="2162" spans="1:9" ht="13.5" x14ac:dyDescent="0.25">
      <c r="A2162" s="3">
        <f>TITRES_STAT!B2165</f>
        <v>45154</v>
      </c>
      <c r="B2162" s="6">
        <f>TITRES_STAT!D2165</f>
        <v>4.0278999999999998</v>
      </c>
      <c r="C2162" s="2">
        <f t="shared" si="297"/>
        <v>1.699999999999946E-2</v>
      </c>
      <c r="D2162" s="2">
        <f t="shared" si="298"/>
        <v>1.699999999999946E-2</v>
      </c>
      <c r="E2162" s="2">
        <f t="shared" si="299"/>
        <v>0</v>
      </c>
      <c r="F2162" s="2">
        <f t="shared" si="304"/>
        <v>1.3597010194463913E-2</v>
      </c>
      <c r="G2162" s="2">
        <f t="shared" si="304"/>
        <v>1.5858294097996353E-2</v>
      </c>
      <c r="H2162" s="2">
        <f t="shared" si="301"/>
        <v>0.85740686296023827</v>
      </c>
      <c r="I2162" s="2">
        <f t="shared" si="302"/>
        <v>46.161499672384537</v>
      </c>
    </row>
    <row r="2163" spans="1:9" ht="13.5" x14ac:dyDescent="0.25">
      <c r="A2163" s="3">
        <f>TITRES_STAT!B2166</f>
        <v>45155</v>
      </c>
      <c r="B2163" s="6">
        <f>TITRES_STAT!D2166</f>
        <v>4.0876999999999999</v>
      </c>
      <c r="C2163" s="2">
        <f t="shared" si="297"/>
        <v>5.9800000000000075E-2</v>
      </c>
      <c r="D2163" s="2">
        <f t="shared" si="298"/>
        <v>5.9800000000000075E-2</v>
      </c>
      <c r="E2163" s="2">
        <f t="shared" si="299"/>
        <v>0</v>
      </c>
      <c r="F2163" s="2">
        <f t="shared" si="304"/>
        <v>1.689722375200221E-2</v>
      </c>
      <c r="G2163" s="2">
        <f t="shared" si="304"/>
        <v>1.4725558805282327E-2</v>
      </c>
      <c r="H2163" s="2">
        <f t="shared" si="301"/>
        <v>1.1474758938140173</v>
      </c>
      <c r="I2163" s="2">
        <f t="shared" si="302"/>
        <v>53.43370312651318</v>
      </c>
    </row>
    <row r="2164" spans="1:9" ht="13.5" x14ac:dyDescent="0.25">
      <c r="A2164" s="3">
        <f>TITRES_STAT!B2167</f>
        <v>45156</v>
      </c>
      <c r="B2164" s="6">
        <f>TITRES_STAT!D2167</f>
        <v>4.0534999999999997</v>
      </c>
      <c r="C2164" s="2">
        <f t="shared" si="297"/>
        <v>-3.420000000000023E-2</v>
      </c>
      <c r="D2164" s="2">
        <f t="shared" si="298"/>
        <v>0</v>
      </c>
      <c r="E2164" s="2">
        <f t="shared" si="299"/>
        <v>3.420000000000023E-2</v>
      </c>
      <c r="F2164" s="2">
        <f t="shared" si="304"/>
        <v>1.5690279198287766E-2</v>
      </c>
      <c r="G2164" s="2">
        <f t="shared" si="304"/>
        <v>1.6116590319190747E-2</v>
      </c>
      <c r="H2164" s="2">
        <f t="shared" si="301"/>
        <v>0.97354830566144301</v>
      </c>
      <c r="I2164" s="2">
        <f t="shared" si="302"/>
        <v>49.329844264194698</v>
      </c>
    </row>
    <row r="2165" spans="1:9" ht="13.5" x14ac:dyDescent="0.25">
      <c r="A2165" s="3">
        <f>TITRES_STAT!B2168</f>
        <v>45159</v>
      </c>
      <c r="B2165" s="6">
        <f>TITRES_STAT!D2168</f>
        <v>4.0534999999999997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1.456954496983864E-2</v>
      </c>
      <c r="G2165" s="2">
        <f t="shared" si="304"/>
        <v>1.4965405296391409E-2</v>
      </c>
      <c r="H2165" s="2">
        <f t="shared" si="301"/>
        <v>0.9735483056614429</v>
      </c>
      <c r="I2165" s="2">
        <f t="shared" si="302"/>
        <v>49.329844264194698</v>
      </c>
    </row>
    <row r="2166" spans="1:9" ht="13.5" x14ac:dyDescent="0.25">
      <c r="A2166" s="3">
        <f>TITRES_STAT!B2169</f>
        <v>45160</v>
      </c>
      <c r="B2166" s="6">
        <f>TITRES_STAT!D2169</f>
        <v>4.0194000000000001</v>
      </c>
      <c r="C2166" s="2">
        <f t="shared" si="297"/>
        <v>-3.4099999999999575E-2</v>
      </c>
      <c r="D2166" s="2">
        <f t="shared" si="298"/>
        <v>0</v>
      </c>
      <c r="E2166" s="2">
        <f t="shared" si="299"/>
        <v>3.4099999999999575E-2</v>
      </c>
      <c r="F2166" s="2">
        <f t="shared" si="304"/>
        <v>1.3528863186278736E-2</v>
      </c>
      <c r="G2166" s="2">
        <f t="shared" si="304"/>
        <v>1.6332162060934848E-2</v>
      </c>
      <c r="H2166" s="2">
        <f t="shared" si="301"/>
        <v>0.82835714804953064</v>
      </c>
      <c r="I2166" s="2">
        <f t="shared" si="302"/>
        <v>45.306090712813528</v>
      </c>
    </row>
    <row r="2167" spans="1:9" ht="13.5" x14ac:dyDescent="0.25">
      <c r="A2167" s="3">
        <f>TITRES_STAT!B2170</f>
        <v>45161</v>
      </c>
      <c r="B2167" s="6">
        <f>TITRES_STAT!D2170</f>
        <v>4.0109000000000004</v>
      </c>
      <c r="C2167" s="2">
        <f t="shared" si="297"/>
        <v>-8.49999999999973E-3</v>
      </c>
      <c r="D2167" s="2">
        <f t="shared" si="298"/>
        <v>0</v>
      </c>
      <c r="E2167" s="2">
        <f t="shared" si="299"/>
        <v>8.49999999999973E-3</v>
      </c>
      <c r="F2167" s="2">
        <f t="shared" si="304"/>
        <v>1.2562515815830256E-2</v>
      </c>
      <c r="G2167" s="2">
        <f t="shared" si="304"/>
        <v>1.5772721913725196E-2</v>
      </c>
      <c r="H2167" s="2">
        <f t="shared" si="301"/>
        <v>0.79647101397879427</v>
      </c>
      <c r="I2167" s="2">
        <f t="shared" si="302"/>
        <v>44.335311161786208</v>
      </c>
    </row>
    <row r="2168" spans="1:9" ht="13.5" x14ac:dyDescent="0.25">
      <c r="A2168" s="3">
        <f>TITRES_STAT!B2171</f>
        <v>45162</v>
      </c>
      <c r="B2168" s="6">
        <f>TITRES_STAT!D2171</f>
        <v>4.0876999999999999</v>
      </c>
      <c r="C2168" s="2">
        <f t="shared" si="297"/>
        <v>7.6799999999999535E-2</v>
      </c>
      <c r="D2168" s="2">
        <f t="shared" si="298"/>
        <v>7.6799999999999535E-2</v>
      </c>
      <c r="E2168" s="2">
        <f t="shared" si="299"/>
        <v>0</v>
      </c>
      <c r="F2168" s="2">
        <f t="shared" si="304"/>
        <v>1.7150907543270918E-2</v>
      </c>
      <c r="G2168" s="2">
        <f t="shared" si="304"/>
        <v>1.4646098919887681E-2</v>
      </c>
      <c r="H2168" s="2">
        <f t="shared" si="301"/>
        <v>1.171022238555415</v>
      </c>
      <c r="I2168" s="2">
        <f t="shared" si="302"/>
        <v>53.938749118231335</v>
      </c>
    </row>
    <row r="2169" spans="1:9" ht="13.5" x14ac:dyDescent="0.25">
      <c r="A2169" s="3">
        <f>TITRES_STAT!B2172</f>
        <v>45163</v>
      </c>
      <c r="B2169" s="6">
        <f>TITRES_STAT!D2172</f>
        <v>4.0791000000000004</v>
      </c>
      <c r="C2169" s="2">
        <f t="shared" si="297"/>
        <v>-8.5999999999994969E-3</v>
      </c>
      <c r="D2169" s="2">
        <f t="shared" si="298"/>
        <v>0</v>
      </c>
      <c r="E2169" s="2">
        <f t="shared" si="299"/>
        <v>8.5999999999994969E-3</v>
      </c>
      <c r="F2169" s="2">
        <f t="shared" si="304"/>
        <v>1.5925842718751564E-2</v>
      </c>
      <c r="G2169" s="2">
        <f t="shared" si="304"/>
        <v>1.421423471132424E-2</v>
      </c>
      <c r="H2169" s="2">
        <f t="shared" si="301"/>
        <v>1.120415065755437</v>
      </c>
      <c r="I2169" s="2">
        <f t="shared" si="302"/>
        <v>52.839422047601253</v>
      </c>
    </row>
    <row r="2170" spans="1:9" ht="13.5" x14ac:dyDescent="0.25">
      <c r="A2170" s="3">
        <f>TITRES_STAT!B2173</f>
        <v>45166</v>
      </c>
      <c r="B2170" s="6">
        <f>TITRES_STAT!D2173</f>
        <v>4.0109000000000004</v>
      </c>
      <c r="C2170" s="2">
        <f t="shared" si="297"/>
        <v>-6.8200000000000038E-2</v>
      </c>
      <c r="D2170" s="2">
        <f t="shared" si="298"/>
        <v>0</v>
      </c>
      <c r="E2170" s="2">
        <f t="shared" si="299"/>
        <v>6.8200000000000038E-2</v>
      </c>
      <c r="F2170" s="2">
        <f t="shared" si="304"/>
        <v>1.4788282524555024E-2</v>
      </c>
      <c r="G2170" s="2">
        <f t="shared" si="304"/>
        <v>1.8070360803372511E-2</v>
      </c>
      <c r="H2170" s="2">
        <f t="shared" si="301"/>
        <v>0.81837228849326871</v>
      </c>
      <c r="I2170" s="2">
        <f t="shared" si="302"/>
        <v>45.005761123393746</v>
      </c>
    </row>
    <row r="2171" spans="1:9" ht="13.5" x14ac:dyDescent="0.25">
      <c r="A2171" s="3">
        <f>TITRES_STAT!B2174</f>
        <v>45167</v>
      </c>
      <c r="B2171" s="6">
        <f>TITRES_STAT!D2174</f>
        <v>4.0109000000000004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1.3731976629943951E-2</v>
      </c>
      <c r="G2171" s="2">
        <f t="shared" si="304"/>
        <v>1.6779620745988759E-2</v>
      </c>
      <c r="H2171" s="2">
        <f t="shared" si="301"/>
        <v>0.81837228849326882</v>
      </c>
      <c r="I2171" s="2">
        <f t="shared" si="302"/>
        <v>45.005761123393754</v>
      </c>
    </row>
    <row r="2172" spans="1:9" ht="13.5" x14ac:dyDescent="0.25">
      <c r="A2172" s="3">
        <f>TITRES_STAT!B2175</f>
        <v>45168</v>
      </c>
      <c r="B2172" s="6">
        <f>TITRES_STAT!D2175</f>
        <v>4.0109000000000004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1.2751121156376527E-2</v>
      </c>
      <c r="G2172" s="2">
        <f t="shared" si="304"/>
        <v>1.5581076406989563E-2</v>
      </c>
      <c r="H2172" s="2">
        <f t="shared" si="301"/>
        <v>0.81837228849326882</v>
      </c>
      <c r="I2172" s="2">
        <f t="shared" si="302"/>
        <v>45.005761123393754</v>
      </c>
    </row>
    <row r="2173" spans="1:9" ht="13.5" x14ac:dyDescent="0.25">
      <c r="A2173" s="3">
        <f>TITRES_STAT!B2176</f>
        <v>45169</v>
      </c>
      <c r="B2173" s="6">
        <f>TITRES_STAT!D2176</f>
        <v>4.0876999999999999</v>
      </c>
      <c r="C2173" s="2">
        <f t="shared" si="297"/>
        <v>7.6799999999999535E-2</v>
      </c>
      <c r="D2173" s="2">
        <f t="shared" si="298"/>
        <v>7.6799999999999535E-2</v>
      </c>
      <c r="E2173" s="2">
        <f t="shared" si="299"/>
        <v>0</v>
      </c>
      <c r="F2173" s="2">
        <f t="shared" ref="F2173:G2188" si="305">((F2172*13)+D2173)/14</f>
        <v>1.7326041073778171E-2</v>
      </c>
      <c r="G2173" s="2">
        <f t="shared" si="305"/>
        <v>1.446814237791888E-2</v>
      </c>
      <c r="H2173" s="2">
        <f t="shared" si="301"/>
        <v>1.1975304514711567</v>
      </c>
      <c r="I2173" s="2">
        <f t="shared" si="302"/>
        <v>54.494373475892409</v>
      </c>
    </row>
    <row r="2174" spans="1:9" ht="13.5" x14ac:dyDescent="0.25">
      <c r="A2174" s="3">
        <f>TITRES_STAT!B2177</f>
        <v>45170</v>
      </c>
      <c r="B2174" s="6">
        <f>TITRES_STAT!D2177</f>
        <v>4.0961999999999996</v>
      </c>
      <c r="C2174" s="2">
        <f t="shared" si="297"/>
        <v>8.49999999999973E-3</v>
      </c>
      <c r="D2174" s="2">
        <f t="shared" si="298"/>
        <v>8.49999999999973E-3</v>
      </c>
      <c r="E2174" s="2">
        <f t="shared" si="299"/>
        <v>0</v>
      </c>
      <c r="F2174" s="2">
        <f t="shared" si="305"/>
        <v>1.6695609568508282E-2</v>
      </c>
      <c r="G2174" s="2">
        <f t="shared" si="305"/>
        <v>1.343470363663896E-2</v>
      </c>
      <c r="H2174" s="2">
        <f t="shared" si="301"/>
        <v>1.2427225802716049</v>
      </c>
      <c r="I2174" s="2">
        <f t="shared" si="302"/>
        <v>55.411337594911309</v>
      </c>
    </row>
    <row r="2175" spans="1:9" ht="13.5" x14ac:dyDescent="0.25">
      <c r="A2175" s="3">
        <f>TITRES_STAT!B2178</f>
        <v>45173</v>
      </c>
      <c r="B2175" s="6">
        <f>TITRES_STAT!D2178</f>
        <v>4.0961999999999996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1.5503066027900549E-2</v>
      </c>
      <c r="G2175" s="2">
        <f t="shared" si="305"/>
        <v>1.2475081948307607E-2</v>
      </c>
      <c r="H2175" s="2">
        <f t="shared" si="301"/>
        <v>1.2427225802716049</v>
      </c>
      <c r="I2175" s="2">
        <f t="shared" si="302"/>
        <v>55.411337594911309</v>
      </c>
    </row>
    <row r="2176" spans="1:9" ht="13.5" x14ac:dyDescent="0.25">
      <c r="A2176" s="3">
        <f>TITRES_STAT!B2179</f>
        <v>45174</v>
      </c>
      <c r="B2176" s="6">
        <f>TITRES_STAT!D2179</f>
        <v>4.0961999999999996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1.4395704168764794E-2</v>
      </c>
      <c r="G2176" s="2">
        <f t="shared" si="305"/>
        <v>1.1584004666285634E-2</v>
      </c>
      <c r="H2176" s="2">
        <f t="shared" si="301"/>
        <v>1.2427225802716049</v>
      </c>
      <c r="I2176" s="2">
        <f t="shared" si="302"/>
        <v>55.411337594911309</v>
      </c>
    </row>
    <row r="2177" spans="1:9" ht="13.5" x14ac:dyDescent="0.25">
      <c r="A2177" s="3">
        <f>TITRES_STAT!B2180</f>
        <v>45175</v>
      </c>
      <c r="B2177" s="6">
        <f>TITRES_STAT!D2180</f>
        <v>4.0961999999999996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1.3367439585281594E-2</v>
      </c>
      <c r="G2177" s="2">
        <f t="shared" si="305"/>
        <v>1.0756575761550946E-2</v>
      </c>
      <c r="H2177" s="2">
        <f t="shared" si="301"/>
        <v>1.2427225802716046</v>
      </c>
      <c r="I2177" s="2">
        <f t="shared" si="302"/>
        <v>55.411337594911309</v>
      </c>
    </row>
    <row r="2178" spans="1:9" ht="13.5" x14ac:dyDescent="0.25">
      <c r="A2178" s="3">
        <f>TITRES_STAT!B2181</f>
        <v>45176</v>
      </c>
      <c r="B2178" s="6">
        <f>TITRES_STAT!D2181</f>
        <v>4.0961999999999996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1.2412622472047195E-2</v>
      </c>
      <c r="G2178" s="2">
        <f t="shared" si="305"/>
        <v>9.9882489214401654E-3</v>
      </c>
      <c r="H2178" s="2">
        <f t="shared" si="301"/>
        <v>1.2427225802716046</v>
      </c>
      <c r="I2178" s="2">
        <f t="shared" si="302"/>
        <v>55.411337594911309</v>
      </c>
    </row>
    <row r="2179" spans="1:9" ht="13.5" x14ac:dyDescent="0.25">
      <c r="A2179" s="3">
        <f>TITRES_STAT!B2182</f>
        <v>45177</v>
      </c>
      <c r="B2179" s="6">
        <f>TITRES_STAT!D2182</f>
        <v>4.1132999999999997</v>
      </c>
      <c r="C2179" s="2">
        <f t="shared" ref="C2179:C2242" si="306">B2179-B2178</f>
        <v>1.7100000000000115E-2</v>
      </c>
      <c r="D2179" s="2">
        <f t="shared" ref="D2179:D2242" si="307">IF(C2179&gt;0,C2179,0)</f>
        <v>1.7100000000000115E-2</v>
      </c>
      <c r="E2179" s="2">
        <f t="shared" ref="E2179:E2242" si="308">IF(C2179&lt;0,-C2179,0)</f>
        <v>0</v>
      </c>
      <c r="F2179" s="2">
        <f t="shared" si="305"/>
        <v>1.274743515261526E-2</v>
      </c>
      <c r="G2179" s="2">
        <f t="shared" si="305"/>
        <v>9.2748025699087265E-3</v>
      </c>
      <c r="H2179" s="2">
        <f t="shared" si="301"/>
        <v>1.3744157955419107</v>
      </c>
      <c r="I2179" s="2">
        <f t="shared" si="302"/>
        <v>57.884377206487919</v>
      </c>
    </row>
    <row r="2180" spans="1:9" ht="13.5" x14ac:dyDescent="0.25">
      <c r="A2180" s="3">
        <f>TITRES_STAT!B2183</f>
        <v>45180</v>
      </c>
      <c r="B2180" s="6">
        <f>TITRES_STAT!D2183</f>
        <v>4.1388999999999996</v>
      </c>
      <c r="C2180" s="2">
        <f t="shared" si="306"/>
        <v>2.5599999999999845E-2</v>
      </c>
      <c r="D2180" s="2">
        <f t="shared" si="307"/>
        <v>2.5599999999999845E-2</v>
      </c>
      <c r="E2180" s="2">
        <f t="shared" si="308"/>
        <v>0</v>
      </c>
      <c r="F2180" s="2">
        <f t="shared" si="305"/>
        <v>1.3665475498857016E-2</v>
      </c>
      <c r="G2180" s="2">
        <f t="shared" si="305"/>
        <v>8.6123166720581037E-3</v>
      </c>
      <c r="H2180" s="2">
        <f t="shared" si="301"/>
        <v>1.586736300952964</v>
      </c>
      <c r="I2180" s="2">
        <f t="shared" si="302"/>
        <v>61.341246897428391</v>
      </c>
    </row>
    <row r="2181" spans="1:9" ht="13.5" x14ac:dyDescent="0.25">
      <c r="A2181" s="3">
        <f>TITRES_STAT!B2184</f>
        <v>45181</v>
      </c>
      <c r="B2181" s="6">
        <f>TITRES_STAT!D2184</f>
        <v>4.0705999999999998</v>
      </c>
      <c r="C2181" s="2">
        <f t="shared" si="306"/>
        <v>-6.8299999999999805E-2</v>
      </c>
      <c r="D2181" s="2">
        <f t="shared" si="307"/>
        <v>0</v>
      </c>
      <c r="E2181" s="2">
        <f t="shared" si="308"/>
        <v>6.8299999999999805E-2</v>
      </c>
      <c r="F2181" s="2">
        <f t="shared" si="305"/>
        <v>1.2689370106081515E-2</v>
      </c>
      <c r="G2181" s="2">
        <f t="shared" si="305"/>
        <v>1.287572262405394E-2</v>
      </c>
      <c r="H2181" s="2">
        <f t="shared" si="301"/>
        <v>0.98552683034470723</v>
      </c>
      <c r="I2181" s="2">
        <f t="shared" si="302"/>
        <v>49.635533264166973</v>
      </c>
    </row>
    <row r="2182" spans="1:9" ht="13.5" x14ac:dyDescent="0.25">
      <c r="A2182" s="3">
        <f>TITRES_STAT!B2185</f>
        <v>45182</v>
      </c>
      <c r="B2182" s="6">
        <f>TITRES_STAT!D2185</f>
        <v>4.1388999999999996</v>
      </c>
      <c r="C2182" s="2">
        <f t="shared" si="306"/>
        <v>6.8299999999999805E-2</v>
      </c>
      <c r="D2182" s="2">
        <f t="shared" si="307"/>
        <v>6.8299999999999805E-2</v>
      </c>
      <c r="E2182" s="2">
        <f t="shared" si="308"/>
        <v>0</v>
      </c>
      <c r="F2182" s="2">
        <f t="shared" si="305"/>
        <v>1.6661557955647107E-2</v>
      </c>
      <c r="G2182" s="2">
        <f t="shared" si="305"/>
        <v>1.195602815090723E-2</v>
      </c>
      <c r="H2182" s="2">
        <f t="shared" si="301"/>
        <v>1.3935696491633653</v>
      </c>
      <c r="I2182" s="2">
        <f t="shared" si="302"/>
        <v>58.221395381181644</v>
      </c>
    </row>
    <row r="2183" spans="1:9" ht="13.5" x14ac:dyDescent="0.25">
      <c r="A2183" s="3">
        <f>TITRES_STAT!B2186</f>
        <v>45183</v>
      </c>
      <c r="B2183" s="6">
        <f>TITRES_STAT!D2186</f>
        <v>4.1388999999999996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1.5471446673100884E-2</v>
      </c>
      <c r="G2183" s="2">
        <f t="shared" si="305"/>
        <v>1.1102026140128143E-2</v>
      </c>
      <c r="H2183" s="2">
        <f t="shared" si="301"/>
        <v>1.3935696491633651</v>
      </c>
      <c r="I2183" s="2">
        <f t="shared" si="302"/>
        <v>58.221395381181644</v>
      </c>
    </row>
    <row r="2184" spans="1:9" ht="13.5" x14ac:dyDescent="0.25">
      <c r="A2184" s="3">
        <f>TITRES_STAT!B2187</f>
        <v>45184</v>
      </c>
      <c r="B2184" s="6">
        <f>TITRES_STAT!D2187</f>
        <v>4.1388999999999996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1.4366343339307964E-2</v>
      </c>
      <c r="G2184" s="2">
        <f t="shared" si="305"/>
        <v>1.0309024272976131E-2</v>
      </c>
      <c r="H2184" s="2">
        <f t="shared" si="301"/>
        <v>1.3935696491633653</v>
      </c>
      <c r="I2184" s="2">
        <f t="shared" si="302"/>
        <v>58.221395381181644</v>
      </c>
    </row>
    <row r="2185" spans="1:9" ht="13.5" x14ac:dyDescent="0.25">
      <c r="A2185" s="3">
        <f>TITRES_STAT!B2188</f>
        <v>45187</v>
      </c>
      <c r="B2185" s="6">
        <f>TITRES_STAT!D2188</f>
        <v>4.1814999999999998</v>
      </c>
      <c r="C2185" s="2">
        <f t="shared" si="306"/>
        <v>4.2600000000000193E-2</v>
      </c>
      <c r="D2185" s="2">
        <f t="shared" si="307"/>
        <v>4.2600000000000193E-2</v>
      </c>
      <c r="E2185" s="2">
        <f t="shared" si="308"/>
        <v>0</v>
      </c>
      <c r="F2185" s="2">
        <f t="shared" si="305"/>
        <v>1.6383033100785978E-2</v>
      </c>
      <c r="G2185" s="2">
        <f t="shared" si="305"/>
        <v>9.572665396334978E-3</v>
      </c>
      <c r="H2185" s="2">
        <f t="shared" si="301"/>
        <v>1.7114390216813011</v>
      </c>
      <c r="I2185" s="2">
        <f t="shared" si="302"/>
        <v>63.119214852195981</v>
      </c>
    </row>
    <row r="2186" spans="1:9" ht="13.5" x14ac:dyDescent="0.25">
      <c r="A2186" s="3">
        <f>TITRES_STAT!B2189</f>
        <v>45188</v>
      </c>
      <c r="B2186" s="6">
        <f>TITRES_STAT!D2189</f>
        <v>4.1388999999999996</v>
      </c>
      <c r="C2186" s="2">
        <f t="shared" si="306"/>
        <v>-4.2600000000000193E-2</v>
      </c>
      <c r="D2186" s="2">
        <f t="shared" si="307"/>
        <v>0</v>
      </c>
      <c r="E2186" s="2">
        <f t="shared" si="308"/>
        <v>4.2600000000000193E-2</v>
      </c>
      <c r="F2186" s="2">
        <f t="shared" si="305"/>
        <v>1.5212816450729836E-2</v>
      </c>
      <c r="G2186" s="2">
        <f t="shared" si="305"/>
        <v>1.1931760725168208E-2</v>
      </c>
      <c r="H2186" s="2">
        <f t="shared" si="301"/>
        <v>1.2749850421187836</v>
      </c>
      <c r="I2186" s="2">
        <f t="shared" si="302"/>
        <v>56.043667035777062</v>
      </c>
    </row>
    <row r="2187" spans="1:9" ht="13.5" x14ac:dyDescent="0.25">
      <c r="A2187" s="3">
        <f>TITRES_STAT!B2190</f>
        <v>45189</v>
      </c>
      <c r="B2187" s="6">
        <f>TITRES_STAT!D2190</f>
        <v>4.0534999999999997</v>
      </c>
      <c r="C2187" s="2">
        <f t="shared" si="306"/>
        <v>-8.539999999999992E-2</v>
      </c>
      <c r="D2187" s="2">
        <f t="shared" si="307"/>
        <v>0</v>
      </c>
      <c r="E2187" s="2">
        <f t="shared" si="308"/>
        <v>8.539999999999992E-2</v>
      </c>
      <c r="F2187" s="2">
        <f t="shared" si="305"/>
        <v>1.4126186704249134E-2</v>
      </c>
      <c r="G2187" s="2">
        <f t="shared" si="305"/>
        <v>1.71794921019419E-2</v>
      </c>
      <c r="H2187" s="2">
        <f t="shared" si="301"/>
        <v>0.82227033374591829</v>
      </c>
      <c r="I2187" s="2">
        <f t="shared" si="302"/>
        <v>45.123400108019787</v>
      </c>
    </row>
    <row r="2188" spans="1:9" ht="13.5" x14ac:dyDescent="0.25">
      <c r="A2188" s="3">
        <f>TITRES_STAT!B2191</f>
        <v>45190</v>
      </c>
      <c r="B2188" s="6">
        <f>TITRES_STAT!D2191</f>
        <v>4.1474000000000002</v>
      </c>
      <c r="C2188" s="2">
        <f t="shared" si="306"/>
        <v>9.3900000000000539E-2</v>
      </c>
      <c r="D2188" s="2">
        <f t="shared" si="307"/>
        <v>9.3900000000000539E-2</v>
      </c>
      <c r="E2188" s="2">
        <f t="shared" si="308"/>
        <v>0</v>
      </c>
      <c r="F2188" s="2">
        <f t="shared" si="305"/>
        <v>1.9824316225374235E-2</v>
      </c>
      <c r="G2188" s="2">
        <f t="shared" si="305"/>
        <v>1.5952385523231766E-2</v>
      </c>
      <c r="H2188" s="2">
        <f t="shared" si="301"/>
        <v>1.24271797446869</v>
      </c>
      <c r="I2188" s="2">
        <f t="shared" si="302"/>
        <v>55.411246024507186</v>
      </c>
    </row>
    <row r="2189" spans="1:9" ht="13.5" x14ac:dyDescent="0.25">
      <c r="A2189" s="3">
        <f>TITRES_STAT!B2192</f>
        <v>45191</v>
      </c>
      <c r="B2189" s="6">
        <f>TITRES_STAT!D2192</f>
        <v>4.1474000000000002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1.8408293637847507E-2</v>
      </c>
      <c r="G2189" s="2">
        <f t="shared" si="309"/>
        <v>1.4812929414429497E-2</v>
      </c>
      <c r="H2189" s="2">
        <f t="shared" si="301"/>
        <v>1.2427179744686903</v>
      </c>
      <c r="I2189" s="2">
        <f t="shared" si="302"/>
        <v>55.411246024507193</v>
      </c>
    </row>
    <row r="2190" spans="1:9" ht="13.5" x14ac:dyDescent="0.25">
      <c r="A2190" s="3">
        <f>TITRES_STAT!B2193</f>
        <v>45194</v>
      </c>
      <c r="B2190" s="6">
        <f>TITRES_STAT!D2193</f>
        <v>4.1388999999999996</v>
      </c>
      <c r="C2190" s="2">
        <f t="shared" si="306"/>
        <v>-8.5000000000006182E-3</v>
      </c>
      <c r="D2190" s="2">
        <f t="shared" si="307"/>
        <v>0</v>
      </c>
      <c r="E2190" s="2">
        <f t="shared" si="308"/>
        <v>8.5000000000006182E-3</v>
      </c>
      <c r="F2190" s="2">
        <f t="shared" si="309"/>
        <v>1.7093415520858399E-2</v>
      </c>
      <c r="G2190" s="2">
        <f t="shared" si="309"/>
        <v>1.4362005884827434E-2</v>
      </c>
      <c r="H2190" s="2">
        <f t="shared" si="301"/>
        <v>1.1901830188578693</v>
      </c>
      <c r="I2190" s="2">
        <f t="shared" si="302"/>
        <v>54.341715217868995</v>
      </c>
    </row>
    <row r="2191" spans="1:9" ht="13.5" x14ac:dyDescent="0.25">
      <c r="A2191" s="3">
        <f>TITRES_STAT!B2194</f>
        <v>45195</v>
      </c>
      <c r="B2191" s="6">
        <f>TITRES_STAT!D2194</f>
        <v>4.1814999999999998</v>
      </c>
      <c r="C2191" s="2">
        <f t="shared" si="306"/>
        <v>4.2600000000000193E-2</v>
      </c>
      <c r="D2191" s="2">
        <f t="shared" si="307"/>
        <v>4.2600000000000193E-2</v>
      </c>
      <c r="E2191" s="2">
        <f t="shared" si="308"/>
        <v>0</v>
      </c>
      <c r="F2191" s="2">
        <f t="shared" si="309"/>
        <v>1.8915314412225669E-2</v>
      </c>
      <c r="G2191" s="2">
        <f t="shared" si="309"/>
        <v>1.3336148321625474E-2</v>
      </c>
      <c r="H2191" s="2">
        <f t="shared" si="301"/>
        <v>1.4183491332016154</v>
      </c>
      <c r="I2191" s="2">
        <f t="shared" si="302"/>
        <v>58.649477601436509</v>
      </c>
    </row>
    <row r="2192" spans="1:9" ht="13.5" x14ac:dyDescent="0.25">
      <c r="A2192" s="3">
        <f>TITRES_STAT!B2195</f>
        <v>45197</v>
      </c>
      <c r="B2192" s="6">
        <f>TITRES_STAT!D2195</f>
        <v>4.1388999999999996</v>
      </c>
      <c r="C2192" s="2">
        <f t="shared" si="306"/>
        <v>-4.2600000000000193E-2</v>
      </c>
      <c r="D2192" s="2">
        <f t="shared" si="307"/>
        <v>0</v>
      </c>
      <c r="E2192" s="2">
        <f t="shared" si="308"/>
        <v>4.2600000000000193E-2</v>
      </c>
      <c r="F2192" s="2">
        <f t="shared" si="309"/>
        <v>1.7564220525638122E-2</v>
      </c>
      <c r="G2192" s="2">
        <f t="shared" si="309"/>
        <v>1.5426423441509381E-2</v>
      </c>
      <c r="H2192" s="2">
        <f t="shared" si="301"/>
        <v>1.138580215448797</v>
      </c>
      <c r="I2192" s="2">
        <f t="shared" si="302"/>
        <v>53.240005084862219</v>
      </c>
    </row>
    <row r="2193" spans="1:9" ht="13.5" x14ac:dyDescent="0.25">
      <c r="A2193" s="3">
        <f>TITRES_STAT!B2196</f>
        <v>45198</v>
      </c>
      <c r="B2193" s="6">
        <f>TITRES_STAT!D2196</f>
        <v>4.1474000000000002</v>
      </c>
      <c r="C2193" s="2">
        <f t="shared" si="306"/>
        <v>8.5000000000006182E-3</v>
      </c>
      <c r="D2193" s="2">
        <f t="shared" si="307"/>
        <v>8.5000000000006182E-3</v>
      </c>
      <c r="E2193" s="2">
        <f t="shared" si="308"/>
        <v>0</v>
      </c>
      <c r="F2193" s="2">
        <f t="shared" si="309"/>
        <v>1.69167762023783E-2</v>
      </c>
      <c r="G2193" s="2">
        <f t="shared" si="309"/>
        <v>1.432453605283014E-2</v>
      </c>
      <c r="H2193" s="2">
        <f t="shared" ref="H2193:H2256" si="310">F2193/G2193</f>
        <v>1.18096503370076</v>
      </c>
      <c r="I2193" s="2">
        <f t="shared" ref="I2193:I2256" si="311">IF(G2193=0,100,100-(100/(1+H2193)))</f>
        <v>54.148737620834076</v>
      </c>
    </row>
    <row r="2194" spans="1:9" ht="13.5" x14ac:dyDescent="0.25">
      <c r="A2194" s="3">
        <f>TITRES_STAT!B2197</f>
        <v>45201</v>
      </c>
      <c r="B2194" s="6">
        <f>TITRES_STAT!D2197</f>
        <v>4.1132999999999997</v>
      </c>
      <c r="C2194" s="2">
        <f t="shared" si="306"/>
        <v>-3.4100000000000463E-2</v>
      </c>
      <c r="D2194" s="2">
        <f t="shared" si="307"/>
        <v>0</v>
      </c>
      <c r="E2194" s="2">
        <f t="shared" si="308"/>
        <v>3.4100000000000463E-2</v>
      </c>
      <c r="F2194" s="2">
        <f t="shared" si="309"/>
        <v>1.5708435045065562E-2</v>
      </c>
      <c r="G2194" s="2">
        <f t="shared" si="309"/>
        <v>1.5737069191913734E-2</v>
      </c>
      <c r="H2194" s="2">
        <f t="shared" si="310"/>
        <v>0.99818046508539937</v>
      </c>
      <c r="I2194" s="2">
        <f t="shared" si="311"/>
        <v>49.954470205609709</v>
      </c>
    </row>
    <row r="2195" spans="1:9" ht="13.5" x14ac:dyDescent="0.25">
      <c r="A2195" s="3">
        <f>TITRES_STAT!B2198</f>
        <v>45202</v>
      </c>
      <c r="B2195" s="6">
        <f>TITRES_STAT!D2198</f>
        <v>4.0621</v>
      </c>
      <c r="C2195" s="2">
        <f t="shared" si="306"/>
        <v>-5.119999999999969E-2</v>
      </c>
      <c r="D2195" s="2">
        <f t="shared" si="307"/>
        <v>0</v>
      </c>
      <c r="E2195" s="2">
        <f t="shared" si="308"/>
        <v>5.119999999999969E-2</v>
      </c>
      <c r="F2195" s="2">
        <f t="shared" si="309"/>
        <v>1.4586403970418022E-2</v>
      </c>
      <c r="G2195" s="2">
        <f t="shared" si="309"/>
        <v>1.8270135678205589E-2</v>
      </c>
      <c r="H2195" s="2">
        <f t="shared" si="310"/>
        <v>0.79837414605618484</v>
      </c>
      <c r="I2195" s="2">
        <f t="shared" si="311"/>
        <v>44.394218400381853</v>
      </c>
    </row>
    <row r="2196" spans="1:9" ht="13.5" x14ac:dyDescent="0.25">
      <c r="A2196" s="3">
        <f>TITRES_STAT!B2199</f>
        <v>45203</v>
      </c>
      <c r="B2196" s="6">
        <f>TITRES_STAT!D2199</f>
        <v>4.1474000000000002</v>
      </c>
      <c r="C2196" s="2">
        <f t="shared" si="306"/>
        <v>8.5300000000000153E-2</v>
      </c>
      <c r="D2196" s="2">
        <f t="shared" si="307"/>
        <v>8.5300000000000153E-2</v>
      </c>
      <c r="E2196" s="2">
        <f t="shared" si="308"/>
        <v>0</v>
      </c>
      <c r="F2196" s="2">
        <f t="shared" si="309"/>
        <v>1.9637375115388173E-2</v>
      </c>
      <c r="G2196" s="2">
        <f t="shared" si="309"/>
        <v>1.6965125986905191E-2</v>
      </c>
      <c r="H2196" s="2">
        <f t="shared" si="310"/>
        <v>1.1575142519157007</v>
      </c>
      <c r="I2196" s="2">
        <f t="shared" si="311"/>
        <v>53.650364111751301</v>
      </c>
    </row>
    <row r="2197" spans="1:9" ht="13.5" x14ac:dyDescent="0.25">
      <c r="A2197" s="3">
        <f>TITRES_STAT!B2200</f>
        <v>45204</v>
      </c>
      <c r="B2197" s="6">
        <f>TITRES_STAT!D2200</f>
        <v>4.1474000000000002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1.8234705464289017E-2</v>
      </c>
      <c r="G2197" s="2">
        <f t="shared" si="309"/>
        <v>1.575333127355482E-2</v>
      </c>
      <c r="H2197" s="2">
        <f t="shared" si="310"/>
        <v>1.1575142519157005</v>
      </c>
      <c r="I2197" s="2">
        <f t="shared" si="311"/>
        <v>53.650364111751301</v>
      </c>
    </row>
    <row r="2198" spans="1:9" ht="13.5" x14ac:dyDescent="0.25">
      <c r="A2198" s="3">
        <f>TITRES_STAT!B2201</f>
        <v>45205</v>
      </c>
      <c r="B2198" s="6">
        <f>TITRES_STAT!D2201</f>
        <v>4.1218000000000004</v>
      </c>
      <c r="C2198" s="2">
        <f t="shared" si="306"/>
        <v>-2.5599999999999845E-2</v>
      </c>
      <c r="D2198" s="2">
        <f t="shared" si="307"/>
        <v>0</v>
      </c>
      <c r="E2198" s="2">
        <f t="shared" si="308"/>
        <v>2.5599999999999845E-2</v>
      </c>
      <c r="F2198" s="2">
        <f t="shared" si="309"/>
        <v>1.6932226502554087E-2</v>
      </c>
      <c r="G2198" s="2">
        <f t="shared" si="309"/>
        <v>1.6456664754015179E-2</v>
      </c>
      <c r="H2198" s="2">
        <f t="shared" si="310"/>
        <v>1.0288978207703281</v>
      </c>
      <c r="I2198" s="2">
        <f t="shared" si="311"/>
        <v>50.712155646146734</v>
      </c>
    </row>
    <row r="2199" spans="1:9" ht="13.5" x14ac:dyDescent="0.25">
      <c r="A2199" s="3">
        <f>TITRES_STAT!B2202</f>
        <v>45208</v>
      </c>
      <c r="B2199" s="6">
        <f>TITRES_STAT!D2202</f>
        <v>4.1388999999999996</v>
      </c>
      <c r="C2199" s="2">
        <f t="shared" si="306"/>
        <v>1.7099999999999227E-2</v>
      </c>
      <c r="D2199" s="2">
        <f t="shared" si="307"/>
        <v>1.7099999999999227E-2</v>
      </c>
      <c r="E2199" s="2">
        <f t="shared" si="308"/>
        <v>0</v>
      </c>
      <c r="F2199" s="2">
        <f t="shared" si="309"/>
        <v>1.6944210323800168E-2</v>
      </c>
      <c r="G2199" s="2">
        <f t="shared" si="309"/>
        <v>1.5281188700156953E-2</v>
      </c>
      <c r="H2199" s="2">
        <f t="shared" si="310"/>
        <v>1.108828027470542</v>
      </c>
      <c r="I2199" s="2">
        <f t="shared" si="311"/>
        <v>52.5802964028574</v>
      </c>
    </row>
    <row r="2200" spans="1:9" ht="13.5" x14ac:dyDescent="0.25">
      <c r="A2200" s="3">
        <f>TITRES_STAT!B2203</f>
        <v>45209</v>
      </c>
      <c r="B2200" s="6">
        <f>TITRES_STAT!D2203</f>
        <v>4.1388999999999996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1.5733909586385871E-2</v>
      </c>
      <c r="G2200" s="2">
        <f t="shared" si="309"/>
        <v>1.4189675221574313E-2</v>
      </c>
      <c r="H2200" s="2">
        <f t="shared" si="310"/>
        <v>1.108828027470542</v>
      </c>
      <c r="I2200" s="2">
        <f t="shared" si="311"/>
        <v>52.5802964028574</v>
      </c>
    </row>
    <row r="2201" spans="1:9" ht="13.5" x14ac:dyDescent="0.25">
      <c r="A2201" s="3">
        <f>TITRES_STAT!B2204</f>
        <v>45210</v>
      </c>
      <c r="B2201" s="6">
        <f>TITRES_STAT!D2204</f>
        <v>4.1474000000000002</v>
      </c>
      <c r="C2201" s="2">
        <f t="shared" si="306"/>
        <v>8.5000000000006182E-3</v>
      </c>
      <c r="D2201" s="2">
        <f t="shared" si="307"/>
        <v>8.5000000000006182E-3</v>
      </c>
      <c r="E2201" s="2">
        <f t="shared" si="308"/>
        <v>0</v>
      </c>
      <c r="F2201" s="2">
        <f t="shared" si="309"/>
        <v>1.5217201758786924E-2</v>
      </c>
      <c r="G2201" s="2">
        <f t="shared" si="309"/>
        <v>1.3176126991461864E-2</v>
      </c>
      <c r="H2201" s="2">
        <f t="shared" si="310"/>
        <v>1.1549070351741204</v>
      </c>
      <c r="I2201" s="2">
        <f t="shared" si="311"/>
        <v>53.594285800862949</v>
      </c>
    </row>
    <row r="2202" spans="1:9" ht="13.5" x14ac:dyDescent="0.25">
      <c r="A2202" s="3">
        <f>TITRES_STAT!B2205</f>
        <v>45211</v>
      </c>
      <c r="B2202" s="6">
        <f>TITRES_STAT!D2205</f>
        <v>4.1474000000000002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1.4130258776016428E-2</v>
      </c>
      <c r="G2202" s="2">
        <f t="shared" si="309"/>
        <v>1.2234975063500301E-2</v>
      </c>
      <c r="H2202" s="2">
        <f t="shared" si="310"/>
        <v>1.1549070351741204</v>
      </c>
      <c r="I2202" s="2">
        <f t="shared" si="311"/>
        <v>53.594285800862949</v>
      </c>
    </row>
    <row r="2203" spans="1:9" ht="13.5" x14ac:dyDescent="0.25">
      <c r="A2203" s="3">
        <f>TITRES_STAT!B2206</f>
        <v>45212</v>
      </c>
      <c r="B2203" s="6">
        <f>TITRES_STAT!D2206</f>
        <v>4.1388999999999996</v>
      </c>
      <c r="C2203" s="2">
        <f t="shared" si="306"/>
        <v>-8.5000000000006182E-3</v>
      </c>
      <c r="D2203" s="2">
        <f t="shared" si="307"/>
        <v>0</v>
      </c>
      <c r="E2203" s="2">
        <f t="shared" si="308"/>
        <v>8.5000000000006182E-3</v>
      </c>
      <c r="F2203" s="2">
        <f t="shared" si="309"/>
        <v>1.312095457772954E-2</v>
      </c>
      <c r="G2203" s="2">
        <f t="shared" si="309"/>
        <v>1.1968191130393182E-2</v>
      </c>
      <c r="H2203" s="2">
        <f t="shared" si="310"/>
        <v>1.0963189369869704</v>
      </c>
      <c r="I2203" s="2">
        <f t="shared" si="311"/>
        <v>52.297334992484707</v>
      </c>
    </row>
    <row r="2204" spans="1:9" ht="13.5" x14ac:dyDescent="0.25">
      <c r="A2204" s="3">
        <f>TITRES_STAT!B2207</f>
        <v>45215</v>
      </c>
      <c r="B2204" s="6">
        <f>TITRES_STAT!D2207</f>
        <v>4.0961999999999996</v>
      </c>
      <c r="C2204" s="2">
        <f t="shared" si="306"/>
        <v>-4.269999999999996E-2</v>
      </c>
      <c r="D2204" s="2">
        <f t="shared" si="307"/>
        <v>0</v>
      </c>
      <c r="E2204" s="2">
        <f t="shared" si="308"/>
        <v>4.269999999999996E-2</v>
      </c>
      <c r="F2204" s="2">
        <f t="shared" si="309"/>
        <v>1.2183743536463145E-2</v>
      </c>
      <c r="G2204" s="2">
        <f t="shared" si="309"/>
        <v>1.4163320335365093E-2</v>
      </c>
      <c r="H2204" s="2">
        <f t="shared" si="310"/>
        <v>0.86023215234643491</v>
      </c>
      <c r="I2204" s="2">
        <f t="shared" si="311"/>
        <v>46.243268683500965</v>
      </c>
    </row>
    <row r="2205" spans="1:9" ht="13.5" x14ac:dyDescent="0.25">
      <c r="A2205" s="3">
        <f>TITRES_STAT!B2208</f>
        <v>45216</v>
      </c>
      <c r="B2205" s="6">
        <f>TITRES_STAT!D2208</f>
        <v>4.0109000000000004</v>
      </c>
      <c r="C2205" s="2">
        <f t="shared" si="306"/>
        <v>-8.5299999999999265E-2</v>
      </c>
      <c r="D2205" s="2">
        <f t="shared" si="307"/>
        <v>0</v>
      </c>
      <c r="E2205" s="2">
        <f t="shared" si="308"/>
        <v>8.5299999999999265E-2</v>
      </c>
      <c r="F2205" s="2">
        <f t="shared" ref="F2205:G2220" si="312">((F2204*13)+D2205)/14</f>
        <v>1.1313476141001491E-2</v>
      </c>
      <c r="G2205" s="2">
        <f t="shared" si="312"/>
        <v>1.9244511739981818E-2</v>
      </c>
      <c r="H2205" s="2">
        <f t="shared" si="310"/>
        <v>0.58788065365654119</v>
      </c>
      <c r="I2205" s="2">
        <f t="shared" si="311"/>
        <v>37.022974762163692</v>
      </c>
    </row>
    <row r="2206" spans="1:9" ht="13.5" x14ac:dyDescent="0.25">
      <c r="A2206" s="3">
        <f>TITRES_STAT!B2209</f>
        <v>45217</v>
      </c>
      <c r="B2206" s="6">
        <f>TITRES_STAT!D2209</f>
        <v>4.0109000000000004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1.0505370702358527E-2</v>
      </c>
      <c r="G2206" s="2">
        <f t="shared" si="312"/>
        <v>1.7869903758554545E-2</v>
      </c>
      <c r="H2206" s="2">
        <f t="shared" si="310"/>
        <v>0.58788065365654119</v>
      </c>
      <c r="I2206" s="2">
        <f t="shared" si="311"/>
        <v>37.022974762163692</v>
      </c>
    </row>
    <row r="2207" spans="1:9" ht="13.5" x14ac:dyDescent="0.25">
      <c r="A2207" s="3">
        <f>TITRES_STAT!B2210</f>
        <v>45218</v>
      </c>
      <c r="B2207" s="6">
        <f>TITRES_STAT!D2210</f>
        <v>4.0109000000000004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9.7549870807614892E-3</v>
      </c>
      <c r="G2207" s="2">
        <f t="shared" si="312"/>
        <v>1.6593482061514935E-2</v>
      </c>
      <c r="H2207" s="2">
        <f t="shared" si="310"/>
        <v>0.58788065365654107</v>
      </c>
      <c r="I2207" s="2">
        <f t="shared" si="311"/>
        <v>37.022974762163692</v>
      </c>
    </row>
    <row r="2208" spans="1:9" ht="13.5" x14ac:dyDescent="0.25">
      <c r="A2208" s="3">
        <f>TITRES_STAT!B2211</f>
        <v>45219</v>
      </c>
      <c r="B2208" s="6">
        <f>TITRES_STAT!D2211</f>
        <v>4.0109000000000004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9.0582022892785243E-3</v>
      </c>
      <c r="G2208" s="2">
        <f t="shared" si="312"/>
        <v>1.5408233342835297E-2</v>
      </c>
      <c r="H2208" s="2">
        <f t="shared" si="310"/>
        <v>0.58788065365654096</v>
      </c>
      <c r="I2208" s="2">
        <f t="shared" si="311"/>
        <v>37.022974762163692</v>
      </c>
    </row>
    <row r="2209" spans="1:9" ht="13.5" x14ac:dyDescent="0.25">
      <c r="A2209" s="3">
        <f>TITRES_STAT!B2212</f>
        <v>45222</v>
      </c>
      <c r="B2209" s="6">
        <f>TITRES_STAT!D2212</f>
        <v>4.0194000000000001</v>
      </c>
      <c r="C2209" s="2">
        <f t="shared" si="306"/>
        <v>8.49999999999973E-3</v>
      </c>
      <c r="D2209" s="2">
        <f t="shared" si="307"/>
        <v>8.49999999999973E-3</v>
      </c>
      <c r="E2209" s="2">
        <f t="shared" si="308"/>
        <v>0</v>
      </c>
      <c r="F2209" s="2">
        <f t="shared" si="312"/>
        <v>9.0183306971871827E-3</v>
      </c>
      <c r="G2209" s="2">
        <f t="shared" si="312"/>
        <v>1.430764524691849E-2</v>
      </c>
      <c r="H2209" s="2">
        <f t="shared" si="310"/>
        <v>0.63031550905481848</v>
      </c>
      <c r="I2209" s="2">
        <f t="shared" si="311"/>
        <v>38.662179532368327</v>
      </c>
    </row>
    <row r="2210" spans="1:9" ht="13.5" x14ac:dyDescent="0.25">
      <c r="A2210" s="3">
        <f>TITRES_STAT!B2213</f>
        <v>45223</v>
      </c>
      <c r="B2210" s="6">
        <f>TITRES_STAT!D2213</f>
        <v>4.0791000000000004</v>
      </c>
      <c r="C2210" s="2">
        <f t="shared" si="306"/>
        <v>5.9700000000000308E-2</v>
      </c>
      <c r="D2210" s="2">
        <f t="shared" si="307"/>
        <v>5.9700000000000308E-2</v>
      </c>
      <c r="E2210" s="2">
        <f t="shared" si="308"/>
        <v>0</v>
      </c>
      <c r="F2210" s="2">
        <f t="shared" si="312"/>
        <v>1.2638449933102406E-2</v>
      </c>
      <c r="G2210" s="2">
        <f t="shared" si="312"/>
        <v>1.3285670586424311E-2</v>
      </c>
      <c r="H2210" s="2">
        <f t="shared" si="310"/>
        <v>0.95128430671890551</v>
      </c>
      <c r="I2210" s="2">
        <f t="shared" si="311"/>
        <v>48.751701812151353</v>
      </c>
    </row>
    <row r="2211" spans="1:9" ht="13.5" x14ac:dyDescent="0.25">
      <c r="A2211" s="3">
        <f>TITRES_STAT!B2214</f>
        <v>45224</v>
      </c>
      <c r="B2211" s="6">
        <f>TITRES_STAT!D2214</f>
        <v>4.0194000000000001</v>
      </c>
      <c r="C2211" s="2">
        <f t="shared" si="306"/>
        <v>-5.9700000000000308E-2</v>
      </c>
      <c r="D2211" s="2">
        <f t="shared" si="307"/>
        <v>0</v>
      </c>
      <c r="E2211" s="2">
        <f t="shared" si="308"/>
        <v>5.9700000000000308E-2</v>
      </c>
      <c r="F2211" s="2">
        <f t="shared" si="312"/>
        <v>1.1735703509309376E-2</v>
      </c>
      <c r="G2211" s="2">
        <f t="shared" si="312"/>
        <v>1.6600979830251168E-2</v>
      </c>
      <c r="H2211" s="2">
        <f t="shared" si="310"/>
        <v>0.70692836382608981</v>
      </c>
      <c r="I2211" s="2">
        <f t="shared" si="311"/>
        <v>41.415233281466229</v>
      </c>
    </row>
    <row r="2212" spans="1:9" ht="13.5" x14ac:dyDescent="0.25">
      <c r="A2212" s="3">
        <f>TITRES_STAT!B2215</f>
        <v>45225</v>
      </c>
      <c r="B2212" s="6">
        <f>TITRES_STAT!D2215</f>
        <v>4.0791000000000004</v>
      </c>
      <c r="C2212" s="2">
        <f t="shared" si="306"/>
        <v>5.9700000000000308E-2</v>
      </c>
      <c r="D2212" s="2">
        <f t="shared" si="307"/>
        <v>5.9700000000000308E-2</v>
      </c>
      <c r="E2212" s="2">
        <f t="shared" si="308"/>
        <v>0</v>
      </c>
      <c r="F2212" s="2">
        <f t="shared" si="312"/>
        <v>1.5161724687215871E-2</v>
      </c>
      <c r="G2212" s="2">
        <f t="shared" si="312"/>
        <v>1.5415195556661798E-2</v>
      </c>
      <c r="H2212" s="2">
        <f t="shared" si="310"/>
        <v>0.98355707726741182</v>
      </c>
      <c r="I2212" s="2">
        <f t="shared" si="311"/>
        <v>49.585519294578596</v>
      </c>
    </row>
    <row r="2213" spans="1:9" ht="13.5" x14ac:dyDescent="0.25">
      <c r="A2213" s="3">
        <f>TITRES_STAT!B2216</f>
        <v>45226</v>
      </c>
      <c r="B2213" s="6">
        <f>TITRES_STAT!D2216</f>
        <v>4.0961999999999996</v>
      </c>
      <c r="C2213" s="2">
        <f t="shared" si="306"/>
        <v>1.7099999999999227E-2</v>
      </c>
      <c r="D2213" s="2">
        <f t="shared" si="307"/>
        <v>1.7099999999999227E-2</v>
      </c>
      <c r="E2213" s="2">
        <f t="shared" si="308"/>
        <v>0</v>
      </c>
      <c r="F2213" s="2">
        <f t="shared" si="312"/>
        <v>1.5300172923843253E-2</v>
      </c>
      <c r="G2213" s="2">
        <f t="shared" si="312"/>
        <v>1.4314110159757382E-2</v>
      </c>
      <c r="H2213" s="2">
        <f t="shared" si="310"/>
        <v>1.0688874651012594</v>
      </c>
      <c r="I2213" s="2">
        <f t="shared" si="311"/>
        <v>51.664843213158719</v>
      </c>
    </row>
    <row r="2214" spans="1:9" ht="13.5" x14ac:dyDescent="0.25">
      <c r="A2214" s="3">
        <f>TITRES_STAT!B2217</f>
        <v>45229</v>
      </c>
      <c r="B2214" s="6">
        <f>TITRES_STAT!D2217</f>
        <v>4.0961999999999996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1.420730342928302E-2</v>
      </c>
      <c r="G2214" s="2">
        <f t="shared" si="312"/>
        <v>1.3291673719774712E-2</v>
      </c>
      <c r="H2214" s="2">
        <f t="shared" si="310"/>
        <v>1.0688874651012594</v>
      </c>
      <c r="I2214" s="2">
        <f t="shared" si="311"/>
        <v>51.664843213158719</v>
      </c>
    </row>
    <row r="2215" spans="1:9" ht="13.5" x14ac:dyDescent="0.25">
      <c r="A2215" s="3">
        <f>TITRES_STAT!B2218</f>
        <v>45230</v>
      </c>
      <c r="B2215" s="6">
        <f>TITRES_STAT!D2218</f>
        <v>4.1047000000000002</v>
      </c>
      <c r="C2215" s="2">
        <f t="shared" si="306"/>
        <v>8.5000000000006182E-3</v>
      </c>
      <c r="D2215" s="2">
        <f t="shared" si="307"/>
        <v>8.5000000000006182E-3</v>
      </c>
      <c r="E2215" s="2">
        <f t="shared" si="308"/>
        <v>0</v>
      </c>
      <c r="F2215" s="2">
        <f t="shared" si="312"/>
        <v>1.379963889861999E-2</v>
      </c>
      <c r="G2215" s="2">
        <f t="shared" si="312"/>
        <v>1.2342268454076518E-2</v>
      </c>
      <c r="H2215" s="2">
        <f t="shared" si="310"/>
        <v>1.1180796261210895</v>
      </c>
      <c r="I2215" s="2">
        <f t="shared" si="311"/>
        <v>52.787421791534172</v>
      </c>
    </row>
    <row r="2216" spans="1:9" ht="13.5" x14ac:dyDescent="0.25">
      <c r="A2216" s="3">
        <f>TITRES_STAT!B2219</f>
        <v>45231</v>
      </c>
      <c r="B2216" s="6">
        <f>TITRES_STAT!D2219</f>
        <v>4.0961999999999996</v>
      </c>
      <c r="C2216" s="2">
        <f t="shared" si="306"/>
        <v>-8.5000000000006182E-3</v>
      </c>
      <c r="D2216" s="2">
        <f t="shared" si="307"/>
        <v>0</v>
      </c>
      <c r="E2216" s="2">
        <f t="shared" si="308"/>
        <v>8.5000000000006182E-3</v>
      </c>
      <c r="F2216" s="2">
        <f t="shared" si="312"/>
        <v>1.281395040586142E-2</v>
      </c>
      <c r="G2216" s="2">
        <f t="shared" si="312"/>
        <v>1.206782070735681E-2</v>
      </c>
      <c r="H2216" s="2">
        <f t="shared" si="310"/>
        <v>1.0618280397594697</v>
      </c>
      <c r="I2216" s="2">
        <f t="shared" si="311"/>
        <v>51.499350056532421</v>
      </c>
    </row>
    <row r="2217" spans="1:9" ht="13.5" x14ac:dyDescent="0.25">
      <c r="A2217" s="3">
        <f>TITRES_STAT!B2220</f>
        <v>45232</v>
      </c>
      <c r="B2217" s="6">
        <f>TITRES_STAT!D2220</f>
        <v>4.0961999999999996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1.1898668234014175E-2</v>
      </c>
      <c r="G2217" s="2">
        <f t="shared" si="312"/>
        <v>1.1205833513974181E-2</v>
      </c>
      <c r="H2217" s="2">
        <f t="shared" si="310"/>
        <v>1.0618280397594697</v>
      </c>
      <c r="I2217" s="2">
        <f t="shared" si="311"/>
        <v>51.499350056532421</v>
      </c>
    </row>
    <row r="2218" spans="1:9" ht="13.5" x14ac:dyDescent="0.25">
      <c r="A2218" s="3">
        <f>TITRES_STAT!B2221</f>
        <v>45233</v>
      </c>
      <c r="B2218" s="6">
        <f>TITRES_STAT!D2221</f>
        <v>4.0961999999999996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1.1048763360156019E-2</v>
      </c>
      <c r="G2218" s="2">
        <f t="shared" si="312"/>
        <v>1.0405416834404598E-2</v>
      </c>
      <c r="H2218" s="2">
        <f t="shared" si="310"/>
        <v>1.0618280397594695</v>
      </c>
      <c r="I2218" s="2">
        <f t="shared" si="311"/>
        <v>51.499350056532421</v>
      </c>
    </row>
    <row r="2219" spans="1:9" ht="13.5" x14ac:dyDescent="0.25">
      <c r="A2219" s="3">
        <f>TITRES_STAT!B2222</f>
        <v>45236</v>
      </c>
      <c r="B2219" s="6">
        <f>TITRES_STAT!D2222</f>
        <v>4.0961999999999996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1.0259565977287733E-2</v>
      </c>
      <c r="G2219" s="2">
        <f t="shared" si="312"/>
        <v>9.6621727748042695E-3</v>
      </c>
      <c r="H2219" s="2">
        <f t="shared" si="310"/>
        <v>1.0618280397594697</v>
      </c>
      <c r="I2219" s="2">
        <f t="shared" si="311"/>
        <v>51.499350056532421</v>
      </c>
    </row>
    <row r="2220" spans="1:9" ht="13.5" x14ac:dyDescent="0.25">
      <c r="A2220" s="3">
        <f>TITRES_STAT!B2223</f>
        <v>45237</v>
      </c>
      <c r="B2220" s="6">
        <f>TITRES_STAT!D2223</f>
        <v>4.0961999999999996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9.5267398360528964E-3</v>
      </c>
      <c r="G2220" s="2">
        <f t="shared" si="312"/>
        <v>8.972017576603963E-3</v>
      </c>
      <c r="H2220" s="2">
        <f t="shared" si="310"/>
        <v>1.0618280397594699</v>
      </c>
      <c r="I2220" s="2">
        <f t="shared" si="311"/>
        <v>51.499350056532421</v>
      </c>
    </row>
    <row r="2221" spans="1:9" ht="13.5" x14ac:dyDescent="0.25">
      <c r="A2221" s="3">
        <f>TITRES_STAT!B2224</f>
        <v>45238</v>
      </c>
      <c r="B2221" s="6">
        <f>TITRES_STAT!D2224</f>
        <v>4.0961999999999996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8.8462584191919755E-3</v>
      </c>
      <c r="G2221" s="2">
        <f t="shared" si="313"/>
        <v>8.3311591782751094E-3</v>
      </c>
      <c r="H2221" s="2">
        <f t="shared" si="310"/>
        <v>1.0618280397594699</v>
      </c>
      <c r="I2221" s="2">
        <f t="shared" si="311"/>
        <v>51.499350056532421</v>
      </c>
    </row>
    <row r="2222" spans="1:9" ht="13.5" x14ac:dyDescent="0.25">
      <c r="A2222" s="3">
        <f>TITRES_STAT!B2225</f>
        <v>45239</v>
      </c>
      <c r="B2222" s="6">
        <f>TITRES_STAT!D2225</f>
        <v>4.0961999999999996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8.2143828178211208E-3</v>
      </c>
      <c r="G2222" s="2">
        <f t="shared" si="313"/>
        <v>7.7360763798268875E-3</v>
      </c>
      <c r="H2222" s="2">
        <f t="shared" si="310"/>
        <v>1.0618280397594699</v>
      </c>
      <c r="I2222" s="2">
        <f t="shared" si="311"/>
        <v>51.499350056532421</v>
      </c>
    </row>
    <row r="2223" spans="1:9" ht="13.5" x14ac:dyDescent="0.25">
      <c r="A2223" s="3">
        <f>TITRES_STAT!B2226</f>
        <v>45240</v>
      </c>
      <c r="B2223" s="6">
        <f>TITRES_STAT!D2226</f>
        <v>4.1558999999999999</v>
      </c>
      <c r="C2223" s="2">
        <f t="shared" si="306"/>
        <v>5.9700000000000308E-2</v>
      </c>
      <c r="D2223" s="2">
        <f t="shared" si="307"/>
        <v>5.9700000000000308E-2</v>
      </c>
      <c r="E2223" s="2">
        <f t="shared" si="308"/>
        <v>0</v>
      </c>
      <c r="F2223" s="2">
        <f t="shared" si="313"/>
        <v>1.1891926902262493E-2</v>
      </c>
      <c r="G2223" s="2">
        <f t="shared" si="313"/>
        <v>7.1834994955535386E-3</v>
      </c>
      <c r="H2223" s="2">
        <f t="shared" si="310"/>
        <v>1.6554503706199728</v>
      </c>
      <c r="I2223" s="2">
        <f t="shared" si="311"/>
        <v>62.341604608240971</v>
      </c>
    </row>
    <row r="2224" spans="1:9" ht="13.5" x14ac:dyDescent="0.25">
      <c r="A2224" s="3">
        <f>TITRES_STAT!B2227</f>
        <v>45243</v>
      </c>
      <c r="B2224" s="6">
        <f>TITRES_STAT!D2227</f>
        <v>4.1558999999999999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1.1042503552100886E-2</v>
      </c>
      <c r="G2224" s="2">
        <f t="shared" si="313"/>
        <v>6.6703923887282855E-3</v>
      </c>
      <c r="H2224" s="2">
        <f t="shared" si="310"/>
        <v>1.6554503706199728</v>
      </c>
      <c r="I2224" s="2">
        <f t="shared" si="311"/>
        <v>62.341604608240971</v>
      </c>
    </row>
    <row r="2225" spans="1:9" ht="13.5" x14ac:dyDescent="0.25">
      <c r="A2225" s="3">
        <f>TITRES_STAT!B2228</f>
        <v>45244</v>
      </c>
      <c r="B2225" s="6">
        <f>TITRES_STAT!D2228</f>
        <v>4.1047000000000002</v>
      </c>
      <c r="C2225" s="2">
        <f t="shared" si="306"/>
        <v>-5.119999999999969E-2</v>
      </c>
      <c r="D2225" s="2">
        <f t="shared" si="307"/>
        <v>0</v>
      </c>
      <c r="E2225" s="2">
        <f t="shared" si="308"/>
        <v>5.119999999999969E-2</v>
      </c>
      <c r="F2225" s="2">
        <f t="shared" si="313"/>
        <v>1.0253753298379395E-2</v>
      </c>
      <c r="G2225" s="2">
        <f t="shared" si="313"/>
        <v>9.8510786466762413E-3</v>
      </c>
      <c r="H2225" s="2">
        <f t="shared" si="310"/>
        <v>1.0408761990585687</v>
      </c>
      <c r="I2225" s="2">
        <f t="shared" si="311"/>
        <v>51.001437497223606</v>
      </c>
    </row>
    <row r="2226" spans="1:9" ht="13.5" x14ac:dyDescent="0.25">
      <c r="A2226" s="3">
        <f>TITRES_STAT!B2229</f>
        <v>45245</v>
      </c>
      <c r="B2226" s="6">
        <f>TITRES_STAT!D2229</f>
        <v>4.1047000000000002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9.5213423484951532E-3</v>
      </c>
      <c r="G2226" s="2">
        <f t="shared" si="313"/>
        <v>9.1474301719136515E-3</v>
      </c>
      <c r="H2226" s="2">
        <f t="shared" si="310"/>
        <v>1.0408761990585689</v>
      </c>
      <c r="I2226" s="2">
        <f t="shared" si="311"/>
        <v>51.001437497223606</v>
      </c>
    </row>
    <row r="2227" spans="1:9" ht="13.5" x14ac:dyDescent="0.25">
      <c r="A2227" s="3">
        <f>TITRES_STAT!B2230</f>
        <v>45246</v>
      </c>
      <c r="B2227" s="6">
        <f>TITRES_STAT!D2230</f>
        <v>4.1047000000000002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8.8412464664597862E-3</v>
      </c>
      <c r="G2227" s="2">
        <f t="shared" si="313"/>
        <v>8.4940423024912476E-3</v>
      </c>
      <c r="H2227" s="2">
        <f t="shared" si="310"/>
        <v>1.0408761990585691</v>
      </c>
      <c r="I2227" s="2">
        <f t="shared" si="311"/>
        <v>51.001437497223613</v>
      </c>
    </row>
    <row r="2228" spans="1:9" ht="13.5" x14ac:dyDescent="0.25">
      <c r="A2228" s="3">
        <f>TITRES_STAT!B2231</f>
        <v>45247</v>
      </c>
      <c r="B2228" s="6">
        <f>TITRES_STAT!D2231</f>
        <v>4.1047000000000002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8.209728861712659E-3</v>
      </c>
      <c r="G2228" s="2">
        <f t="shared" si="313"/>
        <v>7.8873249951704437E-3</v>
      </c>
      <c r="H2228" s="2">
        <f t="shared" si="310"/>
        <v>1.0408761990585691</v>
      </c>
      <c r="I2228" s="2">
        <f t="shared" si="311"/>
        <v>51.001437497223613</v>
      </c>
    </row>
    <row r="2229" spans="1:9" ht="13.5" x14ac:dyDescent="0.25">
      <c r="A2229" s="3">
        <f>TITRES_STAT!B2232</f>
        <v>45250</v>
      </c>
      <c r="B2229" s="6">
        <f>TITRES_STAT!D2232</f>
        <v>4.1047000000000002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7.6233196573046117E-3</v>
      </c>
      <c r="G2229" s="2">
        <f t="shared" si="313"/>
        <v>7.3239446383725551E-3</v>
      </c>
      <c r="H2229" s="2">
        <f t="shared" si="310"/>
        <v>1.0408761990585691</v>
      </c>
      <c r="I2229" s="2">
        <f t="shared" si="311"/>
        <v>51.001437497223613</v>
      </c>
    </row>
    <row r="2230" spans="1:9" ht="13.5" x14ac:dyDescent="0.25">
      <c r="A2230" s="3">
        <f>TITRES_STAT!B2233</f>
        <v>45251</v>
      </c>
      <c r="B2230" s="6">
        <f>TITRES_STAT!D2233</f>
        <v>4.1047000000000002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7.0787968246399961E-3</v>
      </c>
      <c r="G2230" s="2">
        <f t="shared" si="313"/>
        <v>6.8008057356316581E-3</v>
      </c>
      <c r="H2230" s="2">
        <f t="shared" si="310"/>
        <v>1.0408761990585691</v>
      </c>
      <c r="I2230" s="2">
        <f t="shared" si="311"/>
        <v>51.001437497223613</v>
      </c>
    </row>
    <row r="2231" spans="1:9" ht="13.5" x14ac:dyDescent="0.25">
      <c r="A2231" s="3">
        <f>TITRES_STAT!B2234</f>
        <v>45252</v>
      </c>
      <c r="B2231" s="6">
        <f>TITRES_STAT!D2234</f>
        <v>4.0961999999999996</v>
      </c>
      <c r="C2231" s="2">
        <f t="shared" si="306"/>
        <v>-8.5000000000006182E-3</v>
      </c>
      <c r="D2231" s="2">
        <f t="shared" si="307"/>
        <v>0</v>
      </c>
      <c r="E2231" s="2">
        <f t="shared" si="308"/>
        <v>8.5000000000006182E-3</v>
      </c>
      <c r="F2231" s="2">
        <f t="shared" si="313"/>
        <v>6.573168480022853E-3</v>
      </c>
      <c r="G2231" s="2">
        <f t="shared" si="313"/>
        <v>6.9221767545151547E-3</v>
      </c>
      <c r="H2231" s="2">
        <f t="shared" si="310"/>
        <v>0.94958113800479704</v>
      </c>
      <c r="I2231" s="2">
        <f t="shared" si="311"/>
        <v>48.706930914227001</v>
      </c>
    </row>
    <row r="2232" spans="1:9" ht="13.5" x14ac:dyDescent="0.25">
      <c r="A2232" s="3">
        <f>TITRES_STAT!B2235</f>
        <v>45253</v>
      </c>
      <c r="B2232" s="6">
        <f>TITRES_STAT!D2235</f>
        <v>4.0961999999999996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6.1036564457355056E-3</v>
      </c>
      <c r="G2232" s="2">
        <f t="shared" si="313"/>
        <v>6.4277355577640723E-3</v>
      </c>
      <c r="H2232" s="2">
        <f t="shared" si="310"/>
        <v>0.94958113800479693</v>
      </c>
      <c r="I2232" s="2">
        <f t="shared" si="311"/>
        <v>48.706930914226994</v>
      </c>
    </row>
    <row r="2233" spans="1:9" ht="13.5" x14ac:dyDescent="0.25">
      <c r="A2233" s="3">
        <f>TITRES_STAT!B2236</f>
        <v>45254</v>
      </c>
      <c r="B2233" s="6">
        <f>TITRES_STAT!D2236</f>
        <v>4.1132999999999997</v>
      </c>
      <c r="C2233" s="2">
        <f t="shared" si="306"/>
        <v>1.7100000000000115E-2</v>
      </c>
      <c r="D2233" s="2">
        <f t="shared" si="307"/>
        <v>1.7100000000000115E-2</v>
      </c>
      <c r="E2233" s="2">
        <f t="shared" si="308"/>
        <v>0</v>
      </c>
      <c r="F2233" s="2">
        <f t="shared" si="313"/>
        <v>6.8891095567544056E-3</v>
      </c>
      <c r="G2233" s="2">
        <f t="shared" si="313"/>
        <v>5.9686115893523529E-3</v>
      </c>
      <c r="H2233" s="2">
        <f t="shared" si="310"/>
        <v>1.1542231310618647</v>
      </c>
      <c r="I2233" s="2">
        <f t="shared" si="311"/>
        <v>53.579553316416309</v>
      </c>
    </row>
    <row r="2234" spans="1:9" ht="13.5" x14ac:dyDescent="0.25">
      <c r="A2234" s="3">
        <f>TITRES_STAT!B2237</f>
        <v>45257</v>
      </c>
      <c r="B2234" s="6">
        <f>TITRES_STAT!D2237</f>
        <v>4.1474000000000002</v>
      </c>
      <c r="C2234" s="2">
        <f t="shared" si="306"/>
        <v>3.4100000000000463E-2</v>
      </c>
      <c r="D2234" s="2">
        <f t="shared" si="307"/>
        <v>3.4100000000000463E-2</v>
      </c>
      <c r="E2234" s="2">
        <f t="shared" si="308"/>
        <v>0</v>
      </c>
      <c r="F2234" s="2">
        <f t="shared" si="313"/>
        <v>8.8327445884148377E-3</v>
      </c>
      <c r="G2234" s="2">
        <f t="shared" si="313"/>
        <v>5.5422821901128993E-3</v>
      </c>
      <c r="H2234" s="2">
        <f t="shared" si="310"/>
        <v>1.5937017072447026</v>
      </c>
      <c r="I2234" s="2">
        <f t="shared" si="311"/>
        <v>61.445065282302522</v>
      </c>
    </row>
    <row r="2235" spans="1:9" ht="13.5" x14ac:dyDescent="0.25">
      <c r="A2235" s="3">
        <f>TITRES_STAT!B2238</f>
        <v>45258</v>
      </c>
      <c r="B2235" s="6">
        <f>TITRES_STAT!D2238</f>
        <v>4.1474000000000002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8.2018342606709205E-3</v>
      </c>
      <c r="G2235" s="2">
        <f t="shared" si="313"/>
        <v>5.146404890819121E-3</v>
      </c>
      <c r="H2235" s="2">
        <f t="shared" si="310"/>
        <v>1.5937017072447026</v>
      </c>
      <c r="I2235" s="2">
        <f t="shared" si="311"/>
        <v>61.445065282302522</v>
      </c>
    </row>
    <row r="2236" spans="1:9" ht="13.5" x14ac:dyDescent="0.25">
      <c r="A2236" s="3">
        <f>TITRES_STAT!B2239</f>
        <v>45259</v>
      </c>
      <c r="B2236" s="6">
        <f>TITRES_STAT!D2239</f>
        <v>4.1474000000000002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7.6159889563372834E-3</v>
      </c>
      <c r="G2236" s="2">
        <f t="shared" si="313"/>
        <v>4.7788045414748981E-3</v>
      </c>
      <c r="H2236" s="2">
        <f t="shared" si="310"/>
        <v>1.5937017072447026</v>
      </c>
      <c r="I2236" s="2">
        <f t="shared" si="311"/>
        <v>61.445065282302522</v>
      </c>
    </row>
    <row r="2237" spans="1:9" ht="13.5" x14ac:dyDescent="0.25">
      <c r="A2237" s="3">
        <f>TITRES_STAT!B2240</f>
        <v>45260</v>
      </c>
      <c r="B2237" s="6">
        <f>TITRES_STAT!D2240</f>
        <v>4.1474000000000002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7.071989745170335E-3</v>
      </c>
      <c r="G2237" s="2">
        <f t="shared" si="314"/>
        <v>4.4374613599409774E-3</v>
      </c>
      <c r="H2237" s="2">
        <f t="shared" si="310"/>
        <v>1.5937017072447026</v>
      </c>
      <c r="I2237" s="2">
        <f t="shared" si="311"/>
        <v>61.445065282302522</v>
      </c>
    </row>
    <row r="2238" spans="1:9" ht="13.5" x14ac:dyDescent="0.25">
      <c r="A2238" s="3">
        <f>TITRES_STAT!B2241</f>
        <v>45261</v>
      </c>
      <c r="B2238" s="6">
        <f>TITRES_STAT!D2241</f>
        <v>4.1474000000000002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6.5668476205153117E-3</v>
      </c>
      <c r="G2238" s="2">
        <f t="shared" si="314"/>
        <v>4.120499834230908E-3</v>
      </c>
      <c r="H2238" s="2">
        <f t="shared" si="310"/>
        <v>1.5937017072447024</v>
      </c>
      <c r="I2238" s="2">
        <f t="shared" si="311"/>
        <v>61.445065282302515</v>
      </c>
    </row>
    <row r="2239" spans="1:9" ht="13.5" x14ac:dyDescent="0.25">
      <c r="A2239" s="3">
        <f>TITRES_STAT!B2242</f>
        <v>45264</v>
      </c>
      <c r="B2239" s="6">
        <f>TITRES_STAT!D2242</f>
        <v>4.1388999999999996</v>
      </c>
      <c r="C2239" s="2">
        <f t="shared" si="306"/>
        <v>-8.5000000000006182E-3</v>
      </c>
      <c r="D2239" s="2">
        <f t="shared" si="307"/>
        <v>0</v>
      </c>
      <c r="E2239" s="2">
        <f t="shared" si="308"/>
        <v>8.5000000000006182E-3</v>
      </c>
      <c r="F2239" s="2">
        <f t="shared" si="314"/>
        <v>6.0977870761927894E-3</v>
      </c>
      <c r="G2239" s="2">
        <f t="shared" si="314"/>
        <v>4.4333212746430302E-3</v>
      </c>
      <c r="H2239" s="2">
        <f t="shared" si="310"/>
        <v>1.3754444350942694</v>
      </c>
      <c r="I2239" s="2">
        <f t="shared" si="311"/>
        <v>57.902614549672045</v>
      </c>
    </row>
    <row r="2240" spans="1:9" ht="13.5" x14ac:dyDescent="0.25">
      <c r="A2240" s="3">
        <f>TITRES_STAT!B2243</f>
        <v>45265</v>
      </c>
      <c r="B2240" s="6">
        <f>TITRES_STAT!D2243</f>
        <v>4.1388999999999996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5.6622308564647323E-3</v>
      </c>
      <c r="G2240" s="2">
        <f t="shared" si="314"/>
        <v>4.1166554693113852E-3</v>
      </c>
      <c r="H2240" s="2">
        <f t="shared" si="310"/>
        <v>1.3754444350942694</v>
      </c>
      <c r="I2240" s="2">
        <f t="shared" si="311"/>
        <v>57.902614549672045</v>
      </c>
    </row>
    <row r="2241" spans="1:9" ht="13.5" x14ac:dyDescent="0.25">
      <c r="A2241" s="3">
        <f>TITRES_STAT!B2244</f>
        <v>45266</v>
      </c>
      <c r="B2241" s="6">
        <f>TITRES_STAT!D2244</f>
        <v>4.173</v>
      </c>
      <c r="C2241" s="2">
        <f t="shared" si="306"/>
        <v>3.4100000000000463E-2</v>
      </c>
      <c r="D2241" s="2">
        <f t="shared" si="307"/>
        <v>3.4100000000000463E-2</v>
      </c>
      <c r="E2241" s="2">
        <f t="shared" si="308"/>
        <v>0</v>
      </c>
      <c r="F2241" s="2">
        <f t="shared" si="314"/>
        <v>7.6935000810029993E-3</v>
      </c>
      <c r="G2241" s="2">
        <f t="shared" si="314"/>
        <v>3.8226086500748576E-3</v>
      </c>
      <c r="H2241" s="2">
        <f t="shared" si="310"/>
        <v>2.0126308459152202</v>
      </c>
      <c r="I2241" s="2">
        <f t="shared" si="311"/>
        <v>66.806420993933443</v>
      </c>
    </row>
    <row r="2242" spans="1:9" ht="13.5" x14ac:dyDescent="0.25">
      <c r="A2242" s="3">
        <f>TITRES_STAT!B2245</f>
        <v>45267</v>
      </c>
      <c r="B2242" s="6">
        <f>TITRES_STAT!D2245</f>
        <v>4.173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7.1439643609313569E-3</v>
      </c>
      <c r="G2242" s="2">
        <f t="shared" si="314"/>
        <v>3.5495651750695107E-3</v>
      </c>
      <c r="H2242" s="2">
        <f t="shared" si="310"/>
        <v>2.0126308459152202</v>
      </c>
      <c r="I2242" s="2">
        <f t="shared" si="311"/>
        <v>66.806420993933443</v>
      </c>
    </row>
    <row r="2243" spans="1:9" ht="13.5" x14ac:dyDescent="0.25">
      <c r="A2243" s="3">
        <f>TITRES_STAT!B2246</f>
        <v>45268</v>
      </c>
      <c r="B2243" s="6">
        <f>TITRES_STAT!D2246</f>
        <v>4.173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6.6336811922934032E-3</v>
      </c>
      <c r="G2243" s="2">
        <f t="shared" si="314"/>
        <v>3.2960248054216888E-3</v>
      </c>
      <c r="H2243" s="2">
        <f t="shared" si="310"/>
        <v>2.0126308459152202</v>
      </c>
      <c r="I2243" s="2">
        <f t="shared" si="311"/>
        <v>66.806420993933443</v>
      </c>
    </row>
    <row r="2244" spans="1:9" ht="13.5" x14ac:dyDescent="0.25">
      <c r="A2244" s="3">
        <f>TITRES_STAT!B2247</f>
        <v>45271</v>
      </c>
      <c r="B2244" s="6">
        <f>TITRES_STAT!D2247</f>
        <v>4.1814999999999998</v>
      </c>
      <c r="C2244" s="2">
        <f t="shared" si="315"/>
        <v>8.49999999999973E-3</v>
      </c>
      <c r="D2244" s="2">
        <f t="shared" si="316"/>
        <v>8.49999999999973E-3</v>
      </c>
      <c r="E2244" s="2">
        <f t="shared" si="317"/>
        <v>0</v>
      </c>
      <c r="F2244" s="2">
        <f t="shared" si="314"/>
        <v>6.7669896785581413E-3</v>
      </c>
      <c r="G2244" s="2">
        <f t="shared" si="314"/>
        <v>3.0605944621772824E-3</v>
      </c>
      <c r="H2244" s="2">
        <f t="shared" si="310"/>
        <v>2.2110050064405327</v>
      </c>
      <c r="I2244" s="2">
        <f t="shared" si="311"/>
        <v>68.857102433841391</v>
      </c>
    </row>
    <row r="2245" spans="1:9" ht="13.5" x14ac:dyDescent="0.25">
      <c r="A2245" s="3">
        <f>TITRES_STAT!B2248</f>
        <v>45272</v>
      </c>
      <c r="B2245" s="6">
        <f>TITRES_STAT!D2248</f>
        <v>4.1388999999999996</v>
      </c>
      <c r="C2245" s="2">
        <f t="shared" si="315"/>
        <v>-4.2600000000000193E-2</v>
      </c>
      <c r="D2245" s="2">
        <f t="shared" si="316"/>
        <v>0</v>
      </c>
      <c r="E2245" s="2">
        <f t="shared" si="317"/>
        <v>4.2600000000000193E-2</v>
      </c>
      <c r="F2245" s="2">
        <f t="shared" si="314"/>
        <v>6.2836332729468451E-3</v>
      </c>
      <c r="G2245" s="2">
        <f t="shared" si="314"/>
        <v>5.8848377148789186E-3</v>
      </c>
      <c r="H2245" s="2">
        <f t="shared" si="310"/>
        <v>1.0677666194701738</v>
      </c>
      <c r="I2245" s="2">
        <f t="shared" si="311"/>
        <v>51.638642843734885</v>
      </c>
    </row>
    <row r="2246" spans="1:9" ht="13.5" x14ac:dyDescent="0.25">
      <c r="A2246" s="3">
        <f>TITRES_STAT!B2249</f>
        <v>45273</v>
      </c>
      <c r="B2246" s="6">
        <f>TITRES_STAT!D2249</f>
        <v>4.1303000000000001</v>
      </c>
      <c r="C2246" s="2">
        <f t="shared" si="315"/>
        <v>-8.5999999999994969E-3</v>
      </c>
      <c r="D2246" s="2">
        <f t="shared" si="316"/>
        <v>0</v>
      </c>
      <c r="E2246" s="2">
        <f t="shared" si="317"/>
        <v>8.5999999999994969E-3</v>
      </c>
      <c r="F2246" s="2">
        <f t="shared" si="314"/>
        <v>5.834802324879213E-3</v>
      </c>
      <c r="G2246" s="2">
        <f t="shared" si="314"/>
        <v>6.0787778781018166E-3</v>
      </c>
      <c r="H2246" s="2">
        <f t="shared" si="310"/>
        <v>0.95986437436684424</v>
      </c>
      <c r="I2246" s="2">
        <f t="shared" si="311"/>
        <v>48.976061145911636</v>
      </c>
    </row>
    <row r="2247" spans="1:9" ht="13.5" x14ac:dyDescent="0.25">
      <c r="A2247" s="3">
        <f>TITRES_STAT!B2250</f>
        <v>45274</v>
      </c>
      <c r="B2247" s="6">
        <f>TITRES_STAT!D2250</f>
        <v>4.1388999999999996</v>
      </c>
      <c r="C2247" s="2">
        <f t="shared" si="315"/>
        <v>8.5999999999994969E-3</v>
      </c>
      <c r="D2247" s="2">
        <f t="shared" si="316"/>
        <v>8.5999999999994969E-3</v>
      </c>
      <c r="E2247" s="2">
        <f t="shared" si="317"/>
        <v>0</v>
      </c>
      <c r="F2247" s="2">
        <f t="shared" si="314"/>
        <v>6.0323164445306625E-3</v>
      </c>
      <c r="G2247" s="2">
        <f t="shared" si="314"/>
        <v>5.6445794582374014E-3</v>
      </c>
      <c r="H2247" s="2">
        <f t="shared" si="310"/>
        <v>1.0686919174691425</v>
      </c>
      <c r="I2247" s="2">
        <f t="shared" si="311"/>
        <v>51.660274226651907</v>
      </c>
    </row>
    <row r="2248" spans="1:9" ht="13.5" x14ac:dyDescent="0.25">
      <c r="A2248" s="3">
        <f>TITRES_STAT!B2251</f>
        <v>45275</v>
      </c>
      <c r="B2248" s="6">
        <f>TITRES_STAT!D2251</f>
        <v>4.1474000000000002</v>
      </c>
      <c r="C2248" s="2">
        <f t="shared" si="315"/>
        <v>8.5000000000006182E-3</v>
      </c>
      <c r="D2248" s="2">
        <f t="shared" si="316"/>
        <v>8.5000000000006182E-3</v>
      </c>
      <c r="E2248" s="2">
        <f t="shared" si="317"/>
        <v>0</v>
      </c>
      <c r="F2248" s="2">
        <f t="shared" si="314"/>
        <v>6.2085795556356595E-3</v>
      </c>
      <c r="G2248" s="2">
        <f t="shared" si="314"/>
        <v>5.2413952112204442E-3</v>
      </c>
      <c r="H2248" s="2">
        <f t="shared" si="310"/>
        <v>1.1845280322202625</v>
      </c>
      <c r="I2248" s="2">
        <f t="shared" si="311"/>
        <v>54.223521728689278</v>
      </c>
    </row>
    <row r="2249" spans="1:9" ht="13.5" x14ac:dyDescent="0.25">
      <c r="A2249" s="3">
        <f>TITRES_STAT!B2252</f>
        <v>45278</v>
      </c>
      <c r="B2249" s="6">
        <f>TITRES_STAT!D2252</f>
        <v>4.1474000000000002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5.7651095873759699E-3</v>
      </c>
      <c r="G2249" s="2">
        <f t="shared" si="314"/>
        <v>4.8670098389904121E-3</v>
      </c>
      <c r="H2249" s="2">
        <f t="shared" si="310"/>
        <v>1.1845280322202625</v>
      </c>
      <c r="I2249" s="2">
        <f t="shared" si="311"/>
        <v>54.223521728689278</v>
      </c>
    </row>
    <row r="2250" spans="1:9" ht="13.5" x14ac:dyDescent="0.25">
      <c r="A2250" s="3">
        <f>TITRES_STAT!B2253</f>
        <v>45279</v>
      </c>
      <c r="B2250" s="6">
        <f>TITRES_STAT!D2253</f>
        <v>4.1474000000000002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5.3533160454205435E-3</v>
      </c>
      <c r="G2250" s="2">
        <f t="shared" si="314"/>
        <v>4.519366279062526E-3</v>
      </c>
      <c r="H2250" s="2">
        <f t="shared" si="310"/>
        <v>1.1845280322202625</v>
      </c>
      <c r="I2250" s="2">
        <f t="shared" si="311"/>
        <v>54.223521728689278</v>
      </c>
    </row>
    <row r="2251" spans="1:9" ht="13.5" x14ac:dyDescent="0.25">
      <c r="A2251" s="3">
        <f>TITRES_STAT!B2254</f>
        <v>45280</v>
      </c>
      <c r="B2251" s="6">
        <f>TITRES_STAT!D2254</f>
        <v>4.1474000000000002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4.9709363278905043E-3</v>
      </c>
      <c r="G2251" s="2">
        <f t="shared" si="314"/>
        <v>4.1965544019866314E-3</v>
      </c>
      <c r="H2251" s="2">
        <f t="shared" si="310"/>
        <v>1.1845280322202623</v>
      </c>
      <c r="I2251" s="2">
        <f t="shared" si="311"/>
        <v>54.223521728689278</v>
      </c>
    </row>
    <row r="2252" spans="1:9" ht="13.5" x14ac:dyDescent="0.25">
      <c r="A2252" s="3">
        <f>TITRES_STAT!B2255</f>
        <v>45281</v>
      </c>
      <c r="B2252" s="6">
        <f>TITRES_STAT!D2255</f>
        <v>4.1474000000000002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4.6158694473268968E-3</v>
      </c>
      <c r="G2252" s="2">
        <f t="shared" si="314"/>
        <v>3.8968005161304432E-3</v>
      </c>
      <c r="H2252" s="2">
        <f t="shared" si="310"/>
        <v>1.1845280322202625</v>
      </c>
      <c r="I2252" s="2">
        <f t="shared" si="311"/>
        <v>54.223521728689278</v>
      </c>
    </row>
    <row r="2253" spans="1:9" ht="13.5" x14ac:dyDescent="0.25">
      <c r="A2253" s="3">
        <f>TITRES_STAT!B2256</f>
        <v>45282</v>
      </c>
      <c r="B2253" s="6">
        <f>TITRES_STAT!D2256</f>
        <v>4.173</v>
      </c>
      <c r="C2253" s="2">
        <f t="shared" si="315"/>
        <v>2.5599999999999845E-2</v>
      </c>
      <c r="D2253" s="2">
        <f t="shared" si="316"/>
        <v>2.5599999999999845E-2</v>
      </c>
      <c r="E2253" s="2">
        <f t="shared" si="317"/>
        <v>0</v>
      </c>
      <c r="F2253" s="2">
        <f t="shared" ref="F2253:G2268" si="318">((F2252*13)+D2253)/14</f>
        <v>6.1147359153749647E-3</v>
      </c>
      <c r="G2253" s="2">
        <f t="shared" si="318"/>
        <v>3.6184576221211262E-3</v>
      </c>
      <c r="H2253" s="2">
        <f t="shared" si="310"/>
        <v>1.6898735743077542</v>
      </c>
      <c r="I2253" s="2">
        <f t="shared" si="311"/>
        <v>62.823531575927227</v>
      </c>
    </row>
    <row r="2254" spans="1:9" ht="13.5" x14ac:dyDescent="0.25">
      <c r="A2254" s="3">
        <f>TITRES_STAT!B2257</f>
        <v>45285</v>
      </c>
      <c r="B2254" s="6">
        <f>TITRES_STAT!D2257</f>
        <v>4.1474000000000002</v>
      </c>
      <c r="C2254" s="2">
        <f t="shared" si="315"/>
        <v>-2.5599999999999845E-2</v>
      </c>
      <c r="D2254" s="2">
        <f t="shared" si="316"/>
        <v>0</v>
      </c>
      <c r="E2254" s="2">
        <f t="shared" si="317"/>
        <v>2.5599999999999845E-2</v>
      </c>
      <c r="F2254" s="2">
        <f t="shared" si="318"/>
        <v>5.6779690642767529E-3</v>
      </c>
      <c r="G2254" s="2">
        <f t="shared" si="318"/>
        <v>5.188567791969606E-3</v>
      </c>
      <c r="H2254" s="2">
        <f t="shared" si="310"/>
        <v>1.0943229985478069</v>
      </c>
      <c r="I2254" s="2">
        <f t="shared" si="311"/>
        <v>52.251873245273302</v>
      </c>
    </row>
    <row r="2255" spans="1:9" ht="13.5" x14ac:dyDescent="0.25">
      <c r="A2255" s="3">
        <f>TITRES_STAT!B2258</f>
        <v>45286</v>
      </c>
      <c r="B2255" s="6">
        <f>TITRES_STAT!D2258</f>
        <v>4.1474000000000002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5.2723998453998427E-3</v>
      </c>
      <c r="G2255" s="2">
        <f t="shared" si="318"/>
        <v>4.8179558068289201E-3</v>
      </c>
      <c r="H2255" s="2">
        <f t="shared" si="310"/>
        <v>1.0943229985478069</v>
      </c>
      <c r="I2255" s="2">
        <f t="shared" si="311"/>
        <v>52.251873245273302</v>
      </c>
    </row>
    <row r="2256" spans="1:9" ht="13.5" x14ac:dyDescent="0.25">
      <c r="A2256" s="3">
        <f>TITRES_STAT!B2259</f>
        <v>45287</v>
      </c>
      <c r="B2256" s="6">
        <f>TITRES_STAT!D2259</f>
        <v>4.2668999999999997</v>
      </c>
      <c r="C2256" s="2">
        <f t="shared" si="315"/>
        <v>0.1194999999999995</v>
      </c>
      <c r="D2256" s="2">
        <f t="shared" si="316"/>
        <v>0.1194999999999995</v>
      </c>
      <c r="E2256" s="2">
        <f t="shared" si="317"/>
        <v>0</v>
      </c>
      <c r="F2256" s="2">
        <f t="shared" si="318"/>
        <v>1.343151414215696E-2</v>
      </c>
      <c r="G2256" s="2">
        <f t="shared" si="318"/>
        <v>4.4738161063411401E-3</v>
      </c>
      <c r="H2256" s="2">
        <f t="shared" si="310"/>
        <v>3.0022499411898651</v>
      </c>
      <c r="I2256" s="2">
        <f t="shared" si="311"/>
        <v>75.01405422714052</v>
      </c>
    </row>
    <row r="2257" spans="1:9" ht="13.5" x14ac:dyDescent="0.25">
      <c r="A2257" s="3">
        <f>TITRES_STAT!B2260</f>
        <v>45288</v>
      </c>
      <c r="B2257" s="6">
        <f>TITRES_STAT!D2260</f>
        <v>4.2668999999999997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1.2472120274860036E-2</v>
      </c>
      <c r="G2257" s="2">
        <f t="shared" si="318"/>
        <v>4.1542578130310589E-3</v>
      </c>
      <c r="H2257" s="2">
        <f t="shared" ref="H2257:H2320" si="319">F2257/G2257</f>
        <v>3.0022499411898655</v>
      </c>
      <c r="I2257" s="2">
        <f t="shared" ref="I2257:I2320" si="320">IF(G2257=0,100,100-(100/(1+H2257)))</f>
        <v>75.01405422714052</v>
      </c>
    </row>
    <row r="2258" spans="1:9" ht="13.5" x14ac:dyDescent="0.25">
      <c r="A2258" s="3">
        <f>TITRES_STAT!B2261</f>
        <v>45289</v>
      </c>
      <c r="B2258" s="6">
        <f>TITRES_STAT!D2261</f>
        <v>4.3350999999999997</v>
      </c>
      <c r="C2258" s="2">
        <f t="shared" si="315"/>
        <v>6.8200000000000038E-2</v>
      </c>
      <c r="D2258" s="2">
        <f t="shared" si="316"/>
        <v>6.8200000000000038E-2</v>
      </c>
      <c r="E2258" s="2">
        <f t="shared" si="317"/>
        <v>0</v>
      </c>
      <c r="F2258" s="2">
        <f t="shared" si="318"/>
        <v>1.6452683112370036E-2</v>
      </c>
      <c r="G2258" s="2">
        <f t="shared" si="318"/>
        <v>3.8575251121002693E-3</v>
      </c>
      <c r="H2258" s="2">
        <f t="shared" si="319"/>
        <v>4.2650877529640248</v>
      </c>
      <c r="I2258" s="2">
        <f t="shared" si="320"/>
        <v>81.00696423460289</v>
      </c>
    </row>
    <row r="2259" spans="1:9" ht="13.5" x14ac:dyDescent="0.25">
      <c r="A2259" s="3">
        <f>TITRES_STAT!B2262</f>
        <v>45293</v>
      </c>
      <c r="B2259" s="6">
        <f>TITRES_STAT!D2262</f>
        <v>4.2668999999999997</v>
      </c>
      <c r="C2259" s="2">
        <f t="shared" si="315"/>
        <v>-6.8200000000000038E-2</v>
      </c>
      <c r="D2259" s="2">
        <f t="shared" si="316"/>
        <v>0</v>
      </c>
      <c r="E2259" s="2">
        <f t="shared" si="317"/>
        <v>6.8200000000000038E-2</v>
      </c>
      <c r="F2259" s="2">
        <f t="shared" si="318"/>
        <v>1.5277491461486463E-2</v>
      </c>
      <c r="G2259" s="2">
        <f t="shared" si="318"/>
        <v>8.4534161755216823E-3</v>
      </c>
      <c r="H2259" s="2">
        <f t="shared" si="319"/>
        <v>1.807256515504946</v>
      </c>
      <c r="I2259" s="2">
        <f t="shared" si="320"/>
        <v>64.378032628054001</v>
      </c>
    </row>
    <row r="2260" spans="1:9" ht="13.5" x14ac:dyDescent="0.25">
      <c r="A2260" s="3">
        <f>TITRES_STAT!B2263</f>
        <v>45294</v>
      </c>
      <c r="B2260" s="6">
        <f>TITRES_STAT!D2263</f>
        <v>4.2754000000000003</v>
      </c>
      <c r="C2260" s="2">
        <f t="shared" si="315"/>
        <v>8.5000000000006182E-3</v>
      </c>
      <c r="D2260" s="2">
        <f t="shared" si="316"/>
        <v>8.5000000000006182E-3</v>
      </c>
      <c r="E2260" s="2">
        <f t="shared" si="317"/>
        <v>0</v>
      </c>
      <c r="F2260" s="2">
        <f t="shared" si="318"/>
        <v>1.4793384928523187E-2</v>
      </c>
      <c r="G2260" s="2">
        <f t="shared" si="318"/>
        <v>7.8496007344129905E-3</v>
      </c>
      <c r="H2260" s="2">
        <f t="shared" si="319"/>
        <v>1.8846034886422114</v>
      </c>
      <c r="I2260" s="2">
        <f t="shared" si="320"/>
        <v>65.333190369581715</v>
      </c>
    </row>
    <row r="2261" spans="1:9" ht="13.5" x14ac:dyDescent="0.25">
      <c r="A2261" s="3">
        <f>TITRES_STAT!B2264</f>
        <v>45295</v>
      </c>
      <c r="B2261" s="6">
        <f>TITRES_STAT!D2264</f>
        <v>4.2754000000000003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1.3736714576485816E-2</v>
      </c>
      <c r="G2261" s="2">
        <f t="shared" si="318"/>
        <v>7.2889149676692048E-3</v>
      </c>
      <c r="H2261" s="2">
        <f t="shared" si="319"/>
        <v>1.8846034886422116</v>
      </c>
      <c r="I2261" s="2">
        <f t="shared" si="320"/>
        <v>65.333190369581715</v>
      </c>
    </row>
    <row r="2262" spans="1:9" ht="13.5" x14ac:dyDescent="0.25">
      <c r="A2262" s="3">
        <f>TITRES_STAT!B2265</f>
        <v>45296</v>
      </c>
      <c r="B2262" s="6">
        <f>TITRES_STAT!D2265</f>
        <v>4.2668999999999997</v>
      </c>
      <c r="C2262" s="2">
        <f t="shared" si="315"/>
        <v>-8.5000000000006182E-3</v>
      </c>
      <c r="D2262" s="2">
        <f t="shared" si="316"/>
        <v>0</v>
      </c>
      <c r="E2262" s="2">
        <f t="shared" si="317"/>
        <v>8.5000000000006182E-3</v>
      </c>
      <c r="F2262" s="2">
        <f t="shared" si="318"/>
        <v>1.2755520678165402E-2</v>
      </c>
      <c r="G2262" s="2">
        <f t="shared" si="318"/>
        <v>7.3754210414071625E-3</v>
      </c>
      <c r="H2262" s="2">
        <f t="shared" si="319"/>
        <v>1.7294633901648773</v>
      </c>
      <c r="I2262" s="2">
        <f t="shared" si="320"/>
        <v>63.362761940558819</v>
      </c>
    </row>
    <row r="2263" spans="1:9" ht="13.5" x14ac:dyDescent="0.25">
      <c r="A2263" s="3">
        <f>TITRES_STAT!B2266</f>
        <v>45299</v>
      </c>
      <c r="B2263" s="6">
        <f>TITRES_STAT!D2266</f>
        <v>4.2754000000000003</v>
      </c>
      <c r="C2263" s="2">
        <f t="shared" si="315"/>
        <v>8.5000000000006182E-3</v>
      </c>
      <c r="D2263" s="2">
        <f t="shared" si="316"/>
        <v>8.5000000000006182E-3</v>
      </c>
      <c r="E2263" s="2">
        <f t="shared" si="317"/>
        <v>0</v>
      </c>
      <c r="F2263" s="2">
        <f t="shared" si="318"/>
        <v>1.2451554915439344E-2</v>
      </c>
      <c r="G2263" s="2">
        <f t="shared" si="318"/>
        <v>6.8486052527352223E-3</v>
      </c>
      <c r="H2263" s="2">
        <f t="shared" si="319"/>
        <v>1.8181154345939845</v>
      </c>
      <c r="I2263" s="2">
        <f t="shared" si="320"/>
        <v>64.515293173429797</v>
      </c>
    </row>
    <row r="2264" spans="1:9" ht="13.5" x14ac:dyDescent="0.25">
      <c r="A2264" s="3">
        <f>TITRES_STAT!B2267</f>
        <v>45300</v>
      </c>
      <c r="B2264" s="6">
        <f>TITRES_STAT!D2267</f>
        <v>4.2754000000000003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1.1562158135765105E-2</v>
      </c>
      <c r="G2264" s="2">
        <f t="shared" si="318"/>
        <v>6.3594191632541357E-3</v>
      </c>
      <c r="H2264" s="2">
        <f t="shared" si="319"/>
        <v>1.8181154345939843</v>
      </c>
      <c r="I2264" s="2">
        <f t="shared" si="320"/>
        <v>64.515293173429797</v>
      </c>
    </row>
    <row r="2265" spans="1:9" ht="13.5" x14ac:dyDescent="0.25">
      <c r="A2265" s="3">
        <f>TITRES_STAT!B2268</f>
        <v>45301</v>
      </c>
      <c r="B2265" s="6">
        <f>TITRES_STAT!D2268</f>
        <v>4.2754000000000003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1.073628969749617E-2</v>
      </c>
      <c r="G2265" s="2">
        <f t="shared" si="318"/>
        <v>5.9051749373074114E-3</v>
      </c>
      <c r="H2265" s="2">
        <f t="shared" si="319"/>
        <v>1.8181154345939845</v>
      </c>
      <c r="I2265" s="2">
        <f t="shared" si="320"/>
        <v>64.515293173429797</v>
      </c>
    </row>
    <row r="2266" spans="1:9" ht="13.5" x14ac:dyDescent="0.25">
      <c r="A2266" s="3">
        <f>TITRES_STAT!B2269</f>
        <v>45302</v>
      </c>
      <c r="B2266" s="6">
        <f>TITRES_STAT!D2269</f>
        <v>4.2754000000000003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9.9694118619607277E-3</v>
      </c>
      <c r="G2266" s="2">
        <f t="shared" si="318"/>
        <v>5.4833767274997391E-3</v>
      </c>
      <c r="H2266" s="2">
        <f t="shared" si="319"/>
        <v>1.8181154345939843</v>
      </c>
      <c r="I2266" s="2">
        <f t="shared" si="320"/>
        <v>64.515293173429797</v>
      </c>
    </row>
    <row r="2267" spans="1:9" ht="13.5" x14ac:dyDescent="0.25">
      <c r="A2267" s="3">
        <f>TITRES_STAT!B2270</f>
        <v>45303</v>
      </c>
      <c r="B2267" s="6">
        <f>TITRES_STAT!D2270</f>
        <v>4.2668999999999997</v>
      </c>
      <c r="C2267" s="2">
        <f t="shared" si="315"/>
        <v>-8.5000000000006182E-3</v>
      </c>
      <c r="D2267" s="2">
        <f t="shared" si="316"/>
        <v>0</v>
      </c>
      <c r="E2267" s="2">
        <f t="shared" si="317"/>
        <v>8.5000000000006182E-3</v>
      </c>
      <c r="F2267" s="2">
        <f t="shared" si="318"/>
        <v>9.2573110146778187E-3</v>
      </c>
      <c r="G2267" s="2">
        <f t="shared" si="318"/>
        <v>5.698849818392659E-3</v>
      </c>
      <c r="H2267" s="2">
        <f t="shared" si="319"/>
        <v>1.6244174367958359</v>
      </c>
      <c r="I2267" s="2">
        <f t="shared" si="320"/>
        <v>61.896305596075265</v>
      </c>
    </row>
    <row r="2268" spans="1:9" ht="13.5" x14ac:dyDescent="0.25">
      <c r="A2268" s="3">
        <f>TITRES_STAT!B2271</f>
        <v>45306</v>
      </c>
      <c r="B2268" s="6">
        <f>TITRES_STAT!D2271</f>
        <v>4.2754000000000003</v>
      </c>
      <c r="C2268" s="2">
        <f t="shared" si="315"/>
        <v>8.5000000000006182E-3</v>
      </c>
      <c r="D2268" s="2">
        <f t="shared" si="316"/>
        <v>8.5000000000006182E-3</v>
      </c>
      <c r="E2268" s="2">
        <f t="shared" si="317"/>
        <v>0</v>
      </c>
      <c r="F2268" s="2">
        <f t="shared" si="318"/>
        <v>9.2032173707723031E-3</v>
      </c>
      <c r="G2268" s="2">
        <f t="shared" si="318"/>
        <v>5.2917891170788977E-3</v>
      </c>
      <c r="H2268" s="2">
        <f t="shared" si="319"/>
        <v>1.7391504398898912</v>
      </c>
      <c r="I2268" s="2">
        <f t="shared" si="320"/>
        <v>63.492330124073135</v>
      </c>
    </row>
    <row r="2269" spans="1:9" ht="13.5" x14ac:dyDescent="0.25">
      <c r="A2269" s="3">
        <f>TITRES_STAT!B2272</f>
        <v>45307</v>
      </c>
      <c r="B2269" s="6">
        <f>TITRES_STAT!D2272</f>
        <v>4.3266</v>
      </c>
      <c r="C2269" s="2">
        <f t="shared" si="315"/>
        <v>5.119999999999969E-2</v>
      </c>
      <c r="D2269" s="2">
        <f t="shared" si="316"/>
        <v>5.119999999999969E-2</v>
      </c>
      <c r="E2269" s="2">
        <f t="shared" si="317"/>
        <v>0</v>
      </c>
      <c r="F2269" s="2">
        <f t="shared" ref="F2269:G2284" si="321">((F2268*13)+D2269)/14</f>
        <v>1.220298755857426E-2</v>
      </c>
      <c r="G2269" s="2">
        <f t="shared" si="321"/>
        <v>4.9138041801446907E-3</v>
      </c>
      <c r="H2269" s="2">
        <f t="shared" si="319"/>
        <v>2.4834094138067448</v>
      </c>
      <c r="I2269" s="2">
        <f t="shared" si="320"/>
        <v>71.292493037527322</v>
      </c>
    </row>
    <row r="2270" spans="1:9" ht="13.5" x14ac:dyDescent="0.25">
      <c r="A2270" s="3">
        <f>TITRES_STAT!B2273</f>
        <v>45308</v>
      </c>
      <c r="B2270" s="6">
        <f>TITRES_STAT!D2273</f>
        <v>4.3350999999999997</v>
      </c>
      <c r="C2270" s="2">
        <f t="shared" si="315"/>
        <v>8.49999999999973E-3</v>
      </c>
      <c r="D2270" s="2">
        <f t="shared" si="316"/>
        <v>8.49999999999973E-3</v>
      </c>
      <c r="E2270" s="2">
        <f t="shared" si="317"/>
        <v>0</v>
      </c>
      <c r="F2270" s="2">
        <f t="shared" si="321"/>
        <v>1.1938488447247509E-2</v>
      </c>
      <c r="G2270" s="2">
        <f t="shared" si="321"/>
        <v>4.5628181672772135E-3</v>
      </c>
      <c r="H2270" s="2">
        <f t="shared" si="319"/>
        <v>2.6164725416554577</v>
      </c>
      <c r="I2270" s="2">
        <f t="shared" si="320"/>
        <v>72.348746230429128</v>
      </c>
    </row>
    <row r="2271" spans="1:9" ht="13.5" x14ac:dyDescent="0.25">
      <c r="A2271" s="3">
        <f>TITRES_STAT!B2274</f>
        <v>45309</v>
      </c>
      <c r="B2271" s="6">
        <f>TITRES_STAT!D2274</f>
        <v>4.2754000000000003</v>
      </c>
      <c r="C2271" s="2">
        <f t="shared" si="315"/>
        <v>-5.969999999999942E-2</v>
      </c>
      <c r="D2271" s="2">
        <f t="shared" si="316"/>
        <v>0</v>
      </c>
      <c r="E2271" s="2">
        <f t="shared" si="317"/>
        <v>5.969999999999942E-2</v>
      </c>
      <c r="F2271" s="2">
        <f t="shared" si="321"/>
        <v>1.1085739272444117E-2</v>
      </c>
      <c r="G2271" s="2">
        <f t="shared" si="321"/>
        <v>8.5011882981859428E-3</v>
      </c>
      <c r="H2271" s="2">
        <f t="shared" si="319"/>
        <v>1.3040223182457549</v>
      </c>
      <c r="I2271" s="2">
        <f t="shared" si="320"/>
        <v>56.597642649512885</v>
      </c>
    </row>
    <row r="2272" spans="1:9" ht="13.5" x14ac:dyDescent="0.25">
      <c r="A2272" s="3">
        <f>TITRES_STAT!B2275</f>
        <v>45310</v>
      </c>
      <c r="B2272" s="6">
        <f>TITRES_STAT!D2275</f>
        <v>4.2839</v>
      </c>
      <c r="C2272" s="2">
        <f t="shared" si="315"/>
        <v>8.49999999999973E-3</v>
      </c>
      <c r="D2272" s="2">
        <f t="shared" si="316"/>
        <v>8.49999999999973E-3</v>
      </c>
      <c r="E2272" s="2">
        <f t="shared" si="317"/>
        <v>0</v>
      </c>
      <c r="F2272" s="2">
        <f t="shared" si="321"/>
        <v>1.090104361012666E-2</v>
      </c>
      <c r="G2272" s="2">
        <f t="shared" si="321"/>
        <v>7.8939605626012332E-3</v>
      </c>
      <c r="H2272" s="2">
        <f t="shared" si="319"/>
        <v>1.3809346428422651</v>
      </c>
      <c r="I2272" s="2">
        <f t="shared" si="320"/>
        <v>57.999687097406429</v>
      </c>
    </row>
    <row r="2273" spans="1:9" ht="13.5" x14ac:dyDescent="0.25">
      <c r="A2273" s="3">
        <f>TITRES_STAT!B2276</f>
        <v>45313</v>
      </c>
      <c r="B2273" s="6">
        <f>TITRES_STAT!D2276</f>
        <v>4.2839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1.0122397637974756E-2</v>
      </c>
      <c r="G2273" s="2">
        <f t="shared" si="321"/>
        <v>7.3301062367011451E-3</v>
      </c>
      <c r="H2273" s="2">
        <f t="shared" si="319"/>
        <v>1.3809346428422651</v>
      </c>
      <c r="I2273" s="2">
        <f t="shared" si="320"/>
        <v>57.999687097406429</v>
      </c>
    </row>
    <row r="2274" spans="1:9" ht="13.5" x14ac:dyDescent="0.25">
      <c r="A2274" s="3">
        <f>TITRES_STAT!B2277</f>
        <v>45314</v>
      </c>
      <c r="B2274" s="6">
        <f>TITRES_STAT!D2277</f>
        <v>4.2839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9.3993692352622744E-3</v>
      </c>
      <c r="G2274" s="2">
        <f t="shared" si="321"/>
        <v>6.8065272197939206E-3</v>
      </c>
      <c r="H2274" s="2">
        <f t="shared" si="319"/>
        <v>1.3809346428422653</v>
      </c>
      <c r="I2274" s="2">
        <f t="shared" si="320"/>
        <v>57.999687097406436</v>
      </c>
    </row>
    <row r="2275" spans="1:9" ht="13.5" x14ac:dyDescent="0.25">
      <c r="A2275" s="3">
        <f>TITRES_STAT!B2278</f>
        <v>45315</v>
      </c>
      <c r="B2275" s="6">
        <f>TITRES_STAT!D2278</f>
        <v>4.2839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8.7279857184578268E-3</v>
      </c>
      <c r="G2275" s="2">
        <f t="shared" si="321"/>
        <v>6.320346704094355E-3</v>
      </c>
      <c r="H2275" s="2">
        <f t="shared" si="319"/>
        <v>1.3809346428422653</v>
      </c>
      <c r="I2275" s="2">
        <f t="shared" si="320"/>
        <v>57.999687097406436</v>
      </c>
    </row>
    <row r="2276" spans="1:9" ht="13.5" x14ac:dyDescent="0.25">
      <c r="A2276" s="3">
        <f>TITRES_STAT!B2279</f>
        <v>45316</v>
      </c>
      <c r="B2276" s="6">
        <f>TITRES_STAT!D2279</f>
        <v>4.2839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8.1045581671394095E-3</v>
      </c>
      <c r="G2276" s="2">
        <f t="shared" si="321"/>
        <v>5.8688933680876151E-3</v>
      </c>
      <c r="H2276" s="2">
        <f t="shared" si="319"/>
        <v>1.3809346428422651</v>
      </c>
      <c r="I2276" s="2">
        <f t="shared" si="320"/>
        <v>57.999687097406429</v>
      </c>
    </row>
    <row r="2277" spans="1:9" ht="13.5" x14ac:dyDescent="0.25">
      <c r="A2277" s="3">
        <f>TITRES_STAT!B2280</f>
        <v>45317</v>
      </c>
      <c r="B2277" s="6">
        <f>TITRES_STAT!D2280</f>
        <v>4.3350999999999997</v>
      </c>
      <c r="C2277" s="2">
        <f t="shared" si="315"/>
        <v>5.119999999999969E-2</v>
      </c>
      <c r="D2277" s="2">
        <f t="shared" si="316"/>
        <v>5.119999999999969E-2</v>
      </c>
      <c r="E2277" s="2">
        <f t="shared" si="317"/>
        <v>0</v>
      </c>
      <c r="F2277" s="2">
        <f t="shared" si="321"/>
        <v>1.1182804012343716E-2</v>
      </c>
      <c r="G2277" s="2">
        <f t="shared" si="321"/>
        <v>5.4496866989384996E-3</v>
      </c>
      <c r="H2277" s="2">
        <f t="shared" si="319"/>
        <v>2.0520086071226671</v>
      </c>
      <c r="I2277" s="2">
        <f t="shared" si="320"/>
        <v>67.234692665471641</v>
      </c>
    </row>
    <row r="2278" spans="1:9" ht="13.5" x14ac:dyDescent="0.25">
      <c r="A2278" s="3">
        <f>TITRES_STAT!B2281</f>
        <v>45320</v>
      </c>
      <c r="B2278" s="6">
        <f>TITRES_STAT!D2281</f>
        <v>4.2925000000000004</v>
      </c>
      <c r="C2278" s="2">
        <f t="shared" si="315"/>
        <v>-4.2599999999999305E-2</v>
      </c>
      <c r="D2278" s="2">
        <f t="shared" si="316"/>
        <v>0</v>
      </c>
      <c r="E2278" s="2">
        <f t="shared" si="317"/>
        <v>4.2599999999999305E-2</v>
      </c>
      <c r="F2278" s="2">
        <f t="shared" si="321"/>
        <v>1.0384032297176308E-2</v>
      </c>
      <c r="G2278" s="2">
        <f t="shared" si="321"/>
        <v>8.1032805061571293E-3</v>
      </c>
      <c r="H2278" s="2">
        <f t="shared" si="319"/>
        <v>1.2814603035506658</v>
      </c>
      <c r="I2278" s="2">
        <f t="shared" si="320"/>
        <v>56.168424300712694</v>
      </c>
    </row>
    <row r="2279" spans="1:9" ht="13.5" x14ac:dyDescent="0.25">
      <c r="A2279" s="3">
        <f>TITRES_STAT!B2282</f>
        <v>45321</v>
      </c>
      <c r="B2279" s="6">
        <f>TITRES_STAT!D2282</f>
        <v>4.3350999999999997</v>
      </c>
      <c r="C2279" s="2">
        <f t="shared" si="315"/>
        <v>4.2599999999999305E-2</v>
      </c>
      <c r="D2279" s="2">
        <f t="shared" si="316"/>
        <v>4.2599999999999305E-2</v>
      </c>
      <c r="E2279" s="2">
        <f t="shared" si="317"/>
        <v>0</v>
      </c>
      <c r="F2279" s="2">
        <f t="shared" si="321"/>
        <v>1.2685172847377951E-2</v>
      </c>
      <c r="G2279" s="2">
        <f t="shared" si="321"/>
        <v>7.5244747557173339E-3</v>
      </c>
      <c r="H2279" s="2">
        <f t="shared" si="319"/>
        <v>1.6858549279787742</v>
      </c>
      <c r="I2279" s="2">
        <f t="shared" si="320"/>
        <v>62.767907172389812</v>
      </c>
    </row>
    <row r="2280" spans="1:9" ht="13.5" x14ac:dyDescent="0.25">
      <c r="A2280" s="3">
        <f>TITRES_STAT!B2283</f>
        <v>45322</v>
      </c>
      <c r="B2280" s="6">
        <f>TITRES_STAT!D2283</f>
        <v>4.3437000000000001</v>
      </c>
      <c r="C2280" s="2">
        <f t="shared" si="315"/>
        <v>8.6000000000003851E-3</v>
      </c>
      <c r="D2280" s="2">
        <f t="shared" si="316"/>
        <v>8.6000000000003851E-3</v>
      </c>
      <c r="E2280" s="2">
        <f t="shared" si="317"/>
        <v>0</v>
      </c>
      <c r="F2280" s="2">
        <f t="shared" si="321"/>
        <v>1.2393374786850982E-2</v>
      </c>
      <c r="G2280" s="2">
        <f t="shared" si="321"/>
        <v>6.9870122731660956E-3</v>
      </c>
      <c r="H2280" s="2">
        <f t="shared" si="319"/>
        <v>1.7737731525745621</v>
      </c>
      <c r="I2280" s="2">
        <f t="shared" si="320"/>
        <v>63.948025127007249</v>
      </c>
    </row>
    <row r="2281" spans="1:9" ht="13.5" x14ac:dyDescent="0.25">
      <c r="A2281" s="3">
        <f>TITRES_STAT!B2284</f>
        <v>45323</v>
      </c>
      <c r="B2281" s="6">
        <f>TITRES_STAT!D2284</f>
        <v>4.4802</v>
      </c>
      <c r="C2281" s="2">
        <f t="shared" si="315"/>
        <v>0.13649999999999984</v>
      </c>
      <c r="D2281" s="2">
        <f t="shared" si="316"/>
        <v>0.13649999999999984</v>
      </c>
      <c r="E2281" s="2">
        <f t="shared" si="317"/>
        <v>0</v>
      </c>
      <c r="F2281" s="2">
        <f t="shared" si="321"/>
        <v>2.1258133730647329E-2</v>
      </c>
      <c r="G2281" s="2">
        <f t="shared" si="321"/>
        <v>6.4879399679399459E-3</v>
      </c>
      <c r="H2281" s="2">
        <f t="shared" si="319"/>
        <v>3.2765614102001659</v>
      </c>
      <c r="I2281" s="2">
        <f t="shared" si="320"/>
        <v>76.616727691203792</v>
      </c>
    </row>
    <row r="2282" spans="1:9" ht="13.5" x14ac:dyDescent="0.25">
      <c r="A2282" s="3">
        <f>TITRES_STAT!B2285</f>
        <v>45324</v>
      </c>
      <c r="B2282" s="6">
        <f>TITRES_STAT!D2285</f>
        <v>4.6936</v>
      </c>
      <c r="C2282" s="2">
        <f t="shared" si="315"/>
        <v>0.21340000000000003</v>
      </c>
      <c r="D2282" s="2">
        <f t="shared" si="316"/>
        <v>0.21340000000000003</v>
      </c>
      <c r="E2282" s="2">
        <f t="shared" si="317"/>
        <v>0</v>
      </c>
      <c r="F2282" s="2">
        <f t="shared" si="321"/>
        <v>3.4982552749886806E-2</v>
      </c>
      <c r="G2282" s="2">
        <f t="shared" si="321"/>
        <v>6.0245156845156649E-3</v>
      </c>
      <c r="H2282" s="2">
        <f t="shared" si="319"/>
        <v>5.8066995891138085</v>
      </c>
      <c r="I2282" s="2">
        <f t="shared" si="320"/>
        <v>85.308592117105704</v>
      </c>
    </row>
    <row r="2283" spans="1:9" ht="13.5" x14ac:dyDescent="0.25">
      <c r="A2283" s="3">
        <f>TITRES_STAT!B2286</f>
        <v>45327</v>
      </c>
      <c r="B2283" s="6">
        <f>TITRES_STAT!D2286</f>
        <v>4.8385999999999996</v>
      </c>
      <c r="C2283" s="2">
        <f t="shared" si="315"/>
        <v>0.14499999999999957</v>
      </c>
      <c r="D2283" s="2">
        <f t="shared" si="316"/>
        <v>0.14499999999999957</v>
      </c>
      <c r="E2283" s="2">
        <f t="shared" si="317"/>
        <v>0</v>
      </c>
      <c r="F2283" s="2">
        <f t="shared" si="321"/>
        <v>4.2840941839180573E-2</v>
      </c>
      <c r="G2283" s="2">
        <f t="shared" si="321"/>
        <v>5.5941931356216891E-3</v>
      </c>
      <c r="H2283" s="2">
        <f t="shared" si="319"/>
        <v>7.6581091858244559</v>
      </c>
      <c r="I2283" s="2">
        <f t="shared" si="320"/>
        <v>88.450134105062375</v>
      </c>
    </row>
    <row r="2284" spans="1:9" ht="13.5" x14ac:dyDescent="0.25">
      <c r="A2284" s="3">
        <f>TITRES_STAT!B2287</f>
        <v>45328</v>
      </c>
      <c r="B2284" s="6">
        <f>TITRES_STAT!D2287</f>
        <v>4.8385999999999996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3.978087456495339E-2</v>
      </c>
      <c r="G2284" s="2">
        <f t="shared" si="321"/>
        <v>5.1946079116487118E-3</v>
      </c>
      <c r="H2284" s="2">
        <f t="shared" si="319"/>
        <v>7.658109185824455</v>
      </c>
      <c r="I2284" s="2">
        <f t="shared" si="320"/>
        <v>88.450134105062375</v>
      </c>
    </row>
    <row r="2285" spans="1:9" ht="13.5" x14ac:dyDescent="0.25">
      <c r="A2285" s="3">
        <f>TITRES_STAT!B2288</f>
        <v>45329</v>
      </c>
      <c r="B2285" s="6">
        <f>TITRES_STAT!D2288</f>
        <v>4.7873999999999999</v>
      </c>
      <c r="C2285" s="2">
        <f t="shared" si="315"/>
        <v>-5.119999999999969E-2</v>
      </c>
      <c r="D2285" s="2">
        <f t="shared" si="316"/>
        <v>0</v>
      </c>
      <c r="E2285" s="2">
        <f t="shared" si="317"/>
        <v>5.119999999999969E-2</v>
      </c>
      <c r="F2285" s="2">
        <f t="shared" ref="F2285:G2300" si="322">((F2284*13)+D2285)/14</f>
        <v>3.6939383524599578E-2</v>
      </c>
      <c r="G2285" s="2">
        <f t="shared" si="322"/>
        <v>8.4807073465309243E-3</v>
      </c>
      <c r="H2285" s="2">
        <f t="shared" si="319"/>
        <v>4.3556960540219345</v>
      </c>
      <c r="I2285" s="2">
        <f t="shared" si="320"/>
        <v>81.328290666363785</v>
      </c>
    </row>
    <row r="2286" spans="1:9" ht="13.5" x14ac:dyDescent="0.25">
      <c r="A2286" s="3">
        <f>TITRES_STAT!B2289</f>
        <v>45330</v>
      </c>
      <c r="B2286" s="6">
        <f>TITRES_STAT!D2289</f>
        <v>4.7106000000000003</v>
      </c>
      <c r="C2286" s="2">
        <f t="shared" si="315"/>
        <v>-7.6799999999999535E-2</v>
      </c>
      <c r="D2286" s="2">
        <f t="shared" si="316"/>
        <v>0</v>
      </c>
      <c r="E2286" s="2">
        <f t="shared" si="317"/>
        <v>7.6799999999999535E-2</v>
      </c>
      <c r="F2286" s="2">
        <f t="shared" si="322"/>
        <v>3.4300856129985326E-2</v>
      </c>
      <c r="G2286" s="2">
        <f t="shared" si="322"/>
        <v>1.3360656821778684E-2</v>
      </c>
      <c r="H2286" s="2">
        <f t="shared" si="319"/>
        <v>2.5673031339352153</v>
      </c>
      <c r="I2286" s="2">
        <f t="shared" si="320"/>
        <v>71.967619166222477</v>
      </c>
    </row>
    <row r="2287" spans="1:9" ht="13.5" x14ac:dyDescent="0.25">
      <c r="A2287" s="3">
        <f>TITRES_STAT!B2290</f>
        <v>45331</v>
      </c>
      <c r="B2287" s="6">
        <f>TITRES_STAT!D2290</f>
        <v>4.7618</v>
      </c>
      <c r="C2287" s="2">
        <f t="shared" si="315"/>
        <v>5.119999999999969E-2</v>
      </c>
      <c r="D2287" s="2">
        <f t="shared" si="316"/>
        <v>5.119999999999969E-2</v>
      </c>
      <c r="E2287" s="2">
        <f t="shared" si="317"/>
        <v>0</v>
      </c>
      <c r="F2287" s="2">
        <f t="shared" si="322"/>
        <v>3.5507937834986354E-2</v>
      </c>
      <c r="G2287" s="2">
        <f t="shared" si="322"/>
        <v>1.2406324191651635E-2</v>
      </c>
      <c r="H2287" s="2">
        <f t="shared" si="319"/>
        <v>2.8620836668833847</v>
      </c>
      <c r="I2287" s="2">
        <f t="shared" si="320"/>
        <v>74.107241420614343</v>
      </c>
    </row>
    <row r="2288" spans="1:9" ht="13.5" x14ac:dyDescent="0.25">
      <c r="A2288" s="3">
        <f>TITRES_STAT!B2291</f>
        <v>45334</v>
      </c>
      <c r="B2288" s="6">
        <f>TITRES_STAT!D2291</f>
        <v>4.7960000000000003</v>
      </c>
      <c r="C2288" s="2">
        <f t="shared" si="315"/>
        <v>3.420000000000023E-2</v>
      </c>
      <c r="D2288" s="2">
        <f t="shared" si="316"/>
        <v>3.420000000000023E-2</v>
      </c>
      <c r="E2288" s="2">
        <f t="shared" si="317"/>
        <v>0</v>
      </c>
      <c r="F2288" s="2">
        <f t="shared" si="322"/>
        <v>3.541451370391592E-2</v>
      </c>
      <c r="G2288" s="2">
        <f t="shared" si="322"/>
        <v>1.1520158177962233E-2</v>
      </c>
      <c r="H2288" s="2">
        <f t="shared" si="319"/>
        <v>3.0741343267024734</v>
      </c>
      <c r="I2288" s="2">
        <f t="shared" si="320"/>
        <v>75.454908458814103</v>
      </c>
    </row>
    <row r="2289" spans="1:9" ht="13.5" x14ac:dyDescent="0.25">
      <c r="A2289" s="3">
        <f>TITRES_STAT!B2292</f>
        <v>45335</v>
      </c>
      <c r="B2289" s="6">
        <f>TITRES_STAT!D2292</f>
        <v>4.7960000000000003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3.2884905582207642E-2</v>
      </c>
      <c r="G2289" s="2">
        <f t="shared" si="322"/>
        <v>1.0697289736679216E-2</v>
      </c>
      <c r="H2289" s="2">
        <f t="shared" si="319"/>
        <v>3.0741343267024734</v>
      </c>
      <c r="I2289" s="2">
        <f t="shared" si="320"/>
        <v>75.454908458814103</v>
      </c>
    </row>
    <row r="2290" spans="1:9" ht="13.5" x14ac:dyDescent="0.25">
      <c r="A2290" s="3">
        <f>TITRES_STAT!B2293</f>
        <v>45336</v>
      </c>
      <c r="B2290" s="6">
        <f>TITRES_STAT!D2293</f>
        <v>4.7020999999999997</v>
      </c>
      <c r="C2290" s="2">
        <f t="shared" si="315"/>
        <v>-9.3900000000000539E-2</v>
      </c>
      <c r="D2290" s="2">
        <f t="shared" si="316"/>
        <v>0</v>
      </c>
      <c r="E2290" s="2">
        <f t="shared" si="317"/>
        <v>9.3900000000000539E-2</v>
      </c>
      <c r="F2290" s="2">
        <f t="shared" si="322"/>
        <v>3.0535983754907098E-2</v>
      </c>
      <c r="G2290" s="2">
        <f t="shared" si="322"/>
        <v>1.6640340469773595E-2</v>
      </c>
      <c r="H2290" s="2">
        <f t="shared" si="319"/>
        <v>1.8350576306040307</v>
      </c>
      <c r="I2290" s="2">
        <f t="shared" si="320"/>
        <v>64.72734842476757</v>
      </c>
    </row>
    <row r="2291" spans="1:9" ht="13.5" x14ac:dyDescent="0.25">
      <c r="A2291" s="3">
        <f>TITRES_STAT!B2294</f>
        <v>45337</v>
      </c>
      <c r="B2291" s="6">
        <f>TITRES_STAT!D2294</f>
        <v>4.8129999999999997</v>
      </c>
      <c r="C2291" s="2">
        <f t="shared" si="315"/>
        <v>0.1109</v>
      </c>
      <c r="D2291" s="2">
        <f t="shared" si="316"/>
        <v>0.1109</v>
      </c>
      <c r="E2291" s="2">
        <f t="shared" si="317"/>
        <v>0</v>
      </c>
      <c r="F2291" s="2">
        <f t="shared" si="322"/>
        <v>3.6276270629556587E-2</v>
      </c>
      <c r="G2291" s="2">
        <f t="shared" si="322"/>
        <v>1.5451744721932625E-2</v>
      </c>
      <c r="H2291" s="2">
        <f t="shared" si="319"/>
        <v>2.3477135613083915</v>
      </c>
      <c r="I2291" s="2">
        <f t="shared" si="320"/>
        <v>70.128866114543911</v>
      </c>
    </row>
    <row r="2292" spans="1:9" ht="13.5" x14ac:dyDescent="0.25">
      <c r="A2292" s="3">
        <f>TITRES_STAT!B2295</f>
        <v>45338</v>
      </c>
      <c r="B2292" s="6">
        <f>TITRES_STAT!D2295</f>
        <v>4.8300999999999998</v>
      </c>
      <c r="C2292" s="2">
        <f t="shared" si="315"/>
        <v>1.7100000000000115E-2</v>
      </c>
      <c r="D2292" s="2">
        <f t="shared" si="316"/>
        <v>1.7100000000000115E-2</v>
      </c>
      <c r="E2292" s="2">
        <f t="shared" si="317"/>
        <v>0</v>
      </c>
      <c r="F2292" s="2">
        <f t="shared" si="322"/>
        <v>3.4906537013159697E-2</v>
      </c>
      <c r="G2292" s="2">
        <f t="shared" si="322"/>
        <v>1.434804867036601E-2</v>
      </c>
      <c r="H2292" s="2">
        <f t="shared" si="319"/>
        <v>2.4328421108059466</v>
      </c>
      <c r="I2292" s="2">
        <f t="shared" si="320"/>
        <v>70.869618592355692</v>
      </c>
    </row>
    <row r="2293" spans="1:9" ht="13.5" x14ac:dyDescent="0.25">
      <c r="A2293" s="3">
        <f>TITRES_STAT!B2296</f>
        <v>45341</v>
      </c>
      <c r="B2293" s="6">
        <f>TITRES_STAT!D2296</f>
        <v>4.9069000000000003</v>
      </c>
      <c r="C2293" s="2">
        <f t="shared" si="315"/>
        <v>7.6800000000000423E-2</v>
      </c>
      <c r="D2293" s="2">
        <f t="shared" si="316"/>
        <v>7.6800000000000423E-2</v>
      </c>
      <c r="E2293" s="2">
        <f t="shared" si="317"/>
        <v>0</v>
      </c>
      <c r="F2293" s="2">
        <f t="shared" si="322"/>
        <v>3.7898927226505466E-2</v>
      </c>
      <c r="G2293" s="2">
        <f t="shared" si="322"/>
        <v>1.3323188051054152E-2</v>
      </c>
      <c r="H2293" s="2">
        <f t="shared" si="319"/>
        <v>2.8445839750424331</v>
      </c>
      <c r="I2293" s="2">
        <f t="shared" si="320"/>
        <v>73.989383337921169</v>
      </c>
    </row>
    <row r="2294" spans="1:9" ht="13.5" x14ac:dyDescent="0.25">
      <c r="A2294" s="3">
        <f>TITRES_STAT!B2297</f>
        <v>45342</v>
      </c>
      <c r="B2294" s="6">
        <f>TITRES_STAT!D2297</f>
        <v>5.0519999999999996</v>
      </c>
      <c r="C2294" s="2">
        <f t="shared" si="315"/>
        <v>0.14509999999999934</v>
      </c>
      <c r="D2294" s="2">
        <f t="shared" si="316"/>
        <v>0.14509999999999934</v>
      </c>
      <c r="E2294" s="2">
        <f t="shared" si="317"/>
        <v>0</v>
      </c>
      <c r="F2294" s="2">
        <f t="shared" si="322"/>
        <v>4.5556146710326449E-2</v>
      </c>
      <c r="G2294" s="2">
        <f t="shared" si="322"/>
        <v>1.2371531761693141E-2</v>
      </c>
      <c r="H2294" s="2">
        <f t="shared" si="319"/>
        <v>3.6823368025764771</v>
      </c>
      <c r="I2294" s="2">
        <f t="shared" si="320"/>
        <v>78.643142470021687</v>
      </c>
    </row>
    <row r="2295" spans="1:9" ht="13.5" x14ac:dyDescent="0.25">
      <c r="A2295" s="3">
        <f>TITRES_STAT!B2298</f>
        <v>45343</v>
      </c>
      <c r="B2295" s="6">
        <f>TITRES_STAT!D2298</f>
        <v>5.0349000000000004</v>
      </c>
      <c r="C2295" s="2">
        <f t="shared" si="315"/>
        <v>-1.7099999999999227E-2</v>
      </c>
      <c r="D2295" s="2">
        <f t="shared" si="316"/>
        <v>0</v>
      </c>
      <c r="E2295" s="2">
        <f t="shared" si="317"/>
        <v>1.7099999999999227E-2</v>
      </c>
      <c r="F2295" s="2">
        <f t="shared" si="322"/>
        <v>4.2302136231017418E-2</v>
      </c>
      <c r="G2295" s="2">
        <f t="shared" si="322"/>
        <v>1.2709279493000717E-2</v>
      </c>
      <c r="H2295" s="2">
        <f t="shared" si="319"/>
        <v>3.3284448779581992</v>
      </c>
      <c r="I2295" s="2">
        <f t="shared" si="320"/>
        <v>76.897014327424756</v>
      </c>
    </row>
    <row r="2296" spans="1:9" ht="13.5" x14ac:dyDescent="0.25">
      <c r="A2296" s="3">
        <f>TITRES_STAT!B2299</f>
        <v>45344</v>
      </c>
      <c r="B2296" s="6">
        <f>TITRES_STAT!D2299</f>
        <v>5.0519999999999996</v>
      </c>
      <c r="C2296" s="2">
        <f t="shared" si="315"/>
        <v>1.7099999999999227E-2</v>
      </c>
      <c r="D2296" s="2">
        <f t="shared" si="316"/>
        <v>1.7099999999999227E-2</v>
      </c>
      <c r="E2296" s="2">
        <f t="shared" si="317"/>
        <v>0</v>
      </c>
      <c r="F2296" s="2">
        <f t="shared" si="322"/>
        <v>4.0501983643087547E-2</v>
      </c>
      <c r="G2296" s="2">
        <f t="shared" si="322"/>
        <v>1.1801473814929238E-2</v>
      </c>
      <c r="H2296" s="2">
        <f t="shared" si="319"/>
        <v>3.4319428469901152</v>
      </c>
      <c r="I2296" s="2">
        <f t="shared" si="320"/>
        <v>77.436532136709872</v>
      </c>
    </row>
    <row r="2297" spans="1:9" ht="13.5" x14ac:dyDescent="0.25">
      <c r="A2297" s="3">
        <f>TITRES_STAT!B2300</f>
        <v>45345</v>
      </c>
      <c r="B2297" s="6">
        <f>TITRES_STAT!D2300</f>
        <v>5.0519999999999996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3.7608984811438435E-2</v>
      </c>
      <c r="G2297" s="2">
        <f t="shared" si="322"/>
        <v>1.095851139957715E-2</v>
      </c>
      <c r="H2297" s="2">
        <f t="shared" si="319"/>
        <v>3.4319428469901152</v>
      </c>
      <c r="I2297" s="2">
        <f t="shared" si="320"/>
        <v>77.436532136709872</v>
      </c>
    </row>
    <row r="2298" spans="1:9" ht="13.5" x14ac:dyDescent="0.25">
      <c r="A2298" s="3">
        <f>TITRES_STAT!B2301</f>
        <v>45348</v>
      </c>
      <c r="B2298" s="6">
        <f>TITRES_STAT!D2301</f>
        <v>4.9665999999999997</v>
      </c>
      <c r="C2298" s="2">
        <f t="shared" si="315"/>
        <v>-8.539999999999992E-2</v>
      </c>
      <c r="D2298" s="2">
        <f t="shared" si="316"/>
        <v>0</v>
      </c>
      <c r="E2298" s="2">
        <f t="shared" si="317"/>
        <v>8.539999999999992E-2</v>
      </c>
      <c r="F2298" s="2">
        <f t="shared" si="322"/>
        <v>3.4922628753478548E-2</v>
      </c>
      <c r="G2298" s="2">
        <f t="shared" si="322"/>
        <v>1.6275760585321632E-2</v>
      </c>
      <c r="H2298" s="2">
        <f t="shared" si="319"/>
        <v>2.1456833657883663</v>
      </c>
      <c r="I2298" s="2">
        <f t="shared" si="320"/>
        <v>68.210405062513928</v>
      </c>
    </row>
    <row r="2299" spans="1:9" ht="13.5" x14ac:dyDescent="0.25">
      <c r="A2299" s="3">
        <f>TITRES_STAT!B2302</f>
        <v>45349</v>
      </c>
      <c r="B2299" s="6">
        <f>TITRES_STAT!D2302</f>
        <v>5.0349000000000004</v>
      </c>
      <c r="C2299" s="2">
        <f t="shared" si="315"/>
        <v>6.8300000000000693E-2</v>
      </c>
      <c r="D2299" s="2">
        <f t="shared" si="316"/>
        <v>6.8300000000000693E-2</v>
      </c>
      <c r="E2299" s="2">
        <f t="shared" si="317"/>
        <v>0</v>
      </c>
      <c r="F2299" s="2">
        <f t="shared" si="322"/>
        <v>3.7306726699658697E-2</v>
      </c>
      <c r="G2299" s="2">
        <f t="shared" si="322"/>
        <v>1.5113206257798658E-2</v>
      </c>
      <c r="H2299" s="2">
        <f t="shared" si="319"/>
        <v>2.468485248152279</v>
      </c>
      <c r="I2299" s="2">
        <f t="shared" si="320"/>
        <v>71.168970646978622</v>
      </c>
    </row>
    <row r="2300" spans="1:9" ht="13.5" x14ac:dyDescent="0.25">
      <c r="A2300" s="3">
        <f>TITRES_STAT!B2303</f>
        <v>45350</v>
      </c>
      <c r="B2300" s="6">
        <f>TITRES_STAT!D2303</f>
        <v>5.0263999999999998</v>
      </c>
      <c r="C2300" s="2">
        <f t="shared" si="315"/>
        <v>-8.5000000000006182E-3</v>
      </c>
      <c r="D2300" s="2">
        <f t="shared" si="316"/>
        <v>0</v>
      </c>
      <c r="E2300" s="2">
        <f t="shared" si="317"/>
        <v>8.5000000000006182E-3</v>
      </c>
      <c r="F2300" s="2">
        <f t="shared" si="322"/>
        <v>3.4641960506825935E-2</v>
      </c>
      <c r="G2300" s="2">
        <f t="shared" si="322"/>
        <v>1.4640834382241655E-2</v>
      </c>
      <c r="H2300" s="2">
        <f t="shared" si="319"/>
        <v>2.3661192799806749</v>
      </c>
      <c r="I2300" s="2">
        <f t="shared" si="320"/>
        <v>70.292199508576502</v>
      </c>
    </row>
    <row r="2301" spans="1:9" ht="13.5" x14ac:dyDescent="0.25">
      <c r="A2301" s="3">
        <f>TITRES_STAT!B2304</f>
        <v>45351</v>
      </c>
      <c r="B2301" s="6">
        <f>TITRES_STAT!D2304</f>
        <v>5.0263999999999998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3.2167534756338365E-2</v>
      </c>
      <c r="G2301" s="2">
        <f t="shared" si="323"/>
        <v>1.3595060497795823E-2</v>
      </c>
      <c r="H2301" s="2">
        <f t="shared" si="319"/>
        <v>2.3661192799806745</v>
      </c>
      <c r="I2301" s="2">
        <f t="shared" si="320"/>
        <v>70.292199508576502</v>
      </c>
    </row>
    <row r="2302" spans="1:9" ht="13.5" x14ac:dyDescent="0.25">
      <c r="A2302" s="3">
        <f>TITRES_STAT!B2305</f>
        <v>45352</v>
      </c>
      <c r="B2302" s="6">
        <f>TITRES_STAT!D2305</f>
        <v>5.0263999999999998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2.9869853702314198E-2</v>
      </c>
      <c r="G2302" s="2">
        <f t="shared" si="323"/>
        <v>1.2623984747953263E-2</v>
      </c>
      <c r="H2302" s="2">
        <f t="shared" si="319"/>
        <v>2.3661192799806749</v>
      </c>
      <c r="I2302" s="2">
        <f t="shared" si="320"/>
        <v>70.292199508576502</v>
      </c>
    </row>
    <row r="2303" spans="1:9" ht="13.5" x14ac:dyDescent="0.25">
      <c r="A2303" s="3">
        <f>TITRES_STAT!B2306</f>
        <v>45355</v>
      </c>
      <c r="B2303" s="6">
        <f>TITRES_STAT!D2306</f>
        <v>5.0349000000000004</v>
      </c>
      <c r="C2303" s="2">
        <f t="shared" si="315"/>
        <v>8.5000000000006182E-3</v>
      </c>
      <c r="D2303" s="2">
        <f t="shared" si="316"/>
        <v>8.5000000000006182E-3</v>
      </c>
      <c r="E2303" s="2">
        <f t="shared" si="317"/>
        <v>0</v>
      </c>
      <c r="F2303" s="2">
        <f t="shared" si="323"/>
        <v>2.8343435580720371E-2</v>
      </c>
      <c r="G2303" s="2">
        <f t="shared" si="323"/>
        <v>1.1722271551670887E-2</v>
      </c>
      <c r="H2303" s="2">
        <f t="shared" si="319"/>
        <v>2.4179132394079637</v>
      </c>
      <c r="I2303" s="2">
        <f t="shared" si="320"/>
        <v>70.742381975347755</v>
      </c>
    </row>
    <row r="2304" spans="1:9" ht="13.5" x14ac:dyDescent="0.25">
      <c r="A2304" s="3">
        <f>TITRES_STAT!B2307</f>
        <v>45356</v>
      </c>
      <c r="B2304" s="6">
        <f>TITRES_STAT!D2307</f>
        <v>5.0519999999999996</v>
      </c>
      <c r="C2304" s="2">
        <f t="shared" si="315"/>
        <v>1.7099999999999227E-2</v>
      </c>
      <c r="D2304" s="2">
        <f t="shared" si="316"/>
        <v>1.7099999999999227E-2</v>
      </c>
      <c r="E2304" s="2">
        <f t="shared" si="317"/>
        <v>0</v>
      </c>
      <c r="F2304" s="2">
        <f t="shared" si="323"/>
        <v>2.7540333039240288E-2</v>
      </c>
      <c r="G2304" s="2">
        <f t="shared" si="323"/>
        <v>1.0884966440837252E-2</v>
      </c>
      <c r="H2304" s="2">
        <f t="shared" si="319"/>
        <v>2.5301256727734969</v>
      </c>
      <c r="I2304" s="2">
        <f t="shared" si="320"/>
        <v>71.67239660297038</v>
      </c>
    </row>
    <row r="2305" spans="1:9" ht="13.5" x14ac:dyDescent="0.25">
      <c r="A2305" s="3">
        <f>TITRES_STAT!B2308</f>
        <v>45357</v>
      </c>
      <c r="B2305" s="6">
        <f>TITRES_STAT!D2308</f>
        <v>5.0092999999999996</v>
      </c>
      <c r="C2305" s="2">
        <f t="shared" si="315"/>
        <v>-4.269999999999996E-2</v>
      </c>
      <c r="D2305" s="2">
        <f t="shared" si="316"/>
        <v>0</v>
      </c>
      <c r="E2305" s="2">
        <f t="shared" si="317"/>
        <v>4.269999999999996E-2</v>
      </c>
      <c r="F2305" s="2">
        <f t="shared" si="323"/>
        <v>2.5573166393580267E-2</v>
      </c>
      <c r="G2305" s="2">
        <f t="shared" si="323"/>
        <v>1.3157468837920303E-2</v>
      </c>
      <c r="H2305" s="2">
        <f t="shared" si="319"/>
        <v>1.9436235577376002</v>
      </c>
      <c r="I2305" s="2">
        <f t="shared" si="320"/>
        <v>66.028264810851823</v>
      </c>
    </row>
    <row r="2306" spans="1:9" ht="13.5" x14ac:dyDescent="0.25">
      <c r="A2306" s="3">
        <f>TITRES_STAT!B2309</f>
        <v>45358</v>
      </c>
      <c r="B2306" s="6">
        <f>TITRES_STAT!D2309</f>
        <v>5.0349000000000004</v>
      </c>
      <c r="C2306" s="2">
        <f t="shared" si="315"/>
        <v>2.5600000000000733E-2</v>
      </c>
      <c r="D2306" s="2">
        <f t="shared" si="316"/>
        <v>2.5600000000000733E-2</v>
      </c>
      <c r="E2306" s="2">
        <f t="shared" si="317"/>
        <v>0</v>
      </c>
      <c r="F2306" s="2">
        <f t="shared" si="323"/>
        <v>2.5575083079753157E-2</v>
      </c>
      <c r="G2306" s="2">
        <f t="shared" si="323"/>
        <v>1.221764963521171E-2</v>
      </c>
      <c r="H2306" s="2">
        <f t="shared" si="319"/>
        <v>2.0932899406482273</v>
      </c>
      <c r="I2306" s="2">
        <f t="shared" si="320"/>
        <v>67.67196030157973</v>
      </c>
    </row>
    <row r="2307" spans="1:9" ht="13.5" x14ac:dyDescent="0.25">
      <c r="A2307" s="3">
        <f>TITRES_STAT!B2310</f>
        <v>45359</v>
      </c>
      <c r="B2307" s="6">
        <f>TITRES_STAT!D2310</f>
        <v>5.0349000000000004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2.3748291431199359E-2</v>
      </c>
      <c r="G2307" s="2">
        <f t="shared" si="323"/>
        <v>1.134496037555373E-2</v>
      </c>
      <c r="H2307" s="2">
        <f t="shared" si="319"/>
        <v>2.0932899406482273</v>
      </c>
      <c r="I2307" s="2">
        <f t="shared" si="320"/>
        <v>67.67196030157973</v>
      </c>
    </row>
    <row r="2308" spans="1:9" ht="13.5" x14ac:dyDescent="0.25">
      <c r="A2308" s="3">
        <f>TITRES_STAT!B2311</f>
        <v>45362</v>
      </c>
      <c r="B2308" s="6">
        <f>TITRES_STAT!D2311</f>
        <v>5.0349000000000004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2.2051984900399408E-2</v>
      </c>
      <c r="G2308" s="2">
        <f t="shared" si="323"/>
        <v>1.0534606063014177E-2</v>
      </c>
      <c r="H2308" s="2">
        <f t="shared" si="319"/>
        <v>2.0932899406482277</v>
      </c>
      <c r="I2308" s="2">
        <f t="shared" si="320"/>
        <v>67.67196030157973</v>
      </c>
    </row>
    <row r="2309" spans="1:9" ht="13.5" x14ac:dyDescent="0.25">
      <c r="A2309" s="3">
        <f>TITRES_STAT!B2312</f>
        <v>45363</v>
      </c>
      <c r="B2309" s="6">
        <f>TITRES_STAT!D2312</f>
        <v>5.0349000000000004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2.0476843121799451E-2</v>
      </c>
      <c r="G2309" s="2">
        <f t="shared" si="323"/>
        <v>9.7821342013703072E-3</v>
      </c>
      <c r="H2309" s="2">
        <f t="shared" si="319"/>
        <v>2.0932899406482277</v>
      </c>
      <c r="I2309" s="2">
        <f t="shared" si="320"/>
        <v>67.67196030157973</v>
      </c>
    </row>
    <row r="2310" spans="1:9" ht="13.5" x14ac:dyDescent="0.25">
      <c r="A2310" s="3">
        <f>TITRES_STAT!B2313</f>
        <v>45364</v>
      </c>
      <c r="B2310" s="6">
        <f>TITRES_STAT!D2313</f>
        <v>5.0092999999999996</v>
      </c>
      <c r="C2310" s="2">
        <f t="shared" si="324"/>
        <v>-2.5600000000000733E-2</v>
      </c>
      <c r="D2310" s="2">
        <f t="shared" si="325"/>
        <v>0</v>
      </c>
      <c r="E2310" s="2">
        <f t="shared" si="326"/>
        <v>2.5600000000000733E-2</v>
      </c>
      <c r="F2310" s="2">
        <f t="shared" si="323"/>
        <v>1.9014211470242348E-2</v>
      </c>
      <c r="G2310" s="2">
        <f t="shared" si="323"/>
        <v>1.0911981758415337E-2</v>
      </c>
      <c r="H2310" s="2">
        <f t="shared" si="319"/>
        <v>1.7425076297968112</v>
      </c>
      <c r="I2310" s="2">
        <f t="shared" si="320"/>
        <v>63.537020311805342</v>
      </c>
    </row>
    <row r="2311" spans="1:9" ht="13.5" x14ac:dyDescent="0.25">
      <c r="A2311" s="3">
        <f>TITRES_STAT!B2314</f>
        <v>45365</v>
      </c>
      <c r="B2311" s="6">
        <f>TITRES_STAT!D2314</f>
        <v>5.0007999999999999</v>
      </c>
      <c r="C2311" s="2">
        <f t="shared" si="324"/>
        <v>-8.49999999999973E-3</v>
      </c>
      <c r="D2311" s="2">
        <f t="shared" si="325"/>
        <v>0</v>
      </c>
      <c r="E2311" s="2">
        <f t="shared" si="326"/>
        <v>8.49999999999973E-3</v>
      </c>
      <c r="F2311" s="2">
        <f t="shared" si="323"/>
        <v>1.7656053508082182E-2</v>
      </c>
      <c r="G2311" s="2">
        <f t="shared" si="323"/>
        <v>1.0739697347099937E-2</v>
      </c>
      <c r="H2311" s="2">
        <f t="shared" si="319"/>
        <v>1.6439991684542101</v>
      </c>
      <c r="I2311" s="2">
        <f t="shared" si="320"/>
        <v>62.178505502910546</v>
      </c>
    </row>
    <row r="2312" spans="1:9" ht="13.5" x14ac:dyDescent="0.25">
      <c r="A2312" s="3">
        <f>TITRES_STAT!B2315</f>
        <v>45366</v>
      </c>
      <c r="B2312" s="6">
        <f>TITRES_STAT!D2315</f>
        <v>5.0007999999999999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1.6394906828933454E-2</v>
      </c>
      <c r="G2312" s="2">
        <f t="shared" si="323"/>
        <v>9.97257610802137E-3</v>
      </c>
      <c r="H2312" s="2">
        <f t="shared" si="319"/>
        <v>1.6439991684542099</v>
      </c>
      <c r="I2312" s="2">
        <f t="shared" si="320"/>
        <v>62.178505502910539</v>
      </c>
    </row>
    <row r="2313" spans="1:9" ht="13.5" x14ac:dyDescent="0.25">
      <c r="A2313" s="3">
        <f>TITRES_STAT!B2316</f>
        <v>45369</v>
      </c>
      <c r="B2313" s="6">
        <f>TITRES_STAT!D2316</f>
        <v>5.0007999999999999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1.5223842055438207E-2</v>
      </c>
      <c r="G2313" s="2">
        <f t="shared" si="323"/>
        <v>9.2602492431627E-3</v>
      </c>
      <c r="H2313" s="2">
        <f t="shared" si="319"/>
        <v>1.6439991684542101</v>
      </c>
      <c r="I2313" s="2">
        <f t="shared" si="320"/>
        <v>62.178505502910546</v>
      </c>
    </row>
    <row r="2314" spans="1:9" ht="13.5" x14ac:dyDescent="0.25">
      <c r="A2314" s="3">
        <f>TITRES_STAT!B2317</f>
        <v>45370</v>
      </c>
      <c r="B2314" s="6">
        <f>TITRES_STAT!D2317</f>
        <v>5.0007999999999999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1.4136424765764049E-2</v>
      </c>
      <c r="G2314" s="2">
        <f t="shared" si="323"/>
        <v>8.598802868651079E-3</v>
      </c>
      <c r="H2314" s="2">
        <f t="shared" si="319"/>
        <v>1.6439991684542099</v>
      </c>
      <c r="I2314" s="2">
        <f t="shared" si="320"/>
        <v>62.178505502910539</v>
      </c>
    </row>
    <row r="2315" spans="1:9" ht="13.5" x14ac:dyDescent="0.25">
      <c r="A2315" s="3">
        <f>TITRES_STAT!B2318</f>
        <v>45372</v>
      </c>
      <c r="B2315" s="6">
        <f>TITRES_STAT!D2318</f>
        <v>4.8898000000000001</v>
      </c>
      <c r="C2315" s="2">
        <f t="shared" si="324"/>
        <v>-0.11099999999999977</v>
      </c>
      <c r="D2315" s="2">
        <f t="shared" si="325"/>
        <v>0</v>
      </c>
      <c r="E2315" s="2">
        <f t="shared" si="326"/>
        <v>0.11099999999999977</v>
      </c>
      <c r="F2315" s="2">
        <f t="shared" si="323"/>
        <v>1.3126680139638044E-2</v>
      </c>
      <c r="G2315" s="2">
        <f t="shared" si="323"/>
        <v>1.5913174092318842E-2</v>
      </c>
      <c r="H2315" s="2">
        <f t="shared" si="319"/>
        <v>0.82489389379421074</v>
      </c>
      <c r="I2315" s="2">
        <f t="shared" si="320"/>
        <v>45.202293492206302</v>
      </c>
    </row>
    <row r="2316" spans="1:9" ht="13.5" x14ac:dyDescent="0.25">
      <c r="A2316" s="3">
        <f>TITRES_STAT!B2319</f>
        <v>45373</v>
      </c>
      <c r="B2316" s="6">
        <f>TITRES_STAT!D2319</f>
        <v>4.8898000000000001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1.2189060129663897E-2</v>
      </c>
      <c r="G2316" s="2">
        <f t="shared" si="323"/>
        <v>1.4776518800010354E-2</v>
      </c>
      <c r="H2316" s="2">
        <f t="shared" si="319"/>
        <v>0.82489389379421063</v>
      </c>
      <c r="I2316" s="2">
        <f t="shared" si="320"/>
        <v>45.202293492206294</v>
      </c>
    </row>
    <row r="2317" spans="1:9" ht="13.5" x14ac:dyDescent="0.25">
      <c r="A2317" s="3">
        <f>TITRES_STAT!B2320</f>
        <v>45376</v>
      </c>
      <c r="B2317" s="6">
        <f>TITRES_STAT!D2320</f>
        <v>4.8898000000000001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1.1318412977545047E-2</v>
      </c>
      <c r="G2317" s="2">
        <f t="shared" si="327"/>
        <v>1.3721053171438185E-2</v>
      </c>
      <c r="H2317" s="2">
        <f t="shared" si="319"/>
        <v>0.82489389379421052</v>
      </c>
      <c r="I2317" s="2">
        <f t="shared" si="320"/>
        <v>45.202293492206294</v>
      </c>
    </row>
    <row r="2318" spans="1:9" ht="13.5" x14ac:dyDescent="0.25">
      <c r="A2318" s="3">
        <f>TITRES_STAT!B2321</f>
        <v>45377</v>
      </c>
      <c r="B2318" s="6">
        <f>TITRES_STAT!D2321</f>
        <v>4.8898000000000001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1.0509954907720401E-2</v>
      </c>
      <c r="G2318" s="2">
        <f t="shared" si="327"/>
        <v>1.2740977944906886E-2</v>
      </c>
      <c r="H2318" s="2">
        <f t="shared" si="319"/>
        <v>0.82489389379421063</v>
      </c>
      <c r="I2318" s="2">
        <f t="shared" si="320"/>
        <v>45.202293492206294</v>
      </c>
    </row>
    <row r="2319" spans="1:9" ht="13.5" x14ac:dyDescent="0.25">
      <c r="A2319" s="3">
        <f>TITRES_STAT!B2322</f>
        <v>45378</v>
      </c>
      <c r="B2319" s="6">
        <f>TITRES_STAT!D2322</f>
        <v>4.9069000000000003</v>
      </c>
      <c r="C2319" s="2">
        <f t="shared" si="324"/>
        <v>1.7100000000000115E-2</v>
      </c>
      <c r="D2319" s="2">
        <f t="shared" si="325"/>
        <v>1.7100000000000115E-2</v>
      </c>
      <c r="E2319" s="2">
        <f t="shared" si="326"/>
        <v>0</v>
      </c>
      <c r="F2319" s="2">
        <f t="shared" si="327"/>
        <v>1.0980672414311807E-2</v>
      </c>
      <c r="G2319" s="2">
        <f t="shared" si="327"/>
        <v>1.183090809169925E-2</v>
      </c>
      <c r="H2319" s="2">
        <f t="shared" si="319"/>
        <v>0.92813436882465672</v>
      </c>
      <c r="I2319" s="2">
        <f t="shared" si="320"/>
        <v>48.136394632622235</v>
      </c>
    </row>
    <row r="2320" spans="1:9" ht="13.5" x14ac:dyDescent="0.25">
      <c r="A2320" s="3">
        <f>TITRES_STAT!B2323</f>
        <v>45379</v>
      </c>
      <c r="B2320" s="6">
        <f>TITRES_STAT!D2323</f>
        <v>4.9069000000000003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1.0196338670432393E-2</v>
      </c>
      <c r="G2320" s="2">
        <f t="shared" si="327"/>
        <v>1.0985843228006446E-2</v>
      </c>
      <c r="H2320" s="2">
        <f t="shared" si="319"/>
        <v>0.92813436882465683</v>
      </c>
      <c r="I2320" s="2">
        <f t="shared" si="320"/>
        <v>48.136394632622242</v>
      </c>
    </row>
    <row r="2321" spans="1:9" ht="13.5" x14ac:dyDescent="0.25">
      <c r="A2321" s="3">
        <f>TITRES_STAT!B2324</f>
        <v>45380</v>
      </c>
      <c r="B2321" s="6">
        <f>TITRES_STAT!D2324</f>
        <v>4.8898000000000001</v>
      </c>
      <c r="C2321" s="2">
        <f t="shared" si="324"/>
        <v>-1.7100000000000115E-2</v>
      </c>
      <c r="D2321" s="2">
        <f t="shared" si="325"/>
        <v>0</v>
      </c>
      <c r="E2321" s="2">
        <f t="shared" si="326"/>
        <v>1.7100000000000115E-2</v>
      </c>
      <c r="F2321" s="2">
        <f t="shared" si="327"/>
        <v>9.4680287654015077E-3</v>
      </c>
      <c r="G2321" s="2">
        <f t="shared" si="327"/>
        <v>1.1422568711720279E-2</v>
      </c>
      <c r="H2321" s="2">
        <f t="shared" ref="H2321:H2384" si="328">F2321/G2321</f>
        <v>0.82888788015665082</v>
      </c>
      <c r="I2321" s="2">
        <f t="shared" ref="I2321:I2384" si="329">IF(G2321=0,100,100-(100/(1+H2321)))</f>
        <v>45.321962551671213</v>
      </c>
    </row>
    <row r="2322" spans="1:9" ht="13.5" x14ac:dyDescent="0.25">
      <c r="A2322" s="3">
        <f>TITRES_STAT!B2325</f>
        <v>45383</v>
      </c>
      <c r="B2322" s="6">
        <f>TITRES_STAT!D2325</f>
        <v>4.9409999999999998</v>
      </c>
      <c r="C2322" s="2">
        <f t="shared" si="324"/>
        <v>5.119999999999969E-2</v>
      </c>
      <c r="D2322" s="2">
        <f t="shared" si="325"/>
        <v>5.119999999999969E-2</v>
      </c>
      <c r="E2322" s="2">
        <f t="shared" si="326"/>
        <v>0</v>
      </c>
      <c r="F2322" s="2">
        <f t="shared" si="327"/>
        <v>1.2448883853587092E-2</v>
      </c>
      <c r="G2322" s="2">
        <f t="shared" si="327"/>
        <v>1.0606670946597401E-2</v>
      </c>
      <c r="H2322" s="2">
        <f t="shared" si="328"/>
        <v>1.1736843648930835</v>
      </c>
      <c r="I2322" s="2">
        <f t="shared" si="329"/>
        <v>53.995160652076237</v>
      </c>
    </row>
    <row r="2323" spans="1:9" ht="13.5" x14ac:dyDescent="0.25">
      <c r="A2323" s="3">
        <f>TITRES_STAT!B2326</f>
        <v>45384</v>
      </c>
      <c r="B2323" s="6">
        <f>TITRES_STAT!D2326</f>
        <v>4.9409999999999998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1.1559677864045157E-2</v>
      </c>
      <c r="G2323" s="2">
        <f t="shared" si="327"/>
        <v>9.8490515932690148E-3</v>
      </c>
      <c r="H2323" s="2">
        <f t="shared" si="328"/>
        <v>1.1736843648930837</v>
      </c>
      <c r="I2323" s="2">
        <f t="shared" si="329"/>
        <v>53.995160652076237</v>
      </c>
    </row>
    <row r="2324" spans="1:9" ht="13.5" x14ac:dyDescent="0.25">
      <c r="A2324" s="3">
        <f>TITRES_STAT!B2327</f>
        <v>45385</v>
      </c>
      <c r="B2324" s="6">
        <f>TITRES_STAT!D2327</f>
        <v>4.9496000000000002</v>
      </c>
      <c r="C2324" s="2">
        <f t="shared" si="324"/>
        <v>8.6000000000003851E-3</v>
      </c>
      <c r="D2324" s="2">
        <f t="shared" si="325"/>
        <v>8.6000000000003851E-3</v>
      </c>
      <c r="E2324" s="2">
        <f t="shared" si="326"/>
        <v>0</v>
      </c>
      <c r="F2324" s="2">
        <f t="shared" si="327"/>
        <v>1.1348272302327673E-2</v>
      </c>
      <c r="G2324" s="2">
        <f t="shared" si="327"/>
        <v>9.1455479080355135E-3</v>
      </c>
      <c r="H2324" s="2">
        <f t="shared" si="328"/>
        <v>1.2408520972654671</v>
      </c>
      <c r="I2324" s="2">
        <f t="shared" si="329"/>
        <v>55.374118567650697</v>
      </c>
    </row>
    <row r="2325" spans="1:9" ht="13.5" x14ac:dyDescent="0.25">
      <c r="A2325" s="3">
        <f>TITRES_STAT!B2328</f>
        <v>45386</v>
      </c>
      <c r="B2325" s="6">
        <f>TITRES_STAT!D2328</f>
        <v>4.9752000000000001</v>
      </c>
      <c r="C2325" s="2">
        <f t="shared" si="324"/>
        <v>2.5599999999999845E-2</v>
      </c>
      <c r="D2325" s="2">
        <f t="shared" si="325"/>
        <v>2.5599999999999845E-2</v>
      </c>
      <c r="E2325" s="2">
        <f t="shared" si="326"/>
        <v>0</v>
      </c>
      <c r="F2325" s="2">
        <f t="shared" si="327"/>
        <v>1.23662528521614E-2</v>
      </c>
      <c r="G2325" s="2">
        <f t="shared" si="327"/>
        <v>8.4922944860329769E-3</v>
      </c>
      <c r="H2325" s="2">
        <f t="shared" si="328"/>
        <v>1.4561733430817556</v>
      </c>
      <c r="I2325" s="2">
        <f t="shared" si="329"/>
        <v>59.286261174657078</v>
      </c>
    </row>
    <row r="2326" spans="1:9" ht="13.5" x14ac:dyDescent="0.25">
      <c r="A2326" s="3">
        <f>TITRES_STAT!B2329</f>
        <v>45387</v>
      </c>
      <c r="B2326" s="6">
        <f>TITRES_STAT!D2329</f>
        <v>4.9752000000000001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1.1482949077007015E-2</v>
      </c>
      <c r="G2326" s="2">
        <f t="shared" si="327"/>
        <v>7.885702022744908E-3</v>
      </c>
      <c r="H2326" s="2">
        <f t="shared" si="328"/>
        <v>1.4561733430817556</v>
      </c>
      <c r="I2326" s="2">
        <f t="shared" si="329"/>
        <v>59.286261174657078</v>
      </c>
    </row>
    <row r="2327" spans="1:9" ht="13.5" x14ac:dyDescent="0.25">
      <c r="A2327" s="3">
        <f>TITRES_STAT!B2330</f>
        <v>45390</v>
      </c>
      <c r="B2327" s="6">
        <f>TITRES_STAT!D2330</f>
        <v>4.9665999999999997</v>
      </c>
      <c r="C2327" s="2">
        <f t="shared" si="324"/>
        <v>-8.6000000000003851E-3</v>
      </c>
      <c r="D2327" s="2">
        <f t="shared" si="325"/>
        <v>0</v>
      </c>
      <c r="E2327" s="2">
        <f t="shared" si="326"/>
        <v>8.6000000000003851E-3</v>
      </c>
      <c r="F2327" s="2">
        <f t="shared" si="327"/>
        <v>1.0662738428649371E-2</v>
      </c>
      <c r="G2327" s="2">
        <f t="shared" si="327"/>
        <v>7.9367233068345852E-3</v>
      </c>
      <c r="H2327" s="2">
        <f t="shared" si="328"/>
        <v>1.3434685847580601</v>
      </c>
      <c r="I2327" s="2">
        <f t="shared" si="329"/>
        <v>57.328209709999591</v>
      </c>
    </row>
    <row r="2328" spans="1:9" ht="13.5" x14ac:dyDescent="0.25">
      <c r="A2328" s="3">
        <f>TITRES_STAT!B2331</f>
        <v>45394</v>
      </c>
      <c r="B2328" s="6">
        <f>TITRES_STAT!D2331</f>
        <v>4.9752000000000001</v>
      </c>
      <c r="C2328" s="2">
        <f t="shared" si="324"/>
        <v>8.6000000000003851E-3</v>
      </c>
      <c r="D2328" s="2">
        <f t="shared" si="325"/>
        <v>8.6000000000003851E-3</v>
      </c>
      <c r="E2328" s="2">
        <f t="shared" si="326"/>
        <v>0</v>
      </c>
      <c r="F2328" s="2">
        <f t="shared" si="327"/>
        <v>1.0515399969460158E-2</v>
      </c>
      <c r="G2328" s="2">
        <f t="shared" si="327"/>
        <v>7.3698144992035437E-3</v>
      </c>
      <c r="H2328" s="2">
        <f t="shared" si="328"/>
        <v>1.4268201690282107</v>
      </c>
      <c r="I2328" s="2">
        <f t="shared" si="329"/>
        <v>58.793815348895947</v>
      </c>
    </row>
    <row r="2329" spans="1:9" ht="13.5" x14ac:dyDescent="0.25">
      <c r="A2329" s="3">
        <f>TITRES_STAT!B2332</f>
        <v>45397</v>
      </c>
      <c r="B2329" s="6">
        <f>TITRES_STAT!D2332</f>
        <v>4.9752000000000001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9.7642999716415751E-3</v>
      </c>
      <c r="G2329" s="2">
        <f t="shared" si="327"/>
        <v>6.8433991778318621E-3</v>
      </c>
      <c r="H2329" s="2">
        <f t="shared" si="328"/>
        <v>1.4268201690282105</v>
      </c>
      <c r="I2329" s="2">
        <f t="shared" si="329"/>
        <v>58.79381534889594</v>
      </c>
    </row>
    <row r="2330" spans="1:9" ht="13.5" x14ac:dyDescent="0.25">
      <c r="A2330" s="3">
        <f>TITRES_STAT!B2333</f>
        <v>45398</v>
      </c>
      <c r="B2330" s="6">
        <f>TITRES_STAT!D2333</f>
        <v>4.9752000000000001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9.0668499736671765E-3</v>
      </c>
      <c r="G2330" s="2">
        <f t="shared" si="327"/>
        <v>6.3545849508438723E-3</v>
      </c>
      <c r="H2330" s="2">
        <f t="shared" si="328"/>
        <v>1.4268201690282105</v>
      </c>
      <c r="I2330" s="2">
        <f t="shared" si="329"/>
        <v>58.79381534889594</v>
      </c>
    </row>
    <row r="2331" spans="1:9" ht="13.5" x14ac:dyDescent="0.25">
      <c r="A2331" s="3">
        <f>TITRES_STAT!B2334</f>
        <v>45399</v>
      </c>
      <c r="B2331" s="6">
        <f>TITRES_STAT!D2334</f>
        <v>4.9752000000000001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8.4192178326909489E-3</v>
      </c>
      <c r="G2331" s="2">
        <f t="shared" si="327"/>
        <v>5.9006860257835953E-3</v>
      </c>
      <c r="H2331" s="2">
        <f t="shared" si="328"/>
        <v>1.4268201690282105</v>
      </c>
      <c r="I2331" s="2">
        <f t="shared" si="329"/>
        <v>58.79381534889594</v>
      </c>
    </row>
    <row r="2332" spans="1:9" ht="13.5" x14ac:dyDescent="0.25">
      <c r="A2332" s="3">
        <f>TITRES_STAT!B2335</f>
        <v>45400</v>
      </c>
      <c r="B2332" s="6">
        <f>TITRES_STAT!D2335</f>
        <v>4.9665999999999997</v>
      </c>
      <c r="C2332" s="2">
        <f t="shared" si="324"/>
        <v>-8.6000000000003851E-3</v>
      </c>
      <c r="D2332" s="2">
        <f t="shared" si="325"/>
        <v>0</v>
      </c>
      <c r="E2332" s="2">
        <f t="shared" si="326"/>
        <v>8.6000000000003851E-3</v>
      </c>
      <c r="F2332" s="2">
        <f t="shared" si="327"/>
        <v>7.817845130355881E-3</v>
      </c>
      <c r="G2332" s="2">
        <f t="shared" si="327"/>
        <v>6.0934941667990803E-3</v>
      </c>
      <c r="H2332" s="2">
        <f t="shared" si="328"/>
        <v>1.2829822949453324</v>
      </c>
      <c r="I2332" s="2">
        <f t="shared" si="329"/>
        <v>56.197645412578829</v>
      </c>
    </row>
    <row r="2333" spans="1:9" ht="13.5" x14ac:dyDescent="0.25">
      <c r="A2333" s="3">
        <f>TITRES_STAT!B2336</f>
        <v>45401</v>
      </c>
      <c r="B2333" s="6">
        <f>TITRES_STAT!D2336</f>
        <v>4.9665999999999997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7.2594276210447466E-3</v>
      </c>
      <c r="G2333" s="2">
        <f t="shared" si="330"/>
        <v>5.6582445834562891E-3</v>
      </c>
      <c r="H2333" s="2">
        <f t="shared" si="328"/>
        <v>1.2829822949453324</v>
      </c>
      <c r="I2333" s="2">
        <f t="shared" si="329"/>
        <v>56.197645412578829</v>
      </c>
    </row>
    <row r="2334" spans="1:9" ht="13.5" x14ac:dyDescent="0.25">
      <c r="A2334" s="3">
        <f>TITRES_STAT!B2337</f>
        <v>45404</v>
      </c>
      <c r="B2334" s="6">
        <f>TITRES_STAT!D2337</f>
        <v>4.9665999999999997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6.7408970766844071E-3</v>
      </c>
      <c r="G2334" s="2">
        <f t="shared" si="330"/>
        <v>5.2540842560665543E-3</v>
      </c>
      <c r="H2334" s="2">
        <f t="shared" si="328"/>
        <v>1.2829822949453324</v>
      </c>
      <c r="I2334" s="2">
        <f t="shared" si="329"/>
        <v>56.197645412578829</v>
      </c>
    </row>
    <row r="2335" spans="1:9" ht="13.5" x14ac:dyDescent="0.25">
      <c r="A2335" s="3">
        <f>TITRES_STAT!B2338</f>
        <v>45405</v>
      </c>
      <c r="B2335" s="6">
        <f>TITRES_STAT!D2338</f>
        <v>4.9496000000000002</v>
      </c>
      <c r="C2335" s="2">
        <f t="shared" si="324"/>
        <v>-1.699999999999946E-2</v>
      </c>
      <c r="D2335" s="2">
        <f t="shared" si="325"/>
        <v>0</v>
      </c>
      <c r="E2335" s="2">
        <f t="shared" si="326"/>
        <v>1.699999999999946E-2</v>
      </c>
      <c r="F2335" s="2">
        <f t="shared" si="330"/>
        <v>6.2594044283498058E-3</v>
      </c>
      <c r="G2335" s="2">
        <f t="shared" si="330"/>
        <v>6.093078237776048E-3</v>
      </c>
      <c r="H2335" s="2">
        <f t="shared" si="328"/>
        <v>1.0272975635767425</v>
      </c>
      <c r="I2335" s="2">
        <f t="shared" si="329"/>
        <v>50.673250046445617</v>
      </c>
    </row>
    <row r="2336" spans="1:9" ht="13.5" x14ac:dyDescent="0.25">
      <c r="A2336" s="3">
        <f>TITRES_STAT!B2339</f>
        <v>45406</v>
      </c>
      <c r="B2336" s="6">
        <f>TITRES_STAT!D2339</f>
        <v>4.9836999999999998</v>
      </c>
      <c r="C2336" s="2">
        <f t="shared" si="324"/>
        <v>3.4099999999999575E-2</v>
      </c>
      <c r="D2336" s="2">
        <f t="shared" si="325"/>
        <v>3.4099999999999575E-2</v>
      </c>
      <c r="E2336" s="2">
        <f t="shared" si="326"/>
        <v>0</v>
      </c>
      <c r="F2336" s="2">
        <f t="shared" si="330"/>
        <v>8.2480183977533608E-3</v>
      </c>
      <c r="G2336" s="2">
        <f t="shared" si="330"/>
        <v>5.657858363649188E-3</v>
      </c>
      <c r="H2336" s="2">
        <f t="shared" si="328"/>
        <v>1.457798670031319</v>
      </c>
      <c r="I2336" s="2">
        <f t="shared" si="329"/>
        <v>59.313184916514849</v>
      </c>
    </row>
    <row r="2337" spans="1:9" ht="13.5" x14ac:dyDescent="0.25">
      <c r="A2337" s="3">
        <f>TITRES_STAT!B2340</f>
        <v>45407</v>
      </c>
      <c r="B2337" s="6">
        <f>TITRES_STAT!D2340</f>
        <v>5.0349000000000004</v>
      </c>
      <c r="C2337" s="2">
        <f t="shared" si="324"/>
        <v>5.1200000000000578E-2</v>
      </c>
      <c r="D2337" s="2">
        <f t="shared" si="325"/>
        <v>5.1200000000000578E-2</v>
      </c>
      <c r="E2337" s="2">
        <f t="shared" si="326"/>
        <v>0</v>
      </c>
      <c r="F2337" s="2">
        <f t="shared" si="330"/>
        <v>1.1316017083628161E-2</v>
      </c>
      <c r="G2337" s="2">
        <f t="shared" si="330"/>
        <v>5.2537256233885317E-3</v>
      </c>
      <c r="H2337" s="2">
        <f t="shared" si="328"/>
        <v>2.1539033240052592</v>
      </c>
      <c r="I2337" s="2">
        <f t="shared" si="329"/>
        <v>68.293257678866865</v>
      </c>
    </row>
    <row r="2338" spans="1:9" ht="13.5" x14ac:dyDescent="0.25">
      <c r="A2338" s="3">
        <f>TITRES_STAT!B2341</f>
        <v>45408</v>
      </c>
      <c r="B2338" s="6">
        <f>TITRES_STAT!D2341</f>
        <v>5.0349000000000004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1.0507730149083292E-2</v>
      </c>
      <c r="G2338" s="2">
        <f t="shared" si="330"/>
        <v>4.8784595074322082E-3</v>
      </c>
      <c r="H2338" s="2">
        <f t="shared" si="328"/>
        <v>2.1539033240052592</v>
      </c>
      <c r="I2338" s="2">
        <f t="shared" si="329"/>
        <v>68.293257678866865</v>
      </c>
    </row>
    <row r="2339" spans="1:9" ht="13.5" x14ac:dyDescent="0.25">
      <c r="A2339" s="3">
        <f>TITRES_STAT!B2342</f>
        <v>45411</v>
      </c>
      <c r="B2339" s="6">
        <f>TITRES_STAT!D2342</f>
        <v>5.0349000000000004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9.7571779955773433E-3</v>
      </c>
      <c r="G2339" s="2">
        <f t="shared" si="330"/>
        <v>4.5299981140441929E-3</v>
      </c>
      <c r="H2339" s="2">
        <f t="shared" si="328"/>
        <v>2.1539033240052596</v>
      </c>
      <c r="I2339" s="2">
        <f t="shared" si="329"/>
        <v>68.29325767886688</v>
      </c>
    </row>
    <row r="2340" spans="1:9" ht="13.5" x14ac:dyDescent="0.25">
      <c r="A2340" s="3">
        <f>TITRES_STAT!B2343</f>
        <v>45412</v>
      </c>
      <c r="B2340" s="6">
        <f>TITRES_STAT!D2343</f>
        <v>5.0349000000000004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9.0602367101789618E-3</v>
      </c>
      <c r="G2340" s="2">
        <f t="shared" si="330"/>
        <v>4.2064268201838931E-3</v>
      </c>
      <c r="H2340" s="2">
        <f t="shared" si="328"/>
        <v>2.1539033240052596</v>
      </c>
      <c r="I2340" s="2">
        <f t="shared" si="329"/>
        <v>68.29325767886688</v>
      </c>
    </row>
    <row r="2341" spans="1:9" ht="13.5" x14ac:dyDescent="0.25">
      <c r="A2341" s="3">
        <f>TITRES_STAT!B2344</f>
        <v>45414</v>
      </c>
      <c r="B2341" s="6">
        <f>TITRES_STAT!D2344</f>
        <v>5.0519999999999996</v>
      </c>
      <c r="C2341" s="2">
        <f t="shared" si="324"/>
        <v>1.7099999999999227E-2</v>
      </c>
      <c r="D2341" s="2">
        <f t="shared" si="325"/>
        <v>1.7099999999999227E-2</v>
      </c>
      <c r="E2341" s="2">
        <f t="shared" si="326"/>
        <v>0</v>
      </c>
      <c r="F2341" s="2">
        <f t="shared" si="330"/>
        <v>9.6345055165946956E-3</v>
      </c>
      <c r="G2341" s="2">
        <f t="shared" si="330"/>
        <v>3.9059677615993294E-3</v>
      </c>
      <c r="H2341" s="2">
        <f t="shared" si="328"/>
        <v>2.4666116324139273</v>
      </c>
      <c r="I2341" s="2">
        <f t="shared" si="329"/>
        <v>71.153388206233416</v>
      </c>
    </row>
    <row r="2342" spans="1:9" ht="13.5" x14ac:dyDescent="0.25">
      <c r="A2342" s="3">
        <f>TITRES_STAT!B2345</f>
        <v>45415</v>
      </c>
      <c r="B2342" s="6">
        <f>TITRES_STAT!D2345</f>
        <v>5.1203000000000003</v>
      </c>
      <c r="C2342" s="2">
        <f t="shared" si="324"/>
        <v>6.8300000000000693E-2</v>
      </c>
      <c r="D2342" s="2">
        <f t="shared" si="325"/>
        <v>6.8300000000000693E-2</v>
      </c>
      <c r="E2342" s="2">
        <f t="shared" si="326"/>
        <v>0</v>
      </c>
      <c r="F2342" s="2">
        <f t="shared" si="330"/>
        <v>1.3824897979695123E-2</v>
      </c>
      <c r="G2342" s="2">
        <f t="shared" si="330"/>
        <v>3.6269700643422344E-3</v>
      </c>
      <c r="H2342" s="2">
        <f t="shared" si="328"/>
        <v>3.8116934340350901</v>
      </c>
      <c r="I2342" s="2">
        <f t="shared" si="329"/>
        <v>79.217296078619896</v>
      </c>
    </row>
    <row r="2343" spans="1:9" ht="13.5" x14ac:dyDescent="0.25">
      <c r="A2343" s="3">
        <f>TITRES_STAT!B2346</f>
        <v>45418</v>
      </c>
      <c r="B2343" s="6">
        <f>TITRES_STAT!D2346</f>
        <v>5.1203000000000003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1.2837405266859756E-2</v>
      </c>
      <c r="G2343" s="2">
        <f t="shared" si="330"/>
        <v>3.3679007740320746E-3</v>
      </c>
      <c r="H2343" s="2">
        <f t="shared" si="328"/>
        <v>3.8116934340350901</v>
      </c>
      <c r="I2343" s="2">
        <f t="shared" si="329"/>
        <v>79.217296078619896</v>
      </c>
    </row>
    <row r="2344" spans="1:9" ht="13.5" x14ac:dyDescent="0.25">
      <c r="A2344" s="3">
        <f>TITRES_STAT!B2347</f>
        <v>45419</v>
      </c>
      <c r="B2344" s="6">
        <f>TITRES_STAT!D2347</f>
        <v>5.1203000000000003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1.1920447747798346E-2</v>
      </c>
      <c r="G2344" s="2">
        <f t="shared" si="330"/>
        <v>3.1273364330297836E-3</v>
      </c>
      <c r="H2344" s="2">
        <f t="shared" si="328"/>
        <v>3.8116934340350905</v>
      </c>
      <c r="I2344" s="2">
        <f t="shared" si="329"/>
        <v>79.217296078619896</v>
      </c>
    </row>
    <row r="2345" spans="1:9" ht="13.5" x14ac:dyDescent="0.25">
      <c r="A2345" s="3">
        <f>TITRES_STAT!B2348</f>
        <v>45420</v>
      </c>
      <c r="B2345" s="6">
        <f>TITRES_STAT!D2348</f>
        <v>5.0605000000000002</v>
      </c>
      <c r="C2345" s="2">
        <f t="shared" si="324"/>
        <v>-5.9800000000000075E-2</v>
      </c>
      <c r="D2345" s="2">
        <f t="shared" si="325"/>
        <v>0</v>
      </c>
      <c r="E2345" s="2">
        <f t="shared" si="326"/>
        <v>5.9800000000000075E-2</v>
      </c>
      <c r="F2345" s="2">
        <f t="shared" si="330"/>
        <v>1.106898719438418E-2</v>
      </c>
      <c r="G2345" s="2">
        <f t="shared" si="330"/>
        <v>7.1753838306705189E-3</v>
      </c>
      <c r="H2345" s="2">
        <f t="shared" si="328"/>
        <v>1.5426334612332251</v>
      </c>
      <c r="I2345" s="2">
        <f t="shared" si="329"/>
        <v>60.670697713740417</v>
      </c>
    </row>
    <row r="2346" spans="1:9" ht="13.5" x14ac:dyDescent="0.25">
      <c r="A2346" s="3">
        <f>TITRES_STAT!B2349</f>
        <v>45421</v>
      </c>
      <c r="B2346" s="6">
        <f>TITRES_STAT!D2349</f>
        <v>5.1203000000000003</v>
      </c>
      <c r="C2346" s="2">
        <f t="shared" si="324"/>
        <v>5.9800000000000075E-2</v>
      </c>
      <c r="D2346" s="2">
        <f t="shared" si="325"/>
        <v>5.9800000000000075E-2</v>
      </c>
      <c r="E2346" s="2">
        <f t="shared" si="326"/>
        <v>0</v>
      </c>
      <c r="F2346" s="2">
        <f t="shared" si="330"/>
        <v>1.4549773823356744E-2</v>
      </c>
      <c r="G2346" s="2">
        <f t="shared" si="330"/>
        <v>6.6628564141940532E-3</v>
      </c>
      <c r="H2346" s="2">
        <f t="shared" si="328"/>
        <v>2.1837141488387757</v>
      </c>
      <c r="I2346" s="2">
        <f t="shared" si="329"/>
        <v>68.590144929790924</v>
      </c>
    </row>
    <row r="2347" spans="1:9" ht="13.5" x14ac:dyDescent="0.25">
      <c r="A2347" s="3">
        <f>TITRES_STAT!B2350</f>
        <v>45422</v>
      </c>
      <c r="B2347" s="6">
        <f>TITRES_STAT!D2350</f>
        <v>5.3762999999999996</v>
      </c>
      <c r="C2347" s="2">
        <f t="shared" si="324"/>
        <v>0.25599999999999934</v>
      </c>
      <c r="D2347" s="2">
        <f t="shared" si="325"/>
        <v>0.25599999999999934</v>
      </c>
      <c r="E2347" s="2">
        <f t="shared" si="326"/>
        <v>0</v>
      </c>
      <c r="F2347" s="2">
        <f t="shared" si="330"/>
        <v>3.1796218550259783E-2</v>
      </c>
      <c r="G2347" s="2">
        <f t="shared" si="330"/>
        <v>6.186938098894478E-3</v>
      </c>
      <c r="H2347" s="2">
        <f t="shared" si="328"/>
        <v>5.1392495030686236</v>
      </c>
      <c r="I2347" s="2">
        <f t="shared" si="329"/>
        <v>83.711364076339251</v>
      </c>
    </row>
    <row r="2348" spans="1:9" ht="13.5" x14ac:dyDescent="0.25">
      <c r="A2348" s="3">
        <f>TITRES_STAT!B2351</f>
        <v>45425</v>
      </c>
      <c r="B2348" s="6">
        <f>TITRES_STAT!D2351</f>
        <v>5.2908999999999997</v>
      </c>
      <c r="C2348" s="2">
        <f t="shared" si="324"/>
        <v>-8.539999999999992E-2</v>
      </c>
      <c r="D2348" s="2">
        <f t="shared" si="325"/>
        <v>0</v>
      </c>
      <c r="E2348" s="2">
        <f t="shared" si="326"/>
        <v>8.539999999999992E-2</v>
      </c>
      <c r="F2348" s="2">
        <f t="shared" si="330"/>
        <v>2.9525060082384084E-2</v>
      </c>
      <c r="G2348" s="2">
        <f t="shared" si="330"/>
        <v>1.1845013948973439E-2</v>
      </c>
      <c r="H2348" s="2">
        <f t="shared" si="328"/>
        <v>2.4926150538592573</v>
      </c>
      <c r="I2348" s="2">
        <f t="shared" si="329"/>
        <v>71.368158683991709</v>
      </c>
    </row>
    <row r="2349" spans="1:9" ht="13.5" x14ac:dyDescent="0.25">
      <c r="A2349" s="3">
        <f>TITRES_STAT!B2352</f>
        <v>45426</v>
      </c>
      <c r="B2349" s="6">
        <f>TITRES_STAT!D2352</f>
        <v>5.2055999999999996</v>
      </c>
      <c r="C2349" s="2">
        <f t="shared" si="324"/>
        <v>-8.5300000000000153E-2</v>
      </c>
      <c r="D2349" s="2">
        <f t="shared" si="325"/>
        <v>0</v>
      </c>
      <c r="E2349" s="2">
        <f t="shared" si="326"/>
        <v>8.5300000000000153E-2</v>
      </c>
      <c r="F2349" s="2">
        <f t="shared" ref="F2349:G2364" si="331">((F2348*13)+D2349)/14</f>
        <v>2.7416127219356649E-2</v>
      </c>
      <c r="G2349" s="2">
        <f t="shared" si="331"/>
        <v>1.7091798666903919E-2</v>
      </c>
      <c r="H2349" s="2">
        <f t="shared" si="328"/>
        <v>1.6040516129203224</v>
      </c>
      <c r="I2349" s="2">
        <f t="shared" si="329"/>
        <v>61.598303388520527</v>
      </c>
    </row>
    <row r="2350" spans="1:9" ht="13.5" x14ac:dyDescent="0.25">
      <c r="A2350" s="3">
        <f>TITRES_STAT!B2353</f>
        <v>45427</v>
      </c>
      <c r="B2350" s="6">
        <f>TITRES_STAT!D2353</f>
        <v>5.2824</v>
      </c>
      <c r="C2350" s="2">
        <f t="shared" si="324"/>
        <v>7.6800000000000423E-2</v>
      </c>
      <c r="D2350" s="2">
        <f t="shared" si="325"/>
        <v>7.6800000000000423E-2</v>
      </c>
      <c r="E2350" s="2">
        <f t="shared" si="326"/>
        <v>0</v>
      </c>
      <c r="F2350" s="2">
        <f t="shared" si="331"/>
        <v>3.0943546703688346E-2</v>
      </c>
      <c r="G2350" s="2">
        <f t="shared" si="331"/>
        <v>1.587095590498221E-2</v>
      </c>
      <c r="H2350" s="2">
        <f t="shared" si="328"/>
        <v>1.9496964700137911</v>
      </c>
      <c r="I2350" s="2">
        <f t="shared" si="329"/>
        <v>66.098206708186325</v>
      </c>
    </row>
    <row r="2351" spans="1:9" ht="13.5" x14ac:dyDescent="0.25">
      <c r="A2351" s="3">
        <f>TITRES_STAT!B2354</f>
        <v>45428</v>
      </c>
      <c r="B2351" s="6">
        <f>TITRES_STAT!D2354</f>
        <v>5.4531000000000001</v>
      </c>
      <c r="C2351" s="2">
        <f t="shared" si="324"/>
        <v>0.17070000000000007</v>
      </c>
      <c r="D2351" s="2">
        <f t="shared" si="325"/>
        <v>0.17070000000000007</v>
      </c>
      <c r="E2351" s="2">
        <f t="shared" si="326"/>
        <v>0</v>
      </c>
      <c r="F2351" s="2">
        <f t="shared" si="331"/>
        <v>4.0926150510567756E-2</v>
      </c>
      <c r="G2351" s="2">
        <f t="shared" si="331"/>
        <v>1.473731619748348E-2</v>
      </c>
      <c r="H2351" s="2">
        <f t="shared" si="328"/>
        <v>2.7770423028282614</v>
      </c>
      <c r="I2351" s="2">
        <f t="shared" si="329"/>
        <v>73.524257346781724</v>
      </c>
    </row>
    <row r="2352" spans="1:9" ht="13.5" x14ac:dyDescent="0.25">
      <c r="A2352" s="3">
        <f>TITRES_STAT!B2355</f>
        <v>45429</v>
      </c>
      <c r="B2352" s="6">
        <f>TITRES_STAT!D2355</f>
        <v>5.4615999999999998</v>
      </c>
      <c r="C2352" s="2">
        <f t="shared" si="324"/>
        <v>8.49999999999973E-3</v>
      </c>
      <c r="D2352" s="2">
        <f t="shared" si="325"/>
        <v>8.49999999999973E-3</v>
      </c>
      <c r="E2352" s="2">
        <f t="shared" si="326"/>
        <v>0</v>
      </c>
      <c r="F2352" s="2">
        <f t="shared" si="331"/>
        <v>3.8609996902670037E-2</v>
      </c>
      <c r="G2352" s="2">
        <f t="shared" si="331"/>
        <v>1.3684650754806087E-2</v>
      </c>
      <c r="H2352" s="2">
        <f t="shared" si="328"/>
        <v>2.8214090073953915</v>
      </c>
      <c r="I2352" s="2">
        <f t="shared" si="329"/>
        <v>73.831641730452105</v>
      </c>
    </row>
    <row r="2353" spans="1:9" ht="13.5" x14ac:dyDescent="0.25">
      <c r="A2353" s="3">
        <f>TITRES_STAT!B2356</f>
        <v>45432</v>
      </c>
      <c r="B2353" s="6">
        <f>TITRES_STAT!D2356</f>
        <v>5.5384000000000002</v>
      </c>
      <c r="C2353" s="2">
        <f t="shared" si="324"/>
        <v>7.6800000000000423E-2</v>
      </c>
      <c r="D2353" s="2">
        <f t="shared" si="325"/>
        <v>7.6800000000000423E-2</v>
      </c>
      <c r="E2353" s="2">
        <f t="shared" si="326"/>
        <v>0</v>
      </c>
      <c r="F2353" s="2">
        <f t="shared" si="331"/>
        <v>4.1337854266765062E-2</v>
      </c>
      <c r="G2353" s="2">
        <f t="shared" si="331"/>
        <v>1.2707175700891365E-2</v>
      </c>
      <c r="H2353" s="2">
        <f t="shared" si="328"/>
        <v>3.2531110956359366</v>
      </c>
      <c r="I2353" s="2">
        <f t="shared" si="329"/>
        <v>76.487799695002394</v>
      </c>
    </row>
    <row r="2354" spans="1:9" ht="13.5" x14ac:dyDescent="0.25">
      <c r="A2354" s="3">
        <f>TITRES_STAT!B2357</f>
        <v>45433</v>
      </c>
      <c r="B2354" s="6">
        <f>TITRES_STAT!D2357</f>
        <v>5.4615999999999998</v>
      </c>
      <c r="C2354" s="2">
        <f t="shared" si="324"/>
        <v>-7.6800000000000423E-2</v>
      </c>
      <c r="D2354" s="2">
        <f t="shared" si="325"/>
        <v>0</v>
      </c>
      <c r="E2354" s="2">
        <f t="shared" si="326"/>
        <v>7.6800000000000423E-2</v>
      </c>
      <c r="F2354" s="2">
        <f t="shared" si="331"/>
        <v>3.8385150390567557E-2</v>
      </c>
      <c r="G2354" s="2">
        <f t="shared" si="331"/>
        <v>1.7285234579399154E-2</v>
      </c>
      <c r="H2354" s="2">
        <f t="shared" si="328"/>
        <v>2.2206901627077515</v>
      </c>
      <c r="I2354" s="2">
        <f t="shared" si="329"/>
        <v>68.95075435759199</v>
      </c>
    </row>
    <row r="2355" spans="1:9" ht="13.5" x14ac:dyDescent="0.25">
      <c r="A2355" s="3">
        <f>TITRES_STAT!B2358</f>
        <v>45434</v>
      </c>
      <c r="B2355" s="6">
        <f>TITRES_STAT!D2358</f>
        <v>5.4615999999999998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3.5643353934098447E-2</v>
      </c>
      <c r="G2355" s="2">
        <f t="shared" si="331"/>
        <v>1.6050574966584928E-2</v>
      </c>
      <c r="H2355" s="2">
        <f t="shared" si="328"/>
        <v>2.2206901627077515</v>
      </c>
      <c r="I2355" s="2">
        <f t="shared" si="329"/>
        <v>68.95075435759199</v>
      </c>
    </row>
    <row r="2356" spans="1:9" ht="13.5" x14ac:dyDescent="0.25">
      <c r="A2356" s="3">
        <f>TITRES_STAT!B2359</f>
        <v>45435</v>
      </c>
      <c r="B2356" s="6">
        <f>TITRES_STAT!D2359</f>
        <v>5.4188999999999998</v>
      </c>
      <c r="C2356" s="2">
        <f t="shared" si="324"/>
        <v>-4.269999999999996E-2</v>
      </c>
      <c r="D2356" s="2">
        <f t="shared" si="325"/>
        <v>0</v>
      </c>
      <c r="E2356" s="2">
        <f t="shared" si="326"/>
        <v>4.269999999999996E-2</v>
      </c>
      <c r="F2356" s="2">
        <f t="shared" si="331"/>
        <v>3.3097400081662842E-2</v>
      </c>
      <c r="G2356" s="2">
        <f t="shared" si="331"/>
        <v>1.7954105326114574E-2</v>
      </c>
      <c r="H2356" s="2">
        <f t="shared" si="328"/>
        <v>1.8434446874677777</v>
      </c>
      <c r="I2356" s="2">
        <f t="shared" si="329"/>
        <v>64.831389039941286</v>
      </c>
    </row>
    <row r="2357" spans="1:9" ht="13.5" x14ac:dyDescent="0.25">
      <c r="A2357" s="3">
        <f>TITRES_STAT!B2360</f>
        <v>45436</v>
      </c>
      <c r="B2357" s="6">
        <f>TITRES_STAT!D2360</f>
        <v>5.3762999999999996</v>
      </c>
      <c r="C2357" s="2">
        <f t="shared" si="324"/>
        <v>-4.2600000000000193E-2</v>
      </c>
      <c r="D2357" s="2">
        <f t="shared" si="325"/>
        <v>0</v>
      </c>
      <c r="E2357" s="2">
        <f t="shared" si="326"/>
        <v>4.2600000000000193E-2</v>
      </c>
      <c r="F2357" s="2">
        <f t="shared" si="331"/>
        <v>3.0733300075829782E-2</v>
      </c>
      <c r="G2357" s="2">
        <f t="shared" si="331"/>
        <v>1.971452637424926E-2</v>
      </c>
      <c r="H2357" s="2">
        <f t="shared" si="328"/>
        <v>1.5589164807922058</v>
      </c>
      <c r="I2357" s="2">
        <f t="shared" si="329"/>
        <v>60.9209598083321</v>
      </c>
    </row>
    <row r="2358" spans="1:9" ht="13.5" x14ac:dyDescent="0.25">
      <c r="A2358" s="3">
        <f>TITRES_STAT!B2361</f>
        <v>45439</v>
      </c>
      <c r="B2358" s="6">
        <f>TITRES_STAT!D2361</f>
        <v>5.3762999999999996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2.8538064356127654E-2</v>
      </c>
      <c r="G2358" s="2">
        <f t="shared" si="331"/>
        <v>1.8306345918945744E-2</v>
      </c>
      <c r="H2358" s="2">
        <f t="shared" si="328"/>
        <v>1.5589164807922056</v>
      </c>
      <c r="I2358" s="2">
        <f t="shared" si="329"/>
        <v>60.920959808332093</v>
      </c>
    </row>
    <row r="2359" spans="1:9" ht="13.5" x14ac:dyDescent="0.25">
      <c r="A2359" s="3">
        <f>TITRES_STAT!B2362</f>
        <v>45440</v>
      </c>
      <c r="B2359" s="6">
        <f>TITRES_STAT!D2362</f>
        <v>5.3592000000000004</v>
      </c>
      <c r="C2359" s="2">
        <f t="shared" si="324"/>
        <v>-1.7099999999999227E-2</v>
      </c>
      <c r="D2359" s="2">
        <f t="shared" si="325"/>
        <v>0</v>
      </c>
      <c r="E2359" s="2">
        <f t="shared" si="326"/>
        <v>1.7099999999999227E-2</v>
      </c>
      <c r="F2359" s="2">
        <f t="shared" si="331"/>
        <v>2.6499631187832821E-2</v>
      </c>
      <c r="G2359" s="2">
        <f t="shared" si="331"/>
        <v>1.822017835330671E-2</v>
      </c>
      <c r="H2359" s="2">
        <f t="shared" si="328"/>
        <v>1.4544111848950976</v>
      </c>
      <c r="I2359" s="2">
        <f t="shared" si="329"/>
        <v>59.257030519002448</v>
      </c>
    </row>
    <row r="2360" spans="1:9" ht="13.5" x14ac:dyDescent="0.25">
      <c r="A2360" s="3">
        <f>TITRES_STAT!B2363</f>
        <v>45441</v>
      </c>
      <c r="B2360" s="6">
        <f>TITRES_STAT!D2363</f>
        <v>5.3592000000000004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2.4606800388701906E-2</v>
      </c>
      <c r="G2360" s="2">
        <f t="shared" si="331"/>
        <v>1.6918737042356229E-2</v>
      </c>
      <c r="H2360" s="2">
        <f t="shared" si="328"/>
        <v>1.4544111848950978</v>
      </c>
      <c r="I2360" s="2">
        <f t="shared" si="329"/>
        <v>59.257030519002448</v>
      </c>
    </row>
    <row r="2361" spans="1:9" ht="13.5" x14ac:dyDescent="0.25">
      <c r="A2361" s="3">
        <f>TITRES_STAT!B2364</f>
        <v>45442</v>
      </c>
      <c r="B2361" s="6">
        <f>TITRES_STAT!D2364</f>
        <v>5.3335999999999997</v>
      </c>
      <c r="C2361" s="2">
        <f t="shared" si="324"/>
        <v>-2.5600000000000733E-2</v>
      </c>
      <c r="D2361" s="2">
        <f t="shared" si="325"/>
        <v>0</v>
      </c>
      <c r="E2361" s="2">
        <f t="shared" si="326"/>
        <v>2.5600000000000733E-2</v>
      </c>
      <c r="F2361" s="2">
        <f t="shared" si="331"/>
        <v>2.2849171789508911E-2</v>
      </c>
      <c r="G2361" s="2">
        <f t="shared" si="331"/>
        <v>1.7538827253616551E-2</v>
      </c>
      <c r="H2361" s="2">
        <f t="shared" si="328"/>
        <v>1.3027764889352766</v>
      </c>
      <c r="I2361" s="2">
        <f t="shared" si="329"/>
        <v>56.574161460960333</v>
      </c>
    </row>
    <row r="2362" spans="1:9" ht="13.5" x14ac:dyDescent="0.25">
      <c r="A2362" s="3">
        <f>TITRES_STAT!B2365</f>
        <v>45443</v>
      </c>
      <c r="B2362" s="6">
        <f>TITRES_STAT!D2365</f>
        <v>5.3335999999999997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2.1217088090258275E-2</v>
      </c>
      <c r="G2362" s="2">
        <f t="shared" si="331"/>
        <v>1.6286053878358225E-2</v>
      </c>
      <c r="H2362" s="2">
        <f t="shared" si="328"/>
        <v>1.3027764889352769</v>
      </c>
      <c r="I2362" s="2">
        <f t="shared" si="329"/>
        <v>56.574161460960333</v>
      </c>
    </row>
    <row r="2363" spans="1:9" ht="13.5" x14ac:dyDescent="0.25">
      <c r="A2363" s="3">
        <f>TITRES_STAT!B2366</f>
        <v>45446</v>
      </c>
      <c r="B2363" s="6">
        <f>TITRES_STAT!D2366</f>
        <v>5.3250999999999999</v>
      </c>
      <c r="C2363" s="2">
        <f t="shared" si="324"/>
        <v>-8.49999999999973E-3</v>
      </c>
      <c r="D2363" s="2">
        <f t="shared" si="325"/>
        <v>0</v>
      </c>
      <c r="E2363" s="2">
        <f t="shared" si="326"/>
        <v>8.49999999999973E-3</v>
      </c>
      <c r="F2363" s="2">
        <f t="shared" si="331"/>
        <v>1.970158179809697E-2</v>
      </c>
      <c r="G2363" s="2">
        <f t="shared" si="331"/>
        <v>1.5729907172761189E-2</v>
      </c>
      <c r="H2363" s="2">
        <f t="shared" si="328"/>
        <v>1.2524919302901776</v>
      </c>
      <c r="I2363" s="2">
        <f t="shared" si="329"/>
        <v>55.604724414210224</v>
      </c>
    </row>
    <row r="2364" spans="1:9" ht="13.5" x14ac:dyDescent="0.25">
      <c r="A2364" s="3">
        <f>TITRES_STAT!B2367</f>
        <v>45447</v>
      </c>
      <c r="B2364" s="6">
        <f>TITRES_STAT!D2367</f>
        <v>5.3250999999999999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1.8294325955375758E-2</v>
      </c>
      <c r="G2364" s="2">
        <f t="shared" si="331"/>
        <v>1.4606342374706817E-2</v>
      </c>
      <c r="H2364" s="2">
        <f t="shared" si="328"/>
        <v>1.2524919302901776</v>
      </c>
      <c r="I2364" s="2">
        <f t="shared" si="329"/>
        <v>55.604724414210224</v>
      </c>
    </row>
    <row r="2365" spans="1:9" ht="13.5" x14ac:dyDescent="0.25">
      <c r="A2365" s="3">
        <f>TITRES_STAT!B2368</f>
        <v>45448</v>
      </c>
      <c r="B2365" s="6">
        <f>TITRES_STAT!D2368</f>
        <v>5.3079999999999998</v>
      </c>
      <c r="C2365" s="2">
        <f t="shared" si="324"/>
        <v>-1.7100000000000115E-2</v>
      </c>
      <c r="D2365" s="2">
        <f t="shared" si="325"/>
        <v>0</v>
      </c>
      <c r="E2365" s="2">
        <f t="shared" si="326"/>
        <v>1.7100000000000115E-2</v>
      </c>
      <c r="F2365" s="2">
        <f t="shared" ref="F2365:G2380" si="332">((F2364*13)+D2365)/14</f>
        <v>1.6987588387134631E-2</v>
      </c>
      <c r="G2365" s="2">
        <f t="shared" si="332"/>
        <v>1.4784460776513481E-2</v>
      </c>
      <c r="H2365" s="2">
        <f t="shared" si="328"/>
        <v>1.1490164331269375</v>
      </c>
      <c r="I2365" s="2">
        <f t="shared" si="329"/>
        <v>53.467084542255229</v>
      </c>
    </row>
    <row r="2366" spans="1:9" ht="13.5" x14ac:dyDescent="0.25">
      <c r="A2366" s="3">
        <f>TITRES_STAT!B2369</f>
        <v>45449</v>
      </c>
      <c r="B2366" s="6">
        <f>TITRES_STAT!D2369</f>
        <v>5.2908999999999997</v>
      </c>
      <c r="C2366" s="2">
        <f t="shared" si="324"/>
        <v>-1.7100000000000115E-2</v>
      </c>
      <c r="D2366" s="2">
        <f t="shared" si="325"/>
        <v>0</v>
      </c>
      <c r="E2366" s="2">
        <f t="shared" si="326"/>
        <v>1.7100000000000115E-2</v>
      </c>
      <c r="F2366" s="2">
        <f t="shared" si="332"/>
        <v>1.5774189216625014E-2</v>
      </c>
      <c r="G2366" s="2">
        <f t="shared" si="332"/>
        <v>1.4949856435333956E-2</v>
      </c>
      <c r="H2366" s="2">
        <f t="shared" si="328"/>
        <v>1.0551398459815808</v>
      </c>
      <c r="I2366" s="2">
        <f t="shared" si="329"/>
        <v>51.341510800089736</v>
      </c>
    </row>
    <row r="2367" spans="1:9" ht="13.5" x14ac:dyDescent="0.25">
      <c r="A2367" s="3">
        <f>TITRES_STAT!B2370</f>
        <v>45450</v>
      </c>
      <c r="B2367" s="6">
        <f>TITRES_STAT!D2370</f>
        <v>5.2995000000000001</v>
      </c>
      <c r="C2367" s="2">
        <f t="shared" si="324"/>
        <v>8.6000000000003851E-3</v>
      </c>
      <c r="D2367" s="2">
        <f t="shared" si="325"/>
        <v>8.6000000000003851E-3</v>
      </c>
      <c r="E2367" s="2">
        <f t="shared" si="326"/>
        <v>0</v>
      </c>
      <c r="F2367" s="2">
        <f t="shared" si="332"/>
        <v>1.5261747129723254E-2</v>
      </c>
      <c r="G2367" s="2">
        <f t="shared" si="332"/>
        <v>1.3882009547095816E-2</v>
      </c>
      <c r="H2367" s="2">
        <f t="shared" si="328"/>
        <v>1.0993903352354404</v>
      </c>
      <c r="I2367" s="2">
        <f t="shared" si="329"/>
        <v>52.367123768441424</v>
      </c>
    </row>
    <row r="2368" spans="1:9" ht="13.5" x14ac:dyDescent="0.25">
      <c r="A2368" s="3">
        <f>TITRES_STAT!B2371</f>
        <v>45453</v>
      </c>
      <c r="B2368" s="6">
        <f>TITRES_STAT!D2371</f>
        <v>5.3762999999999996</v>
      </c>
      <c r="C2368" s="2">
        <f t="shared" si="324"/>
        <v>7.6799999999999535E-2</v>
      </c>
      <c r="D2368" s="2">
        <f t="shared" si="325"/>
        <v>7.6799999999999535E-2</v>
      </c>
      <c r="E2368" s="2">
        <f t="shared" si="326"/>
        <v>0</v>
      </c>
      <c r="F2368" s="2">
        <f t="shared" si="332"/>
        <v>1.9657336620457273E-2</v>
      </c>
      <c r="G2368" s="2">
        <f t="shared" si="332"/>
        <v>1.2890437436588973E-2</v>
      </c>
      <c r="H2368" s="2">
        <f t="shared" si="328"/>
        <v>1.5249549689183346</v>
      </c>
      <c r="I2368" s="2">
        <f t="shared" si="329"/>
        <v>60.395333290700627</v>
      </c>
    </row>
    <row r="2369" spans="1:9" ht="13.5" x14ac:dyDescent="0.25">
      <c r="A2369" s="3">
        <f>TITRES_STAT!B2372</f>
        <v>45454</v>
      </c>
      <c r="B2369" s="6">
        <f>TITRES_STAT!D2372</f>
        <v>5.2908999999999997</v>
      </c>
      <c r="C2369" s="2">
        <f t="shared" si="324"/>
        <v>-8.539999999999992E-2</v>
      </c>
      <c r="D2369" s="2">
        <f t="shared" si="325"/>
        <v>0</v>
      </c>
      <c r="E2369" s="2">
        <f t="shared" si="326"/>
        <v>8.539999999999992E-2</v>
      </c>
      <c r="F2369" s="2">
        <f t="shared" si="332"/>
        <v>1.8253241147567469E-2</v>
      </c>
      <c r="G2369" s="2">
        <f t="shared" si="332"/>
        <v>1.8069691905404039E-2</v>
      </c>
      <c r="H2369" s="2">
        <f t="shared" si="328"/>
        <v>1.0101578512309075</v>
      </c>
      <c r="I2369" s="2">
        <f t="shared" si="329"/>
        <v>50.252663024067672</v>
      </c>
    </row>
    <row r="2370" spans="1:9" ht="13.5" x14ac:dyDescent="0.25">
      <c r="A2370" s="3">
        <f>TITRES_STAT!B2373</f>
        <v>45455</v>
      </c>
      <c r="B2370" s="6">
        <f>TITRES_STAT!D2373</f>
        <v>5.2908999999999997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1.6949438208455507E-2</v>
      </c>
      <c r="G2370" s="2">
        <f t="shared" si="332"/>
        <v>1.6778999626446609E-2</v>
      </c>
      <c r="H2370" s="2">
        <f t="shared" si="328"/>
        <v>1.0101578512309075</v>
      </c>
      <c r="I2370" s="2">
        <f t="shared" si="329"/>
        <v>50.252663024067672</v>
      </c>
    </row>
    <row r="2371" spans="1:9" ht="13.5" x14ac:dyDescent="0.25">
      <c r="A2371" s="3">
        <f>TITRES_STAT!B2374</f>
        <v>45456</v>
      </c>
      <c r="B2371" s="6">
        <f>TITRES_STAT!D2374</f>
        <v>5.3250999999999999</v>
      </c>
      <c r="C2371" s="2">
        <f t="shared" ref="C2371:C2434" si="333">B2371-B2370</f>
        <v>3.420000000000023E-2</v>
      </c>
      <c r="D2371" s="2">
        <f t="shared" ref="D2371:D2434" si="334">IF(C2371&gt;0,C2371,0)</f>
        <v>3.420000000000023E-2</v>
      </c>
      <c r="E2371" s="2">
        <f t="shared" ref="E2371:E2434" si="335">IF(C2371&lt;0,-C2371,0)</f>
        <v>0</v>
      </c>
      <c r="F2371" s="2">
        <f t="shared" si="332"/>
        <v>1.8181621193565842E-2</v>
      </c>
      <c r="G2371" s="2">
        <f t="shared" si="332"/>
        <v>1.5580499653128995E-2</v>
      </c>
      <c r="H2371" s="2">
        <f t="shared" si="328"/>
        <v>1.1669472480566097</v>
      </c>
      <c r="I2371" s="2">
        <f t="shared" si="329"/>
        <v>53.852129953932504</v>
      </c>
    </row>
    <row r="2372" spans="1:9" ht="13.5" x14ac:dyDescent="0.25">
      <c r="A2372" s="3">
        <f>TITRES_STAT!B2375</f>
        <v>45457</v>
      </c>
      <c r="B2372" s="6">
        <f>TITRES_STAT!D2375</f>
        <v>5.2908999999999997</v>
      </c>
      <c r="C2372" s="2">
        <f t="shared" si="333"/>
        <v>-3.420000000000023E-2</v>
      </c>
      <c r="D2372" s="2">
        <f t="shared" si="334"/>
        <v>0</v>
      </c>
      <c r="E2372" s="2">
        <f t="shared" si="335"/>
        <v>3.420000000000023E-2</v>
      </c>
      <c r="F2372" s="2">
        <f t="shared" si="332"/>
        <v>1.6882933965453997E-2</v>
      </c>
      <c r="G2372" s="2">
        <f t="shared" si="332"/>
        <v>1.6910463963619799E-2</v>
      </c>
      <c r="H2372" s="2">
        <f t="shared" si="328"/>
        <v>0.99837201402486486</v>
      </c>
      <c r="I2372" s="2">
        <f t="shared" si="329"/>
        <v>49.959267194403502</v>
      </c>
    </row>
    <row r="2373" spans="1:9" ht="13.5" x14ac:dyDescent="0.25">
      <c r="A2373" s="3">
        <f>TITRES_STAT!B2376</f>
        <v>45461</v>
      </c>
      <c r="B2373" s="6">
        <f>TITRES_STAT!D2376</f>
        <v>5.2908999999999997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1.5677010110778711E-2</v>
      </c>
      <c r="G2373" s="2">
        <f t="shared" si="332"/>
        <v>1.5702573680504098E-2</v>
      </c>
      <c r="H2373" s="2">
        <f t="shared" si="328"/>
        <v>0.99837201402486486</v>
      </c>
      <c r="I2373" s="2">
        <f t="shared" si="329"/>
        <v>49.959267194403502</v>
      </c>
    </row>
    <row r="2374" spans="1:9" ht="13.5" x14ac:dyDescent="0.25">
      <c r="A2374" s="3">
        <f>TITRES_STAT!B2377</f>
        <v>45462</v>
      </c>
      <c r="B2374" s="6">
        <f>TITRES_STAT!D2377</f>
        <v>5.2908999999999997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1.4557223674294517E-2</v>
      </c>
      <c r="G2374" s="2">
        <f t="shared" si="332"/>
        <v>1.4580961274753806E-2</v>
      </c>
      <c r="H2374" s="2">
        <f t="shared" si="328"/>
        <v>0.99837201402486475</v>
      </c>
      <c r="I2374" s="2">
        <f t="shared" si="329"/>
        <v>49.959267194403495</v>
      </c>
    </row>
    <row r="2375" spans="1:9" ht="13.5" x14ac:dyDescent="0.25">
      <c r="A2375" s="3">
        <f>TITRES_STAT!B2378</f>
        <v>45463</v>
      </c>
      <c r="B2375" s="6">
        <f>TITRES_STAT!D2378</f>
        <v>5.2908999999999997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1.351742198327348E-2</v>
      </c>
      <c r="G2375" s="2">
        <f t="shared" si="332"/>
        <v>1.353946404084282E-2</v>
      </c>
      <c r="H2375" s="2">
        <f t="shared" si="328"/>
        <v>0.99837201402486475</v>
      </c>
      <c r="I2375" s="2">
        <f t="shared" si="329"/>
        <v>49.959267194403495</v>
      </c>
    </row>
    <row r="2376" spans="1:9" ht="13.5" x14ac:dyDescent="0.25">
      <c r="A2376" s="3">
        <f>TITRES_STAT!B2379</f>
        <v>45464</v>
      </c>
      <c r="B2376" s="6">
        <f>TITRES_STAT!D2379</f>
        <v>5.2908999999999997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1.2551891841611087E-2</v>
      </c>
      <c r="G2376" s="2">
        <f t="shared" si="332"/>
        <v>1.2572359466496904E-2</v>
      </c>
      <c r="H2376" s="2">
        <f t="shared" si="328"/>
        <v>0.99837201402486475</v>
      </c>
      <c r="I2376" s="2">
        <f t="shared" si="329"/>
        <v>49.959267194403495</v>
      </c>
    </row>
    <row r="2377" spans="1:9" ht="13.5" x14ac:dyDescent="0.25">
      <c r="A2377" s="3">
        <f>TITRES_STAT!B2380</f>
        <v>45467</v>
      </c>
      <c r="B2377" s="6">
        <f>TITRES_STAT!D2380</f>
        <v>5.2908999999999997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1.1655328138638867E-2</v>
      </c>
      <c r="G2377" s="2">
        <f t="shared" si="332"/>
        <v>1.1674333790318554E-2</v>
      </c>
      <c r="H2377" s="2">
        <f t="shared" si="328"/>
        <v>0.99837201402486475</v>
      </c>
      <c r="I2377" s="2">
        <f t="shared" si="329"/>
        <v>49.959267194403495</v>
      </c>
    </row>
    <row r="2378" spans="1:9" ht="13.5" x14ac:dyDescent="0.25">
      <c r="A2378" s="3">
        <f>TITRES_STAT!B2381</f>
        <v>45468</v>
      </c>
      <c r="B2378" s="6">
        <f>TITRES_STAT!D2381</f>
        <v>5.3421000000000003</v>
      </c>
      <c r="C2378" s="2">
        <f t="shared" si="333"/>
        <v>5.1200000000000578E-2</v>
      </c>
      <c r="D2378" s="2">
        <f t="shared" si="334"/>
        <v>5.1200000000000578E-2</v>
      </c>
      <c r="E2378" s="2">
        <f t="shared" si="335"/>
        <v>0</v>
      </c>
      <c r="F2378" s="2">
        <f t="shared" si="332"/>
        <v>1.4479947557307559E-2</v>
      </c>
      <c r="G2378" s="2">
        <f t="shared" si="332"/>
        <v>1.0840452805295801E-2</v>
      </c>
      <c r="H2378" s="2">
        <f t="shared" si="328"/>
        <v>1.3357327242118322</v>
      </c>
      <c r="I2378" s="2">
        <f t="shared" si="329"/>
        <v>57.186882316021865</v>
      </c>
    </row>
    <row r="2379" spans="1:9" ht="13.5" x14ac:dyDescent="0.25">
      <c r="A2379" s="3">
        <f>TITRES_STAT!B2382</f>
        <v>45469</v>
      </c>
      <c r="B2379" s="6">
        <f>TITRES_STAT!D2382</f>
        <v>5.4871999999999996</v>
      </c>
      <c r="C2379" s="2">
        <f t="shared" si="333"/>
        <v>0.14509999999999934</v>
      </c>
      <c r="D2379" s="2">
        <f t="shared" si="334"/>
        <v>0.14509999999999934</v>
      </c>
      <c r="E2379" s="2">
        <f t="shared" si="335"/>
        <v>0</v>
      </c>
      <c r="F2379" s="2">
        <f t="shared" si="332"/>
        <v>2.3809951303214116E-2</v>
      </c>
      <c r="G2379" s="2">
        <f t="shared" si="332"/>
        <v>1.0066134747774671E-2</v>
      </c>
      <c r="H2379" s="2">
        <f t="shared" si="328"/>
        <v>2.3653519349597225</v>
      </c>
      <c r="I2379" s="2">
        <f t="shared" si="329"/>
        <v>70.285425734768864</v>
      </c>
    </row>
    <row r="2380" spans="1:9" ht="13.5" x14ac:dyDescent="0.25">
      <c r="A2380" s="3">
        <f>TITRES_STAT!B2383</f>
        <v>45470</v>
      </c>
      <c r="B2380" s="6">
        <f>TITRES_STAT!D2383</f>
        <v>5.4275000000000002</v>
      </c>
      <c r="C2380" s="2">
        <f t="shared" si="333"/>
        <v>-5.969999999999942E-2</v>
      </c>
      <c r="D2380" s="2">
        <f t="shared" si="334"/>
        <v>0</v>
      </c>
      <c r="E2380" s="2">
        <f t="shared" si="335"/>
        <v>5.969999999999942E-2</v>
      </c>
      <c r="F2380" s="2">
        <f t="shared" si="332"/>
        <v>2.2109240495841679E-2</v>
      </c>
      <c r="G2380" s="2">
        <f t="shared" si="332"/>
        <v>1.3611410837219296E-2</v>
      </c>
      <c r="H2380" s="2">
        <f t="shared" si="328"/>
        <v>1.6243165943816609</v>
      </c>
      <c r="I2380" s="2">
        <f t="shared" si="329"/>
        <v>61.894841417347394</v>
      </c>
    </row>
    <row r="2381" spans="1:9" ht="13.5" x14ac:dyDescent="0.25">
      <c r="A2381" s="3">
        <f>TITRES_STAT!B2384</f>
        <v>45471</v>
      </c>
      <c r="B2381" s="6">
        <f>TITRES_STAT!D2384</f>
        <v>5.4275000000000002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2.0530009031852987E-2</v>
      </c>
      <c r="G2381" s="2">
        <f t="shared" si="336"/>
        <v>1.2639167205989347E-2</v>
      </c>
      <c r="H2381" s="2">
        <f t="shared" si="328"/>
        <v>1.6243165943816609</v>
      </c>
      <c r="I2381" s="2">
        <f t="shared" si="329"/>
        <v>61.894841417347394</v>
      </c>
    </row>
    <row r="2382" spans="1:9" ht="13.5" x14ac:dyDescent="0.25">
      <c r="A2382" s="3">
        <f>TITRES_STAT!B2385</f>
        <v>45474</v>
      </c>
      <c r="B2382" s="6">
        <f>TITRES_STAT!D2385</f>
        <v>5.5042999999999997</v>
      </c>
      <c r="C2382" s="2">
        <f t="shared" si="333"/>
        <v>7.6799999999999535E-2</v>
      </c>
      <c r="D2382" s="2">
        <f t="shared" si="334"/>
        <v>7.6799999999999535E-2</v>
      </c>
      <c r="E2382" s="2">
        <f t="shared" si="335"/>
        <v>0</v>
      </c>
      <c r="F2382" s="2">
        <f t="shared" si="336"/>
        <v>2.4549294101006314E-2</v>
      </c>
      <c r="G2382" s="2">
        <f t="shared" si="336"/>
        <v>1.173636954841868E-2</v>
      </c>
      <c r="H2382" s="2">
        <f t="shared" si="328"/>
        <v>2.0917281106161152</v>
      </c>
      <c r="I2382" s="2">
        <f t="shared" si="329"/>
        <v>67.655629336671467</v>
      </c>
    </row>
    <row r="2383" spans="1:9" ht="13.5" x14ac:dyDescent="0.25">
      <c r="A2383" s="3">
        <f>TITRES_STAT!B2386</f>
        <v>45475</v>
      </c>
      <c r="B2383" s="6">
        <f>TITRES_STAT!D2386</f>
        <v>5.6135999999999999</v>
      </c>
      <c r="C2383" s="2">
        <f t="shared" si="333"/>
        <v>0.10930000000000017</v>
      </c>
      <c r="D2383" s="2">
        <f t="shared" si="334"/>
        <v>0.10930000000000017</v>
      </c>
      <c r="E2383" s="2">
        <f t="shared" si="335"/>
        <v>0</v>
      </c>
      <c r="F2383" s="2">
        <f t="shared" si="336"/>
        <v>3.0602915950934447E-2</v>
      </c>
      <c r="G2383" s="2">
        <f t="shared" si="336"/>
        <v>1.0898057437817346E-2</v>
      </c>
      <c r="H2383" s="2">
        <f t="shared" si="328"/>
        <v>2.8081074196525408</v>
      </c>
      <c r="I2383" s="2">
        <f t="shared" si="329"/>
        <v>73.740236558472873</v>
      </c>
    </row>
    <row r="2384" spans="1:9" ht="13.5" x14ac:dyDescent="0.25">
      <c r="A2384" s="3">
        <f>TITRES_STAT!B2387</f>
        <v>45476</v>
      </c>
      <c r="B2384" s="6">
        <f>TITRES_STAT!D2387</f>
        <v>5.6692999999999998</v>
      </c>
      <c r="C2384" s="2">
        <f t="shared" si="333"/>
        <v>5.5699999999999861E-2</v>
      </c>
      <c r="D2384" s="2">
        <f t="shared" si="334"/>
        <v>5.5699999999999861E-2</v>
      </c>
      <c r="E2384" s="2">
        <f t="shared" si="335"/>
        <v>0</v>
      </c>
      <c r="F2384" s="2">
        <f t="shared" si="336"/>
        <v>3.2395564811581977E-2</v>
      </c>
      <c r="G2384" s="2">
        <f t="shared" si="336"/>
        <v>1.0119624763687536E-2</v>
      </c>
      <c r="H2384" s="2">
        <f t="shared" si="328"/>
        <v>3.2012614665148127</v>
      </c>
      <c r="I2384" s="2">
        <f t="shared" si="329"/>
        <v>76.197625213991813</v>
      </c>
    </row>
    <row r="2385" spans="1:9" ht="13.5" x14ac:dyDescent="0.25">
      <c r="A2385" s="3">
        <f>TITRES_STAT!B2388</f>
        <v>45477</v>
      </c>
      <c r="B2385" s="6">
        <f>TITRES_STAT!D2388</f>
        <v>5.6692999999999998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3.0081595896468978E-2</v>
      </c>
      <c r="G2385" s="2">
        <f t="shared" si="336"/>
        <v>9.3967944234241412E-3</v>
      </c>
      <c r="H2385" s="2">
        <f t="shared" ref="H2385:H2448" si="337">F2385/G2385</f>
        <v>3.2012614665148127</v>
      </c>
      <c r="I2385" s="2">
        <f t="shared" ref="I2385:I2448" si="338">IF(G2385=0,100,100-(100/(1+H2385)))</f>
        <v>76.197625213991813</v>
      </c>
    </row>
    <row r="2386" spans="1:9" ht="13.5" x14ac:dyDescent="0.25">
      <c r="A2386" s="3">
        <f>TITRES_STAT!B2389</f>
        <v>45478</v>
      </c>
      <c r="B2386" s="6">
        <f>TITRES_STAT!D2389</f>
        <v>5.7436999999999996</v>
      </c>
      <c r="C2386" s="2">
        <f t="shared" si="333"/>
        <v>7.43999999999998E-2</v>
      </c>
      <c r="D2386" s="2">
        <f t="shared" si="334"/>
        <v>7.43999999999998E-2</v>
      </c>
      <c r="E2386" s="2">
        <f t="shared" si="335"/>
        <v>0</v>
      </c>
      <c r="F2386" s="2">
        <f t="shared" si="336"/>
        <v>3.3247196189578325E-2</v>
      </c>
      <c r="G2386" s="2">
        <f t="shared" si="336"/>
        <v>8.7255948217509881E-3</v>
      </c>
      <c r="H2386" s="2">
        <f t="shared" si="337"/>
        <v>3.8103071330679232</v>
      </c>
      <c r="I2386" s="2">
        <f t="shared" si="338"/>
        <v>79.211306631013002</v>
      </c>
    </row>
    <row r="2387" spans="1:9" ht="13.5" x14ac:dyDescent="0.25">
      <c r="A2387" s="3">
        <f>TITRES_STAT!B2390</f>
        <v>45481</v>
      </c>
      <c r="B2387" s="6">
        <f>TITRES_STAT!D2390</f>
        <v>5.7530000000000001</v>
      </c>
      <c r="C2387" s="2">
        <f t="shared" si="333"/>
        <v>9.3000000000005301E-3</v>
      </c>
      <c r="D2387" s="2">
        <f t="shared" si="334"/>
        <v>9.3000000000005301E-3</v>
      </c>
      <c r="E2387" s="2">
        <f t="shared" si="335"/>
        <v>0</v>
      </c>
      <c r="F2387" s="2">
        <f t="shared" si="336"/>
        <v>3.1536682176037049E-2</v>
      </c>
      <c r="G2387" s="2">
        <f t="shared" si="336"/>
        <v>8.1023380487687743E-3</v>
      </c>
      <c r="H2387" s="2">
        <f t="shared" si="337"/>
        <v>3.8922940497193079</v>
      </c>
      <c r="I2387" s="2">
        <f t="shared" si="338"/>
        <v>79.559691428249806</v>
      </c>
    </row>
    <row r="2388" spans="1:9" ht="13.5" x14ac:dyDescent="0.25">
      <c r="A2388" s="3">
        <f>TITRES_STAT!B2391</f>
        <v>45482</v>
      </c>
      <c r="B2388" s="6">
        <f>TITRES_STAT!D2391</f>
        <v>5.7622999999999998</v>
      </c>
      <c r="C2388" s="2">
        <f t="shared" si="333"/>
        <v>9.2999999999996419E-3</v>
      </c>
      <c r="D2388" s="2">
        <f t="shared" si="334"/>
        <v>9.2999999999996419E-3</v>
      </c>
      <c r="E2388" s="2">
        <f t="shared" si="335"/>
        <v>0</v>
      </c>
      <c r="F2388" s="2">
        <f t="shared" si="336"/>
        <v>2.9948347734891519E-2</v>
      </c>
      <c r="G2388" s="2">
        <f t="shared" si="336"/>
        <v>7.523599616713862E-3</v>
      </c>
      <c r="H2388" s="2">
        <f t="shared" si="337"/>
        <v>3.9805876522669452</v>
      </c>
      <c r="I2388" s="2">
        <f t="shared" si="338"/>
        <v>79.922047962656706</v>
      </c>
    </row>
    <row r="2389" spans="1:9" ht="13.5" x14ac:dyDescent="0.25">
      <c r="A2389" s="3">
        <f>TITRES_STAT!B2392</f>
        <v>45483</v>
      </c>
      <c r="B2389" s="6">
        <f>TITRES_STAT!D2392</f>
        <v>5.8459000000000003</v>
      </c>
      <c r="C2389" s="2">
        <f t="shared" si="333"/>
        <v>8.3600000000000563E-2</v>
      </c>
      <c r="D2389" s="2">
        <f t="shared" si="334"/>
        <v>8.3600000000000563E-2</v>
      </c>
      <c r="E2389" s="2">
        <f t="shared" si="335"/>
        <v>0</v>
      </c>
      <c r="F2389" s="2">
        <f t="shared" si="336"/>
        <v>3.3780608610970736E-2</v>
      </c>
      <c r="G2389" s="2">
        <f t="shared" si="336"/>
        <v>6.9861996440914436E-3</v>
      </c>
      <c r="H2389" s="2">
        <f t="shared" si="337"/>
        <v>4.8353339915701632</v>
      </c>
      <c r="I2389" s="2">
        <f t="shared" si="338"/>
        <v>82.863020326777871</v>
      </c>
    </row>
    <row r="2390" spans="1:9" ht="13.5" x14ac:dyDescent="0.25">
      <c r="A2390" s="3">
        <f>TITRES_STAT!B2393</f>
        <v>45484</v>
      </c>
      <c r="B2390" s="6">
        <f>TITRES_STAT!D2393</f>
        <v>5.8459000000000003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3.1367707995901398E-2</v>
      </c>
      <c r="G2390" s="2">
        <f t="shared" si="336"/>
        <v>6.4871853837991976E-3</v>
      </c>
      <c r="H2390" s="2">
        <f t="shared" si="337"/>
        <v>4.8353339915701632</v>
      </c>
      <c r="I2390" s="2">
        <f t="shared" si="338"/>
        <v>82.863020326777871</v>
      </c>
    </row>
    <row r="2391" spans="1:9" ht="13.5" x14ac:dyDescent="0.25">
      <c r="A2391" s="3">
        <f>TITRES_STAT!B2394</f>
        <v>45485</v>
      </c>
      <c r="B2391" s="6">
        <f>TITRES_STAT!D2394</f>
        <v>5.8365999999999998</v>
      </c>
      <c r="C2391" s="2">
        <f t="shared" si="333"/>
        <v>-9.3000000000005301E-3</v>
      </c>
      <c r="D2391" s="2">
        <f t="shared" si="334"/>
        <v>0</v>
      </c>
      <c r="E2391" s="2">
        <f t="shared" si="335"/>
        <v>9.3000000000005301E-3</v>
      </c>
      <c r="F2391" s="2">
        <f t="shared" si="336"/>
        <v>2.9127157424765581E-2</v>
      </c>
      <c r="G2391" s="2">
        <f t="shared" si="336"/>
        <v>6.6881007135278642E-3</v>
      </c>
      <c r="H2391" s="2">
        <f t="shared" si="337"/>
        <v>4.3550715924254497</v>
      </c>
      <c r="I2391" s="2">
        <f t="shared" si="338"/>
        <v>81.32611333498393</v>
      </c>
    </row>
    <row r="2392" spans="1:9" ht="13.5" x14ac:dyDescent="0.25">
      <c r="A2392" s="3">
        <f>TITRES_STAT!B2395</f>
        <v>45488</v>
      </c>
      <c r="B2392" s="6">
        <f>TITRES_STAT!D2395</f>
        <v>5.8365999999999998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2.7046646180139466E-2</v>
      </c>
      <c r="G2392" s="2">
        <f t="shared" si="336"/>
        <v>6.21037923399016E-3</v>
      </c>
      <c r="H2392" s="2">
        <f t="shared" si="337"/>
        <v>4.3550715924254488</v>
      </c>
      <c r="I2392" s="2">
        <f t="shared" si="338"/>
        <v>81.326113334983916</v>
      </c>
    </row>
    <row r="2393" spans="1:9" ht="13.5" x14ac:dyDescent="0.25">
      <c r="A2393" s="3">
        <f>TITRES_STAT!B2396</f>
        <v>45489</v>
      </c>
      <c r="B2393" s="6">
        <f>TITRES_STAT!D2396</f>
        <v>5.8924000000000003</v>
      </c>
      <c r="C2393" s="2">
        <f t="shared" si="333"/>
        <v>5.5800000000000516E-2</v>
      </c>
      <c r="D2393" s="2">
        <f t="shared" si="334"/>
        <v>5.5800000000000516E-2</v>
      </c>
      <c r="E2393" s="2">
        <f t="shared" si="335"/>
        <v>0</v>
      </c>
      <c r="F2393" s="2">
        <f t="shared" si="336"/>
        <v>2.9100457167272397E-2</v>
      </c>
      <c r="G2393" s="2">
        <f t="shared" si="336"/>
        <v>5.7667807172765775E-3</v>
      </c>
      <c r="H2393" s="2">
        <f t="shared" si="337"/>
        <v>5.0462222501526623</v>
      </c>
      <c r="I2393" s="2">
        <f t="shared" si="338"/>
        <v>83.460746915567796</v>
      </c>
    </row>
    <row r="2394" spans="1:9" ht="13.5" x14ac:dyDescent="0.25">
      <c r="A2394" s="3">
        <f>TITRES_STAT!B2397</f>
        <v>45490</v>
      </c>
      <c r="B2394" s="6">
        <f>TITRES_STAT!D2397</f>
        <v>5.8552</v>
      </c>
      <c r="C2394" s="2">
        <f t="shared" si="333"/>
        <v>-3.7200000000000344E-2</v>
      </c>
      <c r="D2394" s="2">
        <f t="shared" si="334"/>
        <v>0</v>
      </c>
      <c r="E2394" s="2">
        <f t="shared" si="335"/>
        <v>3.7200000000000344E-2</v>
      </c>
      <c r="F2394" s="2">
        <f t="shared" si="336"/>
        <v>2.7021853083895795E-2</v>
      </c>
      <c r="G2394" s="2">
        <f t="shared" si="336"/>
        <v>8.0120106660425596E-3</v>
      </c>
      <c r="H2394" s="2">
        <f t="shared" si="337"/>
        <v>3.3726681366542572</v>
      </c>
      <c r="I2394" s="2">
        <f t="shared" si="338"/>
        <v>77.130667849741073</v>
      </c>
    </row>
    <row r="2395" spans="1:9" ht="13.5" x14ac:dyDescent="0.25">
      <c r="A2395" s="3">
        <f>TITRES_STAT!B2398</f>
        <v>45491</v>
      </c>
      <c r="B2395" s="6">
        <f>TITRES_STAT!D2398</f>
        <v>5.8552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2.509172072076038E-2</v>
      </c>
      <c r="G2395" s="2">
        <f t="shared" si="336"/>
        <v>7.4397241898966626E-3</v>
      </c>
      <c r="H2395" s="2">
        <f t="shared" si="337"/>
        <v>3.3726681366542572</v>
      </c>
      <c r="I2395" s="2">
        <f t="shared" si="338"/>
        <v>77.130667849741073</v>
      </c>
    </row>
    <row r="2396" spans="1:9" ht="13.5" x14ac:dyDescent="0.25">
      <c r="A2396" s="3">
        <f>TITRES_STAT!B2399</f>
        <v>45492</v>
      </c>
      <c r="B2396" s="6">
        <f>TITRES_STAT!D2399</f>
        <v>5.8365999999999998</v>
      </c>
      <c r="C2396" s="2">
        <f t="shared" si="333"/>
        <v>-1.8600000000000172E-2</v>
      </c>
      <c r="D2396" s="2">
        <f t="shared" si="334"/>
        <v>0</v>
      </c>
      <c r="E2396" s="2">
        <f t="shared" si="335"/>
        <v>1.8600000000000172E-2</v>
      </c>
      <c r="F2396" s="2">
        <f t="shared" si="336"/>
        <v>2.3299454954991781E-2</v>
      </c>
      <c r="G2396" s="2">
        <f t="shared" si="336"/>
        <v>8.236886747761199E-3</v>
      </c>
      <c r="H2396" s="2">
        <f t="shared" si="337"/>
        <v>2.8286724910142311</v>
      </c>
      <c r="I2396" s="2">
        <f t="shared" si="338"/>
        <v>73.881286468169648</v>
      </c>
    </row>
    <row r="2397" spans="1:9" ht="13.5" x14ac:dyDescent="0.25">
      <c r="A2397" s="3">
        <f>TITRES_STAT!B2400</f>
        <v>45495</v>
      </c>
      <c r="B2397" s="6">
        <f>TITRES_STAT!D2400</f>
        <v>5.8365999999999998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2.1635208172492367E-2</v>
      </c>
      <c r="G2397" s="2">
        <f t="shared" si="339"/>
        <v>7.6485376943496849E-3</v>
      </c>
      <c r="H2397" s="2">
        <f t="shared" si="337"/>
        <v>2.8286724910142311</v>
      </c>
      <c r="I2397" s="2">
        <f t="shared" si="338"/>
        <v>73.881286468169648</v>
      </c>
    </row>
    <row r="2398" spans="1:9" ht="13.5" x14ac:dyDescent="0.25">
      <c r="A2398" s="3">
        <f>TITRES_STAT!B2401</f>
        <v>45496</v>
      </c>
      <c r="B2398" s="6">
        <f>TITRES_STAT!D2401</f>
        <v>5.8552</v>
      </c>
      <c r="C2398" s="2">
        <f t="shared" si="333"/>
        <v>1.8600000000000172E-2</v>
      </c>
      <c r="D2398" s="2">
        <f t="shared" si="334"/>
        <v>1.8600000000000172E-2</v>
      </c>
      <c r="E2398" s="2">
        <f t="shared" si="335"/>
        <v>0</v>
      </c>
      <c r="F2398" s="2">
        <f t="shared" si="339"/>
        <v>2.1418407588742923E-2</v>
      </c>
      <c r="G2398" s="2">
        <f t="shared" si="339"/>
        <v>7.1022135733247076E-3</v>
      </c>
      <c r="H2398" s="2">
        <f t="shared" si="337"/>
        <v>3.0157369061933856</v>
      </c>
      <c r="I2398" s="2">
        <f t="shared" si="338"/>
        <v>75.097970226642062</v>
      </c>
    </row>
    <row r="2399" spans="1:9" ht="13.5" x14ac:dyDescent="0.25">
      <c r="A2399" s="3">
        <f>TITRES_STAT!B2402</f>
        <v>45497</v>
      </c>
      <c r="B2399" s="6">
        <f>TITRES_STAT!D2402</f>
        <v>5.8552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1.9888521332404145E-2</v>
      </c>
      <c r="G2399" s="2">
        <f t="shared" si="339"/>
        <v>6.5949126038015145E-3</v>
      </c>
      <c r="H2399" s="2">
        <f t="shared" si="337"/>
        <v>3.0157369061933856</v>
      </c>
      <c r="I2399" s="2">
        <f t="shared" si="338"/>
        <v>75.097970226642062</v>
      </c>
    </row>
    <row r="2400" spans="1:9" ht="13.5" x14ac:dyDescent="0.25">
      <c r="A2400" s="3">
        <f>TITRES_STAT!B2403</f>
        <v>45499</v>
      </c>
      <c r="B2400" s="6">
        <f>TITRES_STAT!D2403</f>
        <v>5.9016999999999999</v>
      </c>
      <c r="C2400" s="2">
        <f t="shared" si="333"/>
        <v>4.6499999999999986E-2</v>
      </c>
      <c r="D2400" s="2">
        <f t="shared" si="334"/>
        <v>4.6499999999999986E-2</v>
      </c>
      <c r="E2400" s="2">
        <f t="shared" si="335"/>
        <v>0</v>
      </c>
      <c r="F2400" s="2">
        <f t="shared" si="339"/>
        <v>2.1789341237232418E-2</v>
      </c>
      <c r="G2400" s="2">
        <f t="shared" si="339"/>
        <v>6.1238474178156926E-3</v>
      </c>
      <c r="H2400" s="2">
        <f t="shared" si="337"/>
        <v>3.5581130212098637</v>
      </c>
      <c r="I2400" s="2">
        <f t="shared" si="338"/>
        <v>78.061096876124211</v>
      </c>
    </row>
    <row r="2401" spans="1:9" ht="13.5" x14ac:dyDescent="0.25">
      <c r="A2401" s="3">
        <f>TITRES_STAT!B2404</f>
        <v>45502</v>
      </c>
      <c r="B2401" s="6">
        <f>TITRES_STAT!D2404</f>
        <v>5.9016999999999999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2.0232959720287245E-2</v>
      </c>
      <c r="G2401" s="2">
        <f t="shared" si="339"/>
        <v>5.6864297451145723E-3</v>
      </c>
      <c r="H2401" s="2">
        <f t="shared" si="337"/>
        <v>3.5581130212098637</v>
      </c>
      <c r="I2401" s="2">
        <f t="shared" si="338"/>
        <v>78.061096876124211</v>
      </c>
    </row>
    <row r="2402" spans="1:9" ht="13.5" x14ac:dyDescent="0.25">
      <c r="A2402" s="3">
        <f>TITRES_STAT!B2405</f>
        <v>45503</v>
      </c>
      <c r="B2402" s="6">
        <f>TITRES_STAT!D2405</f>
        <v>5.9016999999999999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1.8787748311695298E-2</v>
      </c>
      <c r="G2402" s="2">
        <f t="shared" si="339"/>
        <v>5.2802561918921026E-3</v>
      </c>
      <c r="H2402" s="2">
        <f t="shared" si="337"/>
        <v>3.5581130212098637</v>
      </c>
      <c r="I2402" s="2">
        <f t="shared" si="338"/>
        <v>78.061096876124211</v>
      </c>
    </row>
    <row r="2403" spans="1:9" ht="13.5" x14ac:dyDescent="0.25">
      <c r="A2403" s="3">
        <f>TITRES_STAT!B2406</f>
        <v>45504</v>
      </c>
      <c r="B2403" s="6">
        <f>TITRES_STAT!D2406</f>
        <v>5.7995000000000001</v>
      </c>
      <c r="C2403" s="2">
        <f t="shared" si="333"/>
        <v>-0.10219999999999985</v>
      </c>
      <c r="D2403" s="2">
        <f t="shared" si="334"/>
        <v>0</v>
      </c>
      <c r="E2403" s="2">
        <f t="shared" si="335"/>
        <v>0.10219999999999985</v>
      </c>
      <c r="F2403" s="2">
        <f t="shared" si="339"/>
        <v>1.7445766289431348E-2</v>
      </c>
      <c r="G2403" s="2">
        <f t="shared" si="339"/>
        <v>1.2203095035328371E-2</v>
      </c>
      <c r="H2403" s="2">
        <f t="shared" si="337"/>
        <v>1.4296181615340426</v>
      </c>
      <c r="I2403" s="2">
        <f t="shared" si="338"/>
        <v>58.841269141295541</v>
      </c>
    </row>
    <row r="2404" spans="1:9" ht="13.5" x14ac:dyDescent="0.25">
      <c r="A2404" s="3">
        <f>TITRES_STAT!B2407</f>
        <v>45505</v>
      </c>
      <c r="B2404" s="6">
        <f>TITRES_STAT!D2407</f>
        <v>5.8924000000000003</v>
      </c>
      <c r="C2404" s="2">
        <f t="shared" si="333"/>
        <v>9.2900000000000205E-2</v>
      </c>
      <c r="D2404" s="2">
        <f t="shared" si="334"/>
        <v>9.2900000000000205E-2</v>
      </c>
      <c r="E2404" s="2">
        <f t="shared" si="335"/>
        <v>0</v>
      </c>
      <c r="F2404" s="2">
        <f t="shared" si="339"/>
        <v>2.2835354411614835E-2</v>
      </c>
      <c r="G2404" s="2">
        <f t="shared" si="339"/>
        <v>1.1331445389947774E-2</v>
      </c>
      <c r="H2404" s="2">
        <f t="shared" si="337"/>
        <v>2.0152199146520426</v>
      </c>
      <c r="I2404" s="2">
        <f t="shared" si="338"/>
        <v>66.834923212710322</v>
      </c>
    </row>
    <row r="2405" spans="1:9" ht="13.5" x14ac:dyDescent="0.25">
      <c r="A2405" s="3">
        <f>TITRES_STAT!B2408</f>
        <v>45506</v>
      </c>
      <c r="B2405" s="6">
        <f>TITRES_STAT!D2408</f>
        <v>5.8924000000000003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2.1204257667928061E-2</v>
      </c>
      <c r="G2405" s="2">
        <f t="shared" si="339"/>
        <v>1.0522056433522933E-2</v>
      </c>
      <c r="H2405" s="2">
        <f t="shared" si="337"/>
        <v>2.0152199146520426</v>
      </c>
      <c r="I2405" s="2">
        <f t="shared" si="338"/>
        <v>66.834923212710322</v>
      </c>
    </row>
    <row r="2406" spans="1:9" ht="13.5" x14ac:dyDescent="0.25">
      <c r="A2406" s="3">
        <f>TITRES_STAT!B2409</f>
        <v>45509</v>
      </c>
      <c r="B2406" s="6">
        <f>TITRES_STAT!D2409</f>
        <v>5.8924000000000003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1.9689667834504626E-2</v>
      </c>
      <c r="G2406" s="2">
        <f t="shared" si="339"/>
        <v>9.7704809739855812E-3</v>
      </c>
      <c r="H2406" s="2">
        <f t="shared" si="337"/>
        <v>2.0152199146520422</v>
      </c>
      <c r="I2406" s="2">
        <f t="shared" si="338"/>
        <v>66.834923212710322</v>
      </c>
    </row>
    <row r="2407" spans="1:9" ht="13.5" x14ac:dyDescent="0.25">
      <c r="A2407" s="3">
        <f>TITRES_STAT!B2410</f>
        <v>45510</v>
      </c>
      <c r="B2407" s="6">
        <f>TITRES_STAT!D2410</f>
        <v>5.8552</v>
      </c>
      <c r="C2407" s="2">
        <f t="shared" si="333"/>
        <v>-3.7200000000000344E-2</v>
      </c>
      <c r="D2407" s="2">
        <f t="shared" si="334"/>
        <v>0</v>
      </c>
      <c r="E2407" s="2">
        <f t="shared" si="335"/>
        <v>3.7200000000000344E-2</v>
      </c>
      <c r="F2407" s="2">
        <f t="shared" si="339"/>
        <v>1.8283262989182869E-2</v>
      </c>
      <c r="G2407" s="2">
        <f t="shared" si="339"/>
        <v>1.1729732332986634E-2</v>
      </c>
      <c r="H2407" s="2">
        <f t="shared" si="337"/>
        <v>1.5587110148938557</v>
      </c>
      <c r="I2407" s="2">
        <f t="shared" si="338"/>
        <v>60.917821739963728</v>
      </c>
    </row>
    <row r="2408" spans="1:9" ht="13.5" x14ac:dyDescent="0.25">
      <c r="A2408" s="3">
        <f>TITRES_STAT!B2411</f>
        <v>45511</v>
      </c>
      <c r="B2408" s="6">
        <f>TITRES_STAT!D2411</f>
        <v>5.8552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1.6977315632812663E-2</v>
      </c>
      <c r="G2408" s="2">
        <f t="shared" si="339"/>
        <v>1.0891894309201875E-2</v>
      </c>
      <c r="H2408" s="2">
        <f t="shared" si="337"/>
        <v>1.5587110148938554</v>
      </c>
      <c r="I2408" s="2">
        <f t="shared" si="338"/>
        <v>60.917821739963728</v>
      </c>
    </row>
    <row r="2409" spans="1:9" ht="13.5" x14ac:dyDescent="0.25">
      <c r="A2409" s="3">
        <f>TITRES_STAT!B2412</f>
        <v>45512</v>
      </c>
      <c r="B2409" s="6">
        <f>TITRES_STAT!D2412</f>
        <v>5.8644999999999996</v>
      </c>
      <c r="C2409" s="2">
        <f t="shared" si="333"/>
        <v>9.2999999999996419E-3</v>
      </c>
      <c r="D2409" s="2">
        <f t="shared" si="334"/>
        <v>9.2999999999996419E-3</v>
      </c>
      <c r="E2409" s="2">
        <f t="shared" si="335"/>
        <v>0</v>
      </c>
      <c r="F2409" s="2">
        <f t="shared" si="339"/>
        <v>1.6428935944754589E-2</v>
      </c>
      <c r="G2409" s="2">
        <f t="shared" si="339"/>
        <v>1.01139018585446E-2</v>
      </c>
      <c r="H2409" s="2">
        <f t="shared" si="337"/>
        <v>1.6243914736897327</v>
      </c>
      <c r="I2409" s="2">
        <f t="shared" si="338"/>
        <v>61.895928636208318</v>
      </c>
    </row>
    <row r="2410" spans="1:9" ht="13.5" x14ac:dyDescent="0.25">
      <c r="A2410" s="3">
        <f>TITRES_STAT!B2413</f>
        <v>45513</v>
      </c>
      <c r="B2410" s="6">
        <f>TITRES_STAT!D2413</f>
        <v>5.8644999999999996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1.5255440520129263E-2</v>
      </c>
      <c r="G2410" s="2">
        <f t="shared" si="339"/>
        <v>9.3914802972199871E-3</v>
      </c>
      <c r="H2410" s="2">
        <f t="shared" si="337"/>
        <v>1.6243914736897327</v>
      </c>
      <c r="I2410" s="2">
        <f t="shared" si="338"/>
        <v>61.895928636208318</v>
      </c>
    </row>
    <row r="2411" spans="1:9" ht="13.5" x14ac:dyDescent="0.25">
      <c r="A2411" s="3">
        <f>TITRES_STAT!B2414</f>
        <v>45516</v>
      </c>
      <c r="B2411" s="6">
        <f>TITRES_STAT!D2414</f>
        <v>5.8644999999999996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1.4165766197262886E-2</v>
      </c>
      <c r="G2411" s="2">
        <f t="shared" si="339"/>
        <v>8.7206602759899877E-3</v>
      </c>
      <c r="H2411" s="2">
        <f t="shared" si="337"/>
        <v>1.6243914736897327</v>
      </c>
      <c r="I2411" s="2">
        <f t="shared" si="338"/>
        <v>61.895928636208318</v>
      </c>
    </row>
    <row r="2412" spans="1:9" ht="13.5" x14ac:dyDescent="0.25">
      <c r="A2412" s="3">
        <f>TITRES_STAT!B2415</f>
        <v>45518</v>
      </c>
      <c r="B2412" s="6">
        <f>TITRES_STAT!D2415</f>
        <v>5.8644999999999996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1.3153925754601252E-2</v>
      </c>
      <c r="G2412" s="2">
        <f t="shared" si="339"/>
        <v>8.0977559705621323E-3</v>
      </c>
      <c r="H2412" s="2">
        <f t="shared" si="337"/>
        <v>1.6243914736897325</v>
      </c>
      <c r="I2412" s="2">
        <f t="shared" si="338"/>
        <v>61.895928636208311</v>
      </c>
    </row>
    <row r="2413" spans="1:9" ht="13.5" x14ac:dyDescent="0.25">
      <c r="A2413" s="3">
        <f>TITRES_STAT!B2416</f>
        <v>45519</v>
      </c>
      <c r="B2413" s="6">
        <f>TITRES_STAT!D2416</f>
        <v>5.8830999999999998</v>
      </c>
      <c r="C2413" s="2">
        <f t="shared" si="333"/>
        <v>1.8600000000000172E-2</v>
      </c>
      <c r="D2413" s="2">
        <f t="shared" si="334"/>
        <v>1.8600000000000172E-2</v>
      </c>
      <c r="E2413" s="2">
        <f t="shared" si="335"/>
        <v>0</v>
      </c>
      <c r="F2413" s="2">
        <f t="shared" ref="F2413:G2428" si="340">((F2412*13)+D2413)/14</f>
        <v>1.3542931057844031E-2</v>
      </c>
      <c r="G2413" s="2">
        <f t="shared" si="340"/>
        <v>7.5193448298076938E-3</v>
      </c>
      <c r="H2413" s="2">
        <f t="shared" si="337"/>
        <v>1.801078599847959</v>
      </c>
      <c r="I2413" s="2">
        <f t="shared" si="338"/>
        <v>64.299466639233927</v>
      </c>
    </row>
    <row r="2414" spans="1:9" ht="13.5" x14ac:dyDescent="0.25">
      <c r="A2414" s="3">
        <f>TITRES_STAT!B2417</f>
        <v>45520</v>
      </c>
      <c r="B2414" s="6">
        <f>TITRES_STAT!D2417</f>
        <v>5.8924000000000003</v>
      </c>
      <c r="C2414" s="2">
        <f t="shared" si="333"/>
        <v>9.3000000000005301E-3</v>
      </c>
      <c r="D2414" s="2">
        <f t="shared" si="334"/>
        <v>9.3000000000005301E-3</v>
      </c>
      <c r="E2414" s="2">
        <f t="shared" si="335"/>
        <v>0</v>
      </c>
      <c r="F2414" s="2">
        <f t="shared" si="340"/>
        <v>1.3239864553712353E-2</v>
      </c>
      <c r="G2414" s="2">
        <f t="shared" si="340"/>
        <v>6.9822487705357159E-3</v>
      </c>
      <c r="H2414" s="2">
        <f t="shared" si="337"/>
        <v>1.8962178216254701</v>
      </c>
      <c r="I2414" s="2">
        <f t="shared" si="338"/>
        <v>65.472210255278341</v>
      </c>
    </row>
    <row r="2415" spans="1:9" ht="13.5" x14ac:dyDescent="0.25">
      <c r="A2415" s="3">
        <f>TITRES_STAT!B2418</f>
        <v>45523</v>
      </c>
      <c r="B2415" s="6">
        <f>TITRES_STAT!D2418</f>
        <v>5.8924000000000003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1.2294159942732899E-2</v>
      </c>
      <c r="G2415" s="2">
        <f t="shared" si="340"/>
        <v>6.4835167154974503E-3</v>
      </c>
      <c r="H2415" s="2">
        <f t="shared" si="337"/>
        <v>1.8962178216254704</v>
      </c>
      <c r="I2415" s="2">
        <f t="shared" si="338"/>
        <v>65.472210255278355</v>
      </c>
    </row>
    <row r="2416" spans="1:9" ht="13.5" x14ac:dyDescent="0.25">
      <c r="A2416" s="3">
        <f>TITRES_STAT!B2419</f>
        <v>45524</v>
      </c>
      <c r="B2416" s="6">
        <f>TITRES_STAT!D2419</f>
        <v>5.8738000000000001</v>
      </c>
      <c r="C2416" s="2">
        <f t="shared" si="333"/>
        <v>-1.8600000000000172E-2</v>
      </c>
      <c r="D2416" s="2">
        <f t="shared" si="334"/>
        <v>0</v>
      </c>
      <c r="E2416" s="2">
        <f t="shared" si="335"/>
        <v>1.8600000000000172E-2</v>
      </c>
      <c r="F2416" s="2">
        <f t="shared" si="340"/>
        <v>1.141600566110912E-2</v>
      </c>
      <c r="G2416" s="2">
        <f t="shared" si="340"/>
        <v>7.348979807247644E-3</v>
      </c>
      <c r="H2416" s="2">
        <f t="shared" si="337"/>
        <v>1.5534136656424788</v>
      </c>
      <c r="I2416" s="2">
        <f t="shared" si="338"/>
        <v>60.836741282639593</v>
      </c>
    </row>
    <row r="2417" spans="1:9" ht="13.5" x14ac:dyDescent="0.25">
      <c r="A2417" s="3">
        <f>TITRES_STAT!B2420</f>
        <v>45525</v>
      </c>
      <c r="B2417" s="6">
        <f>TITRES_STAT!D2420</f>
        <v>5.8830999999999998</v>
      </c>
      <c r="C2417" s="2">
        <f t="shared" si="333"/>
        <v>9.2999999999996419E-3</v>
      </c>
      <c r="D2417" s="2">
        <f t="shared" si="334"/>
        <v>9.2999999999996419E-3</v>
      </c>
      <c r="E2417" s="2">
        <f t="shared" si="335"/>
        <v>0</v>
      </c>
      <c r="F2417" s="2">
        <f t="shared" si="340"/>
        <v>1.12648623996013E-2</v>
      </c>
      <c r="G2417" s="2">
        <f t="shared" si="340"/>
        <v>6.8240526781585265E-3</v>
      </c>
      <c r="H2417" s="2">
        <f t="shared" si="337"/>
        <v>1.6507584174513037</v>
      </c>
      <c r="I2417" s="2">
        <f t="shared" si="338"/>
        <v>62.274947674730122</v>
      </c>
    </row>
    <row r="2418" spans="1:9" ht="13.5" x14ac:dyDescent="0.25">
      <c r="A2418" s="3">
        <f>TITRES_STAT!B2421</f>
        <v>45526</v>
      </c>
      <c r="B2418" s="6">
        <f>TITRES_STAT!D2421</f>
        <v>5.8552</v>
      </c>
      <c r="C2418" s="2">
        <f t="shared" si="333"/>
        <v>-2.7899999999999814E-2</v>
      </c>
      <c r="D2418" s="2">
        <f t="shared" si="334"/>
        <v>0</v>
      </c>
      <c r="E2418" s="2">
        <f t="shared" si="335"/>
        <v>2.7899999999999814E-2</v>
      </c>
      <c r="F2418" s="2">
        <f t="shared" si="340"/>
        <v>1.046022937105835E-2</v>
      </c>
      <c r="G2418" s="2">
        <f t="shared" si="340"/>
        <v>8.3294774868614748E-3</v>
      </c>
      <c r="H2418" s="2">
        <f t="shared" si="337"/>
        <v>1.2558085891411344</v>
      </c>
      <c r="I2418" s="2">
        <f t="shared" si="338"/>
        <v>55.669997675612393</v>
      </c>
    </row>
    <row r="2419" spans="1:9" ht="13.5" x14ac:dyDescent="0.25">
      <c r="A2419" s="3">
        <f>TITRES_STAT!B2422</f>
        <v>45527</v>
      </c>
      <c r="B2419" s="6">
        <f>TITRES_STAT!D2422</f>
        <v>5.8830999999999998</v>
      </c>
      <c r="C2419" s="2">
        <f t="shared" si="333"/>
        <v>2.7899999999999814E-2</v>
      </c>
      <c r="D2419" s="2">
        <f t="shared" si="334"/>
        <v>2.7899999999999814E-2</v>
      </c>
      <c r="E2419" s="2">
        <f t="shared" si="335"/>
        <v>0</v>
      </c>
      <c r="F2419" s="2">
        <f t="shared" si="340"/>
        <v>1.1705927273125598E-2</v>
      </c>
      <c r="G2419" s="2">
        <f t="shared" si="340"/>
        <v>7.7345148092285128E-3</v>
      </c>
      <c r="H2419" s="2">
        <f t="shared" si="337"/>
        <v>1.5134662692944301</v>
      </c>
      <c r="I2419" s="2">
        <f t="shared" si="338"/>
        <v>60.214305948067647</v>
      </c>
    </row>
    <row r="2420" spans="1:9" ht="13.5" x14ac:dyDescent="0.25">
      <c r="A2420" s="3">
        <f>TITRES_STAT!B2423</f>
        <v>45530</v>
      </c>
      <c r="B2420" s="6">
        <f>TITRES_STAT!D2423</f>
        <v>5.8924000000000003</v>
      </c>
      <c r="C2420" s="2">
        <f t="shared" si="333"/>
        <v>9.3000000000005301E-3</v>
      </c>
      <c r="D2420" s="2">
        <f t="shared" si="334"/>
        <v>9.3000000000005301E-3</v>
      </c>
      <c r="E2420" s="2">
        <f t="shared" si="335"/>
        <v>0</v>
      </c>
      <c r="F2420" s="2">
        <f t="shared" si="340"/>
        <v>1.1534075325045235E-2</v>
      </c>
      <c r="G2420" s="2">
        <f t="shared" si="340"/>
        <v>7.1820494657121913E-3</v>
      </c>
      <c r="H2420" s="2">
        <f t="shared" si="337"/>
        <v>1.6059587698622855</v>
      </c>
      <c r="I2420" s="2">
        <f t="shared" si="338"/>
        <v>61.626407464119389</v>
      </c>
    </row>
    <row r="2421" spans="1:9" ht="13.5" x14ac:dyDescent="0.25">
      <c r="A2421" s="3">
        <f>TITRES_STAT!B2424</f>
        <v>45531</v>
      </c>
      <c r="B2421" s="6">
        <f>TITRES_STAT!D2424</f>
        <v>5.8830999999999998</v>
      </c>
      <c r="C2421" s="2">
        <f t="shared" si="333"/>
        <v>-9.3000000000005301E-3</v>
      </c>
      <c r="D2421" s="2">
        <f t="shared" si="334"/>
        <v>0</v>
      </c>
      <c r="E2421" s="2">
        <f t="shared" si="335"/>
        <v>9.3000000000005301E-3</v>
      </c>
      <c r="F2421" s="2">
        <f t="shared" si="340"/>
        <v>1.0710212801827717E-2</v>
      </c>
      <c r="G2421" s="2">
        <f t="shared" si="340"/>
        <v>7.3333316467327865E-3</v>
      </c>
      <c r="H2421" s="2">
        <f t="shared" si="337"/>
        <v>1.4604838997837266</v>
      </c>
      <c r="I2421" s="2">
        <f t="shared" si="338"/>
        <v>59.357588152155813</v>
      </c>
    </row>
    <row r="2422" spans="1:9" ht="13.5" x14ac:dyDescent="0.25">
      <c r="A2422" s="3">
        <f>TITRES_STAT!B2425</f>
        <v>45532</v>
      </c>
      <c r="B2422" s="6">
        <f>TITRES_STAT!D2425</f>
        <v>5.8924000000000003</v>
      </c>
      <c r="C2422" s="2">
        <f t="shared" si="333"/>
        <v>9.3000000000005301E-3</v>
      </c>
      <c r="D2422" s="2">
        <f t="shared" si="334"/>
        <v>9.3000000000005301E-3</v>
      </c>
      <c r="E2422" s="2">
        <f t="shared" si="335"/>
        <v>0</v>
      </c>
      <c r="F2422" s="2">
        <f t="shared" si="340"/>
        <v>1.0609483315982918E-2</v>
      </c>
      <c r="G2422" s="2">
        <f t="shared" si="340"/>
        <v>6.8095222433947307E-3</v>
      </c>
      <c r="H2422" s="2">
        <f t="shared" si="337"/>
        <v>1.558036369772368</v>
      </c>
      <c r="I2422" s="2">
        <f t="shared" si="338"/>
        <v>60.907514380298387</v>
      </c>
    </row>
    <row r="2423" spans="1:9" ht="13.5" x14ac:dyDescent="0.25">
      <c r="A2423" s="3">
        <f>TITRES_STAT!B2426</f>
        <v>45533</v>
      </c>
      <c r="B2423" s="6">
        <f>TITRES_STAT!D2426</f>
        <v>5.8552</v>
      </c>
      <c r="C2423" s="2">
        <f t="shared" si="333"/>
        <v>-3.7200000000000344E-2</v>
      </c>
      <c r="D2423" s="2">
        <f t="shared" si="334"/>
        <v>0</v>
      </c>
      <c r="E2423" s="2">
        <f t="shared" si="335"/>
        <v>3.7200000000000344E-2</v>
      </c>
      <c r="F2423" s="2">
        <f t="shared" si="340"/>
        <v>9.851663079126995E-3</v>
      </c>
      <c r="G2423" s="2">
        <f t="shared" si="340"/>
        <v>8.9802706545808464E-3</v>
      </c>
      <c r="H2423" s="2">
        <f t="shared" si="337"/>
        <v>1.0970340937443406</v>
      </c>
      <c r="I2423" s="2">
        <f t="shared" si="338"/>
        <v>52.313603151083782</v>
      </c>
    </row>
    <row r="2424" spans="1:9" ht="13.5" x14ac:dyDescent="0.25">
      <c r="A2424" s="3">
        <f>TITRES_STAT!B2427</f>
        <v>45534</v>
      </c>
      <c r="B2424" s="6">
        <f>TITRES_STAT!D2427</f>
        <v>5.8830999999999998</v>
      </c>
      <c r="C2424" s="2">
        <f t="shared" si="333"/>
        <v>2.7899999999999814E-2</v>
      </c>
      <c r="D2424" s="2">
        <f t="shared" si="334"/>
        <v>2.7899999999999814E-2</v>
      </c>
      <c r="E2424" s="2">
        <f t="shared" si="335"/>
        <v>0</v>
      </c>
      <c r="F2424" s="2">
        <f t="shared" si="340"/>
        <v>1.1140830002046482E-2</v>
      </c>
      <c r="G2424" s="2">
        <f t="shared" si="340"/>
        <v>8.3388227506822152E-3</v>
      </c>
      <c r="H2424" s="2">
        <f t="shared" si="337"/>
        <v>1.3360195239951622</v>
      </c>
      <c r="I2424" s="2">
        <f t="shared" si="338"/>
        <v>57.192138604657018</v>
      </c>
    </row>
    <row r="2425" spans="1:9" ht="13.5" x14ac:dyDescent="0.25">
      <c r="A2425" s="3">
        <f>TITRES_STAT!B2428</f>
        <v>45537</v>
      </c>
      <c r="B2425" s="6">
        <f>TITRES_STAT!D2428</f>
        <v>5.8552</v>
      </c>
      <c r="C2425" s="2">
        <f t="shared" si="333"/>
        <v>-2.7899999999999814E-2</v>
      </c>
      <c r="D2425" s="2">
        <f t="shared" si="334"/>
        <v>0</v>
      </c>
      <c r="E2425" s="2">
        <f t="shared" si="335"/>
        <v>2.7899999999999814E-2</v>
      </c>
      <c r="F2425" s="2">
        <f t="shared" si="340"/>
        <v>1.0345056430471733E-2</v>
      </c>
      <c r="G2425" s="2">
        <f t="shared" si="340"/>
        <v>9.7360496970620436E-3</v>
      </c>
      <c r="H2425" s="2">
        <f t="shared" si="337"/>
        <v>1.0625517280990733</v>
      </c>
      <c r="I2425" s="2">
        <f t="shared" si="338"/>
        <v>51.516367498737196</v>
      </c>
    </row>
    <row r="2426" spans="1:9" ht="13.5" x14ac:dyDescent="0.25">
      <c r="A2426" s="3">
        <f>TITRES_STAT!B2429</f>
        <v>45538</v>
      </c>
      <c r="B2426" s="6">
        <f>TITRES_STAT!D2429</f>
        <v>5.8552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9.6061238282951801E-3</v>
      </c>
      <c r="G2426" s="2">
        <f t="shared" si="340"/>
        <v>9.0406175758433269E-3</v>
      </c>
      <c r="H2426" s="2">
        <f t="shared" si="337"/>
        <v>1.0625517280990731</v>
      </c>
      <c r="I2426" s="2">
        <f t="shared" si="338"/>
        <v>51.516367498737189</v>
      </c>
    </row>
    <row r="2427" spans="1:9" ht="13.5" x14ac:dyDescent="0.25">
      <c r="A2427" s="3">
        <f>TITRES_STAT!B2430</f>
        <v>45539</v>
      </c>
      <c r="B2427" s="6">
        <f>TITRES_STAT!D2430</f>
        <v>5.8830999999999998</v>
      </c>
      <c r="C2427" s="2">
        <f t="shared" si="333"/>
        <v>2.7899999999999814E-2</v>
      </c>
      <c r="D2427" s="2">
        <f t="shared" si="334"/>
        <v>2.7899999999999814E-2</v>
      </c>
      <c r="E2427" s="2">
        <f t="shared" si="335"/>
        <v>0</v>
      </c>
      <c r="F2427" s="2">
        <f t="shared" si="340"/>
        <v>1.0912829269131227E-2</v>
      </c>
      <c r="G2427" s="2">
        <f t="shared" si="340"/>
        <v>8.3948591775688027E-3</v>
      </c>
      <c r="H2427" s="2">
        <f t="shared" si="337"/>
        <v>1.2999419094831848</v>
      </c>
      <c r="I2427" s="2">
        <f t="shared" si="338"/>
        <v>56.520640983288665</v>
      </c>
    </row>
    <row r="2428" spans="1:9" ht="13.5" x14ac:dyDescent="0.25">
      <c r="A2428" s="3">
        <f>TITRES_STAT!B2431</f>
        <v>45540</v>
      </c>
      <c r="B2428" s="6">
        <f>TITRES_STAT!D2431</f>
        <v>5.8552</v>
      </c>
      <c r="C2428" s="2">
        <f t="shared" si="333"/>
        <v>-2.7899999999999814E-2</v>
      </c>
      <c r="D2428" s="2">
        <f t="shared" si="334"/>
        <v>0</v>
      </c>
      <c r="E2428" s="2">
        <f t="shared" si="335"/>
        <v>2.7899999999999814E-2</v>
      </c>
      <c r="F2428" s="2">
        <f t="shared" si="340"/>
        <v>1.0133341464193282E-2</v>
      </c>
      <c r="G2428" s="2">
        <f t="shared" si="340"/>
        <v>9.7880835220281615E-3</v>
      </c>
      <c r="H2428" s="2">
        <f t="shared" si="337"/>
        <v>1.0352732934274738</v>
      </c>
      <c r="I2428" s="2">
        <f t="shared" si="338"/>
        <v>50.866549311617803</v>
      </c>
    </row>
    <row r="2429" spans="1:9" ht="13.5" x14ac:dyDescent="0.25">
      <c r="A2429" s="3">
        <f>TITRES_STAT!B2432</f>
        <v>45541</v>
      </c>
      <c r="B2429" s="6">
        <f>TITRES_STAT!D2432</f>
        <v>5.8552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9.409531359608047E-3</v>
      </c>
      <c r="G2429" s="2">
        <f t="shared" si="341"/>
        <v>9.0889346990261494E-3</v>
      </c>
      <c r="H2429" s="2">
        <f t="shared" si="337"/>
        <v>1.0352732934274738</v>
      </c>
      <c r="I2429" s="2">
        <f t="shared" si="338"/>
        <v>50.866549311617803</v>
      </c>
    </row>
    <row r="2430" spans="1:9" ht="13.5" x14ac:dyDescent="0.25">
      <c r="A2430" s="3">
        <f>TITRES_STAT!B2433</f>
        <v>45544</v>
      </c>
      <c r="B2430" s="6">
        <f>TITRES_STAT!D2433</f>
        <v>5.8552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8.7374219767789012E-3</v>
      </c>
      <c r="G2430" s="2">
        <f t="shared" si="341"/>
        <v>8.4397250776671387E-3</v>
      </c>
      <c r="H2430" s="2">
        <f t="shared" si="337"/>
        <v>1.0352732934274738</v>
      </c>
      <c r="I2430" s="2">
        <f t="shared" si="338"/>
        <v>50.866549311617803</v>
      </c>
    </row>
    <row r="2431" spans="1:9" ht="13.5" x14ac:dyDescent="0.25">
      <c r="A2431" s="3">
        <f>TITRES_STAT!B2434</f>
        <v>45545</v>
      </c>
      <c r="B2431" s="6">
        <f>TITRES_STAT!D2434</f>
        <v>5.7901999999999996</v>
      </c>
      <c r="C2431" s="2">
        <f t="shared" si="333"/>
        <v>-6.5000000000000391E-2</v>
      </c>
      <c r="D2431" s="2">
        <f t="shared" si="334"/>
        <v>0</v>
      </c>
      <c r="E2431" s="2">
        <f t="shared" si="335"/>
        <v>6.5000000000000391E-2</v>
      </c>
      <c r="F2431" s="2">
        <f t="shared" si="341"/>
        <v>8.1133204070089789E-3</v>
      </c>
      <c r="G2431" s="2">
        <f t="shared" si="341"/>
        <v>1.2479744714976657E-2</v>
      </c>
      <c r="H2431" s="2">
        <f t="shared" si="337"/>
        <v>0.65011910037489529</v>
      </c>
      <c r="I2431" s="2">
        <f t="shared" si="338"/>
        <v>39.398313747607233</v>
      </c>
    </row>
    <row r="2432" spans="1:9" ht="13.5" x14ac:dyDescent="0.25">
      <c r="A2432" s="3">
        <f>TITRES_STAT!B2435</f>
        <v>45546</v>
      </c>
      <c r="B2432" s="6">
        <f>TITRES_STAT!D2435</f>
        <v>5.7716000000000003</v>
      </c>
      <c r="C2432" s="2">
        <f t="shared" si="333"/>
        <v>-1.8599999999999284E-2</v>
      </c>
      <c r="D2432" s="2">
        <f t="shared" si="334"/>
        <v>0</v>
      </c>
      <c r="E2432" s="2">
        <f t="shared" si="335"/>
        <v>1.8599999999999284E-2</v>
      </c>
      <c r="F2432" s="2">
        <f t="shared" si="341"/>
        <v>7.5337975207940512E-3</v>
      </c>
      <c r="G2432" s="2">
        <f t="shared" si="341"/>
        <v>1.2916905806763987E-2</v>
      </c>
      <c r="H2432" s="2">
        <f t="shared" si="337"/>
        <v>0.58325094519532295</v>
      </c>
      <c r="I2432" s="2">
        <f t="shared" si="338"/>
        <v>36.838818695501757</v>
      </c>
    </row>
    <row r="2433" spans="1:9" ht="13.5" x14ac:dyDescent="0.25">
      <c r="A2433" s="3">
        <f>TITRES_STAT!B2436</f>
        <v>45547</v>
      </c>
      <c r="B2433" s="6">
        <f>TITRES_STAT!D2436</f>
        <v>5.7716000000000003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6.9956691264516186E-3</v>
      </c>
      <c r="G2433" s="2">
        <f t="shared" si="341"/>
        <v>1.1994269677709416E-2</v>
      </c>
      <c r="H2433" s="2">
        <f t="shared" si="337"/>
        <v>0.58325094519532295</v>
      </c>
      <c r="I2433" s="2">
        <f t="shared" si="338"/>
        <v>36.838818695501757</v>
      </c>
    </row>
    <row r="2434" spans="1:9" ht="13.5" x14ac:dyDescent="0.25">
      <c r="A2434" s="3">
        <f>TITRES_STAT!B2437</f>
        <v>45548</v>
      </c>
      <c r="B2434" s="6">
        <f>TITRES_STAT!D2437</f>
        <v>5.8459000000000003</v>
      </c>
      <c r="C2434" s="2">
        <f t="shared" si="333"/>
        <v>7.4300000000000033E-2</v>
      </c>
      <c r="D2434" s="2">
        <f t="shared" si="334"/>
        <v>7.4300000000000033E-2</v>
      </c>
      <c r="E2434" s="2">
        <f t="shared" si="335"/>
        <v>0</v>
      </c>
      <c r="F2434" s="2">
        <f t="shared" si="341"/>
        <v>1.1803121331705076E-2</v>
      </c>
      <c r="G2434" s="2">
        <f t="shared" si="341"/>
        <v>1.1137536129301601E-2</v>
      </c>
      <c r="H2434" s="2">
        <f t="shared" si="337"/>
        <v>1.0597605426080188</v>
      </c>
      <c r="I2434" s="2">
        <f t="shared" si="338"/>
        <v>51.450667234657075</v>
      </c>
    </row>
    <row r="2435" spans="1:9" ht="13.5" x14ac:dyDescent="0.25">
      <c r="A2435" s="3">
        <f>TITRES_STAT!B2438</f>
        <v>45551</v>
      </c>
      <c r="B2435" s="6">
        <f>TITRES_STAT!D2438</f>
        <v>5.8459000000000003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1.0960041236583284E-2</v>
      </c>
      <c r="G2435" s="2">
        <f t="shared" si="341"/>
        <v>1.0341997834351486E-2</v>
      </c>
      <c r="H2435" s="2">
        <f t="shared" si="337"/>
        <v>1.0597605426080186</v>
      </c>
      <c r="I2435" s="2">
        <f t="shared" si="338"/>
        <v>51.450667234657075</v>
      </c>
    </row>
    <row r="2436" spans="1:9" ht="13.5" x14ac:dyDescent="0.25">
      <c r="A2436" s="3">
        <f>TITRES_STAT!B2439</f>
        <v>45552</v>
      </c>
      <c r="B2436" s="6">
        <f>TITRES_STAT!D2439</f>
        <v>5.8459000000000003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1.0177181148255906E-2</v>
      </c>
      <c r="G2436" s="2">
        <f t="shared" si="341"/>
        <v>9.6032837033263787E-3</v>
      </c>
      <c r="H2436" s="2">
        <f t="shared" si="337"/>
        <v>1.0597605426080188</v>
      </c>
      <c r="I2436" s="2">
        <f t="shared" si="338"/>
        <v>51.450667234657075</v>
      </c>
    </row>
    <row r="2437" spans="1:9" ht="13.5" x14ac:dyDescent="0.25">
      <c r="A2437" s="3">
        <f>TITRES_STAT!B2440</f>
        <v>45553</v>
      </c>
      <c r="B2437" s="6">
        <f>TITRES_STAT!D2440</f>
        <v>5.8459000000000003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9.4502396376661985E-3</v>
      </c>
      <c r="G2437" s="2">
        <f t="shared" si="341"/>
        <v>8.9173348673744941E-3</v>
      </c>
      <c r="H2437" s="2">
        <f t="shared" si="337"/>
        <v>1.0597605426080188</v>
      </c>
      <c r="I2437" s="2">
        <f t="shared" si="338"/>
        <v>51.450667234657075</v>
      </c>
    </row>
    <row r="2438" spans="1:9" ht="13.5" x14ac:dyDescent="0.25">
      <c r="A2438" s="3">
        <f>TITRES_STAT!B2441</f>
        <v>45554</v>
      </c>
      <c r="B2438" s="6">
        <f>TITRES_STAT!D2441</f>
        <v>5.7343999999999999</v>
      </c>
      <c r="C2438" s="2">
        <f t="shared" si="342"/>
        <v>-0.11150000000000038</v>
      </c>
      <c r="D2438" s="2">
        <f t="shared" si="343"/>
        <v>0</v>
      </c>
      <c r="E2438" s="2">
        <f t="shared" si="344"/>
        <v>0.11150000000000038</v>
      </c>
      <c r="F2438" s="2">
        <f t="shared" si="341"/>
        <v>8.7752225206900424E-3</v>
      </c>
      <c r="G2438" s="2">
        <f t="shared" si="341"/>
        <v>1.6244668091133486E-2</v>
      </c>
      <c r="H2438" s="2">
        <f t="shared" si="337"/>
        <v>0.54019093966466769</v>
      </c>
      <c r="I2438" s="2">
        <f t="shared" si="338"/>
        <v>35.072985157429812</v>
      </c>
    </row>
    <row r="2439" spans="1:9" ht="13.5" x14ac:dyDescent="0.25">
      <c r="A2439" s="3">
        <f>TITRES_STAT!B2442</f>
        <v>45555</v>
      </c>
      <c r="B2439" s="6">
        <f>TITRES_STAT!D2442</f>
        <v>5.7530000000000001</v>
      </c>
      <c r="C2439" s="2">
        <f t="shared" si="342"/>
        <v>1.8600000000000172E-2</v>
      </c>
      <c r="D2439" s="2">
        <f t="shared" si="343"/>
        <v>1.8600000000000172E-2</v>
      </c>
      <c r="E2439" s="2">
        <f t="shared" si="344"/>
        <v>0</v>
      </c>
      <c r="F2439" s="2">
        <f t="shared" si="341"/>
        <v>9.4769923406407674E-3</v>
      </c>
      <c r="G2439" s="2">
        <f t="shared" si="341"/>
        <v>1.5084334656052523E-2</v>
      </c>
      <c r="H2439" s="2">
        <f t="shared" si="337"/>
        <v>0.62826717629459161</v>
      </c>
      <c r="I2439" s="2">
        <f t="shared" si="338"/>
        <v>38.585017584419042</v>
      </c>
    </row>
    <row r="2440" spans="1:9" ht="13.5" x14ac:dyDescent="0.25">
      <c r="A2440" s="3">
        <f>TITRES_STAT!B2443</f>
        <v>45558</v>
      </c>
      <c r="B2440" s="6">
        <f>TITRES_STAT!D2443</f>
        <v>5.7622999999999998</v>
      </c>
      <c r="C2440" s="2">
        <f t="shared" si="342"/>
        <v>9.2999999999996419E-3</v>
      </c>
      <c r="D2440" s="2">
        <f t="shared" si="343"/>
        <v>9.2999999999996419E-3</v>
      </c>
      <c r="E2440" s="2">
        <f t="shared" si="344"/>
        <v>0</v>
      </c>
      <c r="F2440" s="2">
        <f t="shared" si="341"/>
        <v>9.4643500305949726E-3</v>
      </c>
      <c r="G2440" s="2">
        <f t="shared" si="341"/>
        <v>1.4006882180620199E-2</v>
      </c>
      <c r="H2440" s="2">
        <f t="shared" si="337"/>
        <v>0.67569284217224057</v>
      </c>
      <c r="I2440" s="2">
        <f t="shared" si="338"/>
        <v>40.323192005542246</v>
      </c>
    </row>
    <row r="2441" spans="1:9" ht="13.5" x14ac:dyDescent="0.25">
      <c r="A2441" s="3">
        <f>TITRES_STAT!B2444</f>
        <v>45559</v>
      </c>
      <c r="B2441" s="6">
        <f>TITRES_STAT!D2444</f>
        <v>5.7622999999999998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8.788325028409618E-3</v>
      </c>
      <c r="G2441" s="2">
        <f t="shared" si="341"/>
        <v>1.3006390596290185E-2</v>
      </c>
      <c r="H2441" s="2">
        <f t="shared" si="337"/>
        <v>0.67569284217224057</v>
      </c>
      <c r="I2441" s="2">
        <f t="shared" si="338"/>
        <v>40.323192005542246</v>
      </c>
    </row>
    <row r="2442" spans="1:9" ht="13.5" x14ac:dyDescent="0.25">
      <c r="A2442" s="3">
        <f>TITRES_STAT!B2445</f>
        <v>45560</v>
      </c>
      <c r="B2442" s="6">
        <f>TITRES_STAT!D2445</f>
        <v>5.7901999999999996</v>
      </c>
      <c r="C2442" s="2">
        <f t="shared" si="342"/>
        <v>2.7899999999999814E-2</v>
      </c>
      <c r="D2442" s="2">
        <f t="shared" si="343"/>
        <v>2.7899999999999814E-2</v>
      </c>
      <c r="E2442" s="2">
        <f t="shared" si="344"/>
        <v>0</v>
      </c>
      <c r="F2442" s="2">
        <f t="shared" si="341"/>
        <v>1.0153444669237491E-2</v>
      </c>
      <c r="G2442" s="2">
        <f t="shared" si="341"/>
        <v>1.2077362696555172E-2</v>
      </c>
      <c r="H2442" s="2">
        <f t="shared" si="337"/>
        <v>0.84070048439743883</v>
      </c>
      <c r="I2442" s="2">
        <f t="shared" si="338"/>
        <v>45.672856150339186</v>
      </c>
    </row>
    <row r="2443" spans="1:9" ht="13.5" x14ac:dyDescent="0.25">
      <c r="A2443" s="3">
        <f>TITRES_STAT!B2446</f>
        <v>45561</v>
      </c>
      <c r="B2443" s="6">
        <f>TITRES_STAT!D2446</f>
        <v>5.8087999999999997</v>
      </c>
      <c r="C2443" s="2">
        <f t="shared" si="342"/>
        <v>1.8600000000000172E-2</v>
      </c>
      <c r="D2443" s="2">
        <f t="shared" si="343"/>
        <v>1.8600000000000172E-2</v>
      </c>
      <c r="E2443" s="2">
        <f t="shared" si="344"/>
        <v>0</v>
      </c>
      <c r="F2443" s="2">
        <f t="shared" si="341"/>
        <v>1.0756770050006253E-2</v>
      </c>
      <c r="G2443" s="2">
        <f t="shared" si="341"/>
        <v>1.1214693932515517E-2</v>
      </c>
      <c r="H2443" s="2">
        <f t="shared" si="337"/>
        <v>0.95916750958476227</v>
      </c>
      <c r="I2443" s="2">
        <f t="shared" si="338"/>
        <v>48.957912219974183</v>
      </c>
    </row>
    <row r="2444" spans="1:9" ht="13.5" x14ac:dyDescent="0.25">
      <c r="A2444" s="3">
        <f>TITRES_STAT!B2447</f>
        <v>45562</v>
      </c>
      <c r="B2444" s="6">
        <f>TITRES_STAT!D2447</f>
        <v>5.8087999999999997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9.9884293321486628E-3</v>
      </c>
      <c r="G2444" s="2">
        <f t="shared" si="341"/>
        <v>1.0413644365907266E-2</v>
      </c>
      <c r="H2444" s="2">
        <f t="shared" si="337"/>
        <v>0.95916750958476227</v>
      </c>
      <c r="I2444" s="2">
        <f t="shared" si="338"/>
        <v>48.957912219974183</v>
      </c>
    </row>
    <row r="2445" spans="1:9" ht="13.5" x14ac:dyDescent="0.25">
      <c r="A2445" s="3">
        <f>TITRES_STAT!B2448</f>
        <v>45565</v>
      </c>
      <c r="B2445" s="6">
        <f>TITRES_STAT!D2448</f>
        <v>5.8365999999999998</v>
      </c>
      <c r="C2445" s="2">
        <f t="shared" si="342"/>
        <v>2.7800000000000047E-2</v>
      </c>
      <c r="D2445" s="2">
        <f t="shared" si="343"/>
        <v>2.7800000000000047E-2</v>
      </c>
      <c r="E2445" s="2">
        <f t="shared" si="344"/>
        <v>0</v>
      </c>
      <c r="F2445" s="2">
        <f t="shared" ref="F2445:G2460" si="345">((F2444*13)+D2445)/14</f>
        <v>1.1260684379852334E-2</v>
      </c>
      <c r="G2445" s="2">
        <f t="shared" si="345"/>
        <v>9.6698126254853179E-3</v>
      </c>
      <c r="H2445" s="2">
        <f t="shared" si="337"/>
        <v>1.1645193982533009</v>
      </c>
      <c r="I2445" s="2">
        <f t="shared" si="338"/>
        <v>53.800367841149004</v>
      </c>
    </row>
    <row r="2446" spans="1:9" ht="13.5" x14ac:dyDescent="0.25">
      <c r="A2446" s="3">
        <f>TITRES_STAT!B2449</f>
        <v>45566</v>
      </c>
      <c r="B2446" s="6">
        <f>TITRES_STAT!D2449</f>
        <v>5.8273000000000001</v>
      </c>
      <c r="C2446" s="2">
        <f t="shared" si="342"/>
        <v>-9.2999999999996419E-3</v>
      </c>
      <c r="D2446" s="2">
        <f t="shared" si="343"/>
        <v>0</v>
      </c>
      <c r="E2446" s="2">
        <f t="shared" si="344"/>
        <v>9.2999999999996419E-3</v>
      </c>
      <c r="F2446" s="2">
        <f t="shared" si="345"/>
        <v>1.0456349781291452E-2</v>
      </c>
      <c r="G2446" s="2">
        <f t="shared" si="345"/>
        <v>9.6433974379506269E-3</v>
      </c>
      <c r="H2446" s="2">
        <f t="shared" si="337"/>
        <v>1.0843014454782847</v>
      </c>
      <c r="I2446" s="2">
        <f t="shared" si="338"/>
        <v>52.022294943497002</v>
      </c>
    </row>
    <row r="2447" spans="1:9" ht="13.5" x14ac:dyDescent="0.25">
      <c r="A2447" s="3">
        <f>TITRES_STAT!B2450</f>
        <v>45567</v>
      </c>
      <c r="B2447" s="6">
        <f>TITRES_STAT!D2450</f>
        <v>5.8273000000000001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9.7094676540563484E-3</v>
      </c>
      <c r="G2447" s="2">
        <f t="shared" si="345"/>
        <v>8.9545833352398675E-3</v>
      </c>
      <c r="H2447" s="2">
        <f t="shared" si="337"/>
        <v>1.0843014454782847</v>
      </c>
      <c r="I2447" s="2">
        <f t="shared" si="338"/>
        <v>52.022294943497002</v>
      </c>
    </row>
    <row r="2448" spans="1:9" ht="13.5" x14ac:dyDescent="0.25">
      <c r="A2448" s="3">
        <f>TITRES_STAT!B2451</f>
        <v>45568</v>
      </c>
      <c r="B2448" s="6">
        <f>TITRES_STAT!D2451</f>
        <v>5.8273000000000001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9.015934250195182E-3</v>
      </c>
      <c r="G2448" s="2">
        <f t="shared" si="345"/>
        <v>8.3149702398655923E-3</v>
      </c>
      <c r="H2448" s="2">
        <f t="shared" si="337"/>
        <v>1.0843014454782849</v>
      </c>
      <c r="I2448" s="2">
        <f t="shared" si="338"/>
        <v>52.022294943497009</v>
      </c>
    </row>
    <row r="2449" spans="1:9" ht="13.5" x14ac:dyDescent="0.25">
      <c r="A2449" s="3">
        <f>TITRES_STAT!B2452</f>
        <v>45569</v>
      </c>
      <c r="B2449" s="6">
        <f>TITRES_STAT!D2452</f>
        <v>5.8273000000000001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8.371938946609812E-3</v>
      </c>
      <c r="G2449" s="2">
        <f t="shared" si="345"/>
        <v>7.7210437941609075E-3</v>
      </c>
      <c r="H2449" s="2">
        <f t="shared" ref="H2449:H2512" si="346">F2449/G2449</f>
        <v>1.0843014454782847</v>
      </c>
      <c r="I2449" s="2">
        <f t="shared" ref="I2449:I2512" si="347">IF(G2449=0,100,100-(100/(1+H2449)))</f>
        <v>52.022294943497002</v>
      </c>
    </row>
    <row r="2450" spans="1:9" ht="13.5" x14ac:dyDescent="0.25">
      <c r="A2450" s="3">
        <f>TITRES_STAT!B2453</f>
        <v>45572</v>
      </c>
      <c r="B2450" s="6">
        <f>TITRES_STAT!D2453</f>
        <v>5.8365999999999998</v>
      </c>
      <c r="C2450" s="2">
        <f t="shared" si="342"/>
        <v>9.2999999999996419E-3</v>
      </c>
      <c r="D2450" s="2">
        <f t="shared" si="343"/>
        <v>9.2999999999996419E-3</v>
      </c>
      <c r="E2450" s="2">
        <f t="shared" si="344"/>
        <v>0</v>
      </c>
      <c r="F2450" s="2">
        <f t="shared" si="345"/>
        <v>8.4382290218519423E-3</v>
      </c>
      <c r="G2450" s="2">
        <f t="shared" si="345"/>
        <v>7.1695406660065575E-3</v>
      </c>
      <c r="H2450" s="2">
        <f t="shared" si="346"/>
        <v>1.1769553190291124</v>
      </c>
      <c r="I2450" s="2">
        <f t="shared" si="347"/>
        <v>54.064284587798333</v>
      </c>
    </row>
    <row r="2451" spans="1:9" ht="13.5" x14ac:dyDescent="0.25">
      <c r="A2451" s="3">
        <f>TITRES_STAT!B2454</f>
        <v>45573</v>
      </c>
      <c r="B2451" s="6">
        <f>TITRES_STAT!D2454</f>
        <v>5.8273000000000001</v>
      </c>
      <c r="C2451" s="2">
        <f t="shared" si="342"/>
        <v>-9.2999999999996419E-3</v>
      </c>
      <c r="D2451" s="2">
        <f t="shared" si="343"/>
        <v>0</v>
      </c>
      <c r="E2451" s="2">
        <f t="shared" si="344"/>
        <v>9.2999999999996419E-3</v>
      </c>
      <c r="F2451" s="2">
        <f t="shared" si="345"/>
        <v>7.8354983774339467E-3</v>
      </c>
      <c r="G2451" s="2">
        <f t="shared" si="345"/>
        <v>7.3217163327203494E-3</v>
      </c>
      <c r="H2451" s="2">
        <f t="shared" si="346"/>
        <v>1.0701723504934948</v>
      </c>
      <c r="I2451" s="2">
        <f t="shared" si="347"/>
        <v>51.694843196914668</v>
      </c>
    </row>
    <row r="2452" spans="1:9" ht="13.5" x14ac:dyDescent="0.25">
      <c r="A2452" s="3">
        <f>TITRES_STAT!B2455</f>
        <v>45574</v>
      </c>
      <c r="B2452" s="6">
        <f>TITRES_STAT!D2455</f>
        <v>5.8273000000000001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7.2758199219029509E-3</v>
      </c>
      <c r="G2452" s="2">
        <f t="shared" si="345"/>
        <v>6.7987365946688963E-3</v>
      </c>
      <c r="H2452" s="2">
        <f t="shared" si="346"/>
        <v>1.0701723504934948</v>
      </c>
      <c r="I2452" s="2">
        <f t="shared" si="347"/>
        <v>51.694843196914668</v>
      </c>
    </row>
    <row r="2453" spans="1:9" ht="13.5" x14ac:dyDescent="0.25">
      <c r="A2453" s="3">
        <f>TITRES_STAT!B2456</f>
        <v>45575</v>
      </c>
      <c r="B2453" s="6">
        <f>TITRES_STAT!D2456</f>
        <v>5.9481999999999999</v>
      </c>
      <c r="C2453" s="2">
        <f t="shared" si="342"/>
        <v>0.12089999999999979</v>
      </c>
      <c r="D2453" s="2">
        <f t="shared" si="343"/>
        <v>0.12089999999999979</v>
      </c>
      <c r="E2453" s="2">
        <f t="shared" si="344"/>
        <v>0</v>
      </c>
      <c r="F2453" s="2">
        <f t="shared" si="345"/>
        <v>1.5391832784624153E-2</v>
      </c>
      <c r="G2453" s="2">
        <f t="shared" si="345"/>
        <v>6.3131125521925461E-3</v>
      </c>
      <c r="H2453" s="2">
        <f t="shared" si="346"/>
        <v>2.4380735583873858</v>
      </c>
      <c r="I2453" s="2">
        <f t="shared" si="347"/>
        <v>70.913944014942899</v>
      </c>
    </row>
    <row r="2454" spans="1:9" ht="13.5" x14ac:dyDescent="0.25">
      <c r="A2454" s="3">
        <f>TITRES_STAT!B2457</f>
        <v>45576</v>
      </c>
      <c r="B2454" s="6">
        <f>TITRES_STAT!D2457</f>
        <v>5.9481999999999999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1.4292416157150999E-2</v>
      </c>
      <c r="G2454" s="2">
        <f t="shared" si="345"/>
        <v>5.8621759413216498E-3</v>
      </c>
      <c r="H2454" s="2">
        <f t="shared" si="346"/>
        <v>2.4380735583873863</v>
      </c>
      <c r="I2454" s="2">
        <f t="shared" si="347"/>
        <v>70.913944014942899</v>
      </c>
    </row>
    <row r="2455" spans="1:9" ht="13.5" x14ac:dyDescent="0.25">
      <c r="A2455" s="3">
        <f>TITRES_STAT!B2458</f>
        <v>45579</v>
      </c>
      <c r="B2455" s="6">
        <f>TITRES_STAT!D2458</f>
        <v>5.9481999999999999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1.3271529288783071E-2</v>
      </c>
      <c r="G2455" s="2">
        <f t="shared" si="345"/>
        <v>5.4434490883701041E-3</v>
      </c>
      <c r="H2455" s="2">
        <f t="shared" si="346"/>
        <v>2.4380735583873858</v>
      </c>
      <c r="I2455" s="2">
        <f t="shared" si="347"/>
        <v>70.913944014942899</v>
      </c>
    </row>
    <row r="2456" spans="1:9" ht="13.5" x14ac:dyDescent="0.25">
      <c r="A2456" s="3">
        <f>TITRES_STAT!B2459</f>
        <v>45581</v>
      </c>
      <c r="B2456" s="6">
        <f>TITRES_STAT!D2459</f>
        <v>5.9946000000000002</v>
      </c>
      <c r="C2456" s="2">
        <f t="shared" si="342"/>
        <v>4.6400000000000219E-2</v>
      </c>
      <c r="D2456" s="2">
        <f t="shared" si="343"/>
        <v>4.6400000000000219E-2</v>
      </c>
      <c r="E2456" s="2">
        <f t="shared" si="344"/>
        <v>0</v>
      </c>
      <c r="F2456" s="2">
        <f t="shared" si="345"/>
        <v>1.563784862529858E-2</v>
      </c>
      <c r="G2456" s="2">
        <f t="shared" si="345"/>
        <v>5.0546312963436679E-3</v>
      </c>
      <c r="H2456" s="2">
        <f t="shared" si="346"/>
        <v>3.093766430918595</v>
      </c>
      <c r="I2456" s="2">
        <f t="shared" si="347"/>
        <v>75.572617127166893</v>
      </c>
    </row>
    <row r="2457" spans="1:9" ht="13.5" x14ac:dyDescent="0.25">
      <c r="A2457" s="3">
        <f>TITRES_STAT!B2460</f>
        <v>45582</v>
      </c>
      <c r="B2457" s="6">
        <f>TITRES_STAT!D2460</f>
        <v>5.9946000000000002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1.4520859437777252E-2</v>
      </c>
      <c r="G2457" s="2">
        <f t="shared" si="345"/>
        <v>4.6935862037476919E-3</v>
      </c>
      <c r="H2457" s="2">
        <f t="shared" si="346"/>
        <v>3.0937664309185946</v>
      </c>
      <c r="I2457" s="2">
        <f t="shared" si="347"/>
        <v>75.572617127166893</v>
      </c>
    </row>
    <row r="2458" spans="1:9" ht="13.5" x14ac:dyDescent="0.25">
      <c r="A2458" s="3">
        <f>TITRES_STAT!B2461</f>
        <v>45583</v>
      </c>
      <c r="B2458" s="6">
        <f>TITRES_STAT!D2461</f>
        <v>6.0968999999999998</v>
      </c>
      <c r="C2458" s="2">
        <f t="shared" si="342"/>
        <v>0.10229999999999961</v>
      </c>
      <c r="D2458" s="2">
        <f t="shared" si="343"/>
        <v>0.10229999999999961</v>
      </c>
      <c r="E2458" s="2">
        <f t="shared" si="344"/>
        <v>0</v>
      </c>
      <c r="F2458" s="2">
        <f t="shared" si="345"/>
        <v>2.0790798049364564E-2</v>
      </c>
      <c r="G2458" s="2">
        <f t="shared" si="345"/>
        <v>4.3583300463371421E-3</v>
      </c>
      <c r="H2458" s="2">
        <f t="shared" si="346"/>
        <v>4.7703587907110681</v>
      </c>
      <c r="I2458" s="2">
        <f t="shared" si="347"/>
        <v>82.670055082020781</v>
      </c>
    </row>
    <row r="2459" spans="1:9" ht="13.5" x14ac:dyDescent="0.25">
      <c r="A2459" s="3">
        <f>TITRES_STAT!B2462</f>
        <v>45586</v>
      </c>
      <c r="B2459" s="6">
        <f>TITRES_STAT!D2462</f>
        <v>6.0411000000000001</v>
      </c>
      <c r="C2459" s="2">
        <f t="shared" si="342"/>
        <v>-5.5799999999999628E-2</v>
      </c>
      <c r="D2459" s="2">
        <f t="shared" si="343"/>
        <v>0</v>
      </c>
      <c r="E2459" s="2">
        <f t="shared" si="344"/>
        <v>5.5799999999999628E-2</v>
      </c>
      <c r="F2459" s="2">
        <f t="shared" si="345"/>
        <v>1.9305741045838522E-2</v>
      </c>
      <c r="G2459" s="2">
        <f t="shared" si="345"/>
        <v>8.0327350430273187E-3</v>
      </c>
      <c r="H2459" s="2">
        <f t="shared" si="346"/>
        <v>2.4033832738696574</v>
      </c>
      <c r="I2459" s="2">
        <f t="shared" si="347"/>
        <v>70.617473274968617</v>
      </c>
    </row>
    <row r="2460" spans="1:9" ht="13.5" x14ac:dyDescent="0.25">
      <c r="A2460" s="3">
        <f>TITRES_STAT!B2463</f>
        <v>45587</v>
      </c>
      <c r="B2460" s="6">
        <f>TITRES_STAT!D2463</f>
        <v>5.9946000000000002</v>
      </c>
      <c r="C2460" s="2">
        <f t="shared" si="342"/>
        <v>-4.6499999999999986E-2</v>
      </c>
      <c r="D2460" s="2">
        <f t="shared" si="343"/>
        <v>0</v>
      </c>
      <c r="E2460" s="2">
        <f t="shared" si="344"/>
        <v>4.6499999999999986E-2</v>
      </c>
      <c r="F2460" s="2">
        <f t="shared" si="345"/>
        <v>1.7926759542564341E-2</v>
      </c>
      <c r="G2460" s="2">
        <f t="shared" si="345"/>
        <v>1.0780396825668224E-2</v>
      </c>
      <c r="H2460" s="2">
        <f t="shared" si="346"/>
        <v>1.6629034934855609</v>
      </c>
      <c r="I2460" s="2">
        <f t="shared" si="347"/>
        <v>62.447005591965052</v>
      </c>
    </row>
    <row r="2461" spans="1:9" ht="13.5" x14ac:dyDescent="0.25">
      <c r="A2461" s="3">
        <f>TITRES_STAT!B2464</f>
        <v>45588</v>
      </c>
      <c r="B2461" s="6">
        <f>TITRES_STAT!D2464</f>
        <v>6.0411000000000001</v>
      </c>
      <c r="C2461" s="2">
        <f t="shared" si="342"/>
        <v>4.6499999999999986E-2</v>
      </c>
      <c r="D2461" s="2">
        <f t="shared" si="343"/>
        <v>4.6499999999999986E-2</v>
      </c>
      <c r="E2461" s="2">
        <f t="shared" si="344"/>
        <v>0</v>
      </c>
      <c r="F2461" s="2">
        <f t="shared" ref="F2461:G2476" si="348">((F2460*13)+D2461)/14</f>
        <v>1.9967705289524029E-2</v>
      </c>
      <c r="G2461" s="2">
        <f t="shared" si="348"/>
        <v>1.0010368480977637E-2</v>
      </c>
      <c r="H2461" s="2">
        <f t="shared" si="346"/>
        <v>1.9947023256404579</v>
      </c>
      <c r="I2461" s="2">
        <f t="shared" si="347"/>
        <v>66.607699488591521</v>
      </c>
    </row>
    <row r="2462" spans="1:9" ht="13.5" x14ac:dyDescent="0.25">
      <c r="A2462" s="3">
        <f>TITRES_STAT!B2465</f>
        <v>45589</v>
      </c>
      <c r="B2462" s="6">
        <f>TITRES_STAT!D2465</f>
        <v>5.9946000000000002</v>
      </c>
      <c r="C2462" s="2">
        <f t="shared" si="342"/>
        <v>-4.6499999999999986E-2</v>
      </c>
      <c r="D2462" s="2">
        <f t="shared" si="343"/>
        <v>0</v>
      </c>
      <c r="E2462" s="2">
        <f t="shared" si="344"/>
        <v>4.6499999999999986E-2</v>
      </c>
      <c r="F2462" s="2">
        <f t="shared" si="348"/>
        <v>1.8541440625986595E-2</v>
      </c>
      <c r="G2462" s="2">
        <f t="shared" si="348"/>
        <v>1.2616770732336375E-2</v>
      </c>
      <c r="H2462" s="2">
        <f t="shared" si="346"/>
        <v>1.4695868712637761</v>
      </c>
      <c r="I2462" s="2">
        <f t="shared" si="347"/>
        <v>59.507397304543325</v>
      </c>
    </row>
    <row r="2463" spans="1:9" ht="13.5" x14ac:dyDescent="0.25">
      <c r="A2463" s="3">
        <f>TITRES_STAT!B2466</f>
        <v>45590</v>
      </c>
      <c r="B2463" s="6">
        <f>TITRES_STAT!D2466</f>
        <v>5.9946000000000002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1.7217052009844695E-2</v>
      </c>
      <c r="G2463" s="2">
        <f t="shared" si="348"/>
        <v>1.1715572822883777E-2</v>
      </c>
      <c r="H2463" s="2">
        <f t="shared" si="346"/>
        <v>1.4695868712637761</v>
      </c>
      <c r="I2463" s="2">
        <f t="shared" si="347"/>
        <v>59.507397304543325</v>
      </c>
    </row>
    <row r="2464" spans="1:9" ht="13.5" x14ac:dyDescent="0.25">
      <c r="A2464" s="3">
        <f>TITRES_STAT!B2467</f>
        <v>45593</v>
      </c>
      <c r="B2464" s="6">
        <f>TITRES_STAT!D2467</f>
        <v>5.9946000000000002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1.5987262580570073E-2</v>
      </c>
      <c r="G2464" s="2">
        <f t="shared" si="348"/>
        <v>1.0878746192677794E-2</v>
      </c>
      <c r="H2464" s="2">
        <f t="shared" si="346"/>
        <v>1.4695868712637759</v>
      </c>
      <c r="I2464" s="2">
        <f t="shared" si="347"/>
        <v>59.507397304543318</v>
      </c>
    </row>
    <row r="2465" spans="1:9" ht="13.5" x14ac:dyDescent="0.25">
      <c r="A2465" s="3">
        <f>TITRES_STAT!B2468</f>
        <v>45594</v>
      </c>
      <c r="B2465" s="6">
        <f>TITRES_STAT!D2468</f>
        <v>5.9946000000000002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1.4845315253386495E-2</v>
      </c>
      <c r="G2465" s="2">
        <f t="shared" si="348"/>
        <v>1.0101692893200809E-2</v>
      </c>
      <c r="H2465" s="2">
        <f t="shared" si="346"/>
        <v>1.4695868712637756</v>
      </c>
      <c r="I2465" s="2">
        <f t="shared" si="347"/>
        <v>59.507397304543311</v>
      </c>
    </row>
    <row r="2466" spans="1:9" ht="13.5" x14ac:dyDescent="0.25">
      <c r="A2466" s="3">
        <f>TITRES_STAT!B2469</f>
        <v>45595</v>
      </c>
      <c r="B2466" s="6">
        <f>TITRES_STAT!D2469</f>
        <v>5.9946000000000002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1.3784935592430317E-2</v>
      </c>
      <c r="G2466" s="2">
        <f t="shared" si="348"/>
        <v>9.3801434008293234E-3</v>
      </c>
      <c r="H2466" s="2">
        <f t="shared" si="346"/>
        <v>1.4695868712637756</v>
      </c>
      <c r="I2466" s="2">
        <f t="shared" si="347"/>
        <v>59.507397304543311</v>
      </c>
    </row>
    <row r="2467" spans="1:9" ht="13.5" x14ac:dyDescent="0.25">
      <c r="A2467" s="3">
        <f>TITRES_STAT!B2470</f>
        <v>45596</v>
      </c>
      <c r="B2467" s="6">
        <f>TITRES_STAT!D2470</f>
        <v>5.9946000000000002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1.280029733582815E-2</v>
      </c>
      <c r="G2467" s="2">
        <f t="shared" si="348"/>
        <v>8.7101331579129432E-3</v>
      </c>
      <c r="H2467" s="2">
        <f t="shared" si="346"/>
        <v>1.4695868712637754</v>
      </c>
      <c r="I2467" s="2">
        <f t="shared" si="347"/>
        <v>59.507397304543311</v>
      </c>
    </row>
    <row r="2468" spans="1:9" ht="13.5" x14ac:dyDescent="0.25">
      <c r="A2468" s="3">
        <f>TITRES_STAT!B2471</f>
        <v>45597</v>
      </c>
      <c r="B2468" s="6">
        <f>TITRES_STAT!D2471</f>
        <v>5.9946000000000002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1.1885990383268997E-2</v>
      </c>
      <c r="G2468" s="2">
        <f t="shared" si="348"/>
        <v>8.0879807894905908E-3</v>
      </c>
      <c r="H2468" s="2">
        <f t="shared" si="346"/>
        <v>1.4695868712637754</v>
      </c>
      <c r="I2468" s="2">
        <f t="shared" si="347"/>
        <v>59.507397304543311</v>
      </c>
    </row>
    <row r="2469" spans="1:9" ht="13.5" x14ac:dyDescent="0.25">
      <c r="A2469" s="3">
        <f>TITRES_STAT!B2472</f>
        <v>45600</v>
      </c>
      <c r="B2469" s="6">
        <f>TITRES_STAT!D2472</f>
        <v>5.9852999999999996</v>
      </c>
      <c r="C2469" s="2">
        <f t="shared" si="342"/>
        <v>-9.3000000000005301E-3</v>
      </c>
      <c r="D2469" s="2">
        <f t="shared" si="343"/>
        <v>0</v>
      </c>
      <c r="E2469" s="2">
        <f t="shared" si="344"/>
        <v>9.3000000000005301E-3</v>
      </c>
      <c r="F2469" s="2">
        <f t="shared" si="348"/>
        <v>1.1036991070178356E-2</v>
      </c>
      <c r="G2469" s="2">
        <f t="shared" si="348"/>
        <v>8.1745535902412996E-3</v>
      </c>
      <c r="H2469" s="2">
        <f t="shared" si="346"/>
        <v>1.3501643788052482</v>
      </c>
      <c r="I2469" s="2">
        <f t="shared" si="347"/>
        <v>57.449784831290415</v>
      </c>
    </row>
    <row r="2470" spans="1:9" ht="13.5" x14ac:dyDescent="0.25">
      <c r="A2470" s="3">
        <f>TITRES_STAT!B2473</f>
        <v>45601</v>
      </c>
      <c r="B2470" s="6">
        <f>TITRES_STAT!D2473</f>
        <v>5.9852999999999996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1.0248634565165615E-2</v>
      </c>
      <c r="G2470" s="2">
        <f t="shared" si="348"/>
        <v>7.5906569052240636E-3</v>
      </c>
      <c r="H2470" s="2">
        <f t="shared" si="346"/>
        <v>1.3501643788052482</v>
      </c>
      <c r="I2470" s="2">
        <f t="shared" si="347"/>
        <v>57.449784831290415</v>
      </c>
    </row>
    <row r="2471" spans="1:9" ht="13.5" x14ac:dyDescent="0.25">
      <c r="A2471" s="3">
        <f>TITRES_STAT!B2474</f>
        <v>45602</v>
      </c>
      <c r="B2471" s="6">
        <f>TITRES_STAT!D2474</f>
        <v>5.9946000000000002</v>
      </c>
      <c r="C2471" s="2">
        <f t="shared" si="342"/>
        <v>9.3000000000005301E-3</v>
      </c>
      <c r="D2471" s="2">
        <f t="shared" si="343"/>
        <v>9.3000000000005301E-3</v>
      </c>
      <c r="E2471" s="2">
        <f t="shared" si="344"/>
        <v>0</v>
      </c>
      <c r="F2471" s="2">
        <f t="shared" si="348"/>
        <v>1.018087495336811E-2</v>
      </c>
      <c r="G2471" s="2">
        <f t="shared" si="348"/>
        <v>7.0484671262794878E-3</v>
      </c>
      <c r="H2471" s="2">
        <f t="shared" si="346"/>
        <v>1.4444097944941476</v>
      </c>
      <c r="I2471" s="2">
        <f t="shared" si="347"/>
        <v>59.090329197157281</v>
      </c>
    </row>
    <row r="2472" spans="1:9" ht="13.5" x14ac:dyDescent="0.25">
      <c r="A2472" s="3">
        <f>TITRES_STAT!B2475</f>
        <v>45603</v>
      </c>
      <c r="B2472" s="6">
        <f>TITRES_STAT!D2475</f>
        <v>6.1062000000000003</v>
      </c>
      <c r="C2472" s="2">
        <f t="shared" si="342"/>
        <v>0.11160000000000014</v>
      </c>
      <c r="D2472" s="2">
        <f t="shared" si="343"/>
        <v>0.11160000000000014</v>
      </c>
      <c r="E2472" s="2">
        <f t="shared" si="344"/>
        <v>0</v>
      </c>
      <c r="F2472" s="2">
        <f t="shared" si="348"/>
        <v>1.7425098170984681E-2</v>
      </c>
      <c r="G2472" s="2">
        <f t="shared" si="348"/>
        <v>6.5450051886880951E-3</v>
      </c>
      <c r="H2472" s="2">
        <f t="shared" si="346"/>
        <v>2.6623505510890868</v>
      </c>
      <c r="I2472" s="2">
        <f t="shared" si="347"/>
        <v>72.695131554170146</v>
      </c>
    </row>
    <row r="2473" spans="1:9" ht="13.5" x14ac:dyDescent="0.25">
      <c r="A2473" s="3">
        <f>TITRES_STAT!B2476</f>
        <v>45604</v>
      </c>
      <c r="B2473" s="6">
        <f>TITRES_STAT!D2476</f>
        <v>6.0876000000000001</v>
      </c>
      <c r="C2473" s="2">
        <f t="shared" si="342"/>
        <v>-1.8600000000000172E-2</v>
      </c>
      <c r="D2473" s="2">
        <f t="shared" si="343"/>
        <v>0</v>
      </c>
      <c r="E2473" s="2">
        <f t="shared" si="344"/>
        <v>1.8600000000000172E-2</v>
      </c>
      <c r="F2473" s="2">
        <f t="shared" si="348"/>
        <v>1.6180448301628632E-2</v>
      </c>
      <c r="G2473" s="2">
        <f t="shared" si="348"/>
        <v>7.4060762466389577E-3</v>
      </c>
      <c r="H2473" s="2">
        <f t="shared" si="346"/>
        <v>2.1847531355043341</v>
      </c>
      <c r="I2473" s="2">
        <f t="shared" si="347"/>
        <v>68.600392009924462</v>
      </c>
    </row>
    <row r="2474" spans="1:9" ht="13.5" x14ac:dyDescent="0.25">
      <c r="A2474" s="3">
        <f>TITRES_STAT!B2477</f>
        <v>45607</v>
      </c>
      <c r="B2474" s="6">
        <f>TITRES_STAT!D2477</f>
        <v>5.8924000000000003</v>
      </c>
      <c r="C2474" s="2">
        <f t="shared" si="342"/>
        <v>-0.19519999999999982</v>
      </c>
      <c r="D2474" s="2">
        <f t="shared" si="343"/>
        <v>0</v>
      </c>
      <c r="E2474" s="2">
        <f t="shared" si="344"/>
        <v>0.19519999999999982</v>
      </c>
      <c r="F2474" s="2">
        <f t="shared" si="348"/>
        <v>1.5024701994369444E-2</v>
      </c>
      <c r="G2474" s="2">
        <f t="shared" si="348"/>
        <v>2.081992794330759E-2</v>
      </c>
      <c r="H2474" s="2">
        <f t="shared" si="346"/>
        <v>0.72165004774663599</v>
      </c>
      <c r="I2474" s="2">
        <f t="shared" si="347"/>
        <v>41.916186665876737</v>
      </c>
    </row>
    <row r="2475" spans="1:9" ht="13.5" x14ac:dyDescent="0.25">
      <c r="A2475" s="3">
        <f>TITRES_STAT!B2478</f>
        <v>45608</v>
      </c>
      <c r="B2475" s="6">
        <f>TITRES_STAT!D2478</f>
        <v>6.0038999999999998</v>
      </c>
      <c r="C2475" s="2">
        <f t="shared" si="342"/>
        <v>0.11149999999999949</v>
      </c>
      <c r="D2475" s="2">
        <f t="shared" si="343"/>
        <v>0.11149999999999949</v>
      </c>
      <c r="E2475" s="2">
        <f t="shared" si="344"/>
        <v>0</v>
      </c>
      <c r="F2475" s="2">
        <f t="shared" si="348"/>
        <v>2.1915794709057305E-2</v>
      </c>
      <c r="G2475" s="2">
        <f t="shared" si="348"/>
        <v>1.9332790233071332E-2</v>
      </c>
      <c r="H2475" s="2">
        <f t="shared" si="346"/>
        <v>1.133607433011268</v>
      </c>
      <c r="I2475" s="2">
        <f t="shared" si="347"/>
        <v>53.131021924279231</v>
      </c>
    </row>
    <row r="2476" spans="1:9" ht="13.5" x14ac:dyDescent="0.25">
      <c r="A2476" s="3">
        <f>TITRES_STAT!B2479</f>
        <v>45609</v>
      </c>
      <c r="B2476" s="6">
        <f>TITRES_STAT!D2479</f>
        <v>6.0038999999999998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2.0350380801267498E-2</v>
      </c>
      <c r="G2476" s="2">
        <f t="shared" si="348"/>
        <v>1.795187664499481E-2</v>
      </c>
      <c r="H2476" s="2">
        <f t="shared" si="346"/>
        <v>1.133607433011268</v>
      </c>
      <c r="I2476" s="2">
        <f t="shared" si="347"/>
        <v>53.131021924279231</v>
      </c>
    </row>
    <row r="2477" spans="1:9" ht="13.5" x14ac:dyDescent="0.25">
      <c r="A2477" s="3">
        <f>TITRES_STAT!B2480</f>
        <v>45610</v>
      </c>
      <c r="B2477" s="6">
        <f>TITRES_STAT!D2480</f>
        <v>6.0038999999999998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1.8896782172605535E-2</v>
      </c>
      <c r="G2477" s="2">
        <f t="shared" si="349"/>
        <v>1.6669599741780894E-2</v>
      </c>
      <c r="H2477" s="2">
        <f t="shared" si="346"/>
        <v>1.133607433011268</v>
      </c>
      <c r="I2477" s="2">
        <f t="shared" si="347"/>
        <v>53.131021924279231</v>
      </c>
    </row>
    <row r="2478" spans="1:9" ht="13.5" x14ac:dyDescent="0.25">
      <c r="A2478" s="3">
        <f>TITRES_STAT!B2481</f>
        <v>45611</v>
      </c>
      <c r="B2478" s="6">
        <f>TITRES_STAT!D2481</f>
        <v>5.8830999999999998</v>
      </c>
      <c r="C2478" s="2">
        <f t="shared" si="342"/>
        <v>-0.12080000000000002</v>
      </c>
      <c r="D2478" s="2">
        <f t="shared" si="343"/>
        <v>0</v>
      </c>
      <c r="E2478" s="2">
        <f t="shared" si="344"/>
        <v>0.12080000000000002</v>
      </c>
      <c r="F2478" s="2">
        <f t="shared" si="349"/>
        <v>1.7547012017419424E-2</v>
      </c>
      <c r="G2478" s="2">
        <f t="shared" si="349"/>
        <v>2.4107485474510831E-2</v>
      </c>
      <c r="H2478" s="2">
        <f t="shared" si="346"/>
        <v>0.72786570942756001</v>
      </c>
      <c r="I2478" s="2">
        <f t="shared" si="347"/>
        <v>42.12513191599254</v>
      </c>
    </row>
    <row r="2479" spans="1:9" ht="13.5" x14ac:dyDescent="0.25">
      <c r="A2479" s="3">
        <f>TITRES_STAT!B2482</f>
        <v>45614</v>
      </c>
      <c r="B2479" s="6">
        <f>TITRES_STAT!D2482</f>
        <v>5.8552</v>
      </c>
      <c r="C2479" s="2">
        <f t="shared" si="342"/>
        <v>-2.7899999999999814E-2</v>
      </c>
      <c r="D2479" s="2">
        <f t="shared" si="343"/>
        <v>0</v>
      </c>
      <c r="E2479" s="2">
        <f t="shared" si="344"/>
        <v>2.7899999999999814E-2</v>
      </c>
      <c r="F2479" s="2">
        <f t="shared" si="349"/>
        <v>1.629365401617518E-2</v>
      </c>
      <c r="G2479" s="2">
        <f t="shared" si="349"/>
        <v>2.4378379369188612E-2</v>
      </c>
      <c r="H2479" s="2">
        <f t="shared" si="346"/>
        <v>0.66836493802243602</v>
      </c>
      <c r="I2479" s="2">
        <f t="shared" si="347"/>
        <v>40.061075535108614</v>
      </c>
    </row>
    <row r="2480" spans="1:9" ht="13.5" x14ac:dyDescent="0.25">
      <c r="A2480" s="3">
        <f>TITRES_STAT!B2483</f>
        <v>45615</v>
      </c>
      <c r="B2480" s="6">
        <f>TITRES_STAT!D2483</f>
        <v>5.8552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1.5129821586448381E-2</v>
      </c>
      <c r="G2480" s="2">
        <f t="shared" si="349"/>
        <v>2.2637066557103711E-2</v>
      </c>
      <c r="H2480" s="2">
        <f t="shared" si="346"/>
        <v>0.66836493802243602</v>
      </c>
      <c r="I2480" s="2">
        <f t="shared" si="347"/>
        <v>40.061075535108614</v>
      </c>
    </row>
    <row r="2481" spans="1:9" ht="13.5" x14ac:dyDescent="0.25">
      <c r="A2481" s="3">
        <f>TITRES_STAT!B2484</f>
        <v>45616</v>
      </c>
      <c r="B2481" s="6">
        <f>TITRES_STAT!D2484</f>
        <v>5.8644999999999996</v>
      </c>
      <c r="C2481" s="2">
        <f t="shared" si="342"/>
        <v>9.2999999999996419E-3</v>
      </c>
      <c r="D2481" s="2">
        <f t="shared" si="343"/>
        <v>9.2999999999996419E-3</v>
      </c>
      <c r="E2481" s="2">
        <f t="shared" si="344"/>
        <v>0</v>
      </c>
      <c r="F2481" s="2">
        <f t="shared" si="349"/>
        <v>1.4713405758844901E-2</v>
      </c>
      <c r="G2481" s="2">
        <f t="shared" si="349"/>
        <v>2.1020133231596301E-2</v>
      </c>
      <c r="H2481" s="2">
        <f t="shared" si="346"/>
        <v>0.69996729310585548</v>
      </c>
      <c r="I2481" s="2">
        <f t="shared" si="347"/>
        <v>41.17533884002021</v>
      </c>
    </row>
    <row r="2482" spans="1:9" ht="13.5" x14ac:dyDescent="0.25">
      <c r="A2482" s="3">
        <f>TITRES_STAT!B2485</f>
        <v>45617</v>
      </c>
      <c r="B2482" s="6">
        <f>TITRES_STAT!D2485</f>
        <v>5.8644999999999996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1.3662448204641695E-2</v>
      </c>
      <c r="G2482" s="2">
        <f t="shared" si="349"/>
        <v>1.9518695143625139E-2</v>
      </c>
      <c r="H2482" s="2">
        <f t="shared" si="346"/>
        <v>0.69996729310585548</v>
      </c>
      <c r="I2482" s="2">
        <f t="shared" si="347"/>
        <v>41.17533884002021</v>
      </c>
    </row>
    <row r="2483" spans="1:9" ht="13.5" x14ac:dyDescent="0.25">
      <c r="A2483" s="3">
        <f>TITRES_STAT!B2486</f>
        <v>45618</v>
      </c>
      <c r="B2483" s="6">
        <f>TITRES_STAT!D2486</f>
        <v>6.069</v>
      </c>
      <c r="C2483" s="2">
        <f t="shared" si="342"/>
        <v>0.20450000000000035</v>
      </c>
      <c r="D2483" s="2">
        <f t="shared" si="343"/>
        <v>0.20450000000000035</v>
      </c>
      <c r="E2483" s="2">
        <f t="shared" si="344"/>
        <v>0</v>
      </c>
      <c r="F2483" s="2">
        <f t="shared" si="349"/>
        <v>2.7293701904310168E-2</v>
      </c>
      <c r="G2483" s="2">
        <f t="shared" si="349"/>
        <v>1.81245026333662E-2</v>
      </c>
      <c r="H2483" s="2">
        <f t="shared" si="346"/>
        <v>1.5059007387084919</v>
      </c>
      <c r="I2483" s="2">
        <f t="shared" si="347"/>
        <v>60.094189504274354</v>
      </c>
    </row>
    <row r="2484" spans="1:9" ht="13.5" x14ac:dyDescent="0.25">
      <c r="A2484" s="3">
        <f>TITRES_STAT!B2487</f>
        <v>45621</v>
      </c>
      <c r="B2484" s="6">
        <f>TITRES_STAT!D2487</f>
        <v>6.069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2.5344151768288015E-2</v>
      </c>
      <c r="G2484" s="2">
        <f t="shared" si="349"/>
        <v>1.6829895302411472E-2</v>
      </c>
      <c r="H2484" s="2">
        <f t="shared" si="346"/>
        <v>1.5059007387084919</v>
      </c>
      <c r="I2484" s="2">
        <f t="shared" si="347"/>
        <v>60.094189504274354</v>
      </c>
    </row>
    <row r="2485" spans="1:9" ht="13.5" x14ac:dyDescent="0.25">
      <c r="A2485" s="3">
        <f>TITRES_STAT!B2488</f>
        <v>45622</v>
      </c>
      <c r="B2485" s="6">
        <f>TITRES_STAT!D2488</f>
        <v>6.1619000000000002</v>
      </c>
      <c r="C2485" s="2">
        <f t="shared" si="342"/>
        <v>9.2900000000000205E-2</v>
      </c>
      <c r="D2485" s="2">
        <f t="shared" si="343"/>
        <v>9.2900000000000205E-2</v>
      </c>
      <c r="E2485" s="2">
        <f t="shared" si="344"/>
        <v>0</v>
      </c>
      <c r="F2485" s="2">
        <f t="shared" si="349"/>
        <v>3.0169569499124603E-2</v>
      </c>
      <c r="G2485" s="2">
        <f t="shared" si="349"/>
        <v>1.5627759923667797E-2</v>
      </c>
      <c r="H2485" s="2">
        <f t="shared" si="346"/>
        <v>1.9305114518321753</v>
      </c>
      <c r="I2485" s="2">
        <f t="shared" si="347"/>
        <v>65.876263702201427</v>
      </c>
    </row>
    <row r="2486" spans="1:9" ht="13.5" x14ac:dyDescent="0.25">
      <c r="A2486" s="3">
        <f>TITRES_STAT!B2489</f>
        <v>45623</v>
      </c>
      <c r="B2486" s="6">
        <f>TITRES_STAT!D2489</f>
        <v>6.1619000000000002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2.8014600249187133E-2</v>
      </c>
      <c r="G2486" s="2">
        <f t="shared" si="349"/>
        <v>1.4511491357691525E-2</v>
      </c>
      <c r="H2486" s="2">
        <f t="shared" si="346"/>
        <v>1.9305114518321755</v>
      </c>
      <c r="I2486" s="2">
        <f t="shared" si="347"/>
        <v>65.876263702201427</v>
      </c>
    </row>
    <row r="2487" spans="1:9" ht="13.5" x14ac:dyDescent="0.25">
      <c r="A2487" s="3">
        <f>TITRES_STAT!B2490</f>
        <v>45624</v>
      </c>
      <c r="B2487" s="6">
        <f>TITRES_STAT!D2490</f>
        <v>6.1340000000000003</v>
      </c>
      <c r="C2487" s="2">
        <f t="shared" si="342"/>
        <v>-2.7899999999999814E-2</v>
      </c>
      <c r="D2487" s="2">
        <f t="shared" si="343"/>
        <v>0</v>
      </c>
      <c r="E2487" s="2">
        <f t="shared" si="344"/>
        <v>2.7899999999999814E-2</v>
      </c>
      <c r="F2487" s="2">
        <f t="shared" si="349"/>
        <v>2.6013557374245194E-2</v>
      </c>
      <c r="G2487" s="2">
        <f t="shared" si="349"/>
        <v>1.5467813403570689E-2</v>
      </c>
      <c r="H2487" s="2">
        <f t="shared" si="346"/>
        <v>1.6817863453304949</v>
      </c>
      <c r="I2487" s="2">
        <f t="shared" si="347"/>
        <v>62.711421745390261</v>
      </c>
    </row>
    <row r="2488" spans="1:9" ht="13.5" x14ac:dyDescent="0.25">
      <c r="A2488" s="3">
        <f>TITRES_STAT!B2491</f>
        <v>45625</v>
      </c>
      <c r="B2488" s="6">
        <f>TITRES_STAT!D2491</f>
        <v>6.1340000000000003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2.4155446133227679E-2</v>
      </c>
      <c r="G2488" s="2">
        <f t="shared" si="349"/>
        <v>1.4362969589029925E-2</v>
      </c>
      <c r="H2488" s="2">
        <f t="shared" si="346"/>
        <v>1.6817863453304949</v>
      </c>
      <c r="I2488" s="2">
        <f t="shared" si="347"/>
        <v>62.711421745390261</v>
      </c>
    </row>
    <row r="2489" spans="1:9" ht="13.5" x14ac:dyDescent="0.25">
      <c r="A2489" s="3">
        <f>TITRES_STAT!B2492</f>
        <v>45628</v>
      </c>
      <c r="B2489" s="6">
        <f>TITRES_STAT!D2492</f>
        <v>6.1246999999999998</v>
      </c>
      <c r="C2489" s="2">
        <f t="shared" si="342"/>
        <v>-9.3000000000005301E-3</v>
      </c>
      <c r="D2489" s="2">
        <f t="shared" si="343"/>
        <v>0</v>
      </c>
      <c r="E2489" s="2">
        <f t="shared" si="344"/>
        <v>9.3000000000005301E-3</v>
      </c>
      <c r="F2489" s="2">
        <f t="shared" si="349"/>
        <v>2.2430057123711416E-2</v>
      </c>
      <c r="G2489" s="2">
        <f t="shared" si="349"/>
        <v>1.4001328904099256E-2</v>
      </c>
      <c r="H2489" s="2">
        <f t="shared" si="346"/>
        <v>1.6019948732969502</v>
      </c>
      <c r="I2489" s="2">
        <f t="shared" si="347"/>
        <v>61.567948874053144</v>
      </c>
    </row>
    <row r="2490" spans="1:9" ht="13.5" x14ac:dyDescent="0.25">
      <c r="A2490" s="3">
        <f>TITRES_STAT!B2493</f>
        <v>45629</v>
      </c>
      <c r="B2490" s="6">
        <f>TITRES_STAT!D2493</f>
        <v>6.1246999999999998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2.0827910186303457E-2</v>
      </c>
      <c r="G2490" s="2">
        <f t="shared" si="349"/>
        <v>1.300123398237788E-2</v>
      </c>
      <c r="H2490" s="2">
        <f t="shared" si="346"/>
        <v>1.6019948732969505</v>
      </c>
      <c r="I2490" s="2">
        <f t="shared" si="347"/>
        <v>61.567948874053151</v>
      </c>
    </row>
    <row r="2491" spans="1:9" ht="13.5" x14ac:dyDescent="0.25">
      <c r="A2491" s="3">
        <f>TITRES_STAT!B2494</f>
        <v>45630</v>
      </c>
      <c r="B2491" s="6">
        <f>TITRES_STAT!D2494</f>
        <v>5.8552</v>
      </c>
      <c r="C2491" s="2">
        <f t="shared" si="342"/>
        <v>-0.26949999999999985</v>
      </c>
      <c r="D2491" s="2">
        <f t="shared" si="343"/>
        <v>0</v>
      </c>
      <c r="E2491" s="2">
        <f t="shared" si="344"/>
        <v>0.26949999999999985</v>
      </c>
      <c r="F2491" s="2">
        <f t="shared" si="349"/>
        <v>1.9340202315853209E-2</v>
      </c>
      <c r="G2491" s="2">
        <f t="shared" si="349"/>
        <v>3.1322574412208024E-2</v>
      </c>
      <c r="H2491" s="2">
        <f t="shared" si="346"/>
        <v>0.61745251400265921</v>
      </c>
      <c r="I2491" s="2">
        <f t="shared" si="347"/>
        <v>38.174382781394229</v>
      </c>
    </row>
    <row r="2492" spans="1:9" ht="13.5" x14ac:dyDescent="0.25">
      <c r="A2492" s="3">
        <f>TITRES_STAT!B2495</f>
        <v>45631</v>
      </c>
      <c r="B2492" s="6">
        <f>TITRES_STAT!D2495</f>
        <v>6.1246999999999998</v>
      </c>
      <c r="C2492" s="2">
        <f t="shared" si="342"/>
        <v>0.26949999999999985</v>
      </c>
      <c r="D2492" s="2">
        <f t="shared" si="343"/>
        <v>0.26949999999999985</v>
      </c>
      <c r="E2492" s="2">
        <f t="shared" si="344"/>
        <v>0</v>
      </c>
      <c r="F2492" s="2">
        <f t="shared" si="349"/>
        <v>3.720875929329226E-2</v>
      </c>
      <c r="G2492" s="2">
        <f t="shared" si="349"/>
        <v>2.9085247668478881E-2</v>
      </c>
      <c r="H2492" s="2">
        <f t="shared" si="346"/>
        <v>1.2793000670789276</v>
      </c>
      <c r="I2492" s="2">
        <f t="shared" si="347"/>
        <v>56.126882351143628</v>
      </c>
    </row>
    <row r="2493" spans="1:9" ht="13.5" x14ac:dyDescent="0.25">
      <c r="A2493" s="3">
        <f>TITRES_STAT!B2496</f>
        <v>45632</v>
      </c>
      <c r="B2493" s="6">
        <f>TITRES_STAT!D2496</f>
        <v>6.1246999999999998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3.4550990772342811E-2</v>
      </c>
      <c r="G2493" s="2">
        <f t="shared" si="350"/>
        <v>2.7007729977873245E-2</v>
      </c>
      <c r="H2493" s="2">
        <f t="shared" si="346"/>
        <v>1.2793000670789278</v>
      </c>
      <c r="I2493" s="2">
        <f t="shared" si="347"/>
        <v>56.126882351143635</v>
      </c>
    </row>
    <row r="2494" spans="1:9" ht="13.5" x14ac:dyDescent="0.25">
      <c r="A2494" s="3">
        <f>TITRES_STAT!B2497</f>
        <v>45635</v>
      </c>
      <c r="B2494" s="6">
        <f>TITRES_STAT!D2497</f>
        <v>6.0876000000000001</v>
      </c>
      <c r="C2494" s="2">
        <f t="shared" si="342"/>
        <v>-3.7099999999999689E-2</v>
      </c>
      <c r="D2494" s="2">
        <f t="shared" si="343"/>
        <v>0</v>
      </c>
      <c r="E2494" s="2">
        <f t="shared" si="344"/>
        <v>3.7099999999999689E-2</v>
      </c>
      <c r="F2494" s="2">
        <f t="shared" si="350"/>
        <v>3.208306286003261E-2</v>
      </c>
      <c r="G2494" s="2">
        <f t="shared" si="350"/>
        <v>2.7728606408025134E-2</v>
      </c>
      <c r="H2494" s="2">
        <f t="shared" si="346"/>
        <v>1.1570384168584549</v>
      </c>
      <c r="I2494" s="2">
        <f t="shared" si="347"/>
        <v>53.640139545756632</v>
      </c>
    </row>
    <row r="2495" spans="1:9" ht="13.5" x14ac:dyDescent="0.25">
      <c r="A2495" s="3">
        <f>TITRES_STAT!B2498</f>
        <v>45636</v>
      </c>
      <c r="B2495" s="6">
        <f>TITRES_STAT!D2498</f>
        <v>5.9667000000000003</v>
      </c>
      <c r="C2495" s="2">
        <f t="shared" si="342"/>
        <v>-0.12089999999999979</v>
      </c>
      <c r="D2495" s="2">
        <f t="shared" si="343"/>
        <v>0</v>
      </c>
      <c r="E2495" s="2">
        <f t="shared" si="344"/>
        <v>0.12089999999999979</v>
      </c>
      <c r="F2495" s="2">
        <f t="shared" si="350"/>
        <v>2.9791415512887422E-2</v>
      </c>
      <c r="G2495" s="2">
        <f t="shared" si="350"/>
        <v>3.4383705950309033E-2</v>
      </c>
      <c r="H2495" s="2">
        <f t="shared" si="346"/>
        <v>0.86643992232662936</v>
      </c>
      <c r="I2495" s="2">
        <f t="shared" si="347"/>
        <v>46.422063306841402</v>
      </c>
    </row>
    <row r="2496" spans="1:9" ht="13.5" x14ac:dyDescent="0.25">
      <c r="A2496" s="3">
        <f>TITRES_STAT!B2499</f>
        <v>45637</v>
      </c>
      <c r="B2496" s="6">
        <f>TITRES_STAT!D2499</f>
        <v>6.0597000000000003</v>
      </c>
      <c r="C2496" s="2">
        <f t="shared" si="342"/>
        <v>9.2999999999999972E-2</v>
      </c>
      <c r="D2496" s="2">
        <f t="shared" si="343"/>
        <v>9.2999999999999972E-2</v>
      </c>
      <c r="E2496" s="2">
        <f t="shared" si="344"/>
        <v>0</v>
      </c>
      <c r="F2496" s="2">
        <f t="shared" si="350"/>
        <v>3.4306314404824033E-2</v>
      </c>
      <c r="G2496" s="2">
        <f t="shared" si="350"/>
        <v>3.1927726953858385E-2</v>
      </c>
      <c r="H2496" s="2">
        <f t="shared" si="346"/>
        <v>1.0744991165328857</v>
      </c>
      <c r="I2496" s="2">
        <f t="shared" si="347"/>
        <v>51.79559287201328</v>
      </c>
    </row>
    <row r="2497" spans="1:9" ht="13.5" x14ac:dyDescent="0.25">
      <c r="A2497" s="3">
        <f>TITRES_STAT!B2500</f>
        <v>45638</v>
      </c>
      <c r="B2497" s="6">
        <f>TITRES_STAT!D2500</f>
        <v>6.0411000000000001</v>
      </c>
      <c r="C2497" s="2">
        <f t="shared" si="342"/>
        <v>-1.8600000000000172E-2</v>
      </c>
      <c r="D2497" s="2">
        <f t="shared" si="343"/>
        <v>0</v>
      </c>
      <c r="E2497" s="2">
        <f t="shared" si="344"/>
        <v>1.8600000000000172E-2</v>
      </c>
      <c r="F2497" s="2">
        <f t="shared" si="350"/>
        <v>3.1855863375908032E-2</v>
      </c>
      <c r="G2497" s="2">
        <f t="shared" si="350"/>
        <v>3.0975746457154226E-2</v>
      </c>
      <c r="H2497" s="2">
        <f t="shared" si="346"/>
        <v>1.0284130979691219</v>
      </c>
      <c r="I2497" s="2">
        <f t="shared" si="347"/>
        <v>50.700377501939073</v>
      </c>
    </row>
    <row r="2498" spans="1:9" ht="13.5" x14ac:dyDescent="0.25">
      <c r="A2498" s="3">
        <f>TITRES_STAT!B2501</f>
        <v>45639</v>
      </c>
      <c r="B2498" s="6">
        <f>TITRES_STAT!D2501</f>
        <v>5.8644999999999996</v>
      </c>
      <c r="C2498" s="2">
        <f t="shared" si="342"/>
        <v>-0.17660000000000053</v>
      </c>
      <c r="D2498" s="2">
        <f t="shared" si="343"/>
        <v>0</v>
      </c>
      <c r="E2498" s="2">
        <f t="shared" si="344"/>
        <v>0.17660000000000053</v>
      </c>
      <c r="F2498" s="2">
        <f t="shared" si="350"/>
        <v>2.9580444563343172E-2</v>
      </c>
      <c r="G2498" s="2">
        <f t="shared" si="350"/>
        <v>4.1377478853071817E-2</v>
      </c>
      <c r="H2498" s="2">
        <f t="shared" si="346"/>
        <v>0.7148923855022925</v>
      </c>
      <c r="I2498" s="2">
        <f t="shared" si="347"/>
        <v>41.687303036971642</v>
      </c>
    </row>
    <row r="2499" spans="1:9" ht="13.5" x14ac:dyDescent="0.25">
      <c r="A2499" s="3">
        <f>TITRES_STAT!B2502</f>
        <v>45642</v>
      </c>
      <c r="B2499" s="6">
        <f>TITRES_STAT!D2502</f>
        <v>5.8738000000000001</v>
      </c>
      <c r="C2499" s="2">
        <f t="shared" ref="C2499:C2562" si="351">B2499-B2498</f>
        <v>9.3000000000005301E-3</v>
      </c>
      <c r="D2499" s="2">
        <f t="shared" ref="D2499:D2562" si="352">IF(C2499&gt;0,C2499,0)</f>
        <v>9.3000000000005301E-3</v>
      </c>
      <c r="E2499" s="2">
        <f t="shared" ref="E2499:E2562" si="353">IF(C2499&lt;0,-C2499,0)</f>
        <v>0</v>
      </c>
      <c r="F2499" s="2">
        <f t="shared" si="350"/>
        <v>2.8131841380247269E-2</v>
      </c>
      <c r="G2499" s="2">
        <f t="shared" si="350"/>
        <v>3.8421944649280969E-2</v>
      </c>
      <c r="H2499" s="2">
        <f t="shared" si="346"/>
        <v>0.73218161228009915</v>
      </c>
      <c r="I2499" s="2">
        <f t="shared" si="347"/>
        <v>42.269332908823372</v>
      </c>
    </row>
    <row r="2500" spans="1:9" ht="13.5" x14ac:dyDescent="0.25">
      <c r="A2500" s="3">
        <f>TITRES_STAT!B2503</f>
        <v>45644</v>
      </c>
      <c r="B2500" s="6">
        <f>TITRES_STAT!D2503</f>
        <v>5.8644999999999996</v>
      </c>
      <c r="C2500" s="2">
        <f t="shared" si="351"/>
        <v>-9.3000000000005301E-3</v>
      </c>
      <c r="D2500" s="2">
        <f t="shared" si="352"/>
        <v>0</v>
      </c>
      <c r="E2500" s="2">
        <f t="shared" si="353"/>
        <v>9.3000000000005301E-3</v>
      </c>
      <c r="F2500" s="2">
        <f t="shared" si="350"/>
        <v>2.6122424138801035E-2</v>
      </c>
      <c r="G2500" s="2">
        <f t="shared" si="350"/>
        <v>3.6341805745760944E-2</v>
      </c>
      <c r="H2500" s="2">
        <f t="shared" si="346"/>
        <v>0.71879818855308419</v>
      </c>
      <c r="I2500" s="2">
        <f t="shared" si="347"/>
        <v>41.819813014707776</v>
      </c>
    </row>
    <row r="2501" spans="1:9" ht="13.5" x14ac:dyDescent="0.25">
      <c r="A2501" s="3">
        <f>TITRES_STAT!B2504</f>
        <v>45645</v>
      </c>
      <c r="B2501" s="6">
        <f>TITRES_STAT!D2504</f>
        <v>5.8644999999999996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2.4256536700315245E-2</v>
      </c>
      <c r="G2501" s="2">
        <f t="shared" si="350"/>
        <v>3.374596247820659E-2</v>
      </c>
      <c r="H2501" s="2">
        <f t="shared" si="346"/>
        <v>0.71879818855308419</v>
      </c>
      <c r="I2501" s="2">
        <f t="shared" si="347"/>
        <v>41.819813014707776</v>
      </c>
    </row>
    <row r="2502" spans="1:9" ht="13.5" x14ac:dyDescent="0.25">
      <c r="A2502" s="3">
        <f>TITRES_STAT!B2505</f>
        <v>45646</v>
      </c>
      <c r="B2502" s="6">
        <f>TITRES_STAT!D2505</f>
        <v>5.8644999999999996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2.2523926936007015E-2</v>
      </c>
      <c r="G2502" s="2">
        <f t="shared" si="350"/>
        <v>3.1335536586906118E-2</v>
      </c>
      <c r="H2502" s="2">
        <f t="shared" si="346"/>
        <v>0.71879818855308431</v>
      </c>
      <c r="I2502" s="2">
        <f t="shared" si="347"/>
        <v>41.819813014707776</v>
      </c>
    </row>
    <row r="2503" spans="1:9" ht="13.5" x14ac:dyDescent="0.25">
      <c r="A2503" s="3">
        <f>TITRES_STAT!B2506</f>
        <v>45649</v>
      </c>
      <c r="B2503" s="6">
        <f>TITRES_STAT!D2506</f>
        <v>5.8644999999999996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2.0915075012006512E-2</v>
      </c>
      <c r="G2503" s="2">
        <f t="shared" si="350"/>
        <v>2.9097283973555682E-2</v>
      </c>
      <c r="H2503" s="2">
        <f t="shared" si="346"/>
        <v>0.71879818855308419</v>
      </c>
      <c r="I2503" s="2">
        <f t="shared" si="347"/>
        <v>41.819813014707776</v>
      </c>
    </row>
    <row r="2504" spans="1:9" ht="13.5" x14ac:dyDescent="0.25">
      <c r="A2504" s="3">
        <f>TITRES_STAT!B2507</f>
        <v>45650</v>
      </c>
      <c r="B2504" s="6">
        <f>TITRES_STAT!D2507</f>
        <v>5.8644999999999996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1.9421141082577476E-2</v>
      </c>
      <c r="G2504" s="2">
        <f t="shared" si="350"/>
        <v>2.7018906546873136E-2</v>
      </c>
      <c r="H2504" s="2">
        <f t="shared" si="346"/>
        <v>0.71879818855308408</v>
      </c>
      <c r="I2504" s="2">
        <f t="shared" si="347"/>
        <v>41.819813014707769</v>
      </c>
    </row>
    <row r="2505" spans="1:9" ht="13.5" x14ac:dyDescent="0.25">
      <c r="A2505" s="3">
        <f>TITRES_STAT!B2508</f>
        <v>45651</v>
      </c>
      <c r="B2505" s="6">
        <f>TITRES_STAT!D2508</f>
        <v>5.8644999999999996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1.8033916719536226E-2</v>
      </c>
      <c r="G2505" s="2">
        <f t="shared" si="350"/>
        <v>2.5088984650667914E-2</v>
      </c>
      <c r="H2505" s="2">
        <f t="shared" si="346"/>
        <v>0.71879818855308408</v>
      </c>
      <c r="I2505" s="2">
        <f t="shared" si="347"/>
        <v>41.819813014707769</v>
      </c>
    </row>
    <row r="2506" spans="1:9" ht="13.5" x14ac:dyDescent="0.25">
      <c r="A2506" s="3">
        <f>TITRES_STAT!B2509</f>
        <v>45652</v>
      </c>
      <c r="B2506" s="6">
        <f>TITRES_STAT!D2509</f>
        <v>5.8644999999999996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1.6745779810997924E-2</v>
      </c>
      <c r="G2506" s="2">
        <f t="shared" si="350"/>
        <v>2.3296914318477351E-2</v>
      </c>
      <c r="H2506" s="2">
        <f t="shared" si="346"/>
        <v>0.71879818855308397</v>
      </c>
      <c r="I2506" s="2">
        <f t="shared" si="347"/>
        <v>41.819813014707762</v>
      </c>
    </row>
    <row r="2507" spans="1:9" ht="13.5" x14ac:dyDescent="0.25">
      <c r="A2507" s="3">
        <f>TITRES_STAT!B2510</f>
        <v>45653</v>
      </c>
      <c r="B2507" s="6">
        <f>TITRES_STAT!D2510</f>
        <v>5.8738000000000001</v>
      </c>
      <c r="C2507" s="2">
        <f t="shared" si="351"/>
        <v>9.3000000000005301E-3</v>
      </c>
      <c r="D2507" s="2">
        <f t="shared" si="352"/>
        <v>9.3000000000005301E-3</v>
      </c>
      <c r="E2507" s="2">
        <f t="shared" si="353"/>
        <v>0</v>
      </c>
      <c r="F2507" s="2">
        <f t="shared" si="350"/>
        <v>1.6213938395926681E-2</v>
      </c>
      <c r="G2507" s="2">
        <f t="shared" si="350"/>
        <v>2.1632849010014683E-2</v>
      </c>
      <c r="H2507" s="2">
        <f t="shared" si="346"/>
        <v>0.74950545757614362</v>
      </c>
      <c r="I2507" s="2">
        <f t="shared" si="347"/>
        <v>42.84098996836213</v>
      </c>
    </row>
    <row r="2508" spans="1:9" ht="13.5" x14ac:dyDescent="0.25">
      <c r="A2508" s="3">
        <f>TITRES_STAT!B2511</f>
        <v>45656</v>
      </c>
      <c r="B2508" s="6">
        <f>TITRES_STAT!D2511</f>
        <v>5.9946000000000002</v>
      </c>
      <c r="C2508" s="2">
        <f t="shared" si="351"/>
        <v>0.12080000000000002</v>
      </c>
      <c r="D2508" s="2">
        <f t="shared" si="352"/>
        <v>0.12080000000000002</v>
      </c>
      <c r="E2508" s="2">
        <f t="shared" si="353"/>
        <v>0</v>
      </c>
      <c r="F2508" s="2">
        <f t="shared" si="350"/>
        <v>2.3684371367646204E-2</v>
      </c>
      <c r="G2508" s="2">
        <f t="shared" si="350"/>
        <v>2.0087645509299347E-2</v>
      </c>
      <c r="H2508" s="2">
        <f t="shared" si="346"/>
        <v>1.1790516393114263</v>
      </c>
      <c r="I2508" s="2">
        <f t="shared" si="347"/>
        <v>54.108476276588057</v>
      </c>
    </row>
    <row r="2509" spans="1:9" ht="13.5" x14ac:dyDescent="0.25">
      <c r="A2509" s="3">
        <f>TITRES_STAT!B2512</f>
        <v>45657</v>
      </c>
      <c r="B2509" s="6">
        <f>TITRES_STAT!D2512</f>
        <v>5.8087999999999997</v>
      </c>
      <c r="C2509" s="2">
        <f t="shared" si="351"/>
        <v>-0.18580000000000041</v>
      </c>
      <c r="D2509" s="2">
        <f t="shared" si="352"/>
        <v>0</v>
      </c>
      <c r="E2509" s="2">
        <f t="shared" si="353"/>
        <v>0.18580000000000041</v>
      </c>
      <c r="F2509" s="2">
        <f t="shared" ref="F2509:G2524" si="354">((F2508*13)+D2509)/14</f>
        <v>2.1992630555671473E-2</v>
      </c>
      <c r="G2509" s="2">
        <f t="shared" si="354"/>
        <v>3.192424225863514E-2</v>
      </c>
      <c r="H2509" s="2">
        <f t="shared" si="346"/>
        <v>0.68890062847843225</v>
      </c>
      <c r="I2509" s="2">
        <f t="shared" si="347"/>
        <v>40.789885258025983</v>
      </c>
    </row>
    <row r="2510" spans="1:9" ht="13.5" x14ac:dyDescent="0.25">
      <c r="A2510" s="3">
        <f>TITRES_STAT!B2513</f>
        <v>45659</v>
      </c>
      <c r="B2510" s="6">
        <f>TITRES_STAT!D2513</f>
        <v>5.9667000000000003</v>
      </c>
      <c r="C2510" s="2">
        <f t="shared" si="351"/>
        <v>0.1579000000000006</v>
      </c>
      <c r="D2510" s="2">
        <f t="shared" si="352"/>
        <v>0.1579000000000006</v>
      </c>
      <c r="E2510" s="2">
        <f t="shared" si="353"/>
        <v>0</v>
      </c>
      <c r="F2510" s="2">
        <f t="shared" si="354"/>
        <v>3.1700299801694982E-2</v>
      </c>
      <c r="G2510" s="2">
        <f t="shared" si="354"/>
        <v>2.9643939240161201E-2</v>
      </c>
      <c r="H2510" s="2">
        <f t="shared" si="346"/>
        <v>1.0693686673985572</v>
      </c>
      <c r="I2510" s="2">
        <f t="shared" si="347"/>
        <v>51.676082867480588</v>
      </c>
    </row>
    <row r="2511" spans="1:9" ht="13.5" x14ac:dyDescent="0.25">
      <c r="A2511" s="3">
        <f>TITRES_STAT!B2514</f>
        <v>45660</v>
      </c>
      <c r="B2511" s="6">
        <f>TITRES_STAT!D2514</f>
        <v>5.9667000000000003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2.9435992673002485E-2</v>
      </c>
      <c r="G2511" s="2">
        <f t="shared" si="354"/>
        <v>2.7526515008721116E-2</v>
      </c>
      <c r="H2511" s="2">
        <f t="shared" si="346"/>
        <v>1.0693686673985572</v>
      </c>
      <c r="I2511" s="2">
        <f t="shared" si="347"/>
        <v>51.676082867480588</v>
      </c>
    </row>
    <row r="2512" spans="1:9" ht="13.5" x14ac:dyDescent="0.25">
      <c r="A2512" s="3">
        <f>TITRES_STAT!B2515</f>
        <v>45663</v>
      </c>
      <c r="B2512" s="6">
        <f>TITRES_STAT!D2515</f>
        <v>5.9016999999999999</v>
      </c>
      <c r="C2512" s="2">
        <f t="shared" si="351"/>
        <v>-6.5000000000000391E-2</v>
      </c>
      <c r="D2512" s="2">
        <f t="shared" si="352"/>
        <v>0</v>
      </c>
      <c r="E2512" s="2">
        <f t="shared" si="353"/>
        <v>6.5000000000000391E-2</v>
      </c>
      <c r="F2512" s="2">
        <f t="shared" si="354"/>
        <v>2.7333421767788021E-2</v>
      </c>
      <c r="G2512" s="2">
        <f t="shared" si="354"/>
        <v>3.020319250809821E-2</v>
      </c>
      <c r="H2512" s="2">
        <f t="shared" si="346"/>
        <v>0.90498452309169852</v>
      </c>
      <c r="I2512" s="2">
        <f t="shared" si="347"/>
        <v>47.506135200665675</v>
      </c>
    </row>
    <row r="2513" spans="1:9" ht="13.5" x14ac:dyDescent="0.25">
      <c r="A2513" s="3">
        <f>TITRES_STAT!B2516</f>
        <v>45664</v>
      </c>
      <c r="B2513" s="6">
        <f>TITRES_STAT!D2516</f>
        <v>5.8738000000000001</v>
      </c>
      <c r="C2513" s="2">
        <f t="shared" si="351"/>
        <v>-2.7899999999999814E-2</v>
      </c>
      <c r="D2513" s="2">
        <f t="shared" si="352"/>
        <v>0</v>
      </c>
      <c r="E2513" s="2">
        <f t="shared" si="353"/>
        <v>2.7899999999999814E-2</v>
      </c>
      <c r="F2513" s="2">
        <f t="shared" si="354"/>
        <v>2.5381034498660304E-2</v>
      </c>
      <c r="G2513" s="2">
        <f t="shared" si="354"/>
        <v>3.0038678757519754E-2</v>
      </c>
      <c r="H2513" s="2">
        <f t="shared" ref="H2513:H2576" si="355">F2513/G2513</f>
        <v>0.84494510239757215</v>
      </c>
      <c r="I2513" s="2">
        <f t="shared" ref="I2513:I2576" si="356">IF(G2513=0,100,100-(100/(1+H2513)))</f>
        <v>45.797845220409855</v>
      </c>
    </row>
    <row r="2514" spans="1:9" ht="13.5" x14ac:dyDescent="0.25">
      <c r="A2514" s="3">
        <f>TITRES_STAT!B2517</f>
        <v>45665</v>
      </c>
      <c r="B2514" s="6">
        <f>TITRES_STAT!D2517</f>
        <v>5.8738000000000001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2.3568103463041713E-2</v>
      </c>
      <c r="G2514" s="2">
        <f t="shared" si="354"/>
        <v>2.7893058846268342E-2</v>
      </c>
      <c r="H2514" s="2">
        <f t="shared" si="355"/>
        <v>0.84494510239757226</v>
      </c>
      <c r="I2514" s="2">
        <f t="shared" si="356"/>
        <v>45.797845220409855</v>
      </c>
    </row>
    <row r="2515" spans="1:9" ht="13.5" x14ac:dyDescent="0.25">
      <c r="A2515" s="3">
        <f>TITRES_STAT!B2518</f>
        <v>45666</v>
      </c>
      <c r="B2515" s="6">
        <f>TITRES_STAT!D2518</f>
        <v>5.8273000000000001</v>
      </c>
      <c r="C2515" s="2">
        <f t="shared" si="351"/>
        <v>-4.6499999999999986E-2</v>
      </c>
      <c r="D2515" s="2">
        <f t="shared" si="352"/>
        <v>0</v>
      </c>
      <c r="E2515" s="2">
        <f t="shared" si="353"/>
        <v>4.6499999999999986E-2</v>
      </c>
      <c r="F2515" s="2">
        <f t="shared" si="354"/>
        <v>2.1884667501395876E-2</v>
      </c>
      <c r="G2515" s="2">
        <f t="shared" si="354"/>
        <v>2.9222126071534887E-2</v>
      </c>
      <c r="H2515" s="2">
        <f t="shared" si="355"/>
        <v>0.74890743568154039</v>
      </c>
      <c r="I2515" s="2">
        <f t="shared" si="356"/>
        <v>42.821445000586607</v>
      </c>
    </row>
    <row r="2516" spans="1:9" ht="13.5" x14ac:dyDescent="0.25">
      <c r="A2516" s="3">
        <f>TITRES_STAT!B2519</f>
        <v>45667</v>
      </c>
      <c r="B2516" s="6">
        <f>TITRES_STAT!D2519</f>
        <v>5.8273000000000001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2.0321476965581887E-2</v>
      </c>
      <c r="G2516" s="2">
        <f t="shared" si="354"/>
        <v>2.7134831352139538E-2</v>
      </c>
      <c r="H2516" s="2">
        <f t="shared" si="355"/>
        <v>0.74890743568154039</v>
      </c>
      <c r="I2516" s="2">
        <f t="shared" si="356"/>
        <v>42.821445000586607</v>
      </c>
    </row>
    <row r="2517" spans="1:9" ht="13.5" x14ac:dyDescent="0.25">
      <c r="A2517" s="3">
        <f>TITRES_STAT!B2520</f>
        <v>45670</v>
      </c>
      <c r="B2517" s="6">
        <f>TITRES_STAT!D2520</f>
        <v>5.8179999999999996</v>
      </c>
      <c r="C2517" s="2">
        <f t="shared" si="351"/>
        <v>-9.3000000000005301E-3</v>
      </c>
      <c r="D2517" s="2">
        <f t="shared" si="352"/>
        <v>0</v>
      </c>
      <c r="E2517" s="2">
        <f t="shared" si="353"/>
        <v>9.3000000000005301E-3</v>
      </c>
      <c r="F2517" s="2">
        <f t="shared" si="354"/>
        <v>1.8869942896611754E-2</v>
      </c>
      <c r="G2517" s="2">
        <f t="shared" si="354"/>
        <v>2.5860914826986752E-2</v>
      </c>
      <c r="H2517" s="2">
        <f t="shared" si="355"/>
        <v>0.72967035477493325</v>
      </c>
      <c r="I2517" s="2">
        <f t="shared" si="356"/>
        <v>42.185515451577409</v>
      </c>
    </row>
    <row r="2518" spans="1:9" ht="13.5" x14ac:dyDescent="0.25">
      <c r="A2518" s="3">
        <f>TITRES_STAT!B2521</f>
        <v>45671</v>
      </c>
      <c r="B2518" s="6">
        <f>TITRES_STAT!D2521</f>
        <v>5.8644999999999996</v>
      </c>
      <c r="C2518" s="2">
        <f t="shared" si="351"/>
        <v>4.6499999999999986E-2</v>
      </c>
      <c r="D2518" s="2">
        <f t="shared" si="352"/>
        <v>4.6499999999999986E-2</v>
      </c>
      <c r="E2518" s="2">
        <f t="shared" si="353"/>
        <v>0</v>
      </c>
      <c r="F2518" s="2">
        <f t="shared" si="354"/>
        <v>2.0843518403996626E-2</v>
      </c>
      <c r="G2518" s="2">
        <f t="shared" si="354"/>
        <v>2.4013706625059129E-2</v>
      </c>
      <c r="H2518" s="2">
        <f t="shared" si="355"/>
        <v>0.86798421957257099</v>
      </c>
      <c r="I2518" s="2">
        <f t="shared" si="356"/>
        <v>46.466357182138388</v>
      </c>
    </row>
    <row r="2519" spans="1:9" ht="13.5" x14ac:dyDescent="0.25">
      <c r="A2519" s="3">
        <f>TITRES_STAT!B2522</f>
        <v>45672</v>
      </c>
      <c r="B2519" s="6">
        <f>TITRES_STAT!D2522</f>
        <v>5.8924000000000003</v>
      </c>
      <c r="C2519" s="2">
        <f t="shared" si="351"/>
        <v>2.7900000000000702E-2</v>
      </c>
      <c r="D2519" s="2">
        <f t="shared" si="352"/>
        <v>2.7900000000000702E-2</v>
      </c>
      <c r="E2519" s="2">
        <f t="shared" si="353"/>
        <v>0</v>
      </c>
      <c r="F2519" s="2">
        <f t="shared" si="354"/>
        <v>2.1347552803711204E-2</v>
      </c>
      <c r="G2519" s="2">
        <f t="shared" si="354"/>
        <v>2.2298441866126336E-2</v>
      </c>
      <c r="H2519" s="2">
        <f t="shared" si="355"/>
        <v>0.95735625528797008</v>
      </c>
      <c r="I2519" s="2">
        <f t="shared" si="356"/>
        <v>48.910680041080312</v>
      </c>
    </row>
    <row r="2520" spans="1:9" ht="13.5" x14ac:dyDescent="0.25">
      <c r="A2520" s="3">
        <f>TITRES_STAT!B2523</f>
        <v>45673</v>
      </c>
      <c r="B2520" s="6">
        <f>TITRES_STAT!D2523</f>
        <v>5.8273000000000001</v>
      </c>
      <c r="C2520" s="2">
        <f t="shared" si="351"/>
        <v>-6.5100000000000158E-2</v>
      </c>
      <c r="D2520" s="2">
        <f t="shared" si="352"/>
        <v>0</v>
      </c>
      <c r="E2520" s="2">
        <f t="shared" si="353"/>
        <v>6.5100000000000158E-2</v>
      </c>
      <c r="F2520" s="2">
        <f t="shared" si="354"/>
        <v>1.9822727603446118E-2</v>
      </c>
      <c r="G2520" s="2">
        <f t="shared" si="354"/>
        <v>2.5355696018545894E-2</v>
      </c>
      <c r="H2520" s="2">
        <f t="shared" si="355"/>
        <v>0.78178597775218628</v>
      </c>
      <c r="I2520" s="2">
        <f t="shared" si="356"/>
        <v>43.876536661179088</v>
      </c>
    </row>
    <row r="2521" spans="1:9" ht="13.5" x14ac:dyDescent="0.25">
      <c r="A2521" s="3">
        <f>TITRES_STAT!B2524</f>
        <v>45674</v>
      </c>
      <c r="B2521" s="6">
        <f>TITRES_STAT!D2524</f>
        <v>5.8087999999999997</v>
      </c>
      <c r="C2521" s="2">
        <f t="shared" si="351"/>
        <v>-1.8500000000000405E-2</v>
      </c>
      <c r="D2521" s="2">
        <f t="shared" si="352"/>
        <v>0</v>
      </c>
      <c r="E2521" s="2">
        <f t="shared" si="353"/>
        <v>1.8500000000000405E-2</v>
      </c>
      <c r="F2521" s="2">
        <f t="shared" si="354"/>
        <v>1.8406818488914255E-2</v>
      </c>
      <c r="G2521" s="2">
        <f t="shared" si="354"/>
        <v>2.4866003445792647E-2</v>
      </c>
      <c r="H2521" s="2">
        <f t="shared" si="355"/>
        <v>0.74024032567359377</v>
      </c>
      <c r="I2521" s="2">
        <f t="shared" si="356"/>
        <v>42.536672363747776</v>
      </c>
    </row>
    <row r="2522" spans="1:9" ht="13.5" x14ac:dyDescent="0.25">
      <c r="A2522" s="3">
        <f>TITRES_STAT!B2525</f>
        <v>45677</v>
      </c>
      <c r="B2522" s="6">
        <f>TITRES_STAT!D2525</f>
        <v>5.8738000000000001</v>
      </c>
      <c r="C2522" s="2">
        <f t="shared" si="351"/>
        <v>6.5000000000000391E-2</v>
      </c>
      <c r="D2522" s="2">
        <f t="shared" si="352"/>
        <v>6.5000000000000391E-2</v>
      </c>
      <c r="E2522" s="2">
        <f t="shared" si="353"/>
        <v>0</v>
      </c>
      <c r="F2522" s="2">
        <f t="shared" si="354"/>
        <v>2.1734902882563266E-2</v>
      </c>
      <c r="G2522" s="2">
        <f t="shared" si="354"/>
        <v>2.3089860342521744E-2</v>
      </c>
      <c r="H2522" s="2">
        <f t="shared" si="355"/>
        <v>0.9413180746934523</v>
      </c>
      <c r="I2522" s="2">
        <f t="shared" si="356"/>
        <v>48.488606115826379</v>
      </c>
    </row>
    <row r="2523" spans="1:9" ht="13.5" x14ac:dyDescent="0.25">
      <c r="A2523" s="3">
        <f>TITRES_STAT!B2526</f>
        <v>45678</v>
      </c>
      <c r="B2523" s="6">
        <f>TITRES_STAT!D2526</f>
        <v>5.7436999999999996</v>
      </c>
      <c r="C2523" s="2">
        <f t="shared" si="351"/>
        <v>-0.13010000000000055</v>
      </c>
      <c r="D2523" s="2">
        <f t="shared" si="352"/>
        <v>0</v>
      </c>
      <c r="E2523" s="2">
        <f t="shared" si="353"/>
        <v>0.13010000000000055</v>
      </c>
      <c r="F2523" s="2">
        <f t="shared" si="354"/>
        <v>2.0182409819523035E-2</v>
      </c>
      <c r="G2523" s="2">
        <f t="shared" si="354"/>
        <v>3.0733441746627371E-2</v>
      </c>
      <c r="H2523" s="2">
        <f t="shared" si="355"/>
        <v>0.65669214616152827</v>
      </c>
      <c r="I2523" s="2">
        <f t="shared" si="356"/>
        <v>39.638755316312128</v>
      </c>
    </row>
    <row r="2524" spans="1:9" ht="13.5" x14ac:dyDescent="0.25">
      <c r="A2524" s="3">
        <f>TITRES_STAT!B2527</f>
        <v>45679</v>
      </c>
      <c r="B2524" s="6">
        <f>TITRES_STAT!D2527</f>
        <v>5.7622999999999998</v>
      </c>
      <c r="C2524" s="2">
        <f t="shared" si="351"/>
        <v>1.8600000000000172E-2</v>
      </c>
      <c r="D2524" s="2">
        <f t="shared" si="352"/>
        <v>1.8600000000000172E-2</v>
      </c>
      <c r="E2524" s="2">
        <f t="shared" si="353"/>
        <v>0</v>
      </c>
      <c r="F2524" s="2">
        <f t="shared" si="354"/>
        <v>2.0069380546699971E-2</v>
      </c>
      <c r="G2524" s="2">
        <f t="shared" si="354"/>
        <v>2.853819590758256E-2</v>
      </c>
      <c r="H2524" s="2">
        <f t="shared" si="355"/>
        <v>0.70324629530514804</v>
      </c>
      <c r="I2524" s="2">
        <f t="shared" si="356"/>
        <v>41.288585053352875</v>
      </c>
    </row>
    <row r="2525" spans="1:9" ht="13.5" x14ac:dyDescent="0.25">
      <c r="A2525" s="3">
        <f>TITRES_STAT!B2528</f>
        <v>45680</v>
      </c>
      <c r="B2525" s="6">
        <f>TITRES_STAT!D2528</f>
        <v>5.7436999999999996</v>
      </c>
      <c r="C2525" s="2">
        <f t="shared" si="351"/>
        <v>-1.8600000000000172E-2</v>
      </c>
      <c r="D2525" s="2">
        <f t="shared" si="352"/>
        <v>0</v>
      </c>
      <c r="E2525" s="2">
        <f t="shared" si="353"/>
        <v>1.8600000000000172E-2</v>
      </c>
      <c r="F2525" s="2">
        <f t="shared" ref="F2525:G2540" si="357">((F2524*13)+D2525)/14</f>
        <v>1.8635853364792832E-2</v>
      </c>
      <c r="G2525" s="2">
        <f t="shared" si="357"/>
        <v>2.7828324771326678E-2</v>
      </c>
      <c r="H2525" s="2">
        <f t="shared" si="355"/>
        <v>0.6696721242808894</v>
      </c>
      <c r="I2525" s="2">
        <f t="shared" si="356"/>
        <v>40.108001717361745</v>
      </c>
    </row>
    <row r="2526" spans="1:9" ht="13.5" x14ac:dyDescent="0.25">
      <c r="A2526" s="3">
        <f>TITRES_STAT!B2529</f>
        <v>45681</v>
      </c>
      <c r="B2526" s="6">
        <f>TITRES_STAT!D2529</f>
        <v>5.7251000000000003</v>
      </c>
      <c r="C2526" s="2">
        <f t="shared" si="351"/>
        <v>-1.8599999999999284E-2</v>
      </c>
      <c r="D2526" s="2">
        <f t="shared" si="352"/>
        <v>0</v>
      </c>
      <c r="E2526" s="2">
        <f t="shared" si="353"/>
        <v>1.8599999999999284E-2</v>
      </c>
      <c r="F2526" s="2">
        <f t="shared" si="357"/>
        <v>1.7304720981593344E-2</v>
      </c>
      <c r="G2526" s="2">
        <f t="shared" si="357"/>
        <v>2.7169158716231861E-2</v>
      </c>
      <c r="H2526" s="2">
        <f t="shared" si="355"/>
        <v>0.63692516806767607</v>
      </c>
      <c r="I2526" s="2">
        <f t="shared" si="356"/>
        <v>38.909852477834427</v>
      </c>
    </row>
    <row r="2527" spans="1:9" ht="13.5" x14ac:dyDescent="0.25">
      <c r="A2527" s="3">
        <f>TITRES_STAT!B2530</f>
        <v>45684</v>
      </c>
      <c r="B2527" s="6">
        <f>TITRES_STAT!D2530</f>
        <v>5.7530000000000001</v>
      </c>
      <c r="C2527" s="2">
        <f t="shared" si="351"/>
        <v>2.7899999999999814E-2</v>
      </c>
      <c r="D2527" s="2">
        <f t="shared" si="352"/>
        <v>2.7899999999999814E-2</v>
      </c>
      <c r="E2527" s="2">
        <f t="shared" si="353"/>
        <v>0</v>
      </c>
      <c r="F2527" s="2">
        <f t="shared" si="357"/>
        <v>1.8061526625765236E-2</v>
      </c>
      <c r="G2527" s="2">
        <f t="shared" si="357"/>
        <v>2.5228504522215301E-2</v>
      </c>
      <c r="H2527" s="2">
        <f t="shared" si="355"/>
        <v>0.71591745003596685</v>
      </c>
      <c r="I2527" s="2">
        <f t="shared" si="356"/>
        <v>41.722138207811845</v>
      </c>
    </row>
    <row r="2528" spans="1:9" ht="13.5" x14ac:dyDescent="0.25">
      <c r="A2528" s="3">
        <f>TITRES_STAT!B2531</f>
        <v>45685</v>
      </c>
      <c r="B2528" s="6">
        <f>TITRES_STAT!D2531</f>
        <v>5.7995000000000001</v>
      </c>
      <c r="C2528" s="2">
        <f t="shared" si="351"/>
        <v>4.6499999999999986E-2</v>
      </c>
      <c r="D2528" s="2">
        <f t="shared" si="352"/>
        <v>4.6499999999999986E-2</v>
      </c>
      <c r="E2528" s="2">
        <f t="shared" si="353"/>
        <v>0</v>
      </c>
      <c r="F2528" s="2">
        <f t="shared" si="357"/>
        <v>2.0092846152496291E-2</v>
      </c>
      <c r="G2528" s="2">
        <f t="shared" si="357"/>
        <v>2.3426468484914208E-2</v>
      </c>
      <c r="H2528" s="2">
        <f t="shared" si="355"/>
        <v>0.85769846895341273</v>
      </c>
      <c r="I2528" s="2">
        <f t="shared" si="356"/>
        <v>46.169950790594207</v>
      </c>
    </row>
    <row r="2529" spans="1:9" ht="13.5" x14ac:dyDescent="0.25">
      <c r="A2529" s="3">
        <f>TITRES_STAT!B2532</f>
        <v>45686</v>
      </c>
      <c r="B2529" s="6">
        <f>TITRES_STAT!D2532</f>
        <v>5.7157999999999998</v>
      </c>
      <c r="C2529" s="2">
        <f t="shared" si="351"/>
        <v>-8.370000000000033E-2</v>
      </c>
      <c r="D2529" s="2">
        <f t="shared" si="352"/>
        <v>0</v>
      </c>
      <c r="E2529" s="2">
        <f t="shared" si="353"/>
        <v>8.370000000000033E-2</v>
      </c>
      <c r="F2529" s="2">
        <f t="shared" si="357"/>
        <v>1.8657642855889413E-2</v>
      </c>
      <c r="G2529" s="2">
        <f t="shared" si="357"/>
        <v>2.7731720735991786E-2</v>
      </c>
      <c r="H2529" s="2">
        <f t="shared" si="355"/>
        <v>0.67279066573299495</v>
      </c>
      <c r="I2529" s="2">
        <f t="shared" si="356"/>
        <v>40.219656859346884</v>
      </c>
    </row>
    <row r="2530" spans="1:9" ht="13.5" x14ac:dyDescent="0.25">
      <c r="A2530" s="3">
        <f>TITRES_STAT!B2533</f>
        <v>45687</v>
      </c>
      <c r="B2530" s="6">
        <f>TITRES_STAT!D2533</f>
        <v>5.7157999999999998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1.7324954080468739E-2</v>
      </c>
      <c r="G2530" s="2">
        <f t="shared" si="357"/>
        <v>2.5750883540563801E-2</v>
      </c>
      <c r="H2530" s="2">
        <f t="shared" si="355"/>
        <v>0.67279066573299484</v>
      </c>
      <c r="I2530" s="2">
        <f t="shared" si="356"/>
        <v>40.219656859346884</v>
      </c>
    </row>
    <row r="2531" spans="1:9" ht="13.5" x14ac:dyDescent="0.25">
      <c r="A2531" s="3">
        <f>TITRES_STAT!B2534</f>
        <v>45688</v>
      </c>
      <c r="B2531" s="6">
        <f>TITRES_STAT!D2534</f>
        <v>5.9481999999999999</v>
      </c>
      <c r="C2531" s="2">
        <f t="shared" si="351"/>
        <v>0.23240000000000016</v>
      </c>
      <c r="D2531" s="2">
        <f t="shared" si="352"/>
        <v>0.23240000000000016</v>
      </c>
      <c r="E2531" s="2">
        <f t="shared" si="353"/>
        <v>0</v>
      </c>
      <c r="F2531" s="2">
        <f t="shared" si="357"/>
        <v>3.2687457360435268E-2</v>
      </c>
      <c r="G2531" s="2">
        <f t="shared" si="357"/>
        <v>2.3911534716237814E-2</v>
      </c>
      <c r="H2531" s="2">
        <f t="shared" si="355"/>
        <v>1.3670162851670877</v>
      </c>
      <c r="I2531" s="2">
        <f t="shared" si="356"/>
        <v>57.752719900302253</v>
      </c>
    </row>
    <row r="2532" spans="1:9" ht="13.5" x14ac:dyDescent="0.25">
      <c r="A2532" s="3">
        <f>TITRES_STAT!B2535</f>
        <v>45691</v>
      </c>
      <c r="B2532" s="6">
        <f>TITRES_STAT!D2535</f>
        <v>5.9481999999999999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3.0352638977547034E-2</v>
      </c>
      <c r="G2532" s="2">
        <f t="shared" si="357"/>
        <v>2.2203567950792254E-2</v>
      </c>
      <c r="H2532" s="2">
        <f t="shared" si="355"/>
        <v>1.3670162851670877</v>
      </c>
      <c r="I2532" s="2">
        <f t="shared" si="356"/>
        <v>57.752719900302253</v>
      </c>
    </row>
    <row r="2533" spans="1:9" ht="13.5" x14ac:dyDescent="0.25">
      <c r="A2533" s="3">
        <f>TITRES_STAT!B2536</f>
        <v>45692</v>
      </c>
      <c r="B2533" s="6">
        <f>TITRES_STAT!D2536</f>
        <v>5.9389000000000003</v>
      </c>
      <c r="C2533" s="2">
        <f t="shared" si="351"/>
        <v>-9.2999999999996419E-3</v>
      </c>
      <c r="D2533" s="2">
        <f t="shared" si="352"/>
        <v>0</v>
      </c>
      <c r="E2533" s="2">
        <f t="shared" si="353"/>
        <v>9.2999999999996419E-3</v>
      </c>
      <c r="F2533" s="2">
        <f t="shared" si="357"/>
        <v>2.8184593336293674E-2</v>
      </c>
      <c r="G2533" s="2">
        <f t="shared" si="357"/>
        <v>2.128188452573564E-2</v>
      </c>
      <c r="H2533" s="2">
        <f t="shared" si="355"/>
        <v>1.324346690360563</v>
      </c>
      <c r="I2533" s="2">
        <f t="shared" si="356"/>
        <v>56.977158177514575</v>
      </c>
    </row>
    <row r="2534" spans="1:9" ht="13.5" x14ac:dyDescent="0.25">
      <c r="A2534" s="3">
        <f>TITRES_STAT!B2537</f>
        <v>45693</v>
      </c>
      <c r="B2534" s="6">
        <f>TITRES_STAT!D2537</f>
        <v>5.9389000000000003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2.6171408097986983E-2</v>
      </c>
      <c r="G2534" s="2">
        <f t="shared" si="357"/>
        <v>1.9761749916754525E-2</v>
      </c>
      <c r="H2534" s="2">
        <f t="shared" si="355"/>
        <v>1.3243466903605627</v>
      </c>
      <c r="I2534" s="2">
        <f t="shared" si="356"/>
        <v>56.977158177514575</v>
      </c>
    </row>
    <row r="2535" spans="1:9" ht="13.5" x14ac:dyDescent="0.25">
      <c r="A2535" s="3">
        <f>TITRES_STAT!B2538</f>
        <v>45694</v>
      </c>
      <c r="B2535" s="6">
        <f>TITRES_STAT!D2538</f>
        <v>5.9016999999999999</v>
      </c>
      <c r="C2535" s="2">
        <f t="shared" si="351"/>
        <v>-3.7200000000000344E-2</v>
      </c>
      <c r="D2535" s="2">
        <f t="shared" si="352"/>
        <v>0</v>
      </c>
      <c r="E2535" s="2">
        <f t="shared" si="353"/>
        <v>3.7200000000000344E-2</v>
      </c>
      <c r="F2535" s="2">
        <f t="shared" si="357"/>
        <v>2.4302021805273629E-2</v>
      </c>
      <c r="G2535" s="2">
        <f t="shared" si="357"/>
        <v>2.1007339208414941E-2</v>
      </c>
      <c r="H2535" s="2">
        <f t="shared" si="355"/>
        <v>1.1568348358719762</v>
      </c>
      <c r="I2535" s="2">
        <f t="shared" si="356"/>
        <v>53.635763695567583</v>
      </c>
    </row>
    <row r="2536" spans="1:9" ht="13.5" x14ac:dyDescent="0.25">
      <c r="A2536" s="3">
        <f>TITRES_STAT!B2539</f>
        <v>45695</v>
      </c>
      <c r="B2536" s="6">
        <f>TITRES_STAT!D2539</f>
        <v>5.8924000000000003</v>
      </c>
      <c r="C2536" s="2">
        <f t="shared" si="351"/>
        <v>-9.2999999999996419E-3</v>
      </c>
      <c r="D2536" s="2">
        <f t="shared" si="352"/>
        <v>0</v>
      </c>
      <c r="E2536" s="2">
        <f t="shared" si="353"/>
        <v>9.2999999999996419E-3</v>
      </c>
      <c r="F2536" s="2">
        <f t="shared" si="357"/>
        <v>2.2566163104896942E-2</v>
      </c>
      <c r="G2536" s="2">
        <f t="shared" si="357"/>
        <v>2.0171100693528132E-2</v>
      </c>
      <c r="H2536" s="2">
        <f t="shared" si="355"/>
        <v>1.118737318689667</v>
      </c>
      <c r="I2536" s="2">
        <f t="shared" si="356"/>
        <v>52.802077389260788</v>
      </c>
    </row>
    <row r="2537" spans="1:9" ht="13.5" x14ac:dyDescent="0.25">
      <c r="A2537" s="3">
        <f>TITRES_STAT!B2540</f>
        <v>45698</v>
      </c>
      <c r="B2537" s="6">
        <f>TITRES_STAT!D2540</f>
        <v>5.8087999999999997</v>
      </c>
      <c r="C2537" s="2">
        <f t="shared" si="351"/>
        <v>-8.3600000000000563E-2</v>
      </c>
      <c r="D2537" s="2">
        <f t="shared" si="352"/>
        <v>0</v>
      </c>
      <c r="E2537" s="2">
        <f t="shared" si="353"/>
        <v>8.3600000000000563E-2</v>
      </c>
      <c r="F2537" s="2">
        <f t="shared" si="357"/>
        <v>2.0954294311690019E-2</v>
      </c>
      <c r="G2537" s="2">
        <f t="shared" si="357"/>
        <v>2.4701736358276161E-2</v>
      </c>
      <c r="H2537" s="2">
        <f t="shared" si="355"/>
        <v>0.84829236324795509</v>
      </c>
      <c r="I2537" s="2">
        <f t="shared" si="356"/>
        <v>45.896005421851847</v>
      </c>
    </row>
    <row r="2538" spans="1:9" ht="13.5" x14ac:dyDescent="0.25">
      <c r="A2538" s="3">
        <f>TITRES_STAT!B2541</f>
        <v>45699</v>
      </c>
      <c r="B2538" s="6">
        <f>TITRES_STAT!D2541</f>
        <v>5.9667000000000003</v>
      </c>
      <c r="C2538" s="2">
        <f t="shared" si="351"/>
        <v>0.1579000000000006</v>
      </c>
      <c r="D2538" s="2">
        <f t="shared" si="352"/>
        <v>0.1579000000000006</v>
      </c>
      <c r="E2538" s="2">
        <f t="shared" si="353"/>
        <v>0</v>
      </c>
      <c r="F2538" s="2">
        <f t="shared" si="357"/>
        <v>3.0736130432283633E-2</v>
      </c>
      <c r="G2538" s="2">
        <f t="shared" si="357"/>
        <v>2.2937326618399291E-2</v>
      </c>
      <c r="H2538" s="2">
        <f t="shared" si="355"/>
        <v>1.3400049161626575</v>
      </c>
      <c r="I2538" s="2">
        <f t="shared" si="356"/>
        <v>57.265047047854644</v>
      </c>
    </row>
    <row r="2539" spans="1:9" ht="13.5" x14ac:dyDescent="0.25">
      <c r="A2539" s="3">
        <f>TITRES_STAT!B2542</f>
        <v>45700</v>
      </c>
      <c r="B2539" s="6">
        <f>TITRES_STAT!D2542</f>
        <v>5.9667000000000003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2.8540692544263373E-2</v>
      </c>
      <c r="G2539" s="2">
        <f t="shared" si="357"/>
        <v>2.1298946145656483E-2</v>
      </c>
      <c r="H2539" s="2">
        <f t="shared" si="355"/>
        <v>1.3400049161626575</v>
      </c>
      <c r="I2539" s="2">
        <f t="shared" si="356"/>
        <v>57.265047047854644</v>
      </c>
    </row>
    <row r="2540" spans="1:9" ht="13.5" x14ac:dyDescent="0.25">
      <c r="A2540" s="3">
        <f>TITRES_STAT!B2543</f>
        <v>45701</v>
      </c>
      <c r="B2540" s="6">
        <f>TITRES_STAT!D2543</f>
        <v>5.9481999999999999</v>
      </c>
      <c r="C2540" s="2">
        <f t="shared" si="351"/>
        <v>-1.8500000000000405E-2</v>
      </c>
      <c r="D2540" s="2">
        <f t="shared" si="352"/>
        <v>0</v>
      </c>
      <c r="E2540" s="2">
        <f t="shared" si="353"/>
        <v>1.8500000000000405E-2</v>
      </c>
      <c r="F2540" s="2">
        <f t="shared" si="357"/>
        <v>2.6502071648244561E-2</v>
      </c>
      <c r="G2540" s="2">
        <f t="shared" si="357"/>
        <v>2.1099021420966761E-2</v>
      </c>
      <c r="H2540" s="2">
        <f t="shared" si="355"/>
        <v>1.2560806076962707</v>
      </c>
      <c r="I2540" s="2">
        <f t="shared" si="356"/>
        <v>55.67534260129473</v>
      </c>
    </row>
    <row r="2541" spans="1:9" ht="13.5" x14ac:dyDescent="0.25">
      <c r="A2541" s="3">
        <f>TITRES_STAT!B2544</f>
        <v>45702</v>
      </c>
      <c r="B2541" s="6">
        <f>TITRES_STAT!D2544</f>
        <v>5.9667000000000003</v>
      </c>
      <c r="C2541" s="2">
        <f t="shared" si="351"/>
        <v>1.8500000000000405E-2</v>
      </c>
      <c r="D2541" s="2">
        <f t="shared" si="352"/>
        <v>1.8500000000000405E-2</v>
      </c>
      <c r="E2541" s="2">
        <f t="shared" si="353"/>
        <v>0</v>
      </c>
      <c r="F2541" s="2">
        <f t="shared" ref="F2541:G2556" si="358">((F2540*13)+D2541)/14</f>
        <v>2.5930495101941405E-2</v>
      </c>
      <c r="G2541" s="2">
        <f t="shared" si="358"/>
        <v>1.9591948462326279E-2</v>
      </c>
      <c r="H2541" s="2">
        <f t="shared" si="355"/>
        <v>1.3235281397255425</v>
      </c>
      <c r="I2541" s="2">
        <f t="shared" si="356"/>
        <v>56.962001754877782</v>
      </c>
    </row>
    <row r="2542" spans="1:9" ht="13.5" x14ac:dyDescent="0.25">
      <c r="A2542" s="3">
        <f>TITRES_STAT!B2545</f>
        <v>45705</v>
      </c>
      <c r="B2542" s="6">
        <f>TITRES_STAT!D2545</f>
        <v>5.9016999999999999</v>
      </c>
      <c r="C2542" s="2">
        <f t="shared" si="351"/>
        <v>-6.5000000000000391E-2</v>
      </c>
      <c r="D2542" s="2">
        <f t="shared" si="352"/>
        <v>0</v>
      </c>
      <c r="E2542" s="2">
        <f t="shared" si="353"/>
        <v>6.5000000000000391E-2</v>
      </c>
      <c r="F2542" s="2">
        <f t="shared" si="358"/>
        <v>2.4078316880374161E-2</v>
      </c>
      <c r="G2542" s="2">
        <f t="shared" si="358"/>
        <v>2.2835380715017287E-2</v>
      </c>
      <c r="H2542" s="2">
        <f t="shared" si="355"/>
        <v>1.0544302799619836</v>
      </c>
      <c r="I2542" s="2">
        <f t="shared" si="356"/>
        <v>51.324704967914279</v>
      </c>
    </row>
    <row r="2543" spans="1:9" ht="13.5" x14ac:dyDescent="0.25">
      <c r="A2543" s="3">
        <f>TITRES_STAT!B2546</f>
        <v>45706</v>
      </c>
      <c r="B2543" s="6">
        <f>TITRES_STAT!D2546</f>
        <v>5.8924000000000003</v>
      </c>
      <c r="C2543" s="2">
        <f t="shared" si="351"/>
        <v>-9.2999999999996419E-3</v>
      </c>
      <c r="D2543" s="2">
        <f t="shared" si="352"/>
        <v>0</v>
      </c>
      <c r="E2543" s="2">
        <f t="shared" si="353"/>
        <v>9.2999999999996419E-3</v>
      </c>
      <c r="F2543" s="2">
        <f t="shared" si="358"/>
        <v>2.2358437103204575E-2</v>
      </c>
      <c r="G2543" s="2">
        <f t="shared" si="358"/>
        <v>2.1868567806801742E-2</v>
      </c>
      <c r="H2543" s="2">
        <f t="shared" si="355"/>
        <v>1.0224006117241236</v>
      </c>
      <c r="I2543" s="2">
        <f t="shared" si="356"/>
        <v>50.553812424557833</v>
      </c>
    </row>
    <row r="2544" spans="1:9" ht="13.5" x14ac:dyDescent="0.25">
      <c r="A2544" s="3">
        <f>TITRES_STAT!B2547</f>
        <v>45707</v>
      </c>
      <c r="B2544" s="6">
        <f>TITRES_STAT!D2547</f>
        <v>5.8924000000000003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2.0761405881547103E-2</v>
      </c>
      <c r="G2544" s="2">
        <f t="shared" si="358"/>
        <v>2.0306527249173045E-2</v>
      </c>
      <c r="H2544" s="2">
        <f t="shared" si="355"/>
        <v>1.0224006117241236</v>
      </c>
      <c r="I2544" s="2">
        <f t="shared" si="356"/>
        <v>50.553812424557833</v>
      </c>
    </row>
    <row r="2545" spans="1:9" ht="13.5" x14ac:dyDescent="0.25">
      <c r="A2545" s="3">
        <f>TITRES_STAT!B2548</f>
        <v>45708</v>
      </c>
      <c r="B2545" s="6">
        <f>TITRES_STAT!D2548</f>
        <v>5.8179999999999996</v>
      </c>
      <c r="C2545" s="2">
        <f t="shared" si="351"/>
        <v>-7.4400000000000688E-2</v>
      </c>
      <c r="D2545" s="2">
        <f t="shared" si="352"/>
        <v>0</v>
      </c>
      <c r="E2545" s="2">
        <f t="shared" si="353"/>
        <v>7.4400000000000688E-2</v>
      </c>
      <c r="F2545" s="2">
        <f t="shared" si="358"/>
        <v>1.9278448318579451E-2</v>
      </c>
      <c r="G2545" s="2">
        <f t="shared" si="358"/>
        <v>2.4170346731375018E-2</v>
      </c>
      <c r="H2545" s="2">
        <f t="shared" si="355"/>
        <v>0.79760743744542573</v>
      </c>
      <c r="I2545" s="2">
        <f t="shared" si="356"/>
        <v>44.370501636269552</v>
      </c>
    </row>
    <row r="2546" spans="1:9" ht="13.5" x14ac:dyDescent="0.25">
      <c r="A2546" s="3">
        <f>TITRES_STAT!B2549</f>
        <v>45709</v>
      </c>
      <c r="B2546" s="6">
        <f>TITRES_STAT!D2549</f>
        <v>5.8087999999999997</v>
      </c>
      <c r="C2546" s="2">
        <f t="shared" si="351"/>
        <v>-9.1999999999998749E-3</v>
      </c>
      <c r="D2546" s="2">
        <f t="shared" si="352"/>
        <v>0</v>
      </c>
      <c r="E2546" s="2">
        <f t="shared" si="353"/>
        <v>9.1999999999998749E-3</v>
      </c>
      <c r="F2546" s="2">
        <f t="shared" si="358"/>
        <v>1.7901416295823779E-2</v>
      </c>
      <c r="G2546" s="2">
        <f t="shared" si="358"/>
        <v>2.3101036250562507E-2</v>
      </c>
      <c r="H2546" s="2">
        <f t="shared" si="355"/>
        <v>0.77491832408114947</v>
      </c>
      <c r="I2546" s="2">
        <f t="shared" si="356"/>
        <v>43.659379339740262</v>
      </c>
    </row>
    <row r="2547" spans="1:9" ht="13.5" x14ac:dyDescent="0.25">
      <c r="A2547" s="3">
        <f>TITRES_STAT!B2550</f>
        <v>45712</v>
      </c>
      <c r="B2547" s="6">
        <f>TITRES_STAT!D2550</f>
        <v>5.8087999999999997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1.6622743703264938E-2</v>
      </c>
      <c r="G2547" s="2">
        <f t="shared" si="358"/>
        <v>2.1450962232665183E-2</v>
      </c>
      <c r="H2547" s="2">
        <f t="shared" si="355"/>
        <v>0.77491832408114958</v>
      </c>
      <c r="I2547" s="2">
        <f t="shared" si="356"/>
        <v>43.659379339740262</v>
      </c>
    </row>
    <row r="2548" spans="1:9" ht="13.5" x14ac:dyDescent="0.25">
      <c r="A2548" s="3">
        <f>TITRES_STAT!B2551</f>
        <v>45713</v>
      </c>
      <c r="B2548" s="6">
        <f>TITRES_STAT!D2551</f>
        <v>5.7622999999999998</v>
      </c>
      <c r="C2548" s="2">
        <f t="shared" si="351"/>
        <v>-4.6499999999999986E-2</v>
      </c>
      <c r="D2548" s="2">
        <f t="shared" si="352"/>
        <v>0</v>
      </c>
      <c r="E2548" s="2">
        <f t="shared" si="353"/>
        <v>4.6499999999999986E-2</v>
      </c>
      <c r="F2548" s="2">
        <f t="shared" si="358"/>
        <v>1.5435404867317442E-2</v>
      </c>
      <c r="G2548" s="2">
        <f t="shared" si="358"/>
        <v>2.324017921604624E-2</v>
      </c>
      <c r="H2548" s="2">
        <f t="shared" si="355"/>
        <v>0.66416892588590826</v>
      </c>
      <c r="I2548" s="2">
        <f t="shared" si="356"/>
        <v>39.90994637352351</v>
      </c>
    </row>
    <row r="2549" spans="1:9" ht="13.5" x14ac:dyDescent="0.25">
      <c r="A2549" s="3">
        <f>TITRES_STAT!B2552</f>
        <v>45714</v>
      </c>
      <c r="B2549" s="6">
        <f>TITRES_STAT!D2552</f>
        <v>5.8087999999999997</v>
      </c>
      <c r="C2549" s="2">
        <f t="shared" si="351"/>
        <v>4.6499999999999986E-2</v>
      </c>
      <c r="D2549" s="2">
        <f t="shared" si="352"/>
        <v>4.6499999999999986E-2</v>
      </c>
      <c r="E2549" s="2">
        <f t="shared" si="353"/>
        <v>0</v>
      </c>
      <c r="F2549" s="2">
        <f t="shared" si="358"/>
        <v>1.7654304519651907E-2</v>
      </c>
      <c r="G2549" s="2">
        <f t="shared" si="358"/>
        <v>2.1580166414900077E-2</v>
      </c>
      <c r="H2549" s="2">
        <f t="shared" si="355"/>
        <v>0.81808009170227947</v>
      </c>
      <c r="I2549" s="2">
        <f t="shared" si="356"/>
        <v>44.996922601814866</v>
      </c>
    </row>
    <row r="2550" spans="1:9" ht="13.5" x14ac:dyDescent="0.25">
      <c r="A2550" s="3">
        <f>TITRES_STAT!B2553</f>
        <v>45715</v>
      </c>
      <c r="B2550" s="6">
        <f>TITRES_STAT!D2553</f>
        <v>5.8552</v>
      </c>
      <c r="C2550" s="2">
        <f t="shared" si="351"/>
        <v>4.6400000000000219E-2</v>
      </c>
      <c r="D2550" s="2">
        <f t="shared" si="352"/>
        <v>4.6400000000000219E-2</v>
      </c>
      <c r="E2550" s="2">
        <f t="shared" si="353"/>
        <v>0</v>
      </c>
      <c r="F2550" s="2">
        <f t="shared" si="358"/>
        <v>1.9707568482533931E-2</v>
      </c>
      <c r="G2550" s="2">
        <f t="shared" si="358"/>
        <v>2.003872595669293E-2</v>
      </c>
      <c r="H2550" s="2">
        <f t="shared" si="355"/>
        <v>0.98347412530743294</v>
      </c>
      <c r="I2550" s="2">
        <f t="shared" si="356"/>
        <v>49.583410882912183</v>
      </c>
    </row>
    <row r="2551" spans="1:9" ht="13.5" x14ac:dyDescent="0.25">
      <c r="A2551" s="3">
        <f>TITRES_STAT!B2554</f>
        <v>45716</v>
      </c>
      <c r="B2551" s="6">
        <f>TITRES_STAT!D2554</f>
        <v>5.8087999999999997</v>
      </c>
      <c r="C2551" s="2">
        <f t="shared" si="351"/>
        <v>-4.6400000000000219E-2</v>
      </c>
      <c r="D2551" s="2">
        <f t="shared" si="352"/>
        <v>0</v>
      </c>
      <c r="E2551" s="2">
        <f t="shared" si="353"/>
        <v>4.6400000000000219E-2</v>
      </c>
      <c r="F2551" s="2">
        <f t="shared" si="358"/>
        <v>1.8299885019495792E-2</v>
      </c>
      <c r="G2551" s="2">
        <f t="shared" si="358"/>
        <v>2.1921674102643451E-2</v>
      </c>
      <c r="H2551" s="2">
        <f t="shared" si="355"/>
        <v>0.83478501385480763</v>
      </c>
      <c r="I2551" s="2">
        <f t="shared" si="356"/>
        <v>45.497701777112226</v>
      </c>
    </row>
    <row r="2552" spans="1:9" ht="13.5" x14ac:dyDescent="0.25">
      <c r="A2552" s="3">
        <f>TITRES_STAT!B2555</f>
        <v>45719</v>
      </c>
      <c r="B2552" s="6">
        <f>TITRES_STAT!D2555</f>
        <v>5.8459000000000003</v>
      </c>
      <c r="C2552" s="2">
        <f t="shared" si="351"/>
        <v>3.7100000000000577E-2</v>
      </c>
      <c r="D2552" s="2">
        <f t="shared" si="352"/>
        <v>3.7100000000000577E-2</v>
      </c>
      <c r="E2552" s="2">
        <f t="shared" si="353"/>
        <v>0</v>
      </c>
      <c r="F2552" s="2">
        <f t="shared" si="358"/>
        <v>1.9642750375246133E-2</v>
      </c>
      <c r="G2552" s="2">
        <f t="shared" si="358"/>
        <v>2.0355840238168919E-2</v>
      </c>
      <c r="H2552" s="2">
        <f t="shared" si="355"/>
        <v>0.96496878268941799</v>
      </c>
      <c r="I2552" s="2">
        <f t="shared" si="356"/>
        <v>49.108606263387159</v>
      </c>
    </row>
    <row r="2553" spans="1:9" ht="13.5" x14ac:dyDescent="0.25">
      <c r="A2553" s="3">
        <f>TITRES_STAT!B2556</f>
        <v>45720</v>
      </c>
      <c r="B2553" s="6">
        <f>TITRES_STAT!D2556</f>
        <v>5.8087999999999997</v>
      </c>
      <c r="C2553" s="2">
        <f t="shared" si="351"/>
        <v>-3.7100000000000577E-2</v>
      </c>
      <c r="D2553" s="2">
        <f t="shared" si="352"/>
        <v>0</v>
      </c>
      <c r="E2553" s="2">
        <f t="shared" si="353"/>
        <v>3.7100000000000577E-2</v>
      </c>
      <c r="F2553" s="2">
        <f t="shared" si="358"/>
        <v>1.8239696777014265E-2</v>
      </c>
      <c r="G2553" s="2">
        <f t="shared" si="358"/>
        <v>2.155185164972832E-2</v>
      </c>
      <c r="H2553" s="2">
        <f t="shared" si="355"/>
        <v>0.84631692317927554</v>
      </c>
      <c r="I2553" s="2">
        <f t="shared" si="356"/>
        <v>45.83811763594494</v>
      </c>
    </row>
    <row r="2554" spans="1:9" ht="13.5" x14ac:dyDescent="0.25">
      <c r="A2554" s="3">
        <f>TITRES_STAT!B2557</f>
        <v>45721</v>
      </c>
      <c r="B2554" s="6">
        <f>TITRES_STAT!D2557</f>
        <v>5.8087999999999997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1.6936861292941818E-2</v>
      </c>
      <c r="G2554" s="2">
        <f t="shared" si="358"/>
        <v>2.0012433674747726E-2</v>
      </c>
      <c r="H2554" s="2">
        <f t="shared" si="355"/>
        <v>0.84631692317927554</v>
      </c>
      <c r="I2554" s="2">
        <f t="shared" si="356"/>
        <v>45.83811763594494</v>
      </c>
    </row>
    <row r="2555" spans="1:9" ht="13.5" x14ac:dyDescent="0.25">
      <c r="A2555" s="3">
        <f>TITRES_STAT!B2558</f>
        <v>45722</v>
      </c>
      <c r="B2555" s="6">
        <f>TITRES_STAT!D2558</f>
        <v>5.8179999999999996</v>
      </c>
      <c r="C2555" s="2">
        <f t="shared" si="351"/>
        <v>9.1999999999998749E-3</v>
      </c>
      <c r="D2555" s="2">
        <f t="shared" si="352"/>
        <v>9.1999999999998749E-3</v>
      </c>
      <c r="E2555" s="2">
        <f t="shared" si="353"/>
        <v>0</v>
      </c>
      <c r="F2555" s="2">
        <f t="shared" si="358"/>
        <v>1.6384228343445963E-2</v>
      </c>
      <c r="G2555" s="2">
        <f t="shared" si="358"/>
        <v>1.8582974126551459E-2</v>
      </c>
      <c r="H2555" s="2">
        <f t="shared" si="355"/>
        <v>0.88167955419127908</v>
      </c>
      <c r="I2555" s="2">
        <f t="shared" si="356"/>
        <v>46.855988429454626</v>
      </c>
    </row>
    <row r="2556" spans="1:9" ht="13.5" x14ac:dyDescent="0.25">
      <c r="A2556" s="3">
        <f>TITRES_STAT!B2559</f>
        <v>45723</v>
      </c>
      <c r="B2556" s="6">
        <f>TITRES_STAT!D2559</f>
        <v>5.8459000000000003</v>
      </c>
      <c r="C2556" s="2">
        <f t="shared" si="351"/>
        <v>2.7900000000000702E-2</v>
      </c>
      <c r="D2556" s="2">
        <f t="shared" si="352"/>
        <v>2.7900000000000702E-2</v>
      </c>
      <c r="E2556" s="2">
        <f t="shared" si="353"/>
        <v>0</v>
      </c>
      <c r="F2556" s="2">
        <f t="shared" si="358"/>
        <v>1.7206783461771302E-2</v>
      </c>
      <c r="G2556" s="2">
        <f t="shared" si="358"/>
        <v>1.7255618831797784E-2</v>
      </c>
      <c r="H2556" s="2">
        <f t="shared" si="355"/>
        <v>0.99716988590774325</v>
      </c>
      <c r="I2556" s="2">
        <f t="shared" si="356"/>
        <v>49.929146886496078</v>
      </c>
    </row>
    <row r="2557" spans="1:9" ht="13.5" x14ac:dyDescent="0.25">
      <c r="A2557" s="3">
        <f>TITRES_STAT!B2560</f>
        <v>45726</v>
      </c>
      <c r="B2557" s="6">
        <f>TITRES_STAT!D2560</f>
        <v>5.8087999999999997</v>
      </c>
      <c r="C2557" s="2">
        <f t="shared" si="351"/>
        <v>-3.7100000000000577E-2</v>
      </c>
      <c r="D2557" s="2">
        <f t="shared" si="352"/>
        <v>0</v>
      </c>
      <c r="E2557" s="2">
        <f t="shared" si="353"/>
        <v>3.7100000000000577E-2</v>
      </c>
      <c r="F2557" s="2">
        <f t="shared" ref="F2557:G2572" si="359">((F2556*13)+D2557)/14</f>
        <v>1.5977727500216209E-2</v>
      </c>
      <c r="G2557" s="2">
        <f t="shared" si="359"/>
        <v>1.8673074629526554E-2</v>
      </c>
      <c r="H2557" s="2">
        <f t="shared" si="355"/>
        <v>0.85565595474842893</v>
      </c>
      <c r="I2557" s="2">
        <f t="shared" si="356"/>
        <v>46.110700238311686</v>
      </c>
    </row>
    <row r="2558" spans="1:9" ht="13.5" x14ac:dyDescent="0.25">
      <c r="A2558" s="3">
        <f>TITRES_STAT!B2561</f>
        <v>45727</v>
      </c>
      <c r="B2558" s="6">
        <f>TITRES_STAT!D2561</f>
        <v>5.7716000000000003</v>
      </c>
      <c r="C2558" s="2">
        <f t="shared" si="351"/>
        <v>-3.7199999999999456E-2</v>
      </c>
      <c r="D2558" s="2">
        <f t="shared" si="352"/>
        <v>0</v>
      </c>
      <c r="E2558" s="2">
        <f t="shared" si="353"/>
        <v>3.7199999999999456E-2</v>
      </c>
      <c r="F2558" s="2">
        <f t="shared" si="359"/>
        <v>1.4836461250200767E-2</v>
      </c>
      <c r="G2558" s="2">
        <f t="shared" si="359"/>
        <v>1.9996426441703189E-2</v>
      </c>
      <c r="H2558" s="2">
        <f t="shared" si="355"/>
        <v>0.74195563359555339</v>
      </c>
      <c r="I2558" s="2">
        <f t="shared" si="356"/>
        <v>42.593256641335351</v>
      </c>
    </row>
    <row r="2559" spans="1:9" ht="13.5" x14ac:dyDescent="0.25">
      <c r="A2559" s="3">
        <f>TITRES_STAT!B2562</f>
        <v>45728</v>
      </c>
      <c r="B2559" s="6">
        <f>TITRES_STAT!D2562</f>
        <v>5.7995000000000001</v>
      </c>
      <c r="C2559" s="2">
        <f t="shared" si="351"/>
        <v>2.7899999999999814E-2</v>
      </c>
      <c r="D2559" s="2">
        <f t="shared" si="352"/>
        <v>2.7899999999999814E-2</v>
      </c>
      <c r="E2559" s="2">
        <f t="shared" si="353"/>
        <v>0</v>
      </c>
      <c r="F2559" s="2">
        <f t="shared" si="359"/>
        <v>1.5769571160900699E-2</v>
      </c>
      <c r="G2559" s="2">
        <f t="shared" si="359"/>
        <v>1.856811026729582E-2</v>
      </c>
      <c r="H2559" s="2">
        <f t="shared" si="355"/>
        <v>0.84928250284444873</v>
      </c>
      <c r="I2559" s="2">
        <f t="shared" si="356"/>
        <v>45.924973687802513</v>
      </c>
    </row>
    <row r="2560" spans="1:9" ht="13.5" x14ac:dyDescent="0.25">
      <c r="A2560" s="3">
        <f>TITRES_STAT!B2563</f>
        <v>45729</v>
      </c>
      <c r="B2560" s="6">
        <f>TITRES_STAT!D2563</f>
        <v>5.7622999999999998</v>
      </c>
      <c r="C2560" s="2">
        <f t="shared" si="351"/>
        <v>-3.7200000000000344E-2</v>
      </c>
      <c r="D2560" s="2">
        <f t="shared" si="352"/>
        <v>0</v>
      </c>
      <c r="E2560" s="2">
        <f t="shared" si="353"/>
        <v>3.7200000000000344E-2</v>
      </c>
      <c r="F2560" s="2">
        <f t="shared" si="359"/>
        <v>1.4643173220836362E-2</v>
      </c>
      <c r="G2560" s="2">
        <f t="shared" si="359"/>
        <v>1.9898959533917571E-2</v>
      </c>
      <c r="H2560" s="2">
        <f t="shared" si="355"/>
        <v>0.73587632538662262</v>
      </c>
      <c r="I2560" s="2">
        <f t="shared" si="356"/>
        <v>42.392209319562255</v>
      </c>
    </row>
    <row r="2561" spans="1:9" ht="13.5" x14ac:dyDescent="0.25">
      <c r="A2561" s="3">
        <f>TITRES_STAT!B2564</f>
        <v>45730</v>
      </c>
      <c r="B2561" s="6">
        <f>TITRES_STAT!D2564</f>
        <v>5.7436999999999996</v>
      </c>
      <c r="C2561" s="2">
        <f t="shared" si="351"/>
        <v>-1.8600000000000172E-2</v>
      </c>
      <c r="D2561" s="2">
        <f t="shared" si="352"/>
        <v>0</v>
      </c>
      <c r="E2561" s="2">
        <f t="shared" si="353"/>
        <v>1.8600000000000172E-2</v>
      </c>
      <c r="F2561" s="2">
        <f t="shared" si="359"/>
        <v>1.3597232276490909E-2</v>
      </c>
      <c r="G2561" s="2">
        <f t="shared" si="359"/>
        <v>1.9806176710066327E-2</v>
      </c>
      <c r="H2561" s="2">
        <f t="shared" si="355"/>
        <v>0.68651474111004107</v>
      </c>
      <c r="I2561" s="2">
        <f t="shared" si="356"/>
        <v>40.706121587658728</v>
      </c>
    </row>
    <row r="2562" spans="1:9" ht="13.5" x14ac:dyDescent="0.25">
      <c r="A2562" s="3">
        <f>TITRES_STAT!B2565</f>
        <v>45733</v>
      </c>
      <c r="B2562" s="6">
        <f>TITRES_STAT!D2565</f>
        <v>5.7065000000000001</v>
      </c>
      <c r="C2562" s="2">
        <f t="shared" si="351"/>
        <v>-3.7199999999999456E-2</v>
      </c>
      <c r="D2562" s="2">
        <f t="shared" si="352"/>
        <v>0</v>
      </c>
      <c r="E2562" s="2">
        <f t="shared" si="353"/>
        <v>3.7199999999999456E-2</v>
      </c>
      <c r="F2562" s="2">
        <f t="shared" si="359"/>
        <v>1.2626001399598701E-2</v>
      </c>
      <c r="G2562" s="2">
        <f t="shared" si="359"/>
        <v>2.1048592659347266E-2</v>
      </c>
      <c r="H2562" s="2">
        <f t="shared" si="355"/>
        <v>0.59985014694042937</v>
      </c>
      <c r="I2562" s="2">
        <f t="shared" si="356"/>
        <v>37.494145816568462</v>
      </c>
    </row>
    <row r="2563" spans="1:9" ht="13.5" x14ac:dyDescent="0.25">
      <c r="A2563" s="3">
        <f>TITRES_STAT!B2566</f>
        <v>45734</v>
      </c>
      <c r="B2563" s="6">
        <f>TITRES_STAT!D2566</f>
        <v>5.7065000000000001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1.1724144156770222E-2</v>
      </c>
      <c r="G2563" s="2">
        <f t="shared" si="359"/>
        <v>1.9545121755108176E-2</v>
      </c>
      <c r="H2563" s="2">
        <f t="shared" si="355"/>
        <v>0.59985014694042937</v>
      </c>
      <c r="I2563" s="2">
        <f t="shared" si="356"/>
        <v>37.494145816568462</v>
      </c>
    </row>
    <row r="2564" spans="1:9" ht="13.5" x14ac:dyDescent="0.25">
      <c r="A2564" s="3">
        <f>TITRES_STAT!B2567</f>
        <v>45735</v>
      </c>
      <c r="B2564" s="6">
        <f>TITRES_STAT!D2567</f>
        <v>5.7065000000000001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1.0886705288429494E-2</v>
      </c>
      <c r="G2564" s="2">
        <f t="shared" si="359"/>
        <v>1.8149041629743307E-2</v>
      </c>
      <c r="H2564" s="2">
        <f t="shared" si="355"/>
        <v>0.59985014694042949</v>
      </c>
      <c r="I2564" s="2">
        <f t="shared" si="356"/>
        <v>37.494145816568469</v>
      </c>
    </row>
    <row r="2565" spans="1:9" ht="13.5" x14ac:dyDescent="0.25">
      <c r="A2565" s="3">
        <f>TITRES_STAT!B2568</f>
        <v>45737</v>
      </c>
      <c r="B2565" s="6">
        <f>TITRES_STAT!D2568</f>
        <v>5.6971999999999996</v>
      </c>
      <c r="C2565" s="2">
        <f t="shared" si="360"/>
        <v>-9.3000000000005301E-3</v>
      </c>
      <c r="D2565" s="2">
        <f t="shared" si="361"/>
        <v>0</v>
      </c>
      <c r="E2565" s="2">
        <f t="shared" si="362"/>
        <v>9.3000000000005301E-3</v>
      </c>
      <c r="F2565" s="2">
        <f t="shared" si="359"/>
        <v>1.0109083482113103E-2</v>
      </c>
      <c r="G2565" s="2">
        <f t="shared" si="359"/>
        <v>1.7516967227618824E-2</v>
      </c>
      <c r="H2565" s="2">
        <f t="shared" si="355"/>
        <v>0.57710238026672867</v>
      </c>
      <c r="I2565" s="2">
        <f t="shared" si="356"/>
        <v>36.592575566915691</v>
      </c>
    </row>
    <row r="2566" spans="1:9" ht="13.5" x14ac:dyDescent="0.25">
      <c r="A2566" s="3">
        <f>TITRES_STAT!B2569</f>
        <v>45740</v>
      </c>
      <c r="B2566" s="6">
        <f>TITRES_STAT!D2569</f>
        <v>5.7622999999999998</v>
      </c>
      <c r="C2566" s="2">
        <f t="shared" si="360"/>
        <v>6.5100000000000158E-2</v>
      </c>
      <c r="D2566" s="2">
        <f t="shared" si="361"/>
        <v>6.5100000000000158E-2</v>
      </c>
      <c r="E2566" s="2">
        <f t="shared" si="362"/>
        <v>0</v>
      </c>
      <c r="F2566" s="2">
        <f t="shared" si="359"/>
        <v>1.4037006090533608E-2</v>
      </c>
      <c r="G2566" s="2">
        <f t="shared" si="359"/>
        <v>1.6265755282788907E-2</v>
      </c>
      <c r="H2566" s="2">
        <f t="shared" si="355"/>
        <v>0.86297905301614986</v>
      </c>
      <c r="I2566" s="2">
        <f t="shared" si="356"/>
        <v>46.322531196418602</v>
      </c>
    </row>
    <row r="2567" spans="1:9" ht="13.5" x14ac:dyDescent="0.25">
      <c r="A2567" s="3">
        <f>TITRES_STAT!B2570</f>
        <v>45741</v>
      </c>
      <c r="B2567" s="6">
        <f>TITRES_STAT!D2570</f>
        <v>5.6879</v>
      </c>
      <c r="C2567" s="2">
        <f t="shared" si="360"/>
        <v>-7.43999999999998E-2</v>
      </c>
      <c r="D2567" s="2">
        <f t="shared" si="361"/>
        <v>0</v>
      </c>
      <c r="E2567" s="2">
        <f t="shared" si="362"/>
        <v>7.43999999999998E-2</v>
      </c>
      <c r="F2567" s="2">
        <f t="shared" si="359"/>
        <v>1.3034362798352636E-2</v>
      </c>
      <c r="G2567" s="2">
        <f t="shared" si="359"/>
        <v>2.0418201334018258E-2</v>
      </c>
      <c r="H2567" s="2">
        <f t="shared" si="355"/>
        <v>0.63836978513070142</v>
      </c>
      <c r="I2567" s="2">
        <f t="shared" si="356"/>
        <v>38.963718137647128</v>
      </c>
    </row>
    <row r="2568" spans="1:9" ht="13.5" x14ac:dyDescent="0.25">
      <c r="A2568" s="3">
        <f>TITRES_STAT!B2571</f>
        <v>45742</v>
      </c>
      <c r="B2568" s="6">
        <f>TITRES_STAT!D2571</f>
        <v>5.6879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1.2103336884184591E-2</v>
      </c>
      <c r="G2568" s="2">
        <f t="shared" si="359"/>
        <v>1.8959758381588383E-2</v>
      </c>
      <c r="H2568" s="2">
        <f t="shared" si="355"/>
        <v>0.63836978513070142</v>
      </c>
      <c r="I2568" s="2">
        <f t="shared" si="356"/>
        <v>38.963718137647128</v>
      </c>
    </row>
    <row r="2569" spans="1:9" ht="13.5" x14ac:dyDescent="0.25">
      <c r="A2569" s="3">
        <f>TITRES_STAT!B2572</f>
        <v>45743</v>
      </c>
      <c r="B2569" s="6">
        <f>TITRES_STAT!D2572</f>
        <v>5.6879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1.123881282102855E-2</v>
      </c>
      <c r="G2569" s="2">
        <f t="shared" si="359"/>
        <v>1.760548992576064E-2</v>
      </c>
      <c r="H2569" s="2">
        <f t="shared" si="355"/>
        <v>0.63836978513070153</v>
      </c>
      <c r="I2569" s="2">
        <f t="shared" si="356"/>
        <v>38.963718137647135</v>
      </c>
    </row>
    <row r="2570" spans="1:9" ht="13.5" x14ac:dyDescent="0.25">
      <c r="A2570" s="3">
        <f>TITRES_STAT!B2573</f>
        <v>45744</v>
      </c>
      <c r="B2570" s="6">
        <f>TITRES_STAT!D2573</f>
        <v>5.7622999999999998</v>
      </c>
      <c r="C2570" s="2">
        <f t="shared" si="360"/>
        <v>7.43999999999998E-2</v>
      </c>
      <c r="D2570" s="2">
        <f t="shared" si="361"/>
        <v>7.43999999999998E-2</v>
      </c>
      <c r="E2570" s="2">
        <f t="shared" si="362"/>
        <v>0</v>
      </c>
      <c r="F2570" s="2">
        <f t="shared" si="359"/>
        <v>1.575032619095507E-2</v>
      </c>
      <c r="G2570" s="2">
        <f t="shared" si="359"/>
        <v>1.6347954931063453E-2</v>
      </c>
      <c r="H2570" s="2">
        <f t="shared" si="355"/>
        <v>0.96344321093198004</v>
      </c>
      <c r="I2570" s="2">
        <f t="shared" si="356"/>
        <v>49.0690642626056</v>
      </c>
    </row>
    <row r="2571" spans="1:9" ht="13.5" x14ac:dyDescent="0.25">
      <c r="A2571" s="3">
        <f>TITRES_STAT!B2574</f>
        <v>45749</v>
      </c>
      <c r="B2571" s="6">
        <f>TITRES_STAT!D2574</f>
        <v>5.7157999999999998</v>
      </c>
      <c r="C2571" s="2">
        <f t="shared" si="360"/>
        <v>-4.6499999999999986E-2</v>
      </c>
      <c r="D2571" s="2">
        <f t="shared" si="361"/>
        <v>0</v>
      </c>
      <c r="E2571" s="2">
        <f t="shared" si="362"/>
        <v>4.6499999999999986E-2</v>
      </c>
      <c r="F2571" s="2">
        <f t="shared" si="359"/>
        <v>1.4625302891601136E-2</v>
      </c>
      <c r="G2571" s="2">
        <f t="shared" si="359"/>
        <v>1.8501672435987493E-2</v>
      </c>
      <c r="H2571" s="2">
        <f t="shared" si="355"/>
        <v>0.79048545163698536</v>
      </c>
      <c r="I2571" s="2">
        <f t="shared" si="356"/>
        <v>44.14922505593492</v>
      </c>
    </row>
    <row r="2572" spans="1:9" ht="13.5" x14ac:dyDescent="0.25">
      <c r="A2572" s="3">
        <f>TITRES_STAT!B2575</f>
        <v>45750</v>
      </c>
      <c r="B2572" s="6">
        <f>TITRES_STAT!D2575</f>
        <v>5.6692999999999998</v>
      </c>
      <c r="C2572" s="2">
        <f t="shared" si="360"/>
        <v>-4.6499999999999986E-2</v>
      </c>
      <c r="D2572" s="2">
        <f t="shared" si="361"/>
        <v>0</v>
      </c>
      <c r="E2572" s="2">
        <f t="shared" si="362"/>
        <v>4.6499999999999986E-2</v>
      </c>
      <c r="F2572" s="2">
        <f t="shared" si="359"/>
        <v>1.3580638399343913E-2</v>
      </c>
      <c r="G2572" s="2">
        <f t="shared" si="359"/>
        <v>2.0501552976274099E-2</v>
      </c>
      <c r="H2572" s="2">
        <f t="shared" si="355"/>
        <v>0.6624199842353613</v>
      </c>
      <c r="I2572" s="2">
        <f t="shared" si="356"/>
        <v>39.846728896250895</v>
      </c>
    </row>
    <row r="2573" spans="1:9" ht="13.5" x14ac:dyDescent="0.25">
      <c r="A2573" s="3">
        <f>TITRES_STAT!B2576</f>
        <v>45751</v>
      </c>
      <c r="B2573" s="6">
        <f>TITRES_STAT!D2576</f>
        <v>5.7622999999999998</v>
      </c>
      <c r="C2573" s="2">
        <f t="shared" si="360"/>
        <v>9.2999999999999972E-2</v>
      </c>
      <c r="D2573" s="2">
        <f t="shared" si="361"/>
        <v>9.2999999999999972E-2</v>
      </c>
      <c r="E2573" s="2">
        <f t="shared" si="362"/>
        <v>0</v>
      </c>
      <c r="F2573" s="2">
        <f t="shared" ref="F2573:G2588" si="363">((F2572*13)+D2573)/14</f>
        <v>1.9253449942247917E-2</v>
      </c>
      <c r="G2573" s="2">
        <f t="shared" si="363"/>
        <v>1.9037156335111664E-2</v>
      </c>
      <c r="H2573" s="2">
        <f t="shared" si="355"/>
        <v>1.0113616552456066</v>
      </c>
      <c r="I2573" s="2">
        <f t="shared" si="356"/>
        <v>50.2824369057642</v>
      </c>
    </row>
    <row r="2574" spans="1:9" ht="13.5" x14ac:dyDescent="0.25">
      <c r="A2574" s="3">
        <f>TITRES_STAT!B2577</f>
        <v>45754</v>
      </c>
      <c r="B2574" s="6">
        <f>TITRES_STAT!D2577</f>
        <v>5.7157999999999998</v>
      </c>
      <c r="C2574" s="2">
        <f t="shared" si="360"/>
        <v>-4.6499999999999986E-2</v>
      </c>
      <c r="D2574" s="2">
        <f t="shared" si="361"/>
        <v>0</v>
      </c>
      <c r="E2574" s="2">
        <f t="shared" si="362"/>
        <v>4.6499999999999986E-2</v>
      </c>
      <c r="F2574" s="2">
        <f t="shared" si="363"/>
        <v>1.7878203517801637E-2</v>
      </c>
      <c r="G2574" s="2">
        <f t="shared" si="363"/>
        <v>2.0998788025460829E-2</v>
      </c>
      <c r="H2574" s="2">
        <f t="shared" si="355"/>
        <v>0.85139216111541705</v>
      </c>
      <c r="I2574" s="2">
        <f t="shared" si="356"/>
        <v>45.986592089839831</v>
      </c>
    </row>
    <row r="2575" spans="1:9" ht="13.5" x14ac:dyDescent="0.25">
      <c r="A2575" s="3">
        <f>TITRES_STAT!B2578</f>
        <v>45755</v>
      </c>
      <c r="B2575" s="6">
        <f>TITRES_STAT!D2578</f>
        <v>5.6692999999999998</v>
      </c>
      <c r="C2575" s="2">
        <f t="shared" si="360"/>
        <v>-4.6499999999999986E-2</v>
      </c>
      <c r="D2575" s="2">
        <f t="shared" si="361"/>
        <v>0</v>
      </c>
      <c r="E2575" s="2">
        <f t="shared" si="362"/>
        <v>4.6499999999999986E-2</v>
      </c>
      <c r="F2575" s="2">
        <f t="shared" si="363"/>
        <v>1.6601188980815806E-2</v>
      </c>
      <c r="G2575" s="2">
        <f t="shared" si="363"/>
        <v>2.2820303166499339E-2</v>
      </c>
      <c r="H2575" s="2">
        <f t="shared" si="355"/>
        <v>0.72747451511453554</v>
      </c>
      <c r="I2575" s="2">
        <f t="shared" si="356"/>
        <v>42.112025893840887</v>
      </c>
    </row>
    <row r="2576" spans="1:9" ht="13.5" x14ac:dyDescent="0.25">
      <c r="A2576" s="3">
        <f>TITRES_STAT!B2579</f>
        <v>45757</v>
      </c>
      <c r="B2576" s="6">
        <f>TITRES_STAT!D2579</f>
        <v>5.8087999999999997</v>
      </c>
      <c r="C2576" s="2">
        <f t="shared" si="360"/>
        <v>0.13949999999999996</v>
      </c>
      <c r="D2576" s="2">
        <f t="shared" si="361"/>
        <v>0.13949999999999996</v>
      </c>
      <c r="E2576" s="2">
        <f t="shared" si="362"/>
        <v>0</v>
      </c>
      <c r="F2576" s="2">
        <f t="shared" si="363"/>
        <v>2.5379675482186104E-2</v>
      </c>
      <c r="G2576" s="2">
        <f t="shared" si="363"/>
        <v>2.1190281511749388E-2</v>
      </c>
      <c r="H2576" s="2">
        <f t="shared" si="355"/>
        <v>1.1977035542502736</v>
      </c>
      <c r="I2576" s="2">
        <f t="shared" si="356"/>
        <v>54.497957740203923</v>
      </c>
    </row>
    <row r="2577" spans="1:9" ht="13.5" x14ac:dyDescent="0.25">
      <c r="A2577" s="3">
        <f>TITRES_STAT!B2580</f>
        <v>45758</v>
      </c>
      <c r="B2577" s="6">
        <f>TITRES_STAT!D2580</f>
        <v>5.7716000000000003</v>
      </c>
      <c r="C2577" s="2">
        <f t="shared" si="360"/>
        <v>-3.7199999999999456E-2</v>
      </c>
      <c r="D2577" s="2">
        <f t="shared" si="361"/>
        <v>0</v>
      </c>
      <c r="E2577" s="2">
        <f t="shared" si="362"/>
        <v>3.7199999999999456E-2</v>
      </c>
      <c r="F2577" s="2">
        <f t="shared" si="363"/>
        <v>2.3566841519172814E-2</v>
      </c>
      <c r="G2577" s="2">
        <f t="shared" si="363"/>
        <v>2.2333832832338679E-2</v>
      </c>
      <c r="H2577" s="2">
        <f t="shared" ref="H2577:H2640" si="364">F2577/G2577</f>
        <v>1.0552081094226147</v>
      </c>
      <c r="I2577" s="2">
        <f t="shared" ref="I2577:I2640" si="365">IF(G2577=0,100,100-(100/(1+H2577)))</f>
        <v>51.343126984792903</v>
      </c>
    </row>
    <row r="2578" spans="1:9" ht="13.5" x14ac:dyDescent="0.25">
      <c r="A2578" s="3">
        <f>TITRES_STAT!B2581</f>
        <v>45761</v>
      </c>
      <c r="B2578" s="6">
        <f>TITRES_STAT!D2581</f>
        <v>5.8365999999999998</v>
      </c>
      <c r="C2578" s="2">
        <f t="shared" si="360"/>
        <v>6.4999999999999503E-2</v>
      </c>
      <c r="D2578" s="2">
        <f t="shared" si="361"/>
        <v>6.4999999999999503E-2</v>
      </c>
      <c r="E2578" s="2">
        <f t="shared" si="362"/>
        <v>0</v>
      </c>
      <c r="F2578" s="2">
        <f t="shared" si="363"/>
        <v>2.6526352839231861E-2</v>
      </c>
      <c r="G2578" s="2">
        <f t="shared" si="363"/>
        <v>2.0738559058600201E-2</v>
      </c>
      <c r="H2578" s="2">
        <f t="shared" si="364"/>
        <v>1.2790836993195767</v>
      </c>
      <c r="I2578" s="2">
        <f t="shared" si="365"/>
        <v>56.1227171999628</v>
      </c>
    </row>
    <row r="2579" spans="1:9" ht="13.5" x14ac:dyDescent="0.25">
      <c r="A2579" s="3">
        <f>TITRES_STAT!B2582</f>
        <v>45762</v>
      </c>
      <c r="B2579" s="6">
        <f>TITRES_STAT!D2582</f>
        <v>5.7622999999999998</v>
      </c>
      <c r="C2579" s="2">
        <f t="shared" si="360"/>
        <v>-7.4300000000000033E-2</v>
      </c>
      <c r="D2579" s="2">
        <f t="shared" si="361"/>
        <v>0</v>
      </c>
      <c r="E2579" s="2">
        <f t="shared" si="362"/>
        <v>7.4300000000000033E-2</v>
      </c>
      <c r="F2579" s="2">
        <f t="shared" si="363"/>
        <v>2.4631613350715297E-2</v>
      </c>
      <c r="G2579" s="2">
        <f t="shared" si="363"/>
        <v>2.4564376268700189E-2</v>
      </c>
      <c r="H2579" s="2">
        <f t="shared" si="364"/>
        <v>1.0027371784766537</v>
      </c>
      <c r="I2579" s="2">
        <f t="shared" si="365"/>
        <v>50.068335938086882</v>
      </c>
    </row>
    <row r="2580" spans="1:9" ht="13.5" x14ac:dyDescent="0.25">
      <c r="A2580" s="3">
        <f>TITRES_STAT!B2583</f>
        <v>45763</v>
      </c>
      <c r="B2580" s="6">
        <f>TITRES_STAT!D2583</f>
        <v>5.8459000000000003</v>
      </c>
      <c r="C2580" s="2">
        <f t="shared" si="360"/>
        <v>8.3600000000000563E-2</v>
      </c>
      <c r="D2580" s="2">
        <f t="shared" si="361"/>
        <v>8.3600000000000563E-2</v>
      </c>
      <c r="E2580" s="2">
        <f t="shared" si="362"/>
        <v>0</v>
      </c>
      <c r="F2580" s="2">
        <f t="shared" si="363"/>
        <v>2.8843640968521385E-2</v>
      </c>
      <c r="G2580" s="2">
        <f t="shared" si="363"/>
        <v>2.2809777963793031E-2</v>
      </c>
      <c r="H2580" s="2">
        <f t="shared" si="364"/>
        <v>1.2645296685617093</v>
      </c>
      <c r="I2580" s="2">
        <f t="shared" si="365"/>
        <v>55.840719868548305</v>
      </c>
    </row>
    <row r="2581" spans="1:9" ht="13.5" x14ac:dyDescent="0.25">
      <c r="A2581" s="3">
        <f>TITRES_STAT!B2584</f>
        <v>45764</v>
      </c>
      <c r="B2581" s="6">
        <f>TITRES_STAT!D2584</f>
        <v>5.8179999999999996</v>
      </c>
      <c r="C2581" s="2">
        <f t="shared" si="360"/>
        <v>-2.7900000000000702E-2</v>
      </c>
      <c r="D2581" s="2">
        <f t="shared" si="361"/>
        <v>0</v>
      </c>
      <c r="E2581" s="2">
        <f t="shared" si="362"/>
        <v>2.7900000000000702E-2</v>
      </c>
      <c r="F2581" s="2">
        <f t="shared" si="363"/>
        <v>2.6783380899341288E-2</v>
      </c>
      <c r="G2581" s="2">
        <f t="shared" si="363"/>
        <v>2.3173365252093577E-2</v>
      </c>
      <c r="H2581" s="2">
        <f t="shared" si="364"/>
        <v>1.1557829692828738</v>
      </c>
      <c r="I2581" s="2">
        <f t="shared" si="365"/>
        <v>53.613141292573978</v>
      </c>
    </row>
    <row r="2582" spans="1:9" ht="13.5" x14ac:dyDescent="0.25">
      <c r="A2582" s="3">
        <f>TITRES_STAT!B2585</f>
        <v>45765</v>
      </c>
      <c r="B2582" s="6">
        <f>TITRES_STAT!D2585</f>
        <v>5.8459000000000003</v>
      </c>
      <c r="C2582" s="2">
        <f t="shared" si="360"/>
        <v>2.7900000000000702E-2</v>
      </c>
      <c r="D2582" s="2">
        <f t="shared" si="361"/>
        <v>2.7900000000000702E-2</v>
      </c>
      <c r="E2582" s="2">
        <f t="shared" si="362"/>
        <v>0</v>
      </c>
      <c r="F2582" s="2">
        <f t="shared" si="363"/>
        <v>2.6863139406531244E-2</v>
      </c>
      <c r="G2582" s="2">
        <f t="shared" si="363"/>
        <v>2.1518124876944038E-2</v>
      </c>
      <c r="H2582" s="2">
        <f t="shared" si="364"/>
        <v>1.248395924837959</v>
      </c>
      <c r="I2582" s="2">
        <f t="shared" si="365"/>
        <v>55.523847514886882</v>
      </c>
    </row>
    <row r="2583" spans="1:9" ht="13.5" x14ac:dyDescent="0.25">
      <c r="A2583" s="3">
        <f>TITRES_STAT!B2586</f>
        <v>45768</v>
      </c>
      <c r="B2583" s="6">
        <f>TITRES_STAT!D2586</f>
        <v>5.8924000000000003</v>
      </c>
      <c r="C2583" s="2">
        <f t="shared" si="360"/>
        <v>4.6499999999999986E-2</v>
      </c>
      <c r="D2583" s="2">
        <f t="shared" si="361"/>
        <v>4.6499999999999986E-2</v>
      </c>
      <c r="E2583" s="2">
        <f t="shared" si="362"/>
        <v>0</v>
      </c>
      <c r="F2583" s="2">
        <f t="shared" si="363"/>
        <v>2.8265772306064724E-2</v>
      </c>
      <c r="G2583" s="2">
        <f t="shared" si="363"/>
        <v>1.9981115957162319E-2</v>
      </c>
      <c r="H2583" s="2">
        <f t="shared" si="364"/>
        <v>1.4146243066034925</v>
      </c>
      <c r="I2583" s="2">
        <f t="shared" si="365"/>
        <v>58.585689820763875</v>
      </c>
    </row>
    <row r="2584" spans="1:9" ht="13.5" x14ac:dyDescent="0.25">
      <c r="A2584" s="3">
        <f>TITRES_STAT!B2587</f>
        <v>45769</v>
      </c>
      <c r="B2584" s="6">
        <f>TITRES_STAT!D2587</f>
        <v>6.2270000000000003</v>
      </c>
      <c r="C2584" s="2">
        <f t="shared" si="360"/>
        <v>0.33460000000000001</v>
      </c>
      <c r="D2584" s="2">
        <f t="shared" si="361"/>
        <v>0.33460000000000001</v>
      </c>
      <c r="E2584" s="2">
        <f t="shared" si="362"/>
        <v>0</v>
      </c>
      <c r="F2584" s="2">
        <f t="shared" si="363"/>
        <v>5.0146788569917243E-2</v>
      </c>
      <c r="G2584" s="2">
        <f t="shared" si="363"/>
        <v>1.8553893388793579E-2</v>
      </c>
      <c r="H2584" s="2">
        <f t="shared" si="364"/>
        <v>2.7027636474512433</v>
      </c>
      <c r="I2584" s="2">
        <f t="shared" si="365"/>
        <v>72.99314525007992</v>
      </c>
    </row>
    <row r="2585" spans="1:9" ht="13.5" x14ac:dyDescent="0.25">
      <c r="A2585" s="3">
        <f>TITRES_STAT!B2588</f>
        <v>45770</v>
      </c>
      <c r="B2585" s="6">
        <f>TITRES_STAT!D2588</f>
        <v>6.2270000000000003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4.6564875100637441E-2</v>
      </c>
      <c r="G2585" s="2">
        <f t="shared" si="363"/>
        <v>1.7228615289594039E-2</v>
      </c>
      <c r="H2585" s="2">
        <f t="shared" si="364"/>
        <v>2.7027636474512433</v>
      </c>
      <c r="I2585" s="2">
        <f t="shared" si="365"/>
        <v>72.99314525007992</v>
      </c>
    </row>
    <row r="2586" spans="1:9" ht="13.5" x14ac:dyDescent="0.25">
      <c r="A2586" s="3">
        <f>TITRES_STAT!B2589</f>
        <v>45771</v>
      </c>
      <c r="B2586" s="6">
        <f>TITRES_STAT!D2589</f>
        <v>6.2270000000000003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4.3238812593449048E-2</v>
      </c>
      <c r="G2586" s="2">
        <f t="shared" si="363"/>
        <v>1.5997999911765894E-2</v>
      </c>
      <c r="H2586" s="2">
        <f t="shared" si="364"/>
        <v>2.7027636474512429</v>
      </c>
      <c r="I2586" s="2">
        <f t="shared" si="365"/>
        <v>72.99314525007992</v>
      </c>
    </row>
    <row r="2587" spans="1:9" ht="13.5" x14ac:dyDescent="0.25">
      <c r="A2587" s="3">
        <f>TITRES_STAT!B2590</f>
        <v>45772</v>
      </c>
      <c r="B2587" s="6">
        <f>TITRES_STAT!D2590</f>
        <v>6.1062000000000003</v>
      </c>
      <c r="C2587" s="2">
        <f t="shared" si="360"/>
        <v>-0.12080000000000002</v>
      </c>
      <c r="D2587" s="2">
        <f t="shared" si="361"/>
        <v>0</v>
      </c>
      <c r="E2587" s="2">
        <f t="shared" si="362"/>
        <v>0.12080000000000002</v>
      </c>
      <c r="F2587" s="2">
        <f t="shared" si="363"/>
        <v>4.0150325979631259E-2</v>
      </c>
      <c r="G2587" s="2">
        <f t="shared" si="363"/>
        <v>2.3483857060925477E-2</v>
      </c>
      <c r="H2587" s="2">
        <f t="shared" si="364"/>
        <v>1.7096989593944059</v>
      </c>
      <c r="I2587" s="2">
        <f t="shared" si="365"/>
        <v>63.09553145994154</v>
      </c>
    </row>
    <row r="2588" spans="1:9" ht="13.5" x14ac:dyDescent="0.25">
      <c r="A2588" s="3">
        <f>TITRES_STAT!B2591</f>
        <v>45775</v>
      </c>
      <c r="B2588" s="6">
        <f>TITRES_STAT!D2591</f>
        <v>6.1062000000000003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3.728244555251474E-2</v>
      </c>
      <c r="G2588" s="2">
        <f t="shared" si="363"/>
        <v>2.1806438699430799E-2</v>
      </c>
      <c r="H2588" s="2">
        <f t="shared" si="364"/>
        <v>1.7096989593944059</v>
      </c>
      <c r="I2588" s="2">
        <f t="shared" si="365"/>
        <v>63.09553145994154</v>
      </c>
    </row>
    <row r="2589" spans="1:9" ht="13.5" x14ac:dyDescent="0.25">
      <c r="A2589" s="3">
        <f>TITRES_STAT!B2592</f>
        <v>45776</v>
      </c>
      <c r="B2589" s="6">
        <f>TITRES_STAT!D2592</f>
        <v>6.1340000000000003</v>
      </c>
      <c r="C2589" s="2">
        <f t="shared" si="360"/>
        <v>2.7800000000000047E-2</v>
      </c>
      <c r="D2589" s="2">
        <f t="shared" si="361"/>
        <v>2.7800000000000047E-2</v>
      </c>
      <c r="E2589" s="2">
        <f t="shared" si="362"/>
        <v>0</v>
      </c>
      <c r="F2589" s="2">
        <f t="shared" ref="F2589:G2604" si="366">((F2588*13)+D2589)/14</f>
        <v>3.6605128013049403E-2</v>
      </c>
      <c r="G2589" s="2">
        <f t="shared" si="366"/>
        <v>2.0248835935185745E-2</v>
      </c>
      <c r="H2589" s="2">
        <f t="shared" si="364"/>
        <v>1.8077645613910012</v>
      </c>
      <c r="I2589" s="2">
        <f t="shared" si="365"/>
        <v>64.384478180585489</v>
      </c>
    </row>
    <row r="2590" spans="1:9" ht="13.5" x14ac:dyDescent="0.25">
      <c r="A2590" s="3">
        <f>TITRES_STAT!B2593</f>
        <v>45777</v>
      </c>
      <c r="B2590" s="6">
        <f>TITRES_STAT!D2593</f>
        <v>6.1154999999999999</v>
      </c>
      <c r="C2590" s="2">
        <f t="shared" si="360"/>
        <v>-1.8500000000000405E-2</v>
      </c>
      <c r="D2590" s="2">
        <f t="shared" si="361"/>
        <v>0</v>
      </c>
      <c r="E2590" s="2">
        <f t="shared" si="362"/>
        <v>1.8500000000000405E-2</v>
      </c>
      <c r="F2590" s="2">
        <f t="shared" si="366"/>
        <v>3.3990476012117306E-2</v>
      </c>
      <c r="G2590" s="2">
        <f t="shared" si="366"/>
        <v>2.0123919082672505E-2</v>
      </c>
      <c r="H2590" s="2">
        <f t="shared" si="364"/>
        <v>1.68905847178567</v>
      </c>
      <c r="I2590" s="2">
        <f t="shared" si="365"/>
        <v>62.812262712310989</v>
      </c>
    </row>
    <row r="2591" spans="1:9" ht="13.5" x14ac:dyDescent="0.25">
      <c r="A2591" s="3">
        <f>TITRES_STAT!B2594</f>
        <v>45779</v>
      </c>
      <c r="B2591" s="6">
        <f>TITRES_STAT!D2594</f>
        <v>6.0411000000000001</v>
      </c>
      <c r="C2591" s="2">
        <f t="shared" si="360"/>
        <v>-7.43999999999998E-2</v>
      </c>
      <c r="D2591" s="2">
        <f t="shared" si="361"/>
        <v>0</v>
      </c>
      <c r="E2591" s="2">
        <f t="shared" si="362"/>
        <v>7.43999999999998E-2</v>
      </c>
      <c r="F2591" s="2">
        <f t="shared" si="366"/>
        <v>3.1562584868394646E-2</v>
      </c>
      <c r="G2591" s="2">
        <f t="shared" si="366"/>
        <v>2.4000782005338738E-2</v>
      </c>
      <c r="H2591" s="2">
        <f t="shared" si="364"/>
        <v>1.3150648533607721</v>
      </c>
      <c r="I2591" s="2">
        <f t="shared" si="365"/>
        <v>56.804665815374314</v>
      </c>
    </row>
    <row r="2592" spans="1:9" ht="13.5" x14ac:dyDescent="0.25">
      <c r="A2592" s="3">
        <f>TITRES_STAT!B2595</f>
        <v>45782</v>
      </c>
      <c r="B2592" s="6">
        <f>TITRES_STAT!D2595</f>
        <v>6.0317999999999996</v>
      </c>
      <c r="C2592" s="2">
        <f t="shared" si="360"/>
        <v>-9.3000000000005301E-3</v>
      </c>
      <c r="D2592" s="2">
        <f t="shared" si="361"/>
        <v>0</v>
      </c>
      <c r="E2592" s="2">
        <f t="shared" si="362"/>
        <v>9.3000000000005301E-3</v>
      </c>
      <c r="F2592" s="2">
        <f t="shared" si="366"/>
        <v>2.9308114520652174E-2</v>
      </c>
      <c r="G2592" s="2">
        <f t="shared" si="366"/>
        <v>2.2950726147814578E-2</v>
      </c>
      <c r="H2592" s="2">
        <f t="shared" si="364"/>
        <v>1.2770016221662321</v>
      </c>
      <c r="I2592" s="2">
        <f t="shared" si="365"/>
        <v>56.082596065581761</v>
      </c>
    </row>
    <row r="2593" spans="1:9" ht="13.5" x14ac:dyDescent="0.25">
      <c r="A2593" s="3">
        <f>TITRES_STAT!B2596</f>
        <v>45783</v>
      </c>
      <c r="B2593" s="6">
        <f>TITRES_STAT!D2596</f>
        <v>6.1154999999999999</v>
      </c>
      <c r="C2593" s="2">
        <f t="shared" si="360"/>
        <v>8.370000000000033E-2</v>
      </c>
      <c r="D2593" s="2">
        <f t="shared" si="361"/>
        <v>8.370000000000033E-2</v>
      </c>
      <c r="E2593" s="2">
        <f t="shared" si="362"/>
        <v>0</v>
      </c>
      <c r="F2593" s="2">
        <f t="shared" si="366"/>
        <v>3.3193249197748471E-2</v>
      </c>
      <c r="G2593" s="2">
        <f t="shared" si="366"/>
        <v>2.1311388565827823E-2</v>
      </c>
      <c r="H2593" s="2">
        <f t="shared" si="364"/>
        <v>1.5575357323723551</v>
      </c>
      <c r="I2593" s="2">
        <f t="shared" si="365"/>
        <v>60.899862029594956</v>
      </c>
    </row>
    <row r="2594" spans="1:9" ht="13.5" x14ac:dyDescent="0.25">
      <c r="A2594" s="3">
        <f>TITRES_STAT!B2597</f>
        <v>45784</v>
      </c>
      <c r="B2594" s="6">
        <f>TITRES_STAT!D2597</f>
        <v>6.1154999999999999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3.0822302826480723E-2</v>
      </c>
      <c r="G2594" s="2">
        <f t="shared" si="366"/>
        <v>1.9789146525411552E-2</v>
      </c>
      <c r="H2594" s="2">
        <f t="shared" si="364"/>
        <v>1.5575357323723549</v>
      </c>
      <c r="I2594" s="2">
        <f t="shared" si="365"/>
        <v>60.899862029594949</v>
      </c>
    </row>
    <row r="2595" spans="1:9" ht="13.5" x14ac:dyDescent="0.25">
      <c r="A2595" s="3">
        <f>TITRES_STAT!B2598</f>
        <v>45785</v>
      </c>
      <c r="B2595" s="6">
        <f>TITRES_STAT!D2598</f>
        <v>6.1246999999999998</v>
      </c>
      <c r="C2595" s="2">
        <f t="shared" si="360"/>
        <v>9.1999999999998749E-3</v>
      </c>
      <c r="D2595" s="2">
        <f t="shared" si="361"/>
        <v>9.1999999999998749E-3</v>
      </c>
      <c r="E2595" s="2">
        <f t="shared" si="362"/>
        <v>0</v>
      </c>
      <c r="F2595" s="2">
        <f t="shared" si="366"/>
        <v>2.9277852624589235E-2</v>
      </c>
      <c r="G2595" s="2">
        <f t="shared" si="366"/>
        <v>1.8375636059310727E-2</v>
      </c>
      <c r="H2595" s="2">
        <f t="shared" si="364"/>
        <v>1.5932973710455305</v>
      </c>
      <c r="I2595" s="2">
        <f t="shared" si="365"/>
        <v>61.439053956360063</v>
      </c>
    </row>
    <row r="2596" spans="1:9" ht="13.5" x14ac:dyDescent="0.25">
      <c r="A2596" s="3">
        <f>TITRES_STAT!B2599</f>
        <v>45786</v>
      </c>
      <c r="B2596" s="6">
        <f>TITRES_STAT!D2599</f>
        <v>6.1246999999999998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2.7186577437118577E-2</v>
      </c>
      <c r="G2596" s="2">
        <f t="shared" si="366"/>
        <v>1.7063090626502818E-2</v>
      </c>
      <c r="H2596" s="2">
        <f t="shared" si="364"/>
        <v>1.5932973710455307</v>
      </c>
      <c r="I2596" s="2">
        <f t="shared" si="365"/>
        <v>61.43905395636007</v>
      </c>
    </row>
    <row r="2597" spans="1:9" ht="13.5" x14ac:dyDescent="0.25">
      <c r="A2597" s="3">
        <f>TITRES_STAT!B2600</f>
        <v>45789</v>
      </c>
      <c r="B2597" s="6">
        <f>TITRES_STAT!D2600</f>
        <v>6.2084000000000001</v>
      </c>
      <c r="C2597" s="2">
        <f t="shared" si="360"/>
        <v>8.370000000000033E-2</v>
      </c>
      <c r="D2597" s="2">
        <f t="shared" si="361"/>
        <v>8.370000000000033E-2</v>
      </c>
      <c r="E2597" s="2">
        <f t="shared" si="362"/>
        <v>0</v>
      </c>
      <c r="F2597" s="2">
        <f t="shared" si="366"/>
        <v>3.1223250477324417E-2</v>
      </c>
      <c r="G2597" s="2">
        <f t="shared" si="366"/>
        <v>1.5844298438895475E-2</v>
      </c>
      <c r="H2597" s="2">
        <f t="shared" si="364"/>
        <v>1.970630040688695</v>
      </c>
      <c r="I2597" s="2">
        <f t="shared" si="365"/>
        <v>66.337107404725316</v>
      </c>
    </row>
    <row r="2598" spans="1:9" ht="13.5" x14ac:dyDescent="0.25">
      <c r="A2598" s="3">
        <f>TITRES_STAT!B2601</f>
        <v>45790</v>
      </c>
      <c r="B2598" s="6">
        <f>TITRES_STAT!D2601</f>
        <v>6.2641999999999998</v>
      </c>
      <c r="C2598" s="2">
        <f t="shared" si="360"/>
        <v>5.5799999999999628E-2</v>
      </c>
      <c r="D2598" s="2">
        <f t="shared" si="361"/>
        <v>5.5799999999999628E-2</v>
      </c>
      <c r="E2598" s="2">
        <f t="shared" si="362"/>
        <v>0</v>
      </c>
      <c r="F2598" s="2">
        <f t="shared" si="366"/>
        <v>3.2978732586086933E-2</v>
      </c>
      <c r="G2598" s="2">
        <f t="shared" si="366"/>
        <v>1.4712562836117228E-2</v>
      </c>
      <c r="H2598" s="2">
        <f t="shared" si="364"/>
        <v>2.2415355470991689</v>
      </c>
      <c r="I2598" s="2">
        <f t="shared" si="365"/>
        <v>69.15042314143696</v>
      </c>
    </row>
    <row r="2599" spans="1:9" ht="13.5" x14ac:dyDescent="0.25">
      <c r="A2599" s="3">
        <f>TITRES_STAT!B2602</f>
        <v>45791</v>
      </c>
      <c r="B2599" s="6">
        <f>TITRES_STAT!D2602</f>
        <v>6.1898</v>
      </c>
      <c r="C2599" s="2">
        <f t="shared" si="360"/>
        <v>-7.43999999999998E-2</v>
      </c>
      <c r="D2599" s="2">
        <f t="shared" si="361"/>
        <v>0</v>
      </c>
      <c r="E2599" s="2">
        <f t="shared" si="362"/>
        <v>7.43999999999998E-2</v>
      </c>
      <c r="F2599" s="2">
        <f t="shared" si="366"/>
        <v>3.0623108829937868E-2</v>
      </c>
      <c r="G2599" s="2">
        <f t="shared" si="366"/>
        <v>1.8975951204965983E-2</v>
      </c>
      <c r="H2599" s="2">
        <f t="shared" si="364"/>
        <v>1.6137851799452265</v>
      </c>
      <c r="I2599" s="2">
        <f t="shared" si="365"/>
        <v>61.741308823973228</v>
      </c>
    </row>
    <row r="2600" spans="1:9" ht="13.5" x14ac:dyDescent="0.25">
      <c r="A2600" s="3">
        <f>TITRES_STAT!B2603</f>
        <v>45792</v>
      </c>
      <c r="B2600" s="6">
        <f>TITRES_STAT!D2603</f>
        <v>6.2641999999999998</v>
      </c>
      <c r="C2600" s="2">
        <f t="shared" si="360"/>
        <v>7.43999999999998E-2</v>
      </c>
      <c r="D2600" s="2">
        <f t="shared" si="361"/>
        <v>7.43999999999998E-2</v>
      </c>
      <c r="E2600" s="2">
        <f t="shared" si="362"/>
        <v>0</v>
      </c>
      <c r="F2600" s="2">
        <f t="shared" si="366"/>
        <v>3.3750029627799431E-2</v>
      </c>
      <c r="G2600" s="2">
        <f t="shared" si="366"/>
        <v>1.7620526118896983E-2</v>
      </c>
      <c r="H2600" s="2">
        <f t="shared" si="364"/>
        <v>1.9153814931555591</v>
      </c>
      <c r="I2600" s="2">
        <f t="shared" si="365"/>
        <v>65.699171708824394</v>
      </c>
    </row>
    <row r="2601" spans="1:9" ht="13.5" x14ac:dyDescent="0.25">
      <c r="A2601" s="3">
        <f>TITRES_STAT!B2604</f>
        <v>45793</v>
      </c>
      <c r="B2601" s="6">
        <f>TITRES_STAT!D2604</f>
        <v>6.2641999999999998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3.1339313225813757E-2</v>
      </c>
      <c r="G2601" s="2">
        <f t="shared" si="366"/>
        <v>1.6361917110404342E-2</v>
      </c>
      <c r="H2601" s="2">
        <f t="shared" si="364"/>
        <v>1.9153814931555591</v>
      </c>
      <c r="I2601" s="2">
        <f t="shared" si="365"/>
        <v>65.699171708824394</v>
      </c>
    </row>
    <row r="2602" spans="1:9" ht="13.5" x14ac:dyDescent="0.25">
      <c r="A2602" s="3">
        <f>TITRES_STAT!B2605</f>
        <v>45796</v>
      </c>
      <c r="B2602" s="6">
        <f>TITRES_STAT!D2605</f>
        <v>6.2641999999999998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2.9100790852541348E-2</v>
      </c>
      <c r="G2602" s="2">
        <f t="shared" si="366"/>
        <v>1.5193208745375461E-2</v>
      </c>
      <c r="H2602" s="2">
        <f t="shared" si="364"/>
        <v>1.9153814931555591</v>
      </c>
      <c r="I2602" s="2">
        <f t="shared" si="365"/>
        <v>65.699171708824394</v>
      </c>
    </row>
    <row r="2603" spans="1:9" ht="13.5" x14ac:dyDescent="0.25">
      <c r="A2603" s="3">
        <f>TITRES_STAT!B2606</f>
        <v>45797</v>
      </c>
      <c r="B2603" s="6">
        <f>TITRES_STAT!D2606</f>
        <v>6.1340000000000003</v>
      </c>
      <c r="C2603" s="2">
        <f t="shared" si="360"/>
        <v>-0.13019999999999943</v>
      </c>
      <c r="D2603" s="2">
        <f t="shared" si="361"/>
        <v>0</v>
      </c>
      <c r="E2603" s="2">
        <f t="shared" si="362"/>
        <v>0.13019999999999943</v>
      </c>
      <c r="F2603" s="2">
        <f t="shared" si="366"/>
        <v>2.7022162934502682E-2</v>
      </c>
      <c r="G2603" s="2">
        <f t="shared" si="366"/>
        <v>2.3407979549277171E-2</v>
      </c>
      <c r="H2603" s="2">
        <f t="shared" si="364"/>
        <v>1.1543996301610369</v>
      </c>
      <c r="I2603" s="2">
        <f t="shared" si="365"/>
        <v>53.583356309560259</v>
      </c>
    </row>
    <row r="2604" spans="1:9" ht="13.5" x14ac:dyDescent="0.25">
      <c r="A2604" s="3">
        <f>TITRES_STAT!B2607</f>
        <v>45798</v>
      </c>
      <c r="B2604" s="6">
        <f>TITRES_STAT!D2607</f>
        <v>6.1805000000000003</v>
      </c>
      <c r="C2604" s="2">
        <f t="shared" si="360"/>
        <v>4.6499999999999986E-2</v>
      </c>
      <c r="D2604" s="2">
        <f t="shared" si="361"/>
        <v>4.6499999999999986E-2</v>
      </c>
      <c r="E2604" s="2">
        <f t="shared" si="362"/>
        <v>0</v>
      </c>
      <c r="F2604" s="2">
        <f t="shared" si="366"/>
        <v>2.8413437010609634E-2</v>
      </c>
      <c r="G2604" s="2">
        <f t="shared" si="366"/>
        <v>2.1735981010043089E-2</v>
      </c>
      <c r="H2604" s="2">
        <f t="shared" si="364"/>
        <v>1.3072074822609219</v>
      </c>
      <c r="I2604" s="2">
        <f t="shared" si="365"/>
        <v>56.657560809396244</v>
      </c>
    </row>
    <row r="2605" spans="1:9" ht="13.5" x14ac:dyDescent="0.25">
      <c r="A2605" s="3">
        <f>TITRES_STAT!B2608</f>
        <v>45799</v>
      </c>
      <c r="B2605" s="6">
        <f>TITRES_STAT!D2608</f>
        <v>6.2455999999999996</v>
      </c>
      <c r="C2605" s="2">
        <f t="shared" si="360"/>
        <v>6.509999999999927E-2</v>
      </c>
      <c r="D2605" s="2">
        <f t="shared" si="361"/>
        <v>6.509999999999927E-2</v>
      </c>
      <c r="E2605" s="2">
        <f t="shared" si="362"/>
        <v>0</v>
      </c>
      <c r="F2605" s="2">
        <f t="shared" ref="F2605:G2620" si="367">((F2604*13)+D2605)/14</f>
        <v>3.1033905795566037E-2</v>
      </c>
      <c r="G2605" s="2">
        <f t="shared" si="367"/>
        <v>2.0183410937897155E-2</v>
      </c>
      <c r="H2605" s="2">
        <f t="shared" si="364"/>
        <v>1.5375947054268995</v>
      </c>
      <c r="I2605" s="2">
        <f t="shared" si="365"/>
        <v>60.592603780997798</v>
      </c>
    </row>
    <row r="2606" spans="1:9" ht="13.5" x14ac:dyDescent="0.25">
      <c r="A2606" s="3">
        <f>TITRES_STAT!B2609</f>
        <v>45800</v>
      </c>
      <c r="B2606" s="6">
        <f>TITRES_STAT!D2609</f>
        <v>6.2641999999999998</v>
      </c>
      <c r="C2606" s="2">
        <f t="shared" si="360"/>
        <v>1.8600000000000172E-2</v>
      </c>
      <c r="D2606" s="2">
        <f t="shared" si="361"/>
        <v>1.8600000000000172E-2</v>
      </c>
      <c r="E2606" s="2">
        <f t="shared" si="362"/>
        <v>0</v>
      </c>
      <c r="F2606" s="2">
        <f t="shared" si="367"/>
        <v>3.0145769667311334E-2</v>
      </c>
      <c r="G2606" s="2">
        <f t="shared" si="367"/>
        <v>1.8741738728047356E-2</v>
      </c>
      <c r="H2606" s="2">
        <f t="shared" si="364"/>
        <v>1.6084830817856637</v>
      </c>
      <c r="I2606" s="2">
        <f t="shared" si="365"/>
        <v>61.66354280835742</v>
      </c>
    </row>
    <row r="2607" spans="1:9" ht="13.5" x14ac:dyDescent="0.25">
      <c r="A2607" s="3">
        <f>TITRES_STAT!B2610</f>
        <v>45803</v>
      </c>
      <c r="B2607" s="6">
        <f>TITRES_STAT!D2610</f>
        <v>6.2641999999999998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2.7992500405360523E-2</v>
      </c>
      <c r="G2607" s="2">
        <f t="shared" si="367"/>
        <v>1.7403043104615403E-2</v>
      </c>
      <c r="H2607" s="2">
        <f t="shared" si="364"/>
        <v>1.6084830817856635</v>
      </c>
      <c r="I2607" s="2">
        <f t="shared" si="365"/>
        <v>61.663542808357413</v>
      </c>
    </row>
    <row r="2608" spans="1:9" ht="13.5" x14ac:dyDescent="0.25">
      <c r="A2608" s="3">
        <f>TITRES_STAT!B2611</f>
        <v>45804</v>
      </c>
      <c r="B2608" s="6">
        <f>TITRES_STAT!D2611</f>
        <v>6.2641999999999998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2.5993036090691916E-2</v>
      </c>
      <c r="G2608" s="2">
        <f t="shared" si="367"/>
        <v>1.6159968597142874E-2</v>
      </c>
      <c r="H2608" s="2">
        <f t="shared" si="364"/>
        <v>1.6084830817856637</v>
      </c>
      <c r="I2608" s="2">
        <f t="shared" si="365"/>
        <v>61.66354280835742</v>
      </c>
    </row>
    <row r="2609" spans="1:9" ht="13.5" x14ac:dyDescent="0.25">
      <c r="A2609" s="3">
        <f>TITRES_STAT!B2612</f>
        <v>45805</v>
      </c>
      <c r="B2609" s="6">
        <f>TITRES_STAT!D2612</f>
        <v>6.2549000000000001</v>
      </c>
      <c r="C2609" s="2">
        <f t="shared" si="360"/>
        <v>-9.2999999999996419E-3</v>
      </c>
      <c r="D2609" s="2">
        <f t="shared" si="361"/>
        <v>0</v>
      </c>
      <c r="E2609" s="2">
        <f t="shared" si="362"/>
        <v>9.2999999999996419E-3</v>
      </c>
      <c r="F2609" s="2">
        <f t="shared" si="367"/>
        <v>2.4136390655642492E-2</v>
      </c>
      <c r="G2609" s="2">
        <f t="shared" si="367"/>
        <v>1.5669970840204071E-2</v>
      </c>
      <c r="H2609" s="2">
        <f t="shared" si="364"/>
        <v>1.5402958245280411</v>
      </c>
      <c r="I2609" s="2">
        <f t="shared" si="365"/>
        <v>60.634506015228006</v>
      </c>
    </row>
    <row r="2610" spans="1:9" ht="13.5" x14ac:dyDescent="0.25">
      <c r="A2610" s="3">
        <f>TITRES_STAT!B2613</f>
        <v>45806</v>
      </c>
      <c r="B2610" s="6">
        <f>TITRES_STAT!D2613</f>
        <v>6.2455999999999996</v>
      </c>
      <c r="C2610" s="2">
        <f t="shared" si="360"/>
        <v>-9.3000000000005301E-3</v>
      </c>
      <c r="D2610" s="2">
        <f t="shared" si="361"/>
        <v>0</v>
      </c>
      <c r="E2610" s="2">
        <f t="shared" si="362"/>
        <v>9.3000000000005301E-3</v>
      </c>
      <c r="F2610" s="2">
        <f t="shared" si="367"/>
        <v>2.2412362751668028E-2</v>
      </c>
      <c r="G2610" s="2">
        <f t="shared" si="367"/>
        <v>1.5214972923046676E-2</v>
      </c>
      <c r="H2610" s="2">
        <f t="shared" si="364"/>
        <v>1.4730465091869605</v>
      </c>
      <c r="I2610" s="2">
        <f t="shared" si="365"/>
        <v>59.564043931840146</v>
      </c>
    </row>
    <row r="2611" spans="1:9" ht="13.5" x14ac:dyDescent="0.25">
      <c r="A2611" s="3">
        <f>TITRES_STAT!B2614</f>
        <v>45807</v>
      </c>
      <c r="B2611" s="6">
        <f>TITRES_STAT!D2614</f>
        <v>6.2455999999999996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2.0811479697977454E-2</v>
      </c>
      <c r="G2611" s="2">
        <f t="shared" si="367"/>
        <v>1.4128189142829055E-2</v>
      </c>
      <c r="H2611" s="2">
        <f t="shared" si="364"/>
        <v>1.4730465091869605</v>
      </c>
      <c r="I2611" s="2">
        <f t="shared" si="365"/>
        <v>59.564043931840146</v>
      </c>
    </row>
    <row r="2612" spans="1:9" ht="13.5" x14ac:dyDescent="0.25">
      <c r="A2612" s="3">
        <f>TITRES_STAT!B2615</f>
        <v>45810</v>
      </c>
      <c r="B2612" s="6">
        <f>TITRES_STAT!D2615</f>
        <v>6.2641999999999998</v>
      </c>
      <c r="C2612" s="2">
        <f t="shared" si="360"/>
        <v>1.8600000000000172E-2</v>
      </c>
      <c r="D2612" s="2">
        <f t="shared" si="361"/>
        <v>1.8600000000000172E-2</v>
      </c>
      <c r="E2612" s="2">
        <f t="shared" si="362"/>
        <v>0</v>
      </c>
      <c r="F2612" s="2">
        <f t="shared" si="367"/>
        <v>2.0653516862407649E-2</v>
      </c>
      <c r="G2612" s="2">
        <f t="shared" si="367"/>
        <v>1.3119032775484122E-2</v>
      </c>
      <c r="H2612" s="2">
        <f t="shared" si="364"/>
        <v>1.574317041192504</v>
      </c>
      <c r="I2612" s="2">
        <f t="shared" si="365"/>
        <v>61.154745744262769</v>
      </c>
    </row>
    <row r="2613" spans="1:9" ht="13.5" x14ac:dyDescent="0.25">
      <c r="A2613" s="3">
        <f>TITRES_STAT!B2616</f>
        <v>45811</v>
      </c>
      <c r="B2613" s="6">
        <f>TITRES_STAT!D2616</f>
        <v>6.2641999999999998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1.9178265657949962E-2</v>
      </c>
      <c r="G2613" s="2">
        <f t="shared" si="367"/>
        <v>1.2181959005806684E-2</v>
      </c>
      <c r="H2613" s="2">
        <f t="shared" si="364"/>
        <v>1.5743170411925045</v>
      </c>
      <c r="I2613" s="2">
        <f t="shared" si="365"/>
        <v>61.154745744262769</v>
      </c>
    </row>
    <row r="2614" spans="1:9" ht="13.5" x14ac:dyDescent="0.25">
      <c r="A2614" s="3">
        <f>TITRES_STAT!B2617</f>
        <v>45812</v>
      </c>
      <c r="B2614" s="6">
        <f>TITRES_STAT!D2617</f>
        <v>6.0876000000000001</v>
      </c>
      <c r="C2614" s="2">
        <f t="shared" si="360"/>
        <v>-0.17659999999999965</v>
      </c>
      <c r="D2614" s="2">
        <f t="shared" si="361"/>
        <v>0</v>
      </c>
      <c r="E2614" s="2">
        <f t="shared" si="362"/>
        <v>0.17659999999999965</v>
      </c>
      <c r="F2614" s="2">
        <f t="shared" si="367"/>
        <v>1.7808389539524964E-2</v>
      </c>
      <c r="G2614" s="2">
        <f t="shared" si="367"/>
        <v>2.3926104791106184E-2</v>
      </c>
      <c r="H2614" s="2">
        <f t="shared" si="364"/>
        <v>0.74430793039678989</v>
      </c>
      <c r="I2614" s="2">
        <f t="shared" si="365"/>
        <v>42.670672845446333</v>
      </c>
    </row>
    <row r="2615" spans="1:9" ht="13.5" x14ac:dyDescent="0.25">
      <c r="A2615" s="3">
        <f>TITRES_STAT!B2618</f>
        <v>45813</v>
      </c>
      <c r="B2615" s="6">
        <f>TITRES_STAT!D2618</f>
        <v>6.1062000000000003</v>
      </c>
      <c r="C2615" s="2">
        <f t="shared" si="360"/>
        <v>1.8600000000000172E-2</v>
      </c>
      <c r="D2615" s="2">
        <f t="shared" si="361"/>
        <v>1.8600000000000172E-2</v>
      </c>
      <c r="E2615" s="2">
        <f t="shared" si="362"/>
        <v>0</v>
      </c>
      <c r="F2615" s="2">
        <f t="shared" si="367"/>
        <v>1.7864933143844623E-2</v>
      </c>
      <c r="G2615" s="2">
        <f t="shared" si="367"/>
        <v>2.2217097306027171E-2</v>
      </c>
      <c r="H2615" s="2">
        <f t="shared" si="364"/>
        <v>0.80410743571790233</v>
      </c>
      <c r="I2615" s="2">
        <f t="shared" si="365"/>
        <v>44.570928526655429</v>
      </c>
    </row>
    <row r="2616" spans="1:9" ht="13.5" x14ac:dyDescent="0.25">
      <c r="A2616" s="3">
        <f>TITRES_STAT!B2619</f>
        <v>45817</v>
      </c>
      <c r="B2616" s="6">
        <f>TITRES_STAT!D2619</f>
        <v>6.2270000000000003</v>
      </c>
      <c r="C2616" s="2">
        <f t="shared" si="360"/>
        <v>0.12080000000000002</v>
      </c>
      <c r="D2616" s="2">
        <f t="shared" si="361"/>
        <v>0.12080000000000002</v>
      </c>
      <c r="E2616" s="2">
        <f t="shared" si="362"/>
        <v>0</v>
      </c>
      <c r="F2616" s="2">
        <f t="shared" si="367"/>
        <v>2.5217437919284293E-2</v>
      </c>
      <c r="G2616" s="2">
        <f t="shared" si="367"/>
        <v>2.0630161784168089E-2</v>
      </c>
      <c r="H2616" s="2">
        <f t="shared" si="364"/>
        <v>1.2223577392706901</v>
      </c>
      <c r="I2616" s="2">
        <f t="shared" si="365"/>
        <v>55.002744052891799</v>
      </c>
    </row>
    <row r="2617" spans="1:9" ht="13.5" x14ac:dyDescent="0.25">
      <c r="A2617" s="3">
        <f>TITRES_STAT!B2620</f>
        <v>45818</v>
      </c>
      <c r="B2617" s="6">
        <f>TITRES_STAT!D2620</f>
        <v>6.2363</v>
      </c>
      <c r="C2617" s="2">
        <f t="shared" si="360"/>
        <v>9.2999999999996419E-3</v>
      </c>
      <c r="D2617" s="2">
        <f t="shared" si="361"/>
        <v>9.2999999999996419E-3</v>
      </c>
      <c r="E2617" s="2">
        <f t="shared" si="362"/>
        <v>0</v>
      </c>
      <c r="F2617" s="2">
        <f t="shared" si="367"/>
        <v>2.4080478067906818E-2</v>
      </c>
      <c r="G2617" s="2">
        <f t="shared" si="367"/>
        <v>1.9156578799584656E-2</v>
      </c>
      <c r="H2617" s="2">
        <f t="shared" si="364"/>
        <v>1.2570343754923985</v>
      </c>
      <c r="I2617" s="2">
        <f t="shared" si="365"/>
        <v>55.694073122752584</v>
      </c>
    </row>
    <row r="2618" spans="1:9" ht="13.5" x14ac:dyDescent="0.25">
      <c r="A2618" s="3">
        <f>TITRES_STAT!B2621</f>
        <v>45819</v>
      </c>
      <c r="B2618" s="6">
        <f>TITRES_STAT!D2621</f>
        <v>6.2363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2.2360443920199185E-2</v>
      </c>
      <c r="G2618" s="2">
        <f t="shared" si="367"/>
        <v>1.7788251742471468E-2</v>
      </c>
      <c r="H2618" s="2">
        <f t="shared" si="364"/>
        <v>1.2570343754923983</v>
      </c>
      <c r="I2618" s="2">
        <f t="shared" si="365"/>
        <v>55.69407312275257</v>
      </c>
    </row>
    <row r="2619" spans="1:9" ht="13.5" x14ac:dyDescent="0.25">
      <c r="A2619" s="3">
        <f>TITRES_STAT!B2622</f>
        <v>45820</v>
      </c>
      <c r="B2619" s="6">
        <f>TITRES_STAT!D2622</f>
        <v>6.2363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2.0763269354470672E-2</v>
      </c>
      <c r="G2619" s="2">
        <f t="shared" si="367"/>
        <v>1.6517662332294934E-2</v>
      </c>
      <c r="H2619" s="2">
        <f t="shared" si="364"/>
        <v>1.2570343754923983</v>
      </c>
      <c r="I2619" s="2">
        <f t="shared" si="365"/>
        <v>55.69407312275257</v>
      </c>
    </row>
    <row r="2620" spans="1:9" ht="13.5" x14ac:dyDescent="0.25">
      <c r="A2620" s="3">
        <f>TITRES_STAT!B2623</f>
        <v>45821</v>
      </c>
      <c r="B2620" s="6">
        <f>TITRES_STAT!D2623</f>
        <v>6.2363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1.9280178686294197E-2</v>
      </c>
      <c r="G2620" s="2">
        <f t="shared" si="367"/>
        <v>1.5337829308559581E-2</v>
      </c>
      <c r="H2620" s="2">
        <f t="shared" si="364"/>
        <v>1.2570343754923983</v>
      </c>
      <c r="I2620" s="2">
        <f t="shared" si="365"/>
        <v>55.69407312275257</v>
      </c>
    </row>
    <row r="2621" spans="1:9" ht="13.5" x14ac:dyDescent="0.25">
      <c r="A2621" s="3">
        <f>TITRES_STAT!B2624</f>
        <v>45824</v>
      </c>
      <c r="B2621" s="6">
        <f>TITRES_STAT!D2624</f>
        <v>6.3198999999999996</v>
      </c>
      <c r="C2621" s="2">
        <f t="shared" si="360"/>
        <v>8.3599999999999675E-2</v>
      </c>
      <c r="D2621" s="2">
        <f t="shared" si="361"/>
        <v>8.3599999999999675E-2</v>
      </c>
      <c r="E2621" s="2">
        <f t="shared" si="362"/>
        <v>0</v>
      </c>
      <c r="F2621" s="2">
        <f t="shared" ref="F2621:G2636" si="368">((F2620*13)+D2621)/14</f>
        <v>2.3874451637273159E-2</v>
      </c>
      <c r="G2621" s="2">
        <f t="shared" si="368"/>
        <v>1.4242270072233897E-2</v>
      </c>
      <c r="H2621" s="2">
        <f t="shared" si="364"/>
        <v>1.6763094307429081</v>
      </c>
      <c r="I2621" s="2">
        <f t="shared" si="365"/>
        <v>62.635112797012667</v>
      </c>
    </row>
    <row r="2622" spans="1:9" ht="13.5" x14ac:dyDescent="0.25">
      <c r="A2622" s="3">
        <f>TITRES_STAT!B2625</f>
        <v>45825</v>
      </c>
      <c r="B2622" s="6">
        <f>TITRES_STAT!D2625</f>
        <v>6.3292000000000002</v>
      </c>
      <c r="C2622" s="2">
        <f t="shared" si="360"/>
        <v>9.3000000000005301E-3</v>
      </c>
      <c r="D2622" s="2">
        <f t="shared" si="361"/>
        <v>9.3000000000005301E-3</v>
      </c>
      <c r="E2622" s="2">
        <f t="shared" si="362"/>
        <v>0</v>
      </c>
      <c r="F2622" s="2">
        <f t="shared" si="368"/>
        <v>2.2833419377467971E-2</v>
      </c>
      <c r="G2622" s="2">
        <f t="shared" si="368"/>
        <v>1.3224965067074334E-2</v>
      </c>
      <c r="H2622" s="2">
        <f t="shared" si="364"/>
        <v>1.7265391070344238</v>
      </c>
      <c r="I2622" s="2">
        <f t="shared" si="365"/>
        <v>63.323467562962243</v>
      </c>
    </row>
    <row r="2623" spans="1:9" ht="13.5" x14ac:dyDescent="0.25">
      <c r="A2623" s="3">
        <f>TITRES_STAT!B2626</f>
        <v>45826</v>
      </c>
      <c r="B2623" s="6">
        <f>TITRES_STAT!D2626</f>
        <v>6.3198999999999996</v>
      </c>
      <c r="C2623" s="2">
        <f t="shared" si="360"/>
        <v>-9.3000000000005301E-3</v>
      </c>
      <c r="D2623" s="2">
        <f t="shared" si="361"/>
        <v>0</v>
      </c>
      <c r="E2623" s="2">
        <f t="shared" si="362"/>
        <v>9.3000000000005301E-3</v>
      </c>
      <c r="F2623" s="2">
        <f t="shared" si="368"/>
        <v>2.1202460850505974E-2</v>
      </c>
      <c r="G2623" s="2">
        <f t="shared" si="368"/>
        <v>1.2944610419426206E-2</v>
      </c>
      <c r="H2623" s="2">
        <f t="shared" si="364"/>
        <v>1.6379373471670546</v>
      </c>
      <c r="I2623" s="2">
        <f t="shared" si="365"/>
        <v>62.09159398444681</v>
      </c>
    </row>
    <row r="2624" spans="1:9" ht="13.5" x14ac:dyDescent="0.25">
      <c r="A2624" s="3">
        <f>TITRES_STAT!B2627</f>
        <v>45827</v>
      </c>
      <c r="B2624" s="6">
        <f>TITRES_STAT!D2627</f>
        <v>6.3384999999999998</v>
      </c>
      <c r="C2624" s="2">
        <f t="shared" si="360"/>
        <v>1.8600000000000172E-2</v>
      </c>
      <c r="D2624" s="2">
        <f t="shared" si="361"/>
        <v>1.8600000000000172E-2</v>
      </c>
      <c r="E2624" s="2">
        <f t="shared" si="362"/>
        <v>0</v>
      </c>
      <c r="F2624" s="2">
        <f t="shared" si="368"/>
        <v>2.1016570789755558E-2</v>
      </c>
      <c r="G2624" s="2">
        <f t="shared" si="368"/>
        <v>1.2019995389467191E-2</v>
      </c>
      <c r="H2624" s="2">
        <f t="shared" si="364"/>
        <v>1.7484674584960183</v>
      </c>
      <c r="I2624" s="2">
        <f t="shared" si="365"/>
        <v>63.616087324999384</v>
      </c>
    </row>
    <row r="2625" spans="1:9" ht="13.5" x14ac:dyDescent="0.25">
      <c r="A2625" s="3">
        <f>TITRES_STAT!B2628</f>
        <v>45828</v>
      </c>
      <c r="B2625" s="6">
        <f>TITRES_STAT!D2628</f>
        <v>6.65</v>
      </c>
      <c r="C2625" s="2">
        <f t="shared" si="360"/>
        <v>0.31150000000000055</v>
      </c>
      <c r="D2625" s="2">
        <f t="shared" si="361"/>
        <v>0.31150000000000055</v>
      </c>
      <c r="E2625" s="2">
        <f t="shared" si="362"/>
        <v>0</v>
      </c>
      <c r="F2625" s="2">
        <f t="shared" si="368"/>
        <v>4.1765387161915912E-2</v>
      </c>
      <c r="G2625" s="2">
        <f t="shared" si="368"/>
        <v>1.1161424290219534E-2</v>
      </c>
      <c r="H2625" s="2">
        <f t="shared" si="364"/>
        <v>3.741940640901344</v>
      </c>
      <c r="I2625" s="2">
        <f t="shared" si="365"/>
        <v>78.911587560279514</v>
      </c>
    </row>
    <row r="2626" spans="1:9" ht="13.5" x14ac:dyDescent="0.25">
      <c r="A2626" s="3">
        <f>TITRES_STAT!B2629</f>
        <v>45831</v>
      </c>
      <c r="B2626" s="6">
        <f>TITRES_STAT!D2629</f>
        <v>6.7</v>
      </c>
      <c r="C2626" s="2">
        <f t="shared" si="360"/>
        <v>4.9999999999999822E-2</v>
      </c>
      <c r="D2626" s="2">
        <f t="shared" si="361"/>
        <v>4.9999999999999822E-2</v>
      </c>
      <c r="E2626" s="2">
        <f t="shared" si="362"/>
        <v>0</v>
      </c>
      <c r="F2626" s="2">
        <f t="shared" si="368"/>
        <v>4.2353573793207623E-2</v>
      </c>
      <c r="G2626" s="2">
        <f t="shared" si="368"/>
        <v>1.0364179698060996E-2</v>
      </c>
      <c r="H2626" s="2">
        <f t="shared" si="364"/>
        <v>4.0865341037198952</v>
      </c>
      <c r="I2626" s="2">
        <f t="shared" si="365"/>
        <v>80.340247807074022</v>
      </c>
    </row>
    <row r="2627" spans="1:9" ht="13.5" x14ac:dyDescent="0.25">
      <c r="A2627" s="3">
        <f>TITRES_STAT!B2630</f>
        <v>45832</v>
      </c>
      <c r="B2627" s="6">
        <f>TITRES_STAT!D2630</f>
        <v>6.75</v>
      </c>
      <c r="C2627" s="2">
        <f t="shared" ref="C2627:C2690" si="369">B2627-B2626</f>
        <v>4.9999999999999822E-2</v>
      </c>
      <c r="D2627" s="2">
        <f t="shared" ref="D2627:D2690" si="370">IF(C2627&gt;0,C2627,0)</f>
        <v>4.9999999999999822E-2</v>
      </c>
      <c r="E2627" s="2">
        <f t="shared" ref="E2627:E2690" si="371">IF(C2627&lt;0,-C2627,0)</f>
        <v>0</v>
      </c>
      <c r="F2627" s="2">
        <f t="shared" si="368"/>
        <v>4.2899747093692778E-2</v>
      </c>
      <c r="G2627" s="2">
        <f t="shared" si="368"/>
        <v>9.6238811481994951E-3</v>
      </c>
      <c r="H2627" s="2">
        <f t="shared" si="364"/>
        <v>4.4576347559860263</v>
      </c>
      <c r="I2627" s="2">
        <f t="shared" si="365"/>
        <v>81.677044274478362</v>
      </c>
    </row>
    <row r="2628" spans="1:9" ht="13.5" x14ac:dyDescent="0.25">
      <c r="A2628" s="3">
        <f>TITRES_STAT!B2631</f>
        <v>45833</v>
      </c>
      <c r="B2628" s="6">
        <f>TITRES_STAT!D2631</f>
        <v>6.78</v>
      </c>
      <c r="C2628" s="2">
        <f t="shared" si="369"/>
        <v>3.0000000000000249E-2</v>
      </c>
      <c r="D2628" s="2">
        <f t="shared" si="370"/>
        <v>3.0000000000000249E-2</v>
      </c>
      <c r="E2628" s="2">
        <f t="shared" si="371"/>
        <v>0</v>
      </c>
      <c r="F2628" s="2">
        <f t="shared" si="368"/>
        <v>4.1978336587000453E-2</v>
      </c>
      <c r="G2628" s="2">
        <f t="shared" si="368"/>
        <v>8.9364610661852462E-3</v>
      </c>
      <c r="H2628" s="2">
        <f t="shared" si="364"/>
        <v>4.6974228697579905</v>
      </c>
      <c r="I2628" s="2">
        <f t="shared" si="365"/>
        <v>82.448204690790718</v>
      </c>
    </row>
    <row r="2629" spans="1:9" ht="13.5" x14ac:dyDescent="0.25">
      <c r="A2629" s="3">
        <f>TITRES_STAT!B2632</f>
        <v>45835</v>
      </c>
      <c r="B2629" s="6">
        <f>TITRES_STAT!D2632</f>
        <v>6.93</v>
      </c>
      <c r="C2629" s="2">
        <f t="shared" si="369"/>
        <v>0.14999999999999947</v>
      </c>
      <c r="D2629" s="2">
        <f t="shared" si="370"/>
        <v>0.14999999999999947</v>
      </c>
      <c r="E2629" s="2">
        <f t="shared" si="371"/>
        <v>0</v>
      </c>
      <c r="F2629" s="2">
        <f t="shared" si="368"/>
        <v>4.9694169687928953E-2</v>
      </c>
      <c r="G2629" s="2">
        <f t="shared" si="368"/>
        <v>8.2981424186005862E-3</v>
      </c>
      <c r="H2629" s="2">
        <f t="shared" si="364"/>
        <v>5.9885896362224003</v>
      </c>
      <c r="I2629" s="2">
        <f t="shared" si="365"/>
        <v>85.690961237487414</v>
      </c>
    </row>
    <row r="2630" spans="1:9" ht="13.5" x14ac:dyDescent="0.25">
      <c r="A2630" s="3">
        <f>TITRES_STAT!B2633</f>
        <v>45838</v>
      </c>
      <c r="B2630" s="6">
        <f>TITRES_STAT!D2633</f>
        <v>6.92</v>
      </c>
      <c r="C2630" s="2">
        <f t="shared" si="369"/>
        <v>-9.9999999999997868E-3</v>
      </c>
      <c r="D2630" s="2">
        <f t="shared" si="370"/>
        <v>0</v>
      </c>
      <c r="E2630" s="2">
        <f t="shared" si="371"/>
        <v>9.9999999999997868E-3</v>
      </c>
      <c r="F2630" s="2">
        <f t="shared" si="368"/>
        <v>4.6144586138791174E-2</v>
      </c>
      <c r="G2630" s="2">
        <f t="shared" si="368"/>
        <v>8.4197036744148145E-3</v>
      </c>
      <c r="H2630" s="2">
        <f t="shared" si="364"/>
        <v>5.4805475255633995</v>
      </c>
      <c r="I2630" s="2">
        <f t="shared" si="365"/>
        <v>84.569205054737054</v>
      </c>
    </row>
    <row r="2631" spans="1:9" ht="13.5" x14ac:dyDescent="0.25">
      <c r="A2631" s="3">
        <f>TITRES_STAT!B2634</f>
        <v>45839</v>
      </c>
      <c r="B2631" s="6">
        <f>TITRES_STAT!D2634</f>
        <v>6.91</v>
      </c>
      <c r="C2631" s="2">
        <f t="shared" si="369"/>
        <v>-9.9999999999997868E-3</v>
      </c>
      <c r="D2631" s="2">
        <f t="shared" si="370"/>
        <v>0</v>
      </c>
      <c r="E2631" s="2">
        <f t="shared" si="371"/>
        <v>9.9999999999997868E-3</v>
      </c>
      <c r="F2631" s="2">
        <f t="shared" si="368"/>
        <v>4.2848544271734665E-2</v>
      </c>
      <c r="G2631" s="2">
        <f t="shared" si="368"/>
        <v>8.5325819833851693E-3</v>
      </c>
      <c r="H2631" s="2">
        <f t="shared" si="364"/>
        <v>5.0217559415391833</v>
      </c>
      <c r="I2631" s="2">
        <f t="shared" si="365"/>
        <v>83.393548165879395</v>
      </c>
    </row>
    <row r="2632" spans="1:9" ht="13.5" x14ac:dyDescent="0.25">
      <c r="A2632" s="3">
        <f>TITRES_STAT!B2635</f>
        <v>45840</v>
      </c>
      <c r="B2632" s="6">
        <f>TITRES_STAT!D2635</f>
        <v>6.77</v>
      </c>
      <c r="C2632" s="2">
        <f t="shared" si="369"/>
        <v>-0.14000000000000057</v>
      </c>
      <c r="D2632" s="2">
        <f t="shared" si="370"/>
        <v>0</v>
      </c>
      <c r="E2632" s="2">
        <f t="shared" si="371"/>
        <v>0.14000000000000057</v>
      </c>
      <c r="F2632" s="2">
        <f t="shared" si="368"/>
        <v>3.9787933966610754E-2</v>
      </c>
      <c r="G2632" s="2">
        <f t="shared" si="368"/>
        <v>1.7923111841714839E-2</v>
      </c>
      <c r="H2632" s="2">
        <f t="shared" si="364"/>
        <v>2.2199233212397309</v>
      </c>
      <c r="I2632" s="2">
        <f t="shared" si="365"/>
        <v>68.943359818426316</v>
      </c>
    </row>
    <row r="2633" spans="1:9" ht="13.5" x14ac:dyDescent="0.25">
      <c r="A2633" s="3">
        <f>TITRES_STAT!B2636</f>
        <v>45841</v>
      </c>
      <c r="B2633" s="6">
        <f>TITRES_STAT!D2636</f>
        <v>6.88</v>
      </c>
      <c r="C2633" s="2">
        <f t="shared" si="369"/>
        <v>0.11000000000000032</v>
      </c>
      <c r="D2633" s="2">
        <f t="shared" si="370"/>
        <v>0.11000000000000032</v>
      </c>
      <c r="E2633" s="2">
        <f t="shared" si="371"/>
        <v>0</v>
      </c>
      <c r="F2633" s="2">
        <f t="shared" si="368"/>
        <v>4.480308154042429E-2</v>
      </c>
      <c r="G2633" s="2">
        <f t="shared" si="368"/>
        <v>1.6642889567306637E-2</v>
      </c>
      <c r="H2633" s="2">
        <f t="shared" si="364"/>
        <v>2.6920254057586042</v>
      </c>
      <c r="I2633" s="2">
        <f t="shared" si="365"/>
        <v>72.914595916911651</v>
      </c>
    </row>
    <row r="2634" spans="1:9" ht="13.5" x14ac:dyDescent="0.25">
      <c r="A2634" s="3">
        <f>TITRES_STAT!B2637</f>
        <v>45842</v>
      </c>
      <c r="B2634" s="6">
        <f>TITRES_STAT!D2637</f>
        <v>7.02</v>
      </c>
      <c r="C2634" s="2">
        <f t="shared" si="369"/>
        <v>0.13999999999999968</v>
      </c>
      <c r="D2634" s="2">
        <f t="shared" si="370"/>
        <v>0.13999999999999968</v>
      </c>
      <c r="E2634" s="2">
        <f t="shared" si="371"/>
        <v>0</v>
      </c>
      <c r="F2634" s="2">
        <f t="shared" si="368"/>
        <v>5.1602861430393956E-2</v>
      </c>
      <c r="G2634" s="2">
        <f t="shared" si="368"/>
        <v>1.5454111741070448E-2</v>
      </c>
      <c r="H2634" s="2">
        <f t="shared" si="364"/>
        <v>3.3391023887355185</v>
      </c>
      <c r="I2634" s="2">
        <f t="shared" si="365"/>
        <v>76.95375885583988</v>
      </c>
    </row>
    <row r="2635" spans="1:9" ht="13.5" x14ac:dyDescent="0.25">
      <c r="A2635" s="3">
        <f>TITRES_STAT!B2638</f>
        <v>45845</v>
      </c>
      <c r="B2635" s="6">
        <f>TITRES_STAT!D2638</f>
        <v>7.01</v>
      </c>
      <c r="C2635" s="2">
        <f t="shared" si="369"/>
        <v>-9.9999999999997868E-3</v>
      </c>
      <c r="D2635" s="2">
        <f t="shared" si="370"/>
        <v>0</v>
      </c>
      <c r="E2635" s="2">
        <f t="shared" si="371"/>
        <v>9.9999999999997868E-3</v>
      </c>
      <c r="F2635" s="2">
        <f t="shared" si="368"/>
        <v>4.7916942756794388E-2</v>
      </c>
      <c r="G2635" s="2">
        <f t="shared" si="368"/>
        <v>1.5064532330993972E-2</v>
      </c>
      <c r="H2635" s="2">
        <f t="shared" si="364"/>
        <v>3.1807786464243182</v>
      </c>
      <c r="I2635" s="2">
        <f t="shared" si="365"/>
        <v>76.081010630513362</v>
      </c>
    </row>
    <row r="2636" spans="1:9" ht="13.5" x14ac:dyDescent="0.25">
      <c r="A2636" s="3">
        <f>TITRES_STAT!B2639</f>
        <v>45846</v>
      </c>
      <c r="B2636" s="6">
        <f>TITRES_STAT!D2639</f>
        <v>7</v>
      </c>
      <c r="C2636" s="2">
        <f t="shared" si="369"/>
        <v>-9.9999999999997868E-3</v>
      </c>
      <c r="D2636" s="2">
        <f t="shared" si="370"/>
        <v>0</v>
      </c>
      <c r="E2636" s="2">
        <f t="shared" si="371"/>
        <v>9.9999999999997868E-3</v>
      </c>
      <c r="F2636" s="2">
        <f t="shared" si="368"/>
        <v>4.449430398845193E-2</v>
      </c>
      <c r="G2636" s="2">
        <f t="shared" si="368"/>
        <v>1.4702780021637244E-2</v>
      </c>
      <c r="H2636" s="2">
        <f t="shared" si="364"/>
        <v>3.0262510846909358</v>
      </c>
      <c r="I2636" s="2">
        <f t="shared" si="365"/>
        <v>75.162999550566724</v>
      </c>
    </row>
    <row r="2637" spans="1:9" ht="13.5" x14ac:dyDescent="0.25">
      <c r="A2637" s="3">
        <f>TITRES_STAT!B2640</f>
        <v>45847</v>
      </c>
      <c r="B2637" s="6">
        <f>TITRES_STAT!D2640</f>
        <v>7.02</v>
      </c>
      <c r="C2637" s="2">
        <f t="shared" si="369"/>
        <v>1.9999999999999574E-2</v>
      </c>
      <c r="D2637" s="2">
        <f t="shared" si="370"/>
        <v>1.9999999999999574E-2</v>
      </c>
      <c r="E2637" s="2">
        <f t="shared" si="371"/>
        <v>0</v>
      </c>
      <c r="F2637" s="2">
        <f t="shared" ref="F2637:G2652" si="372">((F2636*13)+D2637)/14</f>
        <v>4.274471084641962E-2</v>
      </c>
      <c r="G2637" s="2">
        <f t="shared" si="372"/>
        <v>1.3652581448663156E-2</v>
      </c>
      <c r="H2637" s="2">
        <f t="shared" si="364"/>
        <v>3.1308885434706659</v>
      </c>
      <c r="I2637" s="2">
        <f t="shared" si="365"/>
        <v>75.792133109458689</v>
      </c>
    </row>
    <row r="2638" spans="1:9" ht="13.5" x14ac:dyDescent="0.25">
      <c r="A2638" s="3">
        <f>TITRES_STAT!B2641</f>
        <v>45848</v>
      </c>
      <c r="B2638" s="6">
        <f>TITRES_STAT!D2641</f>
        <v>7.02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3.9691517214532505E-2</v>
      </c>
      <c r="G2638" s="2">
        <f t="shared" si="372"/>
        <v>1.267739705947293E-2</v>
      </c>
      <c r="H2638" s="2">
        <f t="shared" si="364"/>
        <v>3.1308885434706659</v>
      </c>
      <c r="I2638" s="2">
        <f t="shared" si="365"/>
        <v>75.792133109458689</v>
      </c>
    </row>
    <row r="2639" spans="1:9" ht="13.5" x14ac:dyDescent="0.25">
      <c r="A2639" s="3">
        <f>TITRES_STAT!B2642</f>
        <v>45849</v>
      </c>
      <c r="B2639" s="6">
        <f>TITRES_STAT!D2642</f>
        <v>7.11</v>
      </c>
      <c r="C2639" s="2">
        <f t="shared" si="369"/>
        <v>9.0000000000000746E-2</v>
      </c>
      <c r="D2639" s="2">
        <f t="shared" si="370"/>
        <v>9.0000000000000746E-2</v>
      </c>
      <c r="E2639" s="2">
        <f t="shared" si="371"/>
        <v>0</v>
      </c>
      <c r="F2639" s="2">
        <f t="shared" si="372"/>
        <v>4.3284980270637381E-2</v>
      </c>
      <c r="G2639" s="2">
        <f t="shared" si="372"/>
        <v>1.1771868698082005E-2</v>
      </c>
      <c r="H2639" s="2">
        <f t="shared" si="364"/>
        <v>3.6769846301199247</v>
      </c>
      <c r="I2639" s="2">
        <f t="shared" si="365"/>
        <v>78.618702452858855</v>
      </c>
    </row>
    <row r="2640" spans="1:9" ht="13.5" x14ac:dyDescent="0.25">
      <c r="A2640" s="3">
        <f>TITRES_STAT!B2643</f>
        <v>45852</v>
      </c>
      <c r="B2640" s="6">
        <f>TITRES_STAT!D2643</f>
        <v>7.11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4.0193195965591851E-2</v>
      </c>
      <c r="G2640" s="2">
        <f t="shared" si="372"/>
        <v>1.093102093393329E-2</v>
      </c>
      <c r="H2640" s="2">
        <f t="shared" si="364"/>
        <v>3.6769846301199247</v>
      </c>
      <c r="I2640" s="2">
        <f t="shared" si="365"/>
        <v>78.618702452858855</v>
      </c>
    </row>
    <row r="2641" spans="1:9" ht="13.5" x14ac:dyDescent="0.25">
      <c r="A2641" s="3">
        <f>TITRES_STAT!B2644</f>
        <v>45853</v>
      </c>
      <c r="B2641" s="6">
        <f>TITRES_STAT!D2644</f>
        <v>7.11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3.7322253396621E-2</v>
      </c>
      <c r="G2641" s="2">
        <f t="shared" si="372"/>
        <v>1.0150233724366627E-2</v>
      </c>
      <c r="H2641" s="2">
        <f t="shared" ref="H2641:H2693" si="373">F2641/G2641</f>
        <v>3.6769846301199238</v>
      </c>
      <c r="I2641" s="2">
        <f t="shared" ref="I2641:I2693" si="374">IF(G2641=0,100,100-(100/(1+H2641)))</f>
        <v>78.618702452858841</v>
      </c>
    </row>
    <row r="2642" spans="1:9" ht="13.5" x14ac:dyDescent="0.25">
      <c r="A2642" s="3">
        <f>TITRES_STAT!B2645</f>
        <v>45854</v>
      </c>
      <c r="B2642" s="6">
        <f>TITRES_STAT!D2645</f>
        <v>7.3</v>
      </c>
      <c r="C2642" s="2">
        <f t="shared" si="369"/>
        <v>0.1899999999999995</v>
      </c>
      <c r="D2642" s="2">
        <f t="shared" si="370"/>
        <v>0.1899999999999995</v>
      </c>
      <c r="E2642" s="2">
        <f t="shared" si="371"/>
        <v>0</v>
      </c>
      <c r="F2642" s="2">
        <f t="shared" si="372"/>
        <v>4.8227806725433746E-2</v>
      </c>
      <c r="G2642" s="2">
        <f t="shared" si="372"/>
        <v>9.4252170297690098E-3</v>
      </c>
      <c r="H2642" s="2">
        <f t="shared" si="373"/>
        <v>5.116890844328462</v>
      </c>
      <c r="I2642" s="2">
        <f t="shared" si="374"/>
        <v>83.651825323527021</v>
      </c>
    </row>
    <row r="2643" spans="1:9" ht="13.5" x14ac:dyDescent="0.25">
      <c r="A2643" s="3">
        <f>TITRES_STAT!B2646</f>
        <v>45855</v>
      </c>
      <c r="B2643" s="6">
        <f>TITRES_STAT!D2646</f>
        <v>7.4</v>
      </c>
      <c r="C2643" s="2">
        <f t="shared" si="369"/>
        <v>0.10000000000000053</v>
      </c>
      <c r="D2643" s="2">
        <f t="shared" si="370"/>
        <v>0.10000000000000053</v>
      </c>
      <c r="E2643" s="2">
        <f t="shared" si="371"/>
        <v>0</v>
      </c>
      <c r="F2643" s="2">
        <f t="shared" si="372"/>
        <v>5.1925820530759947E-2</v>
      </c>
      <c r="G2643" s="2">
        <f t="shared" si="372"/>
        <v>8.7519872419283655E-3</v>
      </c>
      <c r="H2643" s="2">
        <f t="shared" si="373"/>
        <v>5.9330320183737939</v>
      </c>
      <c r="I2643" s="2">
        <f t="shared" si="374"/>
        <v>85.576296238791073</v>
      </c>
    </row>
    <row r="2644" spans="1:9" ht="13.5" x14ac:dyDescent="0.25">
      <c r="A2644" s="3">
        <f>TITRES_STAT!B2647</f>
        <v>45856</v>
      </c>
      <c r="B2644" s="6">
        <f>TITRES_STAT!D2647</f>
        <v>7.4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4.8216833349991384E-2</v>
      </c>
      <c r="G2644" s="2">
        <f t="shared" si="372"/>
        <v>8.1268452960763394E-3</v>
      </c>
      <c r="H2644" s="2">
        <f t="shared" si="373"/>
        <v>5.9330320183737948</v>
      </c>
      <c r="I2644" s="2">
        <f t="shared" si="374"/>
        <v>85.576296238791073</v>
      </c>
    </row>
    <row r="2645" spans="1:9" ht="13.5" x14ac:dyDescent="0.25">
      <c r="A2645" s="3">
        <f>TITRES_STAT!B2648</f>
        <v>45859</v>
      </c>
      <c r="B2645" s="6">
        <f>TITRES_STAT!D2648</f>
        <v>7.1</v>
      </c>
      <c r="C2645" s="2">
        <f t="shared" si="369"/>
        <v>-0.30000000000000071</v>
      </c>
      <c r="D2645" s="2">
        <f t="shared" si="370"/>
        <v>0</v>
      </c>
      <c r="E2645" s="2">
        <f t="shared" si="371"/>
        <v>0.30000000000000071</v>
      </c>
      <c r="F2645" s="2">
        <f t="shared" si="372"/>
        <v>4.4772773824992E-2</v>
      </c>
      <c r="G2645" s="2">
        <f t="shared" si="372"/>
        <v>2.8974927774928081E-2</v>
      </c>
      <c r="H2645" s="2">
        <f t="shared" si="373"/>
        <v>1.5452246912495757</v>
      </c>
      <c r="I2645" s="2">
        <f t="shared" si="374"/>
        <v>60.710737899173417</v>
      </c>
    </row>
    <row r="2646" spans="1:9" ht="13.5" x14ac:dyDescent="0.25">
      <c r="A2646" s="3">
        <f>TITRES_STAT!B2649</f>
        <v>45860</v>
      </c>
      <c r="B2646" s="6">
        <f>TITRES_STAT!D2649</f>
        <v>7.34</v>
      </c>
      <c r="C2646" s="2">
        <f t="shared" si="369"/>
        <v>0.24000000000000021</v>
      </c>
      <c r="D2646" s="2">
        <f t="shared" si="370"/>
        <v>0.24000000000000021</v>
      </c>
      <c r="E2646" s="2">
        <f t="shared" si="371"/>
        <v>0</v>
      </c>
      <c r="F2646" s="2">
        <f t="shared" si="372"/>
        <v>5.871757569463544E-2</v>
      </c>
      <c r="G2646" s="2">
        <f t="shared" si="372"/>
        <v>2.6905290076718932E-2</v>
      </c>
      <c r="H2646" s="2">
        <f t="shared" si="373"/>
        <v>2.1823803247318856</v>
      </c>
      <c r="I2646" s="2">
        <f t="shared" si="374"/>
        <v>68.576980185916355</v>
      </c>
    </row>
    <row r="2647" spans="1:9" ht="13.5" x14ac:dyDescent="0.25">
      <c r="A2647" s="3">
        <f>TITRES_STAT!B2650</f>
        <v>45861</v>
      </c>
      <c r="B2647" s="6">
        <f>TITRES_STAT!D2650</f>
        <v>7.34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5.4523463145018623E-2</v>
      </c>
      <c r="G2647" s="2">
        <f t="shared" si="372"/>
        <v>2.498348364266758E-2</v>
      </c>
      <c r="H2647" s="2">
        <f t="shared" si="373"/>
        <v>2.1823803247318856</v>
      </c>
      <c r="I2647" s="2">
        <f t="shared" si="374"/>
        <v>68.576980185916355</v>
      </c>
    </row>
    <row r="2648" spans="1:9" ht="13.5" x14ac:dyDescent="0.25">
      <c r="A2648" s="3">
        <f>TITRES_STAT!B2651</f>
        <v>45862</v>
      </c>
      <c r="B2648" s="6">
        <f>TITRES_STAT!D2651</f>
        <v>7.32</v>
      </c>
      <c r="C2648" s="2">
        <f t="shared" si="369"/>
        <v>-1.9999999999999574E-2</v>
      </c>
      <c r="D2648" s="2">
        <f t="shared" si="370"/>
        <v>0</v>
      </c>
      <c r="E2648" s="2">
        <f t="shared" si="371"/>
        <v>1.9999999999999574E-2</v>
      </c>
      <c r="F2648" s="2">
        <f t="shared" si="372"/>
        <v>5.0628930063231582E-2</v>
      </c>
      <c r="G2648" s="2">
        <f t="shared" si="372"/>
        <v>2.4627520525334151E-2</v>
      </c>
      <c r="H2648" s="2">
        <f t="shared" si="373"/>
        <v>2.0557867370834173</v>
      </c>
      <c r="I2648" s="2">
        <f t="shared" si="374"/>
        <v>67.275203211515816</v>
      </c>
    </row>
    <row r="2649" spans="1:9" ht="13.5" x14ac:dyDescent="0.25">
      <c r="A2649" s="3">
        <f>TITRES_STAT!B2652</f>
        <v>45866</v>
      </c>
      <c r="B2649" s="6">
        <f>TITRES_STAT!D2652</f>
        <v>7.16</v>
      </c>
      <c r="C2649" s="2">
        <f t="shared" si="369"/>
        <v>-0.16000000000000014</v>
      </c>
      <c r="D2649" s="2">
        <f t="shared" si="370"/>
        <v>0</v>
      </c>
      <c r="E2649" s="2">
        <f t="shared" si="371"/>
        <v>0.16000000000000014</v>
      </c>
      <c r="F2649" s="2">
        <f t="shared" si="372"/>
        <v>4.7012577915857896E-2</v>
      </c>
      <c r="G2649" s="2">
        <f t="shared" si="372"/>
        <v>3.4296983344953146E-2</v>
      </c>
      <c r="H2649" s="2">
        <f t="shared" si="373"/>
        <v>1.3707496499914729</v>
      </c>
      <c r="I2649" s="2">
        <f t="shared" si="374"/>
        <v>57.819249282453896</v>
      </c>
    </row>
    <row r="2650" spans="1:9" ht="13.5" x14ac:dyDescent="0.25">
      <c r="A2650" s="3">
        <f>TITRES_STAT!B2653</f>
        <v>45867</v>
      </c>
      <c r="B2650" s="6">
        <f>TITRES_STAT!D2653</f>
        <v>7.05</v>
      </c>
      <c r="C2650" s="2">
        <f t="shared" si="369"/>
        <v>-0.11000000000000032</v>
      </c>
      <c r="D2650" s="2">
        <f t="shared" si="370"/>
        <v>0</v>
      </c>
      <c r="E2650" s="2">
        <f t="shared" si="371"/>
        <v>0.11000000000000032</v>
      </c>
      <c r="F2650" s="2">
        <f t="shared" si="372"/>
        <v>4.3654536636153762E-2</v>
      </c>
      <c r="G2650" s="2">
        <f t="shared" si="372"/>
        <v>3.9704341677456512E-2</v>
      </c>
      <c r="H2650" s="2">
        <f t="shared" si="373"/>
        <v>1.0994902519927716</v>
      </c>
      <c r="I2650" s="2">
        <f t="shared" si="374"/>
        <v>52.369390662765369</v>
      </c>
    </row>
    <row r="2651" spans="1:9" ht="13.5" x14ac:dyDescent="0.25">
      <c r="A2651" s="3">
        <f>TITRES_STAT!B2654</f>
        <v>45868</v>
      </c>
      <c r="B2651" s="6">
        <f>TITRES_STAT!D2654</f>
        <v>7.07</v>
      </c>
      <c r="C2651" s="2">
        <f t="shared" si="369"/>
        <v>2.0000000000000462E-2</v>
      </c>
      <c r="D2651" s="2">
        <f t="shared" si="370"/>
        <v>2.0000000000000462E-2</v>
      </c>
      <c r="E2651" s="2">
        <f t="shared" si="371"/>
        <v>0</v>
      </c>
      <c r="F2651" s="2">
        <f t="shared" si="372"/>
        <v>4.1964926876428534E-2</v>
      </c>
      <c r="G2651" s="2">
        <f t="shared" si="372"/>
        <v>3.6868317271923905E-2</v>
      </c>
      <c r="H2651" s="2">
        <f t="shared" si="373"/>
        <v>1.1382381942445152</v>
      </c>
      <c r="I2651" s="2">
        <f t="shared" si="374"/>
        <v>53.232525604879058</v>
      </c>
    </row>
    <row r="2652" spans="1:9" ht="13.5" x14ac:dyDescent="0.25">
      <c r="A2652" s="3">
        <f>TITRES_STAT!B2655</f>
        <v>45869</v>
      </c>
      <c r="B2652" s="6">
        <f>TITRES_STAT!D2655</f>
        <v>7.07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3.8967432099540782E-2</v>
      </c>
      <c r="G2652" s="2">
        <f t="shared" si="372"/>
        <v>3.4234866038215052E-2</v>
      </c>
      <c r="H2652" s="2">
        <f t="shared" si="373"/>
        <v>1.1382381942445152</v>
      </c>
      <c r="I2652" s="2">
        <f t="shared" si="374"/>
        <v>53.232525604879058</v>
      </c>
    </row>
    <row r="2653" spans="1:9" ht="13.5" x14ac:dyDescent="0.25">
      <c r="A2653" s="3">
        <f>TITRES_STAT!B2656</f>
        <v>45870</v>
      </c>
      <c r="B2653" s="6">
        <f>TITRES_STAT!D2656</f>
        <v>7.07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3.6184044092430721E-2</v>
      </c>
      <c r="G2653" s="2">
        <f t="shared" si="375"/>
        <v>3.178951846405683E-2</v>
      </c>
      <c r="H2653" s="2">
        <f t="shared" si="373"/>
        <v>1.1382381942445152</v>
      </c>
      <c r="I2653" s="2">
        <f t="shared" si="374"/>
        <v>53.232525604879058</v>
      </c>
    </row>
    <row r="2654" spans="1:9" ht="13.5" x14ac:dyDescent="0.25">
      <c r="A2654" s="3">
        <f>TITRES_STAT!B2657</f>
        <v>45873</v>
      </c>
      <c r="B2654" s="6">
        <f>TITRES_STAT!D2657</f>
        <v>7.04</v>
      </c>
      <c r="C2654" s="2">
        <f t="shared" si="369"/>
        <v>-3.0000000000000249E-2</v>
      </c>
      <c r="D2654" s="2">
        <f t="shared" si="370"/>
        <v>0</v>
      </c>
      <c r="E2654" s="2">
        <f t="shared" si="371"/>
        <v>3.0000000000000249E-2</v>
      </c>
      <c r="F2654" s="2">
        <f t="shared" si="375"/>
        <v>3.3599469514399953E-2</v>
      </c>
      <c r="G2654" s="2">
        <f t="shared" si="375"/>
        <v>3.1661695716624215E-2</v>
      </c>
      <c r="H2654" s="2">
        <f t="shared" si="373"/>
        <v>1.0612024641737143</v>
      </c>
      <c r="I2654" s="2">
        <f t="shared" si="374"/>
        <v>51.484630094265121</v>
      </c>
    </row>
    <row r="2655" spans="1:9" ht="13.5" x14ac:dyDescent="0.25">
      <c r="A2655" s="3">
        <f>TITRES_STAT!B2658</f>
        <v>45874</v>
      </c>
      <c r="B2655" s="6">
        <f>TITRES_STAT!D2658</f>
        <v>7.05</v>
      </c>
      <c r="C2655" s="2">
        <f t="shared" si="369"/>
        <v>9.9999999999997868E-3</v>
      </c>
      <c r="D2655" s="2">
        <f t="shared" si="370"/>
        <v>9.9999999999997868E-3</v>
      </c>
      <c r="E2655" s="2">
        <f t="shared" si="371"/>
        <v>0</v>
      </c>
      <c r="F2655" s="2">
        <f t="shared" si="375"/>
        <v>3.1913793120514226E-2</v>
      </c>
      <c r="G2655" s="2">
        <f t="shared" si="375"/>
        <v>2.9400146022579628E-2</v>
      </c>
      <c r="H2655" s="2">
        <f t="shared" si="373"/>
        <v>1.0854977759635647</v>
      </c>
      <c r="I2655" s="2">
        <f t="shared" si="374"/>
        <v>52.049817001700276</v>
      </c>
    </row>
    <row r="2656" spans="1:9" ht="13.5" x14ac:dyDescent="0.25">
      <c r="A2656" s="3">
        <f>TITRES_STAT!B2659</f>
        <v>45875</v>
      </c>
      <c r="B2656" s="6">
        <f>TITRES_STAT!D2659</f>
        <v>7.17</v>
      </c>
      <c r="C2656" s="2">
        <f t="shared" si="369"/>
        <v>0.12000000000000011</v>
      </c>
      <c r="D2656" s="2">
        <f t="shared" si="370"/>
        <v>0.12000000000000011</v>
      </c>
      <c r="E2656" s="2">
        <f t="shared" si="371"/>
        <v>0</v>
      </c>
      <c r="F2656" s="2">
        <f t="shared" si="375"/>
        <v>3.8205665040477503E-2</v>
      </c>
      <c r="G2656" s="2">
        <f t="shared" si="375"/>
        <v>2.7300135592395369E-2</v>
      </c>
      <c r="H2656" s="2">
        <f t="shared" si="373"/>
        <v>1.3994679590939447</v>
      </c>
      <c r="I2656" s="2">
        <f t="shared" si="374"/>
        <v>58.324094463940803</v>
      </c>
    </row>
    <row r="2657" spans="1:9" ht="13.5" x14ac:dyDescent="0.25">
      <c r="A2657" s="3">
        <f>TITRES_STAT!B2660</f>
        <v>45876</v>
      </c>
      <c r="B2657" s="6">
        <f>TITRES_STAT!D2660</f>
        <v>7.17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3.5476688966157681E-2</v>
      </c>
      <c r="G2657" s="2">
        <f t="shared" si="375"/>
        <v>2.5350125907224269E-2</v>
      </c>
      <c r="H2657" s="2">
        <f t="shared" si="373"/>
        <v>1.3994679590939447</v>
      </c>
      <c r="I2657" s="2">
        <f t="shared" si="374"/>
        <v>58.324094463940803</v>
      </c>
    </row>
    <row r="2658" spans="1:9" ht="13.5" x14ac:dyDescent="0.25">
      <c r="A2658" s="3">
        <f>TITRES_STAT!B2661</f>
        <v>45877</v>
      </c>
      <c r="B2658" s="6">
        <f>TITRES_STAT!D2661</f>
        <v>7.6</v>
      </c>
      <c r="C2658" s="2">
        <f t="shared" si="369"/>
        <v>0.42999999999999972</v>
      </c>
      <c r="D2658" s="2">
        <f t="shared" si="370"/>
        <v>0.42999999999999972</v>
      </c>
      <c r="E2658" s="2">
        <f t="shared" si="371"/>
        <v>0</v>
      </c>
      <c r="F2658" s="2">
        <f t="shared" si="375"/>
        <v>6.365692546857496E-2</v>
      </c>
      <c r="G2658" s="2">
        <f t="shared" si="375"/>
        <v>2.3539402628136825E-2</v>
      </c>
      <c r="H2658" s="2">
        <f t="shared" si="373"/>
        <v>2.7042710672906098</v>
      </c>
      <c r="I2658" s="2">
        <f t="shared" si="374"/>
        <v>73.004135447046991</v>
      </c>
    </row>
    <row r="2659" spans="1:9" ht="13.5" x14ac:dyDescent="0.25">
      <c r="A2659" s="3">
        <f>TITRES_STAT!B2662</f>
        <v>45880</v>
      </c>
      <c r="B2659" s="6">
        <f>TITRES_STAT!D2662</f>
        <v>8.0299999999999994</v>
      </c>
      <c r="C2659" s="2">
        <f t="shared" si="369"/>
        <v>0.42999999999999972</v>
      </c>
      <c r="D2659" s="2">
        <f t="shared" si="370"/>
        <v>0.42999999999999972</v>
      </c>
      <c r="E2659" s="2">
        <f t="shared" si="371"/>
        <v>0</v>
      </c>
      <c r="F2659" s="2">
        <f t="shared" si="375"/>
        <v>8.9824287935105301E-2</v>
      </c>
      <c r="G2659" s="2">
        <f t="shared" si="375"/>
        <v>2.1858016726127052E-2</v>
      </c>
      <c r="H2659" s="2">
        <f t="shared" si="373"/>
        <v>4.1094436453485574</v>
      </c>
      <c r="I2659" s="2">
        <f t="shared" si="374"/>
        <v>80.428397504484423</v>
      </c>
    </row>
    <row r="2660" spans="1:9" ht="13.5" x14ac:dyDescent="0.25">
      <c r="A2660" s="3">
        <f>TITRES_STAT!B2663</f>
        <v>45881</v>
      </c>
      <c r="B2660" s="6">
        <f>TITRES_STAT!D2663</f>
        <v>8.34</v>
      </c>
      <c r="C2660" s="2">
        <f t="shared" si="369"/>
        <v>0.3100000000000005</v>
      </c>
      <c r="D2660" s="2">
        <f t="shared" si="370"/>
        <v>0.3100000000000005</v>
      </c>
      <c r="E2660" s="2">
        <f t="shared" si="371"/>
        <v>0</v>
      </c>
      <c r="F2660" s="2">
        <f t="shared" si="375"/>
        <v>0.10555112451116924</v>
      </c>
      <c r="G2660" s="2">
        <f t="shared" si="375"/>
        <v>2.0296729817117977E-2</v>
      </c>
      <c r="H2660" s="2">
        <f t="shared" si="373"/>
        <v>5.2004005306386309</v>
      </c>
      <c r="I2660" s="2">
        <f t="shared" si="374"/>
        <v>83.872009637787031</v>
      </c>
    </row>
    <row r="2661" spans="1:9" ht="13.5" x14ac:dyDescent="0.25">
      <c r="A2661" s="3">
        <f>TITRES_STAT!B2664</f>
        <v>45883</v>
      </c>
      <c r="B2661" s="6">
        <f>TITRES_STAT!D2664</f>
        <v>8.0500000000000007</v>
      </c>
      <c r="C2661" s="2">
        <f t="shared" si="369"/>
        <v>-0.28999999999999915</v>
      </c>
      <c r="D2661" s="2">
        <f t="shared" si="370"/>
        <v>0</v>
      </c>
      <c r="E2661" s="2">
        <f t="shared" si="371"/>
        <v>0.28999999999999915</v>
      </c>
      <c r="F2661" s="2">
        <f t="shared" si="375"/>
        <v>9.8011758474657151E-2</v>
      </c>
      <c r="G2661" s="2">
        <f t="shared" si="375"/>
        <v>3.9561249115895203E-2</v>
      </c>
      <c r="H2661" s="2">
        <f t="shared" si="373"/>
        <v>2.4774687519984622</v>
      </c>
      <c r="I2661" s="2">
        <f t="shared" si="374"/>
        <v>71.243451161845485</v>
      </c>
    </row>
    <row r="2662" spans="1:9" ht="13.5" x14ac:dyDescent="0.25">
      <c r="A2662" s="3">
        <f>TITRES_STAT!B2665</f>
        <v>45884</v>
      </c>
      <c r="B2662" s="6">
        <f>TITRES_STAT!D2665</f>
        <v>8.1999999999999993</v>
      </c>
      <c r="C2662" s="2">
        <f t="shared" si="369"/>
        <v>0.14999999999999858</v>
      </c>
      <c r="D2662" s="2">
        <f t="shared" si="370"/>
        <v>0.14999999999999858</v>
      </c>
      <c r="E2662" s="2">
        <f t="shared" si="371"/>
        <v>0</v>
      </c>
      <c r="F2662" s="2">
        <f t="shared" si="375"/>
        <v>0.10172520429789582</v>
      </c>
      <c r="G2662" s="2">
        <f t="shared" si="375"/>
        <v>3.6735445607616976E-2</v>
      </c>
      <c r="H2662" s="2">
        <f t="shared" si="373"/>
        <v>2.769129450189749</v>
      </c>
      <c r="I2662" s="2">
        <f t="shared" si="374"/>
        <v>73.468674578166656</v>
      </c>
    </row>
    <row r="2663" spans="1:9" ht="13.5" x14ac:dyDescent="0.25">
      <c r="A2663" s="3">
        <f>TITRES_STAT!B2666</f>
        <v>45887</v>
      </c>
      <c r="B2663" s="6">
        <f>TITRES_STAT!D2666</f>
        <v>8.1</v>
      </c>
      <c r="C2663" s="2">
        <f t="shared" si="369"/>
        <v>-9.9999999999999645E-2</v>
      </c>
      <c r="D2663" s="2">
        <f t="shared" si="370"/>
        <v>0</v>
      </c>
      <c r="E2663" s="2">
        <f t="shared" si="371"/>
        <v>9.9999999999999645E-2</v>
      </c>
      <c r="F2663" s="2">
        <f t="shared" si="375"/>
        <v>9.4459118276617543E-2</v>
      </c>
      <c r="G2663" s="2">
        <f t="shared" si="375"/>
        <v>4.1254342349930022E-2</v>
      </c>
      <c r="H2663" s="2">
        <f t="shared" si="373"/>
        <v>2.2896769866161195</v>
      </c>
      <c r="I2663" s="2">
        <f t="shared" si="374"/>
        <v>69.601878723399039</v>
      </c>
    </row>
    <row r="2664" spans="1:9" ht="13.5" x14ac:dyDescent="0.25">
      <c r="A2664" s="3">
        <f>TITRES_STAT!B2667</f>
        <v>45888</v>
      </c>
      <c r="B2664" s="6">
        <f>TITRES_STAT!D2667</f>
        <v>7.89</v>
      </c>
      <c r="C2664" s="2">
        <f t="shared" si="369"/>
        <v>-0.20999999999999996</v>
      </c>
      <c r="D2664" s="2">
        <f t="shared" si="370"/>
        <v>0</v>
      </c>
      <c r="E2664" s="2">
        <f t="shared" si="371"/>
        <v>0.20999999999999996</v>
      </c>
      <c r="F2664" s="2">
        <f t="shared" si="375"/>
        <v>8.7712038399716294E-2</v>
      </c>
      <c r="G2664" s="2">
        <f t="shared" si="375"/>
        <v>5.3307603610649304E-2</v>
      </c>
      <c r="H2664" s="2">
        <f t="shared" si="373"/>
        <v>1.6453945114537842</v>
      </c>
      <c r="I2664" s="2">
        <f t="shared" si="374"/>
        <v>62.198454874299749</v>
      </c>
    </row>
    <row r="2665" spans="1:9" ht="13.5" x14ac:dyDescent="0.25">
      <c r="A2665" s="3">
        <f>TITRES_STAT!B2668</f>
        <v>45889</v>
      </c>
      <c r="B2665" s="6">
        <f>TITRES_STAT!D2668</f>
        <v>8.36</v>
      </c>
      <c r="C2665" s="2">
        <f t="shared" si="369"/>
        <v>0.46999999999999975</v>
      </c>
      <c r="D2665" s="2">
        <f t="shared" si="370"/>
        <v>0.46999999999999975</v>
      </c>
      <c r="E2665" s="2">
        <f t="shared" si="371"/>
        <v>0</v>
      </c>
      <c r="F2665" s="2">
        <f t="shared" si="375"/>
        <v>0.11501832137116511</v>
      </c>
      <c r="G2665" s="2">
        <f t="shared" si="375"/>
        <v>4.9499917638460067E-2</v>
      </c>
      <c r="H2665" s="2">
        <f t="shared" si="373"/>
        <v>2.3236063181203974</v>
      </c>
      <c r="I2665" s="2">
        <f t="shared" si="374"/>
        <v>69.912200655415432</v>
      </c>
    </row>
    <row r="2666" spans="1:9" ht="13.5" x14ac:dyDescent="0.25">
      <c r="A2666" s="3">
        <f>TITRES_STAT!B2669</f>
        <v>45890</v>
      </c>
      <c r="B2666" s="6">
        <f>TITRES_STAT!D2669</f>
        <v>8.86</v>
      </c>
      <c r="C2666" s="2">
        <f t="shared" si="369"/>
        <v>0.5</v>
      </c>
      <c r="D2666" s="2">
        <f t="shared" si="370"/>
        <v>0.5</v>
      </c>
      <c r="E2666" s="2">
        <f t="shared" si="371"/>
        <v>0</v>
      </c>
      <c r="F2666" s="2">
        <f t="shared" si="375"/>
        <v>0.14251701270179618</v>
      </c>
      <c r="G2666" s="2">
        <f t="shared" si="375"/>
        <v>4.596420923571292E-2</v>
      </c>
      <c r="H2666" s="2">
        <f t="shared" si="373"/>
        <v>3.100608387951215</v>
      </c>
      <c r="I2666" s="2">
        <f t="shared" si="374"/>
        <v>75.61337476316217</v>
      </c>
    </row>
    <row r="2667" spans="1:9" ht="13.5" x14ac:dyDescent="0.25">
      <c r="A2667" s="3">
        <f>TITRES_STAT!B2670</f>
        <v>45891</v>
      </c>
      <c r="B2667" s="6">
        <f>TITRES_STAT!D2670</f>
        <v>8.74</v>
      </c>
      <c r="C2667" s="2">
        <f t="shared" si="369"/>
        <v>-0.11999999999999922</v>
      </c>
      <c r="D2667" s="2">
        <f t="shared" si="370"/>
        <v>0</v>
      </c>
      <c r="E2667" s="2">
        <f t="shared" si="371"/>
        <v>0.11999999999999922</v>
      </c>
      <c r="F2667" s="2">
        <f t="shared" si="375"/>
        <v>0.13233722608023932</v>
      </c>
      <c r="G2667" s="2">
        <f t="shared" si="375"/>
        <v>5.1252480004590519E-2</v>
      </c>
      <c r="H2667" s="2">
        <f t="shared" si="373"/>
        <v>2.582064830197218</v>
      </c>
      <c r="I2667" s="2">
        <f t="shared" si="374"/>
        <v>72.083140663176025</v>
      </c>
    </row>
    <row r="2668" spans="1:9" ht="13.5" x14ac:dyDescent="0.25">
      <c r="A2668" s="3">
        <f>TITRES_STAT!B2671</f>
        <v>45894</v>
      </c>
      <c r="B2668" s="6">
        <f>TITRES_STAT!D2671</f>
        <v>8.6999999999999993</v>
      </c>
      <c r="C2668" s="2">
        <f t="shared" si="369"/>
        <v>-4.0000000000000924E-2</v>
      </c>
      <c r="D2668" s="2">
        <f t="shared" si="370"/>
        <v>0</v>
      </c>
      <c r="E2668" s="2">
        <f t="shared" si="371"/>
        <v>4.0000000000000924E-2</v>
      </c>
      <c r="F2668" s="2">
        <f t="shared" si="375"/>
        <v>0.12288456707450793</v>
      </c>
      <c r="G2668" s="2">
        <f t="shared" si="375"/>
        <v>5.0448731432834119E-2</v>
      </c>
      <c r="H2668" s="2">
        <f t="shared" si="373"/>
        <v>2.4358306657940969</v>
      </c>
      <c r="I2668" s="2">
        <f t="shared" si="374"/>
        <v>70.894956787141965</v>
      </c>
    </row>
    <row r="2669" spans="1:9" ht="13.5" x14ac:dyDescent="0.25">
      <c r="A2669" s="3">
        <f>TITRES_STAT!B2672</f>
        <v>45895</v>
      </c>
      <c r="B2669" s="6">
        <f>TITRES_STAT!D2672</f>
        <v>8.9700000000000006</v>
      </c>
      <c r="C2669" s="2">
        <f t="shared" si="369"/>
        <v>0.27000000000000135</v>
      </c>
      <c r="D2669" s="2">
        <f t="shared" si="370"/>
        <v>0.27000000000000135</v>
      </c>
      <c r="E2669" s="2">
        <f t="shared" si="371"/>
        <v>0</v>
      </c>
      <c r="F2669" s="2">
        <f t="shared" ref="F2669:G2684" si="376">((F2668*13)+D2669)/14</f>
        <v>0.13339281228347175</v>
      </c>
      <c r="G2669" s="2">
        <f t="shared" si="376"/>
        <v>4.6845250616203107E-2</v>
      </c>
      <c r="H2669" s="2">
        <f t="shared" si="373"/>
        <v>2.8475205176367027</v>
      </c>
      <c r="I2669" s="2">
        <f t="shared" si="374"/>
        <v>74.009235417560831</v>
      </c>
    </row>
    <row r="2670" spans="1:9" ht="13.5" x14ac:dyDescent="0.25">
      <c r="A2670" s="3">
        <f>TITRES_STAT!B2673</f>
        <v>45896</v>
      </c>
      <c r="B2670" s="6">
        <f>TITRES_STAT!D2673</f>
        <v>9</v>
      </c>
      <c r="C2670" s="2">
        <f t="shared" si="369"/>
        <v>2.9999999999999361E-2</v>
      </c>
      <c r="D2670" s="2">
        <f t="shared" si="370"/>
        <v>2.9999999999999361E-2</v>
      </c>
      <c r="E2670" s="2">
        <f t="shared" si="371"/>
        <v>0</v>
      </c>
      <c r="F2670" s="2">
        <f t="shared" si="376"/>
        <v>0.12600761140608085</v>
      </c>
      <c r="G2670" s="2">
        <f t="shared" si="376"/>
        <v>4.3499161286474311E-2</v>
      </c>
      <c r="H2670" s="2">
        <f t="shared" si="373"/>
        <v>2.8967825511905176</v>
      </c>
      <c r="I2670" s="2">
        <f t="shared" si="374"/>
        <v>74.337803383602022</v>
      </c>
    </row>
    <row r="2671" spans="1:9" ht="13.5" x14ac:dyDescent="0.25">
      <c r="A2671" s="3">
        <f>TITRES_STAT!B2674</f>
        <v>45897</v>
      </c>
      <c r="B2671" s="6">
        <f>TITRES_STAT!D2674</f>
        <v>8.94</v>
      </c>
      <c r="C2671" s="2">
        <f t="shared" si="369"/>
        <v>-6.0000000000000497E-2</v>
      </c>
      <c r="D2671" s="2">
        <f t="shared" si="370"/>
        <v>0</v>
      </c>
      <c r="E2671" s="2">
        <f t="shared" si="371"/>
        <v>6.0000000000000497E-2</v>
      </c>
      <c r="F2671" s="2">
        <f t="shared" si="376"/>
        <v>0.11700706773421794</v>
      </c>
      <c r="G2671" s="2">
        <f t="shared" si="376"/>
        <v>4.4677792623154751E-2</v>
      </c>
      <c r="H2671" s="2">
        <f t="shared" si="373"/>
        <v>2.6189088776417697</v>
      </c>
      <c r="I2671" s="2">
        <f t="shared" si="374"/>
        <v>72.367361715621826</v>
      </c>
    </row>
    <row r="2672" spans="1:9" ht="13.5" x14ac:dyDescent="0.25">
      <c r="A2672" s="3">
        <f>TITRES_STAT!B2675</f>
        <v>45898</v>
      </c>
      <c r="B2672" s="6">
        <f>TITRES_STAT!D2675</f>
        <v>8.9</v>
      </c>
      <c r="C2672" s="2">
        <f t="shared" si="369"/>
        <v>-3.9999999999999147E-2</v>
      </c>
      <c r="D2672" s="2">
        <f t="shared" si="370"/>
        <v>0</v>
      </c>
      <c r="E2672" s="2">
        <f t="shared" si="371"/>
        <v>3.9999999999999147E-2</v>
      </c>
      <c r="F2672" s="2">
        <f t="shared" si="376"/>
        <v>0.10864942003891666</v>
      </c>
      <c r="G2672" s="2">
        <f t="shared" si="376"/>
        <v>4.4343664578643638E-2</v>
      </c>
      <c r="H2672" s="2">
        <f t="shared" si="373"/>
        <v>2.4501678215210778</v>
      </c>
      <c r="I2672" s="2">
        <f t="shared" si="374"/>
        <v>71.015902653711223</v>
      </c>
    </row>
    <row r="2673" spans="1:9" ht="13.5" x14ac:dyDescent="0.25">
      <c r="A2673" s="3">
        <f>TITRES_STAT!B2676</f>
        <v>45901</v>
      </c>
      <c r="B2673" s="6">
        <f>TITRES_STAT!D2676</f>
        <v>8.85</v>
      </c>
      <c r="C2673" s="2">
        <f t="shared" si="369"/>
        <v>-5.0000000000000711E-2</v>
      </c>
      <c r="D2673" s="2">
        <f t="shared" si="370"/>
        <v>0</v>
      </c>
      <c r="E2673" s="2">
        <f t="shared" si="371"/>
        <v>5.0000000000000711E-2</v>
      </c>
      <c r="F2673" s="2">
        <f t="shared" si="376"/>
        <v>0.10088874717899403</v>
      </c>
      <c r="G2673" s="2">
        <f t="shared" si="376"/>
        <v>4.4747688537312001E-2</v>
      </c>
      <c r="H2673" s="2">
        <f t="shared" si="373"/>
        <v>2.2546136007644257</v>
      </c>
      <c r="I2673" s="2">
        <f t="shared" si="374"/>
        <v>69.274386373696544</v>
      </c>
    </row>
    <row r="2674" spans="1:9" ht="13.5" x14ac:dyDescent="0.25">
      <c r="A2674" s="3">
        <f>TITRES_STAT!B2677</f>
        <v>45902</v>
      </c>
      <c r="B2674" s="6">
        <f>TITRES_STAT!D2677</f>
        <v>8.83</v>
      </c>
      <c r="C2674" s="2">
        <f t="shared" si="369"/>
        <v>-1.9999999999999574E-2</v>
      </c>
      <c r="D2674" s="2">
        <f t="shared" si="370"/>
        <v>0</v>
      </c>
      <c r="E2674" s="2">
        <f t="shared" si="371"/>
        <v>1.9999999999999574E-2</v>
      </c>
      <c r="F2674" s="2">
        <f t="shared" si="376"/>
        <v>9.3682408094780165E-2</v>
      </c>
      <c r="G2674" s="2">
        <f t="shared" si="376"/>
        <v>4.2979996498932541E-2</v>
      </c>
      <c r="H2674" s="2">
        <f t="shared" si="373"/>
        <v>2.1796746329913468</v>
      </c>
      <c r="I2674" s="2">
        <f t="shared" si="374"/>
        <v>68.550241284932085</v>
      </c>
    </row>
    <row r="2675" spans="1:9" ht="13.5" x14ac:dyDescent="0.25">
      <c r="A2675" s="3">
        <f>TITRES_STAT!B2678</f>
        <v>45903</v>
      </c>
      <c r="B2675" s="6">
        <f>TITRES_STAT!D2678</f>
        <v>8.83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8.6990807516581586E-2</v>
      </c>
      <c r="G2675" s="2">
        <f t="shared" si="376"/>
        <v>3.9909996749008789E-2</v>
      </c>
      <c r="H2675" s="2">
        <f t="shared" si="373"/>
        <v>2.1796746329913472</v>
      </c>
      <c r="I2675" s="2">
        <f t="shared" si="374"/>
        <v>68.550241284932085</v>
      </c>
    </row>
    <row r="2676" spans="1:9" ht="13.5" x14ac:dyDescent="0.25">
      <c r="A2676" s="3">
        <f>TITRES_STAT!B2679</f>
        <v>45905</v>
      </c>
      <c r="B2676" s="6">
        <f>TITRES_STAT!D2679</f>
        <v>8.89</v>
      </c>
      <c r="C2676" s="2">
        <f t="shared" si="369"/>
        <v>6.0000000000000497E-2</v>
      </c>
      <c r="D2676" s="2">
        <f t="shared" si="370"/>
        <v>6.0000000000000497E-2</v>
      </c>
      <c r="E2676" s="2">
        <f t="shared" si="371"/>
        <v>0</v>
      </c>
      <c r="F2676" s="2">
        <f t="shared" si="376"/>
        <v>8.5062892693968647E-2</v>
      </c>
      <c r="G2676" s="2">
        <f t="shared" si="376"/>
        <v>3.7059282695508164E-2</v>
      </c>
      <c r="H2676" s="2">
        <f t="shared" si="373"/>
        <v>2.295319458632664</v>
      </c>
      <c r="I2676" s="2">
        <f t="shared" si="374"/>
        <v>69.653928471780617</v>
      </c>
    </row>
    <row r="2677" spans="1:9" ht="13.5" x14ac:dyDescent="0.25">
      <c r="A2677" s="3">
        <f>TITRES_STAT!B2680</f>
        <v>45908</v>
      </c>
      <c r="B2677" s="6">
        <f>TITRES_STAT!D2680</f>
        <v>8.8000000000000007</v>
      </c>
      <c r="C2677" s="2">
        <f t="shared" si="369"/>
        <v>-8.9999999999999858E-2</v>
      </c>
      <c r="D2677" s="2">
        <f t="shared" si="370"/>
        <v>0</v>
      </c>
      <c r="E2677" s="2">
        <f t="shared" si="371"/>
        <v>8.9999999999999858E-2</v>
      </c>
      <c r="F2677" s="2">
        <f t="shared" si="376"/>
        <v>7.8986971787256596E-2</v>
      </c>
      <c r="G2677" s="2">
        <f t="shared" si="376"/>
        <v>4.0840762502971861E-2</v>
      </c>
      <c r="H2677" s="2">
        <f t="shared" si="373"/>
        <v>1.9340229453725049</v>
      </c>
      <c r="I2677" s="2">
        <f t="shared" si="374"/>
        <v>65.917103628068617</v>
      </c>
    </row>
    <row r="2678" spans="1:9" ht="13.5" x14ac:dyDescent="0.25">
      <c r="A2678" s="3">
        <f>TITRES_STAT!B2681</f>
        <v>45909</v>
      </c>
      <c r="B2678" s="6">
        <f>TITRES_STAT!D2681</f>
        <v>8.8000000000000007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7.3345045231023989E-2</v>
      </c>
      <c r="G2678" s="2">
        <f t="shared" si="376"/>
        <v>3.7923565181331012E-2</v>
      </c>
      <c r="H2678" s="2">
        <f t="shared" si="373"/>
        <v>1.9340229453725053</v>
      </c>
      <c r="I2678" s="2">
        <f t="shared" si="374"/>
        <v>65.917103628068617</v>
      </c>
    </row>
    <row r="2679" spans="1:9" ht="13.5" x14ac:dyDescent="0.25">
      <c r="A2679" s="3">
        <f>TITRES_STAT!B2682</f>
        <v>45910</v>
      </c>
      <c r="B2679" s="6">
        <f>TITRES_STAT!D2682</f>
        <v>8.74</v>
      </c>
      <c r="C2679" s="2">
        <f t="shared" si="369"/>
        <v>-6.0000000000000497E-2</v>
      </c>
      <c r="D2679" s="2">
        <f t="shared" si="370"/>
        <v>0</v>
      </c>
      <c r="E2679" s="2">
        <f t="shared" si="371"/>
        <v>6.0000000000000497E-2</v>
      </c>
      <c r="F2679" s="2">
        <f t="shared" si="376"/>
        <v>6.8106113428807985E-2</v>
      </c>
      <c r="G2679" s="2">
        <f t="shared" si="376"/>
        <v>3.9500453382664551E-2</v>
      </c>
      <c r="H2679" s="2">
        <f t="shared" si="373"/>
        <v>1.7241856129858377</v>
      </c>
      <c r="I2679" s="2">
        <f t="shared" si="374"/>
        <v>63.29178176284573</v>
      </c>
    </row>
    <row r="2680" spans="1:9" ht="13.5" x14ac:dyDescent="0.25">
      <c r="A2680" s="3">
        <f>TITRES_STAT!B2683</f>
        <v>45911</v>
      </c>
      <c r="B2680" s="6">
        <f>TITRES_STAT!D2683</f>
        <v>8.74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6.3241391041035988E-2</v>
      </c>
      <c r="G2680" s="2">
        <f t="shared" si="376"/>
        <v>3.667899242675994E-2</v>
      </c>
      <c r="H2680" s="2">
        <f t="shared" si="373"/>
        <v>1.7241856129858377</v>
      </c>
      <c r="I2680" s="2">
        <f t="shared" si="374"/>
        <v>63.29178176284573</v>
      </c>
    </row>
    <row r="2681" spans="1:9" ht="13.5" x14ac:dyDescent="0.25">
      <c r="A2681" s="3">
        <f>TITRES_STAT!B2684</f>
        <v>45912</v>
      </c>
      <c r="B2681" s="6">
        <f>TITRES_STAT!D2684</f>
        <v>8.6999999999999993</v>
      </c>
      <c r="C2681" s="2">
        <f t="shared" si="369"/>
        <v>-4.0000000000000924E-2</v>
      </c>
      <c r="D2681" s="2">
        <f t="shared" si="370"/>
        <v>0</v>
      </c>
      <c r="E2681" s="2">
        <f t="shared" si="371"/>
        <v>4.0000000000000924E-2</v>
      </c>
      <c r="F2681" s="2">
        <f t="shared" si="376"/>
        <v>5.8724148823819135E-2</v>
      </c>
      <c r="G2681" s="2">
        <f t="shared" si="376"/>
        <v>3.6916207253420007E-2</v>
      </c>
      <c r="H2681" s="2">
        <f t="shared" si="373"/>
        <v>1.5907416604499311</v>
      </c>
      <c r="I2681" s="2">
        <f t="shared" si="374"/>
        <v>61.401014417379962</v>
      </c>
    </row>
    <row r="2682" spans="1:9" ht="13.5" x14ac:dyDescent="0.25">
      <c r="A2682" s="3">
        <f>TITRES_STAT!B2685</f>
        <v>45915</v>
      </c>
      <c r="B2682" s="6">
        <f>TITRES_STAT!D2685</f>
        <v>8.6999999999999993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5.4529566764974911E-2</v>
      </c>
      <c r="G2682" s="2">
        <f t="shared" si="376"/>
        <v>3.427933530674715E-2</v>
      </c>
      <c r="H2682" s="2">
        <f t="shared" si="373"/>
        <v>1.5907416604499311</v>
      </c>
      <c r="I2682" s="2">
        <f t="shared" si="374"/>
        <v>61.401014417379962</v>
      </c>
    </row>
    <row r="2683" spans="1:9" ht="13.5" x14ac:dyDescent="0.25">
      <c r="A2683" s="3">
        <f>TITRES_STAT!B2686</f>
        <v>45916</v>
      </c>
      <c r="B2683" s="6">
        <f>TITRES_STAT!D2686</f>
        <v>8.75</v>
      </c>
      <c r="C2683" s="2">
        <f t="shared" si="369"/>
        <v>5.0000000000000711E-2</v>
      </c>
      <c r="D2683" s="2">
        <f t="shared" si="370"/>
        <v>5.0000000000000711E-2</v>
      </c>
      <c r="E2683" s="2">
        <f t="shared" si="371"/>
        <v>0</v>
      </c>
      <c r="F2683" s="2">
        <f t="shared" si="376"/>
        <v>5.4206026281762465E-2</v>
      </c>
      <c r="G2683" s="2">
        <f t="shared" si="376"/>
        <v>3.1830811356265212E-2</v>
      </c>
      <c r="H2683" s="2">
        <f t="shared" si="373"/>
        <v>1.7029420229055259</v>
      </c>
      <c r="I2683" s="2">
        <f t="shared" si="374"/>
        <v>63.003276003491536</v>
      </c>
    </row>
    <row r="2684" spans="1:9" ht="13.5" x14ac:dyDescent="0.25">
      <c r="A2684" s="3">
        <f>TITRES_STAT!B2687</f>
        <v>45917</v>
      </c>
      <c r="B2684" s="6">
        <f>TITRES_STAT!D2687</f>
        <v>8.75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5.033416726163658E-2</v>
      </c>
      <c r="G2684" s="2">
        <f t="shared" si="376"/>
        <v>2.955718197367484E-2</v>
      </c>
      <c r="H2684" s="2">
        <f t="shared" si="373"/>
        <v>1.7029420229055259</v>
      </c>
      <c r="I2684" s="2">
        <f t="shared" si="374"/>
        <v>63.003276003491536</v>
      </c>
    </row>
    <row r="2685" spans="1:9" ht="13.5" x14ac:dyDescent="0.25">
      <c r="A2685" s="3">
        <f>TITRES_STAT!B2688</f>
        <v>45918</v>
      </c>
      <c r="B2685" s="6">
        <f>TITRES_STAT!D2688</f>
        <v>8.75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4.6738869600091111E-2</v>
      </c>
      <c r="G2685" s="2">
        <f t="shared" si="377"/>
        <v>2.7445954689840926E-2</v>
      </c>
      <c r="H2685" s="2">
        <f t="shared" si="373"/>
        <v>1.7029420229055259</v>
      </c>
      <c r="I2685" s="2">
        <f t="shared" si="374"/>
        <v>63.003276003491536</v>
      </c>
    </row>
    <row r="2686" spans="1:9" ht="13.5" x14ac:dyDescent="0.25">
      <c r="A2686" s="3">
        <f>TITRES_STAT!B2689</f>
        <v>45919</v>
      </c>
      <c r="B2686" s="6">
        <f>TITRES_STAT!D2689</f>
        <v>8.75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4.3400378914370319E-2</v>
      </c>
      <c r="G2686" s="2">
        <f t="shared" si="377"/>
        <v>2.548552935485229E-2</v>
      </c>
      <c r="H2686" s="2">
        <f t="shared" si="373"/>
        <v>1.7029420229055259</v>
      </c>
      <c r="I2686" s="2">
        <f t="shared" si="374"/>
        <v>63.003276003491536</v>
      </c>
    </row>
    <row r="2687" spans="1:9" ht="13.5" x14ac:dyDescent="0.25">
      <c r="A2687" s="3">
        <f>TITRES_STAT!B2690</f>
        <v>45922</v>
      </c>
      <c r="B2687" s="6">
        <f>TITRES_STAT!D2690</f>
        <v>8.75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4.0300351849058155E-2</v>
      </c>
      <c r="G2687" s="2">
        <f t="shared" si="377"/>
        <v>2.3665134400934269E-2</v>
      </c>
      <c r="H2687" s="2">
        <f t="shared" si="373"/>
        <v>1.7029420229055259</v>
      </c>
      <c r="I2687" s="2">
        <f t="shared" si="374"/>
        <v>63.003276003491536</v>
      </c>
    </row>
    <row r="2688" spans="1:9" ht="13.5" x14ac:dyDescent="0.25">
      <c r="A2688" s="3">
        <f>TITRES_STAT!B2691</f>
        <v>45923</v>
      </c>
      <c r="B2688" s="6">
        <f>TITRES_STAT!D2691</f>
        <v>8.75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3.7421755288411143E-2</v>
      </c>
      <c r="G2688" s="2">
        <f t="shared" si="377"/>
        <v>2.1974767658010395E-2</v>
      </c>
      <c r="H2688" s="2">
        <f t="shared" si="373"/>
        <v>1.7029420229055257</v>
      </c>
      <c r="I2688" s="2">
        <f t="shared" si="374"/>
        <v>63.003276003491536</v>
      </c>
    </row>
    <row r="2689" spans="1:9" ht="13.5" x14ac:dyDescent="0.25">
      <c r="A2689" s="3">
        <f>TITRES_STAT!B2692</f>
        <v>45924</v>
      </c>
      <c r="B2689" s="6">
        <f>TITRES_STAT!D2692</f>
        <v>8.75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3.4748772767810347E-2</v>
      </c>
      <c r="G2689" s="2">
        <f t="shared" si="377"/>
        <v>2.040514139672394E-2</v>
      </c>
      <c r="H2689" s="2">
        <f t="shared" si="373"/>
        <v>1.7029420229055254</v>
      </c>
      <c r="I2689" s="2">
        <f t="shared" si="374"/>
        <v>63.003276003491536</v>
      </c>
    </row>
    <row r="2690" spans="1:9" ht="13.5" x14ac:dyDescent="0.25">
      <c r="A2690" s="3">
        <f>TITRES_STAT!B2693</f>
        <v>45925</v>
      </c>
      <c r="B2690" s="6">
        <f>TITRES_STAT!D2693</f>
        <v>8.8000000000000007</v>
      </c>
      <c r="C2690" s="2">
        <f t="shared" si="369"/>
        <v>5.0000000000000711E-2</v>
      </c>
      <c r="D2690" s="2">
        <f t="shared" si="370"/>
        <v>5.0000000000000711E-2</v>
      </c>
      <c r="E2690" s="2">
        <f t="shared" si="371"/>
        <v>0</v>
      </c>
      <c r="F2690" s="2">
        <f t="shared" si="377"/>
        <v>3.5838146141538227E-2</v>
      </c>
      <c r="G2690" s="2">
        <f t="shared" si="377"/>
        <v>1.8947631296957944E-2</v>
      </c>
      <c r="H2690" s="2">
        <f t="shared" si="373"/>
        <v>1.8914314712938323</v>
      </c>
      <c r="I2690" s="2">
        <f t="shared" si="374"/>
        <v>65.415054448704296</v>
      </c>
    </row>
    <row r="2691" spans="1:9" ht="13.5" x14ac:dyDescent="0.25">
      <c r="A2691" s="3">
        <f>TITRES_STAT!B2694</f>
        <v>45926</v>
      </c>
      <c r="B2691" s="6">
        <f>TITRES_STAT!D2694</f>
        <v>8.9</v>
      </c>
      <c r="C2691" s="2">
        <f>B2691-B2690</f>
        <v>9.9999999999999645E-2</v>
      </c>
      <c r="D2691" s="2">
        <f>IF(C2691&gt;0,C2691,0)</f>
        <v>9.9999999999999645E-2</v>
      </c>
      <c r="E2691" s="2">
        <f>IF(C2691&lt;0,-C2691,0)</f>
        <v>0</v>
      </c>
      <c r="F2691" s="2">
        <f t="shared" si="377"/>
        <v>4.0421135702856895E-2</v>
      </c>
      <c r="G2691" s="2">
        <f t="shared" si="377"/>
        <v>1.7594229061460947E-2</v>
      </c>
      <c r="H2691" s="2">
        <f t="shared" si="373"/>
        <v>2.2974087447455629</v>
      </c>
      <c r="I2691" s="2">
        <f t="shared" si="374"/>
        <v>69.673156183821462</v>
      </c>
    </row>
    <row r="2692" spans="1:9" ht="13.5" x14ac:dyDescent="0.25">
      <c r="A2692" s="3">
        <f>TITRES_STAT!B2695</f>
        <v>45929</v>
      </c>
      <c r="B2692" s="6">
        <f>TITRES_STAT!D2695</f>
        <v>8.9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3.7533911724081402E-2</v>
      </c>
      <c r="G2692" s="2">
        <f t="shared" si="377"/>
        <v>1.6337498414213735E-2</v>
      </c>
      <c r="H2692" s="2">
        <f t="shared" si="373"/>
        <v>2.2974087447455629</v>
      </c>
      <c r="I2692" s="2">
        <f t="shared" si="374"/>
        <v>69.673156183821462</v>
      </c>
    </row>
    <row r="2693" spans="1:9" ht="13.5" x14ac:dyDescent="0.25">
      <c r="A2693" s="3">
        <f>TITRES_STAT!B2696</f>
        <v>45930</v>
      </c>
      <c r="B2693" s="6">
        <f>TITRES_STAT!D2696</f>
        <v>8.9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3.485291802950416E-2</v>
      </c>
      <c r="G2693" s="2">
        <f t="shared" si="377"/>
        <v>1.5170534241769897E-2</v>
      </c>
      <c r="H2693" s="2">
        <f t="shared" si="373"/>
        <v>2.2974087447455629</v>
      </c>
      <c r="I2693" s="2">
        <f t="shared" si="374"/>
        <v>69.673156183821462</v>
      </c>
    </row>
    <row r="2694" spans="1:9" ht="13.5" x14ac:dyDescent="0.25">
      <c r="A2694" s="3">
        <f>TITRES_STAT!B2697</f>
        <v>45931</v>
      </c>
      <c r="B2694" s="6">
        <f>TITRES_STAT!D2697</f>
        <v>8.85</v>
      </c>
      <c r="C2694" s="2">
        <f t="shared" ref="C2694:C2706" si="378">B2694-B2693</f>
        <v>-5.0000000000000711E-2</v>
      </c>
      <c r="D2694" s="2">
        <f t="shared" ref="D2694:D2706" si="379">IF(C2694&gt;0,C2694,0)</f>
        <v>0</v>
      </c>
      <c r="E2694" s="2">
        <f t="shared" ref="E2694:E2706" si="380">IF(C2694&lt;0,-C2694,0)</f>
        <v>5.0000000000000711E-2</v>
      </c>
      <c r="F2694" s="2">
        <f t="shared" ref="F2694:F2706" si="381">((F2693*13)+D2694)/14</f>
        <v>3.2363423884539576E-2</v>
      </c>
      <c r="G2694" s="2">
        <f t="shared" ref="G2694:G2706" si="382">((G2693*13)+E2694)/14</f>
        <v>1.765835322450067E-2</v>
      </c>
      <c r="H2694" s="2">
        <f t="shared" ref="H2694:H2706" si="383">F2694/G2694</f>
        <v>1.8327543612411075</v>
      </c>
      <c r="I2694" s="2">
        <f t="shared" ref="I2694:I2706" si="384">IF(G2694=0,100,100-(100/(1+H2694)))</f>
        <v>64.698668769787986</v>
      </c>
    </row>
    <row r="2695" spans="1:9" ht="13.5" x14ac:dyDescent="0.25">
      <c r="A2695" s="3">
        <f>TITRES_STAT!B2698</f>
        <v>45932</v>
      </c>
      <c r="B2695" s="6">
        <f>TITRES_STAT!D2698</f>
        <v>8.85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3.0051750749929607E-2</v>
      </c>
      <c r="G2695" s="2">
        <f t="shared" si="382"/>
        <v>1.6397042279893477E-2</v>
      </c>
      <c r="H2695" s="2">
        <f t="shared" si="383"/>
        <v>1.8327543612411077</v>
      </c>
      <c r="I2695" s="2">
        <f t="shared" si="384"/>
        <v>64.698668769787986</v>
      </c>
    </row>
    <row r="2696" spans="1:9" ht="13.5" x14ac:dyDescent="0.25">
      <c r="A2696" s="3">
        <f>TITRES_STAT!B2699</f>
        <v>45933</v>
      </c>
      <c r="B2696" s="6">
        <f>TITRES_STAT!D2699</f>
        <v>8.85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2.7905197124934635E-2</v>
      </c>
      <c r="G2696" s="2">
        <f t="shared" si="382"/>
        <v>1.52258249741868E-2</v>
      </c>
      <c r="H2696" s="2">
        <f t="shared" si="383"/>
        <v>1.8327543612411079</v>
      </c>
      <c r="I2696" s="2">
        <f t="shared" si="384"/>
        <v>64.698668769787986</v>
      </c>
    </row>
    <row r="2697" spans="1:9" ht="13.5" x14ac:dyDescent="0.25">
      <c r="A2697" s="3">
        <f>TITRES_STAT!B2700</f>
        <v>45936</v>
      </c>
      <c r="B2697" s="6">
        <f>TITRES_STAT!D2700</f>
        <v>8.6</v>
      </c>
      <c r="C2697" s="2">
        <f t="shared" si="378"/>
        <v>-0.25</v>
      </c>
      <c r="D2697" s="2">
        <f t="shared" si="379"/>
        <v>0</v>
      </c>
      <c r="E2697" s="2">
        <f t="shared" si="380"/>
        <v>0.25</v>
      </c>
      <c r="F2697" s="2">
        <f t="shared" si="381"/>
        <v>2.5911968758867875E-2</v>
      </c>
      <c r="G2697" s="2">
        <f t="shared" si="382"/>
        <v>3.1995408904602028E-2</v>
      </c>
      <c r="H2697" s="2">
        <f t="shared" si="383"/>
        <v>0.80986521647925724</v>
      </c>
      <c r="I2697" s="2">
        <f t="shared" si="384"/>
        <v>44.747266763582175</v>
      </c>
    </row>
    <row r="2698" spans="1:9" ht="13.5" x14ac:dyDescent="0.25">
      <c r="A2698" s="3">
        <f>TITRES_STAT!B2701</f>
        <v>45937</v>
      </c>
      <c r="B2698" s="6">
        <f>TITRES_STAT!D2701</f>
        <v>8.84</v>
      </c>
      <c r="C2698" s="2">
        <f t="shared" si="378"/>
        <v>0.24000000000000021</v>
      </c>
      <c r="D2698" s="2">
        <f t="shared" si="379"/>
        <v>0.24000000000000021</v>
      </c>
      <c r="E2698" s="2">
        <f t="shared" si="380"/>
        <v>0</v>
      </c>
      <c r="F2698" s="2">
        <f t="shared" si="381"/>
        <v>4.1203970990377328E-2</v>
      </c>
      <c r="G2698" s="2">
        <f t="shared" si="382"/>
        <v>2.9710022554273314E-2</v>
      </c>
      <c r="H2698" s="2">
        <f t="shared" si="383"/>
        <v>1.3868710774321102</v>
      </c>
      <c r="I2698" s="2">
        <f t="shared" si="384"/>
        <v>58.10414691203853</v>
      </c>
    </row>
    <row r="2699" spans="1:9" ht="13.5" x14ac:dyDescent="0.25">
      <c r="A2699" s="3">
        <f>TITRES_STAT!B2702</f>
        <v>45938</v>
      </c>
      <c r="B2699" s="6">
        <f>TITRES_STAT!D2702</f>
        <v>8.8000000000000007</v>
      </c>
      <c r="C2699" s="2">
        <f t="shared" si="378"/>
        <v>-3.9999999999999147E-2</v>
      </c>
      <c r="D2699" s="2">
        <f t="shared" si="379"/>
        <v>0</v>
      </c>
      <c r="E2699" s="2">
        <f t="shared" si="380"/>
        <v>3.9999999999999147E-2</v>
      </c>
      <c r="F2699" s="2">
        <f t="shared" si="381"/>
        <v>3.8260830205350378E-2</v>
      </c>
      <c r="G2699" s="2">
        <f t="shared" si="382"/>
        <v>3.0445020943253732E-2</v>
      </c>
      <c r="H2699" s="2">
        <f t="shared" si="383"/>
        <v>1.2567188006427876</v>
      </c>
      <c r="I2699" s="2">
        <f t="shared" si="384"/>
        <v>55.687877474359361</v>
      </c>
    </row>
    <row r="2700" spans="1:9" ht="13.5" x14ac:dyDescent="0.25">
      <c r="A2700" s="3">
        <f>TITRES_STAT!B2703</f>
        <v>45939</v>
      </c>
      <c r="B2700" s="6">
        <f>TITRES_STAT!D2703</f>
        <v>8.8000000000000007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3.552791376211107E-2</v>
      </c>
      <c r="G2700" s="2">
        <f t="shared" si="382"/>
        <v>2.8270376590164181E-2</v>
      </c>
      <c r="H2700" s="2">
        <f t="shared" si="383"/>
        <v>1.2567188006427876</v>
      </c>
      <c r="I2700" s="2">
        <f t="shared" si="384"/>
        <v>55.687877474359361</v>
      </c>
    </row>
    <row r="2701" spans="1:9" ht="13.5" x14ac:dyDescent="0.25">
      <c r="A2701" s="3">
        <f>TITRES_STAT!B2704</f>
        <v>45940</v>
      </c>
      <c r="B2701" s="6">
        <f>TITRES_STAT!D2704</f>
        <v>8.7899999999999991</v>
      </c>
      <c r="C2701" s="2">
        <f t="shared" si="378"/>
        <v>-1.0000000000001563E-2</v>
      </c>
      <c r="D2701" s="2">
        <f t="shared" si="379"/>
        <v>0</v>
      </c>
      <c r="E2701" s="2">
        <f t="shared" si="380"/>
        <v>1.0000000000001563E-2</v>
      </c>
      <c r="F2701" s="2">
        <f t="shared" si="381"/>
        <v>3.2990205636245995E-2</v>
      </c>
      <c r="G2701" s="2">
        <f t="shared" si="382"/>
        <v>2.6965349690866853E-2</v>
      </c>
      <c r="H2701" s="2">
        <f t="shared" si="383"/>
        <v>1.2234295499390373</v>
      </c>
      <c r="I2701" s="2">
        <f t="shared" si="384"/>
        <v>55.024435110731602</v>
      </c>
    </row>
    <row r="2702" spans="1:9" ht="13.5" x14ac:dyDescent="0.25">
      <c r="A2702" s="3">
        <f>TITRES_STAT!B2705</f>
        <v>45943</v>
      </c>
      <c r="B2702" s="6">
        <f>TITRES_STAT!D2705</f>
        <v>8.94</v>
      </c>
      <c r="C2702" s="2">
        <f t="shared" si="378"/>
        <v>0.15000000000000036</v>
      </c>
      <c r="D2702" s="2">
        <f t="shared" si="379"/>
        <v>0.15000000000000036</v>
      </c>
      <c r="E2702" s="2">
        <f t="shared" si="380"/>
        <v>0</v>
      </c>
      <c r="F2702" s="2">
        <f t="shared" si="381"/>
        <v>4.134804809079988E-2</v>
      </c>
      <c r="G2702" s="2">
        <f t="shared" si="382"/>
        <v>2.5039253284376364E-2</v>
      </c>
      <c r="H2702" s="2">
        <f t="shared" si="383"/>
        <v>1.6513291199701887</v>
      </c>
      <c r="I2702" s="2">
        <f t="shared" si="384"/>
        <v>62.283068048102464</v>
      </c>
    </row>
    <row r="2703" spans="1:9" ht="13.5" x14ac:dyDescent="0.25">
      <c r="A2703" s="3">
        <f>TITRES_STAT!B2706</f>
        <v>45944</v>
      </c>
      <c r="B2703" s="6">
        <f>TITRES_STAT!D2706</f>
        <v>8.8000000000000007</v>
      </c>
      <c r="C2703" s="2">
        <f t="shared" si="378"/>
        <v>-0.13999999999999879</v>
      </c>
      <c r="D2703" s="2">
        <f t="shared" si="379"/>
        <v>0</v>
      </c>
      <c r="E2703" s="2">
        <f t="shared" si="380"/>
        <v>0.13999999999999879</v>
      </c>
      <c r="F2703" s="2">
        <f t="shared" si="381"/>
        <v>3.8394616084314173E-2</v>
      </c>
      <c r="G2703" s="2">
        <f t="shared" si="382"/>
        <v>3.3250735192635113E-2</v>
      </c>
      <c r="H2703" s="2">
        <f t="shared" si="383"/>
        <v>1.1546997641368966</v>
      </c>
      <c r="I2703" s="2">
        <f t="shared" si="384"/>
        <v>53.589821809788532</v>
      </c>
    </row>
    <row r="2704" spans="1:9" ht="13.5" x14ac:dyDescent="0.25">
      <c r="A2704" s="3">
        <f>TITRES_STAT!B2707</f>
        <v>45946</v>
      </c>
      <c r="B2704" s="6">
        <f>TITRES_STAT!D2707</f>
        <v>8.8000000000000007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3.565214350686316E-2</v>
      </c>
      <c r="G2704" s="2">
        <f t="shared" si="382"/>
        <v>3.0875682678875464E-2</v>
      </c>
      <c r="H2704" s="2">
        <f t="shared" si="383"/>
        <v>1.1546997641368966</v>
      </c>
      <c r="I2704" s="2">
        <f t="shared" si="384"/>
        <v>53.589821809788532</v>
      </c>
    </row>
    <row r="2705" spans="1:9" ht="13.5" x14ac:dyDescent="0.25">
      <c r="A2705" s="3">
        <f>TITRES_STAT!B2708</f>
        <v>45947</v>
      </c>
      <c r="B2705" s="6">
        <f>TITRES_STAT!D2708</f>
        <v>8.6999999999999993</v>
      </c>
      <c r="C2705" s="2">
        <f t="shared" si="378"/>
        <v>-0.10000000000000142</v>
      </c>
      <c r="D2705" s="2">
        <f t="shared" si="379"/>
        <v>0</v>
      </c>
      <c r="E2705" s="2">
        <f t="shared" si="380"/>
        <v>0.10000000000000142</v>
      </c>
      <c r="F2705" s="2">
        <f t="shared" si="381"/>
        <v>3.3105561827801507E-2</v>
      </c>
      <c r="G2705" s="2">
        <f t="shared" si="382"/>
        <v>3.5813133916098749E-2</v>
      </c>
      <c r="H2705" s="2">
        <f t="shared" si="383"/>
        <v>0.92439723106499394</v>
      </c>
      <c r="I2705" s="2">
        <f t="shared" si="384"/>
        <v>48.035676633842222</v>
      </c>
    </row>
    <row r="2706" spans="1:9" ht="13.5" x14ac:dyDescent="0.25">
      <c r="A2706" s="3">
        <f>TITRES_STAT!B2709</f>
        <v>45950</v>
      </c>
      <c r="B2706" s="6">
        <f>TITRES_STAT!D2709</f>
        <v>8.69</v>
      </c>
      <c r="C2706" s="2">
        <f t="shared" si="378"/>
        <v>-9.9999999999997868E-3</v>
      </c>
      <c r="D2706" s="2">
        <f t="shared" si="379"/>
        <v>0</v>
      </c>
      <c r="E2706" s="2">
        <f t="shared" si="380"/>
        <v>9.9999999999997868E-3</v>
      </c>
      <c r="F2706" s="2">
        <f t="shared" si="381"/>
        <v>3.0740878840101401E-2</v>
      </c>
      <c r="G2706" s="2">
        <f t="shared" si="382"/>
        <v>3.3969338636377397E-2</v>
      </c>
      <c r="H2706" s="2">
        <f t="shared" si="383"/>
        <v>0.9049595922124114</v>
      </c>
      <c r="I2706" s="2">
        <f t="shared" si="384"/>
        <v>47.505448194908716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L26" sqref="L26"/>
    </sheetView>
  </sheetViews>
  <sheetFormatPr defaultRowHeight="12.5" x14ac:dyDescent="0.25"/>
  <cols>
    <col min="1" max="1" width="11" bestFit="1" customWidth="1"/>
    <col min="6" max="6" width="10.9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0.84379999999999999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0.83909999999999996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0.83909999999999996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0.80630000000000002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0.80159999999999998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0.82509999999999994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0.83909999999999996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0.83909999999999996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0.83909999999999996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0.83440000000000003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0.83440000000000003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0.83440000000000003</v>
      </c>
      <c r="C13" s="2">
        <f>AVERAGE(B2:B13)</f>
        <v>0.83129166666666687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0.82979999999999998</v>
      </c>
      <c r="C14" s="2">
        <f>$C$4*B4+C13*(1-$C$4)</f>
        <v>0.83249294871794888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0.82979999999999998</v>
      </c>
      <c r="C15" s="2">
        <f t="shared" ref="C15:C78" si="0">$C$4*B5+C14*(1-$C$4)</f>
        <v>0.82846326429980288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0.82979999999999998</v>
      </c>
      <c r="C16" s="2">
        <f t="shared" si="0"/>
        <v>0.82433045440752561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0.82979999999999998</v>
      </c>
      <c r="C17" s="2">
        <f t="shared" si="0"/>
        <v>0.82444884603713708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0.82979999999999998</v>
      </c>
      <c r="C18" s="2">
        <f t="shared" si="0"/>
        <v>0.82670286972373141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0.82040000000000002</v>
      </c>
      <c r="C19" s="2">
        <f t="shared" si="0"/>
        <v>0.82861012053546512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0.81569999999999998</v>
      </c>
      <c r="C20" s="2">
        <f t="shared" si="0"/>
        <v>0.83022394814539358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0.80630000000000002</v>
      </c>
      <c r="C21" s="2">
        <f t="shared" si="0"/>
        <v>0.83086641766148683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0.83909999999999996</v>
      </c>
      <c r="C22" s="2">
        <f t="shared" si="0"/>
        <v>0.8314100457135658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0.83440000000000003</v>
      </c>
      <c r="C23" s="2">
        <f t="shared" si="0"/>
        <v>0.83187003868070952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0.83440000000000003</v>
      </c>
      <c r="C24" s="2">
        <f t="shared" si="0"/>
        <v>0.83155157119136958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0.82979999999999998</v>
      </c>
      <c r="C25" s="2">
        <f t="shared" si="0"/>
        <v>0.83128209870038972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0.85319999999999996</v>
      </c>
      <c r="C26" s="2">
        <f t="shared" si="0"/>
        <v>0.83105408351571441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0.86260000000000003</v>
      </c>
      <c r="C27" s="2">
        <f t="shared" si="0"/>
        <v>0.8308611475902199</v>
      </c>
      <c r="D27" s="2">
        <f>AVERAGE(B2:B27)</f>
        <v>0.8315538461538462</v>
      </c>
      <c r="E27" s="2">
        <f>C27-D27</f>
        <v>-6.9269856362630389E-4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0.85319999999999996</v>
      </c>
      <c r="C28" s="2">
        <f t="shared" si="0"/>
        <v>0.83069789411480144</v>
      </c>
      <c r="D28" s="2">
        <f>$D$4*B28+(1-$D$4)*D27</f>
        <v>0.83315726495726505</v>
      </c>
      <c r="E28" s="2">
        <f t="shared" ref="E28:E91" si="1">C28-D28</f>
        <v>-2.4593708424636151E-3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0.85319999999999996</v>
      </c>
      <c r="C29" s="2">
        <f t="shared" si="0"/>
        <v>0.82911360271252432</v>
      </c>
      <c r="D29" s="2">
        <f t="shared" ref="D29:D92" si="2">$D$4*B29+(1-$D$4)*D28</f>
        <v>0.83464191199746773</v>
      </c>
      <c r="E29" s="2">
        <f t="shared" si="1"/>
        <v>-5.5283092849434112E-3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0.85319999999999996</v>
      </c>
      <c r="C30" s="2">
        <f t="shared" si="0"/>
        <v>0.82704997152598214</v>
      </c>
      <c r="D30" s="2">
        <f t="shared" si="2"/>
        <v>0.8360165851828405</v>
      </c>
      <c r="E30" s="2">
        <f t="shared" si="1"/>
        <v>-8.9666136568583577E-3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0.8579</v>
      </c>
      <c r="C31" s="2">
        <f t="shared" si="0"/>
        <v>0.82385766821429263</v>
      </c>
      <c r="D31" s="2">
        <f t="shared" si="2"/>
        <v>0.8376375788730005</v>
      </c>
      <c r="E31" s="2">
        <f t="shared" si="1"/>
        <v>-1.3779910658707872E-2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0.8579</v>
      </c>
      <c r="C32" s="2">
        <f t="shared" si="0"/>
        <v>0.82620264233517071</v>
      </c>
      <c r="D32" s="2">
        <f t="shared" si="2"/>
        <v>0.83913849895648196</v>
      </c>
      <c r="E32" s="2">
        <f t="shared" si="1"/>
        <v>-1.2935856621311248E-2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0.85319999999999996</v>
      </c>
      <c r="C33" s="2">
        <f t="shared" si="0"/>
        <v>0.82746377428360596</v>
      </c>
      <c r="D33" s="2">
        <f t="shared" si="2"/>
        <v>0.84018009162637219</v>
      </c>
      <c r="E33" s="2">
        <f t="shared" si="1"/>
        <v>-1.2716317342766237E-2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0.85319999999999996</v>
      </c>
      <c r="C34" s="2">
        <f t="shared" si="0"/>
        <v>0.82853088593228197</v>
      </c>
      <c r="D34" s="2">
        <f t="shared" si="2"/>
        <v>0.841144529283678</v>
      </c>
      <c r="E34" s="2">
        <f t="shared" si="1"/>
        <v>-1.2613643351396031E-2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0.85319999999999996</v>
      </c>
      <c r="C35" s="2">
        <f t="shared" si="0"/>
        <v>0.82872613425039243</v>
      </c>
      <c r="D35" s="2">
        <f t="shared" si="2"/>
        <v>0.84203752711451674</v>
      </c>
      <c r="E35" s="2">
        <f t="shared" si="1"/>
        <v>-1.3311392864124305E-2</v>
      </c>
      <c r="F35" s="2">
        <f>AVERAGE(E27:E35)</f>
        <v>-9.2226792429108209E-3</v>
      </c>
      <c r="G35" s="2">
        <f>E35-F35</f>
        <v>-4.0887136212134842E-3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0.85319999999999996</v>
      </c>
      <c r="C36" s="2">
        <f t="shared" si="0"/>
        <v>0.83249134436571659</v>
      </c>
      <c r="D36" s="2">
        <f t="shared" si="2"/>
        <v>0.84286437695788585</v>
      </c>
      <c r="E36" s="2">
        <f t="shared" si="1"/>
        <v>-1.0373032592169262E-2</v>
      </c>
      <c r="F36" s="2">
        <f>(E36*(2/(10)))+((1-(2/10))*F35)</f>
        <v>-9.4527499127625095E-3</v>
      </c>
      <c r="G36" s="2">
        <f t="shared" ref="G36:G99" si="3">E36-F36</f>
        <v>-9.2028267940675278E-4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0.85319999999999996</v>
      </c>
      <c r="C37" s="2">
        <f t="shared" si="0"/>
        <v>0.83712344523252946</v>
      </c>
      <c r="D37" s="2">
        <f t="shared" si="2"/>
        <v>0.84362997866470912</v>
      </c>
      <c r="E37" s="2">
        <f t="shared" si="1"/>
        <v>-6.506533432179662E-3</v>
      </c>
      <c r="F37" s="2">
        <f t="shared" ref="F37:F100" si="5">(E37*(2/(10)))+((1-(2/10))*F36)</f>
        <v>-8.8635066166459411E-3</v>
      </c>
      <c r="G37" s="2">
        <f t="shared" si="3"/>
        <v>2.3569731844662791E-3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0.85319999999999996</v>
      </c>
      <c r="C38" s="2">
        <f t="shared" si="0"/>
        <v>0.83959676135060179</v>
      </c>
      <c r="D38" s="2">
        <f t="shared" si="2"/>
        <v>0.84433886913398992</v>
      </c>
      <c r="E38" s="2">
        <f t="shared" si="1"/>
        <v>-4.7421077833881276E-3</v>
      </c>
      <c r="F38" s="2">
        <f t="shared" si="5"/>
        <v>-8.0392268499943787E-3</v>
      </c>
      <c r="G38" s="2">
        <f t="shared" si="3"/>
        <v>3.2971190666062512E-3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0.85319999999999996</v>
      </c>
      <c r="C39" s="2">
        <f t="shared" si="0"/>
        <v>0.841689567296663</v>
      </c>
      <c r="D39" s="2">
        <f t="shared" si="2"/>
        <v>0.84499524919813884</v>
      </c>
      <c r="E39" s="2">
        <f t="shared" si="1"/>
        <v>-3.3056819014758432E-3</v>
      </c>
      <c r="F39" s="2">
        <f t="shared" si="5"/>
        <v>-7.0925178602906716E-3</v>
      </c>
      <c r="G39" s="2">
        <f t="shared" si="3"/>
        <v>3.7868359588148284E-3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0.85319999999999996</v>
      </c>
      <c r="C40" s="2">
        <f t="shared" si="0"/>
        <v>0.84346040309717629</v>
      </c>
      <c r="D40" s="2">
        <f t="shared" si="2"/>
        <v>0.84560300851679526</v>
      </c>
      <c r="E40" s="2">
        <f t="shared" si="1"/>
        <v>-2.1426054196189703E-3</v>
      </c>
      <c r="F40" s="2">
        <f t="shared" si="5"/>
        <v>-6.1025353721563319E-3</v>
      </c>
      <c r="G40" s="2">
        <f t="shared" si="3"/>
        <v>3.9599299525373615E-3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0.85319999999999996</v>
      </c>
      <c r="C41" s="2">
        <f t="shared" si="0"/>
        <v>0.8456818795437645</v>
      </c>
      <c r="D41" s="2">
        <f t="shared" si="2"/>
        <v>0.84616574862666227</v>
      </c>
      <c r="E41" s="2">
        <f t="shared" si="1"/>
        <v>-4.8386908289776986E-4</v>
      </c>
      <c r="F41" s="2">
        <f t="shared" si="5"/>
        <v>-4.9788021143046196E-3</v>
      </c>
      <c r="G41" s="2">
        <f t="shared" si="3"/>
        <v>4.4949330314068498E-3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0.85319999999999996</v>
      </c>
      <c r="C42" s="2">
        <f t="shared" si="0"/>
        <v>0.84756159038318535</v>
      </c>
      <c r="D42" s="2">
        <f t="shared" si="2"/>
        <v>0.8466868042839466</v>
      </c>
      <c r="E42" s="2">
        <f t="shared" si="1"/>
        <v>8.7478609923874462E-4</v>
      </c>
      <c r="F42" s="2">
        <f t="shared" si="5"/>
        <v>-3.8080844715959474E-3</v>
      </c>
      <c r="G42" s="2">
        <f t="shared" si="3"/>
        <v>4.6828705708346925E-3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0.84379999999999999</v>
      </c>
      <c r="C43" s="2">
        <f t="shared" si="0"/>
        <v>0.84842903801654146</v>
      </c>
      <c r="D43" s="2">
        <f t="shared" si="2"/>
        <v>0.84647296692958018</v>
      </c>
      <c r="E43" s="2">
        <f t="shared" si="1"/>
        <v>1.9560710869612752E-3</v>
      </c>
      <c r="F43" s="2">
        <f t="shared" si="5"/>
        <v>-2.6552533598845031E-3</v>
      </c>
      <c r="G43" s="2">
        <f t="shared" si="3"/>
        <v>4.6113244468457782E-3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0.84850000000000003</v>
      </c>
      <c r="C44" s="2">
        <f t="shared" si="0"/>
        <v>0.84916303216784272</v>
      </c>
      <c r="D44" s="2">
        <f t="shared" si="2"/>
        <v>0.84662311752738906</v>
      </c>
      <c r="E44" s="2">
        <f t="shared" si="1"/>
        <v>2.5399146404536666E-3</v>
      </c>
      <c r="F44" s="2">
        <f t="shared" si="5"/>
        <v>-1.616219759816869E-3</v>
      </c>
      <c r="G44" s="2">
        <f t="shared" si="3"/>
        <v>4.156134400270536E-3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0.84379999999999999</v>
      </c>
      <c r="C45" s="2">
        <f t="shared" si="0"/>
        <v>0.84978410414202077</v>
      </c>
      <c r="D45" s="2">
        <f t="shared" si="2"/>
        <v>0.84641399771054548</v>
      </c>
      <c r="E45" s="2">
        <f t="shared" si="1"/>
        <v>3.3701064314752838E-3</v>
      </c>
      <c r="F45" s="2">
        <f t="shared" si="5"/>
        <v>-6.1895452155843848E-4</v>
      </c>
      <c r="G45" s="2">
        <f t="shared" si="3"/>
        <v>3.9890609530337223E-3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0.84850000000000003</v>
      </c>
      <c r="C46" s="2">
        <f t="shared" si="0"/>
        <v>0.85030962658170983</v>
      </c>
      <c r="D46" s="2">
        <f t="shared" si="2"/>
        <v>0.84656851639865316</v>
      </c>
      <c r="E46" s="2">
        <f t="shared" si="1"/>
        <v>3.7411101830566729E-3</v>
      </c>
      <c r="F46" s="2">
        <f t="shared" si="5"/>
        <v>2.5305841936458376E-4</v>
      </c>
      <c r="G46" s="2">
        <f t="shared" si="3"/>
        <v>3.488051763692089E-3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0.84850000000000003</v>
      </c>
      <c r="C47" s="2">
        <f t="shared" si="0"/>
        <v>0.8507542994152929</v>
      </c>
      <c r="D47" s="2">
        <f t="shared" si="2"/>
        <v>0.84671158925801215</v>
      </c>
      <c r="E47" s="2">
        <f t="shared" si="1"/>
        <v>4.0427101572807489E-3</v>
      </c>
      <c r="F47" s="2">
        <f t="shared" si="5"/>
        <v>1.0109887669478169E-3</v>
      </c>
      <c r="G47" s="2">
        <f t="shared" si="3"/>
        <v>3.031721390332932E-3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0.84850000000000003</v>
      </c>
      <c r="C48" s="2">
        <f t="shared" si="0"/>
        <v>0.85113056104370932</v>
      </c>
      <c r="D48" s="2">
        <f t="shared" si="2"/>
        <v>0.84684406412778901</v>
      </c>
      <c r="E48" s="2">
        <f t="shared" si="1"/>
        <v>4.2864969159203126E-3</v>
      </c>
      <c r="F48" s="2">
        <f t="shared" si="5"/>
        <v>1.6660903967423161E-3</v>
      </c>
      <c r="G48" s="2">
        <f t="shared" si="3"/>
        <v>2.6204065191779962E-3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0.83909999999999996</v>
      </c>
      <c r="C49" s="2">
        <f t="shared" si="0"/>
        <v>0.85144893626775398</v>
      </c>
      <c r="D49" s="2">
        <f t="shared" si="2"/>
        <v>0.84627042974795275</v>
      </c>
      <c r="E49" s="2">
        <f t="shared" si="1"/>
        <v>5.1785065198012292E-3</v>
      </c>
      <c r="F49" s="2">
        <f t="shared" si="5"/>
        <v>2.3685736213540989E-3</v>
      </c>
      <c r="G49" s="2">
        <f t="shared" si="3"/>
        <v>2.8099328984471303E-3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0.83440000000000003</v>
      </c>
      <c r="C50" s="2">
        <f t="shared" si="0"/>
        <v>0.85171833068809943</v>
      </c>
      <c r="D50" s="2">
        <f t="shared" si="2"/>
        <v>0.84539113865551185</v>
      </c>
      <c r="E50" s="2">
        <f t="shared" si="1"/>
        <v>6.3271920325875808E-3</v>
      </c>
      <c r="F50" s="2">
        <f t="shared" si="5"/>
        <v>3.1602973036007958E-3</v>
      </c>
      <c r="G50" s="2">
        <f t="shared" si="3"/>
        <v>3.166894728986785E-3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6">
        <f>TITRES_STAT!D54</f>
        <v>0.83909999999999996</v>
      </c>
      <c r="C51" s="2">
        <f t="shared" si="0"/>
        <v>0.85194627981300719</v>
      </c>
      <c r="D51" s="2">
        <f t="shared" si="2"/>
        <v>0.84492512838473322</v>
      </c>
      <c r="E51" s="2">
        <f t="shared" si="1"/>
        <v>7.0211514282739751E-3</v>
      </c>
      <c r="F51" s="2">
        <f t="shared" si="5"/>
        <v>3.932468128535432E-3</v>
      </c>
      <c r="G51" s="2">
        <f t="shared" si="3"/>
        <v>3.0886832997385431E-3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6">
        <f>TITRES_STAT!D55</f>
        <v>0.82040000000000002</v>
      </c>
      <c r="C52" s="2">
        <f t="shared" si="0"/>
        <v>0.85213915984177524</v>
      </c>
      <c r="D52" s="2">
        <f t="shared" si="2"/>
        <v>0.84310845220808628</v>
      </c>
      <c r="E52" s="2">
        <f t="shared" si="1"/>
        <v>9.0307076336889613E-3</v>
      </c>
      <c r="F52" s="2">
        <f t="shared" si="5"/>
        <v>4.9521160295661381E-3</v>
      </c>
      <c r="G52" s="2">
        <f t="shared" si="3"/>
        <v>4.0785916041228233E-3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6">
        <f>TITRES_STAT!D56</f>
        <v>0.83909999999999996</v>
      </c>
      <c r="C53" s="2">
        <f t="shared" si="0"/>
        <v>0.85085621217380991</v>
      </c>
      <c r="D53" s="2">
        <f t="shared" si="2"/>
        <v>0.84281152982230212</v>
      </c>
      <c r="E53" s="2">
        <f t="shared" si="1"/>
        <v>8.0446823515077925E-3</v>
      </c>
      <c r="F53" s="2">
        <f t="shared" si="5"/>
        <v>5.570629293954469E-3</v>
      </c>
      <c r="G53" s="2">
        <f t="shared" si="3"/>
        <v>2.4740530575533236E-3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6">
        <f>TITRES_STAT!D57</f>
        <v>0.83909999999999996</v>
      </c>
      <c r="C54" s="2">
        <f t="shared" si="0"/>
        <v>0.85049371799322371</v>
      </c>
      <c r="D54" s="2">
        <f t="shared" si="2"/>
        <v>0.8425366016873167</v>
      </c>
      <c r="E54" s="2">
        <f t="shared" si="1"/>
        <v>7.9571163059070082E-3</v>
      </c>
      <c r="F54" s="2">
        <f t="shared" si="5"/>
        <v>6.0479266963449768E-3</v>
      </c>
      <c r="G54" s="2">
        <f t="shared" si="3"/>
        <v>1.9091896095620314E-3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6">
        <f>TITRES_STAT!D58</f>
        <v>0.85319999999999996</v>
      </c>
      <c r="C55" s="2">
        <f t="shared" si="0"/>
        <v>0.84946391522503539</v>
      </c>
      <c r="D55" s="2">
        <f t="shared" si="2"/>
        <v>0.84332648304381175</v>
      </c>
      <c r="E55" s="2">
        <f t="shared" si="1"/>
        <v>6.1374321812236454E-3</v>
      </c>
      <c r="F55" s="2">
        <f t="shared" si="5"/>
        <v>6.0658277933207114E-3</v>
      </c>
      <c r="G55" s="2">
        <f t="shared" si="3"/>
        <v>7.1604387902934018E-5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0.85319999999999996</v>
      </c>
      <c r="C56" s="2">
        <f t="shared" si="0"/>
        <v>0.84931562057502985</v>
      </c>
      <c r="D56" s="2">
        <f t="shared" si="2"/>
        <v>0.84405785467019612</v>
      </c>
      <c r="E56" s="2">
        <f t="shared" si="1"/>
        <v>5.2577659048337333E-3</v>
      </c>
      <c r="F56" s="2">
        <f t="shared" si="5"/>
        <v>5.9042154156233161E-3</v>
      </c>
      <c r="G56" s="2">
        <f t="shared" si="3"/>
        <v>-6.4644951078958283E-4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0.85319999999999996</v>
      </c>
      <c r="C57" s="2">
        <f t="shared" si="0"/>
        <v>0.84919014048656383</v>
      </c>
      <c r="D57" s="2">
        <f t="shared" si="2"/>
        <v>0.84473505062055199</v>
      </c>
      <c r="E57" s="2">
        <f t="shared" si="1"/>
        <v>4.455089866011841E-3</v>
      </c>
      <c r="F57" s="2">
        <f t="shared" si="5"/>
        <v>5.6143903057010221E-3</v>
      </c>
      <c r="G57" s="2">
        <f t="shared" si="3"/>
        <v>-1.1593004396891812E-3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0.84850000000000003</v>
      </c>
      <c r="C58" s="2">
        <f t="shared" si="0"/>
        <v>0.84908396502709249</v>
      </c>
      <c r="D58" s="2">
        <f t="shared" si="2"/>
        <v>0.84501393575977035</v>
      </c>
      <c r="E58" s="2">
        <f t="shared" si="1"/>
        <v>4.0700292673221394E-3</v>
      </c>
      <c r="F58" s="2">
        <f t="shared" si="5"/>
        <v>5.3055180980252463E-3</v>
      </c>
      <c r="G58" s="2">
        <f t="shared" si="3"/>
        <v>-1.2354888307031069E-3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0.85319999999999996</v>
      </c>
      <c r="C59" s="2">
        <f t="shared" si="0"/>
        <v>0.84754797040753982</v>
      </c>
      <c r="D59" s="2">
        <f t="shared" si="2"/>
        <v>0.84562031088867629</v>
      </c>
      <c r="E59" s="2">
        <f t="shared" si="1"/>
        <v>1.9276595188635337E-3</v>
      </c>
      <c r="F59" s="2">
        <f t="shared" si="5"/>
        <v>4.6299463821929034E-3</v>
      </c>
      <c r="G59" s="2">
        <f t="shared" si="3"/>
        <v>-2.7022868633293697E-3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0.85319999999999996</v>
      </c>
      <c r="C60" s="2">
        <f t="shared" si="0"/>
        <v>0.84552520572945677</v>
      </c>
      <c r="D60" s="2">
        <f t="shared" si="2"/>
        <v>0.84618176934136702</v>
      </c>
      <c r="E60" s="2">
        <f t="shared" si="1"/>
        <v>-6.5656361191024359E-4</v>
      </c>
      <c r="F60" s="2">
        <f t="shared" si="5"/>
        <v>3.5726443833722739E-3</v>
      </c>
      <c r="G60" s="2">
        <f t="shared" si="3"/>
        <v>-4.2292079952825174E-3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0.85319999999999996</v>
      </c>
      <c r="C61" s="2">
        <f t="shared" si="0"/>
        <v>0.8445367125403096</v>
      </c>
      <c r="D61" s="2">
        <f t="shared" si="2"/>
        <v>0.84670163827904354</v>
      </c>
      <c r="E61" s="2">
        <f t="shared" si="1"/>
        <v>-2.1649257387339471E-3</v>
      </c>
      <c r="F61" s="2">
        <f t="shared" si="5"/>
        <v>2.4251303589510297E-3</v>
      </c>
      <c r="G61" s="2">
        <f t="shared" si="3"/>
        <v>-4.5900560976849768E-3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0.85319999999999996</v>
      </c>
      <c r="C62" s="2">
        <f t="shared" si="0"/>
        <v>0.84082337214949276</v>
      </c>
      <c r="D62" s="2">
        <f t="shared" si="2"/>
        <v>0.84718299840652189</v>
      </c>
      <c r="E62" s="2">
        <f t="shared" si="1"/>
        <v>-6.3596262570291273E-3</v>
      </c>
      <c r="F62" s="2">
        <f t="shared" si="5"/>
        <v>6.6817903575499822E-4</v>
      </c>
      <c r="G62" s="2">
        <f t="shared" si="3"/>
        <v>-7.0278052927841258E-3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0.85319999999999996</v>
      </c>
      <c r="C63" s="2">
        <f t="shared" si="0"/>
        <v>0.84055823797264773</v>
      </c>
      <c r="D63" s="2">
        <f t="shared" si="2"/>
        <v>0.84762870222826103</v>
      </c>
      <c r="E63" s="2">
        <f t="shared" si="1"/>
        <v>-7.0704642556133068E-3</v>
      </c>
      <c r="F63" s="2">
        <f t="shared" si="5"/>
        <v>-8.795496225186629E-4</v>
      </c>
      <c r="G63" s="2">
        <f t="shared" si="3"/>
        <v>-6.190914633094644E-3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0.85319999999999996</v>
      </c>
      <c r="C64" s="2">
        <f t="shared" si="0"/>
        <v>0.84033389366916345</v>
      </c>
      <c r="D64" s="2">
        <f t="shared" si="2"/>
        <v>0.84804139095209363</v>
      </c>
      <c r="E64" s="2">
        <f t="shared" si="1"/>
        <v>-7.7074972829301869E-3</v>
      </c>
      <c r="F64" s="2">
        <f t="shared" si="5"/>
        <v>-2.2451391546009676E-3</v>
      </c>
      <c r="G64" s="2">
        <f t="shared" si="3"/>
        <v>-5.4623581283292193E-3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0.85319999999999996</v>
      </c>
      <c r="C65" s="2">
        <f t="shared" si="0"/>
        <v>0.84231329464313831</v>
      </c>
      <c r="D65" s="2">
        <f t="shared" si="2"/>
        <v>0.84842351014082751</v>
      </c>
      <c r="E65" s="2">
        <f t="shared" si="1"/>
        <v>-6.1102154976891976E-3</v>
      </c>
      <c r="F65" s="2">
        <f t="shared" si="5"/>
        <v>-3.0181544232186141E-3</v>
      </c>
      <c r="G65" s="2">
        <f t="shared" si="3"/>
        <v>-3.0920610744705835E-3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0.85319999999999996</v>
      </c>
      <c r="C66" s="2">
        <f t="shared" si="0"/>
        <v>0.84398817239034774</v>
      </c>
      <c r="D66" s="2">
        <f t="shared" si="2"/>
        <v>0.84877732420446994</v>
      </c>
      <c r="E66" s="2">
        <f t="shared" si="1"/>
        <v>-4.7891518141222056E-3</v>
      </c>
      <c r="F66" s="2">
        <f t="shared" si="5"/>
        <v>-3.3723539013993326E-3</v>
      </c>
      <c r="G66" s="2">
        <f t="shared" si="3"/>
        <v>-1.416797912722873E-3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0.85319999999999996</v>
      </c>
      <c r="C67" s="2">
        <f t="shared" si="0"/>
        <v>0.84540537663798654</v>
      </c>
      <c r="D67" s="2">
        <f t="shared" si="2"/>
        <v>0.84910492981895369</v>
      </c>
      <c r="E67" s="2">
        <f t="shared" si="1"/>
        <v>-3.6995531809671522E-3</v>
      </c>
      <c r="F67" s="2">
        <f t="shared" si="5"/>
        <v>-3.437793757312897E-3</v>
      </c>
      <c r="G67" s="2">
        <f t="shared" si="3"/>
        <v>-2.617594236542552E-4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0.84379999999999999</v>
      </c>
      <c r="C68" s="2">
        <f t="shared" si="0"/>
        <v>0.8458814725398347</v>
      </c>
      <c r="D68" s="2">
        <f t="shared" si="2"/>
        <v>0.84871197205458682</v>
      </c>
      <c r="E68" s="2">
        <f t="shared" si="1"/>
        <v>-2.8304995147521161E-3</v>
      </c>
      <c r="F68" s="2">
        <f t="shared" si="5"/>
        <v>-3.316334908800741E-3</v>
      </c>
      <c r="G68" s="2">
        <f t="shared" si="3"/>
        <v>4.8583539404862489E-4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0.85319999999999996</v>
      </c>
      <c r="C69" s="2">
        <f t="shared" si="0"/>
        <v>0.8470073998413985</v>
      </c>
      <c r="D69" s="2">
        <f t="shared" si="2"/>
        <v>0.84904441856906188</v>
      </c>
      <c r="E69" s="2">
        <f t="shared" si="1"/>
        <v>-2.0370187276633756E-3</v>
      </c>
      <c r="F69" s="2">
        <f t="shared" si="5"/>
        <v>-3.0604716725732683E-3</v>
      </c>
      <c r="G69" s="2">
        <f t="shared" si="3"/>
        <v>1.0234529449098927E-3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0.85319999999999996</v>
      </c>
      <c r="C70" s="2">
        <f t="shared" si="0"/>
        <v>0.84796010755810636</v>
      </c>
      <c r="D70" s="2">
        <f t="shared" si="2"/>
        <v>0.84935223941579807</v>
      </c>
      <c r="E70" s="2">
        <f t="shared" si="1"/>
        <v>-1.3921318576917141E-3</v>
      </c>
      <c r="F70" s="2">
        <f t="shared" si="5"/>
        <v>-2.7268037095969574E-3</v>
      </c>
      <c r="G70" s="2">
        <f t="shared" si="3"/>
        <v>1.3346718519052433E-3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0.85319999999999996</v>
      </c>
      <c r="C71" s="2">
        <f t="shared" si="0"/>
        <v>0.84876624485685914</v>
      </c>
      <c r="D71" s="2">
        <f t="shared" si="2"/>
        <v>0.84963725871833162</v>
      </c>
      <c r="E71" s="2">
        <f t="shared" si="1"/>
        <v>-8.710138614724805E-4</v>
      </c>
      <c r="F71" s="2">
        <f t="shared" si="5"/>
        <v>-2.3556457399720623E-3</v>
      </c>
      <c r="G71" s="2">
        <f t="shared" si="3"/>
        <v>1.4846318784995818E-3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0.85319999999999996</v>
      </c>
      <c r="C72" s="2">
        <f t="shared" si="0"/>
        <v>0.84944836103272692</v>
      </c>
      <c r="D72" s="2">
        <f t="shared" si="2"/>
        <v>0.84990116547993677</v>
      </c>
      <c r="E72" s="2">
        <f t="shared" si="1"/>
        <v>-4.5280444720985358E-4</v>
      </c>
      <c r="F72" s="2">
        <f t="shared" si="5"/>
        <v>-1.9750774814196207E-3</v>
      </c>
      <c r="G72" s="2">
        <f t="shared" si="3"/>
        <v>1.5222730342097672E-3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0.85319999999999996</v>
      </c>
      <c r="C73" s="2">
        <f t="shared" si="0"/>
        <v>0.85002553625846122</v>
      </c>
      <c r="D73" s="2">
        <f t="shared" si="2"/>
        <v>0.85014552359253404</v>
      </c>
      <c r="E73" s="2">
        <f t="shared" si="1"/>
        <v>-1.1998733407281303E-4</v>
      </c>
      <c r="F73" s="2">
        <f t="shared" si="5"/>
        <v>-1.6040594519502595E-3</v>
      </c>
      <c r="G73" s="2">
        <f t="shared" si="3"/>
        <v>1.4840721178774464E-3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0.86260000000000003</v>
      </c>
      <c r="C74" s="2">
        <f t="shared" si="0"/>
        <v>0.85051391529562104</v>
      </c>
      <c r="D74" s="2">
        <f t="shared" si="2"/>
        <v>0.8510680774004945</v>
      </c>
      <c r="E74" s="2">
        <f t="shared" si="1"/>
        <v>-5.5416210487346795E-4</v>
      </c>
      <c r="F74" s="2">
        <f t="shared" si="5"/>
        <v>-1.3940799825349012E-3</v>
      </c>
      <c r="G74" s="2">
        <f t="shared" si="3"/>
        <v>8.3991787766143325E-4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0.86729999999999996</v>
      </c>
      <c r="C75" s="2">
        <f t="shared" si="0"/>
        <v>0.85092715909629468</v>
      </c>
      <c r="D75" s="2">
        <f t="shared" si="2"/>
        <v>0.85227044203749491</v>
      </c>
      <c r="E75" s="2">
        <f t="shared" si="1"/>
        <v>-1.3432829412002301E-3</v>
      </c>
      <c r="F75" s="2">
        <f t="shared" si="5"/>
        <v>-1.383920574267967E-3</v>
      </c>
      <c r="G75" s="2">
        <f t="shared" si="3"/>
        <v>4.0637633067736956E-5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0.86729999999999996</v>
      </c>
      <c r="C76" s="2">
        <f t="shared" si="0"/>
        <v>0.85127682692763396</v>
      </c>
      <c r="D76" s="2">
        <f t="shared" si="2"/>
        <v>0.85338374262731009</v>
      </c>
      <c r="E76" s="2">
        <f t="shared" si="1"/>
        <v>-2.1069156996761373E-3</v>
      </c>
      <c r="F76" s="2">
        <f t="shared" si="5"/>
        <v>-1.5285195993496011E-3</v>
      </c>
      <c r="G76" s="2">
        <f t="shared" si="3"/>
        <v>-5.7839610032653626E-4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0.89070000000000005</v>
      </c>
      <c r="C77" s="2">
        <f t="shared" si="0"/>
        <v>0.85157269970799787</v>
      </c>
      <c r="D77" s="2">
        <f t="shared" si="2"/>
        <v>0.85614790984010192</v>
      </c>
      <c r="E77" s="2">
        <f t="shared" si="1"/>
        <v>-4.5752101321040461E-3</v>
      </c>
      <c r="F77" s="2">
        <f t="shared" si="5"/>
        <v>-2.1378577059004904E-3</v>
      </c>
      <c r="G77" s="2">
        <f t="shared" si="3"/>
        <v>-2.4373524262035558E-3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0.89070000000000005</v>
      </c>
      <c r="C78" s="2">
        <f t="shared" si="0"/>
        <v>0.8503768997529213</v>
      </c>
      <c r="D78" s="2">
        <f t="shared" si="2"/>
        <v>0.85870732392602034</v>
      </c>
      <c r="E78" s="2">
        <f t="shared" si="1"/>
        <v>-8.330424173099038E-3</v>
      </c>
      <c r="F78" s="2">
        <f t="shared" si="5"/>
        <v>-3.3763709993402001E-3</v>
      </c>
      <c r="G78" s="2">
        <f t="shared" si="3"/>
        <v>-4.954053173758838E-3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0.90949999999999998</v>
      </c>
      <c r="C79" s="2">
        <f t="shared" ref="C79:C142" si="6">$C$4*B69+C78*(1-$C$4)</f>
        <v>0.85081122286785649</v>
      </c>
      <c r="D79" s="2">
        <f t="shared" si="2"/>
        <v>0.86246974437594481</v>
      </c>
      <c r="E79" s="2">
        <f t="shared" si="1"/>
        <v>-1.1658521508088326E-2</v>
      </c>
      <c r="F79" s="2">
        <f t="shared" si="5"/>
        <v>-5.0328011010898257E-3</v>
      </c>
      <c r="G79" s="2">
        <f t="shared" si="3"/>
        <v>-6.6257204069985007E-3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6">
        <f>TITRES_STAT!D83</f>
        <v>0.90480000000000005</v>
      </c>
      <c r="C80" s="2">
        <f t="shared" si="6"/>
        <v>0.85117872704203235</v>
      </c>
      <c r="D80" s="2">
        <f t="shared" si="2"/>
        <v>0.86560531886661551</v>
      </c>
      <c r="E80" s="2">
        <f t="shared" si="1"/>
        <v>-1.4426591824583168E-2</v>
      </c>
      <c r="F80" s="2">
        <f t="shared" si="5"/>
        <v>-6.9115592457884949E-3</v>
      </c>
      <c r="G80" s="2">
        <f t="shared" si="3"/>
        <v>-7.5150325787946733E-3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0.89070000000000005</v>
      </c>
      <c r="C81" s="2">
        <f t="shared" si="6"/>
        <v>0.85148969211248882</v>
      </c>
      <c r="D81" s="2">
        <f t="shared" si="2"/>
        <v>0.8674641841357551</v>
      </c>
      <c r="E81" s="2">
        <f t="shared" si="1"/>
        <v>-1.5974492023266285E-2</v>
      </c>
      <c r="F81" s="2">
        <f t="shared" si="5"/>
        <v>-8.7241458012840521E-3</v>
      </c>
      <c r="G81" s="2">
        <f t="shared" si="3"/>
        <v>-7.2503462219822325E-3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6">
        <f>TITRES_STAT!D85</f>
        <v>0.89070000000000005</v>
      </c>
      <c r="C82" s="2">
        <f t="shared" si="6"/>
        <v>0.85175281640287515</v>
      </c>
      <c r="D82" s="2">
        <f t="shared" si="2"/>
        <v>0.86918535568125477</v>
      </c>
      <c r="E82" s="2">
        <f t="shared" si="1"/>
        <v>-1.7432539278379622E-2</v>
      </c>
      <c r="F82" s="2">
        <f t="shared" si="5"/>
        <v>-1.0465824496703167E-2</v>
      </c>
      <c r="G82" s="2">
        <f t="shared" si="3"/>
        <v>-6.9667147816764551E-3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0.90010000000000001</v>
      </c>
      <c r="C83" s="2">
        <f t="shared" si="6"/>
        <v>0.85197546003320201</v>
      </c>
      <c r="D83" s="2">
        <f t="shared" si="2"/>
        <v>0.87147532933449523</v>
      </c>
      <c r="E83" s="2">
        <f t="shared" si="1"/>
        <v>-1.9499869301293216E-2</v>
      </c>
      <c r="F83" s="2">
        <f t="shared" si="5"/>
        <v>-1.2272633457621177E-2</v>
      </c>
      <c r="G83" s="2">
        <f t="shared" si="3"/>
        <v>-7.2272358436720387E-3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0.89070000000000005</v>
      </c>
      <c r="C84" s="2">
        <f t="shared" si="6"/>
        <v>0.85361000464347858</v>
      </c>
      <c r="D84" s="2">
        <f t="shared" si="2"/>
        <v>0.87289937901342152</v>
      </c>
      <c r="E84" s="2">
        <f t="shared" si="1"/>
        <v>-1.9289374369942935E-2</v>
      </c>
      <c r="F84" s="2">
        <f t="shared" si="5"/>
        <v>-1.367598164008553E-2</v>
      </c>
      <c r="G84" s="2">
        <f t="shared" si="3"/>
        <v>-5.6133927298574054E-3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0.89070000000000005</v>
      </c>
      <c r="C85" s="2">
        <f t="shared" si="6"/>
        <v>0.85571615777525112</v>
      </c>
      <c r="D85" s="2">
        <f t="shared" si="2"/>
        <v>0.87421794353094584</v>
      </c>
      <c r="E85" s="2">
        <f t="shared" si="1"/>
        <v>-1.8501785755694722E-2</v>
      </c>
      <c r="F85" s="2">
        <f t="shared" si="5"/>
        <v>-1.4641142463207369E-2</v>
      </c>
      <c r="G85" s="2">
        <f t="shared" si="3"/>
        <v>-3.8606432924873525E-3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0.90480000000000005</v>
      </c>
      <c r="C86" s="2">
        <f t="shared" si="6"/>
        <v>0.85749828734828937</v>
      </c>
      <c r="D86" s="2">
        <f t="shared" si="2"/>
        <v>0.8764832810471721</v>
      </c>
      <c r="E86" s="2">
        <f t="shared" si="1"/>
        <v>-1.8984993698882735E-2</v>
      </c>
      <c r="F86" s="2">
        <f t="shared" si="5"/>
        <v>-1.5509912710342444E-2</v>
      </c>
      <c r="G86" s="2">
        <f t="shared" si="3"/>
        <v>-3.4750809885402915E-3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0.90480000000000005</v>
      </c>
      <c r="C87" s="2">
        <f t="shared" si="6"/>
        <v>0.86260624314086032</v>
      </c>
      <c r="D87" s="2">
        <f t="shared" si="2"/>
        <v>0.8785808157844186</v>
      </c>
      <c r="E87" s="2">
        <f t="shared" si="1"/>
        <v>-1.5974572643558282E-2</v>
      </c>
      <c r="F87" s="2">
        <f t="shared" si="5"/>
        <v>-1.5602844696985611E-2</v>
      </c>
      <c r="G87" s="2">
        <f t="shared" si="3"/>
        <v>-3.7172794657267146E-4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0.90480000000000005</v>
      </c>
      <c r="C88" s="2">
        <f t="shared" si="6"/>
        <v>0.866928359580728</v>
      </c>
      <c r="D88" s="2">
        <f t="shared" si="2"/>
        <v>0.88052297757816533</v>
      </c>
      <c r="E88" s="2">
        <f t="shared" si="1"/>
        <v>-1.359461799743733E-2</v>
      </c>
      <c r="F88" s="2">
        <f t="shared" si="5"/>
        <v>-1.5201199357075956E-2</v>
      </c>
      <c r="G88" s="2">
        <f t="shared" si="3"/>
        <v>1.6065813596386255E-3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0.90480000000000005</v>
      </c>
      <c r="C89" s="2">
        <f t="shared" si="6"/>
        <v>0.87347784272215445</v>
      </c>
      <c r="D89" s="2">
        <f t="shared" si="2"/>
        <v>0.88232127553533823</v>
      </c>
      <c r="E89" s="2">
        <f t="shared" si="1"/>
        <v>-8.8434328131837825E-3</v>
      </c>
      <c r="F89" s="2">
        <f t="shared" si="5"/>
        <v>-1.3929646048297523E-2</v>
      </c>
      <c r="G89" s="2">
        <f t="shared" si="3"/>
        <v>5.0862132351137401E-3</v>
      </c>
      <c r="H89" s="2" t="str">
        <f t="shared" si="4"/>
        <v>Sell</v>
      </c>
    </row>
    <row r="90" spans="1:8" ht="13.5" x14ac:dyDescent="0.25">
      <c r="A90" s="3">
        <f>TITRES_STAT!B93</f>
        <v>42136</v>
      </c>
      <c r="B90" s="6">
        <f>TITRES_STAT!D93</f>
        <v>0.90949999999999998</v>
      </c>
      <c r="C90" s="2">
        <f t="shared" si="6"/>
        <v>0.87829663614951525</v>
      </c>
      <c r="D90" s="2">
        <f t="shared" si="2"/>
        <v>0.88433451438457245</v>
      </c>
      <c r="E90" s="2">
        <f t="shared" si="1"/>
        <v>-6.0378782350571925E-3</v>
      </c>
      <c r="F90" s="2">
        <f t="shared" si="5"/>
        <v>-1.2351292485649456E-2</v>
      </c>
      <c r="G90" s="2">
        <f t="shared" si="3"/>
        <v>6.3134142505922638E-3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0.90949999999999998</v>
      </c>
      <c r="C91" s="2">
        <f t="shared" si="6"/>
        <v>0.88020484597266679</v>
      </c>
      <c r="D91" s="2">
        <f t="shared" si="2"/>
        <v>0.88619862443015962</v>
      </c>
      <c r="E91" s="2">
        <f t="shared" si="1"/>
        <v>-5.9937784574928266E-3</v>
      </c>
      <c r="F91" s="2">
        <f t="shared" si="5"/>
        <v>-1.1079789680018132E-2</v>
      </c>
      <c r="G91" s="2">
        <f t="shared" si="3"/>
        <v>5.0860112225253051E-3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0.93759999999999999</v>
      </c>
      <c r="C92" s="2">
        <f t="shared" si="6"/>
        <v>0.88181948505379504</v>
      </c>
      <c r="D92" s="2">
        <f t="shared" si="2"/>
        <v>0.89000613373162929</v>
      </c>
      <c r="E92" s="2">
        <f t="shared" ref="E92:E155" si="7">C92-D92</f>
        <v>-8.1866486778342518E-3</v>
      </c>
      <c r="F92" s="2">
        <f t="shared" si="5"/>
        <v>-1.0501161479581356E-2</v>
      </c>
      <c r="G92" s="2">
        <f t="shared" si="3"/>
        <v>2.3145128017471039E-3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0.92820000000000003</v>
      </c>
      <c r="C93" s="2">
        <f t="shared" si="6"/>
        <v>0.88463187196859572</v>
      </c>
      <c r="D93" s="2">
        <f t="shared" ref="D93:D156" si="8">$D$4*B93+(1-$D$4)*D92</f>
        <v>0.89283530901076791</v>
      </c>
      <c r="E93" s="2">
        <f t="shared" si="7"/>
        <v>-8.2034370421721903E-3</v>
      </c>
      <c r="F93" s="2">
        <f t="shared" si="5"/>
        <v>-1.0041616592099522E-2</v>
      </c>
      <c r="G93" s="2">
        <f t="shared" si="3"/>
        <v>1.8381795499273317E-3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0.93759999999999999</v>
      </c>
      <c r="C94" s="2">
        <f t="shared" si="6"/>
        <v>0.88556543012727329</v>
      </c>
      <c r="D94" s="2">
        <f t="shared" si="8"/>
        <v>0.89615121204700732</v>
      </c>
      <c r="E94" s="2">
        <f t="shared" si="7"/>
        <v>-1.0585781919734027E-2</v>
      </c>
      <c r="F94" s="2">
        <f t="shared" si="5"/>
        <v>-1.0150449657626423E-2</v>
      </c>
      <c r="G94" s="2">
        <f t="shared" si="3"/>
        <v>-4.353322621076048E-4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0.93759999999999999</v>
      </c>
      <c r="C95" s="2">
        <f t="shared" si="6"/>
        <v>0.88635536395384662</v>
      </c>
      <c r="D95" s="2">
        <f t="shared" si="8"/>
        <v>0.89922149263611795</v>
      </c>
      <c r="E95" s="2">
        <f t="shared" si="7"/>
        <v>-1.2866128682271327E-2</v>
      </c>
      <c r="F95" s="2">
        <f t="shared" si="5"/>
        <v>-1.0693585462555404E-2</v>
      </c>
      <c r="G95" s="2">
        <f t="shared" si="3"/>
        <v>-2.1725432197159233E-3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0.93289999999999995</v>
      </c>
      <c r="C96" s="2">
        <f t="shared" si="6"/>
        <v>0.88919300026863946</v>
      </c>
      <c r="D96" s="2">
        <f t="shared" si="8"/>
        <v>0.90171619688529436</v>
      </c>
      <c r="E96" s="2">
        <f t="shared" si="7"/>
        <v>-1.2523196616654908E-2</v>
      </c>
      <c r="F96" s="2">
        <f t="shared" si="5"/>
        <v>-1.1059507693375305E-2</v>
      </c>
      <c r="G96" s="2">
        <f t="shared" si="3"/>
        <v>-1.4636889232796033E-3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0.93289999999999995</v>
      </c>
      <c r="C97" s="2">
        <f t="shared" si="6"/>
        <v>0.89159407715038719</v>
      </c>
      <c r="D97" s="2">
        <f t="shared" si="8"/>
        <v>0.90402610822712437</v>
      </c>
      <c r="E97" s="2">
        <f t="shared" si="7"/>
        <v>-1.2432031076737182E-2</v>
      </c>
      <c r="F97" s="2">
        <f t="shared" si="5"/>
        <v>-1.1334012370047681E-2</v>
      </c>
      <c r="G97" s="2">
        <f t="shared" si="3"/>
        <v>-1.0980187066895013E-3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0.92349999999999999</v>
      </c>
      <c r="C98" s="2">
        <f t="shared" si="6"/>
        <v>0.89362575758878915</v>
      </c>
      <c r="D98" s="2">
        <f t="shared" si="8"/>
        <v>0.90546861872881879</v>
      </c>
      <c r="E98" s="2">
        <f t="shared" si="7"/>
        <v>-1.1842861140029637E-2</v>
      </c>
      <c r="F98" s="2">
        <f t="shared" si="5"/>
        <v>-1.1435782124044072E-2</v>
      </c>
      <c r="G98" s="2">
        <f t="shared" si="3"/>
        <v>-4.0707901598556473E-4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0.92820000000000003</v>
      </c>
      <c r="C99" s="2">
        <f t="shared" si="6"/>
        <v>0.8953448718058985</v>
      </c>
      <c r="D99" s="2">
        <f t="shared" si="8"/>
        <v>0.90715242474890634</v>
      </c>
      <c r="E99" s="2">
        <f t="shared" si="7"/>
        <v>-1.1807552943007837E-2</v>
      </c>
      <c r="F99" s="2">
        <f t="shared" si="5"/>
        <v>-1.1510136287836826E-2</v>
      </c>
      <c r="G99" s="2">
        <f t="shared" si="3"/>
        <v>-2.9741665517101119E-4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0.92820000000000003</v>
      </c>
      <c r="C100" s="2">
        <f t="shared" si="6"/>
        <v>0.89752258383576022</v>
      </c>
      <c r="D100" s="2">
        <f t="shared" si="8"/>
        <v>0.90871150439713555</v>
      </c>
      <c r="E100" s="2">
        <f t="shared" si="7"/>
        <v>-1.1188920561375326E-2</v>
      </c>
      <c r="F100" s="2">
        <f t="shared" si="5"/>
        <v>-1.1445893142544527E-2</v>
      </c>
      <c r="G100" s="2">
        <f t="shared" ref="G100:G163" si="9">E100-F100</f>
        <v>2.5697258116920071E-4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0.92820000000000003</v>
      </c>
      <c r="C101" s="2">
        <f t="shared" si="6"/>
        <v>0.89936526324564325</v>
      </c>
      <c r="D101" s="2">
        <f t="shared" si="8"/>
        <v>0.9101550966640144</v>
      </c>
      <c r="E101" s="2">
        <f t="shared" si="7"/>
        <v>-1.0789833418371142E-2</v>
      </c>
      <c r="F101" s="2">
        <f t="shared" ref="F101:F164" si="11">(E101*(2/(10)))+((1-(2/10))*F100)</f>
        <v>-1.131468119770985E-2</v>
      </c>
      <c r="G101" s="2">
        <f t="shared" si="9"/>
        <v>5.2484777933870831E-4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0.92820000000000003</v>
      </c>
      <c r="C102" s="2">
        <f t="shared" si="6"/>
        <v>0.90524753043862116</v>
      </c>
      <c r="D102" s="2">
        <f t="shared" si="8"/>
        <v>0.91149175617038369</v>
      </c>
      <c r="E102" s="2">
        <f t="shared" si="7"/>
        <v>-6.2442257317625316E-3</v>
      </c>
      <c r="F102" s="2">
        <f t="shared" si="11"/>
        <v>-1.0300590104520387E-2</v>
      </c>
      <c r="G102" s="2">
        <f t="shared" si="9"/>
        <v>4.0563643727578556E-3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0.92820000000000003</v>
      </c>
      <c r="C103" s="2">
        <f t="shared" si="6"/>
        <v>0.90877867960191028</v>
      </c>
      <c r="D103" s="2">
        <f t="shared" si="8"/>
        <v>0.91272940386146639</v>
      </c>
      <c r="E103" s="2">
        <f t="shared" si="7"/>
        <v>-3.9507242595561154E-3</v>
      </c>
      <c r="F103" s="2">
        <f t="shared" si="11"/>
        <v>-9.0306169355275339E-3</v>
      </c>
      <c r="G103" s="2">
        <f t="shared" si="9"/>
        <v>5.0798926759714185E-3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0.92349999999999999</v>
      </c>
      <c r="C104" s="2">
        <f t="shared" si="6"/>
        <v>0.91321272889392402</v>
      </c>
      <c r="D104" s="2">
        <f t="shared" si="8"/>
        <v>0.913527225797654</v>
      </c>
      <c r="E104" s="2">
        <f t="shared" si="7"/>
        <v>-3.1449690372997718E-4</v>
      </c>
      <c r="F104" s="2">
        <f t="shared" si="11"/>
        <v>-7.2873929291680231E-3</v>
      </c>
      <c r="G104" s="2">
        <f t="shared" si="9"/>
        <v>6.9728960254380459E-3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0.93759999999999999</v>
      </c>
      <c r="C105" s="2">
        <f t="shared" si="6"/>
        <v>0.91696461675639718</v>
      </c>
      <c r="D105" s="2">
        <f t="shared" si="8"/>
        <v>0.91531039425708705</v>
      </c>
      <c r="E105" s="2">
        <f t="shared" si="7"/>
        <v>1.6542224993101318E-3</v>
      </c>
      <c r="F105" s="2">
        <f t="shared" si="11"/>
        <v>-5.4990698434723923E-3</v>
      </c>
      <c r="G105" s="2">
        <f t="shared" si="9"/>
        <v>7.1532923427825241E-3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0.95630000000000004</v>
      </c>
      <c r="C106" s="2">
        <f t="shared" si="6"/>
        <v>0.91941621417848984</v>
      </c>
      <c r="D106" s="2">
        <f t="shared" si="8"/>
        <v>0.91834666134915466</v>
      </c>
      <c r="E106" s="2">
        <f t="shared" si="7"/>
        <v>1.0695528293351853E-3</v>
      </c>
      <c r="F106" s="2">
        <f t="shared" si="11"/>
        <v>-4.185345308910877E-3</v>
      </c>
      <c r="G106" s="2">
        <f t="shared" si="9"/>
        <v>5.2548981382460622E-3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0.95630000000000004</v>
      </c>
      <c r="C107" s="2">
        <f t="shared" si="6"/>
        <v>0.92149064276641446</v>
      </c>
      <c r="D107" s="2">
        <f t="shared" si="8"/>
        <v>0.92115801976773581</v>
      </c>
      <c r="E107" s="2">
        <f t="shared" si="7"/>
        <v>3.3262299867864442E-4</v>
      </c>
      <c r="F107" s="2">
        <f t="shared" si="11"/>
        <v>-3.2817516473929728E-3</v>
      </c>
      <c r="G107" s="2">
        <f t="shared" si="9"/>
        <v>3.6143746460716173E-3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0.95630000000000004</v>
      </c>
      <c r="C108" s="2">
        <f t="shared" si="6"/>
        <v>0.9217997746485046</v>
      </c>
      <c r="D108" s="2">
        <f t="shared" si="8"/>
        <v>0.92376112941457023</v>
      </c>
      <c r="E108" s="2">
        <f t="shared" si="7"/>
        <v>-1.9613547660656261E-3</v>
      </c>
      <c r="F108" s="2">
        <f t="shared" si="11"/>
        <v>-3.0176722711275036E-3</v>
      </c>
      <c r="G108" s="2">
        <f t="shared" si="9"/>
        <v>1.0563175050618775E-3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6">
        <f>TITRES_STAT!D112</f>
        <v>0.95630000000000004</v>
      </c>
      <c r="C109" s="2">
        <f t="shared" si="6"/>
        <v>0.92278442470258082</v>
      </c>
      <c r="D109" s="2">
        <f t="shared" si="8"/>
        <v>0.92617141612460208</v>
      </c>
      <c r="E109" s="2">
        <f t="shared" si="7"/>
        <v>-3.3869914220212571E-3</v>
      </c>
      <c r="F109" s="2">
        <f t="shared" si="11"/>
        <v>-3.0915361013062544E-3</v>
      </c>
      <c r="G109" s="2">
        <f t="shared" si="9"/>
        <v>-2.9545532071500276E-4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0.95630000000000004</v>
      </c>
      <c r="C110" s="2">
        <f t="shared" si="6"/>
        <v>0.92361759013295308</v>
      </c>
      <c r="D110" s="2">
        <f t="shared" si="8"/>
        <v>0.92840316307833526</v>
      </c>
      <c r="E110" s="2">
        <f t="shared" si="7"/>
        <v>-4.7855729453821771E-3</v>
      </c>
      <c r="F110" s="2">
        <f t="shared" si="11"/>
        <v>-3.4303434701214389E-3</v>
      </c>
      <c r="G110" s="2">
        <f t="shared" si="9"/>
        <v>-1.3552294752607382E-3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0.95630000000000004</v>
      </c>
      <c r="C111" s="2">
        <f t="shared" si="6"/>
        <v>0.92432257626634495</v>
      </c>
      <c r="D111" s="2">
        <f t="shared" si="8"/>
        <v>0.93046959544290297</v>
      </c>
      <c r="E111" s="2">
        <f t="shared" si="7"/>
        <v>-6.1470191765580218E-3</v>
      </c>
      <c r="F111" s="2">
        <f t="shared" si="11"/>
        <v>-3.9736786114087557E-3</v>
      </c>
      <c r="G111" s="2">
        <f t="shared" si="9"/>
        <v>-2.1733405651492661E-3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0.98450000000000004</v>
      </c>
      <c r="C112" s="2">
        <f t="shared" si="6"/>
        <v>0.92491910299459956</v>
      </c>
      <c r="D112" s="2">
        <f t="shared" si="8"/>
        <v>0.93447184763231761</v>
      </c>
      <c r="E112" s="2">
        <f t="shared" si="7"/>
        <v>-9.5527446377180469E-3</v>
      </c>
      <c r="F112" s="2">
        <f t="shared" si="11"/>
        <v>-5.0894918166706146E-3</v>
      </c>
      <c r="G112" s="2">
        <f t="shared" si="9"/>
        <v>-4.4632528210474323E-3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1.0032000000000001</v>
      </c>
      <c r="C113" s="2">
        <f t="shared" si="6"/>
        <v>0.92542385638004576</v>
      </c>
      <c r="D113" s="2">
        <f t="shared" si="8"/>
        <v>0.93956282188177553</v>
      </c>
      <c r="E113" s="2">
        <f t="shared" si="7"/>
        <v>-1.4138965501729772E-2</v>
      </c>
      <c r="F113" s="2">
        <f t="shared" si="11"/>
        <v>-6.8993865536824458E-3</v>
      </c>
      <c r="G113" s="2">
        <f t="shared" si="9"/>
        <v>-7.2395789480473264E-3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1.0079</v>
      </c>
      <c r="C114" s="2">
        <f t="shared" si="6"/>
        <v>0.92512787847542333</v>
      </c>
      <c r="D114" s="2">
        <f t="shared" si="8"/>
        <v>0.94462483507571804</v>
      </c>
      <c r="E114" s="2">
        <f t="shared" si="7"/>
        <v>-1.9496956600294713E-2</v>
      </c>
      <c r="F114" s="2">
        <f t="shared" si="11"/>
        <v>-9.4189005630049005E-3</v>
      </c>
      <c r="G114" s="2">
        <f t="shared" si="9"/>
        <v>-1.0078056037289812E-2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1.0079</v>
      </c>
      <c r="C115" s="2">
        <f t="shared" si="6"/>
        <v>0.92704666640228117</v>
      </c>
      <c r="D115" s="2">
        <f t="shared" si="8"/>
        <v>0.94931188432936864</v>
      </c>
      <c r="E115" s="2">
        <f t="shared" si="7"/>
        <v>-2.2265217927087466E-2</v>
      </c>
      <c r="F115" s="2">
        <f t="shared" si="11"/>
        <v>-1.1988164035821414E-2</v>
      </c>
      <c r="G115" s="2">
        <f t="shared" si="9"/>
        <v>-1.0277053891266052E-2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1.036</v>
      </c>
      <c r="C116" s="2">
        <f t="shared" si="6"/>
        <v>0.93154717926346864</v>
      </c>
      <c r="D116" s="2">
        <f t="shared" si="8"/>
        <v>0.95573322623089696</v>
      </c>
      <c r="E116" s="2">
        <f t="shared" si="7"/>
        <v>-2.4186046967428321E-2</v>
      </c>
      <c r="F116" s="2">
        <f t="shared" si="11"/>
        <v>-1.4427740622142797E-2</v>
      </c>
      <c r="G116" s="2">
        <f t="shared" si="9"/>
        <v>-9.7583063452855237E-3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1.0642</v>
      </c>
      <c r="C117" s="2">
        <f t="shared" si="6"/>
        <v>0.93535530553062729</v>
      </c>
      <c r="D117" s="2">
        <f t="shared" si="8"/>
        <v>0.96376780206564527</v>
      </c>
      <c r="E117" s="2">
        <f t="shared" si="7"/>
        <v>-2.8412496535017984E-2</v>
      </c>
      <c r="F117" s="2">
        <f t="shared" si="11"/>
        <v>-1.7224691804717834E-2</v>
      </c>
      <c r="G117" s="2">
        <f t="shared" si="9"/>
        <v>-1.1187804730300149E-2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1.0642</v>
      </c>
      <c r="C118" s="2">
        <f t="shared" si="6"/>
        <v>0.93857756621822308</v>
      </c>
      <c r="D118" s="2">
        <f t="shared" si="8"/>
        <v>0.97120722413485672</v>
      </c>
      <c r="E118" s="2">
        <f t="shared" si="7"/>
        <v>-3.2629657916633636E-2</v>
      </c>
      <c r="F118" s="2">
        <f t="shared" si="11"/>
        <v>-2.0305685027100995E-2</v>
      </c>
      <c r="G118" s="2">
        <f t="shared" si="9"/>
        <v>-1.2323972889532641E-2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1.0642</v>
      </c>
      <c r="C119" s="2">
        <f t="shared" si="6"/>
        <v>0.94130409449234254</v>
      </c>
      <c r="D119" s="2">
        <f t="shared" si="8"/>
        <v>0.97809557790264512</v>
      </c>
      <c r="E119" s="2">
        <f t="shared" si="7"/>
        <v>-3.6791483410302583E-2</v>
      </c>
      <c r="F119" s="2">
        <f t="shared" si="11"/>
        <v>-2.3602844703741313E-2</v>
      </c>
      <c r="G119" s="2">
        <f t="shared" si="9"/>
        <v>-1.318863870656127E-2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1.0642</v>
      </c>
      <c r="C120" s="2">
        <f t="shared" si="6"/>
        <v>0.94361115687813601</v>
      </c>
      <c r="D120" s="2">
        <f t="shared" si="8"/>
        <v>0.98447368324318985</v>
      </c>
      <c r="E120" s="2">
        <f t="shared" si="7"/>
        <v>-4.0862526365053831E-2</v>
      </c>
      <c r="F120" s="2">
        <f t="shared" si="11"/>
        <v>-2.7054781036003818E-2</v>
      </c>
      <c r="G120" s="2">
        <f t="shared" si="9"/>
        <v>-1.3807745329050013E-2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1.0642</v>
      </c>
      <c r="C121" s="2">
        <f t="shared" si="6"/>
        <v>0.94556328658919198</v>
      </c>
      <c r="D121" s="2">
        <f t="shared" si="8"/>
        <v>0.99037933633628683</v>
      </c>
      <c r="E121" s="2">
        <f t="shared" si="7"/>
        <v>-4.4816049747094855E-2</v>
      </c>
      <c r="F121" s="2">
        <f t="shared" si="11"/>
        <v>-3.0607034778222027E-2</v>
      </c>
      <c r="G121" s="2">
        <f t="shared" si="9"/>
        <v>-1.4209014968872828E-2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1.0313000000000001</v>
      </c>
      <c r="C122" s="2">
        <f t="shared" si="6"/>
        <v>0.95155355019085475</v>
      </c>
      <c r="D122" s="2">
        <f t="shared" si="8"/>
        <v>0.993410496607673</v>
      </c>
      <c r="E122" s="2">
        <f t="shared" si="7"/>
        <v>-4.1856946416818253E-2</v>
      </c>
      <c r="F122" s="2">
        <f t="shared" si="11"/>
        <v>-3.2857017105941272E-2</v>
      </c>
      <c r="G122" s="2">
        <f t="shared" si="9"/>
        <v>-8.9999293108769807E-3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1.0313000000000001</v>
      </c>
      <c r="C123" s="2">
        <f t="shared" si="6"/>
        <v>0.95949915785380013</v>
      </c>
      <c r="D123" s="2">
        <f t="shared" si="8"/>
        <v>0.99621712648858607</v>
      </c>
      <c r="E123" s="2">
        <f t="shared" si="7"/>
        <v>-3.6717968634785936E-2</v>
      </c>
      <c r="F123" s="2">
        <f t="shared" si="11"/>
        <v>-3.3629207411710202E-2</v>
      </c>
      <c r="G123" s="2">
        <f t="shared" si="9"/>
        <v>-3.0887612230757339E-3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1.0313000000000001</v>
      </c>
      <c r="C124" s="2">
        <f t="shared" si="6"/>
        <v>0.96694544126090776</v>
      </c>
      <c r="D124" s="2">
        <f t="shared" si="8"/>
        <v>0.99881585785980187</v>
      </c>
      <c r="E124" s="2">
        <f t="shared" si="7"/>
        <v>-3.1870416598894113E-2</v>
      </c>
      <c r="F124" s="2">
        <f t="shared" si="11"/>
        <v>-3.3277449249146988E-2</v>
      </c>
      <c r="G124" s="2">
        <f t="shared" si="9"/>
        <v>1.4070326502528749E-3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1.0079</v>
      </c>
      <c r="C125" s="2">
        <f t="shared" si="6"/>
        <v>0.97324614260538345</v>
      </c>
      <c r="D125" s="2">
        <f t="shared" si="8"/>
        <v>0.99948875727759434</v>
      </c>
      <c r="E125" s="2">
        <f t="shared" si="7"/>
        <v>-2.6242614672210895E-2</v>
      </c>
      <c r="F125" s="2">
        <f t="shared" si="11"/>
        <v>-3.1870482333759775E-2</v>
      </c>
      <c r="G125" s="2">
        <f t="shared" si="9"/>
        <v>5.6278676615488799E-3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1.022</v>
      </c>
      <c r="C126" s="2">
        <f t="shared" si="6"/>
        <v>0.98290058220455534</v>
      </c>
      <c r="D126" s="2">
        <f t="shared" si="8"/>
        <v>1.0011562567385133</v>
      </c>
      <c r="E126" s="2">
        <f t="shared" si="7"/>
        <v>-1.8255674533957933E-2</v>
      </c>
      <c r="F126" s="2">
        <f t="shared" si="11"/>
        <v>-2.914752077379941E-2</v>
      </c>
      <c r="G126" s="2">
        <f t="shared" si="9"/>
        <v>1.0891846239841477E-2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1.0079</v>
      </c>
      <c r="C127" s="2">
        <f t="shared" si="6"/>
        <v>0.99540818494231609</v>
      </c>
      <c r="D127" s="2">
        <f t="shared" si="8"/>
        <v>1.0016557932764012</v>
      </c>
      <c r="E127" s="2">
        <f t="shared" si="7"/>
        <v>-6.2476083340851085E-3</v>
      </c>
      <c r="F127" s="2">
        <f t="shared" si="11"/>
        <v>-2.456753828585655E-2</v>
      </c>
      <c r="G127" s="2">
        <f t="shared" si="9"/>
        <v>1.8319929951771442E-2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1.0173000000000001</v>
      </c>
      <c r="C128" s="2">
        <f t="shared" si="6"/>
        <v>1.0059915411050366</v>
      </c>
      <c r="D128" s="2">
        <f t="shared" si="8"/>
        <v>1.0028146234040751</v>
      </c>
      <c r="E128" s="2">
        <f t="shared" si="7"/>
        <v>3.1769177009615124E-3</v>
      </c>
      <c r="F128" s="2">
        <f t="shared" si="11"/>
        <v>-1.9018647088492938E-2</v>
      </c>
      <c r="G128" s="2">
        <f t="shared" si="9"/>
        <v>2.2195564789454451E-2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1.0277000000000001</v>
      </c>
      <c r="C129" s="2">
        <f t="shared" si="6"/>
        <v>1.0149466886273386</v>
      </c>
      <c r="D129" s="2">
        <f t="shared" si="8"/>
        <v>1.0046579846334029</v>
      </c>
      <c r="E129" s="2">
        <f t="shared" si="7"/>
        <v>1.0288703993935666E-2</v>
      </c>
      <c r="F129" s="2">
        <f t="shared" si="11"/>
        <v>-1.3157176872007219E-2</v>
      </c>
      <c r="G129" s="2">
        <f t="shared" si="9"/>
        <v>2.3445880865942886E-2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1.0226999999999999</v>
      </c>
      <c r="C130" s="2">
        <f t="shared" si="6"/>
        <v>1.0225241211462095</v>
      </c>
      <c r="D130" s="2">
        <f t="shared" si="8"/>
        <v>1.0059944302161139</v>
      </c>
      <c r="E130" s="2">
        <f t="shared" si="7"/>
        <v>1.6529690930095597E-2</v>
      </c>
      <c r="F130" s="2">
        <f t="shared" si="11"/>
        <v>-7.2198033115866561E-3</v>
      </c>
      <c r="G130" s="2">
        <f t="shared" si="9"/>
        <v>2.3749494241682254E-2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1.0375000000000001</v>
      </c>
      <c r="C131" s="2">
        <f t="shared" si="6"/>
        <v>1.0289357948160234</v>
      </c>
      <c r="D131" s="2">
        <f t="shared" si="8"/>
        <v>1.0083281761260314</v>
      </c>
      <c r="E131" s="2">
        <f t="shared" si="7"/>
        <v>2.0607618689991947E-2</v>
      </c>
      <c r="F131" s="2">
        <f t="shared" si="11"/>
        <v>-1.6543189112709364E-3</v>
      </c>
      <c r="G131" s="2">
        <f t="shared" si="9"/>
        <v>2.2261937601262882E-2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1.0424</v>
      </c>
      <c r="C132" s="2">
        <f t="shared" si="6"/>
        <v>1.0292995186904814</v>
      </c>
      <c r="D132" s="2">
        <f t="shared" si="8"/>
        <v>1.0108520149315106</v>
      </c>
      <c r="E132" s="2">
        <f t="shared" si="7"/>
        <v>1.8447503758970862E-2</v>
      </c>
      <c r="F132" s="2">
        <f t="shared" si="11"/>
        <v>2.3660456227774232E-3</v>
      </c>
      <c r="G132" s="2">
        <f t="shared" si="9"/>
        <v>1.6081458136193438E-2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1.0277000000000001</v>
      </c>
      <c r="C133" s="2">
        <f t="shared" si="6"/>
        <v>1.029607285045792</v>
      </c>
      <c r="D133" s="2">
        <f t="shared" si="8"/>
        <v>1.0121000138254728</v>
      </c>
      <c r="E133" s="2">
        <f t="shared" si="7"/>
        <v>1.7507271220319254E-2</v>
      </c>
      <c r="F133" s="2">
        <f t="shared" si="11"/>
        <v>5.3942907422857896E-3</v>
      </c>
      <c r="G133" s="2">
        <f t="shared" si="9"/>
        <v>1.2112980478033464E-2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1.0277000000000001</v>
      </c>
      <c r="C134" s="2">
        <f t="shared" si="6"/>
        <v>1.0298677027310548</v>
      </c>
      <c r="D134" s="2">
        <f t="shared" si="8"/>
        <v>1.0132555683569193</v>
      </c>
      <c r="E134" s="2">
        <f t="shared" si="7"/>
        <v>1.6612134374135445E-2</v>
      </c>
      <c r="F134" s="2">
        <f t="shared" si="11"/>
        <v>7.6378594686557213E-3</v>
      </c>
      <c r="G134" s="2">
        <f t="shared" si="9"/>
        <v>8.9742749054797233E-3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1.0178</v>
      </c>
      <c r="C135" s="2">
        <f t="shared" si="6"/>
        <v>1.0264880561570462</v>
      </c>
      <c r="D135" s="2">
        <f t="shared" si="8"/>
        <v>1.0135921929230736</v>
      </c>
      <c r="E135" s="2">
        <f t="shared" si="7"/>
        <v>1.2895863233972626E-2</v>
      </c>
      <c r="F135" s="2">
        <f t="shared" si="11"/>
        <v>8.6894602217191027E-3</v>
      </c>
      <c r="G135" s="2">
        <f t="shared" si="9"/>
        <v>4.2064030122535238E-3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1.0178</v>
      </c>
      <c r="C136" s="2">
        <f t="shared" si="6"/>
        <v>1.0257975859790391</v>
      </c>
      <c r="D136" s="2">
        <f t="shared" si="8"/>
        <v>1.0139038823361792</v>
      </c>
      <c r="E136" s="2">
        <f t="shared" si="7"/>
        <v>1.189370364285991E-2</v>
      </c>
      <c r="F136" s="2">
        <f t="shared" si="11"/>
        <v>9.3303089059472641E-3</v>
      </c>
      <c r="G136" s="2">
        <f t="shared" si="9"/>
        <v>2.5633947369126456E-3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1.0128999999999999</v>
      </c>
      <c r="C137" s="2">
        <f t="shared" si="6"/>
        <v>1.0230441112130331</v>
      </c>
      <c r="D137" s="2">
        <f t="shared" si="8"/>
        <v>1.0138295206816474</v>
      </c>
      <c r="E137" s="2">
        <f t="shared" si="7"/>
        <v>9.2145905313856247E-3</v>
      </c>
      <c r="F137" s="2">
        <f t="shared" si="11"/>
        <v>9.3071652310349369E-3</v>
      </c>
      <c r="G137" s="2">
        <f t="shared" si="9"/>
        <v>-9.2574699649312225E-5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6">
        <f>TITRES_STAT!D141</f>
        <v>1.0128999999999999</v>
      </c>
      <c r="C138" s="2">
        <f t="shared" si="6"/>
        <v>1.0221604017956434</v>
      </c>
      <c r="D138" s="2">
        <f t="shared" si="8"/>
        <v>1.0137606672978217</v>
      </c>
      <c r="E138" s="2">
        <f t="shared" si="7"/>
        <v>8.3997344978217203E-3</v>
      </c>
      <c r="F138" s="2">
        <f t="shared" si="11"/>
        <v>9.1256790843922946E-3</v>
      </c>
      <c r="G138" s="2">
        <f t="shared" si="9"/>
        <v>-7.259445865705743E-4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6">
        <f>TITRES_STAT!D142</f>
        <v>1.0178</v>
      </c>
      <c r="C139" s="2">
        <f t="shared" si="6"/>
        <v>1.0230126476732366</v>
      </c>
      <c r="D139" s="2">
        <f t="shared" si="8"/>
        <v>1.0140598771276126</v>
      </c>
      <c r="E139" s="2">
        <f t="shared" si="7"/>
        <v>8.9527705456240447E-3</v>
      </c>
      <c r="F139" s="2">
        <f t="shared" si="11"/>
        <v>9.091097376638645E-3</v>
      </c>
      <c r="G139" s="2">
        <f t="shared" si="9"/>
        <v>-1.3832683101460026E-4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6">
        <f>TITRES_STAT!D143</f>
        <v>1.0178</v>
      </c>
      <c r="C140" s="2">
        <f t="shared" si="6"/>
        <v>1.0229645480312002</v>
      </c>
      <c r="D140" s="2">
        <f t="shared" si="8"/>
        <v>1.014336923266308</v>
      </c>
      <c r="E140" s="2">
        <f t="shared" si="7"/>
        <v>8.6276247648922055E-3</v>
      </c>
      <c r="F140" s="2">
        <f t="shared" si="11"/>
        <v>8.9984028542893571E-3</v>
      </c>
      <c r="G140" s="2">
        <f t="shared" si="9"/>
        <v>-3.7077808939715157E-4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1.0128999999999999</v>
      </c>
      <c r="C141" s="2">
        <f t="shared" si="6"/>
        <v>1.0252007714110156</v>
      </c>
      <c r="D141" s="2">
        <f t="shared" si="8"/>
        <v>1.0142304845058407</v>
      </c>
      <c r="E141" s="2">
        <f t="shared" si="7"/>
        <v>1.0970286905174875E-2</v>
      </c>
      <c r="F141" s="2">
        <f t="shared" si="11"/>
        <v>9.3927796644664614E-3</v>
      </c>
      <c r="G141" s="2">
        <f t="shared" si="9"/>
        <v>1.5775072407084138E-3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1.0128999999999999</v>
      </c>
      <c r="C142" s="2">
        <f t="shared" si="6"/>
        <v>1.0278468065785518</v>
      </c>
      <c r="D142" s="2">
        <f t="shared" si="8"/>
        <v>1.0141319300980007</v>
      </c>
      <c r="E142" s="2">
        <f t="shared" si="7"/>
        <v>1.371487648055103E-2</v>
      </c>
      <c r="F142" s="2">
        <f t="shared" si="11"/>
        <v>1.0257199027683376E-2</v>
      </c>
      <c r="G142" s="2">
        <f t="shared" si="9"/>
        <v>3.4576774528676541E-3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1.0178</v>
      </c>
      <c r="C143" s="2">
        <f t="shared" ref="C143:C206" si="12">$C$4*B133+C142*(1-$C$4)</f>
        <v>1.0278242209510824</v>
      </c>
      <c r="D143" s="2">
        <f t="shared" si="8"/>
        <v>1.0144036389796303</v>
      </c>
      <c r="E143" s="2">
        <f t="shared" si="7"/>
        <v>1.3420581971452128E-2</v>
      </c>
      <c r="F143" s="2">
        <f t="shared" si="11"/>
        <v>1.0889875616437127E-2</v>
      </c>
      <c r="G143" s="2">
        <f t="shared" si="9"/>
        <v>2.5307063550150007E-3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1.0178</v>
      </c>
      <c r="C144" s="2">
        <f t="shared" si="12"/>
        <v>1.0278051100355312</v>
      </c>
      <c r="D144" s="2">
        <f t="shared" si="8"/>
        <v>1.0146552212774356</v>
      </c>
      <c r="E144" s="2">
        <f t="shared" si="7"/>
        <v>1.314988875809564E-2</v>
      </c>
      <c r="F144" s="2">
        <f t="shared" si="11"/>
        <v>1.134187824476883E-2</v>
      </c>
      <c r="G144" s="2">
        <f t="shared" si="9"/>
        <v>1.8080105133268104E-3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1.0178</v>
      </c>
      <c r="C145" s="2">
        <f t="shared" si="12"/>
        <v>1.0262658623377572</v>
      </c>
      <c r="D145" s="2">
        <f t="shared" si="8"/>
        <v>1.0148881678494774</v>
      </c>
      <c r="E145" s="2">
        <f t="shared" si="7"/>
        <v>1.1377694488279744E-2</v>
      </c>
      <c r="F145" s="2">
        <f t="shared" si="11"/>
        <v>1.1349041493471013E-2</v>
      </c>
      <c r="G145" s="2">
        <f t="shared" si="9"/>
        <v>2.8652994808730722E-5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1.0178</v>
      </c>
      <c r="C146" s="2">
        <f t="shared" si="12"/>
        <v>1.0249634219781023</v>
      </c>
      <c r="D146" s="2">
        <f t="shared" si="8"/>
        <v>1.0151038591198867</v>
      </c>
      <c r="E146" s="2">
        <f t="shared" si="7"/>
        <v>9.8595628582156536E-3</v>
      </c>
      <c r="F146" s="2">
        <f t="shared" si="11"/>
        <v>1.1051145766419941E-2</v>
      </c>
      <c r="G146" s="2">
        <f t="shared" si="9"/>
        <v>-1.1915829082042879E-3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1.0128999999999999</v>
      </c>
      <c r="C147" s="2">
        <f t="shared" si="12"/>
        <v>1.023107510904548</v>
      </c>
      <c r="D147" s="2">
        <f t="shared" si="8"/>
        <v>1.0149406102961913</v>
      </c>
      <c r="E147" s="2">
        <f t="shared" si="7"/>
        <v>8.1669006083566753E-3</v>
      </c>
      <c r="F147" s="2">
        <f t="shared" si="11"/>
        <v>1.0474296734807289E-2</v>
      </c>
      <c r="G147" s="2">
        <f t="shared" si="9"/>
        <v>-2.3073961264506136E-3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1.0178</v>
      </c>
      <c r="C148" s="2">
        <f t="shared" si="12"/>
        <v>1.0215371246115406</v>
      </c>
      <c r="D148" s="2">
        <f t="shared" si="8"/>
        <v>1.0151524169409178</v>
      </c>
      <c r="E148" s="2">
        <f t="shared" si="7"/>
        <v>6.3847076706227135E-3</v>
      </c>
      <c r="F148" s="2">
        <f t="shared" si="11"/>
        <v>9.6563789219703752E-3</v>
      </c>
      <c r="G148" s="2">
        <f t="shared" si="9"/>
        <v>-3.2716712513476617E-3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1.0178</v>
      </c>
      <c r="C149" s="2">
        <f t="shared" si="12"/>
        <v>1.0209621823636112</v>
      </c>
      <c r="D149" s="2">
        <f t="shared" si="8"/>
        <v>1.0153485342045536</v>
      </c>
      <c r="E149" s="2">
        <f t="shared" si="7"/>
        <v>5.613648159057627E-3</v>
      </c>
      <c r="F149" s="2">
        <f t="shared" si="11"/>
        <v>8.8478327693878259E-3</v>
      </c>
      <c r="G149" s="2">
        <f t="shared" si="9"/>
        <v>-3.2341846103301989E-3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0.99819999999999998</v>
      </c>
      <c r="C150" s="2">
        <f t="shared" si="12"/>
        <v>1.0204756927692096</v>
      </c>
      <c r="D150" s="2">
        <f t="shared" si="8"/>
        <v>1.0140782724116237</v>
      </c>
      <c r="E150" s="2">
        <f t="shared" si="7"/>
        <v>6.3974203575858368E-3</v>
      </c>
      <c r="F150" s="2">
        <f t="shared" si="11"/>
        <v>8.3577502870274285E-3</v>
      </c>
      <c r="G150" s="2">
        <f t="shared" si="9"/>
        <v>-1.9603299294415916E-3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1.0128999999999999</v>
      </c>
      <c r="C151" s="2">
        <f t="shared" si="12"/>
        <v>1.0193102015739466</v>
      </c>
      <c r="D151" s="2">
        <f t="shared" si="8"/>
        <v>1.0139909929737256</v>
      </c>
      <c r="E151" s="2">
        <f t="shared" si="7"/>
        <v>5.3192086002209482E-3</v>
      </c>
      <c r="F151" s="2">
        <f t="shared" si="11"/>
        <v>7.7500419496661322E-3</v>
      </c>
      <c r="G151" s="2">
        <f t="shared" si="9"/>
        <v>-2.430833349445184E-3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1.0128999999999999</v>
      </c>
      <c r="C152" s="2">
        <f t="shared" si="12"/>
        <v>1.0183240167164165</v>
      </c>
      <c r="D152" s="2">
        <f t="shared" si="8"/>
        <v>1.0139101786793756</v>
      </c>
      <c r="E152" s="2">
        <f t="shared" si="7"/>
        <v>4.4138380370408736E-3</v>
      </c>
      <c r="F152" s="2">
        <f t="shared" si="11"/>
        <v>7.082801167141081E-3</v>
      </c>
      <c r="G152" s="2">
        <f t="shared" si="9"/>
        <v>-2.6689631301002074E-3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1.008</v>
      </c>
      <c r="C153" s="2">
        <f t="shared" si="12"/>
        <v>1.0182433987600448</v>
      </c>
      <c r="D153" s="2">
        <f t="shared" si="8"/>
        <v>1.0134723876660885</v>
      </c>
      <c r="E153" s="2">
        <f t="shared" si="7"/>
        <v>4.7710110939562789E-3</v>
      </c>
      <c r="F153" s="2">
        <f t="shared" si="11"/>
        <v>6.6204431525041206E-3</v>
      </c>
      <c r="G153" s="2">
        <f t="shared" si="9"/>
        <v>-1.8494320585478417E-3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1.0031000000000001</v>
      </c>
      <c r="C154" s="2">
        <f t="shared" si="12"/>
        <v>1.0181751835661916</v>
      </c>
      <c r="D154" s="2">
        <f t="shared" si="8"/>
        <v>1.0127040626537855</v>
      </c>
      <c r="E154" s="2">
        <f t="shared" si="7"/>
        <v>5.4711209124060911E-3</v>
      </c>
      <c r="F154" s="2">
        <f t="shared" si="11"/>
        <v>6.3905787044845151E-3</v>
      </c>
      <c r="G154" s="2">
        <f t="shared" si="9"/>
        <v>-9.1945779207842394E-4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1.008</v>
      </c>
      <c r="C155" s="2">
        <f t="shared" si="12"/>
        <v>1.0181174630175467</v>
      </c>
      <c r="D155" s="2">
        <f t="shared" si="8"/>
        <v>1.01235561356832</v>
      </c>
      <c r="E155" s="2">
        <f t="shared" si="7"/>
        <v>5.7618494492266414E-3</v>
      </c>
      <c r="F155" s="2">
        <f t="shared" si="11"/>
        <v>6.2648328534329403E-3</v>
      </c>
      <c r="G155" s="2">
        <f t="shared" si="9"/>
        <v>-5.0298340420629889E-4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1.008</v>
      </c>
      <c r="C156" s="2">
        <f t="shared" si="12"/>
        <v>1.0180686225533087</v>
      </c>
      <c r="D156" s="2">
        <f t="shared" si="8"/>
        <v>1.0120329755262223</v>
      </c>
      <c r="E156" s="2">
        <f t="shared" ref="E156:E219" si="13">C156-D156</f>
        <v>6.035647027086366E-3</v>
      </c>
      <c r="F156" s="2">
        <f t="shared" si="11"/>
        <v>6.2189956881636256E-3</v>
      </c>
      <c r="G156" s="2">
        <f t="shared" si="9"/>
        <v>-1.8334866107725962E-4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1.008</v>
      </c>
      <c r="C157" s="2">
        <f t="shared" si="12"/>
        <v>1.0172734498527998</v>
      </c>
      <c r="D157" s="2">
        <f t="shared" ref="D157:D220" si="14">$D$4*B157+(1-$D$4)*D156</f>
        <v>1.0117342365983539</v>
      </c>
      <c r="E157" s="2">
        <f t="shared" si="13"/>
        <v>5.5392132544458406E-3</v>
      </c>
      <c r="F157" s="2">
        <f t="shared" si="11"/>
        <v>6.0830392014200691E-3</v>
      </c>
      <c r="G157" s="2">
        <f t="shared" si="9"/>
        <v>-5.4382594697422858E-4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1.0178</v>
      </c>
      <c r="C158" s="2">
        <f t="shared" si="12"/>
        <v>1.0173544575677536</v>
      </c>
      <c r="D158" s="2">
        <f t="shared" si="14"/>
        <v>1.0121835524058833</v>
      </c>
      <c r="E158" s="2">
        <f t="shared" si="13"/>
        <v>5.1709051618702428E-3</v>
      </c>
      <c r="F158" s="2">
        <f t="shared" si="11"/>
        <v>5.9006123935101042E-3</v>
      </c>
      <c r="G158" s="2">
        <f t="shared" si="9"/>
        <v>-7.2970723163986138E-4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1.0178</v>
      </c>
      <c r="C159" s="2">
        <f t="shared" si="12"/>
        <v>1.0174230025573299</v>
      </c>
      <c r="D159" s="2">
        <f t="shared" si="14"/>
        <v>1.012599585561003</v>
      </c>
      <c r="E159" s="2">
        <f t="shared" si="13"/>
        <v>4.8234169963268236E-3</v>
      </c>
      <c r="F159" s="2">
        <f t="shared" si="11"/>
        <v>5.6851733140734486E-3</v>
      </c>
      <c r="G159" s="2">
        <f t="shared" si="9"/>
        <v>-8.61756317746625E-4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1.0128999999999999</v>
      </c>
      <c r="C160" s="2">
        <f t="shared" si="12"/>
        <v>1.0144656175485098</v>
      </c>
      <c r="D160" s="2">
        <f t="shared" si="14"/>
        <v>1.0126218384824102</v>
      </c>
      <c r="E160" s="2">
        <f t="shared" si="13"/>
        <v>1.8437790660996711E-3</v>
      </c>
      <c r="F160" s="2">
        <f t="shared" si="11"/>
        <v>4.9168944644786931E-3</v>
      </c>
      <c r="G160" s="2">
        <f t="shared" si="9"/>
        <v>-3.073115398379022E-3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1.0128999999999999</v>
      </c>
      <c r="C161" s="2">
        <f t="shared" si="12"/>
        <v>1.0142247533102775</v>
      </c>
      <c r="D161" s="2">
        <f t="shared" si="14"/>
        <v>1.0126424430392686</v>
      </c>
      <c r="E161" s="2">
        <f t="shared" si="13"/>
        <v>1.5823102710088577E-3</v>
      </c>
      <c r="F161" s="2">
        <f t="shared" si="11"/>
        <v>4.2499776257847264E-3</v>
      </c>
      <c r="G161" s="2">
        <f t="shared" si="9"/>
        <v>-2.6676673547758687E-3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1.0128999999999999</v>
      </c>
      <c r="C162" s="2">
        <f t="shared" si="12"/>
        <v>1.0140209451086963</v>
      </c>
      <c r="D162" s="2">
        <f t="shared" si="14"/>
        <v>1.0126615213326562</v>
      </c>
      <c r="E162" s="2">
        <f t="shared" si="13"/>
        <v>1.3594237760401473E-3</v>
      </c>
      <c r="F162" s="2">
        <f t="shared" si="11"/>
        <v>3.6718668558358108E-3</v>
      </c>
      <c r="G162" s="2">
        <f t="shared" si="9"/>
        <v>-2.3124430797956635E-3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1.0128999999999999</v>
      </c>
      <c r="C163" s="2">
        <f t="shared" si="12"/>
        <v>1.0130946458612045</v>
      </c>
      <c r="D163" s="2">
        <f t="shared" si="14"/>
        <v>1.012679186419126</v>
      </c>
      <c r="E163" s="2">
        <f t="shared" si="13"/>
        <v>4.1545944207843633E-4</v>
      </c>
      <c r="F163" s="2">
        <f t="shared" si="11"/>
        <v>3.0205853730843361E-3</v>
      </c>
      <c r="G163" s="2">
        <f t="shared" si="9"/>
        <v>-2.6051259310058998E-3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1.0178</v>
      </c>
      <c r="C164" s="2">
        <f t="shared" si="12"/>
        <v>1.0115570080364038</v>
      </c>
      <c r="D164" s="2">
        <f t="shared" si="14"/>
        <v>1.0130585059436352</v>
      </c>
      <c r="E164" s="2">
        <f t="shared" si="13"/>
        <v>-1.5014979072314194E-3</v>
      </c>
      <c r="F164" s="2">
        <f t="shared" si="11"/>
        <v>2.1161687170211853E-3</v>
      </c>
      <c r="G164" s="2">
        <f t="shared" ref="G164:G227" si="15">E164-F164</f>
        <v>-3.6176666242526048E-3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6">
        <f>TITRES_STAT!D168</f>
        <v>1.0128999999999999</v>
      </c>
      <c r="C165" s="2">
        <f t="shared" si="12"/>
        <v>1.0110097760308032</v>
      </c>
      <c r="D165" s="2">
        <f t="shared" si="14"/>
        <v>1.0130467647626251</v>
      </c>
      <c r="E165" s="2">
        <f t="shared" si="13"/>
        <v>-2.0369887318218982E-3</v>
      </c>
      <c r="F165" s="2">
        <f t="shared" ref="F165:F228" si="17">(E165*(2/(10)))+((1-(2/10))*F164)</f>
        <v>1.2855372272525688E-3</v>
      </c>
      <c r="G165" s="2">
        <f t="shared" si="15"/>
        <v>-3.3225259590744672E-3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6">
        <f>TITRES_STAT!D169</f>
        <v>1.0128999999999999</v>
      </c>
      <c r="C166" s="2">
        <f t="shared" si="12"/>
        <v>1.0105467335645257</v>
      </c>
      <c r="D166" s="2">
        <f t="shared" si="14"/>
        <v>1.0130358932987269</v>
      </c>
      <c r="E166" s="2">
        <f t="shared" si="13"/>
        <v>-2.4891597342011629E-3</v>
      </c>
      <c r="F166" s="2">
        <f t="shared" si="17"/>
        <v>5.305978349618225E-4</v>
      </c>
      <c r="G166" s="2">
        <f t="shared" si="15"/>
        <v>-3.0197575691629855E-3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6">
        <f>TITRES_STAT!D170</f>
        <v>1.0178</v>
      </c>
      <c r="C167" s="2">
        <f t="shared" si="12"/>
        <v>1.0101549284007525</v>
      </c>
      <c r="D167" s="2">
        <f t="shared" si="14"/>
        <v>1.0133887900914138</v>
      </c>
      <c r="E167" s="2">
        <f t="shared" si="13"/>
        <v>-3.2338616906613105E-3</v>
      </c>
      <c r="F167" s="2">
        <f t="shared" si="17"/>
        <v>-2.2229407016280406E-4</v>
      </c>
      <c r="G167" s="2">
        <f t="shared" si="15"/>
        <v>-3.0115676204985065E-3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6">
        <f>TITRES_STAT!D171</f>
        <v>1.0128999999999999</v>
      </c>
      <c r="C168" s="2">
        <f t="shared" si="12"/>
        <v>1.0113310932621751</v>
      </c>
      <c r="D168" s="2">
        <f t="shared" si="14"/>
        <v>1.0133525834179757</v>
      </c>
      <c r="E168" s="2">
        <f t="shared" si="13"/>
        <v>-2.0214901558006648E-3</v>
      </c>
      <c r="F168" s="2">
        <f t="shared" si="17"/>
        <v>-5.8213328729037625E-4</v>
      </c>
      <c r="G168" s="2">
        <f t="shared" si="15"/>
        <v>-1.4393568685102886E-3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6">
        <f>TITRES_STAT!D172</f>
        <v>1.0326</v>
      </c>
      <c r="C169" s="2">
        <f t="shared" si="12"/>
        <v>1.012326309683379</v>
      </c>
      <c r="D169" s="2">
        <f t="shared" si="14"/>
        <v>1.0147783179796073</v>
      </c>
      <c r="E169" s="2">
        <f t="shared" si="13"/>
        <v>-2.4520082962282697E-3</v>
      </c>
      <c r="F169" s="2">
        <f t="shared" si="17"/>
        <v>-9.5610828907795493E-4</v>
      </c>
      <c r="G169" s="2">
        <f t="shared" si="15"/>
        <v>-1.4959000071503147E-3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1.0424</v>
      </c>
      <c r="C170" s="2">
        <f t="shared" si="12"/>
        <v>1.0124145697320899</v>
      </c>
      <c r="D170" s="2">
        <f t="shared" si="14"/>
        <v>1.0168243684996363</v>
      </c>
      <c r="E170" s="2">
        <f t="shared" si="13"/>
        <v>-4.4097987675464356E-3</v>
      </c>
      <c r="F170" s="2">
        <f t="shared" si="17"/>
        <v>-1.6468463847716512E-3</v>
      </c>
      <c r="G170" s="2">
        <f t="shared" si="15"/>
        <v>-2.7629523827747845E-3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1.0719000000000001</v>
      </c>
      <c r="C171" s="2">
        <f t="shared" si="12"/>
        <v>1.0124892513117683</v>
      </c>
      <c r="D171" s="2">
        <f t="shared" si="14"/>
        <v>1.0209040449070705</v>
      </c>
      <c r="E171" s="2">
        <f t="shared" si="13"/>
        <v>-8.4147935953022834E-3</v>
      </c>
      <c r="F171" s="2">
        <f t="shared" si="17"/>
        <v>-3.0004358268777781E-3</v>
      </c>
      <c r="G171" s="2">
        <f t="shared" si="15"/>
        <v>-5.4143577684245053E-3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1.0669999999999999</v>
      </c>
      <c r="C172" s="2">
        <f t="shared" si="12"/>
        <v>1.01255244341765</v>
      </c>
      <c r="D172" s="2">
        <f t="shared" si="14"/>
        <v>1.0243185600991394</v>
      </c>
      <c r="E172" s="2">
        <f t="shared" si="13"/>
        <v>-1.1766116681489303E-2</v>
      </c>
      <c r="F172" s="2">
        <f t="shared" si="17"/>
        <v>-4.7535719978000837E-3</v>
      </c>
      <c r="G172" s="2">
        <f t="shared" si="15"/>
        <v>-7.0125446836892188E-3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1.1309</v>
      </c>
      <c r="C173" s="2">
        <f t="shared" si="12"/>
        <v>1.0126059136610883</v>
      </c>
      <c r="D173" s="2">
        <f t="shared" si="14"/>
        <v>1.0322134815732771</v>
      </c>
      <c r="E173" s="2">
        <f t="shared" si="13"/>
        <v>-1.9607567912188761E-2</v>
      </c>
      <c r="F173" s="2">
        <f t="shared" si="17"/>
        <v>-7.7243711806778189E-3</v>
      </c>
      <c r="G173" s="2">
        <f t="shared" si="15"/>
        <v>-1.1883196731510942E-2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1.1309</v>
      </c>
      <c r="C174" s="2">
        <f t="shared" si="12"/>
        <v>1.0134050038670748</v>
      </c>
      <c r="D174" s="2">
        <f t="shared" si="14"/>
        <v>1.0395235940493306</v>
      </c>
      <c r="E174" s="2">
        <f t="shared" si="13"/>
        <v>-2.6118590182255819E-2</v>
      </c>
      <c r="F174" s="2">
        <f t="shared" si="17"/>
        <v>-1.140321498099342E-2</v>
      </c>
      <c r="G174" s="2">
        <f t="shared" si="15"/>
        <v>-1.4715375201262398E-2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1.1013999999999999</v>
      </c>
      <c r="C175" s="2">
        <f t="shared" si="12"/>
        <v>1.0133273109644478</v>
      </c>
      <c r="D175" s="2">
        <f t="shared" si="14"/>
        <v>1.0441070315271579</v>
      </c>
      <c r="E175" s="2">
        <f t="shared" si="13"/>
        <v>-3.0779720562710056E-2</v>
      </c>
      <c r="F175" s="2">
        <f t="shared" si="17"/>
        <v>-1.5278516097336749E-2</v>
      </c>
      <c r="G175" s="2">
        <f t="shared" si="15"/>
        <v>-1.5501204465373307E-2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6">
        <f>TITRES_STAT!D179</f>
        <v>1.1211</v>
      </c>
      <c r="C176" s="2">
        <f t="shared" si="12"/>
        <v>1.0132615708160713</v>
      </c>
      <c r="D176" s="2">
        <f t="shared" si="14"/>
        <v>1.0498102143769981</v>
      </c>
      <c r="E176" s="2">
        <f t="shared" si="13"/>
        <v>-3.6548643560926797E-2</v>
      </c>
      <c r="F176" s="2">
        <f t="shared" si="17"/>
        <v>-1.9532541590054759E-2</v>
      </c>
      <c r="G176" s="2">
        <f t="shared" si="15"/>
        <v>-1.7016101970872038E-2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6">
        <f>TITRES_STAT!D180</f>
        <v>1.1211</v>
      </c>
      <c r="C177" s="2">
        <f t="shared" si="12"/>
        <v>1.0139597906905218</v>
      </c>
      <c r="D177" s="2">
        <f t="shared" si="14"/>
        <v>1.055090939237961</v>
      </c>
      <c r="E177" s="2">
        <f t="shared" si="13"/>
        <v>-4.1131148547439267E-2</v>
      </c>
      <c r="F177" s="2">
        <f t="shared" si="17"/>
        <v>-2.3852262981531661E-2</v>
      </c>
      <c r="G177" s="2">
        <f t="shared" si="15"/>
        <v>-1.7278885565907606E-2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6">
        <f>TITRES_STAT!D181</f>
        <v>1.0867</v>
      </c>
      <c r="C178" s="2">
        <f t="shared" si="12"/>
        <v>1.013796745968903</v>
      </c>
      <c r="D178" s="2">
        <f t="shared" si="14"/>
        <v>1.0574323511462602</v>
      </c>
      <c r="E178" s="2">
        <f t="shared" si="13"/>
        <v>-4.3635605177357206E-2</v>
      </c>
      <c r="F178" s="2">
        <f t="shared" si="17"/>
        <v>-2.7808931420696771E-2</v>
      </c>
      <c r="G178" s="2">
        <f t="shared" si="15"/>
        <v>-1.5826673756660435E-2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6">
        <f>TITRES_STAT!D182</f>
        <v>1.1113</v>
      </c>
      <c r="C179" s="2">
        <f t="shared" si="12"/>
        <v>1.0166895542813794</v>
      </c>
      <c r="D179" s="2">
        <f t="shared" si="14"/>
        <v>1.0614225473576484</v>
      </c>
      <c r="E179" s="2">
        <f t="shared" si="13"/>
        <v>-4.473299307626899E-2</v>
      </c>
      <c r="F179" s="2">
        <f t="shared" si="17"/>
        <v>-3.1193743751811213E-2</v>
      </c>
      <c r="G179" s="2">
        <f t="shared" si="15"/>
        <v>-1.3539249324457776E-2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6">
        <f>TITRES_STAT!D183</f>
        <v>1.0817000000000001</v>
      </c>
      <c r="C180" s="2">
        <f t="shared" si="12"/>
        <v>1.0206450074688596</v>
      </c>
      <c r="D180" s="2">
        <f t="shared" si="14"/>
        <v>1.0629245808867114</v>
      </c>
      <c r="E180" s="2">
        <f t="shared" si="13"/>
        <v>-4.2279573417851823E-2</v>
      </c>
      <c r="F180" s="2">
        <f t="shared" si="17"/>
        <v>-3.3410909685019335E-2</v>
      </c>
      <c r="G180" s="2">
        <f t="shared" si="15"/>
        <v>-8.868663732832488E-3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6">
        <f>TITRES_STAT!D184</f>
        <v>1.1063000000000001</v>
      </c>
      <c r="C181" s="2">
        <f t="shared" si="12"/>
        <v>1.0285303909351888</v>
      </c>
      <c r="D181" s="2">
        <f t="shared" si="14"/>
        <v>1.0661375748951032</v>
      </c>
      <c r="E181" s="2">
        <f t="shared" si="13"/>
        <v>-3.7607183959914359E-2</v>
      </c>
      <c r="F181" s="2">
        <f t="shared" si="17"/>
        <v>-3.4250164539998344E-2</v>
      </c>
      <c r="G181" s="2">
        <f t="shared" si="15"/>
        <v>-3.3570194199160144E-3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1.1063000000000001</v>
      </c>
      <c r="C182" s="2">
        <f t="shared" si="12"/>
        <v>1.0344487923297752</v>
      </c>
      <c r="D182" s="2">
        <f t="shared" si="14"/>
        <v>1.0691125693473178</v>
      </c>
      <c r="E182" s="2">
        <f t="shared" si="13"/>
        <v>-3.4663777017542641E-2</v>
      </c>
      <c r="F182" s="2">
        <f t="shared" si="17"/>
        <v>-3.4332887035507208E-2</v>
      </c>
      <c r="G182" s="2">
        <f t="shared" si="15"/>
        <v>-3.3088998203543302E-4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1.1063000000000001</v>
      </c>
      <c r="C183" s="2">
        <f t="shared" si="12"/>
        <v>1.0492874396636558</v>
      </c>
      <c r="D183" s="2">
        <f t="shared" si="14"/>
        <v>1.071867193840109</v>
      </c>
      <c r="E183" s="2">
        <f t="shared" si="13"/>
        <v>-2.2579754176453193E-2</v>
      </c>
      <c r="F183" s="2">
        <f t="shared" si="17"/>
        <v>-3.1982260463696406E-2</v>
      </c>
      <c r="G183" s="2">
        <f t="shared" si="15"/>
        <v>9.4025062872432133E-3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1.1063000000000001</v>
      </c>
      <c r="C184" s="2">
        <f t="shared" si="12"/>
        <v>1.0618432181769395</v>
      </c>
      <c r="D184" s="2">
        <f t="shared" si="14"/>
        <v>1.074417772074175</v>
      </c>
      <c r="E184" s="2">
        <f t="shared" si="13"/>
        <v>-1.2574553897235496E-2</v>
      </c>
      <c r="F184" s="2">
        <f t="shared" si="17"/>
        <v>-2.8100719150404227E-2</v>
      </c>
      <c r="G184" s="2">
        <f t="shared" si="15"/>
        <v>1.5526165253168731E-2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1.1013999999999999</v>
      </c>
      <c r="C185" s="2">
        <f t="shared" si="12"/>
        <v>1.0679288769189488</v>
      </c>
      <c r="D185" s="2">
        <f t="shared" si="14"/>
        <v>1.0764164556242362</v>
      </c>
      <c r="E185" s="2">
        <f t="shared" si="13"/>
        <v>-8.4875787052873797E-3</v>
      </c>
      <c r="F185" s="2">
        <f t="shared" si="17"/>
        <v>-2.4178091061380858E-2</v>
      </c>
      <c r="G185" s="2">
        <f t="shared" si="15"/>
        <v>1.5690512356093478E-2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1.0719000000000001</v>
      </c>
      <c r="C186" s="2">
        <f t="shared" si="12"/>
        <v>1.0761090497006489</v>
      </c>
      <c r="D186" s="2">
        <f t="shared" si="14"/>
        <v>1.0760819033557742</v>
      </c>
      <c r="E186" s="2">
        <f t="shared" si="13"/>
        <v>2.7146344874662276E-5</v>
      </c>
      <c r="F186" s="2">
        <f t="shared" si="17"/>
        <v>-1.9337043580129755E-2</v>
      </c>
      <c r="G186" s="2">
        <f t="shared" si="15"/>
        <v>1.9364189925004417E-2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1.0669999999999999</v>
      </c>
      <c r="C187" s="2">
        <f t="shared" si="12"/>
        <v>1.0830307343620875</v>
      </c>
      <c r="D187" s="2">
        <f t="shared" si="14"/>
        <v>1.075409169773865</v>
      </c>
      <c r="E187" s="2">
        <f t="shared" si="13"/>
        <v>7.6215645882224958E-3</v>
      </c>
      <c r="F187" s="2">
        <f t="shared" si="17"/>
        <v>-1.3945321946459307E-2</v>
      </c>
      <c r="G187" s="2">
        <f t="shared" si="15"/>
        <v>2.1566886534681803E-2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1.0817000000000001</v>
      </c>
      <c r="C188" s="2">
        <f t="shared" si="12"/>
        <v>1.0835952367679202</v>
      </c>
      <c r="D188" s="2">
        <f t="shared" si="14"/>
        <v>1.0758751571980232</v>
      </c>
      <c r="E188" s="2">
        <f t="shared" si="13"/>
        <v>7.7200795698970648E-3</v>
      </c>
      <c r="F188" s="2">
        <f t="shared" si="17"/>
        <v>-9.6122416431880346E-3</v>
      </c>
      <c r="G188" s="2">
        <f t="shared" si="15"/>
        <v>1.7332321213085099E-2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1.0719000000000001</v>
      </c>
      <c r="C189" s="2">
        <f t="shared" si="12"/>
        <v>1.0878575080343942</v>
      </c>
      <c r="D189" s="2">
        <f t="shared" si="14"/>
        <v>1.0755807011092806</v>
      </c>
      <c r="E189" s="2">
        <f t="shared" si="13"/>
        <v>1.227680692511357E-2</v>
      </c>
      <c r="F189" s="2">
        <f t="shared" si="17"/>
        <v>-5.2344319295277129E-3</v>
      </c>
      <c r="G189" s="2">
        <f t="shared" si="15"/>
        <v>1.7511238854641283E-2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1.0817000000000001</v>
      </c>
      <c r="C190" s="2">
        <f t="shared" si="12"/>
        <v>1.0869101991060259</v>
      </c>
      <c r="D190" s="2">
        <f t="shared" si="14"/>
        <v>1.0760339825085932</v>
      </c>
      <c r="E190" s="2">
        <f t="shared" si="13"/>
        <v>1.0876216597432764E-2</v>
      </c>
      <c r="F190" s="2">
        <f t="shared" si="17"/>
        <v>-2.0123022241356177E-3</v>
      </c>
      <c r="G190" s="2">
        <f t="shared" si="15"/>
        <v>1.2888518821568381E-2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1.0817000000000001</v>
      </c>
      <c r="C191" s="2">
        <f t="shared" si="12"/>
        <v>1.0898932453974066</v>
      </c>
      <c r="D191" s="2">
        <f t="shared" si="14"/>
        <v>1.0764536875079567</v>
      </c>
      <c r="E191" s="2">
        <f t="shared" si="13"/>
        <v>1.3439557889449949E-2</v>
      </c>
      <c r="F191" s="2">
        <f t="shared" si="17"/>
        <v>1.0780697985814957E-3</v>
      </c>
      <c r="G191" s="2">
        <f t="shared" si="15"/>
        <v>1.2361488090868454E-2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1.0669999999999999</v>
      </c>
      <c r="C192" s="2">
        <f t="shared" si="12"/>
        <v>1.0924173614901131</v>
      </c>
      <c r="D192" s="2">
        <f t="shared" si="14"/>
        <v>1.0757534143592191</v>
      </c>
      <c r="E192" s="2">
        <f t="shared" si="13"/>
        <v>1.666394713089403E-2</v>
      </c>
      <c r="F192" s="2">
        <f t="shared" si="17"/>
        <v>4.1952452650440026E-3</v>
      </c>
      <c r="G192" s="2">
        <f t="shared" si="15"/>
        <v>1.2468701865850028E-2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1.0621</v>
      </c>
      <c r="C193" s="2">
        <f t="shared" si="12"/>
        <v>1.0945531520300957</v>
      </c>
      <c r="D193" s="2">
        <f t="shared" si="14"/>
        <v>1.0747420503326104</v>
      </c>
      <c r="E193" s="2">
        <f t="shared" si="13"/>
        <v>1.9811101697485345E-2</v>
      </c>
      <c r="F193" s="2">
        <f t="shared" si="17"/>
        <v>7.3184165515322716E-3</v>
      </c>
      <c r="G193" s="2">
        <f t="shared" si="15"/>
        <v>1.2492685145953072E-2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1.0522</v>
      </c>
      <c r="C194" s="2">
        <f t="shared" si="12"/>
        <v>1.096360359410081</v>
      </c>
      <c r="D194" s="2">
        <f t="shared" si="14"/>
        <v>1.0730722688264911</v>
      </c>
      <c r="E194" s="2">
        <f t="shared" si="13"/>
        <v>2.3288090583589938E-2</v>
      </c>
      <c r="F194" s="2">
        <f t="shared" si="17"/>
        <v>1.0512351357943806E-2</v>
      </c>
      <c r="G194" s="2">
        <f t="shared" si="15"/>
        <v>1.2775739225646131E-2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1.0522</v>
      </c>
      <c r="C195" s="2">
        <f t="shared" si="12"/>
        <v>1.0971356887316071</v>
      </c>
      <c r="D195" s="2">
        <f t="shared" si="14"/>
        <v>1.0715261748393436</v>
      </c>
      <c r="E195" s="2">
        <f t="shared" si="13"/>
        <v>2.5609513892263402E-2</v>
      </c>
      <c r="F195" s="2">
        <f t="shared" si="17"/>
        <v>1.3531783864807728E-2</v>
      </c>
      <c r="G195" s="2">
        <f t="shared" si="15"/>
        <v>1.2077730027455675E-2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1.0522</v>
      </c>
      <c r="C196" s="2">
        <f t="shared" si="12"/>
        <v>1.0932532750805906</v>
      </c>
      <c r="D196" s="2">
        <f t="shared" si="14"/>
        <v>1.0700946063327255</v>
      </c>
      <c r="E196" s="2">
        <f t="shared" si="13"/>
        <v>2.3158668747865097E-2</v>
      </c>
      <c r="F196" s="2">
        <f t="shared" si="17"/>
        <v>1.5457160841419203E-2</v>
      </c>
      <c r="G196" s="2">
        <f t="shared" si="15"/>
        <v>7.7015079064458938E-3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1.0719000000000001</v>
      </c>
      <c r="C197" s="2">
        <f t="shared" si="12"/>
        <v>1.0892143096835767</v>
      </c>
      <c r="D197" s="2">
        <f t="shared" si="14"/>
        <v>1.070228339196968</v>
      </c>
      <c r="E197" s="2">
        <f t="shared" si="13"/>
        <v>1.8985970486608661E-2</v>
      </c>
      <c r="F197" s="2">
        <f t="shared" si="17"/>
        <v>1.6162922770457097E-2</v>
      </c>
      <c r="G197" s="2">
        <f t="shared" si="15"/>
        <v>2.8230477161515638E-3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1.0719000000000001</v>
      </c>
      <c r="C198" s="2">
        <f t="shared" si="12"/>
        <v>1.0880582620399495</v>
      </c>
      <c r="D198" s="2">
        <f t="shared" si="14"/>
        <v>1.0703521659231185</v>
      </c>
      <c r="E198" s="2">
        <f t="shared" si="13"/>
        <v>1.7706096116830938E-2</v>
      </c>
      <c r="F198" s="2">
        <f t="shared" si="17"/>
        <v>1.6471557439731867E-2</v>
      </c>
      <c r="G198" s="2">
        <f t="shared" si="15"/>
        <v>1.2345386770990716E-3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1.0571999999999999</v>
      </c>
      <c r="C199" s="2">
        <f t="shared" si="12"/>
        <v>1.085572375572265</v>
      </c>
      <c r="D199" s="2">
        <f t="shared" si="14"/>
        <v>1.0693779314102949</v>
      </c>
      <c r="E199" s="2">
        <f t="shared" si="13"/>
        <v>1.6194444161970134E-2</v>
      </c>
      <c r="F199" s="2">
        <f t="shared" si="17"/>
        <v>1.6416134784179522E-2</v>
      </c>
      <c r="G199" s="2">
        <f t="shared" si="15"/>
        <v>-2.2169062220938826E-4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1.0522</v>
      </c>
      <c r="C200" s="2">
        <f t="shared" si="12"/>
        <v>1.0849766254842241</v>
      </c>
      <c r="D200" s="2">
        <f t="shared" si="14"/>
        <v>1.0681054920465693</v>
      </c>
      <c r="E200" s="2">
        <f t="shared" si="13"/>
        <v>1.6871133437654784E-2</v>
      </c>
      <c r="F200" s="2">
        <f t="shared" si="17"/>
        <v>1.6507134514874573E-2</v>
      </c>
      <c r="G200" s="2">
        <f t="shared" si="15"/>
        <v>3.6399892278021068E-4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1.0522</v>
      </c>
      <c r="C201" s="2">
        <f t="shared" si="12"/>
        <v>1.0844725292558821</v>
      </c>
      <c r="D201" s="2">
        <f t="shared" si="14"/>
        <v>1.0669273074505272</v>
      </c>
      <c r="E201" s="2">
        <f t="shared" si="13"/>
        <v>1.7545221805354894E-2</v>
      </c>
      <c r="F201" s="2">
        <f t="shared" si="17"/>
        <v>1.6714751972970638E-2</v>
      </c>
      <c r="G201" s="2">
        <f t="shared" si="15"/>
        <v>8.3046983238425562E-4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1.0522</v>
      </c>
      <c r="C202" s="2">
        <f t="shared" si="12"/>
        <v>1.0817844478319003</v>
      </c>
      <c r="D202" s="2">
        <f t="shared" si="14"/>
        <v>1.0658363957875252</v>
      </c>
      <c r="E202" s="2">
        <f t="shared" si="13"/>
        <v>1.5948052044375105E-2</v>
      </c>
      <c r="F202" s="2">
        <f t="shared" si="17"/>
        <v>1.6561411987251532E-2</v>
      </c>
      <c r="G202" s="2">
        <f t="shared" si="15"/>
        <v>-6.1335994287642706E-4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1.0522</v>
      </c>
      <c r="C203" s="2">
        <f t="shared" si="12"/>
        <v>1.0787560712423772</v>
      </c>
      <c r="D203" s="2">
        <f t="shared" si="14"/>
        <v>1.0648262923958567</v>
      </c>
      <c r="E203" s="2">
        <f t="shared" si="13"/>
        <v>1.3929778846520469E-2</v>
      </c>
      <c r="F203" s="2">
        <f t="shared" si="17"/>
        <v>1.6035085359105319E-2</v>
      </c>
      <c r="G203" s="2">
        <f t="shared" si="15"/>
        <v>-2.1053065125848508E-3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1.0472999999999999</v>
      </c>
      <c r="C204" s="2">
        <f t="shared" si="12"/>
        <v>1.0746705218204731</v>
      </c>
      <c r="D204" s="2">
        <f t="shared" si="14"/>
        <v>1.0635280485146821</v>
      </c>
      <c r="E204" s="2">
        <f t="shared" si="13"/>
        <v>1.114247330579099E-2</v>
      </c>
      <c r="F204" s="2">
        <f t="shared" si="17"/>
        <v>1.5056562948442456E-2</v>
      </c>
      <c r="G204" s="2">
        <f t="shared" si="15"/>
        <v>-3.9140896426514658E-3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1.0669999999999999</v>
      </c>
      <c r="C205" s="2">
        <f t="shared" si="12"/>
        <v>1.0712135184634772</v>
      </c>
      <c r="D205" s="2">
        <f t="shared" si="14"/>
        <v>1.0637852301061872</v>
      </c>
      <c r="E205" s="2">
        <f t="shared" si="13"/>
        <v>7.428288357290036E-3</v>
      </c>
      <c r="F205" s="2">
        <f t="shared" si="17"/>
        <v>1.3530908030211971E-2</v>
      </c>
      <c r="G205" s="2">
        <f t="shared" si="15"/>
        <v>-6.1026196729219353E-3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1.0571999999999999</v>
      </c>
      <c r="C206" s="2">
        <f t="shared" si="12"/>
        <v>1.0682883617767884</v>
      </c>
      <c r="D206" s="2">
        <f t="shared" si="14"/>
        <v>1.0632974352835065</v>
      </c>
      <c r="E206" s="2">
        <f t="shared" si="13"/>
        <v>4.9909264932819219E-3</v>
      </c>
      <c r="F206" s="2">
        <f t="shared" si="17"/>
        <v>1.1822911722825962E-2</v>
      </c>
      <c r="G206" s="2">
        <f t="shared" si="15"/>
        <v>-6.8319852295440405E-3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1.0522</v>
      </c>
      <c r="C207" s="2">
        <f t="shared" ref="C207:C270" si="18">$C$4*B197+C206*(1-$C$4)</f>
        <v>1.0688439984265132</v>
      </c>
      <c r="D207" s="2">
        <f t="shared" si="14"/>
        <v>1.0624754030402839</v>
      </c>
      <c r="E207" s="2">
        <f t="shared" si="13"/>
        <v>6.3685953862293587E-3</v>
      </c>
      <c r="F207" s="2">
        <f t="shared" si="17"/>
        <v>1.0732048455506644E-2</v>
      </c>
      <c r="G207" s="2">
        <f t="shared" si="15"/>
        <v>-4.3634530692772851E-3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1.0669999999999999</v>
      </c>
      <c r="C208" s="2">
        <f t="shared" si="18"/>
        <v>1.069314152514742</v>
      </c>
      <c r="D208" s="2">
        <f t="shared" si="14"/>
        <v>1.0628105583706333</v>
      </c>
      <c r="E208" s="2">
        <f t="shared" si="13"/>
        <v>6.5035941441087264E-3</v>
      </c>
      <c r="F208" s="2">
        <f t="shared" si="17"/>
        <v>9.8863575932270596E-3</v>
      </c>
      <c r="G208" s="2">
        <f t="shared" si="15"/>
        <v>-3.3827634491183332E-3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1.0326</v>
      </c>
      <c r="C209" s="2">
        <f t="shared" si="18"/>
        <v>1.0674504367432431</v>
      </c>
      <c r="D209" s="2">
        <f t="shared" si="14"/>
        <v>1.0605727392320679</v>
      </c>
      <c r="E209" s="2">
        <f t="shared" si="13"/>
        <v>6.8776975111752847E-3</v>
      </c>
      <c r="F209" s="2">
        <f t="shared" si="17"/>
        <v>9.284625576816705E-3</v>
      </c>
      <c r="G209" s="2">
        <f t="shared" si="15"/>
        <v>-2.4069280656414203E-3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1.0326</v>
      </c>
      <c r="C210" s="2">
        <f t="shared" si="18"/>
        <v>1.065104215705821</v>
      </c>
      <c r="D210" s="2">
        <f t="shared" si="14"/>
        <v>1.0585006844741369</v>
      </c>
      <c r="E210" s="2">
        <f t="shared" si="13"/>
        <v>6.6035312316841122E-3</v>
      </c>
      <c r="F210" s="2">
        <f t="shared" si="17"/>
        <v>8.7484067077901861E-3</v>
      </c>
      <c r="G210" s="2">
        <f t="shared" si="15"/>
        <v>-2.1448754761060739E-3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1.0226999999999999</v>
      </c>
      <c r="C211" s="2">
        <f t="shared" si="18"/>
        <v>1.0631189517510793</v>
      </c>
      <c r="D211" s="2">
        <f t="shared" si="14"/>
        <v>1.0558487819204971</v>
      </c>
      <c r="E211" s="2">
        <f t="shared" si="13"/>
        <v>7.2701698305821516E-3</v>
      </c>
      <c r="F211" s="2">
        <f t="shared" si="17"/>
        <v>8.4527593323485799E-3</v>
      </c>
      <c r="G211" s="2">
        <f t="shared" si="15"/>
        <v>-1.1825895017664283E-3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1.0226999999999999</v>
      </c>
      <c r="C212" s="2">
        <f t="shared" si="18"/>
        <v>1.0614391130201439</v>
      </c>
      <c r="D212" s="2">
        <f t="shared" si="14"/>
        <v>1.0533933165930529</v>
      </c>
      <c r="E212" s="2">
        <f t="shared" si="13"/>
        <v>8.0457964270910232E-3</v>
      </c>
      <c r="F212" s="2">
        <f t="shared" si="17"/>
        <v>8.3713667512970696E-3</v>
      </c>
      <c r="G212" s="2">
        <f t="shared" si="15"/>
        <v>-3.2557032420604641E-4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1.0226999999999999</v>
      </c>
      <c r="C213" s="2">
        <f t="shared" si="18"/>
        <v>1.0600177110170448</v>
      </c>
      <c r="D213" s="2">
        <f t="shared" si="14"/>
        <v>1.0511197375861601</v>
      </c>
      <c r="E213" s="2">
        <f t="shared" si="13"/>
        <v>8.8979734308847203E-3</v>
      </c>
      <c r="F213" s="2">
        <f t="shared" si="17"/>
        <v>8.4766880872145997E-3</v>
      </c>
      <c r="G213" s="2">
        <f t="shared" si="15"/>
        <v>4.2128534367012055E-4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1.0277000000000001</v>
      </c>
      <c r="C214" s="2">
        <f t="shared" si="18"/>
        <v>1.0580611400913456</v>
      </c>
      <c r="D214" s="2">
        <f t="shared" si="14"/>
        <v>1.0493849422094075</v>
      </c>
      <c r="E214" s="2">
        <f t="shared" si="13"/>
        <v>8.6761978819380747E-3</v>
      </c>
      <c r="F214" s="2">
        <f t="shared" si="17"/>
        <v>8.5165900461592961E-3</v>
      </c>
      <c r="G214" s="2">
        <f t="shared" si="15"/>
        <v>1.5960783577877863E-4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1.0277000000000001</v>
      </c>
      <c r="C215" s="2">
        <f t="shared" si="18"/>
        <v>1.0594363493080616</v>
      </c>
      <c r="D215" s="2">
        <f t="shared" si="14"/>
        <v>1.0477786501938957</v>
      </c>
      <c r="E215" s="2">
        <f t="shared" si="13"/>
        <v>1.165769911416592E-2</v>
      </c>
      <c r="F215" s="2">
        <f t="shared" si="17"/>
        <v>9.1448118597606213E-3</v>
      </c>
      <c r="G215" s="2">
        <f t="shared" si="15"/>
        <v>2.512887254405299E-3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0.96870000000000001</v>
      </c>
      <c r="C216" s="2">
        <f t="shared" si="18"/>
        <v>1.0590922955683597</v>
      </c>
      <c r="D216" s="2">
        <f t="shared" si="14"/>
        <v>1.0419209724017553</v>
      </c>
      <c r="E216" s="2">
        <f t="shared" si="13"/>
        <v>1.7171323166604413E-2</v>
      </c>
      <c r="F216" s="2">
        <f t="shared" si="17"/>
        <v>1.0750114121129381E-2</v>
      </c>
      <c r="G216" s="2">
        <f t="shared" si="15"/>
        <v>6.4212090454750324E-3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1.0178</v>
      </c>
      <c r="C217" s="2">
        <f t="shared" si="18"/>
        <v>1.0580319424039968</v>
      </c>
      <c r="D217" s="2">
        <f t="shared" si="14"/>
        <v>1.040134233705329</v>
      </c>
      <c r="E217" s="2">
        <f t="shared" si="13"/>
        <v>1.7897708698667802E-2</v>
      </c>
      <c r="F217" s="2">
        <f t="shared" si="17"/>
        <v>1.2179633036637065E-2</v>
      </c>
      <c r="G217" s="2">
        <f t="shared" si="15"/>
        <v>5.7180756620307371E-3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1.0226999999999999</v>
      </c>
      <c r="C218" s="2">
        <f t="shared" si="18"/>
        <v>1.0594116435726126</v>
      </c>
      <c r="D218" s="2">
        <f t="shared" si="14"/>
        <v>1.0388428089864157</v>
      </c>
      <c r="E218" s="2">
        <f t="shared" si="13"/>
        <v>2.056883458619696E-2</v>
      </c>
      <c r="F218" s="2">
        <f t="shared" si="17"/>
        <v>1.3857473346549045E-2</v>
      </c>
      <c r="G218" s="2">
        <f t="shared" si="15"/>
        <v>6.7113612396479151E-3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1.0178</v>
      </c>
      <c r="C219" s="2">
        <f t="shared" si="18"/>
        <v>1.0552867753306723</v>
      </c>
      <c r="D219" s="2">
        <f t="shared" si="14"/>
        <v>1.0372840823948293</v>
      </c>
      <c r="E219" s="2">
        <f t="shared" si="13"/>
        <v>1.8002692935843001E-2</v>
      </c>
      <c r="F219" s="2">
        <f t="shared" si="17"/>
        <v>1.4686517264407837E-2</v>
      </c>
      <c r="G219" s="2">
        <f t="shared" si="15"/>
        <v>3.3161756714351637E-3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1.0178</v>
      </c>
      <c r="C220" s="2">
        <f t="shared" si="18"/>
        <v>1.0517965022028766</v>
      </c>
      <c r="D220" s="2">
        <f t="shared" si="14"/>
        <v>1.0358408170322493</v>
      </c>
      <c r="E220" s="2">
        <f t="shared" ref="E220:E283" si="19">C220-D220</f>
        <v>1.5955685170627287E-2</v>
      </c>
      <c r="F220" s="2">
        <f t="shared" si="17"/>
        <v>1.4940350845651729E-2</v>
      </c>
      <c r="G220" s="2">
        <f t="shared" si="15"/>
        <v>1.0153343249755583E-3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6">
        <f>TITRES_STAT!D224</f>
        <v>0.98829999999999996</v>
      </c>
      <c r="C221" s="2">
        <f t="shared" si="18"/>
        <v>1.0473201172485878</v>
      </c>
      <c r="D221" s="2">
        <f t="shared" ref="D221:D284" si="20">$D$4*B221+(1-$D$4)*D220</f>
        <v>1.0323192750298604</v>
      </c>
      <c r="E221" s="2">
        <f t="shared" si="19"/>
        <v>1.5000842218727328E-2</v>
      </c>
      <c r="F221" s="2">
        <f t="shared" si="17"/>
        <v>1.4952449120266848E-2</v>
      </c>
      <c r="G221" s="2">
        <f t="shared" si="15"/>
        <v>4.8393098460480094E-5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6">
        <f>TITRES_STAT!D225</f>
        <v>1.0178</v>
      </c>
      <c r="C222" s="2">
        <f t="shared" si="18"/>
        <v>1.043532406902651</v>
      </c>
      <c r="D222" s="2">
        <f t="shared" si="20"/>
        <v>1.0312437731757966</v>
      </c>
      <c r="E222" s="2">
        <f t="shared" si="19"/>
        <v>1.2288633726854403E-2</v>
      </c>
      <c r="F222" s="2">
        <f t="shared" si="17"/>
        <v>1.4419686041584358E-2</v>
      </c>
      <c r="G222" s="2">
        <f t="shared" si="15"/>
        <v>-2.1310523147299552E-3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0.98340000000000005</v>
      </c>
      <c r="C223" s="2">
        <f t="shared" si="18"/>
        <v>1.04032742122532</v>
      </c>
      <c r="D223" s="2">
        <f t="shared" si="20"/>
        <v>1.0276997899775895</v>
      </c>
      <c r="E223" s="2">
        <f t="shared" si="19"/>
        <v>1.2627631247730475E-2</v>
      </c>
      <c r="F223" s="2">
        <f t="shared" si="17"/>
        <v>1.4061275082813584E-2</v>
      </c>
      <c r="G223" s="2">
        <f t="shared" si="15"/>
        <v>-1.4336438350831086E-3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0.98340000000000005</v>
      </c>
      <c r="C224" s="2">
        <f t="shared" si="18"/>
        <v>1.0383847410368092</v>
      </c>
      <c r="D224" s="2">
        <f t="shared" si="20"/>
        <v>1.0244183240533236</v>
      </c>
      <c r="E224" s="2">
        <f t="shared" si="19"/>
        <v>1.3966416983485663E-2</v>
      </c>
      <c r="F224" s="2">
        <f t="shared" si="17"/>
        <v>1.4042303462948E-2</v>
      </c>
      <c r="G224" s="2">
        <f t="shared" si="15"/>
        <v>-7.5886479462336856E-5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1.0128999999999999</v>
      </c>
      <c r="C225" s="2">
        <f t="shared" si="18"/>
        <v>1.036740934723454</v>
      </c>
      <c r="D225" s="2">
        <f t="shared" si="20"/>
        <v>1.0235651148641884</v>
      </c>
      <c r="E225" s="2">
        <f t="shared" si="19"/>
        <v>1.3175819859265525E-2</v>
      </c>
      <c r="F225" s="2">
        <f t="shared" si="17"/>
        <v>1.3869006742211507E-2</v>
      </c>
      <c r="G225" s="2">
        <f t="shared" si="15"/>
        <v>-6.931868829459821E-4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0.98829999999999996</v>
      </c>
      <c r="C226" s="2">
        <f t="shared" si="18"/>
        <v>1.0262730986121533</v>
      </c>
      <c r="D226" s="2">
        <f t="shared" si="20"/>
        <v>1.0209528841335078</v>
      </c>
      <c r="E226" s="2">
        <f t="shared" si="19"/>
        <v>5.3202144786455019E-3</v>
      </c>
      <c r="F226" s="2">
        <f t="shared" si="17"/>
        <v>1.2159248289498307E-2</v>
      </c>
      <c r="G226" s="2">
        <f t="shared" si="15"/>
        <v>-6.8390338108528046E-3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0.95879999999999999</v>
      </c>
      <c r="C227" s="2">
        <f t="shared" si="18"/>
        <v>1.0249695449795144</v>
      </c>
      <c r="D227" s="2">
        <f t="shared" si="20"/>
        <v>1.016348966790285</v>
      </c>
      <c r="E227" s="2">
        <f t="shared" si="19"/>
        <v>8.6205781892294553E-3</v>
      </c>
      <c r="F227" s="2">
        <f t="shared" si="17"/>
        <v>1.1451514269444537E-2</v>
      </c>
      <c r="G227" s="2">
        <f t="shared" si="15"/>
        <v>-2.830936080215082E-3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0.98340000000000005</v>
      </c>
      <c r="C228" s="2">
        <f t="shared" si="18"/>
        <v>1.0246203842134354</v>
      </c>
      <c r="D228" s="2">
        <f t="shared" si="20"/>
        <v>1.0139083025835971</v>
      </c>
      <c r="E228" s="2">
        <f t="shared" si="19"/>
        <v>1.0712081629838277E-2</v>
      </c>
      <c r="F228" s="2">
        <f t="shared" si="17"/>
        <v>1.1303627741523286E-2</v>
      </c>
      <c r="G228" s="2">
        <f t="shared" ref="G228:G291" si="21">E228-F228</f>
        <v>-5.9154611168500855E-4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1.008</v>
      </c>
      <c r="C229" s="2">
        <f t="shared" si="18"/>
        <v>1.0235710943344454</v>
      </c>
      <c r="D229" s="2">
        <f t="shared" si="20"/>
        <v>1.0134706505403677</v>
      </c>
      <c r="E229" s="2">
        <f t="shared" si="19"/>
        <v>1.0100443794077707E-2</v>
      </c>
      <c r="F229" s="2">
        <f t="shared" ref="F229:F292" si="23">(E229*(2/(10)))+((1-(2/10))*F228)</f>
        <v>1.106299095203417E-2</v>
      </c>
      <c r="G229" s="2">
        <f t="shared" si="21"/>
        <v>-9.6254715795646324E-4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0.98340000000000005</v>
      </c>
      <c r="C230" s="2">
        <f t="shared" si="18"/>
        <v>1.0226832336676077</v>
      </c>
      <c r="D230" s="2">
        <f t="shared" si="20"/>
        <v>1.0112431949447849</v>
      </c>
      <c r="E230" s="2">
        <f t="shared" si="19"/>
        <v>1.1440038722822843E-2</v>
      </c>
      <c r="F230" s="2">
        <f t="shared" si="23"/>
        <v>1.1138400506191904E-2</v>
      </c>
      <c r="G230" s="2">
        <f t="shared" si="21"/>
        <v>3.0163821663093879E-4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0.99819999999999998</v>
      </c>
      <c r="C231" s="2">
        <f t="shared" si="18"/>
        <v>1.0173935054110528</v>
      </c>
      <c r="D231" s="2">
        <f t="shared" si="20"/>
        <v>1.0102770323562822</v>
      </c>
      <c r="E231" s="2">
        <f t="shared" si="19"/>
        <v>7.116473054770589E-3</v>
      </c>
      <c r="F231" s="2">
        <f t="shared" si="23"/>
        <v>1.0334015015907642E-2</v>
      </c>
      <c r="G231" s="2">
        <f t="shared" si="21"/>
        <v>-3.2175419611370527E-3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0.99819999999999998</v>
      </c>
      <c r="C232" s="2">
        <f t="shared" si="18"/>
        <v>1.0174560430401216</v>
      </c>
      <c r="D232" s="2">
        <f t="shared" si="20"/>
        <v>1.009382437366928</v>
      </c>
      <c r="E232" s="2">
        <f t="shared" si="19"/>
        <v>8.0736056731935957E-3</v>
      </c>
      <c r="F232" s="2">
        <f t="shared" si="23"/>
        <v>9.8819331473648329E-3</v>
      </c>
      <c r="G232" s="2">
        <f t="shared" si="21"/>
        <v>-1.8083274741712372E-3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0.9637</v>
      </c>
      <c r="C233" s="2">
        <f t="shared" si="18"/>
        <v>1.0122166518031799</v>
      </c>
      <c r="D233" s="2">
        <f t="shared" si="20"/>
        <v>1.005998553117526</v>
      </c>
      <c r="E233" s="2">
        <f t="shared" si="19"/>
        <v>6.2180986856539278E-3</v>
      </c>
      <c r="F233" s="2">
        <f t="shared" si="23"/>
        <v>9.1491662550226525E-3</v>
      </c>
      <c r="G233" s="2">
        <f t="shared" si="21"/>
        <v>-2.9310675693687248E-3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0.98340000000000005</v>
      </c>
      <c r="C234" s="2">
        <f t="shared" si="18"/>
        <v>1.0077833207565368</v>
      </c>
      <c r="D234" s="2">
        <f t="shared" si="20"/>
        <v>1.0043245862199315</v>
      </c>
      <c r="E234" s="2">
        <f t="shared" si="19"/>
        <v>3.4587345366052791E-3</v>
      </c>
      <c r="F234" s="2">
        <f t="shared" si="23"/>
        <v>8.0110799113391785E-3</v>
      </c>
      <c r="G234" s="2">
        <f t="shared" si="21"/>
        <v>-4.5523453747338995E-3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0.98340000000000005</v>
      </c>
      <c r="C235" s="2">
        <f t="shared" si="18"/>
        <v>1.008570502178608</v>
      </c>
      <c r="D235" s="2">
        <f t="shared" si="20"/>
        <v>1.0027746168703069</v>
      </c>
      <c r="E235" s="2">
        <f t="shared" si="19"/>
        <v>5.7958853083011075E-3</v>
      </c>
      <c r="F235" s="2">
        <f t="shared" si="23"/>
        <v>7.5680409907315643E-3</v>
      </c>
      <c r="G235" s="2">
        <f t="shared" si="21"/>
        <v>-1.7721556824304568E-3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0.98340000000000005</v>
      </c>
      <c r="C236" s="2">
        <f t="shared" si="18"/>
        <v>1.005451963381899</v>
      </c>
      <c r="D236" s="2">
        <f t="shared" si="20"/>
        <v>1.0013394600650989</v>
      </c>
      <c r="E236" s="2">
        <f t="shared" si="19"/>
        <v>4.1125033168001313E-3</v>
      </c>
      <c r="F236" s="2">
        <f t="shared" si="23"/>
        <v>6.8769334559452781E-3</v>
      </c>
      <c r="G236" s="2">
        <f t="shared" si="21"/>
        <v>-2.7644301391451468E-3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0.95389999999999997</v>
      </c>
      <c r="C237" s="2">
        <f t="shared" si="18"/>
        <v>0.99827473824622226</v>
      </c>
      <c r="D237" s="2">
        <f t="shared" si="20"/>
        <v>0.99782542598620272</v>
      </c>
      <c r="E237" s="2">
        <f t="shared" si="19"/>
        <v>4.4931226001954094E-4</v>
      </c>
      <c r="F237" s="2">
        <f t="shared" si="23"/>
        <v>5.591409216760131E-3</v>
      </c>
      <c r="G237" s="2">
        <f t="shared" si="21"/>
        <v>-5.14209695674059E-3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0.98340000000000005</v>
      </c>
      <c r="C238" s="2">
        <f t="shared" si="18"/>
        <v>0.99598631697757267</v>
      </c>
      <c r="D238" s="2">
        <f t="shared" si="20"/>
        <v>0.99675687591315076</v>
      </c>
      <c r="E238" s="2">
        <f t="shared" si="19"/>
        <v>-7.7055893557809174E-4</v>
      </c>
      <c r="F238" s="2">
        <f t="shared" si="23"/>
        <v>4.3190155862924866E-3</v>
      </c>
      <c r="G238" s="2">
        <f t="shared" si="21"/>
        <v>-5.0895745218705784E-3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6">
        <f>TITRES_STAT!D242</f>
        <v>0.99319999999999997</v>
      </c>
      <c r="C239" s="2">
        <f t="shared" si="18"/>
        <v>0.99783457590409996</v>
      </c>
      <c r="D239" s="2">
        <f t="shared" si="20"/>
        <v>0.99649340362328775</v>
      </c>
      <c r="E239" s="2">
        <f t="shared" si="19"/>
        <v>1.3411722808122084E-3</v>
      </c>
      <c r="F239" s="2">
        <f t="shared" si="23"/>
        <v>3.7234469251964312E-3</v>
      </c>
      <c r="G239" s="2">
        <f t="shared" si="21"/>
        <v>-2.3822746443842228E-3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6">
        <f>TITRES_STAT!D243</f>
        <v>0.98829999999999996</v>
      </c>
      <c r="C240" s="2">
        <f t="shared" si="18"/>
        <v>0.99561387191885387</v>
      </c>
      <c r="D240" s="2">
        <f t="shared" si="20"/>
        <v>0.99588648483637754</v>
      </c>
      <c r="E240" s="2">
        <f t="shared" si="19"/>
        <v>-2.7261291752367356E-4</v>
      </c>
      <c r="F240" s="2">
        <f t="shared" si="23"/>
        <v>2.9242349566524104E-3</v>
      </c>
      <c r="G240" s="2">
        <f t="shared" si="21"/>
        <v>-3.196847874176084E-3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6">
        <f>TITRES_STAT!D244</f>
        <v>0.98829999999999996</v>
      </c>
      <c r="C241" s="2">
        <f t="shared" si="18"/>
        <v>0.99601173777749175</v>
      </c>
      <c r="D241" s="2">
        <f t="shared" si="20"/>
        <v>0.99532452299664587</v>
      </c>
      <c r="E241" s="2">
        <f t="shared" si="19"/>
        <v>6.872147808458795E-4</v>
      </c>
      <c r="F241" s="2">
        <f t="shared" si="23"/>
        <v>2.4768309214911041E-3</v>
      </c>
      <c r="G241" s="2">
        <f t="shared" si="21"/>
        <v>-1.7896161406452246E-3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6">
        <f>TITRES_STAT!D245</f>
        <v>0.98829999999999996</v>
      </c>
      <c r="C242" s="2">
        <f t="shared" si="18"/>
        <v>0.99634839350403148</v>
      </c>
      <c r="D242" s="2">
        <f t="shared" si="20"/>
        <v>0.99480418795985726</v>
      </c>
      <c r="E242" s="2">
        <f t="shared" si="19"/>
        <v>1.5442055441742264E-3</v>
      </c>
      <c r="F242" s="2">
        <f t="shared" si="23"/>
        <v>2.2903058460277286E-3</v>
      </c>
      <c r="G242" s="2">
        <f t="shared" si="21"/>
        <v>-7.4610030185350224E-4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6">
        <f>TITRES_STAT!D246</f>
        <v>0.99819999999999998</v>
      </c>
      <c r="C243" s="2">
        <f t="shared" si="18"/>
        <v>0.99132556373418046</v>
      </c>
      <c r="D243" s="2">
        <f t="shared" si="20"/>
        <v>0.99505572959246047</v>
      </c>
      <c r="E243" s="2">
        <f t="shared" si="19"/>
        <v>-3.7301658582800101E-3</v>
      </c>
      <c r="F243" s="2">
        <f t="shared" si="23"/>
        <v>1.0862115051661809E-3</v>
      </c>
      <c r="G243" s="2">
        <f t="shared" si="21"/>
        <v>-4.8163773634461908E-3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0.99319999999999997</v>
      </c>
      <c r="C244" s="2">
        <f t="shared" si="18"/>
        <v>0.99010624623661425</v>
      </c>
      <c r="D244" s="2">
        <f t="shared" si="20"/>
        <v>0.99491826814116713</v>
      </c>
      <c r="E244" s="2">
        <f t="shared" si="19"/>
        <v>-4.8120219045528767E-3</v>
      </c>
      <c r="F244" s="2">
        <f t="shared" si="23"/>
        <v>-9.3435176777630622E-5</v>
      </c>
      <c r="G244" s="2">
        <f t="shared" si="21"/>
        <v>-4.7185867277752458E-3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0.98829999999999996</v>
      </c>
      <c r="C245" s="2">
        <f t="shared" si="18"/>
        <v>0.98907451604636598</v>
      </c>
      <c r="D245" s="2">
        <f t="shared" si="20"/>
        <v>0.99442802605663616</v>
      </c>
      <c r="E245" s="2">
        <f t="shared" si="19"/>
        <v>-5.3535100102701794E-3</v>
      </c>
      <c r="F245" s="2">
        <f t="shared" si="23"/>
        <v>-1.1454501434761404E-3</v>
      </c>
      <c r="G245" s="2">
        <f t="shared" si="21"/>
        <v>-4.2080598667940394E-3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0.99819999999999998</v>
      </c>
      <c r="C246" s="2">
        <f t="shared" si="18"/>
        <v>0.98820151357769437</v>
      </c>
      <c r="D246" s="2">
        <f t="shared" si="20"/>
        <v>0.99470743153392238</v>
      </c>
      <c r="E246" s="2">
        <f t="shared" si="19"/>
        <v>-6.5059179562280134E-3</v>
      </c>
      <c r="F246" s="2">
        <f t="shared" si="23"/>
        <v>-2.2175437060265152E-3</v>
      </c>
      <c r="G246" s="2">
        <f t="shared" si="21"/>
        <v>-4.2883742502014977E-3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0.95389999999999997</v>
      </c>
      <c r="C247" s="2">
        <f t="shared" si="18"/>
        <v>0.98292435764266439</v>
      </c>
      <c r="D247" s="2">
        <f t="shared" si="20"/>
        <v>0.99168465882770596</v>
      </c>
      <c r="E247" s="2">
        <f t="shared" si="19"/>
        <v>-8.7603011850415635E-3</v>
      </c>
      <c r="F247" s="2">
        <f t="shared" si="23"/>
        <v>-3.5260952018295252E-3</v>
      </c>
      <c r="G247" s="2">
        <f t="shared" si="21"/>
        <v>-5.2342059832120383E-3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0.98340000000000005</v>
      </c>
      <c r="C248" s="2">
        <f t="shared" si="18"/>
        <v>0.98299753338994678</v>
      </c>
      <c r="D248" s="2">
        <f t="shared" si="20"/>
        <v>0.99107098039602404</v>
      </c>
      <c r="E248" s="2">
        <f t="shared" si="19"/>
        <v>-8.0734470060772612E-3</v>
      </c>
      <c r="F248" s="2">
        <f t="shared" si="23"/>
        <v>-4.4355655626790724E-3</v>
      </c>
      <c r="G248" s="2">
        <f t="shared" si="21"/>
        <v>-3.6378814433981888E-3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0.99319999999999997</v>
      </c>
      <c r="C249" s="2">
        <f t="shared" si="18"/>
        <v>0.9845671436376473</v>
      </c>
      <c r="D249" s="2">
        <f t="shared" si="20"/>
        <v>0.99122868555187416</v>
      </c>
      <c r="E249" s="2">
        <f t="shared" si="19"/>
        <v>-6.6615419142268539E-3</v>
      </c>
      <c r="F249" s="2">
        <f t="shared" si="23"/>
        <v>-4.8807608329886291E-3</v>
      </c>
      <c r="G249" s="2">
        <f t="shared" si="21"/>
        <v>-1.7807810812382249E-3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0.99819999999999998</v>
      </c>
      <c r="C250" s="2">
        <f t="shared" si="18"/>
        <v>0.98514142923185544</v>
      </c>
      <c r="D250" s="2">
        <f t="shared" si="20"/>
        <v>0.99174507921469834</v>
      </c>
      <c r="E250" s="2">
        <f t="shared" si="19"/>
        <v>-6.6036499828429074E-3</v>
      </c>
      <c r="F250" s="2">
        <f t="shared" si="23"/>
        <v>-5.2253386629594854E-3</v>
      </c>
      <c r="G250" s="2">
        <f t="shared" si="21"/>
        <v>-1.378311319883422E-3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0.99819999999999998</v>
      </c>
      <c r="C251" s="2">
        <f t="shared" si="18"/>
        <v>0.98562736319618538</v>
      </c>
      <c r="D251" s="2">
        <f t="shared" si="20"/>
        <v>0.99222322149509112</v>
      </c>
      <c r="E251" s="2">
        <f t="shared" si="19"/>
        <v>-6.5958582989057435E-3</v>
      </c>
      <c r="F251" s="2">
        <f t="shared" si="23"/>
        <v>-5.4994425901487374E-3</v>
      </c>
      <c r="G251" s="2">
        <f t="shared" si="21"/>
        <v>-1.0964157087570061E-3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0.95389999999999997</v>
      </c>
      <c r="C252" s="2">
        <f t="shared" si="18"/>
        <v>0.98603853808907993</v>
      </c>
      <c r="D252" s="2">
        <f t="shared" si="20"/>
        <v>0.98938446434730665</v>
      </c>
      <c r="E252" s="2">
        <f t="shared" si="19"/>
        <v>-3.3459262582267169E-3</v>
      </c>
      <c r="F252" s="2">
        <f t="shared" si="23"/>
        <v>-5.068739323764334E-3</v>
      </c>
      <c r="G252" s="2">
        <f t="shared" si="21"/>
        <v>1.7228130655376171E-3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0.97850000000000004</v>
      </c>
      <c r="C253" s="2">
        <f t="shared" si="18"/>
        <v>0.98790953222922151</v>
      </c>
      <c r="D253" s="2">
        <f t="shared" si="20"/>
        <v>0.98857820772898763</v>
      </c>
      <c r="E253" s="2">
        <f t="shared" si="19"/>
        <v>-6.6867549976612484E-4</v>
      </c>
      <c r="F253" s="2">
        <f t="shared" si="23"/>
        <v>-4.1887265589646925E-3</v>
      </c>
      <c r="G253" s="2">
        <f t="shared" si="21"/>
        <v>3.5200510591985677E-3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0.95389999999999997</v>
      </c>
      <c r="C254" s="2">
        <f t="shared" si="18"/>
        <v>0.98872345034780285</v>
      </c>
      <c r="D254" s="2">
        <f t="shared" si="20"/>
        <v>0.98600945160091458</v>
      </c>
      <c r="E254" s="2">
        <f t="shared" si="19"/>
        <v>2.7139987468882687E-3</v>
      </c>
      <c r="F254" s="2">
        <f t="shared" si="23"/>
        <v>-2.8081814977941005E-3</v>
      </c>
      <c r="G254" s="2">
        <f t="shared" si="21"/>
        <v>5.5221802446823696E-3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1.0031000000000001</v>
      </c>
      <c r="C255" s="2">
        <f t="shared" si="18"/>
        <v>0.98865830414044853</v>
      </c>
      <c r="D255" s="2">
        <f t="shared" si="20"/>
        <v>0.98727541814899489</v>
      </c>
      <c r="E255" s="2">
        <f t="shared" si="19"/>
        <v>1.3828859914536418E-3</v>
      </c>
      <c r="F255" s="2">
        <f t="shared" si="23"/>
        <v>-1.9699679999445521E-3</v>
      </c>
      <c r="G255" s="2">
        <f t="shared" si="21"/>
        <v>3.3528539913981938E-3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1.0178</v>
      </c>
      <c r="C256" s="2">
        <f t="shared" si="18"/>
        <v>0.99012625734961035</v>
      </c>
      <c r="D256" s="2">
        <f t="shared" si="20"/>
        <v>0.98953649828610635</v>
      </c>
      <c r="E256" s="2">
        <f t="shared" si="19"/>
        <v>5.8975906350400287E-4</v>
      </c>
      <c r="F256" s="2">
        <f t="shared" si="23"/>
        <v>-1.4580225872548411E-3</v>
      </c>
      <c r="G256" s="2">
        <f t="shared" si="21"/>
        <v>2.0477816507588438E-3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1.0621</v>
      </c>
      <c r="C257" s="2">
        <f t="shared" si="18"/>
        <v>0.98455298698813176</v>
      </c>
      <c r="D257" s="2">
        <f t="shared" si="20"/>
        <v>0.99491157248713558</v>
      </c>
      <c r="E257" s="2">
        <f t="shared" si="19"/>
        <v>-1.0358585499003814E-2</v>
      </c>
      <c r="F257" s="2">
        <f t="shared" si="23"/>
        <v>-3.2381351696046359E-3</v>
      </c>
      <c r="G257" s="2">
        <f t="shared" si="21"/>
        <v>-7.1204503293991785E-3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1.0817000000000001</v>
      </c>
      <c r="C258" s="2">
        <f t="shared" si="18"/>
        <v>0.98437560437457305</v>
      </c>
      <c r="D258" s="2">
        <f t="shared" si="20"/>
        <v>1.0013403448954961</v>
      </c>
      <c r="E258" s="2">
        <f t="shared" si="19"/>
        <v>-1.6964740520923005E-2</v>
      </c>
      <c r="F258" s="2">
        <f t="shared" si="23"/>
        <v>-5.9834562398683108E-3</v>
      </c>
      <c r="G258" s="2">
        <f t="shared" si="21"/>
        <v>-1.0981284281054694E-2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1.0867</v>
      </c>
      <c r="C259" s="2">
        <f t="shared" si="18"/>
        <v>0.98573320370156181</v>
      </c>
      <c r="D259" s="2">
        <f t="shared" si="20"/>
        <v>1.0076632823106446</v>
      </c>
      <c r="E259" s="2">
        <f t="shared" si="19"/>
        <v>-2.1930078609082804E-2</v>
      </c>
      <c r="F259" s="2">
        <f t="shared" si="23"/>
        <v>-9.1727807137112101E-3</v>
      </c>
      <c r="G259" s="2">
        <f t="shared" si="21"/>
        <v>-1.2757297895371594E-2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1.0719000000000001</v>
      </c>
      <c r="C260" s="2">
        <f t="shared" si="18"/>
        <v>0.98765117236286004</v>
      </c>
      <c r="D260" s="2">
        <f t="shared" si="20"/>
        <v>1.0124215576950413</v>
      </c>
      <c r="E260" s="2">
        <f t="shared" si="19"/>
        <v>-2.4770385332181233E-2</v>
      </c>
      <c r="F260" s="2">
        <f t="shared" si="23"/>
        <v>-1.2292301637405214E-2</v>
      </c>
      <c r="G260" s="2">
        <f t="shared" si="21"/>
        <v>-1.2478083694776019E-2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1.0768</v>
      </c>
      <c r="C261" s="2">
        <f t="shared" si="18"/>
        <v>0.98927406892242009</v>
      </c>
      <c r="D261" s="2">
        <f t="shared" si="20"/>
        <v>1.0171903311991124</v>
      </c>
      <c r="E261" s="2">
        <f t="shared" si="19"/>
        <v>-2.7916262276692305E-2</v>
      </c>
      <c r="F261" s="2">
        <f t="shared" si="23"/>
        <v>-1.5417093765262634E-2</v>
      </c>
      <c r="G261" s="2">
        <f t="shared" si="21"/>
        <v>-1.2499168511429671E-2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1.0768</v>
      </c>
      <c r="C262" s="2">
        <f t="shared" si="18"/>
        <v>0.98383190447281699</v>
      </c>
      <c r="D262" s="2">
        <f t="shared" si="20"/>
        <v>1.0216058622214004</v>
      </c>
      <c r="E262" s="2">
        <f t="shared" si="19"/>
        <v>-3.7773957748583387E-2</v>
      </c>
      <c r="F262" s="2">
        <f t="shared" si="23"/>
        <v>-1.9888466561926787E-2</v>
      </c>
      <c r="G262" s="2">
        <f t="shared" si="21"/>
        <v>-1.78854911866566E-2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1.0719000000000001</v>
      </c>
      <c r="C263" s="2">
        <f t="shared" si="18"/>
        <v>0.98301161147699911</v>
      </c>
      <c r="D263" s="2">
        <f t="shared" si="20"/>
        <v>1.0253313539087041</v>
      </c>
      <c r="E263" s="2">
        <f t="shared" si="19"/>
        <v>-4.2319742431704999E-2</v>
      </c>
      <c r="F263" s="2">
        <f t="shared" si="23"/>
        <v>-2.4374721735882426E-2</v>
      </c>
      <c r="G263" s="2">
        <f t="shared" si="21"/>
        <v>-1.7945020695822572E-2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1.0915999999999999</v>
      </c>
      <c r="C264" s="2">
        <f t="shared" si="18"/>
        <v>0.97853290201899923</v>
      </c>
      <c r="D264" s="2">
        <f t="shared" si="20"/>
        <v>1.0302401425080594</v>
      </c>
      <c r="E264" s="2">
        <f t="shared" si="19"/>
        <v>-5.1707240489060169E-2</v>
      </c>
      <c r="F264" s="2">
        <f t="shared" si="23"/>
        <v>-2.9841225486517978E-2</v>
      </c>
      <c r="G264" s="2">
        <f t="shared" si="21"/>
        <v>-2.1866015002542191E-2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1.0915999999999999</v>
      </c>
      <c r="C265" s="2">
        <f t="shared" si="18"/>
        <v>0.98231245555453772</v>
      </c>
      <c r="D265" s="2">
        <f t="shared" si="20"/>
        <v>1.034785317137092</v>
      </c>
      <c r="E265" s="2">
        <f t="shared" si="19"/>
        <v>-5.2472861582554264E-2</v>
      </c>
      <c r="F265" s="2">
        <f t="shared" si="23"/>
        <v>-3.4367552705725238E-2</v>
      </c>
      <c r="G265" s="2">
        <f t="shared" si="21"/>
        <v>-1.8105308876829027E-2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1.0817000000000001</v>
      </c>
      <c r="C266" s="2">
        <f t="shared" si="18"/>
        <v>0.98777207777691656</v>
      </c>
      <c r="D266" s="2">
        <f t="shared" si="20"/>
        <v>1.0382604788306407</v>
      </c>
      <c r="E266" s="2">
        <f t="shared" si="19"/>
        <v>-5.0488401053724097E-2</v>
      </c>
      <c r="F266" s="2">
        <f t="shared" si="23"/>
        <v>-3.7591722375325015E-2</v>
      </c>
      <c r="G266" s="2">
        <f t="shared" si="21"/>
        <v>-1.2896678678399082E-2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1.0915999999999999</v>
      </c>
      <c r="C267" s="2">
        <f t="shared" si="18"/>
        <v>0.99920714273431399</v>
      </c>
      <c r="D267" s="2">
        <f t="shared" si="20"/>
        <v>1.0422115544728154</v>
      </c>
      <c r="E267" s="2">
        <f t="shared" si="19"/>
        <v>-4.3004411738501447E-2</v>
      </c>
      <c r="F267" s="2">
        <f t="shared" si="23"/>
        <v>-3.8674260247960307E-2</v>
      </c>
      <c r="G267" s="2">
        <f t="shared" si="21"/>
        <v>-4.3301514905411398E-3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1.0867</v>
      </c>
      <c r="C268" s="2">
        <f t="shared" si="18"/>
        <v>1.0118983515444195</v>
      </c>
      <c r="D268" s="2">
        <f t="shared" si="20"/>
        <v>1.0455069948822366</v>
      </c>
      <c r="E268" s="2">
        <f t="shared" si="19"/>
        <v>-3.3608643337817101E-2</v>
      </c>
      <c r="F268" s="2">
        <f t="shared" si="23"/>
        <v>-3.7661136865931671E-2</v>
      </c>
      <c r="G268" s="2">
        <f t="shared" si="21"/>
        <v>4.0524935281145702E-3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1.0915999999999999</v>
      </c>
      <c r="C269" s="2">
        <f t="shared" si="18"/>
        <v>1.0234062974606628</v>
      </c>
      <c r="D269" s="2">
        <f t="shared" si="20"/>
        <v>1.0489212915576265</v>
      </c>
      <c r="E269" s="2">
        <f t="shared" si="19"/>
        <v>-2.5514994096963672E-2</v>
      </c>
      <c r="F269" s="2">
        <f t="shared" si="23"/>
        <v>-3.5231908312138072E-2</v>
      </c>
      <c r="G269" s="2">
        <f t="shared" si="21"/>
        <v>9.7169142151743992E-3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1.0817000000000001</v>
      </c>
      <c r="C270" s="2">
        <f t="shared" si="18"/>
        <v>1.0308668670820993</v>
      </c>
      <c r="D270" s="2">
        <f t="shared" si="20"/>
        <v>1.0513493440348394</v>
      </c>
      <c r="E270" s="2">
        <f t="shared" si="19"/>
        <v>-2.0482476952740081E-2</v>
      </c>
      <c r="F270" s="2">
        <f t="shared" si="23"/>
        <v>-3.2282022040258471E-2</v>
      </c>
      <c r="G270" s="2">
        <f t="shared" si="21"/>
        <v>1.179954508751839E-2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1.0522</v>
      </c>
      <c r="C271" s="2">
        <f t="shared" ref="C271:C334" si="24">$C$4*B261+C270*(1-$C$4)</f>
        <v>1.0379335029156225</v>
      </c>
      <c r="D271" s="2">
        <f t="shared" si="20"/>
        <v>1.0514123555878141</v>
      </c>
      <c r="E271" s="2">
        <f t="shared" si="19"/>
        <v>-1.3478852672191621E-2</v>
      </c>
      <c r="F271" s="2">
        <f t="shared" si="23"/>
        <v>-2.8521388166645102E-2</v>
      </c>
      <c r="G271" s="2">
        <f t="shared" si="21"/>
        <v>1.5042535494453481E-2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1.0817000000000001</v>
      </c>
      <c r="C272" s="2">
        <f t="shared" si="24"/>
        <v>1.0439129640055267</v>
      </c>
      <c r="D272" s="2">
        <f t="shared" si="20"/>
        <v>1.0536558848035316</v>
      </c>
      <c r="E272" s="2">
        <f t="shared" si="19"/>
        <v>-9.7429207980048727E-3</v>
      </c>
      <c r="F272" s="2">
        <f t="shared" si="23"/>
        <v>-2.4765694692917058E-2</v>
      </c>
      <c r="G272" s="2">
        <f t="shared" si="21"/>
        <v>1.5022773894912186E-2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1.0424</v>
      </c>
      <c r="C273" s="2">
        <f t="shared" si="24"/>
        <v>1.0482186618508302</v>
      </c>
      <c r="D273" s="2">
        <f t="shared" si="20"/>
        <v>1.0528221155588255</v>
      </c>
      <c r="E273" s="2">
        <f t="shared" si="19"/>
        <v>-4.6034537079953086E-3</v>
      </c>
      <c r="F273" s="2">
        <f t="shared" si="23"/>
        <v>-2.0733246495932708E-2</v>
      </c>
      <c r="G273" s="2">
        <f t="shared" si="21"/>
        <v>1.61297927879374E-2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1.0621</v>
      </c>
      <c r="C274" s="2">
        <f t="shared" si="24"/>
        <v>1.0548927138737794</v>
      </c>
      <c r="D274" s="2">
        <f t="shared" si="20"/>
        <v>1.0535093662581718</v>
      </c>
      <c r="E274" s="2">
        <f t="shared" si="19"/>
        <v>1.3833476156075442E-3</v>
      </c>
      <c r="F274" s="2">
        <f t="shared" si="23"/>
        <v>-1.6309927673624658E-2</v>
      </c>
      <c r="G274" s="2">
        <f t="shared" si="21"/>
        <v>1.7693275289232202E-2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1.0719000000000001</v>
      </c>
      <c r="C275" s="2">
        <f t="shared" si="24"/>
        <v>1.0605399886624287</v>
      </c>
      <c r="D275" s="2">
        <f t="shared" si="20"/>
        <v>1.0548716354242331</v>
      </c>
      <c r="E275" s="2">
        <f t="shared" si="19"/>
        <v>5.6683532381955892E-3</v>
      </c>
      <c r="F275" s="2">
        <f t="shared" si="23"/>
        <v>-1.1914271491260609E-2</v>
      </c>
      <c r="G275" s="2">
        <f t="shared" si="21"/>
        <v>1.7582624729456198E-2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1.0669999999999999</v>
      </c>
      <c r="C276" s="2">
        <f t="shared" si="24"/>
        <v>1.063795375022055</v>
      </c>
      <c r="D276" s="2">
        <f t="shared" si="20"/>
        <v>1.055770032800216</v>
      </c>
      <c r="E276" s="2">
        <f t="shared" si="19"/>
        <v>8.025342221839038E-3</v>
      </c>
      <c r="F276" s="2">
        <f t="shared" si="23"/>
        <v>-7.9263487486406804E-3</v>
      </c>
      <c r="G276" s="2">
        <f t="shared" si="21"/>
        <v>1.5951690970479718E-2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1.0669999999999999</v>
      </c>
      <c r="C277" s="2">
        <f t="shared" si="24"/>
        <v>1.0680730096340465</v>
      </c>
      <c r="D277" s="2">
        <f t="shared" si="20"/>
        <v>1.0566018822224221</v>
      </c>
      <c r="E277" s="2">
        <f t="shared" si="19"/>
        <v>1.1471127411624371E-2</v>
      </c>
      <c r="F277" s="2">
        <f t="shared" si="23"/>
        <v>-4.0468535165876698E-3</v>
      </c>
      <c r="G277" s="2">
        <f t="shared" si="21"/>
        <v>1.5517980928212041E-2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1.0571999999999999</v>
      </c>
      <c r="C278" s="2">
        <f t="shared" si="24"/>
        <v>1.0709387004595778</v>
      </c>
      <c r="D278" s="2">
        <f t="shared" si="20"/>
        <v>1.0566461872429833</v>
      </c>
      <c r="E278" s="2">
        <f t="shared" si="19"/>
        <v>1.4292513216594527E-2</v>
      </c>
      <c r="F278" s="2">
        <f t="shared" si="23"/>
        <v>-3.7898016995123029E-4</v>
      </c>
      <c r="G278" s="2">
        <f t="shared" si="21"/>
        <v>1.4671493386545758E-2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6">
        <f>TITRES_STAT!D282</f>
        <v>1.0719000000000001</v>
      </c>
      <c r="C279" s="2">
        <f t="shared" si="24"/>
        <v>1.074117361927335</v>
      </c>
      <c r="D279" s="2">
        <f t="shared" si="20"/>
        <v>1.0577760992990586</v>
      </c>
      <c r="E279" s="2">
        <f t="shared" si="19"/>
        <v>1.6341262628276398E-2</v>
      </c>
      <c r="F279" s="2">
        <f t="shared" si="23"/>
        <v>2.9650683896942955E-3</v>
      </c>
      <c r="G279" s="2">
        <f t="shared" si="21"/>
        <v>1.3376194238582103E-2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1.0719000000000001</v>
      </c>
      <c r="C280" s="2">
        <f t="shared" si="24"/>
        <v>1.0752839216308219</v>
      </c>
      <c r="D280" s="2">
        <f t="shared" si="20"/>
        <v>1.0588223141657949</v>
      </c>
      <c r="E280" s="2">
        <f t="shared" si="19"/>
        <v>1.6461607465027006E-2</v>
      </c>
      <c r="F280" s="2">
        <f t="shared" si="23"/>
        <v>5.6643762047608372E-3</v>
      </c>
      <c r="G280" s="2">
        <f t="shared" si="21"/>
        <v>1.0797231260266169E-2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1.0915999999999999</v>
      </c>
      <c r="C281" s="2">
        <f t="shared" si="24"/>
        <v>1.0717325490722338</v>
      </c>
      <c r="D281" s="2">
        <f t="shared" si="20"/>
        <v>1.0612502908942545</v>
      </c>
      <c r="E281" s="2">
        <f t="shared" si="19"/>
        <v>1.048225817797932E-2</v>
      </c>
      <c r="F281" s="2">
        <f t="shared" si="23"/>
        <v>6.6279525994045341E-3</v>
      </c>
      <c r="G281" s="2">
        <f t="shared" si="21"/>
        <v>3.8543055785747859E-3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1.0915999999999999</v>
      </c>
      <c r="C282" s="2">
        <f t="shared" si="24"/>
        <v>1.073266003061121</v>
      </c>
      <c r="D282" s="2">
        <f t="shared" si="20"/>
        <v>1.06349841749468</v>
      </c>
      <c r="E282" s="2">
        <f t="shared" si="19"/>
        <v>9.7675855664409728E-3</v>
      </c>
      <c r="F282" s="2">
        <f t="shared" si="23"/>
        <v>7.2558791928118219E-3</v>
      </c>
      <c r="G282" s="2">
        <f t="shared" si="21"/>
        <v>2.5117063736291509E-3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1.0915999999999999</v>
      </c>
      <c r="C283" s="2">
        <f t="shared" si="24"/>
        <v>1.0685173872055638</v>
      </c>
      <c r="D283" s="2">
        <f t="shared" si="20"/>
        <v>1.0655800161987778</v>
      </c>
      <c r="E283" s="2">
        <f t="shared" si="19"/>
        <v>2.9373710067859271E-3</v>
      </c>
      <c r="F283" s="2">
        <f t="shared" si="23"/>
        <v>6.3921775556066429E-3</v>
      </c>
      <c r="G283" s="2">
        <f t="shared" si="21"/>
        <v>-3.4548065488207158E-3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1.0817000000000001</v>
      </c>
      <c r="C284" s="2">
        <f t="shared" si="24"/>
        <v>1.0675300968662462</v>
      </c>
      <c r="D284" s="2">
        <f t="shared" si="20"/>
        <v>1.0667740890729425</v>
      </c>
      <c r="E284" s="2">
        <f t="shared" ref="E284:E347" si="25">C284-D284</f>
        <v>7.56007793303759E-4</v>
      </c>
      <c r="F284" s="2">
        <f t="shared" si="23"/>
        <v>5.2649436031460663E-3</v>
      </c>
      <c r="G284" s="2">
        <f t="shared" si="21"/>
        <v>-4.5089358098423073E-3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1.0817000000000001</v>
      </c>
      <c r="C285" s="2">
        <f t="shared" si="24"/>
        <v>1.0682023896560546</v>
      </c>
      <c r="D285" s="2">
        <f t="shared" ref="D285:D348" si="26">$D$4*B285+(1-$D$4)*D284</f>
        <v>1.0678797121045762</v>
      </c>
      <c r="E285" s="2">
        <f t="shared" si="25"/>
        <v>3.2267755147841193E-4</v>
      </c>
      <c r="F285" s="2">
        <f t="shared" si="23"/>
        <v>4.2764903928125359E-3</v>
      </c>
      <c r="G285" s="2">
        <f t="shared" si="21"/>
        <v>-3.953812841334124E-3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6">
        <f>TITRES_STAT!D289</f>
        <v>1.0915999999999999</v>
      </c>
      <c r="C286" s="2">
        <f t="shared" si="24"/>
        <v>1.0680174066320463</v>
      </c>
      <c r="D286" s="2">
        <f t="shared" si="26"/>
        <v>1.0696367704672003</v>
      </c>
      <c r="E286" s="2">
        <f t="shared" si="25"/>
        <v>-1.6193638351540418E-3</v>
      </c>
      <c r="F286" s="2">
        <f t="shared" si="23"/>
        <v>3.0973195472192203E-3</v>
      </c>
      <c r="G286" s="2">
        <f t="shared" si="21"/>
        <v>-4.7166833823732626E-3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6">
        <f>TITRES_STAT!D290</f>
        <v>1.0768</v>
      </c>
      <c r="C287" s="2">
        <f t="shared" si="24"/>
        <v>1.0678608825348084</v>
      </c>
      <c r="D287" s="2">
        <f t="shared" si="26"/>
        <v>1.0701673800622225</v>
      </c>
      <c r="E287" s="2">
        <f t="shared" si="25"/>
        <v>-2.3064975274140753E-3</v>
      </c>
      <c r="F287" s="2">
        <f t="shared" si="23"/>
        <v>2.0165561322925615E-3</v>
      </c>
      <c r="G287" s="2">
        <f t="shared" si="21"/>
        <v>-4.3230536597066369E-3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1.0719000000000001</v>
      </c>
      <c r="C288" s="2">
        <f t="shared" si="24"/>
        <v>1.0662207467602225</v>
      </c>
      <c r="D288" s="2">
        <f t="shared" si="26"/>
        <v>1.0702957222798355</v>
      </c>
      <c r="E288" s="2">
        <f t="shared" si="25"/>
        <v>-4.074975519613E-3</v>
      </c>
      <c r="F288" s="2">
        <f t="shared" si="23"/>
        <v>7.9824980191144925E-4</v>
      </c>
      <c r="G288" s="2">
        <f t="shared" si="21"/>
        <v>-4.8732253215244496E-3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1.0719000000000001</v>
      </c>
      <c r="C289" s="2">
        <f t="shared" si="24"/>
        <v>1.0670944780278806</v>
      </c>
      <c r="D289" s="2">
        <f t="shared" si="26"/>
        <v>1.0704145576665143</v>
      </c>
      <c r="E289" s="2">
        <f t="shared" si="25"/>
        <v>-3.3200796386336773E-3</v>
      </c>
      <c r="F289" s="2">
        <f t="shared" si="23"/>
        <v>-2.5416086197576097E-5</v>
      </c>
      <c r="G289" s="2">
        <f t="shared" si="21"/>
        <v>-3.294663552436101E-3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1.0915999999999999</v>
      </c>
      <c r="C290" s="2">
        <f t="shared" si="24"/>
        <v>1.0678337891005143</v>
      </c>
      <c r="D290" s="2">
        <f t="shared" si="26"/>
        <v>1.0719838496912169</v>
      </c>
      <c r="E290" s="2">
        <f t="shared" si="25"/>
        <v>-4.1500605907025534E-3</v>
      </c>
      <c r="F290" s="2">
        <f t="shared" si="23"/>
        <v>-8.5034498709857156E-4</v>
      </c>
      <c r="G290" s="2">
        <f t="shared" si="21"/>
        <v>-3.2997156036039818E-3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6">
        <f>TITRES_STAT!D294</f>
        <v>1.0768</v>
      </c>
      <c r="C291" s="2">
        <f t="shared" si="24"/>
        <v>1.0714901292388967</v>
      </c>
      <c r="D291" s="2">
        <f t="shared" si="26"/>
        <v>1.0723406015659416</v>
      </c>
      <c r="E291" s="2">
        <f t="shared" si="25"/>
        <v>-8.5047232704482667E-4</v>
      </c>
      <c r="F291" s="2">
        <f t="shared" si="23"/>
        <v>-8.503704550878226E-4</v>
      </c>
      <c r="G291" s="2">
        <f t="shared" si="21"/>
        <v>-1.0187195700406878E-7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6">
        <f>TITRES_STAT!D295</f>
        <v>1.1259999999999999</v>
      </c>
      <c r="C292" s="2">
        <f t="shared" si="24"/>
        <v>1.0745839555098358</v>
      </c>
      <c r="D292" s="2">
        <f t="shared" si="26"/>
        <v>1.0763153718203162</v>
      </c>
      <c r="E292" s="2">
        <f t="shared" si="25"/>
        <v>-1.7314163104804603E-3</v>
      </c>
      <c r="F292" s="2">
        <f t="shared" si="23"/>
        <v>-1.0265796261663502E-3</v>
      </c>
      <c r="G292" s="2">
        <f t="shared" ref="G292:G355" si="27">E292-F292</f>
        <v>-7.0483668431411007E-4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1.1555</v>
      </c>
      <c r="C293" s="2">
        <f t="shared" si="24"/>
        <v>1.0772018085083226</v>
      </c>
      <c r="D293" s="2">
        <f t="shared" si="26"/>
        <v>1.0821808998336262</v>
      </c>
      <c r="E293" s="2">
        <f t="shared" si="25"/>
        <v>-4.9790913253036084E-3</v>
      </c>
      <c r="F293" s="2">
        <f t="shared" ref="F293:F356" si="29">(E293*(2/(10)))+((1-(2/10))*F292)</f>
        <v>-1.817081965993802E-3</v>
      </c>
      <c r="G293" s="2">
        <f t="shared" si="27"/>
        <v>-3.1620093593098062E-3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1.1850000000000001</v>
      </c>
      <c r="C294" s="2">
        <f t="shared" si="24"/>
        <v>1.0778938379685807</v>
      </c>
      <c r="D294" s="2">
        <f t="shared" si="26"/>
        <v>1.0897971294755797</v>
      </c>
      <c r="E294" s="2">
        <f t="shared" si="25"/>
        <v>-1.1903291506998981E-2</v>
      </c>
      <c r="F294" s="2">
        <f t="shared" si="29"/>
        <v>-3.8343238741948382E-3</v>
      </c>
      <c r="G294" s="2">
        <f t="shared" si="27"/>
        <v>-8.0689676328041422E-3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1.1850000000000001</v>
      </c>
      <c r="C295" s="2">
        <f t="shared" si="24"/>
        <v>1.0784794013580299</v>
      </c>
      <c r="D295" s="2">
        <f t="shared" si="26"/>
        <v>1.09684919395887</v>
      </c>
      <c r="E295" s="2">
        <f t="shared" si="25"/>
        <v>-1.8369792600840151E-2</v>
      </c>
      <c r="F295" s="2">
        <f t="shared" si="29"/>
        <v>-6.7414176195239005E-3</v>
      </c>
      <c r="G295" s="2">
        <f t="shared" si="27"/>
        <v>-1.1628374981316251E-2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1.1506000000000001</v>
      </c>
      <c r="C296" s="2">
        <f t="shared" si="24"/>
        <v>1.080497954995256</v>
      </c>
      <c r="D296" s="2">
        <f t="shared" si="26"/>
        <v>1.1008307351471018</v>
      </c>
      <c r="E296" s="2">
        <f t="shared" si="25"/>
        <v>-2.0332780151845808E-2</v>
      </c>
      <c r="F296" s="2">
        <f t="shared" si="29"/>
        <v>-9.4596901259882821E-3</v>
      </c>
      <c r="G296" s="2">
        <f t="shared" si="27"/>
        <v>-1.0873090025857526E-2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1.1752</v>
      </c>
      <c r="C297" s="2">
        <f t="shared" si="24"/>
        <v>1.0799290388421396</v>
      </c>
      <c r="D297" s="2">
        <f t="shared" si="26"/>
        <v>1.1063395695806499</v>
      </c>
      <c r="E297" s="2">
        <f t="shared" si="25"/>
        <v>-2.6410530738510296E-2</v>
      </c>
      <c r="F297" s="2">
        <f t="shared" si="29"/>
        <v>-1.2849858248492687E-2</v>
      </c>
      <c r="G297" s="2">
        <f t="shared" si="27"/>
        <v>-1.3560672490017609E-2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1.1408</v>
      </c>
      <c r="C298" s="2">
        <f t="shared" si="24"/>
        <v>1.0786938020971952</v>
      </c>
      <c r="D298" s="2">
        <f t="shared" si="26"/>
        <v>1.1088921940561574</v>
      </c>
      <c r="E298" s="2">
        <f t="shared" si="25"/>
        <v>-3.0198391958962123E-2</v>
      </c>
      <c r="F298" s="2">
        <f t="shared" si="29"/>
        <v>-1.6319564990586573E-2</v>
      </c>
      <c r="G298" s="2">
        <f t="shared" si="27"/>
        <v>-1.387882696837555E-2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1.1555</v>
      </c>
      <c r="C299" s="2">
        <f t="shared" si="24"/>
        <v>1.0776486017745499</v>
      </c>
      <c r="D299" s="2">
        <f t="shared" si="26"/>
        <v>1.1123446241260717</v>
      </c>
      <c r="E299" s="2">
        <f t="shared" si="25"/>
        <v>-3.4696022351521805E-2</v>
      </c>
      <c r="F299" s="2">
        <f t="shared" si="29"/>
        <v>-1.999485646277362E-2</v>
      </c>
      <c r="G299" s="2">
        <f t="shared" si="27"/>
        <v>-1.4701165888748185E-2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1.1555</v>
      </c>
      <c r="C300" s="2">
        <f t="shared" si="24"/>
        <v>1.0797949707323113</v>
      </c>
      <c r="D300" s="2">
        <f t="shared" si="26"/>
        <v>1.1155413186352516</v>
      </c>
      <c r="E300" s="2">
        <f t="shared" si="25"/>
        <v>-3.574634790294029E-2</v>
      </c>
      <c r="F300" s="2">
        <f t="shared" si="29"/>
        <v>-2.3145154750806952E-2</v>
      </c>
      <c r="G300" s="2">
        <f t="shared" si="27"/>
        <v>-1.2601193152133337E-2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1.1800999999999999</v>
      </c>
      <c r="C301" s="2">
        <f t="shared" si="24"/>
        <v>1.0793342060042634</v>
      </c>
      <c r="D301" s="2">
        <f t="shared" si="26"/>
        <v>1.1203234431807885</v>
      </c>
      <c r="E301" s="2">
        <f t="shared" si="25"/>
        <v>-4.0989237176525029E-2</v>
      </c>
      <c r="F301" s="2">
        <f t="shared" si="29"/>
        <v>-2.6713971235950568E-2</v>
      </c>
      <c r="G301" s="2">
        <f t="shared" si="27"/>
        <v>-1.4275265940574461E-2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1.1702999999999999</v>
      </c>
      <c r="C302" s="2">
        <f t="shared" si="24"/>
        <v>1.0865135589266846</v>
      </c>
      <c r="D302" s="2">
        <f t="shared" si="26"/>
        <v>1.1240254103525817</v>
      </c>
      <c r="E302" s="2">
        <f t="shared" si="25"/>
        <v>-3.7511851425897191E-2</v>
      </c>
      <c r="F302" s="2">
        <f t="shared" si="29"/>
        <v>-2.8873547273939891E-2</v>
      </c>
      <c r="G302" s="2">
        <f t="shared" si="27"/>
        <v>-8.6383041519573003E-3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1.1408</v>
      </c>
      <c r="C303" s="2">
        <f t="shared" si="24"/>
        <v>1.0971268575533484</v>
      </c>
      <c r="D303" s="2">
        <f t="shared" si="26"/>
        <v>1.1252679725486869</v>
      </c>
      <c r="E303" s="2">
        <f t="shared" si="25"/>
        <v>-2.8141114995338556E-2</v>
      </c>
      <c r="F303" s="2">
        <f t="shared" si="29"/>
        <v>-2.8727060818219626E-2</v>
      </c>
      <c r="G303" s="2">
        <f t="shared" si="27"/>
        <v>5.8594582288106975E-4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6">
        <f>TITRES_STAT!D307</f>
        <v>1.1162000000000001</v>
      </c>
      <c r="C304" s="2">
        <f t="shared" si="24"/>
        <v>1.1106458025451409</v>
      </c>
      <c r="D304" s="2">
        <f t="shared" si="26"/>
        <v>1.1245962708784139</v>
      </c>
      <c r="E304" s="2">
        <f t="shared" si="25"/>
        <v>-1.3950468333272958E-2</v>
      </c>
      <c r="F304" s="2">
        <f t="shared" si="29"/>
        <v>-2.5771742321230296E-2</v>
      </c>
      <c r="G304" s="2">
        <f t="shared" si="27"/>
        <v>1.1821273987957338E-2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6">
        <f>TITRES_STAT!D308</f>
        <v>1.1309</v>
      </c>
      <c r="C305" s="2">
        <f t="shared" si="24"/>
        <v>1.1220849098458885</v>
      </c>
      <c r="D305" s="2">
        <f t="shared" si="26"/>
        <v>1.125063213776309</v>
      </c>
      <c r="E305" s="2">
        <f t="shared" si="25"/>
        <v>-2.9783039304205339E-3</v>
      </c>
      <c r="F305" s="2">
        <f t="shared" si="29"/>
        <v>-2.1213054643068344E-2</v>
      </c>
      <c r="G305" s="2">
        <f t="shared" si="27"/>
        <v>1.823475071264781E-2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1.1309</v>
      </c>
      <c r="C306" s="2">
        <f t="shared" si="24"/>
        <v>1.1264718467926749</v>
      </c>
      <c r="D306" s="2">
        <f t="shared" si="26"/>
        <v>1.1254955683113972</v>
      </c>
      <c r="E306" s="2">
        <f t="shared" si="25"/>
        <v>9.7627848127768146E-4</v>
      </c>
      <c r="F306" s="2">
        <f t="shared" si="29"/>
        <v>-1.6775188018199137E-2</v>
      </c>
      <c r="G306" s="2">
        <f t="shared" si="27"/>
        <v>1.7751466499476818E-2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1.1211</v>
      </c>
      <c r="C307" s="2">
        <f t="shared" si="24"/>
        <v>1.133968485747648</v>
      </c>
      <c r="D307" s="2">
        <f t="shared" si="26"/>
        <v>1.1251699706587011</v>
      </c>
      <c r="E307" s="2">
        <f t="shared" si="25"/>
        <v>8.7985150889469121E-3</v>
      </c>
      <c r="F307" s="2">
        <f t="shared" si="29"/>
        <v>-1.1660447396769927E-2</v>
      </c>
      <c r="G307" s="2">
        <f t="shared" si="27"/>
        <v>2.0458962485716839E-2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1.1162000000000001</v>
      </c>
      <c r="C308" s="2">
        <f t="shared" si="24"/>
        <v>1.1350194879403175</v>
      </c>
      <c r="D308" s="2">
        <f t="shared" si="26"/>
        <v>1.1245055283876864</v>
      </c>
      <c r="E308" s="2">
        <f t="shared" si="25"/>
        <v>1.0513959552631125E-2</v>
      </c>
      <c r="F308" s="2">
        <f t="shared" si="29"/>
        <v>-7.2255660068897172E-3</v>
      </c>
      <c r="G308" s="2">
        <f t="shared" si="27"/>
        <v>1.7739525559520842E-2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1.0817000000000001</v>
      </c>
      <c r="C309" s="2">
        <f t="shared" si="24"/>
        <v>1.1381703359494995</v>
      </c>
      <c r="D309" s="2">
        <f t="shared" si="26"/>
        <v>1.121334748507117</v>
      </c>
      <c r="E309" s="2">
        <f t="shared" si="25"/>
        <v>1.6835587442382449E-2</v>
      </c>
      <c r="F309" s="2">
        <f t="shared" si="29"/>
        <v>-2.4133353170352838E-3</v>
      </c>
      <c r="G309" s="2">
        <f t="shared" si="27"/>
        <v>1.9248922759417732E-2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1.1259999999999999</v>
      </c>
      <c r="C310" s="2">
        <f t="shared" si="24"/>
        <v>1.1408364381111149</v>
      </c>
      <c r="D310" s="2">
        <f t="shared" si="26"/>
        <v>1.1216803226917751</v>
      </c>
      <c r="E310" s="2">
        <f t="shared" si="25"/>
        <v>1.9156115419339814E-2</v>
      </c>
      <c r="F310" s="2">
        <f t="shared" si="29"/>
        <v>1.9005548302397357E-3</v>
      </c>
      <c r="G310" s="2">
        <f t="shared" si="27"/>
        <v>1.7255560589100077E-2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1.1211</v>
      </c>
      <c r="C311" s="2">
        <f t="shared" si="24"/>
        <v>1.1468769860940202</v>
      </c>
      <c r="D311" s="2">
        <f t="shared" si="26"/>
        <v>1.1216373358257177</v>
      </c>
      <c r="E311" s="2">
        <f t="shared" si="25"/>
        <v>2.5239650268302549E-2</v>
      </c>
      <c r="F311" s="2">
        <f t="shared" si="29"/>
        <v>6.5683739178522983E-3</v>
      </c>
      <c r="G311" s="2">
        <f t="shared" si="27"/>
        <v>1.8671276350450253E-2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1.1113</v>
      </c>
      <c r="C312" s="2">
        <f t="shared" si="24"/>
        <v>1.1504805266949401</v>
      </c>
      <c r="D312" s="2">
        <f t="shared" si="26"/>
        <v>1.1208716072460347</v>
      </c>
      <c r="E312" s="2">
        <f t="shared" si="25"/>
        <v>2.9608919448905313E-2</v>
      </c>
      <c r="F312" s="2">
        <f t="shared" si="29"/>
        <v>1.1176483024062902E-2</v>
      </c>
      <c r="G312" s="2">
        <f t="shared" si="27"/>
        <v>1.8432436424842411E-2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1.1113</v>
      </c>
      <c r="C313" s="2">
        <f t="shared" si="24"/>
        <v>1.1489912148957184</v>
      </c>
      <c r="D313" s="2">
        <f t="shared" si="26"/>
        <v>1.120162599301884</v>
      </c>
      <c r="E313" s="2">
        <f t="shared" si="25"/>
        <v>2.8828615593834428E-2</v>
      </c>
      <c r="F313" s="2">
        <f t="shared" si="29"/>
        <v>1.4706909538017208E-2</v>
      </c>
      <c r="G313" s="2">
        <f t="shared" si="27"/>
        <v>1.412170605581722E-2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1.1113</v>
      </c>
      <c r="C314" s="2">
        <f t="shared" si="24"/>
        <v>1.1439464126040695</v>
      </c>
      <c r="D314" s="2">
        <f t="shared" si="26"/>
        <v>1.1195061104647073</v>
      </c>
      <c r="E314" s="2">
        <f t="shared" si="25"/>
        <v>2.4440302139362213E-2</v>
      </c>
      <c r="F314" s="2">
        <f t="shared" si="29"/>
        <v>1.665358805828621E-2</v>
      </c>
      <c r="G314" s="2">
        <f t="shared" si="27"/>
        <v>7.7867140810760037E-3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1.1063000000000001</v>
      </c>
      <c r="C315" s="2">
        <f t="shared" si="24"/>
        <v>1.1419392722034434</v>
      </c>
      <c r="D315" s="2">
        <f t="shared" si="26"/>
        <v>1.1185278800599141</v>
      </c>
      <c r="E315" s="2">
        <f t="shared" si="25"/>
        <v>2.3411392143529275E-2</v>
      </c>
      <c r="F315" s="2">
        <f t="shared" si="29"/>
        <v>1.8005148875334824E-2</v>
      </c>
      <c r="G315" s="2">
        <f t="shared" si="27"/>
        <v>5.4062432681944508E-3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1.1013999999999999</v>
      </c>
      <c r="C316" s="2">
        <f t="shared" si="24"/>
        <v>1.1402409226336827</v>
      </c>
      <c r="D316" s="2">
        <f t="shared" si="26"/>
        <v>1.1172591482036243</v>
      </c>
      <c r="E316" s="2">
        <f t="shared" si="25"/>
        <v>2.2981774430058444E-2</v>
      </c>
      <c r="F316" s="2">
        <f t="shared" si="29"/>
        <v>1.9000473986279548E-2</v>
      </c>
      <c r="G316" s="2">
        <f t="shared" si="27"/>
        <v>3.9813004437788957E-3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1.0817000000000001</v>
      </c>
      <c r="C317" s="2">
        <f t="shared" si="24"/>
        <v>1.1372961653054239</v>
      </c>
      <c r="D317" s="2">
        <f t="shared" si="26"/>
        <v>1.114625137225578</v>
      </c>
      <c r="E317" s="2">
        <f t="shared" si="25"/>
        <v>2.267102807984589E-2</v>
      </c>
      <c r="F317" s="2">
        <f t="shared" si="29"/>
        <v>1.9734584804992815E-2</v>
      </c>
      <c r="G317" s="2">
        <f t="shared" si="27"/>
        <v>2.9364432748530747E-3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1.0817000000000001</v>
      </c>
      <c r="C318" s="2">
        <f t="shared" si="24"/>
        <v>1.1340506014122818</v>
      </c>
      <c r="D318" s="2">
        <f t="shared" si="26"/>
        <v>1.1121862381718315</v>
      </c>
      <c r="E318" s="2">
        <f t="shared" si="25"/>
        <v>2.1864363240450269E-2</v>
      </c>
      <c r="F318" s="2">
        <f t="shared" si="29"/>
        <v>2.0160540492084305E-2</v>
      </c>
      <c r="G318" s="2">
        <f t="shared" si="27"/>
        <v>1.7038227483659636E-3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1.0375000000000001</v>
      </c>
      <c r="C319" s="2">
        <f t="shared" si="24"/>
        <v>1.1259966627334692</v>
      </c>
      <c r="D319" s="2">
        <f t="shared" si="26"/>
        <v>1.1066539242331774</v>
      </c>
      <c r="E319" s="2">
        <f t="shared" si="25"/>
        <v>1.9342738500291778E-2</v>
      </c>
      <c r="F319" s="2">
        <f t="shared" si="29"/>
        <v>1.9996980093725799E-2</v>
      </c>
      <c r="G319" s="2">
        <f t="shared" si="27"/>
        <v>-6.5424159343402052E-4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6">
        <f>TITRES_STAT!D323</f>
        <v>1.0817000000000001</v>
      </c>
      <c r="C320" s="2">
        <f t="shared" si="24"/>
        <v>1.1259971761590892</v>
      </c>
      <c r="D320" s="2">
        <f t="shared" si="26"/>
        <v>1.1048054854010902</v>
      </c>
      <c r="E320" s="2">
        <f t="shared" si="25"/>
        <v>2.1191690757998982E-2</v>
      </c>
      <c r="F320" s="2">
        <f t="shared" si="29"/>
        <v>2.0235922226580435E-2</v>
      </c>
      <c r="G320" s="2">
        <f t="shared" si="27"/>
        <v>9.5576853141854726E-4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1.0965</v>
      </c>
      <c r="C321" s="2">
        <f t="shared" si="24"/>
        <v>1.1252437644423061</v>
      </c>
      <c r="D321" s="2">
        <f t="shared" si="26"/>
        <v>1.1041902642602688</v>
      </c>
      <c r="E321" s="2">
        <f t="shared" si="25"/>
        <v>2.1053500182037332E-2</v>
      </c>
      <c r="F321" s="2">
        <f t="shared" si="29"/>
        <v>2.0399437817671819E-2</v>
      </c>
      <c r="G321" s="2">
        <f t="shared" si="27"/>
        <v>6.5406236436551385E-4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1.0965</v>
      </c>
      <c r="C322" s="2">
        <f t="shared" si="24"/>
        <v>1.1230985699127205</v>
      </c>
      <c r="D322" s="2">
        <f t="shared" si="26"/>
        <v>1.1036206150558046</v>
      </c>
      <c r="E322" s="2">
        <f t="shared" si="25"/>
        <v>1.9477954856915947E-2</v>
      </c>
      <c r="F322" s="2">
        <f t="shared" si="29"/>
        <v>2.0215141225520646E-2</v>
      </c>
      <c r="G322" s="2">
        <f t="shared" si="27"/>
        <v>-7.3718636860469963E-4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6">
        <f>TITRES_STAT!D326</f>
        <v>1.0965</v>
      </c>
      <c r="C323" s="2">
        <f t="shared" si="24"/>
        <v>1.1212834053107636</v>
      </c>
      <c r="D323" s="2">
        <f t="shared" si="26"/>
        <v>1.1030931620887081</v>
      </c>
      <c r="E323" s="2">
        <f t="shared" si="25"/>
        <v>1.8190243222055535E-2</v>
      </c>
      <c r="F323" s="2">
        <f t="shared" si="29"/>
        <v>1.9810161624827627E-2</v>
      </c>
      <c r="G323" s="2">
        <f t="shared" si="27"/>
        <v>-1.6199184027720914E-3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6">
        <f>TITRES_STAT!D327</f>
        <v>1.0621</v>
      </c>
      <c r="C324" s="2">
        <f t="shared" si="24"/>
        <v>1.1197474968014154</v>
      </c>
      <c r="D324" s="2">
        <f t="shared" si="26"/>
        <v>1.1000566315636187</v>
      </c>
      <c r="E324" s="2">
        <f t="shared" si="25"/>
        <v>1.9690865237796729E-2</v>
      </c>
      <c r="F324" s="2">
        <f t="shared" si="29"/>
        <v>1.9786302347421448E-2</v>
      </c>
      <c r="G324" s="2">
        <f t="shared" si="27"/>
        <v>-9.5437109624719324E-5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1.0915999999999999</v>
      </c>
      <c r="C325" s="2">
        <f t="shared" si="24"/>
        <v>1.1176786511396593</v>
      </c>
      <c r="D325" s="2">
        <f t="shared" si="26"/>
        <v>1.0994302144107579</v>
      </c>
      <c r="E325" s="2">
        <f t="shared" si="25"/>
        <v>1.8248436728901307E-2</v>
      </c>
      <c r="F325" s="2">
        <f t="shared" si="29"/>
        <v>1.947872922371742E-2</v>
      </c>
      <c r="G325" s="2">
        <f t="shared" si="27"/>
        <v>-1.2302924948161126E-3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1.0817000000000001</v>
      </c>
      <c r="C326" s="2">
        <f t="shared" si="24"/>
        <v>1.1151742432720193</v>
      </c>
      <c r="D326" s="2">
        <f t="shared" si="26"/>
        <v>1.0981168651951463</v>
      </c>
      <c r="E326" s="2">
        <f t="shared" si="25"/>
        <v>1.705737807687302E-2</v>
      </c>
      <c r="F326" s="2">
        <f t="shared" si="29"/>
        <v>1.899445899434854E-2</v>
      </c>
      <c r="G326" s="2">
        <f t="shared" si="27"/>
        <v>-1.9370809174755199E-3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1.0522</v>
      </c>
      <c r="C327" s="2">
        <f t="shared" si="24"/>
        <v>1.1100243596917085</v>
      </c>
      <c r="D327" s="2">
        <f t="shared" si="26"/>
        <v>1.0947156159214317</v>
      </c>
      <c r="E327" s="2">
        <f t="shared" si="25"/>
        <v>1.53087437702768E-2</v>
      </c>
      <c r="F327" s="2">
        <f t="shared" si="29"/>
        <v>1.8257315949534194E-2</v>
      </c>
      <c r="G327" s="2">
        <f t="shared" si="27"/>
        <v>-2.9485721792573936E-3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1.0817000000000001</v>
      </c>
      <c r="C328" s="2">
        <f t="shared" si="24"/>
        <v>1.1056667658929842</v>
      </c>
      <c r="D328" s="2">
        <f t="shared" si="26"/>
        <v>1.0937514962235479</v>
      </c>
      <c r="E328" s="2">
        <f t="shared" si="25"/>
        <v>1.1915269669436235E-2</v>
      </c>
      <c r="F328" s="2">
        <f t="shared" si="29"/>
        <v>1.6988906693514605E-2</v>
      </c>
      <c r="G328" s="2">
        <f t="shared" si="27"/>
        <v>-5.0736370240783701E-3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1.0375000000000001</v>
      </c>
      <c r="C329" s="2">
        <f t="shared" si="24"/>
        <v>1.0951795711402175</v>
      </c>
      <c r="D329" s="2">
        <f t="shared" si="26"/>
        <v>1.0895847187255074</v>
      </c>
      <c r="E329" s="2">
        <f t="shared" si="25"/>
        <v>5.5948524147100276E-3</v>
      </c>
      <c r="F329" s="2">
        <f t="shared" si="29"/>
        <v>1.471009583775369E-2</v>
      </c>
      <c r="G329" s="2">
        <f t="shared" si="27"/>
        <v>-9.1152434230436629E-3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1.0817000000000001</v>
      </c>
      <c r="C330" s="2">
        <f t="shared" si="24"/>
        <v>1.0931057909647994</v>
      </c>
      <c r="D330" s="2">
        <f t="shared" si="26"/>
        <v>1.0890006654865809</v>
      </c>
      <c r="E330" s="2">
        <f t="shared" si="25"/>
        <v>4.1051254782185076E-3</v>
      </c>
      <c r="F330" s="2">
        <f t="shared" si="29"/>
        <v>1.2589101765846654E-2</v>
      </c>
      <c r="G330" s="2">
        <f t="shared" si="27"/>
        <v>-8.483976287628146E-3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1.0621</v>
      </c>
      <c r="C331" s="2">
        <f t="shared" si="24"/>
        <v>1.0936279769702149</v>
      </c>
      <c r="D331" s="2">
        <f t="shared" si="26"/>
        <v>1.0870080235986861</v>
      </c>
      <c r="E331" s="2">
        <f t="shared" si="25"/>
        <v>6.619953371528764E-3</v>
      </c>
      <c r="F331" s="2">
        <f t="shared" si="29"/>
        <v>1.1395272086983077E-2</v>
      </c>
      <c r="G331" s="2">
        <f t="shared" si="27"/>
        <v>-4.7753187154543127E-3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1.0768</v>
      </c>
      <c r="C332" s="2">
        <f t="shared" si="24"/>
        <v>1.0940698266671047</v>
      </c>
      <c r="D332" s="2">
        <f t="shared" si="26"/>
        <v>1.0862518737024871</v>
      </c>
      <c r="E332" s="2">
        <f t="shared" si="25"/>
        <v>7.8179529646176249E-3</v>
      </c>
      <c r="F332" s="2">
        <f t="shared" si="29"/>
        <v>1.0679808262509987E-2</v>
      </c>
      <c r="G332" s="2">
        <f t="shared" si="27"/>
        <v>-2.8618552978923618E-3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1.0817000000000001</v>
      </c>
      <c r="C333" s="2">
        <f t="shared" si="24"/>
        <v>1.0944436994875502</v>
      </c>
      <c r="D333" s="2">
        <f t="shared" si="26"/>
        <v>1.0859146978726733</v>
      </c>
      <c r="E333" s="2">
        <f t="shared" si="25"/>
        <v>8.5290016148769077E-3</v>
      </c>
      <c r="F333" s="2">
        <f t="shared" si="29"/>
        <v>1.0249646932983371E-2</v>
      </c>
      <c r="G333" s="2">
        <f t="shared" si="27"/>
        <v>-1.7206453181064629E-3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1.0817000000000001</v>
      </c>
      <c r="C334" s="2">
        <f t="shared" si="24"/>
        <v>1.0894677457202349</v>
      </c>
      <c r="D334" s="2">
        <f t="shared" si="26"/>
        <v>1.085602498030253</v>
      </c>
      <c r="E334" s="2">
        <f t="shared" si="25"/>
        <v>3.8652476899818655E-3</v>
      </c>
      <c r="F334" s="2">
        <f t="shared" si="29"/>
        <v>8.9727670843830695E-3</v>
      </c>
      <c r="G334" s="2">
        <f t="shared" si="27"/>
        <v>-5.107519394401204E-3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1.0719000000000001</v>
      </c>
      <c r="C335" s="2">
        <f t="shared" ref="C335:C398" si="30">$C$4*B325+C334*(1-$C$4)</f>
        <v>1.0897957848401987</v>
      </c>
      <c r="D335" s="2">
        <f t="shared" si="26"/>
        <v>1.0845874981761601</v>
      </c>
      <c r="E335" s="2">
        <f t="shared" si="25"/>
        <v>5.2082866640386083E-3</v>
      </c>
      <c r="F335" s="2">
        <f t="shared" si="29"/>
        <v>8.2198710003141776E-3</v>
      </c>
      <c r="G335" s="2">
        <f t="shared" si="27"/>
        <v>-3.0115843362755693E-3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1.0326</v>
      </c>
      <c r="C336" s="2">
        <f t="shared" si="30"/>
        <v>1.088550279480168</v>
      </c>
      <c r="D336" s="2">
        <f t="shared" si="26"/>
        <v>1.0807365723853333</v>
      </c>
      <c r="E336" s="2">
        <f t="shared" si="25"/>
        <v>7.8137070948347542E-3</v>
      </c>
      <c r="F336" s="2">
        <f t="shared" si="29"/>
        <v>8.1386382192182929E-3</v>
      </c>
      <c r="G336" s="2">
        <f t="shared" si="27"/>
        <v>-3.2493112438353872E-4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1.0571999999999999</v>
      </c>
      <c r="C337" s="2">
        <f t="shared" si="30"/>
        <v>1.0829579287909115</v>
      </c>
      <c r="D337" s="2">
        <f t="shared" si="26"/>
        <v>1.0789931225790121</v>
      </c>
      <c r="E337" s="2">
        <f t="shared" si="25"/>
        <v>3.9648062118993188E-3</v>
      </c>
      <c r="F337" s="2">
        <f t="shared" si="29"/>
        <v>7.3038718177544986E-3</v>
      </c>
      <c r="G337" s="2">
        <f t="shared" si="27"/>
        <v>-3.3390656058551798E-3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1.0571999999999999</v>
      </c>
      <c r="C338" s="2">
        <f t="shared" si="30"/>
        <v>1.0827644012846174</v>
      </c>
      <c r="D338" s="2">
        <f t="shared" si="26"/>
        <v>1.0773788172027889</v>
      </c>
      <c r="E338" s="2">
        <f t="shared" si="25"/>
        <v>5.3855840818284317E-3</v>
      </c>
      <c r="F338" s="2">
        <f t="shared" si="29"/>
        <v>6.9202142705692858E-3</v>
      </c>
      <c r="G338" s="2">
        <f t="shared" si="27"/>
        <v>-1.534630188740854E-3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1.0571999999999999</v>
      </c>
      <c r="C339" s="2">
        <f t="shared" si="30"/>
        <v>1.0758006472408301</v>
      </c>
      <c r="D339" s="2">
        <f t="shared" si="26"/>
        <v>1.0758840900025823</v>
      </c>
      <c r="E339" s="2">
        <f t="shared" si="25"/>
        <v>-8.3442761752205996E-5</v>
      </c>
      <c r="F339" s="2">
        <f t="shared" si="29"/>
        <v>5.5194828641049873E-3</v>
      </c>
      <c r="G339" s="2">
        <f t="shared" si="27"/>
        <v>-5.6029256258571932E-3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1.0571999999999999</v>
      </c>
      <c r="C340" s="2">
        <f t="shared" si="30"/>
        <v>1.0767082399730101</v>
      </c>
      <c r="D340" s="2">
        <f t="shared" si="26"/>
        <v>1.0745000833357243</v>
      </c>
      <c r="E340" s="2">
        <f t="shared" si="25"/>
        <v>2.2081566372857964E-3</v>
      </c>
      <c r="F340" s="2">
        <f t="shared" si="29"/>
        <v>4.8572176187411491E-3</v>
      </c>
      <c r="G340" s="2">
        <f t="shared" si="27"/>
        <v>-2.6490609814553527E-3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1.0571999999999999</v>
      </c>
      <c r="C341" s="2">
        <f t="shared" si="30"/>
        <v>1.074460818438701</v>
      </c>
      <c r="D341" s="2">
        <f t="shared" si="26"/>
        <v>1.0732185956812261</v>
      </c>
      <c r="E341" s="2">
        <f t="shared" si="25"/>
        <v>1.2422227574748756E-3</v>
      </c>
      <c r="F341" s="2">
        <f t="shared" si="29"/>
        <v>4.1342186464878947E-3</v>
      </c>
      <c r="G341" s="2">
        <f t="shared" si="27"/>
        <v>-2.8919958890130191E-3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1.0571999999999999</v>
      </c>
      <c r="C342" s="2">
        <f t="shared" si="30"/>
        <v>1.0748206925250547</v>
      </c>
      <c r="D342" s="2">
        <f t="shared" si="26"/>
        <v>1.0720320330381723</v>
      </c>
      <c r="E342" s="2">
        <f t="shared" si="25"/>
        <v>2.7886594868824499E-3</v>
      </c>
      <c r="F342" s="2">
        <f t="shared" si="29"/>
        <v>3.865106814566806E-3</v>
      </c>
      <c r="G342" s="2">
        <f t="shared" si="27"/>
        <v>-1.0764473276843561E-3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1.0472999999999999</v>
      </c>
      <c r="C343" s="2">
        <f t="shared" si="30"/>
        <v>1.0758790475212003</v>
      </c>
      <c r="D343" s="2">
        <f t="shared" si="26"/>
        <v>1.0702000305909003</v>
      </c>
      <c r="E343" s="2">
        <f t="shared" si="25"/>
        <v>5.6790169303000404E-3</v>
      </c>
      <c r="F343" s="2">
        <f t="shared" si="29"/>
        <v>4.2278888377134533E-3</v>
      </c>
      <c r="G343" s="2">
        <f t="shared" si="27"/>
        <v>1.4511280925865871E-3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1.0226999999999999</v>
      </c>
      <c r="C344" s="2">
        <f t="shared" si="30"/>
        <v>1.0767745786717851</v>
      </c>
      <c r="D344" s="2">
        <f t="shared" si="26"/>
        <v>1.0666815098063891</v>
      </c>
      <c r="E344" s="2">
        <f t="shared" si="25"/>
        <v>1.009306886539596E-2</v>
      </c>
      <c r="F344" s="2">
        <f t="shared" si="29"/>
        <v>5.4009248432499548E-3</v>
      </c>
      <c r="G344" s="2">
        <f t="shared" si="27"/>
        <v>4.6921440221460052E-3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1.0472999999999999</v>
      </c>
      <c r="C345" s="2">
        <f t="shared" si="30"/>
        <v>1.0760246434915104</v>
      </c>
      <c r="D345" s="2">
        <f t="shared" si="26"/>
        <v>1.0652458424133233</v>
      </c>
      <c r="E345" s="2">
        <f t="shared" si="25"/>
        <v>1.0778801078187072E-2</v>
      </c>
      <c r="F345" s="2">
        <f t="shared" si="29"/>
        <v>6.4765000902373788E-3</v>
      </c>
      <c r="G345" s="2">
        <f t="shared" si="27"/>
        <v>4.3023009879496936E-3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1.0424</v>
      </c>
      <c r="C346" s="2">
        <f t="shared" si="30"/>
        <v>1.069343929108201</v>
      </c>
      <c r="D346" s="2">
        <f t="shared" si="26"/>
        <v>1.0635535577901141</v>
      </c>
      <c r="E346" s="2">
        <f t="shared" si="25"/>
        <v>5.7903713180869065E-3</v>
      </c>
      <c r="F346" s="2">
        <f t="shared" si="29"/>
        <v>6.3392743358072854E-3</v>
      </c>
      <c r="G346" s="2">
        <f t="shared" si="27"/>
        <v>-5.4890301772037887E-4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1.0424</v>
      </c>
      <c r="C347" s="2">
        <f t="shared" si="30"/>
        <v>1.0674756323223238</v>
      </c>
      <c r="D347" s="2">
        <f t="shared" si="26"/>
        <v>1.0619866275834389</v>
      </c>
      <c r="E347" s="2">
        <f t="shared" si="25"/>
        <v>5.4890047388849172E-3</v>
      </c>
      <c r="F347" s="2">
        <f t="shared" si="29"/>
        <v>6.1692204164228125E-3</v>
      </c>
      <c r="G347" s="2">
        <f t="shared" si="27"/>
        <v>-6.8021567753789522E-4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1.0128999999999999</v>
      </c>
      <c r="C348" s="2">
        <f t="shared" si="30"/>
        <v>1.065894765811197</v>
      </c>
      <c r="D348" s="2">
        <f t="shared" si="26"/>
        <v>1.0583505810957767</v>
      </c>
      <c r="E348" s="2">
        <f t="shared" ref="E348:E411" si="31">C348-D348</f>
        <v>7.5441847154202879E-3</v>
      </c>
      <c r="F348" s="2">
        <f t="shared" si="29"/>
        <v>6.4442132762223079E-3</v>
      </c>
      <c r="G348" s="2">
        <f t="shared" si="27"/>
        <v>1.09997143919798E-3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1.0375000000000001</v>
      </c>
      <c r="C349" s="2">
        <f t="shared" si="30"/>
        <v>1.0645571095325512</v>
      </c>
      <c r="D349" s="2">
        <f t="shared" ref="D349:D412" si="32">$D$4*B349+(1-$D$4)*D348</f>
        <v>1.0568060936072008</v>
      </c>
      <c r="E349" s="2">
        <f t="shared" si="31"/>
        <v>7.7510159253504352E-3</v>
      </c>
      <c r="F349" s="2">
        <f t="shared" si="29"/>
        <v>6.7055738060479335E-3</v>
      </c>
      <c r="G349" s="2">
        <f t="shared" si="27"/>
        <v>1.0454421193025016E-3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1.0424</v>
      </c>
      <c r="C350" s="2">
        <f t="shared" si="30"/>
        <v>1.0634252465275433</v>
      </c>
      <c r="D350" s="2">
        <f t="shared" si="32"/>
        <v>1.0557389755622228</v>
      </c>
      <c r="E350" s="2">
        <f t="shared" si="31"/>
        <v>7.6862709653204853E-3</v>
      </c>
      <c r="F350" s="2">
        <f t="shared" si="29"/>
        <v>6.9017132379024437E-3</v>
      </c>
      <c r="G350" s="2">
        <f t="shared" si="27"/>
        <v>7.8455772741804156E-4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1.0424</v>
      </c>
      <c r="C351" s="2">
        <f t="shared" si="30"/>
        <v>1.0624675162925366</v>
      </c>
      <c r="D351" s="2">
        <f t="shared" si="32"/>
        <v>1.0547509032983544</v>
      </c>
      <c r="E351" s="2">
        <f t="shared" si="31"/>
        <v>7.7166129941821371E-3</v>
      </c>
      <c r="F351" s="2">
        <f t="shared" si="29"/>
        <v>7.0646931891583829E-3</v>
      </c>
      <c r="G351" s="2">
        <f t="shared" si="27"/>
        <v>6.5191980502375419E-4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1.0326</v>
      </c>
      <c r="C352" s="2">
        <f t="shared" si="30"/>
        <v>1.0616571291706078</v>
      </c>
      <c r="D352" s="2">
        <f t="shared" si="32"/>
        <v>1.0531100956466244</v>
      </c>
      <c r="E352" s="2">
        <f t="shared" si="31"/>
        <v>8.5470335239834494E-3</v>
      </c>
      <c r="F352" s="2">
        <f t="shared" si="29"/>
        <v>7.3611612561233965E-3</v>
      </c>
      <c r="G352" s="2">
        <f t="shared" si="27"/>
        <v>1.1858722678600529E-3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1.0277000000000001</v>
      </c>
      <c r="C353" s="2">
        <f t="shared" si="30"/>
        <v>1.0594483400674375</v>
      </c>
      <c r="D353" s="2">
        <f t="shared" si="32"/>
        <v>1.0512278663394672</v>
      </c>
      <c r="E353" s="2">
        <f t="shared" si="31"/>
        <v>8.2204737279703011E-3</v>
      </c>
      <c r="F353" s="2">
        <f t="shared" si="29"/>
        <v>7.533023750492778E-3</v>
      </c>
      <c r="G353" s="2">
        <f t="shared" si="27"/>
        <v>6.874499774775231E-4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1.0326</v>
      </c>
      <c r="C354" s="2">
        <f t="shared" si="30"/>
        <v>1.0537947492878317</v>
      </c>
      <c r="D354" s="2">
        <f t="shared" si="32"/>
        <v>1.0498480243883956</v>
      </c>
      <c r="E354" s="2">
        <f t="shared" si="31"/>
        <v>3.9467248994360382E-3</v>
      </c>
      <c r="F354" s="2">
        <f t="shared" si="29"/>
        <v>6.8157639802814305E-3</v>
      </c>
      <c r="G354" s="2">
        <f t="shared" si="27"/>
        <v>-2.8690390808453923E-3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1.0375000000000001</v>
      </c>
      <c r="C355" s="2">
        <f t="shared" si="30"/>
        <v>1.0527955570897038</v>
      </c>
      <c r="D355" s="2">
        <f t="shared" si="32"/>
        <v>1.0489333559151812</v>
      </c>
      <c r="E355" s="2">
        <f t="shared" si="31"/>
        <v>3.8622011745226281E-3</v>
      </c>
      <c r="F355" s="2">
        <f t="shared" si="29"/>
        <v>6.2250514191296707E-3</v>
      </c>
      <c r="G355" s="2">
        <f t="shared" si="27"/>
        <v>-2.3628502446070426E-3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1.0326</v>
      </c>
      <c r="C356" s="2">
        <f t="shared" si="30"/>
        <v>1.0511962406143647</v>
      </c>
      <c r="D356" s="2">
        <f t="shared" si="32"/>
        <v>1.0477234776992419</v>
      </c>
      <c r="E356" s="2">
        <f t="shared" si="31"/>
        <v>3.4727629151227735E-3</v>
      </c>
      <c r="F356" s="2">
        <f t="shared" si="29"/>
        <v>5.6745937183282922E-3</v>
      </c>
      <c r="G356" s="2">
        <f t="shared" ref="G356:G419" si="33">E356-F356</f>
        <v>-2.2018308032055187E-3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1.0277000000000001</v>
      </c>
      <c r="C357" s="2">
        <f t="shared" si="30"/>
        <v>1.0498429728275394</v>
      </c>
      <c r="D357" s="2">
        <f t="shared" si="32"/>
        <v>1.0462402571289275</v>
      </c>
      <c r="E357" s="2">
        <f t="shared" si="31"/>
        <v>3.6027156986118136E-3</v>
      </c>
      <c r="F357" s="2">
        <f t="shared" ref="F357:F420" si="35">(E357*(2/(10)))+((1-(2/10))*F356)</f>
        <v>5.2602181143849968E-3</v>
      </c>
      <c r="G357" s="2">
        <f t="shared" si="33"/>
        <v>-1.6575024157731832E-3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1.0326</v>
      </c>
      <c r="C358" s="2">
        <f t="shared" si="30"/>
        <v>1.0441594385463793</v>
      </c>
      <c r="D358" s="2">
        <f t="shared" si="32"/>
        <v>1.04522986771197</v>
      </c>
      <c r="E358" s="2">
        <f t="shared" si="31"/>
        <v>-1.0704291655907472E-3</v>
      </c>
      <c r="F358" s="2">
        <f t="shared" si="35"/>
        <v>3.9940886583898485E-3</v>
      </c>
      <c r="G358" s="2">
        <f t="shared" si="33"/>
        <v>-5.0645178239805957E-3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1.0277000000000001</v>
      </c>
      <c r="C359" s="2">
        <f t="shared" si="30"/>
        <v>1.0431349095392439</v>
      </c>
      <c r="D359" s="2">
        <f t="shared" si="32"/>
        <v>1.0439313589925647</v>
      </c>
      <c r="E359" s="2">
        <f t="shared" si="31"/>
        <v>-7.9644945332080219E-4</v>
      </c>
      <c r="F359" s="2">
        <f t="shared" si="35"/>
        <v>3.0359810360477187E-3</v>
      </c>
      <c r="G359" s="2">
        <f t="shared" si="33"/>
        <v>-3.8324304893685209E-3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1.0226999999999999</v>
      </c>
      <c r="C360" s="2">
        <f t="shared" si="30"/>
        <v>1.0430218465332064</v>
      </c>
      <c r="D360" s="2">
        <f t="shared" si="32"/>
        <v>1.0423586657338562</v>
      </c>
      <c r="E360" s="2">
        <f t="shared" si="31"/>
        <v>6.631807993502381E-4</v>
      </c>
      <c r="F360" s="2">
        <f t="shared" si="35"/>
        <v>2.5614209887082225E-3</v>
      </c>
      <c r="G360" s="2">
        <f t="shared" si="33"/>
        <v>-1.8982401893579844E-3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1.0424</v>
      </c>
      <c r="C361" s="2">
        <f t="shared" si="30"/>
        <v>1.0429261778357901</v>
      </c>
      <c r="D361" s="2">
        <f t="shared" si="32"/>
        <v>1.0423617275313484</v>
      </c>
      <c r="E361" s="2">
        <f t="shared" si="31"/>
        <v>5.6445030444174371E-4</v>
      </c>
      <c r="F361" s="2">
        <f t="shared" si="35"/>
        <v>2.1620268518549269E-3</v>
      </c>
      <c r="G361" s="2">
        <f t="shared" si="33"/>
        <v>-1.5975765474131832E-3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1.0375000000000001</v>
      </c>
      <c r="C362" s="2">
        <f t="shared" si="30"/>
        <v>1.0413375350918224</v>
      </c>
      <c r="D362" s="2">
        <f t="shared" si="32"/>
        <v>1.0420015995660634</v>
      </c>
      <c r="E362" s="2">
        <f t="shared" si="31"/>
        <v>-6.6406447424105508E-4</v>
      </c>
      <c r="F362" s="2">
        <f t="shared" si="35"/>
        <v>1.5968085866357306E-3</v>
      </c>
      <c r="G362" s="2">
        <f t="shared" si="33"/>
        <v>-2.2608730608767854E-3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1.0375000000000001</v>
      </c>
      <c r="C363" s="2">
        <f t="shared" si="30"/>
        <v>1.0392394527700035</v>
      </c>
      <c r="D363" s="2">
        <f t="shared" si="32"/>
        <v>1.041668147746355</v>
      </c>
      <c r="E363" s="2">
        <f t="shared" si="31"/>
        <v>-2.4286949763514531E-3</v>
      </c>
      <c r="F363" s="2">
        <f t="shared" si="35"/>
        <v>7.9170787403829389E-4</v>
      </c>
      <c r="G363" s="2">
        <f t="shared" si="33"/>
        <v>-3.2204028503897471E-3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1.0375000000000001</v>
      </c>
      <c r="C364" s="2">
        <f t="shared" si="30"/>
        <v>1.0382179984976954</v>
      </c>
      <c r="D364" s="2">
        <f t="shared" si="32"/>
        <v>1.0413593960614398</v>
      </c>
      <c r="E364" s="2">
        <f t="shared" si="31"/>
        <v>-3.1413975637444302E-3</v>
      </c>
      <c r="F364" s="2">
        <f t="shared" si="35"/>
        <v>5.086786481749042E-6</v>
      </c>
      <c r="G364" s="2">
        <f t="shared" si="33"/>
        <v>-3.1464843502261794E-3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1.0375000000000001</v>
      </c>
      <c r="C365" s="2">
        <f t="shared" si="30"/>
        <v>1.0381075371903576</v>
      </c>
      <c r="D365" s="2">
        <f t="shared" si="32"/>
        <v>1.0410735148717036</v>
      </c>
      <c r="E365" s="2">
        <f t="shared" si="31"/>
        <v>-2.9659776813459882E-3</v>
      </c>
      <c r="F365" s="2">
        <f t="shared" si="35"/>
        <v>-5.8912610708379846E-4</v>
      </c>
      <c r="G365" s="2">
        <f t="shared" si="33"/>
        <v>-2.3768515742621896E-3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1.008</v>
      </c>
      <c r="C366" s="2">
        <f t="shared" si="30"/>
        <v>1.0372602237764565</v>
      </c>
      <c r="D366" s="2">
        <f t="shared" si="32"/>
        <v>1.0386236248812071</v>
      </c>
      <c r="E366" s="2">
        <f t="shared" si="31"/>
        <v>-1.3634011047505279E-3</v>
      </c>
      <c r="F366" s="2">
        <f t="shared" si="35"/>
        <v>-7.4398110661714437E-4</v>
      </c>
      <c r="G366" s="2">
        <f t="shared" si="33"/>
        <v>-6.1941999813338352E-4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1.0031000000000001</v>
      </c>
      <c r="C367" s="2">
        <f t="shared" si="30"/>
        <v>1.0357894201185402</v>
      </c>
      <c r="D367" s="2">
        <f t="shared" si="32"/>
        <v>1.0359922452603769</v>
      </c>
      <c r="E367" s="2">
        <f t="shared" si="31"/>
        <v>-2.0282514183667111E-4</v>
      </c>
      <c r="F367" s="2">
        <f t="shared" si="35"/>
        <v>-6.3574991366104972E-4</v>
      </c>
      <c r="G367" s="2">
        <f t="shared" si="33"/>
        <v>4.3292477182437861E-4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0.98340000000000005</v>
      </c>
      <c r="C368" s="2">
        <f t="shared" si="30"/>
        <v>1.0352987401003033</v>
      </c>
      <c r="D368" s="2">
        <f t="shared" si="32"/>
        <v>1.0320965233892379</v>
      </c>
      <c r="E368" s="2">
        <f t="shared" si="31"/>
        <v>3.2022167110654642E-3</v>
      </c>
      <c r="F368" s="2">
        <f t="shared" si="35"/>
        <v>1.3184341128425316E-4</v>
      </c>
      <c r="G368" s="2">
        <f t="shared" si="33"/>
        <v>3.0703732997812111E-3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0.98340000000000005</v>
      </c>
      <c r="C369" s="2">
        <f t="shared" si="30"/>
        <v>1.0341297031617951</v>
      </c>
      <c r="D369" s="2">
        <f t="shared" si="32"/>
        <v>1.0284893735085536</v>
      </c>
      <c r="E369" s="2">
        <f t="shared" si="31"/>
        <v>5.6403296532414604E-3</v>
      </c>
      <c r="F369" s="2">
        <f t="shared" si="35"/>
        <v>1.2335406596756947E-3</v>
      </c>
      <c r="G369" s="2">
        <f t="shared" si="33"/>
        <v>4.4067889935657661E-3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1.0031000000000001</v>
      </c>
      <c r="C370" s="2">
        <f t="shared" si="30"/>
        <v>1.0323712872907498</v>
      </c>
      <c r="D370" s="2">
        <f t="shared" si="32"/>
        <v>1.0266086791745868</v>
      </c>
      <c r="E370" s="2">
        <f t="shared" si="31"/>
        <v>5.762608116163026E-3</v>
      </c>
      <c r="F370" s="2">
        <f t="shared" si="35"/>
        <v>2.1393541509731611E-3</v>
      </c>
      <c r="G370" s="2">
        <f t="shared" si="33"/>
        <v>3.623253965189865E-3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1.0031000000000001</v>
      </c>
      <c r="C371" s="2">
        <f t="shared" si="30"/>
        <v>1.033914166169096</v>
      </c>
      <c r="D371" s="2">
        <f t="shared" si="32"/>
        <v>1.0248672955320248</v>
      </c>
      <c r="E371" s="2">
        <f t="shared" si="31"/>
        <v>9.0468706370712137E-3</v>
      </c>
      <c r="F371" s="2">
        <f t="shared" si="35"/>
        <v>3.5208574481927716E-3</v>
      </c>
      <c r="G371" s="2">
        <f t="shared" si="33"/>
        <v>5.5260131888784422E-3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1.0031000000000001</v>
      </c>
      <c r="C372" s="2">
        <f t="shared" si="30"/>
        <v>1.034465832912312</v>
      </c>
      <c r="D372" s="2">
        <f t="shared" si="32"/>
        <v>1.0232549032703933</v>
      </c>
      <c r="E372" s="2">
        <f t="shared" si="31"/>
        <v>1.1210929641918721E-2</v>
      </c>
      <c r="F372" s="2">
        <f t="shared" si="35"/>
        <v>5.0588718869379618E-3</v>
      </c>
      <c r="G372" s="2">
        <f t="shared" si="33"/>
        <v>6.1520577549807592E-3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1.0031000000000001</v>
      </c>
      <c r="C373" s="2">
        <f t="shared" si="30"/>
        <v>1.0349326278488793</v>
      </c>
      <c r="D373" s="2">
        <f t="shared" si="32"/>
        <v>1.0217619474725863</v>
      </c>
      <c r="E373" s="2">
        <f t="shared" si="31"/>
        <v>1.3170680376292987E-2</v>
      </c>
      <c r="F373" s="2">
        <f t="shared" si="35"/>
        <v>6.6812335848089668E-3</v>
      </c>
      <c r="G373" s="2">
        <f t="shared" si="33"/>
        <v>6.4894467914840201E-3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1.0031000000000001</v>
      </c>
      <c r="C374" s="2">
        <f t="shared" si="30"/>
        <v>1.0353276081798211</v>
      </c>
      <c r="D374" s="2">
        <f t="shared" si="32"/>
        <v>1.0203795809931355</v>
      </c>
      <c r="E374" s="2">
        <f t="shared" si="31"/>
        <v>1.4948027186685531E-2</v>
      </c>
      <c r="F374" s="2">
        <f t="shared" si="35"/>
        <v>8.3345923051842807E-3</v>
      </c>
      <c r="G374" s="2">
        <f t="shared" si="33"/>
        <v>6.6134348815012501E-3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1.0031000000000001</v>
      </c>
      <c r="C375" s="2">
        <f t="shared" si="30"/>
        <v>1.0356618223060026</v>
      </c>
      <c r="D375" s="2">
        <f t="shared" si="32"/>
        <v>1.019099612030681</v>
      </c>
      <c r="E375" s="2">
        <f t="shared" si="31"/>
        <v>1.6562210275321565E-2</v>
      </c>
      <c r="F375" s="2">
        <f t="shared" si="35"/>
        <v>9.9801158992117375E-3</v>
      </c>
      <c r="G375" s="2">
        <f t="shared" si="33"/>
        <v>6.5820943761098274E-3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1.0031000000000001</v>
      </c>
      <c r="C376" s="2">
        <f t="shared" si="30"/>
        <v>1.0314061573358484</v>
      </c>
      <c r="D376" s="2">
        <f t="shared" si="32"/>
        <v>1.0179144555839639</v>
      </c>
      <c r="E376" s="2">
        <f t="shared" si="31"/>
        <v>1.3491701751884522E-2</v>
      </c>
      <c r="F376" s="2">
        <f t="shared" si="35"/>
        <v>1.0682433069746295E-2</v>
      </c>
      <c r="G376" s="2">
        <f t="shared" si="33"/>
        <v>2.8092686821382263E-3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1.0031000000000001</v>
      </c>
      <c r="C377" s="2">
        <f t="shared" si="30"/>
        <v>1.027051363899564</v>
      </c>
      <c r="D377" s="2">
        <f t="shared" si="32"/>
        <v>1.0168170885036703</v>
      </c>
      <c r="E377" s="2">
        <f t="shared" si="31"/>
        <v>1.0234275395893722E-2</v>
      </c>
      <c r="F377" s="2">
        <f t="shared" si="35"/>
        <v>1.0592801534975781E-2</v>
      </c>
      <c r="G377" s="2">
        <f t="shared" si="33"/>
        <v>-3.5852613908205974E-4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1.0031000000000001</v>
      </c>
      <c r="C378" s="2">
        <f t="shared" si="30"/>
        <v>1.0203357694534771</v>
      </c>
      <c r="D378" s="2">
        <f t="shared" si="32"/>
        <v>1.0158010078737687</v>
      </c>
      <c r="E378" s="2">
        <f t="shared" si="31"/>
        <v>4.5347615797084462E-3</v>
      </c>
      <c r="F378" s="2">
        <f t="shared" si="35"/>
        <v>9.3811935439223147E-3</v>
      </c>
      <c r="G378" s="2">
        <f t="shared" si="33"/>
        <v>-4.8464319642138685E-3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1.0326</v>
      </c>
      <c r="C379" s="2">
        <f t="shared" si="30"/>
        <v>1.0146533433837115</v>
      </c>
      <c r="D379" s="2">
        <f t="shared" si="32"/>
        <v>1.017045377660897</v>
      </c>
      <c r="E379" s="2">
        <f t="shared" si="31"/>
        <v>-2.3920342771854841E-3</v>
      </c>
      <c r="F379" s="2">
        <f t="shared" si="35"/>
        <v>7.0265479797007556E-3</v>
      </c>
      <c r="G379" s="2">
        <f t="shared" si="33"/>
        <v>-9.4185822568862397E-3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1.0326</v>
      </c>
      <c r="C380" s="2">
        <f t="shared" si="30"/>
        <v>1.0128759059400636</v>
      </c>
      <c r="D380" s="2">
        <f t="shared" si="32"/>
        <v>1.0181975719082379</v>
      </c>
      <c r="E380" s="2">
        <f t="shared" si="31"/>
        <v>-5.3216659681742939E-3</v>
      </c>
      <c r="F380" s="2">
        <f t="shared" si="35"/>
        <v>4.5569051901257459E-3</v>
      </c>
      <c r="G380" s="2">
        <f t="shared" si="33"/>
        <v>-9.8785711583000389E-3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1.0031000000000001</v>
      </c>
      <c r="C381" s="2">
        <f t="shared" si="30"/>
        <v>1.0113719204108231</v>
      </c>
      <c r="D381" s="2">
        <f t="shared" si="32"/>
        <v>1.0170792332483685</v>
      </c>
      <c r="E381" s="2">
        <f t="shared" si="31"/>
        <v>-5.7073128375453308E-3</v>
      </c>
      <c r="F381" s="2">
        <f t="shared" si="35"/>
        <v>2.5040615845915307E-3</v>
      </c>
      <c r="G381" s="2">
        <f t="shared" si="33"/>
        <v>-8.2113744221368606E-3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1.0226999999999999</v>
      </c>
      <c r="C382" s="2">
        <f t="shared" si="30"/>
        <v>1.0100993172706965</v>
      </c>
      <c r="D382" s="2">
        <f t="shared" si="32"/>
        <v>1.0174955863410819</v>
      </c>
      <c r="E382" s="2">
        <f t="shared" si="31"/>
        <v>-7.3962690703854861E-3</v>
      </c>
      <c r="F382" s="2">
        <f t="shared" si="35"/>
        <v>5.2399545359612743E-4</v>
      </c>
      <c r="G382" s="2">
        <f t="shared" si="33"/>
        <v>-7.9202645239816131E-3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1.0031000000000001</v>
      </c>
      <c r="C383" s="2">
        <f t="shared" si="30"/>
        <v>1.0090224992290509</v>
      </c>
      <c r="D383" s="2">
        <f t="shared" si="32"/>
        <v>1.016429246612113</v>
      </c>
      <c r="E383" s="2">
        <f t="shared" si="31"/>
        <v>-7.4067473830621289E-3</v>
      </c>
      <c r="F383" s="2">
        <f t="shared" si="35"/>
        <v>-1.0621531137355237E-3</v>
      </c>
      <c r="G383" s="2">
        <f t="shared" si="33"/>
        <v>-6.3445942693266047E-3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1.0277000000000001</v>
      </c>
      <c r="C384" s="2">
        <f t="shared" si="30"/>
        <v>1.0081113455015045</v>
      </c>
      <c r="D384" s="2">
        <f t="shared" si="32"/>
        <v>1.017264117233438</v>
      </c>
      <c r="E384" s="2">
        <f t="shared" si="31"/>
        <v>-9.1527717319335178E-3</v>
      </c>
      <c r="F384" s="2">
        <f t="shared" si="35"/>
        <v>-2.6802768373751229E-3</v>
      </c>
      <c r="G384" s="2">
        <f t="shared" si="33"/>
        <v>-6.4724948945583949E-3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1.0226999999999999</v>
      </c>
      <c r="C385" s="2">
        <f t="shared" si="30"/>
        <v>1.0073403692705039</v>
      </c>
      <c r="D385" s="2">
        <f t="shared" si="32"/>
        <v>1.0176667752161463</v>
      </c>
      <c r="E385" s="2">
        <f t="shared" si="31"/>
        <v>-1.0326405945642492E-2</v>
      </c>
      <c r="F385" s="2">
        <f t="shared" si="35"/>
        <v>-4.2095026590285968E-3</v>
      </c>
      <c r="G385" s="2">
        <f t="shared" si="33"/>
        <v>-6.1169032866138949E-3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0.99319999999999997</v>
      </c>
      <c r="C386" s="2">
        <f t="shared" si="30"/>
        <v>1.0066880047673494</v>
      </c>
      <c r="D386" s="2">
        <f t="shared" si="32"/>
        <v>1.0158544214964318</v>
      </c>
      <c r="E386" s="2">
        <f t="shared" si="31"/>
        <v>-9.1664167290823606E-3</v>
      </c>
      <c r="F386" s="2">
        <f t="shared" si="35"/>
        <v>-5.2008854730393496E-3</v>
      </c>
      <c r="G386" s="2">
        <f t="shared" si="33"/>
        <v>-3.965531256043011E-3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1.0226999999999999</v>
      </c>
      <c r="C387" s="2">
        <f t="shared" si="30"/>
        <v>1.0061360040339111</v>
      </c>
      <c r="D387" s="2">
        <f t="shared" si="32"/>
        <v>1.0163615013855849</v>
      </c>
      <c r="E387" s="2">
        <f t="shared" si="31"/>
        <v>-1.0225497351673773E-2</v>
      </c>
      <c r="F387" s="2">
        <f t="shared" si="35"/>
        <v>-6.2058078487662351E-3</v>
      </c>
      <c r="G387" s="2">
        <f t="shared" si="33"/>
        <v>-4.0196895029075384E-3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1.0226999999999999</v>
      </c>
      <c r="C388" s="2">
        <f t="shared" si="30"/>
        <v>1.0056689264902325</v>
      </c>
      <c r="D388" s="2">
        <f t="shared" si="32"/>
        <v>1.0168310198014674</v>
      </c>
      <c r="E388" s="2">
        <f t="shared" si="31"/>
        <v>-1.1162093311234855E-2</v>
      </c>
      <c r="F388" s="2">
        <f t="shared" si="35"/>
        <v>-7.1970649412599601E-3</v>
      </c>
      <c r="G388" s="2">
        <f t="shared" si="33"/>
        <v>-3.9650283699748951E-3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1.0178</v>
      </c>
      <c r="C389" s="2">
        <f t="shared" si="30"/>
        <v>1.0098121685686583</v>
      </c>
      <c r="D389" s="2">
        <f t="shared" si="32"/>
        <v>1.0169027961124699</v>
      </c>
      <c r="E389" s="2">
        <f t="shared" si="31"/>
        <v>-7.0906275438116229E-3</v>
      </c>
      <c r="F389" s="2">
        <f t="shared" si="35"/>
        <v>-7.1757774617702934E-3</v>
      </c>
      <c r="G389" s="2">
        <f t="shared" si="33"/>
        <v>8.5149917958670523E-5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6">
        <f>TITRES_STAT!D393</f>
        <v>1.0128999999999999</v>
      </c>
      <c r="C390" s="2">
        <f t="shared" si="30"/>
        <v>1.0133179887888646</v>
      </c>
      <c r="D390" s="2">
        <f t="shared" si="32"/>
        <v>1.0166062926967314</v>
      </c>
      <c r="E390" s="2">
        <f t="shared" si="31"/>
        <v>-3.2883039078668297E-3</v>
      </c>
      <c r="F390" s="2">
        <f t="shared" si="35"/>
        <v>-6.3982827509896012E-3</v>
      </c>
      <c r="G390" s="2">
        <f t="shared" si="33"/>
        <v>3.1099788431227715E-3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1.0128999999999999</v>
      </c>
      <c r="C391" s="2">
        <f t="shared" si="30"/>
        <v>1.0117459905136548</v>
      </c>
      <c r="D391" s="2">
        <f t="shared" si="32"/>
        <v>1.0163317524969735</v>
      </c>
      <c r="E391" s="2">
        <f t="shared" si="31"/>
        <v>-4.5857619833187258E-3</v>
      </c>
      <c r="F391" s="2">
        <f t="shared" si="35"/>
        <v>-6.0357785974554266E-3</v>
      </c>
      <c r="G391" s="2">
        <f t="shared" si="33"/>
        <v>1.4500166141367008E-3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1.008</v>
      </c>
      <c r="C392" s="2">
        <f t="shared" si="30"/>
        <v>1.0134312227423232</v>
      </c>
      <c r="D392" s="2">
        <f t="shared" si="32"/>
        <v>1.0157145856453458</v>
      </c>
      <c r="E392" s="2">
        <f t="shared" si="31"/>
        <v>-2.2833629030225566E-3</v>
      </c>
      <c r="F392" s="2">
        <f t="shared" si="35"/>
        <v>-5.2852954585688528E-3</v>
      </c>
      <c r="G392" s="2">
        <f t="shared" si="33"/>
        <v>3.0019325555462962E-3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1.008</v>
      </c>
      <c r="C393" s="2">
        <f t="shared" si="30"/>
        <v>1.011841803858889</v>
      </c>
      <c r="D393" s="2">
        <f t="shared" si="32"/>
        <v>1.0151431348568016</v>
      </c>
      <c r="E393" s="2">
        <f t="shared" si="31"/>
        <v>-3.3013309979126326E-3</v>
      </c>
      <c r="F393" s="2">
        <f t="shared" si="35"/>
        <v>-4.8885025664376089E-3</v>
      </c>
      <c r="G393" s="2">
        <f t="shared" si="33"/>
        <v>1.5871715685249763E-3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1.008</v>
      </c>
      <c r="C394" s="2">
        <f t="shared" si="30"/>
        <v>1.014281526342137</v>
      </c>
      <c r="D394" s="2">
        <f t="shared" si="32"/>
        <v>1.0146140137562978</v>
      </c>
      <c r="E394" s="2">
        <f t="shared" si="31"/>
        <v>-3.3248741416080918E-4</v>
      </c>
      <c r="F394" s="2">
        <f t="shared" si="35"/>
        <v>-3.9772995359822491E-3</v>
      </c>
      <c r="G394" s="2">
        <f t="shared" si="33"/>
        <v>3.64481212182144E-3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1.008</v>
      </c>
      <c r="C395" s="2">
        <f t="shared" si="30"/>
        <v>1.0155766761356544</v>
      </c>
      <c r="D395" s="2">
        <f t="shared" si="32"/>
        <v>1.0141240868113868</v>
      </c>
      <c r="E395" s="2">
        <f t="shared" si="31"/>
        <v>1.4525893242676169E-3</v>
      </c>
      <c r="F395" s="2">
        <f t="shared" si="35"/>
        <v>-2.891321763932276E-3</v>
      </c>
      <c r="G395" s="2">
        <f t="shared" si="33"/>
        <v>4.3439110881998925E-3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0.97850000000000004</v>
      </c>
      <c r="C396" s="2">
        <f t="shared" si="30"/>
        <v>1.0121341105763229</v>
      </c>
      <c r="D396" s="2">
        <f t="shared" si="32"/>
        <v>1.0114852655660989</v>
      </c>
      <c r="E396" s="2">
        <f t="shared" si="31"/>
        <v>6.4884501022399732E-4</v>
      </c>
      <c r="F396" s="2">
        <f t="shared" si="35"/>
        <v>-2.1832884091010215E-3</v>
      </c>
      <c r="G396" s="2">
        <f t="shared" si="33"/>
        <v>2.8321334193250189E-3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1.0031000000000001</v>
      </c>
      <c r="C397" s="2">
        <f t="shared" si="30"/>
        <v>1.0137596320261193</v>
      </c>
      <c r="D397" s="2">
        <f t="shared" si="32"/>
        <v>1.0108641347834249</v>
      </c>
      <c r="E397" s="2">
        <f t="shared" si="31"/>
        <v>2.8954972426944448E-3</v>
      </c>
      <c r="F397" s="2">
        <f t="shared" si="35"/>
        <v>-1.1675312787419283E-3</v>
      </c>
      <c r="G397" s="2">
        <f t="shared" si="33"/>
        <v>4.063028521436373E-3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0.99319999999999997</v>
      </c>
      <c r="C398" s="2">
        <f t="shared" si="30"/>
        <v>1.0151350732528701</v>
      </c>
      <c r="D398" s="2">
        <f t="shared" si="32"/>
        <v>1.009555680355023</v>
      </c>
      <c r="E398" s="2">
        <f t="shared" si="31"/>
        <v>5.5793928978471463E-3</v>
      </c>
      <c r="F398" s="2">
        <f t="shared" si="35"/>
        <v>1.8185355657588677E-4</v>
      </c>
      <c r="G398" s="2">
        <f t="shared" si="33"/>
        <v>5.3975393412712593E-3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1.0031000000000001</v>
      </c>
      <c r="C399" s="2">
        <f t="shared" ref="C399:C462" si="36">$C$4*B389+C398*(1-$C$4)</f>
        <v>1.0155450619831978</v>
      </c>
      <c r="D399" s="2">
        <f t="shared" si="32"/>
        <v>1.0090774818102064</v>
      </c>
      <c r="E399" s="2">
        <f t="shared" si="31"/>
        <v>6.4675801729914273E-3</v>
      </c>
      <c r="F399" s="2">
        <f t="shared" si="35"/>
        <v>1.4389988798589951E-3</v>
      </c>
      <c r="G399" s="2">
        <f t="shared" si="33"/>
        <v>5.0285812931324322E-3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0.99319999999999997</v>
      </c>
      <c r="C400" s="2">
        <f t="shared" si="36"/>
        <v>1.0151381293703983</v>
      </c>
      <c r="D400" s="2">
        <f t="shared" si="32"/>
        <v>1.0079013720464873</v>
      </c>
      <c r="E400" s="2">
        <f t="shared" si="31"/>
        <v>7.2367573239109362E-3</v>
      </c>
      <c r="F400" s="2">
        <f t="shared" si="35"/>
        <v>2.5985505686693831E-3</v>
      </c>
      <c r="G400" s="2">
        <f t="shared" si="33"/>
        <v>4.6382067552415531E-3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0.98340000000000005</v>
      </c>
      <c r="C401" s="2">
        <f t="shared" si="36"/>
        <v>1.0147938017749523</v>
      </c>
      <c r="D401" s="2">
        <f t="shared" si="32"/>
        <v>1.0060864555985993</v>
      </c>
      <c r="E401" s="2">
        <f t="shared" si="31"/>
        <v>8.707346176352937E-3</v>
      </c>
      <c r="F401" s="2">
        <f t="shared" si="35"/>
        <v>3.8203096902060941E-3</v>
      </c>
      <c r="G401" s="2">
        <f t="shared" si="33"/>
        <v>4.8870364861468424E-3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1.0031000000000001</v>
      </c>
      <c r="C402" s="2">
        <f t="shared" si="36"/>
        <v>1.0137486015018826</v>
      </c>
      <c r="D402" s="2">
        <f t="shared" si="32"/>
        <v>1.0058652366653698</v>
      </c>
      <c r="E402" s="2">
        <f t="shared" si="31"/>
        <v>7.8833648365128628E-3</v>
      </c>
      <c r="F402" s="2">
        <f t="shared" si="35"/>
        <v>4.6329207194674479E-3</v>
      </c>
      <c r="G402" s="2">
        <f t="shared" si="33"/>
        <v>3.2504441170454149E-3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1.0031000000000001</v>
      </c>
      <c r="C403" s="2">
        <f t="shared" si="36"/>
        <v>1.0128642012708238</v>
      </c>
      <c r="D403" s="2">
        <f t="shared" si="32"/>
        <v>1.0056604043197868</v>
      </c>
      <c r="E403" s="2">
        <f t="shared" si="31"/>
        <v>7.2037969510370115E-3</v>
      </c>
      <c r="F403" s="2">
        <f t="shared" si="35"/>
        <v>5.1470959657813611E-3</v>
      </c>
      <c r="G403" s="2">
        <f t="shared" si="33"/>
        <v>2.0567009852556504E-3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0.99819999999999998</v>
      </c>
      <c r="C404" s="2">
        <f t="shared" si="36"/>
        <v>1.0121158626137738</v>
      </c>
      <c r="D404" s="2">
        <f t="shared" si="32"/>
        <v>1.0051077817775802</v>
      </c>
      <c r="E404" s="2">
        <f t="shared" si="31"/>
        <v>7.008080836193642E-3</v>
      </c>
      <c r="F404" s="2">
        <f t="shared" si="35"/>
        <v>5.5192929398638173E-3</v>
      </c>
      <c r="G404" s="2">
        <f t="shared" si="33"/>
        <v>1.4887878963298247E-3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0.99819999999999998</v>
      </c>
      <c r="C405" s="2">
        <f t="shared" si="36"/>
        <v>1.0114826529808856</v>
      </c>
      <c r="D405" s="2">
        <f t="shared" si="32"/>
        <v>1.0045960942385002</v>
      </c>
      <c r="E405" s="2">
        <f t="shared" si="31"/>
        <v>6.886558742385418E-3</v>
      </c>
      <c r="F405" s="2">
        <f t="shared" si="35"/>
        <v>5.7927461003681371E-3</v>
      </c>
      <c r="G405" s="2">
        <f t="shared" si="33"/>
        <v>1.0938126420172809E-3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1.0499000000000001</v>
      </c>
      <c r="C406" s="2">
        <f t="shared" si="36"/>
        <v>1.0064083986761341</v>
      </c>
      <c r="D406" s="2">
        <f t="shared" si="32"/>
        <v>1.0079519391097223</v>
      </c>
      <c r="E406" s="2">
        <f t="shared" si="31"/>
        <v>-1.5435404335881753E-3</v>
      </c>
      <c r="F406" s="2">
        <f t="shared" si="35"/>
        <v>4.3254887935768749E-3</v>
      </c>
      <c r="G406" s="2">
        <f t="shared" si="33"/>
        <v>-5.8690292271650502E-3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1.0499000000000001</v>
      </c>
      <c r="C407" s="2">
        <f t="shared" si="36"/>
        <v>1.0058994142644211</v>
      </c>
      <c r="D407" s="2">
        <f t="shared" si="32"/>
        <v>1.0110592028793723</v>
      </c>
      <c r="E407" s="2">
        <f t="shared" si="31"/>
        <v>-5.1597886149512551E-3</v>
      </c>
      <c r="F407" s="2">
        <f t="shared" si="35"/>
        <v>2.4284333118712491E-3</v>
      </c>
      <c r="G407" s="2">
        <f t="shared" si="33"/>
        <v>-7.5882219268225042E-3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1.0447</v>
      </c>
      <c r="C408" s="2">
        <f t="shared" si="36"/>
        <v>1.0039456582237409</v>
      </c>
      <c r="D408" s="2">
        <f t="shared" si="32"/>
        <v>1.0135511137771966</v>
      </c>
      <c r="E408" s="2">
        <f t="shared" si="31"/>
        <v>-9.6054555534557107E-3</v>
      </c>
      <c r="F408" s="2">
        <f t="shared" si="35"/>
        <v>2.1655538805857117E-5</v>
      </c>
      <c r="G408" s="2">
        <f t="shared" si="33"/>
        <v>-9.6271110922615671E-3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1.0137</v>
      </c>
      <c r="C409" s="2">
        <f t="shared" si="36"/>
        <v>1.0038155569585501</v>
      </c>
      <c r="D409" s="2">
        <f t="shared" si="32"/>
        <v>1.0135621423862933</v>
      </c>
      <c r="E409" s="2">
        <f t="shared" si="31"/>
        <v>-9.746585427743204E-3</v>
      </c>
      <c r="F409" s="2">
        <f t="shared" si="35"/>
        <v>-1.9319926545039554E-3</v>
      </c>
      <c r="G409" s="2">
        <f t="shared" si="33"/>
        <v>-7.8145927732392491E-3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1.0188999999999999</v>
      </c>
      <c r="C410" s="2">
        <f t="shared" si="36"/>
        <v>1.0021823943495423</v>
      </c>
      <c r="D410" s="2">
        <f t="shared" si="32"/>
        <v>1.0139575392465678</v>
      </c>
      <c r="E410" s="2">
        <f t="shared" si="31"/>
        <v>-1.177514489702558E-2</v>
      </c>
      <c r="F410" s="2">
        <f t="shared" si="35"/>
        <v>-3.9006231030082805E-3</v>
      </c>
      <c r="G410" s="2">
        <f t="shared" si="33"/>
        <v>-7.8745217940172987E-3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1.0188999999999999</v>
      </c>
      <c r="C411" s="2">
        <f t="shared" si="36"/>
        <v>0.99929279521884351</v>
      </c>
      <c r="D411" s="2">
        <f t="shared" si="32"/>
        <v>1.0143236474505257</v>
      </c>
      <c r="E411" s="2">
        <f t="shared" si="31"/>
        <v>-1.5030852231682212E-2</v>
      </c>
      <c r="F411" s="2">
        <f t="shared" si="35"/>
        <v>-6.1266689287430669E-3</v>
      </c>
      <c r="G411" s="2">
        <f t="shared" si="33"/>
        <v>-8.9041833029391455E-3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0.99819999999999998</v>
      </c>
      <c r="C412" s="2">
        <f t="shared" si="36"/>
        <v>0.99987851903132907</v>
      </c>
      <c r="D412" s="2">
        <f t="shared" si="32"/>
        <v>1.0131293031949311</v>
      </c>
      <c r="E412" s="2">
        <f t="shared" ref="E412:E475" si="37">C412-D412</f>
        <v>-1.3250784163602036E-2</v>
      </c>
      <c r="F412" s="2">
        <f t="shared" si="35"/>
        <v>-7.5514919757148609E-3</v>
      </c>
      <c r="G412" s="2">
        <f t="shared" si="33"/>
        <v>-5.6992921878871753E-3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1.0085</v>
      </c>
      <c r="C413" s="2">
        <f t="shared" si="36"/>
        <v>1.0003741314880477</v>
      </c>
      <c r="D413" s="2">
        <f t="shared" ref="D413:D476" si="38">$D$4*B413+(1-$D$4)*D412</f>
        <v>1.0127863918471585</v>
      </c>
      <c r="E413" s="2">
        <f t="shared" si="37"/>
        <v>-1.2412260359110805E-2</v>
      </c>
      <c r="F413" s="2">
        <f t="shared" si="35"/>
        <v>-8.5236456523940501E-3</v>
      </c>
      <c r="G413" s="2">
        <f t="shared" si="33"/>
        <v>-3.8886147067167549E-3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1.0034000000000001</v>
      </c>
      <c r="C414" s="2">
        <f t="shared" si="36"/>
        <v>1.0000396497206556</v>
      </c>
      <c r="D414" s="2">
        <f t="shared" si="38"/>
        <v>1.0120911035621838</v>
      </c>
      <c r="E414" s="2">
        <f t="shared" si="37"/>
        <v>-1.205145384152817E-2</v>
      </c>
      <c r="F414" s="2">
        <f t="shared" si="35"/>
        <v>-9.2292072902208748E-3</v>
      </c>
      <c r="G414" s="2">
        <f t="shared" si="33"/>
        <v>-2.8222465513072954E-3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1.0034000000000001</v>
      </c>
      <c r="C415" s="2">
        <f t="shared" si="36"/>
        <v>0.99975662668670862</v>
      </c>
      <c r="D415" s="2">
        <f t="shared" si="38"/>
        <v>1.0114473181131332</v>
      </c>
      <c r="E415" s="2">
        <f t="shared" si="37"/>
        <v>-1.1690691426424538E-2</v>
      </c>
      <c r="F415" s="2">
        <f t="shared" si="35"/>
        <v>-9.7215041174616088E-3</v>
      </c>
      <c r="G415" s="2">
        <f t="shared" si="33"/>
        <v>-1.9691873089629289E-3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1.0034000000000001</v>
      </c>
      <c r="C416" s="2">
        <f t="shared" si="36"/>
        <v>1.0074709918118303</v>
      </c>
      <c r="D416" s="2">
        <f t="shared" si="38"/>
        <v>1.0108512204751234</v>
      </c>
      <c r="E416" s="2">
        <f t="shared" si="37"/>
        <v>-3.3802286632931278E-3</v>
      </c>
      <c r="F416" s="2">
        <f t="shared" si="35"/>
        <v>-8.4532490266279129E-3</v>
      </c>
      <c r="G416" s="2">
        <f t="shared" si="33"/>
        <v>5.0730203633347851E-3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6">
        <f>TITRES_STAT!D420</f>
        <v>1.0085</v>
      </c>
      <c r="C417" s="2">
        <f t="shared" si="36"/>
        <v>1.0139985315330873</v>
      </c>
      <c r="D417" s="2">
        <f t="shared" si="38"/>
        <v>1.0106770559954845</v>
      </c>
      <c r="E417" s="2">
        <f t="shared" si="37"/>
        <v>3.3214755376027583E-3</v>
      </c>
      <c r="F417" s="2">
        <f t="shared" si="35"/>
        <v>-6.0983041137817788E-3</v>
      </c>
      <c r="G417" s="2">
        <f t="shared" si="33"/>
        <v>9.4197796513845362E-3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6">
        <f>TITRES_STAT!D421</f>
        <v>1.0034000000000001</v>
      </c>
      <c r="C418" s="2">
        <f t="shared" si="36"/>
        <v>1.0187218343741506</v>
      </c>
      <c r="D418" s="2">
        <f t="shared" si="38"/>
        <v>1.0101380148106338</v>
      </c>
      <c r="E418" s="2">
        <f t="shared" si="37"/>
        <v>8.5838195635168368E-3</v>
      </c>
      <c r="F418" s="2">
        <f t="shared" si="35"/>
        <v>-3.1618793783220562E-3</v>
      </c>
      <c r="G418" s="2">
        <f t="shared" si="33"/>
        <v>1.1745698941838894E-2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6">
        <f>TITRES_STAT!D422</f>
        <v>1.0034000000000001</v>
      </c>
      <c r="C419" s="2">
        <f t="shared" si="36"/>
        <v>1.0179492444704352</v>
      </c>
      <c r="D419" s="2">
        <f t="shared" si="38"/>
        <v>1.0096389026024388</v>
      </c>
      <c r="E419" s="2">
        <f t="shared" si="37"/>
        <v>8.3103418679963958E-3</v>
      </c>
      <c r="F419" s="2">
        <f t="shared" si="35"/>
        <v>-8.6743512905836616E-4</v>
      </c>
      <c r="G419" s="2">
        <f t="shared" si="33"/>
        <v>9.177776997054762E-3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1.0085</v>
      </c>
      <c r="C420" s="2">
        <f t="shared" si="36"/>
        <v>1.0180955145519068</v>
      </c>
      <c r="D420" s="2">
        <f t="shared" si="38"/>
        <v>1.0095545394467025</v>
      </c>
      <c r="E420" s="2">
        <f t="shared" si="37"/>
        <v>8.5409751052043514E-3</v>
      </c>
      <c r="F420" s="2">
        <f t="shared" si="35"/>
        <v>1.0142469177941774E-3</v>
      </c>
      <c r="G420" s="2">
        <f t="shared" ref="G420:G483" si="39">E420-F420</f>
        <v>7.5267281874101741E-3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6">
        <f>TITRES_STAT!D424</f>
        <v>0.98270000000000002</v>
      </c>
      <c r="C421" s="2">
        <f t="shared" si="36"/>
        <v>1.0182192815439213</v>
      </c>
      <c r="D421" s="2">
        <f t="shared" si="38"/>
        <v>1.0075653143025023</v>
      </c>
      <c r="E421" s="2">
        <f t="shared" si="37"/>
        <v>1.0653967241418982E-2</v>
      </c>
      <c r="F421" s="2">
        <f t="shared" ref="F421:F484" si="41">(E421*(2/(10)))+((1-(2/10))*F420)</f>
        <v>2.9421909825191384E-3</v>
      </c>
      <c r="G421" s="2">
        <f t="shared" si="39"/>
        <v>7.7117762588998443E-3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6">
        <f>TITRES_STAT!D425</f>
        <v>0.99299999999999999</v>
      </c>
      <c r="C422" s="2">
        <f t="shared" si="36"/>
        <v>1.0151393920756258</v>
      </c>
      <c r="D422" s="2">
        <f t="shared" si="38"/>
        <v>1.0064864021319466</v>
      </c>
      <c r="E422" s="2">
        <f t="shared" si="37"/>
        <v>8.6529899436791347E-3</v>
      </c>
      <c r="F422" s="2">
        <f t="shared" si="41"/>
        <v>4.0843507747511379E-3</v>
      </c>
      <c r="G422" s="2">
        <f t="shared" si="39"/>
        <v>4.5686391689279968E-3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6">
        <f>TITRES_STAT!D426</f>
        <v>0.9879</v>
      </c>
      <c r="C423" s="2">
        <f t="shared" si="36"/>
        <v>1.0141179471409141</v>
      </c>
      <c r="D423" s="2">
        <f t="shared" si="38"/>
        <v>1.0051096316036543</v>
      </c>
      <c r="E423" s="2">
        <f t="shared" si="37"/>
        <v>9.0083155372597812E-3</v>
      </c>
      <c r="F423" s="2">
        <f t="shared" si="41"/>
        <v>5.0691437272528672E-3</v>
      </c>
      <c r="G423" s="2">
        <f t="shared" si="39"/>
        <v>3.939171810006914E-3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6">
        <f>TITRES_STAT!D427</f>
        <v>0.96199999999999997</v>
      </c>
      <c r="C424" s="2">
        <f t="shared" si="36"/>
        <v>1.012469032196158</v>
      </c>
      <c r="D424" s="2">
        <f t="shared" si="38"/>
        <v>1.0019163255589392</v>
      </c>
      <c r="E424" s="2">
        <f t="shared" si="37"/>
        <v>1.0552706637218856E-2</v>
      </c>
      <c r="F424" s="2">
        <f t="shared" si="41"/>
        <v>6.1658563092460653E-3</v>
      </c>
      <c r="G424" s="2">
        <f t="shared" si="39"/>
        <v>4.3868503279727907E-3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6">
        <f>TITRES_STAT!D428</f>
        <v>0.9879</v>
      </c>
      <c r="C425" s="2">
        <f t="shared" si="36"/>
        <v>1.0110737964736722</v>
      </c>
      <c r="D425" s="2">
        <f t="shared" si="38"/>
        <v>1.0008780792212399</v>
      </c>
      <c r="E425" s="2">
        <f t="shared" si="37"/>
        <v>1.019571725243229E-2</v>
      </c>
      <c r="F425" s="2">
        <f t="shared" si="41"/>
        <v>6.9718284978833112E-3</v>
      </c>
      <c r="G425" s="2">
        <f t="shared" si="39"/>
        <v>3.2238887545489791E-3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6">
        <f>TITRES_STAT!D429</f>
        <v>0.9879</v>
      </c>
      <c r="C426" s="2">
        <f t="shared" si="36"/>
        <v>1.0098932124007995</v>
      </c>
      <c r="D426" s="2">
        <f t="shared" si="38"/>
        <v>0.99991674001966668</v>
      </c>
      <c r="E426" s="2">
        <f t="shared" si="37"/>
        <v>9.9764723811328615E-3</v>
      </c>
      <c r="F426" s="2">
        <f t="shared" si="41"/>
        <v>7.5727572745332219E-3</v>
      </c>
      <c r="G426" s="2">
        <f t="shared" si="39"/>
        <v>2.4037151065996396E-3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6">
        <f>TITRES_STAT!D430</f>
        <v>0.94130000000000003</v>
      </c>
      <c r="C427" s="2">
        <f t="shared" si="36"/>
        <v>1.0096788720314458</v>
      </c>
      <c r="D427" s="2">
        <f t="shared" si="38"/>
        <v>0.99557475927746919</v>
      </c>
      <c r="E427" s="2">
        <f t="shared" si="37"/>
        <v>1.4104112753976605E-2</v>
      </c>
      <c r="F427" s="2">
        <f t="shared" si="41"/>
        <v>8.8790283704218986E-3</v>
      </c>
      <c r="G427" s="2">
        <f t="shared" si="39"/>
        <v>5.2250843835547067E-3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0.97230000000000005</v>
      </c>
      <c r="C428" s="2">
        <f t="shared" si="36"/>
        <v>1.0087128917189156</v>
      </c>
      <c r="D428" s="2">
        <f t="shared" si="38"/>
        <v>0.99385070303469369</v>
      </c>
      <c r="E428" s="2">
        <f t="shared" si="37"/>
        <v>1.4862188684221955E-2</v>
      </c>
      <c r="F428" s="2">
        <f t="shared" si="41"/>
        <v>1.0075660433181911E-2</v>
      </c>
      <c r="G428" s="2">
        <f t="shared" si="39"/>
        <v>4.7865282510400446E-3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0.92579999999999996</v>
      </c>
      <c r="C429" s="2">
        <f t="shared" si="36"/>
        <v>1.0078955237621594</v>
      </c>
      <c r="D429" s="2">
        <f t="shared" si="38"/>
        <v>0.98880991021730891</v>
      </c>
      <c r="E429" s="2">
        <f t="shared" si="37"/>
        <v>1.9085613544850499E-2</v>
      </c>
      <c r="F429" s="2">
        <f t="shared" si="41"/>
        <v>1.187765105551563E-2</v>
      </c>
      <c r="G429" s="2">
        <f t="shared" si="39"/>
        <v>7.2079624893348695E-3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0.96719999999999995</v>
      </c>
      <c r="C430" s="2">
        <f t="shared" si="36"/>
        <v>1.0079885201064425</v>
      </c>
      <c r="D430" s="2">
        <f t="shared" si="38"/>
        <v>0.98720917612713788</v>
      </c>
      <c r="E430" s="2">
        <f t="shared" si="37"/>
        <v>2.0779343979304588E-2</v>
      </c>
      <c r="F430" s="2">
        <f t="shared" si="41"/>
        <v>1.3657989640273423E-2</v>
      </c>
      <c r="G430" s="2">
        <f t="shared" si="39"/>
        <v>7.1213543390311641E-3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0.98270000000000002</v>
      </c>
      <c r="C431" s="2">
        <f t="shared" si="36"/>
        <v>1.0040979785516051</v>
      </c>
      <c r="D431" s="2">
        <f t="shared" si="38"/>
        <v>0.98687516308068324</v>
      </c>
      <c r="E431" s="2">
        <f t="shared" si="37"/>
        <v>1.7222815470921859E-2</v>
      </c>
      <c r="F431" s="2">
        <f t="shared" si="41"/>
        <v>1.4370954806403111E-2</v>
      </c>
      <c r="G431" s="2">
        <f t="shared" si="39"/>
        <v>2.8518606645187485E-3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0.98270000000000002</v>
      </c>
      <c r="C432" s="2">
        <f t="shared" si="36"/>
        <v>1.0023905972359737</v>
      </c>
      <c r="D432" s="2">
        <f t="shared" si="38"/>
        <v>0.98656589174137344</v>
      </c>
      <c r="E432" s="2">
        <f t="shared" si="37"/>
        <v>1.5824705494600244E-2</v>
      </c>
      <c r="F432" s="2">
        <f t="shared" si="41"/>
        <v>1.4661704944042538E-2</v>
      </c>
      <c r="G432" s="2">
        <f t="shared" si="39"/>
        <v>1.1630005505577062E-3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1.0188999999999999</v>
      </c>
      <c r="C433" s="2">
        <f t="shared" si="36"/>
        <v>1.0001612745842854</v>
      </c>
      <c r="D433" s="2">
        <f t="shared" si="38"/>
        <v>0.98896101087164201</v>
      </c>
      <c r="E433" s="2">
        <f t="shared" si="37"/>
        <v>1.1200263712643377E-2</v>
      </c>
      <c r="F433" s="2">
        <f t="shared" si="41"/>
        <v>1.3969416697762705E-2</v>
      </c>
      <c r="G433" s="2">
        <f t="shared" si="39"/>
        <v>-2.7691529851193285E-3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1.0137</v>
      </c>
      <c r="C434" s="2">
        <f t="shared" si="36"/>
        <v>0.99429030926362616</v>
      </c>
      <c r="D434" s="2">
        <f t="shared" si="38"/>
        <v>0.9907935285848537</v>
      </c>
      <c r="E434" s="2">
        <f t="shared" si="37"/>
        <v>3.4967806787724598E-3</v>
      </c>
      <c r="F434" s="2">
        <f t="shared" si="41"/>
        <v>1.1874889493964657E-2</v>
      </c>
      <c r="G434" s="2">
        <f t="shared" si="39"/>
        <v>-8.3781088151921972E-3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6">
        <f>TITRES_STAT!D438</f>
        <v>1.0137</v>
      </c>
      <c r="C435" s="2">
        <f t="shared" si="36"/>
        <v>0.99330718476152979</v>
      </c>
      <c r="D435" s="2">
        <f t="shared" si="38"/>
        <v>0.99249030424523488</v>
      </c>
      <c r="E435" s="2">
        <f t="shared" si="37"/>
        <v>8.1688051629491554E-4</v>
      </c>
      <c r="F435" s="2">
        <f t="shared" si="41"/>
        <v>9.6632876984307087E-3</v>
      </c>
      <c r="G435" s="2">
        <f t="shared" si="39"/>
        <v>-8.8464071821357931E-3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6">
        <f>TITRES_STAT!D439</f>
        <v>1.0085</v>
      </c>
      <c r="C436" s="2">
        <f t="shared" si="36"/>
        <v>0.99247531018283286</v>
      </c>
      <c r="D436" s="2">
        <f t="shared" si="38"/>
        <v>0.99367620763447673</v>
      </c>
      <c r="E436" s="2">
        <f t="shared" si="37"/>
        <v>-1.2008974516438675E-3</v>
      </c>
      <c r="F436" s="2">
        <f t="shared" si="41"/>
        <v>7.4904506684157941E-3</v>
      </c>
      <c r="G436" s="2">
        <f t="shared" si="39"/>
        <v>-8.6913481200596616E-3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6">
        <f>TITRES_STAT!D440</f>
        <v>0.96719999999999995</v>
      </c>
      <c r="C437" s="2">
        <f t="shared" si="36"/>
        <v>0.98460218553932011</v>
      </c>
      <c r="D437" s="2">
        <f t="shared" si="38"/>
        <v>0.99171500706895988</v>
      </c>
      <c r="E437" s="2">
        <f t="shared" si="37"/>
        <v>-7.1128215296397679E-3</v>
      </c>
      <c r="F437" s="2">
        <f t="shared" si="41"/>
        <v>4.5697962288046819E-3</v>
      </c>
      <c r="G437" s="2">
        <f t="shared" si="39"/>
        <v>-1.1682617758444449E-2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6">
        <f>TITRES_STAT!D441</f>
        <v>0.99819999999999998</v>
      </c>
      <c r="C438" s="2">
        <f t="shared" si="36"/>
        <v>0.98270954161019397</v>
      </c>
      <c r="D438" s="2">
        <f t="shared" si="38"/>
        <v>0.99219537691570359</v>
      </c>
      <c r="E438" s="2">
        <f t="shared" si="37"/>
        <v>-9.4858353055096156E-3</v>
      </c>
      <c r="F438" s="2">
        <f t="shared" si="41"/>
        <v>1.7586699219418226E-3</v>
      </c>
      <c r="G438" s="2">
        <f t="shared" si="39"/>
        <v>-1.1244505227451438E-2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6">
        <f>TITRES_STAT!D442</f>
        <v>1.0291999999999999</v>
      </c>
      <c r="C439" s="2">
        <f t="shared" si="36"/>
        <v>0.97395422751631799</v>
      </c>
      <c r="D439" s="2">
        <f t="shared" si="38"/>
        <v>0.99493646010713288</v>
      </c>
      <c r="E439" s="2">
        <f t="shared" si="37"/>
        <v>-2.0982232590814887E-2</v>
      </c>
      <c r="F439" s="2">
        <f t="shared" si="41"/>
        <v>-2.789510580609519E-3</v>
      </c>
      <c r="G439" s="2">
        <f t="shared" si="39"/>
        <v>-1.8192722010205366E-2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6">
        <f>TITRES_STAT!D443</f>
        <v>1.0603</v>
      </c>
      <c r="C440" s="2">
        <f t="shared" si="36"/>
        <v>0.97291511559073052</v>
      </c>
      <c r="D440" s="2">
        <f t="shared" si="38"/>
        <v>0.99977820380290083</v>
      </c>
      <c r="E440" s="2">
        <f t="shared" si="37"/>
        <v>-2.6863088212170316E-2</v>
      </c>
      <c r="F440" s="2">
        <f t="shared" si="41"/>
        <v>-7.6042261069216794E-3</v>
      </c>
      <c r="G440" s="2">
        <f t="shared" si="39"/>
        <v>-1.9258862105248638E-2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6">
        <f>TITRES_STAT!D444</f>
        <v>1.0499000000000001</v>
      </c>
      <c r="C441" s="2">
        <f t="shared" si="36"/>
        <v>0.97442048242292578</v>
      </c>
      <c r="D441" s="2">
        <f t="shared" si="38"/>
        <v>1.0034909294471304</v>
      </c>
      <c r="E441" s="2">
        <f t="shared" si="37"/>
        <v>-2.9070447024204582E-2</v>
      </c>
      <c r="F441" s="2">
        <f t="shared" si="41"/>
        <v>-1.189747029037826E-2</v>
      </c>
      <c r="G441" s="2">
        <f t="shared" si="39"/>
        <v>-1.7172976733826322E-2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1.0758000000000001</v>
      </c>
      <c r="C442" s="2">
        <f t="shared" si="36"/>
        <v>0.97569425435786028</v>
      </c>
      <c r="D442" s="2">
        <f t="shared" si="38"/>
        <v>1.0088471568954911</v>
      </c>
      <c r="E442" s="2">
        <f t="shared" si="37"/>
        <v>-3.3152902537630813E-2</v>
      </c>
      <c r="F442" s="2">
        <f t="shared" si="41"/>
        <v>-1.6148556739828773E-2</v>
      </c>
      <c r="G442" s="2">
        <f t="shared" si="39"/>
        <v>-1.700434579780204E-2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1.0291999999999999</v>
      </c>
      <c r="C443" s="2">
        <f t="shared" si="36"/>
        <v>0.98234129214895871</v>
      </c>
      <c r="D443" s="2">
        <f t="shared" si="38"/>
        <v>1.0103547749032324</v>
      </c>
      <c r="E443" s="2">
        <f t="shared" si="37"/>
        <v>-2.8013482754273733E-2</v>
      </c>
      <c r="F443" s="2">
        <f t="shared" si="41"/>
        <v>-1.8521541942717767E-2</v>
      </c>
      <c r="G443" s="2">
        <f t="shared" si="39"/>
        <v>-9.4919408115559656E-3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1.0344</v>
      </c>
      <c r="C444" s="2">
        <f t="shared" si="36"/>
        <v>0.98716570874142651</v>
      </c>
      <c r="D444" s="2">
        <f t="shared" si="38"/>
        <v>1.0121359026881782</v>
      </c>
      <c r="E444" s="2">
        <f t="shared" si="37"/>
        <v>-2.4970193946751706E-2</v>
      </c>
      <c r="F444" s="2">
        <f t="shared" si="41"/>
        <v>-1.9811272343524554E-2</v>
      </c>
      <c r="G444" s="2">
        <f t="shared" si="39"/>
        <v>-5.1589216032271526E-3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1.0085</v>
      </c>
      <c r="C445" s="2">
        <f t="shared" si="36"/>
        <v>0.99124790739659163</v>
      </c>
      <c r="D445" s="2">
        <f t="shared" si="38"/>
        <v>1.0118665765631278</v>
      </c>
      <c r="E445" s="2">
        <f t="shared" si="37"/>
        <v>-2.0618669166536208E-2</v>
      </c>
      <c r="F445" s="2">
        <f t="shared" si="41"/>
        <v>-1.9972751708126887E-2</v>
      </c>
      <c r="G445" s="2">
        <f t="shared" si="39"/>
        <v>-6.4591745840932024E-4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1.0085</v>
      </c>
      <c r="C446" s="2">
        <f t="shared" si="36"/>
        <v>0.99390207548942366</v>
      </c>
      <c r="D446" s="2">
        <f t="shared" si="38"/>
        <v>1.0116172005214146</v>
      </c>
      <c r="E446" s="2">
        <f t="shared" si="37"/>
        <v>-1.7715125031990908E-2</v>
      </c>
      <c r="F446" s="2">
        <f t="shared" si="41"/>
        <v>-1.9521226372899693E-2</v>
      </c>
      <c r="G446" s="2">
        <f t="shared" si="39"/>
        <v>1.8061013409087848E-3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6">
        <f>TITRES_STAT!D450</f>
        <v>1.0550999999999999</v>
      </c>
      <c r="C447" s="2">
        <f t="shared" si="36"/>
        <v>0.98979406387566615</v>
      </c>
      <c r="D447" s="2">
        <f t="shared" si="38"/>
        <v>1.0148381486309395</v>
      </c>
      <c r="E447" s="2">
        <f t="shared" si="37"/>
        <v>-2.504408475527331E-2</v>
      </c>
      <c r="F447" s="2">
        <f t="shared" si="41"/>
        <v>-2.0625798049374418E-2</v>
      </c>
      <c r="G447" s="2">
        <f t="shared" si="39"/>
        <v>-4.4182867058988919E-3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1.0291999999999999</v>
      </c>
      <c r="C448" s="2">
        <f t="shared" si="36"/>
        <v>0.99108728481787134</v>
      </c>
      <c r="D448" s="2">
        <f t="shared" si="38"/>
        <v>1.0159019894730921</v>
      </c>
      <c r="E448" s="2">
        <f t="shared" si="37"/>
        <v>-2.4814704655220732E-2</v>
      </c>
      <c r="F448" s="2">
        <f t="shared" si="41"/>
        <v>-2.1463579370543683E-2</v>
      </c>
      <c r="G448" s="2">
        <f t="shared" si="39"/>
        <v>-3.3511252846770492E-3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1.0861000000000001</v>
      </c>
      <c r="C449" s="2">
        <f t="shared" si="36"/>
        <v>0.99695077946127575</v>
      </c>
      <c r="D449" s="2">
        <f t="shared" si="38"/>
        <v>1.0211018421047149</v>
      </c>
      <c r="E449" s="2">
        <f t="shared" si="37"/>
        <v>-2.4151062643439136E-2</v>
      </c>
      <c r="F449" s="2">
        <f t="shared" si="41"/>
        <v>-2.2001076025122773E-2</v>
      </c>
      <c r="G449" s="2">
        <f t="shared" si="39"/>
        <v>-2.149986618316363E-3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1.1172</v>
      </c>
      <c r="C450" s="2">
        <f t="shared" si="36"/>
        <v>1.0066968133903103</v>
      </c>
      <c r="D450" s="2">
        <f t="shared" si="38"/>
        <v>1.0282202241710323</v>
      </c>
      <c r="E450" s="2">
        <f t="shared" si="37"/>
        <v>-2.1523410780722063E-2</v>
      </c>
      <c r="F450" s="2">
        <f t="shared" si="41"/>
        <v>-2.1905542976242632E-2</v>
      </c>
      <c r="G450" s="2">
        <f t="shared" si="39"/>
        <v>3.8213219552056879E-4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1.1068</v>
      </c>
      <c r="C451" s="2">
        <f t="shared" si="36"/>
        <v>1.0133434574841087</v>
      </c>
      <c r="D451" s="2">
        <f t="shared" si="38"/>
        <v>1.0340409483065114</v>
      </c>
      <c r="E451" s="2">
        <f t="shared" si="37"/>
        <v>-2.0697490822402687E-2</v>
      </c>
      <c r="F451" s="2">
        <f t="shared" si="41"/>
        <v>-2.1663932545474645E-2</v>
      </c>
      <c r="G451" s="2">
        <f t="shared" si="39"/>
        <v>9.6644172307195839E-4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1.081</v>
      </c>
      <c r="C452" s="2">
        <f t="shared" si="36"/>
        <v>1.0229521563327073</v>
      </c>
      <c r="D452" s="2">
        <f t="shared" si="38"/>
        <v>1.0375193965801031</v>
      </c>
      <c r="E452" s="2">
        <f t="shared" si="37"/>
        <v>-1.4567240247395752E-2</v>
      </c>
      <c r="F452" s="2">
        <f t="shared" si="41"/>
        <v>-2.0244594085858866E-2</v>
      </c>
      <c r="G452" s="2">
        <f t="shared" si="39"/>
        <v>5.6773538384631145E-3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1.1068</v>
      </c>
      <c r="C453" s="2">
        <f t="shared" si="36"/>
        <v>1.0239133630507524</v>
      </c>
      <c r="D453" s="2">
        <f t="shared" si="38"/>
        <v>1.0426512931297252</v>
      </c>
      <c r="E453" s="2">
        <f t="shared" si="37"/>
        <v>-1.8737930078972731E-2</v>
      </c>
      <c r="F453" s="2">
        <f t="shared" si="41"/>
        <v>-1.994326128448164E-2</v>
      </c>
      <c r="G453" s="2">
        <f t="shared" si="39"/>
        <v>1.205331205508909E-3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1.1015999999999999</v>
      </c>
      <c r="C454" s="2">
        <f t="shared" si="36"/>
        <v>1.025526691812175</v>
      </c>
      <c r="D454" s="2">
        <f t="shared" si="38"/>
        <v>1.0470178640090047</v>
      </c>
      <c r="E454" s="2">
        <f t="shared" si="37"/>
        <v>-2.1491172196829611E-2</v>
      </c>
      <c r="F454" s="2">
        <f t="shared" si="41"/>
        <v>-2.0252843466951238E-2</v>
      </c>
      <c r="G454" s="2">
        <f t="shared" si="39"/>
        <v>-1.2383287298783734E-3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1.0550999999999999</v>
      </c>
      <c r="C455" s="2">
        <f t="shared" si="36"/>
        <v>1.022907200764148</v>
      </c>
      <c r="D455" s="2">
        <f t="shared" si="38"/>
        <v>1.0476165407490785</v>
      </c>
      <c r="E455" s="2">
        <f t="shared" si="37"/>
        <v>-2.4709339984930523E-2</v>
      </c>
      <c r="F455" s="2">
        <f t="shared" si="41"/>
        <v>-2.1144142770547096E-2</v>
      </c>
      <c r="G455" s="2">
        <f t="shared" si="39"/>
        <v>-3.5651972143834268E-3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6">
        <f>TITRES_STAT!D459</f>
        <v>1.0965</v>
      </c>
      <c r="C456" s="2">
        <f t="shared" si="36"/>
        <v>1.0206907083388945</v>
      </c>
      <c r="D456" s="2">
        <f t="shared" si="38"/>
        <v>1.0512375377306282</v>
      </c>
      <c r="E456" s="2">
        <f t="shared" si="37"/>
        <v>-3.0546829391733699E-2</v>
      </c>
      <c r="F456" s="2">
        <f t="shared" si="41"/>
        <v>-2.3024680094784419E-2</v>
      </c>
      <c r="G456" s="2">
        <f t="shared" si="39"/>
        <v>-7.5221492969492799E-3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6">
        <f>TITRES_STAT!D460</f>
        <v>1.0706</v>
      </c>
      <c r="C457" s="2">
        <f t="shared" si="36"/>
        <v>1.0259844455175262</v>
      </c>
      <c r="D457" s="2">
        <f t="shared" si="38"/>
        <v>1.0526717941950261</v>
      </c>
      <c r="E457" s="2">
        <f t="shared" si="37"/>
        <v>-2.6687348677499889E-2</v>
      </c>
      <c r="F457" s="2">
        <f t="shared" si="41"/>
        <v>-2.3757213811327515E-2</v>
      </c>
      <c r="G457" s="2">
        <f t="shared" si="39"/>
        <v>-2.9301348661723743E-3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6">
        <f>TITRES_STAT!D461</f>
        <v>1.0861000000000001</v>
      </c>
      <c r="C458" s="2">
        <f t="shared" si="36"/>
        <v>1.0264791462071376</v>
      </c>
      <c r="D458" s="2">
        <f t="shared" si="38"/>
        <v>1.0551479575879872</v>
      </c>
      <c r="E458" s="2">
        <f t="shared" si="37"/>
        <v>-2.8668811380849535E-2</v>
      </c>
      <c r="F458" s="2">
        <f t="shared" si="41"/>
        <v>-2.4739533325231919E-2</v>
      </c>
      <c r="G458" s="2">
        <f t="shared" si="39"/>
        <v>-3.929278055617616E-3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1.0550999999999999</v>
      </c>
      <c r="C459" s="2">
        <f t="shared" si="36"/>
        <v>1.0356515852521935</v>
      </c>
      <c r="D459" s="2">
        <f t="shared" si="38"/>
        <v>1.0551444051740622</v>
      </c>
      <c r="E459" s="2">
        <f t="shared" si="37"/>
        <v>-1.9492819921868687E-2</v>
      </c>
      <c r="F459" s="2">
        <f t="shared" si="41"/>
        <v>-2.3690190644559274E-2</v>
      </c>
      <c r="G459" s="2">
        <f t="shared" si="39"/>
        <v>4.1973707226905868E-3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1.0344</v>
      </c>
      <c r="C460" s="2">
        <f t="shared" si="36"/>
        <v>1.0481974952133946</v>
      </c>
      <c r="D460" s="2">
        <f t="shared" si="38"/>
        <v>1.0536077825685761</v>
      </c>
      <c r="E460" s="2">
        <f t="shared" si="37"/>
        <v>-5.4102873551815645E-3</v>
      </c>
      <c r="F460" s="2">
        <f t="shared" si="41"/>
        <v>-2.0034209986683732E-2</v>
      </c>
      <c r="G460" s="2">
        <f t="shared" si="39"/>
        <v>1.4623922631502168E-2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1.0861000000000001</v>
      </c>
      <c r="C461" s="2">
        <f t="shared" si="36"/>
        <v>1.0572132651805646</v>
      </c>
      <c r="D461" s="2">
        <f t="shared" si="38"/>
        <v>1.0560146134894224</v>
      </c>
      <c r="E461" s="2">
        <f t="shared" si="37"/>
        <v>1.1986516911421941E-3</v>
      </c>
      <c r="F461" s="2">
        <f t="shared" si="41"/>
        <v>-1.5787637651118548E-2</v>
      </c>
      <c r="G461" s="2">
        <f t="shared" si="39"/>
        <v>1.6986289342260742E-2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1.1120000000000001</v>
      </c>
      <c r="C462" s="2">
        <f t="shared" si="36"/>
        <v>1.0608727628450931</v>
      </c>
      <c r="D462" s="2">
        <f t="shared" si="38"/>
        <v>1.0601616791568726</v>
      </c>
      <c r="E462" s="2">
        <f t="shared" si="37"/>
        <v>7.1108368822048185E-4</v>
      </c>
      <c r="F462" s="2">
        <f t="shared" si="41"/>
        <v>-1.2487893383250744E-2</v>
      </c>
      <c r="G462" s="2">
        <f t="shared" si="39"/>
        <v>1.3198977071471225E-2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1.0861000000000001</v>
      </c>
      <c r="C463" s="2">
        <f t="shared" ref="C463:C526" si="42">$C$4*B453+C462*(1-$C$4)</f>
        <v>1.0679384916381558</v>
      </c>
      <c r="D463" s="2">
        <f t="shared" si="38"/>
        <v>1.0620830362563636</v>
      </c>
      <c r="E463" s="2">
        <f t="shared" si="37"/>
        <v>5.8554553817922184E-3</v>
      </c>
      <c r="F463" s="2">
        <f t="shared" si="41"/>
        <v>-8.8192236302421512E-3</v>
      </c>
      <c r="G463" s="2">
        <f t="shared" si="39"/>
        <v>1.467467901203437E-2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1.081</v>
      </c>
      <c r="C464" s="2">
        <f t="shared" si="42"/>
        <v>1.0731171852322858</v>
      </c>
      <c r="D464" s="2">
        <f t="shared" si="38"/>
        <v>1.0634842928299661</v>
      </c>
      <c r="E464" s="2">
        <f t="shared" si="37"/>
        <v>9.6328924023196816E-3</v>
      </c>
      <c r="F464" s="2">
        <f t="shared" si="41"/>
        <v>-5.128800423729785E-3</v>
      </c>
      <c r="G464" s="2">
        <f t="shared" si="39"/>
        <v>1.4761692826049467E-2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1.0861000000000001</v>
      </c>
      <c r="C465" s="2">
        <f t="shared" si="42"/>
        <v>1.0703453105811649</v>
      </c>
      <c r="D465" s="2">
        <f t="shared" si="38"/>
        <v>1.0651595303981167</v>
      </c>
      <c r="E465" s="2">
        <f t="shared" si="37"/>
        <v>5.1857801830481609E-3</v>
      </c>
      <c r="F465" s="2">
        <f t="shared" si="41"/>
        <v>-3.0658843023741965E-3</v>
      </c>
      <c r="G465" s="2">
        <f t="shared" si="39"/>
        <v>8.2516644854223574E-3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1.0965</v>
      </c>
      <c r="C466" s="2">
        <f t="shared" si="42"/>
        <v>1.0743691089532934</v>
      </c>
      <c r="D466" s="2">
        <f t="shared" si="38"/>
        <v>1.0674810466649229</v>
      </c>
      <c r="E466" s="2">
        <f t="shared" si="37"/>
        <v>6.8880622883704667E-3</v>
      </c>
      <c r="F466" s="2">
        <f t="shared" si="41"/>
        <v>-1.0750949842252642E-3</v>
      </c>
      <c r="G466" s="2">
        <f t="shared" si="39"/>
        <v>7.9631572725957309E-3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1.0965</v>
      </c>
      <c r="C467" s="2">
        <f t="shared" si="42"/>
        <v>1.0737892460374021</v>
      </c>
      <c r="D467" s="2">
        <f t="shared" si="38"/>
        <v>1.0696305987638175</v>
      </c>
      <c r="E467" s="2">
        <f t="shared" si="37"/>
        <v>4.1586472735846147E-3</v>
      </c>
      <c r="F467" s="2">
        <f t="shared" si="41"/>
        <v>-2.8346532663288426E-5</v>
      </c>
      <c r="G467" s="2">
        <f t="shared" si="39"/>
        <v>4.1869938062479035E-3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1.1068</v>
      </c>
      <c r="C468" s="2">
        <f t="shared" si="42"/>
        <v>1.0756832081854941</v>
      </c>
      <c r="D468" s="2">
        <f t="shared" si="38"/>
        <v>1.0723838877442755</v>
      </c>
      <c r="E468" s="2">
        <f t="shared" si="37"/>
        <v>3.2993204412186117E-3</v>
      </c>
      <c r="F468" s="2">
        <f t="shared" si="41"/>
        <v>6.3718686211309162E-4</v>
      </c>
      <c r="G468" s="2">
        <f t="shared" si="39"/>
        <v>2.6621335791055202E-3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1.0861000000000001</v>
      </c>
      <c r="C469" s="2">
        <f t="shared" si="42"/>
        <v>1.0725165607723413</v>
      </c>
      <c r="D469" s="2">
        <f t="shared" si="38"/>
        <v>1.0733998960595144</v>
      </c>
      <c r="E469" s="2">
        <f t="shared" si="37"/>
        <v>-8.8333528717310372E-4</v>
      </c>
      <c r="F469" s="2">
        <f t="shared" si="41"/>
        <v>3.3308243225585248E-4</v>
      </c>
      <c r="G469" s="2">
        <f t="shared" si="39"/>
        <v>-1.2164177194289561E-3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1.081</v>
      </c>
      <c r="C470" s="2">
        <f t="shared" si="42"/>
        <v>1.0666524744996733</v>
      </c>
      <c r="D470" s="2">
        <f t="shared" si="38"/>
        <v>1.0739628667217724</v>
      </c>
      <c r="E470" s="2">
        <f t="shared" si="37"/>
        <v>-7.3103922220991713E-3</v>
      </c>
      <c r="F470" s="2">
        <f t="shared" si="41"/>
        <v>-1.1956124986151524E-3</v>
      </c>
      <c r="G470" s="2">
        <f t="shared" si="39"/>
        <v>-6.1147797234840191E-3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1.0912999999999999</v>
      </c>
      <c r="C471" s="2">
        <f t="shared" si="42"/>
        <v>1.0696444014997235</v>
      </c>
      <c r="D471" s="2">
        <f t="shared" si="38"/>
        <v>1.075247098816456</v>
      </c>
      <c r="E471" s="2">
        <f t="shared" si="37"/>
        <v>-5.6026973167324634E-3</v>
      </c>
      <c r="F471" s="2">
        <f t="shared" si="41"/>
        <v>-2.0770294622386148E-3</v>
      </c>
      <c r="G471" s="2">
        <f t="shared" si="39"/>
        <v>-3.5256678544938486E-3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1.0603</v>
      </c>
      <c r="C472" s="2">
        <f t="shared" si="42"/>
        <v>1.0761606474228429</v>
      </c>
      <c r="D472" s="2">
        <f t="shared" si="38"/>
        <v>1.0741399063115333</v>
      </c>
      <c r="E472" s="2">
        <f t="shared" si="37"/>
        <v>2.0207411113095652E-3</v>
      </c>
      <c r="F472" s="2">
        <f t="shared" si="41"/>
        <v>-1.2574753475289788E-3</v>
      </c>
      <c r="G472" s="2">
        <f t="shared" si="39"/>
        <v>3.278216458838544E-3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1.0758000000000001</v>
      </c>
      <c r="C473" s="2">
        <f t="shared" si="42"/>
        <v>1.0776897785885593</v>
      </c>
      <c r="D473" s="2">
        <f t="shared" si="38"/>
        <v>1.0742628762143827</v>
      </c>
      <c r="E473" s="2">
        <f t="shared" si="37"/>
        <v>3.4269023741766436E-3</v>
      </c>
      <c r="F473" s="2">
        <f t="shared" si="41"/>
        <v>-3.205998031878543E-4</v>
      </c>
      <c r="G473" s="2">
        <f t="shared" si="39"/>
        <v>3.7475021773644979E-3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1.0653999999999999</v>
      </c>
      <c r="C474" s="2">
        <f t="shared" si="42"/>
        <v>1.0781990434210886</v>
      </c>
      <c r="D474" s="2">
        <f t="shared" si="38"/>
        <v>1.0736063668651692</v>
      </c>
      <c r="E474" s="2">
        <f t="shared" si="37"/>
        <v>4.5926765559194394E-3</v>
      </c>
      <c r="F474" s="2">
        <f t="shared" si="41"/>
        <v>6.6205546863360451E-4</v>
      </c>
      <c r="G474" s="2">
        <f t="shared" si="39"/>
        <v>3.9306210872858353E-3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1.0291999999999999</v>
      </c>
      <c r="C475" s="2">
        <f t="shared" si="42"/>
        <v>1.0794145752024595</v>
      </c>
      <c r="D475" s="2">
        <f t="shared" si="38"/>
        <v>1.0703170063566381</v>
      </c>
      <c r="E475" s="2">
        <f t="shared" si="37"/>
        <v>9.0975688458214687E-3</v>
      </c>
      <c r="F475" s="2">
        <f t="shared" si="41"/>
        <v>2.3491581440711774E-3</v>
      </c>
      <c r="G475" s="2">
        <f t="shared" si="39"/>
        <v>6.7484107017502914E-3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1.0447</v>
      </c>
      <c r="C476" s="2">
        <f t="shared" si="42"/>
        <v>1.0820431020943888</v>
      </c>
      <c r="D476" s="2">
        <f t="shared" si="38"/>
        <v>1.0684194503302205</v>
      </c>
      <c r="E476" s="2">
        <f t="shared" ref="E476:E539" si="43">C476-D476</f>
        <v>1.3623651764168354E-2</v>
      </c>
      <c r="F476" s="2">
        <f t="shared" si="41"/>
        <v>4.6040568680906129E-3</v>
      </c>
      <c r="G476" s="2">
        <f t="shared" si="39"/>
        <v>9.0195948960777421E-3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1.0447</v>
      </c>
      <c r="C477" s="2">
        <f t="shared" si="42"/>
        <v>1.0842672402337135</v>
      </c>
      <c r="D477" s="2">
        <f t="shared" ref="D477:D540" si="44">$D$4*B477+(1-$D$4)*D476</f>
        <v>1.0666624540094634</v>
      </c>
      <c r="E477" s="2">
        <f t="shared" si="43"/>
        <v>1.7604786224250102E-2</v>
      </c>
      <c r="F477" s="2">
        <f t="shared" si="41"/>
        <v>7.204202739322511E-3</v>
      </c>
      <c r="G477" s="2">
        <f t="shared" si="39"/>
        <v>1.0400583484927591E-2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1.0396000000000001</v>
      </c>
      <c r="C478" s="2">
        <f t="shared" si="42"/>
        <v>1.087733818659296</v>
      </c>
      <c r="D478" s="2">
        <f t="shared" si="44"/>
        <v>1.0646578277865402</v>
      </c>
      <c r="E478" s="2">
        <f t="shared" si="43"/>
        <v>2.3075990872755803E-2</v>
      </c>
      <c r="F478" s="2">
        <f t="shared" si="41"/>
        <v>1.0378560366009169E-2</v>
      </c>
      <c r="G478" s="2">
        <f t="shared" si="39"/>
        <v>1.2697430506746633E-2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1.0447</v>
      </c>
      <c r="C479" s="2">
        <f t="shared" si="42"/>
        <v>1.0874824619424812</v>
      </c>
      <c r="D479" s="2">
        <f t="shared" si="44"/>
        <v>1.0631794701727224</v>
      </c>
      <c r="E479" s="2">
        <f t="shared" si="43"/>
        <v>2.4302991769758808E-2</v>
      </c>
      <c r="F479" s="2">
        <f t="shared" si="41"/>
        <v>1.3163446646759096E-2</v>
      </c>
      <c r="G479" s="2">
        <f t="shared" si="39"/>
        <v>1.1139545122999712E-2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1.0291999999999999</v>
      </c>
      <c r="C480" s="2">
        <f t="shared" si="42"/>
        <v>1.0864851601051764</v>
      </c>
      <c r="D480" s="2">
        <f t="shared" si="44"/>
        <v>1.0606624723821505</v>
      </c>
      <c r="E480" s="2">
        <f t="shared" si="43"/>
        <v>2.5822687723025872E-2</v>
      </c>
      <c r="F480" s="2">
        <f t="shared" si="41"/>
        <v>1.5695294862012453E-2</v>
      </c>
      <c r="G480" s="2">
        <f t="shared" si="39"/>
        <v>1.0127392861013419E-2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1.0344</v>
      </c>
      <c r="C481" s="2">
        <f t="shared" si="42"/>
        <v>1.08722590470438</v>
      </c>
      <c r="D481" s="2">
        <f t="shared" si="44"/>
        <v>1.0587171040575467</v>
      </c>
      <c r="E481" s="2">
        <f t="shared" si="43"/>
        <v>2.8508800646833254E-2</v>
      </c>
      <c r="F481" s="2">
        <f t="shared" si="41"/>
        <v>1.8257996018976614E-2</v>
      </c>
      <c r="G481" s="2">
        <f t="shared" si="39"/>
        <v>1.025080462785664E-2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1.0344</v>
      </c>
      <c r="C482" s="2">
        <f t="shared" si="42"/>
        <v>1.0830834578267829</v>
      </c>
      <c r="D482" s="2">
        <f t="shared" si="44"/>
        <v>1.0569158370903211</v>
      </c>
      <c r="E482" s="2">
        <f t="shared" si="43"/>
        <v>2.6167620736461839E-2</v>
      </c>
      <c r="F482" s="2">
        <f t="shared" si="41"/>
        <v>1.983992096247366E-2</v>
      </c>
      <c r="G482" s="2">
        <f t="shared" si="39"/>
        <v>6.3276997739881782E-3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1.0241</v>
      </c>
      <c r="C483" s="2">
        <f t="shared" si="42"/>
        <v>1.0819629258534318</v>
      </c>
      <c r="D483" s="2">
        <f t="shared" si="44"/>
        <v>1.05448503434289</v>
      </c>
      <c r="E483" s="2">
        <f t="shared" si="43"/>
        <v>2.7477891510541808E-2</v>
      </c>
      <c r="F483" s="2">
        <f t="shared" si="41"/>
        <v>2.1367515072087291E-2</v>
      </c>
      <c r="G483" s="2">
        <f t="shared" si="39"/>
        <v>6.1103764384545164E-3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1.0085</v>
      </c>
      <c r="C484" s="2">
        <f t="shared" si="42"/>
        <v>1.0794147834144423</v>
      </c>
      <c r="D484" s="2">
        <f t="shared" si="44"/>
        <v>1.0510787355026758</v>
      </c>
      <c r="E484" s="2">
        <f t="shared" si="43"/>
        <v>2.8336047911766471E-2</v>
      </c>
      <c r="F484" s="2">
        <f t="shared" si="41"/>
        <v>2.2761221640023126E-2</v>
      </c>
      <c r="G484" s="2">
        <f t="shared" ref="G484:G547" si="45">E484-F484</f>
        <v>5.5748262717433446E-3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1.0344</v>
      </c>
      <c r="C485" s="2">
        <f t="shared" si="42"/>
        <v>1.0716894321199129</v>
      </c>
      <c r="D485" s="2">
        <f t="shared" si="44"/>
        <v>1.0498432736135888</v>
      </c>
      <c r="E485" s="2">
        <f t="shared" si="43"/>
        <v>2.1846158506324098E-2</v>
      </c>
      <c r="F485" s="2">
        <f t="shared" ref="F485:F548" si="47">(E485*(2/(10)))+((1-(2/10))*F484)</f>
        <v>2.2578209013283321E-2</v>
      </c>
      <c r="G485" s="2">
        <f t="shared" si="45"/>
        <v>-7.3205050695922258E-4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1.0137</v>
      </c>
      <c r="C486" s="2">
        <f t="shared" si="42"/>
        <v>1.0675372117937725</v>
      </c>
      <c r="D486" s="2">
        <f t="shared" si="44"/>
        <v>1.0471659940866562</v>
      </c>
      <c r="E486" s="2">
        <f t="shared" si="43"/>
        <v>2.0371217707116251E-2</v>
      </c>
      <c r="F486" s="2">
        <f t="shared" si="47"/>
        <v>2.2136810752049908E-2</v>
      </c>
      <c r="G486" s="2">
        <f t="shared" si="45"/>
        <v>-1.7655930449336568E-3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1.0291999999999999</v>
      </c>
      <c r="C487" s="2">
        <f t="shared" si="42"/>
        <v>1.0640237945947306</v>
      </c>
      <c r="D487" s="2">
        <f t="shared" si="44"/>
        <v>1.0458351797098668</v>
      </c>
      <c r="E487" s="2">
        <f t="shared" si="43"/>
        <v>1.8188614884863785E-2</v>
      </c>
      <c r="F487" s="2">
        <f t="shared" si="47"/>
        <v>2.1347171578612684E-2</v>
      </c>
      <c r="G487" s="2">
        <f t="shared" si="45"/>
        <v>-3.1585566937488985E-3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1.0034000000000001</v>
      </c>
      <c r="C488" s="2">
        <f t="shared" si="42"/>
        <v>1.0602662877340028</v>
      </c>
      <c r="D488" s="2">
        <f t="shared" si="44"/>
        <v>1.0426918330646915</v>
      </c>
      <c r="E488" s="2">
        <f t="shared" si="43"/>
        <v>1.757445466931129E-2</v>
      </c>
      <c r="F488" s="2">
        <f t="shared" si="47"/>
        <v>2.0592628196752404E-2</v>
      </c>
      <c r="G488" s="2">
        <f t="shared" si="45"/>
        <v>-3.0181735274411141E-3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1.0188999999999999</v>
      </c>
      <c r="C489" s="2">
        <f t="shared" si="42"/>
        <v>1.0578714742364639</v>
      </c>
      <c r="D489" s="2">
        <f t="shared" si="44"/>
        <v>1.0409294750598996</v>
      </c>
      <c r="E489" s="2">
        <f t="shared" si="43"/>
        <v>1.6941999176564249E-2</v>
      </c>
      <c r="F489" s="2">
        <f t="shared" si="47"/>
        <v>1.9862502392714775E-2</v>
      </c>
      <c r="G489" s="2">
        <f t="shared" si="45"/>
        <v>-2.9205032161505259E-3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0.99299999999999999</v>
      </c>
      <c r="C490" s="2">
        <f t="shared" si="42"/>
        <v>1.0534604782000847</v>
      </c>
      <c r="D490" s="2">
        <f t="shared" si="44"/>
        <v>1.0373791435739812</v>
      </c>
      <c r="E490" s="2">
        <f t="shared" si="43"/>
        <v>1.6081334626103505E-2</v>
      </c>
      <c r="F490" s="2">
        <f t="shared" si="47"/>
        <v>1.910626883939252E-2</v>
      </c>
      <c r="G490" s="2">
        <f t="shared" si="45"/>
        <v>-3.0249342132890149E-3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1.0291999999999999</v>
      </c>
      <c r="C491" s="2">
        <f t="shared" si="42"/>
        <v>1.0505280969385331</v>
      </c>
      <c r="D491" s="2">
        <f t="shared" si="44"/>
        <v>1.0367732810870196</v>
      </c>
      <c r="E491" s="2">
        <f t="shared" si="43"/>
        <v>1.3754815851513502E-2</v>
      </c>
      <c r="F491" s="2">
        <f t="shared" si="47"/>
        <v>1.8035978241816717E-2</v>
      </c>
      <c r="G491" s="2">
        <f t="shared" si="45"/>
        <v>-4.2811623903032149E-3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1.0241</v>
      </c>
      <c r="C492" s="2">
        <f t="shared" si="42"/>
        <v>1.0480468512556818</v>
      </c>
      <c r="D492" s="2">
        <f t="shared" si="44"/>
        <v>1.035834519525018</v>
      </c>
      <c r="E492" s="2">
        <f t="shared" si="43"/>
        <v>1.2212331730663717E-2</v>
      </c>
      <c r="F492" s="2">
        <f t="shared" si="47"/>
        <v>1.6871248939586119E-2</v>
      </c>
      <c r="G492" s="2">
        <f t="shared" si="45"/>
        <v>-4.6589172089224022E-3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1.0291999999999999</v>
      </c>
      <c r="C493" s="2">
        <f t="shared" si="42"/>
        <v>1.044362720293269</v>
      </c>
      <c r="D493" s="2">
        <f t="shared" si="44"/>
        <v>1.0353430736342759</v>
      </c>
      <c r="E493" s="2">
        <f t="shared" si="43"/>
        <v>9.0196466589931301E-3</v>
      </c>
      <c r="F493" s="2">
        <f t="shared" si="47"/>
        <v>1.5300928483467521E-2</v>
      </c>
      <c r="G493" s="2">
        <f t="shared" si="45"/>
        <v>-6.2812818244743912E-3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1.0188999999999999</v>
      </c>
      <c r="C494" s="2">
        <f t="shared" si="42"/>
        <v>1.0388453787096892</v>
      </c>
      <c r="D494" s="2">
        <f t="shared" si="44"/>
        <v>1.034125068179885</v>
      </c>
      <c r="E494" s="2">
        <f t="shared" si="43"/>
        <v>4.7203105298041503E-3</v>
      </c>
      <c r="F494" s="2">
        <f t="shared" si="47"/>
        <v>1.3184804892734847E-2</v>
      </c>
      <c r="G494" s="2">
        <f t="shared" si="45"/>
        <v>-8.4644943629306971E-3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1.0085</v>
      </c>
      <c r="C495" s="2">
        <f t="shared" si="42"/>
        <v>1.0381614742928138</v>
      </c>
      <c r="D495" s="2">
        <f t="shared" si="44"/>
        <v>1.032226914981375</v>
      </c>
      <c r="E495" s="2">
        <f t="shared" si="43"/>
        <v>5.9345593114388251E-3</v>
      </c>
      <c r="F495" s="2">
        <f t="shared" si="47"/>
        <v>1.1734755776475644E-2</v>
      </c>
      <c r="G495" s="2">
        <f t="shared" si="45"/>
        <v>-5.8001964650368186E-3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0.99819999999999998</v>
      </c>
      <c r="C496" s="2">
        <f t="shared" si="42"/>
        <v>1.0343981705554579</v>
      </c>
      <c r="D496" s="2">
        <f t="shared" si="44"/>
        <v>1.0297064027605323</v>
      </c>
      <c r="E496" s="2">
        <f t="shared" si="43"/>
        <v>4.6917677949256387E-3</v>
      </c>
      <c r="F496" s="2">
        <f t="shared" si="47"/>
        <v>1.0326158180165645E-2</v>
      </c>
      <c r="G496" s="2">
        <f t="shared" si="45"/>
        <v>-5.6343903852400061E-3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1.0034000000000001</v>
      </c>
      <c r="C497" s="2">
        <f t="shared" si="42"/>
        <v>1.0335984520084645</v>
      </c>
      <c r="D497" s="2">
        <f t="shared" si="44"/>
        <v>1.0277577803338263</v>
      </c>
      <c r="E497" s="2">
        <f t="shared" si="43"/>
        <v>5.8406716746381981E-3</v>
      </c>
      <c r="F497" s="2">
        <f t="shared" si="47"/>
        <v>9.4290608790601558E-3</v>
      </c>
      <c r="G497" s="2">
        <f t="shared" si="45"/>
        <v>-3.5883892044219576E-3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1.0034000000000001</v>
      </c>
      <c r="C498" s="2">
        <f t="shared" si="42"/>
        <v>1.0289525363148546</v>
      </c>
      <c r="D498" s="2">
        <f t="shared" si="44"/>
        <v>1.0259535003090985</v>
      </c>
      <c r="E498" s="2">
        <f t="shared" si="43"/>
        <v>2.9990360057561283E-3</v>
      </c>
      <c r="F498" s="2">
        <f t="shared" si="47"/>
        <v>8.1430559043993503E-3</v>
      </c>
      <c r="G498" s="2">
        <f t="shared" si="45"/>
        <v>-5.144019898643222E-3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0.98270000000000002</v>
      </c>
      <c r="C499" s="2">
        <f t="shared" si="42"/>
        <v>1.0274059922664154</v>
      </c>
      <c r="D499" s="2">
        <f t="shared" si="44"/>
        <v>1.0227495373232394</v>
      </c>
      <c r="E499" s="2">
        <f t="shared" si="43"/>
        <v>4.6564549431760138E-3</v>
      </c>
      <c r="F499" s="2">
        <f t="shared" si="47"/>
        <v>7.4457357121546835E-3</v>
      </c>
      <c r="G499" s="2">
        <f t="shared" si="45"/>
        <v>-2.7892807689786697E-3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1.0034000000000001</v>
      </c>
      <c r="C500" s="2">
        <f t="shared" si="42"/>
        <v>1.0221127626869668</v>
      </c>
      <c r="D500" s="2">
        <f t="shared" si="44"/>
        <v>1.0213162382622587</v>
      </c>
      <c r="E500" s="2">
        <f t="shared" si="43"/>
        <v>7.9652442470812268E-4</v>
      </c>
      <c r="F500" s="2">
        <f t="shared" si="47"/>
        <v>6.1158934546653712E-3</v>
      </c>
      <c r="G500" s="2">
        <f t="shared" si="45"/>
        <v>-5.3193690299572485E-3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1.0034000000000001</v>
      </c>
      <c r="C501" s="2">
        <f t="shared" si="42"/>
        <v>1.023203106888972</v>
      </c>
      <c r="D501" s="2">
        <f t="shared" si="44"/>
        <v>1.0199891095020914</v>
      </c>
      <c r="E501" s="2">
        <f t="shared" si="43"/>
        <v>3.2139973868805516E-3</v>
      </c>
      <c r="F501" s="2">
        <f t="shared" si="47"/>
        <v>5.5355142411084076E-3</v>
      </c>
      <c r="G501" s="2">
        <f t="shared" si="45"/>
        <v>-2.321516854227856E-3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0.98270000000000002</v>
      </c>
      <c r="C502" s="2">
        <f t="shared" si="42"/>
        <v>1.0233410904445148</v>
      </c>
      <c r="D502" s="2">
        <f t="shared" si="44"/>
        <v>1.0172269532426772</v>
      </c>
      <c r="E502" s="2">
        <f t="shared" si="43"/>
        <v>6.1141372018376217E-3</v>
      </c>
      <c r="F502" s="2">
        <f t="shared" si="47"/>
        <v>5.6512388332542506E-3</v>
      </c>
      <c r="G502" s="2">
        <f t="shared" si="45"/>
        <v>4.6289836858337107E-4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6">
        <f>TITRES_STAT!D506</f>
        <v>1.0085</v>
      </c>
      <c r="C503" s="2">
        <f t="shared" si="42"/>
        <v>1.0242424611453587</v>
      </c>
      <c r="D503" s="2">
        <f t="shared" si="44"/>
        <v>1.0165805122617382</v>
      </c>
      <c r="E503" s="2">
        <f t="shared" si="43"/>
        <v>7.6619488836204841E-3</v>
      </c>
      <c r="F503" s="2">
        <f t="shared" si="47"/>
        <v>6.0533808433274978E-3</v>
      </c>
      <c r="G503" s="2">
        <f t="shared" si="45"/>
        <v>1.6085680402929863E-3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1.0188999999999999</v>
      </c>
      <c r="C504" s="2">
        <f t="shared" si="42"/>
        <v>1.0234205440460726</v>
      </c>
      <c r="D504" s="2">
        <f t="shared" si="44"/>
        <v>1.016752326168276</v>
      </c>
      <c r="E504" s="2">
        <f t="shared" si="43"/>
        <v>6.6682178777965895E-3</v>
      </c>
      <c r="F504" s="2">
        <f t="shared" si="47"/>
        <v>6.1763482502213167E-3</v>
      </c>
      <c r="G504" s="2">
        <f t="shared" si="45"/>
        <v>4.9186962757527281E-4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1.0291999999999999</v>
      </c>
      <c r="C505" s="2">
        <f t="shared" si="42"/>
        <v>1.0211250757312922</v>
      </c>
      <c r="D505" s="2">
        <f t="shared" si="44"/>
        <v>1.0176743760817371</v>
      </c>
      <c r="E505" s="2">
        <f t="shared" si="43"/>
        <v>3.4506996495551334E-3</v>
      </c>
      <c r="F505" s="2">
        <f t="shared" si="47"/>
        <v>5.6312185300880805E-3</v>
      </c>
      <c r="G505" s="2">
        <f t="shared" si="45"/>
        <v>-2.1805188805329471E-3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1.0291999999999999</v>
      </c>
      <c r="C506" s="2">
        <f t="shared" si="42"/>
        <v>1.017598141003401</v>
      </c>
      <c r="D506" s="2">
        <f t="shared" si="44"/>
        <v>1.0185281260016084</v>
      </c>
      <c r="E506" s="2">
        <f t="shared" si="43"/>
        <v>-9.2998499820740044E-4</v>
      </c>
      <c r="F506" s="2">
        <f t="shared" si="47"/>
        <v>4.318977824428985E-3</v>
      </c>
      <c r="G506" s="2">
        <f t="shared" si="45"/>
        <v>-5.2489628226363855E-3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1.0291999999999999</v>
      </c>
      <c r="C507" s="2">
        <f t="shared" si="42"/>
        <v>1.0154138116182623</v>
      </c>
      <c r="D507" s="2">
        <f t="shared" si="44"/>
        <v>1.0193186351866743</v>
      </c>
      <c r="E507" s="2">
        <f t="shared" si="43"/>
        <v>-3.9048235684120414E-3</v>
      </c>
      <c r="F507" s="2">
        <f t="shared" si="47"/>
        <v>2.6742175458607802E-3</v>
      </c>
      <c r="G507" s="2">
        <f t="shared" si="45"/>
        <v>-6.5790411142728211E-3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1.0344</v>
      </c>
      <c r="C508" s="2">
        <f t="shared" si="42"/>
        <v>1.0135655329077604</v>
      </c>
      <c r="D508" s="2">
        <f t="shared" si="44"/>
        <v>1.0204357733209948</v>
      </c>
      <c r="E508" s="2">
        <f t="shared" si="43"/>
        <v>-6.8702404132343631E-3</v>
      </c>
      <c r="F508" s="2">
        <f t="shared" si="47"/>
        <v>7.6532595404175149E-4</v>
      </c>
      <c r="G508" s="2">
        <f t="shared" si="45"/>
        <v>-7.6355663672761148E-3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1.0034000000000001</v>
      </c>
      <c r="C509" s="2">
        <f t="shared" si="42"/>
        <v>1.0088169893834895</v>
      </c>
      <c r="D509" s="2">
        <f t="shared" si="44"/>
        <v>1.0191738641861063</v>
      </c>
      <c r="E509" s="2">
        <f t="shared" si="43"/>
        <v>-1.0356874802616822E-2</v>
      </c>
      <c r="F509" s="2">
        <f t="shared" si="47"/>
        <v>-1.4591141972899631E-3</v>
      </c>
      <c r="G509" s="2">
        <f t="shared" si="45"/>
        <v>-8.8977606053268592E-3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6">
        <f>TITRES_STAT!D513</f>
        <v>1.0241</v>
      </c>
      <c r="C510" s="2">
        <f t="shared" si="42"/>
        <v>1.0079836064014143</v>
      </c>
      <c r="D510" s="2">
        <f t="shared" si="44"/>
        <v>1.0195387631352837</v>
      </c>
      <c r="E510" s="2">
        <f t="shared" si="43"/>
        <v>-1.1555156733869421E-2</v>
      </c>
      <c r="F510" s="2">
        <f t="shared" si="47"/>
        <v>-3.4783227046058544E-3</v>
      </c>
      <c r="G510" s="2">
        <f t="shared" si="45"/>
        <v>-8.0768340292635653E-3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6">
        <f>TITRES_STAT!D514</f>
        <v>1.0085</v>
      </c>
      <c r="C511" s="2">
        <f t="shared" si="42"/>
        <v>1.007278436185812</v>
      </c>
      <c r="D511" s="2">
        <f t="shared" si="44"/>
        <v>1.0187210769771144</v>
      </c>
      <c r="E511" s="2">
        <f t="shared" si="43"/>
        <v>-1.1442640791302416E-2</v>
      </c>
      <c r="F511" s="2">
        <f t="shared" si="47"/>
        <v>-5.0711863219451668E-3</v>
      </c>
      <c r="G511" s="2">
        <f t="shared" si="45"/>
        <v>-6.3714544693572496E-3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6">
        <f>TITRES_STAT!D515</f>
        <v>1.0241</v>
      </c>
      <c r="C512" s="2">
        <f t="shared" si="42"/>
        <v>1.0034971383110718</v>
      </c>
      <c r="D512" s="2">
        <f t="shared" si="44"/>
        <v>1.0191195157195505</v>
      </c>
      <c r="E512" s="2">
        <f t="shared" si="43"/>
        <v>-1.5622377408478716E-2</v>
      </c>
      <c r="F512" s="2">
        <f t="shared" si="47"/>
        <v>-7.1814245392518763E-3</v>
      </c>
      <c r="G512" s="2">
        <f t="shared" si="45"/>
        <v>-8.4409528692268396E-3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6">
        <f>TITRES_STAT!D516</f>
        <v>1.0188999999999999</v>
      </c>
      <c r="C513" s="2">
        <f t="shared" si="42"/>
        <v>1.0042668093401377</v>
      </c>
      <c r="D513" s="2">
        <f t="shared" si="44"/>
        <v>1.0191032552958801</v>
      </c>
      <c r="E513" s="2">
        <f t="shared" si="43"/>
        <v>-1.4836445955742406E-2</v>
      </c>
      <c r="F513" s="2">
        <f t="shared" si="47"/>
        <v>-8.7124288225499825E-3</v>
      </c>
      <c r="G513" s="2">
        <f t="shared" si="45"/>
        <v>-6.1240171331924231E-3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6">
        <f>TITRES_STAT!D517</f>
        <v>1.0188999999999999</v>
      </c>
      <c r="C514" s="2">
        <f t="shared" si="42"/>
        <v>1.0065180694416549</v>
      </c>
      <c r="D514" s="2">
        <f t="shared" si="44"/>
        <v>1.0190881993480372</v>
      </c>
      <c r="E514" s="2">
        <f t="shared" si="43"/>
        <v>-1.2570129906382288E-2</v>
      </c>
      <c r="F514" s="2">
        <f t="shared" si="47"/>
        <v>-9.4839690393164443E-3</v>
      </c>
      <c r="G514" s="2">
        <f t="shared" si="45"/>
        <v>-3.0861608670658437E-3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1.0188999999999999</v>
      </c>
      <c r="C515" s="2">
        <f t="shared" si="42"/>
        <v>1.0100075972198619</v>
      </c>
      <c r="D515" s="2">
        <f t="shared" si="44"/>
        <v>1.0190742586555901</v>
      </c>
      <c r="E515" s="2">
        <f t="shared" si="43"/>
        <v>-9.0666614357282072E-3</v>
      </c>
      <c r="F515" s="2">
        <f t="shared" si="47"/>
        <v>-9.4005075185987982E-3</v>
      </c>
      <c r="G515" s="2">
        <f t="shared" si="45"/>
        <v>3.3384608287059109E-4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1.0291999999999999</v>
      </c>
      <c r="C516" s="2">
        <f t="shared" si="42"/>
        <v>1.0129602745706525</v>
      </c>
      <c r="D516" s="2">
        <f t="shared" si="44"/>
        <v>1.0198243135699909</v>
      </c>
      <c r="E516" s="2">
        <f t="shared" si="43"/>
        <v>-6.8640389993384066E-3</v>
      </c>
      <c r="F516" s="2">
        <f t="shared" si="47"/>
        <v>-8.8932138147467202E-3</v>
      </c>
      <c r="G516" s="2">
        <f t="shared" si="45"/>
        <v>2.0291748154083137E-3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1.0344</v>
      </c>
      <c r="C517" s="2">
        <f t="shared" si="42"/>
        <v>1.0154586938674752</v>
      </c>
      <c r="D517" s="2">
        <f t="shared" si="44"/>
        <v>1.0209039940462878</v>
      </c>
      <c r="E517" s="2">
        <f t="shared" si="43"/>
        <v>-5.4453001788126176E-3</v>
      </c>
      <c r="F517" s="2">
        <f t="shared" si="47"/>
        <v>-8.2036310875598997E-3</v>
      </c>
      <c r="G517" s="2">
        <f t="shared" si="45"/>
        <v>2.7583309087472821E-3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1.0241</v>
      </c>
      <c r="C518" s="2">
        <f t="shared" si="42"/>
        <v>1.0183727409647867</v>
      </c>
      <c r="D518" s="2">
        <f t="shared" si="44"/>
        <v>1.0211407352280444</v>
      </c>
      <c r="E518" s="2">
        <f t="shared" si="43"/>
        <v>-2.7679942632576893E-3</v>
      </c>
      <c r="F518" s="2">
        <f t="shared" si="47"/>
        <v>-7.1165037226994582E-3</v>
      </c>
      <c r="G518" s="2">
        <f t="shared" si="45"/>
        <v>4.3485094594417689E-3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0.99819999999999998</v>
      </c>
      <c r="C519" s="2">
        <f t="shared" si="42"/>
        <v>1.0160692423548194</v>
      </c>
      <c r="D519" s="2">
        <f t="shared" si="44"/>
        <v>1.0194414215074485</v>
      </c>
      <c r="E519" s="2">
        <f t="shared" si="43"/>
        <v>-3.3721791526291067E-3</v>
      </c>
      <c r="F519" s="2">
        <f t="shared" si="47"/>
        <v>-6.3676388086853879E-3</v>
      </c>
      <c r="G519" s="2">
        <f t="shared" si="45"/>
        <v>2.9954596560562811E-3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1.0344</v>
      </c>
      <c r="C520" s="2">
        <f t="shared" si="42"/>
        <v>1.017304743531001</v>
      </c>
      <c r="D520" s="2">
        <f t="shared" si="44"/>
        <v>1.0205494643587487</v>
      </c>
      <c r="E520" s="2">
        <f t="shared" si="43"/>
        <v>-3.244720827747738E-3</v>
      </c>
      <c r="F520" s="2">
        <f t="shared" si="47"/>
        <v>-5.7430552124978582E-3</v>
      </c>
      <c r="G520" s="2">
        <f t="shared" si="45"/>
        <v>2.4983343847501203E-3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1.0344</v>
      </c>
      <c r="C521" s="2">
        <f t="shared" si="42"/>
        <v>1.0159501676031546</v>
      </c>
      <c r="D521" s="2">
        <f t="shared" si="44"/>
        <v>1.0215754299618043</v>
      </c>
      <c r="E521" s="2">
        <f t="shared" si="43"/>
        <v>-5.6252623586496853E-3</v>
      </c>
      <c r="F521" s="2">
        <f t="shared" si="47"/>
        <v>-5.7194966417282236E-3</v>
      </c>
      <c r="G521" s="2">
        <f t="shared" si="45"/>
        <v>9.4234283078538372E-5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1.0034000000000001</v>
      </c>
      <c r="C522" s="2">
        <f t="shared" si="42"/>
        <v>1.0172039879719001</v>
      </c>
      <c r="D522" s="2">
        <f t="shared" si="44"/>
        <v>1.0202291018164855</v>
      </c>
      <c r="E522" s="2">
        <f t="shared" si="43"/>
        <v>-3.0251138445853698E-3</v>
      </c>
      <c r="F522" s="2">
        <f t="shared" si="47"/>
        <v>-5.1806200822996536E-3</v>
      </c>
      <c r="G522" s="2">
        <f t="shared" si="45"/>
        <v>2.1555062377142838E-3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1.0034000000000001</v>
      </c>
      <c r="C523" s="2">
        <f t="shared" si="42"/>
        <v>1.0174649128993001</v>
      </c>
      <c r="D523" s="2">
        <f t="shared" si="44"/>
        <v>1.0189825016819312</v>
      </c>
      <c r="E523" s="2">
        <f t="shared" si="43"/>
        <v>-1.5175887826310852E-3</v>
      </c>
      <c r="F523" s="2">
        <f t="shared" si="47"/>
        <v>-4.4480138223659399E-3</v>
      </c>
      <c r="G523" s="2">
        <f t="shared" si="45"/>
        <v>2.9304250397348547E-3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1.0085</v>
      </c>
      <c r="C524" s="2">
        <f t="shared" si="42"/>
        <v>1.017685695530177</v>
      </c>
      <c r="D524" s="2">
        <f t="shared" si="44"/>
        <v>1.0182060200758623</v>
      </c>
      <c r="E524" s="2">
        <f t="shared" si="43"/>
        <v>-5.2032454568529118E-4</v>
      </c>
      <c r="F524" s="2">
        <f t="shared" si="47"/>
        <v>-3.6624759670298105E-3</v>
      </c>
      <c r="G524" s="2">
        <f t="shared" si="45"/>
        <v>3.1421514213445193E-3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6">
        <f>TITRES_STAT!D528</f>
        <v>1.0188999999999999</v>
      </c>
      <c r="C525" s="2">
        <f t="shared" si="42"/>
        <v>1.0178725116024574</v>
      </c>
      <c r="D525" s="2">
        <f t="shared" si="44"/>
        <v>1.0182574259961688</v>
      </c>
      <c r="E525" s="2">
        <f t="shared" si="43"/>
        <v>-3.8491439371135527E-4</v>
      </c>
      <c r="F525" s="2">
        <f t="shared" si="47"/>
        <v>-3.0069636523661195E-3</v>
      </c>
      <c r="G525" s="2">
        <f t="shared" si="45"/>
        <v>2.6220492586547643E-3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6">
        <f>TITRES_STAT!D529</f>
        <v>0.99819999999999998</v>
      </c>
      <c r="C526" s="2">
        <f t="shared" si="42"/>
        <v>1.0196152021251561</v>
      </c>
      <c r="D526" s="2">
        <f t="shared" si="44"/>
        <v>1.0167716907371933</v>
      </c>
      <c r="E526" s="2">
        <f t="shared" si="43"/>
        <v>2.8435113879627938E-3</v>
      </c>
      <c r="F526" s="2">
        <f t="shared" si="47"/>
        <v>-1.8368686443003372E-3</v>
      </c>
      <c r="G526" s="2">
        <f t="shared" si="45"/>
        <v>4.680380032263131E-3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1.0085</v>
      </c>
      <c r="C527" s="2">
        <f t="shared" ref="C527:C590" si="48">$C$4*B517+C526*(1-$C$4)</f>
        <v>1.0218897864135936</v>
      </c>
      <c r="D527" s="2">
        <f t="shared" si="44"/>
        <v>1.0161589729048086</v>
      </c>
      <c r="E527" s="2">
        <f t="shared" si="43"/>
        <v>5.7308135087850154E-3</v>
      </c>
      <c r="F527" s="2">
        <f t="shared" si="47"/>
        <v>-3.2333221368326679E-4</v>
      </c>
      <c r="G527" s="2">
        <f t="shared" si="45"/>
        <v>6.0541457224682817E-3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1.0188999999999999</v>
      </c>
      <c r="C528" s="2">
        <f t="shared" si="48"/>
        <v>1.0222298192730408</v>
      </c>
      <c r="D528" s="2">
        <f t="shared" si="44"/>
        <v>1.016362011948897</v>
      </c>
      <c r="E528" s="2">
        <f t="shared" si="43"/>
        <v>5.8678073241438256E-3</v>
      </c>
      <c r="F528" s="2">
        <f t="shared" si="47"/>
        <v>9.148956938821517E-4</v>
      </c>
      <c r="G528" s="2">
        <f t="shared" si="45"/>
        <v>4.9529116302616735E-3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1.0344</v>
      </c>
      <c r="C529" s="2">
        <f t="shared" si="48"/>
        <v>1.0185329240002652</v>
      </c>
      <c r="D529" s="2">
        <f t="shared" si="44"/>
        <v>1.0176981592119416</v>
      </c>
      <c r="E529" s="2">
        <f t="shared" si="43"/>
        <v>8.3476478832356094E-4</v>
      </c>
      <c r="F529" s="2">
        <f t="shared" si="47"/>
        <v>8.9886951277043359E-4</v>
      </c>
      <c r="G529" s="2">
        <f t="shared" si="45"/>
        <v>-6.4104724446872657E-5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1.0291999999999999</v>
      </c>
      <c r="C530" s="2">
        <f t="shared" si="48"/>
        <v>1.0209740126156091</v>
      </c>
      <c r="D530" s="2">
        <f t="shared" si="44"/>
        <v>1.0185501474184644</v>
      </c>
      <c r="E530" s="2">
        <f t="shared" si="43"/>
        <v>2.423865197144659E-3</v>
      </c>
      <c r="F530" s="2">
        <f t="shared" si="47"/>
        <v>1.2038686496452788E-3</v>
      </c>
      <c r="G530" s="2">
        <f t="shared" si="45"/>
        <v>1.2199965474993801E-3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1.0188999999999999</v>
      </c>
      <c r="C531" s="2">
        <f t="shared" si="48"/>
        <v>1.0230395491362845</v>
      </c>
      <c r="D531" s="2">
        <f t="shared" si="44"/>
        <v>1.0185760624245042</v>
      </c>
      <c r="E531" s="2">
        <f t="shared" si="43"/>
        <v>4.4634867117803179E-3</v>
      </c>
      <c r="F531" s="2">
        <f t="shared" si="47"/>
        <v>1.8557922620722868E-3</v>
      </c>
      <c r="G531" s="2">
        <f t="shared" si="45"/>
        <v>2.607694449708031E-3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1.0344</v>
      </c>
      <c r="C532" s="2">
        <f t="shared" si="48"/>
        <v>1.0200180800383944</v>
      </c>
      <c r="D532" s="2">
        <f t="shared" si="44"/>
        <v>1.0197482059486149</v>
      </c>
      <c r="E532" s="2">
        <f t="shared" si="43"/>
        <v>2.6987408977952043E-4</v>
      </c>
      <c r="F532" s="2">
        <f t="shared" si="47"/>
        <v>1.5386086276137335E-3</v>
      </c>
      <c r="G532" s="2">
        <f t="shared" si="45"/>
        <v>-1.268734537834213E-3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1.0499000000000001</v>
      </c>
      <c r="C533" s="2">
        <f t="shared" si="48"/>
        <v>1.0174614523401799</v>
      </c>
      <c r="D533" s="2">
        <f t="shared" si="44"/>
        <v>1.0219816721746433</v>
      </c>
      <c r="E533" s="2">
        <f t="shared" si="43"/>
        <v>-4.5202198344633793E-3</v>
      </c>
      <c r="F533" s="2">
        <f t="shared" si="47"/>
        <v>3.2684293519831087E-4</v>
      </c>
      <c r="G533" s="2">
        <f t="shared" si="45"/>
        <v>-4.8470627696616904E-3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1.0396000000000001</v>
      </c>
      <c r="C534" s="2">
        <f t="shared" si="48"/>
        <v>1.0160827673647677</v>
      </c>
      <c r="D534" s="2">
        <f t="shared" si="44"/>
        <v>1.02328673349504</v>
      </c>
      <c r="E534" s="2">
        <f t="shared" si="43"/>
        <v>-7.203966130272299E-3</v>
      </c>
      <c r="F534" s="2">
        <f t="shared" si="47"/>
        <v>-1.1793188778958113E-3</v>
      </c>
      <c r="G534" s="2">
        <f t="shared" si="45"/>
        <v>-6.0246472523764879E-3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1.0499000000000001</v>
      </c>
      <c r="C535" s="2">
        <f t="shared" si="48"/>
        <v>1.016516187770188</v>
      </c>
      <c r="D535" s="2">
        <f t="shared" si="44"/>
        <v>1.0252580865694814</v>
      </c>
      <c r="E535" s="2">
        <f t="shared" si="43"/>
        <v>-8.7418987992933239E-3</v>
      </c>
      <c r="F535" s="2">
        <f t="shared" si="47"/>
        <v>-2.6918348621753139E-3</v>
      </c>
      <c r="G535" s="2">
        <f t="shared" si="45"/>
        <v>-6.0500639371180095E-3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1.0499000000000001</v>
      </c>
      <c r="C536" s="2">
        <f t="shared" si="48"/>
        <v>1.0136983127286205</v>
      </c>
      <c r="D536" s="2">
        <f t="shared" si="44"/>
        <v>1.0270834134902604</v>
      </c>
      <c r="E536" s="2">
        <f t="shared" si="43"/>
        <v>-1.3385100761639901E-2</v>
      </c>
      <c r="F536" s="2">
        <f t="shared" si="47"/>
        <v>-4.8304880420682317E-3</v>
      </c>
      <c r="G536" s="2">
        <f t="shared" si="45"/>
        <v>-8.5546127195716692E-3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1.0499000000000001</v>
      </c>
      <c r="C537" s="2">
        <f t="shared" si="48"/>
        <v>1.0128985723088328</v>
      </c>
      <c r="D537" s="2">
        <f t="shared" si="44"/>
        <v>1.0287735310095003</v>
      </c>
      <c r="E537" s="2">
        <f t="shared" si="43"/>
        <v>-1.5874958700667463E-2</v>
      </c>
      <c r="F537" s="2">
        <f t="shared" si="47"/>
        <v>-7.039382173788078E-3</v>
      </c>
      <c r="G537" s="2">
        <f t="shared" si="45"/>
        <v>-8.8355765268793851E-3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1.0396000000000001</v>
      </c>
      <c r="C538" s="2">
        <f t="shared" si="48"/>
        <v>1.0138218688767047</v>
      </c>
      <c r="D538" s="2">
        <f t="shared" si="44"/>
        <v>1.0295754916754634</v>
      </c>
      <c r="E538" s="2">
        <f t="shared" si="43"/>
        <v>-1.5753622798758693E-2</v>
      </c>
      <c r="F538" s="2">
        <f t="shared" si="47"/>
        <v>-8.7822302987822023E-3</v>
      </c>
      <c r="G538" s="2">
        <f t="shared" si="45"/>
        <v>-6.9713924999764906E-3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1.0291999999999999</v>
      </c>
      <c r="C539" s="2">
        <f t="shared" si="48"/>
        <v>1.0169877352033654</v>
      </c>
      <c r="D539" s="2">
        <f t="shared" si="44"/>
        <v>1.0295476774772809</v>
      </c>
      <c r="E539" s="2">
        <f t="shared" si="43"/>
        <v>-1.2559942273915548E-2</v>
      </c>
      <c r="F539" s="2">
        <f t="shared" si="47"/>
        <v>-9.5377726938088714E-3</v>
      </c>
      <c r="G539" s="2">
        <f t="shared" si="45"/>
        <v>-3.0221695801066761E-3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6">
        <f>TITRES_STAT!D543</f>
        <v>1.0034000000000001</v>
      </c>
      <c r="C540" s="2">
        <f t="shared" si="48"/>
        <v>1.0188665451720784</v>
      </c>
      <c r="D540" s="2">
        <f t="shared" si="44"/>
        <v>1.0276108124789638</v>
      </c>
      <c r="E540" s="2">
        <f t="shared" ref="E540:E603" si="49">C540-D540</f>
        <v>-8.7442673068853782E-3</v>
      </c>
      <c r="F540" s="2">
        <f t="shared" si="47"/>
        <v>-9.3790716164241731E-3</v>
      </c>
      <c r="G540" s="2">
        <f t="shared" si="45"/>
        <v>6.3480430953879487E-4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1.0241</v>
      </c>
      <c r="C541" s="2">
        <f t="shared" si="48"/>
        <v>1.0188716920686818</v>
      </c>
      <c r="D541" s="2">
        <f t="shared" ref="D541:D604" si="50">$D$4*B541+(1-$D$4)*D540</f>
        <v>1.0273507522953369</v>
      </c>
      <c r="E541" s="2">
        <f t="shared" si="49"/>
        <v>-8.4790602266551218E-3</v>
      </c>
      <c r="F541" s="2">
        <f t="shared" si="47"/>
        <v>-9.1990693384703635E-3</v>
      </c>
      <c r="G541" s="2">
        <f t="shared" si="45"/>
        <v>7.2000911181524171E-4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1.0034000000000001</v>
      </c>
      <c r="C542" s="2">
        <f t="shared" si="48"/>
        <v>1.0212606625196539</v>
      </c>
      <c r="D542" s="2">
        <f t="shared" si="50"/>
        <v>1.0255766224956824</v>
      </c>
      <c r="E542" s="2">
        <f t="shared" si="49"/>
        <v>-4.3159599760285161E-3</v>
      </c>
      <c r="F542" s="2">
        <f t="shared" si="47"/>
        <v>-8.2224474659819951E-3</v>
      </c>
      <c r="G542" s="2">
        <f t="shared" si="45"/>
        <v>3.906487489953479E-3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1.0085</v>
      </c>
      <c r="C543" s="2">
        <f t="shared" si="48"/>
        <v>1.0256667144397071</v>
      </c>
      <c r="D543" s="2">
        <f t="shared" si="50"/>
        <v>1.0243116874960021</v>
      </c>
      <c r="E543" s="2">
        <f t="shared" si="49"/>
        <v>1.35502694370504E-3</v>
      </c>
      <c r="F543" s="2">
        <f t="shared" si="47"/>
        <v>-6.306952584044589E-3</v>
      </c>
      <c r="G543" s="2">
        <f t="shared" si="45"/>
        <v>7.6619795277496289E-3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1.0034000000000001</v>
      </c>
      <c r="C544" s="2">
        <f t="shared" si="48"/>
        <v>1.0278102968335983</v>
      </c>
      <c r="D544" s="2">
        <f t="shared" si="50"/>
        <v>1.0227626736074094</v>
      </c>
      <c r="E544" s="2">
        <f t="shared" si="49"/>
        <v>5.047623226188902E-3</v>
      </c>
      <c r="F544" s="2">
        <f t="shared" si="47"/>
        <v>-4.0360374219978916E-3</v>
      </c>
      <c r="G544" s="2">
        <f t="shared" si="45"/>
        <v>9.0836606481867928E-3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0.99299999999999999</v>
      </c>
      <c r="C545" s="2">
        <f t="shared" si="48"/>
        <v>1.0312087127053524</v>
      </c>
      <c r="D545" s="2">
        <f t="shared" si="50"/>
        <v>1.0205580311179716</v>
      </c>
      <c r="E545" s="2">
        <f t="shared" si="49"/>
        <v>1.0650681587380806E-2</v>
      </c>
      <c r="F545" s="2">
        <f t="shared" si="47"/>
        <v>-1.0986936201221524E-3</v>
      </c>
      <c r="G545" s="2">
        <f t="shared" si="45"/>
        <v>1.1749375207502959E-2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0.99819999999999998</v>
      </c>
      <c r="C546" s="2">
        <f t="shared" si="48"/>
        <v>1.0340842953660674</v>
      </c>
      <c r="D546" s="2">
        <f t="shared" si="50"/>
        <v>1.0189018806647885</v>
      </c>
      <c r="E546" s="2">
        <f t="shared" si="49"/>
        <v>1.5182414701278901E-2</v>
      </c>
      <c r="F546" s="2">
        <f t="shared" si="47"/>
        <v>2.1575280441580584E-3</v>
      </c>
      <c r="G546" s="2">
        <f t="shared" si="45"/>
        <v>1.3024886657120843E-2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0.98270000000000002</v>
      </c>
      <c r="C547" s="2">
        <f t="shared" si="48"/>
        <v>1.0365174806943647</v>
      </c>
      <c r="D547" s="2">
        <f t="shared" si="50"/>
        <v>1.0162202598748042</v>
      </c>
      <c r="E547" s="2">
        <f t="shared" si="49"/>
        <v>2.0297220819560424E-2</v>
      </c>
      <c r="F547" s="2">
        <f t="shared" si="47"/>
        <v>5.7854665992385316E-3</v>
      </c>
      <c r="G547" s="2">
        <f t="shared" si="45"/>
        <v>1.4511754220321893E-2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1.0034000000000001</v>
      </c>
      <c r="C548" s="2">
        <f t="shared" si="48"/>
        <v>1.0369917144336931</v>
      </c>
      <c r="D548" s="2">
        <f t="shared" si="50"/>
        <v>1.0152706109951892</v>
      </c>
      <c r="E548" s="2">
        <f t="shared" si="49"/>
        <v>2.1721103438503864E-2</v>
      </c>
      <c r="F548" s="2">
        <f t="shared" si="47"/>
        <v>8.9725939670915987E-3</v>
      </c>
      <c r="G548" s="2">
        <f t="shared" ref="G548:G611" si="51">E548-F548</f>
        <v>1.2748509471412265E-2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1.0188999999999999</v>
      </c>
      <c r="C549" s="2">
        <f t="shared" si="48"/>
        <v>1.0357929891362019</v>
      </c>
      <c r="D549" s="2">
        <f t="shared" si="50"/>
        <v>1.0155394546251753</v>
      </c>
      <c r="E549" s="2">
        <f t="shared" si="49"/>
        <v>2.0253534511026627E-2</v>
      </c>
      <c r="F549" s="2">
        <f t="shared" ref="F549:F612" si="53">(E549*(2/(10)))+((1-(2/10))*F548)</f>
        <v>1.1228782075878605E-2</v>
      </c>
      <c r="G549" s="2">
        <f t="shared" si="51"/>
        <v>9.0247524351480223E-3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1.0241</v>
      </c>
      <c r="C550" s="2">
        <f t="shared" si="48"/>
        <v>1.030809452346017</v>
      </c>
      <c r="D550" s="2">
        <f t="shared" si="50"/>
        <v>1.0161735690973845</v>
      </c>
      <c r="E550" s="2">
        <f t="shared" si="49"/>
        <v>1.4635883248632409E-2</v>
      </c>
      <c r="F550" s="2">
        <f t="shared" si="53"/>
        <v>1.1910202310429368E-2</v>
      </c>
      <c r="G550" s="2">
        <f t="shared" si="51"/>
        <v>2.7256809382030407E-3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1.0137</v>
      </c>
      <c r="C551" s="2">
        <f t="shared" si="48"/>
        <v>1.0297772289081681</v>
      </c>
      <c r="D551" s="2">
        <f t="shared" si="50"/>
        <v>1.0159903417568377</v>
      </c>
      <c r="E551" s="2">
        <f t="shared" si="49"/>
        <v>1.3786887151330474E-2</v>
      </c>
      <c r="F551" s="2">
        <f t="shared" si="53"/>
        <v>1.228553927860959E-2</v>
      </c>
      <c r="G551" s="2">
        <f t="shared" si="51"/>
        <v>1.5013478727208835E-3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1.0137</v>
      </c>
      <c r="C552" s="2">
        <f t="shared" si="48"/>
        <v>1.0257191936915269</v>
      </c>
      <c r="D552" s="2">
        <f t="shared" si="50"/>
        <v>1.0158206868118869</v>
      </c>
      <c r="E552" s="2">
        <f t="shared" si="49"/>
        <v>9.8985068796400011E-3</v>
      </c>
      <c r="F552" s="2">
        <f t="shared" si="53"/>
        <v>1.1808132798815674E-2</v>
      </c>
      <c r="G552" s="2">
        <f t="shared" si="51"/>
        <v>-1.9096259191756729E-3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1.0085</v>
      </c>
      <c r="C553" s="2">
        <f t="shared" si="48"/>
        <v>1.0230700869697535</v>
      </c>
      <c r="D553" s="2">
        <f t="shared" si="50"/>
        <v>1.0152784137147099</v>
      </c>
      <c r="E553" s="2">
        <f t="shared" si="49"/>
        <v>7.7916732550435963E-3</v>
      </c>
      <c r="F553" s="2">
        <f t="shared" si="53"/>
        <v>1.1004840890061259E-2</v>
      </c>
      <c r="G553" s="2">
        <f t="shared" si="51"/>
        <v>-3.2131676350176629E-3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0.99819999999999998</v>
      </c>
      <c r="C554" s="2">
        <f t="shared" si="48"/>
        <v>1.0200439197436375</v>
      </c>
      <c r="D554" s="2">
        <f t="shared" si="50"/>
        <v>1.0140133460321388</v>
      </c>
      <c r="E554" s="2">
        <f t="shared" si="49"/>
        <v>6.0305737114987323E-3</v>
      </c>
      <c r="F554" s="2">
        <f t="shared" si="53"/>
        <v>1.0009987454348755E-2</v>
      </c>
      <c r="G554" s="2">
        <f t="shared" si="51"/>
        <v>-3.9794137428500222E-3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0.97750000000000004</v>
      </c>
      <c r="C555" s="2">
        <f t="shared" si="48"/>
        <v>1.0158833167061547</v>
      </c>
      <c r="D555" s="2">
        <f t="shared" si="50"/>
        <v>1.0113086537334619</v>
      </c>
      <c r="E555" s="2">
        <f t="shared" si="49"/>
        <v>4.5746629726928223E-3</v>
      </c>
      <c r="F555" s="2">
        <f t="shared" si="53"/>
        <v>8.9229225580175677E-3</v>
      </c>
      <c r="G555" s="2">
        <f t="shared" si="51"/>
        <v>-4.3482595853247454E-3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0.9879</v>
      </c>
      <c r="C556" s="2">
        <f t="shared" si="48"/>
        <v>1.0131628064436693</v>
      </c>
      <c r="D556" s="2">
        <f t="shared" si="50"/>
        <v>1.0095746793828351</v>
      </c>
      <c r="E556" s="2">
        <f t="shared" si="49"/>
        <v>3.5881270608342231E-3</v>
      </c>
      <c r="F556" s="2">
        <f t="shared" si="53"/>
        <v>7.8559634585808995E-3</v>
      </c>
      <c r="G556" s="2">
        <f t="shared" si="51"/>
        <v>-4.2678363977466764E-3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1.0085</v>
      </c>
      <c r="C557" s="2">
        <f t="shared" si="48"/>
        <v>1.0084762208369509</v>
      </c>
      <c r="D557" s="2">
        <f t="shared" si="50"/>
        <v>1.0094950735026251</v>
      </c>
      <c r="E557" s="2">
        <f t="shared" si="49"/>
        <v>-1.0188526656742525E-3</v>
      </c>
      <c r="F557" s="2">
        <f t="shared" si="53"/>
        <v>6.0810002337298693E-3</v>
      </c>
      <c r="G557" s="2">
        <f t="shared" si="51"/>
        <v>-7.0998528994041217E-3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1.0344</v>
      </c>
      <c r="C558" s="2">
        <f t="shared" si="48"/>
        <v>1.0076952637851122</v>
      </c>
      <c r="D558" s="2">
        <f t="shared" si="50"/>
        <v>1.0113398828728011</v>
      </c>
      <c r="E558" s="2">
        <f t="shared" si="49"/>
        <v>-3.6446190876888718E-3</v>
      </c>
      <c r="F558" s="2">
        <f t="shared" si="53"/>
        <v>4.1358763694461214E-3</v>
      </c>
      <c r="G558" s="2">
        <f t="shared" si="51"/>
        <v>-7.7804954571349932E-3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1.0344</v>
      </c>
      <c r="C559" s="2">
        <f t="shared" si="48"/>
        <v>1.0094190693566334</v>
      </c>
      <c r="D559" s="2">
        <f t="shared" si="50"/>
        <v>1.013048039697038</v>
      </c>
      <c r="E559" s="2">
        <f t="shared" si="49"/>
        <v>-3.628970340404658E-3</v>
      </c>
      <c r="F559" s="2">
        <f t="shared" si="53"/>
        <v>2.5829070274759657E-3</v>
      </c>
      <c r="G559" s="2">
        <f t="shared" si="51"/>
        <v>-6.2118773678806237E-3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1.0137</v>
      </c>
      <c r="C560" s="2">
        <f t="shared" si="48"/>
        <v>1.0116776740709974</v>
      </c>
      <c r="D560" s="2">
        <f t="shared" si="50"/>
        <v>1.0130963330528131</v>
      </c>
      <c r="E560" s="2">
        <f t="shared" si="49"/>
        <v>-1.4186589818157014E-3</v>
      </c>
      <c r="F560" s="2">
        <f t="shared" si="53"/>
        <v>1.7825938256176325E-3</v>
      </c>
      <c r="G560" s="2">
        <f t="shared" si="51"/>
        <v>-3.2012528074333337E-3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1.0241</v>
      </c>
      <c r="C561" s="2">
        <f t="shared" si="48"/>
        <v>1.0119888011369977</v>
      </c>
      <c r="D561" s="2">
        <f t="shared" si="50"/>
        <v>1.0139114194933454</v>
      </c>
      <c r="E561" s="2">
        <f t="shared" si="49"/>
        <v>-1.9226183563476607E-3</v>
      </c>
      <c r="F561" s="2">
        <f t="shared" si="53"/>
        <v>1.0415513892245739E-3</v>
      </c>
      <c r="G561" s="2">
        <f t="shared" si="51"/>
        <v>-2.9641697455722346E-3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1.0241</v>
      </c>
      <c r="C562" s="2">
        <f t="shared" si="48"/>
        <v>1.0122520625005365</v>
      </c>
      <c r="D562" s="2">
        <f t="shared" si="50"/>
        <v>1.014666129160505</v>
      </c>
      <c r="E562" s="2">
        <f t="shared" si="49"/>
        <v>-2.4140666599685723E-3</v>
      </c>
      <c r="F562" s="2">
        <f t="shared" si="53"/>
        <v>3.5042777938594467E-4</v>
      </c>
      <c r="G562" s="2">
        <f t="shared" si="51"/>
        <v>-2.7644944393545169E-3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1.0344</v>
      </c>
      <c r="C563" s="2">
        <f t="shared" si="48"/>
        <v>1.0116748221158385</v>
      </c>
      <c r="D563" s="2">
        <f t="shared" si="50"/>
        <v>1.0161278973708379</v>
      </c>
      <c r="E563" s="2">
        <f t="shared" si="49"/>
        <v>-4.4530752549993835E-3</v>
      </c>
      <c r="F563" s="2">
        <f t="shared" si="53"/>
        <v>-6.1027282749112101E-4</v>
      </c>
      <c r="G563" s="2">
        <f t="shared" si="51"/>
        <v>-3.8428024275082625E-3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1.0291999999999999</v>
      </c>
      <c r="C564" s="2">
        <f t="shared" si="48"/>
        <v>1.0096017725595556</v>
      </c>
      <c r="D564" s="2">
        <f t="shared" si="50"/>
        <v>1.0170962012692943</v>
      </c>
      <c r="E564" s="2">
        <f t="shared" si="49"/>
        <v>-7.4944287097387097E-3</v>
      </c>
      <c r="F564" s="2">
        <f t="shared" si="53"/>
        <v>-1.987104003940639E-3</v>
      </c>
      <c r="G564" s="2">
        <f t="shared" si="51"/>
        <v>-5.5073247057980702E-3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1.0241</v>
      </c>
      <c r="C565" s="2">
        <f t="shared" si="48"/>
        <v>1.004663038319624</v>
      </c>
      <c r="D565" s="2">
        <f t="shared" si="50"/>
        <v>1.0176150011752725</v>
      </c>
      <c r="E565" s="2">
        <f t="shared" si="49"/>
        <v>-1.295196285564848E-2</v>
      </c>
      <c r="F565" s="2">
        <f t="shared" si="53"/>
        <v>-4.180075774282207E-3</v>
      </c>
      <c r="G565" s="2">
        <f t="shared" si="51"/>
        <v>-8.7718870813662739E-3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1.0137</v>
      </c>
      <c r="C566" s="2">
        <f t="shared" si="48"/>
        <v>1.0020841093473742</v>
      </c>
      <c r="D566" s="2">
        <f t="shared" si="50"/>
        <v>1.0173250010882153</v>
      </c>
      <c r="E566" s="2">
        <f t="shared" si="49"/>
        <v>-1.5240891740841089E-2</v>
      </c>
      <c r="F566" s="2">
        <f t="shared" si="53"/>
        <v>-6.3922389675939838E-3</v>
      </c>
      <c r="G566" s="2">
        <f t="shared" si="51"/>
        <v>-8.8486527732471055E-3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1.0034000000000001</v>
      </c>
      <c r="C567" s="2">
        <f t="shared" si="48"/>
        <v>1.0030711694477781</v>
      </c>
      <c r="D567" s="2">
        <f t="shared" si="50"/>
        <v>1.0162935195261253</v>
      </c>
      <c r="E567" s="2">
        <f t="shared" si="49"/>
        <v>-1.3222350078347267E-2</v>
      </c>
      <c r="F567" s="2">
        <f t="shared" si="53"/>
        <v>-7.7582611897446408E-3</v>
      </c>
      <c r="G567" s="2">
        <f t="shared" si="51"/>
        <v>-5.4640888886026261E-3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1.0291999999999999</v>
      </c>
      <c r="C568" s="2">
        <f t="shared" si="48"/>
        <v>1.0078909895327353</v>
      </c>
      <c r="D568" s="2">
        <f t="shared" si="50"/>
        <v>1.0172495551167828</v>
      </c>
      <c r="E568" s="2">
        <f t="shared" si="49"/>
        <v>-9.3585655840475734E-3</v>
      </c>
      <c r="F568" s="2">
        <f t="shared" si="53"/>
        <v>-8.078322068605228E-3</v>
      </c>
      <c r="G568" s="2">
        <f t="shared" si="51"/>
        <v>-1.2802435154423454E-3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1.0188999999999999</v>
      </c>
      <c r="C569" s="2">
        <f t="shared" si="48"/>
        <v>1.0119692988353914</v>
      </c>
      <c r="D569" s="2">
        <f t="shared" si="50"/>
        <v>1.0173718102933174</v>
      </c>
      <c r="E569" s="2">
        <f t="shared" si="49"/>
        <v>-5.4025114579259181E-3</v>
      </c>
      <c r="F569" s="2">
        <f t="shared" si="53"/>
        <v>-7.5431599464693662E-3</v>
      </c>
      <c r="G569" s="2">
        <f t="shared" si="51"/>
        <v>2.1406484885434481E-3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1.0241</v>
      </c>
      <c r="C570" s="2">
        <f t="shared" si="48"/>
        <v>1.0122355605530236</v>
      </c>
      <c r="D570" s="2">
        <f t="shared" si="50"/>
        <v>1.0178701947160347</v>
      </c>
      <c r="E570" s="2">
        <f t="shared" si="49"/>
        <v>-5.6346341630111318E-3</v>
      </c>
      <c r="F570" s="2">
        <f t="shared" si="53"/>
        <v>-7.1614547897777192E-3</v>
      </c>
      <c r="G570" s="2">
        <f t="shared" si="51"/>
        <v>1.5268206267665873E-3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1.0188999999999999</v>
      </c>
      <c r="C571" s="2">
        <f t="shared" si="48"/>
        <v>1.0140608589294815</v>
      </c>
      <c r="D571" s="2">
        <f t="shared" si="50"/>
        <v>1.017946476588921</v>
      </c>
      <c r="E571" s="2">
        <f t="shared" si="49"/>
        <v>-3.8856176594395109E-3</v>
      </c>
      <c r="F571" s="2">
        <f t="shared" si="53"/>
        <v>-6.506287363710078E-3</v>
      </c>
      <c r="G571" s="2">
        <f t="shared" si="51"/>
        <v>2.6206697042705672E-3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1.0291999999999999</v>
      </c>
      <c r="C572" s="2">
        <f t="shared" si="48"/>
        <v>1.0156053421710998</v>
      </c>
      <c r="D572" s="2">
        <f t="shared" si="50"/>
        <v>1.0187800709156676</v>
      </c>
      <c r="E572" s="2">
        <f t="shared" si="49"/>
        <v>-3.1747287445678118E-3</v>
      </c>
      <c r="F572" s="2">
        <f t="shared" si="53"/>
        <v>-5.8399756398816258E-3</v>
      </c>
      <c r="G572" s="2">
        <f t="shared" si="51"/>
        <v>2.665246895313814E-3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1.0291999999999999</v>
      </c>
      <c r="C573" s="2">
        <f t="shared" si="48"/>
        <v>1.0184968279909306</v>
      </c>
      <c r="D573" s="2">
        <f t="shared" si="50"/>
        <v>1.0195519175145071</v>
      </c>
      <c r="E573" s="2">
        <f t="shared" si="49"/>
        <v>-1.05508952357658E-3</v>
      </c>
      <c r="F573" s="2">
        <f t="shared" si="53"/>
        <v>-4.8829984166206169E-3</v>
      </c>
      <c r="G573" s="2">
        <f t="shared" si="51"/>
        <v>3.8279088930440368E-3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1.0550999999999999</v>
      </c>
      <c r="C574" s="2">
        <f t="shared" si="48"/>
        <v>1.0201434698384797</v>
      </c>
      <c r="D574" s="2">
        <f t="shared" si="50"/>
        <v>1.0221851088097289</v>
      </c>
      <c r="E574" s="2">
        <f t="shared" si="49"/>
        <v>-2.0416389712492045E-3</v>
      </c>
      <c r="F574" s="2">
        <f t="shared" si="53"/>
        <v>-4.3147265275463352E-3</v>
      </c>
      <c r="G574" s="2">
        <f t="shared" si="51"/>
        <v>2.2730875562971308E-3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1.0550999999999999</v>
      </c>
      <c r="C575" s="2">
        <f t="shared" si="48"/>
        <v>1.0207521667864059</v>
      </c>
      <c r="D575" s="2">
        <f t="shared" si="50"/>
        <v>1.0246232488978972</v>
      </c>
      <c r="E575" s="2">
        <f t="shared" si="49"/>
        <v>-3.8710821114913418E-3</v>
      </c>
      <c r="F575" s="2">
        <f t="shared" si="53"/>
        <v>-4.2259976443353373E-3</v>
      </c>
      <c r="G575" s="2">
        <f t="shared" si="51"/>
        <v>3.5491553284399541E-4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1.0241</v>
      </c>
      <c r="C576" s="2">
        <f t="shared" si="48"/>
        <v>1.0196672180500357</v>
      </c>
      <c r="D576" s="2">
        <f t="shared" si="50"/>
        <v>1.0245844897202752</v>
      </c>
      <c r="E576" s="2">
        <f t="shared" si="49"/>
        <v>-4.9172716702394759E-3</v>
      </c>
      <c r="F576" s="2">
        <f t="shared" si="53"/>
        <v>-4.3642524495161646E-3</v>
      </c>
      <c r="G576" s="2">
        <f t="shared" si="51"/>
        <v>-5.5301922072331124E-4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6">
        <f>TITRES_STAT!D580</f>
        <v>1.0396000000000001</v>
      </c>
      <c r="C577" s="2">
        <f t="shared" si="48"/>
        <v>1.017164569119261</v>
      </c>
      <c r="D577" s="2">
        <f t="shared" si="50"/>
        <v>1.0256967497409955</v>
      </c>
      <c r="E577" s="2">
        <f t="shared" si="49"/>
        <v>-8.532180621734442E-3</v>
      </c>
      <c r="F577" s="2">
        <f t="shared" si="53"/>
        <v>-5.1978380839598206E-3</v>
      </c>
      <c r="G577" s="2">
        <f t="shared" si="51"/>
        <v>-3.3343425377746214E-3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6">
        <f>TITRES_STAT!D581</f>
        <v>1.0396000000000001</v>
      </c>
      <c r="C578" s="2">
        <f t="shared" si="48"/>
        <v>1.0190161738701438</v>
      </c>
      <c r="D578" s="2">
        <f t="shared" si="50"/>
        <v>1.0267266201305514</v>
      </c>
      <c r="E578" s="2">
        <f t="shared" si="49"/>
        <v>-7.7104462604076218E-3</v>
      </c>
      <c r="F578" s="2">
        <f t="shared" si="53"/>
        <v>-5.7003597192493809E-3</v>
      </c>
      <c r="G578" s="2">
        <f t="shared" si="51"/>
        <v>-2.010086541158241E-3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1.0499000000000001</v>
      </c>
      <c r="C579" s="2">
        <f t="shared" si="48"/>
        <v>1.0189983009670447</v>
      </c>
      <c r="D579" s="2">
        <f t="shared" si="50"/>
        <v>1.0284431667875475</v>
      </c>
      <c r="E579" s="2">
        <f t="shared" si="49"/>
        <v>-9.4448658205028568E-3</v>
      </c>
      <c r="F579" s="2">
        <f t="shared" si="53"/>
        <v>-6.4492609395000759E-3</v>
      </c>
      <c r="G579" s="2">
        <f t="shared" si="51"/>
        <v>-2.9956048810027809E-3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1.0550999999999999</v>
      </c>
      <c r="C580" s="2">
        <f t="shared" si="48"/>
        <v>1.0197831777413455</v>
      </c>
      <c r="D580" s="2">
        <f t="shared" si="50"/>
        <v>1.0304177470255069</v>
      </c>
      <c r="E580" s="2">
        <f t="shared" si="49"/>
        <v>-1.0634569284161399E-2</v>
      </c>
      <c r="F580" s="2">
        <f t="shared" si="53"/>
        <v>-7.2863226084323406E-3</v>
      </c>
      <c r="G580" s="2">
        <f t="shared" si="51"/>
        <v>-3.3482466757290587E-3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1.0499000000000001</v>
      </c>
      <c r="C581" s="2">
        <f t="shared" si="48"/>
        <v>1.019647304242677</v>
      </c>
      <c r="D581" s="2">
        <f t="shared" si="50"/>
        <v>1.0318608768754693</v>
      </c>
      <c r="E581" s="2">
        <f t="shared" si="49"/>
        <v>-1.2213572632792324E-2</v>
      </c>
      <c r="F581" s="2">
        <f t="shared" si="53"/>
        <v>-8.271772613304338E-3</v>
      </c>
      <c r="G581" s="2">
        <f t="shared" si="51"/>
        <v>-3.9418000194879864E-3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1.0137</v>
      </c>
      <c r="C582" s="2">
        <f t="shared" si="48"/>
        <v>1.0211169497438037</v>
      </c>
      <c r="D582" s="2">
        <f t="shared" si="50"/>
        <v>1.0305156267365458</v>
      </c>
      <c r="E582" s="2">
        <f t="shared" si="49"/>
        <v>-9.3986769927421054E-3</v>
      </c>
      <c r="F582" s="2">
        <f t="shared" si="53"/>
        <v>-8.4971534891918922E-3</v>
      </c>
      <c r="G582" s="2">
        <f t="shared" si="51"/>
        <v>-9.0152350355021324E-4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1.0291999999999999</v>
      </c>
      <c r="C583" s="2">
        <f t="shared" si="48"/>
        <v>1.0223604959370647</v>
      </c>
      <c r="D583" s="2">
        <f t="shared" si="50"/>
        <v>1.0304181729042092</v>
      </c>
      <c r="E583" s="2">
        <f t="shared" si="49"/>
        <v>-8.0576769671445447E-3</v>
      </c>
      <c r="F583" s="2">
        <f t="shared" si="53"/>
        <v>-8.4092581847824231E-3</v>
      </c>
      <c r="G583" s="2">
        <f t="shared" si="51"/>
        <v>3.5158121763787832E-4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1.0344</v>
      </c>
      <c r="C584" s="2">
        <f t="shared" si="48"/>
        <v>1.0273973427159779</v>
      </c>
      <c r="D584" s="2">
        <f t="shared" si="50"/>
        <v>1.0307131230594531</v>
      </c>
      <c r="E584" s="2">
        <f t="shared" si="49"/>
        <v>-3.3157803434751276E-3</v>
      </c>
      <c r="F584" s="2">
        <f t="shared" si="53"/>
        <v>-7.3905626165209643E-3</v>
      </c>
      <c r="G584" s="2">
        <f t="shared" si="51"/>
        <v>4.0747822730458367E-3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1.0499000000000001</v>
      </c>
      <c r="C585" s="2">
        <f t="shared" si="48"/>
        <v>1.0316592899904429</v>
      </c>
      <c r="D585" s="2">
        <f t="shared" si="50"/>
        <v>1.0321343732031973</v>
      </c>
      <c r="E585" s="2">
        <f t="shared" si="49"/>
        <v>-4.7508321275446797E-4</v>
      </c>
      <c r="F585" s="2">
        <f t="shared" si="53"/>
        <v>-6.007466735767665E-3</v>
      </c>
      <c r="G585" s="2">
        <f t="shared" si="51"/>
        <v>5.5323835230131971E-3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1.0499000000000001</v>
      </c>
      <c r="C586" s="2">
        <f t="shared" si="48"/>
        <v>1.0304963222996055</v>
      </c>
      <c r="D586" s="2">
        <f t="shared" si="50"/>
        <v>1.033450345558516</v>
      </c>
      <c r="E586" s="2">
        <f t="shared" si="49"/>
        <v>-2.9540232589104765E-3</v>
      </c>
      <c r="F586" s="2">
        <f t="shared" si="53"/>
        <v>-5.3967780403962277E-3</v>
      </c>
      <c r="G586" s="2">
        <f t="shared" si="51"/>
        <v>2.4427547814857512E-3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1.0344</v>
      </c>
      <c r="C587" s="2">
        <f t="shared" si="48"/>
        <v>1.0318968880996662</v>
      </c>
      <c r="D587" s="2">
        <f t="shared" si="50"/>
        <v>1.0335206903319591</v>
      </c>
      <c r="E587" s="2">
        <f t="shared" si="49"/>
        <v>-1.6238022322929702E-3</v>
      </c>
      <c r="F587" s="2">
        <f t="shared" si="53"/>
        <v>-4.6421828787755765E-3</v>
      </c>
      <c r="G587" s="2">
        <f t="shared" si="51"/>
        <v>3.0183806464826064E-3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1.0396000000000001</v>
      </c>
      <c r="C588" s="2">
        <f t="shared" si="48"/>
        <v>1.0330819822381792</v>
      </c>
      <c r="D588" s="2">
        <f t="shared" si="50"/>
        <v>1.0339710095666288</v>
      </c>
      <c r="E588" s="2">
        <f t="shared" si="49"/>
        <v>-8.8902732844964305E-4</v>
      </c>
      <c r="F588" s="2">
        <f t="shared" si="53"/>
        <v>-3.8915517687103901E-3</v>
      </c>
      <c r="G588" s="2">
        <f t="shared" si="51"/>
        <v>3.002524440260747E-3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1.0396000000000001</v>
      </c>
      <c r="C589" s="2">
        <f t="shared" si="48"/>
        <v>1.0356693695861516</v>
      </c>
      <c r="D589" s="2">
        <f t="shared" si="50"/>
        <v>1.0343879718209525</v>
      </c>
      <c r="E589" s="2">
        <f t="shared" si="49"/>
        <v>1.2813977651990882E-3</v>
      </c>
      <c r="F589" s="2">
        <f t="shared" si="53"/>
        <v>-2.8569618619284946E-3</v>
      </c>
      <c r="G589" s="2">
        <f t="shared" si="51"/>
        <v>4.1383596271275828E-3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1.0396000000000001</v>
      </c>
      <c r="C590" s="2">
        <f t="shared" si="48"/>
        <v>1.0386586973421283</v>
      </c>
      <c r="D590" s="2">
        <f t="shared" si="50"/>
        <v>1.0347740479823635</v>
      </c>
      <c r="E590" s="2">
        <f t="shared" si="49"/>
        <v>3.8846493597648468E-3</v>
      </c>
      <c r="F590" s="2">
        <f t="shared" si="53"/>
        <v>-1.5086396175898265E-3</v>
      </c>
      <c r="G590" s="2">
        <f t="shared" si="51"/>
        <v>5.3932889773546733E-3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1.0396000000000001</v>
      </c>
      <c r="C591" s="2">
        <f t="shared" ref="C591:C654" si="54">$C$4*B581+C590*(1-$C$4)</f>
        <v>1.0403881285202625</v>
      </c>
      <c r="D591" s="2">
        <f t="shared" si="50"/>
        <v>1.0351315259095959</v>
      </c>
      <c r="E591" s="2">
        <f t="shared" si="49"/>
        <v>5.2566026106666275E-3</v>
      </c>
      <c r="F591" s="2">
        <f t="shared" si="53"/>
        <v>-1.5559117193853574E-4</v>
      </c>
      <c r="G591" s="2">
        <f t="shared" si="51"/>
        <v>5.412193782605163E-3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1.0085</v>
      </c>
      <c r="C592" s="2">
        <f t="shared" si="54"/>
        <v>1.0362822625940682</v>
      </c>
      <c r="D592" s="2">
        <f t="shared" si="50"/>
        <v>1.0331588202866628</v>
      </c>
      <c r="E592" s="2">
        <f t="shared" si="49"/>
        <v>3.1234423074053552E-3</v>
      </c>
      <c r="F592" s="2">
        <f t="shared" si="53"/>
        <v>5.0021552393024254E-4</v>
      </c>
      <c r="G592" s="2">
        <f t="shared" si="51"/>
        <v>2.6232267834751127E-3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1.0291999999999999</v>
      </c>
      <c r="C593" s="2">
        <f t="shared" si="54"/>
        <v>1.0351926837334422</v>
      </c>
      <c r="D593" s="2">
        <f t="shared" si="50"/>
        <v>1.0328655743395025</v>
      </c>
      <c r="E593" s="2">
        <f t="shared" si="49"/>
        <v>2.3271093939396525E-3</v>
      </c>
      <c r="F593" s="2">
        <f t="shared" si="53"/>
        <v>8.6559429793212463E-4</v>
      </c>
      <c r="G593" s="2">
        <f t="shared" si="51"/>
        <v>1.4615150960075279E-3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1.0291999999999999</v>
      </c>
      <c r="C594" s="2">
        <f t="shared" si="54"/>
        <v>1.0350707323898356</v>
      </c>
      <c r="D594" s="2">
        <f t="shared" si="50"/>
        <v>1.0325940503143543</v>
      </c>
      <c r="E594" s="2">
        <f t="shared" si="49"/>
        <v>2.4766820754813512E-3</v>
      </c>
      <c r="F594" s="2">
        <f t="shared" si="53"/>
        <v>1.1878118534419699E-3</v>
      </c>
      <c r="G594" s="2">
        <f t="shared" si="51"/>
        <v>1.2888702220393814E-3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1.0291999999999999</v>
      </c>
      <c r="C595" s="2">
        <f t="shared" si="54"/>
        <v>1.0373521581760148</v>
      </c>
      <c r="D595" s="2">
        <f t="shared" si="50"/>
        <v>1.0323426391799577</v>
      </c>
      <c r="E595" s="2">
        <f t="shared" si="49"/>
        <v>5.0095189960570607E-3</v>
      </c>
      <c r="F595" s="2">
        <f t="shared" si="53"/>
        <v>1.9521532819649881E-3</v>
      </c>
      <c r="G595" s="2">
        <f t="shared" si="51"/>
        <v>3.0573657140920726E-3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1.0085</v>
      </c>
      <c r="C596" s="2">
        <f t="shared" si="54"/>
        <v>1.0392825953797049</v>
      </c>
      <c r="D596" s="2">
        <f t="shared" si="50"/>
        <v>1.0305765177592201</v>
      </c>
      <c r="E596" s="2">
        <f t="shared" si="49"/>
        <v>8.7060776204848089E-3</v>
      </c>
      <c r="F596" s="2">
        <f t="shared" si="53"/>
        <v>3.3029381496689526E-3</v>
      </c>
      <c r="G596" s="2">
        <f t="shared" si="51"/>
        <v>5.4031394708158563E-3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1.0241</v>
      </c>
      <c r="C597" s="2">
        <f t="shared" si="54"/>
        <v>1.0385314268597503</v>
      </c>
      <c r="D597" s="2">
        <f t="shared" si="50"/>
        <v>1.0300967757029815</v>
      </c>
      <c r="E597" s="2">
        <f t="shared" si="49"/>
        <v>8.4346511567687799E-3</v>
      </c>
      <c r="F597" s="2">
        <f t="shared" si="53"/>
        <v>4.3292807510889181E-3</v>
      </c>
      <c r="G597" s="2">
        <f t="shared" si="51"/>
        <v>4.1053704056798618E-3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1.0188999999999999</v>
      </c>
      <c r="C598" s="2">
        <f t="shared" si="54"/>
        <v>1.038695822727481</v>
      </c>
      <c r="D598" s="2">
        <f t="shared" si="50"/>
        <v>1.0292673849101681</v>
      </c>
      <c r="E598" s="2">
        <f t="shared" si="49"/>
        <v>9.4284378173128403E-3</v>
      </c>
      <c r="F598" s="2">
        <f t="shared" si="53"/>
        <v>5.3491121643337025E-3</v>
      </c>
      <c r="G598" s="2">
        <f t="shared" si="51"/>
        <v>4.0793256529791377E-3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1.0188999999999999</v>
      </c>
      <c r="C599" s="2">
        <f t="shared" si="54"/>
        <v>1.0388349269232531</v>
      </c>
      <c r="D599" s="2">
        <f t="shared" si="50"/>
        <v>1.0284994304723778</v>
      </c>
      <c r="E599" s="2">
        <f t="shared" si="49"/>
        <v>1.0335496450875281E-2</v>
      </c>
      <c r="F599" s="2">
        <f t="shared" si="53"/>
        <v>6.3463890216420189E-3</v>
      </c>
      <c r="G599" s="2">
        <f t="shared" si="51"/>
        <v>3.9891074292332622E-3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1.0085</v>
      </c>
      <c r="C600" s="2">
        <f t="shared" si="54"/>
        <v>1.0389526304735217</v>
      </c>
      <c r="D600" s="2">
        <f t="shared" si="50"/>
        <v>1.0270179911781276</v>
      </c>
      <c r="E600" s="2">
        <f t="shared" si="49"/>
        <v>1.1934639295394067E-2</v>
      </c>
      <c r="F600" s="2">
        <f t="shared" si="53"/>
        <v>7.4640390763924293E-3</v>
      </c>
      <c r="G600" s="2">
        <f t="shared" si="51"/>
        <v>4.4706002190016379E-3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1.0291999999999999</v>
      </c>
      <c r="C601" s="2">
        <f t="shared" si="54"/>
        <v>1.0390522257852877</v>
      </c>
      <c r="D601" s="2">
        <f t="shared" si="50"/>
        <v>1.0271796214612292</v>
      </c>
      <c r="E601" s="2">
        <f t="shared" si="49"/>
        <v>1.1872604324058456E-2</v>
      </c>
      <c r="F601" s="2">
        <f t="shared" si="53"/>
        <v>8.3457521259256342E-3</v>
      </c>
      <c r="G601" s="2">
        <f t="shared" si="51"/>
        <v>3.5268521981328214E-3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1.0034000000000001</v>
      </c>
      <c r="C602" s="2">
        <f t="shared" si="54"/>
        <v>1.0343518833567817</v>
      </c>
      <c r="D602" s="2">
        <f t="shared" si="50"/>
        <v>1.0254181680196568</v>
      </c>
      <c r="E602" s="2">
        <f t="shared" si="49"/>
        <v>8.9337153371249478E-3</v>
      </c>
      <c r="F602" s="2">
        <f t="shared" si="53"/>
        <v>8.4633447681654976E-3</v>
      </c>
      <c r="G602" s="2">
        <f t="shared" si="51"/>
        <v>4.703705689594502E-4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0.99819999999999998</v>
      </c>
      <c r="C603" s="2">
        <f t="shared" si="54"/>
        <v>1.0335592859172769</v>
      </c>
      <c r="D603" s="2">
        <f t="shared" si="50"/>
        <v>1.0234020074256081</v>
      </c>
      <c r="E603" s="2">
        <f t="shared" si="49"/>
        <v>1.0157278491668809E-2</v>
      </c>
      <c r="F603" s="2">
        <f t="shared" si="53"/>
        <v>8.8021315128661605E-3</v>
      </c>
      <c r="G603" s="2">
        <f t="shared" si="51"/>
        <v>1.3551469788026481E-3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1.0085</v>
      </c>
      <c r="C604" s="2">
        <f t="shared" si="54"/>
        <v>1.0328886265453883</v>
      </c>
      <c r="D604" s="2">
        <f t="shared" si="50"/>
        <v>1.0222981550237111</v>
      </c>
      <c r="E604" s="2">
        <f t="shared" ref="E604:E667" si="55">C604-D604</f>
        <v>1.0590471521677136E-2</v>
      </c>
      <c r="F604" s="2">
        <f t="shared" si="53"/>
        <v>9.1597995146283553E-3</v>
      </c>
      <c r="G604" s="2">
        <f t="shared" si="51"/>
        <v>1.4306720070487808E-3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1.0085</v>
      </c>
      <c r="C605" s="2">
        <f t="shared" si="54"/>
        <v>1.0323211455384054</v>
      </c>
      <c r="D605" s="2">
        <f t="shared" ref="D605:D668" si="56">$D$4*B605+(1-$D$4)*D604</f>
        <v>1.0212760694663992</v>
      </c>
      <c r="E605" s="2">
        <f t="shared" si="55"/>
        <v>1.1045076072006221E-2</v>
      </c>
      <c r="F605" s="2">
        <f t="shared" si="53"/>
        <v>9.5368548261039292E-3</v>
      </c>
      <c r="G605" s="2">
        <f t="shared" si="51"/>
        <v>1.5082212459022921E-3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0.99819999999999998</v>
      </c>
      <c r="C606" s="2">
        <f t="shared" si="54"/>
        <v>1.0286563539171123</v>
      </c>
      <c r="D606" s="2">
        <f t="shared" si="56"/>
        <v>1.0195667309874066</v>
      </c>
      <c r="E606" s="2">
        <f t="shared" si="55"/>
        <v>9.0896229297057207E-3</v>
      </c>
      <c r="F606" s="2">
        <f t="shared" si="53"/>
        <v>9.4474084468242885E-3</v>
      </c>
      <c r="G606" s="2">
        <f t="shared" si="51"/>
        <v>-3.5778551711856781E-4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1.0034000000000001</v>
      </c>
      <c r="C607" s="2">
        <f t="shared" si="54"/>
        <v>1.0279553763914027</v>
      </c>
      <c r="D607" s="2">
        <f t="shared" si="56"/>
        <v>1.0183691953587097</v>
      </c>
      <c r="E607" s="2">
        <f t="shared" si="55"/>
        <v>9.5861810326929309E-3</v>
      </c>
      <c r="F607" s="2">
        <f t="shared" si="53"/>
        <v>9.4751629639980173E-3</v>
      </c>
      <c r="G607" s="2">
        <f t="shared" si="51"/>
        <v>1.1101806869491353E-4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0.99819999999999998</v>
      </c>
      <c r="C608" s="2">
        <f t="shared" si="54"/>
        <v>1.0265622415619562</v>
      </c>
      <c r="D608" s="2">
        <f t="shared" si="56"/>
        <v>1.0168751808876941</v>
      </c>
      <c r="E608" s="2">
        <f t="shared" si="55"/>
        <v>9.6870606742620602E-3</v>
      </c>
      <c r="F608" s="2">
        <f t="shared" si="53"/>
        <v>9.5175425060508266E-3</v>
      </c>
      <c r="G608" s="2">
        <f t="shared" si="51"/>
        <v>1.6951816821123358E-4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0.99819999999999998</v>
      </c>
      <c r="C609" s="2">
        <f t="shared" si="54"/>
        <v>1.0253834351678091</v>
      </c>
      <c r="D609" s="2">
        <f t="shared" si="56"/>
        <v>1.0154918341552723</v>
      </c>
      <c r="E609" s="2">
        <f t="shared" si="55"/>
        <v>9.8916010125367215E-3</v>
      </c>
      <c r="F609" s="2">
        <f t="shared" si="53"/>
        <v>9.5923542073480059E-3</v>
      </c>
      <c r="G609" s="2">
        <f t="shared" si="51"/>
        <v>2.9924680518871559E-4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1.0085</v>
      </c>
      <c r="C610" s="2">
        <f t="shared" si="54"/>
        <v>1.0227859836035307</v>
      </c>
      <c r="D610" s="2">
        <f t="shared" si="56"/>
        <v>1.014973920514141</v>
      </c>
      <c r="E610" s="2">
        <f t="shared" si="55"/>
        <v>7.8120630893896426E-3</v>
      </c>
      <c r="F610" s="2">
        <f t="shared" si="53"/>
        <v>9.2362959837563336E-3</v>
      </c>
      <c r="G610" s="2">
        <f t="shared" si="51"/>
        <v>-1.4242328943666911E-3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1.0034000000000001</v>
      </c>
      <c r="C611" s="2">
        <f t="shared" si="54"/>
        <v>1.0237727553568337</v>
      </c>
      <c r="D611" s="2">
        <f t="shared" si="56"/>
        <v>1.0141165930686491</v>
      </c>
      <c r="E611" s="2">
        <f t="shared" si="55"/>
        <v>9.6561622881845555E-3</v>
      </c>
      <c r="F611" s="2">
        <f t="shared" si="53"/>
        <v>9.3202692446419776E-3</v>
      </c>
      <c r="G611" s="2">
        <f t="shared" si="51"/>
        <v>3.3589304354257783E-4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1.0034000000000001</v>
      </c>
      <c r="C612" s="2">
        <f t="shared" si="54"/>
        <v>1.0206384853019361</v>
      </c>
      <c r="D612" s="2">
        <f t="shared" si="56"/>
        <v>1.0133227713598603</v>
      </c>
      <c r="E612" s="2">
        <f t="shared" si="55"/>
        <v>7.3157139420758632E-3</v>
      </c>
      <c r="F612" s="2">
        <f t="shared" si="53"/>
        <v>8.9193581841287544E-3</v>
      </c>
      <c r="G612" s="2">
        <f t="shared" ref="G612:G675" si="57">E612-F612</f>
        <v>-1.6036442420528912E-3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1.0085</v>
      </c>
      <c r="C613" s="2">
        <f t="shared" si="54"/>
        <v>1.0171864106400998</v>
      </c>
      <c r="D613" s="2">
        <f t="shared" si="56"/>
        <v>1.0129655290369075</v>
      </c>
      <c r="E613" s="2">
        <f t="shared" si="55"/>
        <v>4.2208816031923391E-3</v>
      </c>
      <c r="F613" s="2">
        <f t="shared" ref="F613:F676" si="59">(E613*(2/(10)))+((1-(2/10))*F612)</f>
        <v>7.9796628679414724E-3</v>
      </c>
      <c r="G613" s="2">
        <f t="shared" si="57"/>
        <v>-3.7587812647491333E-3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1.0085</v>
      </c>
      <c r="C614" s="2">
        <f t="shared" si="54"/>
        <v>1.0158500397723922</v>
      </c>
      <c r="D614" s="2">
        <f t="shared" si="56"/>
        <v>1.0126347491082477</v>
      </c>
      <c r="E614" s="2">
        <f t="shared" si="55"/>
        <v>3.2152906641444989E-3</v>
      </c>
      <c r="F614" s="2">
        <f t="shared" si="59"/>
        <v>7.0267884271820779E-3</v>
      </c>
      <c r="G614" s="2">
        <f t="shared" si="57"/>
        <v>-3.8114977630375789E-3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1.0085</v>
      </c>
      <c r="C615" s="2">
        <f t="shared" si="54"/>
        <v>1.0147192644227934</v>
      </c>
      <c r="D615" s="2">
        <f t="shared" si="56"/>
        <v>1.0123284713965257</v>
      </c>
      <c r="E615" s="2">
        <f t="shared" si="55"/>
        <v>2.3907930262676569E-3</v>
      </c>
      <c r="F615" s="2">
        <f t="shared" si="59"/>
        <v>6.099589346999194E-3</v>
      </c>
      <c r="G615" s="2">
        <f t="shared" si="57"/>
        <v>-3.7087963207315371E-3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1.0085</v>
      </c>
      <c r="C616" s="2">
        <f t="shared" si="54"/>
        <v>1.0121778391269789</v>
      </c>
      <c r="D616" s="2">
        <f t="shared" si="56"/>
        <v>1.0120448809227089</v>
      </c>
      <c r="E616" s="2">
        <f t="shared" si="55"/>
        <v>1.3295820426995064E-4</v>
      </c>
      <c r="F616" s="2">
        <f t="shared" si="59"/>
        <v>4.9062631184533453E-3</v>
      </c>
      <c r="G616" s="2">
        <f t="shared" si="57"/>
        <v>-4.7733049141833947E-3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1.0085</v>
      </c>
      <c r="C617" s="2">
        <f t="shared" si="54"/>
        <v>1.0108274023382129</v>
      </c>
      <c r="D617" s="2">
        <f t="shared" si="56"/>
        <v>1.0117822971506565</v>
      </c>
      <c r="E617" s="2">
        <f t="shared" si="55"/>
        <v>-9.5489481244359631E-4</v>
      </c>
      <c r="F617" s="2">
        <f t="shared" si="59"/>
        <v>3.7340315322739572E-3</v>
      </c>
      <c r="G617" s="2">
        <f t="shared" si="57"/>
        <v>-4.6889263447175535E-3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1.0137</v>
      </c>
      <c r="C618" s="2">
        <f t="shared" si="54"/>
        <v>1.0088847250554109</v>
      </c>
      <c r="D618" s="2">
        <f t="shared" si="56"/>
        <v>1.0119243492135708</v>
      </c>
      <c r="E618" s="2">
        <f t="shared" si="55"/>
        <v>-3.0396241581598371E-3</v>
      </c>
      <c r="F618" s="2">
        <f t="shared" si="59"/>
        <v>2.3793003941871985E-3</v>
      </c>
      <c r="G618" s="2">
        <f t="shared" si="57"/>
        <v>-5.4189245523470356E-3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1.0188999999999999</v>
      </c>
      <c r="C619" s="2">
        <f t="shared" si="54"/>
        <v>1.0072409212007323</v>
      </c>
      <c r="D619" s="2">
        <f t="shared" si="56"/>
        <v>1.0124410640866397</v>
      </c>
      <c r="E619" s="2">
        <f t="shared" si="55"/>
        <v>-5.2001428859074217E-3</v>
      </c>
      <c r="F619" s="2">
        <f t="shared" si="59"/>
        <v>8.6341173816827446E-4</v>
      </c>
      <c r="G619" s="2">
        <f t="shared" si="57"/>
        <v>-6.0635546240756961E-3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1.0188999999999999</v>
      </c>
      <c r="C620" s="2">
        <f t="shared" si="54"/>
        <v>1.0074346256313889</v>
      </c>
      <c r="D620" s="2">
        <f t="shared" si="56"/>
        <v>1.0129195037839256</v>
      </c>
      <c r="E620" s="2">
        <f t="shared" si="55"/>
        <v>-5.4848781525367318E-3</v>
      </c>
      <c r="F620" s="2">
        <f t="shared" si="59"/>
        <v>-4.0624623997272688E-4</v>
      </c>
      <c r="G620" s="2">
        <f t="shared" si="57"/>
        <v>-5.0786319125640054E-3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1.0241</v>
      </c>
      <c r="C621" s="2">
        <f t="shared" si="54"/>
        <v>1.0068139139957906</v>
      </c>
      <c r="D621" s="2">
        <f t="shared" si="56"/>
        <v>1.0137476886888199</v>
      </c>
      <c r="E621" s="2">
        <f t="shared" si="55"/>
        <v>-6.9337746930293598E-3</v>
      </c>
      <c r="F621" s="2">
        <f t="shared" si="59"/>
        <v>-1.7117519305840537E-3</v>
      </c>
      <c r="G621" s="2">
        <f t="shared" si="57"/>
        <v>-5.2220227624453063E-3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1.0188999999999999</v>
      </c>
      <c r="C622" s="2">
        <f t="shared" si="54"/>
        <v>1.0062886964579767</v>
      </c>
      <c r="D622" s="2">
        <f t="shared" si="56"/>
        <v>1.0141293413785371</v>
      </c>
      <c r="E622" s="2">
        <f t="shared" si="55"/>
        <v>-7.8406449205603579E-3</v>
      </c>
      <c r="F622" s="2">
        <f t="shared" si="59"/>
        <v>-2.9375305285793147E-3</v>
      </c>
      <c r="G622" s="2">
        <f t="shared" si="57"/>
        <v>-4.9031143919810432E-3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1.0344</v>
      </c>
      <c r="C623" s="2">
        <f t="shared" si="54"/>
        <v>1.0066288970029034</v>
      </c>
      <c r="D623" s="2">
        <f t="shared" si="56"/>
        <v>1.0156308716467934</v>
      </c>
      <c r="E623" s="2">
        <f t="shared" si="55"/>
        <v>-9.0019746438900761E-3</v>
      </c>
      <c r="F623" s="2">
        <f t="shared" si="59"/>
        <v>-4.1504193516414666E-3</v>
      </c>
      <c r="G623" s="2">
        <f t="shared" si="57"/>
        <v>-4.8515552922486094E-3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1.0499000000000001</v>
      </c>
      <c r="C624" s="2">
        <f t="shared" si="54"/>
        <v>1.0069167590024566</v>
      </c>
      <c r="D624" s="2">
        <f t="shared" si="56"/>
        <v>1.0181693255988828</v>
      </c>
      <c r="E624" s="2">
        <f t="shared" si="55"/>
        <v>-1.1252566596426261E-2</v>
      </c>
      <c r="F624" s="2">
        <f t="shared" si="59"/>
        <v>-5.5708488005984259E-3</v>
      </c>
      <c r="G624" s="2">
        <f t="shared" si="57"/>
        <v>-5.6817177958278352E-3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1.0447</v>
      </c>
      <c r="C625" s="2">
        <f t="shared" si="54"/>
        <v>1.0071603345405402</v>
      </c>
      <c r="D625" s="2">
        <f t="shared" si="56"/>
        <v>1.0201345607397063</v>
      </c>
      <c r="E625" s="2">
        <f t="shared" si="55"/>
        <v>-1.2974226199166106E-2</v>
      </c>
      <c r="F625" s="2">
        <f t="shared" si="59"/>
        <v>-7.051524280311962E-3</v>
      </c>
      <c r="G625" s="2">
        <f t="shared" si="57"/>
        <v>-5.9227019188541436E-3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1.0291999999999999</v>
      </c>
      <c r="C626" s="2">
        <f t="shared" si="54"/>
        <v>1.0073664369189186</v>
      </c>
      <c r="D626" s="2">
        <f t="shared" si="56"/>
        <v>1.0208060747589873</v>
      </c>
      <c r="E626" s="2">
        <f t="shared" si="55"/>
        <v>-1.3439637840068741E-2</v>
      </c>
      <c r="F626" s="2">
        <f t="shared" si="59"/>
        <v>-8.3291469922633192E-3</v>
      </c>
      <c r="G626" s="2">
        <f t="shared" si="57"/>
        <v>-5.1104908478054219E-3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1.0188999999999999</v>
      </c>
      <c r="C627" s="2">
        <f t="shared" si="54"/>
        <v>1.007540831239085</v>
      </c>
      <c r="D627" s="2">
        <f t="shared" si="56"/>
        <v>1.0206648840360995</v>
      </c>
      <c r="E627" s="2">
        <f t="shared" si="55"/>
        <v>-1.3124052797014452E-2</v>
      </c>
      <c r="F627" s="2">
        <f t="shared" si="59"/>
        <v>-9.2881281532135457E-3</v>
      </c>
      <c r="G627" s="2">
        <f t="shared" si="57"/>
        <v>-3.8359246438009059E-3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0.99819999999999998</v>
      </c>
      <c r="C628" s="2">
        <f t="shared" si="54"/>
        <v>1.0084883956638411</v>
      </c>
      <c r="D628" s="2">
        <f t="shared" si="56"/>
        <v>1.0190008185519439</v>
      </c>
      <c r="E628" s="2">
        <f t="shared" si="55"/>
        <v>-1.0512422888102835E-2</v>
      </c>
      <c r="F628" s="2">
        <f t="shared" si="59"/>
        <v>-9.5329871001914035E-3</v>
      </c>
      <c r="G628" s="2">
        <f t="shared" si="57"/>
        <v>-9.7943578791143127E-4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1.0085</v>
      </c>
      <c r="C629" s="2">
        <f t="shared" si="54"/>
        <v>1.0100901809463272</v>
      </c>
      <c r="D629" s="2">
        <f t="shared" si="56"/>
        <v>1.0182229801406888</v>
      </c>
      <c r="E629" s="2">
        <f t="shared" si="55"/>
        <v>-8.1327991943616063E-3</v>
      </c>
      <c r="F629" s="2">
        <f t="shared" si="59"/>
        <v>-9.252949519025444E-3</v>
      </c>
      <c r="G629" s="2">
        <f t="shared" si="57"/>
        <v>1.1201503246638378E-3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1.0241</v>
      </c>
      <c r="C630" s="2">
        <f t="shared" si="54"/>
        <v>1.0114455377238154</v>
      </c>
      <c r="D630" s="2">
        <f t="shared" si="56"/>
        <v>1.0186583149450823</v>
      </c>
      <c r="E630" s="2">
        <f t="shared" si="55"/>
        <v>-7.2127772212668972E-3</v>
      </c>
      <c r="F630" s="2">
        <f t="shared" si="59"/>
        <v>-8.844915059473735E-3</v>
      </c>
      <c r="G630" s="2">
        <f t="shared" si="57"/>
        <v>1.6321378382068378E-3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1.0241</v>
      </c>
      <c r="C631" s="2">
        <f t="shared" si="54"/>
        <v>1.0133923780739975</v>
      </c>
      <c r="D631" s="2">
        <f t="shared" si="56"/>
        <v>1.019061402726928</v>
      </c>
      <c r="E631" s="2">
        <f t="shared" si="55"/>
        <v>-5.6690246529305099E-3</v>
      </c>
      <c r="F631" s="2">
        <f t="shared" si="59"/>
        <v>-8.2097369781650911E-3</v>
      </c>
      <c r="G631" s="2">
        <f t="shared" si="57"/>
        <v>2.5407123252345811E-3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1.0241</v>
      </c>
      <c r="C632" s="2">
        <f t="shared" si="54"/>
        <v>1.0142397045241518</v>
      </c>
      <c r="D632" s="2">
        <f t="shared" si="56"/>
        <v>1.0194346321545629</v>
      </c>
      <c r="E632" s="2">
        <f t="shared" si="55"/>
        <v>-5.1949276304110725E-3</v>
      </c>
      <c r="F632" s="2">
        <f t="shared" si="59"/>
        <v>-7.6067751086142874E-3</v>
      </c>
      <c r="G632" s="2">
        <f t="shared" si="57"/>
        <v>2.4118474782032148E-3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1.0085</v>
      </c>
      <c r="C633" s="2">
        <f t="shared" si="54"/>
        <v>1.0173412884435131</v>
      </c>
      <c r="D633" s="2">
        <f t="shared" si="56"/>
        <v>1.0186246594023729</v>
      </c>
      <c r="E633" s="2">
        <f t="shared" si="55"/>
        <v>-1.2833709588597753E-3</v>
      </c>
      <c r="F633" s="2">
        <f t="shared" si="59"/>
        <v>-6.3420942786633853E-3</v>
      </c>
      <c r="G633" s="2">
        <f t="shared" si="57"/>
        <v>5.05872331980361E-3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1.0137</v>
      </c>
      <c r="C634" s="2">
        <f t="shared" si="54"/>
        <v>1.022350320990665</v>
      </c>
      <c r="D634" s="2">
        <f t="shared" si="56"/>
        <v>1.018259869817012</v>
      </c>
      <c r="E634" s="2">
        <f t="shared" si="55"/>
        <v>4.0904511736530313E-3</v>
      </c>
      <c r="F634" s="2">
        <f t="shared" si="59"/>
        <v>-4.2555851882001023E-3</v>
      </c>
      <c r="G634" s="2">
        <f t="shared" si="57"/>
        <v>8.3460363618531336E-3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1.0137</v>
      </c>
      <c r="C635" s="2">
        <f t="shared" si="54"/>
        <v>1.0257887331459472</v>
      </c>
      <c r="D635" s="2">
        <f t="shared" si="56"/>
        <v>1.0179221016824185</v>
      </c>
      <c r="E635" s="2">
        <f t="shared" si="55"/>
        <v>7.8666314635287282E-3</v>
      </c>
      <c r="F635" s="2">
        <f t="shared" si="59"/>
        <v>-1.8311418578543363E-3</v>
      </c>
      <c r="G635" s="2">
        <f t="shared" si="57"/>
        <v>9.6977733213830641E-3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1.0344</v>
      </c>
      <c r="C636" s="2">
        <f t="shared" si="54"/>
        <v>1.0263135434311861</v>
      </c>
      <c r="D636" s="2">
        <f t="shared" si="56"/>
        <v>1.01914268674298</v>
      </c>
      <c r="E636" s="2">
        <f t="shared" si="55"/>
        <v>7.1708566882060509E-3</v>
      </c>
      <c r="F636" s="2">
        <f t="shared" si="59"/>
        <v>-3.0742148642258927E-5</v>
      </c>
      <c r="G636" s="2">
        <f t="shared" si="57"/>
        <v>7.2015988368483094E-3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1.0447</v>
      </c>
      <c r="C637" s="2">
        <f t="shared" si="54"/>
        <v>1.0251729982879267</v>
      </c>
      <c r="D637" s="2">
        <f t="shared" si="56"/>
        <v>1.0210358210583148</v>
      </c>
      <c r="E637" s="2">
        <f t="shared" si="55"/>
        <v>4.1371772296119325E-3</v>
      </c>
      <c r="F637" s="2">
        <f t="shared" si="59"/>
        <v>8.0284172700857942E-4</v>
      </c>
      <c r="G637" s="2">
        <f t="shared" si="57"/>
        <v>3.3343355026033529E-3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1.0447</v>
      </c>
      <c r="C638" s="2">
        <f t="shared" si="54"/>
        <v>1.0210233062436302</v>
      </c>
      <c r="D638" s="2">
        <f t="shared" si="56"/>
        <v>1.0227887232021433</v>
      </c>
      <c r="E638" s="2">
        <f t="shared" si="55"/>
        <v>-1.7654169585130663E-3</v>
      </c>
      <c r="F638" s="2">
        <f t="shared" si="59"/>
        <v>2.8918998990425028E-4</v>
      </c>
      <c r="G638" s="2">
        <f t="shared" si="57"/>
        <v>-2.0546069484173165E-3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1.0447</v>
      </c>
      <c r="C639" s="2">
        <f t="shared" si="54"/>
        <v>1.0190966437446103</v>
      </c>
      <c r="D639" s="2">
        <f t="shared" si="56"/>
        <v>1.0244117807427253</v>
      </c>
      <c r="E639" s="2">
        <f t="shared" si="55"/>
        <v>-5.3151369981150332E-3</v>
      </c>
      <c r="F639" s="2">
        <f t="shared" si="59"/>
        <v>-8.3167540769960632E-4</v>
      </c>
      <c r="G639" s="2">
        <f t="shared" si="57"/>
        <v>-4.4834615904154268E-3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1.0396000000000001</v>
      </c>
      <c r="C640" s="2">
        <f t="shared" si="54"/>
        <v>1.0198663908608241</v>
      </c>
      <c r="D640" s="2">
        <f t="shared" si="56"/>
        <v>1.025536834021042</v>
      </c>
      <c r="E640" s="2">
        <f t="shared" si="55"/>
        <v>-5.6704431602179195E-3</v>
      </c>
      <c r="F640" s="2">
        <f t="shared" si="59"/>
        <v>-1.7994289582032692E-3</v>
      </c>
      <c r="G640" s="2">
        <f t="shared" si="57"/>
        <v>-3.8710142020146505E-3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1.0291999999999999</v>
      </c>
      <c r="C641" s="2">
        <f t="shared" si="54"/>
        <v>1.0205177153437743</v>
      </c>
      <c r="D641" s="2">
        <f t="shared" si="56"/>
        <v>1.025808179649113</v>
      </c>
      <c r="E641" s="2">
        <f t="shared" si="55"/>
        <v>-5.290464305338638E-3</v>
      </c>
      <c r="F641" s="2">
        <f t="shared" si="59"/>
        <v>-2.497636027630343E-3</v>
      </c>
      <c r="G641" s="2">
        <f t="shared" si="57"/>
        <v>-2.792828277708295E-3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1.0188999999999999</v>
      </c>
      <c r="C642" s="2">
        <f t="shared" si="54"/>
        <v>1.0210688360601168</v>
      </c>
      <c r="D642" s="2">
        <f t="shared" si="56"/>
        <v>1.0252964626380676</v>
      </c>
      <c r="E642" s="2">
        <f t="shared" si="55"/>
        <v>-4.2276265779508382E-3</v>
      </c>
      <c r="F642" s="2">
        <f t="shared" si="59"/>
        <v>-2.8436341376944421E-3</v>
      </c>
      <c r="G642" s="2">
        <f t="shared" si="57"/>
        <v>-1.3839924402563961E-3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0.99819999999999998</v>
      </c>
      <c r="C643" s="2">
        <f t="shared" si="54"/>
        <v>1.019135168973945</v>
      </c>
      <c r="D643" s="2">
        <f t="shared" si="56"/>
        <v>1.02328931725747</v>
      </c>
      <c r="E643" s="2">
        <f t="shared" si="55"/>
        <v>-4.1541482835250054E-3</v>
      </c>
      <c r="F643" s="2">
        <f t="shared" si="59"/>
        <v>-3.1057369668605547E-3</v>
      </c>
      <c r="G643" s="2">
        <f t="shared" si="57"/>
        <v>-1.0484113166644507E-3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1.0137</v>
      </c>
      <c r="C644" s="2">
        <f t="shared" si="54"/>
        <v>1.0182989891317995</v>
      </c>
      <c r="D644" s="2">
        <f t="shared" si="56"/>
        <v>1.0225789974606203</v>
      </c>
      <c r="E644" s="2">
        <f t="shared" si="55"/>
        <v>-4.2800083288208057E-3</v>
      </c>
      <c r="F644" s="2">
        <f t="shared" si="59"/>
        <v>-3.3405912392526051E-3</v>
      </c>
      <c r="G644" s="2">
        <f t="shared" si="57"/>
        <v>-9.3941708956820063E-4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1.0365</v>
      </c>
      <c r="C645" s="2">
        <f t="shared" si="54"/>
        <v>1.017591452342292</v>
      </c>
      <c r="D645" s="2">
        <f t="shared" si="56"/>
        <v>1.0236101828339077</v>
      </c>
      <c r="E645" s="2">
        <f t="shared" si="55"/>
        <v>-6.0187304916157203E-3</v>
      </c>
      <c r="F645" s="2">
        <f t="shared" si="59"/>
        <v>-3.8762190897252283E-3</v>
      </c>
      <c r="G645" s="2">
        <f t="shared" si="57"/>
        <v>-2.142511401890492E-3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1.0201</v>
      </c>
      <c r="C646" s="2">
        <f t="shared" si="54"/>
        <v>1.0201773827511702</v>
      </c>
      <c r="D646" s="2">
        <f t="shared" si="56"/>
        <v>1.0233501692906553</v>
      </c>
      <c r="E646" s="2">
        <f t="shared" si="55"/>
        <v>-3.1727865394850507E-3</v>
      </c>
      <c r="F646" s="2">
        <f t="shared" si="59"/>
        <v>-3.7355325796771931E-3</v>
      </c>
      <c r="G646" s="2">
        <f t="shared" si="57"/>
        <v>5.627460401921424E-4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1.0201</v>
      </c>
      <c r="C647" s="2">
        <f t="shared" si="54"/>
        <v>1.0239500930971439</v>
      </c>
      <c r="D647" s="2">
        <f t="shared" si="56"/>
        <v>1.0231094160098659</v>
      </c>
      <c r="E647" s="2">
        <f t="shared" si="55"/>
        <v>8.4067708727797452E-4</v>
      </c>
      <c r="F647" s="2">
        <f t="shared" si="59"/>
        <v>-2.8202906462861596E-3</v>
      </c>
      <c r="G647" s="2">
        <f t="shared" si="57"/>
        <v>3.6609677335641341E-3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1.0309999999999999</v>
      </c>
      <c r="C648" s="2">
        <f t="shared" si="54"/>
        <v>1.0271423864668141</v>
      </c>
      <c r="D648" s="2">
        <f t="shared" si="56"/>
        <v>1.0236939037128387</v>
      </c>
      <c r="E648" s="2">
        <f t="shared" si="55"/>
        <v>3.4484827539753571E-3</v>
      </c>
      <c r="F648" s="2">
        <f t="shared" si="59"/>
        <v>-1.5665359662338564E-3</v>
      </c>
      <c r="G648" s="2">
        <f t="shared" si="57"/>
        <v>5.015018720209213E-3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1.0365</v>
      </c>
      <c r="C649" s="2">
        <f t="shared" si="54"/>
        <v>1.0298435577796119</v>
      </c>
      <c r="D649" s="2">
        <f t="shared" si="56"/>
        <v>1.0246425034378137</v>
      </c>
      <c r="E649" s="2">
        <f t="shared" si="55"/>
        <v>5.2010543417981836E-3</v>
      </c>
      <c r="F649" s="2">
        <f t="shared" si="59"/>
        <v>-2.130179046274485E-4</v>
      </c>
      <c r="G649" s="2">
        <f t="shared" si="57"/>
        <v>5.4140722464256323E-3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1.0365</v>
      </c>
      <c r="C650" s="2">
        <f t="shared" si="54"/>
        <v>1.0313445488904409</v>
      </c>
      <c r="D650" s="2">
        <f t="shared" si="56"/>
        <v>1.0255208365164943</v>
      </c>
      <c r="E650" s="2">
        <f t="shared" si="55"/>
        <v>5.8237123739466323E-3</v>
      </c>
      <c r="F650" s="2">
        <f t="shared" si="59"/>
        <v>9.943281510873675E-4</v>
      </c>
      <c r="G650" s="2">
        <f t="shared" si="57"/>
        <v>4.8293842228592648E-3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1.0474000000000001</v>
      </c>
      <c r="C651" s="2">
        <f t="shared" si="54"/>
        <v>1.0310146182919115</v>
      </c>
      <c r="D651" s="2">
        <f t="shared" si="56"/>
        <v>1.0271415152930503</v>
      </c>
      <c r="E651" s="2">
        <f t="shared" si="55"/>
        <v>3.8731029988612331E-3</v>
      </c>
      <c r="F651" s="2">
        <f t="shared" si="59"/>
        <v>1.5700831206421407E-3</v>
      </c>
      <c r="G651" s="2">
        <f t="shared" si="57"/>
        <v>2.3030198782190924E-3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1.0638000000000001</v>
      </c>
      <c r="C652" s="2">
        <f t="shared" si="54"/>
        <v>1.0291508308623867</v>
      </c>
      <c r="D652" s="2">
        <f t="shared" si="56"/>
        <v>1.0298569586046762</v>
      </c>
      <c r="E652" s="2">
        <f t="shared" si="55"/>
        <v>-7.0612774228950848E-4</v>
      </c>
      <c r="F652" s="2">
        <f t="shared" si="59"/>
        <v>1.1148409480558109E-3</v>
      </c>
      <c r="G652" s="2">
        <f t="shared" si="57"/>
        <v>-1.8209686903453194E-3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1.0638000000000001</v>
      </c>
      <c r="C653" s="2">
        <f t="shared" si="54"/>
        <v>1.0243891645758656</v>
      </c>
      <c r="D653" s="2">
        <f t="shared" si="56"/>
        <v>1.0323712579672928</v>
      </c>
      <c r="E653" s="2">
        <f t="shared" si="55"/>
        <v>-7.9820933914271919E-3</v>
      </c>
      <c r="F653" s="2">
        <f t="shared" si="59"/>
        <v>-7.0454591984078969E-4</v>
      </c>
      <c r="G653" s="2">
        <f t="shared" si="57"/>
        <v>-7.2775474715864024E-3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1.0638000000000001</v>
      </c>
      <c r="C654" s="2">
        <f t="shared" si="54"/>
        <v>1.0227446777180402</v>
      </c>
      <c r="D654" s="2">
        <f t="shared" si="56"/>
        <v>1.0346993129326785</v>
      </c>
      <c r="E654" s="2">
        <f t="shared" si="55"/>
        <v>-1.1954635214638243E-2</v>
      </c>
      <c r="F654" s="2">
        <f t="shared" si="59"/>
        <v>-2.9545637788002802E-3</v>
      </c>
      <c r="G654" s="2">
        <f t="shared" si="57"/>
        <v>-9.0000714358379631E-3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1.0691999999999999</v>
      </c>
      <c r="C655" s="2">
        <f t="shared" ref="C655:C718" si="60">$C$4*B645+C654*(1-$C$4)</f>
        <v>1.024860881146034</v>
      </c>
      <c r="D655" s="2">
        <f t="shared" si="56"/>
        <v>1.0372549193821097</v>
      </c>
      <c r="E655" s="2">
        <f t="shared" si="55"/>
        <v>-1.2394038236075655E-2</v>
      </c>
      <c r="F655" s="2">
        <f t="shared" si="59"/>
        <v>-4.8424586702553556E-3</v>
      </c>
      <c r="G655" s="2">
        <f t="shared" si="57"/>
        <v>-7.5515795658202996E-3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1.0691999999999999</v>
      </c>
      <c r="C656" s="2">
        <f t="shared" si="60"/>
        <v>1.0241284378927979</v>
      </c>
      <c r="D656" s="2">
        <f t="shared" si="56"/>
        <v>1.0396212216501015</v>
      </c>
      <c r="E656" s="2">
        <f t="shared" si="55"/>
        <v>-1.5492783757303563E-2</v>
      </c>
      <c r="F656" s="2">
        <f t="shared" si="59"/>
        <v>-6.9725236876649974E-3</v>
      </c>
      <c r="G656" s="2">
        <f t="shared" si="57"/>
        <v>-8.5202600696385657E-3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1.0747</v>
      </c>
      <c r="C657" s="2">
        <f t="shared" si="60"/>
        <v>1.0235086782169829</v>
      </c>
      <c r="D657" s="2">
        <f t="shared" si="56"/>
        <v>1.0422196496760199</v>
      </c>
      <c r="E657" s="2">
        <f t="shared" si="55"/>
        <v>-1.8710971459036996E-2</v>
      </c>
      <c r="F657" s="2">
        <f t="shared" si="59"/>
        <v>-9.3202132419393964E-3</v>
      </c>
      <c r="G657" s="2">
        <f t="shared" si="57"/>
        <v>-9.3907582170975994E-3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1.0691999999999999</v>
      </c>
      <c r="C658" s="2">
        <f t="shared" si="60"/>
        <v>1.024661189260524</v>
      </c>
      <c r="D658" s="2">
        <f t="shared" si="56"/>
        <v>1.0442181941444628</v>
      </c>
      <c r="E658" s="2">
        <f t="shared" si="55"/>
        <v>-1.9557004883938855E-2</v>
      </c>
      <c r="F658" s="2">
        <f t="shared" si="59"/>
        <v>-1.136757157033929E-2</v>
      </c>
      <c r="G658" s="2">
        <f t="shared" si="57"/>
        <v>-8.1894333135995659E-3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1.0691999999999999</v>
      </c>
      <c r="C659" s="2">
        <f t="shared" si="60"/>
        <v>1.026482544758905</v>
      </c>
      <c r="D659" s="2">
        <f t="shared" si="56"/>
        <v>1.0460686982819101</v>
      </c>
      <c r="E659" s="2">
        <f t="shared" si="55"/>
        <v>-1.9586153523005079E-2</v>
      </c>
      <c r="F659" s="2">
        <f t="shared" si="59"/>
        <v>-1.3011287960872447E-2</v>
      </c>
      <c r="G659" s="2">
        <f t="shared" si="57"/>
        <v>-6.5748655621326313E-3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1.0638000000000001</v>
      </c>
      <c r="C660" s="2">
        <f t="shared" si="60"/>
        <v>1.0280236917190735</v>
      </c>
      <c r="D660" s="2">
        <f t="shared" si="56"/>
        <v>1.0473821280388056</v>
      </c>
      <c r="E660" s="2">
        <f t="shared" si="55"/>
        <v>-1.9358436319732109E-2</v>
      </c>
      <c r="F660" s="2">
        <f t="shared" si="59"/>
        <v>-1.4280717632644381E-2</v>
      </c>
      <c r="G660" s="2">
        <f t="shared" si="57"/>
        <v>-5.0777186870877272E-3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1.0638000000000001</v>
      </c>
      <c r="C661" s="2">
        <f t="shared" si="60"/>
        <v>1.0310046622238316</v>
      </c>
      <c r="D661" s="2">
        <f t="shared" si="56"/>
        <v>1.0485982667025977</v>
      </c>
      <c r="E661" s="2">
        <f t="shared" si="55"/>
        <v>-1.7593604478766123E-2</v>
      </c>
      <c r="F661" s="2">
        <f t="shared" si="59"/>
        <v>-1.494329500186873E-2</v>
      </c>
      <c r="G661" s="2">
        <f t="shared" si="57"/>
        <v>-2.6503094768973931E-3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1.0691999999999999</v>
      </c>
      <c r="C662" s="2">
        <f t="shared" si="60"/>
        <v>1.0360500988047805</v>
      </c>
      <c r="D662" s="2">
        <f t="shared" si="56"/>
        <v>1.0501243210209239</v>
      </c>
      <c r="E662" s="2">
        <f t="shared" si="55"/>
        <v>-1.4074222216143406E-2</v>
      </c>
      <c r="F662" s="2">
        <f t="shared" si="59"/>
        <v>-1.4769480444723666E-2</v>
      </c>
      <c r="G662" s="2">
        <f t="shared" si="57"/>
        <v>6.9525822858025957E-4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1.0691999999999999</v>
      </c>
      <c r="C663" s="2">
        <f t="shared" si="60"/>
        <v>1.0403193143732758</v>
      </c>
      <c r="D663" s="2">
        <f t="shared" si="56"/>
        <v>1.0515373342786332</v>
      </c>
      <c r="E663" s="2">
        <f t="shared" si="55"/>
        <v>-1.1218019905357313E-2</v>
      </c>
      <c r="F663" s="2">
        <f t="shared" si="59"/>
        <v>-1.4059188336850395E-2</v>
      </c>
      <c r="G663" s="2">
        <f t="shared" si="57"/>
        <v>2.8411684314930824E-3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1.0691999999999999</v>
      </c>
      <c r="C664" s="2">
        <f t="shared" si="60"/>
        <v>1.043931727546618</v>
      </c>
      <c r="D664" s="2">
        <f t="shared" si="56"/>
        <v>1.0528456798876233</v>
      </c>
      <c r="E664" s="2">
        <f t="shared" si="55"/>
        <v>-8.9139523410053378E-3</v>
      </c>
      <c r="F664" s="2">
        <f t="shared" si="59"/>
        <v>-1.3030141137681384E-2</v>
      </c>
      <c r="G664" s="2">
        <f t="shared" si="57"/>
        <v>4.1161887966760461E-3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1.0691999999999999</v>
      </c>
      <c r="C665" s="2">
        <f t="shared" si="60"/>
        <v>1.0478191540779076</v>
      </c>
      <c r="D665" s="2">
        <f t="shared" si="56"/>
        <v>1.0540571110070587</v>
      </c>
      <c r="E665" s="2">
        <f t="shared" si="55"/>
        <v>-6.2379569291510784E-3</v>
      </c>
      <c r="F665" s="2">
        <f t="shared" si="59"/>
        <v>-1.1671704295975324E-2</v>
      </c>
      <c r="G665" s="2">
        <f t="shared" si="57"/>
        <v>5.4337473668242455E-3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1.0691999999999999</v>
      </c>
      <c r="C666" s="2">
        <f t="shared" si="60"/>
        <v>1.0511085149889987</v>
      </c>
      <c r="D666" s="2">
        <f t="shared" si="56"/>
        <v>1.0551788064880172</v>
      </c>
      <c r="E666" s="2">
        <f t="shared" si="55"/>
        <v>-4.0702914990184969E-3</v>
      </c>
      <c r="F666" s="2">
        <f t="shared" si="59"/>
        <v>-1.0151421736583958E-2</v>
      </c>
      <c r="G666" s="2">
        <f t="shared" si="57"/>
        <v>6.0811302375654609E-3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1.0691999999999999</v>
      </c>
      <c r="C667" s="2">
        <f t="shared" si="60"/>
        <v>1.0547379742214604</v>
      </c>
      <c r="D667" s="2">
        <f t="shared" si="56"/>
        <v>1.0562174134148308</v>
      </c>
      <c r="E667" s="2">
        <f t="shared" si="55"/>
        <v>-1.4794391933703466E-3</v>
      </c>
      <c r="F667" s="2">
        <f t="shared" si="59"/>
        <v>-8.4170252279412352E-3</v>
      </c>
      <c r="G667" s="2">
        <f t="shared" si="57"/>
        <v>6.9375860345708886E-3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1.0638000000000001</v>
      </c>
      <c r="C668" s="2">
        <f t="shared" si="60"/>
        <v>1.0569629012643127</v>
      </c>
      <c r="D668" s="2">
        <f t="shared" si="56"/>
        <v>1.0567790864952138</v>
      </c>
      <c r="E668" s="2">
        <f t="shared" ref="E668:E731" si="61">C668-D668</f>
        <v>1.8381476909890004E-4</v>
      </c>
      <c r="F668" s="2">
        <f t="shared" si="59"/>
        <v>-6.6968572285332085E-3</v>
      </c>
      <c r="G668" s="2">
        <f t="shared" si="57"/>
        <v>6.8806719976321085E-3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1.0691999999999999</v>
      </c>
      <c r="C669" s="2">
        <f t="shared" si="60"/>
        <v>1.0588455318390337</v>
      </c>
      <c r="D669" s="2">
        <f t="shared" ref="D669:D732" si="62">$D$4*B669+(1-$D$4)*D668</f>
        <v>1.0576991541622349</v>
      </c>
      <c r="E669" s="2">
        <f t="shared" si="61"/>
        <v>1.1463776767988154E-3</v>
      </c>
      <c r="F669" s="2">
        <f t="shared" si="59"/>
        <v>-5.1282102474668042E-3</v>
      </c>
      <c r="G669" s="2">
        <f t="shared" si="57"/>
        <v>6.2745879242656196E-3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1.0691999999999999</v>
      </c>
      <c r="C670" s="2">
        <f t="shared" si="60"/>
        <v>1.0596077577099516</v>
      </c>
      <c r="D670" s="2">
        <f t="shared" si="62"/>
        <v>1.0585510686687361</v>
      </c>
      <c r="E670" s="2">
        <f t="shared" si="61"/>
        <v>1.056689041215586E-3</v>
      </c>
      <c r="F670" s="2">
        <f t="shared" si="59"/>
        <v>-3.891230389730326E-3</v>
      </c>
      <c r="G670" s="2">
        <f t="shared" si="57"/>
        <v>4.947919430945912E-3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1.0583</v>
      </c>
      <c r="C671" s="2">
        <f t="shared" si="60"/>
        <v>1.0602527180622667</v>
      </c>
      <c r="D671" s="2">
        <f t="shared" si="62"/>
        <v>1.0585324709895705</v>
      </c>
      <c r="E671" s="2">
        <f t="shared" si="61"/>
        <v>1.720247072696246E-3</v>
      </c>
      <c r="F671" s="2">
        <f t="shared" si="59"/>
        <v>-2.7689348972450116E-3</v>
      </c>
      <c r="G671" s="2">
        <f t="shared" si="57"/>
        <v>4.4891819699412576E-3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1.0638000000000001</v>
      </c>
      <c r="C672" s="2">
        <f t="shared" si="60"/>
        <v>1.061629222975764</v>
      </c>
      <c r="D672" s="2">
        <f t="shared" si="62"/>
        <v>1.0589226583236764</v>
      </c>
      <c r="E672" s="2">
        <f t="shared" si="61"/>
        <v>2.7065646520876285E-3</v>
      </c>
      <c r="F672" s="2">
        <f t="shared" si="59"/>
        <v>-1.6738349873784838E-3</v>
      </c>
      <c r="G672" s="2">
        <f t="shared" si="57"/>
        <v>4.3803996394661121E-3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1.0638000000000001</v>
      </c>
      <c r="C673" s="2">
        <f t="shared" si="60"/>
        <v>1.0627939579025696</v>
      </c>
      <c r="D673" s="2">
        <f t="shared" si="62"/>
        <v>1.0592839428922929</v>
      </c>
      <c r="E673" s="2">
        <f t="shared" si="61"/>
        <v>3.5100150102767014E-3</v>
      </c>
      <c r="F673" s="2">
        <f t="shared" si="59"/>
        <v>-6.3706498784744676E-4</v>
      </c>
      <c r="G673" s="2">
        <f t="shared" si="57"/>
        <v>4.1470799981241481E-3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1.0638000000000001</v>
      </c>
      <c r="C674" s="2">
        <f t="shared" si="60"/>
        <v>1.0637795028406358</v>
      </c>
      <c r="D674" s="2">
        <f t="shared" si="62"/>
        <v>1.0596184656410119</v>
      </c>
      <c r="E674" s="2">
        <f t="shared" si="61"/>
        <v>4.1610371996239071E-3</v>
      </c>
      <c r="F674" s="2">
        <f t="shared" si="59"/>
        <v>3.2255544964682398E-4</v>
      </c>
      <c r="G674" s="2">
        <f t="shared" si="57"/>
        <v>3.838481749977083E-3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1.0801000000000001</v>
      </c>
      <c r="C675" s="2">
        <f t="shared" si="60"/>
        <v>1.0646134254805379</v>
      </c>
      <c r="D675" s="2">
        <f t="shared" si="62"/>
        <v>1.0611356163342702</v>
      </c>
      <c r="E675" s="2">
        <f t="shared" si="61"/>
        <v>3.4778091462677185E-3</v>
      </c>
      <c r="F675" s="2">
        <f t="shared" si="59"/>
        <v>9.5360618897100298E-4</v>
      </c>
      <c r="G675" s="2">
        <f t="shared" si="57"/>
        <v>2.5242029572967156E-3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1.091</v>
      </c>
      <c r="C676" s="2">
        <f t="shared" si="60"/>
        <v>1.0653190523296858</v>
      </c>
      <c r="D676" s="2">
        <f t="shared" si="62"/>
        <v>1.063347792902102</v>
      </c>
      <c r="E676" s="2">
        <f t="shared" si="61"/>
        <v>1.9712594275838047E-3</v>
      </c>
      <c r="F676" s="2">
        <f t="shared" si="59"/>
        <v>1.1571368366935634E-3</v>
      </c>
      <c r="G676" s="2">
        <f t="shared" ref="G676:G739" si="63">E676-F676</f>
        <v>8.1412259089024127E-4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1.091</v>
      </c>
      <c r="C677" s="2">
        <f t="shared" si="60"/>
        <v>1.0659161212020418</v>
      </c>
      <c r="D677" s="2">
        <f t="shared" si="62"/>
        <v>1.0653961045389835</v>
      </c>
      <c r="E677" s="2">
        <f t="shared" si="61"/>
        <v>5.2001666305834249E-4</v>
      </c>
      <c r="F677" s="2">
        <f t="shared" ref="F677:F740" si="65">(E677*(2/(10)))+((1-(2/10))*F676)</f>
        <v>1.0297128019665194E-3</v>
      </c>
      <c r="G677" s="2">
        <f t="shared" si="63"/>
        <v>-5.0969613890817687E-4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1.0855999999999999</v>
      </c>
      <c r="C678" s="2">
        <f t="shared" si="60"/>
        <v>1.0655905640940353</v>
      </c>
      <c r="D678" s="2">
        <f t="shared" si="62"/>
        <v>1.0668926893879476</v>
      </c>
      <c r="E678" s="2">
        <f t="shared" si="61"/>
        <v>-1.3021252939122707E-3</v>
      </c>
      <c r="F678" s="2">
        <f t="shared" si="65"/>
        <v>5.633451827907614E-4</v>
      </c>
      <c r="G678" s="2">
        <f t="shared" si="63"/>
        <v>-1.8654704767030322E-3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1.0855999999999999</v>
      </c>
      <c r="C679" s="2">
        <f t="shared" si="60"/>
        <v>1.066145861925722</v>
      </c>
      <c r="D679" s="2">
        <f t="shared" si="62"/>
        <v>1.0682784160999514</v>
      </c>
      <c r="E679" s="2">
        <f t="shared" si="61"/>
        <v>-2.1325541742294174E-3</v>
      </c>
      <c r="F679" s="2">
        <f t="shared" si="65"/>
        <v>2.4165311386725632E-5</v>
      </c>
      <c r="G679" s="2">
        <f t="shared" si="63"/>
        <v>-2.1567194856161429E-3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1.091</v>
      </c>
      <c r="C680" s="2">
        <f t="shared" si="60"/>
        <v>1.0666157293217648</v>
      </c>
      <c r="D680" s="2">
        <f t="shared" si="62"/>
        <v>1.069961496388844</v>
      </c>
      <c r="E680" s="2">
        <f t="shared" si="61"/>
        <v>-3.3457670670791195E-3</v>
      </c>
      <c r="F680" s="2">
        <f t="shared" si="65"/>
        <v>-6.4982116430644342E-4</v>
      </c>
      <c r="G680" s="2">
        <f t="shared" si="63"/>
        <v>-2.695945902772676E-3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1.091</v>
      </c>
      <c r="C681" s="2">
        <f t="shared" si="60"/>
        <v>1.0653363863491856</v>
      </c>
      <c r="D681" s="2">
        <f t="shared" si="62"/>
        <v>1.0715199040637444</v>
      </c>
      <c r="E681" s="2">
        <f t="shared" si="61"/>
        <v>-6.1835177145588283E-3</v>
      </c>
      <c r="F681" s="2">
        <f t="shared" si="65"/>
        <v>-1.7565604743569204E-3</v>
      </c>
      <c r="G681" s="2">
        <f t="shared" si="63"/>
        <v>-4.4269572402019074E-3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1.091</v>
      </c>
      <c r="C682" s="2">
        <f t="shared" si="60"/>
        <v>1.0651000192185416</v>
      </c>
      <c r="D682" s="2">
        <f t="shared" si="62"/>
        <v>1.0729628741330968</v>
      </c>
      <c r="E682" s="2">
        <f t="shared" si="61"/>
        <v>-7.862854914555184E-3</v>
      </c>
      <c r="F682" s="2">
        <f t="shared" si="65"/>
        <v>-2.9778193623965733E-3</v>
      </c>
      <c r="G682" s="2">
        <f t="shared" si="63"/>
        <v>-4.8850355521586107E-3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1.091</v>
      </c>
      <c r="C683" s="2">
        <f t="shared" si="60"/>
        <v>1.0649000162618429</v>
      </c>
      <c r="D683" s="2">
        <f t="shared" si="62"/>
        <v>1.0742989575306452</v>
      </c>
      <c r="E683" s="2">
        <f t="shared" si="61"/>
        <v>-9.3989412688022522E-3</v>
      </c>
      <c r="F683" s="2">
        <f t="shared" si="65"/>
        <v>-4.2620437436777098E-3</v>
      </c>
      <c r="G683" s="2">
        <f t="shared" si="63"/>
        <v>-5.1368975251245425E-3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1.091</v>
      </c>
      <c r="C684" s="2">
        <f t="shared" si="60"/>
        <v>1.0647307829907902</v>
      </c>
      <c r="D684" s="2">
        <f t="shared" si="62"/>
        <v>1.0755360717876346</v>
      </c>
      <c r="E684" s="2">
        <f t="shared" si="61"/>
        <v>-1.0805288796844392E-2</v>
      </c>
      <c r="F684" s="2">
        <f t="shared" si="65"/>
        <v>-5.5706927543110463E-3</v>
      </c>
      <c r="G684" s="2">
        <f t="shared" si="63"/>
        <v>-5.234596042533346E-3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6">
        <f>TITRES_STAT!D688</f>
        <v>1.0638000000000001</v>
      </c>
      <c r="C685" s="2">
        <f t="shared" si="60"/>
        <v>1.067095277915284</v>
      </c>
      <c r="D685" s="2">
        <f t="shared" si="62"/>
        <v>1.0746667331366988</v>
      </c>
      <c r="E685" s="2">
        <f t="shared" si="61"/>
        <v>-7.5714552214147801E-3</v>
      </c>
      <c r="F685" s="2">
        <f t="shared" si="65"/>
        <v>-5.9708452477317932E-3</v>
      </c>
      <c r="G685" s="2">
        <f t="shared" si="63"/>
        <v>-1.6006099736829869E-3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6">
        <f>TITRES_STAT!D689</f>
        <v>1.0801000000000001</v>
      </c>
      <c r="C686" s="2">
        <f t="shared" si="60"/>
        <v>1.0707729274667788</v>
      </c>
      <c r="D686" s="2">
        <f t="shared" si="62"/>
        <v>1.0750691973487951</v>
      </c>
      <c r="E686" s="2">
        <f t="shared" si="61"/>
        <v>-4.2962698820163681E-3</v>
      </c>
      <c r="F686" s="2">
        <f t="shared" si="65"/>
        <v>-5.6359301745887089E-3</v>
      </c>
      <c r="G686" s="2">
        <f t="shared" si="63"/>
        <v>1.3396602925723408E-3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1.0855999999999999</v>
      </c>
      <c r="C687" s="2">
        <f t="shared" si="60"/>
        <v>1.073884784779582</v>
      </c>
      <c r="D687" s="2">
        <f t="shared" si="62"/>
        <v>1.07584925680444</v>
      </c>
      <c r="E687" s="2">
        <f t="shared" si="61"/>
        <v>-1.9644720248579439E-3</v>
      </c>
      <c r="F687" s="2">
        <f t="shared" si="65"/>
        <v>-4.9016385446425557E-3</v>
      </c>
      <c r="G687" s="2">
        <f t="shared" si="63"/>
        <v>2.9371665197846118E-3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1.091</v>
      </c>
      <c r="C688" s="2">
        <f t="shared" si="60"/>
        <v>1.0756871255827232</v>
      </c>
      <c r="D688" s="2">
        <f t="shared" si="62"/>
        <v>1.0769715340781851</v>
      </c>
      <c r="E688" s="2">
        <f t="shared" si="61"/>
        <v>-1.2844084954619639E-3</v>
      </c>
      <c r="F688" s="2">
        <f t="shared" si="65"/>
        <v>-4.1781925348064377E-3</v>
      </c>
      <c r="G688" s="2">
        <f t="shared" si="63"/>
        <v>2.8937840393444738E-3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1.0855999999999999</v>
      </c>
      <c r="C689" s="2">
        <f t="shared" si="60"/>
        <v>1.0772121831853811</v>
      </c>
      <c r="D689" s="2">
        <f t="shared" si="62"/>
        <v>1.0776106797020233</v>
      </c>
      <c r="E689" s="2">
        <f t="shared" si="61"/>
        <v>-3.9849651664214392E-4</v>
      </c>
      <c r="F689" s="2">
        <f t="shared" si="65"/>
        <v>-3.4222533311735791E-3</v>
      </c>
      <c r="G689" s="2">
        <f t="shared" si="63"/>
        <v>3.0237568145314352E-3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1.0691999999999999</v>
      </c>
      <c r="C690" s="2">
        <f t="shared" si="60"/>
        <v>1.0793333857722456</v>
      </c>
      <c r="D690" s="2">
        <f t="shared" si="62"/>
        <v>1.0769876663907623</v>
      </c>
      <c r="E690" s="2">
        <f t="shared" si="61"/>
        <v>2.3457193814833133E-3</v>
      </c>
      <c r="F690" s="2">
        <f t="shared" si="65"/>
        <v>-2.2686587886422008E-3</v>
      </c>
      <c r="G690" s="2">
        <f t="shared" si="63"/>
        <v>4.6143781701255141E-3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1.0801000000000001</v>
      </c>
      <c r="C691" s="2">
        <f t="shared" si="60"/>
        <v>1.0811282494995924</v>
      </c>
      <c r="D691" s="2">
        <f t="shared" si="62"/>
        <v>1.0772182096210761</v>
      </c>
      <c r="E691" s="2">
        <f t="shared" si="61"/>
        <v>3.910039878516347E-3</v>
      </c>
      <c r="F691" s="2">
        <f t="shared" si="65"/>
        <v>-1.0329190552104913E-3</v>
      </c>
      <c r="G691" s="2">
        <f t="shared" si="63"/>
        <v>4.9429589337268379E-3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1.091</v>
      </c>
      <c r="C692" s="2">
        <f t="shared" si="60"/>
        <v>1.082646980345809</v>
      </c>
      <c r="D692" s="2">
        <f t="shared" si="62"/>
        <v>1.0782390829824779</v>
      </c>
      <c r="E692" s="2">
        <f t="shared" si="61"/>
        <v>4.4078973633310259E-3</v>
      </c>
      <c r="F692" s="2">
        <f t="shared" si="65"/>
        <v>5.5244228497812117E-5</v>
      </c>
      <c r="G692" s="2">
        <f t="shared" si="63"/>
        <v>4.3526531348332138E-3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1.091</v>
      </c>
      <c r="C693" s="2">
        <f t="shared" si="60"/>
        <v>1.0839320602926075</v>
      </c>
      <c r="D693" s="2">
        <f t="shared" si="62"/>
        <v>1.079184336094887</v>
      </c>
      <c r="E693" s="2">
        <f t="shared" si="61"/>
        <v>4.7477241977205153E-3</v>
      </c>
      <c r="F693" s="2">
        <f t="shared" si="65"/>
        <v>9.9374022234235276E-4</v>
      </c>
      <c r="G693" s="2">
        <f t="shared" si="63"/>
        <v>3.7539839753781626E-3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1.091</v>
      </c>
      <c r="C694" s="2">
        <f t="shared" si="60"/>
        <v>1.0850194356322063</v>
      </c>
      <c r="D694" s="2">
        <f t="shared" si="62"/>
        <v>1.0800595704582288</v>
      </c>
      <c r="E694" s="2">
        <f t="shared" si="61"/>
        <v>4.9598651739775068E-3</v>
      </c>
      <c r="F694" s="2">
        <f t="shared" si="65"/>
        <v>1.7869652126693838E-3</v>
      </c>
      <c r="G694" s="2">
        <f t="shared" si="63"/>
        <v>3.1728999613081232E-3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1.1129</v>
      </c>
      <c r="C695" s="2">
        <f t="shared" si="60"/>
        <v>1.0817549070734054</v>
      </c>
      <c r="D695" s="2">
        <f t="shared" si="62"/>
        <v>1.0824921948687305</v>
      </c>
      <c r="E695" s="2">
        <f t="shared" si="61"/>
        <v>-7.3728779532511446E-4</v>
      </c>
      <c r="F695" s="2">
        <f t="shared" si="65"/>
        <v>1.2821146110704841E-3</v>
      </c>
      <c r="G695" s="2">
        <f t="shared" si="63"/>
        <v>-2.0194024063955986E-3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1.1183000000000001</v>
      </c>
      <c r="C696" s="2">
        <f t="shared" si="60"/>
        <v>1.0815003059851891</v>
      </c>
      <c r="D696" s="2">
        <f t="shared" si="62"/>
        <v>1.0851446248784542</v>
      </c>
      <c r="E696" s="2">
        <f t="shared" si="61"/>
        <v>-3.6443188932651083E-3</v>
      </c>
      <c r="F696" s="2">
        <f t="shared" si="65"/>
        <v>2.9682791020336564E-4</v>
      </c>
      <c r="G696" s="2">
        <f t="shared" si="63"/>
        <v>-3.9411468034684736E-3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1.1237999999999999</v>
      </c>
      <c r="C697" s="2">
        <f t="shared" si="60"/>
        <v>1.0821310281413139</v>
      </c>
      <c r="D697" s="2">
        <f t="shared" si="62"/>
        <v>1.0880079859985687</v>
      </c>
      <c r="E697" s="2">
        <f t="shared" si="61"/>
        <v>-5.8769578572548387E-3</v>
      </c>
      <c r="F697" s="2">
        <f t="shared" si="65"/>
        <v>-9.3792924328827527E-4</v>
      </c>
      <c r="G697" s="2">
        <f t="shared" si="63"/>
        <v>-4.9390286139665632E-3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1.1237999999999999</v>
      </c>
      <c r="C698" s="2">
        <f t="shared" si="60"/>
        <v>1.0834954853503425</v>
      </c>
      <c r="D698" s="2">
        <f t="shared" si="62"/>
        <v>1.0906592462949711</v>
      </c>
      <c r="E698" s="2">
        <f t="shared" si="61"/>
        <v>-7.1637609446286721E-3</v>
      </c>
      <c r="F698" s="2">
        <f t="shared" si="65"/>
        <v>-2.1830955835563546E-3</v>
      </c>
      <c r="G698" s="2">
        <f t="shared" si="63"/>
        <v>-4.9806653610723174E-3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1.1129</v>
      </c>
      <c r="C699" s="2">
        <f t="shared" si="60"/>
        <v>1.0838192568349052</v>
      </c>
      <c r="D699" s="2">
        <f t="shared" si="62"/>
        <v>1.0923067095323806</v>
      </c>
      <c r="E699" s="2">
        <f t="shared" si="61"/>
        <v>-8.4874526974754172E-3</v>
      </c>
      <c r="F699" s="2">
        <f t="shared" si="65"/>
        <v>-3.4439670063401671E-3</v>
      </c>
      <c r="G699" s="2">
        <f t="shared" si="63"/>
        <v>-5.0434856911352501E-3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1.1129</v>
      </c>
      <c r="C700" s="2">
        <f t="shared" si="60"/>
        <v>1.0815701403987659</v>
      </c>
      <c r="D700" s="2">
        <f t="shared" si="62"/>
        <v>1.093832138455908</v>
      </c>
      <c r="E700" s="2">
        <f t="shared" si="61"/>
        <v>-1.2261998057142121E-2</v>
      </c>
      <c r="F700" s="2">
        <f t="shared" si="65"/>
        <v>-5.2075732165005589E-3</v>
      </c>
      <c r="G700" s="2">
        <f t="shared" si="63"/>
        <v>-7.0544248406415617E-3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1.1073999999999999</v>
      </c>
      <c r="C701" s="2">
        <f t="shared" si="60"/>
        <v>1.0813439649528018</v>
      </c>
      <c r="D701" s="2">
        <f t="shared" si="62"/>
        <v>1.094837165236952</v>
      </c>
      <c r="E701" s="2">
        <f t="shared" si="61"/>
        <v>-1.3493200284150131E-2</v>
      </c>
      <c r="F701" s="2">
        <f t="shared" si="65"/>
        <v>-6.8646986300304738E-3</v>
      </c>
      <c r="G701" s="2">
        <f t="shared" si="63"/>
        <v>-6.6285016541196571E-3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1.1129</v>
      </c>
      <c r="C702" s="2">
        <f t="shared" si="60"/>
        <v>1.082829508806217</v>
      </c>
      <c r="D702" s="2">
        <f t="shared" si="62"/>
        <v>1.0961751529971777</v>
      </c>
      <c r="E702" s="2">
        <f t="shared" si="61"/>
        <v>-1.3345644190960737E-2</v>
      </c>
      <c r="F702" s="2">
        <f t="shared" si="65"/>
        <v>-8.1608877422165264E-3</v>
      </c>
      <c r="G702" s="2">
        <f t="shared" si="63"/>
        <v>-5.1847564487442106E-3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1.1073999999999999</v>
      </c>
      <c r="C703" s="2">
        <f t="shared" si="60"/>
        <v>1.0840865074514143</v>
      </c>
      <c r="D703" s="2">
        <f t="shared" si="62"/>
        <v>1.0970066231455349</v>
      </c>
      <c r="E703" s="2">
        <f t="shared" si="61"/>
        <v>-1.2920115694120549E-2</v>
      </c>
      <c r="F703" s="2">
        <f t="shared" si="65"/>
        <v>-9.1127333325973312E-3</v>
      </c>
      <c r="G703" s="2">
        <f t="shared" si="63"/>
        <v>-3.8073823615232174E-3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1.1129</v>
      </c>
      <c r="C704" s="2">
        <f t="shared" si="60"/>
        <v>1.0851501216896582</v>
      </c>
      <c r="D704" s="2">
        <f t="shared" si="62"/>
        <v>1.0981839103199398</v>
      </c>
      <c r="E704" s="2">
        <f t="shared" si="61"/>
        <v>-1.3033788630281595E-2</v>
      </c>
      <c r="F704" s="2">
        <f t="shared" si="65"/>
        <v>-9.896944392134184E-3</v>
      </c>
      <c r="G704" s="2">
        <f t="shared" si="63"/>
        <v>-3.1368442381474113E-3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1.1400999999999999</v>
      </c>
      <c r="C705" s="2">
        <f t="shared" si="60"/>
        <v>1.089419333737403</v>
      </c>
      <c r="D705" s="2">
        <f t="shared" si="62"/>
        <v>1.101288805851796</v>
      </c>
      <c r="E705" s="2">
        <f t="shared" si="61"/>
        <v>-1.1869472114393043E-2</v>
      </c>
      <c r="F705" s="2">
        <f t="shared" si="65"/>
        <v>-1.0291449936585956E-2</v>
      </c>
      <c r="G705" s="2">
        <f t="shared" si="63"/>
        <v>-1.5780221778070869E-3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1.1400999999999999</v>
      </c>
      <c r="C706" s="2">
        <f t="shared" si="60"/>
        <v>1.093862513162418</v>
      </c>
      <c r="D706" s="2">
        <f t="shared" si="62"/>
        <v>1.1041637091220333</v>
      </c>
      <c r="E706" s="2">
        <f t="shared" si="61"/>
        <v>-1.0301195959615317E-2</v>
      </c>
      <c r="F706" s="2">
        <f t="shared" si="65"/>
        <v>-1.0293399141191827E-2</v>
      </c>
      <c r="G706" s="2">
        <f t="shared" si="63"/>
        <v>-7.7968184234895876E-6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1.1073999999999999</v>
      </c>
      <c r="C707" s="2">
        <f t="shared" si="60"/>
        <v>1.0984682803681998</v>
      </c>
      <c r="D707" s="2">
        <f t="shared" si="62"/>
        <v>1.1044034343722531</v>
      </c>
      <c r="E707" s="2">
        <f t="shared" si="61"/>
        <v>-5.9351540040533113E-3</v>
      </c>
      <c r="F707" s="2">
        <f t="shared" si="65"/>
        <v>-9.4217501137641244E-3</v>
      </c>
      <c r="G707" s="2">
        <f t="shared" si="63"/>
        <v>3.4865961097108131E-3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1.1129</v>
      </c>
      <c r="C708" s="2">
        <f t="shared" si="60"/>
        <v>1.1023654680038613</v>
      </c>
      <c r="D708" s="2">
        <f t="shared" si="62"/>
        <v>1.1050328096039381</v>
      </c>
      <c r="E708" s="2">
        <f t="shared" si="61"/>
        <v>-2.6673416000768668E-3</v>
      </c>
      <c r="F708" s="2">
        <f t="shared" si="65"/>
        <v>-8.0708684110266729E-3</v>
      </c>
      <c r="G708" s="2">
        <f t="shared" si="63"/>
        <v>5.4035268109498061E-3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1.1073999999999999</v>
      </c>
      <c r="C709" s="2">
        <f t="shared" si="60"/>
        <v>1.1039861652340364</v>
      </c>
      <c r="D709" s="2">
        <f t="shared" si="62"/>
        <v>1.1052081570406835</v>
      </c>
      <c r="E709" s="2">
        <f t="shared" si="61"/>
        <v>-1.2219918066471713E-3</v>
      </c>
      <c r="F709" s="2">
        <f t="shared" si="65"/>
        <v>-6.7010930901507731E-3</v>
      </c>
      <c r="G709" s="2">
        <f t="shared" si="63"/>
        <v>5.4791012835036018E-3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6">
        <f>TITRES_STAT!D713</f>
        <v>1.1400999999999999</v>
      </c>
      <c r="C710" s="2">
        <f t="shared" si="60"/>
        <v>1.1053575244288001</v>
      </c>
      <c r="D710" s="2">
        <f t="shared" si="62"/>
        <v>1.1077927380006329</v>
      </c>
      <c r="E710" s="2">
        <f t="shared" si="61"/>
        <v>-2.4352135718328505E-3</v>
      </c>
      <c r="F710" s="2">
        <f t="shared" si="65"/>
        <v>-5.8479171864871888E-3</v>
      </c>
      <c r="G710" s="2">
        <f t="shared" si="63"/>
        <v>3.4127036146543383E-3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6">
        <f>TITRES_STAT!D714</f>
        <v>1.1400999999999999</v>
      </c>
      <c r="C711" s="2">
        <f t="shared" si="60"/>
        <v>1.1056717514397538</v>
      </c>
      <c r="D711" s="2">
        <f t="shared" si="62"/>
        <v>1.1101858685191046</v>
      </c>
      <c r="E711" s="2">
        <f t="shared" si="61"/>
        <v>-4.5141170793507879E-3</v>
      </c>
      <c r="F711" s="2">
        <f t="shared" si="65"/>
        <v>-5.5811571650599082E-3</v>
      </c>
      <c r="G711" s="2">
        <f t="shared" si="63"/>
        <v>1.0670400857091204E-3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6">
        <f>TITRES_STAT!D715</f>
        <v>1.1400999999999999</v>
      </c>
      <c r="C712" s="2">
        <f t="shared" si="60"/>
        <v>1.1067837896797916</v>
      </c>
      <c r="D712" s="2">
        <f t="shared" si="62"/>
        <v>1.112401730110282</v>
      </c>
      <c r="E712" s="2">
        <f t="shared" si="61"/>
        <v>-5.6179404304903535E-3</v>
      </c>
      <c r="F712" s="2">
        <f t="shared" si="65"/>
        <v>-5.5885138181459969E-3</v>
      </c>
      <c r="G712" s="2">
        <f t="shared" si="63"/>
        <v>-2.9426612344356576E-5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1.1183000000000001</v>
      </c>
      <c r="C713" s="2">
        <f t="shared" si="60"/>
        <v>1.1068785912675161</v>
      </c>
      <c r="D713" s="2">
        <f t="shared" si="62"/>
        <v>1.1128386389910019</v>
      </c>
      <c r="E713" s="2">
        <f t="shared" si="61"/>
        <v>-5.9600477234857951E-3</v>
      </c>
      <c r="F713" s="2">
        <f t="shared" si="65"/>
        <v>-5.6628205992139569E-3</v>
      </c>
      <c r="G713" s="2">
        <f t="shared" si="63"/>
        <v>-2.9722712427183821E-4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1.1400999999999999</v>
      </c>
      <c r="C714" s="2">
        <f t="shared" si="60"/>
        <v>1.1078049618417443</v>
      </c>
      <c r="D714" s="2">
        <f t="shared" si="62"/>
        <v>1.1148579990657423</v>
      </c>
      <c r="E714" s="2">
        <f t="shared" si="61"/>
        <v>-7.0530372239980821E-3</v>
      </c>
      <c r="F714" s="2">
        <f t="shared" si="65"/>
        <v>-5.9408639241707827E-3</v>
      </c>
      <c r="G714" s="2">
        <f t="shared" si="63"/>
        <v>-1.1121732998272994E-3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1.1400999999999999</v>
      </c>
      <c r="C715" s="2">
        <f t="shared" si="60"/>
        <v>1.1127734292507068</v>
      </c>
      <c r="D715" s="2">
        <f t="shared" si="62"/>
        <v>1.1167277769127244</v>
      </c>
      <c r="E715" s="2">
        <f t="shared" si="61"/>
        <v>-3.9543476620176321E-3</v>
      </c>
      <c r="F715" s="2">
        <f t="shared" si="65"/>
        <v>-5.5435606717401525E-3</v>
      </c>
      <c r="G715" s="2">
        <f t="shared" si="63"/>
        <v>1.5892130097225204E-3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1.1073999999999999</v>
      </c>
      <c r="C716" s="2">
        <f t="shared" si="60"/>
        <v>1.1169775170582903</v>
      </c>
      <c r="D716" s="2">
        <f t="shared" si="62"/>
        <v>1.1160368304747448</v>
      </c>
      <c r="E716" s="2">
        <f t="shared" si="61"/>
        <v>9.406865835455136E-4</v>
      </c>
      <c r="F716" s="2">
        <f t="shared" si="65"/>
        <v>-4.246711220683019E-3</v>
      </c>
      <c r="G716" s="2">
        <f t="shared" si="63"/>
        <v>5.1873978042285326E-3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1.1292</v>
      </c>
      <c r="C717" s="2">
        <f t="shared" si="60"/>
        <v>1.1155040528954765</v>
      </c>
      <c r="D717" s="2">
        <f t="shared" si="62"/>
        <v>1.1170118800692082</v>
      </c>
      <c r="E717" s="2">
        <f t="shared" si="61"/>
        <v>-1.5078271737316573E-3</v>
      </c>
      <c r="F717" s="2">
        <f t="shared" si="65"/>
        <v>-3.6989344112927469E-3</v>
      </c>
      <c r="G717" s="2">
        <f t="shared" si="63"/>
        <v>2.1911072375610896E-3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1.1347</v>
      </c>
      <c r="C718" s="2">
        <f t="shared" si="60"/>
        <v>1.1151034293730955</v>
      </c>
      <c r="D718" s="2">
        <f t="shared" si="62"/>
        <v>1.1183221111751926</v>
      </c>
      <c r="E718" s="2">
        <f t="shared" si="61"/>
        <v>-3.2186818020971675E-3</v>
      </c>
      <c r="F718" s="2">
        <f t="shared" si="65"/>
        <v>-3.6028838894536313E-3</v>
      </c>
      <c r="G718" s="2">
        <f t="shared" si="63"/>
        <v>3.842020873564638E-4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6">
        <f>TITRES_STAT!D722</f>
        <v>1.1073999999999999</v>
      </c>
      <c r="C719" s="2">
        <f t="shared" ref="C719:C782" si="66">$C$4*B709+C718*(1-$C$4)</f>
        <v>1.1139182863926191</v>
      </c>
      <c r="D719" s="2">
        <f t="shared" si="62"/>
        <v>1.1175130659029562</v>
      </c>
      <c r="E719" s="2">
        <f t="shared" si="61"/>
        <v>-3.5947795103370428E-3</v>
      </c>
      <c r="F719" s="2">
        <f t="shared" si="65"/>
        <v>-3.6012630136303138E-3</v>
      </c>
      <c r="G719" s="2">
        <f t="shared" si="63"/>
        <v>6.4835032932710444E-6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1.1129</v>
      </c>
      <c r="C720" s="2">
        <f t="shared" si="66"/>
        <v>1.1179462423322162</v>
      </c>
      <c r="D720" s="2">
        <f t="shared" si="62"/>
        <v>1.1171713573175521</v>
      </c>
      <c r="E720" s="2">
        <f t="shared" si="61"/>
        <v>7.7488501466405069E-4</v>
      </c>
      <c r="F720" s="2">
        <f t="shared" si="65"/>
        <v>-2.7260334079714415E-3</v>
      </c>
      <c r="G720" s="2">
        <f t="shared" si="63"/>
        <v>3.5009184226354921E-3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1.1073999999999999</v>
      </c>
      <c r="C721" s="2">
        <f t="shared" si="66"/>
        <v>1.1213545127426445</v>
      </c>
      <c r="D721" s="2">
        <f t="shared" si="62"/>
        <v>1.1164475530718077</v>
      </c>
      <c r="E721" s="2">
        <f t="shared" si="61"/>
        <v>4.9069596708368746E-3</v>
      </c>
      <c r="F721" s="2">
        <f t="shared" si="65"/>
        <v>-1.1994347922097781E-3</v>
      </c>
      <c r="G721" s="2">
        <f t="shared" si="63"/>
        <v>6.1063944630466525E-3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1.1565000000000001</v>
      </c>
      <c r="C722" s="2">
        <f t="shared" si="66"/>
        <v>1.1242384338591607</v>
      </c>
      <c r="D722" s="2">
        <f t="shared" si="62"/>
        <v>1.1194144009924143</v>
      </c>
      <c r="E722" s="2">
        <f t="shared" si="61"/>
        <v>4.824032866746375E-3</v>
      </c>
      <c r="F722" s="2">
        <f t="shared" si="65"/>
        <v>5.2587395814525676E-6</v>
      </c>
      <c r="G722" s="2">
        <f t="shared" si="63"/>
        <v>4.8187741271649223E-3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1.1456</v>
      </c>
      <c r="C723" s="2">
        <f t="shared" si="66"/>
        <v>1.123324828650059</v>
      </c>
      <c r="D723" s="2">
        <f t="shared" si="62"/>
        <v>1.1213540749929762</v>
      </c>
      <c r="E723" s="2">
        <f t="shared" si="61"/>
        <v>1.9707536570827688E-3</v>
      </c>
      <c r="F723" s="2">
        <f t="shared" si="65"/>
        <v>3.9835772308171588E-4</v>
      </c>
      <c r="G723" s="2">
        <f t="shared" si="63"/>
        <v>1.572395934001053E-3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1.151</v>
      </c>
      <c r="C724" s="2">
        <f t="shared" si="66"/>
        <v>1.1259056242423577</v>
      </c>
      <c r="D724" s="2">
        <f t="shared" si="62"/>
        <v>1.123550069437941</v>
      </c>
      <c r="E724" s="2">
        <f t="shared" si="61"/>
        <v>2.3555548044167374E-3</v>
      </c>
      <c r="F724" s="2">
        <f t="shared" si="65"/>
        <v>7.8979713934872024E-4</v>
      </c>
      <c r="G724" s="2">
        <f t="shared" si="63"/>
        <v>1.5657576650680172E-3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1.1237999999999999</v>
      </c>
      <c r="C725" s="2">
        <f t="shared" si="66"/>
        <v>1.1280893743589182</v>
      </c>
      <c r="D725" s="2">
        <f t="shared" si="62"/>
        <v>1.1235685828129083</v>
      </c>
      <c r="E725" s="2">
        <f t="shared" si="61"/>
        <v>4.5207915460099279E-3</v>
      </c>
      <c r="F725" s="2">
        <f t="shared" si="65"/>
        <v>1.5359960206809617E-3</v>
      </c>
      <c r="G725" s="2">
        <f t="shared" si="63"/>
        <v>2.9847955253289662E-3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1.1400999999999999</v>
      </c>
      <c r="C726" s="2">
        <f t="shared" si="66"/>
        <v>1.1249063936883155</v>
      </c>
      <c r="D726" s="2">
        <f t="shared" si="62"/>
        <v>1.1247931322341742</v>
      </c>
      <c r="E726" s="2">
        <f t="shared" si="61"/>
        <v>1.1326145414125577E-4</v>
      </c>
      <c r="F726" s="2">
        <f t="shared" si="65"/>
        <v>1.2514491073730206E-3</v>
      </c>
      <c r="G726" s="2">
        <f t="shared" si="63"/>
        <v>-1.1381876532317648E-3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1.1456</v>
      </c>
      <c r="C727" s="2">
        <f t="shared" si="66"/>
        <v>1.1255669485054978</v>
      </c>
      <c r="D727" s="2">
        <f t="shared" si="62"/>
        <v>1.1263343816983094</v>
      </c>
      <c r="E727" s="2">
        <f t="shared" si="61"/>
        <v>-7.6743319281158406E-4</v>
      </c>
      <c r="F727" s="2">
        <f t="shared" si="65"/>
        <v>8.476726473360996E-4</v>
      </c>
      <c r="G727" s="2">
        <f t="shared" si="63"/>
        <v>-1.6151058401476836E-3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1.1400999999999999</v>
      </c>
      <c r="C728" s="2">
        <f t="shared" si="66"/>
        <v>1.1269720333508058</v>
      </c>
      <c r="D728" s="2">
        <f t="shared" si="62"/>
        <v>1.1273540571280642</v>
      </c>
      <c r="E728" s="2">
        <f t="shared" si="61"/>
        <v>-3.8202377725848891E-4</v>
      </c>
      <c r="F728" s="2">
        <f t="shared" si="65"/>
        <v>6.017333624171819E-4</v>
      </c>
      <c r="G728" s="2">
        <f t="shared" si="63"/>
        <v>-9.837571396756708E-4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1.1456</v>
      </c>
      <c r="C729" s="2">
        <f t="shared" si="66"/>
        <v>1.1239609512968356</v>
      </c>
      <c r="D729" s="2">
        <f t="shared" si="62"/>
        <v>1.1287056084519114</v>
      </c>
      <c r="E729" s="2">
        <f t="shared" si="61"/>
        <v>-4.744657155075771E-3</v>
      </c>
      <c r="F729" s="2">
        <f t="shared" si="65"/>
        <v>-4.6754474108140866E-4</v>
      </c>
      <c r="G729" s="2">
        <f t="shared" si="63"/>
        <v>-4.2771124139943627E-3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1.1565000000000001</v>
      </c>
      <c r="C730" s="2">
        <f t="shared" si="66"/>
        <v>1.1222592664819377</v>
      </c>
      <c r="D730" s="2">
        <f t="shared" si="62"/>
        <v>1.1307644522702884</v>
      </c>
      <c r="E730" s="2">
        <f t="shared" si="61"/>
        <v>-8.5051857883506887E-3</v>
      </c>
      <c r="F730" s="2">
        <f t="shared" si="65"/>
        <v>-2.0750729505352649E-3</v>
      </c>
      <c r="G730" s="2">
        <f t="shared" si="63"/>
        <v>-6.4301128378154238E-3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6">
        <f>TITRES_STAT!D734</f>
        <v>1.1674</v>
      </c>
      <c r="C731" s="2">
        <f t="shared" si="66"/>
        <v>1.1199732254847166</v>
      </c>
      <c r="D731" s="2">
        <f t="shared" si="62"/>
        <v>1.1334781965465635</v>
      </c>
      <c r="E731" s="2">
        <f t="shared" si="61"/>
        <v>-1.3504971061846893E-2</v>
      </c>
      <c r="F731" s="2">
        <f t="shared" si="65"/>
        <v>-4.3610525727975913E-3</v>
      </c>
      <c r="G731" s="2">
        <f t="shared" si="63"/>
        <v>-9.1439184890493019E-3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1.1618999999999999</v>
      </c>
      <c r="C732" s="2">
        <f t="shared" si="66"/>
        <v>1.1255927292562986</v>
      </c>
      <c r="D732" s="2">
        <f t="shared" si="62"/>
        <v>1.1355835153208922</v>
      </c>
      <c r="E732" s="2">
        <f t="shared" ref="E732:E795" si="67">C732-D732</f>
        <v>-9.990786064593582E-3</v>
      </c>
      <c r="F732" s="2">
        <f t="shared" si="65"/>
        <v>-5.4869992711567891E-3</v>
      </c>
      <c r="G732" s="2">
        <f t="shared" si="63"/>
        <v>-4.5037867934367929E-3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1.1565000000000001</v>
      </c>
      <c r="C733" s="2">
        <f t="shared" si="66"/>
        <v>1.1286707709091757</v>
      </c>
      <c r="D733" s="2">
        <f t="shared" ref="D733:D796" si="68">$D$4*B733+(1-$D$4)*D732</f>
        <v>1.1371328845563817</v>
      </c>
      <c r="E733" s="2">
        <f t="shared" si="67"/>
        <v>-8.4621136472060599E-3</v>
      </c>
      <c r="F733" s="2">
        <f t="shared" si="65"/>
        <v>-6.0820221463666439E-3</v>
      </c>
      <c r="G733" s="2">
        <f t="shared" si="63"/>
        <v>-2.3800915008394159E-3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1.1618999999999999</v>
      </c>
      <c r="C734" s="2">
        <f t="shared" si="66"/>
        <v>1.1321060369231486</v>
      </c>
      <c r="D734" s="2">
        <f t="shared" si="68"/>
        <v>1.1389674857003536</v>
      </c>
      <c r="E734" s="2">
        <f t="shared" si="67"/>
        <v>-6.8614487772049593E-3</v>
      </c>
      <c r="F734" s="2">
        <f t="shared" si="65"/>
        <v>-6.2379074725343077E-3</v>
      </c>
      <c r="G734" s="2">
        <f t="shared" si="63"/>
        <v>-6.2354130467065158E-4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1.1565000000000001</v>
      </c>
      <c r="C735" s="2">
        <f t="shared" si="66"/>
        <v>1.130828185088818</v>
      </c>
      <c r="D735" s="2">
        <f t="shared" si="68"/>
        <v>1.1402661904632905</v>
      </c>
      <c r="E735" s="2">
        <f t="shared" si="67"/>
        <v>-9.4380053744724801E-3</v>
      </c>
      <c r="F735" s="2">
        <f t="shared" si="65"/>
        <v>-6.8779270529219427E-3</v>
      </c>
      <c r="G735" s="2">
        <f t="shared" si="63"/>
        <v>-2.5600783215505374E-3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1.1565000000000001</v>
      </c>
      <c r="C736" s="2">
        <f t="shared" si="66"/>
        <v>1.1322546181520767</v>
      </c>
      <c r="D736" s="2">
        <f t="shared" si="68"/>
        <v>1.1414686948734172</v>
      </c>
      <c r="E736" s="2">
        <f t="shared" si="67"/>
        <v>-9.2140767213404473E-3</v>
      </c>
      <c r="F736" s="2">
        <f t="shared" si="65"/>
        <v>-7.3451569866056447E-3</v>
      </c>
      <c r="G736" s="2">
        <f t="shared" si="63"/>
        <v>-1.8689197347348026E-3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1.1456</v>
      </c>
      <c r="C737" s="2">
        <f t="shared" si="66"/>
        <v>1.134307753820988</v>
      </c>
      <c r="D737" s="2">
        <f t="shared" si="68"/>
        <v>1.1417747174753863</v>
      </c>
      <c r="E737" s="2">
        <f t="shared" si="67"/>
        <v>-7.4669636543982509E-3</v>
      </c>
      <c r="F737" s="2">
        <f t="shared" si="65"/>
        <v>-7.3695183201641663E-3</v>
      </c>
      <c r="G737" s="2">
        <f t="shared" si="63"/>
        <v>-9.7445334234084677E-5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6">
        <f>TITRES_STAT!D741</f>
        <v>1.1456</v>
      </c>
      <c r="C738" s="2">
        <f t="shared" si="66"/>
        <v>1.135198868617759</v>
      </c>
      <c r="D738" s="2">
        <f t="shared" si="68"/>
        <v>1.1420580717364688</v>
      </c>
      <c r="E738" s="2">
        <f t="shared" si="67"/>
        <v>-6.8592031187098002E-3</v>
      </c>
      <c r="F738" s="2">
        <f t="shared" si="65"/>
        <v>-7.2674552798732937E-3</v>
      </c>
      <c r="G738" s="2">
        <f t="shared" si="63"/>
        <v>4.0825216116349358E-4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1.1456</v>
      </c>
      <c r="C739" s="2">
        <f t="shared" si="66"/>
        <v>1.1367990426765653</v>
      </c>
      <c r="D739" s="2">
        <f t="shared" si="68"/>
        <v>1.1423204367930266</v>
      </c>
      <c r="E739" s="2">
        <f t="shared" si="67"/>
        <v>-5.5213941164613534E-3</v>
      </c>
      <c r="F739" s="2">
        <f t="shared" si="65"/>
        <v>-6.9182430471909058E-3</v>
      </c>
      <c r="G739" s="2">
        <f t="shared" si="63"/>
        <v>1.3968489307295525E-3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1.1456</v>
      </c>
      <c r="C740" s="2">
        <f t="shared" si="66"/>
        <v>1.1398299591878629</v>
      </c>
      <c r="D740" s="2">
        <f t="shared" si="68"/>
        <v>1.1425633674009505</v>
      </c>
      <c r="E740" s="2">
        <f t="shared" si="67"/>
        <v>-2.7334082130876514E-3</v>
      </c>
      <c r="F740" s="2">
        <f t="shared" si="65"/>
        <v>-6.0812760803702556E-3</v>
      </c>
      <c r="G740" s="2">
        <f t="shared" ref="G740:G803" si="69">E740-F740</f>
        <v>3.3478678672826043E-3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1.1400999999999999</v>
      </c>
      <c r="C741" s="2">
        <f t="shared" si="66"/>
        <v>1.1440715039281917</v>
      </c>
      <c r="D741" s="2">
        <f t="shared" si="68"/>
        <v>1.1423808957416208</v>
      </c>
      <c r="E741" s="2">
        <f t="shared" si="67"/>
        <v>1.6906081865708522E-3</v>
      </c>
      <c r="F741" s="2">
        <f t="shared" ref="F741:F804" si="71">(E741*(2/(10)))+((1-(2/10))*F740)</f>
        <v>-4.5268992269820348E-3</v>
      </c>
      <c r="G741" s="2">
        <f t="shared" si="69"/>
        <v>6.217507413552887E-3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1.1347</v>
      </c>
      <c r="C742" s="2">
        <f t="shared" si="66"/>
        <v>1.1468143494777006</v>
      </c>
      <c r="D742" s="2">
        <f t="shared" si="68"/>
        <v>1.1418119405015008</v>
      </c>
      <c r="E742" s="2">
        <f t="shared" si="67"/>
        <v>5.0024089761997459E-3</v>
      </c>
      <c r="F742" s="2">
        <f t="shared" si="71"/>
        <v>-2.6210375863456783E-3</v>
      </c>
      <c r="G742" s="2">
        <f t="shared" si="69"/>
        <v>7.6234465625454242E-3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1.1237999999999999</v>
      </c>
      <c r="C743" s="2">
        <f t="shared" si="66"/>
        <v>1.1483044495580543</v>
      </c>
      <c r="D743" s="2">
        <f t="shared" si="68"/>
        <v>1.1404777226865748</v>
      </c>
      <c r="E743" s="2">
        <f t="shared" si="67"/>
        <v>7.8267268714795613E-3</v>
      </c>
      <c r="F743" s="2">
        <f t="shared" si="71"/>
        <v>-5.3148469478063042E-4</v>
      </c>
      <c r="G743" s="2">
        <f t="shared" si="69"/>
        <v>8.3582115662601923E-3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1.1347</v>
      </c>
      <c r="C744" s="2">
        <f t="shared" si="66"/>
        <v>1.1503960727029692</v>
      </c>
      <c r="D744" s="2">
        <f t="shared" si="68"/>
        <v>1.1400497432283099</v>
      </c>
      <c r="E744" s="2">
        <f t="shared" si="67"/>
        <v>1.0346329474659299E-2</v>
      </c>
      <c r="F744" s="2">
        <f t="shared" si="71"/>
        <v>1.6440781391073554E-3</v>
      </c>
      <c r="G744" s="2">
        <f t="shared" si="69"/>
        <v>8.7022513355519433E-3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1.1400999999999999</v>
      </c>
      <c r="C745" s="2">
        <f t="shared" si="66"/>
        <v>1.1513351384409738</v>
      </c>
      <c r="D745" s="2">
        <f t="shared" si="68"/>
        <v>1.1400534659521386</v>
      </c>
      <c r="E745" s="2">
        <f t="shared" si="67"/>
        <v>1.1281672488835159E-2</v>
      </c>
      <c r="F745" s="2">
        <f t="shared" si="71"/>
        <v>3.5715970090529165E-3</v>
      </c>
      <c r="G745" s="2">
        <f t="shared" si="69"/>
        <v>7.7100754797822428E-3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1.0747</v>
      </c>
      <c r="C746" s="2">
        <f t="shared" si="66"/>
        <v>1.1521297325269777</v>
      </c>
      <c r="D746" s="2">
        <f t="shared" si="68"/>
        <v>1.1352124684742024</v>
      </c>
      <c r="E746" s="2">
        <f t="shared" si="67"/>
        <v>1.6917264052775272E-2</v>
      </c>
      <c r="F746" s="2">
        <f t="shared" si="71"/>
        <v>6.2407304177973877E-3</v>
      </c>
      <c r="G746" s="2">
        <f t="shared" si="69"/>
        <v>1.0676533634977885E-2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1.1882999999999999</v>
      </c>
      <c r="C747" s="2">
        <f t="shared" si="66"/>
        <v>1.1511251582920581</v>
      </c>
      <c r="D747" s="2">
        <f t="shared" si="68"/>
        <v>1.1391448782168541</v>
      </c>
      <c r="E747" s="2">
        <f t="shared" si="67"/>
        <v>1.1980280075204019E-2</v>
      </c>
      <c r="F747" s="2">
        <f t="shared" si="71"/>
        <v>7.3886403492787146E-3</v>
      </c>
      <c r="G747" s="2">
        <f t="shared" si="69"/>
        <v>4.5916397259253049E-3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1.1882999999999999</v>
      </c>
      <c r="C748" s="2">
        <f t="shared" si="66"/>
        <v>1.1502751339394337</v>
      </c>
      <c r="D748" s="2">
        <f t="shared" si="68"/>
        <v>1.142785998348939</v>
      </c>
      <c r="E748" s="2">
        <f t="shared" si="67"/>
        <v>7.4891355904946888E-3</v>
      </c>
      <c r="F748" s="2">
        <f t="shared" si="71"/>
        <v>7.4087393975219096E-3</v>
      </c>
      <c r="G748" s="2">
        <f t="shared" si="69"/>
        <v>8.0396192972779189E-5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1.1882999999999999</v>
      </c>
      <c r="C749" s="2">
        <f t="shared" si="66"/>
        <v>1.1495558825641363</v>
      </c>
      <c r="D749" s="2">
        <f t="shared" si="68"/>
        <v>1.1461574058786472</v>
      </c>
      <c r="E749" s="2">
        <f t="shared" si="67"/>
        <v>3.3984766854890935E-3</v>
      </c>
      <c r="F749" s="2">
        <f t="shared" si="71"/>
        <v>6.6066868551153462E-3</v>
      </c>
      <c r="G749" s="2">
        <f t="shared" si="69"/>
        <v>-3.2082101696262527E-3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1.1882999999999999</v>
      </c>
      <c r="C750" s="2">
        <f t="shared" si="66"/>
        <v>1.148947285246577</v>
      </c>
      <c r="D750" s="2">
        <f t="shared" si="68"/>
        <v>1.149279079517266</v>
      </c>
      <c r="E750" s="2">
        <f t="shared" si="67"/>
        <v>-3.3179427068907863E-4</v>
      </c>
      <c r="F750" s="2">
        <f t="shared" si="71"/>
        <v>5.2189906299544616E-3</v>
      </c>
      <c r="G750" s="2">
        <f t="shared" si="69"/>
        <v>-5.5507849006435402E-3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1.1581999999999999</v>
      </c>
      <c r="C751" s="2">
        <f t="shared" si="66"/>
        <v>1.1475861644394114</v>
      </c>
      <c r="D751" s="2">
        <f t="shared" si="68"/>
        <v>1.149939888441913</v>
      </c>
      <c r="E751" s="2">
        <f t="shared" si="67"/>
        <v>-2.353724002501556E-3</v>
      </c>
      <c r="F751" s="2">
        <f t="shared" si="71"/>
        <v>3.7044477034632577E-3</v>
      </c>
      <c r="G751" s="2">
        <f t="shared" si="69"/>
        <v>-6.0581717059648137E-3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1.1521999999999999</v>
      </c>
      <c r="C752" s="2">
        <f t="shared" si="66"/>
        <v>1.1456036776025789</v>
      </c>
      <c r="D752" s="2">
        <f t="shared" si="68"/>
        <v>1.1501073041128824</v>
      </c>
      <c r="E752" s="2">
        <f t="shared" si="67"/>
        <v>-4.50362651030356E-3</v>
      </c>
      <c r="F752" s="2">
        <f t="shared" si="71"/>
        <v>2.0628328607098941E-3</v>
      </c>
      <c r="G752" s="2">
        <f t="shared" si="69"/>
        <v>-6.5664593710134545E-3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1.1701999999999999</v>
      </c>
      <c r="C753" s="2">
        <f t="shared" si="66"/>
        <v>1.1422492656637204</v>
      </c>
      <c r="D753" s="2">
        <f t="shared" si="68"/>
        <v>1.1515956519563728</v>
      </c>
      <c r="E753" s="2">
        <f t="shared" si="67"/>
        <v>-9.3463862926523866E-3</v>
      </c>
      <c r="F753" s="2">
        <f t="shared" si="71"/>
        <v>-2.1901096996256204E-4</v>
      </c>
      <c r="G753" s="2">
        <f t="shared" si="69"/>
        <v>-9.1273753226898246E-3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1.1581999999999999</v>
      </c>
      <c r="C754" s="2">
        <f t="shared" si="66"/>
        <v>1.1410878401769942</v>
      </c>
      <c r="D754" s="2">
        <f t="shared" si="68"/>
        <v>1.1520848629225675</v>
      </c>
      <c r="E754" s="2">
        <f t="shared" si="67"/>
        <v>-1.0997022745573348E-2</v>
      </c>
      <c r="F754" s="2">
        <f t="shared" si="71"/>
        <v>-2.3746133250847194E-3</v>
      </c>
      <c r="G754" s="2">
        <f t="shared" si="69"/>
        <v>-8.6224094204886293E-3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1.1701999999999999</v>
      </c>
      <c r="C755" s="2">
        <f t="shared" si="66"/>
        <v>1.1409358647651489</v>
      </c>
      <c r="D755" s="2">
        <f t="shared" si="68"/>
        <v>1.1534267249283032</v>
      </c>
      <c r="E755" s="2">
        <f t="shared" si="67"/>
        <v>-1.2490860163154371E-2</v>
      </c>
      <c r="F755" s="2">
        <f t="shared" si="71"/>
        <v>-4.39786269269865E-3</v>
      </c>
      <c r="G755" s="2">
        <f t="shared" si="69"/>
        <v>-8.0929974704557206E-3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1.1701999999999999</v>
      </c>
      <c r="C756" s="2">
        <f t="shared" si="66"/>
        <v>1.1307457317243568</v>
      </c>
      <c r="D756" s="2">
        <f t="shared" si="68"/>
        <v>1.1546691897484287</v>
      </c>
      <c r="E756" s="2">
        <f t="shared" si="67"/>
        <v>-2.392345802407192E-2</v>
      </c>
      <c r="F756" s="2">
        <f t="shared" si="71"/>
        <v>-8.3029817589733053E-3</v>
      </c>
      <c r="G756" s="2">
        <f t="shared" si="69"/>
        <v>-1.5620476265098614E-2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1.1402000000000001</v>
      </c>
      <c r="C757" s="2">
        <f t="shared" si="66"/>
        <v>1.1396002345359941</v>
      </c>
      <c r="D757" s="2">
        <f t="shared" si="68"/>
        <v>1.1535973979152117</v>
      </c>
      <c r="E757" s="2">
        <f t="shared" si="67"/>
        <v>-1.3997163379217525E-2</v>
      </c>
      <c r="F757" s="2">
        <f t="shared" si="71"/>
        <v>-9.4418180830221493E-3</v>
      </c>
      <c r="G757" s="2">
        <f t="shared" si="69"/>
        <v>-4.5553452961953761E-3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1.1641999999999999</v>
      </c>
      <c r="C758" s="2">
        <f t="shared" si="66"/>
        <v>1.147092506145841</v>
      </c>
      <c r="D758" s="2">
        <f t="shared" si="68"/>
        <v>1.1543827758474183</v>
      </c>
      <c r="E758" s="2">
        <f t="shared" si="67"/>
        <v>-7.2902697015773121E-3</v>
      </c>
      <c r="F758" s="2">
        <f t="shared" si="71"/>
        <v>-9.0115084067331833E-3</v>
      </c>
      <c r="G758" s="2">
        <f t="shared" si="69"/>
        <v>1.7212387051558711E-3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6">
        <f>TITRES_STAT!D762</f>
        <v>1.1641999999999999</v>
      </c>
      <c r="C759" s="2">
        <f t="shared" si="66"/>
        <v>1.1534321205849425</v>
      </c>
      <c r="D759" s="2">
        <f t="shared" si="68"/>
        <v>1.1551099776364986</v>
      </c>
      <c r="E759" s="2">
        <f t="shared" si="67"/>
        <v>-1.6778570515560975E-3</v>
      </c>
      <c r="F759" s="2">
        <f t="shared" si="71"/>
        <v>-7.5447781356977666E-3</v>
      </c>
      <c r="G759" s="2">
        <f t="shared" si="69"/>
        <v>5.8669210841416691E-3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6">
        <f>TITRES_STAT!D763</f>
        <v>1.1701999999999999</v>
      </c>
      <c r="C760" s="2">
        <f t="shared" si="66"/>
        <v>1.1587964097257206</v>
      </c>
      <c r="D760" s="2">
        <f t="shared" si="68"/>
        <v>1.1562277570708321</v>
      </c>
      <c r="E760" s="2">
        <f t="shared" si="67"/>
        <v>2.5686526548884814E-3</v>
      </c>
      <c r="F760" s="2">
        <f t="shared" si="71"/>
        <v>-5.5220919775805172E-3</v>
      </c>
      <c r="G760" s="2">
        <f t="shared" si="69"/>
        <v>8.0907446324689977E-3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6">
        <f>TITRES_STAT!D764</f>
        <v>1.1761999999999999</v>
      </c>
      <c r="C761" s="2">
        <f t="shared" si="66"/>
        <v>1.1587046543833019</v>
      </c>
      <c r="D761" s="2">
        <f t="shared" si="68"/>
        <v>1.1577071824729925</v>
      </c>
      <c r="E761" s="2">
        <f t="shared" si="67"/>
        <v>9.9747191030941096E-4</v>
      </c>
      <c r="F761" s="2">
        <f t="shared" si="71"/>
        <v>-4.2181792000025317E-3</v>
      </c>
      <c r="G761" s="2">
        <f t="shared" si="69"/>
        <v>5.2156511103119427E-3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1.1821999999999999</v>
      </c>
      <c r="C762" s="2">
        <f t="shared" si="66"/>
        <v>1.1577039383243324</v>
      </c>
      <c r="D762" s="2">
        <f t="shared" si="68"/>
        <v>1.1595214652527708</v>
      </c>
      <c r="E762" s="2">
        <f t="shared" si="67"/>
        <v>-1.8175269284383955E-3</v>
      </c>
      <c r="F762" s="2">
        <f t="shared" si="71"/>
        <v>-3.7380487456897043E-3</v>
      </c>
      <c r="G762" s="2">
        <f t="shared" si="69"/>
        <v>1.9205218172513088E-3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1.1882999999999999</v>
      </c>
      <c r="C763" s="2">
        <f t="shared" si="66"/>
        <v>1.1596264093513582</v>
      </c>
      <c r="D763" s="2">
        <f t="shared" si="68"/>
        <v>1.1616532085673803</v>
      </c>
      <c r="E763" s="2">
        <f t="shared" si="67"/>
        <v>-2.0267992160221127E-3</v>
      </c>
      <c r="F763" s="2">
        <f t="shared" si="71"/>
        <v>-3.3957988397561862E-3</v>
      </c>
      <c r="G763" s="2">
        <f t="shared" si="69"/>
        <v>1.3689996237340736E-3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1.1882999999999999</v>
      </c>
      <c r="C764" s="2">
        <f t="shared" si="66"/>
        <v>1.1594069617588416</v>
      </c>
      <c r="D764" s="2">
        <f t="shared" si="68"/>
        <v>1.1636270449697965</v>
      </c>
      <c r="E764" s="2">
        <f t="shared" si="67"/>
        <v>-4.2200832109549058E-3</v>
      </c>
      <c r="F764" s="2">
        <f t="shared" si="71"/>
        <v>-3.5606557139959303E-3</v>
      </c>
      <c r="G764" s="2">
        <f t="shared" si="69"/>
        <v>-6.5942749695897546E-4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1.2002999999999999</v>
      </c>
      <c r="C765" s="2">
        <f t="shared" si="66"/>
        <v>1.1610674291805583</v>
      </c>
      <c r="D765" s="2">
        <f t="shared" si="68"/>
        <v>1.166343560157219</v>
      </c>
      <c r="E765" s="2">
        <f t="shared" si="67"/>
        <v>-5.2761309766606868E-3</v>
      </c>
      <c r="F765" s="2">
        <f t="shared" si="71"/>
        <v>-3.9037507665288817E-3</v>
      </c>
      <c r="G765" s="2">
        <f t="shared" si="69"/>
        <v>-1.3723802101318051E-3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1.1942999999999999</v>
      </c>
      <c r="C766" s="2">
        <f t="shared" si="66"/>
        <v>1.1624724400758568</v>
      </c>
      <c r="D766" s="2">
        <f t="shared" si="68"/>
        <v>1.1684144075529805</v>
      </c>
      <c r="E766" s="2">
        <f t="shared" si="67"/>
        <v>-5.9419674771237219E-3</v>
      </c>
      <c r="F766" s="2">
        <f t="shared" si="71"/>
        <v>-4.3113941086478499E-3</v>
      </c>
      <c r="G766" s="2">
        <f t="shared" si="69"/>
        <v>-1.630573368475872E-3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1.2002999999999999</v>
      </c>
      <c r="C767" s="2">
        <f t="shared" si="66"/>
        <v>1.1590459108334175</v>
      </c>
      <c r="D767" s="2">
        <f t="shared" si="68"/>
        <v>1.1707763032897969</v>
      </c>
      <c r="E767" s="2">
        <f t="shared" si="67"/>
        <v>-1.1730392456379413E-2</v>
      </c>
      <c r="F767" s="2">
        <f t="shared" si="71"/>
        <v>-5.7951937781941625E-3</v>
      </c>
      <c r="G767" s="2">
        <f t="shared" si="69"/>
        <v>-5.9351986781852502E-3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6">
        <f>TITRES_STAT!D771</f>
        <v>1.2002999999999999</v>
      </c>
      <c r="C768" s="2">
        <f t="shared" si="66"/>
        <v>1.1598388476282762</v>
      </c>
      <c r="D768" s="2">
        <f t="shared" si="68"/>
        <v>1.1729632437868489</v>
      </c>
      <c r="E768" s="2">
        <f t="shared" si="67"/>
        <v>-1.3124396158572749E-2</v>
      </c>
      <c r="F768" s="2">
        <f t="shared" si="71"/>
        <v>-7.2610342542698807E-3</v>
      </c>
      <c r="G768" s="2">
        <f t="shared" si="69"/>
        <v>-5.8633619043028679E-3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6">
        <f>TITRES_STAT!D772</f>
        <v>1.1882999999999999</v>
      </c>
      <c r="C769" s="2">
        <f t="shared" si="66"/>
        <v>1.1605097941470028</v>
      </c>
      <c r="D769" s="2">
        <f t="shared" si="68"/>
        <v>1.1740992998026378</v>
      </c>
      <c r="E769" s="2">
        <f t="shared" si="67"/>
        <v>-1.3589505655634992E-2</v>
      </c>
      <c r="F769" s="2">
        <f t="shared" si="71"/>
        <v>-8.5267285345429038E-3</v>
      </c>
      <c r="G769" s="2">
        <f t="shared" si="69"/>
        <v>-5.0627771210920887E-3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6">
        <f>TITRES_STAT!D773</f>
        <v>1.1821999999999999</v>
      </c>
      <c r="C770" s="2">
        <f t="shared" si="66"/>
        <v>1.1620005950474639</v>
      </c>
      <c r="D770" s="2">
        <f t="shared" si="68"/>
        <v>1.1746993516691091</v>
      </c>
      <c r="E770" s="2">
        <f t="shared" si="67"/>
        <v>-1.2698756621645213E-2</v>
      </c>
      <c r="F770" s="2">
        <f t="shared" si="71"/>
        <v>-9.3611341519633656E-3</v>
      </c>
      <c r="G770" s="2">
        <f t="shared" si="69"/>
        <v>-3.3376224696818474E-3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6">
        <f>TITRES_STAT!D774</f>
        <v>1.1821999999999999</v>
      </c>
      <c r="C771" s="2">
        <f t="shared" si="66"/>
        <v>1.1641851188863157</v>
      </c>
      <c r="D771" s="2">
        <f t="shared" si="68"/>
        <v>1.1752549552491751</v>
      </c>
      <c r="E771" s="2">
        <f t="shared" si="67"/>
        <v>-1.1069836362859409E-2</v>
      </c>
      <c r="F771" s="2">
        <f t="shared" si="71"/>
        <v>-9.7028745941425756E-3</v>
      </c>
      <c r="G771" s="2">
        <f t="shared" si="69"/>
        <v>-1.3669617687168331E-3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6">
        <f>TITRES_STAT!D775</f>
        <v>1.1761999999999999</v>
      </c>
      <c r="C772" s="2">
        <f t="shared" si="66"/>
        <v>1.1669566390576518</v>
      </c>
      <c r="D772" s="2">
        <f t="shared" si="68"/>
        <v>1.1753249585640508</v>
      </c>
      <c r="E772" s="2">
        <f t="shared" si="67"/>
        <v>-8.3683195063990468E-3</v>
      </c>
      <c r="F772" s="2">
        <f t="shared" si="71"/>
        <v>-9.4359635765938702E-3</v>
      </c>
      <c r="G772" s="2">
        <f t="shared" si="69"/>
        <v>1.0676440701948234E-3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1.1761999999999999</v>
      </c>
      <c r="C773" s="2">
        <f t="shared" si="66"/>
        <v>1.1702402330487822</v>
      </c>
      <c r="D773" s="2">
        <f t="shared" si="68"/>
        <v>1.1753897764481951</v>
      </c>
      <c r="E773" s="2">
        <f t="shared" si="67"/>
        <v>-5.1495433994128703E-3</v>
      </c>
      <c r="F773" s="2">
        <f t="shared" si="71"/>
        <v>-8.5786795411576695E-3</v>
      </c>
      <c r="G773" s="2">
        <f t="shared" si="69"/>
        <v>3.4291361417447992E-3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1.1761999999999999</v>
      </c>
      <c r="C774" s="2">
        <f t="shared" si="66"/>
        <v>1.1730186587335849</v>
      </c>
      <c r="D774" s="2">
        <f t="shared" si="68"/>
        <v>1.175449793007588</v>
      </c>
      <c r="E774" s="2">
        <f t="shared" si="67"/>
        <v>-2.4311342740030994E-3</v>
      </c>
      <c r="F774" s="2">
        <f t="shared" si="71"/>
        <v>-7.349170487726756E-3</v>
      </c>
      <c r="G774" s="2">
        <f t="shared" si="69"/>
        <v>4.9180362137236566E-3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1.1882999999999999</v>
      </c>
      <c r="C775" s="2">
        <f t="shared" si="66"/>
        <v>1.1772157881591871</v>
      </c>
      <c r="D775" s="2">
        <f t="shared" si="68"/>
        <v>1.1764016601922112</v>
      </c>
      <c r="E775" s="2">
        <f t="shared" si="67"/>
        <v>8.141279669759971E-4</v>
      </c>
      <c r="F775" s="2">
        <f t="shared" si="71"/>
        <v>-5.7165107967862058E-3</v>
      </c>
      <c r="G775" s="2">
        <f t="shared" si="69"/>
        <v>6.5306387637622029E-3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1.1882999999999999</v>
      </c>
      <c r="C776" s="2">
        <f t="shared" si="66"/>
        <v>1.1798441284423891</v>
      </c>
      <c r="D776" s="2">
        <f t="shared" si="68"/>
        <v>1.1772830186964918</v>
      </c>
      <c r="E776" s="2">
        <f t="shared" si="67"/>
        <v>2.5611097458972942E-3</v>
      </c>
      <c r="F776" s="2">
        <f t="shared" si="71"/>
        <v>-4.0609866882495059E-3</v>
      </c>
      <c r="G776" s="2">
        <f t="shared" si="69"/>
        <v>6.6220964341468002E-3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1.1821999999999999</v>
      </c>
      <c r="C777" s="2">
        <f t="shared" si="66"/>
        <v>1.1829911856050985</v>
      </c>
      <c r="D777" s="2">
        <f t="shared" si="68"/>
        <v>1.1776472395337887</v>
      </c>
      <c r="E777" s="2">
        <f t="shared" si="67"/>
        <v>5.3439460713098352E-3</v>
      </c>
      <c r="F777" s="2">
        <f t="shared" si="71"/>
        <v>-2.1800001363376379E-3</v>
      </c>
      <c r="G777" s="2">
        <f t="shared" si="69"/>
        <v>7.5239462076474731E-3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1.1942999999999999</v>
      </c>
      <c r="C778" s="2">
        <f t="shared" si="66"/>
        <v>1.1856540801273909</v>
      </c>
      <c r="D778" s="2">
        <f t="shared" si="68"/>
        <v>1.1788807773461007</v>
      </c>
      <c r="E778" s="2">
        <f t="shared" si="67"/>
        <v>6.7733027812901803E-3</v>
      </c>
      <c r="F778" s="2">
        <f t="shared" si="71"/>
        <v>-3.8933955281207438E-4</v>
      </c>
      <c r="G778" s="2">
        <f t="shared" si="69"/>
        <v>7.1626423341022549E-3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1.1942999999999999</v>
      </c>
      <c r="C779" s="2">
        <f t="shared" si="66"/>
        <v>1.1860611447231768</v>
      </c>
      <c r="D779" s="2">
        <f t="shared" si="68"/>
        <v>1.1800229419871304</v>
      </c>
      <c r="E779" s="2">
        <f t="shared" si="67"/>
        <v>6.038202736046383E-3</v>
      </c>
      <c r="F779" s="2">
        <f t="shared" si="71"/>
        <v>8.9616890495961715E-4</v>
      </c>
      <c r="G779" s="2">
        <f t="shared" si="69"/>
        <v>5.1420338310867661E-3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6">
        <f>TITRES_STAT!D783</f>
        <v>1.1882999999999999</v>
      </c>
      <c r="C780" s="2">
        <f t="shared" si="66"/>
        <v>1.1854671224580726</v>
      </c>
      <c r="D780" s="2">
        <f t="shared" si="68"/>
        <v>1.180636057395491</v>
      </c>
      <c r="E780" s="2">
        <f t="shared" si="67"/>
        <v>4.8310650625815743E-3</v>
      </c>
      <c r="F780" s="2">
        <f t="shared" si="71"/>
        <v>1.6831481364840088E-3</v>
      </c>
      <c r="G780" s="2">
        <f t="shared" si="69"/>
        <v>3.1479169260975656E-3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1.1402000000000001</v>
      </c>
      <c r="C781" s="2">
        <f t="shared" si="66"/>
        <v>1.1849644882337538</v>
      </c>
      <c r="D781" s="2">
        <f t="shared" si="68"/>
        <v>1.177640793884714</v>
      </c>
      <c r="E781" s="2">
        <f t="shared" si="67"/>
        <v>7.3236943490397888E-3</v>
      </c>
      <c r="F781" s="2">
        <f t="shared" si="71"/>
        <v>2.8112573789951648E-3</v>
      </c>
      <c r="G781" s="2">
        <f t="shared" si="69"/>
        <v>4.5124369700446244E-3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1.1701999999999999</v>
      </c>
      <c r="C782" s="2">
        <f t="shared" si="66"/>
        <v>1.183616105428561</v>
      </c>
      <c r="D782" s="2">
        <f t="shared" si="68"/>
        <v>1.1770896239673276</v>
      </c>
      <c r="E782" s="2">
        <f t="shared" si="67"/>
        <v>6.5264814612333577E-3</v>
      </c>
      <c r="F782" s="2">
        <f t="shared" si="71"/>
        <v>3.5543021954428039E-3</v>
      </c>
      <c r="G782" s="2">
        <f t="shared" si="69"/>
        <v>2.9721792657905538E-3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1.1701999999999999</v>
      </c>
      <c r="C783" s="2">
        <f t="shared" ref="C783:C846" si="72">$C$4*B773+C782*(1-$C$4)</f>
        <v>1.1824751661318593</v>
      </c>
      <c r="D783" s="2">
        <f t="shared" si="68"/>
        <v>1.1765792814512293</v>
      </c>
      <c r="E783" s="2">
        <f t="shared" si="67"/>
        <v>5.8958846806300702E-3</v>
      </c>
      <c r="F783" s="2">
        <f t="shared" si="71"/>
        <v>4.0226186924802575E-3</v>
      </c>
      <c r="G783" s="2">
        <f t="shared" si="69"/>
        <v>1.8732659881498127E-3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1.1701999999999999</v>
      </c>
      <c r="C784" s="2">
        <f t="shared" si="72"/>
        <v>1.1815097559577272</v>
      </c>
      <c r="D784" s="2">
        <f t="shared" si="68"/>
        <v>1.1761067420844715</v>
      </c>
      <c r="E784" s="2">
        <f t="shared" si="67"/>
        <v>5.403013873255702E-3</v>
      </c>
      <c r="F784" s="2">
        <f t="shared" si="71"/>
        <v>4.2986977286353471E-3</v>
      </c>
      <c r="G784" s="2">
        <f t="shared" si="69"/>
        <v>1.1043161446203549E-3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1.1641999999999999</v>
      </c>
      <c r="C785" s="2">
        <f t="shared" si="72"/>
        <v>1.1825544088873077</v>
      </c>
      <c r="D785" s="2">
        <f t="shared" si="68"/>
        <v>1.1752247611893256</v>
      </c>
      <c r="E785" s="2">
        <f t="shared" si="67"/>
        <v>7.3296476979820557E-3</v>
      </c>
      <c r="F785" s="2">
        <f t="shared" si="71"/>
        <v>4.904887722504689E-3</v>
      </c>
      <c r="G785" s="2">
        <f t="shared" si="69"/>
        <v>2.4247599754773667E-3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1.1581999999999999</v>
      </c>
      <c r="C786" s="2">
        <f t="shared" si="72"/>
        <v>1.1834383459815681</v>
      </c>
      <c r="D786" s="2">
        <f t="shared" si="68"/>
        <v>1.1739636677678942</v>
      </c>
      <c r="E786" s="2">
        <f t="shared" si="67"/>
        <v>9.4746782136738705E-3</v>
      </c>
      <c r="F786" s="2">
        <f t="shared" si="71"/>
        <v>5.8188458207385253E-3</v>
      </c>
      <c r="G786" s="2">
        <f t="shared" si="69"/>
        <v>3.6558323929353452E-3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1.1641999999999999</v>
      </c>
      <c r="C787" s="2">
        <f t="shared" si="72"/>
        <v>1.1832478312151729</v>
      </c>
      <c r="D787" s="2">
        <f t="shared" si="68"/>
        <v>1.1732404331184205</v>
      </c>
      <c r="E787" s="2">
        <f t="shared" si="67"/>
        <v>1.0007398096752329E-2</v>
      </c>
      <c r="F787" s="2">
        <f t="shared" si="71"/>
        <v>6.6565562759412864E-3</v>
      </c>
      <c r="G787" s="2">
        <f t="shared" si="69"/>
        <v>3.3508418208110426E-3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1.1701999999999999</v>
      </c>
      <c r="C788" s="2">
        <f t="shared" si="72"/>
        <v>1.1849481648743772</v>
      </c>
      <c r="D788" s="2">
        <f t="shared" si="68"/>
        <v>1.1730152158503895</v>
      </c>
      <c r="E788" s="2">
        <f t="shared" si="67"/>
        <v>1.1932949023987671E-2</v>
      </c>
      <c r="F788" s="2">
        <f t="shared" si="71"/>
        <v>7.7118348255505644E-3</v>
      </c>
      <c r="G788" s="2">
        <f t="shared" si="69"/>
        <v>4.2211141984371068E-3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1.2002999999999999</v>
      </c>
      <c r="C789" s="2">
        <f t="shared" si="72"/>
        <v>1.1863869087398577</v>
      </c>
      <c r="D789" s="2">
        <f t="shared" si="68"/>
        <v>1.175036310972583</v>
      </c>
      <c r="E789" s="2">
        <f t="shared" si="67"/>
        <v>1.1350597767274762E-2</v>
      </c>
      <c r="F789" s="2">
        <f t="shared" si="71"/>
        <v>8.4395874138954042E-3</v>
      </c>
      <c r="G789" s="2">
        <f t="shared" si="69"/>
        <v>2.9110103533793574E-3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1.1882999999999999</v>
      </c>
      <c r="C790" s="2">
        <f t="shared" si="72"/>
        <v>1.1866812304721872</v>
      </c>
      <c r="D790" s="2">
        <f t="shared" si="68"/>
        <v>1.1760188064560955</v>
      </c>
      <c r="E790" s="2">
        <f t="shared" si="67"/>
        <v>1.0662424016091743E-2</v>
      </c>
      <c r="F790" s="2">
        <f t="shared" si="71"/>
        <v>8.8841547343346729E-3</v>
      </c>
      <c r="G790" s="2">
        <f t="shared" si="69"/>
        <v>1.7782692817570698E-3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1.2062999999999999</v>
      </c>
      <c r="C791" s="2">
        <f t="shared" si="72"/>
        <v>1.1795302719380047</v>
      </c>
      <c r="D791" s="2">
        <f t="shared" si="68"/>
        <v>1.1782618578297182</v>
      </c>
      <c r="E791" s="2">
        <f t="shared" si="67"/>
        <v>1.2684141082865974E-3</v>
      </c>
      <c r="F791" s="2">
        <f t="shared" si="71"/>
        <v>7.3610066091250584E-3</v>
      </c>
      <c r="G791" s="2">
        <f t="shared" si="69"/>
        <v>-6.092592500838461E-3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1.2423</v>
      </c>
      <c r="C792" s="2">
        <f t="shared" si="72"/>
        <v>1.1780948454860041</v>
      </c>
      <c r="D792" s="2">
        <f t="shared" si="68"/>
        <v>1.1830054239164056</v>
      </c>
      <c r="E792" s="2">
        <f t="shared" si="67"/>
        <v>-4.9105784304015465E-3</v>
      </c>
      <c r="F792" s="2">
        <f t="shared" si="71"/>
        <v>4.9066896012197377E-3</v>
      </c>
      <c r="G792" s="2">
        <f t="shared" si="69"/>
        <v>-9.8172680316212842E-3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1.2483</v>
      </c>
      <c r="C793" s="2">
        <f t="shared" si="72"/>
        <v>1.1768802538727727</v>
      </c>
      <c r="D793" s="2">
        <f t="shared" si="68"/>
        <v>1.187842059181857</v>
      </c>
      <c r="E793" s="2">
        <f t="shared" si="67"/>
        <v>-1.0961805309084305E-2</v>
      </c>
      <c r="F793" s="2">
        <f t="shared" si="71"/>
        <v>1.7329906191589292E-3</v>
      </c>
      <c r="G793" s="2">
        <f t="shared" si="69"/>
        <v>-1.2694795928243234E-2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1.2483</v>
      </c>
      <c r="C794" s="2">
        <f t="shared" si="72"/>
        <v>1.1758525225077308</v>
      </c>
      <c r="D794" s="2">
        <f t="shared" si="68"/>
        <v>1.1923204251683861</v>
      </c>
      <c r="E794" s="2">
        <f t="shared" si="67"/>
        <v>-1.6467902660655342E-2</v>
      </c>
      <c r="F794" s="2">
        <f t="shared" si="71"/>
        <v>-1.9071880368039253E-3</v>
      </c>
      <c r="G794" s="2">
        <f t="shared" si="69"/>
        <v>-1.4560714623851417E-2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1.2483</v>
      </c>
      <c r="C795" s="2">
        <f t="shared" si="72"/>
        <v>1.1740598267373106</v>
      </c>
      <c r="D795" s="2">
        <f t="shared" si="68"/>
        <v>1.1964670603410983</v>
      </c>
      <c r="E795" s="2">
        <f t="shared" si="67"/>
        <v>-2.2407233603787713E-2</v>
      </c>
      <c r="F795" s="2">
        <f t="shared" si="71"/>
        <v>-6.0071971502006832E-3</v>
      </c>
      <c r="G795" s="2">
        <f t="shared" si="69"/>
        <v>-1.6400036453587029E-2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1.2122999999999999</v>
      </c>
      <c r="C796" s="2">
        <f t="shared" si="72"/>
        <v>1.1716198533931088</v>
      </c>
      <c r="D796" s="2">
        <f t="shared" si="68"/>
        <v>1.1976398706862019</v>
      </c>
      <c r="E796" s="2">
        <f t="shared" ref="E796:E859" si="73">C796-D796</f>
        <v>-2.6020017293093112E-2</v>
      </c>
      <c r="F796" s="2">
        <f t="shared" si="71"/>
        <v>-1.0009761178779169E-2</v>
      </c>
      <c r="G796" s="2">
        <f t="shared" si="69"/>
        <v>-1.6010256114313941E-2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1.2423</v>
      </c>
      <c r="C797" s="2">
        <f t="shared" si="72"/>
        <v>1.1704783374864767</v>
      </c>
      <c r="D797" s="2">
        <f t="shared" ref="D797:D860" si="74">$D$4*B797+(1-$D$4)*D796</f>
        <v>1.20094802841315</v>
      </c>
      <c r="E797" s="2">
        <f t="shared" si="73"/>
        <v>-3.0469690926673287E-2</v>
      </c>
      <c r="F797" s="2">
        <f t="shared" si="71"/>
        <v>-1.4101747128357994E-2</v>
      </c>
      <c r="G797" s="2">
        <f t="shared" si="69"/>
        <v>-1.6367943798315292E-2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1.2242999999999999</v>
      </c>
      <c r="C798" s="2">
        <f t="shared" si="72"/>
        <v>1.1704355163347109</v>
      </c>
      <c r="D798" s="2">
        <f t="shared" si="74"/>
        <v>1.2026778040862498</v>
      </c>
      <c r="E798" s="2">
        <f t="shared" si="73"/>
        <v>-3.2242287751538923E-2</v>
      </c>
      <c r="F798" s="2">
        <f t="shared" si="71"/>
        <v>-1.772985525299418E-2</v>
      </c>
      <c r="G798" s="2">
        <f t="shared" si="69"/>
        <v>-1.4512432498544742E-2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1.2363</v>
      </c>
      <c r="C799" s="2">
        <f t="shared" si="72"/>
        <v>1.1750300522832169</v>
      </c>
      <c r="D799" s="2">
        <f t="shared" si="74"/>
        <v>1.205168337116898</v>
      </c>
      <c r="E799" s="2">
        <f t="shared" si="73"/>
        <v>-3.0138284833681084E-2</v>
      </c>
      <c r="F799" s="2">
        <f t="shared" si="71"/>
        <v>-2.0211541169131562E-2</v>
      </c>
      <c r="G799" s="2">
        <f t="shared" si="69"/>
        <v>-9.9267436645495213E-3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1.2423</v>
      </c>
      <c r="C800" s="2">
        <f t="shared" si="72"/>
        <v>1.1770715827011835</v>
      </c>
      <c r="D800" s="2">
        <f t="shared" si="74"/>
        <v>1.2079188306637945</v>
      </c>
      <c r="E800" s="2">
        <f t="shared" si="73"/>
        <v>-3.0847247962610957E-2</v>
      </c>
      <c r="F800" s="2">
        <f t="shared" si="71"/>
        <v>-2.2338682527827444E-2</v>
      </c>
      <c r="G800" s="2">
        <f t="shared" si="69"/>
        <v>-8.5085654347835139E-3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1.2363</v>
      </c>
      <c r="C801" s="2">
        <f t="shared" si="72"/>
        <v>1.1815682622856167</v>
      </c>
      <c r="D801" s="2">
        <f t="shared" si="74"/>
        <v>1.2100211395035134</v>
      </c>
      <c r="E801" s="2">
        <f t="shared" si="73"/>
        <v>-2.8452877217896688E-2</v>
      </c>
      <c r="F801" s="2">
        <f t="shared" si="71"/>
        <v>-2.3561521465841291E-2</v>
      </c>
      <c r="G801" s="2">
        <f t="shared" si="69"/>
        <v>-4.8913557520553971E-3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1.2363</v>
      </c>
      <c r="C802" s="2">
        <f t="shared" si="72"/>
        <v>1.1909116065493679</v>
      </c>
      <c r="D802" s="2">
        <f t="shared" si="74"/>
        <v>1.2119677217625124</v>
      </c>
      <c r="E802" s="2">
        <f t="shared" si="73"/>
        <v>-2.1056115213144544E-2</v>
      </c>
      <c r="F802" s="2">
        <f t="shared" si="71"/>
        <v>-2.3060440215301944E-2</v>
      </c>
      <c r="G802" s="2">
        <f t="shared" si="69"/>
        <v>2.0043250021574005E-3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1.2302999999999999</v>
      </c>
      <c r="C803" s="2">
        <f t="shared" si="72"/>
        <v>1.1997405901571574</v>
      </c>
      <c r="D803" s="2">
        <f t="shared" si="74"/>
        <v>1.2133256682986227</v>
      </c>
      <c r="E803" s="2">
        <f t="shared" si="73"/>
        <v>-1.3585078141465257E-2</v>
      </c>
      <c r="F803" s="2">
        <f t="shared" si="71"/>
        <v>-2.1165367800534608E-2</v>
      </c>
      <c r="G803" s="2">
        <f t="shared" si="69"/>
        <v>7.5802896590693516E-3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1.2363</v>
      </c>
      <c r="C804" s="2">
        <f t="shared" si="72"/>
        <v>1.2072112685945178</v>
      </c>
      <c r="D804" s="2">
        <f t="shared" si="74"/>
        <v>1.2150274706468729</v>
      </c>
      <c r="E804" s="2">
        <f t="shared" si="73"/>
        <v>-7.8162020523551146E-3</v>
      </c>
      <c r="F804" s="2">
        <f t="shared" si="71"/>
        <v>-1.8495534650898711E-2</v>
      </c>
      <c r="G804" s="2">
        <f t="shared" ref="G804:G867" si="75">E804-F804</f>
        <v>1.0679332598543596E-2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1.2302999999999999</v>
      </c>
      <c r="C805" s="2">
        <f t="shared" si="72"/>
        <v>1.2135326118876688</v>
      </c>
      <c r="D805" s="2">
        <f t="shared" si="74"/>
        <v>1.2161587691174749</v>
      </c>
      <c r="E805" s="2">
        <f t="shared" si="73"/>
        <v>-2.6261572298060809E-3</v>
      </c>
      <c r="F805" s="2">
        <f t="shared" ref="F805:F868" si="77">(E805*(2/(10)))+((1-(2/10))*F804)</f>
        <v>-1.5321659166680187E-2</v>
      </c>
      <c r="G805" s="2">
        <f t="shared" si="75"/>
        <v>1.2695501936874106E-2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1.2302999999999999</v>
      </c>
      <c r="C806" s="2">
        <f t="shared" si="72"/>
        <v>1.2133429792895658</v>
      </c>
      <c r="D806" s="2">
        <f t="shared" si="74"/>
        <v>1.2172062677013655</v>
      </c>
      <c r="E806" s="2">
        <f t="shared" si="73"/>
        <v>-3.8632884117997257E-3</v>
      </c>
      <c r="F806" s="2">
        <f t="shared" si="77"/>
        <v>-1.3029985015704095E-2</v>
      </c>
      <c r="G806" s="2">
        <f t="shared" si="75"/>
        <v>9.1666966039043694E-3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1.1942999999999999</v>
      </c>
      <c r="C807" s="2">
        <f t="shared" si="72"/>
        <v>1.2177979055527095</v>
      </c>
      <c r="D807" s="2">
        <f t="shared" si="74"/>
        <v>1.2155095071308941</v>
      </c>
      <c r="E807" s="2">
        <f t="shared" si="73"/>
        <v>2.2883984218153852E-3</v>
      </c>
      <c r="F807" s="2">
        <f t="shared" si="77"/>
        <v>-9.9663083282001998E-3</v>
      </c>
      <c r="G807" s="2">
        <f t="shared" si="75"/>
        <v>1.2254706750015585E-2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1.2182999999999999</v>
      </c>
      <c r="C808" s="2">
        <f t="shared" si="72"/>
        <v>1.2187982277753695</v>
      </c>
      <c r="D808" s="2">
        <f t="shared" si="74"/>
        <v>1.2157162103063834</v>
      </c>
      <c r="E808" s="2">
        <f t="shared" si="73"/>
        <v>3.0820174689860647E-3</v>
      </c>
      <c r="F808" s="2">
        <f t="shared" si="77"/>
        <v>-7.3566431687629476E-3</v>
      </c>
      <c r="G808" s="2">
        <f t="shared" si="75"/>
        <v>1.0438660637749012E-2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1.2242999999999999</v>
      </c>
      <c r="C809" s="2">
        <f t="shared" si="72"/>
        <v>1.2214908081176203</v>
      </c>
      <c r="D809" s="2">
        <f t="shared" si="74"/>
        <v>1.2163520465799846</v>
      </c>
      <c r="E809" s="2">
        <f t="shared" si="73"/>
        <v>5.1387615376357054E-3</v>
      </c>
      <c r="F809" s="2">
        <f t="shared" si="77"/>
        <v>-4.8575622274832173E-3</v>
      </c>
      <c r="G809" s="2">
        <f t="shared" si="75"/>
        <v>9.9963237651189227E-3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1.2363</v>
      </c>
      <c r="C810" s="2">
        <f t="shared" si="72"/>
        <v>1.2246922222533712</v>
      </c>
      <c r="D810" s="2">
        <f t="shared" si="74"/>
        <v>1.217829672759245</v>
      </c>
      <c r="E810" s="2">
        <f t="shared" si="73"/>
        <v>6.8625494941261245E-3</v>
      </c>
      <c r="F810" s="2">
        <f t="shared" si="77"/>
        <v>-2.5135398831613491E-3</v>
      </c>
      <c r="G810" s="2">
        <f t="shared" si="75"/>
        <v>9.3760893772874727E-3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1.2363</v>
      </c>
      <c r="C811" s="2">
        <f t="shared" si="72"/>
        <v>1.2264780342143908</v>
      </c>
      <c r="D811" s="2">
        <f t="shared" si="74"/>
        <v>1.219197845147449</v>
      </c>
      <c r="E811" s="2">
        <f t="shared" si="73"/>
        <v>7.2801890669418334E-3</v>
      </c>
      <c r="F811" s="2">
        <f t="shared" si="77"/>
        <v>-5.5479409314071275E-4</v>
      </c>
      <c r="G811" s="2">
        <f t="shared" si="75"/>
        <v>7.8349831600825464E-3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1.2363</v>
      </c>
      <c r="C812" s="2">
        <f t="shared" si="72"/>
        <v>1.2279891058737151</v>
      </c>
      <c r="D812" s="2">
        <f t="shared" si="74"/>
        <v>1.2204646714328231</v>
      </c>
      <c r="E812" s="2">
        <f t="shared" si="73"/>
        <v>7.5244344408920139E-3</v>
      </c>
      <c r="F812" s="2">
        <f t="shared" si="77"/>
        <v>1.0610516136658325E-3</v>
      </c>
      <c r="G812" s="2">
        <f t="shared" si="75"/>
        <v>6.4633828272261818E-3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1.2242999999999999</v>
      </c>
      <c r="C813" s="2">
        <f t="shared" si="72"/>
        <v>1.2283446280469899</v>
      </c>
      <c r="D813" s="2">
        <f t="shared" si="74"/>
        <v>1.2207487698452064</v>
      </c>
      <c r="E813" s="2">
        <f t="shared" si="73"/>
        <v>7.5958582017834342E-3</v>
      </c>
      <c r="F813" s="2">
        <f t="shared" si="77"/>
        <v>2.368012931289353E-3</v>
      </c>
      <c r="G813" s="2">
        <f t="shared" si="75"/>
        <v>5.2278452704940812E-3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1.2182999999999999</v>
      </c>
      <c r="C814" s="2">
        <f t="shared" si="72"/>
        <v>1.2295685314243758</v>
      </c>
      <c r="D814" s="2">
        <f t="shared" si="74"/>
        <v>1.2205673794863021</v>
      </c>
      <c r="E814" s="2">
        <f t="shared" si="73"/>
        <v>9.0011519380737148E-3</v>
      </c>
      <c r="F814" s="2">
        <f t="shared" si="77"/>
        <v>3.6946407326462257E-3</v>
      </c>
      <c r="G814" s="2">
        <f t="shared" si="75"/>
        <v>5.3065112054274891E-3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1.2182999999999999</v>
      </c>
      <c r="C815" s="2">
        <f t="shared" si="72"/>
        <v>1.229681065051395</v>
      </c>
      <c r="D815" s="2">
        <f t="shared" si="74"/>
        <v>1.2203994254502797</v>
      </c>
      <c r="E815" s="2">
        <f t="shared" si="73"/>
        <v>9.2816396011152769E-3</v>
      </c>
      <c r="F815" s="2">
        <f t="shared" si="77"/>
        <v>4.8120405063400359E-3</v>
      </c>
      <c r="G815" s="2">
        <f t="shared" si="75"/>
        <v>4.4695990947752409E-3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1.2242999999999999</v>
      </c>
      <c r="C816" s="2">
        <f t="shared" si="72"/>
        <v>1.2297762858127188</v>
      </c>
      <c r="D816" s="2">
        <f t="shared" si="74"/>
        <v>1.220688356898407</v>
      </c>
      <c r="E816" s="2">
        <f t="shared" si="73"/>
        <v>9.0879289143117603E-3</v>
      </c>
      <c r="F816" s="2">
        <f t="shared" si="77"/>
        <v>5.6672181879343815E-3</v>
      </c>
      <c r="G816" s="2">
        <f t="shared" si="75"/>
        <v>3.4207107263773788E-3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1.2182999999999999</v>
      </c>
      <c r="C817" s="2">
        <f t="shared" si="72"/>
        <v>1.2243183956876853</v>
      </c>
      <c r="D817" s="2">
        <f t="shared" si="74"/>
        <v>1.2205114415725991</v>
      </c>
      <c r="E817" s="2">
        <f t="shared" si="73"/>
        <v>3.8069541150862474E-3</v>
      </c>
      <c r="F817" s="2">
        <f t="shared" si="77"/>
        <v>5.295165373364755E-3</v>
      </c>
      <c r="G817" s="2">
        <f t="shared" si="75"/>
        <v>-1.4882112582785077E-3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1.2002999999999999</v>
      </c>
      <c r="C818" s="2">
        <f t="shared" si="72"/>
        <v>1.2233924886588108</v>
      </c>
      <c r="D818" s="2">
        <f t="shared" si="74"/>
        <v>1.2190142977524066</v>
      </c>
      <c r="E818" s="2">
        <f t="shared" si="73"/>
        <v>4.3781909064042335E-3</v>
      </c>
      <c r="F818" s="2">
        <f t="shared" si="77"/>
        <v>5.1117704799726509E-3</v>
      </c>
      <c r="G818" s="2">
        <f t="shared" si="75"/>
        <v>-7.3357957356841742E-4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1.2242999999999999</v>
      </c>
      <c r="C819" s="2">
        <f t="shared" si="72"/>
        <v>1.2235321057882245</v>
      </c>
      <c r="D819" s="2">
        <f t="shared" si="74"/>
        <v>1.2194058312522282</v>
      </c>
      <c r="E819" s="2">
        <f t="shared" si="73"/>
        <v>4.1262745359962327E-3</v>
      </c>
      <c r="F819" s="2">
        <f t="shared" si="77"/>
        <v>4.9146712911773676E-3</v>
      </c>
      <c r="G819" s="2">
        <f t="shared" si="75"/>
        <v>-7.8839675518113488E-4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1.2182999999999999</v>
      </c>
      <c r="C820" s="2">
        <f t="shared" si="72"/>
        <v>1.2254963972054207</v>
      </c>
      <c r="D820" s="2">
        <f t="shared" si="74"/>
        <v>1.2193239178261372</v>
      </c>
      <c r="E820" s="2">
        <f t="shared" si="73"/>
        <v>6.1724793792834465E-3</v>
      </c>
      <c r="F820" s="2">
        <f t="shared" si="77"/>
        <v>5.1662329087985839E-3</v>
      </c>
      <c r="G820" s="2">
        <f t="shared" si="75"/>
        <v>1.0062464704848626E-3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1.2182999999999999</v>
      </c>
      <c r="C821" s="2">
        <f t="shared" si="72"/>
        <v>1.2271584899430481</v>
      </c>
      <c r="D821" s="2">
        <f t="shared" si="74"/>
        <v>1.2192480720612382</v>
      </c>
      <c r="E821" s="2">
        <f t="shared" si="73"/>
        <v>7.9104178818099058E-3</v>
      </c>
      <c r="F821" s="2">
        <f t="shared" si="77"/>
        <v>5.7150699034008486E-3</v>
      </c>
      <c r="G821" s="2">
        <f t="shared" si="75"/>
        <v>2.1953479784090572E-3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1.2182999999999999</v>
      </c>
      <c r="C822" s="2">
        <f t="shared" si="72"/>
        <v>1.228564876105656</v>
      </c>
      <c r="D822" s="2">
        <f t="shared" si="74"/>
        <v>1.2191778445011463</v>
      </c>
      <c r="E822" s="2">
        <f t="shared" si="73"/>
        <v>9.3870316045097102E-3</v>
      </c>
      <c r="F822" s="2">
        <f t="shared" si="77"/>
        <v>6.4494622436226208E-3</v>
      </c>
      <c r="G822" s="2">
        <f t="shared" si="75"/>
        <v>2.9375693608870894E-3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1.2302999999999999</v>
      </c>
      <c r="C823" s="2">
        <f t="shared" si="72"/>
        <v>1.2279087413201704</v>
      </c>
      <c r="D823" s="2">
        <f t="shared" si="74"/>
        <v>1.2200017078714318</v>
      </c>
      <c r="E823" s="2">
        <f t="shared" si="73"/>
        <v>7.9070334487385541E-3</v>
      </c>
      <c r="F823" s="2">
        <f t="shared" si="77"/>
        <v>6.7409764846458079E-3</v>
      </c>
      <c r="G823" s="2">
        <f t="shared" si="75"/>
        <v>1.1660569640927461E-3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1.2302999999999999</v>
      </c>
      <c r="C824" s="2">
        <f t="shared" si="72"/>
        <v>1.2264304734247595</v>
      </c>
      <c r="D824" s="2">
        <f t="shared" si="74"/>
        <v>1.2207645443253998</v>
      </c>
      <c r="E824" s="2">
        <f t="shared" si="73"/>
        <v>5.6659290993597011E-3</v>
      </c>
      <c r="F824" s="2">
        <f t="shared" si="77"/>
        <v>6.5259670075885874E-3</v>
      </c>
      <c r="G824" s="2">
        <f t="shared" si="75"/>
        <v>-8.6003790822888632E-4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1.2122999999999999</v>
      </c>
      <c r="C825" s="2">
        <f t="shared" si="72"/>
        <v>1.2251796313594119</v>
      </c>
      <c r="D825" s="2">
        <f t="shared" si="74"/>
        <v>1.2201375410420368</v>
      </c>
      <c r="E825" s="2">
        <f t="shared" si="73"/>
        <v>5.0420903173751253E-3</v>
      </c>
      <c r="F825" s="2">
        <f t="shared" si="77"/>
        <v>6.2291916695458955E-3</v>
      </c>
      <c r="G825" s="2">
        <f t="shared" si="75"/>
        <v>-1.1871013521707703E-3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1.2122999999999999</v>
      </c>
      <c r="C826" s="2">
        <f t="shared" si="72"/>
        <v>1.2250443034579639</v>
      </c>
      <c r="D826" s="2">
        <f t="shared" si="74"/>
        <v>1.2195569824463304</v>
      </c>
      <c r="E826" s="2">
        <f t="shared" si="73"/>
        <v>5.4873210116335169E-3</v>
      </c>
      <c r="F826" s="2">
        <f t="shared" si="77"/>
        <v>6.08081753796342E-3</v>
      </c>
      <c r="G826" s="2">
        <f t="shared" si="75"/>
        <v>-5.9349652632990305E-4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1.2182999999999999</v>
      </c>
      <c r="C827" s="2">
        <f t="shared" si="72"/>
        <v>1.2240067183105849</v>
      </c>
      <c r="D827" s="2">
        <f t="shared" si="74"/>
        <v>1.2194638726354909</v>
      </c>
      <c r="E827" s="2">
        <f t="shared" si="73"/>
        <v>4.5428456750939983E-3</v>
      </c>
      <c r="F827" s="2">
        <f t="shared" si="77"/>
        <v>5.7732231653895363E-3</v>
      </c>
      <c r="G827" s="2">
        <f t="shared" si="75"/>
        <v>-1.2303774902955381E-3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1.1882999999999999</v>
      </c>
      <c r="C828" s="2">
        <f t="shared" si="72"/>
        <v>1.2203595308781872</v>
      </c>
      <c r="D828" s="2">
        <f t="shared" si="74"/>
        <v>1.2171554376254545</v>
      </c>
      <c r="E828" s="2">
        <f t="shared" si="73"/>
        <v>3.2040932527326316E-3</v>
      </c>
      <c r="F828" s="2">
        <f t="shared" si="77"/>
        <v>5.2593971828581564E-3</v>
      </c>
      <c r="G828" s="2">
        <f t="shared" si="75"/>
        <v>-2.0553039301255249E-3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1.2242999999999999</v>
      </c>
      <c r="C829" s="2">
        <f t="shared" si="72"/>
        <v>1.2209657568969274</v>
      </c>
      <c r="D829" s="2">
        <f t="shared" si="74"/>
        <v>1.2176846644680135</v>
      </c>
      <c r="E829" s="2">
        <f t="shared" si="73"/>
        <v>3.2810924289139454E-3</v>
      </c>
      <c r="F829" s="2">
        <f t="shared" si="77"/>
        <v>4.8637362320693147E-3</v>
      </c>
      <c r="G829" s="2">
        <f t="shared" si="75"/>
        <v>-1.5826438031553694E-3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1.2182999999999999</v>
      </c>
      <c r="C830" s="2">
        <f t="shared" si="72"/>
        <v>1.2205556404512463</v>
      </c>
      <c r="D830" s="2">
        <f t="shared" si="74"/>
        <v>1.2177302448777902</v>
      </c>
      <c r="E830" s="2">
        <f t="shared" si="73"/>
        <v>2.8253955734560687E-3</v>
      </c>
      <c r="F830" s="2">
        <f t="shared" si="77"/>
        <v>4.4560681003466655E-3</v>
      </c>
      <c r="G830" s="2">
        <f t="shared" si="75"/>
        <v>-1.6306725268905968E-3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1.2182999999999999</v>
      </c>
      <c r="C831" s="2">
        <f t="shared" si="72"/>
        <v>1.2202086188433623</v>
      </c>
      <c r="D831" s="2">
        <f t="shared" si="74"/>
        <v>1.2177724489609167</v>
      </c>
      <c r="E831" s="2">
        <f t="shared" si="73"/>
        <v>2.4361698824455491E-3</v>
      </c>
      <c r="F831" s="2">
        <f t="shared" si="77"/>
        <v>4.0520884567664429E-3</v>
      </c>
      <c r="G831" s="2">
        <f t="shared" si="75"/>
        <v>-1.6159185743208938E-3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6">
        <f>TITRES_STAT!D835</f>
        <v>1.2182999999999999</v>
      </c>
      <c r="C832" s="2">
        <f t="shared" si="72"/>
        <v>1.2199149851751527</v>
      </c>
      <c r="D832" s="2">
        <f t="shared" si="74"/>
        <v>1.2178115268156635</v>
      </c>
      <c r="E832" s="2">
        <f t="shared" si="73"/>
        <v>2.1034583594892187E-3</v>
      </c>
      <c r="F832" s="2">
        <f t="shared" si="77"/>
        <v>3.6623624373109983E-3</v>
      </c>
      <c r="G832" s="2">
        <f t="shared" si="75"/>
        <v>-1.5589040778217797E-3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6">
        <f>TITRES_STAT!D836</f>
        <v>1.2603</v>
      </c>
      <c r="C833" s="2">
        <f t="shared" si="72"/>
        <v>1.2215126797635909</v>
      </c>
      <c r="D833" s="2">
        <f t="shared" si="74"/>
        <v>1.2209588211256144</v>
      </c>
      <c r="E833" s="2">
        <f t="shared" si="73"/>
        <v>5.5385863797652313E-4</v>
      </c>
      <c r="F833" s="2">
        <f t="shared" si="77"/>
        <v>3.0406616774441035E-3</v>
      </c>
      <c r="G833" s="2">
        <f t="shared" si="75"/>
        <v>-2.4868030394675803E-3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6">
        <f>TITRES_STAT!D837</f>
        <v>1.2843</v>
      </c>
      <c r="C834" s="2">
        <f t="shared" si="72"/>
        <v>1.222864575184577</v>
      </c>
      <c r="D834" s="2">
        <f t="shared" si="74"/>
        <v>1.2256507603014948</v>
      </c>
      <c r="E834" s="2">
        <f t="shared" si="73"/>
        <v>-2.7861851169177498E-3</v>
      </c>
      <c r="F834" s="2">
        <f t="shared" si="77"/>
        <v>1.8752923185717328E-3</v>
      </c>
      <c r="G834" s="2">
        <f t="shared" si="75"/>
        <v>-4.6614774354894828E-3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6">
        <f>TITRES_STAT!D838</f>
        <v>1.2963</v>
      </c>
      <c r="C835" s="2">
        <f t="shared" si="72"/>
        <v>1.2212392559254113</v>
      </c>
      <c r="D835" s="2">
        <f t="shared" si="74"/>
        <v>1.2308840373161989</v>
      </c>
      <c r="E835" s="2">
        <f t="shared" si="73"/>
        <v>-9.6447813907876156E-3</v>
      </c>
      <c r="F835" s="2">
        <f t="shared" si="77"/>
        <v>-4.2872242330013678E-4</v>
      </c>
      <c r="G835" s="2">
        <f t="shared" si="75"/>
        <v>-9.2160589674874782E-3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1.2963</v>
      </c>
      <c r="C836" s="2">
        <f t="shared" si="72"/>
        <v>1.2198639857830402</v>
      </c>
      <c r="D836" s="2">
        <f t="shared" si="74"/>
        <v>1.2357296641816657</v>
      </c>
      <c r="E836" s="2">
        <f t="shared" si="73"/>
        <v>-1.5865678398625516E-2</v>
      </c>
      <c r="F836" s="2">
        <f t="shared" si="77"/>
        <v>-3.5161136183652127E-3</v>
      </c>
      <c r="G836" s="2">
        <f t="shared" si="75"/>
        <v>-1.2349564780260303E-2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1.2903</v>
      </c>
      <c r="C837" s="2">
        <f t="shared" si="72"/>
        <v>1.2196233725856496</v>
      </c>
      <c r="D837" s="2">
        <f t="shared" si="74"/>
        <v>1.2397719112793202</v>
      </c>
      <c r="E837" s="2">
        <f t="shared" si="73"/>
        <v>-2.0148538693670615E-2</v>
      </c>
      <c r="F837" s="2">
        <f t="shared" si="77"/>
        <v>-6.8425986334262933E-3</v>
      </c>
      <c r="G837" s="2">
        <f t="shared" si="75"/>
        <v>-1.3305940060244322E-2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1.2903</v>
      </c>
      <c r="C838" s="2">
        <f t="shared" si="72"/>
        <v>1.2148043921878573</v>
      </c>
      <c r="D838" s="2">
        <f t="shared" si="74"/>
        <v>1.2435147326660372</v>
      </c>
      <c r="E838" s="2">
        <f t="shared" si="73"/>
        <v>-2.8710340478179885E-2</v>
      </c>
      <c r="F838" s="2">
        <f t="shared" si="77"/>
        <v>-1.1216147002377013E-2</v>
      </c>
      <c r="G838" s="2">
        <f t="shared" si="75"/>
        <v>-1.7494193475802874E-2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1.2723</v>
      </c>
      <c r="C839" s="2">
        <f t="shared" si="72"/>
        <v>1.2162652549281869</v>
      </c>
      <c r="D839" s="2">
        <f t="shared" si="74"/>
        <v>1.245646974690775</v>
      </c>
      <c r="E839" s="2">
        <f t="shared" si="73"/>
        <v>-2.9381719762588077E-2</v>
      </c>
      <c r="F839" s="2">
        <f t="shared" si="77"/>
        <v>-1.4849261554419227E-2</v>
      </c>
      <c r="G839" s="2">
        <f t="shared" si="75"/>
        <v>-1.453245820816885E-2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1.2423</v>
      </c>
      <c r="C840" s="2">
        <f t="shared" si="72"/>
        <v>1.2165782926315429</v>
      </c>
      <c r="D840" s="2">
        <f t="shared" si="74"/>
        <v>1.2453990506396064</v>
      </c>
      <c r="E840" s="2">
        <f t="shared" si="73"/>
        <v>-2.8820758008063496E-2</v>
      </c>
      <c r="F840" s="2">
        <f t="shared" si="77"/>
        <v>-1.7643560845148079E-2</v>
      </c>
      <c r="G840" s="2">
        <f t="shared" si="75"/>
        <v>-1.1177197162915417E-2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1.2543</v>
      </c>
      <c r="C841" s="2">
        <f t="shared" si="72"/>
        <v>1.2168431706882288</v>
      </c>
      <c r="D841" s="2">
        <f t="shared" si="74"/>
        <v>1.2460583802218579</v>
      </c>
      <c r="E841" s="2">
        <f t="shared" si="73"/>
        <v>-2.9215209533629105E-2</v>
      </c>
      <c r="F841" s="2">
        <f t="shared" si="77"/>
        <v>-1.9957890582844286E-2</v>
      </c>
      <c r="G841" s="2">
        <f t="shared" si="75"/>
        <v>-9.2573189507848194E-3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1.2423</v>
      </c>
      <c r="C842" s="2">
        <f t="shared" si="72"/>
        <v>1.2170672982746551</v>
      </c>
      <c r="D842" s="2">
        <f t="shared" si="74"/>
        <v>1.2457799816869055</v>
      </c>
      <c r="E842" s="2">
        <f t="shared" si="73"/>
        <v>-2.8712683412250417E-2</v>
      </c>
      <c r="F842" s="2">
        <f t="shared" si="77"/>
        <v>-2.1708849148725513E-2</v>
      </c>
      <c r="G842" s="2">
        <f t="shared" si="75"/>
        <v>-7.0038342635249037E-3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1.2182999999999999</v>
      </c>
      <c r="C843" s="2">
        <f t="shared" si="72"/>
        <v>1.2237184831554773</v>
      </c>
      <c r="D843" s="2">
        <f t="shared" si="74"/>
        <v>1.2437444274878753</v>
      </c>
      <c r="E843" s="2">
        <f t="shared" si="73"/>
        <v>-2.0025944332398016E-2</v>
      </c>
      <c r="F843" s="2">
        <f t="shared" si="77"/>
        <v>-2.1372268185460015E-2</v>
      </c>
      <c r="G843" s="2">
        <f t="shared" si="75"/>
        <v>1.3463238530619995E-3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1.1942999999999999</v>
      </c>
      <c r="C844" s="2">
        <f t="shared" si="72"/>
        <v>1.2330387165161731</v>
      </c>
      <c r="D844" s="2">
        <f t="shared" si="74"/>
        <v>1.2400818773035882</v>
      </c>
      <c r="E844" s="2">
        <f t="shared" si="73"/>
        <v>-7.0431607874150703E-3</v>
      </c>
      <c r="F844" s="2">
        <f t="shared" si="77"/>
        <v>-1.8506446705851026E-2</v>
      </c>
      <c r="G844" s="2">
        <f t="shared" si="75"/>
        <v>1.1463285918435956E-2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1.2302999999999999</v>
      </c>
      <c r="C845" s="2">
        <f t="shared" si="72"/>
        <v>1.2427712216675311</v>
      </c>
      <c r="D845" s="2">
        <f t="shared" si="74"/>
        <v>1.2393572937996187</v>
      </c>
      <c r="E845" s="2">
        <f t="shared" si="73"/>
        <v>3.4139278679123919E-3</v>
      </c>
      <c r="F845" s="2">
        <f t="shared" si="77"/>
        <v>-1.4122371791098343E-2</v>
      </c>
      <c r="G845" s="2">
        <f t="shared" si="75"/>
        <v>1.7536299659010733E-2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6">
        <f>TITRES_STAT!D849</f>
        <v>1.2302999999999999</v>
      </c>
      <c r="C846" s="2">
        <f t="shared" si="72"/>
        <v>1.2510064183340648</v>
      </c>
      <c r="D846" s="2">
        <f t="shared" si="74"/>
        <v>1.238686383147795</v>
      </c>
      <c r="E846" s="2">
        <f t="shared" si="73"/>
        <v>1.2320035186269784E-2</v>
      </c>
      <c r="F846" s="2">
        <f t="shared" si="77"/>
        <v>-8.8338903956247175E-3</v>
      </c>
      <c r="G846" s="2">
        <f t="shared" si="75"/>
        <v>2.1153925581894502E-2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6">
        <f>TITRES_STAT!D850</f>
        <v>1.2002999999999999</v>
      </c>
      <c r="C847" s="2">
        <f t="shared" ref="C847:C910" si="78">$C$4*B837+C846*(1-$C$4)</f>
        <v>1.2570515847442085</v>
      </c>
      <c r="D847" s="2">
        <f t="shared" si="74"/>
        <v>1.2358429473590695</v>
      </c>
      <c r="E847" s="2">
        <f t="shared" si="73"/>
        <v>2.1208637385139006E-2</v>
      </c>
      <c r="F847" s="2">
        <f t="shared" si="77"/>
        <v>-2.8253848394719731E-3</v>
      </c>
      <c r="G847" s="2">
        <f t="shared" si="75"/>
        <v>2.4034022224610978E-2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6">
        <f>TITRES_STAT!D851</f>
        <v>1.2182999999999999</v>
      </c>
      <c r="C848" s="2">
        <f t="shared" si="78"/>
        <v>1.2621667255527917</v>
      </c>
      <c r="D848" s="2">
        <f t="shared" si="74"/>
        <v>1.2345434697769162</v>
      </c>
      <c r="E848" s="2">
        <f t="shared" si="73"/>
        <v>2.7623255775875544E-2</v>
      </c>
      <c r="F848" s="2">
        <f t="shared" si="77"/>
        <v>3.2643432835975307E-3</v>
      </c>
      <c r="G848" s="2">
        <f t="shared" si="75"/>
        <v>2.4358912492278013E-2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6">
        <f>TITRES_STAT!D852</f>
        <v>1.2122999999999999</v>
      </c>
      <c r="C849" s="2">
        <f t="shared" si="78"/>
        <v>1.2637256908523624</v>
      </c>
      <c r="D849" s="2">
        <f t="shared" si="74"/>
        <v>1.2328958053489965</v>
      </c>
      <c r="E849" s="2">
        <f t="shared" si="73"/>
        <v>3.0829885503365961E-2</v>
      </c>
      <c r="F849" s="2">
        <f t="shared" si="77"/>
        <v>8.7774517275512175E-3</v>
      </c>
      <c r="G849" s="2">
        <f t="shared" si="75"/>
        <v>2.2052433775814742E-2</v>
      </c>
      <c r="H849" s="2" t="str">
        <f t="shared" si="76"/>
        <v>Sell</v>
      </c>
    </row>
    <row r="850" spans="1:8" ht="13.5" x14ac:dyDescent="0.25">
      <c r="A850" s="3">
        <f>TITRES_STAT!B853</f>
        <v>43241</v>
      </c>
      <c r="B850" s="6">
        <f>TITRES_STAT!D853</f>
        <v>1.2242999999999999</v>
      </c>
      <c r="C850" s="2">
        <f t="shared" si="78"/>
        <v>1.2604294307212298</v>
      </c>
      <c r="D850" s="2">
        <f t="shared" si="74"/>
        <v>1.2322590790268486</v>
      </c>
      <c r="E850" s="2">
        <f t="shared" si="73"/>
        <v>2.8170351694381202E-2</v>
      </c>
      <c r="F850" s="2">
        <f t="shared" si="77"/>
        <v>1.2656031720917216E-2</v>
      </c>
      <c r="G850" s="2">
        <f t="shared" si="75"/>
        <v>1.5514319973463985E-2</v>
      </c>
      <c r="H850" s="2" t="str">
        <f t="shared" si="76"/>
        <v>Sell</v>
      </c>
    </row>
    <row r="851" spans="1:8" ht="13.5" x14ac:dyDescent="0.25">
      <c r="A851" s="3">
        <f>TITRES_STAT!B854</f>
        <v>43242</v>
      </c>
      <c r="B851" s="6">
        <f>TITRES_STAT!D854</f>
        <v>1.2182999999999999</v>
      </c>
      <c r="C851" s="2">
        <f t="shared" si="78"/>
        <v>1.2594864413795022</v>
      </c>
      <c r="D851" s="2">
        <f t="shared" si="74"/>
        <v>1.2312250731730079</v>
      </c>
      <c r="E851" s="2">
        <f t="shared" si="73"/>
        <v>2.8261368206494275E-2</v>
      </c>
      <c r="F851" s="2">
        <f t="shared" si="77"/>
        <v>1.5777099018032627E-2</v>
      </c>
      <c r="G851" s="2">
        <f t="shared" si="75"/>
        <v>1.2484269188461648E-2</v>
      </c>
      <c r="H851" s="2" t="str">
        <f t="shared" si="76"/>
        <v>Sell</v>
      </c>
    </row>
    <row r="852" spans="1:8" ht="13.5" x14ac:dyDescent="0.25">
      <c r="A852" s="3">
        <f>TITRES_STAT!B855</f>
        <v>43243</v>
      </c>
      <c r="B852" s="6">
        <f>TITRES_STAT!D855</f>
        <v>1.2242999999999999</v>
      </c>
      <c r="C852" s="2">
        <f t="shared" si="78"/>
        <v>1.2568423734749634</v>
      </c>
      <c r="D852" s="2">
        <f t="shared" si="74"/>
        <v>1.230712104789822</v>
      </c>
      <c r="E852" s="2">
        <f t="shared" si="73"/>
        <v>2.6130268685141456E-2</v>
      </c>
      <c r="F852" s="2">
        <f t="shared" si="77"/>
        <v>1.7847732951454393E-2</v>
      </c>
      <c r="G852" s="2">
        <f t="shared" si="75"/>
        <v>8.2825357336870631E-3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1.2603</v>
      </c>
      <c r="C853" s="2">
        <f t="shared" si="78"/>
        <v>1.2509127775557383</v>
      </c>
      <c r="D853" s="2">
        <f t="shared" si="74"/>
        <v>1.2329038007313167</v>
      </c>
      <c r="E853" s="2">
        <f t="shared" si="73"/>
        <v>1.8008976824421596E-2</v>
      </c>
      <c r="F853" s="2">
        <f t="shared" si="77"/>
        <v>1.7879981726047833E-2</v>
      </c>
      <c r="G853" s="2">
        <f t="shared" si="75"/>
        <v>1.289950983737638E-4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1.2783</v>
      </c>
      <c r="C854" s="2">
        <f t="shared" si="78"/>
        <v>1.2422031194702401</v>
      </c>
      <c r="D854" s="2">
        <f t="shared" si="74"/>
        <v>1.2362664821586264</v>
      </c>
      <c r="E854" s="2">
        <f t="shared" si="73"/>
        <v>5.9366373116136462E-3</v>
      </c>
      <c r="F854" s="2">
        <f t="shared" si="77"/>
        <v>1.5491312843160996E-2</v>
      </c>
      <c r="G854" s="2">
        <f t="shared" si="75"/>
        <v>-9.5546755315473499E-3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1.2903</v>
      </c>
      <c r="C855" s="2">
        <f t="shared" si="78"/>
        <v>1.2403718703209725</v>
      </c>
      <c r="D855" s="2">
        <f t="shared" si="74"/>
        <v>1.2402689649616911</v>
      </c>
      <c r="E855" s="2">
        <f t="shared" si="73"/>
        <v>1.029053592813689E-4</v>
      </c>
      <c r="F855" s="2">
        <f t="shared" si="77"/>
        <v>1.2413631346385071E-2</v>
      </c>
      <c r="G855" s="2">
        <f t="shared" si="75"/>
        <v>-1.2310725987103702E-2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1.2843</v>
      </c>
      <c r="C856" s="2">
        <f t="shared" si="78"/>
        <v>1.2388223518100536</v>
      </c>
      <c r="D856" s="2">
        <f t="shared" si="74"/>
        <v>1.243530523112677</v>
      </c>
      <c r="E856" s="2">
        <f t="shared" si="73"/>
        <v>-4.708171302623354E-3</v>
      </c>
      <c r="F856" s="2">
        <f t="shared" si="77"/>
        <v>8.9892708165833866E-3</v>
      </c>
      <c r="G856" s="2">
        <f t="shared" si="75"/>
        <v>-1.3697442119206741E-2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1.2783</v>
      </c>
      <c r="C857" s="2">
        <f t="shared" si="78"/>
        <v>1.2328958361469684</v>
      </c>
      <c r="D857" s="2">
        <f t="shared" si="74"/>
        <v>1.2461060399191453</v>
      </c>
      <c r="E857" s="2">
        <f t="shared" si="73"/>
        <v>-1.3210203772176854E-2</v>
      </c>
      <c r="F857" s="2">
        <f t="shared" si="77"/>
        <v>4.5493758988313388E-3</v>
      </c>
      <c r="G857" s="2">
        <f t="shared" si="75"/>
        <v>-1.7759579671008191E-2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1.2723</v>
      </c>
      <c r="C858" s="2">
        <f t="shared" si="78"/>
        <v>1.2306503228935888</v>
      </c>
      <c r="D858" s="2">
        <f t="shared" si="74"/>
        <v>1.2480463332584677</v>
      </c>
      <c r="E858" s="2">
        <f t="shared" si="73"/>
        <v>-1.7396010364878922E-2</v>
      </c>
      <c r="F858" s="2">
        <f t="shared" si="77"/>
        <v>1.602986460892868E-4</v>
      </c>
      <c r="G858" s="2">
        <f t="shared" si="75"/>
        <v>-1.7556309010968208E-2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1.2363</v>
      </c>
      <c r="C859" s="2">
        <f t="shared" si="78"/>
        <v>1.227827196294575</v>
      </c>
      <c r="D859" s="2">
        <f t="shared" si="74"/>
        <v>1.2471762344985813</v>
      </c>
      <c r="E859" s="2">
        <f t="shared" si="73"/>
        <v>-1.9349038204006241E-2</v>
      </c>
      <c r="F859" s="2">
        <f t="shared" si="77"/>
        <v>-3.7415687239298187E-3</v>
      </c>
      <c r="G859" s="2">
        <f t="shared" si="75"/>
        <v>-1.5607469480076422E-2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1.2663</v>
      </c>
      <c r="C860" s="2">
        <f t="shared" si="78"/>
        <v>1.2272845507107941</v>
      </c>
      <c r="D860" s="2">
        <f t="shared" si="74"/>
        <v>1.2485928097209085</v>
      </c>
      <c r="E860" s="2">
        <f t="shared" ref="E860:E923" si="79">C860-D860</f>
        <v>-2.130825901011435E-2</v>
      </c>
      <c r="F860" s="2">
        <f t="shared" si="77"/>
        <v>-7.2549067811667253E-3</v>
      </c>
      <c r="G860" s="2">
        <f t="shared" si="75"/>
        <v>-1.4053352228947625E-2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6">
        <f>TITRES_STAT!D864</f>
        <v>1.2723</v>
      </c>
      <c r="C861" s="2">
        <f t="shared" si="78"/>
        <v>1.2259023121399029</v>
      </c>
      <c r="D861" s="2">
        <f t="shared" ref="D861:D924" si="80">$D$4*B861+(1-$D$4)*D860</f>
        <v>1.2503488978897299</v>
      </c>
      <c r="E861" s="2">
        <f t="shared" si="79"/>
        <v>-2.4446585749827054E-2</v>
      </c>
      <c r="F861" s="2">
        <f t="shared" si="77"/>
        <v>-1.0693242574898792E-2</v>
      </c>
      <c r="G861" s="2">
        <f t="shared" si="75"/>
        <v>-1.3753343174928262E-2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6">
        <f>TITRES_STAT!D865</f>
        <v>1.2783</v>
      </c>
      <c r="C862" s="2">
        <f t="shared" si="78"/>
        <v>1.2256558025799178</v>
      </c>
      <c r="D862" s="2">
        <f t="shared" si="80"/>
        <v>1.2524193498978979</v>
      </c>
      <c r="E862" s="2">
        <f t="shared" si="79"/>
        <v>-2.6763547317980141E-2</v>
      </c>
      <c r="F862" s="2">
        <f t="shared" si="77"/>
        <v>-1.3907303523515062E-2</v>
      </c>
      <c r="G862" s="2">
        <f t="shared" si="75"/>
        <v>-1.2856243794465079E-2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6">
        <f>TITRES_STAT!D866</f>
        <v>1.2903</v>
      </c>
      <c r="C863" s="2">
        <f t="shared" si="78"/>
        <v>1.2309856791060843</v>
      </c>
      <c r="D863" s="2">
        <f t="shared" si="80"/>
        <v>1.255225323979535</v>
      </c>
      <c r="E863" s="2">
        <f t="shared" si="79"/>
        <v>-2.4239644873450761E-2</v>
      </c>
      <c r="F863" s="2">
        <f t="shared" si="77"/>
        <v>-1.5973771793502203E-2</v>
      </c>
      <c r="G863" s="2">
        <f t="shared" si="75"/>
        <v>-8.2658730799485582E-3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6">
        <f>TITRES_STAT!D867</f>
        <v>1.3203</v>
      </c>
      <c r="C864" s="2">
        <f t="shared" si="78"/>
        <v>1.2382648053974559</v>
      </c>
      <c r="D864" s="2">
        <f t="shared" si="80"/>
        <v>1.2600456703514213</v>
      </c>
      <c r="E864" s="2">
        <f t="shared" si="79"/>
        <v>-2.1780864953965473E-2</v>
      </c>
      <c r="F864" s="2">
        <f t="shared" si="77"/>
        <v>-1.7135190425594856E-2</v>
      </c>
      <c r="G864" s="2">
        <f t="shared" si="75"/>
        <v>-4.645674528370617E-3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6">
        <f>TITRES_STAT!D868</f>
        <v>1.3743000000000001</v>
      </c>
      <c r="C865" s="2">
        <f t="shared" si="78"/>
        <v>1.2462702199516933</v>
      </c>
      <c r="D865" s="2">
        <f t="shared" si="80"/>
        <v>1.2685089540290937</v>
      </c>
      <c r="E865" s="2">
        <f t="shared" si="79"/>
        <v>-2.2238734077400402E-2</v>
      </c>
      <c r="F865" s="2">
        <f t="shared" si="77"/>
        <v>-1.8155899155955967E-2</v>
      </c>
      <c r="G865" s="2">
        <f t="shared" si="75"/>
        <v>-4.0828349214444351E-3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6">
        <f>TITRES_STAT!D869</f>
        <v>1.4103000000000001</v>
      </c>
      <c r="C866" s="2">
        <f t="shared" si="78"/>
        <v>1.2521209553437405</v>
      </c>
      <c r="D866" s="2">
        <f t="shared" si="80"/>
        <v>1.2790119944713831</v>
      </c>
      <c r="E866" s="2">
        <f t="shared" si="79"/>
        <v>-2.689103912764268E-2</v>
      </c>
      <c r="F866" s="2">
        <f t="shared" si="77"/>
        <v>-1.990292715029331E-2</v>
      </c>
      <c r="G866" s="2">
        <f t="shared" si="75"/>
        <v>-6.9881119773493698E-3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6">
        <f>TITRES_STAT!D870</f>
        <v>1.4402999999999999</v>
      </c>
      <c r="C867" s="2">
        <f t="shared" si="78"/>
        <v>1.2561485006754727</v>
      </c>
      <c r="D867" s="2">
        <f t="shared" si="80"/>
        <v>1.2909592541401695</v>
      </c>
      <c r="E867" s="2">
        <f t="shared" si="79"/>
        <v>-3.4810753464696864E-2</v>
      </c>
      <c r="F867" s="2">
        <f t="shared" si="77"/>
        <v>-2.2884492413174022E-2</v>
      </c>
      <c r="G867" s="2">
        <f t="shared" si="75"/>
        <v>-1.1926261051522842E-2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6">
        <f>TITRES_STAT!D871</f>
        <v>1.4402999999999999</v>
      </c>
      <c r="C868" s="2">
        <f t="shared" si="78"/>
        <v>1.2586333467254001</v>
      </c>
      <c r="D868" s="2">
        <f t="shared" si="80"/>
        <v>1.302021531611268</v>
      </c>
      <c r="E868" s="2">
        <f t="shared" si="79"/>
        <v>-4.3388184885867931E-2</v>
      </c>
      <c r="F868" s="2">
        <f t="shared" si="77"/>
        <v>-2.6985230907712807E-2</v>
      </c>
      <c r="G868" s="2">
        <f t="shared" ref="G868:G931" si="81">E868-F868</f>
        <v>-1.6402953978155124E-2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6">
        <f>TITRES_STAT!D872</f>
        <v>1.4162999999999999</v>
      </c>
      <c r="C869" s="2">
        <f t="shared" si="78"/>
        <v>1.2551974472291845</v>
      </c>
      <c r="D869" s="2">
        <f t="shared" si="80"/>
        <v>1.3104866033437668</v>
      </c>
      <c r="E869" s="2">
        <f t="shared" si="79"/>
        <v>-5.5289156114582294E-2</v>
      </c>
      <c r="F869" s="2">
        <f t="shared" ref="F869:F932" si="83">(E869*(2/(10)))+((1-(2/10))*F868)</f>
        <v>-3.2646015949086706E-2</v>
      </c>
      <c r="G869" s="2">
        <f t="shared" si="81"/>
        <v>-2.2643140165495589E-2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6">
        <f>TITRES_STAT!D873</f>
        <v>1.3983000000000001</v>
      </c>
      <c r="C870" s="2">
        <f t="shared" si="78"/>
        <v>1.2569055322708484</v>
      </c>
      <c r="D870" s="2">
        <f t="shared" si="80"/>
        <v>1.3169912993923767</v>
      </c>
      <c r="E870" s="2">
        <f t="shared" si="79"/>
        <v>-6.0085767121528244E-2</v>
      </c>
      <c r="F870" s="2">
        <f t="shared" si="83"/>
        <v>-3.8133966183575015E-2</v>
      </c>
      <c r="G870" s="2">
        <f t="shared" si="81"/>
        <v>-2.1951800937953229E-2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6">
        <f>TITRES_STAT!D874</f>
        <v>1.4222999999999999</v>
      </c>
      <c r="C871" s="2">
        <f t="shared" si="78"/>
        <v>1.2592739119214873</v>
      </c>
      <c r="D871" s="2">
        <f t="shared" si="80"/>
        <v>1.3247919438818303</v>
      </c>
      <c r="E871" s="2">
        <f t="shared" si="79"/>
        <v>-6.5518031960343004E-2</v>
      </c>
      <c r="F871" s="2">
        <f t="shared" si="83"/>
        <v>-4.3610779338928617E-2</v>
      </c>
      <c r="G871" s="2">
        <f t="shared" si="81"/>
        <v>-2.1907252621414387E-2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6">
        <f>TITRES_STAT!D875</f>
        <v>1.4282999999999999</v>
      </c>
      <c r="C872" s="2">
        <f t="shared" si="78"/>
        <v>1.2622010023951047</v>
      </c>
      <c r="D872" s="2">
        <f t="shared" si="80"/>
        <v>1.3324592072979908</v>
      </c>
      <c r="E872" s="2">
        <f t="shared" si="79"/>
        <v>-7.0258204902886146E-2</v>
      </c>
      <c r="F872" s="2">
        <f t="shared" si="83"/>
        <v>-4.8940264451720124E-2</v>
      </c>
      <c r="G872" s="2">
        <f t="shared" si="81"/>
        <v>-2.1317940451166022E-2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6">
        <f>TITRES_STAT!D876</f>
        <v>1.4222999999999999</v>
      </c>
      <c r="C873" s="2">
        <f t="shared" si="78"/>
        <v>1.2665239251035501</v>
      </c>
      <c r="D873" s="2">
        <f t="shared" si="80"/>
        <v>1.339114080831473</v>
      </c>
      <c r="E873" s="2">
        <f t="shared" si="79"/>
        <v>-7.2590155727922934E-2</v>
      </c>
      <c r="F873" s="2">
        <f t="shared" si="83"/>
        <v>-5.3670242706960691E-2</v>
      </c>
      <c r="G873" s="2">
        <f t="shared" si="81"/>
        <v>-1.8919913020962242E-2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1.4043000000000001</v>
      </c>
      <c r="C874" s="2">
        <f t="shared" si="78"/>
        <v>1.2747971673953116</v>
      </c>
      <c r="D874" s="2">
        <f t="shared" si="80"/>
        <v>1.3439426674365491</v>
      </c>
      <c r="E874" s="2">
        <f t="shared" si="79"/>
        <v>-6.914550004123754E-2</v>
      </c>
      <c r="F874" s="2">
        <f t="shared" si="83"/>
        <v>-5.6765294173816067E-2</v>
      </c>
      <c r="G874" s="2">
        <f t="shared" si="81"/>
        <v>-1.2380205867421473E-2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1.4103000000000001</v>
      </c>
      <c r="C875" s="2">
        <f t="shared" si="78"/>
        <v>1.2901052954883405</v>
      </c>
      <c r="D875" s="2">
        <f t="shared" si="80"/>
        <v>1.3488580254042122</v>
      </c>
      <c r="E875" s="2">
        <f t="shared" si="79"/>
        <v>-5.875272991587166E-2</v>
      </c>
      <c r="F875" s="2">
        <f t="shared" si="83"/>
        <v>-5.7162781322227192E-2</v>
      </c>
      <c r="G875" s="2">
        <f t="shared" si="81"/>
        <v>-1.5899485936444677E-3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1.3983000000000001</v>
      </c>
      <c r="C876" s="2">
        <f t="shared" si="78"/>
        <v>1.3085967884901344</v>
      </c>
      <c r="D876" s="2">
        <f t="shared" si="80"/>
        <v>1.352520393892789</v>
      </c>
      <c r="E876" s="2">
        <f t="shared" si="79"/>
        <v>-4.3923605402654609E-2</v>
      </c>
      <c r="F876" s="2">
        <f t="shared" si="83"/>
        <v>-5.4514946138312682E-2</v>
      </c>
      <c r="G876" s="2">
        <f t="shared" si="81"/>
        <v>1.0591340735658074E-2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1.4043000000000001</v>
      </c>
      <c r="C877" s="2">
        <f t="shared" si="78"/>
        <v>1.3288588210301135</v>
      </c>
      <c r="D877" s="2">
        <f t="shared" si="80"/>
        <v>1.3563559202711009</v>
      </c>
      <c r="E877" s="2">
        <f t="shared" si="79"/>
        <v>-2.7497099240987311E-2</v>
      </c>
      <c r="F877" s="2">
        <f t="shared" si="83"/>
        <v>-4.9111376758847608E-2</v>
      </c>
      <c r="G877" s="2">
        <f t="shared" si="81"/>
        <v>2.1614277517860297E-2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1.3623000000000001</v>
      </c>
      <c r="C878" s="2">
        <f t="shared" si="78"/>
        <v>1.3460036177947114</v>
      </c>
      <c r="D878" s="2">
        <f t="shared" si="80"/>
        <v>1.3567962224732415</v>
      </c>
      <c r="E878" s="2">
        <f t="shared" si="79"/>
        <v>-1.0792604678530049E-2</v>
      </c>
      <c r="F878" s="2">
        <f t="shared" si="83"/>
        <v>-4.1447622342784096E-2</v>
      </c>
      <c r="G878" s="2">
        <f t="shared" si="81"/>
        <v>3.0655017664254047E-2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1.4282999999999999</v>
      </c>
      <c r="C879" s="2">
        <f t="shared" si="78"/>
        <v>1.3568184458262942</v>
      </c>
      <c r="D879" s="2">
        <f t="shared" si="80"/>
        <v>1.3620927985863347</v>
      </c>
      <c r="E879" s="2">
        <f t="shared" si="79"/>
        <v>-5.2743527600405127E-3</v>
      </c>
      <c r="F879" s="2">
        <f t="shared" si="83"/>
        <v>-3.4212968426235384E-2</v>
      </c>
      <c r="G879" s="2">
        <f t="shared" si="81"/>
        <v>2.8938615666194871E-2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1.4282999999999999</v>
      </c>
      <c r="C880" s="2">
        <f t="shared" si="78"/>
        <v>1.3632002233914797</v>
      </c>
      <c r="D880" s="2">
        <f t="shared" si="80"/>
        <v>1.3669970357280876</v>
      </c>
      <c r="E880" s="2">
        <f t="shared" si="79"/>
        <v>-3.796812336607891E-3</v>
      </c>
      <c r="F880" s="2">
        <f t="shared" si="83"/>
        <v>-2.8129737208309885E-2</v>
      </c>
      <c r="G880" s="2">
        <f t="shared" si="81"/>
        <v>2.4332924871701994E-2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1.4222999999999999</v>
      </c>
      <c r="C881" s="2">
        <f t="shared" si="78"/>
        <v>1.3722924967158674</v>
      </c>
      <c r="D881" s="2">
        <f t="shared" si="80"/>
        <v>1.3710935516000813</v>
      </c>
      <c r="E881" s="2">
        <f t="shared" si="79"/>
        <v>1.1989451157861097E-3</v>
      </c>
      <c r="F881" s="2">
        <f t="shared" si="83"/>
        <v>-2.2264000743490685E-2</v>
      </c>
      <c r="G881" s="2">
        <f t="shared" si="81"/>
        <v>2.3462945859276794E-2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1.4222999999999999</v>
      </c>
      <c r="C882" s="2">
        <f t="shared" si="78"/>
        <v>1.3809090356826572</v>
      </c>
      <c r="D882" s="2">
        <f t="shared" si="80"/>
        <v>1.3748866218519269</v>
      </c>
      <c r="E882" s="2">
        <f t="shared" si="79"/>
        <v>6.0224138307303221E-3</v>
      </c>
      <c r="F882" s="2">
        <f t="shared" si="83"/>
        <v>-1.6606717828646485E-2</v>
      </c>
      <c r="G882" s="2">
        <f t="shared" si="81"/>
        <v>2.2629131659376807E-2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1.4222999999999999</v>
      </c>
      <c r="C883" s="2">
        <f t="shared" si="78"/>
        <v>1.3872768763468637</v>
      </c>
      <c r="D883" s="2">
        <f t="shared" si="80"/>
        <v>1.3783987239369693</v>
      </c>
      <c r="E883" s="2">
        <f t="shared" si="79"/>
        <v>8.8781524098944242E-3</v>
      </c>
      <c r="F883" s="2">
        <f t="shared" si="83"/>
        <v>-1.1509743780938303E-2</v>
      </c>
      <c r="G883" s="2">
        <f t="shared" si="81"/>
        <v>2.0387896190832727E-2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1.4222999999999999</v>
      </c>
      <c r="C884" s="2">
        <f t="shared" si="78"/>
        <v>1.3898958184473464</v>
      </c>
      <c r="D884" s="2">
        <f t="shared" si="80"/>
        <v>1.3816506703120086</v>
      </c>
      <c r="E884" s="2">
        <f t="shared" si="79"/>
        <v>8.245148135337832E-3</v>
      </c>
      <c r="F884" s="2">
        <f t="shared" si="83"/>
        <v>-7.558765397683076E-3</v>
      </c>
      <c r="G884" s="2">
        <f t="shared" si="81"/>
        <v>1.5803913533020908E-2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1.4222999999999999</v>
      </c>
      <c r="C885" s="2">
        <f t="shared" si="78"/>
        <v>1.3930349233016008</v>
      </c>
      <c r="D885" s="2">
        <f t="shared" si="80"/>
        <v>1.3846617317703784</v>
      </c>
      <c r="E885" s="2">
        <f t="shared" si="79"/>
        <v>8.3731915312224015E-3</v>
      </c>
      <c r="F885" s="2">
        <f t="shared" si="83"/>
        <v>-4.3723740119019812E-3</v>
      </c>
      <c r="G885" s="2">
        <f t="shared" si="81"/>
        <v>1.2745565543124383E-2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1.4222999999999999</v>
      </c>
      <c r="C886" s="2">
        <f t="shared" si="78"/>
        <v>1.3938449351013547</v>
      </c>
      <c r="D886" s="2">
        <f t="shared" si="80"/>
        <v>1.3874497516392394</v>
      </c>
      <c r="E886" s="2">
        <f t="shared" si="79"/>
        <v>6.3951834621152059E-3</v>
      </c>
      <c r="F886" s="2">
        <f t="shared" si="83"/>
        <v>-2.2188625170985439E-3</v>
      </c>
      <c r="G886" s="2">
        <f t="shared" si="81"/>
        <v>8.614045979213749E-3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6">
        <f>TITRES_STAT!D890</f>
        <v>1.4222999999999999</v>
      </c>
      <c r="C887" s="2">
        <f t="shared" si="78"/>
        <v>1.395453406624223</v>
      </c>
      <c r="D887" s="2">
        <f t="shared" si="80"/>
        <v>1.3900312515178141</v>
      </c>
      <c r="E887" s="2">
        <f t="shared" si="79"/>
        <v>5.4221551064088658E-3</v>
      </c>
      <c r="F887" s="2">
        <f t="shared" si="83"/>
        <v>-6.9065899239706191E-4</v>
      </c>
      <c r="G887" s="2">
        <f t="shared" si="81"/>
        <v>6.1128140988059281E-3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6">
        <f>TITRES_STAT!D891</f>
        <v>1.4222999999999999</v>
      </c>
      <c r="C888" s="2">
        <f t="shared" si="78"/>
        <v>1.3903528825281888</v>
      </c>
      <c r="D888" s="2">
        <f t="shared" si="80"/>
        <v>1.3924215291831614</v>
      </c>
      <c r="E888" s="2">
        <f t="shared" si="79"/>
        <v>-2.068646654972639E-3</v>
      </c>
      <c r="F888" s="2">
        <f t="shared" si="83"/>
        <v>-9.6625652491217739E-4</v>
      </c>
      <c r="G888" s="2">
        <f t="shared" si="81"/>
        <v>-1.1023901300604615E-3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1.4162999999999999</v>
      </c>
      <c r="C889" s="2">
        <f t="shared" si="78"/>
        <v>1.3961909006007751</v>
      </c>
      <c r="D889" s="2">
        <f t="shared" si="80"/>
        <v>1.3941903047992237</v>
      </c>
      <c r="E889" s="2">
        <f t="shared" si="79"/>
        <v>2.0005958015514302E-3</v>
      </c>
      <c r="F889" s="2">
        <f t="shared" si="83"/>
        <v>-3.7288605961945586E-4</v>
      </c>
      <c r="G889" s="2">
        <f t="shared" si="81"/>
        <v>2.3734818611708861E-3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1.4222999999999999</v>
      </c>
      <c r="C890" s="2">
        <f t="shared" si="78"/>
        <v>1.4011307620468099</v>
      </c>
      <c r="D890" s="2">
        <f t="shared" si="80"/>
        <v>1.3962725044437256</v>
      </c>
      <c r="E890" s="2">
        <f t="shared" si="79"/>
        <v>4.8582576030842262E-3</v>
      </c>
      <c r="F890" s="2">
        <f t="shared" si="83"/>
        <v>6.733426729212805E-4</v>
      </c>
      <c r="G890" s="2">
        <f t="shared" si="81"/>
        <v>4.1849149301629454E-3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1.4162999999999999</v>
      </c>
      <c r="C891" s="2">
        <f t="shared" si="78"/>
        <v>1.4043875678857622</v>
      </c>
      <c r="D891" s="2">
        <f t="shared" si="80"/>
        <v>1.3977560226330794</v>
      </c>
      <c r="E891" s="2">
        <f t="shared" si="79"/>
        <v>6.6315452526828356E-3</v>
      </c>
      <c r="F891" s="2">
        <f t="shared" si="83"/>
        <v>1.8649831888735916E-3</v>
      </c>
      <c r="G891" s="2">
        <f t="shared" si="81"/>
        <v>4.7665620638092437E-3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1.4162999999999999</v>
      </c>
      <c r="C892" s="2">
        <f t="shared" si="78"/>
        <v>1.4071433266725681</v>
      </c>
      <c r="D892" s="2">
        <f t="shared" si="80"/>
        <v>1.3991296505861848</v>
      </c>
      <c r="E892" s="2">
        <f t="shared" si="79"/>
        <v>8.01367608638337E-3</v>
      </c>
      <c r="F892" s="2">
        <f t="shared" si="83"/>
        <v>3.0947217683755476E-3</v>
      </c>
      <c r="G892" s="2">
        <f t="shared" si="81"/>
        <v>4.9189543180078229E-3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1.4103000000000001</v>
      </c>
      <c r="C893" s="2">
        <f t="shared" si="78"/>
        <v>1.409475122569096</v>
      </c>
      <c r="D893" s="2">
        <f t="shared" si="80"/>
        <v>1.3999570838760971</v>
      </c>
      <c r="E893" s="2">
        <f t="shared" si="79"/>
        <v>9.5180386929989425E-3</v>
      </c>
      <c r="F893" s="2">
        <f t="shared" si="83"/>
        <v>4.3793851533002271E-3</v>
      </c>
      <c r="G893" s="2">
        <f t="shared" si="81"/>
        <v>5.1386535396987154E-3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6">
        <f>TITRES_STAT!D897</f>
        <v>1.4601999999999999</v>
      </c>
      <c r="C894" s="2">
        <f t="shared" si="78"/>
        <v>1.4114481806353889</v>
      </c>
      <c r="D894" s="2">
        <f t="shared" si="80"/>
        <v>1.4044195221074973</v>
      </c>
      <c r="E894" s="2">
        <f t="shared" si="79"/>
        <v>7.0286585278915847E-3</v>
      </c>
      <c r="F894" s="2">
        <f t="shared" si="83"/>
        <v>4.9092398282184983E-3</v>
      </c>
      <c r="G894" s="2">
        <f t="shared" si="81"/>
        <v>2.1194186996730865E-3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1.4539</v>
      </c>
      <c r="C895" s="2">
        <f t="shared" si="78"/>
        <v>1.4131176913068675</v>
      </c>
      <c r="D895" s="2">
        <f t="shared" si="80"/>
        <v>1.408084742692127</v>
      </c>
      <c r="E895" s="2">
        <f t="shared" si="79"/>
        <v>5.0329486147404623E-3</v>
      </c>
      <c r="F895" s="2">
        <f t="shared" si="83"/>
        <v>4.9339815855228911E-3</v>
      </c>
      <c r="G895" s="2">
        <f t="shared" si="81"/>
        <v>9.8967029217571223E-5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6">
        <f>TITRES_STAT!D899</f>
        <v>1.4414</v>
      </c>
      <c r="C896" s="2">
        <f t="shared" si="78"/>
        <v>1.4145303541827341</v>
      </c>
      <c r="D896" s="2">
        <f t="shared" si="80"/>
        <v>1.4105525395297474</v>
      </c>
      <c r="E896" s="2">
        <f t="shared" si="79"/>
        <v>3.9778146529867442E-3</v>
      </c>
      <c r="F896" s="2">
        <f t="shared" si="83"/>
        <v>4.7427481990156622E-3</v>
      </c>
      <c r="G896" s="2">
        <f t="shared" si="81"/>
        <v>-7.6493354602891802E-4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1.4539</v>
      </c>
      <c r="C897" s="2">
        <f t="shared" si="78"/>
        <v>1.4157256843084673</v>
      </c>
      <c r="D897" s="2">
        <f t="shared" si="80"/>
        <v>1.4137634625275437</v>
      </c>
      <c r="E897" s="2">
        <f t="shared" si="79"/>
        <v>1.9622217809236453E-3</v>
      </c>
      <c r="F897" s="2">
        <f t="shared" si="83"/>
        <v>4.1866429153972588E-3</v>
      </c>
      <c r="G897" s="2">
        <f t="shared" si="81"/>
        <v>-2.2244211344736135E-3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1.4414</v>
      </c>
      <c r="C898" s="2">
        <f t="shared" si="78"/>
        <v>1.41673711749178</v>
      </c>
      <c r="D898" s="2">
        <f t="shared" si="80"/>
        <v>1.4158106134514294</v>
      </c>
      <c r="E898" s="2">
        <f t="shared" si="79"/>
        <v>9.2650404035055089E-4</v>
      </c>
      <c r="F898" s="2">
        <f t="shared" si="83"/>
        <v>3.5346151403879175E-3</v>
      </c>
      <c r="G898" s="2">
        <f t="shared" si="81"/>
        <v>-2.6081111000373666E-3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1.4414</v>
      </c>
      <c r="C899" s="2">
        <f t="shared" si="78"/>
        <v>1.4166698686468906</v>
      </c>
      <c r="D899" s="2">
        <f t="shared" si="80"/>
        <v>1.4177061235661383</v>
      </c>
      <c r="E899" s="2">
        <f t="shared" si="79"/>
        <v>-1.0362549192477477E-3</v>
      </c>
      <c r="F899" s="2">
        <f t="shared" si="83"/>
        <v>2.6204411284607848E-3</v>
      </c>
      <c r="G899" s="2">
        <f t="shared" si="81"/>
        <v>-3.6566960477085325E-3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1.4414</v>
      </c>
      <c r="C900" s="2">
        <f t="shared" si="78"/>
        <v>1.4175360427012151</v>
      </c>
      <c r="D900" s="2">
        <f t="shared" si="80"/>
        <v>1.4194612255242023</v>
      </c>
      <c r="E900" s="2">
        <f t="shared" si="79"/>
        <v>-1.9251828229871482E-3</v>
      </c>
      <c r="F900" s="2">
        <f t="shared" si="83"/>
        <v>1.7113163381711981E-3</v>
      </c>
      <c r="G900" s="2">
        <f t="shared" si="81"/>
        <v>-3.6364991611583463E-3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1.4037999999999999</v>
      </c>
      <c r="C901" s="2">
        <f t="shared" si="78"/>
        <v>1.4173458822856435</v>
      </c>
      <c r="D901" s="2">
        <f t="shared" si="80"/>
        <v>1.4183011347446317</v>
      </c>
      <c r="E901" s="2">
        <f t="shared" si="79"/>
        <v>-9.5525245898819833E-4</v>
      </c>
      <c r="F901" s="2">
        <f t="shared" si="83"/>
        <v>1.1780025787393189E-3</v>
      </c>
      <c r="G901" s="2">
        <f t="shared" si="81"/>
        <v>-2.133255037727517E-3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1.3913</v>
      </c>
      <c r="C902" s="2">
        <f t="shared" si="78"/>
        <v>1.4171849773186214</v>
      </c>
      <c r="D902" s="2">
        <f t="shared" si="80"/>
        <v>1.4163010506894738</v>
      </c>
      <c r="E902" s="2">
        <f t="shared" si="79"/>
        <v>8.8392662914760223E-4</v>
      </c>
      <c r="F902" s="2">
        <f t="shared" si="83"/>
        <v>1.1191873888209756E-3</v>
      </c>
      <c r="G902" s="2">
        <f t="shared" si="81"/>
        <v>-2.3526075967337341E-4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1.4226000000000001</v>
      </c>
      <c r="C903" s="2">
        <f t="shared" si="78"/>
        <v>1.4161257500388336</v>
      </c>
      <c r="D903" s="2">
        <f t="shared" si="80"/>
        <v>1.4167676395272906</v>
      </c>
      <c r="E903" s="2">
        <f t="shared" si="79"/>
        <v>-6.4188948845700367E-4</v>
      </c>
      <c r="F903" s="2">
        <f t="shared" si="83"/>
        <v>7.6697201336537975E-4</v>
      </c>
      <c r="G903" s="2">
        <f t="shared" si="81"/>
        <v>-1.4088615018223835E-3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1.4601999999999999</v>
      </c>
      <c r="C904" s="2">
        <f t="shared" si="78"/>
        <v>1.4229064038790131</v>
      </c>
      <c r="D904" s="2">
        <f t="shared" si="80"/>
        <v>1.419984851414158</v>
      </c>
      <c r="E904" s="2">
        <f t="shared" si="79"/>
        <v>2.9215524648551483E-3</v>
      </c>
      <c r="F904" s="2">
        <f t="shared" si="83"/>
        <v>1.1978881036633334E-3</v>
      </c>
      <c r="G904" s="2">
        <f t="shared" si="81"/>
        <v>1.7236643611918149E-3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1.4664999999999999</v>
      </c>
      <c r="C905" s="2">
        <f t="shared" si="78"/>
        <v>1.4276746494360881</v>
      </c>
      <c r="D905" s="2">
        <f t="shared" si="80"/>
        <v>1.4234304179760722</v>
      </c>
      <c r="E905" s="2">
        <f t="shared" si="79"/>
        <v>4.244231460015957E-3</v>
      </c>
      <c r="F905" s="2">
        <f t="shared" si="83"/>
        <v>1.8071567749338583E-3</v>
      </c>
      <c r="G905" s="2">
        <f t="shared" si="81"/>
        <v>2.4370746850820987E-3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1.4539</v>
      </c>
      <c r="C906" s="2">
        <f t="shared" si="78"/>
        <v>1.429786241830536</v>
      </c>
      <c r="D906" s="2">
        <f t="shared" si="80"/>
        <v>1.4256874240519188</v>
      </c>
      <c r="E906" s="2">
        <f t="shared" si="79"/>
        <v>4.0988177786172031E-3</v>
      </c>
      <c r="F906" s="2">
        <f t="shared" si="83"/>
        <v>2.2654889756705274E-3</v>
      </c>
      <c r="G906" s="2">
        <f t="shared" si="81"/>
        <v>1.8333288029466757E-3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1.4289000000000001</v>
      </c>
      <c r="C907" s="2">
        <f t="shared" si="78"/>
        <v>1.4334960507796843</v>
      </c>
      <c r="D907" s="2">
        <f t="shared" si="80"/>
        <v>1.4259253926406656</v>
      </c>
      <c r="E907" s="2">
        <f t="shared" si="79"/>
        <v>7.5706581390186933E-3</v>
      </c>
      <c r="F907" s="2">
        <f t="shared" si="83"/>
        <v>3.3265228083401606E-3</v>
      </c>
      <c r="G907" s="2">
        <f t="shared" si="81"/>
        <v>4.2441353306785327E-3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1.4226000000000001</v>
      </c>
      <c r="C908" s="2">
        <f t="shared" si="78"/>
        <v>1.4347120429674252</v>
      </c>
      <c r="D908" s="2">
        <f t="shared" si="80"/>
        <v>1.4256790672598756</v>
      </c>
      <c r="E908" s="2">
        <f t="shared" si="79"/>
        <v>9.0329757075495731E-3</v>
      </c>
      <c r="F908" s="2">
        <f t="shared" si="83"/>
        <v>4.4678133881820431E-3</v>
      </c>
      <c r="G908" s="2">
        <f t="shared" si="81"/>
        <v>4.56516231936753E-3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1.4162999999999999</v>
      </c>
      <c r="C909" s="2">
        <f t="shared" si="78"/>
        <v>1.4357409594339752</v>
      </c>
      <c r="D909" s="2">
        <f t="shared" si="80"/>
        <v>1.424984321536922</v>
      </c>
      <c r="E909" s="2">
        <f t="shared" si="79"/>
        <v>1.0756637897053167E-2</v>
      </c>
      <c r="F909" s="2">
        <f t="shared" si="83"/>
        <v>5.7255782899562676E-3</v>
      </c>
      <c r="G909" s="2">
        <f t="shared" si="81"/>
        <v>5.0310596070968997E-3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1.4100999999999999</v>
      </c>
      <c r="C910" s="2">
        <f t="shared" si="78"/>
        <v>1.4366115810595175</v>
      </c>
      <c r="D910" s="2">
        <f t="shared" si="80"/>
        <v>1.4238817792008536</v>
      </c>
      <c r="E910" s="2">
        <f t="shared" si="79"/>
        <v>1.2729801858663903E-2</v>
      </c>
      <c r="F910" s="2">
        <f t="shared" si="83"/>
        <v>7.1264230036977953E-3</v>
      </c>
      <c r="G910" s="2">
        <f t="shared" si="81"/>
        <v>5.6033788549661075E-3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1.4162999999999999</v>
      </c>
      <c r="C911" s="2">
        <f t="shared" ref="C911:C974" si="84">$C$4*B901+C910*(1-$C$4)</f>
        <v>1.4315636455118994</v>
      </c>
      <c r="D911" s="2">
        <f t="shared" si="80"/>
        <v>1.4233201659267163</v>
      </c>
      <c r="E911" s="2">
        <f t="shared" si="79"/>
        <v>8.2434795851831222E-3</v>
      </c>
      <c r="F911" s="2">
        <f t="shared" si="83"/>
        <v>7.3498343199948617E-3</v>
      </c>
      <c r="G911" s="2">
        <f t="shared" si="81"/>
        <v>8.9364526518826044E-4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1.4037999999999999</v>
      </c>
      <c r="C912" s="2">
        <f t="shared" si="84"/>
        <v>1.4253692385100687</v>
      </c>
      <c r="D912" s="2">
        <f t="shared" si="80"/>
        <v>1.4218742277099226</v>
      </c>
      <c r="E912" s="2">
        <f t="shared" si="79"/>
        <v>3.4950108001461366E-3</v>
      </c>
      <c r="F912" s="2">
        <f t="shared" si="83"/>
        <v>6.5788696160251174E-3</v>
      </c>
      <c r="G912" s="2">
        <f t="shared" si="81"/>
        <v>-3.0838588158789808E-3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1.4037999999999999</v>
      </c>
      <c r="C913" s="2">
        <f t="shared" si="84"/>
        <v>1.424943201816212</v>
      </c>
      <c r="D913" s="2">
        <f t="shared" si="80"/>
        <v>1.4205353960277061</v>
      </c>
      <c r="E913" s="2">
        <f t="shared" si="79"/>
        <v>4.4078057885059696E-3</v>
      </c>
      <c r="F913" s="2">
        <f t="shared" si="83"/>
        <v>6.1446568505212889E-3</v>
      </c>
      <c r="G913" s="2">
        <f t="shared" si="81"/>
        <v>-1.7368510620153193E-3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1.4037999999999999</v>
      </c>
      <c r="C914" s="2">
        <f t="shared" si="84"/>
        <v>1.4303673246137178</v>
      </c>
      <c r="D914" s="2">
        <f t="shared" si="80"/>
        <v>1.4192957370626909</v>
      </c>
      <c r="E914" s="2">
        <f t="shared" si="79"/>
        <v>1.1071587551026996E-2</v>
      </c>
      <c r="F914" s="2">
        <f t="shared" si="83"/>
        <v>7.1300429906224309E-3</v>
      </c>
      <c r="G914" s="2">
        <f t="shared" si="81"/>
        <v>3.9415445604045647E-3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1.4100999999999999</v>
      </c>
      <c r="C915" s="2">
        <f t="shared" si="84"/>
        <v>1.4359261977500688</v>
      </c>
      <c r="D915" s="2">
        <f t="shared" si="80"/>
        <v>1.4186145713543434</v>
      </c>
      <c r="E915" s="2">
        <f t="shared" si="79"/>
        <v>1.7311626395725366E-2</v>
      </c>
      <c r="F915" s="2">
        <f t="shared" si="83"/>
        <v>9.1663596716430179E-3</v>
      </c>
      <c r="G915" s="2">
        <f t="shared" si="81"/>
        <v>8.1452667240823479E-3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1.4414</v>
      </c>
      <c r="C916" s="2">
        <f t="shared" si="84"/>
        <v>1.4386913980962122</v>
      </c>
      <c r="D916" s="2">
        <f t="shared" si="80"/>
        <v>1.4203023808836515</v>
      </c>
      <c r="E916" s="2">
        <f t="shared" si="79"/>
        <v>1.8389017212560699E-2</v>
      </c>
      <c r="F916" s="2">
        <f t="shared" si="83"/>
        <v>1.1010891179826555E-2</v>
      </c>
      <c r="G916" s="2">
        <f t="shared" si="81"/>
        <v>7.378126032734144E-3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1.4289000000000001</v>
      </c>
      <c r="C917" s="2">
        <f t="shared" si="84"/>
        <v>1.4371850291583335</v>
      </c>
      <c r="D917" s="2">
        <f t="shared" si="80"/>
        <v>1.4209392415589366</v>
      </c>
      <c r="E917" s="2">
        <f t="shared" si="79"/>
        <v>1.6245787599396877E-2</v>
      </c>
      <c r="F917" s="2">
        <f t="shared" si="83"/>
        <v>1.2057870463740621E-2</v>
      </c>
      <c r="G917" s="2">
        <f t="shared" si="81"/>
        <v>4.1879171356562564E-3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1.4351</v>
      </c>
      <c r="C918" s="2">
        <f t="shared" si="84"/>
        <v>1.4349411785185897</v>
      </c>
      <c r="D918" s="2">
        <f t="shared" si="80"/>
        <v>1.421988186628645</v>
      </c>
      <c r="E918" s="2">
        <f t="shared" si="79"/>
        <v>1.2952991889944698E-2</v>
      </c>
      <c r="F918" s="2">
        <f t="shared" si="83"/>
        <v>1.2236894748981438E-2</v>
      </c>
      <c r="G918" s="2">
        <f t="shared" si="81"/>
        <v>7.1609714096326077E-4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1.4414</v>
      </c>
      <c r="C919" s="2">
        <f t="shared" si="84"/>
        <v>1.4320733049003451</v>
      </c>
      <c r="D919" s="2">
        <f t="shared" si="80"/>
        <v>1.423426098730227</v>
      </c>
      <c r="E919" s="2">
        <f t="shared" si="79"/>
        <v>8.6472061701181602E-3</v>
      </c>
      <c r="F919" s="2">
        <f t="shared" si="83"/>
        <v>1.1518957033208783E-2</v>
      </c>
      <c r="G919" s="2">
        <f t="shared" si="81"/>
        <v>-2.8717508630906226E-3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1.4790000000000001</v>
      </c>
      <c r="C920" s="2">
        <f t="shared" si="84"/>
        <v>1.428692796454138</v>
      </c>
      <c r="D920" s="2">
        <f t="shared" si="80"/>
        <v>1.4275426840094696</v>
      </c>
      <c r="E920" s="2">
        <f t="shared" si="79"/>
        <v>1.1501124446684496E-3</v>
      </c>
      <c r="F920" s="2">
        <f t="shared" si="83"/>
        <v>9.4451881155007168E-3</v>
      </c>
      <c r="G920" s="2">
        <f t="shared" si="81"/>
        <v>-8.2950756708322672E-3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1.4790000000000001</v>
      </c>
      <c r="C921" s="2">
        <f t="shared" si="84"/>
        <v>1.4267862123842705</v>
      </c>
      <c r="D921" s="2">
        <f t="shared" si="80"/>
        <v>1.4313543370458053</v>
      </c>
      <c r="E921" s="2">
        <f t="shared" si="79"/>
        <v>-4.5681246615347781E-3</v>
      </c>
      <c r="F921" s="2">
        <f t="shared" si="83"/>
        <v>6.642525560093618E-3</v>
      </c>
      <c r="G921" s="2">
        <f t="shared" si="81"/>
        <v>-1.1210650221628395E-2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1.4414</v>
      </c>
      <c r="C922" s="2">
        <f t="shared" si="84"/>
        <v>1.4232498720174596</v>
      </c>
      <c r="D922" s="2">
        <f t="shared" si="80"/>
        <v>1.4320984602275975</v>
      </c>
      <c r="E922" s="2">
        <f t="shared" si="79"/>
        <v>-8.8485882101378976E-3</v>
      </c>
      <c r="F922" s="2">
        <f t="shared" si="83"/>
        <v>3.5443028060473153E-3</v>
      </c>
      <c r="G922" s="2">
        <f t="shared" si="81"/>
        <v>-1.2392891016185213E-2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1.4289000000000001</v>
      </c>
      <c r="C923" s="2">
        <f t="shared" si="84"/>
        <v>1.4202575840147733</v>
      </c>
      <c r="D923" s="2">
        <f t="shared" si="80"/>
        <v>1.4318615372477754</v>
      </c>
      <c r="E923" s="2">
        <f t="shared" si="79"/>
        <v>-1.1603953233002118E-2</v>
      </c>
      <c r="F923" s="2">
        <f t="shared" si="83"/>
        <v>5.1465159823742886E-4</v>
      </c>
      <c r="G923" s="2">
        <f t="shared" si="81"/>
        <v>-1.2118604831239548E-2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1.4601999999999999</v>
      </c>
      <c r="C924" s="2">
        <f t="shared" si="84"/>
        <v>1.4177256480125005</v>
      </c>
      <c r="D924" s="2">
        <f t="shared" si="80"/>
        <v>1.4339606826368292</v>
      </c>
      <c r="E924" s="2">
        <f t="shared" ref="E924:E987" si="85">C924-D924</f>
        <v>-1.6235034624328737E-2</v>
      </c>
      <c r="F924" s="2">
        <f t="shared" si="83"/>
        <v>-2.8352856462758045E-3</v>
      </c>
      <c r="G924" s="2">
        <f t="shared" si="81"/>
        <v>-1.3399748978052933E-2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1.4162999999999999</v>
      </c>
      <c r="C925" s="2">
        <f t="shared" si="84"/>
        <v>1.4165524713951927</v>
      </c>
      <c r="D925" s="2">
        <f t="shared" ref="D925:D988" si="86">$D$4*B925+(1-$D$4)*D924</f>
        <v>1.4326524839229902</v>
      </c>
      <c r="E925" s="2">
        <f t="shared" si="85"/>
        <v>-1.6100012527797469E-2</v>
      </c>
      <c r="F925" s="2">
        <f t="shared" si="83"/>
        <v>-5.4882310225801371E-3</v>
      </c>
      <c r="G925" s="2">
        <f t="shared" si="81"/>
        <v>-1.0611781505217332E-2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1.4414</v>
      </c>
      <c r="C926" s="2">
        <f t="shared" si="84"/>
        <v>1.4203751681036245</v>
      </c>
      <c r="D926" s="2">
        <f t="shared" si="86"/>
        <v>1.4333004480768428</v>
      </c>
      <c r="E926" s="2">
        <f t="shared" si="85"/>
        <v>-1.292527997321824E-2</v>
      </c>
      <c r="F926" s="2">
        <f t="shared" si="83"/>
        <v>-6.9756408127077578E-3</v>
      </c>
      <c r="G926" s="2">
        <f t="shared" si="81"/>
        <v>-5.9496391605104821E-3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1.4037999999999999</v>
      </c>
      <c r="C927" s="2">
        <f t="shared" si="84"/>
        <v>1.421686680703067</v>
      </c>
      <c r="D927" s="2">
        <f t="shared" si="86"/>
        <v>1.4311152297007803</v>
      </c>
      <c r="E927" s="2">
        <f t="shared" si="85"/>
        <v>-9.4285489977132819E-3</v>
      </c>
      <c r="F927" s="2">
        <f t="shared" si="83"/>
        <v>-7.4662224497088628E-3</v>
      </c>
      <c r="G927" s="2">
        <f t="shared" si="81"/>
        <v>-1.9623265480044191E-3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1.4037999999999999</v>
      </c>
      <c r="C928" s="2">
        <f t="shared" si="84"/>
        <v>1.4237502682872105</v>
      </c>
      <c r="D928" s="2">
        <f t="shared" si="86"/>
        <v>1.4290918793525744</v>
      </c>
      <c r="E928" s="2">
        <f t="shared" si="85"/>
        <v>-5.3416110653639048E-3</v>
      </c>
      <c r="F928" s="2">
        <f t="shared" si="83"/>
        <v>-7.0413001728398712E-3</v>
      </c>
      <c r="G928" s="2">
        <f t="shared" si="81"/>
        <v>1.6996891074759664E-3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6">
        <f>TITRES_STAT!D932</f>
        <v>1.4226000000000001</v>
      </c>
      <c r="C929" s="2">
        <f t="shared" si="84"/>
        <v>1.4264656116276397</v>
      </c>
      <c r="D929" s="2">
        <f t="shared" si="86"/>
        <v>1.4286109994005318</v>
      </c>
      <c r="E929" s="2">
        <f t="shared" si="85"/>
        <v>-2.1453877728920823E-3</v>
      </c>
      <c r="F929" s="2">
        <f t="shared" si="83"/>
        <v>-6.0621176928503133E-3</v>
      </c>
      <c r="G929" s="2">
        <f t="shared" si="81"/>
        <v>3.916729919958231E-3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1.3787</v>
      </c>
      <c r="C930" s="2">
        <f t="shared" si="84"/>
        <v>1.4345478252233876</v>
      </c>
      <c r="D930" s="2">
        <f t="shared" si="86"/>
        <v>1.4249138883338257</v>
      </c>
      <c r="E930" s="2">
        <f t="shared" si="85"/>
        <v>9.6339368895619337E-3</v>
      </c>
      <c r="F930" s="2">
        <f t="shared" si="83"/>
        <v>-2.9229067763678639E-3</v>
      </c>
      <c r="G930" s="2">
        <f t="shared" si="81"/>
        <v>1.2556843665929797E-2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1.4226000000000001</v>
      </c>
      <c r="C931" s="2">
        <f t="shared" si="84"/>
        <v>1.4413866213428665</v>
      </c>
      <c r="D931" s="2">
        <f t="shared" si="86"/>
        <v>1.4247424891979867</v>
      </c>
      <c r="E931" s="2">
        <f t="shared" si="85"/>
        <v>1.6644132144879809E-2</v>
      </c>
      <c r="F931" s="2">
        <f t="shared" si="83"/>
        <v>9.9050100788167054E-4</v>
      </c>
      <c r="G931" s="2">
        <f t="shared" si="81"/>
        <v>1.5653631136998136E-2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1.4100999999999999</v>
      </c>
      <c r="C932" s="2">
        <f t="shared" si="84"/>
        <v>1.4413886795978101</v>
      </c>
      <c r="D932" s="2">
        <f t="shared" si="86"/>
        <v>1.4236578603685062</v>
      </c>
      <c r="E932" s="2">
        <f t="shared" si="85"/>
        <v>1.7730819229303973E-2</v>
      </c>
      <c r="F932" s="2">
        <f t="shared" si="83"/>
        <v>4.3385646521661315E-3</v>
      </c>
      <c r="G932" s="2">
        <f t="shared" ref="G932:G995" si="87">E932-F932</f>
        <v>1.3392254577137842E-2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1.4100999999999999</v>
      </c>
      <c r="C933" s="2">
        <f t="shared" si="84"/>
        <v>1.4394673442750701</v>
      </c>
      <c r="D933" s="2">
        <f t="shared" si="86"/>
        <v>1.4226535744152835</v>
      </c>
      <c r="E933" s="2">
        <f t="shared" si="85"/>
        <v>1.6813769859786554E-2</v>
      </c>
      <c r="F933" s="2">
        <f t="shared" ref="F933:F996" si="89">(E933*(2/(10)))+((1-(2/10))*F932)</f>
        <v>6.8336056936902159E-3</v>
      </c>
      <c r="G933" s="2">
        <f t="shared" si="87"/>
        <v>9.9801641660963378E-3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1.4100999999999999</v>
      </c>
      <c r="C934" s="2">
        <f t="shared" si="84"/>
        <v>1.4426569836173671</v>
      </c>
      <c r="D934" s="2">
        <f t="shared" si="86"/>
        <v>1.4217236800141513</v>
      </c>
      <c r="E934" s="2">
        <f t="shared" si="85"/>
        <v>2.0933303603215769E-2</v>
      </c>
      <c r="F934" s="2">
        <f t="shared" si="89"/>
        <v>9.6535452755953273E-3</v>
      </c>
      <c r="G934" s="2">
        <f t="shared" si="87"/>
        <v>1.1279758327620442E-2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1.4351</v>
      </c>
      <c r="C935" s="2">
        <f t="shared" si="84"/>
        <v>1.4386020630608489</v>
      </c>
      <c r="D935" s="2">
        <f t="shared" si="86"/>
        <v>1.4227145185316217</v>
      </c>
      <c r="E935" s="2">
        <f t="shared" si="85"/>
        <v>1.5887544529227249E-2</v>
      </c>
      <c r="F935" s="2">
        <f t="shared" si="89"/>
        <v>1.0900345126321712E-2</v>
      </c>
      <c r="G935" s="2">
        <f t="shared" si="87"/>
        <v>4.9871994029055365E-3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1.4289000000000001</v>
      </c>
      <c r="C936" s="2">
        <f t="shared" si="84"/>
        <v>1.4390325148976415</v>
      </c>
      <c r="D936" s="2">
        <f t="shared" si="86"/>
        <v>1.4231727023440941</v>
      </c>
      <c r="E936" s="2">
        <f t="shared" si="85"/>
        <v>1.5859812553547403E-2</v>
      </c>
      <c r="F936" s="2">
        <f t="shared" si="89"/>
        <v>1.189223861176685E-2</v>
      </c>
      <c r="G936" s="2">
        <f t="shared" si="87"/>
        <v>3.9675739417805531E-3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1.4100999999999999</v>
      </c>
      <c r="C937" s="2">
        <f t="shared" si="84"/>
        <v>1.433612127990312</v>
      </c>
      <c r="D937" s="2">
        <f t="shared" si="86"/>
        <v>1.4222043540223093</v>
      </c>
      <c r="E937" s="2">
        <f t="shared" si="85"/>
        <v>1.1407773968002743E-2</v>
      </c>
      <c r="F937" s="2">
        <f t="shared" si="89"/>
        <v>1.1795345683014029E-2</v>
      </c>
      <c r="G937" s="2">
        <f t="shared" si="87"/>
        <v>-3.8757171501128604E-4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6">
        <f>TITRES_STAT!D941</f>
        <v>1.3787</v>
      </c>
      <c r="C938" s="2">
        <f t="shared" si="84"/>
        <v>1.4290256467610332</v>
      </c>
      <c r="D938" s="2">
        <f t="shared" si="86"/>
        <v>1.418981809279916</v>
      </c>
      <c r="E938" s="2">
        <f t="shared" si="85"/>
        <v>1.0043837481117146E-2</v>
      </c>
      <c r="F938" s="2">
        <f t="shared" si="89"/>
        <v>1.1445044042634654E-2</v>
      </c>
      <c r="G938" s="2">
        <f t="shared" si="87"/>
        <v>-1.4012065615175082E-3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6">
        <f>TITRES_STAT!D942</f>
        <v>1.3411</v>
      </c>
      <c r="C939" s="2">
        <f t="shared" si="84"/>
        <v>1.4280370857208742</v>
      </c>
      <c r="D939" s="2">
        <f t="shared" si="86"/>
        <v>1.4132127863702926</v>
      </c>
      <c r="E939" s="2">
        <f t="shared" si="85"/>
        <v>1.4824299350581605E-2</v>
      </c>
      <c r="F939" s="2">
        <f t="shared" si="89"/>
        <v>1.2120895104224046E-2</v>
      </c>
      <c r="G939" s="2">
        <f t="shared" si="87"/>
        <v>2.7034042463575589E-3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1.3286</v>
      </c>
      <c r="C940" s="2">
        <f t="shared" si="84"/>
        <v>1.4204467648407397</v>
      </c>
      <c r="D940" s="2">
        <f t="shared" si="86"/>
        <v>1.4069451725650857</v>
      </c>
      <c r="E940" s="2">
        <f t="shared" si="85"/>
        <v>1.3501592275654062E-2</v>
      </c>
      <c r="F940" s="2">
        <f t="shared" si="89"/>
        <v>1.239703453851005E-2</v>
      </c>
      <c r="G940" s="2">
        <f t="shared" si="87"/>
        <v>1.1045577371440116E-3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1.3161</v>
      </c>
      <c r="C941" s="2">
        <f t="shared" si="84"/>
        <v>1.4207780317883183</v>
      </c>
      <c r="D941" s="2">
        <f t="shared" si="86"/>
        <v>1.4002159005232275</v>
      </c>
      <c r="E941" s="2">
        <f t="shared" si="85"/>
        <v>2.0562131265090766E-2</v>
      </c>
      <c r="F941" s="2">
        <f t="shared" si="89"/>
        <v>1.4030053883826193E-2</v>
      </c>
      <c r="G941" s="2">
        <f t="shared" si="87"/>
        <v>6.5320773812645727E-3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1.3098000000000001</v>
      </c>
      <c r="C942" s="2">
        <f t="shared" si="84"/>
        <v>1.4191352576670386</v>
      </c>
      <c r="D942" s="2">
        <f t="shared" si="86"/>
        <v>1.3935184264103957</v>
      </c>
      <c r="E942" s="2">
        <f t="shared" si="85"/>
        <v>2.5616831256642936E-2</v>
      </c>
      <c r="F942" s="2">
        <f t="shared" si="89"/>
        <v>1.6347409358389541E-2</v>
      </c>
      <c r="G942" s="2">
        <f t="shared" si="87"/>
        <v>9.2694218982533952E-3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1.3473999999999999</v>
      </c>
      <c r="C943" s="2">
        <f t="shared" si="84"/>
        <v>1.4177452180259558</v>
      </c>
      <c r="D943" s="2">
        <f t="shared" si="86"/>
        <v>1.3901022466762922</v>
      </c>
      <c r="E943" s="2">
        <f t="shared" si="85"/>
        <v>2.7642971349663537E-2</v>
      </c>
      <c r="F943" s="2">
        <f t="shared" si="89"/>
        <v>1.8606521756644338E-2</v>
      </c>
      <c r="G943" s="2">
        <f t="shared" si="87"/>
        <v>9.0364495930191982E-3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1.3098000000000001</v>
      </c>
      <c r="C944" s="2">
        <f t="shared" si="84"/>
        <v>1.4165690306373471</v>
      </c>
      <c r="D944" s="2">
        <f t="shared" si="86"/>
        <v>1.3841539321076779</v>
      </c>
      <c r="E944" s="2">
        <f t="shared" si="85"/>
        <v>3.2415098529669173E-2</v>
      </c>
      <c r="F944" s="2">
        <f t="shared" si="89"/>
        <v>2.1368237111249307E-2</v>
      </c>
      <c r="G944" s="2">
        <f t="shared" si="87"/>
        <v>1.1046861418419866E-2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1.3349</v>
      </c>
      <c r="C945" s="2">
        <f t="shared" si="84"/>
        <v>1.4194199490008321</v>
      </c>
      <c r="D945" s="2">
        <f t="shared" si="86"/>
        <v>1.3805054926922944</v>
      </c>
      <c r="E945" s="2">
        <f t="shared" si="85"/>
        <v>3.8914456308537737E-2</v>
      </c>
      <c r="F945" s="2">
        <f t="shared" si="89"/>
        <v>2.4877480950706993E-2</v>
      </c>
      <c r="G945" s="2">
        <f t="shared" si="87"/>
        <v>1.4036975357830744E-2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1.3349</v>
      </c>
      <c r="C946" s="2">
        <f t="shared" si="84"/>
        <v>1.4208784183853196</v>
      </c>
      <c r="D946" s="2">
        <f t="shared" si="86"/>
        <v>1.3771273080484208</v>
      </c>
      <c r="E946" s="2">
        <f t="shared" si="85"/>
        <v>4.3751110336898824E-2</v>
      </c>
      <c r="F946" s="2">
        <f t="shared" si="89"/>
        <v>2.8652206827945358E-2</v>
      </c>
      <c r="G946" s="2">
        <f t="shared" si="87"/>
        <v>1.5098903508953467E-2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1.3286</v>
      </c>
      <c r="C947" s="2">
        <f t="shared" si="84"/>
        <v>1.4192202001721934</v>
      </c>
      <c r="D947" s="2">
        <f t="shared" si="86"/>
        <v>1.3735326926374265</v>
      </c>
      <c r="E947" s="2">
        <f t="shared" si="85"/>
        <v>4.5687507534766914E-2</v>
      </c>
      <c r="F947" s="2">
        <f t="shared" si="89"/>
        <v>3.205926696930967E-2</v>
      </c>
      <c r="G947" s="2">
        <f t="shared" si="87"/>
        <v>1.3628240565457243E-2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1.3286</v>
      </c>
      <c r="C948" s="2">
        <f t="shared" si="84"/>
        <v>1.4129863232226252</v>
      </c>
      <c r="D948" s="2">
        <f t="shared" si="86"/>
        <v>1.3702043450346542</v>
      </c>
      <c r="E948" s="2">
        <f t="shared" si="85"/>
        <v>4.2781978187971026E-2</v>
      </c>
      <c r="F948" s="2">
        <f t="shared" si="89"/>
        <v>3.4203809213041947E-2</v>
      </c>
      <c r="G948" s="2">
        <f t="shared" si="87"/>
        <v>8.578168974929079E-3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1.3286</v>
      </c>
      <c r="C949" s="2">
        <f t="shared" si="84"/>
        <v>1.4019268888806828</v>
      </c>
      <c r="D949" s="2">
        <f t="shared" si="86"/>
        <v>1.3671225416987538</v>
      </c>
      <c r="E949" s="2">
        <f t="shared" si="85"/>
        <v>3.4804347181929041E-2</v>
      </c>
      <c r="F949" s="2">
        <f t="shared" si="89"/>
        <v>3.4323916806819371E-2</v>
      </c>
      <c r="G949" s="2">
        <f t="shared" si="87"/>
        <v>4.8043037510966946E-4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1.3286</v>
      </c>
      <c r="C950" s="2">
        <f t="shared" si="84"/>
        <v>1.3906458290528854</v>
      </c>
      <c r="D950" s="2">
        <f t="shared" si="86"/>
        <v>1.3642690200914387</v>
      </c>
      <c r="E950" s="2">
        <f t="shared" si="85"/>
        <v>2.6376808961446674E-2</v>
      </c>
      <c r="F950" s="2">
        <f t="shared" si="89"/>
        <v>3.2734495237744833E-2</v>
      </c>
      <c r="G950" s="2">
        <f t="shared" si="87"/>
        <v>-6.3576862762981592E-3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1.3286</v>
      </c>
      <c r="C951" s="2">
        <f t="shared" si="84"/>
        <v>1.3791772399678259</v>
      </c>
      <c r="D951" s="2">
        <f t="shared" si="86"/>
        <v>1.3616268704550358</v>
      </c>
      <c r="E951" s="2">
        <f t="shared" si="85"/>
        <v>1.7550369512790098E-2</v>
      </c>
      <c r="F951" s="2">
        <f t="shared" si="89"/>
        <v>2.9697670092753887E-2</v>
      </c>
      <c r="G951" s="2">
        <f t="shared" si="87"/>
        <v>-1.2147300579963789E-2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1.3349</v>
      </c>
      <c r="C952" s="2">
        <f t="shared" si="84"/>
        <v>1.3685038184343143</v>
      </c>
      <c r="D952" s="2">
        <f t="shared" si="86"/>
        <v>1.3596471022731815</v>
      </c>
      <c r="E952" s="2">
        <f t="shared" si="85"/>
        <v>8.856716161132816E-3</v>
      </c>
      <c r="F952" s="2">
        <f t="shared" si="89"/>
        <v>2.5529479306429674E-2</v>
      </c>
      <c r="G952" s="2">
        <f t="shared" si="87"/>
        <v>-1.6672763145296858E-2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1.3725000000000001</v>
      </c>
      <c r="C953" s="2">
        <f t="shared" si="84"/>
        <v>1.3652570771367274</v>
      </c>
      <c r="D953" s="2">
        <f t="shared" si="86"/>
        <v>1.3605991687714643</v>
      </c>
      <c r="E953" s="2">
        <f t="shared" si="85"/>
        <v>4.6579083652631414E-3</v>
      </c>
      <c r="F953" s="2">
        <f t="shared" si="89"/>
        <v>2.1355165118196368E-2</v>
      </c>
      <c r="G953" s="2">
        <f t="shared" si="87"/>
        <v>-1.6697256752933227E-2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1.4162999999999999</v>
      </c>
      <c r="C954" s="2">
        <f t="shared" si="84"/>
        <v>1.3567252191156924</v>
      </c>
      <c r="D954" s="2">
        <f t="shared" si="86"/>
        <v>1.3647251562698743</v>
      </c>
      <c r="E954" s="2">
        <f t="shared" si="85"/>
        <v>-7.999937154181902E-3</v>
      </c>
      <c r="F954" s="2">
        <f t="shared" si="89"/>
        <v>1.5484144663720716E-2</v>
      </c>
      <c r="G954" s="2">
        <f t="shared" si="87"/>
        <v>-2.3484081817902618E-2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1.4414</v>
      </c>
      <c r="C955" s="2">
        <f t="shared" si="84"/>
        <v>1.3533674930978936</v>
      </c>
      <c r="D955" s="2">
        <f t="shared" si="86"/>
        <v>1.3704047743239578</v>
      </c>
      <c r="E955" s="2">
        <f t="shared" si="85"/>
        <v>-1.7037281226064183E-2</v>
      </c>
      <c r="F955" s="2">
        <f t="shared" si="89"/>
        <v>8.979859485763738E-3</v>
      </c>
      <c r="G955" s="2">
        <f t="shared" si="87"/>
        <v>-2.6017140711827921E-2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1.5290999999999999</v>
      </c>
      <c r="C956" s="2">
        <f t="shared" si="84"/>
        <v>1.3505263403136023</v>
      </c>
      <c r="D956" s="2">
        <f t="shared" si="86"/>
        <v>1.3821599762258867</v>
      </c>
      <c r="E956" s="2">
        <f t="shared" si="85"/>
        <v>-3.1633635912284408E-2</v>
      </c>
      <c r="F956" s="2">
        <f t="shared" si="89"/>
        <v>8.5716040615410865E-4</v>
      </c>
      <c r="G956" s="2">
        <f t="shared" si="87"/>
        <v>-3.2490796318438514E-2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1.5918000000000001</v>
      </c>
      <c r="C957" s="2">
        <f t="shared" si="84"/>
        <v>1.3471530571884327</v>
      </c>
      <c r="D957" s="2">
        <f t="shared" si="86"/>
        <v>1.3976888668758209</v>
      </c>
      <c r="E957" s="2">
        <f t="shared" si="85"/>
        <v>-5.0535809687388245E-2</v>
      </c>
      <c r="F957" s="2">
        <f t="shared" si="89"/>
        <v>-9.421433612554363E-3</v>
      </c>
      <c r="G957" s="2">
        <f t="shared" si="87"/>
        <v>-4.1114376074833883E-2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1.6356999999999999</v>
      </c>
      <c r="C958" s="2">
        <f t="shared" si="84"/>
        <v>1.3442987406979046</v>
      </c>
      <c r="D958" s="2">
        <f t="shared" si="86"/>
        <v>1.4153193211813158</v>
      </c>
      <c r="E958" s="2">
        <f t="shared" si="85"/>
        <v>-7.10205804834112E-2</v>
      </c>
      <c r="F958" s="2">
        <f t="shared" si="89"/>
        <v>-2.1741262986725733E-2</v>
      </c>
      <c r="G958" s="2">
        <f t="shared" si="87"/>
        <v>-4.9279317496685467E-2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1.6733</v>
      </c>
      <c r="C959" s="2">
        <f t="shared" si="84"/>
        <v>1.3418835498213038</v>
      </c>
      <c r="D959" s="2">
        <f t="shared" si="86"/>
        <v>1.434429001093811</v>
      </c>
      <c r="E959" s="2">
        <f t="shared" si="85"/>
        <v>-9.254545127250724E-2</v>
      </c>
      <c r="F959" s="2">
        <f t="shared" si="89"/>
        <v>-3.5902100643882037E-2</v>
      </c>
      <c r="G959" s="2">
        <f t="shared" si="87"/>
        <v>-5.6643350628625203E-2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1.7234</v>
      </c>
      <c r="C960" s="2">
        <f t="shared" si="84"/>
        <v>1.3398399267718724</v>
      </c>
      <c r="D960" s="2">
        <f t="shared" si="86"/>
        <v>1.4558342602720473</v>
      </c>
      <c r="E960" s="2">
        <f t="shared" si="85"/>
        <v>-0.11599433350017496</v>
      </c>
      <c r="F960" s="2">
        <f t="shared" si="89"/>
        <v>-5.1920547215140625E-2</v>
      </c>
      <c r="G960" s="2">
        <f t="shared" si="87"/>
        <v>-6.4073786285034337E-2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1.7484999999999999</v>
      </c>
      <c r="C961" s="2">
        <f t="shared" si="84"/>
        <v>1.3381107072685072</v>
      </c>
      <c r="D961" s="2">
        <f t="shared" si="86"/>
        <v>1.4775132039555994</v>
      </c>
      <c r="E961" s="2">
        <f t="shared" si="85"/>
        <v>-0.13940249668709215</v>
      </c>
      <c r="F961" s="2">
        <f t="shared" si="89"/>
        <v>-6.9416937109530924E-2</v>
      </c>
      <c r="G961" s="2">
        <f t="shared" si="87"/>
        <v>-6.9985559577561224E-2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1.7673000000000001</v>
      </c>
      <c r="C962" s="2">
        <f t="shared" si="84"/>
        <v>1.3376167523041214</v>
      </c>
      <c r="D962" s="2">
        <f t="shared" si="86"/>
        <v>1.4989788925514811</v>
      </c>
      <c r="E962" s="2">
        <f t="shared" si="85"/>
        <v>-0.16136214024735973</v>
      </c>
      <c r="F962" s="2">
        <f t="shared" si="89"/>
        <v>-8.7805977737096697E-2</v>
      </c>
      <c r="G962" s="2">
        <f t="shared" si="87"/>
        <v>-7.3556162510263035E-2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1.736</v>
      </c>
      <c r="C963" s="2">
        <f t="shared" si="84"/>
        <v>1.342983405795795</v>
      </c>
      <c r="D963" s="2">
        <f t="shared" si="86"/>
        <v>1.5165360116217417</v>
      </c>
      <c r="E963" s="2">
        <f t="shared" si="85"/>
        <v>-0.17355260582594667</v>
      </c>
      <c r="F963" s="2">
        <f t="shared" si="89"/>
        <v>-0.10495530335486669</v>
      </c>
      <c r="G963" s="2">
        <f t="shared" si="87"/>
        <v>-6.8597302471079979E-2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1.6608000000000001</v>
      </c>
      <c r="C964" s="2">
        <f t="shared" si="84"/>
        <v>1.3542628818272111</v>
      </c>
      <c r="D964" s="2">
        <f t="shared" si="86"/>
        <v>1.527222232983094</v>
      </c>
      <c r="E964" s="2">
        <f t="shared" si="85"/>
        <v>-0.1729593511558829</v>
      </c>
      <c r="F964" s="2">
        <f t="shared" si="89"/>
        <v>-0.11855611291506993</v>
      </c>
      <c r="G964" s="2">
        <f t="shared" si="87"/>
        <v>-5.4403238240812973E-2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1.6858</v>
      </c>
      <c r="C965" s="2">
        <f t="shared" si="84"/>
        <v>1.3676685923153324</v>
      </c>
      <c r="D965" s="2">
        <f t="shared" si="86"/>
        <v>1.5389687342436056</v>
      </c>
      <c r="E965" s="2">
        <f t="shared" si="85"/>
        <v>-0.17130014192827314</v>
      </c>
      <c r="F965" s="2">
        <f t="shared" si="89"/>
        <v>-0.12910491871771057</v>
      </c>
      <c r="G965" s="2">
        <f t="shared" si="87"/>
        <v>-4.2195223210562571E-2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1.6418999999999999</v>
      </c>
      <c r="C966" s="2">
        <f t="shared" si="84"/>
        <v>1.392504193497589</v>
      </c>
      <c r="D966" s="2">
        <f t="shared" si="86"/>
        <v>1.5465932724477831</v>
      </c>
      <c r="E966" s="2">
        <f t="shared" si="85"/>
        <v>-0.15408907895019408</v>
      </c>
      <c r="F966" s="2">
        <f t="shared" si="89"/>
        <v>-0.13410175076420727</v>
      </c>
      <c r="G966" s="2">
        <f t="shared" si="87"/>
        <v>-1.9987328185986808E-2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1.5981000000000001</v>
      </c>
      <c r="C967" s="2">
        <f t="shared" si="84"/>
        <v>1.4231650868056522</v>
      </c>
      <c r="D967" s="2">
        <f t="shared" si="86"/>
        <v>1.5504085855997991</v>
      </c>
      <c r="E967" s="2">
        <f t="shared" si="85"/>
        <v>-0.12724349879414687</v>
      </c>
      <c r="F967" s="2">
        <f t="shared" si="89"/>
        <v>-0.1327301003701952</v>
      </c>
      <c r="G967" s="2">
        <f t="shared" si="87"/>
        <v>5.4866015760483278E-3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1.6418999999999999</v>
      </c>
      <c r="C968" s="2">
        <f t="shared" si="84"/>
        <v>1.4558627657586287</v>
      </c>
      <c r="D968" s="2">
        <f t="shared" si="86"/>
        <v>1.5571857274072214</v>
      </c>
      <c r="E968" s="2">
        <f t="shared" si="85"/>
        <v>-0.10132296164859267</v>
      </c>
      <c r="F968" s="2">
        <f t="shared" si="89"/>
        <v>-0.1264486726258747</v>
      </c>
      <c r="G968" s="2">
        <f t="shared" si="87"/>
        <v>2.5125710977282029E-2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1.6169</v>
      </c>
      <c r="C969" s="2">
        <f t="shared" si="84"/>
        <v>1.4893146479496089</v>
      </c>
      <c r="D969" s="2">
        <f t="shared" si="86"/>
        <v>1.5616090068585382</v>
      </c>
      <c r="E969" s="2">
        <f t="shared" si="85"/>
        <v>-7.2294358908929324E-2</v>
      </c>
      <c r="F969" s="2">
        <f t="shared" si="89"/>
        <v>-0.11561780988248563</v>
      </c>
      <c r="G969" s="2">
        <f t="shared" si="87"/>
        <v>4.3323450973556304E-2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1.6418999999999999</v>
      </c>
      <c r="C970" s="2">
        <f t="shared" si="84"/>
        <v>1.5253277790342845</v>
      </c>
      <c r="D970" s="2">
        <f t="shared" si="86"/>
        <v>1.5675564878319799</v>
      </c>
      <c r="E970" s="2">
        <f t="shared" si="85"/>
        <v>-4.2228708797695358E-2</v>
      </c>
      <c r="F970" s="2">
        <f t="shared" si="89"/>
        <v>-0.10093998966552759</v>
      </c>
      <c r="G970" s="2">
        <f t="shared" si="87"/>
        <v>5.8711280867832227E-2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1.6418999999999999</v>
      </c>
      <c r="C971" s="2">
        <f t="shared" si="84"/>
        <v>1.5596619668751637</v>
      </c>
      <c r="D971" s="2">
        <f t="shared" si="86"/>
        <v>1.5730634146592406</v>
      </c>
      <c r="E971" s="2">
        <f t="shared" si="85"/>
        <v>-1.3401447784076925E-2</v>
      </c>
      <c r="F971" s="2">
        <f t="shared" si="89"/>
        <v>-8.3432281289237464E-2</v>
      </c>
      <c r="G971" s="2">
        <f t="shared" si="87"/>
        <v>7.0030833505160539E-2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1.5981000000000001</v>
      </c>
      <c r="C972" s="2">
        <f t="shared" si="84"/>
        <v>1.5916062796635999</v>
      </c>
      <c r="D972" s="2">
        <f t="shared" si="86"/>
        <v>1.5749179765363339</v>
      </c>
      <c r="E972" s="2">
        <f t="shared" si="85"/>
        <v>1.6688303127265991E-2</v>
      </c>
      <c r="F972" s="2">
        <f t="shared" si="89"/>
        <v>-6.3408164405936773E-2</v>
      </c>
      <c r="G972" s="2">
        <f t="shared" si="87"/>
        <v>8.0096467533202764E-2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1.6294</v>
      </c>
      <c r="C973" s="2">
        <f t="shared" si="84"/>
        <v>1.6138206981768923</v>
      </c>
      <c r="D973" s="2">
        <f t="shared" si="86"/>
        <v>1.5789536819780869</v>
      </c>
      <c r="E973" s="2">
        <f t="shared" si="85"/>
        <v>3.4867016198805389E-2</v>
      </c>
      <c r="F973" s="2">
        <f t="shared" si="89"/>
        <v>-4.3753128284988341E-2</v>
      </c>
      <c r="G973" s="2">
        <f t="shared" si="87"/>
        <v>7.862014448379373E-2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1.5854999999999999</v>
      </c>
      <c r="C974" s="2">
        <f t="shared" si="84"/>
        <v>1.6210482830727551</v>
      </c>
      <c r="D974" s="2">
        <f t="shared" si="86"/>
        <v>1.5794385944241547</v>
      </c>
      <c r="E974" s="2">
        <f t="shared" si="85"/>
        <v>4.1609688648600374E-2</v>
      </c>
      <c r="F974" s="2">
        <f t="shared" si="89"/>
        <v>-2.6680564898270594E-2</v>
      </c>
      <c r="G974" s="2">
        <f t="shared" si="87"/>
        <v>6.829025354687096E-2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1.5792999999999999</v>
      </c>
      <c r="C975" s="2">
        <f t="shared" ref="C975:C1038" si="90">$C$4*B965+C974*(1-$C$4)</f>
        <v>1.6310100856769467</v>
      </c>
      <c r="D975" s="2">
        <f t="shared" si="86"/>
        <v>1.5794283281705135</v>
      </c>
      <c r="E975" s="2">
        <f t="shared" si="85"/>
        <v>5.1581757506433235E-2</v>
      </c>
      <c r="F975" s="2">
        <f t="shared" si="89"/>
        <v>-1.1028100417329828E-2</v>
      </c>
      <c r="G975" s="2">
        <f t="shared" si="87"/>
        <v>6.2609857923763057E-2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1.5542</v>
      </c>
      <c r="C976" s="2">
        <f t="shared" si="90"/>
        <v>1.6326854571112626</v>
      </c>
      <c r="D976" s="2">
        <f t="shared" si="86"/>
        <v>1.5775595631208457</v>
      </c>
      <c r="E976" s="2">
        <f t="shared" si="85"/>
        <v>5.5125893990416897E-2</v>
      </c>
      <c r="F976" s="2">
        <f t="shared" si="89"/>
        <v>2.2026984642195182E-3</v>
      </c>
      <c r="G976" s="2">
        <f t="shared" si="87"/>
        <v>5.2923195526197377E-2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1.5667</v>
      </c>
      <c r="C977" s="2">
        <f t="shared" si="90"/>
        <v>1.6273646175556837</v>
      </c>
      <c r="D977" s="2">
        <f t="shared" si="86"/>
        <v>1.5767551510378202</v>
      </c>
      <c r="E977" s="2">
        <f t="shared" si="85"/>
        <v>5.0609466517863577E-2</v>
      </c>
      <c r="F977" s="2">
        <f t="shared" si="89"/>
        <v>1.188405207494833E-2</v>
      </c>
      <c r="G977" s="2">
        <f t="shared" si="87"/>
        <v>3.8725414442915246E-2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1.5542</v>
      </c>
      <c r="C978" s="2">
        <f t="shared" si="90"/>
        <v>1.6296008302394247</v>
      </c>
      <c r="D978" s="2">
        <f t="shared" si="86"/>
        <v>1.5750843991090926</v>
      </c>
      <c r="E978" s="2">
        <f t="shared" si="85"/>
        <v>5.451643113033211E-2</v>
      </c>
      <c r="F978" s="2">
        <f t="shared" si="89"/>
        <v>2.0410527886025084E-2</v>
      </c>
      <c r="G978" s="2">
        <f t="shared" si="87"/>
        <v>3.4105903244307026E-2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1.5354000000000001</v>
      </c>
      <c r="C979" s="2">
        <f t="shared" si="90"/>
        <v>1.6276468563564361</v>
      </c>
      <c r="D979" s="2">
        <f t="shared" si="86"/>
        <v>1.5721448139899004</v>
      </c>
      <c r="E979" s="2">
        <f t="shared" si="85"/>
        <v>5.5502042366535775E-2</v>
      </c>
      <c r="F979" s="2">
        <f t="shared" si="89"/>
        <v>2.7428830782127225E-2</v>
      </c>
      <c r="G979" s="2">
        <f t="shared" si="87"/>
        <v>2.807321158440855E-2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1.4978</v>
      </c>
      <c r="C980" s="2">
        <f t="shared" si="90"/>
        <v>1.6298396476862151</v>
      </c>
      <c r="D980" s="2">
        <f t="shared" si="86"/>
        <v>1.5666377907313893</v>
      </c>
      <c r="E980" s="2">
        <f t="shared" si="85"/>
        <v>6.320185695482583E-2</v>
      </c>
      <c r="F980" s="2">
        <f t="shared" si="89"/>
        <v>3.4583436016666948E-2</v>
      </c>
      <c r="G980" s="2">
        <f t="shared" si="87"/>
        <v>2.8618420938158882E-2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1.5228999999999999</v>
      </c>
      <c r="C981" s="2">
        <f t="shared" si="90"/>
        <v>1.6316950865037205</v>
      </c>
      <c r="D981" s="2">
        <f t="shared" si="86"/>
        <v>1.563397954380916</v>
      </c>
      <c r="E981" s="2">
        <f t="shared" si="85"/>
        <v>6.8297132122804527E-2</v>
      </c>
      <c r="F981" s="2">
        <f t="shared" si="89"/>
        <v>4.1326175237894461E-2</v>
      </c>
      <c r="G981" s="2">
        <f t="shared" si="87"/>
        <v>2.6970956884910066E-2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1.5041</v>
      </c>
      <c r="C982" s="2">
        <f t="shared" si="90"/>
        <v>1.6265266116569943</v>
      </c>
      <c r="D982" s="2">
        <f t="shared" si="86"/>
        <v>1.5590055133156631</v>
      </c>
      <c r="E982" s="2">
        <f t="shared" si="85"/>
        <v>6.7521098341331243E-2</v>
      </c>
      <c r="F982" s="2">
        <f t="shared" si="89"/>
        <v>4.6565159858581825E-2</v>
      </c>
      <c r="G982" s="2">
        <f t="shared" si="87"/>
        <v>2.0955938482749417E-2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1.4853000000000001</v>
      </c>
      <c r="C983" s="2">
        <f t="shared" si="90"/>
        <v>1.6269686714020721</v>
      </c>
      <c r="D983" s="2">
        <f t="shared" si="86"/>
        <v>1.553545845662651</v>
      </c>
      <c r="E983" s="2">
        <f t="shared" si="85"/>
        <v>7.342282573942116E-2</v>
      </c>
      <c r="F983" s="2">
        <f t="shared" si="89"/>
        <v>5.1936693034749695E-2</v>
      </c>
      <c r="G983" s="2">
        <f t="shared" si="87"/>
        <v>2.1486132704671465E-2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1.4726999999999999</v>
      </c>
      <c r="C984" s="2">
        <f t="shared" si="90"/>
        <v>1.6205888758017533</v>
      </c>
      <c r="D984" s="2">
        <f t="shared" si="86"/>
        <v>1.5475572645024545</v>
      </c>
      <c r="E984" s="2">
        <f t="shared" si="85"/>
        <v>7.3031611299298804E-2</v>
      </c>
      <c r="F984" s="2">
        <f t="shared" si="89"/>
        <v>5.6155676687659521E-2</v>
      </c>
      <c r="G984" s="2">
        <f t="shared" si="87"/>
        <v>1.6875934611639283E-2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6">
        <f>TITRES_STAT!D988</f>
        <v>1.4790000000000001</v>
      </c>
      <c r="C985" s="2">
        <f t="shared" si="90"/>
        <v>1.6142367410630221</v>
      </c>
      <c r="D985" s="2">
        <f t="shared" si="86"/>
        <v>1.5424789486133839</v>
      </c>
      <c r="E985" s="2">
        <f t="shared" si="85"/>
        <v>7.1757792449638202E-2</v>
      </c>
      <c r="F985" s="2">
        <f t="shared" si="89"/>
        <v>5.927609984005526E-2</v>
      </c>
      <c r="G985" s="2">
        <f t="shared" si="87"/>
        <v>1.2481692609582942E-2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6">
        <f>TITRES_STAT!D989</f>
        <v>1.4726999999999999</v>
      </c>
      <c r="C986" s="2">
        <f t="shared" si="90"/>
        <v>1.6050003193610185</v>
      </c>
      <c r="D986" s="2">
        <f t="shared" si="86"/>
        <v>1.5373101376049849</v>
      </c>
      <c r="E986" s="2">
        <f t="shared" si="85"/>
        <v>6.7690181756033585E-2</v>
      </c>
      <c r="F986" s="2">
        <f t="shared" si="89"/>
        <v>6.0958916223250934E-2</v>
      </c>
      <c r="G986" s="2">
        <f t="shared" si="87"/>
        <v>6.7312655327826515E-3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1.4226000000000001</v>
      </c>
      <c r="C987" s="2">
        <f t="shared" si="90"/>
        <v>1.5991079625362463</v>
      </c>
      <c r="D987" s="2">
        <f t="shared" si="86"/>
        <v>1.5288130903749861</v>
      </c>
      <c r="E987" s="2">
        <f t="shared" si="85"/>
        <v>7.029487216126018E-2</v>
      </c>
      <c r="F987" s="2">
        <f t="shared" si="89"/>
        <v>6.2826107410852788E-2</v>
      </c>
      <c r="G987" s="2">
        <f t="shared" si="87"/>
        <v>7.4687647504073917E-3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1.4226000000000001</v>
      </c>
      <c r="C988" s="2">
        <f t="shared" si="90"/>
        <v>1.5921990452229775</v>
      </c>
      <c r="D988" s="2">
        <f t="shared" si="86"/>
        <v>1.5209454540509131</v>
      </c>
      <c r="E988" s="2">
        <f t="shared" ref="E988:E1051" si="91">C988-D988</f>
        <v>7.1253591172064423E-2</v>
      </c>
      <c r="F988" s="2">
        <f t="shared" si="89"/>
        <v>6.4511604163095121E-2</v>
      </c>
      <c r="G988" s="2">
        <f t="shared" si="87"/>
        <v>6.7419870089693024E-3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1.4037999999999999</v>
      </c>
      <c r="C989" s="2">
        <f t="shared" si="90"/>
        <v>1.5834607305732888</v>
      </c>
      <c r="D989" s="2">
        <f t="shared" ref="D989:D1052" si="92">$D$4*B989+(1-$D$4)*D988</f>
        <v>1.5122680130101047</v>
      </c>
      <c r="E989" s="2">
        <f t="shared" si="91"/>
        <v>7.1192717563184127E-2</v>
      </c>
      <c r="F989" s="2">
        <f t="shared" si="89"/>
        <v>6.5847826843112925E-2</v>
      </c>
      <c r="G989" s="2">
        <f t="shared" si="87"/>
        <v>5.344890720071202E-3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1.4351</v>
      </c>
      <c r="C990" s="2">
        <f t="shared" si="90"/>
        <v>1.5702821566389367</v>
      </c>
      <c r="D990" s="2">
        <f t="shared" si="92"/>
        <v>1.5065518638982451</v>
      </c>
      <c r="E990" s="2">
        <f t="shared" si="91"/>
        <v>6.373029274069153E-2</v>
      </c>
      <c r="F990" s="2">
        <f t="shared" si="89"/>
        <v>6.5424320022628643E-2</v>
      </c>
      <c r="G990" s="2">
        <f t="shared" si="87"/>
        <v>-1.6940272819371133E-3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1.4601999999999999</v>
      </c>
      <c r="C991" s="2">
        <f t="shared" si="90"/>
        <v>1.5629925940791001</v>
      </c>
      <c r="D991" s="2">
        <f t="shared" si="92"/>
        <v>1.5031183924983751</v>
      </c>
      <c r="E991" s="2">
        <f t="shared" si="91"/>
        <v>5.9874201580724984E-2</v>
      </c>
      <c r="F991" s="2">
        <f t="shared" si="89"/>
        <v>6.4314296334247914E-2</v>
      </c>
      <c r="G991" s="2">
        <f t="shared" si="87"/>
        <v>-4.4400947535229301E-3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1.4539</v>
      </c>
      <c r="C992" s="2">
        <f t="shared" si="90"/>
        <v>1.5539321949900078</v>
      </c>
      <c r="D992" s="2">
        <f t="shared" si="92"/>
        <v>1.4994725856466435</v>
      </c>
      <c r="E992" s="2">
        <f t="shared" si="91"/>
        <v>5.4459609343364246E-2</v>
      </c>
      <c r="F992" s="2">
        <f t="shared" si="89"/>
        <v>6.234335893607118E-2</v>
      </c>
      <c r="G992" s="2">
        <f t="shared" si="87"/>
        <v>-7.8837495927069345E-3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1.4664999999999999</v>
      </c>
      <c r="C993" s="2">
        <f t="shared" si="90"/>
        <v>1.5433733957607758</v>
      </c>
      <c r="D993" s="2">
        <f t="shared" si="92"/>
        <v>1.4970301718950403</v>
      </c>
      <c r="E993" s="2">
        <f t="shared" si="91"/>
        <v>4.6343223865735528E-2</v>
      </c>
      <c r="F993" s="2">
        <f t="shared" si="89"/>
        <v>5.9143331922004057E-2</v>
      </c>
      <c r="G993" s="2">
        <f t="shared" si="87"/>
        <v>-1.2800108056268529E-2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1.5165999999999999</v>
      </c>
      <c r="C994" s="2">
        <f t="shared" si="90"/>
        <v>1.5325005656437334</v>
      </c>
      <c r="D994" s="2">
        <f t="shared" si="92"/>
        <v>1.4984797887917038</v>
      </c>
      <c r="E994" s="2">
        <f t="shared" si="91"/>
        <v>3.4020776852029533E-2</v>
      </c>
      <c r="F994" s="2">
        <f t="shared" si="89"/>
        <v>5.4118820908009152E-2</v>
      </c>
      <c r="G994" s="2">
        <f t="shared" si="87"/>
        <v>-2.0098044055979619E-2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1.6043000000000001</v>
      </c>
      <c r="C995" s="2">
        <f t="shared" si="90"/>
        <v>1.5242697093908513</v>
      </c>
      <c r="D995" s="2">
        <f t="shared" si="92"/>
        <v>1.5063183229552815</v>
      </c>
      <c r="E995" s="2">
        <f t="shared" si="91"/>
        <v>1.7951386435569816E-2</v>
      </c>
      <c r="F995" s="2">
        <f t="shared" si="89"/>
        <v>4.6885334013521282E-2</v>
      </c>
      <c r="G995" s="2">
        <f t="shared" si="87"/>
        <v>-2.8933947577951466E-2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1.5354000000000001</v>
      </c>
      <c r="C996" s="2">
        <f t="shared" si="90"/>
        <v>1.516335907946105</v>
      </c>
      <c r="D996" s="2">
        <f t="shared" si="92"/>
        <v>1.5084725212548902</v>
      </c>
      <c r="E996" s="2">
        <f t="shared" si="91"/>
        <v>7.8633866912147798E-3</v>
      </c>
      <c r="F996" s="2">
        <f t="shared" si="89"/>
        <v>3.9080944549059984E-2</v>
      </c>
      <c r="G996" s="2">
        <f t="shared" ref="G996:G1059" si="93">E996-F996</f>
        <v>-3.1217557857845205E-2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1.5605</v>
      </c>
      <c r="C997" s="2">
        <f t="shared" si="90"/>
        <v>1.5019149990313196</v>
      </c>
      <c r="D997" s="2">
        <f t="shared" si="92"/>
        <v>1.5123264085693426</v>
      </c>
      <c r="E997" s="2">
        <f t="shared" si="91"/>
        <v>-1.0411409538022998E-2</v>
      </c>
      <c r="F997" s="2">
        <f t="shared" ref="F997:F1060" si="95">(E997*(2/(10)))+((1-(2/10))*F996)</f>
        <v>2.9182473731643385E-2</v>
      </c>
      <c r="G997" s="2">
        <f t="shared" si="93"/>
        <v>-3.9593883269666383E-2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1.5479000000000001</v>
      </c>
      <c r="C998" s="2">
        <f t="shared" si="90"/>
        <v>1.4897126914880396</v>
      </c>
      <c r="D998" s="2">
        <f t="shared" si="92"/>
        <v>1.5149614894160579</v>
      </c>
      <c r="E998" s="2">
        <f t="shared" si="91"/>
        <v>-2.5248797928018263E-2</v>
      </c>
      <c r="F998" s="2">
        <f t="shared" si="95"/>
        <v>1.8296219399711055E-2</v>
      </c>
      <c r="G998" s="2">
        <f t="shared" si="93"/>
        <v>-4.3545017327729321E-2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1.4978</v>
      </c>
      <c r="C999" s="2">
        <f t="shared" si="90"/>
        <v>1.4764953543360335</v>
      </c>
      <c r="D999" s="2">
        <f t="shared" si="92"/>
        <v>1.5136902679778315</v>
      </c>
      <c r="E999" s="2">
        <f t="shared" si="91"/>
        <v>-3.7194913641797944E-2</v>
      </c>
      <c r="F999" s="2">
        <f t="shared" si="95"/>
        <v>7.1979927914092552E-3</v>
      </c>
      <c r="G999" s="2">
        <f t="shared" si="93"/>
        <v>-4.4392906433207202E-2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1.4664999999999999</v>
      </c>
      <c r="C1000" s="2">
        <f t="shared" si="90"/>
        <v>1.470126838284336</v>
      </c>
      <c r="D1000" s="2">
        <f t="shared" si="92"/>
        <v>1.5101946925720662</v>
      </c>
      <c r="E1000" s="2">
        <f t="shared" si="91"/>
        <v>-4.0067854287730187E-2</v>
      </c>
      <c r="F1000" s="2">
        <f t="shared" si="95"/>
        <v>-2.2551766244186325E-3</v>
      </c>
      <c r="G1000" s="2">
        <f t="shared" si="93"/>
        <v>-3.7812677663311554E-2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1.4664999999999999</v>
      </c>
      <c r="C1001" s="2">
        <f t="shared" si="90"/>
        <v>1.4685996323944381</v>
      </c>
      <c r="D1001" s="2">
        <f t="shared" si="92"/>
        <v>1.5069580486778391</v>
      </c>
      <c r="E1001" s="2">
        <f t="shared" si="91"/>
        <v>-3.8358416283400976E-2</v>
      </c>
      <c r="F1001" s="2">
        <f t="shared" si="95"/>
        <v>-9.4758245562151025E-3</v>
      </c>
      <c r="G1001" s="2">
        <f t="shared" si="93"/>
        <v>-2.8882591727185873E-2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1.4226000000000001</v>
      </c>
      <c r="C1002" s="2">
        <f t="shared" si="90"/>
        <v>1.4663381504876014</v>
      </c>
      <c r="D1002" s="2">
        <f t="shared" si="92"/>
        <v>1.5007093043313324</v>
      </c>
      <c r="E1002" s="2">
        <f t="shared" si="91"/>
        <v>-3.4371153843731017E-2</v>
      </c>
      <c r="F1002" s="2">
        <f t="shared" si="95"/>
        <v>-1.4454890413718287E-2</v>
      </c>
      <c r="G1002" s="2">
        <f t="shared" si="93"/>
        <v>-1.991626343001273E-2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1.4601999999999999</v>
      </c>
      <c r="C1003" s="2">
        <f t="shared" si="90"/>
        <v>1.4663630504125857</v>
      </c>
      <c r="D1003" s="2">
        <f t="shared" si="92"/>
        <v>1.4977086151216041</v>
      </c>
      <c r="E1003" s="2">
        <f t="shared" si="91"/>
        <v>-3.1345564709018392E-2</v>
      </c>
      <c r="F1003" s="2">
        <f t="shared" si="95"/>
        <v>-1.7833025272778309E-2</v>
      </c>
      <c r="G1003" s="2">
        <f t="shared" si="93"/>
        <v>-1.3512539436240083E-2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1.4601999999999999</v>
      </c>
      <c r="C1004" s="2">
        <f t="shared" si="90"/>
        <v>1.4740918118875725</v>
      </c>
      <c r="D1004" s="2">
        <f t="shared" si="92"/>
        <v>1.4949301991866706</v>
      </c>
      <c r="E1004" s="2">
        <f t="shared" si="91"/>
        <v>-2.0838387299098038E-2</v>
      </c>
      <c r="F1004" s="2">
        <f t="shared" si="95"/>
        <v>-1.8434097678042258E-2</v>
      </c>
      <c r="G1004" s="2">
        <f t="shared" si="93"/>
        <v>-2.4042896210557801E-3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1.5041</v>
      </c>
      <c r="C1005" s="2">
        <f t="shared" si="90"/>
        <v>1.494123840827946</v>
      </c>
      <c r="D1005" s="2">
        <f t="shared" si="92"/>
        <v>1.4956094436913616</v>
      </c>
      <c r="E1005" s="2">
        <f t="shared" si="91"/>
        <v>-1.4856028634155916E-3</v>
      </c>
      <c r="F1005" s="2">
        <f t="shared" si="95"/>
        <v>-1.5044398715116925E-2</v>
      </c>
      <c r="G1005" s="2">
        <f t="shared" si="93"/>
        <v>1.3558795851701333E-2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1.5918000000000001</v>
      </c>
      <c r="C1006" s="2">
        <f t="shared" si="90"/>
        <v>1.5004740191621082</v>
      </c>
      <c r="D1006" s="2">
        <f t="shared" si="92"/>
        <v>1.502734670084594</v>
      </c>
      <c r="E1006" s="2">
        <f t="shared" si="91"/>
        <v>-2.2606509224858407E-3</v>
      </c>
      <c r="F1006" s="2">
        <f t="shared" si="95"/>
        <v>-1.2487649156590707E-2</v>
      </c>
      <c r="G1006" s="2">
        <f t="shared" si="93"/>
        <v>1.0226998234104867E-2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1.5854999999999999</v>
      </c>
      <c r="C1007" s="2">
        <f t="shared" si="90"/>
        <v>1.5097087854448608</v>
      </c>
      <c r="D1007" s="2">
        <f t="shared" si="92"/>
        <v>1.5088654352635131</v>
      </c>
      <c r="E1007" s="2">
        <f t="shared" si="91"/>
        <v>8.4335018134762407E-4</v>
      </c>
      <c r="F1007" s="2">
        <f t="shared" si="95"/>
        <v>-9.8214492890030414E-3</v>
      </c>
      <c r="G1007" s="2">
        <f t="shared" si="93"/>
        <v>1.0664799470350666E-2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1.5417000000000001</v>
      </c>
      <c r="C1008" s="2">
        <f t="shared" si="90"/>
        <v>1.5155843569148824</v>
      </c>
      <c r="D1008" s="2">
        <f t="shared" si="92"/>
        <v>1.5112976252439938</v>
      </c>
      <c r="E1008" s="2">
        <f t="shared" si="91"/>
        <v>4.286731670888555E-3</v>
      </c>
      <c r="F1008" s="2">
        <f t="shared" si="95"/>
        <v>-6.999813097024723E-3</v>
      </c>
      <c r="G1008" s="2">
        <f t="shared" si="93"/>
        <v>1.1286544767913277E-2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1.4601999999999999</v>
      </c>
      <c r="C1009" s="2">
        <f t="shared" si="90"/>
        <v>1.5128483020049004</v>
      </c>
      <c r="D1009" s="2">
        <f t="shared" si="92"/>
        <v>1.507512615966661</v>
      </c>
      <c r="E1009" s="2">
        <f t="shared" si="91"/>
        <v>5.3356860382394178E-3</v>
      </c>
      <c r="F1009" s="2">
        <f t="shared" si="95"/>
        <v>-4.5327132699718954E-3</v>
      </c>
      <c r="G1009" s="2">
        <f t="shared" si="93"/>
        <v>9.868399308211314E-3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1.5165999999999999</v>
      </c>
      <c r="C1010" s="2">
        <f t="shared" si="90"/>
        <v>1.5057177940041464</v>
      </c>
      <c r="D1010" s="2">
        <f t="shared" si="92"/>
        <v>1.508185755524686</v>
      </c>
      <c r="E1010" s="2">
        <f t="shared" si="91"/>
        <v>-2.4679615205396299E-3</v>
      </c>
      <c r="F1010" s="2">
        <f t="shared" si="95"/>
        <v>-4.1197629200854426E-3</v>
      </c>
      <c r="G1010" s="2">
        <f t="shared" si="93"/>
        <v>1.6518013995458127E-3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1.4915</v>
      </c>
      <c r="C1011" s="2">
        <f t="shared" si="90"/>
        <v>1.4996842872342777</v>
      </c>
      <c r="D1011" s="2">
        <f t="shared" si="92"/>
        <v>1.5069497736339685</v>
      </c>
      <c r="E1011" s="2">
        <f t="shared" si="91"/>
        <v>-7.2654863996908237E-3</v>
      </c>
      <c r="F1011" s="2">
        <f t="shared" si="95"/>
        <v>-4.7489076160065194E-3</v>
      </c>
      <c r="G1011" s="2">
        <f t="shared" si="93"/>
        <v>-2.5165787836843043E-3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1.4915</v>
      </c>
      <c r="C1012" s="2">
        <f t="shared" si="90"/>
        <v>1.4878251661213118</v>
      </c>
      <c r="D1012" s="2">
        <f t="shared" si="92"/>
        <v>1.5058053459573781</v>
      </c>
      <c r="E1012" s="2">
        <f t="shared" si="91"/>
        <v>-1.7980179836066368E-2</v>
      </c>
      <c r="F1012" s="2">
        <f t="shared" si="95"/>
        <v>-7.3951620600184896E-3</v>
      </c>
      <c r="G1012" s="2">
        <f t="shared" si="93"/>
        <v>-1.0585017776047877E-2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6">
        <f>TITRES_STAT!D1016</f>
        <v>1.4539</v>
      </c>
      <c r="C1013" s="2">
        <f t="shared" si="90"/>
        <v>1.483575140564187</v>
      </c>
      <c r="D1013" s="2">
        <f t="shared" si="92"/>
        <v>1.5019605055160907</v>
      </c>
      <c r="E1013" s="2">
        <f t="shared" si="91"/>
        <v>-1.8385364951903682E-2</v>
      </c>
      <c r="F1013" s="2">
        <f t="shared" si="95"/>
        <v>-9.5932026383955295E-3</v>
      </c>
      <c r="G1013" s="2">
        <f t="shared" si="93"/>
        <v>-8.7921623135081527E-3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6">
        <f>TITRES_STAT!D1017</f>
        <v>1.4915</v>
      </c>
      <c r="C1014" s="2">
        <f t="shared" si="90"/>
        <v>1.4799789650927737</v>
      </c>
      <c r="D1014" s="2">
        <f t="shared" si="92"/>
        <v>1.5011856532556396</v>
      </c>
      <c r="E1014" s="2">
        <f t="shared" si="91"/>
        <v>-2.1206688162865861E-2</v>
      </c>
      <c r="F1014" s="2">
        <f t="shared" si="95"/>
        <v>-1.1915899743289597E-2</v>
      </c>
      <c r="G1014" s="2">
        <f t="shared" si="93"/>
        <v>-9.2907884195762638E-3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6">
        <f>TITRES_STAT!D1018</f>
        <v>1.5165999999999999</v>
      </c>
      <c r="C1015" s="2">
        <f t="shared" si="90"/>
        <v>1.4836898935400393</v>
      </c>
      <c r="D1015" s="2">
        <f t="shared" si="92"/>
        <v>1.5023274567181848</v>
      </c>
      <c r="E1015" s="2">
        <f t="shared" si="91"/>
        <v>-1.8637563178145466E-2</v>
      </c>
      <c r="F1015" s="2">
        <f t="shared" si="95"/>
        <v>-1.3260232430260772E-2</v>
      </c>
      <c r="G1015" s="2">
        <f t="shared" si="93"/>
        <v>-5.3773307478846948E-3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6">
        <f>TITRES_STAT!D1019</f>
        <v>1.5228999999999999</v>
      </c>
      <c r="C1016" s="2">
        <f t="shared" si="90"/>
        <v>1.5003222176108026</v>
      </c>
      <c r="D1016" s="2">
        <f t="shared" si="92"/>
        <v>1.5038513488131342</v>
      </c>
      <c r="E1016" s="2">
        <f t="shared" si="91"/>
        <v>-3.5291312023315591E-3</v>
      </c>
      <c r="F1016" s="2">
        <f t="shared" si="95"/>
        <v>-1.131401218467493E-2</v>
      </c>
      <c r="G1016" s="2">
        <f t="shared" si="93"/>
        <v>7.7848809823433708E-3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1.4915</v>
      </c>
      <c r="C1017" s="2">
        <f t="shared" si="90"/>
        <v>1.5134264918245253</v>
      </c>
      <c r="D1017" s="2">
        <f t="shared" si="92"/>
        <v>1.5029364340862352</v>
      </c>
      <c r="E1017" s="2">
        <f t="shared" si="91"/>
        <v>1.0490057738290037E-2</v>
      </c>
      <c r="F1017" s="2">
        <f t="shared" si="95"/>
        <v>-6.9531982000819361E-3</v>
      </c>
      <c r="G1017" s="2">
        <f t="shared" si="93"/>
        <v>1.7443255938371975E-2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1.4289000000000001</v>
      </c>
      <c r="C1018" s="2">
        <f t="shared" si="90"/>
        <v>1.5177762623130597</v>
      </c>
      <c r="D1018" s="2">
        <f t="shared" si="92"/>
        <v>1.4974522537835511</v>
      </c>
      <c r="E1018" s="2">
        <f t="shared" si="91"/>
        <v>2.0324008529508664E-2</v>
      </c>
      <c r="F1018" s="2">
        <f t="shared" si="95"/>
        <v>-1.4977568541638163E-3</v>
      </c>
      <c r="G1018" s="2">
        <f t="shared" si="93"/>
        <v>2.1821765383672479E-2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1.4726999999999999</v>
      </c>
      <c r="C1019" s="2">
        <f t="shared" si="90"/>
        <v>1.5089183758033584</v>
      </c>
      <c r="D1019" s="2">
        <f t="shared" si="92"/>
        <v>1.4956187535032879</v>
      </c>
      <c r="E1019" s="2">
        <f t="shared" si="91"/>
        <v>1.3299622300070535E-2</v>
      </c>
      <c r="F1019" s="2">
        <f t="shared" si="95"/>
        <v>1.4617189766830542E-3</v>
      </c>
      <c r="G1019" s="2">
        <f t="shared" si="93"/>
        <v>1.183790332338748E-2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1.4726999999999999</v>
      </c>
      <c r="C1020" s="2">
        <f t="shared" si="90"/>
        <v>1.5101001641413032</v>
      </c>
      <c r="D1020" s="2">
        <f t="shared" si="92"/>
        <v>1.4939210680585997</v>
      </c>
      <c r="E1020" s="2">
        <f t="shared" si="91"/>
        <v>1.6179096082703515E-2</v>
      </c>
      <c r="F1020" s="2">
        <f t="shared" si="95"/>
        <v>4.4051943978871463E-3</v>
      </c>
      <c r="G1020" s="2">
        <f t="shared" si="93"/>
        <v>1.1773901684816368E-2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1.4414</v>
      </c>
      <c r="C1021" s="2">
        <f t="shared" si="90"/>
        <v>1.5072386004272564</v>
      </c>
      <c r="D1021" s="2">
        <f t="shared" si="92"/>
        <v>1.4900306185727776</v>
      </c>
      <c r="E1021" s="2">
        <f t="shared" si="91"/>
        <v>1.7207981854478804E-2</v>
      </c>
      <c r="F1021" s="2">
        <f t="shared" si="95"/>
        <v>6.9657518892054784E-3</v>
      </c>
      <c r="G1021" s="2">
        <f t="shared" si="93"/>
        <v>1.0242229965273325E-2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1.4664999999999999</v>
      </c>
      <c r="C1022" s="2">
        <f t="shared" si="90"/>
        <v>1.5048172772846016</v>
      </c>
      <c r="D1022" s="2">
        <f t="shared" si="92"/>
        <v>1.4882876097896089</v>
      </c>
      <c r="E1022" s="2">
        <f t="shared" si="91"/>
        <v>1.6529667494992628E-2</v>
      </c>
      <c r="F1022" s="2">
        <f t="shared" si="95"/>
        <v>8.8785350103629083E-3</v>
      </c>
      <c r="G1022" s="2">
        <f t="shared" si="93"/>
        <v>7.6511324846297198E-3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1.4414</v>
      </c>
      <c r="C1023" s="2">
        <f t="shared" si="90"/>
        <v>1.4969838500100474</v>
      </c>
      <c r="D1023" s="2">
        <f t="shared" si="92"/>
        <v>1.4848144535088972</v>
      </c>
      <c r="E1023" s="2">
        <f t="shared" si="91"/>
        <v>1.2169396501150231E-2</v>
      </c>
      <c r="F1023" s="2">
        <f t="shared" si="95"/>
        <v>9.5367073085203743E-3</v>
      </c>
      <c r="G1023" s="2">
        <f t="shared" si="93"/>
        <v>2.6326891926298571E-3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1.4226000000000001</v>
      </c>
      <c r="C1024" s="2">
        <f t="shared" si="90"/>
        <v>1.4961401807777324</v>
      </c>
      <c r="D1024" s="2">
        <f t="shared" si="92"/>
        <v>1.4802059754712011</v>
      </c>
      <c r="E1024" s="2">
        <f t="shared" si="91"/>
        <v>1.5934205306531224E-2</v>
      </c>
      <c r="F1024" s="2">
        <f t="shared" si="95"/>
        <v>1.0816206908122544E-2</v>
      </c>
      <c r="G1024" s="2">
        <f t="shared" si="93"/>
        <v>5.1179983984086797E-3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1.4226000000000001</v>
      </c>
      <c r="C1025" s="2">
        <f t="shared" si="90"/>
        <v>1.4992878452734659</v>
      </c>
      <c r="D1025" s="2">
        <f t="shared" si="92"/>
        <v>1.4759388661770381</v>
      </c>
      <c r="E1025" s="2">
        <f t="shared" si="91"/>
        <v>2.3348979096427858E-2</v>
      </c>
      <c r="F1025" s="2">
        <f t="shared" si="95"/>
        <v>1.3322761345783609E-2</v>
      </c>
      <c r="G1025" s="2">
        <f t="shared" si="93"/>
        <v>1.0026217750644249E-2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1.4477</v>
      </c>
      <c r="C1026" s="2">
        <f t="shared" si="90"/>
        <v>1.5029204844621633</v>
      </c>
      <c r="D1026" s="2">
        <f t="shared" si="92"/>
        <v>1.4738470983120722</v>
      </c>
      <c r="E1026" s="2">
        <f t="shared" si="91"/>
        <v>2.9073386150091141E-2</v>
      </c>
      <c r="F1026" s="2">
        <f t="shared" si="95"/>
        <v>1.6472886306645115E-2</v>
      </c>
      <c r="G1026" s="2">
        <f t="shared" si="93"/>
        <v>1.2600499843446026E-2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1.4100999999999999</v>
      </c>
      <c r="C1027" s="2">
        <f t="shared" si="90"/>
        <v>1.5011634868525996</v>
      </c>
      <c r="D1027" s="2">
        <f t="shared" si="92"/>
        <v>1.4691250910296965</v>
      </c>
      <c r="E1027" s="2">
        <f t="shared" si="91"/>
        <v>3.2038395822903132E-2</v>
      </c>
      <c r="F1027" s="2">
        <f t="shared" si="95"/>
        <v>1.9585988209896717E-2</v>
      </c>
      <c r="G1027" s="2">
        <f t="shared" si="93"/>
        <v>1.2452407613006415E-2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1.4289000000000001</v>
      </c>
      <c r="C1028" s="2">
        <f t="shared" si="90"/>
        <v>1.490046027336815</v>
      </c>
      <c r="D1028" s="2">
        <f t="shared" si="92"/>
        <v>1.4661454546571264</v>
      </c>
      <c r="E1028" s="2">
        <f t="shared" si="91"/>
        <v>2.3900572679688592E-2</v>
      </c>
      <c r="F1028" s="2">
        <f t="shared" si="95"/>
        <v>2.0448905103855095E-2</v>
      </c>
      <c r="G1028" s="2">
        <f t="shared" si="93"/>
        <v>3.4516675758334975E-3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1.4226000000000001</v>
      </c>
      <c r="C1029" s="2">
        <f t="shared" si="90"/>
        <v>1.4873774077465358</v>
      </c>
      <c r="D1029" s="2">
        <f t="shared" si="92"/>
        <v>1.4629198654232651</v>
      </c>
      <c r="E1029" s="2">
        <f t="shared" si="91"/>
        <v>2.4457542323270687E-2</v>
      </c>
      <c r="F1029" s="2">
        <f t="shared" si="95"/>
        <v>2.1250632547738214E-2</v>
      </c>
      <c r="G1029" s="2">
        <f t="shared" si="93"/>
        <v>3.2069097755324724E-3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1.4726999999999999</v>
      </c>
      <c r="C1030" s="2">
        <f t="shared" si="90"/>
        <v>1.4851193450162996</v>
      </c>
      <c r="D1030" s="2">
        <f t="shared" si="92"/>
        <v>1.4636443198363565</v>
      </c>
      <c r="E1030" s="2">
        <f t="shared" si="91"/>
        <v>2.1475025179943152E-2</v>
      </c>
      <c r="F1030" s="2">
        <f t="shared" si="95"/>
        <v>2.1295511074179201E-2</v>
      </c>
      <c r="G1030" s="2">
        <f t="shared" si="93"/>
        <v>1.7951410576395183E-4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1.4289000000000001</v>
      </c>
      <c r="C1031" s="2">
        <f t="shared" si="90"/>
        <v>1.478393291936869</v>
      </c>
      <c r="D1031" s="2">
        <f t="shared" si="92"/>
        <v>1.4610706665151449</v>
      </c>
      <c r="E1031" s="2">
        <f t="shared" si="91"/>
        <v>1.7322625421724025E-2</v>
      </c>
      <c r="F1031" s="2">
        <f t="shared" si="95"/>
        <v>2.0500933943688165E-2</v>
      </c>
      <c r="G1031" s="2">
        <f t="shared" si="93"/>
        <v>-3.1783085219641398E-3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1.4539</v>
      </c>
      <c r="C1032" s="2">
        <f t="shared" si="90"/>
        <v>1.476563554715812</v>
      </c>
      <c r="D1032" s="2">
        <f t="shared" si="92"/>
        <v>1.4605395060325415</v>
      </c>
      <c r="E1032" s="2">
        <f t="shared" si="91"/>
        <v>1.6024048683270564E-2</v>
      </c>
      <c r="F1032" s="2">
        <f t="shared" si="95"/>
        <v>1.9605556891604644E-2</v>
      </c>
      <c r="G1032" s="2">
        <f t="shared" si="93"/>
        <v>-3.5815082083340798E-3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1.4289000000000001</v>
      </c>
      <c r="C1033" s="2">
        <f t="shared" si="90"/>
        <v>1.4711537770672256</v>
      </c>
      <c r="D1033" s="2">
        <f t="shared" si="92"/>
        <v>1.4581958389190199</v>
      </c>
      <c r="E1033" s="2">
        <f t="shared" si="91"/>
        <v>1.2957938148205672E-2</v>
      </c>
      <c r="F1033" s="2">
        <f t="shared" si="95"/>
        <v>1.827603314292485E-2</v>
      </c>
      <c r="G1033" s="2">
        <f t="shared" si="93"/>
        <v>-5.3180949947191775E-3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1.4100999999999999</v>
      </c>
      <c r="C1034" s="2">
        <f t="shared" si="90"/>
        <v>1.4636839652107294</v>
      </c>
      <c r="D1034" s="2">
        <f t="shared" si="92"/>
        <v>1.4546331841842777</v>
      </c>
      <c r="E1034" s="2">
        <f t="shared" si="91"/>
        <v>9.0507810264517374E-3</v>
      </c>
      <c r="F1034" s="2">
        <f t="shared" si="95"/>
        <v>1.6430982719630227E-2</v>
      </c>
      <c r="G1034" s="2">
        <f t="shared" si="93"/>
        <v>-7.3802016931784897E-3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1.4162999999999999</v>
      </c>
      <c r="C1035" s="2">
        <f t="shared" si="90"/>
        <v>1.4573633551783094</v>
      </c>
      <c r="D1035" s="2">
        <f t="shared" si="92"/>
        <v>1.4517936890595164</v>
      </c>
      <c r="E1035" s="2">
        <f t="shared" si="91"/>
        <v>5.5696661187929486E-3</v>
      </c>
      <c r="F1035" s="2">
        <f t="shared" si="95"/>
        <v>1.4258719399462771E-2</v>
      </c>
      <c r="G1035" s="2">
        <f t="shared" si="93"/>
        <v>-8.6890532806698229E-3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1.4100999999999999</v>
      </c>
      <c r="C1036" s="2">
        <f t="shared" si="90"/>
        <v>1.4558766851508773</v>
      </c>
      <c r="D1036" s="2">
        <f t="shared" si="92"/>
        <v>1.4487052676477004</v>
      </c>
      <c r="E1036" s="2">
        <f t="shared" si="91"/>
        <v>7.1714175031769578E-3</v>
      </c>
      <c r="F1036" s="2">
        <f t="shared" si="95"/>
        <v>1.284125902020561E-2</v>
      </c>
      <c r="G1036" s="2">
        <f t="shared" si="93"/>
        <v>-5.6698415170286526E-3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1.385</v>
      </c>
      <c r="C1037" s="2">
        <f t="shared" si="90"/>
        <v>1.4488341182045885</v>
      </c>
      <c r="D1037" s="2">
        <f t="shared" si="92"/>
        <v>1.4439863589330559</v>
      </c>
      <c r="E1037" s="2">
        <f t="shared" si="91"/>
        <v>4.8477592715325812E-3</v>
      </c>
      <c r="F1037" s="2">
        <f t="shared" si="95"/>
        <v>1.1242559070471007E-2</v>
      </c>
      <c r="G1037" s="2">
        <f t="shared" si="93"/>
        <v>-6.3947997989384255E-3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1.4100999999999999</v>
      </c>
      <c r="C1038" s="2">
        <f t="shared" si="90"/>
        <v>1.445767330788498</v>
      </c>
      <c r="D1038" s="2">
        <f t="shared" si="92"/>
        <v>1.4414762582713481</v>
      </c>
      <c r="E1038" s="2">
        <f t="shared" si="91"/>
        <v>4.2910725171498854E-3</v>
      </c>
      <c r="F1038" s="2">
        <f t="shared" si="95"/>
        <v>9.8522617598067828E-3</v>
      </c>
      <c r="G1038" s="2">
        <f t="shared" si="93"/>
        <v>-5.5611892426568974E-3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1.4037999999999999</v>
      </c>
      <c r="C1039" s="2">
        <f t="shared" ref="C1039:C1102" si="96">$C$4*B1029+C1038*(1-$C$4)</f>
        <v>1.442203126051806</v>
      </c>
      <c r="D1039" s="2">
        <f t="shared" si="92"/>
        <v>1.4386854243253222</v>
      </c>
      <c r="E1039" s="2">
        <f t="shared" si="91"/>
        <v>3.5177017264838017E-3</v>
      </c>
      <c r="F1039" s="2">
        <f t="shared" si="95"/>
        <v>8.5853497531421866E-3</v>
      </c>
      <c r="G1039" s="2">
        <f t="shared" si="93"/>
        <v>-5.0676480266583848E-3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1.4037999999999999</v>
      </c>
      <c r="C1040" s="2">
        <f t="shared" si="96"/>
        <v>1.4468949528130668</v>
      </c>
      <c r="D1040" s="2">
        <f t="shared" si="92"/>
        <v>1.4361013188197427</v>
      </c>
      <c r="E1040" s="2">
        <f t="shared" si="91"/>
        <v>1.0793633993324114E-2</v>
      </c>
      <c r="F1040" s="2">
        <f t="shared" si="95"/>
        <v>9.0270066011785728E-3</v>
      </c>
      <c r="G1040" s="2">
        <f t="shared" si="93"/>
        <v>1.7666273921455415E-3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1.4414</v>
      </c>
      <c r="C1041" s="2">
        <f t="shared" si="96"/>
        <v>1.4441264985341336</v>
      </c>
      <c r="D1041" s="2">
        <f t="shared" si="92"/>
        <v>1.436493813721984</v>
      </c>
      <c r="E1041" s="2">
        <f t="shared" si="91"/>
        <v>7.632684812149515E-3</v>
      </c>
      <c r="F1041" s="2">
        <f t="shared" si="95"/>
        <v>8.7481422433727616E-3</v>
      </c>
      <c r="G1041" s="2">
        <f t="shared" si="93"/>
        <v>-1.1154574312232466E-3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1.4790000000000001</v>
      </c>
      <c r="C1042" s="2">
        <f t="shared" si="96"/>
        <v>1.4456301141442669</v>
      </c>
      <c r="D1042" s="2">
        <f t="shared" si="92"/>
        <v>1.4396424201129483</v>
      </c>
      <c r="E1042" s="2">
        <f t="shared" si="91"/>
        <v>5.9876940313186022E-3</v>
      </c>
      <c r="F1042" s="2">
        <f t="shared" si="95"/>
        <v>8.1960526009619301E-3</v>
      </c>
      <c r="G1042" s="2">
        <f t="shared" si="93"/>
        <v>-2.2083585696433278E-3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1.4978</v>
      </c>
      <c r="C1043" s="2">
        <f t="shared" si="96"/>
        <v>1.4430562504297644</v>
      </c>
      <c r="D1043" s="2">
        <f t="shared" si="92"/>
        <v>1.4439503889934708</v>
      </c>
      <c r="E1043" s="2">
        <f t="shared" si="91"/>
        <v>-8.9413856370645917E-4</v>
      </c>
      <c r="F1043" s="2">
        <f t="shared" si="95"/>
        <v>6.3780143680282524E-3</v>
      </c>
      <c r="G1043" s="2">
        <f t="shared" si="93"/>
        <v>-7.2721529317347116E-3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1.5041</v>
      </c>
      <c r="C1044" s="2">
        <f t="shared" si="96"/>
        <v>1.4379860580559545</v>
      </c>
      <c r="D1044" s="2">
        <f t="shared" si="92"/>
        <v>1.4484059157346953</v>
      </c>
      <c r="E1044" s="2">
        <f t="shared" si="91"/>
        <v>-1.0419857678740874E-2</v>
      </c>
      <c r="F1044" s="2">
        <f t="shared" si="95"/>
        <v>3.0184399586744271E-3</v>
      </c>
      <c r="G1044" s="2">
        <f t="shared" si="93"/>
        <v>-1.3438297637415301E-2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1.5041</v>
      </c>
      <c r="C1045" s="2">
        <f t="shared" si="96"/>
        <v>1.4346497414319614</v>
      </c>
      <c r="D1045" s="2">
        <f t="shared" si="92"/>
        <v>1.4525314034580512</v>
      </c>
      <c r="E1045" s="2">
        <f t="shared" si="91"/>
        <v>-1.7881662026089762E-2</v>
      </c>
      <c r="F1045" s="2">
        <f t="shared" si="95"/>
        <v>-1.1615804382784107E-3</v>
      </c>
      <c r="G1045" s="2">
        <f t="shared" si="93"/>
        <v>-1.6720081587811353E-2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1.4790000000000001</v>
      </c>
      <c r="C1046" s="2">
        <f t="shared" si="96"/>
        <v>1.4308728581347365</v>
      </c>
      <c r="D1046" s="2">
        <f t="shared" si="92"/>
        <v>1.4544920402389363</v>
      </c>
      <c r="E1046" s="2">
        <f t="shared" si="91"/>
        <v>-2.3619182104199776E-2</v>
      </c>
      <c r="F1046" s="2">
        <f t="shared" si="95"/>
        <v>-5.653100771462684E-3</v>
      </c>
      <c r="G1046" s="2">
        <f t="shared" si="93"/>
        <v>-1.7966081332737093E-2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1.4978</v>
      </c>
      <c r="C1047" s="2">
        <f t="shared" si="96"/>
        <v>1.423815495344777</v>
      </c>
      <c r="D1047" s="2">
        <f t="shared" si="92"/>
        <v>1.4577000372582745</v>
      </c>
      <c r="E1047" s="2">
        <f t="shared" si="91"/>
        <v>-3.3884541913497435E-2</v>
      </c>
      <c r="F1047" s="2">
        <f t="shared" si="95"/>
        <v>-1.1299388999869635E-2</v>
      </c>
      <c r="G1047" s="2">
        <f t="shared" si="93"/>
        <v>-2.2585152913627799E-2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1.5290999999999999</v>
      </c>
      <c r="C1048" s="2">
        <f t="shared" si="96"/>
        <v>1.4217054191378882</v>
      </c>
      <c r="D1048" s="2">
        <f t="shared" si="92"/>
        <v>1.462988923387291</v>
      </c>
      <c r="E1048" s="2">
        <f t="shared" si="91"/>
        <v>-4.1283504249402858E-2</v>
      </c>
      <c r="F1048" s="2">
        <f t="shared" si="95"/>
        <v>-1.7296212049776282E-2</v>
      </c>
      <c r="G1048" s="2">
        <f t="shared" si="93"/>
        <v>-2.3987292199626576E-2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1.4978</v>
      </c>
      <c r="C1049" s="2">
        <f t="shared" si="96"/>
        <v>1.4189507392705207</v>
      </c>
      <c r="D1049" s="2">
        <f t="shared" si="92"/>
        <v>1.4655675216548991</v>
      </c>
      <c r="E1049" s="2">
        <f t="shared" si="91"/>
        <v>-4.6616782384378386E-2</v>
      </c>
      <c r="F1049" s="2">
        <f t="shared" si="95"/>
        <v>-2.3160326116696703E-2</v>
      </c>
      <c r="G1049" s="2">
        <f t="shared" si="93"/>
        <v>-2.3456456267681683E-2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1.4790000000000001</v>
      </c>
      <c r="C1050" s="2">
        <f t="shared" si="96"/>
        <v>1.4166198563058252</v>
      </c>
      <c r="D1050" s="2">
        <f t="shared" si="92"/>
        <v>1.4665625200508325</v>
      </c>
      <c r="E1050" s="2">
        <f t="shared" si="91"/>
        <v>-4.9942663745007332E-2</v>
      </c>
      <c r="F1050" s="2">
        <f t="shared" si="95"/>
        <v>-2.8516793642358828E-2</v>
      </c>
      <c r="G1050" s="2">
        <f t="shared" si="93"/>
        <v>-2.1425870102648504E-2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1.5290999999999999</v>
      </c>
      <c r="C1051" s="2">
        <f t="shared" si="96"/>
        <v>1.4204321861049289</v>
      </c>
      <c r="D1051" s="2">
        <f t="shared" si="92"/>
        <v>1.4711949259729931</v>
      </c>
      <c r="E1051" s="2">
        <f t="shared" si="91"/>
        <v>-5.0762739868064122E-2</v>
      </c>
      <c r="F1051" s="2">
        <f t="shared" si="95"/>
        <v>-3.2965982887499891E-2</v>
      </c>
      <c r="G1051" s="2">
        <f t="shared" si="93"/>
        <v>-1.7796756980564231E-2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1.4790000000000001</v>
      </c>
      <c r="C1052" s="2">
        <f t="shared" si="96"/>
        <v>1.429442619011863</v>
      </c>
      <c r="D1052" s="2">
        <f t="shared" si="92"/>
        <v>1.4717730796046233</v>
      </c>
      <c r="E1052" s="2">
        <f t="shared" ref="E1052:E1115" si="97">C1052-D1052</f>
        <v>-4.2330460592760355E-2</v>
      </c>
      <c r="F1052" s="2">
        <f t="shared" si="95"/>
        <v>-3.4838878428551982E-2</v>
      </c>
      <c r="G1052" s="2">
        <f t="shared" si="93"/>
        <v>-7.4915821642083727E-3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1.4790000000000001</v>
      </c>
      <c r="C1053" s="2">
        <f t="shared" si="96"/>
        <v>1.439959139163884</v>
      </c>
      <c r="D1053" s="2">
        <f t="shared" ref="D1053:D1116" si="98">$D$4*B1053+(1-$D$4)*D1052</f>
        <v>1.4723084070413179</v>
      </c>
      <c r="E1053" s="2">
        <f t="shared" si="97"/>
        <v>-3.2349267877433974E-2</v>
      </c>
      <c r="F1053" s="2">
        <f t="shared" si="95"/>
        <v>-3.4340956318328383E-2</v>
      </c>
      <c r="G1053" s="2">
        <f t="shared" si="93"/>
        <v>1.9916884408944097E-3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1.4351</v>
      </c>
      <c r="C1054" s="2">
        <f t="shared" si="96"/>
        <v>1.4498269639079018</v>
      </c>
      <c r="D1054" s="2">
        <f t="shared" si="98"/>
        <v>1.4695522287419611</v>
      </c>
      <c r="E1054" s="2">
        <f t="shared" si="97"/>
        <v>-1.9725264834059342E-2</v>
      </c>
      <c r="F1054" s="2">
        <f t="shared" si="95"/>
        <v>-3.1417818021474579E-2</v>
      </c>
      <c r="G1054" s="2">
        <f t="shared" si="93"/>
        <v>1.1692553187415237E-2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1.4664999999999999</v>
      </c>
      <c r="C1055" s="2">
        <f t="shared" si="96"/>
        <v>1.4581766617682246</v>
      </c>
      <c r="D1055" s="2">
        <f t="shared" si="98"/>
        <v>1.4693261377240381</v>
      </c>
      <c r="E1055" s="2">
        <f t="shared" si="97"/>
        <v>-1.1149475955813504E-2</v>
      </c>
      <c r="F1055" s="2">
        <f t="shared" si="95"/>
        <v>-2.7364149608342363E-2</v>
      </c>
      <c r="G1055" s="2">
        <f t="shared" si="93"/>
        <v>1.621467365252886E-2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1.4226000000000001</v>
      </c>
      <c r="C1056" s="2">
        <f t="shared" si="96"/>
        <v>1.4613802522654207</v>
      </c>
      <c r="D1056" s="2">
        <f t="shared" si="98"/>
        <v>1.4658649423370724</v>
      </c>
      <c r="E1056" s="2">
        <f t="shared" si="97"/>
        <v>-4.4846900716517535E-3</v>
      </c>
      <c r="F1056" s="2">
        <f t="shared" si="95"/>
        <v>-2.278825770100424E-2</v>
      </c>
      <c r="G1056" s="2">
        <f t="shared" si="93"/>
        <v>1.8303567629352487E-2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1.4226000000000001</v>
      </c>
      <c r="C1057" s="2">
        <f t="shared" si="96"/>
        <v>1.4669832903784328</v>
      </c>
      <c r="D1057" s="2">
        <f t="shared" si="98"/>
        <v>1.4626601317935857</v>
      </c>
      <c r="E1057" s="2">
        <f t="shared" si="97"/>
        <v>4.3231585848471088E-3</v>
      </c>
      <c r="F1057" s="2">
        <f t="shared" si="95"/>
        <v>-1.7365974443833969E-2</v>
      </c>
      <c r="G1057" s="2">
        <f t="shared" si="93"/>
        <v>2.1689133028681078E-2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1.4539</v>
      </c>
      <c r="C1058" s="2">
        <f t="shared" si="96"/>
        <v>1.4765397072432893</v>
      </c>
      <c r="D1058" s="2">
        <f t="shared" si="98"/>
        <v>1.462011233142209</v>
      </c>
      <c r="E1058" s="2">
        <f t="shared" si="97"/>
        <v>1.4528474101080269E-2</v>
      </c>
      <c r="F1058" s="2">
        <f t="shared" si="95"/>
        <v>-1.0987084734851122E-2</v>
      </c>
      <c r="G1058" s="2">
        <f t="shared" si="93"/>
        <v>2.5515558835931391E-2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1.4289000000000001</v>
      </c>
      <c r="C1059" s="2">
        <f t="shared" si="96"/>
        <v>1.4798105215135524</v>
      </c>
      <c r="D1059" s="2">
        <f t="shared" si="98"/>
        <v>1.459558549205749</v>
      </c>
      <c r="E1059" s="2">
        <f t="shared" si="97"/>
        <v>2.0251972307803401E-2</v>
      </c>
      <c r="F1059" s="2">
        <f t="shared" si="95"/>
        <v>-4.7392733263202187E-3</v>
      </c>
      <c r="G1059" s="2">
        <f t="shared" si="93"/>
        <v>2.499124563412362E-2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1.4351</v>
      </c>
      <c r="C1060" s="2">
        <f t="shared" si="96"/>
        <v>1.479685825896083</v>
      </c>
      <c r="D1060" s="2">
        <f t="shared" si="98"/>
        <v>1.4577468048201381</v>
      </c>
      <c r="E1060" s="2">
        <f t="shared" si="97"/>
        <v>2.193902107594492E-2</v>
      </c>
      <c r="F1060" s="2">
        <f t="shared" si="95"/>
        <v>5.9638555413280914E-4</v>
      </c>
      <c r="G1060" s="2">
        <f t="shared" ref="G1060:G1123" si="99">E1060-F1060</f>
        <v>2.134263552181211E-2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1.4351</v>
      </c>
      <c r="C1061" s="2">
        <f t="shared" si="96"/>
        <v>1.487288006527455</v>
      </c>
      <c r="D1061" s="2">
        <f t="shared" si="98"/>
        <v>1.4560692637223502</v>
      </c>
      <c r="E1061" s="2">
        <f t="shared" si="97"/>
        <v>3.1218742805104727E-2</v>
      </c>
      <c r="F1061" s="2">
        <f t="shared" ref="F1061:F1124" si="101">(E1061*(2/(10)))+((1-(2/10))*F1060)</f>
        <v>6.7208570043271925E-3</v>
      </c>
      <c r="G1061" s="2">
        <f t="shared" si="99"/>
        <v>2.4497885800777535E-2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1.4162999999999999</v>
      </c>
      <c r="C1062" s="2">
        <f t="shared" si="96"/>
        <v>1.4860129286001542</v>
      </c>
      <c r="D1062" s="2">
        <f t="shared" si="98"/>
        <v>1.4531233923355096</v>
      </c>
      <c r="E1062" s="2">
        <f t="shared" si="97"/>
        <v>3.2889536264644637E-2</v>
      </c>
      <c r="F1062" s="2">
        <f t="shared" si="101"/>
        <v>1.1954592856390682E-2</v>
      </c>
      <c r="G1062" s="2">
        <f t="shared" si="99"/>
        <v>2.0934943408253956E-2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1.3787</v>
      </c>
      <c r="C1063" s="2">
        <f t="shared" si="96"/>
        <v>1.4849340165078226</v>
      </c>
      <c r="D1063" s="2">
        <f t="shared" si="98"/>
        <v>1.4476105484588051</v>
      </c>
      <c r="E1063" s="2">
        <f t="shared" si="97"/>
        <v>3.7323468049017539E-2</v>
      </c>
      <c r="F1063" s="2">
        <f t="shared" si="101"/>
        <v>1.7028367894916054E-2</v>
      </c>
      <c r="G1063" s="2">
        <f t="shared" si="99"/>
        <v>2.0295100154101485E-2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1.4037999999999999</v>
      </c>
      <c r="C1064" s="2">
        <f t="shared" si="96"/>
        <v>1.4772672447373882</v>
      </c>
      <c r="D1064" s="2">
        <f t="shared" si="98"/>
        <v>1.4443653226470419</v>
      </c>
      <c r="E1064" s="2">
        <f t="shared" si="97"/>
        <v>3.2901922090346369E-2</v>
      </c>
      <c r="F1064" s="2">
        <f t="shared" si="101"/>
        <v>2.0203078734002119E-2</v>
      </c>
      <c r="G1064" s="2">
        <f t="shared" si="99"/>
        <v>1.2698843356344251E-2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1.4351</v>
      </c>
      <c r="C1065" s="2">
        <f t="shared" si="96"/>
        <v>1.4756107455470207</v>
      </c>
      <c r="D1065" s="2">
        <f t="shared" si="98"/>
        <v>1.4436790024509647</v>
      </c>
      <c r="E1065" s="2">
        <f t="shared" si="97"/>
        <v>3.1931743096055953E-2</v>
      </c>
      <c r="F1065" s="2">
        <f t="shared" si="101"/>
        <v>2.2548811606412887E-2</v>
      </c>
      <c r="G1065" s="2">
        <f t="shared" si="99"/>
        <v>9.3829314896430663E-3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1.4539</v>
      </c>
      <c r="C1066" s="2">
        <f t="shared" si="96"/>
        <v>1.4674552462320944</v>
      </c>
      <c r="D1066" s="2">
        <f t="shared" si="98"/>
        <v>1.4444361133805228</v>
      </c>
      <c r="E1066" s="2">
        <f t="shared" si="97"/>
        <v>2.3019132851571644E-2</v>
      </c>
      <c r="F1066" s="2">
        <f t="shared" si="101"/>
        <v>2.2642875855444639E-2</v>
      </c>
      <c r="G1066" s="2">
        <f t="shared" si="99"/>
        <v>3.7625699612700569E-4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1.4601999999999999</v>
      </c>
      <c r="C1067" s="2">
        <f t="shared" si="96"/>
        <v>1.4605544391194645</v>
      </c>
      <c r="D1067" s="2">
        <f t="shared" si="98"/>
        <v>1.4456038086856693</v>
      </c>
      <c r="E1067" s="2">
        <f t="shared" si="97"/>
        <v>1.4950630433795187E-2</v>
      </c>
      <c r="F1067" s="2">
        <f t="shared" si="101"/>
        <v>2.1104426771114747E-2</v>
      </c>
      <c r="G1067" s="2">
        <f t="shared" si="99"/>
        <v>-6.1537963373195607E-3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1.4601999999999999</v>
      </c>
      <c r="C1068" s="2">
        <f t="shared" si="96"/>
        <v>1.4595306792549314</v>
      </c>
      <c r="D1068" s="2">
        <f t="shared" si="98"/>
        <v>1.4466850080422864</v>
      </c>
      <c r="E1068" s="2">
        <f t="shared" si="97"/>
        <v>1.2845671212645016E-2</v>
      </c>
      <c r="F1068" s="2">
        <f t="shared" si="101"/>
        <v>1.9452675659420802E-2</v>
      </c>
      <c r="G1068" s="2">
        <f t="shared" si="99"/>
        <v>-6.6070044467757862E-3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1.4226000000000001</v>
      </c>
      <c r="C1069" s="2">
        <f t="shared" si="96"/>
        <v>1.454818267061865</v>
      </c>
      <c r="D1069" s="2">
        <f t="shared" si="98"/>
        <v>1.4449009333724874</v>
      </c>
      <c r="E1069" s="2">
        <f t="shared" si="97"/>
        <v>9.9173336893776387E-3</v>
      </c>
      <c r="F1069" s="2">
        <f t="shared" si="101"/>
        <v>1.7545607265412169E-2</v>
      </c>
      <c r="G1069" s="2">
        <f t="shared" si="99"/>
        <v>-7.6282735760345305E-3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1.4477</v>
      </c>
      <c r="C1070" s="2">
        <f t="shared" si="96"/>
        <v>1.4517846875138858</v>
      </c>
      <c r="D1070" s="2">
        <f t="shared" si="98"/>
        <v>1.445108271641192</v>
      </c>
      <c r="E1070" s="2">
        <f t="shared" si="97"/>
        <v>6.6764158726937417E-3</v>
      </c>
      <c r="F1070" s="2">
        <f t="shared" si="101"/>
        <v>1.5371768986868484E-2</v>
      </c>
      <c r="G1070" s="2">
        <f t="shared" si="99"/>
        <v>-8.695353114174742E-3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1.4664999999999999</v>
      </c>
      <c r="C1071" s="2">
        <f t="shared" si="96"/>
        <v>1.4492178125117494</v>
      </c>
      <c r="D1071" s="2">
        <f t="shared" si="98"/>
        <v>1.4466928441122149</v>
      </c>
      <c r="E1071" s="2">
        <f t="shared" si="97"/>
        <v>2.5249683995345329E-3</v>
      </c>
      <c r="F1071" s="2">
        <f t="shared" si="101"/>
        <v>1.2802408869401694E-2</v>
      </c>
      <c r="G1071" s="2">
        <f t="shared" si="99"/>
        <v>-1.0277440469867161E-2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1.4915</v>
      </c>
      <c r="C1072" s="2">
        <f t="shared" si="96"/>
        <v>1.4441535336637878</v>
      </c>
      <c r="D1072" s="2">
        <f t="shared" si="98"/>
        <v>1.4500118926964951</v>
      </c>
      <c r="E1072" s="2">
        <f t="shared" si="97"/>
        <v>-5.858359032707261E-3</v>
      </c>
      <c r="F1072" s="2">
        <f t="shared" si="101"/>
        <v>9.0702552889799035E-3</v>
      </c>
      <c r="G1072" s="2">
        <f t="shared" si="99"/>
        <v>-1.4928614321687165E-2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6">
        <f>TITRES_STAT!D1076</f>
        <v>1.5103</v>
      </c>
      <c r="C1073" s="2">
        <f t="shared" si="96"/>
        <v>1.4340837592539744</v>
      </c>
      <c r="D1073" s="2">
        <f t="shared" si="98"/>
        <v>1.4544776784226805</v>
      </c>
      <c r="E1073" s="2">
        <f t="shared" si="97"/>
        <v>-2.0393919168706143E-2</v>
      </c>
      <c r="F1073" s="2">
        <f t="shared" si="101"/>
        <v>3.1774203974426945E-3</v>
      </c>
      <c r="G1073" s="2">
        <f t="shared" si="99"/>
        <v>-2.3571339566148836E-2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6">
        <f>TITRES_STAT!D1077</f>
        <v>1.4790000000000001</v>
      </c>
      <c r="C1074" s="2">
        <f t="shared" si="96"/>
        <v>1.4294247193687475</v>
      </c>
      <c r="D1074" s="2">
        <f t="shared" si="98"/>
        <v>1.4562941466876671</v>
      </c>
      <c r="E1074" s="2">
        <f t="shared" si="97"/>
        <v>-2.6869427318919614E-2</v>
      </c>
      <c r="F1074" s="2">
        <f t="shared" si="101"/>
        <v>-2.8319491458297669E-3</v>
      </c>
      <c r="G1074" s="2">
        <f t="shared" si="99"/>
        <v>-2.4037478173089849E-2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6">
        <f>TITRES_STAT!D1078</f>
        <v>1.5103</v>
      </c>
      <c r="C1075" s="2">
        <f t="shared" si="96"/>
        <v>1.4302978394658632</v>
      </c>
      <c r="D1075" s="2">
        <f t="shared" si="98"/>
        <v>1.4602945802663583</v>
      </c>
      <c r="E1075" s="2">
        <f t="shared" si="97"/>
        <v>-2.9996740800495081E-2</v>
      </c>
      <c r="F1075" s="2">
        <f t="shared" si="101"/>
        <v>-8.264907476762829E-3</v>
      </c>
      <c r="G1075" s="2">
        <f t="shared" si="99"/>
        <v>-2.1731833323732252E-2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1.5290999999999999</v>
      </c>
      <c r="C1076" s="2">
        <f t="shared" si="96"/>
        <v>1.4339289410864997</v>
      </c>
      <c r="D1076" s="2">
        <f t="shared" si="98"/>
        <v>1.4653912780244058</v>
      </c>
      <c r="E1076" s="2">
        <f t="shared" si="97"/>
        <v>-3.1462336937906121E-2</v>
      </c>
      <c r="F1076" s="2">
        <f t="shared" si="101"/>
        <v>-1.2904393368991487E-2</v>
      </c>
      <c r="G1076" s="2">
        <f t="shared" si="99"/>
        <v>-1.8557943568914635E-2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1.4915</v>
      </c>
      <c r="C1077" s="2">
        <f t="shared" si="96"/>
        <v>1.4379706424578076</v>
      </c>
      <c r="D1077" s="2">
        <f t="shared" si="98"/>
        <v>1.4673252574300053</v>
      </c>
      <c r="E1077" s="2">
        <f t="shared" si="97"/>
        <v>-2.9354614972197712E-2</v>
      </c>
      <c r="F1077" s="2">
        <f t="shared" si="101"/>
        <v>-1.6194437689632732E-2</v>
      </c>
      <c r="G1077" s="2">
        <f t="shared" si="99"/>
        <v>-1.316017728256498E-2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1.5165999999999999</v>
      </c>
      <c r="C1078" s="2">
        <f t="shared" si="96"/>
        <v>1.4413905436181449</v>
      </c>
      <c r="D1078" s="2">
        <f t="shared" si="98"/>
        <v>1.4709752383611159</v>
      </c>
      <c r="E1078" s="2">
        <f t="shared" si="97"/>
        <v>-2.9584694742970985E-2</v>
      </c>
      <c r="F1078" s="2">
        <f t="shared" si="101"/>
        <v>-1.8872489100300382E-2</v>
      </c>
      <c r="G1078" s="2">
        <f t="shared" si="99"/>
        <v>-1.0712205642670603E-2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1.5103</v>
      </c>
      <c r="C1079" s="2">
        <f t="shared" si="96"/>
        <v>1.4384996907538148</v>
      </c>
      <c r="D1079" s="2">
        <f t="shared" si="98"/>
        <v>1.4738881836676998</v>
      </c>
      <c r="E1079" s="2">
        <f t="shared" si="97"/>
        <v>-3.5388492913885017E-2</v>
      </c>
      <c r="F1079" s="2">
        <f t="shared" si="101"/>
        <v>-2.2175689863017309E-2</v>
      </c>
      <c r="G1079" s="2">
        <f t="shared" si="99"/>
        <v>-1.3212803050867708E-2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1.5228999999999999</v>
      </c>
      <c r="C1080" s="2">
        <f t="shared" si="96"/>
        <v>1.4399151229455356</v>
      </c>
      <c r="D1080" s="2">
        <f t="shared" si="98"/>
        <v>1.4775186885812035</v>
      </c>
      <c r="E1080" s="2">
        <f t="shared" si="97"/>
        <v>-3.7603565635667913E-2</v>
      </c>
      <c r="F1080" s="2">
        <f t="shared" si="101"/>
        <v>-2.526126501754743E-2</v>
      </c>
      <c r="G1080" s="2">
        <f t="shared" si="99"/>
        <v>-1.2342300618120482E-2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1.5354000000000001</v>
      </c>
      <c r="C1081" s="2">
        <f t="shared" si="96"/>
        <v>1.4440051040308377</v>
      </c>
      <c r="D1081" s="2">
        <f t="shared" si="98"/>
        <v>1.4818061931307438</v>
      </c>
      <c r="E1081" s="2">
        <f t="shared" si="97"/>
        <v>-3.7801089099906093E-2</v>
      </c>
      <c r="F1081" s="2">
        <f t="shared" si="101"/>
        <v>-2.7769229834019166E-2</v>
      </c>
      <c r="G1081" s="2">
        <f t="shared" si="99"/>
        <v>-1.0031859265886928E-2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1.5792999999999999</v>
      </c>
      <c r="C1082" s="2">
        <f t="shared" si="96"/>
        <v>1.4513120111030164</v>
      </c>
      <c r="D1082" s="2">
        <f t="shared" si="98"/>
        <v>1.4890279566025404</v>
      </c>
      <c r="E1082" s="2">
        <f t="shared" si="97"/>
        <v>-3.7715945499523951E-2</v>
      </c>
      <c r="F1082" s="2">
        <f t="shared" si="101"/>
        <v>-2.9758572967120124E-2</v>
      </c>
      <c r="G1082" s="2">
        <f t="shared" si="99"/>
        <v>-7.9573725324038266E-3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1.5792999999999999</v>
      </c>
      <c r="C1083" s="2">
        <f t="shared" si="96"/>
        <v>1.4603870863179369</v>
      </c>
      <c r="D1083" s="2">
        <f t="shared" si="98"/>
        <v>1.4957147746319817</v>
      </c>
      <c r="E1083" s="2">
        <f t="shared" si="97"/>
        <v>-3.5327688314044758E-2</v>
      </c>
      <c r="F1083" s="2">
        <f t="shared" si="101"/>
        <v>-3.0872396036505052E-2</v>
      </c>
      <c r="G1083" s="2">
        <f t="shared" si="99"/>
        <v>-4.4552922775397061E-3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1.5792999999999999</v>
      </c>
      <c r="C1084" s="2">
        <f t="shared" si="96"/>
        <v>1.463250611499793</v>
      </c>
      <c r="D1084" s="2">
        <f t="shared" si="98"/>
        <v>1.5019062728073904</v>
      </c>
      <c r="E1084" s="2">
        <f t="shared" si="97"/>
        <v>-3.8655661307597455E-2</v>
      </c>
      <c r="F1084" s="2">
        <f t="shared" si="101"/>
        <v>-3.2429049090723534E-2</v>
      </c>
      <c r="G1084" s="2">
        <f t="shared" si="99"/>
        <v>-6.226612216873921E-3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1.573</v>
      </c>
      <c r="C1085" s="2">
        <f t="shared" si="96"/>
        <v>1.4704889789613633</v>
      </c>
      <c r="D1085" s="2">
        <f t="shared" si="98"/>
        <v>1.5071724748216577</v>
      </c>
      <c r="E1085" s="2">
        <f t="shared" si="97"/>
        <v>-3.6683495860294402E-2</v>
      </c>
      <c r="F1085" s="2">
        <f t="shared" si="101"/>
        <v>-3.3279938444637711E-2</v>
      </c>
      <c r="G1085" s="2">
        <f t="shared" si="99"/>
        <v>-3.4035574156566911E-3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1.5354000000000001</v>
      </c>
      <c r="C1086" s="2">
        <f t="shared" si="96"/>
        <v>1.4795060591211535</v>
      </c>
      <c r="D1086" s="2">
        <f t="shared" si="98"/>
        <v>1.5092634026126459</v>
      </c>
      <c r="E1086" s="2">
        <f t="shared" si="97"/>
        <v>-2.9757343491492394E-2</v>
      </c>
      <c r="F1086" s="2">
        <f t="shared" si="101"/>
        <v>-3.2575419454008644E-2</v>
      </c>
      <c r="G1086" s="2">
        <f t="shared" si="99"/>
        <v>2.8180759625162505E-3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1.5417000000000001</v>
      </c>
      <c r="C1087" s="2">
        <f t="shared" si="96"/>
        <v>1.4813512807948221</v>
      </c>
      <c r="D1087" s="2">
        <f t="shared" si="98"/>
        <v>1.5116661135302278</v>
      </c>
      <c r="E1087" s="2">
        <f t="shared" si="97"/>
        <v>-3.0314832735405695E-2</v>
      </c>
      <c r="F1087" s="2">
        <f t="shared" si="101"/>
        <v>-3.2123302110288056E-2</v>
      </c>
      <c r="G1087" s="2">
        <f t="shared" si="99"/>
        <v>1.8084693748823613E-3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1.5103</v>
      </c>
      <c r="C1088" s="2">
        <f t="shared" si="96"/>
        <v>1.4867741606725418</v>
      </c>
      <c r="D1088" s="2">
        <f t="shared" si="98"/>
        <v>1.511564919935396</v>
      </c>
      <c r="E1088" s="2">
        <f t="shared" si="97"/>
        <v>-2.4790759262854234E-2</v>
      </c>
      <c r="F1088" s="2">
        <f t="shared" si="101"/>
        <v>-3.0656793540801294E-2</v>
      </c>
      <c r="G1088" s="2">
        <f t="shared" si="99"/>
        <v>5.8660342779470603E-3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1.5479000000000001</v>
      </c>
      <c r="C1089" s="2">
        <f t="shared" si="96"/>
        <v>1.4903935205690737</v>
      </c>
      <c r="D1089" s="2">
        <f t="shared" si="98"/>
        <v>1.5142564073475888</v>
      </c>
      <c r="E1089" s="2">
        <f t="shared" si="97"/>
        <v>-2.3862886778515113E-2</v>
      </c>
      <c r="F1089" s="2">
        <f t="shared" si="101"/>
        <v>-2.9298012188344061E-2</v>
      </c>
      <c r="G1089" s="2">
        <f t="shared" si="99"/>
        <v>5.4351254098289475E-3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1.5542</v>
      </c>
      <c r="C1090" s="2">
        <f t="shared" si="96"/>
        <v>1.4953945174046006</v>
      </c>
      <c r="D1090" s="2">
        <f t="shared" si="98"/>
        <v>1.5172151919885082</v>
      </c>
      <c r="E1090" s="2">
        <f t="shared" si="97"/>
        <v>-2.1820674583907573E-2</v>
      </c>
      <c r="F1090" s="2">
        <f t="shared" si="101"/>
        <v>-2.7802544667456765E-2</v>
      </c>
      <c r="G1090" s="2">
        <f t="shared" si="99"/>
        <v>5.9818700835491921E-3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1.5542</v>
      </c>
      <c r="C1091" s="2">
        <f t="shared" si="96"/>
        <v>1.5015492070346621</v>
      </c>
      <c r="D1091" s="2">
        <f t="shared" si="98"/>
        <v>1.5199548073967668</v>
      </c>
      <c r="E1091" s="2">
        <f t="shared" si="97"/>
        <v>-1.8405600362104702E-2</v>
      </c>
      <c r="F1091" s="2">
        <f t="shared" si="101"/>
        <v>-2.5923155806386353E-2</v>
      </c>
      <c r="G1091" s="2">
        <f t="shared" si="99"/>
        <v>7.5175554442816518E-3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1.5542</v>
      </c>
      <c r="C1092" s="2">
        <f t="shared" si="96"/>
        <v>1.5135108674908679</v>
      </c>
      <c r="D1092" s="2">
        <f t="shared" si="98"/>
        <v>1.5224914883303395</v>
      </c>
      <c r="E1092" s="2">
        <f t="shared" si="97"/>
        <v>-8.9806208394715981E-3</v>
      </c>
      <c r="F1092" s="2">
        <f t="shared" si="101"/>
        <v>-2.2534648813003405E-2</v>
      </c>
      <c r="G1092" s="2">
        <f t="shared" si="99"/>
        <v>1.3554027973531807E-2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1.5479000000000001</v>
      </c>
      <c r="C1093" s="2">
        <f t="shared" si="96"/>
        <v>1.5236322724922728</v>
      </c>
      <c r="D1093" s="2">
        <f t="shared" si="98"/>
        <v>1.5243736003058699</v>
      </c>
      <c r="E1093" s="2">
        <f t="shared" si="97"/>
        <v>-7.4132781359703692E-4</v>
      </c>
      <c r="F1093" s="2">
        <f t="shared" si="101"/>
        <v>-1.8175984613122132E-2</v>
      </c>
      <c r="G1093" s="2">
        <f t="shared" si="99"/>
        <v>1.7434656799525095E-2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1.5479000000000001</v>
      </c>
      <c r="C1094" s="2">
        <f t="shared" si="96"/>
        <v>1.5321965382626925</v>
      </c>
      <c r="D1094" s="2">
        <f t="shared" si="98"/>
        <v>1.5261162965795092</v>
      </c>
      <c r="E1094" s="2">
        <f t="shared" si="97"/>
        <v>6.0802416831833295E-3</v>
      </c>
      <c r="F1094" s="2">
        <f t="shared" si="101"/>
        <v>-1.3324739353861042E-2</v>
      </c>
      <c r="G1094" s="2">
        <f t="shared" si="99"/>
        <v>1.9404981037044369E-2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1.5479000000000001</v>
      </c>
      <c r="C1095" s="2">
        <f t="shared" si="96"/>
        <v>1.5384739939145859</v>
      </c>
      <c r="D1095" s="2">
        <f t="shared" si="98"/>
        <v>1.5277299042402863</v>
      </c>
      <c r="E1095" s="2">
        <f t="shared" si="97"/>
        <v>1.0744089674299628E-2</v>
      </c>
      <c r="F1095" s="2">
        <f t="shared" si="101"/>
        <v>-8.5109735482289083E-3</v>
      </c>
      <c r="G1095" s="2">
        <f t="shared" si="99"/>
        <v>1.9255063222528537E-2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1.5228999999999999</v>
      </c>
      <c r="C1096" s="2">
        <f t="shared" si="96"/>
        <v>1.5380010717738806</v>
      </c>
      <c r="D1096" s="2">
        <f t="shared" si="98"/>
        <v>1.5273721335558208</v>
      </c>
      <c r="E1096" s="2">
        <f t="shared" si="97"/>
        <v>1.0628938218059769E-2</v>
      </c>
      <c r="F1096" s="2">
        <f t="shared" si="101"/>
        <v>-4.6829911949711738E-3</v>
      </c>
      <c r="G1096" s="2">
        <f t="shared" si="99"/>
        <v>1.5311929413030943E-2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1.5228999999999999</v>
      </c>
      <c r="C1097" s="2">
        <f t="shared" si="96"/>
        <v>1.538570137654822</v>
      </c>
      <c r="D1097" s="2">
        <f t="shared" si="98"/>
        <v>1.5270408644035378</v>
      </c>
      <c r="E1097" s="2">
        <f t="shared" si="97"/>
        <v>1.1529273251284167E-2</v>
      </c>
      <c r="F1097" s="2">
        <f t="shared" si="101"/>
        <v>-1.4405383057201058E-3</v>
      </c>
      <c r="G1097" s="2">
        <f t="shared" si="99"/>
        <v>1.2969811557004272E-2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1.5228999999999999</v>
      </c>
      <c r="C1098" s="2">
        <f t="shared" si="96"/>
        <v>1.5342208857079263</v>
      </c>
      <c r="D1098" s="2">
        <f t="shared" si="98"/>
        <v>1.5267341337069795</v>
      </c>
      <c r="E1098" s="2">
        <f t="shared" si="97"/>
        <v>7.4867520009467281E-3</v>
      </c>
      <c r="F1098" s="2">
        <f t="shared" si="101"/>
        <v>3.4491975561326115E-4</v>
      </c>
      <c r="G1098" s="2">
        <f t="shared" si="99"/>
        <v>7.141832245333467E-3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1.5228999999999999</v>
      </c>
      <c r="C1099" s="2">
        <f t="shared" si="96"/>
        <v>1.5363253648297839</v>
      </c>
      <c r="D1099" s="2">
        <f t="shared" si="98"/>
        <v>1.5264501238027588</v>
      </c>
      <c r="E1099" s="2">
        <f t="shared" si="97"/>
        <v>9.8752410270250834E-3</v>
      </c>
      <c r="F1099" s="2">
        <f t="shared" si="101"/>
        <v>2.2509840098956257E-3</v>
      </c>
      <c r="G1099" s="2">
        <f t="shared" si="99"/>
        <v>7.6242570171294582E-3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1.5228999999999999</v>
      </c>
      <c r="C1100" s="2">
        <f t="shared" si="96"/>
        <v>1.5390753087021247</v>
      </c>
      <c r="D1100" s="2">
        <f t="shared" si="98"/>
        <v>1.5261871516692211</v>
      </c>
      <c r="E1100" s="2">
        <f t="shared" si="97"/>
        <v>1.288815703290358E-2</v>
      </c>
      <c r="F1100" s="2">
        <f t="shared" si="101"/>
        <v>4.3784186144972172E-3</v>
      </c>
      <c r="G1100" s="2">
        <f t="shared" si="99"/>
        <v>8.5097384184063627E-3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1.5228999999999999</v>
      </c>
      <c r="C1101" s="2">
        <f t="shared" si="96"/>
        <v>1.5414021842864132</v>
      </c>
      <c r="D1101" s="2">
        <f t="shared" si="98"/>
        <v>1.5259436589529827</v>
      </c>
      <c r="E1101" s="2">
        <f t="shared" si="97"/>
        <v>1.5458525333430506E-2</v>
      </c>
      <c r="F1101" s="2">
        <f t="shared" si="101"/>
        <v>6.5944399582838747E-3</v>
      </c>
      <c r="G1101" s="2">
        <f t="shared" si="99"/>
        <v>8.8640853751466315E-3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1.5228999999999999</v>
      </c>
      <c r="C1102" s="2">
        <f t="shared" si="96"/>
        <v>1.5433710790115802</v>
      </c>
      <c r="D1102" s="2">
        <f t="shared" si="98"/>
        <v>1.5257182027342433</v>
      </c>
      <c r="E1102" s="2">
        <f t="shared" si="97"/>
        <v>1.7652876277336915E-2</v>
      </c>
      <c r="F1102" s="2">
        <f t="shared" si="101"/>
        <v>8.8061272220944838E-3</v>
      </c>
      <c r="G1102" s="2">
        <f t="shared" si="99"/>
        <v>8.8467490552424314E-3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6">
        <f>TITRES_STAT!D1106</f>
        <v>1.5228999999999999</v>
      </c>
      <c r="C1103" s="2">
        <f t="shared" ref="C1103:C1166" si="102">$C$4*B1093+C1102*(1-$C$4)</f>
        <v>1.5440678360867217</v>
      </c>
      <c r="D1103" s="2">
        <f t="shared" si="98"/>
        <v>1.5255094469761512</v>
      </c>
      <c r="E1103" s="2">
        <f t="shared" si="97"/>
        <v>1.8558389110570506E-2</v>
      </c>
      <c r="F1103" s="2">
        <f t="shared" si="101"/>
        <v>1.0756579599789689E-2</v>
      </c>
      <c r="G1103" s="2">
        <f t="shared" si="99"/>
        <v>7.8018095107808168E-3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6">
        <f>TITRES_STAT!D1107</f>
        <v>1.5228999999999999</v>
      </c>
      <c r="C1104" s="2">
        <f t="shared" si="102"/>
        <v>1.5446573997656876</v>
      </c>
      <c r="D1104" s="2">
        <f t="shared" si="98"/>
        <v>1.5253161546075475</v>
      </c>
      <c r="E1104" s="2">
        <f t="shared" si="97"/>
        <v>1.9341245158140064E-2</v>
      </c>
      <c r="F1104" s="2">
        <f t="shared" si="101"/>
        <v>1.2473512711459765E-2</v>
      </c>
      <c r="G1104" s="2">
        <f t="shared" si="99"/>
        <v>6.8677324466802983E-3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6">
        <f>TITRES_STAT!D1108</f>
        <v>1.5228999999999999</v>
      </c>
      <c r="C1105" s="2">
        <f t="shared" si="102"/>
        <v>1.5451562613401972</v>
      </c>
      <c r="D1105" s="2">
        <f t="shared" si="98"/>
        <v>1.5251371801921738</v>
      </c>
      <c r="E1105" s="2">
        <f t="shared" si="97"/>
        <v>2.0019081148023421E-2</v>
      </c>
      <c r="F1105" s="2">
        <f t="shared" si="101"/>
        <v>1.3982626398772497E-2</v>
      </c>
      <c r="G1105" s="2">
        <f t="shared" si="99"/>
        <v>6.0364547492509236E-3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6">
        <f>TITRES_STAT!D1109</f>
        <v>1.5228999999999999</v>
      </c>
      <c r="C1106" s="2">
        <f t="shared" si="102"/>
        <v>1.541732221134013</v>
      </c>
      <c r="D1106" s="2">
        <f t="shared" si="98"/>
        <v>1.5249714631409017</v>
      </c>
      <c r="E1106" s="2">
        <f t="shared" si="97"/>
        <v>1.6760757993111275E-2</v>
      </c>
      <c r="F1106" s="2">
        <f t="shared" si="101"/>
        <v>1.4538252717640254E-2</v>
      </c>
      <c r="G1106" s="2">
        <f t="shared" si="99"/>
        <v>2.2225052754710206E-3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1.5228999999999999</v>
      </c>
      <c r="C1107" s="2">
        <f t="shared" si="102"/>
        <v>1.5388349563441648</v>
      </c>
      <c r="D1107" s="2">
        <f t="shared" si="98"/>
        <v>1.5248180214267608</v>
      </c>
      <c r="E1107" s="2">
        <f t="shared" si="97"/>
        <v>1.4016934917403967E-2</v>
      </c>
      <c r="F1107" s="2">
        <f t="shared" si="101"/>
        <v>1.4433989157592997E-2</v>
      </c>
      <c r="G1107" s="2">
        <f t="shared" si="99"/>
        <v>-4.1705424018903016E-4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1.5103</v>
      </c>
      <c r="C1108" s="2">
        <f t="shared" si="102"/>
        <v>1.5363834245989088</v>
      </c>
      <c r="D1108" s="2">
        <f t="shared" si="98"/>
        <v>1.5237426124321858</v>
      </c>
      <c r="E1108" s="2">
        <f t="shared" si="97"/>
        <v>1.264081216672297E-2</v>
      </c>
      <c r="F1108" s="2">
        <f t="shared" si="101"/>
        <v>1.4075353759418992E-2</v>
      </c>
      <c r="G1108" s="2">
        <f t="shared" si="99"/>
        <v>-1.4345415926960217E-3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1.5103</v>
      </c>
      <c r="C1109" s="2">
        <f t="shared" si="102"/>
        <v>1.5343090515836919</v>
      </c>
      <c r="D1109" s="2">
        <f t="shared" si="98"/>
        <v>1.5227468633631349</v>
      </c>
      <c r="E1109" s="2">
        <f t="shared" si="97"/>
        <v>1.156218822055699E-2</v>
      </c>
      <c r="F1109" s="2">
        <f t="shared" si="101"/>
        <v>1.3572720651646593E-2</v>
      </c>
      <c r="G1109" s="2">
        <f t="shared" si="99"/>
        <v>-2.0105324310896022E-3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1.4664999999999999</v>
      </c>
      <c r="C1110" s="2">
        <f t="shared" si="102"/>
        <v>1.5325538128785086</v>
      </c>
      <c r="D1110" s="2">
        <f t="shared" si="98"/>
        <v>1.5185804290399398</v>
      </c>
      <c r="E1110" s="2">
        <f t="shared" si="97"/>
        <v>1.397338383856872E-2</v>
      </c>
      <c r="F1110" s="2">
        <f t="shared" si="101"/>
        <v>1.3652853289031019E-2</v>
      </c>
      <c r="G1110" s="2">
        <f t="shared" si="99"/>
        <v>3.2053054953770123E-4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6">
        <f>TITRES_STAT!D1114</f>
        <v>1.4477</v>
      </c>
      <c r="C1111" s="2">
        <f t="shared" si="102"/>
        <v>1.5310686108971994</v>
      </c>
      <c r="D1111" s="2">
        <f t="shared" si="98"/>
        <v>1.5133300268888332</v>
      </c>
      <c r="E1111" s="2">
        <f t="shared" si="97"/>
        <v>1.7738584008366143E-2</v>
      </c>
      <c r="F1111" s="2">
        <f t="shared" si="101"/>
        <v>1.4469999432898045E-2</v>
      </c>
      <c r="G1111" s="2">
        <f t="shared" si="99"/>
        <v>3.2685845754680982E-3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6">
        <f>TITRES_STAT!D1115</f>
        <v>1.4726999999999999</v>
      </c>
      <c r="C1112" s="2">
        <f t="shared" si="102"/>
        <v>1.5298119015283995</v>
      </c>
      <c r="D1112" s="2">
        <f t="shared" si="98"/>
        <v>1.510320395267438</v>
      </c>
      <c r="E1112" s="2">
        <f t="shared" si="97"/>
        <v>1.9491506260961522E-2</v>
      </c>
      <c r="F1112" s="2">
        <f t="shared" si="101"/>
        <v>1.5474300798510742E-2</v>
      </c>
      <c r="G1112" s="2">
        <f t="shared" si="99"/>
        <v>4.0172054624507802E-3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6">
        <f>TITRES_STAT!D1116</f>
        <v>1.4601999999999999</v>
      </c>
      <c r="C1113" s="2">
        <f t="shared" si="102"/>
        <v>1.5287485320624921</v>
      </c>
      <c r="D1113" s="2">
        <f t="shared" si="98"/>
        <v>1.5066077733957759</v>
      </c>
      <c r="E1113" s="2">
        <f t="shared" si="97"/>
        <v>2.2140758666716165E-2</v>
      </c>
      <c r="F1113" s="2">
        <f t="shared" si="101"/>
        <v>1.6807592372151826E-2</v>
      </c>
      <c r="G1113" s="2">
        <f t="shared" si="99"/>
        <v>5.3331662945643385E-3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6">
        <f>TITRES_STAT!D1117</f>
        <v>1.4226000000000001</v>
      </c>
      <c r="C1114" s="2">
        <f t="shared" si="102"/>
        <v>1.5278487578990316</v>
      </c>
      <c r="D1114" s="2">
        <f t="shared" si="98"/>
        <v>1.5003849753664591</v>
      </c>
      <c r="E1114" s="2">
        <f t="shared" si="97"/>
        <v>2.7463782532572534E-2</v>
      </c>
      <c r="F1114" s="2">
        <f t="shared" si="101"/>
        <v>1.8938830404235968E-2</v>
      </c>
      <c r="G1114" s="2">
        <f t="shared" si="99"/>
        <v>8.5249521283365659E-3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1.4226000000000001</v>
      </c>
      <c r="C1115" s="2">
        <f t="shared" si="102"/>
        <v>1.5270874105299499</v>
      </c>
      <c r="D1115" s="2">
        <f t="shared" si="98"/>
        <v>1.4946231253393141</v>
      </c>
      <c r="E1115" s="2">
        <f t="shared" si="97"/>
        <v>3.2464285190635822E-2</v>
      </c>
      <c r="F1115" s="2">
        <f t="shared" si="101"/>
        <v>2.1643921361515939E-2</v>
      </c>
      <c r="G1115" s="2">
        <f t="shared" si="99"/>
        <v>1.0820363829119883E-2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1.4289000000000001</v>
      </c>
      <c r="C1116" s="2">
        <f t="shared" si="102"/>
        <v>1.5264431935253424</v>
      </c>
      <c r="D1116" s="2">
        <f t="shared" si="98"/>
        <v>1.4897547456845501</v>
      </c>
      <c r="E1116" s="2">
        <f t="shared" ref="E1116:E1179" si="103">C1116-D1116</f>
        <v>3.6688447840792282E-2</v>
      </c>
      <c r="F1116" s="2">
        <f t="shared" si="101"/>
        <v>2.4652826657371209E-2</v>
      </c>
      <c r="G1116" s="2">
        <f t="shared" si="99"/>
        <v>1.2035621183421073E-2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1.4477</v>
      </c>
      <c r="C1117" s="2">
        <f t="shared" si="102"/>
        <v>1.5258980868291361</v>
      </c>
      <c r="D1117" s="2">
        <f t="shared" ref="D1117:D1180" si="104">$D$4*B1117+(1-$D$4)*D1116</f>
        <v>1.4866395793375464</v>
      </c>
      <c r="E1117" s="2">
        <f t="shared" si="103"/>
        <v>3.9258507491589656E-2</v>
      </c>
      <c r="F1117" s="2">
        <f t="shared" si="101"/>
        <v>2.7573962824214898E-2</v>
      </c>
      <c r="G1117" s="2">
        <f t="shared" si="99"/>
        <v>1.1684544667374758E-2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1.4790000000000001</v>
      </c>
      <c r="C1118" s="2">
        <f t="shared" si="102"/>
        <v>1.5234983811631151</v>
      </c>
      <c r="D1118" s="2">
        <f t="shared" si="104"/>
        <v>1.4860736845718023</v>
      </c>
      <c r="E1118" s="2">
        <f t="shared" si="103"/>
        <v>3.7424696591312756E-2</v>
      </c>
      <c r="F1118" s="2">
        <f t="shared" si="101"/>
        <v>2.954410957763447E-2</v>
      </c>
      <c r="G1118" s="2">
        <f t="shared" si="99"/>
        <v>7.8805870136782856E-3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1.5041</v>
      </c>
      <c r="C1119" s="2">
        <f t="shared" si="102"/>
        <v>1.5214678609841743</v>
      </c>
      <c r="D1119" s="2">
        <f t="shared" si="104"/>
        <v>1.4874089671961133</v>
      </c>
      <c r="E1119" s="2">
        <f t="shared" si="103"/>
        <v>3.405889378806104E-2</v>
      </c>
      <c r="F1119" s="2">
        <f t="shared" si="101"/>
        <v>3.0447066419719788E-2</v>
      </c>
      <c r="G1119" s="2">
        <f t="shared" si="99"/>
        <v>3.6118273683412513E-3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1.4539</v>
      </c>
      <c r="C1120" s="2">
        <f t="shared" si="102"/>
        <v>1.5130112669866089</v>
      </c>
      <c r="D1120" s="2">
        <f t="shared" si="104"/>
        <v>1.4849268214778828</v>
      </c>
      <c r="E1120" s="2">
        <f t="shared" si="103"/>
        <v>2.808444550872613E-2</v>
      </c>
      <c r="F1120" s="2">
        <f t="shared" si="101"/>
        <v>2.9974542237521058E-2</v>
      </c>
      <c r="G1120" s="2">
        <f t="shared" si="99"/>
        <v>-1.890096728794928E-3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1.4915</v>
      </c>
      <c r="C1121" s="2">
        <f t="shared" si="102"/>
        <v>1.5029633797578998</v>
      </c>
      <c r="D1121" s="2">
        <f t="shared" si="104"/>
        <v>1.4854137235906322</v>
      </c>
      <c r="E1121" s="2">
        <f t="shared" si="103"/>
        <v>1.7549656167267669E-2</v>
      </c>
      <c r="F1121" s="2">
        <f t="shared" si="101"/>
        <v>2.7489565023470382E-2</v>
      </c>
      <c r="G1121" s="2">
        <f t="shared" si="99"/>
        <v>-9.9399088562027137E-3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6">
        <f>TITRES_STAT!D1125</f>
        <v>1.4477</v>
      </c>
      <c r="C1122" s="2">
        <f t="shared" si="102"/>
        <v>1.4983074751797614</v>
      </c>
      <c r="D1122" s="2">
        <f t="shared" si="104"/>
        <v>1.4826201144357705</v>
      </c>
      <c r="E1122" s="2">
        <f t="shared" si="103"/>
        <v>1.5687360743990908E-2</v>
      </c>
      <c r="F1122" s="2">
        <f t="shared" si="101"/>
        <v>2.5129124167574488E-2</v>
      </c>
      <c r="G1122" s="2">
        <f t="shared" si="99"/>
        <v>-9.4417634235835803E-3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6">
        <f>TITRES_STAT!D1126</f>
        <v>1.4664999999999999</v>
      </c>
      <c r="C1123" s="2">
        <f t="shared" si="102"/>
        <v>1.4924447866905675</v>
      </c>
      <c r="D1123" s="2">
        <f t="shared" si="104"/>
        <v>1.4814260318849726</v>
      </c>
      <c r="E1123" s="2">
        <f t="shared" si="103"/>
        <v>1.1018754805594888E-2</v>
      </c>
      <c r="F1123" s="2">
        <f t="shared" si="101"/>
        <v>2.2307050295178567E-2</v>
      </c>
      <c r="G1123" s="2">
        <f t="shared" si="99"/>
        <v>-1.1288295489583679E-2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6">
        <f>TITRES_STAT!D1127</f>
        <v>1.4414</v>
      </c>
      <c r="C1124" s="2">
        <f t="shared" si="102"/>
        <v>1.4816994348920185</v>
      </c>
      <c r="D1124" s="2">
        <f t="shared" si="104"/>
        <v>1.4784611406342338</v>
      </c>
      <c r="E1124" s="2">
        <f t="shared" si="103"/>
        <v>3.2382942577846574E-3</v>
      </c>
      <c r="F1124" s="2">
        <f t="shared" si="101"/>
        <v>1.8493299087699786E-2</v>
      </c>
      <c r="G1124" s="2">
        <f t="shared" ref="G1124:G1187" si="105">E1124-F1124</f>
        <v>-1.5255004829915129E-2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1.4726999999999999</v>
      </c>
      <c r="C1125" s="2">
        <f t="shared" si="102"/>
        <v>1.4726072141394002</v>
      </c>
      <c r="D1125" s="2">
        <f t="shared" si="104"/>
        <v>1.4780343894761423</v>
      </c>
      <c r="E1125" s="2">
        <f t="shared" si="103"/>
        <v>-5.427175336742085E-3</v>
      </c>
      <c r="F1125" s="2">
        <f t="shared" ref="F1125:F1188" si="107">(E1125*(2/(10)))+((1-(2/10))*F1124)</f>
        <v>1.3709204202811413E-2</v>
      </c>
      <c r="G1125" s="2">
        <f t="shared" si="105"/>
        <v>-1.9136379539553498E-2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1.4915</v>
      </c>
      <c r="C1126" s="2">
        <f t="shared" si="102"/>
        <v>1.4658830273487233</v>
      </c>
      <c r="D1126" s="2">
        <f t="shared" si="104"/>
        <v>1.479031842107539</v>
      </c>
      <c r="E1126" s="2">
        <f t="shared" si="103"/>
        <v>-1.3148814758815686E-2</v>
      </c>
      <c r="F1126" s="2">
        <f t="shared" si="107"/>
        <v>8.337600410485993E-3</v>
      </c>
      <c r="G1126" s="2">
        <f t="shared" si="105"/>
        <v>-2.1486415169301679E-2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1.4539</v>
      </c>
      <c r="C1127" s="2">
        <f t="shared" si="102"/>
        <v>1.4630856385258428</v>
      </c>
      <c r="D1127" s="2">
        <f t="shared" si="104"/>
        <v>1.4771702241736473</v>
      </c>
      <c r="E1127" s="2">
        <f t="shared" si="103"/>
        <v>-1.408458564780446E-2</v>
      </c>
      <c r="F1127" s="2">
        <f t="shared" si="107"/>
        <v>3.8531631988279027E-3</v>
      </c>
      <c r="G1127" s="2">
        <f t="shared" si="105"/>
        <v>-1.7937748846632361E-2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1.4477</v>
      </c>
      <c r="C1128" s="2">
        <f t="shared" si="102"/>
        <v>1.4655340018295595</v>
      </c>
      <c r="D1128" s="2">
        <f t="shared" si="104"/>
        <v>1.474987244605229</v>
      </c>
      <c r="E1128" s="2">
        <f t="shared" si="103"/>
        <v>-9.4532427756695014E-3</v>
      </c>
      <c r="F1128" s="2">
        <f t="shared" si="107"/>
        <v>1.1918820039284221E-3</v>
      </c>
      <c r="G1128" s="2">
        <f t="shared" si="105"/>
        <v>-1.0645124779597923E-2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1.4726999999999999</v>
      </c>
      <c r="C1129" s="2">
        <f t="shared" si="102"/>
        <v>1.4714672323173197</v>
      </c>
      <c r="D1129" s="2">
        <f t="shared" si="104"/>
        <v>1.4748178190789156</v>
      </c>
      <c r="E1129" s="2">
        <f t="shared" si="103"/>
        <v>-3.3505867615959417E-3</v>
      </c>
      <c r="F1129" s="2">
        <f t="shared" si="107"/>
        <v>2.833882508235493E-4</v>
      </c>
      <c r="G1129" s="2">
        <f t="shared" si="105"/>
        <v>-3.633975012419491E-3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1.4351</v>
      </c>
      <c r="C1130" s="2">
        <f t="shared" si="102"/>
        <v>1.4687645811915782</v>
      </c>
      <c r="D1130" s="2">
        <f t="shared" si="104"/>
        <v>1.4718757584064035</v>
      </c>
      <c r="E1130" s="2">
        <f t="shared" si="103"/>
        <v>-3.1111772148253447E-3</v>
      </c>
      <c r="F1130" s="2">
        <f t="shared" si="107"/>
        <v>-3.955248423062295E-4</v>
      </c>
      <c r="G1130" s="2">
        <f t="shared" si="105"/>
        <v>-2.7156523725191152E-3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1.4601999999999999</v>
      </c>
      <c r="C1131" s="2">
        <f t="shared" si="102"/>
        <v>1.4722623379313355</v>
      </c>
      <c r="D1131" s="2">
        <f t="shared" si="104"/>
        <v>1.4710108874133367</v>
      </c>
      <c r="E1131" s="2">
        <f t="shared" si="103"/>
        <v>1.2514505179987978E-3</v>
      </c>
      <c r="F1131" s="2">
        <f t="shared" si="107"/>
        <v>-6.6129770245224051E-5</v>
      </c>
      <c r="G1131" s="2">
        <f t="shared" si="105"/>
        <v>1.3175802882440218E-3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1.4539</v>
      </c>
      <c r="C1132" s="2">
        <f t="shared" si="102"/>
        <v>1.4684835167111301</v>
      </c>
      <c r="D1132" s="2">
        <f t="shared" si="104"/>
        <v>1.4697434142716079</v>
      </c>
      <c r="E1132" s="2">
        <f t="shared" si="103"/>
        <v>-1.2598975604778406E-3</v>
      </c>
      <c r="F1132" s="2">
        <f t="shared" si="107"/>
        <v>-3.048833282917474E-4</v>
      </c>
      <c r="G1132" s="2">
        <f t="shared" si="105"/>
        <v>-9.5501423218609317E-4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1.4539</v>
      </c>
      <c r="C1133" s="2">
        <f t="shared" si="102"/>
        <v>1.468178360294033</v>
      </c>
      <c r="D1133" s="2">
        <f t="shared" si="104"/>
        <v>1.4685698280292665</v>
      </c>
      <c r="E1133" s="2">
        <f t="shared" si="103"/>
        <v>-3.914677352334639E-4</v>
      </c>
      <c r="F1133" s="2">
        <f t="shared" si="107"/>
        <v>-3.222002096800907E-4</v>
      </c>
      <c r="G1133" s="2">
        <f t="shared" si="105"/>
        <v>-6.92675255533732E-5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1.4601999999999999</v>
      </c>
      <c r="C1134" s="2">
        <f t="shared" si="102"/>
        <v>1.4640586125564896</v>
      </c>
      <c r="D1134" s="2">
        <f t="shared" si="104"/>
        <v>1.4679498407678395</v>
      </c>
      <c r="E1134" s="2">
        <f t="shared" si="103"/>
        <v>-3.8912282113499064E-3</v>
      </c>
      <c r="F1134" s="2">
        <f t="shared" si="107"/>
        <v>-1.0360058100140539E-3</v>
      </c>
      <c r="G1134" s="2">
        <f t="shared" si="105"/>
        <v>-2.8552224013358527E-3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1.4664999999999999</v>
      </c>
      <c r="C1135" s="2">
        <f t="shared" si="102"/>
        <v>1.4653880567785682</v>
      </c>
      <c r="D1135" s="2">
        <f t="shared" si="104"/>
        <v>1.4678424451554071</v>
      </c>
      <c r="E1135" s="2">
        <f t="shared" si="103"/>
        <v>-2.4543883768388675E-3</v>
      </c>
      <c r="F1135" s="2">
        <f t="shared" si="107"/>
        <v>-1.3196823233790167E-3</v>
      </c>
      <c r="G1135" s="2">
        <f t="shared" si="105"/>
        <v>-1.1347060534598508E-3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1.5064</v>
      </c>
      <c r="C1136" s="2">
        <f t="shared" si="102"/>
        <v>1.4694052788126348</v>
      </c>
      <c r="D1136" s="2">
        <f t="shared" si="104"/>
        <v>1.4706985603290808</v>
      </c>
      <c r="E1136" s="2">
        <f t="shared" si="103"/>
        <v>-1.293281516445921E-3</v>
      </c>
      <c r="F1136" s="2">
        <f t="shared" si="107"/>
        <v>-1.3144021619923977E-3</v>
      </c>
      <c r="G1136" s="2">
        <f t="shared" si="105"/>
        <v>2.112064554647664E-5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1.5261</v>
      </c>
      <c r="C1137" s="2">
        <f t="shared" si="102"/>
        <v>1.4670198513029986</v>
      </c>
      <c r="D1137" s="2">
        <f t="shared" si="104"/>
        <v>1.4748023706750748</v>
      </c>
      <c r="E1137" s="2">
        <f t="shared" si="103"/>
        <v>-7.7825193720761909E-3</v>
      </c>
      <c r="F1137" s="2">
        <f t="shared" si="107"/>
        <v>-2.6080256040091564E-3</v>
      </c>
      <c r="G1137" s="2">
        <f t="shared" si="105"/>
        <v>-5.1744937680670341E-3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1.5261</v>
      </c>
      <c r="C1138" s="2">
        <f t="shared" si="102"/>
        <v>1.4640475664871528</v>
      </c>
      <c r="D1138" s="2">
        <f t="shared" si="104"/>
        <v>1.4786021950695138</v>
      </c>
      <c r="E1138" s="2">
        <f t="shared" si="103"/>
        <v>-1.4554628582361007E-2</v>
      </c>
      <c r="F1138" s="2">
        <f t="shared" si="107"/>
        <v>-4.9973461996795261E-3</v>
      </c>
      <c r="G1138" s="2">
        <f t="shared" si="105"/>
        <v>-9.5572823826814805E-3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1.5195000000000001</v>
      </c>
      <c r="C1139" s="2">
        <f t="shared" si="102"/>
        <v>1.4653787101045139</v>
      </c>
      <c r="D1139" s="2">
        <f t="shared" si="104"/>
        <v>1.4816316621014016</v>
      </c>
      <c r="E1139" s="2">
        <f t="shared" si="103"/>
        <v>-1.6252951996887699E-2</v>
      </c>
      <c r="F1139" s="2">
        <f t="shared" si="107"/>
        <v>-7.2484673591211614E-3</v>
      </c>
      <c r="G1139" s="2">
        <f t="shared" si="105"/>
        <v>-9.0044846377665376E-3</v>
      </c>
      <c r="H1139" s="2" t="str">
        <f t="shared" si="106"/>
        <v>Hold</v>
      </c>
    </row>
    <row r="1140" spans="1:8" ht="13.5" x14ac:dyDescent="0.25">
      <c r="A1140" s="3">
        <f>TITRES_STAT!B1143</f>
        <v>43669</v>
      </c>
      <c r="B1140" s="6">
        <f>TITRES_STAT!D1143</f>
        <v>1.5261</v>
      </c>
      <c r="C1140" s="2">
        <f t="shared" si="102"/>
        <v>1.4607204470115118</v>
      </c>
      <c r="D1140" s="2">
        <f t="shared" si="104"/>
        <v>1.4849256130568533</v>
      </c>
      <c r="E1140" s="2">
        <f t="shared" si="103"/>
        <v>-2.4205166045341509E-2</v>
      </c>
      <c r="F1140" s="2">
        <f t="shared" si="107"/>
        <v>-1.0639807096365233E-2</v>
      </c>
      <c r="G1140" s="2">
        <f t="shared" si="105"/>
        <v>-1.3565358948976276E-2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6">
        <f>TITRES_STAT!D1144</f>
        <v>1.5261</v>
      </c>
      <c r="C1141" s="2">
        <f t="shared" si="102"/>
        <v>1.4606403782405102</v>
      </c>
      <c r="D1141" s="2">
        <f t="shared" si="104"/>
        <v>1.4879755676452346</v>
      </c>
      <c r="E1141" s="2">
        <f t="shared" si="103"/>
        <v>-2.7335189404724458E-2</v>
      </c>
      <c r="F1141" s="2">
        <f t="shared" si="107"/>
        <v>-1.3978883558037079E-2</v>
      </c>
      <c r="G1141" s="2">
        <f t="shared" si="105"/>
        <v>-1.3356305846687379E-2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6">
        <f>TITRES_STAT!D1145</f>
        <v>1.5261</v>
      </c>
      <c r="C1142" s="2">
        <f t="shared" si="102"/>
        <v>1.4596033969727393</v>
      </c>
      <c r="D1142" s="2">
        <f t="shared" si="104"/>
        <v>1.4907995996715135</v>
      </c>
      <c r="E1142" s="2">
        <f t="shared" si="103"/>
        <v>-3.1196202698774211E-2</v>
      </c>
      <c r="F1142" s="2">
        <f t="shared" si="107"/>
        <v>-1.7422347386184506E-2</v>
      </c>
      <c r="G1142" s="2">
        <f t="shared" si="105"/>
        <v>-1.3773855312589706E-2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6">
        <f>TITRES_STAT!D1146</f>
        <v>1.5327</v>
      </c>
      <c r="C1143" s="2">
        <f t="shared" si="102"/>
        <v>1.4587259512846256</v>
      </c>
      <c r="D1143" s="2">
        <f t="shared" si="104"/>
        <v>1.4939033330291791</v>
      </c>
      <c r="E1143" s="2">
        <f t="shared" si="103"/>
        <v>-3.5177381744553538E-2</v>
      </c>
      <c r="F1143" s="2">
        <f t="shared" si="107"/>
        <v>-2.0973354257858314E-2</v>
      </c>
      <c r="G1143" s="2">
        <f t="shared" si="105"/>
        <v>-1.4204027486695223E-2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6">
        <f>TITRES_STAT!D1147</f>
        <v>1.5327</v>
      </c>
      <c r="C1144" s="2">
        <f t="shared" si="102"/>
        <v>1.4589527280100678</v>
      </c>
      <c r="D1144" s="2">
        <f t="shared" si="104"/>
        <v>1.4967771602122029</v>
      </c>
      <c r="E1144" s="2">
        <f t="shared" si="103"/>
        <v>-3.782443220213505E-2</v>
      </c>
      <c r="F1144" s="2">
        <f t="shared" si="107"/>
        <v>-2.4343569846713663E-2</v>
      </c>
      <c r="G1144" s="2">
        <f t="shared" si="105"/>
        <v>-1.3480862355421386E-2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6">
        <f>TITRES_STAT!D1148</f>
        <v>1.5327</v>
      </c>
      <c r="C1145" s="2">
        <f t="shared" si="102"/>
        <v>1.4601138467777497</v>
      </c>
      <c r="D1145" s="2">
        <f t="shared" si="104"/>
        <v>1.4994381113075952</v>
      </c>
      <c r="E1145" s="2">
        <f t="shared" si="103"/>
        <v>-3.9324264529845498E-2</v>
      </c>
      <c r="F1145" s="2">
        <f t="shared" si="107"/>
        <v>-2.7339708783340032E-2</v>
      </c>
      <c r="G1145" s="2">
        <f t="shared" si="105"/>
        <v>-1.1984555746505466E-2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6">
        <f>TITRES_STAT!D1149</f>
        <v>1.5261</v>
      </c>
      <c r="C1146" s="2">
        <f t="shared" si="102"/>
        <v>1.4672347934273267</v>
      </c>
      <c r="D1146" s="2">
        <f t="shared" si="104"/>
        <v>1.5014130660255511</v>
      </c>
      <c r="E1146" s="2">
        <f t="shared" si="103"/>
        <v>-3.4178272598224479E-2</v>
      </c>
      <c r="F1146" s="2">
        <f t="shared" si="107"/>
        <v>-2.8707421546316923E-2</v>
      </c>
      <c r="G1146" s="2">
        <f t="shared" si="105"/>
        <v>-5.4708510519075569E-3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1.5261</v>
      </c>
      <c r="C1147" s="2">
        <f t="shared" si="102"/>
        <v>1.4762909790538918</v>
      </c>
      <c r="D1147" s="2">
        <f t="shared" si="104"/>
        <v>1.5032417278014363</v>
      </c>
      <c r="E1147" s="2">
        <f t="shared" si="103"/>
        <v>-2.695074874754444E-2</v>
      </c>
      <c r="F1147" s="2">
        <f t="shared" si="107"/>
        <v>-2.8356086986562428E-2</v>
      </c>
      <c r="G1147" s="2">
        <f t="shared" si="105"/>
        <v>1.4053382390179885E-3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1.5261</v>
      </c>
      <c r="C1148" s="2">
        <f t="shared" si="102"/>
        <v>1.4839539053532931</v>
      </c>
      <c r="D1148" s="2">
        <f t="shared" si="104"/>
        <v>1.5049349331494781</v>
      </c>
      <c r="E1148" s="2">
        <f t="shared" si="103"/>
        <v>-2.0981027796185048E-2</v>
      </c>
      <c r="F1148" s="2">
        <f t="shared" si="107"/>
        <v>-2.6881075148486953E-2</v>
      </c>
      <c r="G1148" s="2">
        <f t="shared" si="105"/>
        <v>5.9000473523019049E-3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1.5129999999999999</v>
      </c>
      <c r="C1149" s="2">
        <f t="shared" si="102"/>
        <v>1.4894225352989403</v>
      </c>
      <c r="D1149" s="2">
        <f t="shared" si="104"/>
        <v>1.5055323455087759</v>
      </c>
      <c r="E1149" s="2">
        <f t="shared" si="103"/>
        <v>-1.6109810209835596E-2</v>
      </c>
      <c r="F1149" s="2">
        <f t="shared" si="107"/>
        <v>-2.4726822160756681E-2</v>
      </c>
      <c r="G1149" s="2">
        <f t="shared" si="105"/>
        <v>8.6170119509210857E-3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1.4866999999999999</v>
      </c>
      <c r="C1150" s="2">
        <f t="shared" si="102"/>
        <v>1.4950652221760263</v>
      </c>
      <c r="D1150" s="2">
        <f t="shared" si="104"/>
        <v>1.5041373569525702</v>
      </c>
      <c r="E1150" s="2">
        <f t="shared" si="103"/>
        <v>-9.0721347765438942E-3</v>
      </c>
      <c r="F1150" s="2">
        <f t="shared" si="107"/>
        <v>-2.1595884683914122E-2</v>
      </c>
      <c r="G1150" s="2">
        <f t="shared" si="105"/>
        <v>1.2523749907370228E-2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1.4998</v>
      </c>
      <c r="C1151" s="2">
        <f t="shared" si="102"/>
        <v>1.4998398033797145</v>
      </c>
      <c r="D1151" s="2">
        <f t="shared" si="104"/>
        <v>1.5038160712523798</v>
      </c>
      <c r="E1151" s="2">
        <f t="shared" si="103"/>
        <v>-3.9762678726653622E-3</v>
      </c>
      <c r="F1151" s="2">
        <f t="shared" si="107"/>
        <v>-1.8071961321664373E-2</v>
      </c>
      <c r="G1151" s="2">
        <f t="shared" si="105"/>
        <v>1.4095693448999011E-2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1.4866999999999999</v>
      </c>
      <c r="C1152" s="2">
        <f t="shared" si="102"/>
        <v>1.5038798336289891</v>
      </c>
      <c r="D1152" s="2">
        <f t="shared" si="104"/>
        <v>1.5025482141225739</v>
      </c>
      <c r="E1152" s="2">
        <f t="shared" si="103"/>
        <v>1.3316195064152492E-3</v>
      </c>
      <c r="F1152" s="2">
        <f t="shared" si="107"/>
        <v>-1.4191245156048448E-2</v>
      </c>
      <c r="G1152" s="2">
        <f t="shared" si="105"/>
        <v>1.5522864662463698E-2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1.5129999999999999</v>
      </c>
      <c r="C1153" s="2">
        <f t="shared" si="102"/>
        <v>1.5083137053783755</v>
      </c>
      <c r="D1153" s="2">
        <f t="shared" si="104"/>
        <v>1.5033224204838647</v>
      </c>
      <c r="E1153" s="2">
        <f t="shared" si="103"/>
        <v>4.991284894510839E-3</v>
      </c>
      <c r="F1153" s="2">
        <f t="shared" si="107"/>
        <v>-1.0354739145936593E-2</v>
      </c>
      <c r="G1153" s="2">
        <f t="shared" si="105"/>
        <v>1.5346024040447432E-2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1.4735</v>
      </c>
      <c r="C1154" s="2">
        <f t="shared" si="102"/>
        <v>1.5120654430124716</v>
      </c>
      <c r="D1154" s="2">
        <f t="shared" si="104"/>
        <v>1.5011133522998747</v>
      </c>
      <c r="E1154" s="2">
        <f t="shared" si="103"/>
        <v>1.095209071259684E-2</v>
      </c>
      <c r="F1154" s="2">
        <f t="shared" si="107"/>
        <v>-6.0933731742299066E-3</v>
      </c>
      <c r="G1154" s="2">
        <f t="shared" si="105"/>
        <v>1.7045463886826748E-2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6">
        <f>TITRES_STAT!D1158</f>
        <v>1.5064</v>
      </c>
      <c r="C1155" s="2">
        <f t="shared" si="102"/>
        <v>1.5152399902413221</v>
      </c>
      <c r="D1155" s="2">
        <f t="shared" si="104"/>
        <v>1.5015049558332174</v>
      </c>
      <c r="E1155" s="2">
        <f t="shared" si="103"/>
        <v>1.373503440810464E-2</v>
      </c>
      <c r="F1155" s="2">
        <f t="shared" si="107"/>
        <v>-2.1276916577629974E-3</v>
      </c>
      <c r="G1155" s="2">
        <f t="shared" si="105"/>
        <v>1.5862726065867638E-2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6">
        <f>TITRES_STAT!D1159</f>
        <v>1.5064</v>
      </c>
      <c r="C1156" s="2">
        <f t="shared" si="102"/>
        <v>1.5169107609734263</v>
      </c>
      <c r="D1156" s="2">
        <f t="shared" si="104"/>
        <v>1.5018675516974236</v>
      </c>
      <c r="E1156" s="2">
        <f t="shared" si="103"/>
        <v>1.5043209276002667E-2</v>
      </c>
      <c r="F1156" s="2">
        <f t="shared" si="107"/>
        <v>1.3064885289901355E-3</v>
      </c>
      <c r="G1156" s="2">
        <f t="shared" si="105"/>
        <v>1.3736720747012531E-2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6">
        <f>TITRES_STAT!D1160</f>
        <v>1.5064</v>
      </c>
      <c r="C1157" s="2">
        <f t="shared" si="102"/>
        <v>1.5183244900544375</v>
      </c>
      <c r="D1157" s="2">
        <f t="shared" si="104"/>
        <v>1.5022032886087255</v>
      </c>
      <c r="E1157" s="2">
        <f t="shared" si="103"/>
        <v>1.6121201445711941E-2</v>
      </c>
      <c r="F1157" s="2">
        <f t="shared" si="107"/>
        <v>4.2694311123344974E-3</v>
      </c>
      <c r="G1157" s="2">
        <f t="shared" si="105"/>
        <v>1.1851770333377445E-2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6">
        <f>TITRES_STAT!D1161</f>
        <v>1.5129999999999999</v>
      </c>
      <c r="C1158" s="2">
        <f t="shared" si="102"/>
        <v>1.5195207223537548</v>
      </c>
      <c r="D1158" s="2">
        <f t="shared" si="104"/>
        <v>1.5030030450080791</v>
      </c>
      <c r="E1158" s="2">
        <f t="shared" si="103"/>
        <v>1.6517677345675663E-2</v>
      </c>
      <c r="F1158" s="2">
        <f t="shared" si="107"/>
        <v>6.7190803590027309E-3</v>
      </c>
      <c r="G1158" s="2">
        <f t="shared" si="105"/>
        <v>9.7985969866729323E-3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6">
        <f>TITRES_STAT!D1162</f>
        <v>1.5129999999999999</v>
      </c>
      <c r="C1159" s="2">
        <f t="shared" si="102"/>
        <v>1.5185175342993311</v>
      </c>
      <c r="D1159" s="2">
        <f t="shared" si="104"/>
        <v>1.5037435601926659</v>
      </c>
      <c r="E1159" s="2">
        <f t="shared" si="103"/>
        <v>1.4773974106665255E-2</v>
      </c>
      <c r="F1159" s="2">
        <f t="shared" si="107"/>
        <v>8.3300591085352371E-3</v>
      </c>
      <c r="G1159" s="2">
        <f t="shared" si="105"/>
        <v>6.4439149981300181E-3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6">
        <f>TITRES_STAT!D1163</f>
        <v>1.5129999999999999</v>
      </c>
      <c r="C1160" s="2">
        <f t="shared" si="102"/>
        <v>1.5136225290225109</v>
      </c>
      <c r="D1160" s="2">
        <f t="shared" si="104"/>
        <v>1.5044292224006164</v>
      </c>
      <c r="E1160" s="2">
        <f t="shared" si="103"/>
        <v>9.1933066218945481E-3</v>
      </c>
      <c r="F1160" s="2">
        <f t="shared" si="107"/>
        <v>8.5027086112071E-3</v>
      </c>
      <c r="G1160" s="2">
        <f t="shared" si="105"/>
        <v>6.9059801068744806E-4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1.5129999999999999</v>
      </c>
      <c r="C1161" s="2">
        <f t="shared" si="102"/>
        <v>1.5114959860959707</v>
      </c>
      <c r="D1161" s="2">
        <f t="shared" si="104"/>
        <v>1.5050640948153855</v>
      </c>
      <c r="E1161" s="2">
        <f t="shared" si="103"/>
        <v>6.4318912805851891E-3</v>
      </c>
      <c r="F1161" s="2">
        <f t="shared" si="107"/>
        <v>8.0885451450827192E-3</v>
      </c>
      <c r="G1161" s="2">
        <f t="shared" si="105"/>
        <v>-1.6566538644975301E-3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1.4735</v>
      </c>
      <c r="C1162" s="2">
        <f t="shared" si="102"/>
        <v>1.507681219004283</v>
      </c>
      <c r="D1162" s="2">
        <f t="shared" si="104"/>
        <v>1.5027260137179497</v>
      </c>
      <c r="E1162" s="2">
        <f t="shared" si="103"/>
        <v>4.9552052863333085E-3</v>
      </c>
      <c r="F1162" s="2">
        <f t="shared" si="107"/>
        <v>7.4618771733328372E-3</v>
      </c>
      <c r="G1162" s="2">
        <f t="shared" si="105"/>
        <v>-2.5066718869995288E-3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1.4998</v>
      </c>
      <c r="C1163" s="2">
        <f t="shared" si="102"/>
        <v>1.5084994930036242</v>
      </c>
      <c r="D1163" s="2">
        <f t="shared" si="104"/>
        <v>1.5025092719610644</v>
      </c>
      <c r="E1163" s="2">
        <f t="shared" si="103"/>
        <v>5.9902210425597513E-3</v>
      </c>
      <c r="F1163" s="2">
        <f t="shared" si="107"/>
        <v>7.1675459471782204E-3</v>
      </c>
      <c r="G1163" s="2">
        <f t="shared" si="105"/>
        <v>-1.1773249046184691E-3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1.4998</v>
      </c>
      <c r="C1164" s="2">
        <f t="shared" si="102"/>
        <v>1.5031149556184513</v>
      </c>
      <c r="D1164" s="2">
        <f t="shared" si="104"/>
        <v>1.5023085851491338</v>
      </c>
      <c r="E1164" s="2">
        <f t="shared" si="103"/>
        <v>8.0637046931752998E-4</v>
      </c>
      <c r="F1164" s="2">
        <f t="shared" si="107"/>
        <v>5.8953108516060825E-3</v>
      </c>
      <c r="G1164" s="2">
        <f t="shared" si="105"/>
        <v>-5.0889403822885525E-3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1.4735</v>
      </c>
      <c r="C1165" s="2">
        <f t="shared" si="102"/>
        <v>1.5036203470617666</v>
      </c>
      <c r="D1165" s="2">
        <f t="shared" si="104"/>
        <v>1.5001746158788276</v>
      </c>
      <c r="E1165" s="2">
        <f t="shared" si="103"/>
        <v>3.4457311829390047E-3</v>
      </c>
      <c r="F1165" s="2">
        <f t="shared" si="107"/>
        <v>5.4053949178726676E-3</v>
      </c>
      <c r="G1165" s="2">
        <f t="shared" si="105"/>
        <v>-1.9596637349336629E-3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1.4735</v>
      </c>
      <c r="C1166" s="2">
        <f t="shared" si="102"/>
        <v>1.5040479859753411</v>
      </c>
      <c r="D1166" s="2">
        <f t="shared" si="104"/>
        <v>1.4981987184063219</v>
      </c>
      <c r="E1166" s="2">
        <f t="shared" si="103"/>
        <v>5.8492675690191565E-3</v>
      </c>
      <c r="F1166" s="2">
        <f t="shared" si="107"/>
        <v>5.4941694481019654E-3</v>
      </c>
      <c r="G1166" s="2">
        <f t="shared" si="105"/>
        <v>3.5509812091719106E-4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1.4998</v>
      </c>
      <c r="C1167" s="2">
        <f t="shared" ref="C1167:C1230" si="108">$C$4*B1157+C1166*(1-$C$4)</f>
        <v>1.5044098342868271</v>
      </c>
      <c r="D1167" s="2">
        <f t="shared" si="104"/>
        <v>1.4983173318577054</v>
      </c>
      <c r="E1167" s="2">
        <f t="shared" si="103"/>
        <v>6.0925024291216268E-3</v>
      </c>
      <c r="F1167" s="2">
        <f t="shared" si="107"/>
        <v>5.613836044305898E-3</v>
      </c>
      <c r="G1167" s="2">
        <f t="shared" si="105"/>
        <v>4.7866638481572875E-4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1.5327</v>
      </c>
      <c r="C1168" s="2">
        <f t="shared" si="108"/>
        <v>1.5057313982426999</v>
      </c>
      <c r="D1168" s="2">
        <f t="shared" si="104"/>
        <v>1.5008641961645419</v>
      </c>
      <c r="E1168" s="2">
        <f t="shared" si="103"/>
        <v>4.8672020781579395E-3</v>
      </c>
      <c r="F1168" s="2">
        <f t="shared" si="107"/>
        <v>5.4645092510763067E-3</v>
      </c>
      <c r="G1168" s="2">
        <f t="shared" si="105"/>
        <v>-5.9730717291836717E-4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1.5261</v>
      </c>
      <c r="C1169" s="2">
        <f t="shared" si="108"/>
        <v>1.5068496446669</v>
      </c>
      <c r="D1169" s="2">
        <f t="shared" si="104"/>
        <v>1.5027335149671686</v>
      </c>
      <c r="E1169" s="2">
        <f t="shared" si="103"/>
        <v>4.1161296997314079E-3</v>
      </c>
      <c r="F1169" s="2">
        <f t="shared" si="107"/>
        <v>5.1948333408073271E-3</v>
      </c>
      <c r="G1169" s="2">
        <f t="shared" si="105"/>
        <v>-1.0787036410759192E-3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1.4866999999999999</v>
      </c>
      <c r="C1170" s="2">
        <f t="shared" si="108"/>
        <v>1.5077958531796847</v>
      </c>
      <c r="D1170" s="2">
        <f t="shared" si="104"/>
        <v>1.5015458471918228</v>
      </c>
      <c r="E1170" s="2">
        <f t="shared" si="103"/>
        <v>6.2500059878618508E-3</v>
      </c>
      <c r="F1170" s="2">
        <f t="shared" si="107"/>
        <v>5.4058678702182325E-3</v>
      </c>
      <c r="G1170" s="2">
        <f t="shared" si="105"/>
        <v>8.4413811764361829E-4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1.4735</v>
      </c>
      <c r="C1171" s="2">
        <f t="shared" si="108"/>
        <v>1.5085964911520409</v>
      </c>
      <c r="D1171" s="2">
        <f t="shared" si="104"/>
        <v>1.4994683770294657</v>
      </c>
      <c r="E1171" s="2">
        <f t="shared" si="103"/>
        <v>9.1281141225751927E-3</v>
      </c>
      <c r="F1171" s="2">
        <f t="shared" si="107"/>
        <v>6.1503171206896247E-3</v>
      </c>
      <c r="G1171" s="2">
        <f t="shared" si="105"/>
        <v>2.977797001885568E-3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1.5064</v>
      </c>
      <c r="C1172" s="2">
        <f t="shared" si="108"/>
        <v>1.5031970309748039</v>
      </c>
      <c r="D1172" s="2">
        <f t="shared" si="104"/>
        <v>1.4999818305828387</v>
      </c>
      <c r="E1172" s="2">
        <f t="shared" si="103"/>
        <v>3.2152003919652117E-3</v>
      </c>
      <c r="F1172" s="2">
        <f t="shared" si="107"/>
        <v>5.5632937749447425E-3</v>
      </c>
      <c r="G1172" s="2">
        <f t="shared" si="105"/>
        <v>-2.3480933829795308E-3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1.4998</v>
      </c>
      <c r="C1173" s="2">
        <f t="shared" si="108"/>
        <v>1.5026744108248342</v>
      </c>
      <c r="D1173" s="2">
        <f t="shared" si="104"/>
        <v>1.4999683616507766</v>
      </c>
      <c r="E1173" s="2">
        <f t="shared" si="103"/>
        <v>2.7060491740575898E-3</v>
      </c>
      <c r="F1173" s="2">
        <f t="shared" si="107"/>
        <v>4.9918448547673121E-3</v>
      </c>
      <c r="G1173" s="2">
        <f t="shared" si="105"/>
        <v>-2.2857956807097223E-3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1.4932000000000001</v>
      </c>
      <c r="C1174" s="2">
        <f t="shared" si="108"/>
        <v>1.5022321937748597</v>
      </c>
      <c r="D1174" s="2">
        <f t="shared" si="104"/>
        <v>1.499467001528497</v>
      </c>
      <c r="E1174" s="2">
        <f t="shared" si="103"/>
        <v>2.7651922463627354E-3</v>
      </c>
      <c r="F1174" s="2">
        <f t="shared" si="107"/>
        <v>4.5465143330863968E-3</v>
      </c>
      <c r="G1174" s="2">
        <f t="shared" si="105"/>
        <v>-1.7813220867236614E-3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1.4866999999999999</v>
      </c>
      <c r="C1175" s="2">
        <f t="shared" si="108"/>
        <v>1.4978118562710352</v>
      </c>
      <c r="D1175" s="2">
        <f t="shared" si="104"/>
        <v>1.4985212977115714</v>
      </c>
      <c r="E1175" s="2">
        <f t="shared" si="103"/>
        <v>-7.0944144053619596E-4</v>
      </c>
      <c r="F1175" s="2">
        <f t="shared" si="107"/>
        <v>3.4953231783618785E-3</v>
      </c>
      <c r="G1175" s="2">
        <f t="shared" si="105"/>
        <v>-4.2047646188980749E-3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1.5129999999999999</v>
      </c>
      <c r="C1176" s="2">
        <f t="shared" si="108"/>
        <v>1.494071570690876</v>
      </c>
      <c r="D1176" s="2">
        <f t="shared" si="104"/>
        <v>1.4995937941773809</v>
      </c>
      <c r="E1176" s="2">
        <f t="shared" si="103"/>
        <v>-5.5222234865048847E-3</v>
      </c>
      <c r="F1176" s="2">
        <f t="shared" si="107"/>
        <v>1.691813845388526E-3</v>
      </c>
      <c r="G1176" s="2">
        <f t="shared" si="105"/>
        <v>-7.2140373318934107E-3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1.5064</v>
      </c>
      <c r="C1177" s="2">
        <f t="shared" si="108"/>
        <v>1.4949528675076644</v>
      </c>
      <c r="D1177" s="2">
        <f t="shared" si="104"/>
        <v>1.5000979575716491</v>
      </c>
      <c r="E1177" s="2">
        <f t="shared" si="103"/>
        <v>-5.1450900639846697E-3</v>
      </c>
      <c r="F1177" s="2">
        <f t="shared" si="107"/>
        <v>3.2443306351388691E-4</v>
      </c>
      <c r="G1177" s="2">
        <f t="shared" si="105"/>
        <v>-5.4695231274985564E-3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1.4669000000000001</v>
      </c>
      <c r="C1178" s="2">
        <f t="shared" si="108"/>
        <v>1.5007601186603314</v>
      </c>
      <c r="D1178" s="2">
        <f t="shared" si="104"/>
        <v>1.4976388496033788</v>
      </c>
      <c r="E1178" s="2">
        <f t="shared" si="103"/>
        <v>3.1212690569526469E-3</v>
      </c>
      <c r="F1178" s="2">
        <f t="shared" si="107"/>
        <v>8.83800262201639E-4</v>
      </c>
      <c r="G1178" s="2">
        <f t="shared" si="105"/>
        <v>2.2374687947510079E-3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1.4602999999999999</v>
      </c>
      <c r="C1179" s="2">
        <f t="shared" si="108"/>
        <v>1.5046585619433572</v>
      </c>
      <c r="D1179" s="2">
        <f t="shared" si="104"/>
        <v>1.4948730088920175</v>
      </c>
      <c r="E1179" s="2">
        <f t="shared" si="103"/>
        <v>9.7855530513397682E-3</v>
      </c>
      <c r="F1179" s="2">
        <f t="shared" si="107"/>
        <v>2.6641508200292647E-3</v>
      </c>
      <c r="G1179" s="2">
        <f t="shared" si="105"/>
        <v>7.1214022313105035E-3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1.4538</v>
      </c>
      <c r="C1180" s="2">
        <f t="shared" si="108"/>
        <v>1.5018957062597638</v>
      </c>
      <c r="D1180" s="2">
        <f t="shared" si="104"/>
        <v>1.4918305637889051</v>
      </c>
      <c r="E1180" s="2">
        <f t="shared" ref="E1180:E1243" si="109">C1180-D1180</f>
        <v>1.0065142470858657E-2</v>
      </c>
      <c r="F1180" s="2">
        <f t="shared" si="107"/>
        <v>4.1443491501951431E-3</v>
      </c>
      <c r="G1180" s="2">
        <f t="shared" si="105"/>
        <v>5.9207933206635137E-3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1.4801</v>
      </c>
      <c r="C1181" s="2">
        <f t="shared" si="108"/>
        <v>1.4975271360659539</v>
      </c>
      <c r="D1181" s="2">
        <f t="shared" ref="D1181:D1244" si="110">$D$4*B1181+(1-$D$4)*D1180</f>
        <v>1.490961633137875</v>
      </c>
      <c r="E1181" s="2">
        <f t="shared" si="109"/>
        <v>6.5655029280788924E-3</v>
      </c>
      <c r="F1181" s="2">
        <f t="shared" si="107"/>
        <v>4.6285799057718931E-3</v>
      </c>
      <c r="G1181" s="2">
        <f t="shared" si="105"/>
        <v>1.9369230223069992E-3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1.4801</v>
      </c>
      <c r="C1182" s="2">
        <f t="shared" si="108"/>
        <v>1.4988921920558071</v>
      </c>
      <c r="D1182" s="2">
        <f t="shared" si="110"/>
        <v>1.4901570677202545</v>
      </c>
      <c r="E1182" s="2">
        <f t="shared" si="109"/>
        <v>8.7351243355526798E-3</v>
      </c>
      <c r="F1182" s="2">
        <f t="shared" si="107"/>
        <v>5.4498887917280511E-3</v>
      </c>
      <c r="G1182" s="2">
        <f t="shared" si="105"/>
        <v>3.2852355438246286E-3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1.4998</v>
      </c>
      <c r="C1183" s="2">
        <f t="shared" si="108"/>
        <v>1.4990318548164523</v>
      </c>
      <c r="D1183" s="2">
        <f t="shared" si="110"/>
        <v>1.4908713590002356</v>
      </c>
      <c r="E1183" s="2">
        <f t="shared" si="109"/>
        <v>8.1604958162166952E-3</v>
      </c>
      <c r="F1183" s="2">
        <f t="shared" si="107"/>
        <v>5.9920101966257806E-3</v>
      </c>
      <c r="G1183" s="2">
        <f t="shared" si="105"/>
        <v>2.1684856195909145E-3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1.4866999999999999</v>
      </c>
      <c r="C1184" s="2">
        <f t="shared" si="108"/>
        <v>1.498134646383152</v>
      </c>
      <c r="D1184" s="2">
        <f t="shared" si="110"/>
        <v>1.4905623694446626</v>
      </c>
      <c r="E1184" s="2">
        <f t="shared" si="109"/>
        <v>7.5722769384893862E-3</v>
      </c>
      <c r="F1184" s="2">
        <f t="shared" si="107"/>
        <v>6.3080635449985021E-3</v>
      </c>
      <c r="G1184" s="2">
        <f t="shared" si="105"/>
        <v>1.2642133934908841E-3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1.4866999999999999</v>
      </c>
      <c r="C1185" s="2">
        <f t="shared" si="108"/>
        <v>1.4963754700165133</v>
      </c>
      <c r="D1185" s="2">
        <f t="shared" si="110"/>
        <v>1.4902762680043173</v>
      </c>
      <c r="E1185" s="2">
        <f t="shared" si="109"/>
        <v>6.0992020121959367E-3</v>
      </c>
      <c r="F1185" s="2">
        <f t="shared" si="107"/>
        <v>6.2662912384379901E-3</v>
      </c>
      <c r="G1185" s="2">
        <f t="shared" si="105"/>
        <v>-1.6708922624205334E-4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1.4735</v>
      </c>
      <c r="C1186" s="2">
        <f t="shared" si="108"/>
        <v>1.4989330900139728</v>
      </c>
      <c r="D1186" s="2">
        <f t="shared" si="110"/>
        <v>1.4890335814854792</v>
      </c>
      <c r="E1186" s="2">
        <f t="shared" si="109"/>
        <v>9.899508528493639E-3</v>
      </c>
      <c r="F1186" s="2">
        <f t="shared" si="107"/>
        <v>6.9929346964491199E-3</v>
      </c>
      <c r="G1186" s="2">
        <f t="shared" si="105"/>
        <v>2.9065738320445192E-3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1.4735</v>
      </c>
      <c r="C1187" s="2">
        <f t="shared" si="108"/>
        <v>1.5000818453964386</v>
      </c>
      <c r="D1187" s="2">
        <f t="shared" si="110"/>
        <v>1.4878829458198881</v>
      </c>
      <c r="E1187" s="2">
        <f t="shared" si="109"/>
        <v>1.2198899576550515E-2</v>
      </c>
      <c r="F1187" s="2">
        <f t="shared" si="107"/>
        <v>8.0341276724693999E-3</v>
      </c>
      <c r="G1187" s="2">
        <f t="shared" si="105"/>
        <v>4.1647719040811149E-3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1.4669000000000001</v>
      </c>
      <c r="C1188" s="2">
        <f t="shared" si="108"/>
        <v>1.4949769461046789</v>
      </c>
      <c r="D1188" s="2">
        <f t="shared" si="110"/>
        <v>1.4863286535369333</v>
      </c>
      <c r="E1188" s="2">
        <f t="shared" si="109"/>
        <v>8.6482925677455746E-3</v>
      </c>
      <c r="F1188" s="2">
        <f t="shared" si="107"/>
        <v>8.1569606515246341E-3</v>
      </c>
      <c r="G1188" s="2">
        <f t="shared" ref="G1188:G1251" si="111">E1188-F1188</f>
        <v>4.913319162209405E-4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1.4538</v>
      </c>
      <c r="C1189" s="2">
        <f t="shared" si="108"/>
        <v>1.4896420313193437</v>
      </c>
      <c r="D1189" s="2">
        <f t="shared" si="110"/>
        <v>1.4839191236453086</v>
      </c>
      <c r="E1189" s="2">
        <f t="shared" si="109"/>
        <v>5.7229076740350493E-3</v>
      </c>
      <c r="F1189" s="2">
        <f t="shared" ref="F1189:F1252" si="113">(E1189*(2/(10)))+((1-(2/10))*F1188)</f>
        <v>7.6701500560267177E-3</v>
      </c>
      <c r="G1189" s="2">
        <f t="shared" si="111"/>
        <v>-1.9472423819916684E-3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1.4669000000000001</v>
      </c>
      <c r="C1190" s="2">
        <f t="shared" si="108"/>
        <v>1.4841278726548293</v>
      </c>
      <c r="D1190" s="2">
        <f t="shared" si="110"/>
        <v>1.4826584478197302</v>
      </c>
      <c r="E1190" s="2">
        <f t="shared" si="109"/>
        <v>1.4694248350990424E-3</v>
      </c>
      <c r="F1190" s="2">
        <f t="shared" si="113"/>
        <v>6.4300050118411825E-3</v>
      </c>
      <c r="G1190" s="2">
        <f t="shared" si="111"/>
        <v>-4.96058017674214E-3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1.4538</v>
      </c>
      <c r="C1191" s="2">
        <f t="shared" si="108"/>
        <v>1.4835081999387016</v>
      </c>
      <c r="D1191" s="2">
        <f t="shared" si="110"/>
        <v>1.4805207850182689</v>
      </c>
      <c r="E1191" s="2">
        <f t="shared" si="109"/>
        <v>2.9874149204327516E-3</v>
      </c>
      <c r="F1191" s="2">
        <f t="shared" si="113"/>
        <v>5.7414869935594973E-3</v>
      </c>
      <c r="G1191" s="2">
        <f t="shared" si="111"/>
        <v>-2.7540720731267457E-3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1.4669000000000001</v>
      </c>
      <c r="C1192" s="2">
        <f t="shared" si="108"/>
        <v>1.4829838614865938</v>
      </c>
      <c r="D1192" s="2">
        <f t="shared" si="110"/>
        <v>1.4795118379798786</v>
      </c>
      <c r="E1192" s="2">
        <f t="shared" si="109"/>
        <v>3.4720235067151606E-3</v>
      </c>
      <c r="F1192" s="2">
        <f t="shared" si="113"/>
        <v>5.2875942961906307E-3</v>
      </c>
      <c r="G1192" s="2">
        <f t="shared" si="111"/>
        <v>-1.8155707894754701E-3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1.4932000000000001</v>
      </c>
      <c r="C1193" s="2">
        <f t="shared" si="108"/>
        <v>1.4855709597194255</v>
      </c>
      <c r="D1193" s="2">
        <f t="shared" si="110"/>
        <v>1.4805257759072952</v>
      </c>
      <c r="E1193" s="2">
        <f t="shared" si="109"/>
        <v>5.0451838121303716E-3</v>
      </c>
      <c r="F1193" s="2">
        <f t="shared" si="113"/>
        <v>5.2391121993785785E-3</v>
      </c>
      <c r="G1193" s="2">
        <f t="shared" si="111"/>
        <v>-1.9392838724820692E-4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1.4932000000000001</v>
      </c>
      <c r="C1194" s="2">
        <f t="shared" si="108"/>
        <v>1.4857446582241294</v>
      </c>
      <c r="D1194" s="2">
        <f t="shared" si="110"/>
        <v>1.4814646073215696</v>
      </c>
      <c r="E1194" s="2">
        <f t="shared" si="109"/>
        <v>4.2800509025597844E-3</v>
      </c>
      <c r="F1194" s="2">
        <f t="shared" si="113"/>
        <v>5.0472999400148202E-3</v>
      </c>
      <c r="G1194" s="2">
        <f t="shared" si="111"/>
        <v>-7.6724903745503583E-4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1.4801</v>
      </c>
      <c r="C1195" s="2">
        <f t="shared" si="108"/>
        <v>1.4858916338819554</v>
      </c>
      <c r="D1195" s="2">
        <f t="shared" si="110"/>
        <v>1.4813635252977495</v>
      </c>
      <c r="E1195" s="2">
        <f t="shared" si="109"/>
        <v>4.5281085842059365E-3</v>
      </c>
      <c r="F1195" s="2">
        <f t="shared" si="113"/>
        <v>4.9434616688530438E-3</v>
      </c>
      <c r="G1195" s="2">
        <f t="shared" si="111"/>
        <v>-4.1535308464710728E-4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1.4866999999999999</v>
      </c>
      <c r="C1196" s="2">
        <f t="shared" si="108"/>
        <v>1.4839852286693469</v>
      </c>
      <c r="D1196" s="2">
        <f t="shared" si="110"/>
        <v>1.4817588197201386</v>
      </c>
      <c r="E1196" s="2">
        <f t="shared" si="109"/>
        <v>2.2264089492083361E-3</v>
      </c>
      <c r="F1196" s="2">
        <f t="shared" si="113"/>
        <v>4.4000511249241026E-3</v>
      </c>
      <c r="G1196" s="2">
        <f t="shared" si="111"/>
        <v>-2.1736421757157665E-3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1.4669000000000001</v>
      </c>
      <c r="C1197" s="2">
        <f t="shared" si="108"/>
        <v>1.4823721165663706</v>
      </c>
      <c r="D1197" s="2">
        <f t="shared" si="110"/>
        <v>1.4806581664075358</v>
      </c>
      <c r="E1197" s="2">
        <f t="shared" si="109"/>
        <v>1.7139501588347983E-3</v>
      </c>
      <c r="F1197" s="2">
        <f t="shared" si="113"/>
        <v>3.8628309317062419E-3</v>
      </c>
      <c r="G1197" s="2">
        <f t="shared" si="111"/>
        <v>-2.1488807728714436E-3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1.4735</v>
      </c>
      <c r="C1198" s="2">
        <f t="shared" si="108"/>
        <v>1.4799917909407752</v>
      </c>
      <c r="D1198" s="2">
        <f t="shared" si="110"/>
        <v>1.4801279318588294</v>
      </c>
      <c r="E1198" s="2">
        <f t="shared" si="109"/>
        <v>-1.3614091805425055E-4</v>
      </c>
      <c r="F1198" s="2">
        <f t="shared" si="113"/>
        <v>3.0630365617541435E-3</v>
      </c>
      <c r="G1198" s="2">
        <f t="shared" si="111"/>
        <v>-3.1991774798083941E-3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1.4801</v>
      </c>
      <c r="C1199" s="2">
        <f t="shared" si="108"/>
        <v>1.4759622846421943</v>
      </c>
      <c r="D1199" s="2">
        <f t="shared" si="110"/>
        <v>1.4801258628322493</v>
      </c>
      <c r="E1199" s="2">
        <f t="shared" si="109"/>
        <v>-4.1635781900550839E-3</v>
      </c>
      <c r="F1199" s="2">
        <f t="shared" si="113"/>
        <v>1.6177136113922981E-3</v>
      </c>
      <c r="G1199" s="2">
        <f t="shared" si="111"/>
        <v>-5.7812918014473816E-3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1.5195000000000001</v>
      </c>
      <c r="C1200" s="2">
        <f t="shared" si="108"/>
        <v>1.4745680870049336</v>
      </c>
      <c r="D1200" s="2">
        <f t="shared" si="110"/>
        <v>1.483042465585416</v>
      </c>
      <c r="E1200" s="2">
        <f t="shared" si="109"/>
        <v>-8.474378580482389E-3</v>
      </c>
      <c r="F1200" s="2">
        <f t="shared" si="113"/>
        <v>-4.0070482698263926E-4</v>
      </c>
      <c r="G1200" s="2">
        <f t="shared" si="111"/>
        <v>-8.0736737534997504E-3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1.5656000000000001</v>
      </c>
      <c r="C1201" s="2">
        <f t="shared" si="108"/>
        <v>1.4713729966964824</v>
      </c>
      <c r="D1201" s="2">
        <f t="shared" si="110"/>
        <v>1.4891578385050146</v>
      </c>
      <c r="E1201" s="2">
        <f t="shared" si="109"/>
        <v>-1.7784841808532237E-2</v>
      </c>
      <c r="F1201" s="2">
        <f t="shared" si="113"/>
        <v>-3.8775322232925589E-3</v>
      </c>
      <c r="G1201" s="2">
        <f t="shared" si="111"/>
        <v>-1.3907309585239678E-2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1.5656000000000001</v>
      </c>
      <c r="C1202" s="2">
        <f t="shared" si="108"/>
        <v>1.470684843358562</v>
      </c>
      <c r="D1202" s="2">
        <f t="shared" si="110"/>
        <v>1.4948202208379764</v>
      </c>
      <c r="E1202" s="2">
        <f t="shared" si="109"/>
        <v>-2.413537747941441E-2</v>
      </c>
      <c r="F1202" s="2">
        <f t="shared" si="113"/>
        <v>-7.9291012745169309E-3</v>
      </c>
      <c r="G1202" s="2">
        <f t="shared" si="111"/>
        <v>-1.620627620489748E-2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1.5788</v>
      </c>
      <c r="C1203" s="2">
        <f t="shared" si="108"/>
        <v>1.4741487136110909</v>
      </c>
      <c r="D1203" s="2">
        <f t="shared" si="110"/>
        <v>1.5010409452203484</v>
      </c>
      <c r="E1203" s="2">
        <f t="shared" si="109"/>
        <v>-2.6892231609257466E-2</v>
      </c>
      <c r="F1203" s="2">
        <f t="shared" si="113"/>
        <v>-1.1721727341465038E-2</v>
      </c>
      <c r="G1203" s="2">
        <f t="shared" si="111"/>
        <v>-1.5170504267792428E-2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1.6115999999999999</v>
      </c>
      <c r="C1204" s="2">
        <f t="shared" si="108"/>
        <v>1.4770796807478461</v>
      </c>
      <c r="D1204" s="2">
        <f t="shared" si="110"/>
        <v>1.5092305048336558</v>
      </c>
      <c r="E1204" s="2">
        <f t="shared" si="109"/>
        <v>-3.2150824085809715E-2</v>
      </c>
      <c r="F1204" s="2">
        <f t="shared" si="113"/>
        <v>-1.5807546690333976E-2</v>
      </c>
      <c r="G1204" s="2">
        <f t="shared" si="111"/>
        <v>-1.6343277395475739E-2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1.5852999999999999</v>
      </c>
      <c r="C1205" s="2">
        <f t="shared" si="108"/>
        <v>1.4775443452481776</v>
      </c>
      <c r="D1205" s="2">
        <f t="shared" si="110"/>
        <v>1.514865282253385</v>
      </c>
      <c r="E1205" s="2">
        <f t="shared" si="109"/>
        <v>-3.7320937005207444E-2</v>
      </c>
      <c r="F1205" s="2">
        <f t="shared" si="113"/>
        <v>-2.0110224753308668E-2</v>
      </c>
      <c r="G1205" s="2">
        <f t="shared" si="111"/>
        <v>-1.7210712251898776E-2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1.5261</v>
      </c>
      <c r="C1206" s="2">
        <f t="shared" si="108"/>
        <v>1.4789529075176886</v>
      </c>
      <c r="D1206" s="2">
        <f t="shared" si="110"/>
        <v>1.5156974835679491</v>
      </c>
      <c r="E1206" s="2">
        <f t="shared" si="109"/>
        <v>-3.6744576050260491E-2</v>
      </c>
      <c r="F1206" s="2">
        <f t="shared" si="113"/>
        <v>-2.3437095012699034E-2</v>
      </c>
      <c r="G1206" s="2">
        <f t="shared" si="111"/>
        <v>-1.3307481037561457E-2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1.5392999999999999</v>
      </c>
      <c r="C1207" s="2">
        <f t="shared" si="108"/>
        <v>1.4770986140534288</v>
      </c>
      <c r="D1207" s="2">
        <f t="shared" si="110"/>
        <v>1.5174458181184713</v>
      </c>
      <c r="E1207" s="2">
        <f t="shared" si="109"/>
        <v>-4.0347204065042552E-2</v>
      </c>
      <c r="F1207" s="2">
        <f t="shared" si="113"/>
        <v>-2.6819116823167739E-2</v>
      </c>
      <c r="G1207" s="2">
        <f t="shared" si="111"/>
        <v>-1.3528087241874813E-2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6">
        <f>TITRES_STAT!D1211</f>
        <v>1.5064</v>
      </c>
      <c r="C1208" s="2">
        <f t="shared" si="108"/>
        <v>1.4765449811221321</v>
      </c>
      <c r="D1208" s="2">
        <f t="shared" si="110"/>
        <v>1.516627609368955</v>
      </c>
      <c r="E1208" s="2">
        <f t="shared" si="109"/>
        <v>-4.008262824682296E-2</v>
      </c>
      <c r="F1208" s="2">
        <f t="shared" si="113"/>
        <v>-2.9471819107898783E-2</v>
      </c>
      <c r="G1208" s="2">
        <f t="shared" si="111"/>
        <v>-1.0610809138924177E-2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6">
        <f>TITRES_STAT!D1212</f>
        <v>1.5064</v>
      </c>
      <c r="C1209" s="2">
        <f t="shared" si="108"/>
        <v>1.4770919071033426</v>
      </c>
      <c r="D1209" s="2">
        <f t="shared" si="110"/>
        <v>1.5158700086749584</v>
      </c>
      <c r="E1209" s="2">
        <f t="shared" si="109"/>
        <v>-3.8778101571615764E-2</v>
      </c>
      <c r="F1209" s="2">
        <f t="shared" si="113"/>
        <v>-3.1333075600642184E-2</v>
      </c>
      <c r="G1209" s="2">
        <f t="shared" si="111"/>
        <v>-7.4450259709735803E-3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6">
        <f>TITRES_STAT!D1213</f>
        <v>1.5064</v>
      </c>
      <c r="C1210" s="2">
        <f t="shared" si="108"/>
        <v>1.4836162290874437</v>
      </c>
      <c r="D1210" s="2">
        <f t="shared" si="110"/>
        <v>1.5151685265508874</v>
      </c>
      <c r="E1210" s="2">
        <f t="shared" si="109"/>
        <v>-3.1552297463443679E-2</v>
      </c>
      <c r="F1210" s="2">
        <f t="shared" si="113"/>
        <v>-3.1376919973202487E-2</v>
      </c>
      <c r="G1210" s="2">
        <f t="shared" si="111"/>
        <v>-1.7537749024119226E-4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6">
        <f>TITRES_STAT!D1214</f>
        <v>1.5327</v>
      </c>
      <c r="C1211" s="2">
        <f t="shared" si="108"/>
        <v>1.4962291169201447</v>
      </c>
      <c r="D1211" s="2">
        <f t="shared" si="110"/>
        <v>1.5164671542137846</v>
      </c>
      <c r="E1211" s="2">
        <f t="shared" si="109"/>
        <v>-2.0238037293639932E-2</v>
      </c>
      <c r="F1211" s="2">
        <f t="shared" si="113"/>
        <v>-2.9149143437289977E-2</v>
      </c>
      <c r="G1211" s="2">
        <f t="shared" si="111"/>
        <v>8.9111061436500452E-3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1.5722</v>
      </c>
      <c r="C1212" s="2">
        <f t="shared" si="108"/>
        <v>1.5069015604708917</v>
      </c>
      <c r="D1212" s="2">
        <f t="shared" si="110"/>
        <v>1.5205955131609117</v>
      </c>
      <c r="E1212" s="2">
        <f t="shared" si="109"/>
        <v>-1.3693952690019939E-2</v>
      </c>
      <c r="F1212" s="2">
        <f t="shared" si="113"/>
        <v>-2.6058105287835968E-2</v>
      </c>
      <c r="G1212" s="2">
        <f t="shared" si="111"/>
        <v>1.2364152597816029E-2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1.5392999999999999</v>
      </c>
      <c r="C1213" s="2">
        <f t="shared" si="108"/>
        <v>1.5179628588599854</v>
      </c>
      <c r="D1213" s="2">
        <f t="shared" si="110"/>
        <v>1.5219810307045478</v>
      </c>
      <c r="E1213" s="2">
        <f t="shared" si="109"/>
        <v>-4.0181718445624348E-3</v>
      </c>
      <c r="F1213" s="2">
        <f t="shared" si="113"/>
        <v>-2.1650118599181263E-2</v>
      </c>
      <c r="G1213" s="2">
        <f t="shared" si="111"/>
        <v>1.7631946754618828E-2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1.5788</v>
      </c>
      <c r="C1214" s="2">
        <f t="shared" si="108"/>
        <v>1.5323685728815262</v>
      </c>
      <c r="D1214" s="2">
        <f t="shared" si="110"/>
        <v>1.5261898432449517</v>
      </c>
      <c r="E1214" s="2">
        <f t="shared" si="109"/>
        <v>6.1787296365745092E-3</v>
      </c>
      <c r="F1214" s="2">
        <f t="shared" si="113"/>
        <v>-1.6084348952030109E-2</v>
      </c>
      <c r="G1214" s="2">
        <f t="shared" si="111"/>
        <v>2.2263078588604619E-2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1.5656000000000001</v>
      </c>
      <c r="C1215" s="2">
        <f t="shared" si="108"/>
        <v>1.5405118693612914</v>
      </c>
      <c r="D1215" s="2">
        <f t="shared" si="110"/>
        <v>1.5291091141156958</v>
      </c>
      <c r="E1215" s="2">
        <f t="shared" si="109"/>
        <v>1.1402755245595531E-2</v>
      </c>
      <c r="F1215" s="2">
        <f t="shared" si="113"/>
        <v>-1.0586928112504982E-2</v>
      </c>
      <c r="G1215" s="2">
        <f t="shared" si="111"/>
        <v>2.1989683358100511E-2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1.5656000000000001</v>
      </c>
      <c r="C1216" s="2">
        <f t="shared" si="108"/>
        <v>1.5382946586903234</v>
      </c>
      <c r="D1216" s="2">
        <f t="shared" si="110"/>
        <v>1.5318121426997182</v>
      </c>
      <c r="E1216" s="2">
        <f t="shared" si="109"/>
        <v>6.482515990605231E-3</v>
      </c>
      <c r="F1216" s="2">
        <f t="shared" si="113"/>
        <v>-7.1730392918829388E-3</v>
      </c>
      <c r="G1216" s="2">
        <f t="shared" si="111"/>
        <v>1.365555528248817E-2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1.5919000000000001</v>
      </c>
      <c r="C1217" s="2">
        <f t="shared" si="108"/>
        <v>1.5384493265841199</v>
      </c>
      <c r="D1217" s="2">
        <f t="shared" si="110"/>
        <v>1.5362630950923317</v>
      </c>
      <c r="E1217" s="2">
        <f t="shared" si="109"/>
        <v>2.1862314917882042E-3</v>
      </c>
      <c r="F1217" s="2">
        <f t="shared" si="113"/>
        <v>-5.3011851351487099E-3</v>
      </c>
      <c r="G1217" s="2">
        <f t="shared" si="111"/>
        <v>7.4874166269369141E-3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1.6115999999999999</v>
      </c>
      <c r="C1218" s="2">
        <f t="shared" si="108"/>
        <v>1.5335186609557938</v>
      </c>
      <c r="D1218" s="2">
        <f t="shared" si="110"/>
        <v>1.5418436065669738</v>
      </c>
      <c r="E1218" s="2">
        <f t="shared" si="109"/>
        <v>-8.3249456111800235E-3</v>
      </c>
      <c r="F1218" s="2">
        <f t="shared" si="113"/>
        <v>-5.9059372303549729E-3</v>
      </c>
      <c r="G1218" s="2">
        <f t="shared" si="111"/>
        <v>-2.4190083808250506E-3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1.5656000000000001</v>
      </c>
      <c r="C1219" s="2">
        <f t="shared" si="108"/>
        <v>1.5293465592702871</v>
      </c>
      <c r="D1219" s="2">
        <f t="shared" si="110"/>
        <v>1.5436033394138646</v>
      </c>
      <c r="E1219" s="2">
        <f t="shared" si="109"/>
        <v>-1.4256780143577563E-2</v>
      </c>
      <c r="F1219" s="2">
        <f t="shared" si="113"/>
        <v>-7.5761058129994912E-3</v>
      </c>
      <c r="G1219" s="2">
        <f t="shared" si="111"/>
        <v>-6.680674330578072E-3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1.5788</v>
      </c>
      <c r="C1220" s="2">
        <f t="shared" si="108"/>
        <v>1.5258163193825507</v>
      </c>
      <c r="D1220" s="2">
        <f t="shared" si="110"/>
        <v>1.5462104994572821</v>
      </c>
      <c r="E1220" s="2">
        <f t="shared" si="109"/>
        <v>-2.0394180074731372E-2</v>
      </c>
      <c r="F1220" s="2">
        <f t="shared" si="113"/>
        <v>-1.0139720665345868E-2</v>
      </c>
      <c r="G1220" s="2">
        <f t="shared" si="111"/>
        <v>-1.0254459409385503E-2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1.5589999999999999</v>
      </c>
      <c r="C1221" s="2">
        <f t="shared" si="108"/>
        <v>1.5268753471698506</v>
      </c>
      <c r="D1221" s="2">
        <f t="shared" si="110"/>
        <v>1.5471578698678539</v>
      </c>
      <c r="E1221" s="2">
        <f t="shared" si="109"/>
        <v>-2.0282522698003236E-2</v>
      </c>
      <c r="F1221" s="2">
        <f t="shared" si="113"/>
        <v>-1.216828107187734E-2</v>
      </c>
      <c r="G1221" s="2">
        <f t="shared" si="111"/>
        <v>-8.1142416261258954E-3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1.5261</v>
      </c>
      <c r="C1222" s="2">
        <f t="shared" si="108"/>
        <v>1.5338483706821813</v>
      </c>
      <c r="D1222" s="2">
        <f t="shared" si="110"/>
        <v>1.5455980276554202</v>
      </c>
      <c r="E1222" s="2">
        <f t="shared" si="109"/>
        <v>-1.1749656973238931E-2</v>
      </c>
      <c r="F1222" s="2">
        <f t="shared" si="113"/>
        <v>-1.2084556252149659E-2</v>
      </c>
      <c r="G1222" s="2">
        <f t="shared" si="111"/>
        <v>3.3489927891072746E-4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6">
        <f>TITRES_STAT!D1226</f>
        <v>1.5459000000000001</v>
      </c>
      <c r="C1223" s="2">
        <f t="shared" si="108"/>
        <v>1.5346870828849226</v>
      </c>
      <c r="D1223" s="2">
        <f t="shared" si="110"/>
        <v>1.5456203959772408</v>
      </c>
      <c r="E1223" s="2">
        <f t="shared" si="109"/>
        <v>-1.0933313092318153E-2</v>
      </c>
      <c r="F1223" s="2">
        <f t="shared" si="113"/>
        <v>-1.1854307620183357E-2</v>
      </c>
      <c r="G1223" s="2">
        <f t="shared" si="111"/>
        <v>9.209945278652043E-4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6">
        <f>TITRES_STAT!D1227</f>
        <v>1.5589999999999999</v>
      </c>
      <c r="C1224" s="2">
        <f t="shared" si="108"/>
        <v>1.5414736855180116</v>
      </c>
      <c r="D1224" s="2">
        <f t="shared" si="110"/>
        <v>1.5466114777567044</v>
      </c>
      <c r="E1224" s="2">
        <f t="shared" si="109"/>
        <v>-5.1377922386928176E-3</v>
      </c>
      <c r="F1224" s="2">
        <f t="shared" si="113"/>
        <v>-1.051100454388525E-2</v>
      </c>
      <c r="G1224" s="2">
        <f t="shared" si="111"/>
        <v>5.3732123051924326E-3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6">
        <f>TITRES_STAT!D1228</f>
        <v>1.5722</v>
      </c>
      <c r="C1225" s="2">
        <f t="shared" si="108"/>
        <v>1.5451854262075482</v>
      </c>
      <c r="D1225" s="2">
        <f t="shared" si="110"/>
        <v>1.5485069238488003</v>
      </c>
      <c r="E1225" s="2">
        <f t="shared" si="109"/>
        <v>-3.3214976412521136E-3</v>
      </c>
      <c r="F1225" s="2">
        <f t="shared" si="113"/>
        <v>-9.0731031633586225E-3</v>
      </c>
      <c r="G1225" s="2">
        <f t="shared" si="111"/>
        <v>5.751605522106509E-3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6">
        <f>TITRES_STAT!D1229</f>
        <v>1.5852999999999999</v>
      </c>
      <c r="C1226" s="2">
        <f t="shared" si="108"/>
        <v>1.5483261298679254</v>
      </c>
      <c r="D1226" s="2">
        <f t="shared" si="110"/>
        <v>1.5512323368970373</v>
      </c>
      <c r="E1226" s="2">
        <f t="shared" si="109"/>
        <v>-2.9062070291119291E-3</v>
      </c>
      <c r="F1226" s="2">
        <f t="shared" si="113"/>
        <v>-7.8397239365092831E-3</v>
      </c>
      <c r="G1226" s="2">
        <f t="shared" si="111"/>
        <v>4.9335169073973541E-3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6">
        <f>TITRES_STAT!D1230</f>
        <v>1.5788</v>
      </c>
      <c r="C1227" s="2">
        <f t="shared" si="108"/>
        <v>1.5550298021959368</v>
      </c>
      <c r="D1227" s="2">
        <f t="shared" si="110"/>
        <v>1.5532743860157754</v>
      </c>
      <c r="E1227" s="2">
        <f t="shared" si="109"/>
        <v>1.7554161801613954E-3</v>
      </c>
      <c r="F1227" s="2">
        <f t="shared" si="113"/>
        <v>-5.9206959131751476E-3</v>
      </c>
      <c r="G1227" s="2">
        <f t="shared" si="111"/>
        <v>7.676112093336543E-3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1.5985</v>
      </c>
      <c r="C1228" s="2">
        <f t="shared" si="108"/>
        <v>1.5637329095504082</v>
      </c>
      <c r="D1228" s="2">
        <f t="shared" si="110"/>
        <v>1.5566244314960884</v>
      </c>
      <c r="E1228" s="2">
        <f t="shared" si="109"/>
        <v>7.1084780543198001E-3</v>
      </c>
      <c r="F1228" s="2">
        <f t="shared" si="113"/>
        <v>-3.3148611196761584E-3</v>
      </c>
      <c r="G1228" s="2">
        <f t="shared" si="111"/>
        <v>1.0423339173995958E-2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1.5524</v>
      </c>
      <c r="C1229" s="2">
        <f t="shared" si="108"/>
        <v>1.5640201542349608</v>
      </c>
      <c r="D1229" s="2">
        <f t="shared" si="110"/>
        <v>1.5563115106445262</v>
      </c>
      <c r="E1229" s="2">
        <f t="shared" si="109"/>
        <v>7.7086435904345496E-3</v>
      </c>
      <c r="F1229" s="2">
        <f t="shared" si="113"/>
        <v>-1.1101601776540169E-3</v>
      </c>
      <c r="G1229" s="2">
        <f t="shared" si="111"/>
        <v>8.8188037680885668E-3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1.5722</v>
      </c>
      <c r="C1230" s="2">
        <f t="shared" si="108"/>
        <v>1.5662939766603514</v>
      </c>
      <c r="D1230" s="2">
        <f t="shared" si="110"/>
        <v>1.5574884357819687</v>
      </c>
      <c r="E1230" s="2">
        <f t="shared" si="109"/>
        <v>8.8055408783827005E-3</v>
      </c>
      <c r="F1230" s="2">
        <f t="shared" si="113"/>
        <v>8.7298003355332655E-4</v>
      </c>
      <c r="G1230" s="2">
        <f t="shared" si="111"/>
        <v>7.9325608448293748E-3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1.5722</v>
      </c>
      <c r="C1231" s="2">
        <f t="shared" ref="C1231:C1294" si="114">$C$4*B1221+C1230*(1-$C$4)</f>
        <v>1.5651718264049126</v>
      </c>
      <c r="D1231" s="2">
        <f t="shared" si="110"/>
        <v>1.5585781812796007</v>
      </c>
      <c r="E1231" s="2">
        <f t="shared" si="109"/>
        <v>6.5936451253119088E-3</v>
      </c>
      <c r="F1231" s="2">
        <f t="shared" si="113"/>
        <v>2.0171130519050433E-3</v>
      </c>
      <c r="G1231" s="2">
        <f t="shared" si="111"/>
        <v>4.5765320734068651E-3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1.5589999999999999</v>
      </c>
      <c r="C1232" s="2">
        <f t="shared" si="114"/>
        <v>1.5591607761887722</v>
      </c>
      <c r="D1232" s="2">
        <f t="shared" si="110"/>
        <v>1.5586094271107414</v>
      </c>
      <c r="E1232" s="2">
        <f t="shared" si="109"/>
        <v>5.5134907803089384E-4</v>
      </c>
      <c r="F1232" s="2">
        <f t="shared" si="113"/>
        <v>1.7239602571302135E-3</v>
      </c>
      <c r="G1232" s="2">
        <f t="shared" si="111"/>
        <v>-1.1726111790993196E-3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1.5459000000000001</v>
      </c>
      <c r="C1233" s="2">
        <f t="shared" si="114"/>
        <v>1.557120656775115</v>
      </c>
      <c r="D1233" s="2">
        <f t="shared" si="110"/>
        <v>1.5576679880655011</v>
      </c>
      <c r="E1233" s="2">
        <f t="shared" si="109"/>
        <v>-5.473312903860883E-4</v>
      </c>
      <c r="F1233" s="2">
        <f t="shared" si="113"/>
        <v>1.2697019476269531E-3</v>
      </c>
      <c r="G1233" s="2">
        <f t="shared" si="111"/>
        <v>-1.8170332380130414E-3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1.5392999999999999</v>
      </c>
      <c r="C1234" s="2">
        <f t="shared" si="114"/>
        <v>1.5574097865020204</v>
      </c>
      <c r="D1234" s="2">
        <f t="shared" si="110"/>
        <v>1.5563073963569456</v>
      </c>
      <c r="E1234" s="2">
        <f t="shared" si="109"/>
        <v>1.1023901450748497E-3</v>
      </c>
      <c r="F1234" s="2">
        <f t="shared" si="113"/>
        <v>1.2362395871165326E-3</v>
      </c>
      <c r="G1234" s="2">
        <f t="shared" si="111"/>
        <v>-1.3384944204168289E-4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1.5459000000000001</v>
      </c>
      <c r="C1235" s="2">
        <f t="shared" si="114"/>
        <v>1.5596852039632481</v>
      </c>
      <c r="D1235" s="2">
        <f t="shared" si="110"/>
        <v>1.5555364781082828</v>
      </c>
      <c r="E1235" s="2">
        <f t="shared" si="109"/>
        <v>4.148725854965285E-3</v>
      </c>
      <c r="F1235" s="2">
        <f t="shared" si="113"/>
        <v>1.8187368406862832E-3</v>
      </c>
      <c r="G1235" s="2">
        <f t="shared" si="111"/>
        <v>2.3299890142790018E-3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1.5459000000000001</v>
      </c>
      <c r="C1236" s="2">
        <f t="shared" si="114"/>
        <v>1.563625941815056</v>
      </c>
      <c r="D1236" s="2">
        <f t="shared" si="110"/>
        <v>1.5548226649150765</v>
      </c>
      <c r="E1236" s="2">
        <f t="shared" si="109"/>
        <v>8.8032768999795064E-3</v>
      </c>
      <c r="F1236" s="2">
        <f t="shared" si="113"/>
        <v>3.215644852544928E-3</v>
      </c>
      <c r="G1236" s="2">
        <f t="shared" si="111"/>
        <v>5.5876320474345783E-3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1.5459000000000001</v>
      </c>
      <c r="C1237" s="2">
        <f t="shared" si="114"/>
        <v>1.5659604123050475</v>
      </c>
      <c r="D1237" s="2">
        <f t="shared" si="110"/>
        <v>1.5541617267732188</v>
      </c>
      <c r="E1237" s="2">
        <f t="shared" si="109"/>
        <v>1.1798685531828612E-2</v>
      </c>
      <c r="F1237" s="2">
        <f t="shared" si="113"/>
        <v>4.932252988401665E-3</v>
      </c>
      <c r="G1237" s="2">
        <f t="shared" si="111"/>
        <v>6.8664325434269471E-3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1.5261</v>
      </c>
      <c r="C1238" s="2">
        <f t="shared" si="114"/>
        <v>1.5709665027196555</v>
      </c>
      <c r="D1238" s="2">
        <f t="shared" si="110"/>
        <v>1.552083080345573</v>
      </c>
      <c r="E1238" s="2">
        <f t="shared" si="109"/>
        <v>1.8883422374082581E-2</v>
      </c>
      <c r="F1238" s="2">
        <f t="shared" si="113"/>
        <v>7.7224868655378486E-3</v>
      </c>
      <c r="G1238" s="2">
        <f t="shared" si="111"/>
        <v>1.1160935508544733E-2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1.5261</v>
      </c>
      <c r="C1239" s="2">
        <f t="shared" si="114"/>
        <v>1.5681101176858623</v>
      </c>
      <c r="D1239" s="2">
        <f t="shared" si="110"/>
        <v>1.5501584077273824</v>
      </c>
      <c r="E1239" s="2">
        <f t="shared" si="109"/>
        <v>1.7951709958479833E-2</v>
      </c>
      <c r="F1239" s="2">
        <f t="shared" si="113"/>
        <v>9.7683314841262459E-3</v>
      </c>
      <c r="G1239" s="2">
        <f t="shared" si="111"/>
        <v>8.1833784743535875E-3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1.5788</v>
      </c>
      <c r="C1240" s="2">
        <f t="shared" si="114"/>
        <v>1.5687393303495758</v>
      </c>
      <c r="D1240" s="2">
        <f t="shared" si="110"/>
        <v>1.5522800071549838</v>
      </c>
      <c r="E1240" s="2">
        <f t="shared" si="109"/>
        <v>1.6459323194591979E-2</v>
      </c>
      <c r="F1240" s="2">
        <f t="shared" si="113"/>
        <v>1.1106529826219394E-2</v>
      </c>
      <c r="G1240" s="2">
        <f t="shared" si="111"/>
        <v>5.3527933683725857E-3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1.5788</v>
      </c>
      <c r="C1241" s="2">
        <f t="shared" si="114"/>
        <v>1.5692717410650256</v>
      </c>
      <c r="D1241" s="2">
        <f t="shared" si="110"/>
        <v>1.5542444510694295</v>
      </c>
      <c r="E1241" s="2">
        <f t="shared" si="109"/>
        <v>1.5027289995596105E-2</v>
      </c>
      <c r="F1241" s="2">
        <f t="shared" si="113"/>
        <v>1.1890681860094737E-2</v>
      </c>
      <c r="G1241" s="2">
        <f t="shared" si="111"/>
        <v>3.1366081355013679E-3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1.5788</v>
      </c>
      <c r="C1242" s="2">
        <f t="shared" si="114"/>
        <v>1.5676914732088678</v>
      </c>
      <c r="D1242" s="2">
        <f t="shared" si="110"/>
        <v>1.5560633806198423</v>
      </c>
      <c r="E1242" s="2">
        <f t="shared" si="109"/>
        <v>1.1628092589025529E-2</v>
      </c>
      <c r="F1242" s="2">
        <f t="shared" si="113"/>
        <v>1.1838164005880896E-2</v>
      </c>
      <c r="G1242" s="2">
        <f t="shared" si="111"/>
        <v>-2.1007141685536711E-4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1.5722</v>
      </c>
      <c r="C1243" s="2">
        <f t="shared" si="114"/>
        <v>1.5643389388690421</v>
      </c>
      <c r="D1243" s="2">
        <f t="shared" si="110"/>
        <v>1.5572586857591133</v>
      </c>
      <c r="E1243" s="2">
        <f t="shared" si="109"/>
        <v>7.0802531099287691E-3</v>
      </c>
      <c r="F1243" s="2">
        <f t="shared" si="113"/>
        <v>1.0886581826690472E-2</v>
      </c>
      <c r="G1243" s="2">
        <f t="shared" si="111"/>
        <v>-3.8063287167617033E-3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1.5788</v>
      </c>
      <c r="C1244" s="2">
        <f t="shared" si="114"/>
        <v>1.560486794427651</v>
      </c>
      <c r="D1244" s="2">
        <f t="shared" si="110"/>
        <v>1.5588543386658458</v>
      </c>
      <c r="E1244" s="2">
        <f t="shared" ref="E1244:E1307" si="115">C1244-D1244</f>
        <v>1.6324557618052626E-3</v>
      </c>
      <c r="F1244" s="2">
        <f t="shared" si="113"/>
        <v>9.0357566137134315E-3</v>
      </c>
      <c r="G1244" s="2">
        <f t="shared" si="111"/>
        <v>-7.4033008519081688E-3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1.5919000000000001</v>
      </c>
      <c r="C1245" s="2">
        <f t="shared" si="114"/>
        <v>1.5582426722080125</v>
      </c>
      <c r="D1245" s="2">
        <f t="shared" ref="D1245:D1308" si="116">$D$4*B1245+(1-$D$4)*D1244</f>
        <v>1.5613021654313386</v>
      </c>
      <c r="E1245" s="2">
        <f t="shared" si="115"/>
        <v>-3.0594932233261041E-3</v>
      </c>
      <c r="F1245" s="2">
        <f t="shared" si="113"/>
        <v>6.6167066463055247E-3</v>
      </c>
      <c r="G1245" s="2">
        <f t="shared" si="111"/>
        <v>-9.6761998696316288E-3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1.5919000000000001</v>
      </c>
      <c r="C1246" s="2">
        <f t="shared" si="114"/>
        <v>1.556343799560626</v>
      </c>
      <c r="D1246" s="2">
        <f t="shared" si="116"/>
        <v>1.5635686716956838</v>
      </c>
      <c r="E1246" s="2">
        <f t="shared" si="115"/>
        <v>-7.2248721350578471E-3</v>
      </c>
      <c r="F1246" s="2">
        <f t="shared" si="113"/>
        <v>3.8483908900328505E-3</v>
      </c>
      <c r="G1246" s="2">
        <f t="shared" si="111"/>
        <v>-1.1073263025090697E-2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1.5722</v>
      </c>
      <c r="C1247" s="2">
        <f t="shared" si="114"/>
        <v>1.5547370611666835</v>
      </c>
      <c r="D1247" s="2">
        <f t="shared" si="116"/>
        <v>1.5642080293478553</v>
      </c>
      <c r="E1247" s="2">
        <f t="shared" si="115"/>
        <v>-9.4709681811717683E-3</v>
      </c>
      <c r="F1247" s="2">
        <f t="shared" si="113"/>
        <v>1.184519075791927E-3</v>
      </c>
      <c r="G1247" s="2">
        <f t="shared" si="111"/>
        <v>-1.0655487256963695E-2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1.5722</v>
      </c>
      <c r="C1248" s="2">
        <f t="shared" si="114"/>
        <v>1.5503313594487322</v>
      </c>
      <c r="D1248" s="2">
        <f t="shared" si="116"/>
        <v>1.5648000271739402</v>
      </c>
      <c r="E1248" s="2">
        <f t="shared" si="115"/>
        <v>-1.446866772520794E-2</v>
      </c>
      <c r="F1248" s="2">
        <f t="shared" si="113"/>
        <v>-1.9461182844080465E-3</v>
      </c>
      <c r="G1248" s="2">
        <f t="shared" si="111"/>
        <v>-1.2522549440799894E-2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1.5656000000000001</v>
      </c>
      <c r="C1249" s="2">
        <f t="shared" si="114"/>
        <v>1.5466034579950811</v>
      </c>
      <c r="D1249" s="2">
        <f t="shared" si="116"/>
        <v>1.5648592844203149</v>
      </c>
      <c r="E1249" s="2">
        <f t="shared" si="115"/>
        <v>-1.8255826425233712E-2</v>
      </c>
      <c r="F1249" s="2">
        <f t="shared" si="113"/>
        <v>-5.2080599125731803E-3</v>
      </c>
      <c r="G1249" s="2">
        <f t="shared" si="111"/>
        <v>-1.3047766512660531E-2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1.5656000000000001</v>
      </c>
      <c r="C1250" s="2">
        <f t="shared" si="114"/>
        <v>1.5515567721496841</v>
      </c>
      <c r="D1250" s="2">
        <f t="shared" si="116"/>
        <v>1.5649141522410321</v>
      </c>
      <c r="E1250" s="2">
        <f t="shared" si="115"/>
        <v>-1.3357380091348015E-2</v>
      </c>
      <c r="F1250" s="2">
        <f t="shared" si="113"/>
        <v>-6.8379239483281479E-3</v>
      </c>
      <c r="G1250" s="2">
        <f t="shared" si="111"/>
        <v>-6.5194561430198666E-3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1.5524</v>
      </c>
      <c r="C1251" s="2">
        <f t="shared" si="114"/>
        <v>1.5557480379728097</v>
      </c>
      <c r="D1251" s="2">
        <f t="shared" si="116"/>
        <v>1.5639871780009555</v>
      </c>
      <c r="E1251" s="2">
        <f t="shared" si="115"/>
        <v>-8.2391400281458527E-3</v>
      </c>
      <c r="F1251" s="2">
        <f t="shared" si="113"/>
        <v>-7.1181671642916887E-3</v>
      </c>
      <c r="G1251" s="2">
        <f t="shared" si="111"/>
        <v>-1.120972863854164E-3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1.5589999999999999</v>
      </c>
      <c r="C1252" s="2">
        <f t="shared" si="114"/>
        <v>1.5592944936693005</v>
      </c>
      <c r="D1252" s="2">
        <f t="shared" si="116"/>
        <v>1.5636177574082921</v>
      </c>
      <c r="E1252" s="2">
        <f t="shared" si="115"/>
        <v>-4.3232637389916118E-3</v>
      </c>
      <c r="F1252" s="2">
        <f t="shared" si="113"/>
        <v>-6.5591864792316733E-3</v>
      </c>
      <c r="G1252" s="2">
        <f t="shared" ref="G1252:G1315" si="117">E1252-F1252</f>
        <v>2.2359227402400615E-3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1.5524</v>
      </c>
      <c r="C1253" s="2">
        <f t="shared" si="114"/>
        <v>1.5612799561817159</v>
      </c>
      <c r="D1253" s="2">
        <f t="shared" si="116"/>
        <v>1.5627868124150852</v>
      </c>
      <c r="E1253" s="2">
        <f t="shared" si="115"/>
        <v>-1.5068562333693247E-3</v>
      </c>
      <c r="F1253" s="2">
        <f t="shared" ref="F1253:F1316" si="119">(E1253*(2/(10)))+((1-(2/10))*F1252)</f>
        <v>-5.5487204300592044E-3</v>
      </c>
      <c r="G1253" s="2">
        <f t="shared" si="117"/>
        <v>4.0418641966898797E-3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1.5459000000000001</v>
      </c>
      <c r="C1254" s="2">
        <f t="shared" si="114"/>
        <v>1.5639753475383751</v>
      </c>
      <c r="D1254" s="2">
        <f t="shared" si="116"/>
        <v>1.5615359374213751</v>
      </c>
      <c r="E1254" s="2">
        <f t="shared" si="115"/>
        <v>2.439410116999996E-3</v>
      </c>
      <c r="F1254" s="2">
        <f t="shared" si="119"/>
        <v>-3.9510943206473642E-3</v>
      </c>
      <c r="G1254" s="2">
        <f t="shared" si="117"/>
        <v>6.3905044376473602E-3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1.5392999999999999</v>
      </c>
      <c r="C1255" s="2">
        <f t="shared" si="114"/>
        <v>1.5682714479170865</v>
      </c>
      <c r="D1255" s="2">
        <f t="shared" si="116"/>
        <v>1.5598888309457177</v>
      </c>
      <c r="E1255" s="2">
        <f t="shared" si="115"/>
        <v>8.3826169713687726E-3</v>
      </c>
      <c r="F1255" s="2">
        <f t="shared" si="119"/>
        <v>-1.4843520622441371E-3</v>
      </c>
      <c r="G1255" s="2">
        <f t="shared" si="117"/>
        <v>9.8669690336129091E-3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1.5261</v>
      </c>
      <c r="C1256" s="2">
        <f t="shared" si="114"/>
        <v>1.5719066097759962</v>
      </c>
      <c r="D1256" s="2">
        <f t="shared" si="116"/>
        <v>1.5573859545793682</v>
      </c>
      <c r="E1256" s="2">
        <f t="shared" si="115"/>
        <v>1.452065519662793E-2</v>
      </c>
      <c r="F1256" s="2">
        <f t="shared" si="119"/>
        <v>1.7166493895302763E-3</v>
      </c>
      <c r="G1256" s="2">
        <f t="shared" si="117"/>
        <v>1.2804005807097653E-2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1.5919000000000001</v>
      </c>
      <c r="C1257" s="2">
        <f t="shared" si="114"/>
        <v>1.5719517467335353</v>
      </c>
      <c r="D1257" s="2">
        <f t="shared" si="116"/>
        <v>1.5599425505364521</v>
      </c>
      <c r="E1257" s="2">
        <f t="shared" si="115"/>
        <v>1.2009196197083183E-2</v>
      </c>
      <c r="F1257" s="2">
        <f t="shared" si="119"/>
        <v>3.7751587510408578E-3</v>
      </c>
      <c r="G1257" s="2">
        <f t="shared" si="117"/>
        <v>8.2340374460423242E-3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1.5524</v>
      </c>
      <c r="C1258" s="2">
        <f t="shared" si="114"/>
        <v>1.5719899395437607</v>
      </c>
      <c r="D1258" s="2">
        <f t="shared" si="116"/>
        <v>1.5593838430893074</v>
      </c>
      <c r="E1258" s="2">
        <f t="shared" si="115"/>
        <v>1.2606096454453208E-2</v>
      </c>
      <c r="F1258" s="2">
        <f t="shared" si="119"/>
        <v>5.5413462917233286E-3</v>
      </c>
      <c r="G1258" s="2">
        <f t="shared" si="117"/>
        <v>7.0647501627298798E-3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1.5788</v>
      </c>
      <c r="C1259" s="2">
        <f t="shared" si="114"/>
        <v>1.5710068719216437</v>
      </c>
      <c r="D1259" s="2">
        <f t="shared" si="116"/>
        <v>1.560822076934544</v>
      </c>
      <c r="E1259" s="2">
        <f t="shared" si="115"/>
        <v>1.0184794987099677E-2</v>
      </c>
      <c r="F1259" s="2">
        <f t="shared" si="119"/>
        <v>6.4700360307985982E-3</v>
      </c>
      <c r="G1259" s="2">
        <f t="shared" si="117"/>
        <v>3.7147589563010786E-3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1.5919000000000001</v>
      </c>
      <c r="C1260" s="2">
        <f t="shared" si="114"/>
        <v>1.5701750454721599</v>
      </c>
      <c r="D1260" s="2">
        <f t="shared" si="116"/>
        <v>1.5631241453097631</v>
      </c>
      <c r="E1260" s="2">
        <f t="shared" si="115"/>
        <v>7.0509001623968448E-3</v>
      </c>
      <c r="F1260" s="2">
        <f t="shared" si="119"/>
        <v>6.5862088571182476E-3</v>
      </c>
      <c r="G1260" s="2">
        <f t="shared" si="117"/>
        <v>4.6469130527859726E-4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1.5459000000000001</v>
      </c>
      <c r="C1261" s="2">
        <f t="shared" si="114"/>
        <v>1.5674404230918275</v>
      </c>
      <c r="D1261" s="2">
        <f t="shared" si="116"/>
        <v>1.561848282694225</v>
      </c>
      <c r="E1261" s="2">
        <f t="shared" si="115"/>
        <v>5.5921403976024742E-3</v>
      </c>
      <c r="F1261" s="2">
        <f t="shared" si="119"/>
        <v>6.387395165215093E-3</v>
      </c>
      <c r="G1261" s="2">
        <f t="shared" si="117"/>
        <v>-7.9525476761261888E-4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1.5919000000000001</v>
      </c>
      <c r="C1262" s="2">
        <f t="shared" si="114"/>
        <v>1.5661418964623155</v>
      </c>
      <c r="D1262" s="2">
        <f t="shared" si="116"/>
        <v>1.5640743358279863</v>
      </c>
      <c r="E1262" s="2">
        <f t="shared" si="115"/>
        <v>2.0675606343292241E-3</v>
      </c>
      <c r="F1262" s="2">
        <f t="shared" si="119"/>
        <v>5.5234282590379191E-3</v>
      </c>
      <c r="G1262" s="2">
        <f t="shared" si="117"/>
        <v>-3.455867624708695E-3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1.6314</v>
      </c>
      <c r="C1263" s="2">
        <f t="shared" si="114"/>
        <v>1.5640277585450362</v>
      </c>
      <c r="D1263" s="2">
        <f t="shared" si="116"/>
        <v>1.5690614220629504</v>
      </c>
      <c r="E1263" s="2">
        <f t="shared" si="115"/>
        <v>-5.0336635179142331E-3</v>
      </c>
      <c r="F1263" s="2">
        <f t="shared" si="119"/>
        <v>3.4120099036474886E-3</v>
      </c>
      <c r="G1263" s="2">
        <f t="shared" si="117"/>
        <v>-8.4456734215617221E-3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1.6248</v>
      </c>
      <c r="C1264" s="2">
        <f t="shared" si="114"/>
        <v>1.5612388726150306</v>
      </c>
      <c r="D1264" s="2">
        <f t="shared" si="116"/>
        <v>1.5731902056138429</v>
      </c>
      <c r="E1264" s="2">
        <f t="shared" si="115"/>
        <v>-1.1951332998812347E-2</v>
      </c>
      <c r="F1264" s="2">
        <f t="shared" si="119"/>
        <v>3.3934132315552139E-4</v>
      </c>
      <c r="G1264" s="2">
        <f t="shared" si="117"/>
        <v>-1.2290674321967869E-2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1.6445000000000001</v>
      </c>
      <c r="C1265" s="2">
        <f t="shared" si="114"/>
        <v>1.5578636614434875</v>
      </c>
      <c r="D1265" s="2">
        <f t="shared" si="116"/>
        <v>1.5784724126054102</v>
      </c>
      <c r="E1265" s="2">
        <f t="shared" si="115"/>
        <v>-2.0608751161922623E-2</v>
      </c>
      <c r="F1265" s="2">
        <f t="shared" si="119"/>
        <v>-3.8502771738601073E-3</v>
      </c>
      <c r="G1265" s="2">
        <f t="shared" si="117"/>
        <v>-1.6758473988062517E-2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1.6051</v>
      </c>
      <c r="C1266" s="2">
        <f t="shared" si="114"/>
        <v>1.5529769442983357</v>
      </c>
      <c r="D1266" s="2">
        <f t="shared" si="116"/>
        <v>1.580444826486491</v>
      </c>
      <c r="E1266" s="2">
        <f t="shared" si="115"/>
        <v>-2.7467882188155324E-2</v>
      </c>
      <c r="F1266" s="2">
        <f t="shared" si="119"/>
        <v>-8.5737981767191503E-3</v>
      </c>
      <c r="G1266" s="2">
        <f t="shared" si="117"/>
        <v>-1.8894084011436173E-2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1.6051</v>
      </c>
      <c r="C1267" s="2">
        <f t="shared" si="114"/>
        <v>1.5589651067139763</v>
      </c>
      <c r="D1267" s="2">
        <f t="shared" si="116"/>
        <v>1.5822711356356398</v>
      </c>
      <c r="E1267" s="2">
        <f t="shared" si="115"/>
        <v>-2.3306028921663557E-2</v>
      </c>
      <c r="F1267" s="2">
        <f t="shared" si="119"/>
        <v>-1.1520244325708032E-2</v>
      </c>
      <c r="G1267" s="2">
        <f t="shared" si="117"/>
        <v>-1.1785784595955525E-2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1.6051</v>
      </c>
      <c r="C1268" s="2">
        <f t="shared" si="114"/>
        <v>1.5579550902964414</v>
      </c>
      <c r="D1268" s="2">
        <f t="shared" si="116"/>
        <v>1.5839621626255924</v>
      </c>
      <c r="E1268" s="2">
        <f t="shared" si="115"/>
        <v>-2.6007072329151004E-2</v>
      </c>
      <c r="F1268" s="2">
        <f t="shared" si="119"/>
        <v>-1.4417609926396627E-2</v>
      </c>
      <c r="G1268" s="2">
        <f t="shared" si="117"/>
        <v>-1.1589462402754377E-2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1.6182000000000001</v>
      </c>
      <c r="C1269" s="2">
        <f t="shared" si="114"/>
        <v>1.5611619994816044</v>
      </c>
      <c r="D1269" s="2">
        <f t="shared" si="116"/>
        <v>1.5864982987274003</v>
      </c>
      <c r="E1269" s="2">
        <f t="shared" si="115"/>
        <v>-2.5336299245795946E-2</v>
      </c>
      <c r="F1269" s="2">
        <f t="shared" si="119"/>
        <v>-1.6601347790276492E-2</v>
      </c>
      <c r="G1269" s="2">
        <f t="shared" si="117"/>
        <v>-8.7349514555194532E-3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1.6314</v>
      </c>
      <c r="C1270" s="2">
        <f t="shared" si="114"/>
        <v>1.5658909226382807</v>
      </c>
      <c r="D1270" s="2">
        <f t="shared" si="116"/>
        <v>1.589824350673519</v>
      </c>
      <c r="E1270" s="2">
        <f t="shared" si="115"/>
        <v>-2.3933428035238347E-2</v>
      </c>
      <c r="F1270" s="2">
        <f t="shared" si="119"/>
        <v>-1.8067763839268863E-2</v>
      </c>
      <c r="G1270" s="2">
        <f t="shared" si="117"/>
        <v>-5.8656641959694833E-3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1.6379999999999999</v>
      </c>
      <c r="C1271" s="2">
        <f t="shared" si="114"/>
        <v>1.5628153960785451</v>
      </c>
      <c r="D1271" s="2">
        <f t="shared" si="116"/>
        <v>1.5933929172902954</v>
      </c>
      <c r="E1271" s="2">
        <f t="shared" si="115"/>
        <v>-3.057752121175028E-2</v>
      </c>
      <c r="F1271" s="2">
        <f t="shared" si="119"/>
        <v>-2.0569715313765148E-2</v>
      </c>
      <c r="G1271" s="2">
        <f t="shared" si="117"/>
        <v>-1.0007805897985132E-2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1.6511</v>
      </c>
      <c r="C1272" s="2">
        <f t="shared" si="114"/>
        <v>1.5672899505279996</v>
      </c>
      <c r="D1272" s="2">
        <f t="shared" si="116"/>
        <v>1.5976675160095328</v>
      </c>
      <c r="E1272" s="2">
        <f t="shared" si="115"/>
        <v>-3.0377565481533253E-2</v>
      </c>
      <c r="F1272" s="2">
        <f t="shared" si="119"/>
        <v>-2.2531285347318769E-2</v>
      </c>
      <c r="G1272" s="2">
        <f t="shared" si="117"/>
        <v>-7.8462801342144839E-3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1.7432000000000001</v>
      </c>
      <c r="C1273" s="2">
        <f t="shared" si="114"/>
        <v>1.5771530350621534</v>
      </c>
      <c r="D1273" s="2">
        <f t="shared" si="116"/>
        <v>1.6084477000088266</v>
      </c>
      <c r="E1273" s="2">
        <f t="shared" si="115"/>
        <v>-3.1294664946673212E-2</v>
      </c>
      <c r="F1273" s="2">
        <f t="shared" si="119"/>
        <v>-2.4283961267189659E-2</v>
      </c>
      <c r="G1273" s="2">
        <f t="shared" si="117"/>
        <v>-7.0107036794835528E-3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1.7827</v>
      </c>
      <c r="C1274" s="2">
        <f t="shared" si="114"/>
        <v>1.5844833373602836</v>
      </c>
      <c r="D1274" s="2">
        <f t="shared" si="116"/>
        <v>1.6213552777859506</v>
      </c>
      <c r="E1274" s="2">
        <f t="shared" si="115"/>
        <v>-3.6871940425666994E-2</v>
      </c>
      <c r="F1274" s="2">
        <f t="shared" si="119"/>
        <v>-2.6801557098885129E-2</v>
      </c>
      <c r="G1274" s="2">
        <f t="shared" si="117"/>
        <v>-1.0070383326781864E-2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1.8221000000000001</v>
      </c>
      <c r="C1275" s="2">
        <f t="shared" si="114"/>
        <v>1.5937166700740861</v>
      </c>
      <c r="D1275" s="2">
        <f t="shared" si="116"/>
        <v>1.6362252572092135</v>
      </c>
      <c r="E1275" s="2">
        <f t="shared" si="115"/>
        <v>-4.2508587135127396E-2</v>
      </c>
      <c r="F1275" s="2">
        <f t="shared" si="119"/>
        <v>-2.9942963106133584E-2</v>
      </c>
      <c r="G1275" s="2">
        <f t="shared" si="117"/>
        <v>-1.2565624028993812E-2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1.8089999999999999</v>
      </c>
      <c r="C1276" s="2">
        <f t="shared" si="114"/>
        <v>1.5954679516011498</v>
      </c>
      <c r="D1276" s="2">
        <f t="shared" si="116"/>
        <v>1.6490233863048271</v>
      </c>
      <c r="E1276" s="2">
        <f t="shared" si="115"/>
        <v>-5.3555434703677296E-2</v>
      </c>
      <c r="F1276" s="2">
        <f t="shared" si="119"/>
        <v>-3.4665457425642324E-2</v>
      </c>
      <c r="G1276" s="2">
        <f t="shared" si="117"/>
        <v>-1.8889977278034972E-2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1.8419000000000001</v>
      </c>
      <c r="C1277" s="2">
        <f t="shared" si="114"/>
        <v>1.596949805200973</v>
      </c>
      <c r="D1277" s="2">
        <f t="shared" si="116"/>
        <v>1.6633105428748398</v>
      </c>
      <c r="E1277" s="2">
        <f t="shared" si="115"/>
        <v>-6.6360737673866854E-2</v>
      </c>
      <c r="F1277" s="2">
        <f t="shared" si="119"/>
        <v>-4.1004513475287233E-2</v>
      </c>
      <c r="G1277" s="2">
        <f t="shared" si="117"/>
        <v>-2.5356224198579622E-2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1.855</v>
      </c>
      <c r="C1278" s="2">
        <f t="shared" si="114"/>
        <v>1.5982036813239002</v>
      </c>
      <c r="D1278" s="2">
        <f t="shared" si="116"/>
        <v>1.6775097619211481</v>
      </c>
      <c r="E1278" s="2">
        <f t="shared" si="115"/>
        <v>-7.9306080597247863E-2</v>
      </c>
      <c r="F1278" s="2">
        <f t="shared" si="119"/>
        <v>-4.866482689967936E-2</v>
      </c>
      <c r="G1278" s="2">
        <f t="shared" si="117"/>
        <v>-3.0641253697568503E-2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1.855</v>
      </c>
      <c r="C1279" s="2">
        <f t="shared" si="114"/>
        <v>1.6012800380433001</v>
      </c>
      <c r="D1279" s="2">
        <f t="shared" si="116"/>
        <v>1.6906571869640261</v>
      </c>
      <c r="E1279" s="2">
        <f t="shared" si="115"/>
        <v>-8.9377148920726013E-2</v>
      </c>
      <c r="F1279" s="2">
        <f t="shared" si="119"/>
        <v>-5.6807291303888688E-2</v>
      </c>
      <c r="G1279" s="2">
        <f t="shared" si="117"/>
        <v>-3.2569857616837325E-2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1.9077</v>
      </c>
      <c r="C1280" s="2">
        <f t="shared" si="114"/>
        <v>1.6059138783443307</v>
      </c>
      <c r="D1280" s="2">
        <f t="shared" si="116"/>
        <v>1.7067344323740983</v>
      </c>
      <c r="E1280" s="2">
        <f t="shared" si="115"/>
        <v>-0.10082055402976753</v>
      </c>
      <c r="F1280" s="2">
        <f t="shared" si="119"/>
        <v>-6.5609943849064462E-2</v>
      </c>
      <c r="G1280" s="2">
        <f t="shared" si="117"/>
        <v>-3.5210610180703067E-2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1.9537</v>
      </c>
      <c r="C1281" s="2">
        <f t="shared" si="114"/>
        <v>1.6108502047528952</v>
      </c>
      <c r="D1281" s="2">
        <f t="shared" si="116"/>
        <v>1.725028178124165</v>
      </c>
      <c r="E1281" s="2">
        <f t="shared" si="115"/>
        <v>-0.11417797337126978</v>
      </c>
      <c r="F1281" s="2">
        <f t="shared" si="119"/>
        <v>-7.5323549753505525E-2</v>
      </c>
      <c r="G1281" s="2">
        <f t="shared" si="117"/>
        <v>-3.8854423617764255E-2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1.9011</v>
      </c>
      <c r="C1282" s="2">
        <f t="shared" si="114"/>
        <v>1.6170424809447574</v>
      </c>
      <c r="D1282" s="2">
        <f t="shared" si="116"/>
        <v>1.7380705353001527</v>
      </c>
      <c r="E1282" s="2">
        <f t="shared" si="115"/>
        <v>-0.12102805435539521</v>
      </c>
      <c r="F1282" s="2">
        <f t="shared" si="119"/>
        <v>-8.4464450673883473E-2</v>
      </c>
      <c r="G1282" s="2">
        <f t="shared" si="117"/>
        <v>-3.6563603681511736E-2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1.9932000000000001</v>
      </c>
      <c r="C1283" s="2">
        <f t="shared" si="114"/>
        <v>1.6364513300301795</v>
      </c>
      <c r="D1283" s="2">
        <f t="shared" si="116"/>
        <v>1.756969014166808</v>
      </c>
      <c r="E1283" s="2">
        <f t="shared" si="115"/>
        <v>-0.12051768413662844</v>
      </c>
      <c r="F1283" s="2">
        <f t="shared" si="119"/>
        <v>-9.1675097366432465E-2</v>
      </c>
      <c r="G1283" s="2">
        <f t="shared" si="117"/>
        <v>-2.884258677019598E-2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2.0261</v>
      </c>
      <c r="C1284" s="2">
        <f t="shared" si="114"/>
        <v>1.6589511254101517</v>
      </c>
      <c r="D1284" s="2">
        <f t="shared" si="116"/>
        <v>1.7769046427470445</v>
      </c>
      <c r="E1284" s="2">
        <f t="shared" si="115"/>
        <v>-0.11795351733689285</v>
      </c>
      <c r="F1284" s="2">
        <f t="shared" si="119"/>
        <v>-9.6930781360524548E-2</v>
      </c>
      <c r="G1284" s="2">
        <f t="shared" si="117"/>
        <v>-2.1022735976368306E-2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1.9669000000000001</v>
      </c>
      <c r="C1285" s="2">
        <f t="shared" si="114"/>
        <v>1.6840509522701284</v>
      </c>
      <c r="D1285" s="2">
        <f t="shared" si="116"/>
        <v>1.7909783729139301</v>
      </c>
      <c r="E1285" s="2">
        <f t="shared" si="115"/>
        <v>-0.10692742064380178</v>
      </c>
      <c r="F1285" s="2">
        <f t="shared" si="119"/>
        <v>-9.8930109217179998E-2</v>
      </c>
      <c r="G1285" s="2">
        <f t="shared" si="117"/>
        <v>-7.9973114266217865E-3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2.0261</v>
      </c>
      <c r="C1286" s="2">
        <f t="shared" si="114"/>
        <v>1.7032738826901086</v>
      </c>
      <c r="D1286" s="2">
        <f t="shared" si="116"/>
        <v>1.8083947897351205</v>
      </c>
      <c r="E1286" s="2">
        <f t="shared" si="115"/>
        <v>-0.10512090704501187</v>
      </c>
      <c r="F1286" s="2">
        <f t="shared" si="119"/>
        <v>-0.10016826878274639</v>
      </c>
      <c r="G1286" s="2">
        <f t="shared" si="117"/>
        <v>-4.9526382622654824E-3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1.9734</v>
      </c>
      <c r="C1287" s="2">
        <f t="shared" si="114"/>
        <v>1.7246009776608611</v>
      </c>
      <c r="D1287" s="2">
        <f t="shared" si="116"/>
        <v>1.8206173979028892</v>
      </c>
      <c r="E1287" s="2">
        <f t="shared" si="115"/>
        <v>-9.6016420242028166E-2</v>
      </c>
      <c r="F1287" s="2">
        <f t="shared" si="119"/>
        <v>-9.9337899074602748E-2</v>
      </c>
      <c r="G1287" s="2">
        <f t="shared" si="117"/>
        <v>3.3214788325745814E-3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1.9537</v>
      </c>
      <c r="C1288" s="2">
        <f t="shared" si="114"/>
        <v>1.7446623657130362</v>
      </c>
      <c r="D1288" s="2">
        <f t="shared" si="116"/>
        <v>1.830475368428601</v>
      </c>
      <c r="E1288" s="2">
        <f t="shared" si="115"/>
        <v>-8.5813002715564801E-2</v>
      </c>
      <c r="F1288" s="2">
        <f t="shared" si="119"/>
        <v>-9.6632919802795161E-2</v>
      </c>
      <c r="G1288" s="2">
        <f t="shared" si="117"/>
        <v>1.081991708723036E-2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2.0194999999999999</v>
      </c>
      <c r="C1289" s="2">
        <f t="shared" si="114"/>
        <v>1.7616373863725692</v>
      </c>
      <c r="D1289" s="2">
        <f t="shared" si="116"/>
        <v>1.8444771929894452</v>
      </c>
      <c r="E1289" s="2">
        <f t="shared" si="115"/>
        <v>-8.2839806616876066E-2</v>
      </c>
      <c r="F1289" s="2">
        <f t="shared" si="119"/>
        <v>-9.3874297165611353E-2</v>
      </c>
      <c r="G1289" s="2">
        <f t="shared" si="117"/>
        <v>1.1034490548735287E-2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2.0194999999999999</v>
      </c>
      <c r="C1290" s="2">
        <f t="shared" si="114"/>
        <v>1.7841085576998663</v>
      </c>
      <c r="D1290" s="2">
        <f t="shared" si="116"/>
        <v>1.8574418453605974</v>
      </c>
      <c r="E1290" s="2">
        <f t="shared" si="115"/>
        <v>-7.3333287660731106E-2</v>
      </c>
      <c r="F1290" s="2">
        <f t="shared" si="119"/>
        <v>-8.9766095264635304E-2</v>
      </c>
      <c r="G1290" s="2">
        <f t="shared" si="117"/>
        <v>1.6432807603904198E-2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2.105</v>
      </c>
      <c r="C1291" s="2">
        <f t="shared" si="114"/>
        <v>1.8101995488229639</v>
      </c>
      <c r="D1291" s="2">
        <f t="shared" si="116"/>
        <v>1.8757794864449977</v>
      </c>
      <c r="E1291" s="2">
        <f t="shared" si="115"/>
        <v>-6.5579937622033846E-2</v>
      </c>
      <c r="F1291" s="2">
        <f t="shared" si="119"/>
        <v>-8.4928863736115023E-2</v>
      </c>
      <c r="G1291" s="2">
        <f t="shared" si="117"/>
        <v>1.9348926114081177E-2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2.105</v>
      </c>
      <c r="C1292" s="2">
        <f t="shared" si="114"/>
        <v>1.8241842336194309</v>
      </c>
      <c r="D1292" s="2">
        <f t="shared" si="116"/>
        <v>1.8927587837453683</v>
      </c>
      <c r="E1292" s="2">
        <f t="shared" si="115"/>
        <v>-6.8574550125937384E-2</v>
      </c>
      <c r="F1292" s="2">
        <f t="shared" si="119"/>
        <v>-8.1658001014079495E-2</v>
      </c>
      <c r="G1292" s="2">
        <f t="shared" si="117"/>
        <v>1.3083450888142112E-2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2.1379000000000001</v>
      </c>
      <c r="C1293" s="2">
        <f t="shared" si="114"/>
        <v>1.8501866592164418</v>
      </c>
      <c r="D1293" s="2">
        <f t="shared" si="116"/>
        <v>1.9109173923568226</v>
      </c>
      <c r="E1293" s="2">
        <f t="shared" si="115"/>
        <v>-6.0730733140380799E-2</v>
      </c>
      <c r="F1293" s="2">
        <f t="shared" si="119"/>
        <v>-7.7472547439339762E-2</v>
      </c>
      <c r="G1293" s="2">
        <f t="shared" si="117"/>
        <v>1.6741814298958962E-2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2.1707999999999998</v>
      </c>
      <c r="C1294" s="2">
        <f t="shared" si="114"/>
        <v>1.8772502501062198</v>
      </c>
      <c r="D1294" s="2">
        <f t="shared" si="116"/>
        <v>1.9301679558859468</v>
      </c>
      <c r="E1294" s="2">
        <f t="shared" si="115"/>
        <v>-5.2917705779726987E-2</v>
      </c>
      <c r="F1294" s="2">
        <f t="shared" si="119"/>
        <v>-7.2561579107417201E-2</v>
      </c>
      <c r="G1294" s="2">
        <f t="shared" si="117"/>
        <v>1.9643873327690214E-2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2.1576</v>
      </c>
      <c r="C1295" s="2">
        <f t="shared" ref="C1295:C1358" si="120">$C$4*B1285+C1294*(1-$C$4)</f>
        <v>1.8910425193206475</v>
      </c>
      <c r="D1295" s="2">
        <f t="shared" si="116"/>
        <v>1.9470147739684691</v>
      </c>
      <c r="E1295" s="2">
        <f t="shared" si="115"/>
        <v>-5.5972254647821629E-2</v>
      </c>
      <c r="F1295" s="2">
        <f t="shared" si="119"/>
        <v>-6.9243714215498089E-2</v>
      </c>
      <c r="G1295" s="2">
        <f t="shared" si="117"/>
        <v>1.3271459567676461E-2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2.1313</v>
      </c>
      <c r="C1296" s="2">
        <f t="shared" si="120"/>
        <v>1.911820593271317</v>
      </c>
      <c r="D1296" s="2">
        <f t="shared" si="116"/>
        <v>1.9606655314522863</v>
      </c>
      <c r="E1296" s="2">
        <f t="shared" si="115"/>
        <v>-4.8844938180969244E-2</v>
      </c>
      <c r="F1296" s="2">
        <f t="shared" si="119"/>
        <v>-6.5163959008592329E-2</v>
      </c>
      <c r="G1296" s="2">
        <f t="shared" si="117"/>
        <v>1.6319020827623085E-2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2.1313</v>
      </c>
      <c r="C1297" s="2">
        <f t="shared" si="120"/>
        <v>1.921294348152653</v>
      </c>
      <c r="D1297" s="2">
        <f t="shared" si="116"/>
        <v>1.9733051217150799</v>
      </c>
      <c r="E1297" s="2">
        <f t="shared" si="115"/>
        <v>-5.2010773562426893E-2</v>
      </c>
      <c r="F1297" s="2">
        <f t="shared" si="119"/>
        <v>-6.2533321919359244E-2</v>
      </c>
      <c r="G1297" s="2">
        <f t="shared" si="117"/>
        <v>1.0522548356932351E-2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2.0720999999999998</v>
      </c>
      <c r="C1298" s="2">
        <f t="shared" si="120"/>
        <v>1.926279833052245</v>
      </c>
      <c r="D1298" s="2">
        <f t="shared" si="116"/>
        <v>1.980623260847296</v>
      </c>
      <c r="E1298" s="2">
        <f t="shared" si="115"/>
        <v>-5.4343427795050969E-2</v>
      </c>
      <c r="F1298" s="2">
        <f t="shared" si="119"/>
        <v>-6.0895343094497595E-2</v>
      </c>
      <c r="G1298" s="2">
        <f t="shared" si="117"/>
        <v>6.5519152994466257E-3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2.0983999999999998</v>
      </c>
      <c r="C1299" s="2">
        <f t="shared" si="120"/>
        <v>1.9406213971980537</v>
      </c>
      <c r="D1299" s="2">
        <f t="shared" si="116"/>
        <v>1.9893474637474964</v>
      </c>
      <c r="E1299" s="2">
        <f t="shared" si="115"/>
        <v>-4.872606654944267E-2</v>
      </c>
      <c r="F1299" s="2">
        <f t="shared" si="119"/>
        <v>-5.8461487785486613E-2</v>
      </c>
      <c r="G1299" s="2">
        <f t="shared" si="117"/>
        <v>9.7354212360439424E-3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2.1444999999999999</v>
      </c>
      <c r="C1300" s="2">
        <f t="shared" si="120"/>
        <v>1.9527565668598914</v>
      </c>
      <c r="D1300" s="2">
        <f t="shared" si="116"/>
        <v>2.0008402442106448</v>
      </c>
      <c r="E1300" s="2">
        <f t="shared" si="115"/>
        <v>-4.8083677350753362E-2</v>
      </c>
      <c r="F1300" s="2">
        <f t="shared" si="119"/>
        <v>-5.6385925698539965E-2</v>
      </c>
      <c r="G1300" s="2">
        <f t="shared" si="117"/>
        <v>8.3022483477866033E-3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2.0720999999999998</v>
      </c>
      <c r="C1301" s="2">
        <f t="shared" si="120"/>
        <v>1.9761786334968312</v>
      </c>
      <c r="D1301" s="2">
        <f t="shared" si="116"/>
        <v>2.0061187446394859</v>
      </c>
      <c r="E1301" s="2">
        <f t="shared" si="115"/>
        <v>-2.9940111142654713E-2</v>
      </c>
      <c r="F1301" s="2">
        <f t="shared" si="119"/>
        <v>-5.1096762787362915E-2</v>
      </c>
      <c r="G1301" s="2">
        <f t="shared" si="117"/>
        <v>2.1156651644708202E-2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2.0720999999999998</v>
      </c>
      <c r="C1302" s="2">
        <f t="shared" si="120"/>
        <v>1.9959973052665496</v>
      </c>
      <c r="D1302" s="2">
        <f t="shared" si="116"/>
        <v>2.0110062450365609</v>
      </c>
      <c r="E1302" s="2">
        <f t="shared" si="115"/>
        <v>-1.5008939770011276E-2</v>
      </c>
      <c r="F1302" s="2">
        <f t="shared" si="119"/>
        <v>-4.387919818389259E-2</v>
      </c>
      <c r="G1302" s="2">
        <f t="shared" si="117"/>
        <v>2.8870258413881314E-2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2.0720999999999998</v>
      </c>
      <c r="C1303" s="2">
        <f t="shared" si="120"/>
        <v>2.0178284890716958</v>
      </c>
      <c r="D1303" s="2">
        <f t="shared" si="116"/>
        <v>2.015531708367186</v>
      </c>
      <c r="E1303" s="2">
        <f t="shared" si="115"/>
        <v>2.2967807045097821E-3</v>
      </c>
      <c r="F1303" s="2">
        <f t="shared" si="119"/>
        <v>-3.4644002406212113E-2</v>
      </c>
      <c r="G1303" s="2">
        <f t="shared" si="117"/>
        <v>3.6940783110721895E-2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2.0194999999999999</v>
      </c>
      <c r="C1304" s="2">
        <f t="shared" si="120"/>
        <v>2.0413625676760501</v>
      </c>
      <c r="D1304" s="2">
        <f t="shared" si="116"/>
        <v>2.0158256558955427</v>
      </c>
      <c r="E1304" s="2">
        <f t="shared" si="115"/>
        <v>2.5536911780507321E-2</v>
      </c>
      <c r="F1304" s="2">
        <f t="shared" si="119"/>
        <v>-2.2607819568868228E-2</v>
      </c>
      <c r="G1304" s="2">
        <f t="shared" si="117"/>
        <v>4.8144731349375552E-2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2.0720999999999998</v>
      </c>
      <c r="C1305" s="2">
        <f t="shared" si="120"/>
        <v>2.0592452495720424</v>
      </c>
      <c r="D1305" s="2">
        <f t="shared" si="116"/>
        <v>2.0199941258292062</v>
      </c>
      <c r="E1305" s="2">
        <f t="shared" si="115"/>
        <v>3.9251123742836125E-2</v>
      </c>
      <c r="F1305" s="2">
        <f t="shared" si="119"/>
        <v>-1.0236030906527357E-2</v>
      </c>
      <c r="G1305" s="2">
        <f t="shared" si="117"/>
        <v>4.9487154649363485E-2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2.0129000000000001</v>
      </c>
      <c r="C1306" s="2">
        <f t="shared" si="120"/>
        <v>2.0703305957917282</v>
      </c>
      <c r="D1306" s="2">
        <f t="shared" si="116"/>
        <v>2.0194686350270428</v>
      </c>
      <c r="E1306" s="2">
        <f t="shared" si="115"/>
        <v>5.086196076468541E-2</v>
      </c>
      <c r="F1306" s="2">
        <f t="shared" si="119"/>
        <v>1.9835674277151969E-3</v>
      </c>
      <c r="G1306" s="2">
        <f t="shared" si="117"/>
        <v>4.8878393336970215E-2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1.9998</v>
      </c>
      <c r="C1307" s="2">
        <f t="shared" si="120"/>
        <v>2.0797105041314623</v>
      </c>
      <c r="D1307" s="2">
        <f t="shared" si="116"/>
        <v>2.0180116990991137</v>
      </c>
      <c r="E1307" s="2">
        <f t="shared" si="115"/>
        <v>6.1698805032348591E-2</v>
      </c>
      <c r="F1307" s="2">
        <f t="shared" si="119"/>
        <v>1.3926614948641875E-2</v>
      </c>
      <c r="G1307" s="2">
        <f t="shared" si="117"/>
        <v>4.7772190083706714E-2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2.0392000000000001</v>
      </c>
      <c r="C1308" s="2">
        <f t="shared" si="120"/>
        <v>2.0785396573420063</v>
      </c>
      <c r="D1308" s="2">
        <f t="shared" si="116"/>
        <v>2.0195812028695497</v>
      </c>
      <c r="E1308" s="2">
        <f t="shared" ref="E1308:E1371" si="121">C1308-D1308</f>
        <v>5.8958454472456623E-2</v>
      </c>
      <c r="F1308" s="2">
        <f t="shared" si="119"/>
        <v>2.2932982853404827E-2</v>
      </c>
      <c r="G1308" s="2">
        <f t="shared" si="117"/>
        <v>3.6025471619051799E-2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2.0720999999999998</v>
      </c>
      <c r="C1309" s="2">
        <f t="shared" si="120"/>
        <v>2.0815950946740052</v>
      </c>
      <c r="D1309" s="2">
        <f t="shared" ref="D1309:D1372" si="122">$D$4*B1309+(1-$D$4)*D1308</f>
        <v>2.0234714841384718</v>
      </c>
      <c r="E1309" s="2">
        <f t="shared" si="121"/>
        <v>5.8123610535533388E-2</v>
      </c>
      <c r="F1309" s="2">
        <f t="shared" si="119"/>
        <v>2.9971108389830539E-2</v>
      </c>
      <c r="G1309" s="2">
        <f t="shared" si="117"/>
        <v>2.8152502145702848E-2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2.1313</v>
      </c>
      <c r="C1310" s="2">
        <f t="shared" si="120"/>
        <v>2.0912727724164659</v>
      </c>
      <c r="D1310" s="2">
        <f t="shared" si="122"/>
        <v>2.0314587816096958</v>
      </c>
      <c r="E1310" s="2">
        <f t="shared" si="121"/>
        <v>5.9813990806770079E-2</v>
      </c>
      <c r="F1310" s="2">
        <f t="shared" si="119"/>
        <v>3.5939684873218448E-2</v>
      </c>
      <c r="G1310" s="2">
        <f t="shared" si="117"/>
        <v>2.387430593355163E-2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2.1839</v>
      </c>
      <c r="C1311" s="2">
        <f t="shared" si="120"/>
        <v>2.0883231151216251</v>
      </c>
      <c r="D1311" s="2">
        <f t="shared" si="122"/>
        <v>2.0427507237126816</v>
      </c>
      <c r="E1311" s="2">
        <f t="shared" si="121"/>
        <v>4.5572391408943425E-2</v>
      </c>
      <c r="F1311" s="2">
        <f t="shared" si="119"/>
        <v>3.7866226180363449E-2</v>
      </c>
      <c r="G1311" s="2">
        <f t="shared" si="117"/>
        <v>7.7061652285799753E-3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2.2366000000000001</v>
      </c>
      <c r="C1312" s="2">
        <f t="shared" si="120"/>
        <v>2.0858272512567595</v>
      </c>
      <c r="D1312" s="2">
        <f t="shared" si="122"/>
        <v>2.0571099293635942</v>
      </c>
      <c r="E1312" s="2">
        <f t="shared" si="121"/>
        <v>2.8717321893165337E-2</v>
      </c>
      <c r="F1312" s="2">
        <f t="shared" si="119"/>
        <v>3.6036445322923827E-2</v>
      </c>
      <c r="G1312" s="2">
        <f t="shared" si="117"/>
        <v>-7.3191234297584895E-3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2.23</v>
      </c>
      <c r="C1313" s="2">
        <f t="shared" si="120"/>
        <v>2.0837153664480272</v>
      </c>
      <c r="D1313" s="2">
        <f t="shared" si="122"/>
        <v>2.0699166012625874</v>
      </c>
      <c r="E1313" s="2">
        <f t="shared" si="121"/>
        <v>1.3798765185439876E-2</v>
      </c>
      <c r="F1313" s="2">
        <f t="shared" si="119"/>
        <v>3.1588909295427042E-2</v>
      </c>
      <c r="G1313" s="2">
        <f t="shared" si="117"/>
        <v>-1.7790144109987166E-2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2.2496999999999998</v>
      </c>
      <c r="C1314" s="2">
        <f t="shared" si="120"/>
        <v>2.0738360793021768</v>
      </c>
      <c r="D1314" s="2">
        <f t="shared" si="122"/>
        <v>2.0832338900579512</v>
      </c>
      <c r="E1314" s="2">
        <f t="shared" si="121"/>
        <v>-9.397810755774394E-3</v>
      </c>
      <c r="F1314" s="2">
        <f t="shared" si="119"/>
        <v>2.3391565285186756E-2</v>
      </c>
      <c r="G1314" s="2">
        <f t="shared" si="117"/>
        <v>-3.2789376040961146E-2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2.1839</v>
      </c>
      <c r="C1315" s="2">
        <f t="shared" si="120"/>
        <v>2.0735689901787651</v>
      </c>
      <c r="D1315" s="2">
        <f t="shared" si="122"/>
        <v>2.0906906389425477</v>
      </c>
      <c r="E1315" s="2">
        <f t="shared" si="121"/>
        <v>-1.7121648763782638E-2</v>
      </c>
      <c r="F1315" s="2">
        <f t="shared" si="119"/>
        <v>1.5288922475392878E-2</v>
      </c>
      <c r="G1315" s="2">
        <f t="shared" si="117"/>
        <v>-3.2410571239175512E-2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2.1839</v>
      </c>
      <c r="C1316" s="2">
        <f t="shared" si="120"/>
        <v>2.0642352993820321</v>
      </c>
      <c r="D1316" s="2">
        <f t="shared" si="122"/>
        <v>2.0975950360579145</v>
      </c>
      <c r="E1316" s="2">
        <f t="shared" si="121"/>
        <v>-3.3359736675882434E-2</v>
      </c>
      <c r="F1316" s="2">
        <f t="shared" si="119"/>
        <v>5.5591906451378159E-3</v>
      </c>
      <c r="G1316" s="2">
        <f t="shared" ref="G1316:G1379" si="123">E1316-F1316</f>
        <v>-3.8918927321020251E-2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2.1246999999999998</v>
      </c>
      <c r="C1317" s="2">
        <f t="shared" si="120"/>
        <v>2.0543221764001811</v>
      </c>
      <c r="D1317" s="2">
        <f t="shared" si="122"/>
        <v>2.0996028111647358</v>
      </c>
      <c r="E1317" s="2">
        <f t="shared" si="121"/>
        <v>-4.5280634764554684E-2</v>
      </c>
      <c r="F1317" s="2">
        <f t="shared" ref="F1317:F1380" si="125">(E1317*(2/(10)))+((1-(2/10))*F1316)</f>
        <v>-4.6087744368006845E-3</v>
      </c>
      <c r="G1317" s="2">
        <f t="shared" si="123"/>
        <v>-4.0671860327754002E-2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2.1379000000000001</v>
      </c>
      <c r="C1318" s="2">
        <f t="shared" si="120"/>
        <v>2.0519956877232302</v>
      </c>
      <c r="D1318" s="2">
        <f t="shared" si="122"/>
        <v>2.102439639967348</v>
      </c>
      <c r="E1318" s="2">
        <f t="shared" si="121"/>
        <v>-5.0443952244117796E-2</v>
      </c>
      <c r="F1318" s="2">
        <f t="shared" si="125"/>
        <v>-1.3775809998264108E-2</v>
      </c>
      <c r="G1318" s="2">
        <f t="shared" si="123"/>
        <v>-3.6668142245853685E-2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2.1444999999999999</v>
      </c>
      <c r="C1319" s="2">
        <f t="shared" si="120"/>
        <v>2.0550886588427333</v>
      </c>
      <c r="D1319" s="2">
        <f t="shared" si="122"/>
        <v>2.1055552221919891</v>
      </c>
      <c r="E1319" s="2">
        <f t="shared" si="121"/>
        <v>-5.0466563349255811E-2</v>
      </c>
      <c r="F1319" s="2">
        <f t="shared" si="125"/>
        <v>-2.111396066846245E-2</v>
      </c>
      <c r="G1319" s="2">
        <f t="shared" si="123"/>
        <v>-2.9352602680793361E-2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2.1839</v>
      </c>
      <c r="C1320" s="2">
        <f t="shared" si="120"/>
        <v>2.0668134805592357</v>
      </c>
      <c r="D1320" s="2">
        <f t="shared" si="122"/>
        <v>2.1113585390666567</v>
      </c>
      <c r="E1320" s="2">
        <f t="shared" si="121"/>
        <v>-4.4545058507420965E-2</v>
      </c>
      <c r="F1320" s="2">
        <f t="shared" si="125"/>
        <v>-2.5800180236254154E-2</v>
      </c>
      <c r="G1320" s="2">
        <f t="shared" si="123"/>
        <v>-1.8744878271166811E-2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2.1707999999999998</v>
      </c>
      <c r="C1321" s="2">
        <f t="shared" si="120"/>
        <v>2.0848267912424303</v>
      </c>
      <c r="D1321" s="2">
        <f t="shared" si="122"/>
        <v>2.1157616102469041</v>
      </c>
      <c r="E1321" s="2">
        <f t="shared" si="121"/>
        <v>-3.0934819004473812E-2</v>
      </c>
      <c r="F1321" s="2">
        <f t="shared" si="125"/>
        <v>-2.682710798989809E-2</v>
      </c>
      <c r="G1321" s="2">
        <f t="shared" si="123"/>
        <v>-4.1077110145757226E-3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2.1313</v>
      </c>
      <c r="C1322" s="2">
        <f t="shared" si="120"/>
        <v>2.1081765156666719</v>
      </c>
      <c r="D1322" s="2">
        <f t="shared" si="122"/>
        <v>2.1169126020804665</v>
      </c>
      <c r="E1322" s="2">
        <f t="shared" si="121"/>
        <v>-8.7360864137946415E-3</v>
      </c>
      <c r="F1322" s="2">
        <f t="shared" si="125"/>
        <v>-2.3208903674677404E-2</v>
      </c>
      <c r="G1322" s="2">
        <f t="shared" si="123"/>
        <v>1.4472817260882762E-2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2.1707999999999998</v>
      </c>
      <c r="C1323" s="2">
        <f t="shared" si="120"/>
        <v>2.1269185901794918</v>
      </c>
      <c r="D1323" s="2">
        <f t="shared" si="122"/>
        <v>2.120904261185617</v>
      </c>
      <c r="E1323" s="2">
        <f t="shared" si="121"/>
        <v>6.0143289938747735E-3</v>
      </c>
      <c r="F1323" s="2">
        <f t="shared" si="125"/>
        <v>-1.7364257140966972E-2</v>
      </c>
      <c r="G1323" s="2">
        <f t="shared" si="123"/>
        <v>2.3378586134841745E-2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2.1707999999999998</v>
      </c>
      <c r="C1324" s="2">
        <f t="shared" si="120"/>
        <v>2.1458080378441853</v>
      </c>
      <c r="D1324" s="2">
        <f t="shared" si="122"/>
        <v>2.1246002418385341</v>
      </c>
      <c r="E1324" s="2">
        <f t="shared" si="121"/>
        <v>2.1207796005651147E-2</v>
      </c>
      <c r="F1324" s="2">
        <f t="shared" si="125"/>
        <v>-9.6498465116433493E-3</v>
      </c>
      <c r="G1324" s="2">
        <f t="shared" si="123"/>
        <v>3.0857642517294497E-2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2.1774</v>
      </c>
      <c r="C1325" s="2">
        <f t="shared" si="120"/>
        <v>2.1516683397143108</v>
      </c>
      <c r="D1325" s="2">
        <f t="shared" si="122"/>
        <v>2.1285113350356797</v>
      </c>
      <c r="E1325" s="2">
        <f t="shared" si="121"/>
        <v>2.3157004678631132E-2</v>
      </c>
      <c r="F1325" s="2">
        <f t="shared" si="125"/>
        <v>-3.0884762735884537E-3</v>
      </c>
      <c r="G1325" s="2">
        <f t="shared" si="123"/>
        <v>2.6245480952219586E-2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2.23</v>
      </c>
      <c r="C1326" s="2">
        <f t="shared" si="120"/>
        <v>2.1566270566813399</v>
      </c>
      <c r="D1326" s="2">
        <f t="shared" si="122"/>
        <v>2.1360290139219256</v>
      </c>
      <c r="E1326" s="2">
        <f t="shared" si="121"/>
        <v>2.0598042759414348E-2</v>
      </c>
      <c r="F1326" s="2">
        <f t="shared" si="125"/>
        <v>1.6488275330121065E-3</v>
      </c>
      <c r="G1326" s="2">
        <f t="shared" si="123"/>
        <v>1.8949215226402243E-2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2.2694999999999999</v>
      </c>
      <c r="C1327" s="2">
        <f t="shared" si="120"/>
        <v>2.1517152018072876</v>
      </c>
      <c r="D1327" s="2">
        <f t="shared" si="122"/>
        <v>2.1459157536314128</v>
      </c>
      <c r="E1327" s="2">
        <f t="shared" si="121"/>
        <v>5.799448175874744E-3</v>
      </c>
      <c r="F1327" s="2">
        <f t="shared" si="125"/>
        <v>2.4789516615846344E-3</v>
      </c>
      <c r="G1327" s="2">
        <f t="shared" si="123"/>
        <v>3.3204965142901097E-3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2.2694999999999999</v>
      </c>
      <c r="C1328" s="2">
        <f t="shared" si="120"/>
        <v>2.1495897861446283</v>
      </c>
      <c r="D1328" s="2">
        <f t="shared" si="122"/>
        <v>2.1550701422513079</v>
      </c>
      <c r="E1328" s="2">
        <f t="shared" si="121"/>
        <v>-5.4803561066796291E-3</v>
      </c>
      <c r="F1328" s="2">
        <f t="shared" si="125"/>
        <v>8.8709010793178167E-4</v>
      </c>
      <c r="G1328" s="2">
        <f t="shared" si="123"/>
        <v>-6.3674462146114108E-3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2.2037</v>
      </c>
      <c r="C1329" s="2">
        <f t="shared" si="120"/>
        <v>2.1488067421223778</v>
      </c>
      <c r="D1329" s="2">
        <f t="shared" si="122"/>
        <v>2.1586723539363963</v>
      </c>
      <c r="E1329" s="2">
        <f t="shared" si="121"/>
        <v>-9.8656118140185711E-3</v>
      </c>
      <c r="F1329" s="2">
        <f t="shared" si="125"/>
        <v>-1.2634502764582892E-3</v>
      </c>
      <c r="G1329" s="2">
        <f t="shared" si="123"/>
        <v>-8.6021615375602815E-3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6">
        <f>TITRES_STAT!D1333</f>
        <v>2.2563</v>
      </c>
      <c r="C1330" s="2">
        <f t="shared" si="120"/>
        <v>2.1542057048727812</v>
      </c>
      <c r="D1330" s="2">
        <f t="shared" si="122"/>
        <v>2.1659040314225892</v>
      </c>
      <c r="E1330" s="2">
        <f t="shared" si="121"/>
        <v>-1.1698326549808069E-2</v>
      </c>
      <c r="F1330" s="2">
        <f t="shared" si="125"/>
        <v>-3.3504255311282453E-3</v>
      </c>
      <c r="G1330" s="2">
        <f t="shared" si="123"/>
        <v>-8.3479010186798229E-3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2.2366000000000001</v>
      </c>
      <c r="C1331" s="2">
        <f t="shared" si="120"/>
        <v>2.1567586733538917</v>
      </c>
      <c r="D1331" s="2">
        <f t="shared" si="122"/>
        <v>2.171140769835731</v>
      </c>
      <c r="E1331" s="2">
        <f t="shared" si="121"/>
        <v>-1.4382096481839302E-2</v>
      </c>
      <c r="F1331" s="2">
        <f t="shared" si="125"/>
        <v>-5.5567597212704571E-3</v>
      </c>
      <c r="G1331" s="2">
        <f t="shared" si="123"/>
        <v>-8.8253367605688436E-3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2.2168000000000001</v>
      </c>
      <c r="C1332" s="2">
        <f t="shared" si="120"/>
        <v>2.1528419543763699</v>
      </c>
      <c r="D1332" s="2">
        <f t="shared" si="122"/>
        <v>2.1745229350330844</v>
      </c>
      <c r="E1332" s="2">
        <f t="shared" si="121"/>
        <v>-2.1680980656714421E-2</v>
      </c>
      <c r="F1332" s="2">
        <f t="shared" si="125"/>
        <v>-8.7816039083592496E-3</v>
      </c>
      <c r="G1332" s="2">
        <f t="shared" si="123"/>
        <v>-1.2899376748355172E-2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2.1970999999999998</v>
      </c>
      <c r="C1333" s="2">
        <f t="shared" si="120"/>
        <v>2.155604730626159</v>
      </c>
      <c r="D1333" s="2">
        <f t="shared" si="122"/>
        <v>2.1761953102158187</v>
      </c>
      <c r="E1333" s="2">
        <f t="shared" si="121"/>
        <v>-2.0590579589659708E-2</v>
      </c>
      <c r="F1333" s="2">
        <f t="shared" si="125"/>
        <v>-1.1143399044619341E-2</v>
      </c>
      <c r="G1333" s="2">
        <f t="shared" si="123"/>
        <v>-9.4471805450403665E-3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2.2168000000000001</v>
      </c>
      <c r="C1334" s="2">
        <f t="shared" si="120"/>
        <v>2.1579424643759806</v>
      </c>
      <c r="D1334" s="2">
        <f t="shared" si="122"/>
        <v>2.1792030650146472</v>
      </c>
      <c r="E1334" s="2">
        <f t="shared" si="121"/>
        <v>-2.1260600638666638E-2</v>
      </c>
      <c r="F1334" s="2">
        <f t="shared" si="125"/>
        <v>-1.3166839363428801E-2</v>
      </c>
      <c r="G1334" s="2">
        <f t="shared" si="123"/>
        <v>-8.0937612752378374E-3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2.1839</v>
      </c>
      <c r="C1335" s="2">
        <f t="shared" si="120"/>
        <v>2.1609359313950605</v>
      </c>
      <c r="D1335" s="2">
        <f t="shared" si="122"/>
        <v>2.1795509861246734</v>
      </c>
      <c r="E1335" s="2">
        <f t="shared" si="121"/>
        <v>-1.861505472961289E-2</v>
      </c>
      <c r="F1335" s="2">
        <f t="shared" si="125"/>
        <v>-1.4256482436665619E-2</v>
      </c>
      <c r="G1335" s="2">
        <f t="shared" si="123"/>
        <v>-4.3585722929472704E-3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2.1839</v>
      </c>
      <c r="C1336" s="2">
        <f t="shared" si="120"/>
        <v>2.1715611727188975</v>
      </c>
      <c r="D1336" s="2">
        <f t="shared" si="122"/>
        <v>2.1798731353006238</v>
      </c>
      <c r="E1336" s="2">
        <f t="shared" si="121"/>
        <v>-8.3119625817262843E-3</v>
      </c>
      <c r="F1336" s="2">
        <f t="shared" si="125"/>
        <v>-1.3067578465677753E-2</v>
      </c>
      <c r="G1336" s="2">
        <f t="shared" si="123"/>
        <v>4.7556158839514688E-3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2.1707999999999998</v>
      </c>
      <c r="C1337" s="2">
        <f t="shared" si="120"/>
        <v>2.1866286846082978</v>
      </c>
      <c r="D1337" s="2">
        <f t="shared" si="122"/>
        <v>2.1792010512042812</v>
      </c>
      <c r="E1337" s="2">
        <f t="shared" si="121"/>
        <v>7.4276334040166425E-3</v>
      </c>
      <c r="F1337" s="2">
        <f t="shared" si="125"/>
        <v>-8.9685360917388761E-3</v>
      </c>
      <c r="G1337" s="2">
        <f t="shared" si="123"/>
        <v>1.6396169495755519E-2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2.1707999999999998</v>
      </c>
      <c r="C1338" s="2">
        <f t="shared" si="120"/>
        <v>2.199378117745483</v>
      </c>
      <c r="D1338" s="2">
        <f t="shared" si="122"/>
        <v>2.1785787511150754</v>
      </c>
      <c r="E1338" s="2">
        <f t="shared" si="121"/>
        <v>2.0799366630407601E-2</v>
      </c>
      <c r="F1338" s="2">
        <f t="shared" si="125"/>
        <v>-3.0149555473095811E-3</v>
      </c>
      <c r="G1338" s="2">
        <f t="shared" si="123"/>
        <v>2.381432217771718E-2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2.1707999999999998</v>
      </c>
      <c r="C1339" s="2">
        <f t="shared" si="120"/>
        <v>2.2000430227077166</v>
      </c>
      <c r="D1339" s="2">
        <f t="shared" si="122"/>
        <v>2.1780025473287736</v>
      </c>
      <c r="E1339" s="2">
        <f t="shared" si="121"/>
        <v>2.2040475378942936E-2</v>
      </c>
      <c r="F1339" s="2">
        <f t="shared" si="125"/>
        <v>1.9961306379409219E-3</v>
      </c>
      <c r="G1339" s="2">
        <f t="shared" si="123"/>
        <v>2.0044344741002015E-2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2.1707999999999998</v>
      </c>
      <c r="C1340" s="2">
        <f t="shared" si="120"/>
        <v>2.208697942291145</v>
      </c>
      <c r="D1340" s="2">
        <f t="shared" si="122"/>
        <v>2.1774690253044202</v>
      </c>
      <c r="E1340" s="2">
        <f t="shared" si="121"/>
        <v>3.1228916986724808E-2</v>
      </c>
      <c r="F1340" s="2">
        <f t="shared" si="125"/>
        <v>7.8426879076976992E-3</v>
      </c>
      <c r="G1340" s="2">
        <f t="shared" si="123"/>
        <v>2.3386229079027109E-2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2.1642000000000001</v>
      </c>
      <c r="C1341" s="2">
        <f t="shared" si="120"/>
        <v>2.2129905665540459</v>
      </c>
      <c r="D1341" s="2">
        <f t="shared" si="122"/>
        <v>2.1764861345411299</v>
      </c>
      <c r="E1341" s="2">
        <f t="shared" si="121"/>
        <v>3.6504432012915977E-2</v>
      </c>
      <c r="F1341" s="2">
        <f t="shared" si="125"/>
        <v>1.3575036728741354E-2</v>
      </c>
      <c r="G1341" s="2">
        <f t="shared" si="123"/>
        <v>2.2929395284174623E-2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2.1379000000000001</v>
      </c>
      <c r="C1342" s="2">
        <f t="shared" si="120"/>
        <v>2.2135766332380387</v>
      </c>
      <c r="D1342" s="2">
        <f t="shared" si="122"/>
        <v>2.1736279023528984</v>
      </c>
      <c r="E1342" s="2">
        <f t="shared" si="121"/>
        <v>3.9948730885140282E-2</v>
      </c>
      <c r="F1342" s="2">
        <f t="shared" si="125"/>
        <v>1.884977556002114E-2</v>
      </c>
      <c r="G1342" s="2">
        <f t="shared" si="123"/>
        <v>2.1098955325119143E-2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2.1181999999999999</v>
      </c>
      <c r="C1343" s="2">
        <f t="shared" si="120"/>
        <v>2.2110417665860327</v>
      </c>
      <c r="D1343" s="2">
        <f t="shared" si="122"/>
        <v>2.1695221318082392</v>
      </c>
      <c r="E1343" s="2">
        <f t="shared" si="121"/>
        <v>4.1519634777793524E-2</v>
      </c>
      <c r="F1343" s="2">
        <f t="shared" si="125"/>
        <v>2.3383747403575617E-2</v>
      </c>
      <c r="G1343" s="2">
        <f t="shared" si="123"/>
        <v>1.8135887374217907E-2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2.1313</v>
      </c>
      <c r="C1344" s="2">
        <f t="shared" si="120"/>
        <v>2.2119276486497199</v>
      </c>
      <c r="D1344" s="2">
        <f t="shared" si="122"/>
        <v>2.1666908627854067</v>
      </c>
      <c r="E1344" s="2">
        <f t="shared" si="121"/>
        <v>4.5236785864313234E-2</v>
      </c>
      <c r="F1344" s="2">
        <f t="shared" si="125"/>
        <v>2.7754355095723143E-2</v>
      </c>
      <c r="G1344" s="2">
        <f t="shared" si="123"/>
        <v>1.7482430768590091E-2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2.1444999999999999</v>
      </c>
      <c r="C1345" s="2">
        <f t="shared" si="120"/>
        <v>2.2076157027036092</v>
      </c>
      <c r="D1345" s="2">
        <f t="shared" si="122"/>
        <v>2.1650470951716732</v>
      </c>
      <c r="E1345" s="2">
        <f t="shared" si="121"/>
        <v>4.2568607531936031E-2</v>
      </c>
      <c r="F1345" s="2">
        <f t="shared" si="125"/>
        <v>3.0717205582965722E-2</v>
      </c>
      <c r="G1345" s="2">
        <f t="shared" si="123"/>
        <v>1.185140194897031E-2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6">
        <f>TITRES_STAT!D1349</f>
        <v>2.105</v>
      </c>
      <c r="C1346" s="2">
        <f t="shared" si="120"/>
        <v>2.2039671330569002</v>
      </c>
      <c r="D1346" s="2">
        <f t="shared" si="122"/>
        <v>2.1605991621959939</v>
      </c>
      <c r="E1346" s="2">
        <f t="shared" si="121"/>
        <v>4.3367970860906269E-2</v>
      </c>
      <c r="F1346" s="2">
        <f t="shared" si="125"/>
        <v>3.3247358638553832E-2</v>
      </c>
      <c r="G1346" s="2">
        <f t="shared" si="123"/>
        <v>1.0120612222352436E-2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6">
        <f>TITRES_STAT!D1350</f>
        <v>2.1116000000000001</v>
      </c>
      <c r="C1347" s="2">
        <f t="shared" si="120"/>
        <v>2.1988644972019924</v>
      </c>
      <c r="D1347" s="2">
        <f t="shared" si="122"/>
        <v>2.1569695946259206</v>
      </c>
      <c r="E1347" s="2">
        <f t="shared" si="121"/>
        <v>4.1894902576071757E-2</v>
      </c>
      <c r="F1347" s="2">
        <f t="shared" si="125"/>
        <v>3.497686742605742E-2</v>
      </c>
      <c r="G1347" s="2">
        <f t="shared" si="123"/>
        <v>6.9180351500143372E-3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6">
        <f>TITRES_STAT!D1351</f>
        <v>2.0853000000000002</v>
      </c>
      <c r="C1348" s="2">
        <f t="shared" si="120"/>
        <v>2.1945468822478396</v>
      </c>
      <c r="D1348" s="2">
        <f t="shared" si="122"/>
        <v>2.1516607357647413</v>
      </c>
      <c r="E1348" s="2">
        <f t="shared" si="121"/>
        <v>4.2886146483098297E-2</v>
      </c>
      <c r="F1348" s="2">
        <f t="shared" si="125"/>
        <v>3.6558723237465597E-2</v>
      </c>
      <c r="G1348" s="2">
        <f t="shared" si="123"/>
        <v>6.3274232456327004E-3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6">
        <f>TITRES_STAT!D1352</f>
        <v>2.1246999999999998</v>
      </c>
      <c r="C1349" s="2">
        <f t="shared" si="120"/>
        <v>2.1908935157481717</v>
      </c>
      <c r="D1349" s="2">
        <f t="shared" si="122"/>
        <v>2.1496636442266124</v>
      </c>
      <c r="E1349" s="2">
        <f t="shared" si="121"/>
        <v>4.1229871521559325E-2</v>
      </c>
      <c r="F1349" s="2">
        <f t="shared" si="125"/>
        <v>3.7492952894284344E-2</v>
      </c>
      <c r="G1349" s="2">
        <f t="shared" si="123"/>
        <v>3.7369186272749808E-3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6">
        <f>TITRES_STAT!D1353</f>
        <v>2.105</v>
      </c>
      <c r="C1350" s="2">
        <f t="shared" si="120"/>
        <v>2.1878022056330684</v>
      </c>
      <c r="D1350" s="2">
        <f t="shared" si="122"/>
        <v>2.1463552261357521</v>
      </c>
      <c r="E1350" s="2">
        <f t="shared" si="121"/>
        <v>4.1446979497316239E-2</v>
      </c>
      <c r="F1350" s="2">
        <f t="shared" si="125"/>
        <v>3.8283758214890724E-2</v>
      </c>
      <c r="G1350" s="2">
        <f t="shared" si="123"/>
        <v>3.1632212824255143E-3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6">
        <f>TITRES_STAT!D1354</f>
        <v>2.0918000000000001</v>
      </c>
      <c r="C1351" s="2">
        <f t="shared" si="120"/>
        <v>2.184171097074135</v>
      </c>
      <c r="D1351" s="2">
        <f t="shared" si="122"/>
        <v>2.1423140982738444</v>
      </c>
      <c r="E1351" s="2">
        <f t="shared" si="121"/>
        <v>4.185699880029059E-2</v>
      </c>
      <c r="F1351" s="2">
        <f t="shared" si="125"/>
        <v>3.89984063319707E-2</v>
      </c>
      <c r="G1351" s="2">
        <f t="shared" si="123"/>
        <v>2.8585924683198899E-3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6">
        <f>TITRES_STAT!D1355</f>
        <v>2.0720999999999998</v>
      </c>
      <c r="C1352" s="2">
        <f t="shared" si="120"/>
        <v>2.1770524667550371</v>
      </c>
      <c r="D1352" s="2">
        <f t="shared" si="122"/>
        <v>2.1371130539572634</v>
      </c>
      <c r="E1352" s="2">
        <f t="shared" si="121"/>
        <v>3.9939412797773688E-2</v>
      </c>
      <c r="F1352" s="2">
        <f t="shared" si="125"/>
        <v>3.9186607625131299E-2</v>
      </c>
      <c r="G1352" s="2">
        <f t="shared" si="123"/>
        <v>7.5280517264238872E-4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6">
        <f>TITRES_STAT!D1356</f>
        <v>2.0983999999999998</v>
      </c>
      <c r="C1353" s="2">
        <f t="shared" si="120"/>
        <v>2.1679982411004159</v>
      </c>
      <c r="D1353" s="2">
        <f t="shared" si="122"/>
        <v>2.1342454203307994</v>
      </c>
      <c r="E1353" s="2">
        <f t="shared" si="121"/>
        <v>3.3752820769616498E-2</v>
      </c>
      <c r="F1353" s="2">
        <f t="shared" si="125"/>
        <v>3.8099850254028338E-2</v>
      </c>
      <c r="G1353" s="2">
        <f t="shared" si="123"/>
        <v>-4.3470294844118393E-3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2.105</v>
      </c>
      <c r="C1354" s="2">
        <f t="shared" si="120"/>
        <v>2.1623523578541981</v>
      </c>
      <c r="D1354" s="2">
        <f t="shared" si="122"/>
        <v>2.1320790928988882</v>
      </c>
      <c r="E1354" s="2">
        <f t="shared" si="121"/>
        <v>3.0273264955309909E-2</v>
      </c>
      <c r="F1354" s="2">
        <f t="shared" si="125"/>
        <v>3.6534533194284652E-2</v>
      </c>
      <c r="G1354" s="2">
        <f t="shared" si="123"/>
        <v>-6.2612682389747432E-3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2.0918000000000001</v>
      </c>
      <c r="C1355" s="2">
        <f t="shared" si="120"/>
        <v>2.1596058412612447</v>
      </c>
      <c r="D1355" s="2">
        <f t="shared" si="122"/>
        <v>2.1290954563878595</v>
      </c>
      <c r="E1355" s="2">
        <f t="shared" si="121"/>
        <v>3.0510384873385199E-2</v>
      </c>
      <c r="F1355" s="2">
        <f t="shared" si="125"/>
        <v>3.5329703530104763E-2</v>
      </c>
      <c r="G1355" s="2">
        <f t="shared" si="123"/>
        <v>-4.8193186567195637E-3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2.0326</v>
      </c>
      <c r="C1356" s="2">
        <f t="shared" si="120"/>
        <v>2.1512049426056685</v>
      </c>
      <c r="D1356" s="2">
        <f t="shared" si="122"/>
        <v>2.1219476448035737</v>
      </c>
      <c r="E1356" s="2">
        <f t="shared" si="121"/>
        <v>2.925729780209485E-2</v>
      </c>
      <c r="F1356" s="2">
        <f t="shared" si="125"/>
        <v>3.4115222384502784E-2</v>
      </c>
      <c r="G1356" s="2">
        <f t="shared" si="123"/>
        <v>-4.857924582407934E-3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2.0524</v>
      </c>
      <c r="C1357" s="2">
        <f t="shared" si="120"/>
        <v>2.1451118745124886</v>
      </c>
      <c r="D1357" s="2">
        <f t="shared" si="122"/>
        <v>2.1167959674107162</v>
      </c>
      <c r="E1357" s="2">
        <f t="shared" si="121"/>
        <v>2.8315907101772453E-2</v>
      </c>
      <c r="F1357" s="2">
        <f t="shared" si="125"/>
        <v>3.2955359327956721E-2</v>
      </c>
      <c r="G1357" s="2">
        <f t="shared" si="123"/>
        <v>-4.639452226184268E-3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2.0787</v>
      </c>
      <c r="C1358" s="2">
        <f t="shared" si="120"/>
        <v>2.1359100476644133</v>
      </c>
      <c r="D1358" s="2">
        <f t="shared" si="122"/>
        <v>2.1139740438988115</v>
      </c>
      <c r="E1358" s="2">
        <f t="shared" si="121"/>
        <v>2.1936003765601786E-2</v>
      </c>
      <c r="F1358" s="2">
        <f t="shared" si="125"/>
        <v>3.0751488215485737E-2</v>
      </c>
      <c r="G1358" s="2">
        <f t="shared" si="123"/>
        <v>-8.8154844498839514E-3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2.0787</v>
      </c>
      <c r="C1359" s="2">
        <f t="shared" ref="C1359:C1422" si="126">$C$4*B1349+C1358*(1-$C$4)</f>
        <v>2.1341854249468115</v>
      </c>
      <c r="D1359" s="2">
        <f t="shared" si="122"/>
        <v>2.1113611517581585</v>
      </c>
      <c r="E1359" s="2">
        <f t="shared" si="121"/>
        <v>2.2824273188652988E-2</v>
      </c>
      <c r="F1359" s="2">
        <f t="shared" si="125"/>
        <v>2.9166045210119187E-2</v>
      </c>
      <c r="G1359" s="2">
        <f t="shared" si="123"/>
        <v>-6.3417720214661993E-3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2.0457999999999998</v>
      </c>
      <c r="C1360" s="2">
        <f t="shared" si="126"/>
        <v>2.1296953595703787</v>
      </c>
      <c r="D1360" s="2">
        <f t="shared" si="122"/>
        <v>2.1065047701464428</v>
      </c>
      <c r="E1360" s="2">
        <f t="shared" si="121"/>
        <v>2.3190589423935926E-2</v>
      </c>
      <c r="F1360" s="2">
        <f t="shared" si="125"/>
        <v>2.7970954052882538E-2</v>
      </c>
      <c r="G1360" s="2">
        <f t="shared" si="123"/>
        <v>-4.7803646289466123E-3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2.0720999999999998</v>
      </c>
      <c r="C1361" s="2">
        <f t="shared" si="126"/>
        <v>2.1238653042518592</v>
      </c>
      <c r="D1361" s="2">
        <f t="shared" si="122"/>
        <v>2.1039562686541138</v>
      </c>
      <c r="E1361" s="2">
        <f t="shared" si="121"/>
        <v>1.9909035597745373E-2</v>
      </c>
      <c r="F1361" s="2">
        <f t="shared" si="125"/>
        <v>2.6358570361855106E-2</v>
      </c>
      <c r="G1361" s="2">
        <f t="shared" si="123"/>
        <v>-6.4495347641097336E-3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2.0853000000000002</v>
      </c>
      <c r="C1362" s="2">
        <f t="shared" si="126"/>
        <v>2.1159014112900345</v>
      </c>
      <c r="D1362" s="2">
        <f t="shared" si="122"/>
        <v>2.1025743228278833</v>
      </c>
      <c r="E1362" s="2">
        <f t="shared" si="121"/>
        <v>1.3327088462151249E-2</v>
      </c>
      <c r="F1362" s="2">
        <f t="shared" si="125"/>
        <v>2.3752273981914339E-2</v>
      </c>
      <c r="G1362" s="2">
        <f t="shared" si="123"/>
        <v>-1.042518551976309E-2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2.0720999999999998</v>
      </c>
      <c r="C1363" s="2">
        <f t="shared" si="126"/>
        <v>2.1132088864761829</v>
      </c>
      <c r="D1363" s="2">
        <f t="shared" si="122"/>
        <v>2.1003169655813734</v>
      </c>
      <c r="E1363" s="2">
        <f t="shared" si="121"/>
        <v>1.2891920894809505E-2</v>
      </c>
      <c r="F1363" s="2">
        <f t="shared" si="125"/>
        <v>2.1580203364493372E-2</v>
      </c>
      <c r="G1363" s="2">
        <f t="shared" si="123"/>
        <v>-8.6882824696838667E-3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2.0129000000000001</v>
      </c>
      <c r="C1364" s="2">
        <f t="shared" si="126"/>
        <v>2.1119459808644625</v>
      </c>
      <c r="D1364" s="2">
        <f t="shared" si="122"/>
        <v>2.0938416347975677</v>
      </c>
      <c r="E1364" s="2">
        <f t="shared" si="121"/>
        <v>1.8104346066894816E-2</v>
      </c>
      <c r="F1364" s="2">
        <f t="shared" si="125"/>
        <v>2.088503190497366E-2</v>
      </c>
      <c r="G1364" s="2">
        <f t="shared" si="123"/>
        <v>-2.7806858380788439E-3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2.0129000000000001</v>
      </c>
      <c r="C1365" s="2">
        <f t="shared" si="126"/>
        <v>2.108846599193007</v>
      </c>
      <c r="D1365" s="2">
        <f t="shared" si="122"/>
        <v>2.0878459581458961</v>
      </c>
      <c r="E1365" s="2">
        <f t="shared" si="121"/>
        <v>2.1000641047110857E-2</v>
      </c>
      <c r="F1365" s="2">
        <f t="shared" si="125"/>
        <v>2.0908153733401099E-2</v>
      </c>
      <c r="G1365" s="2">
        <f t="shared" si="123"/>
        <v>9.2487313709758295E-5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1.9734</v>
      </c>
      <c r="C1366" s="2">
        <f t="shared" si="126"/>
        <v>2.0971163531633135</v>
      </c>
      <c r="D1366" s="2">
        <f t="shared" si="122"/>
        <v>2.0793684797647187</v>
      </c>
      <c r="E1366" s="2">
        <f t="shared" si="121"/>
        <v>1.7747873398594738E-2</v>
      </c>
      <c r="F1366" s="2">
        <f t="shared" si="125"/>
        <v>2.0276097666439827E-2</v>
      </c>
      <c r="G1366" s="2">
        <f t="shared" si="123"/>
        <v>-2.5282242678450889E-3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6">
        <f>TITRES_STAT!D1370</f>
        <v>1.9404999999999999</v>
      </c>
      <c r="C1367" s="2">
        <f t="shared" si="126"/>
        <v>2.0902369142151116</v>
      </c>
      <c r="D1367" s="2">
        <f t="shared" si="122"/>
        <v>2.0690819257080726</v>
      </c>
      <c r="E1367" s="2">
        <f t="shared" si="121"/>
        <v>2.1154988507039008E-2</v>
      </c>
      <c r="F1367" s="2">
        <f t="shared" si="125"/>
        <v>2.0451875834559666E-2</v>
      </c>
      <c r="G1367" s="2">
        <f t="shared" si="123"/>
        <v>7.0311267247934184E-4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2.0063</v>
      </c>
      <c r="C1368" s="2">
        <f t="shared" si="126"/>
        <v>2.0884620043358635</v>
      </c>
      <c r="D1368" s="2">
        <f t="shared" si="122"/>
        <v>2.06443141269266</v>
      </c>
      <c r="E1368" s="2">
        <f t="shared" si="121"/>
        <v>2.4030591643203536E-2</v>
      </c>
      <c r="F1368" s="2">
        <f t="shared" si="125"/>
        <v>2.116761899628844E-2</v>
      </c>
      <c r="G1368" s="2">
        <f t="shared" si="123"/>
        <v>2.8629726469150962E-3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2.0261</v>
      </c>
      <c r="C1369" s="2">
        <f t="shared" si="126"/>
        <v>2.0869601575149614</v>
      </c>
      <c r="D1369" s="2">
        <f t="shared" si="122"/>
        <v>2.0615920487894996</v>
      </c>
      <c r="E1369" s="2">
        <f t="shared" si="121"/>
        <v>2.5368108725461802E-2</v>
      </c>
      <c r="F1369" s="2">
        <f t="shared" si="125"/>
        <v>2.2007716942123112E-2</v>
      </c>
      <c r="G1369" s="2">
        <f t="shared" si="123"/>
        <v>3.3603917833386898E-3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1.9998</v>
      </c>
      <c r="C1370" s="2">
        <f t="shared" si="126"/>
        <v>2.0806278255895827</v>
      </c>
      <c r="D1370" s="2">
        <f t="shared" si="122"/>
        <v>2.0570148599902773</v>
      </c>
      <c r="E1370" s="2">
        <f t="shared" si="121"/>
        <v>2.3612965599305369E-2</v>
      </c>
      <c r="F1370" s="2">
        <f t="shared" si="125"/>
        <v>2.2328766673559562E-2</v>
      </c>
      <c r="G1370" s="2">
        <f t="shared" si="123"/>
        <v>1.2841989257458067E-3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1.9077</v>
      </c>
      <c r="C1371" s="2">
        <f t="shared" si="126"/>
        <v>2.0793158524219546</v>
      </c>
      <c r="D1371" s="2">
        <f t="shared" si="122"/>
        <v>2.0459544999909975</v>
      </c>
      <c r="E1371" s="2">
        <f t="shared" si="121"/>
        <v>3.3361352430957059E-2</v>
      </c>
      <c r="F1371" s="2">
        <f t="shared" si="125"/>
        <v>2.4535283825039063E-2</v>
      </c>
      <c r="G1371" s="2">
        <f t="shared" si="123"/>
        <v>8.8260686059179957E-3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1.9602999999999999</v>
      </c>
      <c r="C1372" s="2">
        <f t="shared" si="126"/>
        <v>2.0802364905108846</v>
      </c>
      <c r="D1372" s="2">
        <f t="shared" si="122"/>
        <v>2.0396097222138865</v>
      </c>
      <c r="E1372" s="2">
        <f t="shared" ref="E1372:E1435" si="127">C1372-D1372</f>
        <v>4.0626768296998073E-2</v>
      </c>
      <c r="F1372" s="2">
        <f t="shared" si="125"/>
        <v>2.7753580719430869E-2</v>
      </c>
      <c r="G1372" s="2">
        <f t="shared" si="123"/>
        <v>1.2873187577567204E-2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1.9734</v>
      </c>
      <c r="C1373" s="2">
        <f t="shared" si="126"/>
        <v>2.0789847227399791</v>
      </c>
      <c r="D1373" s="2">
        <f t="shared" ref="D1373:D1436" si="128">$D$4*B1373+(1-$D$4)*D1372</f>
        <v>2.0347052983461911</v>
      </c>
      <c r="E1373" s="2">
        <f t="shared" si="127"/>
        <v>4.4279424393788069E-2</v>
      </c>
      <c r="F1373" s="2">
        <f t="shared" si="125"/>
        <v>3.1058749454302315E-2</v>
      </c>
      <c r="G1373" s="2">
        <f t="shared" si="123"/>
        <v>1.3220674939485755E-2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1.9998</v>
      </c>
      <c r="C1374" s="2">
        <f t="shared" si="126"/>
        <v>2.068817842318444</v>
      </c>
      <c r="D1374" s="2">
        <f t="shared" si="128"/>
        <v>2.0321197206909178</v>
      </c>
      <c r="E1374" s="2">
        <f t="shared" si="127"/>
        <v>3.669812162752617E-2</v>
      </c>
      <c r="F1374" s="2">
        <f t="shared" si="125"/>
        <v>3.2186623888947087E-2</v>
      </c>
      <c r="G1374" s="2">
        <f t="shared" si="123"/>
        <v>4.511497738579083E-3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1.9865999999999999</v>
      </c>
      <c r="C1375" s="2">
        <f t="shared" si="126"/>
        <v>2.0602150973463758</v>
      </c>
      <c r="D1375" s="2">
        <f t="shared" si="128"/>
        <v>2.0287478895286277</v>
      </c>
      <c r="E1375" s="2">
        <f t="shared" si="127"/>
        <v>3.1467207817748033E-2</v>
      </c>
      <c r="F1375" s="2">
        <f t="shared" si="125"/>
        <v>3.2042740674707276E-2</v>
      </c>
      <c r="G1375" s="2">
        <f t="shared" si="123"/>
        <v>-5.7553285695924328E-4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1.98</v>
      </c>
      <c r="C1376" s="2">
        <f t="shared" si="126"/>
        <v>2.0468589285238563</v>
      </c>
      <c r="D1376" s="2">
        <f t="shared" si="128"/>
        <v>2.0251369347487294</v>
      </c>
      <c r="E1376" s="2">
        <f t="shared" si="127"/>
        <v>2.1721993775126958E-2</v>
      </c>
      <c r="F1376" s="2">
        <f t="shared" si="125"/>
        <v>2.9978591294791215E-2</v>
      </c>
      <c r="G1376" s="2">
        <f t="shared" si="123"/>
        <v>-8.256597519664257E-3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6">
        <f>TITRES_STAT!D1380</f>
        <v>1.9734</v>
      </c>
      <c r="C1377" s="2">
        <f t="shared" si="126"/>
        <v>2.0304960164432631</v>
      </c>
      <c r="D1377" s="2">
        <f t="shared" si="128"/>
        <v>2.0213045692117864</v>
      </c>
      <c r="E1377" s="2">
        <f t="shared" si="127"/>
        <v>9.1914472314766904E-3</v>
      </c>
      <c r="F1377" s="2">
        <f t="shared" si="125"/>
        <v>2.5821162482128311E-2</v>
      </c>
      <c r="G1377" s="2">
        <f t="shared" si="123"/>
        <v>-1.6629715250651621E-2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6">
        <f>TITRES_STAT!D1381</f>
        <v>2.0194999999999999</v>
      </c>
      <c r="C1378" s="2">
        <f t="shared" si="126"/>
        <v>2.0267735523750687</v>
      </c>
      <c r="D1378" s="2">
        <f t="shared" si="128"/>
        <v>2.0211708974183207</v>
      </c>
      <c r="E1378" s="2">
        <f t="shared" si="127"/>
        <v>5.6026549567480544E-3</v>
      </c>
      <c r="F1378" s="2">
        <f t="shared" si="125"/>
        <v>2.177746097705226E-2</v>
      </c>
      <c r="G1378" s="2">
        <f t="shared" si="123"/>
        <v>-1.6174806020304206E-2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6">
        <f>TITRES_STAT!D1382</f>
        <v>2.0326</v>
      </c>
      <c r="C1379" s="2">
        <f t="shared" si="126"/>
        <v>2.0266699289327503</v>
      </c>
      <c r="D1379" s="2">
        <f t="shared" si="128"/>
        <v>2.0220174976095562</v>
      </c>
      <c r="E1379" s="2">
        <f t="shared" si="127"/>
        <v>4.6524313231941505E-3</v>
      </c>
      <c r="F1379" s="2">
        <f t="shared" si="125"/>
        <v>1.8352455046280639E-2</v>
      </c>
      <c r="G1379" s="2">
        <f t="shared" si="123"/>
        <v>-1.3700023723086489E-2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6">
        <f>TITRES_STAT!D1383</f>
        <v>2.0392000000000001</v>
      </c>
      <c r="C1380" s="2">
        <f t="shared" si="126"/>
        <v>2.0225360937123273</v>
      </c>
      <c r="D1380" s="2">
        <f t="shared" si="128"/>
        <v>2.023290275564404</v>
      </c>
      <c r="E1380" s="2">
        <f t="shared" si="127"/>
        <v>-7.5418185207665189E-4</v>
      </c>
      <c r="F1380" s="2">
        <f t="shared" si="125"/>
        <v>1.4531127666609182E-2</v>
      </c>
      <c r="G1380" s="2">
        <f t="shared" ref="G1380:G1443" si="129">E1380-F1380</f>
        <v>-1.5285309518685834E-2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6">
        <f>TITRES_STAT!D1384</f>
        <v>2.0261</v>
      </c>
      <c r="C1381" s="2">
        <f t="shared" si="126"/>
        <v>2.0048690023719695</v>
      </c>
      <c r="D1381" s="2">
        <f t="shared" si="128"/>
        <v>2.023498403300374</v>
      </c>
      <c r="E1381" s="2">
        <f t="shared" si="127"/>
        <v>-1.8629400928404483E-2</v>
      </c>
      <c r="F1381" s="2">
        <f t="shared" ref="F1381:F1444" si="131">(E1381*(2/(10)))+((1-(2/10))*F1380)</f>
        <v>7.899021947606449E-3</v>
      </c>
      <c r="G1381" s="2">
        <f t="shared" si="129"/>
        <v>-2.6528422876010933E-2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6">
        <f>TITRES_STAT!D1385</f>
        <v>1.98</v>
      </c>
      <c r="C1382" s="2">
        <f t="shared" si="126"/>
        <v>1.9980122327762819</v>
      </c>
      <c r="D1382" s="2">
        <f t="shared" si="128"/>
        <v>2.0202762993521981</v>
      </c>
      <c r="E1382" s="2">
        <f t="shared" si="127"/>
        <v>-2.2264066575916175E-2</v>
      </c>
      <c r="F1382" s="2">
        <f t="shared" si="131"/>
        <v>1.8664042429019246E-3</v>
      </c>
      <c r="G1382" s="2">
        <f t="shared" si="129"/>
        <v>-2.4130470818818098E-2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2.0261</v>
      </c>
      <c r="C1383" s="2">
        <f t="shared" si="126"/>
        <v>1.9942257354260848</v>
      </c>
      <c r="D1383" s="2">
        <f t="shared" si="128"/>
        <v>2.0207076845853686</v>
      </c>
      <c r="E1383" s="2">
        <f t="shared" si="127"/>
        <v>-2.6481949159283813E-2</v>
      </c>
      <c r="F1383" s="2">
        <f t="shared" si="131"/>
        <v>-3.8032664375352229E-3</v>
      </c>
      <c r="G1383" s="2">
        <f t="shared" si="129"/>
        <v>-2.267868272174859E-2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2.0129000000000001</v>
      </c>
      <c r="C1384" s="2">
        <f t="shared" si="126"/>
        <v>1.9950833145913025</v>
      </c>
      <c r="D1384" s="2">
        <f t="shared" si="128"/>
        <v>2.020129337579045</v>
      </c>
      <c r="E1384" s="2">
        <f t="shared" si="127"/>
        <v>-2.50460229877425E-2</v>
      </c>
      <c r="F1384" s="2">
        <f t="shared" si="131"/>
        <v>-8.0518177475766787E-3</v>
      </c>
      <c r="G1384" s="2">
        <f t="shared" si="129"/>
        <v>-1.6994205240165823E-2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2.0129000000000001</v>
      </c>
      <c r="C1385" s="2">
        <f t="shared" si="126"/>
        <v>1.9937781892695638</v>
      </c>
      <c r="D1385" s="2">
        <f t="shared" si="128"/>
        <v>2.0195938310917083</v>
      </c>
      <c r="E1385" s="2">
        <f t="shared" si="127"/>
        <v>-2.5815641822144464E-2</v>
      </c>
      <c r="F1385" s="2">
        <f t="shared" si="131"/>
        <v>-1.1604582562490237E-2</v>
      </c>
      <c r="G1385" s="2">
        <f t="shared" si="129"/>
        <v>-1.4211059259654227E-2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2.0194999999999999</v>
      </c>
      <c r="C1386" s="2">
        <f t="shared" si="126"/>
        <v>1.991658467843477</v>
      </c>
      <c r="D1386" s="2">
        <f t="shared" si="128"/>
        <v>2.0195868806404706</v>
      </c>
      <c r="E1386" s="2">
        <f t="shared" si="127"/>
        <v>-2.7928412796993651E-2</v>
      </c>
      <c r="F1386" s="2">
        <f t="shared" si="131"/>
        <v>-1.4869348609390921E-2</v>
      </c>
      <c r="G1386" s="2">
        <f t="shared" si="129"/>
        <v>-1.3059064187602731E-2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2.0194999999999999</v>
      </c>
      <c r="C1387" s="2">
        <f t="shared" si="126"/>
        <v>1.9888494727906345</v>
      </c>
      <c r="D1387" s="2">
        <f t="shared" si="128"/>
        <v>2.019580445037473</v>
      </c>
      <c r="E1387" s="2">
        <f t="shared" si="127"/>
        <v>-3.0730972246838517E-2</v>
      </c>
      <c r="F1387" s="2">
        <f t="shared" si="131"/>
        <v>-1.8041673336880441E-2</v>
      </c>
      <c r="G1387" s="2">
        <f t="shared" si="129"/>
        <v>-1.2689298909958076E-2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2.0261</v>
      </c>
      <c r="C1388" s="2">
        <f t="shared" si="126"/>
        <v>1.9935649385151524</v>
      </c>
      <c r="D1388" s="2">
        <f t="shared" si="128"/>
        <v>2.020063375034697</v>
      </c>
      <c r="E1388" s="2">
        <f t="shared" si="127"/>
        <v>-2.6498436519544644E-2</v>
      </c>
      <c r="F1388" s="2">
        <f t="shared" si="131"/>
        <v>-1.9733025973413282E-2</v>
      </c>
      <c r="G1388" s="2">
        <f t="shared" si="129"/>
        <v>-6.7654105461313618E-3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2.0326</v>
      </c>
      <c r="C1389" s="2">
        <f t="shared" si="126"/>
        <v>1.9995703325897443</v>
      </c>
      <c r="D1389" s="2">
        <f t="shared" si="128"/>
        <v>2.0209920139210156</v>
      </c>
      <c r="E1389" s="2">
        <f t="shared" si="127"/>
        <v>-2.1421681331271314E-2</v>
      </c>
      <c r="F1389" s="2">
        <f t="shared" si="131"/>
        <v>-2.0070757044984892E-2</v>
      </c>
      <c r="G1389" s="2">
        <f t="shared" si="129"/>
        <v>-1.3509242862864215E-3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2.0261</v>
      </c>
      <c r="C1390" s="2">
        <f t="shared" si="126"/>
        <v>2.0056672044990145</v>
      </c>
      <c r="D1390" s="2">
        <f t="shared" si="128"/>
        <v>2.0213703832601997</v>
      </c>
      <c r="E1390" s="2">
        <f t="shared" si="127"/>
        <v>-1.570317876118521E-2</v>
      </c>
      <c r="F1390" s="2">
        <f t="shared" si="131"/>
        <v>-1.9197241388224956E-2</v>
      </c>
      <c r="G1390" s="2">
        <f t="shared" si="129"/>
        <v>3.4940626270397457E-3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6">
        <f>TITRES_STAT!D1394</f>
        <v>2.0261</v>
      </c>
      <c r="C1391" s="2">
        <f t="shared" si="126"/>
        <v>2.0088107114991662</v>
      </c>
      <c r="D1391" s="2">
        <f t="shared" si="128"/>
        <v>2.0217207252409257</v>
      </c>
      <c r="E1391" s="2">
        <f t="shared" si="127"/>
        <v>-1.2910013741759485E-2</v>
      </c>
      <c r="F1391" s="2">
        <f t="shared" si="131"/>
        <v>-1.7939795858931861E-2</v>
      </c>
      <c r="G1391" s="2">
        <f t="shared" si="129"/>
        <v>5.029782117172376E-3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6">
        <f>TITRES_STAT!D1395</f>
        <v>2.0194999999999999</v>
      </c>
      <c r="C1392" s="2">
        <f t="shared" si="126"/>
        <v>2.0043782943454485</v>
      </c>
      <c r="D1392" s="2">
        <f t="shared" si="128"/>
        <v>2.0215562270749312</v>
      </c>
      <c r="E1392" s="2">
        <f t="shared" si="127"/>
        <v>-1.7177932729482759E-2</v>
      </c>
      <c r="F1392" s="2">
        <f t="shared" si="131"/>
        <v>-1.7787423233042041E-2</v>
      </c>
      <c r="G1392" s="2">
        <f t="shared" si="129"/>
        <v>6.094905035592818E-4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6">
        <f>TITRES_STAT!D1396</f>
        <v>2.0194999999999999</v>
      </c>
      <c r="C1393" s="2">
        <f t="shared" si="126"/>
        <v>2.0077200952153795</v>
      </c>
      <c r="D1393" s="2">
        <f t="shared" si="128"/>
        <v>2.0214039139582698</v>
      </c>
      <c r="E1393" s="2">
        <f t="shared" si="127"/>
        <v>-1.3683818742890264E-2</v>
      </c>
      <c r="F1393" s="2">
        <f t="shared" si="131"/>
        <v>-1.6966702335011685E-2</v>
      </c>
      <c r="G1393" s="2">
        <f t="shared" si="129"/>
        <v>3.2828835921214217E-3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6">
        <f>TITRES_STAT!D1397</f>
        <v>2.0063</v>
      </c>
      <c r="C1394" s="2">
        <f t="shared" si="126"/>
        <v>2.0085170036437825</v>
      </c>
      <c r="D1394" s="2">
        <f t="shared" si="128"/>
        <v>2.0202851055169164</v>
      </c>
      <c r="E1394" s="2">
        <f t="shared" si="127"/>
        <v>-1.1768101873133929E-2</v>
      </c>
      <c r="F1394" s="2">
        <f t="shared" si="131"/>
        <v>-1.5926982242636136E-2</v>
      </c>
      <c r="G1394" s="2">
        <f t="shared" si="129"/>
        <v>4.1588803695022068E-3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6">
        <f>TITRES_STAT!D1398</f>
        <v>1.9602999999999999</v>
      </c>
      <c r="C1395" s="2">
        <f t="shared" si="126"/>
        <v>2.0091913107755084</v>
      </c>
      <c r="D1395" s="2">
        <f t="shared" si="128"/>
        <v>2.0158417643675151</v>
      </c>
      <c r="E1395" s="2">
        <f t="shared" si="127"/>
        <v>-6.6504535920066665E-3</v>
      </c>
      <c r="F1395" s="2">
        <f t="shared" si="131"/>
        <v>-1.4071676512510244E-2</v>
      </c>
      <c r="G1395" s="2">
        <f t="shared" si="129"/>
        <v>7.4212229205035778E-3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1.9998</v>
      </c>
      <c r="C1396" s="2">
        <f t="shared" si="126"/>
        <v>2.0107772629638916</v>
      </c>
      <c r="D1396" s="2">
        <f t="shared" si="128"/>
        <v>2.0146534855254767</v>
      </c>
      <c r="E1396" s="2">
        <f t="shared" si="127"/>
        <v>-3.876222561585152E-3</v>
      </c>
      <c r="F1396" s="2">
        <f t="shared" si="131"/>
        <v>-1.2032585722325226E-2</v>
      </c>
      <c r="G1396" s="2">
        <f t="shared" si="129"/>
        <v>8.1563631607400738E-3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1.9998</v>
      </c>
      <c r="C1397" s="2">
        <f t="shared" si="126"/>
        <v>2.0121192225079083</v>
      </c>
      <c r="D1397" s="2">
        <f t="shared" si="128"/>
        <v>2.0135532273384045</v>
      </c>
      <c r="E1397" s="2">
        <f t="shared" si="127"/>
        <v>-1.4340048304961606E-3</v>
      </c>
      <c r="F1397" s="2">
        <f t="shared" si="131"/>
        <v>-9.9128695439594135E-3</v>
      </c>
      <c r="G1397" s="2">
        <f t="shared" si="129"/>
        <v>8.4788647134632529E-3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1.9998</v>
      </c>
      <c r="C1398" s="2">
        <f t="shared" si="126"/>
        <v>2.0142701113528454</v>
      </c>
      <c r="D1398" s="2">
        <f t="shared" si="128"/>
        <v>2.0125344697577821</v>
      </c>
      <c r="E1398" s="2">
        <f t="shared" si="127"/>
        <v>1.7356415950633419E-3</v>
      </c>
      <c r="F1398" s="2">
        <f t="shared" si="131"/>
        <v>-7.5831673161548636E-3</v>
      </c>
      <c r="G1398" s="2">
        <f t="shared" si="129"/>
        <v>9.3188089112182064E-3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1.9998</v>
      </c>
      <c r="C1399" s="2">
        <f t="shared" si="126"/>
        <v>2.0170900942216385</v>
      </c>
      <c r="D1399" s="2">
        <f t="shared" si="128"/>
        <v>2.0115911757016502</v>
      </c>
      <c r="E1399" s="2">
        <f t="shared" si="127"/>
        <v>5.498918519988294E-3</v>
      </c>
      <c r="F1399" s="2">
        <f t="shared" si="131"/>
        <v>-4.9667501489262323E-3</v>
      </c>
      <c r="G1399" s="2">
        <f t="shared" si="129"/>
        <v>1.0465668668914525E-2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2.0392000000000001</v>
      </c>
      <c r="C1400" s="2">
        <f t="shared" si="126"/>
        <v>2.0184762335721556</v>
      </c>
      <c r="D1400" s="2">
        <f t="shared" si="128"/>
        <v>2.0136362737978244</v>
      </c>
      <c r="E1400" s="2">
        <f t="shared" si="127"/>
        <v>4.8399597743311595E-3</v>
      </c>
      <c r="F1400" s="2">
        <f t="shared" si="131"/>
        <v>-3.0054081642747546E-3</v>
      </c>
      <c r="G1400" s="2">
        <f t="shared" si="129"/>
        <v>7.8453679386059141E-3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2.0392000000000001</v>
      </c>
      <c r="C1401" s="2">
        <f t="shared" si="126"/>
        <v>2.019649120714901</v>
      </c>
      <c r="D1401" s="2">
        <f t="shared" si="128"/>
        <v>2.0155298831461339</v>
      </c>
      <c r="E1401" s="2">
        <f t="shared" si="127"/>
        <v>4.1192375687670868E-3</v>
      </c>
      <c r="F1401" s="2">
        <f t="shared" si="131"/>
        <v>-1.5804790176663867E-3</v>
      </c>
      <c r="G1401" s="2">
        <f t="shared" si="129"/>
        <v>5.6997165864334735E-3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2.0392000000000001</v>
      </c>
      <c r="C1402" s="2">
        <f t="shared" si="126"/>
        <v>2.0196261790664547</v>
      </c>
      <c r="D1402" s="2">
        <f t="shared" si="128"/>
        <v>2.017283225135309</v>
      </c>
      <c r="E1402" s="2">
        <f t="shared" si="127"/>
        <v>2.3429539311456971E-3</v>
      </c>
      <c r="F1402" s="2">
        <f t="shared" si="131"/>
        <v>-7.957924279039701E-4</v>
      </c>
      <c r="G1402" s="2">
        <f t="shared" si="129"/>
        <v>3.1387463590496672E-3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2.0983999999999998</v>
      </c>
      <c r="C1403" s="2">
        <f t="shared" si="126"/>
        <v>2.0196067669023847</v>
      </c>
      <c r="D1403" s="2">
        <f t="shared" si="128"/>
        <v>2.023291875125286</v>
      </c>
      <c r="E1403" s="2">
        <f t="shared" si="127"/>
        <v>-3.6851082229012455E-3</v>
      </c>
      <c r="F1403" s="2">
        <f t="shared" si="131"/>
        <v>-1.3736555869034253E-3</v>
      </c>
      <c r="G1403" s="2">
        <f t="shared" si="129"/>
        <v>-2.3114526359978202E-3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2.1181999999999999</v>
      </c>
      <c r="C1404" s="2">
        <f t="shared" si="126"/>
        <v>2.0175595719943256</v>
      </c>
      <c r="D1404" s="2">
        <f t="shared" si="128"/>
        <v>2.0303221065974868</v>
      </c>
      <c r="E1404" s="2">
        <f t="shared" si="127"/>
        <v>-1.2762534603161235E-2</v>
      </c>
      <c r="F1404" s="2">
        <f t="shared" si="131"/>
        <v>-3.6514313901549874E-3</v>
      </c>
      <c r="G1404" s="2">
        <f t="shared" si="129"/>
        <v>-9.1111032130062469E-3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2.0918000000000001</v>
      </c>
      <c r="C1405" s="2">
        <f t="shared" si="126"/>
        <v>2.0087504070721218</v>
      </c>
      <c r="D1405" s="2">
        <f t="shared" si="128"/>
        <v>2.0348760246273025</v>
      </c>
      <c r="E1405" s="2">
        <f t="shared" si="127"/>
        <v>-2.6125617555180725E-2</v>
      </c>
      <c r="F1405" s="2">
        <f t="shared" si="131"/>
        <v>-8.1462686231601363E-3</v>
      </c>
      <c r="G1405" s="2">
        <f t="shared" si="129"/>
        <v>-1.7979348932020588E-2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2.0853000000000002</v>
      </c>
      <c r="C1406" s="2">
        <f t="shared" si="126"/>
        <v>2.0073734213687184</v>
      </c>
      <c r="D1406" s="2">
        <f t="shared" si="128"/>
        <v>2.038611133914169</v>
      </c>
      <c r="E1406" s="2">
        <f t="shared" si="127"/>
        <v>-3.1237712545450602E-2</v>
      </c>
      <c r="F1406" s="2">
        <f t="shared" si="131"/>
        <v>-1.276455740761823E-2</v>
      </c>
      <c r="G1406" s="2">
        <f t="shared" si="129"/>
        <v>-1.8473155137832372E-2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2.0983999999999998</v>
      </c>
      <c r="C1407" s="2">
        <f t="shared" si="126"/>
        <v>2.0062082796196847</v>
      </c>
      <c r="D1407" s="2">
        <f t="shared" si="128"/>
        <v>2.0430399388094158</v>
      </c>
      <c r="E1407" s="2">
        <f t="shared" si="127"/>
        <v>-3.6831659189731081E-2</v>
      </c>
      <c r="F1407" s="2">
        <f t="shared" si="131"/>
        <v>-1.7577977764040801E-2</v>
      </c>
      <c r="G1407" s="2">
        <f t="shared" si="129"/>
        <v>-1.925368142569028E-2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2.0655000000000001</v>
      </c>
      <c r="C1408" s="2">
        <f t="shared" si="126"/>
        <v>2.0052223904474258</v>
      </c>
      <c r="D1408" s="2">
        <f t="shared" si="128"/>
        <v>2.0447036470457554</v>
      </c>
      <c r="E1408" s="2">
        <f t="shared" si="127"/>
        <v>-3.9481256598329573E-2</v>
      </c>
      <c r="F1408" s="2">
        <f t="shared" si="131"/>
        <v>-2.1958633530898556E-2</v>
      </c>
      <c r="G1408" s="2">
        <f t="shared" si="129"/>
        <v>-1.7522623067431017E-2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2.0063</v>
      </c>
      <c r="C1409" s="2">
        <f t="shared" si="126"/>
        <v>2.0043881765324372</v>
      </c>
      <c r="D1409" s="2">
        <f t="shared" si="128"/>
        <v>2.0418589324497733</v>
      </c>
      <c r="E1409" s="2">
        <f t="shared" si="127"/>
        <v>-3.7470755917336174E-2</v>
      </c>
      <c r="F1409" s="2">
        <f t="shared" si="131"/>
        <v>-2.5061058008186081E-2</v>
      </c>
      <c r="G1409" s="2">
        <f t="shared" si="129"/>
        <v>-1.2409697909150093E-2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2.0129000000000001</v>
      </c>
      <c r="C1410" s="2">
        <f t="shared" si="126"/>
        <v>2.0097438416812929</v>
      </c>
      <c r="D1410" s="2">
        <f t="shared" si="128"/>
        <v>2.0397138263423829</v>
      </c>
      <c r="E1410" s="2">
        <f t="shared" si="127"/>
        <v>-2.996998466108991E-2</v>
      </c>
      <c r="F1410" s="2">
        <f t="shared" si="131"/>
        <v>-2.6042843338766847E-2</v>
      </c>
      <c r="G1410" s="2">
        <f t="shared" si="129"/>
        <v>-3.9271413223230626E-3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1.9998</v>
      </c>
      <c r="C1411" s="2">
        <f t="shared" si="126"/>
        <v>2.0142755583457093</v>
      </c>
      <c r="D1411" s="2">
        <f t="shared" si="128"/>
        <v>2.0367572466133175</v>
      </c>
      <c r="E1411" s="2">
        <f t="shared" si="127"/>
        <v>-2.2481688267608213E-2</v>
      </c>
      <c r="F1411" s="2">
        <f t="shared" si="131"/>
        <v>-2.5330612324535123E-2</v>
      </c>
      <c r="G1411" s="2">
        <f t="shared" si="129"/>
        <v>2.8489240569269103E-3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2.0392000000000001</v>
      </c>
      <c r="C1412" s="2">
        <f t="shared" si="126"/>
        <v>2.0181100878309848</v>
      </c>
      <c r="D1412" s="2">
        <f t="shared" si="128"/>
        <v>2.0369381913086273</v>
      </c>
      <c r="E1412" s="2">
        <f t="shared" si="127"/>
        <v>-1.8828103477642522E-2</v>
      </c>
      <c r="F1412" s="2">
        <f t="shared" si="131"/>
        <v>-2.4030110555156605E-2</v>
      </c>
      <c r="G1412" s="2">
        <f t="shared" si="129"/>
        <v>5.2020070775140835E-3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2.0392000000000001</v>
      </c>
      <c r="C1413" s="2">
        <f t="shared" si="126"/>
        <v>2.0304623820108332</v>
      </c>
      <c r="D1413" s="2">
        <f t="shared" si="128"/>
        <v>2.0371057326931736</v>
      </c>
      <c r="E1413" s="2">
        <f t="shared" si="127"/>
        <v>-6.6433506823404542E-3</v>
      </c>
      <c r="F1413" s="2">
        <f t="shared" si="131"/>
        <v>-2.0552758580593376E-2</v>
      </c>
      <c r="G1413" s="2">
        <f t="shared" si="129"/>
        <v>1.3909407898252922E-2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2.0392000000000001</v>
      </c>
      <c r="C1414" s="2">
        <f t="shared" si="126"/>
        <v>2.0439604770860895</v>
      </c>
      <c r="D1414" s="2">
        <f t="shared" si="128"/>
        <v>2.0372608636047906</v>
      </c>
      <c r="E1414" s="2">
        <f t="shared" si="127"/>
        <v>6.6996134812988828E-3</v>
      </c>
      <c r="F1414" s="2">
        <f t="shared" si="131"/>
        <v>-1.5102284168214925E-2</v>
      </c>
      <c r="G1414" s="2">
        <f t="shared" si="129"/>
        <v>2.1801897649513808E-2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2.0392000000000001</v>
      </c>
      <c r="C1415" s="2">
        <f t="shared" si="126"/>
        <v>2.0513204036882295</v>
      </c>
      <c r="D1415" s="2">
        <f t="shared" si="128"/>
        <v>2.0374045033377692</v>
      </c>
      <c r="E1415" s="2">
        <f t="shared" si="127"/>
        <v>1.3915900350460308E-2</v>
      </c>
      <c r="F1415" s="2">
        <f t="shared" si="131"/>
        <v>-9.2986472644798791E-3</v>
      </c>
      <c r="G1415" s="2">
        <f t="shared" si="129"/>
        <v>2.3214547614940188E-2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2.0261</v>
      </c>
      <c r="C1416" s="2">
        <f t="shared" si="126"/>
        <v>2.0565480338900404</v>
      </c>
      <c r="D1416" s="2">
        <f t="shared" si="128"/>
        <v>2.0365671327201564</v>
      </c>
      <c r="E1416" s="2">
        <f t="shared" si="127"/>
        <v>1.9980901169883936E-2</v>
      </c>
      <c r="F1416" s="2">
        <f t="shared" si="131"/>
        <v>-3.4427375776071171E-3</v>
      </c>
      <c r="G1416" s="2">
        <f t="shared" si="129"/>
        <v>2.3423638747491052E-2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2.1444999999999999</v>
      </c>
      <c r="C1417" s="2">
        <f t="shared" si="126"/>
        <v>2.0629867979069569</v>
      </c>
      <c r="D1417" s="2">
        <f t="shared" si="128"/>
        <v>2.044562159926071</v>
      </c>
      <c r="E1417" s="2">
        <f t="shared" si="127"/>
        <v>1.8424637980885894E-2</v>
      </c>
      <c r="F1417" s="2">
        <f t="shared" si="131"/>
        <v>9.3073753409148507E-4</v>
      </c>
      <c r="G1417" s="2">
        <f t="shared" si="129"/>
        <v>1.749390044679441E-2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2.1509999999999998</v>
      </c>
      <c r="C1418" s="2">
        <f t="shared" si="126"/>
        <v>2.06337344438281</v>
      </c>
      <c r="D1418" s="2">
        <f t="shared" si="128"/>
        <v>2.0524464443759918</v>
      </c>
      <c r="E1418" s="2">
        <f t="shared" si="127"/>
        <v>1.0927000006818233E-2</v>
      </c>
      <c r="F1418" s="2">
        <f t="shared" si="131"/>
        <v>2.9299900286368346E-3</v>
      </c>
      <c r="G1418" s="2">
        <f t="shared" si="129"/>
        <v>7.9970099781813981E-3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2.2037</v>
      </c>
      <c r="C1419" s="2">
        <f t="shared" si="126"/>
        <v>2.0545929144777624</v>
      </c>
      <c r="D1419" s="2">
        <f t="shared" si="128"/>
        <v>2.0636504114592515</v>
      </c>
      <c r="E1419" s="2">
        <f t="shared" si="127"/>
        <v>-9.0574969814891659E-3</v>
      </c>
      <c r="F1419" s="2">
        <f t="shared" si="131"/>
        <v>5.324926266116344E-4</v>
      </c>
      <c r="G1419" s="2">
        <f t="shared" si="129"/>
        <v>-9.5899896081008008E-3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2.105</v>
      </c>
      <c r="C1420" s="2">
        <f t="shared" si="126"/>
        <v>2.0481786199427221</v>
      </c>
      <c r="D1420" s="2">
        <f t="shared" si="128"/>
        <v>2.0667133439437513</v>
      </c>
      <c r="E1420" s="2">
        <f t="shared" si="127"/>
        <v>-1.8534724001029179E-2</v>
      </c>
      <c r="F1420" s="2">
        <f t="shared" si="131"/>
        <v>-3.2809506989165283E-3</v>
      </c>
      <c r="G1420" s="2">
        <f t="shared" si="129"/>
        <v>-1.5253773302112651E-2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2.0983999999999998</v>
      </c>
      <c r="C1421" s="2">
        <f t="shared" si="126"/>
        <v>2.0407357553361494</v>
      </c>
      <c r="D1421" s="2">
        <f t="shared" si="128"/>
        <v>2.0690605036516216</v>
      </c>
      <c r="E1421" s="2">
        <f t="shared" si="127"/>
        <v>-2.832474831547227E-2</v>
      </c>
      <c r="F1421" s="2">
        <f t="shared" si="131"/>
        <v>-8.289710222227676E-3</v>
      </c>
      <c r="G1421" s="2">
        <f t="shared" si="129"/>
        <v>-2.0035038093244594E-2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2.0720999999999998</v>
      </c>
      <c r="C1422" s="2">
        <f t="shared" si="126"/>
        <v>2.040499485284434</v>
      </c>
      <c r="D1422" s="2">
        <f t="shared" si="128"/>
        <v>2.0692856515292792</v>
      </c>
      <c r="E1422" s="2">
        <f t="shared" si="127"/>
        <v>-2.8786166244845202E-2</v>
      </c>
      <c r="F1422" s="2">
        <f t="shared" si="131"/>
        <v>-1.2389001426751181E-2</v>
      </c>
      <c r="G1422" s="2">
        <f t="shared" si="129"/>
        <v>-1.6397164818094022E-2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2.0392000000000001</v>
      </c>
      <c r="C1423" s="2">
        <f t="shared" ref="C1423:C1486" si="132">$C$4*B1413+C1422*(1-$C$4)</f>
        <v>2.0402995644714443</v>
      </c>
      <c r="D1423" s="2">
        <f t="shared" si="128"/>
        <v>2.0670570847493326</v>
      </c>
      <c r="E1423" s="2">
        <f t="shared" si="127"/>
        <v>-2.6757520277888247E-2</v>
      </c>
      <c r="F1423" s="2">
        <f t="shared" si="131"/>
        <v>-1.5262705196978596E-2</v>
      </c>
      <c r="G1423" s="2">
        <f t="shared" si="129"/>
        <v>-1.1494815080909651E-2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2.0392000000000001</v>
      </c>
      <c r="C1424" s="2">
        <f t="shared" si="132"/>
        <v>2.0401304007066066</v>
      </c>
      <c r="D1424" s="2">
        <f t="shared" si="128"/>
        <v>2.064993596990123</v>
      </c>
      <c r="E1424" s="2">
        <f t="shared" si="127"/>
        <v>-2.4863196283516409E-2</v>
      </c>
      <c r="F1424" s="2">
        <f t="shared" si="131"/>
        <v>-1.7182803414286161E-2</v>
      </c>
      <c r="G1424" s="2">
        <f t="shared" si="129"/>
        <v>-7.680392869230248E-3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2.0524</v>
      </c>
      <c r="C1425" s="2">
        <f t="shared" si="132"/>
        <v>2.0399872621363593</v>
      </c>
      <c r="D1425" s="2">
        <f t="shared" si="128"/>
        <v>2.0640607379538176</v>
      </c>
      <c r="E1425" s="2">
        <f t="shared" si="127"/>
        <v>-2.4073475817458334E-2</v>
      </c>
      <c r="F1425" s="2">
        <f t="shared" si="131"/>
        <v>-1.8560937894920596E-2</v>
      </c>
      <c r="G1425" s="2">
        <f t="shared" si="129"/>
        <v>-5.5125379225377386E-3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2.0194999999999999</v>
      </c>
      <c r="C1426" s="2">
        <f t="shared" si="132"/>
        <v>2.0378507602692273</v>
      </c>
      <c r="D1426" s="2">
        <f t="shared" si="128"/>
        <v>2.0607599425498311</v>
      </c>
      <c r="E1426" s="2">
        <f t="shared" si="127"/>
        <v>-2.290918228060379E-2</v>
      </c>
      <c r="F1426" s="2">
        <f t="shared" si="131"/>
        <v>-1.9430586772057237E-2</v>
      </c>
      <c r="G1426" s="2">
        <f t="shared" si="129"/>
        <v>-3.4785955085465531E-3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2.0392000000000001</v>
      </c>
      <c r="C1427" s="2">
        <f t="shared" si="132"/>
        <v>2.0542583356124231</v>
      </c>
      <c r="D1427" s="2">
        <f t="shared" si="128"/>
        <v>2.0591629097683621</v>
      </c>
      <c r="E1427" s="2">
        <f t="shared" si="127"/>
        <v>-4.9045741559390343E-3</v>
      </c>
      <c r="F1427" s="2">
        <f t="shared" si="131"/>
        <v>-1.6525384248833597E-2</v>
      </c>
      <c r="G1427" s="2">
        <f t="shared" si="129"/>
        <v>1.1620810092894562E-2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2.0392000000000001</v>
      </c>
      <c r="C1428" s="2">
        <f t="shared" si="132"/>
        <v>2.0691416685951274</v>
      </c>
      <c r="D1428" s="2">
        <f t="shared" si="128"/>
        <v>2.0576841757114464</v>
      </c>
      <c r="E1428" s="2">
        <f t="shared" si="127"/>
        <v>1.1457492883681031E-2</v>
      </c>
      <c r="F1428" s="2">
        <f t="shared" si="131"/>
        <v>-1.092880882233067E-2</v>
      </c>
      <c r="G1428" s="2">
        <f t="shared" si="129"/>
        <v>2.2386301706011701E-2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2.0806</v>
      </c>
      <c r="C1429" s="2">
        <f t="shared" si="132"/>
        <v>2.0898429503497233</v>
      </c>
      <c r="D1429" s="2">
        <f t="shared" si="128"/>
        <v>2.059381644177265</v>
      </c>
      <c r="E1429" s="2">
        <f t="shared" si="127"/>
        <v>3.0461306172458347E-2</v>
      </c>
      <c r="F1429" s="2">
        <f t="shared" si="131"/>
        <v>-2.6507858233728665E-3</v>
      </c>
      <c r="G1429" s="2">
        <f t="shared" si="129"/>
        <v>3.3112091995831212E-2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2.0874999999999999</v>
      </c>
      <c r="C1430" s="2">
        <f t="shared" si="132"/>
        <v>2.0921748041420734</v>
      </c>
      <c r="D1430" s="2">
        <f t="shared" si="128"/>
        <v>2.0614644853493194</v>
      </c>
      <c r="E1430" s="2">
        <f t="shared" si="127"/>
        <v>3.0710318792753988E-2</v>
      </c>
      <c r="F1430" s="2">
        <f t="shared" si="131"/>
        <v>4.021435099852505E-3</v>
      </c>
      <c r="G1430" s="2">
        <f t="shared" si="129"/>
        <v>2.6688883692901483E-2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2.0669</v>
      </c>
      <c r="C1431" s="2">
        <f t="shared" si="132"/>
        <v>2.0931325265817544</v>
      </c>
      <c r="D1431" s="2">
        <f t="shared" si="128"/>
        <v>2.0618671160641844</v>
      </c>
      <c r="E1431" s="2">
        <f t="shared" si="127"/>
        <v>3.1265410517570036E-2</v>
      </c>
      <c r="F1431" s="2">
        <f t="shared" si="131"/>
        <v>9.4702301833960115E-3</v>
      </c>
      <c r="G1431" s="2">
        <f t="shared" si="129"/>
        <v>2.1795180334174026E-2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2.1495000000000002</v>
      </c>
      <c r="C1432" s="2">
        <f t="shared" si="132"/>
        <v>2.0898967532614843</v>
      </c>
      <c r="D1432" s="2">
        <f t="shared" si="128"/>
        <v>2.0683584408001709</v>
      </c>
      <c r="E1432" s="2">
        <f t="shared" si="127"/>
        <v>2.1538312461313325E-2</v>
      </c>
      <c r="F1432" s="2">
        <f t="shared" si="131"/>
        <v>1.1883846638979473E-2</v>
      </c>
      <c r="G1432" s="2">
        <f t="shared" si="129"/>
        <v>9.6544658223338513E-3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2.2667000000000002</v>
      </c>
      <c r="C1433" s="2">
        <f t="shared" si="132"/>
        <v>2.0820972527597172</v>
      </c>
      <c r="D1433" s="2">
        <f t="shared" si="128"/>
        <v>2.0830504081483063</v>
      </c>
      <c r="E1433" s="2">
        <f t="shared" si="127"/>
        <v>-9.5315538858908866E-4</v>
      </c>
      <c r="F1433" s="2">
        <f t="shared" si="131"/>
        <v>9.3164462334657614E-3</v>
      </c>
      <c r="G1433" s="2">
        <f t="shared" si="129"/>
        <v>-1.026960162205485E-2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2.2046999999999999</v>
      </c>
      <c r="C1434" s="2">
        <f t="shared" si="132"/>
        <v>2.0754976754120684</v>
      </c>
      <c r="D1434" s="2">
        <f t="shared" si="128"/>
        <v>2.0920614890262095</v>
      </c>
      <c r="E1434" s="2">
        <f t="shared" si="127"/>
        <v>-1.6563813614141054E-2</v>
      </c>
      <c r="F1434" s="2">
        <f t="shared" si="131"/>
        <v>4.1403942639443988E-3</v>
      </c>
      <c r="G1434" s="2">
        <f t="shared" si="129"/>
        <v>-2.0704207878085454E-2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2.2734999999999999</v>
      </c>
      <c r="C1435" s="2">
        <f t="shared" si="132"/>
        <v>2.0719441868871349</v>
      </c>
      <c r="D1435" s="2">
        <f t="shared" si="128"/>
        <v>2.1055013787279719</v>
      </c>
      <c r="E1435" s="2">
        <f t="shared" si="127"/>
        <v>-3.3557191840837053E-2</v>
      </c>
      <c r="F1435" s="2">
        <f t="shared" si="131"/>
        <v>-3.3991229570118917E-3</v>
      </c>
      <c r="G1435" s="2">
        <f t="shared" si="129"/>
        <v>-3.0158068883825162E-2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2.2734999999999999</v>
      </c>
      <c r="C1436" s="2">
        <f t="shared" si="132"/>
        <v>2.0638758504429604</v>
      </c>
      <c r="D1436" s="2">
        <f t="shared" si="128"/>
        <v>2.1179457210444186</v>
      </c>
      <c r="E1436" s="2">
        <f t="shared" ref="E1436:E1499" si="133">C1436-D1436</f>
        <v>-5.4069870601458181E-2</v>
      </c>
      <c r="F1436" s="2">
        <f t="shared" si="131"/>
        <v>-1.353327248590115E-2</v>
      </c>
      <c r="G1436" s="2">
        <f t="shared" si="129"/>
        <v>-4.0536598115557029E-2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2.2115</v>
      </c>
      <c r="C1437" s="2">
        <f t="shared" si="132"/>
        <v>2.0600795657594282</v>
      </c>
      <c r="D1437" s="2">
        <f t="shared" ref="D1437:D1500" si="134">$D$4*B1437+(1-$D$4)*D1436</f>
        <v>2.124875667633721</v>
      </c>
      <c r="E1437" s="2">
        <f t="shared" si="133"/>
        <v>-6.4796101874292855E-2</v>
      </c>
      <c r="F1437" s="2">
        <f t="shared" si="131"/>
        <v>-2.3785838363579493E-2</v>
      </c>
      <c r="G1437" s="2">
        <f t="shared" si="129"/>
        <v>-4.1010263510713366E-2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2.2115</v>
      </c>
      <c r="C1438" s="2">
        <f t="shared" si="132"/>
        <v>2.0568673248733624</v>
      </c>
      <c r="D1438" s="2">
        <f t="shared" si="134"/>
        <v>2.1312922848460381</v>
      </c>
      <c r="E1438" s="2">
        <f t="shared" si="133"/>
        <v>-7.4424959972675619E-2</v>
      </c>
      <c r="F1438" s="2">
        <f t="shared" si="131"/>
        <v>-3.3913662685398721E-2</v>
      </c>
      <c r="G1438" s="2">
        <f t="shared" si="129"/>
        <v>-4.0511297287276898E-2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2.1978</v>
      </c>
      <c r="C1439" s="2">
        <f t="shared" si="132"/>
        <v>2.0605185056620758</v>
      </c>
      <c r="D1439" s="2">
        <f t="shared" si="134"/>
        <v>2.1362187822648502</v>
      </c>
      <c r="E1439" s="2">
        <f t="shared" si="133"/>
        <v>-7.5700276602774341E-2</v>
      </c>
      <c r="F1439" s="2">
        <f t="shared" si="131"/>
        <v>-4.2270985468873847E-2</v>
      </c>
      <c r="G1439" s="2">
        <f t="shared" si="129"/>
        <v>-3.3429291133900495E-2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2.2046999999999999</v>
      </c>
      <c r="C1440" s="2">
        <f t="shared" si="132"/>
        <v>2.0646695047909871</v>
      </c>
      <c r="D1440" s="2">
        <f t="shared" si="134"/>
        <v>2.1412914650600463</v>
      </c>
      <c r="E1440" s="2">
        <f t="shared" si="133"/>
        <v>-7.6621960269059208E-2</v>
      </c>
      <c r="F1440" s="2">
        <f t="shared" si="131"/>
        <v>-4.914118042891092E-2</v>
      </c>
      <c r="G1440" s="2">
        <f t="shared" si="129"/>
        <v>-2.7480779840148288E-2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2.2391000000000001</v>
      </c>
      <c r="C1441" s="2">
        <f t="shared" si="132"/>
        <v>2.0650126579000658</v>
      </c>
      <c r="D1441" s="2">
        <f t="shared" si="134"/>
        <v>2.1485365417222653</v>
      </c>
      <c r="E1441" s="2">
        <f t="shared" si="133"/>
        <v>-8.3523883822199441E-2</v>
      </c>
      <c r="F1441" s="2">
        <f t="shared" si="131"/>
        <v>-5.6017721107568627E-2</v>
      </c>
      <c r="G1441" s="2">
        <f t="shared" si="129"/>
        <v>-2.7506162714630814E-2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2.2252999999999998</v>
      </c>
      <c r="C1442" s="2">
        <f t="shared" si="132"/>
        <v>2.0780107105308248</v>
      </c>
      <c r="D1442" s="2">
        <f t="shared" si="134"/>
        <v>2.154222723816912</v>
      </c>
      <c r="E1442" s="2">
        <f t="shared" si="133"/>
        <v>-7.6212013286087288E-2</v>
      </c>
      <c r="F1442" s="2">
        <f t="shared" si="131"/>
        <v>-6.0056579543272363E-2</v>
      </c>
      <c r="G1442" s="2">
        <f t="shared" si="129"/>
        <v>-1.6155433742814924E-2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2.2183999999999999</v>
      </c>
      <c r="C1443" s="2">
        <f t="shared" si="132"/>
        <v>2.1070398319876209</v>
      </c>
      <c r="D1443" s="2">
        <f t="shared" si="134"/>
        <v>2.1589765961267702</v>
      </c>
      <c r="E1443" s="2">
        <f t="shared" si="133"/>
        <v>-5.1936764139149272E-2</v>
      </c>
      <c r="F1443" s="2">
        <f t="shared" si="131"/>
        <v>-5.8432616462447746E-2</v>
      </c>
      <c r="G1443" s="2">
        <f t="shared" si="129"/>
        <v>6.4958523232984747E-3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6">
        <f>TITRES_STAT!D1447</f>
        <v>2.2391000000000001</v>
      </c>
      <c r="C1444" s="2">
        <f t="shared" si="132"/>
        <v>2.1220644732202945</v>
      </c>
      <c r="D1444" s="2">
        <f t="shared" si="134"/>
        <v>2.1649116630803427</v>
      </c>
      <c r="E1444" s="2">
        <f t="shared" si="133"/>
        <v>-4.2847189860048207E-2</v>
      </c>
      <c r="F1444" s="2">
        <f t="shared" si="131"/>
        <v>-5.5315531141967841E-2</v>
      </c>
      <c r="G1444" s="2">
        <f t="shared" ref="G1444:G1507" si="135">E1444-F1444</f>
        <v>1.2468341281919634E-2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6">
        <f>TITRES_STAT!D1448</f>
        <v>2.2528999999999999</v>
      </c>
      <c r="C1445" s="2">
        <f t="shared" si="132"/>
        <v>2.1453622465710183</v>
      </c>
      <c r="D1445" s="2">
        <f t="shared" si="134"/>
        <v>2.1714293176669841</v>
      </c>
      <c r="E1445" s="2">
        <f t="shared" si="133"/>
        <v>-2.6067071095965844E-2</v>
      </c>
      <c r="F1445" s="2">
        <f t="shared" ref="F1445:F1508" si="137">(E1445*(2/(10)))+((1-(2/10))*F1444)</f>
        <v>-4.9465839132767447E-2</v>
      </c>
      <c r="G1445" s="2">
        <f t="shared" si="135"/>
        <v>2.3398768036801604E-2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2.1770999999999998</v>
      </c>
      <c r="C1446" s="2">
        <f t="shared" si="132"/>
        <v>2.165075747098554</v>
      </c>
      <c r="D1446" s="2">
        <f t="shared" si="134"/>
        <v>2.1718493682101703</v>
      </c>
      <c r="E1446" s="2">
        <f t="shared" si="133"/>
        <v>-6.7736211116162792E-3</v>
      </c>
      <c r="F1446" s="2">
        <f t="shared" si="137"/>
        <v>-4.0927395528537219E-2</v>
      </c>
      <c r="G1446" s="2">
        <f t="shared" si="135"/>
        <v>3.415377441692094E-2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2.2391000000000001</v>
      </c>
      <c r="C1447" s="2">
        <f t="shared" si="132"/>
        <v>2.1722179398526227</v>
      </c>
      <c r="D1447" s="2">
        <f t="shared" si="134"/>
        <v>2.1768308964908982</v>
      </c>
      <c r="E1447" s="2">
        <f t="shared" si="133"/>
        <v>-4.6129566382755449E-3</v>
      </c>
      <c r="F1447" s="2">
        <f t="shared" si="137"/>
        <v>-3.3664507750484886E-2</v>
      </c>
      <c r="G1447" s="2">
        <f t="shared" si="135"/>
        <v>2.9051551112209341E-2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2.2183999999999999</v>
      </c>
      <c r="C1448" s="2">
        <f t="shared" si="132"/>
        <v>2.17826133372145</v>
      </c>
      <c r="D1448" s="2">
        <f t="shared" si="134"/>
        <v>2.1799100893434242</v>
      </c>
      <c r="E1448" s="2">
        <f t="shared" si="133"/>
        <v>-1.6487556219741961E-3</v>
      </c>
      <c r="F1448" s="2">
        <f t="shared" si="137"/>
        <v>-2.7261357324782749E-2</v>
      </c>
      <c r="G1448" s="2">
        <f t="shared" si="135"/>
        <v>2.5612601702808553E-2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2.1909000000000001</v>
      </c>
      <c r="C1449" s="2">
        <f t="shared" si="132"/>
        <v>2.1812672823796886</v>
      </c>
      <c r="D1449" s="2">
        <f t="shared" si="134"/>
        <v>2.1807241567994669</v>
      </c>
      <c r="E1449" s="2">
        <f t="shared" si="133"/>
        <v>5.4312558022173718E-4</v>
      </c>
      <c r="F1449" s="2">
        <f t="shared" si="137"/>
        <v>-2.1700460743781853E-2</v>
      </c>
      <c r="G1449" s="2">
        <f t="shared" si="135"/>
        <v>2.2243586324003591E-2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2.1840000000000002</v>
      </c>
      <c r="C1450" s="2">
        <f t="shared" si="132"/>
        <v>2.1848723158597365</v>
      </c>
      <c r="D1450" s="2">
        <f t="shared" si="134"/>
        <v>2.1809668118513579</v>
      </c>
      <c r="E1450" s="2">
        <f t="shared" si="133"/>
        <v>3.9055040083786352E-3</v>
      </c>
      <c r="F1450" s="2">
        <f t="shared" si="137"/>
        <v>-1.6579267793349759E-2</v>
      </c>
      <c r="G1450" s="2">
        <f t="shared" si="135"/>
        <v>2.0484771801728394E-2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2.1701999999999999</v>
      </c>
      <c r="C1451" s="2">
        <f t="shared" si="132"/>
        <v>2.1932150364967002</v>
      </c>
      <c r="D1451" s="2">
        <f t="shared" si="134"/>
        <v>2.1801692702327387</v>
      </c>
      <c r="E1451" s="2">
        <f t="shared" si="133"/>
        <v>1.3045766263961589E-2</v>
      </c>
      <c r="F1451" s="2">
        <f t="shared" si="137"/>
        <v>-1.065426098188749E-2</v>
      </c>
      <c r="G1451" s="2">
        <f t="shared" si="135"/>
        <v>2.3700027245849079E-2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2.2322000000000002</v>
      </c>
      <c r="C1452" s="2">
        <f t="shared" si="132"/>
        <v>2.1981511847279771</v>
      </c>
      <c r="D1452" s="2">
        <f t="shared" si="134"/>
        <v>2.1840233983636472</v>
      </c>
      <c r="E1452" s="2">
        <f t="shared" si="133"/>
        <v>1.4127786364329875E-2</v>
      </c>
      <c r="F1452" s="2">
        <f t="shared" si="137"/>
        <v>-5.6978515126440161E-3</v>
      </c>
      <c r="G1452" s="2">
        <f t="shared" si="135"/>
        <v>1.9825637876973889E-2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2.2734999999999999</v>
      </c>
      <c r="C1453" s="2">
        <f t="shared" si="132"/>
        <v>2.2012663870775189</v>
      </c>
      <c r="D1453" s="2">
        <f t="shared" si="134"/>
        <v>2.1906512947811549</v>
      </c>
      <c r="E1453" s="2">
        <f t="shared" si="133"/>
        <v>1.0615092296363926E-2</v>
      </c>
      <c r="F1453" s="2">
        <f t="shared" si="137"/>
        <v>-2.4352627508424283E-3</v>
      </c>
      <c r="G1453" s="2">
        <f t="shared" si="135"/>
        <v>1.3050355047206355E-2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2.2734999999999999</v>
      </c>
      <c r="C1454" s="2">
        <f t="shared" si="132"/>
        <v>2.2070869429117468</v>
      </c>
      <c r="D1454" s="2">
        <f t="shared" si="134"/>
        <v>2.1967882359084769</v>
      </c>
      <c r="E1454" s="2">
        <f t="shared" si="133"/>
        <v>1.0298707003269847E-2</v>
      </c>
      <c r="F1454" s="2">
        <f t="shared" si="137"/>
        <v>1.115311999800269E-4</v>
      </c>
      <c r="G1454" s="2">
        <f t="shared" si="135"/>
        <v>1.018717580328982E-2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2.2734999999999999</v>
      </c>
      <c r="C1455" s="2">
        <f t="shared" si="132"/>
        <v>2.2141351055407088</v>
      </c>
      <c r="D1455" s="2">
        <f t="shared" si="134"/>
        <v>2.2024705888041454</v>
      </c>
      <c r="E1455" s="2">
        <f t="shared" si="133"/>
        <v>1.1664516736563435E-2</v>
      </c>
      <c r="F1455" s="2">
        <f t="shared" si="137"/>
        <v>2.4221283072967089E-3</v>
      </c>
      <c r="G1455" s="2">
        <f t="shared" si="135"/>
        <v>9.242388429266727E-3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2.2252999999999998</v>
      </c>
      <c r="C1456" s="2">
        <f t="shared" si="132"/>
        <v>2.2084373969959845</v>
      </c>
      <c r="D1456" s="2">
        <f t="shared" si="134"/>
        <v>2.2041616563001343</v>
      </c>
      <c r="E1456" s="2">
        <f t="shared" si="133"/>
        <v>4.2757406958502386E-3</v>
      </c>
      <c r="F1456" s="2">
        <f t="shared" si="137"/>
        <v>2.7928507850074149E-3</v>
      </c>
      <c r="G1456" s="2">
        <f t="shared" si="135"/>
        <v>1.4828899108428237E-3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2.2252999999999998</v>
      </c>
      <c r="C1457" s="2">
        <f t="shared" si="132"/>
        <v>2.2131547205350639</v>
      </c>
      <c r="D1457" s="2">
        <f t="shared" si="134"/>
        <v>2.2057274595371612</v>
      </c>
      <c r="E1457" s="2">
        <f t="shared" si="133"/>
        <v>7.427260997902696E-3</v>
      </c>
      <c r="F1457" s="2">
        <f t="shared" si="137"/>
        <v>3.7197328275864715E-3</v>
      </c>
      <c r="G1457" s="2">
        <f t="shared" si="135"/>
        <v>3.7075281703162245E-3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2.2322000000000002</v>
      </c>
      <c r="C1458" s="2">
        <f t="shared" si="132"/>
        <v>2.2139616866065923</v>
      </c>
      <c r="D1458" s="2">
        <f t="shared" si="134"/>
        <v>2.2076883884603347</v>
      </c>
      <c r="E1458" s="2">
        <f t="shared" si="133"/>
        <v>6.2732981462576554E-3</v>
      </c>
      <c r="F1458" s="2">
        <f t="shared" si="137"/>
        <v>4.2304458913207084E-3</v>
      </c>
      <c r="G1458" s="2">
        <f t="shared" si="135"/>
        <v>2.0428522549369469E-3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2.1633</v>
      </c>
      <c r="C1459" s="2">
        <f t="shared" si="132"/>
        <v>2.2104137348209627</v>
      </c>
      <c r="D1459" s="2">
        <f t="shared" si="134"/>
        <v>2.2044003596854949</v>
      </c>
      <c r="E1459" s="2">
        <f t="shared" si="133"/>
        <v>6.0133751354678466E-3</v>
      </c>
      <c r="F1459" s="2">
        <f t="shared" si="137"/>
        <v>4.5870317401501357E-3</v>
      </c>
      <c r="G1459" s="2">
        <f t="shared" si="135"/>
        <v>1.4263433953177109E-3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2.2046999999999999</v>
      </c>
      <c r="C1460" s="2">
        <f t="shared" si="132"/>
        <v>2.2063500833100451</v>
      </c>
      <c r="D1460" s="2">
        <f t="shared" si="134"/>
        <v>2.2044225552643471</v>
      </c>
      <c r="E1460" s="2">
        <f t="shared" si="133"/>
        <v>1.9275280456980681E-3</v>
      </c>
      <c r="F1460" s="2">
        <f t="shared" si="137"/>
        <v>4.0551310012597224E-3</v>
      </c>
      <c r="G1460" s="2">
        <f t="shared" si="135"/>
        <v>-2.1276029555616542E-3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2.1978</v>
      </c>
      <c r="C1461" s="2">
        <f t="shared" si="132"/>
        <v>2.2007885320315768</v>
      </c>
      <c r="D1461" s="2">
        <f t="shared" si="134"/>
        <v>2.203931995615136</v>
      </c>
      <c r="E1461" s="2">
        <f t="shared" si="133"/>
        <v>-3.143463583559214E-3</v>
      </c>
      <c r="F1461" s="2">
        <f t="shared" si="137"/>
        <v>2.6154120842959354E-3</v>
      </c>
      <c r="G1461" s="2">
        <f t="shared" si="135"/>
        <v>-5.7588756678551498E-3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2.1358000000000001</v>
      </c>
      <c r="C1462" s="2">
        <f t="shared" si="132"/>
        <v>2.2056210655651807</v>
      </c>
      <c r="D1462" s="2">
        <f t="shared" si="134"/>
        <v>2.1988851811251258</v>
      </c>
      <c r="E1462" s="2">
        <f t="shared" si="133"/>
        <v>6.7358844400549067E-3</v>
      </c>
      <c r="F1462" s="2">
        <f t="shared" si="137"/>
        <v>3.4395065554477296E-3</v>
      </c>
      <c r="G1462" s="2">
        <f t="shared" si="135"/>
        <v>3.2963778846071771E-3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2.1909000000000001</v>
      </c>
      <c r="C1463" s="2">
        <f t="shared" si="132"/>
        <v>2.216063978555153</v>
      </c>
      <c r="D1463" s="2">
        <f t="shared" si="134"/>
        <v>2.1982936862269682</v>
      </c>
      <c r="E1463" s="2">
        <f t="shared" si="133"/>
        <v>1.7770292328184834E-2</v>
      </c>
      <c r="F1463" s="2">
        <f t="shared" si="137"/>
        <v>6.3056637099951508E-3</v>
      </c>
      <c r="G1463" s="2">
        <f t="shared" si="135"/>
        <v>1.1464628618189683E-2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2.1978</v>
      </c>
      <c r="C1464" s="2">
        <f t="shared" si="132"/>
        <v>2.2249002895466679</v>
      </c>
      <c r="D1464" s="2">
        <f t="shared" si="134"/>
        <v>2.1982571168768223</v>
      </c>
      <c r="E1464" s="2">
        <f t="shared" si="133"/>
        <v>2.6643172669845505E-2</v>
      </c>
      <c r="F1464" s="2">
        <f t="shared" si="137"/>
        <v>1.0373165501965223E-2</v>
      </c>
      <c r="G1464" s="2">
        <f t="shared" si="135"/>
        <v>1.6270007167880282E-2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2.2597999999999998</v>
      </c>
      <c r="C1465" s="2">
        <f t="shared" si="132"/>
        <v>2.2323771680779498</v>
      </c>
      <c r="D1465" s="2">
        <f t="shared" si="134"/>
        <v>2.2028158489600207</v>
      </c>
      <c r="E1465" s="2">
        <f t="shared" si="133"/>
        <v>2.9561319117929141E-2</v>
      </c>
      <c r="F1465" s="2">
        <f t="shared" si="137"/>
        <v>1.4210796225158008E-2</v>
      </c>
      <c r="G1465" s="2">
        <f t="shared" si="135"/>
        <v>1.5350522892771133E-2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6">
        <f>TITRES_STAT!D1469</f>
        <v>2.2528999999999999</v>
      </c>
      <c r="C1466" s="2">
        <f t="shared" si="132"/>
        <v>2.2312883729890345</v>
      </c>
      <c r="D1466" s="2">
        <f t="shared" si="134"/>
        <v>2.206525786074093</v>
      </c>
      <c r="E1466" s="2">
        <f t="shared" si="133"/>
        <v>2.4762586914941487E-2</v>
      </c>
      <c r="F1466" s="2">
        <f t="shared" si="137"/>
        <v>1.6321154363114702E-2</v>
      </c>
      <c r="G1466" s="2">
        <f t="shared" si="135"/>
        <v>8.4414325518267844E-3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6">
        <f>TITRES_STAT!D1470</f>
        <v>2.2046999999999999</v>
      </c>
      <c r="C1467" s="2">
        <f t="shared" si="132"/>
        <v>2.2303670848368751</v>
      </c>
      <c r="D1467" s="2">
        <f t="shared" si="134"/>
        <v>2.2063905426611972</v>
      </c>
      <c r="E1467" s="2">
        <f t="shared" si="133"/>
        <v>2.3976542175677906E-2</v>
      </c>
      <c r="F1467" s="2">
        <f t="shared" si="137"/>
        <v>1.7852231925627345E-2</v>
      </c>
      <c r="G1467" s="2">
        <f t="shared" si="135"/>
        <v>6.124310250050561E-3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2.2391000000000001</v>
      </c>
      <c r="C1468" s="2">
        <f t="shared" si="132"/>
        <v>2.2306490717850482</v>
      </c>
      <c r="D1468" s="2">
        <f t="shared" si="134"/>
        <v>2.2088134654270344</v>
      </c>
      <c r="E1468" s="2">
        <f t="shared" si="133"/>
        <v>2.1835606358013848E-2</v>
      </c>
      <c r="F1468" s="2">
        <f t="shared" si="137"/>
        <v>1.8648906812104647E-2</v>
      </c>
      <c r="G1468" s="2">
        <f t="shared" si="135"/>
        <v>3.186699545909201E-3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2.1840000000000002</v>
      </c>
      <c r="C1469" s="2">
        <f t="shared" si="132"/>
        <v>2.2202876761258099</v>
      </c>
      <c r="D1469" s="2">
        <f t="shared" si="134"/>
        <v>2.2069754309509575</v>
      </c>
      <c r="E1469" s="2">
        <f t="shared" si="133"/>
        <v>1.3312245174852411E-2</v>
      </c>
      <c r="F1469" s="2">
        <f t="shared" si="137"/>
        <v>1.7581574484654201E-2</v>
      </c>
      <c r="G1469" s="2">
        <f t="shared" si="135"/>
        <v>-4.2693293098017907E-3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2.1219999999999999</v>
      </c>
      <c r="C1470" s="2">
        <f t="shared" si="132"/>
        <v>2.2178895721064547</v>
      </c>
      <c r="D1470" s="2">
        <f t="shared" si="134"/>
        <v>2.2006809545842199</v>
      </c>
      <c r="E1470" s="2">
        <f t="shared" si="133"/>
        <v>1.7208617522234793E-2</v>
      </c>
      <c r="F1470" s="2">
        <f t="shared" si="137"/>
        <v>1.750698309217032E-2</v>
      </c>
      <c r="G1470" s="2">
        <f t="shared" si="135"/>
        <v>-2.9836556993552768E-4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2.1219999999999999</v>
      </c>
      <c r="C1471" s="2">
        <f t="shared" si="132"/>
        <v>2.2147988687054614</v>
      </c>
      <c r="D1471" s="2">
        <f t="shared" si="134"/>
        <v>2.1948527357261294</v>
      </c>
      <c r="E1471" s="2">
        <f t="shared" si="133"/>
        <v>1.994613297933201E-2</v>
      </c>
      <c r="F1471" s="2">
        <f t="shared" si="137"/>
        <v>1.7994813069602659E-2</v>
      </c>
      <c r="G1471" s="2">
        <f t="shared" si="135"/>
        <v>1.9513199097293508E-3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2.2046999999999999</v>
      </c>
      <c r="C1472" s="2">
        <f t="shared" si="132"/>
        <v>2.2026451965969289</v>
      </c>
      <c r="D1472" s="2">
        <f t="shared" si="134"/>
        <v>2.1955821627093792</v>
      </c>
      <c r="E1472" s="2">
        <f t="shared" si="133"/>
        <v>7.0630338875496967E-3</v>
      </c>
      <c r="F1472" s="2">
        <f t="shared" si="137"/>
        <v>1.5808457233192068E-2</v>
      </c>
      <c r="G1472" s="2">
        <f t="shared" si="135"/>
        <v>-8.7454233456423711E-3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2.2046999999999999</v>
      </c>
      <c r="C1473" s="2">
        <f t="shared" si="132"/>
        <v>2.2008382432743243</v>
      </c>
      <c r="D1473" s="2">
        <f t="shared" si="134"/>
        <v>2.1962575580642403</v>
      </c>
      <c r="E1473" s="2">
        <f t="shared" si="133"/>
        <v>4.5806852100840345E-3</v>
      </c>
      <c r="F1473" s="2">
        <f t="shared" si="137"/>
        <v>1.3562902828570462E-2</v>
      </c>
      <c r="G1473" s="2">
        <f t="shared" si="135"/>
        <v>-8.9822176184864277E-3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6">
        <f>TITRES_STAT!D1477</f>
        <v>2.1909000000000001</v>
      </c>
      <c r="C1474" s="2">
        <f t="shared" si="132"/>
        <v>2.2003708212321205</v>
      </c>
      <c r="D1474" s="2">
        <f t="shared" si="134"/>
        <v>2.1958607019113336</v>
      </c>
      <c r="E1474" s="2">
        <f t="shared" si="133"/>
        <v>4.5101193207868207E-3</v>
      </c>
      <c r="F1474" s="2">
        <f t="shared" si="137"/>
        <v>1.1752346127013735E-2</v>
      </c>
      <c r="G1474" s="2">
        <f t="shared" si="135"/>
        <v>-7.2422268062269143E-3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2.1978</v>
      </c>
      <c r="C1475" s="2">
        <f t="shared" si="132"/>
        <v>2.2095137718117943</v>
      </c>
      <c r="D1475" s="2">
        <f t="shared" si="134"/>
        <v>2.1960043536216052</v>
      </c>
      <c r="E1475" s="2">
        <f t="shared" si="133"/>
        <v>1.3509418190189137E-2</v>
      </c>
      <c r="F1475" s="2">
        <f t="shared" si="137"/>
        <v>1.2103760539648817E-2</v>
      </c>
      <c r="G1475" s="2">
        <f t="shared" si="135"/>
        <v>1.4056576505403207E-3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2.1978</v>
      </c>
      <c r="C1476" s="2">
        <f t="shared" si="132"/>
        <v>2.2161885761484417</v>
      </c>
      <c r="D1476" s="2">
        <f t="shared" si="134"/>
        <v>2.1961373644644491</v>
      </c>
      <c r="E1476" s="2">
        <f t="shared" si="133"/>
        <v>2.0051211683992598E-2</v>
      </c>
      <c r="F1476" s="2">
        <f t="shared" si="137"/>
        <v>1.3693250768517573E-2</v>
      </c>
      <c r="G1476" s="2">
        <f t="shared" si="135"/>
        <v>6.357960915475025E-3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2.1978</v>
      </c>
      <c r="C1477" s="2">
        <f t="shared" si="132"/>
        <v>2.2144211028948351</v>
      </c>
      <c r="D1477" s="2">
        <f t="shared" si="134"/>
        <v>2.1962605226522673</v>
      </c>
      <c r="E1477" s="2">
        <f t="shared" si="133"/>
        <v>1.8160580242567725E-2</v>
      </c>
      <c r="F1477" s="2">
        <f t="shared" si="137"/>
        <v>1.4586716663327604E-2</v>
      </c>
      <c r="G1477" s="2">
        <f t="shared" si="135"/>
        <v>3.5738635792401212E-3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2.1840000000000002</v>
      </c>
      <c r="C1478" s="2">
        <f t="shared" si="132"/>
        <v>2.2182178562956296</v>
      </c>
      <c r="D1478" s="2">
        <f t="shared" si="134"/>
        <v>2.1953523357891362</v>
      </c>
      <c r="E1478" s="2">
        <f t="shared" si="133"/>
        <v>2.2865520506493375E-2</v>
      </c>
      <c r="F1478" s="2">
        <f t="shared" si="137"/>
        <v>1.6242477431960761E-2</v>
      </c>
      <c r="G1478" s="2">
        <f t="shared" si="135"/>
        <v>6.6230430745326148E-3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2.2046999999999999</v>
      </c>
      <c r="C1479" s="2">
        <f t="shared" si="132"/>
        <v>2.2129535707116865</v>
      </c>
      <c r="D1479" s="2">
        <f t="shared" si="134"/>
        <v>2.1960447553603113</v>
      </c>
      <c r="E1479" s="2">
        <f t="shared" si="133"/>
        <v>1.6908815351375228E-2</v>
      </c>
      <c r="F1479" s="2">
        <f t="shared" si="137"/>
        <v>1.6375745015843657E-2</v>
      </c>
      <c r="G1479" s="2">
        <f t="shared" si="135"/>
        <v>5.3307033553157135E-4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2.1840000000000002</v>
      </c>
      <c r="C1480" s="2">
        <f t="shared" si="132"/>
        <v>2.1989607136791194</v>
      </c>
      <c r="D1480" s="2">
        <f t="shared" si="134"/>
        <v>2.1951525512595471</v>
      </c>
      <c r="E1480" s="2">
        <f t="shared" si="133"/>
        <v>3.8081624195722696E-3</v>
      </c>
      <c r="F1480" s="2">
        <f t="shared" si="137"/>
        <v>1.386222849658938E-2</v>
      </c>
      <c r="G1480" s="2">
        <f t="shared" si="135"/>
        <v>-1.005406607701711E-2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2.1978</v>
      </c>
      <c r="C1481" s="2">
        <f t="shared" si="132"/>
        <v>2.1871206038823319</v>
      </c>
      <c r="D1481" s="2">
        <f t="shared" si="134"/>
        <v>2.1953486585736548</v>
      </c>
      <c r="E1481" s="2">
        <f t="shared" si="133"/>
        <v>-8.228054691322928E-3</v>
      </c>
      <c r="F1481" s="2">
        <f t="shared" si="137"/>
        <v>9.4441718590069189E-3</v>
      </c>
      <c r="G1481" s="2">
        <f t="shared" si="135"/>
        <v>-1.7672226550329847E-2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2.1840000000000002</v>
      </c>
      <c r="C1482" s="2">
        <f t="shared" si="132"/>
        <v>2.1898251263619732</v>
      </c>
      <c r="D1482" s="2">
        <f t="shared" si="134"/>
        <v>2.1945080171978284</v>
      </c>
      <c r="E1482" s="2">
        <f t="shared" si="133"/>
        <v>-4.682890835855158E-3</v>
      </c>
      <c r="F1482" s="2">
        <f t="shared" si="137"/>
        <v>6.6187593200345033E-3</v>
      </c>
      <c r="G1482" s="2">
        <f t="shared" si="135"/>
        <v>-1.1301650155889662E-2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2.1840000000000002</v>
      </c>
      <c r="C1483" s="2">
        <f t="shared" si="132"/>
        <v>2.1921135684601309</v>
      </c>
      <c r="D1483" s="2">
        <f t="shared" si="134"/>
        <v>2.1937296455535447</v>
      </c>
      <c r="E1483" s="2">
        <f t="shared" si="133"/>
        <v>-1.6160770934137147E-3</v>
      </c>
      <c r="F1483" s="2">
        <f t="shared" si="137"/>
        <v>4.9717920373448599E-3</v>
      </c>
      <c r="G1483" s="2">
        <f t="shared" si="135"/>
        <v>-6.5878691307585746E-3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2.2046999999999999</v>
      </c>
      <c r="C1484" s="2">
        <f t="shared" si="132"/>
        <v>2.1919268656201107</v>
      </c>
      <c r="D1484" s="2">
        <f t="shared" si="134"/>
        <v>2.1945422644014303</v>
      </c>
      <c r="E1484" s="2">
        <f t="shared" si="133"/>
        <v>-2.6153987813195556E-3</v>
      </c>
      <c r="F1484" s="2">
        <f t="shared" si="137"/>
        <v>3.4543538736119773E-3</v>
      </c>
      <c r="G1484" s="2">
        <f t="shared" si="135"/>
        <v>-6.0697526549315329E-3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2.1909000000000001</v>
      </c>
      <c r="C1485" s="2">
        <f t="shared" si="132"/>
        <v>2.1928304247554782</v>
      </c>
      <c r="D1485" s="2">
        <f t="shared" si="134"/>
        <v>2.1942724670383615</v>
      </c>
      <c r="E1485" s="2">
        <f t="shared" si="133"/>
        <v>-1.4420422828833601E-3</v>
      </c>
      <c r="F1485" s="2">
        <f t="shared" si="137"/>
        <v>2.4750746423129102E-3</v>
      </c>
      <c r="G1485" s="2">
        <f t="shared" si="135"/>
        <v>-3.9171169251962703E-3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2.1909000000000001</v>
      </c>
      <c r="C1486" s="2">
        <f t="shared" si="132"/>
        <v>2.193594974793097</v>
      </c>
      <c r="D1486" s="2">
        <f t="shared" si="134"/>
        <v>2.1940226546651496</v>
      </c>
      <c r="E1486" s="2">
        <f t="shared" si="133"/>
        <v>-4.2767987205261093E-4</v>
      </c>
      <c r="F1486" s="2">
        <f t="shared" si="137"/>
        <v>1.8945237394398062E-3</v>
      </c>
      <c r="G1486" s="2">
        <f t="shared" si="135"/>
        <v>-2.3222036114924171E-3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2.2046999999999999</v>
      </c>
      <c r="C1487" s="2">
        <f t="shared" ref="C1487:C1550" si="138">$C$4*B1477+C1486*(1-$C$4)</f>
        <v>2.194241901748005</v>
      </c>
      <c r="D1487" s="2">
        <f t="shared" si="134"/>
        <v>2.1948135691343977</v>
      </c>
      <c r="E1487" s="2">
        <f t="shared" si="133"/>
        <v>-5.7166738639269354E-4</v>
      </c>
      <c r="F1487" s="2">
        <f t="shared" si="137"/>
        <v>1.4012855142733064E-3</v>
      </c>
      <c r="G1487" s="2">
        <f t="shared" si="135"/>
        <v>-1.9729529006660002E-3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2.2046999999999999</v>
      </c>
      <c r="C1488" s="2">
        <f t="shared" si="138"/>
        <v>2.192666224556004</v>
      </c>
      <c r="D1488" s="2">
        <f t="shared" si="134"/>
        <v>2.1955458973466646</v>
      </c>
      <c r="E1488" s="2">
        <f t="shared" si="133"/>
        <v>-2.8796727906605923E-3</v>
      </c>
      <c r="F1488" s="2">
        <f t="shared" si="137"/>
        <v>5.4509385328652658E-4</v>
      </c>
      <c r="G1488" s="2">
        <f t="shared" si="135"/>
        <v>-3.4247666439471188E-3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2.1425999999999998</v>
      </c>
      <c r="C1489" s="2">
        <f t="shared" si="138"/>
        <v>2.1945175746243111</v>
      </c>
      <c r="D1489" s="2">
        <f t="shared" si="134"/>
        <v>2.1916239790246896</v>
      </c>
      <c r="E1489" s="2">
        <f t="shared" si="133"/>
        <v>2.8935955996214346E-3</v>
      </c>
      <c r="F1489" s="2">
        <f t="shared" si="137"/>
        <v>1.0147942025535083E-3</v>
      </c>
      <c r="G1489" s="2">
        <f t="shared" si="135"/>
        <v>1.8788013970679263E-3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2.1978</v>
      </c>
      <c r="C1490" s="2">
        <f t="shared" si="138"/>
        <v>2.1928994862205711</v>
      </c>
      <c r="D1490" s="2">
        <f t="shared" si="134"/>
        <v>2.1920814620598978</v>
      </c>
      <c r="E1490" s="2">
        <f t="shared" si="133"/>
        <v>8.1802416067322525E-4</v>
      </c>
      <c r="F1490" s="2">
        <f t="shared" si="137"/>
        <v>9.7544019417745173E-4</v>
      </c>
      <c r="G1490" s="2">
        <f t="shared" si="135"/>
        <v>-1.5741603350422648E-4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2.1909000000000001</v>
      </c>
      <c r="C1491" s="2">
        <f t="shared" si="138"/>
        <v>2.1936534114174062</v>
      </c>
      <c r="D1491" s="2">
        <f t="shared" si="134"/>
        <v>2.1919939463517575</v>
      </c>
      <c r="E1491" s="2">
        <f t="shared" si="133"/>
        <v>1.6594650656487353E-3</v>
      </c>
      <c r="F1491" s="2">
        <f t="shared" si="137"/>
        <v>1.1122451684717084E-3</v>
      </c>
      <c r="G1491" s="2">
        <f t="shared" si="135"/>
        <v>5.4721989717702695E-4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2.1909000000000001</v>
      </c>
      <c r="C1492" s="2">
        <f t="shared" si="138"/>
        <v>2.1921682711993435</v>
      </c>
      <c r="D1492" s="2">
        <f t="shared" si="134"/>
        <v>2.1919129132886646</v>
      </c>
      <c r="E1492" s="2">
        <f t="shared" si="133"/>
        <v>2.5535791067898828E-4</v>
      </c>
      <c r="F1492" s="2">
        <f t="shared" si="137"/>
        <v>9.4086771691316443E-4</v>
      </c>
      <c r="G1492" s="2">
        <f t="shared" si="135"/>
        <v>-6.8550980623417615E-4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6">
        <f>TITRES_STAT!D1496</f>
        <v>2.1840000000000002</v>
      </c>
      <c r="C1493" s="2">
        <f t="shared" si="138"/>
        <v>2.1909116140917524</v>
      </c>
      <c r="D1493" s="2">
        <f t="shared" si="134"/>
        <v>2.191326771563578</v>
      </c>
      <c r="E1493" s="2">
        <f t="shared" si="133"/>
        <v>-4.1515747182563345E-4</v>
      </c>
      <c r="F1493" s="2">
        <f t="shared" si="137"/>
        <v>6.6966267916540481E-4</v>
      </c>
      <c r="G1493" s="2">
        <f t="shared" si="135"/>
        <v>-1.0848201509910383E-3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2.1978</v>
      </c>
      <c r="C1494" s="2">
        <f t="shared" si="138"/>
        <v>2.1930329042314827</v>
      </c>
      <c r="D1494" s="2">
        <f t="shared" si="134"/>
        <v>2.1918062699662757</v>
      </c>
      <c r="E1494" s="2">
        <f t="shared" si="133"/>
        <v>1.2266342652069717E-3</v>
      </c>
      <c r="F1494" s="2">
        <f t="shared" si="137"/>
        <v>7.8105699637371815E-4</v>
      </c>
      <c r="G1494" s="2">
        <f t="shared" si="135"/>
        <v>4.4557726883325357E-4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2.1840000000000002</v>
      </c>
      <c r="C1495" s="2">
        <f t="shared" si="138"/>
        <v>2.1927047651189469</v>
      </c>
      <c r="D1495" s="2">
        <f t="shared" si="134"/>
        <v>2.1912280277465515</v>
      </c>
      <c r="E1495" s="2">
        <f t="shared" si="133"/>
        <v>1.476737372395398E-3</v>
      </c>
      <c r="F1495" s="2">
        <f t="shared" si="137"/>
        <v>9.2019307157805417E-4</v>
      </c>
      <c r="G1495" s="2">
        <f t="shared" si="135"/>
        <v>5.5654430081734387E-4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2.1909000000000001</v>
      </c>
      <c r="C1496" s="2">
        <f t="shared" si="138"/>
        <v>2.1924271089468013</v>
      </c>
      <c r="D1496" s="2">
        <f t="shared" si="134"/>
        <v>2.1912037293949549</v>
      </c>
      <c r="E1496" s="2">
        <f t="shared" si="133"/>
        <v>1.2233795518463708E-3</v>
      </c>
      <c r="F1496" s="2">
        <f t="shared" si="137"/>
        <v>9.8083036763171741E-4</v>
      </c>
      <c r="G1496" s="2">
        <f t="shared" si="135"/>
        <v>2.425491842146534E-4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2.1978</v>
      </c>
      <c r="C1497" s="2">
        <f t="shared" si="138"/>
        <v>2.1943152460319086</v>
      </c>
      <c r="D1497" s="2">
        <f t="shared" si="134"/>
        <v>2.1916923420323653</v>
      </c>
      <c r="E1497" s="2">
        <f t="shared" si="133"/>
        <v>2.6229039995433467E-3</v>
      </c>
      <c r="F1497" s="2">
        <f t="shared" si="137"/>
        <v>1.3092450940140432E-3</v>
      </c>
      <c r="G1497" s="2">
        <f t="shared" si="135"/>
        <v>1.3136589055293036E-3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2.1909000000000001</v>
      </c>
      <c r="C1498" s="2">
        <f t="shared" si="138"/>
        <v>2.1959129004885378</v>
      </c>
      <c r="D1498" s="2">
        <f t="shared" si="134"/>
        <v>2.191633650029968</v>
      </c>
      <c r="E1498" s="2">
        <f t="shared" si="133"/>
        <v>4.2792504585698055E-3</v>
      </c>
      <c r="F1498" s="2">
        <f t="shared" si="137"/>
        <v>1.9032461669251956E-3</v>
      </c>
      <c r="G1498" s="2">
        <f t="shared" si="135"/>
        <v>2.3760042916446096E-3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2.1978</v>
      </c>
      <c r="C1499" s="2">
        <f t="shared" si="138"/>
        <v>2.1877109157979935</v>
      </c>
      <c r="D1499" s="2">
        <f t="shared" si="134"/>
        <v>2.1920904166944148</v>
      </c>
      <c r="E1499" s="2">
        <f t="shared" si="133"/>
        <v>-4.3795008964213622E-3</v>
      </c>
      <c r="F1499" s="2">
        <f t="shared" si="137"/>
        <v>6.4669675425588409E-4</v>
      </c>
      <c r="G1499" s="2">
        <f t="shared" si="135"/>
        <v>-5.0261976506772461E-3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2.1909000000000001</v>
      </c>
      <c r="C1500" s="2">
        <f t="shared" si="138"/>
        <v>2.1892630825983019</v>
      </c>
      <c r="D1500" s="2">
        <f t="shared" si="134"/>
        <v>2.1920022376800139</v>
      </c>
      <c r="E1500" s="2">
        <f t="shared" ref="E1500:E1563" si="139">C1500-D1500</f>
        <v>-2.7391550817119636E-3</v>
      </c>
      <c r="F1500" s="2">
        <f t="shared" si="137"/>
        <v>-3.0473612937685461E-5</v>
      </c>
      <c r="G1500" s="2">
        <f t="shared" si="135"/>
        <v>-2.7086814687742782E-3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2.1909000000000001</v>
      </c>
      <c r="C1501" s="2">
        <f t="shared" si="138"/>
        <v>2.1895149160447169</v>
      </c>
      <c r="D1501" s="2">
        <f t="shared" ref="D1501:D1564" si="140">$D$4*B1501+(1-$D$4)*D1500</f>
        <v>2.1919205904444574</v>
      </c>
      <c r="E1501" s="2">
        <f t="shared" si="139"/>
        <v>-2.4056743997404872E-3</v>
      </c>
      <c r="F1501" s="2">
        <f t="shared" si="137"/>
        <v>-5.0551377029824584E-4</v>
      </c>
      <c r="G1501" s="2">
        <f t="shared" si="135"/>
        <v>-1.9001606294422415E-3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2.1909000000000001</v>
      </c>
      <c r="C1502" s="2">
        <f t="shared" si="138"/>
        <v>2.1897280058839912</v>
      </c>
      <c r="D1502" s="2">
        <f t="shared" si="140"/>
        <v>2.1918449911522755</v>
      </c>
      <c r="E1502" s="2">
        <f t="shared" si="139"/>
        <v>-2.1169852682842993E-3</v>
      </c>
      <c r="F1502" s="2">
        <f t="shared" si="137"/>
        <v>-8.2780806989545658E-4</v>
      </c>
      <c r="G1502" s="2">
        <f t="shared" si="135"/>
        <v>-1.2891771983888428E-3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2.1909000000000001</v>
      </c>
      <c r="C1503" s="2">
        <f t="shared" si="138"/>
        <v>2.188846774209531</v>
      </c>
      <c r="D1503" s="2">
        <f t="shared" si="140"/>
        <v>2.1917749918076623</v>
      </c>
      <c r="E1503" s="2">
        <f t="shared" si="139"/>
        <v>-2.928217598131333E-3</v>
      </c>
      <c r="F1503" s="2">
        <f t="shared" si="137"/>
        <v>-1.247889975542632E-3</v>
      </c>
      <c r="G1503" s="2">
        <f t="shared" si="135"/>
        <v>-1.680327622588701E-3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2.1770999999999998</v>
      </c>
      <c r="C1504" s="2">
        <f t="shared" si="138"/>
        <v>2.1902241935619107</v>
      </c>
      <c r="D1504" s="2">
        <f t="shared" si="140"/>
        <v>2.1906879553774652</v>
      </c>
      <c r="E1504" s="2">
        <f t="shared" si="139"/>
        <v>-4.6376181555451979E-4</v>
      </c>
      <c r="F1504" s="2">
        <f t="shared" si="137"/>
        <v>-1.0910643435450096E-3</v>
      </c>
      <c r="G1504" s="2">
        <f t="shared" si="135"/>
        <v>6.2730252799048981E-4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2.1495000000000002</v>
      </c>
      <c r="C1505" s="2">
        <f t="shared" si="138"/>
        <v>2.1892666253216166</v>
      </c>
      <c r="D1505" s="2">
        <f t="shared" si="140"/>
        <v>2.1876369957198749</v>
      </c>
      <c r="E1505" s="2">
        <f t="shared" si="139"/>
        <v>1.6296296017417333E-3</v>
      </c>
      <c r="F1505" s="2">
        <f t="shared" si="137"/>
        <v>-5.4692555448766105E-4</v>
      </c>
      <c r="G1505" s="2">
        <f t="shared" si="135"/>
        <v>2.1765551562293942E-3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2.1770999999999998</v>
      </c>
      <c r="C1506" s="2">
        <f t="shared" si="138"/>
        <v>2.1895179137336758</v>
      </c>
      <c r="D1506" s="2">
        <f t="shared" si="140"/>
        <v>2.1868564775184027</v>
      </c>
      <c r="E1506" s="2">
        <f t="shared" si="139"/>
        <v>2.6614362152730386E-3</v>
      </c>
      <c r="F1506" s="2">
        <f t="shared" si="137"/>
        <v>9.4746799464478929E-5</v>
      </c>
      <c r="G1506" s="2">
        <f t="shared" si="135"/>
        <v>2.5666894158085599E-3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2.2046999999999999</v>
      </c>
      <c r="C1507" s="2">
        <f t="shared" si="138"/>
        <v>2.1907920808515717</v>
      </c>
      <c r="D1507" s="2">
        <f t="shared" si="140"/>
        <v>2.1881782199244473</v>
      </c>
      <c r="E1507" s="2">
        <f t="shared" si="139"/>
        <v>2.6138609271244562E-3</v>
      </c>
      <c r="F1507" s="2">
        <f t="shared" si="137"/>
        <v>5.9856962499647446E-4</v>
      </c>
      <c r="G1507" s="2">
        <f t="shared" si="135"/>
        <v>2.0152913021279817E-3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2.1701999999999999</v>
      </c>
      <c r="C1508" s="2">
        <f t="shared" si="138"/>
        <v>2.1908086837974836</v>
      </c>
      <c r="D1508" s="2">
        <f t="shared" si="140"/>
        <v>2.1868464999300441</v>
      </c>
      <c r="E1508" s="2">
        <f t="shared" si="139"/>
        <v>3.9621838674395171E-3</v>
      </c>
      <c r="F1508" s="2">
        <f t="shared" si="137"/>
        <v>1.271292473485083E-3</v>
      </c>
      <c r="G1508" s="2">
        <f t="shared" ref="G1508:G1571" si="141">E1508-F1508</f>
        <v>2.6908913939544341E-3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2.1288999999999998</v>
      </c>
      <c r="C1509" s="2">
        <f t="shared" si="138"/>
        <v>2.1918842709055628</v>
      </c>
      <c r="D1509" s="2">
        <f t="shared" si="140"/>
        <v>2.1825541666018928</v>
      </c>
      <c r="E1509" s="2">
        <f t="shared" si="139"/>
        <v>9.3301043036699838E-3</v>
      </c>
      <c r="F1509" s="2">
        <f t="shared" ref="F1509:F1572" si="143">(E1509*(2/(10)))+((1-(2/10))*F1508)</f>
        <v>2.8830548395220633E-3</v>
      </c>
      <c r="G1509" s="2">
        <f t="shared" si="141"/>
        <v>6.4470494641479205E-3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2.1909000000000001</v>
      </c>
      <c r="C1510" s="2">
        <f t="shared" si="138"/>
        <v>2.1917328446123991</v>
      </c>
      <c r="D1510" s="2">
        <f t="shared" si="140"/>
        <v>2.1831723764832343</v>
      </c>
      <c r="E1510" s="2">
        <f t="shared" si="139"/>
        <v>8.5604681291648888E-3</v>
      </c>
      <c r="F1510" s="2">
        <f t="shared" si="143"/>
        <v>4.0185374974506284E-3</v>
      </c>
      <c r="G1510" s="2">
        <f t="shared" si="141"/>
        <v>4.5419306317142603E-3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2.1840000000000002</v>
      </c>
      <c r="C1511" s="2">
        <f t="shared" si="138"/>
        <v>2.1916047146720299</v>
      </c>
      <c r="D1511" s="2">
        <f t="shared" si="140"/>
        <v>2.1832336819289204</v>
      </c>
      <c r="E1511" s="2">
        <f t="shared" si="139"/>
        <v>8.3710327431094633E-3</v>
      </c>
      <c r="F1511" s="2">
        <f t="shared" si="143"/>
        <v>4.8890365465823959E-3</v>
      </c>
      <c r="G1511" s="2">
        <f t="shared" si="141"/>
        <v>3.4819961965270674E-3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2.1840000000000002</v>
      </c>
      <c r="C1512" s="2">
        <f t="shared" si="138"/>
        <v>2.191496297030179</v>
      </c>
      <c r="D1512" s="2">
        <f t="shared" si="140"/>
        <v>2.1832904462304819</v>
      </c>
      <c r="E1512" s="2">
        <f t="shared" si="139"/>
        <v>8.2058507996971564E-3</v>
      </c>
      <c r="F1512" s="2">
        <f t="shared" si="143"/>
        <v>5.552399397205348E-3</v>
      </c>
      <c r="G1512" s="2">
        <f t="shared" si="141"/>
        <v>2.6534514024918084E-3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2.1840000000000002</v>
      </c>
      <c r="C1513" s="2">
        <f t="shared" si="138"/>
        <v>2.191404559025536</v>
      </c>
      <c r="D1513" s="2">
        <f t="shared" si="140"/>
        <v>2.1833430057689647</v>
      </c>
      <c r="E1513" s="2">
        <f t="shared" si="139"/>
        <v>8.0615532565713188E-3</v>
      </c>
      <c r="F1513" s="2">
        <f t="shared" si="143"/>
        <v>6.0542301690785418E-3</v>
      </c>
      <c r="G1513" s="2">
        <f t="shared" si="141"/>
        <v>2.007323087492777E-3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2.1840000000000002</v>
      </c>
      <c r="C1514" s="2">
        <f t="shared" si="138"/>
        <v>2.1892038576369921</v>
      </c>
      <c r="D1514" s="2">
        <f t="shared" si="140"/>
        <v>2.1833916720083004</v>
      </c>
      <c r="E1514" s="2">
        <f t="shared" si="139"/>
        <v>5.8121856286916795E-3</v>
      </c>
      <c r="F1514" s="2">
        <f t="shared" si="143"/>
        <v>6.0058212610011701E-3</v>
      </c>
      <c r="G1514" s="2">
        <f t="shared" si="141"/>
        <v>-1.9363563230949052E-4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2.1701999999999999</v>
      </c>
      <c r="C1515" s="2">
        <f t="shared" si="138"/>
        <v>2.1830955718466858</v>
      </c>
      <c r="D1515" s="2">
        <f t="shared" si="140"/>
        <v>2.1824145111187967</v>
      </c>
      <c r="E1515" s="2">
        <f t="shared" si="139"/>
        <v>6.8106072788909344E-4</v>
      </c>
      <c r="F1515" s="2">
        <f t="shared" si="143"/>
        <v>4.9408691543787551E-3</v>
      </c>
      <c r="G1515" s="2">
        <f t="shared" si="141"/>
        <v>-4.2598084264896616E-3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2.1840000000000002</v>
      </c>
      <c r="C1516" s="2">
        <f t="shared" si="138"/>
        <v>2.1821731761779648</v>
      </c>
      <c r="D1516" s="2">
        <f t="shared" si="140"/>
        <v>2.1825319547396265</v>
      </c>
      <c r="E1516" s="2">
        <f t="shared" si="139"/>
        <v>-3.5877856166166566E-4</v>
      </c>
      <c r="F1516" s="2">
        <f t="shared" si="143"/>
        <v>3.8809396111706708E-3</v>
      </c>
      <c r="G1516" s="2">
        <f t="shared" si="141"/>
        <v>-4.2397181728323369E-3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2.1770999999999998</v>
      </c>
      <c r="C1517" s="2">
        <f t="shared" si="138"/>
        <v>2.1856388413813548</v>
      </c>
      <c r="D1517" s="2">
        <f t="shared" si="140"/>
        <v>2.1821295877218763</v>
      </c>
      <c r="E1517" s="2">
        <f t="shared" si="139"/>
        <v>3.5092536594785173E-3</v>
      </c>
      <c r="F1517" s="2">
        <f t="shared" si="143"/>
        <v>3.8066024208322407E-3</v>
      </c>
      <c r="G1517" s="2">
        <f t="shared" si="141"/>
        <v>-2.9734876135372335E-4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2.1701999999999999</v>
      </c>
      <c r="C1518" s="2">
        <f t="shared" si="138"/>
        <v>2.1832636350149923</v>
      </c>
      <c r="D1518" s="2">
        <f t="shared" si="140"/>
        <v>2.1812459145572927</v>
      </c>
      <c r="E1518" s="2">
        <f t="shared" si="139"/>
        <v>2.0177204576996566E-3</v>
      </c>
      <c r="F1518" s="2">
        <f t="shared" si="143"/>
        <v>3.4488260282057241E-3</v>
      </c>
      <c r="G1518" s="2">
        <f t="shared" si="141"/>
        <v>-1.4311055705060675E-3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2.1358000000000001</v>
      </c>
      <c r="C1519" s="2">
        <f t="shared" si="138"/>
        <v>2.1748999988588396</v>
      </c>
      <c r="D1519" s="2">
        <f t="shared" si="140"/>
        <v>2.1778795505160118</v>
      </c>
      <c r="E1519" s="2">
        <f t="shared" si="139"/>
        <v>-2.9795516571722303E-3</v>
      </c>
      <c r="F1519" s="2">
        <f t="shared" si="143"/>
        <v>2.1631504911301335E-3</v>
      </c>
      <c r="G1519" s="2">
        <f t="shared" si="141"/>
        <v>-5.1427021483023642E-3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2.1701999999999999</v>
      </c>
      <c r="C1520" s="2">
        <f t="shared" si="138"/>
        <v>2.177361537495941</v>
      </c>
      <c r="D1520" s="2">
        <f t="shared" si="140"/>
        <v>2.1773106949222329</v>
      </c>
      <c r="E1520" s="2">
        <f t="shared" si="139"/>
        <v>5.0842573708020922E-5</v>
      </c>
      <c r="F1520" s="2">
        <f t="shared" si="143"/>
        <v>1.7406889076457112E-3</v>
      </c>
      <c r="G1520" s="2">
        <f t="shared" si="141"/>
        <v>-1.6898463339376903E-3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2.1840000000000002</v>
      </c>
      <c r="C1521" s="2">
        <f t="shared" si="138"/>
        <v>2.1783828394196423</v>
      </c>
      <c r="D1521" s="2">
        <f t="shared" si="140"/>
        <v>2.1778061990020672</v>
      </c>
      <c r="E1521" s="2">
        <f t="shared" si="139"/>
        <v>5.7664041757510276E-4</v>
      </c>
      <c r="F1521" s="2">
        <f t="shared" si="143"/>
        <v>1.5078792096315896E-3</v>
      </c>
      <c r="G1521" s="2">
        <f t="shared" si="141"/>
        <v>-9.3123879205648684E-4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2.1840000000000002</v>
      </c>
      <c r="C1522" s="2">
        <f t="shared" si="138"/>
        <v>2.1792470179704666</v>
      </c>
      <c r="D1522" s="2">
        <f t="shared" si="140"/>
        <v>2.1782649990759881</v>
      </c>
      <c r="E1522" s="2">
        <f t="shared" si="139"/>
        <v>9.8201889447846469E-4</v>
      </c>
      <c r="F1522" s="2">
        <f t="shared" si="143"/>
        <v>1.4027071466009647E-3</v>
      </c>
      <c r="G1522" s="2">
        <f t="shared" si="141"/>
        <v>-4.2068825212249997E-4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2.1840000000000002</v>
      </c>
      <c r="C1523" s="2">
        <f t="shared" si="138"/>
        <v>2.1799782459750103</v>
      </c>
      <c r="D1523" s="2">
        <f t="shared" si="140"/>
        <v>2.1786898139592479</v>
      </c>
      <c r="E1523" s="2">
        <f t="shared" si="139"/>
        <v>1.2884320157624529E-3</v>
      </c>
      <c r="F1523" s="2">
        <f t="shared" si="143"/>
        <v>1.3798521204332623E-3</v>
      </c>
      <c r="G1523" s="2">
        <f t="shared" si="141"/>
        <v>-9.1420104670809389E-5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2.1770999999999998</v>
      </c>
      <c r="C1524" s="2">
        <f t="shared" si="138"/>
        <v>2.1805969773634701</v>
      </c>
      <c r="D1524" s="2">
        <f t="shared" si="140"/>
        <v>2.1785720499622667</v>
      </c>
      <c r="E1524" s="2">
        <f t="shared" si="139"/>
        <v>2.0249274012034135E-3</v>
      </c>
      <c r="F1524" s="2">
        <f t="shared" si="143"/>
        <v>1.5088671765872926E-3</v>
      </c>
      <c r="G1524" s="2">
        <f t="shared" si="141"/>
        <v>5.1606022461612088E-4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2.1770999999999998</v>
      </c>
      <c r="C1525" s="2">
        <f t="shared" si="138"/>
        <v>2.1789974423844747</v>
      </c>
      <c r="D1525" s="2">
        <f t="shared" si="140"/>
        <v>2.1784630092243211</v>
      </c>
      <c r="E1525" s="2">
        <f t="shared" si="139"/>
        <v>5.3443316015355791E-4</v>
      </c>
      <c r="F1525" s="2">
        <f t="shared" si="143"/>
        <v>1.3139803733005458E-3</v>
      </c>
      <c r="G1525" s="2">
        <f t="shared" si="141"/>
        <v>-7.7954721314698792E-4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2.1151</v>
      </c>
      <c r="C1526" s="2">
        <f t="shared" si="138"/>
        <v>2.1797670666330169</v>
      </c>
      <c r="D1526" s="2">
        <f t="shared" si="140"/>
        <v>2.1737694529854825</v>
      </c>
      <c r="E1526" s="2">
        <f t="shared" si="139"/>
        <v>5.9976136475343722E-3</v>
      </c>
      <c r="F1526" s="2">
        <f t="shared" si="143"/>
        <v>2.2507070281473111E-3</v>
      </c>
      <c r="G1526" s="2">
        <f t="shared" si="141"/>
        <v>3.7469066193870611E-3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2.1701999999999999</v>
      </c>
      <c r="C1527" s="2">
        <f t="shared" si="138"/>
        <v>2.1793567486894756</v>
      </c>
      <c r="D1527" s="2">
        <f t="shared" si="140"/>
        <v>2.1735050490606316</v>
      </c>
      <c r="E1527" s="2">
        <f t="shared" si="139"/>
        <v>5.8516996288440204E-3</v>
      </c>
      <c r="F1527" s="2">
        <f t="shared" si="143"/>
        <v>2.9709055482866533E-3</v>
      </c>
      <c r="G1527" s="2">
        <f t="shared" si="141"/>
        <v>2.8807940805573671E-3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2.1564000000000001</v>
      </c>
      <c r="C1528" s="2">
        <f t="shared" si="138"/>
        <v>2.1779480181218638</v>
      </c>
      <c r="D1528" s="2">
        <f t="shared" si="140"/>
        <v>2.1722380083894737</v>
      </c>
      <c r="E1528" s="2">
        <f t="shared" si="139"/>
        <v>5.7100097323901089E-3</v>
      </c>
      <c r="F1528" s="2">
        <f t="shared" si="143"/>
        <v>3.5187263851073442E-3</v>
      </c>
      <c r="G1528" s="2">
        <f t="shared" si="141"/>
        <v>2.1912833472827646E-3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2.1633</v>
      </c>
      <c r="C1529" s="2">
        <f t="shared" si="138"/>
        <v>2.171463707641577</v>
      </c>
      <c r="D1529" s="2">
        <f t="shared" si="140"/>
        <v>2.1715759336939571</v>
      </c>
      <c r="E1529" s="2">
        <f t="shared" si="139"/>
        <v>-1.122260523800378E-4</v>
      </c>
      <c r="F1529" s="2">
        <f t="shared" si="143"/>
        <v>2.792535897609868E-3</v>
      </c>
      <c r="G1529" s="2">
        <f t="shared" si="141"/>
        <v>-2.9047619499899058E-3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2.1358000000000001</v>
      </c>
      <c r="C1530" s="2">
        <f t="shared" si="138"/>
        <v>2.1712692910813343</v>
      </c>
      <c r="D1530" s="2">
        <f t="shared" si="140"/>
        <v>2.1689258645314418</v>
      </c>
      <c r="E1530" s="2">
        <f t="shared" si="139"/>
        <v>2.3434265498925022E-3</v>
      </c>
      <c r="F1530" s="2">
        <f t="shared" si="143"/>
        <v>2.7027140280663949E-3</v>
      </c>
      <c r="G1530" s="2">
        <f t="shared" si="141"/>
        <v>-3.5928747817389264E-4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2.1633</v>
      </c>
      <c r="C1531" s="2">
        <f t="shared" si="138"/>
        <v>2.173227861684206</v>
      </c>
      <c r="D1531" s="2">
        <f t="shared" si="140"/>
        <v>2.1685091338254092</v>
      </c>
      <c r="E1531" s="2">
        <f t="shared" si="139"/>
        <v>4.7187278587967896E-3</v>
      </c>
      <c r="F1531" s="2">
        <f t="shared" si="143"/>
        <v>3.1059167942124738E-3</v>
      </c>
      <c r="G1531" s="2">
        <f t="shared" si="141"/>
        <v>1.6128110645843158E-3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2.1633</v>
      </c>
      <c r="C1532" s="2">
        <f t="shared" si="138"/>
        <v>2.1748851137327896</v>
      </c>
      <c r="D1532" s="2">
        <f t="shared" si="140"/>
        <v>2.1681232720605639</v>
      </c>
      <c r="E1532" s="2">
        <f t="shared" si="139"/>
        <v>6.7618416722257102E-3</v>
      </c>
      <c r="F1532" s="2">
        <f t="shared" si="143"/>
        <v>3.8371017698151213E-3</v>
      </c>
      <c r="G1532" s="2">
        <f t="shared" si="141"/>
        <v>2.9247399024105889E-3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6">
        <f>TITRES_STAT!D1536</f>
        <v>2.1701999999999999</v>
      </c>
      <c r="C1533" s="2">
        <f t="shared" si="138"/>
        <v>2.1762874039277449</v>
      </c>
      <c r="D1533" s="2">
        <f t="shared" si="140"/>
        <v>2.168277103759781</v>
      </c>
      <c r="E1533" s="2">
        <f t="shared" si="139"/>
        <v>8.0103001679638908E-3</v>
      </c>
      <c r="F1533" s="2">
        <f t="shared" si="143"/>
        <v>4.6717414494448755E-3</v>
      </c>
      <c r="G1533" s="2">
        <f t="shared" si="141"/>
        <v>3.3385587185190153E-3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6">
        <f>TITRES_STAT!D1537</f>
        <v>2.1564000000000001</v>
      </c>
      <c r="C1534" s="2">
        <f t="shared" si="138"/>
        <v>2.1764124187080918</v>
      </c>
      <c r="D1534" s="2">
        <f t="shared" si="140"/>
        <v>2.1673973182960937</v>
      </c>
      <c r="E1534" s="2">
        <f t="shared" si="139"/>
        <v>9.0151004119980449E-3</v>
      </c>
      <c r="F1534" s="2">
        <f t="shared" si="143"/>
        <v>5.5404132419555096E-3</v>
      </c>
      <c r="G1534" s="2">
        <f t="shared" si="141"/>
        <v>3.4746871700425353E-3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6">
        <f>TITRES_STAT!D1538</f>
        <v>2.1564000000000001</v>
      </c>
      <c r="C1535" s="2">
        <f t="shared" si="138"/>
        <v>2.1765182004453085</v>
      </c>
      <c r="D1535" s="2">
        <f t="shared" si="140"/>
        <v>2.1665827021260129</v>
      </c>
      <c r="E1535" s="2">
        <f t="shared" si="139"/>
        <v>9.9354983192956325E-3</v>
      </c>
      <c r="F1535" s="2">
        <f t="shared" si="143"/>
        <v>6.4194302574235342E-3</v>
      </c>
      <c r="G1535" s="2">
        <f t="shared" si="141"/>
        <v>3.5160680618720984E-3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6">
        <f>TITRES_STAT!D1539</f>
        <v>2.1770999999999998</v>
      </c>
      <c r="C1536" s="2">
        <f t="shared" si="138"/>
        <v>2.1670692465306458</v>
      </c>
      <c r="D1536" s="2">
        <f t="shared" si="140"/>
        <v>2.1673617612277898</v>
      </c>
      <c r="E1536" s="2">
        <f t="shared" si="139"/>
        <v>-2.9251469714397516E-4</v>
      </c>
      <c r="F1536" s="2">
        <f t="shared" si="143"/>
        <v>5.0770412665100319E-3</v>
      </c>
      <c r="G1536" s="2">
        <f t="shared" si="141"/>
        <v>-5.3695559636540071E-3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2.1770999999999998</v>
      </c>
      <c r="C1537" s="2">
        <f t="shared" si="138"/>
        <v>2.1675509009105465</v>
      </c>
      <c r="D1537" s="2">
        <f t="shared" si="140"/>
        <v>2.1680831122479534</v>
      </c>
      <c r="E1537" s="2">
        <f t="shared" si="139"/>
        <v>-5.3221133740688487E-4</v>
      </c>
      <c r="F1537" s="2">
        <f t="shared" si="143"/>
        <v>3.9551907457266488E-3</v>
      </c>
      <c r="G1537" s="2">
        <f t="shared" si="141"/>
        <v>-4.4874020831335336E-3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2.2252999999999998</v>
      </c>
      <c r="C1538" s="2">
        <f t="shared" si="138"/>
        <v>2.1658353776935395</v>
      </c>
      <c r="D1538" s="2">
        <f t="shared" si="140"/>
        <v>2.1723214002295865</v>
      </c>
      <c r="E1538" s="2">
        <f t="shared" si="139"/>
        <v>-6.4860225360470203E-3</v>
      </c>
      <c r="F1538" s="2">
        <f t="shared" si="143"/>
        <v>1.8669480893719148E-3</v>
      </c>
      <c r="G1538" s="2">
        <f t="shared" si="141"/>
        <v>-8.3529706254189349E-3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2.2252999999999998</v>
      </c>
      <c r="C1539" s="2">
        <f t="shared" si="138"/>
        <v>2.1654453195868411</v>
      </c>
      <c r="D1539" s="2">
        <f t="shared" si="140"/>
        <v>2.1762457409533207</v>
      </c>
      <c r="E1539" s="2">
        <f t="shared" si="139"/>
        <v>-1.0800421366479629E-2</v>
      </c>
      <c r="F1539" s="2">
        <f t="shared" si="143"/>
        <v>-6.6652580179839402E-4</v>
      </c>
      <c r="G1539" s="2">
        <f t="shared" si="141"/>
        <v>-1.0133895564681234E-2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2.2046999999999999</v>
      </c>
      <c r="C1540" s="2">
        <f t="shared" si="138"/>
        <v>2.1608845011888653</v>
      </c>
      <c r="D1540" s="2">
        <f t="shared" si="140"/>
        <v>2.1783534638456672</v>
      </c>
      <c r="E1540" s="2">
        <f t="shared" si="139"/>
        <v>-1.7468962656801867E-2</v>
      </c>
      <c r="F1540" s="2">
        <f t="shared" si="143"/>
        <v>-4.0270131727990887E-3</v>
      </c>
      <c r="G1540" s="2">
        <f t="shared" si="141"/>
        <v>-1.3441949484002779E-2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2.1701999999999999</v>
      </c>
      <c r="C1541" s="2">
        <f t="shared" si="138"/>
        <v>2.1612561163905784</v>
      </c>
      <c r="D1541" s="2">
        <f t="shared" si="140"/>
        <v>2.1777495035608032</v>
      </c>
      <c r="E1541" s="2">
        <f t="shared" si="139"/>
        <v>-1.649338717022486E-2</v>
      </c>
      <c r="F1541" s="2">
        <f t="shared" si="143"/>
        <v>-6.5202879722842432E-3</v>
      </c>
      <c r="G1541" s="2">
        <f t="shared" si="141"/>
        <v>-9.9730991979406179E-3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2.1978</v>
      </c>
      <c r="C1542" s="2">
        <f t="shared" si="138"/>
        <v>2.1615705600227972</v>
      </c>
      <c r="D1542" s="2">
        <f t="shared" si="140"/>
        <v>2.1792347255192621</v>
      </c>
      <c r="E1542" s="2">
        <f t="shared" si="139"/>
        <v>-1.7664165496464879E-2</v>
      </c>
      <c r="F1542" s="2">
        <f t="shared" si="143"/>
        <v>-8.7490634771203706E-3</v>
      </c>
      <c r="G1542" s="2">
        <f t="shared" si="141"/>
        <v>-8.915102019344508E-3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2.1909000000000001</v>
      </c>
      <c r="C1543" s="2">
        <f t="shared" si="138"/>
        <v>2.1628981661731359</v>
      </c>
      <c r="D1543" s="2">
        <f t="shared" si="140"/>
        <v>2.1800988199252429</v>
      </c>
      <c r="E1543" s="2">
        <f t="shared" si="139"/>
        <v>-1.7200653752106998E-2</v>
      </c>
      <c r="F1543" s="2">
        <f t="shared" si="143"/>
        <v>-1.0439381532117696E-2</v>
      </c>
      <c r="G1543" s="2">
        <f t="shared" si="141"/>
        <v>-6.7612722199893015E-3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2.1288999999999998</v>
      </c>
      <c r="C1544" s="2">
        <f t="shared" si="138"/>
        <v>2.1618984483003456</v>
      </c>
      <c r="D1544" s="2">
        <f t="shared" si="140"/>
        <v>2.1763063147455957</v>
      </c>
      <c r="E1544" s="2">
        <f t="shared" si="139"/>
        <v>-1.440786644525005E-2</v>
      </c>
      <c r="F1544" s="2">
        <f t="shared" si="143"/>
        <v>-1.1233078514744168E-2</v>
      </c>
      <c r="G1544" s="2">
        <f t="shared" si="141"/>
        <v>-3.1747879305058825E-3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2.1288999999999998</v>
      </c>
      <c r="C1545" s="2">
        <f t="shared" si="138"/>
        <v>2.1610525331772155</v>
      </c>
      <c r="D1545" s="2">
        <f t="shared" si="140"/>
        <v>2.1727947358755517</v>
      </c>
      <c r="E1545" s="2">
        <f t="shared" si="139"/>
        <v>-1.1742202698336257E-2</v>
      </c>
      <c r="F1545" s="2">
        <f t="shared" si="143"/>
        <v>-1.1334903351462587E-2</v>
      </c>
      <c r="G1545" s="2">
        <f t="shared" si="141"/>
        <v>-4.0729934687367027E-4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2.1633</v>
      </c>
      <c r="C1546" s="2">
        <f t="shared" si="138"/>
        <v>2.1635213742268746</v>
      </c>
      <c r="D1546" s="2">
        <f t="shared" si="140"/>
        <v>2.1720914221069925</v>
      </c>
      <c r="E1546" s="2">
        <f t="shared" si="139"/>
        <v>-8.570047880117837E-3</v>
      </c>
      <c r="F1546" s="2">
        <f t="shared" si="143"/>
        <v>-1.0781932257193637E-2</v>
      </c>
      <c r="G1546" s="2">
        <f t="shared" si="141"/>
        <v>2.2118843770758002E-3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2.1633</v>
      </c>
      <c r="C1547" s="2">
        <f t="shared" si="138"/>
        <v>2.165610393576586</v>
      </c>
      <c r="D1547" s="2">
        <f t="shared" si="140"/>
        <v>2.1714402056546227</v>
      </c>
      <c r="E1547" s="2">
        <f t="shared" si="139"/>
        <v>-5.829812078036678E-3</v>
      </c>
      <c r="F1547" s="2">
        <f t="shared" si="143"/>
        <v>-9.7915082213622471E-3</v>
      </c>
      <c r="G1547" s="2">
        <f t="shared" si="141"/>
        <v>3.9616961433255691E-3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2.2252999999999998</v>
      </c>
      <c r="C1548" s="2">
        <f t="shared" si="138"/>
        <v>2.1747934099494191</v>
      </c>
      <c r="D1548" s="2">
        <f t="shared" si="140"/>
        <v>2.1754298200505766</v>
      </c>
      <c r="E1548" s="2">
        <f t="shared" si="139"/>
        <v>-6.3641010115755847E-4</v>
      </c>
      <c r="F1548" s="2">
        <f t="shared" si="143"/>
        <v>-7.9604885973213104E-3</v>
      </c>
      <c r="G1548" s="2">
        <f t="shared" si="141"/>
        <v>7.3240784961637519E-3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2.2046999999999999</v>
      </c>
      <c r="C1549" s="2">
        <f t="shared" si="138"/>
        <v>2.1825636545725855</v>
      </c>
      <c r="D1549" s="2">
        <f t="shared" si="140"/>
        <v>2.177597981528312</v>
      </c>
      <c r="E1549" s="2">
        <f t="shared" si="139"/>
        <v>4.9656730442735331E-3</v>
      </c>
      <c r="F1549" s="2">
        <f t="shared" si="143"/>
        <v>-5.3752562690023422E-3</v>
      </c>
      <c r="G1549" s="2">
        <f t="shared" si="141"/>
        <v>1.0340929313275876E-2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6">
        <f>TITRES_STAT!D1553</f>
        <v>2.2046999999999999</v>
      </c>
      <c r="C1550" s="2">
        <f t="shared" si="138"/>
        <v>2.185969246176803</v>
      </c>
      <c r="D1550" s="2">
        <f t="shared" si="140"/>
        <v>2.1796055384521407</v>
      </c>
      <c r="E1550" s="2">
        <f t="shared" si="139"/>
        <v>6.3637077246623264E-3</v>
      </c>
      <c r="F1550" s="2">
        <f t="shared" si="143"/>
        <v>-3.0274634702694087E-3</v>
      </c>
      <c r="G1550" s="2">
        <f t="shared" si="141"/>
        <v>9.3911711949317342E-3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6">
        <f>TITRES_STAT!D1554</f>
        <v>2.1978</v>
      </c>
      <c r="C1551" s="2">
        <f t="shared" ref="C1551:C1614" si="144">$C$4*B1541+C1550*(1-$C$4)</f>
        <v>2.1835432083034485</v>
      </c>
      <c r="D1551" s="2">
        <f t="shared" si="140"/>
        <v>2.1809532763445745</v>
      </c>
      <c r="E1551" s="2">
        <f t="shared" si="139"/>
        <v>2.5899319588740255E-3</v>
      </c>
      <c r="F1551" s="2">
        <f t="shared" si="143"/>
        <v>-1.9039843844407219E-3</v>
      </c>
      <c r="G1551" s="2">
        <f t="shared" si="141"/>
        <v>4.493916343314747E-3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6">
        <f>TITRES_STAT!D1555</f>
        <v>2.1564000000000001</v>
      </c>
      <c r="C1552" s="2">
        <f t="shared" si="144"/>
        <v>2.1857365608721486</v>
      </c>
      <c r="D1552" s="2">
        <f t="shared" si="140"/>
        <v>2.1791345151338652</v>
      </c>
      <c r="E1552" s="2">
        <f t="shared" si="139"/>
        <v>6.6020457382833797E-3</v>
      </c>
      <c r="F1552" s="2">
        <f t="shared" si="143"/>
        <v>-2.0277835989590174E-4</v>
      </c>
      <c r="G1552" s="2">
        <f t="shared" si="141"/>
        <v>6.8048240981792817E-3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6">
        <f>TITRES_STAT!D1556</f>
        <v>2.1909000000000001</v>
      </c>
      <c r="C1553" s="2">
        <f t="shared" si="144"/>
        <v>2.1865309361225873</v>
      </c>
      <c r="D1553" s="2">
        <f t="shared" si="140"/>
        <v>2.1800060325313568</v>
      </c>
      <c r="E1553" s="2">
        <f t="shared" si="139"/>
        <v>6.5249035912304798E-3</v>
      </c>
      <c r="F1553" s="2">
        <f t="shared" si="143"/>
        <v>1.1427580303293747E-3</v>
      </c>
      <c r="G1553" s="2">
        <f t="shared" si="141"/>
        <v>5.3821455609011047E-3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6">
        <f>TITRES_STAT!D1557</f>
        <v>2.1909000000000001</v>
      </c>
      <c r="C1554" s="2">
        <f t="shared" si="144"/>
        <v>2.1776646382575739</v>
      </c>
      <c r="D1554" s="2">
        <f t="shared" si="140"/>
        <v>2.1808129930845896</v>
      </c>
      <c r="E1554" s="2">
        <f t="shared" si="139"/>
        <v>-3.148354827015698E-3</v>
      </c>
      <c r="F1554" s="2">
        <f t="shared" si="143"/>
        <v>2.8453545886036012E-4</v>
      </c>
      <c r="G1554" s="2">
        <f t="shared" si="141"/>
        <v>-3.4328902858760581E-3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2.1701999999999999</v>
      </c>
      <c r="C1555" s="2">
        <f t="shared" si="144"/>
        <v>2.1701623862179473</v>
      </c>
      <c r="D1555" s="2">
        <f t="shared" si="140"/>
        <v>2.180026845448694</v>
      </c>
      <c r="E1555" s="2">
        <f t="shared" si="139"/>
        <v>-9.8644592307466361E-3</v>
      </c>
      <c r="F1555" s="2">
        <f t="shared" si="143"/>
        <v>-1.7452634790610393E-3</v>
      </c>
      <c r="G1555" s="2">
        <f t="shared" si="141"/>
        <v>-8.1191957516855966E-3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2.1840000000000002</v>
      </c>
      <c r="C1556" s="2">
        <f t="shared" si="144"/>
        <v>2.1691066344921093</v>
      </c>
      <c r="D1556" s="2">
        <f t="shared" si="140"/>
        <v>2.1803211531932352</v>
      </c>
      <c r="E1556" s="2">
        <f t="shared" si="139"/>
        <v>-1.1214518701125886E-2</v>
      </c>
      <c r="F1556" s="2">
        <f t="shared" si="143"/>
        <v>-3.6391145234740086E-3</v>
      </c>
      <c r="G1556" s="2">
        <f t="shared" si="141"/>
        <v>-7.5754041776518776E-3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2.1770999999999998</v>
      </c>
      <c r="C1557" s="2">
        <f t="shared" si="144"/>
        <v>2.1682133061087079</v>
      </c>
      <c r="D1557" s="2">
        <f t="shared" si="140"/>
        <v>2.1800825492529956</v>
      </c>
      <c r="E1557" s="2">
        <f t="shared" si="139"/>
        <v>-1.1869243144287722E-2</v>
      </c>
      <c r="F1557" s="2">
        <f t="shared" si="143"/>
        <v>-5.2851402476367521E-3</v>
      </c>
      <c r="G1557" s="2">
        <f t="shared" si="141"/>
        <v>-6.5841028966509701E-3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2.1770999999999998</v>
      </c>
      <c r="C1558" s="2">
        <f t="shared" si="144"/>
        <v>2.176995874399676</v>
      </c>
      <c r="D1558" s="2">
        <f t="shared" si="140"/>
        <v>2.1798616196786997</v>
      </c>
      <c r="E1558" s="2">
        <f t="shared" si="139"/>
        <v>-2.8657452790237237E-3</v>
      </c>
      <c r="F1558" s="2">
        <f t="shared" si="143"/>
        <v>-4.8012612539141469E-3</v>
      </c>
      <c r="G1558" s="2">
        <f t="shared" si="141"/>
        <v>1.9355159748904232E-3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6">
        <f>TITRES_STAT!D1562</f>
        <v>2.1358000000000001</v>
      </c>
      <c r="C1559" s="2">
        <f t="shared" si="144"/>
        <v>2.1812580475689565</v>
      </c>
      <c r="D1559" s="2">
        <f t="shared" si="140"/>
        <v>2.1765977959987959</v>
      </c>
      <c r="E1559" s="2">
        <f t="shared" si="139"/>
        <v>4.6602515701605896E-3</v>
      </c>
      <c r="F1559" s="2">
        <f t="shared" si="143"/>
        <v>-2.9089586890991997E-3</v>
      </c>
      <c r="G1559" s="2">
        <f t="shared" si="141"/>
        <v>7.5692102592597888E-3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2.1358000000000001</v>
      </c>
      <c r="C1560" s="2">
        <f t="shared" si="144"/>
        <v>2.1848645017891171</v>
      </c>
      <c r="D1560" s="2">
        <f t="shared" si="140"/>
        <v>2.1735757370359221</v>
      </c>
      <c r="E1560" s="2">
        <f t="shared" si="139"/>
        <v>1.1288764753194958E-2</v>
      </c>
      <c r="F1560" s="2">
        <f t="shared" si="143"/>
        <v>-6.9414000640368248E-5</v>
      </c>
      <c r="G1560" s="2">
        <f t="shared" si="141"/>
        <v>1.1358178753835326E-2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2.1564000000000001</v>
      </c>
      <c r="C1561" s="2">
        <f t="shared" si="144"/>
        <v>2.1868545784369453</v>
      </c>
      <c r="D1561" s="2">
        <f t="shared" si="140"/>
        <v>2.1723034602184468</v>
      </c>
      <c r="E1561" s="2">
        <f t="shared" si="139"/>
        <v>1.4551118218498527E-2</v>
      </c>
      <c r="F1561" s="2">
        <f t="shared" si="143"/>
        <v>2.8546924431874111E-3</v>
      </c>
      <c r="G1561" s="2">
        <f t="shared" si="141"/>
        <v>1.1696425775311116E-2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2.1909000000000001</v>
      </c>
      <c r="C1562" s="2">
        <f t="shared" si="144"/>
        <v>2.1821692586774151</v>
      </c>
      <c r="D1562" s="2">
        <f t="shared" si="140"/>
        <v>2.1736809816837472</v>
      </c>
      <c r="E1562" s="2">
        <f t="shared" si="139"/>
        <v>8.4882769936678315E-3</v>
      </c>
      <c r="F1562" s="2">
        <f t="shared" si="143"/>
        <v>3.9814093532834953E-3</v>
      </c>
      <c r="G1562" s="2">
        <f t="shared" si="141"/>
        <v>4.5068676403843362E-3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2.1840000000000002</v>
      </c>
      <c r="C1563" s="2">
        <f t="shared" si="144"/>
        <v>2.1835124496501206</v>
      </c>
      <c r="D1563" s="2">
        <f t="shared" si="140"/>
        <v>2.174445353410877</v>
      </c>
      <c r="E1563" s="2">
        <f t="shared" si="139"/>
        <v>9.0670962392436216E-3</v>
      </c>
      <c r="F1563" s="2">
        <f t="shared" si="143"/>
        <v>4.9985467304755208E-3</v>
      </c>
      <c r="G1563" s="2">
        <f t="shared" si="141"/>
        <v>4.0685495087681009E-3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2.1909000000000001</v>
      </c>
      <c r="C1564" s="2">
        <f t="shared" si="144"/>
        <v>2.1846489958577942</v>
      </c>
      <c r="D1564" s="2">
        <f t="shared" si="140"/>
        <v>2.1756642161211825</v>
      </c>
      <c r="E1564" s="2">
        <f t="shared" ref="E1564:E1627" si="145">C1564-D1564</f>
        <v>8.9847797366116033E-3</v>
      </c>
      <c r="F1564" s="2">
        <f t="shared" si="143"/>
        <v>5.7957933317027378E-3</v>
      </c>
      <c r="G1564" s="2">
        <f t="shared" si="141"/>
        <v>3.1889864049088655E-3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2.1909000000000001</v>
      </c>
      <c r="C1565" s="2">
        <f t="shared" si="144"/>
        <v>2.1824260734181333</v>
      </c>
      <c r="D1565" s="2">
        <f t="shared" ref="D1565:D1628" si="146">$D$4*B1565+(1-$D$4)*D1564</f>
        <v>2.1767927927047985</v>
      </c>
      <c r="E1565" s="2">
        <f t="shared" si="145"/>
        <v>5.6332807133347984E-3</v>
      </c>
      <c r="F1565" s="2">
        <f t="shared" si="143"/>
        <v>5.7632908080291504E-3</v>
      </c>
      <c r="G1565" s="2">
        <f t="shared" si="141"/>
        <v>-1.3001009469435203E-4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2.1909000000000001</v>
      </c>
      <c r="C1566" s="2">
        <f t="shared" si="144"/>
        <v>2.1826682159691897</v>
      </c>
      <c r="D1566" s="2">
        <f t="shared" si="146"/>
        <v>2.1778377710229617</v>
      </c>
      <c r="E1566" s="2">
        <f t="shared" si="145"/>
        <v>4.8304449462279742E-3</v>
      </c>
      <c r="F1566" s="2">
        <f t="shared" si="143"/>
        <v>5.5767216356689148E-3</v>
      </c>
      <c r="G1566" s="2">
        <f t="shared" si="141"/>
        <v>-7.4627668944094068E-4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2.1840000000000002</v>
      </c>
      <c r="C1567" s="2">
        <f t="shared" si="144"/>
        <v>2.1818115673585452</v>
      </c>
      <c r="D1567" s="2">
        <f t="shared" si="146"/>
        <v>2.178294232428668</v>
      </c>
      <c r="E1567" s="2">
        <f t="shared" si="145"/>
        <v>3.5173349298771583E-3</v>
      </c>
      <c r="F1567" s="2">
        <f t="shared" si="143"/>
        <v>5.1648442945105635E-3</v>
      </c>
      <c r="G1567" s="2">
        <f t="shared" si="141"/>
        <v>-1.6475093646334052E-3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2.1909000000000001</v>
      </c>
      <c r="C1568" s="2">
        <f t="shared" si="144"/>
        <v>2.1810867108418459</v>
      </c>
      <c r="D1568" s="2">
        <f t="shared" si="146"/>
        <v>2.1792279929895075</v>
      </c>
      <c r="E1568" s="2">
        <f t="shared" si="145"/>
        <v>1.8587178523383763E-3</v>
      </c>
      <c r="F1568" s="2">
        <f t="shared" si="143"/>
        <v>4.503619006076127E-3</v>
      </c>
      <c r="G1568" s="2">
        <f t="shared" si="141"/>
        <v>-2.6449011537377507E-3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2.1909000000000001</v>
      </c>
      <c r="C1569" s="2">
        <f t="shared" si="144"/>
        <v>2.1741195245584848</v>
      </c>
      <c r="D1569" s="2">
        <f t="shared" si="146"/>
        <v>2.180092586101396</v>
      </c>
      <c r="E1569" s="2">
        <f t="shared" si="145"/>
        <v>-5.9730615429112177E-3</v>
      </c>
      <c r="F1569" s="2">
        <f t="shared" si="143"/>
        <v>2.4082828962786584E-3</v>
      </c>
      <c r="G1569" s="2">
        <f t="shared" si="141"/>
        <v>-8.3813444391898761E-3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2.1909000000000001</v>
      </c>
      <c r="C1570" s="2">
        <f t="shared" si="144"/>
        <v>2.1682242130879485</v>
      </c>
      <c r="D1570" s="2">
        <f t="shared" si="146"/>
        <v>2.1808931352790704</v>
      </c>
      <c r="E1570" s="2">
        <f t="shared" si="145"/>
        <v>-1.2668922191121812E-2</v>
      </c>
      <c r="F1570" s="2">
        <f t="shared" si="143"/>
        <v>-6.0715812120143561E-4</v>
      </c>
      <c r="G1570" s="2">
        <f t="shared" si="141"/>
        <v>-1.2061764069920376E-2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2.1770999999999998</v>
      </c>
      <c r="C1571" s="2">
        <f t="shared" si="144"/>
        <v>2.1664051033821101</v>
      </c>
      <c r="D1571" s="2">
        <f t="shared" si="146"/>
        <v>2.1806121622954358</v>
      </c>
      <c r="E1571" s="2">
        <f t="shared" si="145"/>
        <v>-1.4207058913325632E-2</v>
      </c>
      <c r="F1571" s="2">
        <f t="shared" si="143"/>
        <v>-3.3271382796262751E-3</v>
      </c>
      <c r="G1571" s="2">
        <f t="shared" si="141"/>
        <v>-1.0879920633699356E-2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2.1770999999999998</v>
      </c>
      <c r="C1572" s="2">
        <f t="shared" si="144"/>
        <v>2.1701735490156318</v>
      </c>
      <c r="D1572" s="2">
        <f t="shared" si="146"/>
        <v>2.1803520021254035</v>
      </c>
      <c r="E1572" s="2">
        <f t="shared" si="145"/>
        <v>-1.0178453109771723E-2</v>
      </c>
      <c r="F1572" s="2">
        <f t="shared" si="143"/>
        <v>-4.6974012456553653E-3</v>
      </c>
      <c r="G1572" s="2">
        <f t="shared" ref="G1572:G1635" si="147">E1572-F1572</f>
        <v>-5.4810518641163581E-3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2.1701999999999999</v>
      </c>
      <c r="C1573" s="2">
        <f t="shared" si="144"/>
        <v>2.172300695320919</v>
      </c>
      <c r="D1573" s="2">
        <f t="shared" si="146"/>
        <v>2.179600001967966</v>
      </c>
      <c r="E1573" s="2">
        <f t="shared" si="145"/>
        <v>-7.2993066470470325E-3</v>
      </c>
      <c r="F1573" s="2">
        <f t="shared" ref="F1573:F1636" si="149">(E1573*(2/(10)))+((1-(2/10))*F1572)</f>
        <v>-5.2177823259336991E-3</v>
      </c>
      <c r="G1573" s="2">
        <f t="shared" si="147"/>
        <v>-2.0815243211133334E-3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2.1770999999999998</v>
      </c>
      <c r="C1574" s="2">
        <f t="shared" si="144"/>
        <v>2.1751621268100081</v>
      </c>
      <c r="D1574" s="2">
        <f t="shared" si="146"/>
        <v>2.1794148166370055</v>
      </c>
      <c r="E1574" s="2">
        <f t="shared" si="145"/>
        <v>-4.2526898269974467E-3</v>
      </c>
      <c r="F1574" s="2">
        <f t="shared" si="149"/>
        <v>-5.0247638261464488E-3</v>
      </c>
      <c r="G1574" s="2">
        <f t="shared" si="147"/>
        <v>7.7207399914900211E-4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2.1358000000000001</v>
      </c>
      <c r="C1575" s="2">
        <f t="shared" si="144"/>
        <v>2.1775833380700069</v>
      </c>
      <c r="D1575" s="2">
        <f t="shared" si="146"/>
        <v>2.176184089478709</v>
      </c>
      <c r="E1575" s="2">
        <f t="shared" si="145"/>
        <v>1.3992485912979191E-3</v>
      </c>
      <c r="F1575" s="2">
        <f t="shared" si="149"/>
        <v>-3.7399613426575755E-3</v>
      </c>
      <c r="G1575" s="2">
        <f t="shared" si="147"/>
        <v>5.139209933955495E-3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2.1701999999999999</v>
      </c>
      <c r="C1576" s="2">
        <f t="shared" si="144"/>
        <v>2.1796320552900057</v>
      </c>
      <c r="D1576" s="2">
        <f t="shared" si="146"/>
        <v>2.1757408235913971</v>
      </c>
      <c r="E1576" s="2">
        <f t="shared" si="145"/>
        <v>3.8912316986086104E-3</v>
      </c>
      <c r="F1576" s="2">
        <f t="shared" si="149"/>
        <v>-2.2137227344043381E-3</v>
      </c>
      <c r="G1576" s="2">
        <f t="shared" si="147"/>
        <v>6.1049544330129485E-3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2.1701999999999999</v>
      </c>
      <c r="C1577" s="2">
        <f t="shared" si="144"/>
        <v>2.180304046783851</v>
      </c>
      <c r="D1577" s="2">
        <f t="shared" si="146"/>
        <v>2.1753303922142564</v>
      </c>
      <c r="E1577" s="2">
        <f t="shared" si="145"/>
        <v>4.9736545695946432E-3</v>
      </c>
      <c r="F1577" s="2">
        <f t="shared" si="149"/>
        <v>-7.7624727360454189E-4</v>
      </c>
      <c r="G1577" s="2">
        <f t="shared" si="147"/>
        <v>5.7499018431991849E-3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2.1701999999999999</v>
      </c>
      <c r="C1578" s="2">
        <f t="shared" si="144"/>
        <v>2.1819341934324892</v>
      </c>
      <c r="D1578" s="2">
        <f t="shared" si="146"/>
        <v>2.1749503631613489</v>
      </c>
      <c r="E1578" s="2">
        <f t="shared" si="145"/>
        <v>6.9838302711402456E-3</v>
      </c>
      <c r="F1578" s="2">
        <f t="shared" si="149"/>
        <v>7.7576823534441564E-4</v>
      </c>
      <c r="G1578" s="2">
        <f t="shared" si="147"/>
        <v>6.2080620357958301E-3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2.1701999999999999</v>
      </c>
      <c r="C1579" s="2">
        <f t="shared" si="144"/>
        <v>2.1833135482890293</v>
      </c>
      <c r="D1579" s="2">
        <f t="shared" si="146"/>
        <v>2.1745984844086568</v>
      </c>
      <c r="E1579" s="2">
        <f t="shared" si="145"/>
        <v>8.7150638803725755E-3</v>
      </c>
      <c r="F1579" s="2">
        <f t="shared" si="149"/>
        <v>2.3636273643500476E-3</v>
      </c>
      <c r="G1579" s="2">
        <f t="shared" si="147"/>
        <v>6.3514365160225279E-3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6">
        <f>TITRES_STAT!D1583</f>
        <v>2.1701999999999999</v>
      </c>
      <c r="C1580" s="2">
        <f t="shared" si="144"/>
        <v>2.1844806947061017</v>
      </c>
      <c r="D1580" s="2">
        <f t="shared" si="146"/>
        <v>2.1742726707487563</v>
      </c>
      <c r="E1580" s="2">
        <f t="shared" si="145"/>
        <v>1.0208023957345436E-2</v>
      </c>
      <c r="F1580" s="2">
        <f t="shared" si="149"/>
        <v>3.9325066829491249E-3</v>
      </c>
      <c r="G1580" s="2">
        <f t="shared" si="147"/>
        <v>6.2755172743963108E-3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6">
        <f>TITRES_STAT!D1584</f>
        <v>2.1701999999999999</v>
      </c>
      <c r="C1581" s="2">
        <f t="shared" si="144"/>
        <v>2.1833452032128551</v>
      </c>
      <c r="D1581" s="2">
        <f t="shared" si="146"/>
        <v>2.1739709914340333</v>
      </c>
      <c r="E1581" s="2">
        <f t="shared" si="145"/>
        <v>9.374211778821806E-3</v>
      </c>
      <c r="F1581" s="2">
        <f t="shared" si="149"/>
        <v>5.0208477021236615E-3</v>
      </c>
      <c r="G1581" s="2">
        <f t="shared" si="147"/>
        <v>4.3533640766981446E-3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6">
        <f>TITRES_STAT!D1585</f>
        <v>2.1770999999999998</v>
      </c>
      <c r="C1582" s="2">
        <f t="shared" si="144"/>
        <v>2.1823844027185695</v>
      </c>
      <c r="D1582" s="2">
        <f t="shared" si="146"/>
        <v>2.1742027698463273</v>
      </c>
      <c r="E1582" s="2">
        <f t="shared" si="145"/>
        <v>8.1816328722421616E-3</v>
      </c>
      <c r="F1582" s="2">
        <f t="shared" si="149"/>
        <v>5.6530047361473615E-3</v>
      </c>
      <c r="G1582" s="2">
        <f t="shared" si="147"/>
        <v>2.5286281360948001E-3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6">
        <f>TITRES_STAT!D1586</f>
        <v>2.1701999999999999</v>
      </c>
      <c r="C1583" s="2">
        <f t="shared" si="144"/>
        <v>2.180509879223405</v>
      </c>
      <c r="D1583" s="2">
        <f t="shared" si="146"/>
        <v>2.1739062683762294</v>
      </c>
      <c r="E1583" s="2">
        <f t="shared" si="145"/>
        <v>6.6036108471756449E-3</v>
      </c>
      <c r="F1583" s="2">
        <f t="shared" si="149"/>
        <v>5.8431259583530187E-3</v>
      </c>
      <c r="G1583" s="2">
        <f t="shared" si="147"/>
        <v>7.6048488882262625E-4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6">
        <f>TITRES_STAT!D1587</f>
        <v>2.1701999999999999</v>
      </c>
      <c r="C1584" s="2">
        <f t="shared" si="144"/>
        <v>2.1799852824198043</v>
      </c>
      <c r="D1584" s="2">
        <f t="shared" si="146"/>
        <v>2.1736317299779904</v>
      </c>
      <c r="E1584" s="2">
        <f t="shared" si="145"/>
        <v>6.3535524418139033E-3</v>
      </c>
      <c r="F1584" s="2">
        <f t="shared" si="149"/>
        <v>5.9452112550451956E-3</v>
      </c>
      <c r="G1584" s="2">
        <f t="shared" si="147"/>
        <v>4.083411867687077E-4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6">
        <f>TITRES_STAT!D1588</f>
        <v>2.1701999999999999</v>
      </c>
      <c r="C1585" s="2">
        <f t="shared" si="144"/>
        <v>2.1731875466629114</v>
      </c>
      <c r="D1585" s="2">
        <f t="shared" si="146"/>
        <v>2.1733775277573981</v>
      </c>
      <c r="E1585" s="2">
        <f t="shared" si="145"/>
        <v>-1.8998109448675748E-4</v>
      </c>
      <c r="F1585" s="2">
        <f t="shared" si="149"/>
        <v>4.7181727851388052E-3</v>
      </c>
      <c r="G1585" s="2">
        <f t="shared" si="147"/>
        <v>-4.9081538796255627E-3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2.1978</v>
      </c>
      <c r="C1586" s="2">
        <f t="shared" si="144"/>
        <v>2.1727279240993864</v>
      </c>
      <c r="D1586" s="2">
        <f t="shared" si="146"/>
        <v>2.1751865997753685</v>
      </c>
      <c r="E1586" s="2">
        <f t="shared" si="145"/>
        <v>-2.4586756759821249E-3</v>
      </c>
      <c r="F1586" s="2">
        <f t="shared" si="149"/>
        <v>3.2828030929146195E-3</v>
      </c>
      <c r="G1586" s="2">
        <f t="shared" si="147"/>
        <v>-5.7414787688967444E-3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2.1633</v>
      </c>
      <c r="C1587" s="2">
        <f t="shared" si="144"/>
        <v>2.1723390126994806</v>
      </c>
      <c r="D1587" s="2">
        <f t="shared" si="146"/>
        <v>2.1743061109031192</v>
      </c>
      <c r="E1587" s="2">
        <f t="shared" si="145"/>
        <v>-1.9670982036386064E-3</v>
      </c>
      <c r="F1587" s="2">
        <f t="shared" si="149"/>
        <v>2.2328228336039747E-3</v>
      </c>
      <c r="G1587" s="2">
        <f t="shared" si="147"/>
        <v>-4.1999210372425811E-3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2.1633</v>
      </c>
      <c r="C1588" s="2">
        <f t="shared" si="144"/>
        <v>2.1720099338226375</v>
      </c>
      <c r="D1588" s="2">
        <f t="shared" si="146"/>
        <v>2.173490843428814</v>
      </c>
      <c r="E1588" s="2">
        <f t="shared" si="145"/>
        <v>-1.4809096061765281E-3</v>
      </c>
      <c r="F1588" s="2">
        <f t="shared" si="149"/>
        <v>1.4900763456478742E-3</v>
      </c>
      <c r="G1588" s="2">
        <f t="shared" si="147"/>
        <v>-2.9709859518244021E-3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2.1633</v>
      </c>
      <c r="C1589" s="2">
        <f t="shared" si="144"/>
        <v>2.1717314824653084</v>
      </c>
      <c r="D1589" s="2">
        <f t="shared" si="146"/>
        <v>2.172735966137791</v>
      </c>
      <c r="E1589" s="2">
        <f t="shared" si="145"/>
        <v>-1.0044836724825146E-3</v>
      </c>
      <c r="F1589" s="2">
        <f t="shared" si="149"/>
        <v>9.9116434202179641E-4</v>
      </c>
      <c r="G1589" s="2">
        <f t="shared" si="147"/>
        <v>-1.995648014504311E-3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2.1633</v>
      </c>
      <c r="C1590" s="2">
        <f t="shared" si="144"/>
        <v>2.171495869778338</v>
      </c>
      <c r="D1590" s="2">
        <f t="shared" si="146"/>
        <v>2.1720370056831397</v>
      </c>
      <c r="E1590" s="2">
        <f t="shared" si="145"/>
        <v>-5.4113590480175944E-4</v>
      </c>
      <c r="F1590" s="2">
        <f t="shared" si="149"/>
        <v>6.8470429265708526E-4</v>
      </c>
      <c r="G1590" s="2">
        <f t="shared" si="147"/>
        <v>-1.2258401974588446E-3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2.1564000000000001</v>
      </c>
      <c r="C1591" s="2">
        <f t="shared" si="144"/>
        <v>2.1712965051970552</v>
      </c>
      <c r="D1591" s="2">
        <f t="shared" si="146"/>
        <v>2.1708787089658701</v>
      </c>
      <c r="E1591" s="2">
        <f t="shared" si="145"/>
        <v>4.177962311850969E-4</v>
      </c>
      <c r="F1591" s="2">
        <f t="shared" si="149"/>
        <v>6.3132268036268755E-4</v>
      </c>
      <c r="G1591" s="2">
        <f t="shared" si="147"/>
        <v>-2.1352644917759065E-4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2.1701999999999999</v>
      </c>
      <c r="C1592" s="2">
        <f t="shared" si="144"/>
        <v>2.1721893505513545</v>
      </c>
      <c r="D1592" s="2">
        <f t="shared" si="146"/>
        <v>2.1708284342276576</v>
      </c>
      <c r="E1592" s="2">
        <f t="shared" si="145"/>
        <v>1.3609163236969479E-3</v>
      </c>
      <c r="F1592" s="2">
        <f t="shared" si="149"/>
        <v>7.7724140902953975E-4</v>
      </c>
      <c r="G1592" s="2">
        <f t="shared" si="147"/>
        <v>5.8367491466740818E-4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2.1701999999999999</v>
      </c>
      <c r="C1593" s="2">
        <f t="shared" si="144"/>
        <v>2.1718832966203769</v>
      </c>
      <c r="D1593" s="2">
        <f t="shared" si="146"/>
        <v>2.1707818835441275</v>
      </c>
      <c r="E1593" s="2">
        <f t="shared" si="145"/>
        <v>1.1014130762494467E-3</v>
      </c>
      <c r="F1593" s="2">
        <f t="shared" si="149"/>
        <v>8.4207574247352121E-4</v>
      </c>
      <c r="G1593" s="2">
        <f t="shared" si="147"/>
        <v>2.5933733377592552E-4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2.1701999999999999</v>
      </c>
      <c r="C1594" s="2">
        <f t="shared" si="144"/>
        <v>2.1716243279095497</v>
      </c>
      <c r="D1594" s="2">
        <f t="shared" si="146"/>
        <v>2.1707387810593772</v>
      </c>
      <c r="E1594" s="2">
        <f t="shared" si="145"/>
        <v>8.8554685017250279E-4</v>
      </c>
      <c r="F1594" s="2">
        <f t="shared" si="149"/>
        <v>8.5076996401331766E-4</v>
      </c>
      <c r="G1594" s="2">
        <f t="shared" si="147"/>
        <v>3.4776886159185129E-5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2.1633</v>
      </c>
      <c r="C1595" s="2">
        <f t="shared" si="144"/>
        <v>2.1714052005388496</v>
      </c>
      <c r="D1595" s="2">
        <f t="shared" si="146"/>
        <v>2.170187760240164</v>
      </c>
      <c r="E1595" s="2">
        <f t="shared" si="145"/>
        <v>1.2174402986855348E-3</v>
      </c>
      <c r="F1595" s="2">
        <f t="shared" si="149"/>
        <v>9.241040309477612E-4</v>
      </c>
      <c r="G1595" s="2">
        <f t="shared" si="147"/>
        <v>2.9333626773777363E-4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2.1701999999999999</v>
      </c>
      <c r="C1596" s="2">
        <f t="shared" si="144"/>
        <v>2.1754659389174882</v>
      </c>
      <c r="D1596" s="2">
        <f t="shared" si="146"/>
        <v>2.1701886668890404</v>
      </c>
      <c r="E1596" s="2">
        <f t="shared" si="145"/>
        <v>5.2772720284477437E-3</v>
      </c>
      <c r="F1596" s="2">
        <f t="shared" si="149"/>
        <v>1.7947376304477576E-3</v>
      </c>
      <c r="G1596" s="2">
        <f t="shared" si="147"/>
        <v>3.4825343979999861E-3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2.1633</v>
      </c>
      <c r="C1597" s="2">
        <f t="shared" si="144"/>
        <v>2.1735942560071053</v>
      </c>
      <c r="D1597" s="2">
        <f t="shared" si="146"/>
        <v>2.16967839526763</v>
      </c>
      <c r="E1597" s="2">
        <f t="shared" si="145"/>
        <v>3.9158607394753631E-3</v>
      </c>
      <c r="F1597" s="2">
        <f t="shared" si="149"/>
        <v>2.2189622522532787E-3</v>
      </c>
      <c r="G1597" s="2">
        <f t="shared" si="147"/>
        <v>1.6968984872220844E-3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2.1633</v>
      </c>
      <c r="C1598" s="2">
        <f t="shared" si="144"/>
        <v>2.1720105243137047</v>
      </c>
      <c r="D1598" s="2">
        <f t="shared" si="146"/>
        <v>2.1692059215441017</v>
      </c>
      <c r="E1598" s="2">
        <f t="shared" si="145"/>
        <v>2.8046027696029263E-3</v>
      </c>
      <c r="F1598" s="2">
        <f t="shared" si="149"/>
        <v>2.3360903557232086E-3</v>
      </c>
      <c r="G1598" s="2">
        <f t="shared" si="147"/>
        <v>4.6851241387971775E-4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2.1701999999999999</v>
      </c>
      <c r="C1599" s="2">
        <f t="shared" si="144"/>
        <v>2.1706704436500579</v>
      </c>
      <c r="D1599" s="2">
        <f t="shared" si="146"/>
        <v>2.1692795569852796</v>
      </c>
      <c r="E1599" s="2">
        <f t="shared" si="145"/>
        <v>1.3908866647782681E-3</v>
      </c>
      <c r="F1599" s="2">
        <f t="shared" si="149"/>
        <v>2.1470496175342206E-3</v>
      </c>
      <c r="G1599" s="2">
        <f t="shared" si="147"/>
        <v>-7.5616295275595258E-4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6">
        <f>TITRES_STAT!D1603</f>
        <v>2.1633</v>
      </c>
      <c r="C1600" s="2">
        <f t="shared" si="144"/>
        <v>2.1695365292423565</v>
      </c>
      <c r="D1600" s="2">
        <f t="shared" si="146"/>
        <v>2.168836626838222</v>
      </c>
      <c r="E1600" s="2">
        <f t="shared" si="145"/>
        <v>6.9990240413453364E-4</v>
      </c>
      <c r="F1600" s="2">
        <f t="shared" si="149"/>
        <v>1.8576201748542833E-3</v>
      </c>
      <c r="G1600" s="2">
        <f t="shared" si="147"/>
        <v>-1.1577177707197497E-3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6">
        <f>TITRES_STAT!D1604</f>
        <v>2.1633</v>
      </c>
      <c r="C1601" s="2">
        <f t="shared" si="144"/>
        <v>2.1675155247435325</v>
      </c>
      <c r="D1601" s="2">
        <f t="shared" si="146"/>
        <v>2.168426506331687</v>
      </c>
      <c r="E1601" s="2">
        <f t="shared" si="145"/>
        <v>-9.1098158815450248E-4</v>
      </c>
      <c r="F1601" s="2">
        <f t="shared" si="149"/>
        <v>1.3038998222525263E-3</v>
      </c>
      <c r="G1601" s="2">
        <f t="shared" si="147"/>
        <v>-2.2148814104070288E-3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6">
        <f>TITRES_STAT!D1605</f>
        <v>2.1633</v>
      </c>
      <c r="C1602" s="2">
        <f t="shared" si="144"/>
        <v>2.1679285209368353</v>
      </c>
      <c r="D1602" s="2">
        <f t="shared" si="146"/>
        <v>2.1680467651219324</v>
      </c>
      <c r="E1602" s="2">
        <f t="shared" si="145"/>
        <v>-1.1824418509709389E-4</v>
      </c>
      <c r="F1602" s="2">
        <f t="shared" si="149"/>
        <v>1.0194710207826023E-3</v>
      </c>
      <c r="G1602" s="2">
        <f t="shared" si="147"/>
        <v>-1.1377152058796962E-3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6">
        <f>TITRES_STAT!D1606</f>
        <v>2.1358000000000001</v>
      </c>
      <c r="C1603" s="2">
        <f t="shared" si="144"/>
        <v>2.168277979254245</v>
      </c>
      <c r="D1603" s="2">
        <f t="shared" si="146"/>
        <v>2.165658115853641</v>
      </c>
      <c r="E1603" s="2">
        <f t="shared" si="145"/>
        <v>2.61986340060405E-3</v>
      </c>
      <c r="F1603" s="2">
        <f t="shared" si="149"/>
        <v>1.3395494967468919E-3</v>
      </c>
      <c r="G1603" s="2">
        <f t="shared" si="147"/>
        <v>1.2803139038571581E-3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2.1633</v>
      </c>
      <c r="C1604" s="2">
        <f t="shared" si="144"/>
        <v>2.168573674753592</v>
      </c>
      <c r="D1604" s="2">
        <f t="shared" si="146"/>
        <v>2.165483440605223</v>
      </c>
      <c r="E1604" s="2">
        <f t="shared" si="145"/>
        <v>3.0902341483689533E-3</v>
      </c>
      <c r="F1604" s="2">
        <f t="shared" si="149"/>
        <v>1.6896864270713042E-3</v>
      </c>
      <c r="G1604" s="2">
        <f t="shared" si="147"/>
        <v>1.400547721297649E-3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2.1633</v>
      </c>
      <c r="C1605" s="2">
        <f t="shared" si="144"/>
        <v>2.1677623401761164</v>
      </c>
      <c r="D1605" s="2">
        <f t="shared" si="146"/>
        <v>2.1653217042640955</v>
      </c>
      <c r="E1605" s="2">
        <f t="shared" si="145"/>
        <v>2.4406359120208165E-3</v>
      </c>
      <c r="F1605" s="2">
        <f t="shared" si="149"/>
        <v>1.8398763240612067E-3</v>
      </c>
      <c r="G1605" s="2">
        <f t="shared" si="147"/>
        <v>6.0075958795960979E-4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2.1564000000000001</v>
      </c>
      <c r="C1606" s="2">
        <f t="shared" si="144"/>
        <v>2.168137364764406</v>
      </c>
      <c r="D1606" s="2">
        <f t="shared" si="146"/>
        <v>2.1646608372815703</v>
      </c>
      <c r="E1606" s="2">
        <f t="shared" si="145"/>
        <v>3.4765274828356674E-3</v>
      </c>
      <c r="F1606" s="2">
        <f t="shared" si="149"/>
        <v>2.167206555816099E-3</v>
      </c>
      <c r="G1606" s="2">
        <f t="shared" si="147"/>
        <v>1.3093209270195684E-3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2.1564000000000001</v>
      </c>
      <c r="C1607" s="2">
        <f t="shared" si="144"/>
        <v>2.1673931548006511</v>
      </c>
      <c r="D1607" s="2">
        <f t="shared" si="146"/>
        <v>2.1640489234088616</v>
      </c>
      <c r="E1607" s="2">
        <f t="shared" si="145"/>
        <v>3.3442313917895206E-3</v>
      </c>
      <c r="F1607" s="2">
        <f t="shared" si="149"/>
        <v>2.4026115230107834E-3</v>
      </c>
      <c r="G1607" s="2">
        <f t="shared" si="147"/>
        <v>9.416198687787372E-4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2.1564000000000001</v>
      </c>
      <c r="C1608" s="2">
        <f t="shared" si="144"/>
        <v>2.1667634386774739</v>
      </c>
      <c r="D1608" s="2">
        <f t="shared" si="146"/>
        <v>2.1634823364896869</v>
      </c>
      <c r="E1608" s="2">
        <f t="shared" si="145"/>
        <v>3.2811021877869884E-3</v>
      </c>
      <c r="F1608" s="2">
        <f t="shared" si="149"/>
        <v>2.5783096559660245E-3</v>
      </c>
      <c r="G1608" s="2">
        <f t="shared" si="147"/>
        <v>7.0279253182096383E-4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2.1840000000000002</v>
      </c>
      <c r="C1609" s="2">
        <f t="shared" si="144"/>
        <v>2.1672921404194008</v>
      </c>
      <c r="D1609" s="2">
        <f t="shared" si="146"/>
        <v>2.1650021634163767</v>
      </c>
      <c r="E1609" s="2">
        <f t="shared" si="145"/>
        <v>2.2899770030240241E-3</v>
      </c>
      <c r="F1609" s="2">
        <f t="shared" si="149"/>
        <v>2.5206431253776244E-3</v>
      </c>
      <c r="G1609" s="2">
        <f t="shared" si="147"/>
        <v>-2.3066612235360037E-4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2.1909000000000001</v>
      </c>
      <c r="C1610" s="2">
        <f t="shared" si="144"/>
        <v>2.1666779649702623</v>
      </c>
      <c r="D1610" s="2">
        <f t="shared" si="146"/>
        <v>2.1669205216818304</v>
      </c>
      <c r="E1610" s="2">
        <f t="shared" si="145"/>
        <v>-2.425567115680316E-4</v>
      </c>
      <c r="F1610" s="2">
        <f t="shared" si="149"/>
        <v>1.9680031579884932E-3</v>
      </c>
      <c r="G1610" s="2">
        <f t="shared" si="147"/>
        <v>-2.2105598695565248E-3</v>
      </c>
      <c r="H1610" s="2" t="str">
        <f t="shared" si="148"/>
        <v>Hold</v>
      </c>
    </row>
    <row r="1611" spans="1:8" ht="13.5" x14ac:dyDescent="0.25">
      <c r="A1611" s="3">
        <f>TITRES_STAT!B1614</f>
        <v>44358</v>
      </c>
      <c r="B1611" s="6">
        <f>TITRES_STAT!D1614</f>
        <v>2.1770999999999998</v>
      </c>
      <c r="C1611" s="2">
        <f t="shared" si="144"/>
        <v>2.1661582780517605</v>
      </c>
      <c r="D1611" s="2">
        <f t="shared" si="146"/>
        <v>2.167674557112806</v>
      </c>
      <c r="E1611" s="2">
        <f t="shared" si="145"/>
        <v>-1.5162790610454557E-3</v>
      </c>
      <c r="F1611" s="2">
        <f t="shared" si="149"/>
        <v>1.2711467141817035E-3</v>
      </c>
      <c r="G1611" s="2">
        <f t="shared" si="147"/>
        <v>-2.787425775227159E-3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2.1770999999999998</v>
      </c>
      <c r="C1612" s="2">
        <f t="shared" si="144"/>
        <v>2.1657185429668742</v>
      </c>
      <c r="D1612" s="2">
        <f t="shared" si="146"/>
        <v>2.1683727380674132</v>
      </c>
      <c r="E1612" s="2">
        <f t="shared" si="145"/>
        <v>-2.6541951005389919E-3</v>
      </c>
      <c r="F1612" s="2">
        <f t="shared" si="149"/>
        <v>4.8607835123756445E-4</v>
      </c>
      <c r="G1612" s="2">
        <f t="shared" si="147"/>
        <v>-3.1402734517765561E-3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2.1770999999999998</v>
      </c>
      <c r="C1613" s="2">
        <f t="shared" si="144"/>
        <v>2.1611156902027395</v>
      </c>
      <c r="D1613" s="2">
        <f t="shared" si="146"/>
        <v>2.1690192019142716</v>
      </c>
      <c r="E1613" s="2">
        <f t="shared" si="145"/>
        <v>-7.9035117115320297E-3</v>
      </c>
      <c r="F1613" s="2">
        <f t="shared" si="149"/>
        <v>-1.1918396613163546E-3</v>
      </c>
      <c r="G1613" s="2">
        <f t="shared" si="147"/>
        <v>-6.7116720502156755E-3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2.1770999999999998</v>
      </c>
      <c r="C1614" s="2">
        <f t="shared" si="144"/>
        <v>2.1614517378638567</v>
      </c>
      <c r="D1614" s="2">
        <f t="shared" si="146"/>
        <v>2.1696177795502516</v>
      </c>
      <c r="E1614" s="2">
        <f t="shared" si="145"/>
        <v>-8.1660416863948981E-3</v>
      </c>
      <c r="F1614" s="2">
        <f t="shared" si="149"/>
        <v>-2.5866800663320632E-3</v>
      </c>
      <c r="G1614" s="2">
        <f t="shared" si="147"/>
        <v>-5.579361620062835E-3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2.1770999999999998</v>
      </c>
      <c r="C1615" s="2">
        <f t="shared" ref="C1615:C1678" si="150">$C$4*B1605+C1614*(1-$C$4)</f>
        <v>2.1617360858848018</v>
      </c>
      <c r="D1615" s="2">
        <f t="shared" si="146"/>
        <v>2.1701720181020847</v>
      </c>
      <c r="E1615" s="2">
        <f t="shared" si="145"/>
        <v>-8.4359322172828932E-3</v>
      </c>
      <c r="F1615" s="2">
        <f t="shared" si="149"/>
        <v>-3.7565304965222297E-3</v>
      </c>
      <c r="G1615" s="2">
        <f t="shared" si="147"/>
        <v>-4.6794017207606635E-3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2.1770999999999998</v>
      </c>
      <c r="C1616" s="2">
        <f t="shared" si="150"/>
        <v>2.1609151495948322</v>
      </c>
      <c r="D1616" s="2">
        <f t="shared" si="146"/>
        <v>2.1706852019463749</v>
      </c>
      <c r="E1616" s="2">
        <f t="shared" si="145"/>
        <v>-9.7700523515427129E-3</v>
      </c>
      <c r="F1616" s="2">
        <f t="shared" si="149"/>
        <v>-4.9592348675263267E-3</v>
      </c>
      <c r="G1616" s="2">
        <f t="shared" si="147"/>
        <v>-4.8108174840163862E-3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2.1840000000000002</v>
      </c>
      <c r="C1617" s="2">
        <f t="shared" si="150"/>
        <v>2.1602205111956274</v>
      </c>
      <c r="D1617" s="2">
        <f t="shared" si="146"/>
        <v>2.1716714832836801</v>
      </c>
      <c r="E1617" s="2">
        <f t="shared" si="145"/>
        <v>-1.145097208805268E-2</v>
      </c>
      <c r="F1617" s="2">
        <f t="shared" si="149"/>
        <v>-6.2575823116315975E-3</v>
      </c>
      <c r="G1617" s="2">
        <f t="shared" si="147"/>
        <v>-5.1933897764210825E-3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2.1840000000000002</v>
      </c>
      <c r="C1618" s="2">
        <f t="shared" si="150"/>
        <v>2.1596327402424538</v>
      </c>
      <c r="D1618" s="2">
        <f t="shared" si="146"/>
        <v>2.1725847067441482</v>
      </c>
      <c r="E1618" s="2">
        <f t="shared" si="145"/>
        <v>-1.295196650169439E-2</v>
      </c>
      <c r="F1618" s="2">
        <f t="shared" si="149"/>
        <v>-7.5964591496441563E-3</v>
      </c>
      <c r="G1618" s="2">
        <f t="shared" si="147"/>
        <v>-5.3555073520502334E-3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2.1770999999999998</v>
      </c>
      <c r="C1619" s="2">
        <f t="shared" si="150"/>
        <v>2.1633815494359223</v>
      </c>
      <c r="D1619" s="2">
        <f t="shared" si="146"/>
        <v>2.1729191729112483</v>
      </c>
      <c r="E1619" s="2">
        <f t="shared" si="145"/>
        <v>-9.5376234753259403E-3</v>
      </c>
      <c r="F1619" s="2">
        <f t="shared" si="149"/>
        <v>-7.9846920147805134E-3</v>
      </c>
      <c r="G1619" s="2">
        <f t="shared" si="147"/>
        <v>-1.5529314605454269E-3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2.1909000000000001</v>
      </c>
      <c r="C1620" s="2">
        <f t="shared" si="150"/>
        <v>2.1676151572150113</v>
      </c>
      <c r="D1620" s="2">
        <f t="shared" si="146"/>
        <v>2.1742510860289337</v>
      </c>
      <c r="E1620" s="2">
        <f t="shared" si="145"/>
        <v>-6.6359288139223871E-3</v>
      </c>
      <c r="F1620" s="2">
        <f t="shared" si="149"/>
        <v>-7.7149393746088887E-3</v>
      </c>
      <c r="G1620" s="2">
        <f t="shared" si="147"/>
        <v>1.0790105606865016E-3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6">
        <f>TITRES_STAT!D1624</f>
        <v>2.1909000000000001</v>
      </c>
      <c r="C1621" s="2">
        <f t="shared" si="150"/>
        <v>2.1690743637973173</v>
      </c>
      <c r="D1621" s="2">
        <f t="shared" si="146"/>
        <v>2.1754843389156795</v>
      </c>
      <c r="E1621" s="2">
        <f t="shared" si="145"/>
        <v>-6.4099751183621656E-3</v>
      </c>
      <c r="F1621" s="2">
        <f t="shared" si="149"/>
        <v>-7.4539465233595444E-3</v>
      </c>
      <c r="G1621" s="2">
        <f t="shared" si="147"/>
        <v>1.0439714049973788E-3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6">
        <f>TITRES_STAT!D1625</f>
        <v>2.2046999999999999</v>
      </c>
      <c r="C1622" s="2">
        <f t="shared" si="150"/>
        <v>2.1703090770592683</v>
      </c>
      <c r="D1622" s="2">
        <f t="shared" si="146"/>
        <v>2.1776484619589627</v>
      </c>
      <c r="E1622" s="2">
        <f t="shared" si="145"/>
        <v>-7.3393848996943234E-3</v>
      </c>
      <c r="F1622" s="2">
        <f t="shared" si="149"/>
        <v>-7.4310341986265002E-3</v>
      </c>
      <c r="G1622" s="2">
        <f t="shared" si="147"/>
        <v>9.1649298932176826E-5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6">
        <f>TITRES_STAT!D1626</f>
        <v>2.2046999999999999</v>
      </c>
      <c r="C1623" s="2">
        <f t="shared" si="150"/>
        <v>2.1713538344347656</v>
      </c>
      <c r="D1623" s="2">
        <f t="shared" si="146"/>
        <v>2.179652279591632</v>
      </c>
      <c r="E1623" s="2">
        <f t="shared" si="145"/>
        <v>-8.2984451568663964E-3</v>
      </c>
      <c r="F1623" s="2">
        <f t="shared" si="149"/>
        <v>-7.6045163902744798E-3</v>
      </c>
      <c r="G1623" s="2">
        <f t="shared" si="147"/>
        <v>-6.9392876659191659E-4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2.2667000000000002</v>
      </c>
      <c r="C1624" s="2">
        <f t="shared" si="150"/>
        <v>2.1722378599063399</v>
      </c>
      <c r="D1624" s="2">
        <f t="shared" si="146"/>
        <v>2.1861002588811407</v>
      </c>
      <c r="E1624" s="2">
        <f t="shared" si="145"/>
        <v>-1.3862398974800794E-2</v>
      </c>
      <c r="F1624" s="2">
        <f t="shared" si="149"/>
        <v>-8.856092907179744E-3</v>
      </c>
      <c r="G1624" s="2">
        <f t="shared" si="147"/>
        <v>-5.0063060676210497E-3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2.3149000000000002</v>
      </c>
      <c r="C1625" s="2">
        <f t="shared" si="150"/>
        <v>2.1729858814592107</v>
      </c>
      <c r="D1625" s="2">
        <f t="shared" si="146"/>
        <v>2.1956409804455004</v>
      </c>
      <c r="E1625" s="2">
        <f t="shared" si="145"/>
        <v>-2.2655098986289701E-2</v>
      </c>
      <c r="F1625" s="2">
        <f t="shared" si="149"/>
        <v>-1.1615894123001735E-2</v>
      </c>
      <c r="G1625" s="2">
        <f t="shared" si="147"/>
        <v>-1.1039204863287966E-2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2.3218000000000001</v>
      </c>
      <c r="C1626" s="2">
        <f t="shared" si="150"/>
        <v>2.1736188227731783</v>
      </c>
      <c r="D1626" s="2">
        <f t="shared" si="146"/>
        <v>2.2049860930050929</v>
      </c>
      <c r="E1626" s="2">
        <f t="shared" si="145"/>
        <v>-3.1367270231914546E-2</v>
      </c>
      <c r="F1626" s="2">
        <f t="shared" si="149"/>
        <v>-1.5566169344784298E-2</v>
      </c>
      <c r="G1626" s="2">
        <f t="shared" si="147"/>
        <v>-1.580110088713025E-2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2.3424</v>
      </c>
      <c r="C1627" s="2">
        <f t="shared" si="150"/>
        <v>2.1752159269619202</v>
      </c>
      <c r="D1627" s="2">
        <f t="shared" si="146"/>
        <v>2.2151649009306413</v>
      </c>
      <c r="E1627" s="2">
        <f t="shared" si="145"/>
        <v>-3.9948973968721102E-2</v>
      </c>
      <c r="F1627" s="2">
        <f t="shared" si="149"/>
        <v>-2.0442730269571659E-2</v>
      </c>
      <c r="G1627" s="2">
        <f t="shared" si="147"/>
        <v>-1.9506243699149443E-2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2.3424</v>
      </c>
      <c r="C1628" s="2">
        <f t="shared" si="150"/>
        <v>2.1765673228139324</v>
      </c>
      <c r="D1628" s="2">
        <f t="shared" si="146"/>
        <v>2.2245897230839269</v>
      </c>
      <c r="E1628" s="2">
        <f t="shared" ref="E1628:E1691" si="151">C1628-D1628</f>
        <v>-4.8022400269994492E-2</v>
      </c>
      <c r="F1628" s="2">
        <f t="shared" si="149"/>
        <v>-2.5958664269656227E-2</v>
      </c>
      <c r="G1628" s="2">
        <f t="shared" si="147"/>
        <v>-2.2063736000338265E-2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2.3769</v>
      </c>
      <c r="C1629" s="2">
        <f t="shared" si="150"/>
        <v>2.1766492731502503</v>
      </c>
      <c r="D1629" s="2">
        <f t="shared" ref="D1629:D1692" si="152">$D$4*B1629+(1-$D$4)*D1628</f>
        <v>2.2358719658184509</v>
      </c>
      <c r="E1629" s="2">
        <f t="shared" si="151"/>
        <v>-5.9222692668200683E-2</v>
      </c>
      <c r="F1629" s="2">
        <f t="shared" si="149"/>
        <v>-3.2611469949365118E-2</v>
      </c>
      <c r="G1629" s="2">
        <f t="shared" si="147"/>
        <v>-2.6611222718835564E-2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2.3769</v>
      </c>
      <c r="C1630" s="2">
        <f t="shared" si="150"/>
        <v>2.1788416926655962</v>
      </c>
      <c r="D1630" s="2">
        <f t="shared" si="152"/>
        <v>2.2463184868689363</v>
      </c>
      <c r="E1630" s="2">
        <f t="shared" si="151"/>
        <v>-6.7476794203340074E-2</v>
      </c>
      <c r="F1630" s="2">
        <f t="shared" si="149"/>
        <v>-3.9584534800160109E-2</v>
      </c>
      <c r="G1630" s="2">
        <f t="shared" si="147"/>
        <v>-2.7892259403179964E-2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2.37</v>
      </c>
      <c r="C1631" s="2">
        <f t="shared" si="150"/>
        <v>2.1806968168708889</v>
      </c>
      <c r="D1631" s="2">
        <f t="shared" si="152"/>
        <v>2.2554800804342001</v>
      </c>
      <c r="E1631" s="2">
        <f t="shared" si="151"/>
        <v>-7.478326356331122E-2</v>
      </c>
      <c r="F1631" s="2">
        <f t="shared" si="149"/>
        <v>-4.6624280552790331E-2</v>
      </c>
      <c r="G1631" s="2">
        <f t="shared" si="147"/>
        <v>-2.8158983010520888E-2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2.3769</v>
      </c>
      <c r="C1632" s="2">
        <f t="shared" si="150"/>
        <v>2.1843896142753674</v>
      </c>
      <c r="D1632" s="2">
        <f t="shared" si="152"/>
        <v>2.2644741485501854</v>
      </c>
      <c r="E1632" s="2">
        <f t="shared" si="151"/>
        <v>-8.0084534274817987E-2</v>
      </c>
      <c r="F1632" s="2">
        <f t="shared" si="149"/>
        <v>-5.3316331297195867E-2</v>
      </c>
      <c r="G1632" s="2">
        <f t="shared" si="147"/>
        <v>-2.676820297762212E-2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2.3769</v>
      </c>
      <c r="C1633" s="2">
        <f t="shared" si="150"/>
        <v>2.1875142890022339</v>
      </c>
      <c r="D1633" s="2">
        <f t="shared" si="152"/>
        <v>2.27280198939832</v>
      </c>
      <c r="E1633" s="2">
        <f t="shared" si="151"/>
        <v>-8.528770039608613E-2</v>
      </c>
      <c r="F1633" s="2">
        <f t="shared" si="149"/>
        <v>-5.9710605116973924E-2</v>
      </c>
      <c r="G1633" s="2">
        <f t="shared" si="147"/>
        <v>-2.5577095279112207E-2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2.3769</v>
      </c>
      <c r="C1634" s="2">
        <f t="shared" si="150"/>
        <v>2.1996967060788135</v>
      </c>
      <c r="D1634" s="2">
        <f t="shared" si="152"/>
        <v>2.2805129531465926</v>
      </c>
      <c r="E1634" s="2">
        <f t="shared" si="151"/>
        <v>-8.0816247067779123E-2</v>
      </c>
      <c r="F1634" s="2">
        <f t="shared" si="149"/>
        <v>-6.3931733507134964E-2</v>
      </c>
      <c r="G1634" s="2">
        <f t="shared" si="147"/>
        <v>-1.688451356064416E-2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2.3769</v>
      </c>
      <c r="C1635" s="2">
        <f t="shared" si="150"/>
        <v>2.2174202897589961</v>
      </c>
      <c r="D1635" s="2">
        <f t="shared" si="152"/>
        <v>2.2876527343949933</v>
      </c>
      <c r="E1635" s="2">
        <f t="shared" si="151"/>
        <v>-7.0232444635997204E-2</v>
      </c>
      <c r="F1635" s="2">
        <f t="shared" si="149"/>
        <v>-6.5191875732907412E-2</v>
      </c>
      <c r="G1635" s="2">
        <f t="shared" si="147"/>
        <v>-5.0405689030897927E-3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2.37</v>
      </c>
      <c r="C1636" s="2">
        <f t="shared" si="150"/>
        <v>2.2334787067191506</v>
      </c>
      <c r="D1636" s="2">
        <f t="shared" si="152"/>
        <v>2.2937525318472161</v>
      </c>
      <c r="E1636" s="2">
        <f t="shared" si="151"/>
        <v>-6.027382512806545E-2</v>
      </c>
      <c r="F1636" s="2">
        <f t="shared" si="149"/>
        <v>-6.4208265611939014E-2</v>
      </c>
      <c r="G1636" s="2">
        <f t="shared" ref="G1636:G1699" si="153">E1636-F1636</f>
        <v>3.9344404838735636E-3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2.3976000000000002</v>
      </c>
      <c r="C1637" s="2">
        <f t="shared" si="150"/>
        <v>2.2502358287623583</v>
      </c>
      <c r="D1637" s="2">
        <f t="shared" si="152"/>
        <v>2.3014449368955705</v>
      </c>
      <c r="E1637" s="2">
        <f t="shared" si="151"/>
        <v>-5.1209108133212222E-2</v>
      </c>
      <c r="F1637" s="2">
        <f t="shared" ref="F1637:F1700" si="155">(E1637*(2/(10)))+((1-(2/10))*F1636)</f>
        <v>-6.1608434116193656E-2</v>
      </c>
      <c r="G1637" s="2">
        <f t="shared" si="153"/>
        <v>1.0399325982981433E-2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2.3976000000000002</v>
      </c>
      <c r="C1638" s="2">
        <f t="shared" si="150"/>
        <v>2.2644149320296876</v>
      </c>
      <c r="D1638" s="2">
        <f t="shared" si="152"/>
        <v>2.3085675341625653</v>
      </c>
      <c r="E1638" s="2">
        <f t="shared" si="151"/>
        <v>-4.415260213287775E-2</v>
      </c>
      <c r="F1638" s="2">
        <f t="shared" si="155"/>
        <v>-5.8117267719530477E-2</v>
      </c>
      <c r="G1638" s="2">
        <f t="shared" si="153"/>
        <v>1.3964665586652728E-2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2.3976000000000002</v>
      </c>
      <c r="C1639" s="2">
        <f t="shared" si="150"/>
        <v>2.2817203271020432</v>
      </c>
      <c r="D1639" s="2">
        <f t="shared" si="152"/>
        <v>2.315162531632005</v>
      </c>
      <c r="E1639" s="2">
        <f t="shared" si="151"/>
        <v>-3.3442204529961828E-2</v>
      </c>
      <c r="F1639" s="2">
        <f t="shared" si="155"/>
        <v>-5.3182255081616753E-2</v>
      </c>
      <c r="G1639" s="2">
        <f t="shared" si="153"/>
        <v>1.9740050551654925E-2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2.3976000000000002</v>
      </c>
      <c r="C1640" s="2">
        <f t="shared" si="150"/>
        <v>2.2963633537017287</v>
      </c>
      <c r="D1640" s="2">
        <f t="shared" si="152"/>
        <v>2.3212690107703748</v>
      </c>
      <c r="E1640" s="2">
        <f t="shared" si="151"/>
        <v>-2.4905657068646114E-2</v>
      </c>
      <c r="F1640" s="2">
        <f t="shared" si="155"/>
        <v>-4.7526935479022626E-2</v>
      </c>
      <c r="G1640" s="2">
        <f t="shared" si="153"/>
        <v>2.2621278410376512E-2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2.3976000000000002</v>
      </c>
      <c r="C1641" s="2">
        <f t="shared" si="150"/>
        <v>2.3076920685168476</v>
      </c>
      <c r="D1641" s="2">
        <f t="shared" si="152"/>
        <v>2.3269231581207173</v>
      </c>
      <c r="E1641" s="2">
        <f t="shared" si="151"/>
        <v>-1.9231089603869655E-2</v>
      </c>
      <c r="F1641" s="2">
        <f t="shared" si="155"/>
        <v>-4.1867766303992034E-2</v>
      </c>
      <c r="G1641" s="2">
        <f t="shared" si="153"/>
        <v>2.2636676700122378E-2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2.3976000000000002</v>
      </c>
      <c r="C1642" s="2">
        <f t="shared" si="150"/>
        <v>2.3183394425911787</v>
      </c>
      <c r="D1642" s="2">
        <f t="shared" si="152"/>
        <v>2.332158479741405</v>
      </c>
      <c r="E1642" s="2">
        <f t="shared" si="151"/>
        <v>-1.3819037150226254E-2</v>
      </c>
      <c r="F1642" s="2">
        <f t="shared" si="155"/>
        <v>-3.6258020473238881E-2</v>
      </c>
      <c r="G1642" s="2">
        <f t="shared" si="153"/>
        <v>2.2438983323012626E-2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2.3976000000000002</v>
      </c>
      <c r="C1643" s="2">
        <f t="shared" si="150"/>
        <v>2.3273487591156128</v>
      </c>
      <c r="D1643" s="2">
        <f t="shared" si="152"/>
        <v>2.3370059997605601</v>
      </c>
      <c r="E1643" s="2">
        <f t="shared" si="151"/>
        <v>-9.6572406449473291E-3</v>
      </c>
      <c r="F1643" s="2">
        <f t="shared" si="155"/>
        <v>-3.0937864507580574E-2</v>
      </c>
      <c r="G1643" s="2">
        <f t="shared" si="153"/>
        <v>2.1280623862633245E-2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2.3976000000000002</v>
      </c>
      <c r="C1644" s="2">
        <f t="shared" si="150"/>
        <v>2.33497202694398</v>
      </c>
      <c r="D1644" s="2">
        <f t="shared" si="152"/>
        <v>2.3414944442227408</v>
      </c>
      <c r="E1644" s="2">
        <f t="shared" si="151"/>
        <v>-6.5224172787607948E-3</v>
      </c>
      <c r="F1644" s="2">
        <f t="shared" si="155"/>
        <v>-2.605477506181662E-2</v>
      </c>
      <c r="G1644" s="2">
        <f t="shared" si="153"/>
        <v>1.9532357783055825E-2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2.3906999999999998</v>
      </c>
      <c r="C1645" s="2">
        <f t="shared" si="150"/>
        <v>2.341422484337214</v>
      </c>
      <c r="D1645" s="2">
        <f t="shared" si="152"/>
        <v>2.3451393002062417</v>
      </c>
      <c r="E1645" s="2">
        <f t="shared" si="151"/>
        <v>-3.7168158690277231E-3</v>
      </c>
      <c r="F1645" s="2">
        <f t="shared" si="155"/>
        <v>-2.1587183223258841E-2</v>
      </c>
      <c r="G1645" s="2">
        <f t="shared" si="153"/>
        <v>1.7870367354231118E-2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2.3906999999999998</v>
      </c>
      <c r="C1646" s="2">
        <f t="shared" si="150"/>
        <v>2.3458190252084119</v>
      </c>
      <c r="D1646" s="2">
        <f t="shared" si="152"/>
        <v>2.3485141668576315</v>
      </c>
      <c r="E1646" s="2">
        <f t="shared" si="151"/>
        <v>-2.695141649219579E-3</v>
      </c>
      <c r="F1646" s="2">
        <f t="shared" si="155"/>
        <v>-1.7808774908450991E-2</v>
      </c>
      <c r="G1646" s="2">
        <f t="shared" si="153"/>
        <v>1.5113633259231412E-2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2.3976000000000002</v>
      </c>
      <c r="C1647" s="2">
        <f t="shared" si="150"/>
        <v>2.3537853290225024</v>
      </c>
      <c r="D1647" s="2">
        <f t="shared" si="152"/>
        <v>2.352150154497807</v>
      </c>
      <c r="E1647" s="2">
        <f t="shared" si="151"/>
        <v>1.6351745246954152E-3</v>
      </c>
      <c r="F1647" s="2">
        <f t="shared" si="155"/>
        <v>-1.391998502182171E-2</v>
      </c>
      <c r="G1647" s="2">
        <f t="shared" si="153"/>
        <v>1.5555159546517126E-2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2.4113000000000002</v>
      </c>
      <c r="C1648" s="2">
        <f t="shared" si="150"/>
        <v>2.360526047634425</v>
      </c>
      <c r="D1648" s="2">
        <f t="shared" si="152"/>
        <v>2.3565316245350063</v>
      </c>
      <c r="E1648" s="2">
        <f t="shared" si="151"/>
        <v>3.9944230994186647E-3</v>
      </c>
      <c r="F1648" s="2">
        <f t="shared" si="155"/>
        <v>-1.0337103397573636E-2</v>
      </c>
      <c r="G1648" s="2">
        <f t="shared" si="153"/>
        <v>1.43315264969923E-2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2.4527000000000001</v>
      </c>
      <c r="C1649" s="2">
        <f t="shared" si="150"/>
        <v>2.366229732613744</v>
      </c>
      <c r="D1649" s="2">
        <f t="shared" si="152"/>
        <v>2.3636552079027835</v>
      </c>
      <c r="E1649" s="2">
        <f t="shared" si="151"/>
        <v>2.5745247109605351E-3</v>
      </c>
      <c r="F1649" s="2">
        <f t="shared" si="155"/>
        <v>-7.7547777758668023E-3</v>
      </c>
      <c r="G1649" s="2">
        <f t="shared" si="153"/>
        <v>1.0329302486827337E-2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2.4870999999999999</v>
      </c>
      <c r="C1650" s="2">
        <f t="shared" si="150"/>
        <v>2.3710559275962448</v>
      </c>
      <c r="D1650" s="2">
        <f t="shared" si="152"/>
        <v>2.3727992665766511</v>
      </c>
      <c r="E1650" s="2">
        <f t="shared" si="151"/>
        <v>-1.7433389804062394E-3</v>
      </c>
      <c r="F1650" s="2">
        <f t="shared" si="155"/>
        <v>-6.5524900167746904E-3</v>
      </c>
      <c r="G1650" s="2">
        <f t="shared" si="153"/>
        <v>4.809151036368451E-3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2.4940000000000002</v>
      </c>
      <c r="C1651" s="2">
        <f t="shared" si="150"/>
        <v>2.3751396310429764</v>
      </c>
      <c r="D1651" s="2">
        <f t="shared" si="152"/>
        <v>2.3817770986820843</v>
      </c>
      <c r="E1651" s="2">
        <f t="shared" si="151"/>
        <v>-6.6374676391078857E-3</v>
      </c>
      <c r="F1651" s="2">
        <f t="shared" si="155"/>
        <v>-6.5694855412413294E-3</v>
      </c>
      <c r="G1651" s="2">
        <f t="shared" si="153"/>
        <v>-6.798209786655629E-5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2.4251</v>
      </c>
      <c r="C1652" s="2">
        <f t="shared" si="150"/>
        <v>2.3785950724209801</v>
      </c>
      <c r="D1652" s="2">
        <f t="shared" si="152"/>
        <v>2.3849862024834114</v>
      </c>
      <c r="E1652" s="2">
        <f t="shared" si="151"/>
        <v>-6.391130062431305E-3</v>
      </c>
      <c r="F1652" s="2">
        <f t="shared" si="155"/>
        <v>-6.5338144454793242E-3</v>
      </c>
      <c r="G1652" s="2">
        <f t="shared" si="153"/>
        <v>1.4268438304801921E-4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2.4458000000000002</v>
      </c>
      <c r="C1653" s="2">
        <f t="shared" si="150"/>
        <v>2.3815189074331369</v>
      </c>
      <c r="D1653" s="2">
        <f t="shared" si="152"/>
        <v>2.3894909282253809</v>
      </c>
      <c r="E1653" s="2">
        <f t="shared" si="151"/>
        <v>-7.9720207922440167E-3</v>
      </c>
      <c r="F1653" s="2">
        <f t="shared" si="155"/>
        <v>-6.8214557148322634E-3</v>
      </c>
      <c r="G1653" s="2">
        <f t="shared" si="153"/>
        <v>-1.1505650774117533E-3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2.4458000000000002</v>
      </c>
      <c r="C1654" s="2">
        <f t="shared" si="150"/>
        <v>2.3839929216741926</v>
      </c>
      <c r="D1654" s="2">
        <f t="shared" si="152"/>
        <v>2.3936619705790561</v>
      </c>
      <c r="E1654" s="2">
        <f t="shared" si="151"/>
        <v>-9.6690489048634198E-3</v>
      </c>
      <c r="F1654" s="2">
        <f t="shared" si="155"/>
        <v>-7.3909743528384952E-3</v>
      </c>
      <c r="G1654" s="2">
        <f t="shared" si="153"/>
        <v>-2.2780745520249246E-3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2.4802</v>
      </c>
      <c r="C1655" s="2">
        <f t="shared" si="150"/>
        <v>2.385024779878163</v>
      </c>
      <c r="D1655" s="2">
        <f t="shared" si="152"/>
        <v>2.4000721949806074</v>
      </c>
      <c r="E1655" s="2">
        <f t="shared" si="151"/>
        <v>-1.504741510244445E-2</v>
      </c>
      <c r="F1655" s="2">
        <f t="shared" si="155"/>
        <v>-8.9222625027596866E-3</v>
      </c>
      <c r="G1655" s="2">
        <f t="shared" si="153"/>
        <v>-6.1251525996847637E-3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2.4733000000000001</v>
      </c>
      <c r="C1656" s="2">
        <f t="shared" si="150"/>
        <v>2.3858978906661377</v>
      </c>
      <c r="D1656" s="2">
        <f t="shared" si="152"/>
        <v>2.4054964768338958</v>
      </c>
      <c r="E1656" s="2">
        <f t="shared" si="151"/>
        <v>-1.9598586167758114E-2</v>
      </c>
      <c r="F1656" s="2">
        <f t="shared" si="155"/>
        <v>-1.1057527235759371E-2</v>
      </c>
      <c r="G1656" s="2">
        <f t="shared" si="153"/>
        <v>-8.5410589319987427E-3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2.4664999999999999</v>
      </c>
      <c r="C1657" s="2">
        <f t="shared" si="150"/>
        <v>2.3876982151790394</v>
      </c>
      <c r="D1657" s="2">
        <f t="shared" si="152"/>
        <v>2.4100152563276813</v>
      </c>
      <c r="E1657" s="2">
        <f t="shared" si="151"/>
        <v>-2.231704114864197E-2</v>
      </c>
      <c r="F1657" s="2">
        <f t="shared" si="155"/>
        <v>-1.3309430018335892E-2</v>
      </c>
      <c r="G1657" s="2">
        <f t="shared" si="153"/>
        <v>-9.0076111303060771E-3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2.4802</v>
      </c>
      <c r="C1658" s="2">
        <f t="shared" si="150"/>
        <v>2.3913292589976489</v>
      </c>
      <c r="D1658" s="2">
        <f t="shared" si="152"/>
        <v>2.4152141262293347</v>
      </c>
      <c r="E1658" s="2">
        <f t="shared" si="151"/>
        <v>-2.3884867231685813E-2</v>
      </c>
      <c r="F1658" s="2">
        <f t="shared" si="155"/>
        <v>-1.5424517461005878E-2</v>
      </c>
      <c r="G1658" s="2">
        <f t="shared" si="153"/>
        <v>-8.4603497706799355E-3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2.4940000000000002</v>
      </c>
      <c r="C1659" s="2">
        <f t="shared" si="150"/>
        <v>2.4007709114595492</v>
      </c>
      <c r="D1659" s="2">
        <f t="shared" si="152"/>
        <v>2.4210501168790137</v>
      </c>
      <c r="E1659" s="2">
        <f t="shared" si="151"/>
        <v>-2.0279205419464486E-2</v>
      </c>
      <c r="F1659" s="2">
        <f t="shared" si="155"/>
        <v>-1.63954550526976E-2</v>
      </c>
      <c r="G1659" s="2">
        <f t="shared" si="153"/>
        <v>-3.883750366766886E-3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2.4802</v>
      </c>
      <c r="C1660" s="2">
        <f t="shared" si="150"/>
        <v>2.4140523096965416</v>
      </c>
      <c r="D1660" s="2">
        <f t="shared" si="152"/>
        <v>2.4254315897027907</v>
      </c>
      <c r="E1660" s="2">
        <f t="shared" si="151"/>
        <v>-1.1379280006249104E-2</v>
      </c>
      <c r="F1660" s="2">
        <f t="shared" si="155"/>
        <v>-1.5392220043407902E-2</v>
      </c>
      <c r="G1660" s="2">
        <f t="shared" si="153"/>
        <v>4.0129400371587982E-3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2.4940000000000002</v>
      </c>
      <c r="C1661" s="2">
        <f t="shared" si="150"/>
        <v>2.4263519543586121</v>
      </c>
      <c r="D1661" s="2">
        <f t="shared" si="152"/>
        <v>2.4305107312062879</v>
      </c>
      <c r="E1661" s="2">
        <f t="shared" si="151"/>
        <v>-4.1587768476758491E-3</v>
      </c>
      <c r="F1661" s="2">
        <f t="shared" si="155"/>
        <v>-1.3145531404261493E-2</v>
      </c>
      <c r="G1661" s="2">
        <f t="shared" si="153"/>
        <v>8.9867545565856435E-3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2.4940000000000002</v>
      </c>
      <c r="C1662" s="2">
        <f t="shared" si="150"/>
        <v>2.4261593459957487</v>
      </c>
      <c r="D1662" s="2">
        <f t="shared" si="152"/>
        <v>2.4352136400058222</v>
      </c>
      <c r="E1662" s="2">
        <f t="shared" si="151"/>
        <v>-9.0542940100735159E-3</v>
      </c>
      <c r="F1662" s="2">
        <f t="shared" si="155"/>
        <v>-1.2327283925423899E-2</v>
      </c>
      <c r="G1662" s="2">
        <f t="shared" si="153"/>
        <v>3.2729899153503828E-3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2.4940000000000002</v>
      </c>
      <c r="C1663" s="2">
        <f t="shared" si="150"/>
        <v>2.4291809850733257</v>
      </c>
      <c r="D1663" s="2">
        <f t="shared" si="152"/>
        <v>2.4395681851905762</v>
      </c>
      <c r="E1663" s="2">
        <f t="shared" si="151"/>
        <v>-1.0387200117250472E-2</v>
      </c>
      <c r="F1663" s="2">
        <f t="shared" si="155"/>
        <v>-1.1939267163789213E-2</v>
      </c>
      <c r="G1663" s="2">
        <f t="shared" si="153"/>
        <v>1.5520670465387406E-3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2.5905</v>
      </c>
      <c r="C1664" s="2">
        <f t="shared" si="150"/>
        <v>2.4317377566005063</v>
      </c>
      <c r="D1664" s="2">
        <f t="shared" si="152"/>
        <v>2.4507483196209039</v>
      </c>
      <c r="E1664" s="2">
        <f t="shared" si="151"/>
        <v>-1.9010563020397608E-2</v>
      </c>
      <c r="F1664" s="2">
        <f t="shared" si="155"/>
        <v>-1.3353526335110893E-2</v>
      </c>
      <c r="G1664" s="2">
        <f t="shared" si="153"/>
        <v>-5.6570366852867152E-3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2.5973999999999999</v>
      </c>
      <c r="C1665" s="2">
        <f t="shared" si="150"/>
        <v>2.4391934863542746</v>
      </c>
      <c r="D1665" s="2">
        <f t="shared" si="152"/>
        <v>2.4616114070563926</v>
      </c>
      <c r="E1665" s="2">
        <f t="shared" si="151"/>
        <v>-2.241792070211801E-2</v>
      </c>
      <c r="F1665" s="2">
        <f t="shared" si="155"/>
        <v>-1.5166405208512318E-2</v>
      </c>
      <c r="G1665" s="2">
        <f t="shared" si="153"/>
        <v>-7.2515154936056928E-3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2.6179999999999999</v>
      </c>
      <c r="C1666" s="2">
        <f t="shared" si="150"/>
        <v>2.4444406422997709</v>
      </c>
      <c r="D1666" s="2">
        <f t="shared" si="152"/>
        <v>2.4731957472744375</v>
      </c>
      <c r="E1666" s="2">
        <f t="shared" si="151"/>
        <v>-2.8755104974666601E-2</v>
      </c>
      <c r="F1666" s="2">
        <f t="shared" si="155"/>
        <v>-1.7884145161743175E-2</v>
      </c>
      <c r="G1666" s="2">
        <f t="shared" si="153"/>
        <v>-1.0870959812923426E-2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2.6524999999999999</v>
      </c>
      <c r="C1667" s="2">
        <f t="shared" si="150"/>
        <v>2.4478343896382677</v>
      </c>
      <c r="D1667" s="2">
        <f t="shared" si="152"/>
        <v>2.4864775437726272</v>
      </c>
      <c r="E1667" s="2">
        <f t="shared" si="151"/>
        <v>-3.8643154134359481E-2</v>
      </c>
      <c r="F1667" s="2">
        <f t="shared" si="155"/>
        <v>-2.2035946956266438E-2</v>
      </c>
      <c r="G1667" s="2">
        <f t="shared" si="153"/>
        <v>-1.6607207178093043E-2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2.6387</v>
      </c>
      <c r="C1668" s="2">
        <f t="shared" si="150"/>
        <v>2.4528137143093032</v>
      </c>
      <c r="D1668" s="2">
        <f t="shared" si="152"/>
        <v>2.4977532812709513</v>
      </c>
      <c r="E1668" s="2">
        <f t="shared" si="151"/>
        <v>-4.4939566961648136E-2</v>
      </c>
      <c r="F1668" s="2">
        <f t="shared" si="155"/>
        <v>-2.661667095734278E-2</v>
      </c>
      <c r="G1668" s="2">
        <f t="shared" si="153"/>
        <v>-1.8322896004305356E-2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2.6524999999999999</v>
      </c>
      <c r="C1669" s="2">
        <f t="shared" si="150"/>
        <v>2.4591500659540255</v>
      </c>
      <c r="D1669" s="2">
        <f t="shared" si="152"/>
        <v>2.5092160011768065</v>
      </c>
      <c r="E1669" s="2">
        <f t="shared" si="151"/>
        <v>-5.0065935222781022E-2</v>
      </c>
      <c r="F1669" s="2">
        <f t="shared" si="155"/>
        <v>-3.1306523810430434E-2</v>
      </c>
      <c r="G1669" s="2">
        <f t="shared" si="153"/>
        <v>-1.8759411412350588E-2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2.6111</v>
      </c>
      <c r="C1670" s="2">
        <f t="shared" si="150"/>
        <v>2.4623885173457136</v>
      </c>
      <c r="D1670" s="2">
        <f t="shared" si="152"/>
        <v>2.5167629640525986</v>
      </c>
      <c r="E1670" s="2">
        <f t="shared" si="151"/>
        <v>-5.437444670688496E-2</v>
      </c>
      <c r="F1670" s="2">
        <f t="shared" si="155"/>
        <v>-3.5920108389721345E-2</v>
      </c>
      <c r="G1670" s="2">
        <f t="shared" si="153"/>
        <v>-1.8454338317163616E-2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2.6111</v>
      </c>
      <c r="C1671" s="2">
        <f t="shared" si="150"/>
        <v>2.46725182236945</v>
      </c>
      <c r="D1671" s="2">
        <f t="shared" si="152"/>
        <v>2.5237508926412953</v>
      </c>
      <c r="E1671" s="2">
        <f t="shared" si="151"/>
        <v>-5.6499070271845309E-2</v>
      </c>
      <c r="F1671" s="2">
        <f t="shared" si="155"/>
        <v>-4.0035900766146139E-2</v>
      </c>
      <c r="G1671" s="2">
        <f t="shared" si="153"/>
        <v>-1.646316950569917E-2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2.6111</v>
      </c>
      <c r="C1672" s="2">
        <f t="shared" si="150"/>
        <v>2.4713669266203038</v>
      </c>
      <c r="D1672" s="2">
        <f t="shared" si="152"/>
        <v>2.5302211968900883</v>
      </c>
      <c r="E1672" s="2">
        <f t="shared" si="151"/>
        <v>-5.8854270269784514E-2</v>
      </c>
      <c r="F1672" s="2">
        <f t="shared" si="155"/>
        <v>-4.3799574666873821E-2</v>
      </c>
      <c r="G1672" s="2">
        <f t="shared" si="153"/>
        <v>-1.5054695602910693E-2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2.6318000000000001</v>
      </c>
      <c r="C1673" s="2">
        <f t="shared" si="150"/>
        <v>2.4748489379094876</v>
      </c>
      <c r="D1673" s="2">
        <f t="shared" si="152"/>
        <v>2.5377455526760078</v>
      </c>
      <c r="E1673" s="2">
        <f t="shared" si="151"/>
        <v>-6.2896614766520198E-2</v>
      </c>
      <c r="F1673" s="2">
        <f t="shared" si="155"/>
        <v>-4.7618982686803105E-2</v>
      </c>
      <c r="G1673" s="2">
        <f t="shared" si="153"/>
        <v>-1.5277632079717093E-2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2.5836000000000001</v>
      </c>
      <c r="C1674" s="2">
        <f t="shared" si="150"/>
        <v>2.4926414090003357</v>
      </c>
      <c r="D1674" s="2">
        <f t="shared" si="152"/>
        <v>2.5411421784037111</v>
      </c>
      <c r="E1674" s="2">
        <f t="shared" si="151"/>
        <v>-4.8500769403375443E-2</v>
      </c>
      <c r="F1674" s="2">
        <f t="shared" si="155"/>
        <v>-4.7795340030117581E-2</v>
      </c>
      <c r="G1674" s="2">
        <f t="shared" si="153"/>
        <v>-7.0542937325786259E-4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2.6179999999999999</v>
      </c>
      <c r="C1675" s="2">
        <f t="shared" si="150"/>
        <v>2.5087581153079763</v>
      </c>
      <c r="D1675" s="2">
        <f t="shared" si="152"/>
        <v>2.5468353503738066</v>
      </c>
      <c r="E1675" s="2">
        <f t="shared" si="151"/>
        <v>-3.8077235065830273E-2</v>
      </c>
      <c r="F1675" s="2">
        <f t="shared" si="155"/>
        <v>-4.5851719037260125E-2</v>
      </c>
      <c r="G1675" s="2">
        <f t="shared" si="153"/>
        <v>7.7744839714298519E-3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2.6869000000000001</v>
      </c>
      <c r="C1676" s="2">
        <f t="shared" si="150"/>
        <v>2.5255645591067495</v>
      </c>
      <c r="D1676" s="2">
        <f t="shared" si="152"/>
        <v>2.5572105096053765</v>
      </c>
      <c r="E1676" s="2">
        <f t="shared" si="151"/>
        <v>-3.1645950498627062E-2</v>
      </c>
      <c r="F1676" s="2">
        <f t="shared" si="155"/>
        <v>-4.3010565329533512E-2</v>
      </c>
      <c r="G1676" s="2">
        <f t="shared" si="153"/>
        <v>1.136461483090645E-2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2.7145000000000001</v>
      </c>
      <c r="C1677" s="2">
        <f t="shared" si="150"/>
        <v>2.5450930884749421</v>
      </c>
      <c r="D1677" s="2">
        <f t="shared" si="152"/>
        <v>2.5688615829679415</v>
      </c>
      <c r="E1677" s="2">
        <f t="shared" si="151"/>
        <v>-2.3768494492999448E-2</v>
      </c>
      <c r="F1677" s="2">
        <f t="shared" si="155"/>
        <v>-3.9162151162226704E-2</v>
      </c>
      <c r="G1677" s="2">
        <f t="shared" si="153"/>
        <v>1.5393656669227256E-2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2.7351000000000001</v>
      </c>
      <c r="C1678" s="2">
        <f t="shared" si="150"/>
        <v>2.5594941517864895</v>
      </c>
      <c r="D1678" s="2">
        <f t="shared" si="152"/>
        <v>2.5811755397851308</v>
      </c>
      <c r="E1678" s="2">
        <f t="shared" si="151"/>
        <v>-2.1681387998641277E-2</v>
      </c>
      <c r="F1678" s="2">
        <f t="shared" si="155"/>
        <v>-3.5665998529509614E-2</v>
      </c>
      <c r="G1678" s="2">
        <f t="shared" si="153"/>
        <v>1.3984610530868337E-2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2.7006999999999999</v>
      </c>
      <c r="C1679" s="2">
        <f t="shared" ref="C1679:C1742" si="156">$C$4*B1669+C1678*(1-$C$4)</f>
        <v>2.5738027438193374</v>
      </c>
      <c r="D1679" s="2">
        <f t="shared" si="152"/>
        <v>2.5900292035047507</v>
      </c>
      <c r="E1679" s="2">
        <f t="shared" si="151"/>
        <v>-1.6226459685413364E-2</v>
      </c>
      <c r="F1679" s="2">
        <f t="shared" si="155"/>
        <v>-3.1778090760690367E-2</v>
      </c>
      <c r="G1679" s="2">
        <f t="shared" si="153"/>
        <v>1.5551631075277003E-2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2.7006999999999999</v>
      </c>
      <c r="C1680" s="2">
        <f t="shared" si="156"/>
        <v>2.5795407832317467</v>
      </c>
      <c r="D1680" s="2">
        <f t="shared" si="152"/>
        <v>2.5982270402821768</v>
      </c>
      <c r="E1680" s="2">
        <f t="shared" si="151"/>
        <v>-1.8686257050430033E-2</v>
      </c>
      <c r="F1680" s="2">
        <f t="shared" si="155"/>
        <v>-2.9159724018638301E-2</v>
      </c>
      <c r="G1680" s="2">
        <f t="shared" si="153"/>
        <v>1.0473466968208268E-2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2.7885</v>
      </c>
      <c r="C1681" s="2">
        <f t="shared" si="156"/>
        <v>2.5843960473499399</v>
      </c>
      <c r="D1681" s="2">
        <f t="shared" si="152"/>
        <v>2.6123213335946081</v>
      </c>
      <c r="E1681" s="2">
        <f t="shared" si="151"/>
        <v>-2.7925286244668168E-2</v>
      </c>
      <c r="F1681" s="2">
        <f t="shared" si="155"/>
        <v>-2.8912836463844276E-2</v>
      </c>
      <c r="G1681" s="2">
        <f t="shared" si="153"/>
        <v>9.8755021917610805E-4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2.8395999999999999</v>
      </c>
      <c r="C1682" s="2">
        <f t="shared" si="156"/>
        <v>2.5885043477576417</v>
      </c>
      <c r="D1682" s="2">
        <f t="shared" si="152"/>
        <v>2.6291567903653776</v>
      </c>
      <c r="E1682" s="2">
        <f t="shared" si="151"/>
        <v>-4.0652442607735928E-2</v>
      </c>
      <c r="F1682" s="2">
        <f t="shared" si="155"/>
        <v>-3.1260757692622612E-2</v>
      </c>
      <c r="G1682" s="2">
        <f t="shared" si="153"/>
        <v>-9.3916849151133158E-3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2.8614999999999999</v>
      </c>
      <c r="C1683" s="2">
        <f t="shared" si="156"/>
        <v>2.5951652173333892</v>
      </c>
      <c r="D1683" s="2">
        <f t="shared" si="152"/>
        <v>2.6463673984864609</v>
      </c>
      <c r="E1683" s="2">
        <f t="shared" si="151"/>
        <v>-5.1202181153071624E-2</v>
      </c>
      <c r="F1683" s="2">
        <f t="shared" si="155"/>
        <v>-3.5249042384712416E-2</v>
      </c>
      <c r="G1683" s="2">
        <f t="shared" si="153"/>
        <v>-1.5953138768359208E-2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2.8906999999999998</v>
      </c>
      <c r="C1684" s="2">
        <f t="shared" si="156"/>
        <v>2.5933859531282524</v>
      </c>
      <c r="D1684" s="2">
        <f t="shared" si="152"/>
        <v>2.6644661097096858</v>
      </c>
      <c r="E1684" s="2">
        <f t="shared" si="151"/>
        <v>-7.1080156581433407E-2</v>
      </c>
      <c r="F1684" s="2">
        <f t="shared" si="155"/>
        <v>-4.2415265224056614E-2</v>
      </c>
      <c r="G1684" s="2">
        <f t="shared" si="153"/>
        <v>-2.8664891357376793E-2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2.9199000000000002</v>
      </c>
      <c r="C1685" s="2">
        <f t="shared" si="156"/>
        <v>2.59717272957006</v>
      </c>
      <c r="D1685" s="2">
        <f t="shared" si="152"/>
        <v>2.6833871386200792</v>
      </c>
      <c r="E1685" s="2">
        <f t="shared" si="151"/>
        <v>-8.6214409050019203E-2</v>
      </c>
      <c r="F1685" s="2">
        <f t="shared" si="155"/>
        <v>-5.1175093989249132E-2</v>
      </c>
      <c r="G1685" s="2">
        <f t="shared" si="153"/>
        <v>-3.5039315060770071E-2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2.9418000000000002</v>
      </c>
      <c r="C1686" s="2">
        <f t="shared" si="156"/>
        <v>2.6109769250208199</v>
      </c>
      <c r="D1686" s="2">
        <f t="shared" si="152"/>
        <v>2.7025288320556289</v>
      </c>
      <c r="E1686" s="2">
        <f t="shared" si="151"/>
        <v>-9.1551907034808977E-2</v>
      </c>
      <c r="F1686" s="2">
        <f t="shared" si="155"/>
        <v>-5.9250456598361104E-2</v>
      </c>
      <c r="G1686" s="2">
        <f t="shared" si="153"/>
        <v>-3.2301450436447873E-2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2.9199000000000002</v>
      </c>
      <c r="C1687" s="2">
        <f t="shared" si="156"/>
        <v>2.6269035519406936</v>
      </c>
      <c r="D1687" s="2">
        <f t="shared" si="152"/>
        <v>2.718630400051508</v>
      </c>
      <c r="E1687" s="2">
        <f t="shared" si="151"/>
        <v>-9.1726848110814441E-2</v>
      </c>
      <c r="F1687" s="2">
        <f t="shared" si="155"/>
        <v>-6.5745734900851768E-2</v>
      </c>
      <c r="G1687" s="2">
        <f t="shared" si="153"/>
        <v>-2.5981113209962672E-2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2.9199000000000002</v>
      </c>
      <c r="C1688" s="2">
        <f t="shared" si="156"/>
        <v>2.6435491593344334</v>
      </c>
      <c r="D1688" s="2">
        <f t="shared" si="152"/>
        <v>2.7335392593069519</v>
      </c>
      <c r="E1688" s="2">
        <f t="shared" si="151"/>
        <v>-8.99900999725185E-2</v>
      </c>
      <c r="F1688" s="2">
        <f t="shared" si="155"/>
        <v>-7.0594607915185126E-2</v>
      </c>
      <c r="G1688" s="2">
        <f t="shared" si="153"/>
        <v>-1.9395492057333374E-2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2.9125999999999999</v>
      </c>
      <c r="C1689" s="2">
        <f t="shared" si="156"/>
        <v>2.6523415963599049</v>
      </c>
      <c r="D1689" s="2">
        <f t="shared" si="152"/>
        <v>2.746803017876807</v>
      </c>
      <c r="E1689" s="2">
        <f t="shared" si="151"/>
        <v>-9.4461421516902178E-2</v>
      </c>
      <c r="F1689" s="2">
        <f t="shared" si="155"/>
        <v>-7.5367970635528539E-2</v>
      </c>
      <c r="G1689" s="2">
        <f t="shared" si="153"/>
        <v>-1.9093450881373639E-2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6">
        <f>TITRES_STAT!D1693</f>
        <v>2.8395999999999999</v>
      </c>
      <c r="C1690" s="2">
        <f t="shared" si="156"/>
        <v>2.6597813507660732</v>
      </c>
      <c r="D1690" s="2">
        <f t="shared" si="152"/>
        <v>2.753676868404451</v>
      </c>
      <c r="E1690" s="2">
        <f t="shared" si="151"/>
        <v>-9.3895517638377779E-2</v>
      </c>
      <c r="F1690" s="2">
        <f t="shared" si="155"/>
        <v>-7.907348003609839E-2</v>
      </c>
      <c r="G1690" s="2">
        <f t="shared" si="153"/>
        <v>-1.4822037602279389E-2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6">
        <f>TITRES_STAT!D1694</f>
        <v>2.9125999999999999</v>
      </c>
      <c r="C1691" s="2">
        <f t="shared" si="156"/>
        <v>2.6795842198789854</v>
      </c>
      <c r="D1691" s="2">
        <f t="shared" si="152"/>
        <v>2.7654489522263432</v>
      </c>
      <c r="E1691" s="2">
        <f t="shared" si="151"/>
        <v>-8.5864732347357808E-2</v>
      </c>
      <c r="F1691" s="2">
        <f t="shared" si="155"/>
        <v>-8.0431730498350285E-2</v>
      </c>
      <c r="G1691" s="2">
        <f t="shared" si="153"/>
        <v>-5.4330018490075238E-3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6">
        <f>TITRES_STAT!D1695</f>
        <v>2.8980000000000001</v>
      </c>
      <c r="C1692" s="2">
        <f t="shared" si="156"/>
        <v>2.7042020322052953</v>
      </c>
      <c r="D1692" s="2">
        <f t="shared" si="152"/>
        <v>2.7752675483577249</v>
      </c>
      <c r="E1692" s="2">
        <f t="shared" ref="E1692:E1755" si="157">C1692-D1692</f>
        <v>-7.106551615242962E-2</v>
      </c>
      <c r="F1692" s="2">
        <f t="shared" si="155"/>
        <v>-7.855848762916616E-2</v>
      </c>
      <c r="G1692" s="2">
        <f t="shared" si="153"/>
        <v>7.4929714767365402E-3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2.8469000000000002</v>
      </c>
      <c r="C1693" s="2">
        <f t="shared" si="156"/>
        <v>2.728401719558327</v>
      </c>
      <c r="D1693" s="2">
        <f t="shared" ref="D1693:D1756" si="158">$D$4*B1693+(1-$D$4)*D1692</f>
        <v>2.7805736558867822</v>
      </c>
      <c r="E1693" s="2">
        <f t="shared" si="157"/>
        <v>-5.2171936328455182E-2</v>
      </c>
      <c r="F1693" s="2">
        <f t="shared" si="155"/>
        <v>-7.3281177369023967E-2</v>
      </c>
      <c r="G1693" s="2">
        <f t="shared" si="153"/>
        <v>2.1109241040568785E-2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2.7885</v>
      </c>
      <c r="C1694" s="2">
        <f t="shared" si="156"/>
        <v>2.7533706857801228</v>
      </c>
      <c r="D1694" s="2">
        <f t="shared" si="158"/>
        <v>2.7811607924877615</v>
      </c>
      <c r="E1694" s="2">
        <f t="shared" si="157"/>
        <v>-2.7790106707638706E-2</v>
      </c>
      <c r="F1694" s="2">
        <f t="shared" si="155"/>
        <v>-6.4182963236746923E-2</v>
      </c>
      <c r="G1694" s="2">
        <f t="shared" si="153"/>
        <v>3.6392856529108217E-2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2.8834</v>
      </c>
      <c r="C1695" s="2">
        <f t="shared" si="156"/>
        <v>2.7789905802754884</v>
      </c>
      <c r="D1695" s="2">
        <f t="shared" si="158"/>
        <v>2.7887340671182974</v>
      </c>
      <c r="E1695" s="2">
        <f t="shared" si="157"/>
        <v>-9.7434868428090127E-3</v>
      </c>
      <c r="F1695" s="2">
        <f t="shared" si="155"/>
        <v>-5.3295067957959345E-2</v>
      </c>
      <c r="G1695" s="2">
        <f t="shared" si="153"/>
        <v>4.3551581115150333E-2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2.8687999999999998</v>
      </c>
      <c r="C1696" s="2">
        <f t="shared" si="156"/>
        <v>2.8040381833100287</v>
      </c>
      <c r="D1696" s="2">
        <f t="shared" si="158"/>
        <v>2.7946648769613867</v>
      </c>
      <c r="E1696" s="2">
        <f t="shared" si="157"/>
        <v>9.3733063486420853E-3</v>
      </c>
      <c r="F1696" s="2">
        <f t="shared" si="155"/>
        <v>-4.0761393096639058E-2</v>
      </c>
      <c r="G1696" s="2">
        <f t="shared" si="153"/>
        <v>5.0134699445281143E-2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2.8761000000000001</v>
      </c>
      <c r="C1697" s="2">
        <f t="shared" si="156"/>
        <v>2.8218630781854088</v>
      </c>
      <c r="D1697" s="2">
        <f t="shared" si="158"/>
        <v>2.8006971082975802</v>
      </c>
      <c r="E1697" s="2">
        <f t="shared" si="157"/>
        <v>2.1165969887828595E-2</v>
      </c>
      <c r="F1697" s="2">
        <f t="shared" si="155"/>
        <v>-2.8375920499745529E-2</v>
      </c>
      <c r="G1697" s="2">
        <f t="shared" si="153"/>
        <v>4.9541890387574124E-2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2.8469000000000002</v>
      </c>
      <c r="C1698" s="2">
        <f t="shared" si="156"/>
        <v>2.8369456815414997</v>
      </c>
      <c r="D1698" s="2">
        <f t="shared" si="158"/>
        <v>2.8041195447199816</v>
      </c>
      <c r="E1698" s="2">
        <f t="shared" si="157"/>
        <v>3.2826136821518137E-2</v>
      </c>
      <c r="F1698" s="2">
        <f t="shared" si="155"/>
        <v>-1.6135509035492795E-2</v>
      </c>
      <c r="G1698" s="2">
        <f t="shared" si="153"/>
        <v>4.8961645857010933E-2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2.8104</v>
      </c>
      <c r="C1699" s="2">
        <f t="shared" si="156"/>
        <v>2.8485848074581921</v>
      </c>
      <c r="D1699" s="2">
        <f t="shared" si="158"/>
        <v>2.8045847636296126</v>
      </c>
      <c r="E1699" s="2">
        <f t="shared" si="157"/>
        <v>4.4000043828579471E-2</v>
      </c>
      <c r="F1699" s="2">
        <f t="shared" si="155"/>
        <v>-4.1083984626783428E-3</v>
      </c>
      <c r="G1699" s="2">
        <f t="shared" si="153"/>
        <v>4.8108442291257811E-2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2.8104</v>
      </c>
      <c r="C1700" s="2">
        <f t="shared" si="156"/>
        <v>2.847202529387701</v>
      </c>
      <c r="D1700" s="2">
        <f t="shared" si="158"/>
        <v>2.8050155218792709</v>
      </c>
      <c r="E1700" s="2">
        <f t="shared" si="157"/>
        <v>4.2187007508430074E-2</v>
      </c>
      <c r="F1700" s="2">
        <f t="shared" si="155"/>
        <v>5.15068273154334E-3</v>
      </c>
      <c r="G1700" s="2">
        <f t="shared" ref="G1700:G1763" si="159">E1700-F1700</f>
        <v>3.7036324776886731E-2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2.8104</v>
      </c>
      <c r="C1701" s="2">
        <f t="shared" si="156"/>
        <v>2.8572636787126697</v>
      </c>
      <c r="D1701" s="2">
        <f t="shared" si="158"/>
        <v>2.8054143721104361</v>
      </c>
      <c r="E1701" s="2">
        <f t="shared" si="157"/>
        <v>5.1849306602233636E-2</v>
      </c>
      <c r="F1701" s="2">
        <f t="shared" ref="F1701:F1764" si="161">(E1701*(2/(10)))+((1-(2/10))*F1700)</f>
        <v>1.44904075056814E-2</v>
      </c>
      <c r="G1701" s="2">
        <f t="shared" si="159"/>
        <v>3.7358899096552239E-2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2.8104</v>
      </c>
      <c r="C1702" s="2">
        <f t="shared" si="156"/>
        <v>2.8635308050645669</v>
      </c>
      <c r="D1702" s="2">
        <f t="shared" si="158"/>
        <v>2.8057836778800334</v>
      </c>
      <c r="E1702" s="2">
        <f t="shared" si="157"/>
        <v>5.7747127184533564E-2</v>
      </c>
      <c r="F1702" s="2">
        <f t="shared" si="161"/>
        <v>2.3141751441451835E-2</v>
      </c>
      <c r="G1702" s="2">
        <f t="shared" si="159"/>
        <v>3.4605375743081729E-2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2.8395999999999999</v>
      </c>
      <c r="C1703" s="2">
        <f t="shared" si="156"/>
        <v>2.860972219670018</v>
      </c>
      <c r="D1703" s="2">
        <f t="shared" si="158"/>
        <v>2.8082885906296604</v>
      </c>
      <c r="E1703" s="2">
        <f t="shared" si="157"/>
        <v>5.2683629040357616E-2</v>
      </c>
      <c r="F1703" s="2">
        <f t="shared" si="161"/>
        <v>2.9050126961232992E-2</v>
      </c>
      <c r="G1703" s="2">
        <f t="shared" si="159"/>
        <v>2.3633502079124624E-2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2.8469000000000002</v>
      </c>
      <c r="C1704" s="2">
        <f t="shared" si="156"/>
        <v>2.8498226474130925</v>
      </c>
      <c r="D1704" s="2">
        <f t="shared" si="158"/>
        <v>2.8111486950274633</v>
      </c>
      <c r="E1704" s="2">
        <f t="shared" si="157"/>
        <v>3.8673952385629207E-2</v>
      </c>
      <c r="F1704" s="2">
        <f t="shared" si="161"/>
        <v>3.0974892046112236E-2</v>
      </c>
      <c r="G1704" s="2">
        <f t="shared" si="159"/>
        <v>7.6990603395169707E-3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2.8395999999999999</v>
      </c>
      <c r="C1705" s="2">
        <f t="shared" si="156"/>
        <v>2.8549883939649243</v>
      </c>
      <c r="D1705" s="2">
        <f t="shared" si="158"/>
        <v>2.8132561990995031</v>
      </c>
      <c r="E1705" s="2">
        <f t="shared" si="157"/>
        <v>4.1732194865421235E-2</v>
      </c>
      <c r="F1705" s="2">
        <f t="shared" si="161"/>
        <v>3.3126352609974041E-2</v>
      </c>
      <c r="G1705" s="2">
        <f t="shared" si="159"/>
        <v>8.6058422554471936E-3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2.8395999999999999</v>
      </c>
      <c r="C1706" s="2">
        <f t="shared" si="156"/>
        <v>2.8571132564318589</v>
      </c>
      <c r="D1706" s="2">
        <f t="shared" si="158"/>
        <v>2.8152075917587993</v>
      </c>
      <c r="E1706" s="2">
        <f t="shared" si="157"/>
        <v>4.1905664673059562E-2</v>
      </c>
      <c r="F1706" s="2">
        <f t="shared" si="161"/>
        <v>3.4882215022591145E-2</v>
      </c>
      <c r="G1706" s="2">
        <f t="shared" si="159"/>
        <v>7.0234496504684163E-3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2.8323</v>
      </c>
      <c r="C1707" s="2">
        <f t="shared" si="156"/>
        <v>2.8600342939038805</v>
      </c>
      <c r="D1707" s="2">
        <f t="shared" si="158"/>
        <v>2.8164736960729622</v>
      </c>
      <c r="E1707" s="2">
        <f t="shared" si="157"/>
        <v>4.3560597830918368E-2</v>
      </c>
      <c r="F1707" s="2">
        <f t="shared" si="161"/>
        <v>3.6617891584256587E-2</v>
      </c>
      <c r="G1707" s="2">
        <f t="shared" si="159"/>
        <v>6.9427062466617812E-3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2.8250000000000002</v>
      </c>
      <c r="C1708" s="2">
        <f t="shared" si="156"/>
        <v>2.8580136333032837</v>
      </c>
      <c r="D1708" s="2">
        <f t="shared" si="158"/>
        <v>2.8171052741416318</v>
      </c>
      <c r="E1708" s="2">
        <f t="shared" si="157"/>
        <v>4.0908359161651919E-2</v>
      </c>
      <c r="F1708" s="2">
        <f t="shared" si="161"/>
        <v>3.7475985099735654E-2</v>
      </c>
      <c r="G1708" s="2">
        <f t="shared" si="159"/>
        <v>3.4323740619162657E-3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2.8031000000000001</v>
      </c>
      <c r="C1709" s="2">
        <f t="shared" si="156"/>
        <v>2.8506884589489325</v>
      </c>
      <c r="D1709" s="2">
        <f t="shared" si="158"/>
        <v>2.8160678464274369</v>
      </c>
      <c r="E1709" s="2">
        <f t="shared" si="157"/>
        <v>3.462061252149562E-2</v>
      </c>
      <c r="F1709" s="2">
        <f t="shared" si="161"/>
        <v>3.6904910584087652E-2</v>
      </c>
      <c r="G1709" s="2">
        <f t="shared" si="159"/>
        <v>-2.2842980625920328E-3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2.7957999999999998</v>
      </c>
      <c r="C1710" s="2">
        <f t="shared" si="156"/>
        <v>2.8444902344952507</v>
      </c>
      <c r="D1710" s="2">
        <f t="shared" si="158"/>
        <v>2.814566524469849</v>
      </c>
      <c r="E1710" s="2">
        <f t="shared" si="157"/>
        <v>2.9923710025401729E-2</v>
      </c>
      <c r="F1710" s="2">
        <f t="shared" si="161"/>
        <v>3.550867047235047E-2</v>
      </c>
      <c r="G1710" s="2">
        <f t="shared" si="159"/>
        <v>-5.5849604469487418E-3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2.8104</v>
      </c>
      <c r="C1711" s="2">
        <f t="shared" si="156"/>
        <v>2.839245583034443</v>
      </c>
      <c r="D1711" s="2">
        <f t="shared" si="158"/>
        <v>2.8142578930276381</v>
      </c>
      <c r="E1711" s="2">
        <f t="shared" si="157"/>
        <v>2.4987690006804897E-2</v>
      </c>
      <c r="F1711" s="2">
        <f t="shared" si="161"/>
        <v>3.3404474379241357E-2</v>
      </c>
      <c r="G1711" s="2">
        <f t="shared" si="159"/>
        <v>-8.4167843724364602E-3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2.7885</v>
      </c>
      <c r="C1712" s="2">
        <f t="shared" si="156"/>
        <v>2.834807801029144</v>
      </c>
      <c r="D1712" s="2">
        <f t="shared" si="158"/>
        <v>2.8123499009515167</v>
      </c>
      <c r="E1712" s="2">
        <f t="shared" si="157"/>
        <v>2.2457900077627269E-2</v>
      </c>
      <c r="F1712" s="2">
        <f t="shared" si="161"/>
        <v>3.1215159518918543E-2</v>
      </c>
      <c r="G1712" s="2">
        <f t="shared" si="159"/>
        <v>-8.7572594412912742E-3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2.7885</v>
      </c>
      <c r="C1713" s="2">
        <f t="shared" si="156"/>
        <v>2.8355450624092757</v>
      </c>
      <c r="D1713" s="2">
        <f t="shared" si="158"/>
        <v>2.8105832416217749</v>
      </c>
      <c r="E1713" s="2">
        <f t="shared" si="157"/>
        <v>2.4961820787500866E-2</v>
      </c>
      <c r="F1713" s="2">
        <f t="shared" si="161"/>
        <v>2.9964491772635007E-2</v>
      </c>
      <c r="G1713" s="2">
        <f t="shared" si="159"/>
        <v>-5.0026709851341417E-3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2.7738999999999998</v>
      </c>
      <c r="C1714" s="2">
        <f t="shared" si="156"/>
        <v>2.8372919758847717</v>
      </c>
      <c r="D1714" s="2">
        <f t="shared" si="158"/>
        <v>2.8078659644646065</v>
      </c>
      <c r="E1714" s="2">
        <f t="shared" si="157"/>
        <v>2.942601142016521E-2</v>
      </c>
      <c r="F1714" s="2">
        <f t="shared" si="161"/>
        <v>2.9856795702141049E-2</v>
      </c>
      <c r="G1714" s="2">
        <f t="shared" si="159"/>
        <v>-4.3078428197583854E-4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2.7885</v>
      </c>
      <c r="C1715" s="2">
        <f t="shared" si="156"/>
        <v>2.8376470565178837</v>
      </c>
      <c r="D1715" s="2">
        <f t="shared" si="158"/>
        <v>2.8064314485783393</v>
      </c>
      <c r="E1715" s="2">
        <f t="shared" si="157"/>
        <v>3.1215607939544476E-2</v>
      </c>
      <c r="F1715" s="2">
        <f t="shared" si="161"/>
        <v>3.0128558149621735E-2</v>
      </c>
      <c r="G1715" s="2">
        <f t="shared" si="159"/>
        <v>1.0870497899227415E-3</v>
      </c>
      <c r="H1715" s="2" t="str">
        <f t="shared" si="160"/>
        <v>Sell</v>
      </c>
    </row>
    <row r="1716" spans="1:8" ht="13.5" x14ac:dyDescent="0.25">
      <c r="A1716" s="3">
        <f>TITRES_STAT!B1719</f>
        <v>44515</v>
      </c>
      <c r="B1716" s="6">
        <f>TITRES_STAT!D1719</f>
        <v>2.8250000000000002</v>
      </c>
      <c r="C1716" s="2">
        <f t="shared" si="156"/>
        <v>2.8379475093612863</v>
      </c>
      <c r="D1716" s="2">
        <f t="shared" si="158"/>
        <v>2.8078068968317957</v>
      </c>
      <c r="E1716" s="2">
        <f t="shared" si="157"/>
        <v>3.0140612529490518E-2</v>
      </c>
      <c r="F1716" s="2">
        <f t="shared" si="161"/>
        <v>3.0130969025595495E-2</v>
      </c>
      <c r="G1716" s="2">
        <f t="shared" si="159"/>
        <v>9.6435038950230811E-6</v>
      </c>
      <c r="H1716" s="2" t="str">
        <f t="shared" si="160"/>
        <v>Sell</v>
      </c>
    </row>
    <row r="1717" spans="1:8" ht="13.5" x14ac:dyDescent="0.25">
      <c r="A1717" s="3">
        <f>TITRES_STAT!B1720</f>
        <v>44516</v>
      </c>
      <c r="B1717" s="6">
        <f>TITRES_STAT!D1720</f>
        <v>2.7738999999999998</v>
      </c>
      <c r="C1717" s="2">
        <f t="shared" si="156"/>
        <v>2.8370786617672419</v>
      </c>
      <c r="D1717" s="2">
        <f t="shared" si="158"/>
        <v>2.8052952748442554</v>
      </c>
      <c r="E1717" s="2">
        <f t="shared" si="157"/>
        <v>3.1783386922986434E-2</v>
      </c>
      <c r="F1717" s="2">
        <f t="shared" si="161"/>
        <v>3.0461452605073682E-2</v>
      </c>
      <c r="G1717" s="2">
        <f t="shared" si="159"/>
        <v>1.321934317912752E-3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6">
        <f>TITRES_STAT!D1721</f>
        <v>2.7885</v>
      </c>
      <c r="C1718" s="2">
        <f t="shared" si="156"/>
        <v>2.8352204061107433</v>
      </c>
      <c r="D1718" s="2">
        <f t="shared" si="158"/>
        <v>2.8040511804113475</v>
      </c>
      <c r="E1718" s="2">
        <f t="shared" si="157"/>
        <v>3.1169225699395842E-2</v>
      </c>
      <c r="F1718" s="2">
        <f t="shared" si="161"/>
        <v>3.0603007223938116E-2</v>
      </c>
      <c r="G1718" s="2">
        <f t="shared" si="159"/>
        <v>5.6621847545772555E-4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6">
        <f>TITRES_STAT!D1722</f>
        <v>2.7957999999999998</v>
      </c>
      <c r="C1719" s="2">
        <f t="shared" si="156"/>
        <v>2.8302788051706291</v>
      </c>
      <c r="D1719" s="2">
        <f t="shared" si="158"/>
        <v>2.803439981862359</v>
      </c>
      <c r="E1719" s="2">
        <f t="shared" si="157"/>
        <v>2.6838823308270143E-2</v>
      </c>
      <c r="F1719" s="2">
        <f t="shared" si="161"/>
        <v>2.985017044080452E-2</v>
      </c>
      <c r="G1719" s="2">
        <f t="shared" si="159"/>
        <v>-3.0113471325343769E-3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2.8104</v>
      </c>
      <c r="C1720" s="2">
        <f t="shared" si="156"/>
        <v>2.824974373605917</v>
      </c>
      <c r="D1720" s="2">
        <f t="shared" si="158"/>
        <v>2.8039555387614437</v>
      </c>
      <c r="E1720" s="2">
        <f t="shared" si="157"/>
        <v>2.1018834844473311E-2</v>
      </c>
      <c r="F1720" s="2">
        <f t="shared" si="161"/>
        <v>2.8083903321538282E-2</v>
      </c>
      <c r="G1720" s="2">
        <f t="shared" si="159"/>
        <v>-7.0650684770649716E-3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2.7885</v>
      </c>
      <c r="C1721" s="2">
        <f t="shared" si="156"/>
        <v>2.8227321622819299</v>
      </c>
      <c r="D1721" s="2">
        <f t="shared" si="158"/>
        <v>2.802810684038374</v>
      </c>
      <c r="E1721" s="2">
        <f t="shared" si="157"/>
        <v>1.9921478243555946E-2</v>
      </c>
      <c r="F1721" s="2">
        <f t="shared" si="161"/>
        <v>2.6451418305941818E-2</v>
      </c>
      <c r="G1721" s="2">
        <f t="shared" si="159"/>
        <v>-6.5299400623858722E-3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2.7885</v>
      </c>
      <c r="C1722" s="2">
        <f t="shared" si="156"/>
        <v>2.8174656757770178</v>
      </c>
      <c r="D1722" s="2">
        <f t="shared" si="158"/>
        <v>2.8017506333688647</v>
      </c>
      <c r="E1722" s="2">
        <f t="shared" si="157"/>
        <v>1.5715042408153135E-2</v>
      </c>
      <c r="F1722" s="2">
        <f t="shared" si="161"/>
        <v>2.4304143126384084E-2</v>
      </c>
      <c r="G1722" s="2">
        <f t="shared" si="159"/>
        <v>-8.5891007182309492E-3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2.7957999999999998</v>
      </c>
      <c r="C1723" s="2">
        <f t="shared" si="156"/>
        <v>2.8130094179651692</v>
      </c>
      <c r="D1723" s="2">
        <f t="shared" si="158"/>
        <v>2.8013098457119119</v>
      </c>
      <c r="E1723" s="2">
        <f t="shared" si="157"/>
        <v>1.1699572253257351E-2</v>
      </c>
      <c r="F1723" s="2">
        <f t="shared" si="161"/>
        <v>2.1783228951758739E-2</v>
      </c>
      <c r="G1723" s="2">
        <f t="shared" si="159"/>
        <v>-1.0083656698501389E-2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2.7885</v>
      </c>
      <c r="C1724" s="2">
        <f t="shared" si="156"/>
        <v>2.8069925844320665</v>
      </c>
      <c r="D1724" s="2">
        <f t="shared" si="158"/>
        <v>2.8003609682517703</v>
      </c>
      <c r="E1724" s="2">
        <f t="shared" si="157"/>
        <v>6.6316161802961737E-3</v>
      </c>
      <c r="F1724" s="2">
        <f t="shared" si="161"/>
        <v>1.8752906397466226E-2</v>
      </c>
      <c r="G1724" s="2">
        <f t="shared" si="159"/>
        <v>-1.2121290217170053E-2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2.7812000000000001</v>
      </c>
      <c r="C1725" s="2">
        <f t="shared" si="156"/>
        <v>2.8041475714425177</v>
      </c>
      <c r="D1725" s="2">
        <f t="shared" si="158"/>
        <v>2.7989416372701577</v>
      </c>
      <c r="E1725" s="2">
        <f t="shared" si="157"/>
        <v>5.2059341723600383E-3</v>
      </c>
      <c r="F1725" s="2">
        <f t="shared" si="161"/>
        <v>1.6043511952444991E-2</v>
      </c>
      <c r="G1725" s="2">
        <f t="shared" si="159"/>
        <v>-1.0837577780084953E-2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2.7812000000000001</v>
      </c>
      <c r="C1726" s="2">
        <f t="shared" si="156"/>
        <v>2.8073556373744384</v>
      </c>
      <c r="D1726" s="2">
        <f t="shared" si="158"/>
        <v>2.7976274419168128</v>
      </c>
      <c r="E1726" s="2">
        <f t="shared" si="157"/>
        <v>9.7281954576255991E-3</v>
      </c>
      <c r="F1726" s="2">
        <f t="shared" si="161"/>
        <v>1.4780448653481113E-2</v>
      </c>
      <c r="G1726" s="2">
        <f t="shared" si="159"/>
        <v>-5.0522531958555137E-3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2.7812000000000001</v>
      </c>
      <c r="C1727" s="2">
        <f t="shared" si="156"/>
        <v>2.8022086162399096</v>
      </c>
      <c r="D1727" s="2">
        <f t="shared" si="158"/>
        <v>2.7964105943674191</v>
      </c>
      <c r="E1727" s="2">
        <f t="shared" si="157"/>
        <v>5.7980218724904553E-3</v>
      </c>
      <c r="F1727" s="2">
        <f t="shared" si="161"/>
        <v>1.2983963297282981E-2</v>
      </c>
      <c r="G1727" s="2">
        <f t="shared" si="159"/>
        <v>-7.1859414247925253E-3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2.7812000000000001</v>
      </c>
      <c r="C1728" s="2">
        <f t="shared" si="156"/>
        <v>2.8000995983568462</v>
      </c>
      <c r="D1728" s="2">
        <f t="shared" si="158"/>
        <v>2.7952838836735361</v>
      </c>
      <c r="E1728" s="2">
        <f t="shared" si="157"/>
        <v>4.8157146833101017E-3</v>
      </c>
      <c r="F1728" s="2">
        <f t="shared" si="161"/>
        <v>1.1350313574488406E-2</v>
      </c>
      <c r="G1728" s="2">
        <f t="shared" si="159"/>
        <v>-6.5345988911783039E-3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2.7812000000000001</v>
      </c>
      <c r="C1729" s="2">
        <f t="shared" si="156"/>
        <v>2.799438121686562</v>
      </c>
      <c r="D1729" s="2">
        <f t="shared" si="158"/>
        <v>2.7942406330310519</v>
      </c>
      <c r="E1729" s="2">
        <f t="shared" si="157"/>
        <v>5.197488655510174E-3</v>
      </c>
      <c r="F1729" s="2">
        <f t="shared" si="161"/>
        <v>1.011974859069276E-2</v>
      </c>
      <c r="G1729" s="2">
        <f t="shared" si="159"/>
        <v>-4.9222599351825859E-3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6">
        <f>TITRES_STAT!D1733</f>
        <v>2.7008999999999999</v>
      </c>
      <c r="C1730" s="2">
        <f t="shared" si="156"/>
        <v>2.8011245645040139</v>
      </c>
      <c r="D1730" s="2">
        <f t="shared" si="158"/>
        <v>2.7873265120657891</v>
      </c>
      <c r="E1730" s="2">
        <f t="shared" si="157"/>
        <v>1.379805243822485E-2</v>
      </c>
      <c r="F1730" s="2">
        <f t="shared" si="161"/>
        <v>1.0855409360199179E-2</v>
      </c>
      <c r="G1730" s="2">
        <f t="shared" si="159"/>
        <v>2.942643078025671E-3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2.7738999999999998</v>
      </c>
      <c r="C1731" s="2">
        <f t="shared" si="156"/>
        <v>2.7991823238110891</v>
      </c>
      <c r="D1731" s="2">
        <f t="shared" si="158"/>
        <v>2.7863319556164714</v>
      </c>
      <c r="E1731" s="2">
        <f t="shared" si="157"/>
        <v>1.2850368194617712E-2</v>
      </c>
      <c r="F1731" s="2">
        <f t="shared" si="161"/>
        <v>1.1254401127082887E-2</v>
      </c>
      <c r="G1731" s="2">
        <f t="shared" si="159"/>
        <v>1.5959670675348252E-3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2.7738999999999998</v>
      </c>
      <c r="C1732" s="2">
        <f t="shared" si="156"/>
        <v>2.7975388893786137</v>
      </c>
      <c r="D1732" s="2">
        <f t="shared" si="158"/>
        <v>2.7854110700152512</v>
      </c>
      <c r="E1732" s="2">
        <f t="shared" si="157"/>
        <v>1.2127819363362491E-2</v>
      </c>
      <c r="F1732" s="2">
        <f t="shared" si="161"/>
        <v>1.1429084774338809E-2</v>
      </c>
      <c r="G1732" s="2">
        <f t="shared" si="159"/>
        <v>6.9873458902368173E-4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2.8104</v>
      </c>
      <c r="C1733" s="2">
        <f t="shared" si="156"/>
        <v>2.7972713679357502</v>
      </c>
      <c r="D1733" s="2">
        <f t="shared" si="158"/>
        <v>2.7872621018659736</v>
      </c>
      <c r="E1733" s="2">
        <f t="shared" si="157"/>
        <v>1.000926606977659E-2</v>
      </c>
      <c r="F1733" s="2">
        <f t="shared" si="161"/>
        <v>1.1145121033426367E-2</v>
      </c>
      <c r="G1733" s="2">
        <f t="shared" si="159"/>
        <v>-1.1358549636497767E-3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2.8104</v>
      </c>
      <c r="C1734" s="2">
        <f t="shared" si="156"/>
        <v>2.7959219267148656</v>
      </c>
      <c r="D1734" s="2">
        <f t="shared" si="158"/>
        <v>2.7889760202462717</v>
      </c>
      <c r="E1734" s="2">
        <f t="shared" si="157"/>
        <v>6.9459064685939431E-3</v>
      </c>
      <c r="F1734" s="2">
        <f t="shared" si="161"/>
        <v>1.0305278120459883E-2</v>
      </c>
      <c r="G1734" s="2">
        <f t="shared" si="159"/>
        <v>-3.3593716518659396E-3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6">
        <f>TITRES_STAT!D1738</f>
        <v>2.7885</v>
      </c>
      <c r="C1735" s="2">
        <f t="shared" si="156"/>
        <v>2.7936570149125788</v>
      </c>
      <c r="D1735" s="2">
        <f t="shared" si="158"/>
        <v>2.7889407594872888</v>
      </c>
      <c r="E1735" s="2">
        <f t="shared" si="157"/>
        <v>4.7162554252899724E-3</v>
      </c>
      <c r="F1735" s="2">
        <f t="shared" si="161"/>
        <v>9.1874735814259003E-3</v>
      </c>
      <c r="G1735" s="2">
        <f t="shared" si="159"/>
        <v>-4.4712181561359279E-3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6">
        <f>TITRES_STAT!D1739</f>
        <v>2.7374000000000001</v>
      </c>
      <c r="C1736" s="2">
        <f t="shared" si="156"/>
        <v>2.7917405510798745</v>
      </c>
      <c r="D1736" s="2">
        <f t="shared" si="158"/>
        <v>2.7851229254511933</v>
      </c>
      <c r="E1736" s="2">
        <f t="shared" si="157"/>
        <v>6.6176256286811785E-3</v>
      </c>
      <c r="F1736" s="2">
        <f t="shared" si="161"/>
        <v>8.6735039908769559E-3</v>
      </c>
      <c r="G1736" s="2">
        <f t="shared" si="159"/>
        <v>-2.0558783621957774E-3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6">
        <f>TITRES_STAT!D1740</f>
        <v>2.7738999999999998</v>
      </c>
      <c r="C1737" s="2">
        <f t="shared" si="156"/>
        <v>2.7901189278368173</v>
      </c>
      <c r="D1737" s="2">
        <f t="shared" si="158"/>
        <v>2.784291597639994</v>
      </c>
      <c r="E1737" s="2">
        <f t="shared" si="157"/>
        <v>5.8273301968232438E-3</v>
      </c>
      <c r="F1737" s="2">
        <f t="shared" si="161"/>
        <v>8.1042692320662142E-3</v>
      </c>
      <c r="G1737" s="2">
        <f t="shared" si="159"/>
        <v>-2.2769390352429704E-3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6">
        <f>TITRES_STAT!D1741</f>
        <v>2.7738999999999998</v>
      </c>
      <c r="C1738" s="2">
        <f t="shared" si="156"/>
        <v>2.7887467850926915</v>
      </c>
      <c r="D1738" s="2">
        <f t="shared" si="158"/>
        <v>2.7835218496666614</v>
      </c>
      <c r="E1738" s="2">
        <f t="shared" si="157"/>
        <v>5.2249354260300862E-3</v>
      </c>
      <c r="F1738" s="2">
        <f t="shared" si="161"/>
        <v>7.528402470858989E-3</v>
      </c>
      <c r="G1738" s="2">
        <f t="shared" si="159"/>
        <v>-2.3034670448289028E-3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2.7738999999999998</v>
      </c>
      <c r="C1739" s="2">
        <f t="shared" si="156"/>
        <v>2.7875857412322778</v>
      </c>
      <c r="D1739" s="2">
        <f t="shared" si="158"/>
        <v>2.7828091200617235</v>
      </c>
      <c r="E1739" s="2">
        <f t="shared" si="157"/>
        <v>4.7766211705542183E-3</v>
      </c>
      <c r="F1739" s="2">
        <f t="shared" si="161"/>
        <v>6.9780462107980352E-3</v>
      </c>
      <c r="G1739" s="2">
        <f t="shared" si="159"/>
        <v>-2.2014250402438169E-3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2.7738999999999998</v>
      </c>
      <c r="C1740" s="2">
        <f t="shared" si="156"/>
        <v>2.7742494733503889</v>
      </c>
      <c r="D1740" s="2">
        <f t="shared" si="158"/>
        <v>2.7821491852423366</v>
      </c>
      <c r="E1740" s="2">
        <f t="shared" si="157"/>
        <v>-7.8997118919477138E-3</v>
      </c>
      <c r="F1740" s="2">
        <f t="shared" si="161"/>
        <v>4.0024945902488859E-3</v>
      </c>
      <c r="G1740" s="2">
        <f t="shared" si="159"/>
        <v>-1.1902206482196601E-2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2.7227999999999999</v>
      </c>
      <c r="C1741" s="2">
        <f t="shared" si="156"/>
        <v>2.7741957082195601</v>
      </c>
      <c r="D1741" s="2">
        <f t="shared" si="158"/>
        <v>2.7777529492984598</v>
      </c>
      <c r="E1741" s="2">
        <f t="shared" si="157"/>
        <v>-3.5572410788997644E-3</v>
      </c>
      <c r="F1741" s="2">
        <f t="shared" si="161"/>
        <v>2.490547456419156E-3</v>
      </c>
      <c r="G1741" s="2">
        <f t="shared" si="159"/>
        <v>-6.0477885353189204E-3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2.7665999999999999</v>
      </c>
      <c r="C1742" s="2">
        <f t="shared" si="156"/>
        <v>2.77415021464732</v>
      </c>
      <c r="D1742" s="2">
        <f t="shared" si="158"/>
        <v>2.7769268049059814</v>
      </c>
      <c r="E1742" s="2">
        <f t="shared" si="157"/>
        <v>-2.7765902586613933E-3</v>
      </c>
      <c r="F1742" s="2">
        <f t="shared" si="161"/>
        <v>1.4371199134030465E-3</v>
      </c>
      <c r="G1742" s="2">
        <f t="shared" si="159"/>
        <v>-4.2137101720644398E-3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2.7738999999999998</v>
      </c>
      <c r="C1743" s="2">
        <f t="shared" ref="C1743:C1806" si="162">$C$4*B1733+C1742*(1-$C$4)</f>
        <v>2.7797271047015784</v>
      </c>
      <c r="D1743" s="2">
        <f t="shared" si="158"/>
        <v>2.7767025971351682</v>
      </c>
      <c r="E1743" s="2">
        <f t="shared" si="157"/>
        <v>3.0245075664101506E-3</v>
      </c>
      <c r="F1743" s="2">
        <f t="shared" si="161"/>
        <v>1.7545974440044674E-3</v>
      </c>
      <c r="G1743" s="2">
        <f t="shared" si="159"/>
        <v>1.2699101224056832E-3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2.7738999999999998</v>
      </c>
      <c r="C1744" s="2">
        <f t="shared" si="162"/>
        <v>2.7844460116705663</v>
      </c>
      <c r="D1744" s="2">
        <f t="shared" si="158"/>
        <v>2.776494997347378</v>
      </c>
      <c r="E1744" s="2">
        <f t="shared" si="157"/>
        <v>7.9510143231882324E-3</v>
      </c>
      <c r="F1744" s="2">
        <f t="shared" si="161"/>
        <v>2.9938808198412209E-3</v>
      </c>
      <c r="G1744" s="2">
        <f t="shared" si="159"/>
        <v>4.9571335033470115E-3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2.8031000000000001</v>
      </c>
      <c r="C1745" s="2">
        <f t="shared" si="162"/>
        <v>2.7850697021827866</v>
      </c>
      <c r="D1745" s="2">
        <f t="shared" si="158"/>
        <v>2.7784657382846092</v>
      </c>
      <c r="E1745" s="2">
        <f t="shared" si="157"/>
        <v>6.6039638981774118E-3</v>
      </c>
      <c r="F1745" s="2">
        <f t="shared" si="161"/>
        <v>3.7158974355084593E-3</v>
      </c>
      <c r="G1745" s="2">
        <f t="shared" si="159"/>
        <v>2.8880664626689525E-3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2.8469000000000002</v>
      </c>
      <c r="C1746" s="2">
        <f t="shared" si="162"/>
        <v>2.7777359018469734</v>
      </c>
      <c r="D1746" s="2">
        <f t="shared" si="158"/>
        <v>2.7835349428561198</v>
      </c>
      <c r="E1746" s="2">
        <f t="shared" si="157"/>
        <v>-5.7990410091464106E-3</v>
      </c>
      <c r="F1746" s="2">
        <f t="shared" si="161"/>
        <v>1.8129097465774855E-3</v>
      </c>
      <c r="G1746" s="2">
        <f t="shared" si="159"/>
        <v>-7.6119507557238959E-3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2.8761000000000001</v>
      </c>
      <c r="C1747" s="2">
        <f t="shared" si="162"/>
        <v>2.7771457631012852</v>
      </c>
      <c r="D1747" s="2">
        <f t="shared" si="158"/>
        <v>2.7903916137556664</v>
      </c>
      <c r="E1747" s="2">
        <f t="shared" si="157"/>
        <v>-1.3245850654381108E-2</v>
      </c>
      <c r="F1747" s="2">
        <f t="shared" si="161"/>
        <v>-1.1988423336142333E-3</v>
      </c>
      <c r="G1747" s="2">
        <f t="shared" si="159"/>
        <v>-1.2047008320766875E-2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2.8761000000000001</v>
      </c>
      <c r="C1748" s="2">
        <f t="shared" si="162"/>
        <v>2.7766464149318568</v>
      </c>
      <c r="D1748" s="2">
        <f t="shared" si="158"/>
        <v>2.7967403831070983</v>
      </c>
      <c r="E1748" s="2">
        <f t="shared" si="157"/>
        <v>-2.009396817524145E-2</v>
      </c>
      <c r="F1748" s="2">
        <f t="shared" si="161"/>
        <v>-4.9778675019396777E-3</v>
      </c>
      <c r="G1748" s="2">
        <f t="shared" si="159"/>
        <v>-1.5116100673301772E-2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2.7738999999999998</v>
      </c>
      <c r="C1749" s="2">
        <f t="shared" si="162"/>
        <v>2.7762238895577251</v>
      </c>
      <c r="D1749" s="2">
        <f t="shared" si="158"/>
        <v>2.7950485028769427</v>
      </c>
      <c r="E1749" s="2">
        <f t="shared" si="157"/>
        <v>-1.8824613319217587E-2</v>
      </c>
      <c r="F1749" s="2">
        <f t="shared" si="161"/>
        <v>-7.7472166653952592E-3</v>
      </c>
      <c r="G1749" s="2">
        <f t="shared" si="159"/>
        <v>-1.1077396653822328E-2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2.8176999999999999</v>
      </c>
      <c r="C1750" s="2">
        <f t="shared" si="162"/>
        <v>2.7758663680873061</v>
      </c>
      <c r="D1750" s="2">
        <f t="shared" si="158"/>
        <v>2.796726391552725</v>
      </c>
      <c r="E1750" s="2">
        <f t="shared" si="157"/>
        <v>-2.086002346541882E-2</v>
      </c>
      <c r="F1750" s="2">
        <f t="shared" si="161"/>
        <v>-1.0369778025399972E-2</v>
      </c>
      <c r="G1750" s="2">
        <f t="shared" si="159"/>
        <v>-1.0490245440018848E-2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2.7738999999999998</v>
      </c>
      <c r="C1751" s="2">
        <f t="shared" si="162"/>
        <v>2.7677023114584896</v>
      </c>
      <c r="D1751" s="2">
        <f t="shared" si="158"/>
        <v>2.7950355477340048</v>
      </c>
      <c r="E1751" s="2">
        <f t="shared" si="157"/>
        <v>-2.7333236275515205E-2</v>
      </c>
      <c r="F1751" s="2">
        <f t="shared" si="161"/>
        <v>-1.3762469675423019E-2</v>
      </c>
      <c r="G1751" s="2">
        <f t="shared" si="159"/>
        <v>-1.3570766600092186E-2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2.7738999999999998</v>
      </c>
      <c r="C1752" s="2">
        <f t="shared" si="162"/>
        <v>2.7675327250802604</v>
      </c>
      <c r="D1752" s="2">
        <f t="shared" si="158"/>
        <v>2.7934699516055601</v>
      </c>
      <c r="E1752" s="2">
        <f t="shared" si="157"/>
        <v>-2.5937226525299728E-2</v>
      </c>
      <c r="F1752" s="2">
        <f t="shared" si="161"/>
        <v>-1.6197421045398362E-2</v>
      </c>
      <c r="G1752" s="2">
        <f t="shared" si="159"/>
        <v>-9.7398054799013659E-3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2.7665999999999999</v>
      </c>
      <c r="C1753" s="2">
        <f t="shared" si="162"/>
        <v>2.7685123058371435</v>
      </c>
      <c r="D1753" s="2">
        <f t="shared" si="158"/>
        <v>2.7914795848199629</v>
      </c>
      <c r="E1753" s="2">
        <f t="shared" si="157"/>
        <v>-2.2967278982819472E-2</v>
      </c>
      <c r="F1753" s="2">
        <f t="shared" si="161"/>
        <v>-1.7551392632882586E-2</v>
      </c>
      <c r="G1753" s="2">
        <f t="shared" si="159"/>
        <v>-5.4158863499368867E-3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2.8250000000000002</v>
      </c>
      <c r="C1754" s="2">
        <f t="shared" si="162"/>
        <v>2.7693411818621985</v>
      </c>
      <c r="D1754" s="2">
        <f t="shared" si="158"/>
        <v>2.7939625785370028</v>
      </c>
      <c r="E1754" s="2">
        <f t="shared" si="157"/>
        <v>-2.4621396674804341E-2</v>
      </c>
      <c r="F1754" s="2">
        <f t="shared" si="161"/>
        <v>-1.8965393441266937E-2</v>
      </c>
      <c r="G1754" s="2">
        <f t="shared" si="159"/>
        <v>-5.6560032335374044E-3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2.7738999999999998</v>
      </c>
      <c r="C1755" s="2">
        <f t="shared" si="162"/>
        <v>2.774534846191091</v>
      </c>
      <c r="D1755" s="2">
        <f t="shared" si="158"/>
        <v>2.7924764616083362</v>
      </c>
      <c r="E1755" s="2">
        <f t="shared" si="157"/>
        <v>-1.7941615417245149E-2</v>
      </c>
      <c r="F1755" s="2">
        <f t="shared" si="161"/>
        <v>-1.876063783646258E-2</v>
      </c>
      <c r="G1755" s="2">
        <f t="shared" si="159"/>
        <v>8.1902241921743071E-4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2.7885</v>
      </c>
      <c r="C1756" s="2">
        <f t="shared" si="162"/>
        <v>2.7856679467770769</v>
      </c>
      <c r="D1756" s="2">
        <f t="shared" si="158"/>
        <v>2.7921819088966076</v>
      </c>
      <c r="E1756" s="2">
        <f t="shared" ref="E1756:E1819" si="163">C1756-D1756</f>
        <v>-6.5139621195307029E-3</v>
      </c>
      <c r="F1756" s="2">
        <f t="shared" si="161"/>
        <v>-1.6311302693076204E-2</v>
      </c>
      <c r="G1756" s="2">
        <f t="shared" si="159"/>
        <v>9.7973405735455009E-3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2.8469000000000002</v>
      </c>
      <c r="C1757" s="2">
        <f t="shared" si="162"/>
        <v>2.7995805703498342</v>
      </c>
      <c r="D1757" s="2">
        <f t="shared" ref="D1757:D1820" si="164">$D$4*B1757+(1-$D$4)*D1756</f>
        <v>2.796235100830192</v>
      </c>
      <c r="E1757" s="2">
        <f t="shared" si="163"/>
        <v>3.345469519642208E-3</v>
      </c>
      <c r="F1757" s="2">
        <f t="shared" si="161"/>
        <v>-1.2379948250532522E-2</v>
      </c>
      <c r="G1757" s="2">
        <f t="shared" si="159"/>
        <v>1.5725417770174728E-2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2.8104</v>
      </c>
      <c r="C1758" s="2">
        <f t="shared" si="162"/>
        <v>2.8113527902960134</v>
      </c>
      <c r="D1758" s="2">
        <f t="shared" si="164"/>
        <v>2.7972843526205482</v>
      </c>
      <c r="E1758" s="2">
        <f t="shared" si="163"/>
        <v>1.4068437675465173E-2</v>
      </c>
      <c r="F1758" s="2">
        <f t="shared" si="161"/>
        <v>-7.0902710653329842E-3</v>
      </c>
      <c r="G1758" s="2">
        <f t="shared" si="159"/>
        <v>2.1158708740798157E-2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2.7957999999999998</v>
      </c>
      <c r="C1759" s="2">
        <f t="shared" si="162"/>
        <v>2.8055908225581652</v>
      </c>
      <c r="D1759" s="2">
        <f t="shared" si="164"/>
        <v>2.7971744005745816</v>
      </c>
      <c r="E1759" s="2">
        <f t="shared" si="163"/>
        <v>8.4164219835836107E-3</v>
      </c>
      <c r="F1759" s="2">
        <f t="shared" si="161"/>
        <v>-3.9889324555496654E-3</v>
      </c>
      <c r="G1759" s="2">
        <f t="shared" si="159"/>
        <v>1.2405354439133275E-2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2.8323</v>
      </c>
      <c r="C1760" s="2">
        <f t="shared" si="162"/>
        <v>2.8074537729338322</v>
      </c>
      <c r="D1760" s="2">
        <f t="shared" si="164"/>
        <v>2.7997762968283162</v>
      </c>
      <c r="E1760" s="2">
        <f t="shared" si="163"/>
        <v>7.6774761055160567E-3</v>
      </c>
      <c r="F1760" s="2">
        <f t="shared" si="161"/>
        <v>-1.6556507433365209E-3</v>
      </c>
      <c r="G1760" s="2">
        <f t="shared" si="159"/>
        <v>9.3331268488525774E-3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2.8104</v>
      </c>
      <c r="C1761" s="2">
        <f t="shared" si="162"/>
        <v>2.8022916540209351</v>
      </c>
      <c r="D1761" s="2">
        <f t="shared" si="164"/>
        <v>2.8005632378039964</v>
      </c>
      <c r="E1761" s="2">
        <f t="shared" si="163"/>
        <v>1.7284162169386441E-3</v>
      </c>
      <c r="F1761" s="2">
        <f t="shared" si="161"/>
        <v>-9.7883735128148782E-4</v>
      </c>
      <c r="G1761" s="2">
        <f t="shared" si="159"/>
        <v>2.7072535682201321E-3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2.8395999999999999</v>
      </c>
      <c r="C1762" s="2">
        <f t="shared" si="162"/>
        <v>2.7979237072484837</v>
      </c>
      <c r="D1762" s="2">
        <f t="shared" si="164"/>
        <v>2.803454849818515</v>
      </c>
      <c r="E1762" s="2">
        <f t="shared" si="163"/>
        <v>-5.5311425700312888E-3</v>
      </c>
      <c r="F1762" s="2">
        <f t="shared" si="161"/>
        <v>-1.8892983950314481E-3</v>
      </c>
      <c r="G1762" s="2">
        <f t="shared" si="159"/>
        <v>-3.641844174999841E-3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2.9053</v>
      </c>
      <c r="C1763" s="2">
        <f t="shared" si="162"/>
        <v>2.7931046753641016</v>
      </c>
      <c r="D1763" s="2">
        <f t="shared" si="164"/>
        <v>2.8109989350171434</v>
      </c>
      <c r="E1763" s="2">
        <f t="shared" si="163"/>
        <v>-1.7894259653041811E-2</v>
      </c>
      <c r="F1763" s="2">
        <f t="shared" si="161"/>
        <v>-5.090290646633521E-3</v>
      </c>
      <c r="G1763" s="2">
        <f t="shared" si="159"/>
        <v>-1.2803969006408289E-2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2.8834</v>
      </c>
      <c r="C1764" s="2">
        <f t="shared" si="162"/>
        <v>2.798011648385009</v>
      </c>
      <c r="D1764" s="2">
        <f t="shared" si="164"/>
        <v>2.8163619768677255</v>
      </c>
      <c r="E1764" s="2">
        <f t="shared" si="163"/>
        <v>-1.8350328482716449E-2</v>
      </c>
      <c r="F1764" s="2">
        <f t="shared" si="161"/>
        <v>-7.7422982138501068E-3</v>
      </c>
      <c r="G1764" s="2">
        <f t="shared" ref="G1764:G1827" si="165">E1764-F1764</f>
        <v>-1.0608030268866343E-2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2.9272</v>
      </c>
      <c r="C1765" s="2">
        <f t="shared" si="162"/>
        <v>2.7943021640180845</v>
      </c>
      <c r="D1765" s="2">
        <f t="shared" si="164"/>
        <v>2.8245722008034493</v>
      </c>
      <c r="E1765" s="2">
        <f t="shared" si="163"/>
        <v>-3.0270036785364773E-2</v>
      </c>
      <c r="F1765" s="2">
        <f t="shared" ref="F1765:F1828" si="167">(E1765*(2/(10)))+((1-(2/10))*F1764)</f>
        <v>-1.2247845928153041E-2</v>
      </c>
      <c r="G1765" s="2">
        <f t="shared" si="165"/>
        <v>-1.8022190857211733E-2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2.9199000000000002</v>
      </c>
      <c r="C1766" s="2">
        <f t="shared" si="162"/>
        <v>2.7934095233999177</v>
      </c>
      <c r="D1766" s="2">
        <f t="shared" si="164"/>
        <v>2.8316335192624531</v>
      </c>
      <c r="E1766" s="2">
        <f t="shared" si="163"/>
        <v>-3.8223995862535443E-2</v>
      </c>
      <c r="F1766" s="2">
        <f t="shared" si="167"/>
        <v>-1.7443075915029523E-2</v>
      </c>
      <c r="G1766" s="2">
        <f t="shared" si="165"/>
        <v>-2.0780919947505919E-2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2.9491000000000001</v>
      </c>
      <c r="C1767" s="2">
        <f t="shared" si="162"/>
        <v>2.8016388274922379</v>
      </c>
      <c r="D1767" s="2">
        <f t="shared" si="164"/>
        <v>2.8403347400578269</v>
      </c>
      <c r="E1767" s="2">
        <f t="shared" si="163"/>
        <v>-3.8695912565589019E-2</v>
      </c>
      <c r="F1767" s="2">
        <f t="shared" si="167"/>
        <v>-2.1693643245141423E-2</v>
      </c>
      <c r="G1767" s="2">
        <f t="shared" si="165"/>
        <v>-1.7002269320447596E-2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3.1023999999999998</v>
      </c>
      <c r="C1768" s="2">
        <f t="shared" si="162"/>
        <v>2.8029867001857398</v>
      </c>
      <c r="D1768" s="2">
        <f t="shared" si="164"/>
        <v>2.8597469815350252</v>
      </c>
      <c r="E1768" s="2">
        <f t="shared" si="163"/>
        <v>-5.6760281349285346E-2</v>
      </c>
      <c r="F1768" s="2">
        <f t="shared" si="167"/>
        <v>-2.8706970865970211E-2</v>
      </c>
      <c r="G1768" s="2">
        <f t="shared" si="165"/>
        <v>-2.8053310483315136E-2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3.1753999999999998</v>
      </c>
      <c r="C1769" s="2">
        <f t="shared" si="162"/>
        <v>2.8018810540033181</v>
      </c>
      <c r="D1769" s="2">
        <f t="shared" si="164"/>
        <v>2.8831286866065047</v>
      </c>
      <c r="E1769" s="2">
        <f t="shared" si="163"/>
        <v>-8.124763260318657E-2</v>
      </c>
      <c r="F1769" s="2">
        <f t="shared" si="167"/>
        <v>-3.9215103213413482E-2</v>
      </c>
      <c r="G1769" s="2">
        <f t="shared" si="165"/>
        <v>-4.2032529389773088E-2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3.2265000000000001</v>
      </c>
      <c r="C1770" s="2">
        <f t="shared" si="162"/>
        <v>2.8065608918489615</v>
      </c>
      <c r="D1770" s="2">
        <f t="shared" si="164"/>
        <v>2.9085635987097263</v>
      </c>
      <c r="E1770" s="2">
        <f t="shared" si="163"/>
        <v>-0.10200270686076474</v>
      </c>
      <c r="F1770" s="2">
        <f t="shared" si="167"/>
        <v>-5.1772623942883733E-2</v>
      </c>
      <c r="G1770" s="2">
        <f t="shared" si="165"/>
        <v>-5.0230082917881003E-2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3.2848999999999999</v>
      </c>
      <c r="C1771" s="2">
        <f t="shared" si="162"/>
        <v>2.8071515238721982</v>
      </c>
      <c r="D1771" s="2">
        <f t="shared" si="164"/>
        <v>2.9364403691756724</v>
      </c>
      <c r="E1771" s="2">
        <f t="shared" si="163"/>
        <v>-0.12928884530347418</v>
      </c>
      <c r="F1771" s="2">
        <f t="shared" si="167"/>
        <v>-6.7275868215001824E-2</v>
      </c>
      <c r="G1771" s="2">
        <f t="shared" si="165"/>
        <v>-6.2012977088472351E-2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3.3652000000000002</v>
      </c>
      <c r="C1772" s="2">
        <f t="shared" si="162"/>
        <v>2.8121435971226294</v>
      </c>
      <c r="D1772" s="2">
        <f t="shared" si="164"/>
        <v>2.9682003418293266</v>
      </c>
      <c r="E1772" s="2">
        <f t="shared" si="163"/>
        <v>-0.15605674470669717</v>
      </c>
      <c r="F1772" s="2">
        <f t="shared" si="167"/>
        <v>-8.5032043513340899E-2</v>
      </c>
      <c r="G1772" s="2">
        <f t="shared" si="165"/>
        <v>-7.1024701193356271E-2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3.4601000000000002</v>
      </c>
      <c r="C1773" s="2">
        <f t="shared" si="162"/>
        <v>2.8264753514114558</v>
      </c>
      <c r="D1773" s="2">
        <f t="shared" si="164"/>
        <v>3.004637353545673</v>
      </c>
      <c r="E1773" s="2">
        <f t="shared" si="163"/>
        <v>-0.17816200213421718</v>
      </c>
      <c r="F1773" s="2">
        <f t="shared" si="167"/>
        <v>-0.10365803523751616</v>
      </c>
      <c r="G1773" s="2">
        <f t="shared" si="165"/>
        <v>-7.4503966896701024E-2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3.4308999999999998</v>
      </c>
      <c r="C1774" s="2">
        <f t="shared" si="162"/>
        <v>2.835232989655847</v>
      </c>
      <c r="D1774" s="2">
        <f t="shared" si="164"/>
        <v>3.0362123643941419</v>
      </c>
      <c r="E1774" s="2">
        <f t="shared" si="163"/>
        <v>-0.20097937473829486</v>
      </c>
      <c r="F1774" s="2">
        <f t="shared" si="167"/>
        <v>-0.1231223031376719</v>
      </c>
      <c r="G1774" s="2">
        <f t="shared" si="165"/>
        <v>-7.7857071600622954E-2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3.4527999999999999</v>
      </c>
      <c r="C1775" s="2">
        <f t="shared" si="162"/>
        <v>2.8493817604780243</v>
      </c>
      <c r="D1775" s="2">
        <f t="shared" si="164"/>
        <v>3.0670707077723538</v>
      </c>
      <c r="E1775" s="2">
        <f t="shared" si="163"/>
        <v>-0.21768894729432953</v>
      </c>
      <c r="F1775" s="2">
        <f t="shared" si="167"/>
        <v>-0.14203563196900343</v>
      </c>
      <c r="G1775" s="2">
        <f t="shared" si="165"/>
        <v>-7.5653315325326098E-2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3.4527999999999999</v>
      </c>
      <c r="C1776" s="2">
        <f t="shared" si="162"/>
        <v>2.8602307204044819</v>
      </c>
      <c r="D1776" s="2">
        <f t="shared" si="164"/>
        <v>3.0956432479373648</v>
      </c>
      <c r="E1776" s="2">
        <f t="shared" si="163"/>
        <v>-0.23541252753288289</v>
      </c>
      <c r="F1776" s="2">
        <f t="shared" si="167"/>
        <v>-0.16071101108177932</v>
      </c>
      <c r="G1776" s="2">
        <f t="shared" si="165"/>
        <v>-7.4701516451103567E-2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3.4455</v>
      </c>
      <c r="C1777" s="2">
        <f t="shared" si="162"/>
        <v>2.8739029172653305</v>
      </c>
      <c r="D1777" s="2">
        <f t="shared" si="164"/>
        <v>3.1215585629049674</v>
      </c>
      <c r="E1777" s="2">
        <f t="shared" si="163"/>
        <v>-0.24765564563963682</v>
      </c>
      <c r="F1777" s="2">
        <f t="shared" si="167"/>
        <v>-0.17809993799335083</v>
      </c>
      <c r="G1777" s="2">
        <f t="shared" si="165"/>
        <v>-6.9555707646285991E-2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3.4308999999999998</v>
      </c>
      <c r="C1778" s="2">
        <f t="shared" si="162"/>
        <v>2.9090563146091259</v>
      </c>
      <c r="D1778" s="2">
        <f t="shared" si="164"/>
        <v>3.1444727434305255</v>
      </c>
      <c r="E1778" s="2">
        <f t="shared" si="163"/>
        <v>-0.23541642882139957</v>
      </c>
      <c r="F1778" s="2">
        <f t="shared" si="167"/>
        <v>-0.18956323615896059</v>
      </c>
      <c r="G1778" s="2">
        <f t="shared" si="165"/>
        <v>-4.585319266243898E-2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3.4455</v>
      </c>
      <c r="C1779" s="2">
        <f t="shared" si="162"/>
        <v>2.9500322662077219</v>
      </c>
      <c r="D1779" s="2">
        <f t="shared" si="164"/>
        <v>3.166771058731968</v>
      </c>
      <c r="E1779" s="2">
        <f t="shared" si="163"/>
        <v>-0.2167387925242461</v>
      </c>
      <c r="F1779" s="2">
        <f t="shared" si="167"/>
        <v>-0.19499834743201772</v>
      </c>
      <c r="G1779" s="2">
        <f t="shared" si="165"/>
        <v>-2.1740445092228389E-2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3.4455</v>
      </c>
      <c r="C1780" s="2">
        <f t="shared" si="162"/>
        <v>2.992565763714226</v>
      </c>
      <c r="D1780" s="2">
        <f t="shared" si="164"/>
        <v>3.1874176469740445</v>
      </c>
      <c r="E1780" s="2">
        <f t="shared" si="163"/>
        <v>-0.1948518832598185</v>
      </c>
      <c r="F1780" s="2">
        <f t="shared" si="167"/>
        <v>-0.19496905459757788</v>
      </c>
      <c r="G1780" s="2">
        <f t="shared" si="165"/>
        <v>1.1717133775937527E-4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3.3578999999999999</v>
      </c>
      <c r="C1781" s="2">
        <f t="shared" si="162"/>
        <v>3.0375402616043452</v>
      </c>
      <c r="D1781" s="2">
        <f t="shared" si="164"/>
        <v>3.2000459694204118</v>
      </c>
      <c r="E1781" s="2">
        <f t="shared" si="163"/>
        <v>-0.16250570781606655</v>
      </c>
      <c r="F1781" s="2">
        <f t="shared" si="167"/>
        <v>-0.18847638524127563</v>
      </c>
      <c r="G1781" s="2">
        <f t="shared" si="165"/>
        <v>2.5970677425209088E-2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3.4455</v>
      </c>
      <c r="C1782" s="2">
        <f t="shared" si="162"/>
        <v>3.0879494521267534</v>
      </c>
      <c r="D1782" s="2">
        <f t="shared" si="164"/>
        <v>3.2182277494633444</v>
      </c>
      <c r="E1782" s="2">
        <f t="shared" si="163"/>
        <v>-0.13027829733659102</v>
      </c>
      <c r="F1782" s="2">
        <f t="shared" si="167"/>
        <v>-0.17683676766033873</v>
      </c>
      <c r="G1782" s="2">
        <f t="shared" si="165"/>
        <v>4.6558470323747714E-2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6">
        <f>TITRES_STAT!D1786</f>
        <v>3.4308999999999998</v>
      </c>
      <c r="C1783" s="2">
        <f t="shared" si="162"/>
        <v>3.1452033825687917</v>
      </c>
      <c r="D1783" s="2">
        <f t="shared" si="164"/>
        <v>3.2339812495030968</v>
      </c>
      <c r="E1783" s="2">
        <f t="shared" si="163"/>
        <v>-8.8777866934305116E-2</v>
      </c>
      <c r="F1783" s="2">
        <f t="shared" si="167"/>
        <v>-0.159224987515132</v>
      </c>
      <c r="G1783" s="2">
        <f t="shared" si="165"/>
        <v>7.0447120580826889E-2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6">
        <f>TITRES_STAT!D1787</f>
        <v>3.3725000000000001</v>
      </c>
      <c r="C1784" s="2">
        <f t="shared" si="162"/>
        <v>3.189156708327439</v>
      </c>
      <c r="D1784" s="2">
        <f t="shared" si="164"/>
        <v>3.2442418976880529</v>
      </c>
      <c r="E1784" s="2">
        <f t="shared" si="163"/>
        <v>-5.5085189360613906E-2</v>
      </c>
      <c r="F1784" s="2">
        <f t="shared" si="167"/>
        <v>-0.13839702788422839</v>
      </c>
      <c r="G1784" s="2">
        <f t="shared" si="165"/>
        <v>8.3311838523614484E-2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3.4308999999999998</v>
      </c>
      <c r="C1785" s="2">
        <f t="shared" si="162"/>
        <v>3.2297172147386024</v>
      </c>
      <c r="D1785" s="2">
        <f t="shared" si="164"/>
        <v>3.2580684237852342</v>
      </c>
      <c r="E1785" s="2">
        <f t="shared" si="163"/>
        <v>-2.8351209046631798E-2</v>
      </c>
      <c r="F1785" s="2">
        <f t="shared" si="167"/>
        <v>-0.11638786411670908</v>
      </c>
      <c r="G1785" s="2">
        <f t="shared" si="165"/>
        <v>8.8036655070077283E-2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3.4163000000000001</v>
      </c>
      <c r="C1786" s="2">
        <f t="shared" si="162"/>
        <v>3.2640376432403562</v>
      </c>
      <c r="D1786" s="2">
        <f t="shared" si="164"/>
        <v>3.2697892812826241</v>
      </c>
      <c r="E1786" s="2">
        <f t="shared" si="163"/>
        <v>-5.7516380422679703E-3</v>
      </c>
      <c r="F1786" s="2">
        <f t="shared" si="167"/>
        <v>-9.4260618901820872E-2</v>
      </c>
      <c r="G1786" s="2">
        <f t="shared" si="165"/>
        <v>8.8508980859552902E-2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3.4527999999999999</v>
      </c>
      <c r="C1787" s="2">
        <f t="shared" si="162"/>
        <v>3.2919549288956862</v>
      </c>
      <c r="D1787" s="2">
        <f t="shared" si="164"/>
        <v>3.2833456308172444</v>
      </c>
      <c r="E1787" s="2">
        <f t="shared" si="163"/>
        <v>8.6092980784417961E-3</v>
      </c>
      <c r="F1787" s="2">
        <f t="shared" si="167"/>
        <v>-7.3686635505768344E-2</v>
      </c>
      <c r="G1787" s="2">
        <f t="shared" si="165"/>
        <v>8.229593358421014E-2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3.4527999999999999</v>
      </c>
      <c r="C1788" s="2">
        <f t="shared" si="162"/>
        <v>3.313331093680965</v>
      </c>
      <c r="D1788" s="2">
        <f t="shared" si="164"/>
        <v>3.2958978063122633</v>
      </c>
      <c r="E1788" s="2">
        <f t="shared" si="163"/>
        <v>1.7433287368701755E-2</v>
      </c>
      <c r="F1788" s="2">
        <f t="shared" si="167"/>
        <v>-5.5462650930874331E-2</v>
      </c>
      <c r="G1788" s="2">
        <f t="shared" si="165"/>
        <v>7.289593829957608E-2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3.4308999999999998</v>
      </c>
      <c r="C1789" s="2">
        <f t="shared" si="162"/>
        <v>3.3336647715762013</v>
      </c>
      <c r="D1789" s="2">
        <f t="shared" si="164"/>
        <v>3.3058979688076513</v>
      </c>
      <c r="E1789" s="2">
        <f t="shared" si="163"/>
        <v>2.7766802768550036E-2</v>
      </c>
      <c r="F1789" s="2">
        <f t="shared" si="167"/>
        <v>-3.8816760190989459E-2</v>
      </c>
      <c r="G1789" s="2">
        <f t="shared" si="165"/>
        <v>6.6583562959539488E-2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3.4308999999999998</v>
      </c>
      <c r="C1790" s="2">
        <f t="shared" si="162"/>
        <v>3.3508701913337089</v>
      </c>
      <c r="D1790" s="2">
        <f t="shared" si="164"/>
        <v>3.315157378525603</v>
      </c>
      <c r="E1790" s="2">
        <f t="shared" si="163"/>
        <v>3.5712812808105898E-2</v>
      </c>
      <c r="F1790" s="2">
        <f t="shared" si="167"/>
        <v>-2.391084559117039E-2</v>
      </c>
      <c r="G1790" s="2">
        <f t="shared" si="165"/>
        <v>5.9623658399276289E-2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3.4236</v>
      </c>
      <c r="C1791" s="2">
        <f t="shared" si="162"/>
        <v>3.351951700359292</v>
      </c>
      <c r="D1791" s="2">
        <f t="shared" si="164"/>
        <v>3.3231901653014844</v>
      </c>
      <c r="E1791" s="2">
        <f t="shared" si="163"/>
        <v>2.8761535057807652E-2</v>
      </c>
      <c r="F1791" s="2">
        <f t="shared" si="167"/>
        <v>-1.3376369461374781E-2</v>
      </c>
      <c r="G1791" s="2">
        <f t="shared" si="165"/>
        <v>4.2137904519182437E-2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3.4308999999999998</v>
      </c>
      <c r="C1792" s="2">
        <f t="shared" si="162"/>
        <v>3.3663437464578623</v>
      </c>
      <c r="D1792" s="2">
        <f t="shared" si="164"/>
        <v>3.3311686715754485</v>
      </c>
      <c r="E1792" s="2">
        <f t="shared" si="163"/>
        <v>3.5175074882413782E-2</v>
      </c>
      <c r="F1792" s="2">
        <f t="shared" si="167"/>
        <v>-3.6660805926170686E-3</v>
      </c>
      <c r="G1792" s="2">
        <f t="shared" si="165"/>
        <v>3.884115547503085E-2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3.3944000000000001</v>
      </c>
      <c r="C1793" s="2">
        <f t="shared" si="162"/>
        <v>3.3762754777720372</v>
      </c>
      <c r="D1793" s="2">
        <f t="shared" si="164"/>
        <v>3.3358524736809709</v>
      </c>
      <c r="E1793" s="2">
        <f t="shared" si="163"/>
        <v>4.042300409106625E-2</v>
      </c>
      <c r="F1793" s="2">
        <f t="shared" si="167"/>
        <v>5.1517363441195944E-3</v>
      </c>
      <c r="G1793" s="2">
        <f t="shared" si="165"/>
        <v>3.5271267746946652E-2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3.3944000000000001</v>
      </c>
      <c r="C1794" s="2">
        <f t="shared" si="162"/>
        <v>3.3756946350378776</v>
      </c>
      <c r="D1794" s="2">
        <f t="shared" si="164"/>
        <v>3.3401893274823804</v>
      </c>
      <c r="E1794" s="2">
        <f t="shared" si="163"/>
        <v>3.550530755549719E-2</v>
      </c>
      <c r="F1794" s="2">
        <f t="shared" si="167"/>
        <v>1.1222450586395115E-2</v>
      </c>
      <c r="G1794" s="2">
        <f t="shared" si="165"/>
        <v>2.4282856969102075E-2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3.4236</v>
      </c>
      <c r="C1795" s="2">
        <f t="shared" si="162"/>
        <v>3.3841877681089731</v>
      </c>
      <c r="D1795" s="2">
        <f t="shared" si="164"/>
        <v>3.3463678958170191</v>
      </c>
      <c r="E1795" s="2">
        <f t="shared" si="163"/>
        <v>3.7819872291954049E-2</v>
      </c>
      <c r="F1795" s="2">
        <f t="shared" si="167"/>
        <v>1.6541934927506902E-2</v>
      </c>
      <c r="G1795" s="2">
        <f t="shared" si="165"/>
        <v>2.1277937364447146E-2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3.4601000000000002</v>
      </c>
      <c r="C1796" s="2">
        <f t="shared" si="162"/>
        <v>3.3891281114768237</v>
      </c>
      <c r="D1796" s="2">
        <f t="shared" si="164"/>
        <v>3.3547924961268696</v>
      </c>
      <c r="E1796" s="2">
        <f t="shared" si="163"/>
        <v>3.4335615349954107E-2</v>
      </c>
      <c r="F1796" s="2">
        <f t="shared" si="167"/>
        <v>2.0100671011996342E-2</v>
      </c>
      <c r="G1796" s="2">
        <f t="shared" si="165"/>
        <v>1.4234944337957765E-2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3.4601000000000002</v>
      </c>
      <c r="C1797" s="2">
        <f t="shared" si="162"/>
        <v>3.3989237866342354</v>
      </c>
      <c r="D1797" s="2">
        <f t="shared" si="164"/>
        <v>3.3625930519693239</v>
      </c>
      <c r="E1797" s="2">
        <f t="shared" si="163"/>
        <v>3.6330734664911546E-2</v>
      </c>
      <c r="F1797" s="2">
        <f t="shared" si="167"/>
        <v>2.3346683742579383E-2</v>
      </c>
      <c r="G1797" s="2">
        <f t="shared" si="165"/>
        <v>1.2984050922332162E-2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3.5112000000000001</v>
      </c>
      <c r="C1798" s="2">
        <f t="shared" si="162"/>
        <v>3.4072124348443533</v>
      </c>
      <c r="D1798" s="2">
        <f t="shared" si="164"/>
        <v>3.3736009740456701</v>
      </c>
      <c r="E1798" s="2">
        <f t="shared" si="163"/>
        <v>3.3611460798683268E-2</v>
      </c>
      <c r="F1798" s="2">
        <f t="shared" si="167"/>
        <v>2.5399639153800162E-2</v>
      </c>
      <c r="G1798" s="2">
        <f t="shared" si="165"/>
        <v>8.2118216448831063E-3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3.5769000000000002</v>
      </c>
      <c r="C1799" s="2">
        <f t="shared" si="162"/>
        <v>3.4108566756375294</v>
      </c>
      <c r="D1799" s="2">
        <f t="shared" si="164"/>
        <v>3.388660161153398</v>
      </c>
      <c r="E1799" s="2">
        <f t="shared" si="163"/>
        <v>2.2196514484131402E-2</v>
      </c>
      <c r="F1799" s="2">
        <f t="shared" si="167"/>
        <v>2.4759014219866413E-2</v>
      </c>
      <c r="G1799" s="2">
        <f t="shared" si="165"/>
        <v>-2.5624997357350104E-3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3.6572</v>
      </c>
      <c r="C1800" s="2">
        <f t="shared" si="162"/>
        <v>3.4139402640009862</v>
      </c>
      <c r="D1800" s="2">
        <f t="shared" si="164"/>
        <v>3.4085520010679611</v>
      </c>
      <c r="E1800" s="2">
        <f t="shared" si="163"/>
        <v>5.3882629330250786E-3</v>
      </c>
      <c r="F1800" s="2">
        <f t="shared" si="167"/>
        <v>2.0884863962498147E-2</v>
      </c>
      <c r="G1800" s="2">
        <f t="shared" si="165"/>
        <v>-1.5496601029473069E-2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3.7374999999999998</v>
      </c>
      <c r="C1801" s="2">
        <f t="shared" si="162"/>
        <v>3.4154263772316034</v>
      </c>
      <c r="D1801" s="2">
        <f t="shared" si="164"/>
        <v>3.4329185195073713</v>
      </c>
      <c r="E1801" s="2">
        <f t="shared" si="163"/>
        <v>-1.7492142275767897E-2</v>
      </c>
      <c r="F1801" s="2">
        <f t="shared" si="167"/>
        <v>1.3209462714844938E-2</v>
      </c>
      <c r="G1801" s="2">
        <f t="shared" si="165"/>
        <v>-3.0701604990612835E-2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3.847</v>
      </c>
      <c r="C1802" s="2">
        <f t="shared" si="162"/>
        <v>3.4178069345805873</v>
      </c>
      <c r="D1802" s="2">
        <f t="shared" si="164"/>
        <v>3.4635912217660842</v>
      </c>
      <c r="E1802" s="2">
        <f t="shared" si="163"/>
        <v>-4.5784287185496986E-2</v>
      </c>
      <c r="F1802" s="2">
        <f t="shared" si="167"/>
        <v>1.4107127347765536E-3</v>
      </c>
      <c r="G1802" s="2">
        <f t="shared" si="165"/>
        <v>-4.7194999920273539E-2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3.847</v>
      </c>
      <c r="C1803" s="2">
        <f t="shared" si="162"/>
        <v>3.414205867722035</v>
      </c>
      <c r="D1803" s="2">
        <f t="shared" si="164"/>
        <v>3.4919918720056335</v>
      </c>
      <c r="E1803" s="2">
        <f t="shared" si="163"/>
        <v>-7.7786004283598498E-2</v>
      </c>
      <c r="F1803" s="2">
        <f t="shared" si="167"/>
        <v>-1.4428630668898457E-2</v>
      </c>
      <c r="G1803" s="2">
        <f t="shared" si="165"/>
        <v>-6.3357373614700035E-2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3.7959000000000001</v>
      </c>
      <c r="C1804" s="2">
        <f t="shared" si="162"/>
        <v>3.4111588111494142</v>
      </c>
      <c r="D1804" s="2">
        <f t="shared" si="164"/>
        <v>3.5145035851904014</v>
      </c>
      <c r="E1804" s="2">
        <f t="shared" si="163"/>
        <v>-0.10334477404098719</v>
      </c>
      <c r="F1804" s="2">
        <f t="shared" si="167"/>
        <v>-3.2211859343316204E-2</v>
      </c>
      <c r="G1804" s="2">
        <f t="shared" si="165"/>
        <v>-7.1132914697670982E-2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3.7593999999999999</v>
      </c>
      <c r="C1805" s="2">
        <f t="shared" si="162"/>
        <v>3.4130728402033501</v>
      </c>
      <c r="D1805" s="2">
        <f t="shared" si="164"/>
        <v>3.5326440603614828</v>
      </c>
      <c r="E1805" s="2">
        <f t="shared" si="163"/>
        <v>-0.11957122015813271</v>
      </c>
      <c r="F1805" s="2">
        <f t="shared" si="167"/>
        <v>-4.9683731506279506E-2</v>
      </c>
      <c r="G1805" s="2">
        <f t="shared" si="165"/>
        <v>-6.9887488651853208E-2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3.7374999999999998</v>
      </c>
      <c r="C1806" s="2">
        <f t="shared" si="162"/>
        <v>3.4203077878643735</v>
      </c>
      <c r="D1806" s="2">
        <f t="shared" si="164"/>
        <v>3.5478185744087805</v>
      </c>
      <c r="E1806" s="2">
        <f t="shared" si="163"/>
        <v>-0.12751078654440695</v>
      </c>
      <c r="F1806" s="2">
        <f t="shared" si="167"/>
        <v>-6.5249142513904998E-2</v>
      </c>
      <c r="G1806" s="2">
        <f t="shared" si="165"/>
        <v>-6.2261644030501953E-2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3.7155999999999998</v>
      </c>
      <c r="C1807" s="2">
        <f t="shared" ref="C1807:C1870" si="168">$C$4*B1797+C1806*(1-$C$4)</f>
        <v>3.42642966665447</v>
      </c>
      <c r="D1807" s="2">
        <f t="shared" si="164"/>
        <v>3.5602468281562785</v>
      </c>
      <c r="E1807" s="2">
        <f t="shared" si="163"/>
        <v>-0.13381716150180845</v>
      </c>
      <c r="F1807" s="2">
        <f t="shared" si="167"/>
        <v>-7.8962746311485699E-2</v>
      </c>
      <c r="G1807" s="2">
        <f t="shared" si="165"/>
        <v>-5.4854415190322747E-2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3.6499000000000001</v>
      </c>
      <c r="C1808" s="2">
        <f t="shared" si="168"/>
        <v>3.4394712563999361</v>
      </c>
      <c r="D1808" s="2">
        <f t="shared" si="164"/>
        <v>3.566887803848406</v>
      </c>
      <c r="E1808" s="2">
        <f t="shared" si="163"/>
        <v>-0.12741654744846986</v>
      </c>
      <c r="F1808" s="2">
        <f t="shared" si="167"/>
        <v>-8.8653506538882543E-2</v>
      </c>
      <c r="G1808" s="2">
        <f t="shared" si="165"/>
        <v>-3.8763040909587321E-2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3.7010000000000001</v>
      </c>
      <c r="C1809" s="2">
        <f t="shared" si="168"/>
        <v>3.4606141400307151</v>
      </c>
      <c r="D1809" s="2">
        <f t="shared" si="164"/>
        <v>3.5768220406003759</v>
      </c>
      <c r="E1809" s="2">
        <f t="shared" si="163"/>
        <v>-0.11620790056966079</v>
      </c>
      <c r="F1809" s="2">
        <f t="shared" si="167"/>
        <v>-9.416438534503821E-2</v>
      </c>
      <c r="G1809" s="2">
        <f t="shared" si="165"/>
        <v>-2.2043515224622584E-2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3.7082999999999999</v>
      </c>
      <c r="C1810" s="2">
        <f t="shared" si="168"/>
        <v>3.4908581184875285</v>
      </c>
      <c r="D1810" s="2">
        <f t="shared" si="164"/>
        <v>3.5865611487040518</v>
      </c>
      <c r="E1810" s="2">
        <f t="shared" si="163"/>
        <v>-9.5703030216523377E-2</v>
      </c>
      <c r="F1810" s="2">
        <f t="shared" si="167"/>
        <v>-9.4472114319335249E-2</v>
      </c>
      <c r="G1810" s="2">
        <f t="shared" si="165"/>
        <v>-1.2309158971881284E-3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3.6133999999999999</v>
      </c>
      <c r="C1811" s="2">
        <f t="shared" si="168"/>
        <v>3.5288030233356009</v>
      </c>
      <c r="D1811" s="2">
        <f t="shared" si="164"/>
        <v>3.5885492117630111</v>
      </c>
      <c r="E1811" s="2">
        <f t="shared" si="163"/>
        <v>-5.9746188427410196E-2</v>
      </c>
      <c r="F1811" s="2">
        <f t="shared" si="167"/>
        <v>-8.7526929140950255E-2</v>
      </c>
      <c r="G1811" s="2">
        <f t="shared" si="165"/>
        <v>2.7780740713540059E-2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6">
        <f>TITRES_STAT!D1815</f>
        <v>3.5623</v>
      </c>
      <c r="C1812" s="2">
        <f t="shared" si="168"/>
        <v>3.5777564043608931</v>
      </c>
      <c r="D1812" s="2">
        <f t="shared" si="164"/>
        <v>3.5866048257064915</v>
      </c>
      <c r="E1812" s="2">
        <f t="shared" si="163"/>
        <v>-8.8484213455983785E-3</v>
      </c>
      <c r="F1812" s="2">
        <f t="shared" si="167"/>
        <v>-7.1791227581879891E-2</v>
      </c>
      <c r="G1812" s="2">
        <f t="shared" si="165"/>
        <v>6.2942806236281512E-2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6">
        <f>TITRES_STAT!D1816</f>
        <v>3.5038999999999998</v>
      </c>
      <c r="C1813" s="2">
        <f t="shared" si="168"/>
        <v>3.6191784959976787</v>
      </c>
      <c r="D1813" s="2">
        <f t="shared" si="164"/>
        <v>3.5804785423208254</v>
      </c>
      <c r="E1813" s="2">
        <f t="shared" si="163"/>
        <v>3.8699953676853305E-2</v>
      </c>
      <c r="F1813" s="2">
        <f t="shared" si="167"/>
        <v>-4.9692991330133253E-2</v>
      </c>
      <c r="G1813" s="2">
        <f t="shared" si="165"/>
        <v>8.8392945006986551E-2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6">
        <f>TITRES_STAT!D1817</f>
        <v>3.5695999999999999</v>
      </c>
      <c r="C1814" s="2">
        <f t="shared" si="168"/>
        <v>3.6463664196903434</v>
      </c>
      <c r="D1814" s="2">
        <f t="shared" si="164"/>
        <v>3.5796727243711346</v>
      </c>
      <c r="E1814" s="2">
        <f t="shared" si="163"/>
        <v>6.6693695319208768E-2</v>
      </c>
      <c r="F1814" s="2">
        <f t="shared" si="167"/>
        <v>-2.6415654000264854E-2</v>
      </c>
      <c r="G1814" s="2">
        <f t="shared" si="165"/>
        <v>9.3109349319473622E-2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3.5695999999999999</v>
      </c>
      <c r="C1815" s="2">
        <f t="shared" si="168"/>
        <v>3.6637562012764442</v>
      </c>
      <c r="D1815" s="2">
        <f t="shared" si="164"/>
        <v>3.5789265966399393</v>
      </c>
      <c r="E1815" s="2">
        <f t="shared" si="163"/>
        <v>8.4829604636504907E-2</v>
      </c>
      <c r="F1815" s="2">
        <f t="shared" si="167"/>
        <v>-4.1666022729109041E-3</v>
      </c>
      <c r="G1815" s="2">
        <f t="shared" si="165"/>
        <v>8.8996206909415815E-2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3.5842000000000001</v>
      </c>
      <c r="C1816" s="2">
        <f t="shared" si="168"/>
        <v>3.6751014010800684</v>
      </c>
      <c r="D1816" s="2">
        <f t="shared" si="164"/>
        <v>3.5793172191110547</v>
      </c>
      <c r="E1816" s="2">
        <f t="shared" si="163"/>
        <v>9.5784181969013726E-2</v>
      </c>
      <c r="F1816" s="2">
        <f t="shared" si="167"/>
        <v>1.5823554575474023E-2</v>
      </c>
      <c r="G1816" s="2">
        <f t="shared" si="165"/>
        <v>7.9960627393539707E-2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3.6280000000000001</v>
      </c>
      <c r="C1817" s="2">
        <f t="shared" si="168"/>
        <v>3.6813319547600578</v>
      </c>
      <c r="D1817" s="2">
        <f t="shared" si="164"/>
        <v>3.5829233510287546</v>
      </c>
      <c r="E1817" s="2">
        <f t="shared" si="163"/>
        <v>9.8408603731303224E-2</v>
      </c>
      <c r="F1817" s="2">
        <f t="shared" si="167"/>
        <v>3.2340564406639863E-2</v>
      </c>
      <c r="G1817" s="2">
        <f t="shared" si="165"/>
        <v>6.6068039324663361E-2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3.5769000000000002</v>
      </c>
      <c r="C1818" s="2">
        <f t="shared" si="168"/>
        <v>3.6764962694123566</v>
      </c>
      <c r="D1818" s="2">
        <f t="shared" si="164"/>
        <v>3.5824771768784762</v>
      </c>
      <c r="E1818" s="2">
        <f t="shared" si="163"/>
        <v>9.4019092533880411E-2</v>
      </c>
      <c r="F1818" s="2">
        <f t="shared" si="167"/>
        <v>4.4676270032087975E-2</v>
      </c>
      <c r="G1818" s="2">
        <f t="shared" si="165"/>
        <v>4.9342822501792435E-2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3.5914999999999999</v>
      </c>
      <c r="C1819" s="2">
        <f t="shared" si="168"/>
        <v>3.6802660741181477</v>
      </c>
      <c r="D1819" s="2">
        <f t="shared" si="164"/>
        <v>3.5831455341467371</v>
      </c>
      <c r="E1819" s="2">
        <f t="shared" si="163"/>
        <v>9.7120539971410569E-2</v>
      </c>
      <c r="F1819" s="2">
        <f t="shared" si="167"/>
        <v>5.5165124019952494E-2</v>
      </c>
      <c r="G1819" s="2">
        <f t="shared" si="165"/>
        <v>4.1955415951458075E-2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3.5769000000000002</v>
      </c>
      <c r="C1820" s="2">
        <f t="shared" si="168"/>
        <v>3.684578985792279</v>
      </c>
      <c r="D1820" s="2">
        <f t="shared" si="164"/>
        <v>3.5826829019877193</v>
      </c>
      <c r="E1820" s="2">
        <f t="shared" ref="E1820:E1883" si="169">C1820-D1820</f>
        <v>0.10189608380455972</v>
      </c>
      <c r="F1820" s="2">
        <f t="shared" si="167"/>
        <v>6.4511315976873942E-2</v>
      </c>
      <c r="G1820" s="2">
        <f t="shared" si="165"/>
        <v>3.738476782768578E-2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3.5988000000000002</v>
      </c>
      <c r="C1821" s="2">
        <f t="shared" si="168"/>
        <v>3.6736283725934671</v>
      </c>
      <c r="D1821" s="2">
        <f t="shared" ref="D1821:D1884" si="170">$D$4*B1821+(1-$D$4)*D1820</f>
        <v>3.5838767610997397</v>
      </c>
      <c r="E1821" s="2">
        <f t="shared" si="169"/>
        <v>8.9751611493727346E-2</v>
      </c>
      <c r="F1821" s="2">
        <f t="shared" si="167"/>
        <v>6.9559375080244623E-2</v>
      </c>
      <c r="G1821" s="2">
        <f t="shared" si="165"/>
        <v>2.0192236413482723E-2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3.5769000000000002</v>
      </c>
      <c r="C1822" s="2">
        <f t="shared" si="168"/>
        <v>3.6565009306560108</v>
      </c>
      <c r="D1822" s="2">
        <f t="shared" si="170"/>
        <v>3.5833599639812403</v>
      </c>
      <c r="E1822" s="2">
        <f t="shared" si="169"/>
        <v>7.3140966674770436E-2</v>
      </c>
      <c r="F1822" s="2">
        <f t="shared" si="167"/>
        <v>7.0275693399149783E-2</v>
      </c>
      <c r="G1822" s="2">
        <f t="shared" si="165"/>
        <v>2.8652732756206528E-3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3.5914999999999999</v>
      </c>
      <c r="C1823" s="2">
        <f t="shared" si="168"/>
        <v>3.63302386440124</v>
      </c>
      <c r="D1823" s="2">
        <f t="shared" si="170"/>
        <v>3.5839629296122593</v>
      </c>
      <c r="E1823" s="2">
        <f t="shared" si="169"/>
        <v>4.906093478898077E-2</v>
      </c>
      <c r="F1823" s="2">
        <f t="shared" si="167"/>
        <v>6.603274167711598E-2</v>
      </c>
      <c r="G1823" s="2">
        <f t="shared" si="165"/>
        <v>-1.697180688813521E-2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3.5623</v>
      </c>
      <c r="C1824" s="2">
        <f t="shared" si="168"/>
        <v>3.6232663468010493</v>
      </c>
      <c r="D1824" s="2">
        <f t="shared" si="170"/>
        <v>3.5823582681594992</v>
      </c>
      <c r="E1824" s="2">
        <f t="shared" si="169"/>
        <v>4.0908078641550105E-2</v>
      </c>
      <c r="F1824" s="2">
        <f t="shared" si="167"/>
        <v>6.1007809070002805E-2</v>
      </c>
      <c r="G1824" s="2">
        <f t="shared" si="165"/>
        <v>-2.00997304284527E-2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3.6499000000000001</v>
      </c>
      <c r="C1825" s="2">
        <f t="shared" si="168"/>
        <v>3.615009985754734</v>
      </c>
      <c r="D1825" s="2">
        <f t="shared" si="170"/>
        <v>3.5873613594069438</v>
      </c>
      <c r="E1825" s="2">
        <f t="shared" si="169"/>
        <v>2.7648626347790195E-2</v>
      </c>
      <c r="F1825" s="2">
        <f t="shared" si="167"/>
        <v>5.4335972525560286E-2</v>
      </c>
      <c r="G1825" s="2">
        <f t="shared" si="165"/>
        <v>-2.6687346177770091E-2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3.5842000000000001</v>
      </c>
      <c r="C1826" s="2">
        <f t="shared" si="168"/>
        <v>3.6102699879463129</v>
      </c>
      <c r="D1826" s="2">
        <f t="shared" si="170"/>
        <v>3.5871271846360591</v>
      </c>
      <c r="E1826" s="2">
        <f t="shared" si="169"/>
        <v>2.3142803310253868E-2</v>
      </c>
      <c r="F1826" s="2">
        <f t="shared" si="167"/>
        <v>4.8097338682499005E-2</v>
      </c>
      <c r="G1826" s="2">
        <f t="shared" si="165"/>
        <v>-2.4954535372245137E-2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3.6206999999999998</v>
      </c>
      <c r="C1827" s="2">
        <f t="shared" si="168"/>
        <v>3.6129976821084187</v>
      </c>
      <c r="D1827" s="2">
        <f t="shared" si="170"/>
        <v>3.5896140598482029</v>
      </c>
      <c r="E1827" s="2">
        <f t="shared" si="169"/>
        <v>2.3383622260215731E-2</v>
      </c>
      <c r="F1827" s="2">
        <f t="shared" si="167"/>
        <v>4.3154595398042353E-2</v>
      </c>
      <c r="G1827" s="2">
        <f t="shared" si="165"/>
        <v>-1.9770973137826622E-2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3.6133999999999999</v>
      </c>
      <c r="C1828" s="2">
        <f t="shared" si="168"/>
        <v>3.6074441925532774</v>
      </c>
      <c r="D1828" s="2">
        <f t="shared" si="170"/>
        <v>3.5913759813409287</v>
      </c>
      <c r="E1828" s="2">
        <f t="shared" si="169"/>
        <v>1.6068211212348693E-2</v>
      </c>
      <c r="F1828" s="2">
        <f t="shared" si="167"/>
        <v>3.7737318560903628E-2</v>
      </c>
      <c r="G1828" s="2">
        <f t="shared" ref="G1828:G1891" si="171">E1828-F1828</f>
        <v>-2.1669107348554935E-2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3.6499000000000001</v>
      </c>
      <c r="C1829" s="2">
        <f t="shared" si="168"/>
        <v>3.6049912398527733</v>
      </c>
      <c r="D1829" s="2">
        <f t="shared" si="170"/>
        <v>3.5957110938341934</v>
      </c>
      <c r="E1829" s="2">
        <f t="shared" si="169"/>
        <v>9.280146018579849E-3</v>
      </c>
      <c r="F1829" s="2">
        <f t="shared" ref="F1829:F1892" si="173">(E1829*(2/(10)))+((1-(2/10))*F1828)</f>
        <v>3.2045884052438869E-2</v>
      </c>
      <c r="G1829" s="2">
        <f t="shared" si="171"/>
        <v>-2.276573803385902E-2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6">
        <f>TITRES_STAT!D1833</f>
        <v>3.6718000000000002</v>
      </c>
      <c r="C1830" s="2">
        <f t="shared" si="168"/>
        <v>3.6006695106446545</v>
      </c>
      <c r="D1830" s="2">
        <f t="shared" si="170"/>
        <v>3.6013473091057349</v>
      </c>
      <c r="E1830" s="2">
        <f t="shared" si="169"/>
        <v>-6.7779846108040331E-4</v>
      </c>
      <c r="F1830" s="2">
        <f t="shared" si="173"/>
        <v>2.5501147549735016E-2</v>
      </c>
      <c r="G1830" s="2">
        <f t="shared" si="171"/>
        <v>-2.617894601081542E-2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6">
        <f>TITRES_STAT!D1834</f>
        <v>3.6863999999999999</v>
      </c>
      <c r="C1831" s="2">
        <f t="shared" si="168"/>
        <v>3.6003818936223997</v>
      </c>
      <c r="D1831" s="2">
        <f t="shared" si="170"/>
        <v>3.6076475084312363</v>
      </c>
      <c r="E1831" s="2">
        <f t="shared" si="169"/>
        <v>-7.2656148088365846E-3</v>
      </c>
      <c r="F1831" s="2">
        <f t="shared" si="173"/>
        <v>1.8947795078020697E-2</v>
      </c>
      <c r="G1831" s="2">
        <f t="shared" si="171"/>
        <v>-2.6213409886857282E-2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6">
        <f>TITRES_STAT!D1835</f>
        <v>3.7229000000000001</v>
      </c>
      <c r="C1832" s="2">
        <f t="shared" si="168"/>
        <v>3.5967692946035692</v>
      </c>
      <c r="D1832" s="2">
        <f t="shared" si="170"/>
        <v>3.6161847300289227</v>
      </c>
      <c r="E1832" s="2">
        <f t="shared" si="169"/>
        <v>-1.9415435425353511E-2</v>
      </c>
      <c r="F1832" s="2">
        <f t="shared" si="173"/>
        <v>1.1275148977345856E-2</v>
      </c>
      <c r="G1832" s="2">
        <f t="shared" si="171"/>
        <v>-3.0690584402699367E-2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3.7959000000000001</v>
      </c>
      <c r="C1833" s="2">
        <f t="shared" si="168"/>
        <v>3.5959586338953278</v>
      </c>
      <c r="D1833" s="2">
        <f t="shared" si="170"/>
        <v>3.6294969722490027</v>
      </c>
      <c r="E1833" s="2">
        <f t="shared" si="169"/>
        <v>-3.3538338353674924E-2</v>
      </c>
      <c r="F1833" s="2">
        <f t="shared" si="173"/>
        <v>2.3124515111417002E-3</v>
      </c>
      <c r="G1833" s="2">
        <f t="shared" si="171"/>
        <v>-3.5850789864816622E-2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3.8397000000000001</v>
      </c>
      <c r="C1834" s="2">
        <f t="shared" si="168"/>
        <v>3.5907803825268156</v>
      </c>
      <c r="D1834" s="2">
        <f t="shared" si="170"/>
        <v>3.6450675668972248</v>
      </c>
      <c r="E1834" s="2">
        <f t="shared" si="169"/>
        <v>-5.4287184370409136E-2</v>
      </c>
      <c r="F1834" s="2">
        <f t="shared" si="173"/>
        <v>-9.0074756651684663E-3</v>
      </c>
      <c r="G1834" s="2">
        <f t="shared" si="171"/>
        <v>-4.5279708705240673E-2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3.8250999999999999</v>
      </c>
      <c r="C1835" s="2">
        <f t="shared" si="168"/>
        <v>3.5998757082919211</v>
      </c>
      <c r="D1835" s="2">
        <f t="shared" si="170"/>
        <v>3.6584033026826153</v>
      </c>
      <c r="E1835" s="2">
        <f t="shared" si="169"/>
        <v>-5.8527594390694215E-2</v>
      </c>
      <c r="F1835" s="2">
        <f t="shared" si="173"/>
        <v>-1.8911499410273619E-2</v>
      </c>
      <c r="G1835" s="2">
        <f t="shared" si="171"/>
        <v>-3.9616094980420596E-2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3.8031999999999999</v>
      </c>
      <c r="C1836" s="2">
        <f t="shared" si="168"/>
        <v>3.5974640608623947</v>
      </c>
      <c r="D1836" s="2">
        <f t="shared" si="170"/>
        <v>3.6691289839653844</v>
      </c>
      <c r="E1836" s="2">
        <f t="shared" si="169"/>
        <v>-7.1664923102989775E-2</v>
      </c>
      <c r="F1836" s="2">
        <f t="shared" si="173"/>
        <v>-2.946218414881685E-2</v>
      </c>
      <c r="G1836" s="2">
        <f t="shared" si="171"/>
        <v>-4.2202738954172925E-2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3.7302</v>
      </c>
      <c r="C1837" s="2">
        <f t="shared" si="168"/>
        <v>3.6010388207297188</v>
      </c>
      <c r="D1837" s="2">
        <f t="shared" si="170"/>
        <v>3.6736527629309115</v>
      </c>
      <c r="E1837" s="2">
        <f t="shared" si="169"/>
        <v>-7.2613942201192661E-2</v>
      </c>
      <c r="F1837" s="2">
        <f t="shared" si="173"/>
        <v>-3.8092535759292015E-2</v>
      </c>
      <c r="G1837" s="2">
        <f t="shared" si="171"/>
        <v>-3.4521406441900646E-2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3.8397000000000001</v>
      </c>
      <c r="C1838" s="2">
        <f t="shared" si="168"/>
        <v>3.6029405406174546</v>
      </c>
      <c r="D1838" s="2">
        <f t="shared" si="170"/>
        <v>3.6859525582693622</v>
      </c>
      <c r="E1838" s="2">
        <f t="shared" si="169"/>
        <v>-8.3012017651907577E-2</v>
      </c>
      <c r="F1838" s="2">
        <f t="shared" si="173"/>
        <v>-4.7076432137815129E-2</v>
      </c>
      <c r="G1838" s="2">
        <f t="shared" si="171"/>
        <v>-3.5935585514092448E-2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3.8616000000000001</v>
      </c>
      <c r="C1839" s="2">
        <f t="shared" si="168"/>
        <v>3.6101650728301538</v>
      </c>
      <c r="D1839" s="2">
        <f t="shared" si="170"/>
        <v>3.6989634798790392</v>
      </c>
      <c r="E1839" s="2">
        <f t="shared" si="169"/>
        <v>-8.8798407048885419E-2</v>
      </c>
      <c r="F1839" s="2">
        <f t="shared" si="173"/>
        <v>-5.5420827120029187E-2</v>
      </c>
      <c r="G1839" s="2">
        <f t="shared" si="171"/>
        <v>-3.3377579928856232E-2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3.8689</v>
      </c>
      <c r="C1840" s="2">
        <f t="shared" si="168"/>
        <v>3.6196473693178222</v>
      </c>
      <c r="D1840" s="2">
        <f t="shared" si="170"/>
        <v>3.7115513702583693</v>
      </c>
      <c r="E1840" s="2">
        <f t="shared" si="169"/>
        <v>-9.1904000940547181E-2</v>
      </c>
      <c r="F1840" s="2">
        <f t="shared" si="173"/>
        <v>-6.2717461884132783E-2</v>
      </c>
      <c r="G1840" s="2">
        <f t="shared" si="171"/>
        <v>-2.9186539056414398E-2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3.8616000000000001</v>
      </c>
      <c r="C1841" s="2">
        <f t="shared" si="168"/>
        <v>3.6299170048073881</v>
      </c>
      <c r="D1841" s="2">
        <f t="shared" si="170"/>
        <v>3.7226660835725642</v>
      </c>
      <c r="E1841" s="2">
        <f t="shared" si="169"/>
        <v>-9.2749078765176129E-2</v>
      </c>
      <c r="F1841" s="2">
        <f t="shared" si="173"/>
        <v>-6.8723785260341452E-2</v>
      </c>
      <c r="G1841" s="2">
        <f t="shared" si="171"/>
        <v>-2.4025293504834677E-2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3.8031999999999999</v>
      </c>
      <c r="C1842" s="2">
        <f t="shared" si="168"/>
        <v>3.644222080990867</v>
      </c>
      <c r="D1842" s="2">
        <f t="shared" si="170"/>
        <v>3.7286315588634853</v>
      </c>
      <c r="E1842" s="2">
        <f t="shared" si="169"/>
        <v>-8.4409477872618321E-2</v>
      </c>
      <c r="F1842" s="2">
        <f t="shared" si="173"/>
        <v>-7.1860923782796821E-2</v>
      </c>
      <c r="G1842" s="2">
        <f t="shared" si="171"/>
        <v>-1.2548554089821501E-2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3.7812999999999999</v>
      </c>
      <c r="C1843" s="2">
        <f t="shared" si="168"/>
        <v>3.6675571454538103</v>
      </c>
      <c r="D1843" s="2">
        <f t="shared" si="170"/>
        <v>3.7325329248735977</v>
      </c>
      <c r="E1843" s="2">
        <f t="shared" si="169"/>
        <v>-6.4975779419787383E-2</v>
      </c>
      <c r="F1843" s="2">
        <f t="shared" si="173"/>
        <v>-7.0483894910194939E-2</v>
      </c>
      <c r="G1843" s="2">
        <f t="shared" si="171"/>
        <v>5.5081154904075558E-3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3.7959000000000001</v>
      </c>
      <c r="C1844" s="2">
        <f t="shared" si="168"/>
        <v>3.6940406615378394</v>
      </c>
      <c r="D1844" s="2">
        <f t="shared" si="170"/>
        <v>3.7372267822903682</v>
      </c>
      <c r="E1844" s="2">
        <f t="shared" si="169"/>
        <v>-4.3186120752528812E-2</v>
      </c>
      <c r="F1844" s="2">
        <f t="shared" si="173"/>
        <v>-6.5024340078661716E-2</v>
      </c>
      <c r="G1844" s="2">
        <f t="shared" si="171"/>
        <v>2.1838219326132904E-2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3.7812999999999999</v>
      </c>
      <c r="C1845" s="2">
        <f t="shared" si="168"/>
        <v>3.7142036366858644</v>
      </c>
      <c r="D1845" s="2">
        <f t="shared" si="170"/>
        <v>3.7404914650836742</v>
      </c>
      <c r="E1845" s="2">
        <f t="shared" si="169"/>
        <v>-2.6287828397809854E-2</v>
      </c>
      <c r="F1845" s="2">
        <f t="shared" si="173"/>
        <v>-5.7277037742491349E-2</v>
      </c>
      <c r="G1845" s="2">
        <f t="shared" si="171"/>
        <v>3.0989209344681495E-2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6">
        <f>TITRES_STAT!D1849</f>
        <v>3.7667000000000002</v>
      </c>
      <c r="C1846" s="2">
        <f t="shared" si="168"/>
        <v>3.727895384888039</v>
      </c>
      <c r="D1846" s="2">
        <f t="shared" si="170"/>
        <v>3.7424328380404392</v>
      </c>
      <c r="E1846" s="2">
        <f t="shared" si="169"/>
        <v>-1.4537453152400293E-2</v>
      </c>
      <c r="F1846" s="2">
        <f t="shared" si="173"/>
        <v>-4.8729120824473136E-2</v>
      </c>
      <c r="G1846" s="2">
        <f t="shared" si="171"/>
        <v>3.4191667672072844E-2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6">
        <f>TITRES_STAT!D1850</f>
        <v>3.6425999999999998</v>
      </c>
      <c r="C1847" s="2">
        <f t="shared" si="168"/>
        <v>3.7282499410591101</v>
      </c>
      <c r="D1847" s="2">
        <f t="shared" si="170"/>
        <v>3.7350378130004067</v>
      </c>
      <c r="E1847" s="2">
        <f t="shared" si="169"/>
        <v>-6.7878719412965971E-3</v>
      </c>
      <c r="F1847" s="2">
        <f t="shared" si="173"/>
        <v>-4.0340871047837831E-2</v>
      </c>
      <c r="G1847" s="2">
        <f t="shared" si="171"/>
        <v>3.3552999106541234E-2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6">
        <f>TITRES_STAT!D1851</f>
        <v>3.7082999999999999</v>
      </c>
      <c r="C1848" s="2">
        <f t="shared" si="168"/>
        <v>3.7453961039730932</v>
      </c>
      <c r="D1848" s="2">
        <f t="shared" si="170"/>
        <v>3.7330572342596358</v>
      </c>
      <c r="E1848" s="2">
        <f t="shared" si="169"/>
        <v>1.2338869713457434E-2</v>
      </c>
      <c r="F1848" s="2">
        <f t="shared" si="173"/>
        <v>-2.9804922895578782E-2</v>
      </c>
      <c r="G1848" s="2">
        <f t="shared" si="171"/>
        <v>4.2143792609036217E-2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6">
        <f>TITRES_STAT!D1852</f>
        <v>3.7229000000000001</v>
      </c>
      <c r="C1849" s="2">
        <f t="shared" si="168"/>
        <v>3.7632736264387709</v>
      </c>
      <c r="D1849" s="2">
        <f t="shared" si="170"/>
        <v>3.7323048465366999</v>
      </c>
      <c r="E1849" s="2">
        <f t="shared" si="169"/>
        <v>3.0968779902071031E-2</v>
      </c>
      <c r="F1849" s="2">
        <f t="shared" si="173"/>
        <v>-1.7650182336048821E-2</v>
      </c>
      <c r="G1849" s="2">
        <f t="shared" si="171"/>
        <v>4.8618962238119852E-2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6">
        <f>TITRES_STAT!D1853</f>
        <v>3.7229000000000001</v>
      </c>
      <c r="C1850" s="2">
        <f t="shared" si="168"/>
        <v>3.7795238377558835</v>
      </c>
      <c r="D1850" s="2">
        <f t="shared" si="170"/>
        <v>3.7316081912376853</v>
      </c>
      <c r="E1850" s="2">
        <f t="shared" si="169"/>
        <v>4.791564651819824E-2</v>
      </c>
      <c r="F1850" s="2">
        <f t="shared" si="173"/>
        <v>-4.5370165651994077E-3</v>
      </c>
      <c r="G1850" s="2">
        <f t="shared" si="171"/>
        <v>5.2452663083397646E-2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3.7886000000000002</v>
      </c>
      <c r="C1851" s="2">
        <f t="shared" si="168"/>
        <v>3.792150939639594</v>
      </c>
      <c r="D1851" s="2">
        <f t="shared" si="170"/>
        <v>3.7358298067015605</v>
      </c>
      <c r="E1851" s="2">
        <f t="shared" si="169"/>
        <v>5.6321132938033536E-2</v>
      </c>
      <c r="F1851" s="2">
        <f t="shared" si="173"/>
        <v>7.6346133354471823E-3</v>
      </c>
      <c r="G1851" s="2">
        <f t="shared" si="171"/>
        <v>4.8686519602586353E-2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3.774</v>
      </c>
      <c r="C1852" s="2">
        <f t="shared" si="168"/>
        <v>3.7938507950796563</v>
      </c>
      <c r="D1852" s="2">
        <f t="shared" si="170"/>
        <v>3.7386572284273707</v>
      </c>
      <c r="E1852" s="2">
        <f t="shared" si="169"/>
        <v>5.5193566652285586E-2</v>
      </c>
      <c r="F1852" s="2">
        <f t="shared" si="173"/>
        <v>1.7146403998814865E-2</v>
      </c>
      <c r="G1852" s="2">
        <f t="shared" si="171"/>
        <v>3.8047162653470717E-2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3.7667000000000002</v>
      </c>
      <c r="C1853" s="2">
        <f t="shared" si="168"/>
        <v>3.7919199035289397</v>
      </c>
      <c r="D1853" s="2">
        <f t="shared" si="170"/>
        <v>3.7407344707660841</v>
      </c>
      <c r="E1853" s="2">
        <f t="shared" si="169"/>
        <v>5.1185432762855587E-2</v>
      </c>
      <c r="F1853" s="2">
        <f t="shared" si="173"/>
        <v>2.3954209751623011E-2</v>
      </c>
      <c r="G1853" s="2">
        <f t="shared" si="171"/>
        <v>2.7231223011232576E-2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3.7812999999999999</v>
      </c>
      <c r="C1854" s="2">
        <f t="shared" si="168"/>
        <v>3.7925322260629488</v>
      </c>
      <c r="D1854" s="2">
        <f t="shared" si="170"/>
        <v>3.7437393247834114</v>
      </c>
      <c r="E1854" s="2">
        <f t="shared" si="169"/>
        <v>4.8792901279537393E-2</v>
      </c>
      <c r="F1854" s="2">
        <f t="shared" si="173"/>
        <v>2.8921948057205889E-2</v>
      </c>
      <c r="G1854" s="2">
        <f t="shared" si="171"/>
        <v>1.9870953222331504E-2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3.7593999999999999</v>
      </c>
      <c r="C1855" s="2">
        <f t="shared" si="168"/>
        <v>3.7908041912840336</v>
      </c>
      <c r="D1855" s="2">
        <f t="shared" si="170"/>
        <v>3.7448993747994552</v>
      </c>
      <c r="E1855" s="2">
        <f t="shared" si="169"/>
        <v>4.5904816484578337E-2</v>
      </c>
      <c r="F1855" s="2">
        <f t="shared" si="173"/>
        <v>3.2318521742680378E-2</v>
      </c>
      <c r="G1855" s="2">
        <f t="shared" si="171"/>
        <v>1.3586294741897958E-2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3.7886000000000002</v>
      </c>
      <c r="C1856" s="2">
        <f t="shared" si="168"/>
        <v>3.7870958541634132</v>
      </c>
      <c r="D1856" s="2">
        <f t="shared" si="170"/>
        <v>3.7481364581476435</v>
      </c>
      <c r="E1856" s="2">
        <f t="shared" si="169"/>
        <v>3.8959396015769698E-2</v>
      </c>
      <c r="F1856" s="2">
        <f t="shared" si="173"/>
        <v>3.3646696597298242E-2</v>
      </c>
      <c r="G1856" s="2">
        <f t="shared" si="171"/>
        <v>5.312699418471456E-3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3.7886000000000002</v>
      </c>
      <c r="C1857" s="2">
        <f t="shared" si="168"/>
        <v>3.7648657227536573</v>
      </c>
      <c r="D1857" s="2">
        <f t="shared" si="170"/>
        <v>3.7511337575441144</v>
      </c>
      <c r="E1857" s="2">
        <f t="shared" si="169"/>
        <v>1.3731965209542896E-2</v>
      </c>
      <c r="F1857" s="2">
        <f t="shared" si="173"/>
        <v>2.9663750319747176E-2</v>
      </c>
      <c r="G1857" s="2">
        <f t="shared" si="171"/>
        <v>-1.593178511020428E-2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6">
        <f>TITRES_STAT!D1861</f>
        <v>3.7886000000000002</v>
      </c>
      <c r="C1858" s="2">
        <f t="shared" si="168"/>
        <v>3.7561633038684796</v>
      </c>
      <c r="D1858" s="2">
        <f t="shared" si="170"/>
        <v>3.753909034763069</v>
      </c>
      <c r="E1858" s="2">
        <f t="shared" si="169"/>
        <v>2.2542691054106001E-3</v>
      </c>
      <c r="F1858" s="2">
        <f t="shared" si="173"/>
        <v>2.4181854076879863E-2</v>
      </c>
      <c r="G1858" s="2">
        <f t="shared" si="171"/>
        <v>-2.1927584971469263E-2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6">
        <f>TITRES_STAT!D1862</f>
        <v>3.7886000000000002</v>
      </c>
      <c r="C1859" s="2">
        <f t="shared" si="168"/>
        <v>3.7510458725040983</v>
      </c>
      <c r="D1859" s="2">
        <f t="shared" si="170"/>
        <v>3.7564787358917306</v>
      </c>
      <c r="E1859" s="2">
        <f t="shared" si="169"/>
        <v>-5.4328633876323806E-3</v>
      </c>
      <c r="F1859" s="2">
        <f t="shared" si="173"/>
        <v>1.8258910583977415E-2</v>
      </c>
      <c r="G1859" s="2">
        <f t="shared" si="171"/>
        <v>-2.3691773971609795E-2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6">
        <f>TITRES_STAT!D1863</f>
        <v>3.7886000000000002</v>
      </c>
      <c r="C1860" s="2">
        <f t="shared" si="168"/>
        <v>3.7467157382726985</v>
      </c>
      <c r="D1860" s="2">
        <f t="shared" si="170"/>
        <v>3.7588580887886396</v>
      </c>
      <c r="E1860" s="2">
        <f t="shared" si="169"/>
        <v>-1.2142350515941036E-2</v>
      </c>
      <c r="F1860" s="2">
        <f t="shared" si="173"/>
        <v>1.2178658363993726E-2</v>
      </c>
      <c r="G1860" s="2">
        <f t="shared" si="171"/>
        <v>-2.4321008879934762E-2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6">
        <f>TITRES_STAT!D1864</f>
        <v>3.6718000000000002</v>
      </c>
      <c r="C1861" s="2">
        <f t="shared" si="168"/>
        <v>3.7531594708461293</v>
      </c>
      <c r="D1861" s="2">
        <f t="shared" si="170"/>
        <v>3.7524093414709627</v>
      </c>
      <c r="E1861" s="2">
        <f t="shared" si="169"/>
        <v>7.5012937516660827E-4</v>
      </c>
      <c r="F1861" s="2">
        <f t="shared" si="173"/>
        <v>9.8929525662283038E-3</v>
      </c>
      <c r="G1861" s="2">
        <f t="shared" si="171"/>
        <v>-9.1428231910616956E-3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6">
        <f>TITRES_STAT!D1865</f>
        <v>3.7448000000000001</v>
      </c>
      <c r="C1862" s="2">
        <f t="shared" si="168"/>
        <v>3.7563657061005711</v>
      </c>
      <c r="D1862" s="2">
        <f t="shared" si="170"/>
        <v>3.7518456865471879</v>
      </c>
      <c r="E1862" s="2">
        <f t="shared" si="169"/>
        <v>4.5200195533832144E-3</v>
      </c>
      <c r="F1862" s="2">
        <f t="shared" si="173"/>
        <v>8.8183659636592859E-3</v>
      </c>
      <c r="G1862" s="2">
        <f t="shared" si="171"/>
        <v>-4.2983464102760716E-3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6">
        <f>TITRES_STAT!D1866</f>
        <v>3.774</v>
      </c>
      <c r="C1863" s="2">
        <f t="shared" si="168"/>
        <v>3.7579555974697141</v>
      </c>
      <c r="D1863" s="2">
        <f t="shared" si="170"/>
        <v>3.7534867468029516</v>
      </c>
      <c r="E1863" s="2">
        <f t="shared" si="169"/>
        <v>4.4688506667625028E-3</v>
      </c>
      <c r="F1863" s="2">
        <f t="shared" si="173"/>
        <v>7.9484629042799303E-3</v>
      </c>
      <c r="G1863" s="2">
        <f t="shared" si="171"/>
        <v>-3.4796122375174276E-3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3.7886000000000002</v>
      </c>
      <c r="C1864" s="2">
        <f t="shared" si="168"/>
        <v>3.7615470440128354</v>
      </c>
      <c r="D1864" s="2">
        <f t="shared" si="170"/>
        <v>3.7560877285212513</v>
      </c>
      <c r="E1864" s="2">
        <f t="shared" si="169"/>
        <v>5.4593154915840714E-3</v>
      </c>
      <c r="F1864" s="2">
        <f t="shared" si="173"/>
        <v>7.4506334217407585E-3</v>
      </c>
      <c r="G1864" s="2">
        <f t="shared" si="171"/>
        <v>-1.9913179301566872E-3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3.7667000000000002</v>
      </c>
      <c r="C1865" s="2">
        <f t="shared" si="168"/>
        <v>3.761216729549322</v>
      </c>
      <c r="D1865" s="2">
        <f t="shared" si="170"/>
        <v>3.7568738227048621</v>
      </c>
      <c r="E1865" s="2">
        <f t="shared" si="169"/>
        <v>4.3429068444598151E-3</v>
      </c>
      <c r="F1865" s="2">
        <f t="shared" si="173"/>
        <v>6.8290881062845702E-3</v>
      </c>
      <c r="G1865" s="2">
        <f t="shared" si="171"/>
        <v>-2.4861812618247551E-3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3.6572</v>
      </c>
      <c r="C1866" s="2">
        <f t="shared" si="168"/>
        <v>3.7654295403878875</v>
      </c>
      <c r="D1866" s="2">
        <f t="shared" si="170"/>
        <v>3.7494905765785762</v>
      </c>
      <c r="E1866" s="2">
        <f t="shared" si="169"/>
        <v>1.5938963809311257E-2</v>
      </c>
      <c r="F1866" s="2">
        <f t="shared" si="173"/>
        <v>8.6510632468899083E-3</v>
      </c>
      <c r="G1866" s="2">
        <f t="shared" si="171"/>
        <v>7.287900562421349E-3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3.6718000000000002</v>
      </c>
      <c r="C1867" s="2">
        <f t="shared" si="168"/>
        <v>3.7689942264820591</v>
      </c>
      <c r="D1867" s="2">
        <f t="shared" si="170"/>
        <v>3.7437357190542375</v>
      </c>
      <c r="E1867" s="2">
        <f t="shared" si="169"/>
        <v>2.5258507427821542E-2</v>
      </c>
      <c r="F1867" s="2">
        <f t="shared" si="173"/>
        <v>1.1972552083076236E-2</v>
      </c>
      <c r="G1867" s="2">
        <f t="shared" si="171"/>
        <v>1.3285955344745306E-2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3.7082999999999999</v>
      </c>
      <c r="C1868" s="2">
        <f t="shared" si="168"/>
        <v>3.7720104993309729</v>
      </c>
      <c r="D1868" s="2">
        <f t="shared" si="170"/>
        <v>3.7411108509761459</v>
      </c>
      <c r="E1868" s="2">
        <f t="shared" si="169"/>
        <v>3.0899648354826947E-2</v>
      </c>
      <c r="F1868" s="2">
        <f t="shared" si="173"/>
        <v>1.5757971337426381E-2</v>
      </c>
      <c r="G1868" s="2">
        <f t="shared" si="171"/>
        <v>1.5141677017400566E-2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3.6937000000000002</v>
      </c>
      <c r="C1869" s="2">
        <f t="shared" si="168"/>
        <v>3.7745627302031313</v>
      </c>
      <c r="D1869" s="2">
        <f t="shared" si="170"/>
        <v>3.7375989360890243</v>
      </c>
      <c r="E1869" s="2">
        <f t="shared" si="169"/>
        <v>3.6963794114106996E-2</v>
      </c>
      <c r="F1869" s="2">
        <f t="shared" si="173"/>
        <v>1.9999135892762504E-2</v>
      </c>
      <c r="G1869" s="2">
        <f t="shared" si="171"/>
        <v>1.6964658221344492E-2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3.6644999999999999</v>
      </c>
      <c r="C1870" s="2">
        <f t="shared" si="168"/>
        <v>3.7767223101718805</v>
      </c>
      <c r="D1870" s="2">
        <f t="shared" si="170"/>
        <v>3.7321842000824299</v>
      </c>
      <c r="E1870" s="2">
        <f t="shared" si="169"/>
        <v>4.4538110089450633E-2</v>
      </c>
      <c r="F1870" s="2">
        <f t="shared" si="173"/>
        <v>2.4906930732100131E-2</v>
      </c>
      <c r="G1870" s="2">
        <f t="shared" si="171"/>
        <v>1.9631179357350502E-2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3.6644999999999999</v>
      </c>
      <c r="C1871" s="2">
        <f t="shared" ref="C1871:C1934" si="174">$C$4*B1861+C1870*(1-$C$4)</f>
        <v>3.760580416299284</v>
      </c>
      <c r="D1871" s="2">
        <f t="shared" si="170"/>
        <v>3.7271705556318797</v>
      </c>
      <c r="E1871" s="2">
        <f t="shared" si="169"/>
        <v>3.3409860667404256E-2</v>
      </c>
      <c r="F1871" s="2">
        <f t="shared" si="173"/>
        <v>2.6607516719160958E-2</v>
      </c>
      <c r="G1871" s="2">
        <f t="shared" si="171"/>
        <v>6.8023439482432987E-3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3.6644999999999999</v>
      </c>
      <c r="C1872" s="2">
        <f t="shared" si="174"/>
        <v>3.7581526599455479</v>
      </c>
      <c r="D1872" s="2">
        <f t="shared" si="170"/>
        <v>3.7225282922517406</v>
      </c>
      <c r="E1872" s="2">
        <f t="shared" si="169"/>
        <v>3.562436769380728E-2</v>
      </c>
      <c r="F1872" s="2">
        <f t="shared" si="173"/>
        <v>2.8410886914090223E-2</v>
      </c>
      <c r="G1872" s="2">
        <f t="shared" si="171"/>
        <v>7.2134807797170561E-3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3.6644999999999999</v>
      </c>
      <c r="C1873" s="2">
        <f t="shared" si="174"/>
        <v>3.7605907122616178</v>
      </c>
      <c r="D1873" s="2">
        <f t="shared" si="170"/>
        <v>3.7182299002330934</v>
      </c>
      <c r="E1873" s="2">
        <f t="shared" si="169"/>
        <v>4.2360812028524375E-2</v>
      </c>
      <c r="F1873" s="2">
        <f t="shared" si="173"/>
        <v>3.1200871936977057E-2</v>
      </c>
      <c r="G1873" s="2">
        <f t="shared" si="171"/>
        <v>1.1159940091547318E-2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3.6133999999999999</v>
      </c>
      <c r="C1874" s="2">
        <f t="shared" si="174"/>
        <v>3.7648998334521382</v>
      </c>
      <c r="D1874" s="2">
        <f t="shared" si="170"/>
        <v>3.7104647224380498</v>
      </c>
      <c r="E1874" s="2">
        <f t="shared" si="169"/>
        <v>5.4435111014088378E-2</v>
      </c>
      <c r="F1874" s="2">
        <f t="shared" si="173"/>
        <v>3.5847719752399324E-2</v>
      </c>
      <c r="G1874" s="2">
        <f t="shared" si="171"/>
        <v>1.8587391261689054E-2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3.6133999999999999</v>
      </c>
      <c r="C1875" s="2">
        <f t="shared" si="174"/>
        <v>3.7651767821518094</v>
      </c>
      <c r="D1875" s="2">
        <f t="shared" si="170"/>
        <v>3.703274742998194</v>
      </c>
      <c r="E1875" s="2">
        <f t="shared" si="169"/>
        <v>6.1902039153615362E-2</v>
      </c>
      <c r="F1875" s="2">
        <f t="shared" si="173"/>
        <v>4.1058583632642531E-2</v>
      </c>
      <c r="G1875" s="2">
        <f t="shared" si="171"/>
        <v>2.0843455520972831E-2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3.6425999999999998</v>
      </c>
      <c r="C1876" s="2">
        <f t="shared" si="174"/>
        <v>3.7485649695130698</v>
      </c>
      <c r="D1876" s="2">
        <f t="shared" si="170"/>
        <v>3.69878031759092</v>
      </c>
      <c r="E1876" s="2">
        <f t="shared" si="169"/>
        <v>4.978465192214987E-2</v>
      </c>
      <c r="F1876" s="2">
        <f t="shared" si="173"/>
        <v>4.2803797290544003E-2</v>
      </c>
      <c r="G1876" s="2">
        <f t="shared" si="171"/>
        <v>6.9808546316058664E-3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3.6353</v>
      </c>
      <c r="C1877" s="2">
        <f t="shared" si="174"/>
        <v>3.7367549742033672</v>
      </c>
      <c r="D1877" s="2">
        <f t="shared" si="170"/>
        <v>3.6940780718434443</v>
      </c>
      <c r="E1877" s="2">
        <f t="shared" si="169"/>
        <v>4.2676902359922941E-2</v>
      </c>
      <c r="F1877" s="2">
        <f t="shared" si="173"/>
        <v>4.2778418304419794E-2</v>
      </c>
      <c r="G1877" s="2">
        <f t="shared" si="171"/>
        <v>-1.015159444968522E-4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3.6353</v>
      </c>
      <c r="C1878" s="2">
        <f t="shared" si="174"/>
        <v>3.7323772858643878</v>
      </c>
      <c r="D1878" s="2">
        <f t="shared" si="170"/>
        <v>3.6897241405957821</v>
      </c>
      <c r="E1878" s="2">
        <f t="shared" si="169"/>
        <v>4.2653145268605641E-2</v>
      </c>
      <c r="F1878" s="2">
        <f t="shared" si="173"/>
        <v>4.2753363697256963E-2</v>
      </c>
      <c r="G1878" s="2">
        <f t="shared" si="171"/>
        <v>-1.0021842865132191E-4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3.6133999999999999</v>
      </c>
      <c r="C1879" s="2">
        <f t="shared" si="174"/>
        <v>3.7264269341929435</v>
      </c>
      <c r="D1879" s="2">
        <f t="shared" si="170"/>
        <v>3.6840705005516501</v>
      </c>
      <c r="E1879" s="2">
        <f t="shared" si="169"/>
        <v>4.2356433641293378E-2</v>
      </c>
      <c r="F1879" s="2">
        <f t="shared" si="173"/>
        <v>4.2673977686064249E-2</v>
      </c>
      <c r="G1879" s="2">
        <f t="shared" si="171"/>
        <v>-3.175440447708705E-4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3.6133999999999999</v>
      </c>
      <c r="C1880" s="2">
        <f t="shared" si="174"/>
        <v>3.7168997135478756</v>
      </c>
      <c r="D1880" s="2">
        <f t="shared" si="170"/>
        <v>3.6788356486589349</v>
      </c>
      <c r="E1880" s="2">
        <f t="shared" si="169"/>
        <v>3.8064064888940763E-2</v>
      </c>
      <c r="F1880" s="2">
        <f t="shared" si="173"/>
        <v>4.1751995126639553E-2</v>
      </c>
      <c r="G1880" s="2">
        <f t="shared" si="171"/>
        <v>-3.6879302376987902E-3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3.7374999999999998</v>
      </c>
      <c r="C1881" s="2">
        <f t="shared" si="174"/>
        <v>3.7088382191558944</v>
      </c>
      <c r="D1881" s="2">
        <f t="shared" si="170"/>
        <v>3.6831811561656806</v>
      </c>
      <c r="E1881" s="2">
        <f t="shared" si="169"/>
        <v>2.5657062990213753E-2</v>
      </c>
      <c r="F1881" s="2">
        <f t="shared" si="173"/>
        <v>3.8533008699354394E-2</v>
      </c>
      <c r="G1881" s="2">
        <f t="shared" si="171"/>
        <v>-1.2875945709140642E-2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3.8616000000000001</v>
      </c>
      <c r="C1882" s="2">
        <f t="shared" si="174"/>
        <v>3.7020169546703725</v>
      </c>
      <c r="D1882" s="2">
        <f t="shared" si="170"/>
        <v>3.6963973668200745</v>
      </c>
      <c r="E1882" s="2">
        <f t="shared" si="169"/>
        <v>5.6195878502980356E-3</v>
      </c>
      <c r="F1882" s="2">
        <f t="shared" si="173"/>
        <v>3.1950324529543127E-2</v>
      </c>
      <c r="G1882" s="2">
        <f t="shared" si="171"/>
        <v>-2.6330736679245091E-2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3.8616000000000001</v>
      </c>
      <c r="C1883" s="2">
        <f t="shared" si="174"/>
        <v>3.6962451154903153</v>
      </c>
      <c r="D1883" s="2">
        <f t="shared" si="170"/>
        <v>3.708634598907476</v>
      </c>
      <c r="E1883" s="2">
        <f t="shared" si="169"/>
        <v>-1.2389483417160729E-2</v>
      </c>
      <c r="F1883" s="2">
        <f t="shared" si="173"/>
        <v>2.3082362940202356E-2</v>
      </c>
      <c r="G1883" s="2">
        <f t="shared" si="171"/>
        <v>-3.5471846357363085E-2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3.8542999999999998</v>
      </c>
      <c r="C1884" s="2">
        <f t="shared" si="174"/>
        <v>3.68349971310719</v>
      </c>
      <c r="D1884" s="2">
        <f t="shared" si="170"/>
        <v>3.7194246286180332</v>
      </c>
      <c r="E1884" s="2">
        <f t="shared" ref="E1884:E1947" si="175">C1884-D1884</f>
        <v>-3.5924915510843203E-2</v>
      </c>
      <c r="F1884" s="2">
        <f t="shared" si="173"/>
        <v>1.1280907249993245E-2</v>
      </c>
      <c r="G1884" s="2">
        <f t="shared" si="171"/>
        <v>-4.7205822760836444E-2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3.8689</v>
      </c>
      <c r="C1885" s="2">
        <f t="shared" si="174"/>
        <v>3.6727151418599302</v>
      </c>
      <c r="D1885" s="2">
        <f t="shared" ref="D1885:D1948" si="176">$D$4*B1885+(1-$D$4)*D1884</f>
        <v>3.7304968783500305</v>
      </c>
      <c r="E1885" s="2">
        <f t="shared" si="175"/>
        <v>-5.7781736490100322E-2</v>
      </c>
      <c r="F1885" s="2">
        <f t="shared" si="173"/>
        <v>-2.5316214980254693E-3</v>
      </c>
      <c r="G1885" s="2">
        <f t="shared" si="171"/>
        <v>-5.5250114992074856E-2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3.8689</v>
      </c>
      <c r="C1886" s="2">
        <f t="shared" si="174"/>
        <v>3.6680820431122485</v>
      </c>
      <c r="D1886" s="2">
        <f t="shared" si="176"/>
        <v>3.7407489614352132</v>
      </c>
      <c r="E1886" s="2">
        <f t="shared" si="175"/>
        <v>-7.266691832296468E-2</v>
      </c>
      <c r="F1886" s="2">
        <f t="shared" si="173"/>
        <v>-1.6558680863013313E-2</v>
      </c>
      <c r="G1886" s="2">
        <f t="shared" si="171"/>
        <v>-5.6108237459951367E-2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3.9054000000000002</v>
      </c>
      <c r="C1887" s="2">
        <f t="shared" si="174"/>
        <v>3.66303865186421</v>
      </c>
      <c r="D1887" s="2">
        <f t="shared" si="176"/>
        <v>3.7529453346622343</v>
      </c>
      <c r="E1887" s="2">
        <f t="shared" si="175"/>
        <v>-8.9906682798024384E-2</v>
      </c>
      <c r="F1887" s="2">
        <f t="shared" si="173"/>
        <v>-3.1228281250015526E-2</v>
      </c>
      <c r="G1887" s="2">
        <f t="shared" si="171"/>
        <v>-5.8678401548008859E-2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4.0148999999999999</v>
      </c>
      <c r="C1888" s="2">
        <f t="shared" si="174"/>
        <v>3.6587711669620235</v>
      </c>
      <c r="D1888" s="2">
        <f t="shared" si="176"/>
        <v>3.7723493839465134</v>
      </c>
      <c r="E1888" s="2">
        <f t="shared" si="175"/>
        <v>-0.11357821698448989</v>
      </c>
      <c r="F1888" s="2">
        <f t="shared" si="173"/>
        <v>-4.7698268396910402E-2</v>
      </c>
      <c r="G1888" s="2">
        <f t="shared" si="171"/>
        <v>-6.5879948587579479E-2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4.1243999999999996</v>
      </c>
      <c r="C1889" s="2">
        <f t="shared" si="174"/>
        <v>3.6517909874294046</v>
      </c>
      <c r="D1889" s="2">
        <f t="shared" si="176"/>
        <v>3.7984272073578826</v>
      </c>
      <c r="E1889" s="2">
        <f t="shared" si="175"/>
        <v>-0.14663621992847808</v>
      </c>
      <c r="F1889" s="2">
        <f t="shared" si="173"/>
        <v>-6.7485858703223933E-2</v>
      </c>
      <c r="G1889" s="2">
        <f t="shared" si="171"/>
        <v>-7.9150361225254151E-2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4.2119999999999997</v>
      </c>
      <c r="C1890" s="2">
        <f t="shared" si="174"/>
        <v>3.6458846816710349</v>
      </c>
      <c r="D1890" s="2">
        <f t="shared" si="176"/>
        <v>3.8290622290350762</v>
      </c>
      <c r="E1890" s="2">
        <f t="shared" si="175"/>
        <v>-0.18317754736404135</v>
      </c>
      <c r="F1890" s="2">
        <f t="shared" si="173"/>
        <v>-9.0624196435387411E-2</v>
      </c>
      <c r="G1890" s="2">
        <f t="shared" si="171"/>
        <v>-9.2553350928653938E-2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4.1901000000000002</v>
      </c>
      <c r="C1891" s="2">
        <f t="shared" si="174"/>
        <v>3.6599793460293375</v>
      </c>
      <c r="D1891" s="2">
        <f t="shared" si="176"/>
        <v>3.8558057676250703</v>
      </c>
      <c r="E1891" s="2">
        <f t="shared" si="175"/>
        <v>-0.19582642159573282</v>
      </c>
      <c r="F1891" s="2">
        <f t="shared" si="173"/>
        <v>-0.1116646414674565</v>
      </c>
      <c r="G1891" s="2">
        <f t="shared" si="171"/>
        <v>-8.4161780128276326E-2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4.1901000000000002</v>
      </c>
      <c r="C1892" s="2">
        <f t="shared" si="174"/>
        <v>3.6909979081786704</v>
      </c>
      <c r="D1892" s="2">
        <f t="shared" si="176"/>
        <v>3.8805683033565463</v>
      </c>
      <c r="E1892" s="2">
        <f t="shared" si="175"/>
        <v>-0.18957039517787599</v>
      </c>
      <c r="F1892" s="2">
        <f t="shared" si="173"/>
        <v>-0.12724579220954041</v>
      </c>
      <c r="G1892" s="2">
        <f t="shared" ref="G1892:G1955" si="177">E1892-F1892</f>
        <v>-6.2324602968335585E-2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4.3120000000000003</v>
      </c>
      <c r="C1893" s="2">
        <f t="shared" si="174"/>
        <v>3.7172443838434903</v>
      </c>
      <c r="D1893" s="2">
        <f t="shared" si="176"/>
        <v>3.9125262068116169</v>
      </c>
      <c r="E1893" s="2">
        <f t="shared" si="175"/>
        <v>-0.19528182296812657</v>
      </c>
      <c r="F1893" s="2">
        <f t="shared" ref="F1893:F1956" si="179">(E1893*(2/(10)))+((1-(2/10))*F1892)</f>
        <v>-0.14085299836125764</v>
      </c>
      <c r="G1893" s="2">
        <f t="shared" si="177"/>
        <v>-5.4428824606868931E-2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4.2648999999999999</v>
      </c>
      <c r="C1894" s="2">
        <f t="shared" si="174"/>
        <v>3.7383298632521842</v>
      </c>
      <c r="D1894" s="2">
        <f t="shared" si="176"/>
        <v>3.9386279692700157</v>
      </c>
      <c r="E1894" s="2">
        <f t="shared" si="175"/>
        <v>-0.20029810601783149</v>
      </c>
      <c r="F1894" s="2">
        <f t="shared" si="179"/>
        <v>-0.15274201989257241</v>
      </c>
      <c r="G1894" s="2">
        <f t="shared" si="177"/>
        <v>-4.7556086125259078E-2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4.1551999999999998</v>
      </c>
      <c r="C1895" s="2">
        <f t="shared" si="174"/>
        <v>3.7584175765980019</v>
      </c>
      <c r="D1895" s="2">
        <f t="shared" si="176"/>
        <v>3.9546703419166809</v>
      </c>
      <c r="E1895" s="2">
        <f t="shared" si="175"/>
        <v>-0.19625276531867897</v>
      </c>
      <c r="F1895" s="2">
        <f t="shared" si="179"/>
        <v>-0.16144416897779373</v>
      </c>
      <c r="G1895" s="2">
        <f t="shared" si="177"/>
        <v>-3.4808596340885234E-2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4.2256999999999998</v>
      </c>
      <c r="C1896" s="2">
        <f t="shared" si="174"/>
        <v>3.7754148725060013</v>
      </c>
      <c r="D1896" s="2">
        <f t="shared" si="176"/>
        <v>3.9747466128858155</v>
      </c>
      <c r="E1896" s="2">
        <f t="shared" si="175"/>
        <v>-0.19933174037981427</v>
      </c>
      <c r="F1896" s="2">
        <f t="shared" si="179"/>
        <v>-0.16902168325819783</v>
      </c>
      <c r="G1896" s="2">
        <f t="shared" si="177"/>
        <v>-3.0310057121616441E-2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4.1551999999999998</v>
      </c>
      <c r="C1897" s="2">
        <f t="shared" si="174"/>
        <v>3.7954125844281545</v>
      </c>
      <c r="D1897" s="2">
        <f t="shared" si="176"/>
        <v>3.9881135304498292</v>
      </c>
      <c r="E1897" s="2">
        <f t="shared" si="175"/>
        <v>-0.19270094602167465</v>
      </c>
      <c r="F1897" s="2">
        <f t="shared" si="179"/>
        <v>-0.1737575358108932</v>
      </c>
      <c r="G1897" s="2">
        <f t="shared" si="177"/>
        <v>-1.8943410210781442E-2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4.1551999999999998</v>
      </c>
      <c r="C1898" s="2">
        <f t="shared" si="174"/>
        <v>3.8291798791315155</v>
      </c>
      <c r="D1898" s="2">
        <f t="shared" si="176"/>
        <v>4.0004903059720638</v>
      </c>
      <c r="E1898" s="2">
        <f t="shared" si="175"/>
        <v>-0.17131042684054831</v>
      </c>
      <c r="F1898" s="2">
        <f t="shared" si="179"/>
        <v>-0.17326811401682424</v>
      </c>
      <c r="G1898" s="2">
        <f t="shared" si="177"/>
        <v>1.957687176275924E-3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4.1551999999999998</v>
      </c>
      <c r="C1899" s="2">
        <f t="shared" si="174"/>
        <v>3.8745983592651285</v>
      </c>
      <c r="D1899" s="2">
        <f t="shared" si="176"/>
        <v>4.0119502833074669</v>
      </c>
      <c r="E1899" s="2">
        <f t="shared" si="175"/>
        <v>-0.13735192404233842</v>
      </c>
      <c r="F1899" s="2">
        <f t="shared" si="179"/>
        <v>-0.16608487602192709</v>
      </c>
      <c r="G1899" s="2">
        <f t="shared" si="177"/>
        <v>2.8732951979588667E-2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4.2336</v>
      </c>
      <c r="C1900" s="2">
        <f t="shared" si="174"/>
        <v>3.9265063039935706</v>
      </c>
      <c r="D1900" s="2">
        <f t="shared" si="176"/>
        <v>4.0283687808402471</v>
      </c>
      <c r="E1900" s="2">
        <f t="shared" si="175"/>
        <v>-0.10186247684667649</v>
      </c>
      <c r="F1900" s="2">
        <f t="shared" si="179"/>
        <v>-0.15324039618687699</v>
      </c>
      <c r="G1900" s="2">
        <f t="shared" si="177"/>
        <v>5.1377919340200501E-2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4.3120000000000003</v>
      </c>
      <c r="C1901" s="2">
        <f t="shared" si="174"/>
        <v>3.9670591803022521</v>
      </c>
      <c r="D1901" s="2">
        <f t="shared" si="176"/>
        <v>4.0493785007780065</v>
      </c>
      <c r="E1901" s="2">
        <f t="shared" si="175"/>
        <v>-8.2319320475754409E-2</v>
      </c>
      <c r="F1901" s="2">
        <f t="shared" si="179"/>
        <v>-0.13905618104465248</v>
      </c>
      <c r="G1901" s="2">
        <f t="shared" si="177"/>
        <v>5.6736860568898068E-2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4.2179000000000002</v>
      </c>
      <c r="C1902" s="2">
        <f t="shared" si="174"/>
        <v>4.0013731525634446</v>
      </c>
      <c r="D1902" s="2">
        <f t="shared" si="176"/>
        <v>4.0618615747944506</v>
      </c>
      <c r="E1902" s="2">
        <f t="shared" si="175"/>
        <v>-6.0488422231006034E-2</v>
      </c>
      <c r="F1902" s="2">
        <f t="shared" si="179"/>
        <v>-0.1233426292819232</v>
      </c>
      <c r="G1902" s="2">
        <f t="shared" si="177"/>
        <v>6.2854207050917169E-2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4.2571000000000003</v>
      </c>
      <c r="C1903" s="2">
        <f t="shared" si="174"/>
        <v>4.0491618983229145</v>
      </c>
      <c r="D1903" s="2">
        <f t="shared" si="176"/>
        <v>4.0763236803652321</v>
      </c>
      <c r="E1903" s="2">
        <f t="shared" si="175"/>
        <v>-2.7161782042317562E-2</v>
      </c>
      <c r="F1903" s="2">
        <f t="shared" si="179"/>
        <v>-0.10410645983400207</v>
      </c>
      <c r="G1903" s="2">
        <f t="shared" si="177"/>
        <v>7.6944677791684513E-2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4.2336</v>
      </c>
      <c r="C1904" s="2">
        <f t="shared" si="174"/>
        <v>4.082352375504005</v>
      </c>
      <c r="D1904" s="2">
        <f t="shared" si="176"/>
        <v>4.0879737781159555</v>
      </c>
      <c r="E1904" s="2">
        <f t="shared" si="175"/>
        <v>-5.6214026119505434E-3</v>
      </c>
      <c r="F1904" s="2">
        <f t="shared" si="179"/>
        <v>-8.4409448389591774E-2</v>
      </c>
      <c r="G1904" s="2">
        <f t="shared" si="177"/>
        <v>7.878804577764123E-2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4.3120000000000003</v>
      </c>
      <c r="C1905" s="2">
        <f t="shared" si="174"/>
        <v>4.0935597023495429</v>
      </c>
      <c r="D1905" s="2">
        <f t="shared" si="176"/>
        <v>4.1045683130703292</v>
      </c>
      <c r="E1905" s="2">
        <f t="shared" si="175"/>
        <v>-1.1008610720786294E-2</v>
      </c>
      <c r="F1905" s="2">
        <f t="shared" si="179"/>
        <v>-6.9729280855830675E-2</v>
      </c>
      <c r="G1905" s="2">
        <f t="shared" si="177"/>
        <v>5.8720670135044381E-2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4.3120000000000003</v>
      </c>
      <c r="C1906" s="2">
        <f t="shared" si="174"/>
        <v>4.1138889789111515</v>
      </c>
      <c r="D1906" s="2">
        <f t="shared" si="176"/>
        <v>4.1199336232132682</v>
      </c>
      <c r="E1906" s="2">
        <f t="shared" si="175"/>
        <v>-6.0446443021167084E-3</v>
      </c>
      <c r="F1906" s="2">
        <f t="shared" si="179"/>
        <v>-5.6992353545087887E-2</v>
      </c>
      <c r="G1906" s="2">
        <f t="shared" si="177"/>
        <v>5.0947709242971179E-2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4.2492999999999999</v>
      </c>
      <c r="C1907" s="2">
        <f t="shared" si="174"/>
        <v>4.1202445206171285</v>
      </c>
      <c r="D1907" s="2">
        <f t="shared" si="176"/>
        <v>4.1295163177900633</v>
      </c>
      <c r="E1907" s="2">
        <f t="shared" si="175"/>
        <v>-9.2717971729348037E-3</v>
      </c>
      <c r="F1907" s="2">
        <f t="shared" si="179"/>
        <v>-4.7448242270657276E-2</v>
      </c>
      <c r="G1907" s="2">
        <f t="shared" si="177"/>
        <v>3.8176445097722472E-2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4.2336</v>
      </c>
      <c r="C1908" s="2">
        <f t="shared" si="174"/>
        <v>4.1256222866760321</v>
      </c>
      <c r="D1908" s="2">
        <f t="shared" si="176"/>
        <v>4.1372262201759842</v>
      </c>
      <c r="E1908" s="2">
        <f t="shared" si="175"/>
        <v>-1.1603933499952035E-2</v>
      </c>
      <c r="F1908" s="2">
        <f t="shared" si="179"/>
        <v>-4.0279380516516229E-2</v>
      </c>
      <c r="G1908" s="2">
        <f t="shared" si="177"/>
        <v>2.8675447016564194E-2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4.2256999999999998</v>
      </c>
      <c r="C1909" s="2">
        <f t="shared" si="174"/>
        <v>4.130172704110489</v>
      </c>
      <c r="D1909" s="2">
        <f t="shared" si="176"/>
        <v>4.1437798334962821</v>
      </c>
      <c r="E1909" s="2">
        <f t="shared" si="175"/>
        <v>-1.3607129385793115E-2</v>
      </c>
      <c r="F1909" s="2">
        <f t="shared" si="179"/>
        <v>-3.4944930290371608E-2</v>
      </c>
      <c r="G1909" s="2">
        <f t="shared" si="177"/>
        <v>2.1337800904578492E-2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4.2256999999999998</v>
      </c>
      <c r="C1910" s="2">
        <f t="shared" si="174"/>
        <v>4.1460845957857986</v>
      </c>
      <c r="D1910" s="2">
        <f t="shared" si="176"/>
        <v>4.1498479939780388</v>
      </c>
      <c r="E1910" s="2">
        <f t="shared" si="175"/>
        <v>-3.7633981922402526E-3</v>
      </c>
      <c r="F1910" s="2">
        <f t="shared" si="179"/>
        <v>-2.870862387074534E-2</v>
      </c>
      <c r="G1910" s="2">
        <f t="shared" si="177"/>
        <v>2.4945225678505087E-2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4.2022000000000004</v>
      </c>
      <c r="C1911" s="2">
        <f t="shared" si="174"/>
        <v>4.1716100425879841</v>
      </c>
      <c r="D1911" s="2">
        <f t="shared" si="176"/>
        <v>4.1537259203500358</v>
      </c>
      <c r="E1911" s="2">
        <f t="shared" si="175"/>
        <v>1.7884122237948219E-2</v>
      </c>
      <c r="F1911" s="2">
        <f t="shared" si="179"/>
        <v>-1.9390074649006626E-2</v>
      </c>
      <c r="G1911" s="2">
        <f t="shared" si="177"/>
        <v>3.7274196886954845E-2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4.2256999999999998</v>
      </c>
      <c r="C1912" s="2">
        <f t="shared" si="174"/>
        <v>4.1787315744975251</v>
      </c>
      <c r="D1912" s="2">
        <f t="shared" si="176"/>
        <v>4.159057333657441</v>
      </c>
      <c r="E1912" s="2">
        <f t="shared" si="175"/>
        <v>1.9674240840084067E-2</v>
      </c>
      <c r="F1912" s="2">
        <f t="shared" si="179"/>
        <v>-1.1577211551188488E-2</v>
      </c>
      <c r="G1912" s="2">
        <f t="shared" si="177"/>
        <v>3.1251452391272555E-2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4.2256999999999998</v>
      </c>
      <c r="C1913" s="2">
        <f t="shared" si="174"/>
        <v>4.1907882553440592</v>
      </c>
      <c r="D1913" s="2">
        <f t="shared" si="176"/>
        <v>4.1639938274605939</v>
      </c>
      <c r="E1913" s="2">
        <f t="shared" si="175"/>
        <v>2.679442788346531E-2</v>
      </c>
      <c r="F1913" s="2">
        <f t="shared" si="179"/>
        <v>-3.902883664257728E-3</v>
      </c>
      <c r="G1913" s="2">
        <f t="shared" si="177"/>
        <v>3.0697311547723038E-2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4.2256999999999998</v>
      </c>
      <c r="C1914" s="2">
        <f t="shared" si="174"/>
        <v>4.1973746775988197</v>
      </c>
      <c r="D1914" s="2">
        <f t="shared" si="176"/>
        <v>4.1685646550561053</v>
      </c>
      <c r="E1914" s="2">
        <f t="shared" si="175"/>
        <v>2.8810022542714364E-2</v>
      </c>
      <c r="F1914" s="2">
        <f t="shared" si="179"/>
        <v>2.6396975771366903E-3</v>
      </c>
      <c r="G1914" s="2">
        <f t="shared" si="177"/>
        <v>2.6170324965577675E-2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4.2256999999999998</v>
      </c>
      <c r="C1915" s="2">
        <f t="shared" si="174"/>
        <v>4.2150093425836168</v>
      </c>
      <c r="D1915" s="2">
        <f t="shared" si="176"/>
        <v>4.1727969028297274</v>
      </c>
      <c r="E1915" s="2">
        <f t="shared" si="175"/>
        <v>4.2212439753889441E-2</v>
      </c>
      <c r="F1915" s="2">
        <f t="shared" si="179"/>
        <v>1.0554246012487242E-2</v>
      </c>
      <c r="G1915" s="2">
        <f t="shared" si="177"/>
        <v>3.1658193741402198E-2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4.2336</v>
      </c>
      <c r="C1916" s="2">
        <f t="shared" si="174"/>
        <v>4.2299309821861373</v>
      </c>
      <c r="D1916" s="2">
        <f t="shared" si="176"/>
        <v>4.1773008359534511</v>
      </c>
      <c r="E1916" s="2">
        <f t="shared" si="175"/>
        <v>5.2630146232686137E-2</v>
      </c>
      <c r="F1916" s="2">
        <f t="shared" si="179"/>
        <v>1.8969426056527024E-2</v>
      </c>
      <c r="G1916" s="2">
        <f t="shared" si="177"/>
        <v>3.3660720176159113E-2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4.1395</v>
      </c>
      <c r="C1917" s="2">
        <f t="shared" si="174"/>
        <v>4.2329108310805781</v>
      </c>
      <c r="D1917" s="2">
        <f t="shared" si="176"/>
        <v>4.1745007740309736</v>
      </c>
      <c r="E1917" s="2">
        <f t="shared" si="175"/>
        <v>5.8410057049604447E-2</v>
      </c>
      <c r="F1917" s="2">
        <f t="shared" si="179"/>
        <v>2.6857552255142511E-2</v>
      </c>
      <c r="G1917" s="2">
        <f t="shared" si="177"/>
        <v>3.1552504794461936E-2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4.2256999999999998</v>
      </c>
      <c r="C1918" s="2">
        <f t="shared" si="174"/>
        <v>4.2330168570681819</v>
      </c>
      <c r="D1918" s="2">
        <f t="shared" si="176"/>
        <v>4.1782933092879384</v>
      </c>
      <c r="E1918" s="2">
        <f t="shared" si="175"/>
        <v>5.4723547780243464E-2</v>
      </c>
      <c r="F1918" s="2">
        <f t="shared" si="179"/>
        <v>3.2430751360162699E-2</v>
      </c>
      <c r="G1918" s="2">
        <f t="shared" si="177"/>
        <v>2.2292796420080765E-2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4.2256999999999998</v>
      </c>
      <c r="C1919" s="2">
        <f t="shared" si="174"/>
        <v>4.2318911867499995</v>
      </c>
      <c r="D1919" s="2">
        <f t="shared" si="176"/>
        <v>4.1818049160073505</v>
      </c>
      <c r="E1919" s="2">
        <f t="shared" si="175"/>
        <v>5.0086270742649042E-2</v>
      </c>
      <c r="F1919" s="2">
        <f t="shared" si="179"/>
        <v>3.596185523665997E-2</v>
      </c>
      <c r="G1919" s="2">
        <f t="shared" si="177"/>
        <v>1.4124415505989071E-2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4.1551999999999998</v>
      </c>
      <c r="C1920" s="2">
        <f t="shared" si="174"/>
        <v>4.2309386964807683</v>
      </c>
      <c r="D1920" s="2">
        <f t="shared" si="176"/>
        <v>4.1798341814882871</v>
      </c>
      <c r="E1920" s="2">
        <f t="shared" si="175"/>
        <v>5.1104514992481143E-2</v>
      </c>
      <c r="F1920" s="2">
        <f t="shared" si="179"/>
        <v>3.8990387187824209E-2</v>
      </c>
      <c r="G1920" s="2">
        <f t="shared" si="177"/>
        <v>1.2114127804656934E-2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4.1238000000000001</v>
      </c>
      <c r="C1921" s="2">
        <f t="shared" si="174"/>
        <v>4.2265173585606499</v>
      </c>
      <c r="D1921" s="2">
        <f t="shared" si="176"/>
        <v>4.1756835013780433</v>
      </c>
      <c r="E1921" s="2">
        <f t="shared" si="175"/>
        <v>5.0833857182606579E-2</v>
      </c>
      <c r="F1921" s="2">
        <f t="shared" si="179"/>
        <v>4.1359081186780687E-2</v>
      </c>
      <c r="G1921" s="2">
        <f t="shared" si="177"/>
        <v>9.4747759958258918E-3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4.1395</v>
      </c>
      <c r="C1922" s="2">
        <f t="shared" si="174"/>
        <v>4.226391611089781</v>
      </c>
      <c r="D1922" s="2">
        <f t="shared" si="176"/>
        <v>4.1730032420167067</v>
      </c>
      <c r="E1922" s="2">
        <f t="shared" si="175"/>
        <v>5.3388369073074315E-2</v>
      </c>
      <c r="F1922" s="2">
        <f t="shared" si="179"/>
        <v>4.3764938764039418E-2</v>
      </c>
      <c r="G1922" s="2">
        <f t="shared" si="177"/>
        <v>9.6234303090348972E-3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4.2179000000000002</v>
      </c>
      <c r="C1923" s="2">
        <f t="shared" si="174"/>
        <v>4.2262852093836614</v>
      </c>
      <c r="D1923" s="2">
        <f t="shared" si="176"/>
        <v>4.1763289277932465</v>
      </c>
      <c r="E1923" s="2">
        <f t="shared" si="175"/>
        <v>4.9956281590414875E-2</v>
      </c>
      <c r="F1923" s="2">
        <f t="shared" si="179"/>
        <v>4.500320732931451E-2</v>
      </c>
      <c r="G1923" s="2">
        <f t="shared" si="177"/>
        <v>4.9530742611003653E-3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4.2022000000000004</v>
      </c>
      <c r="C1924" s="2">
        <f t="shared" si="174"/>
        <v>4.2261951771707906</v>
      </c>
      <c r="D1924" s="2">
        <f t="shared" si="176"/>
        <v>4.1782453035122655</v>
      </c>
      <c r="E1924" s="2">
        <f t="shared" si="175"/>
        <v>4.79498736585251E-2</v>
      </c>
      <c r="F1924" s="2">
        <f t="shared" si="179"/>
        <v>4.5592540595156633E-2</v>
      </c>
      <c r="G1924" s="2">
        <f t="shared" si="177"/>
        <v>2.3573330633684664E-3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4.2022000000000004</v>
      </c>
      <c r="C1925" s="2">
        <f t="shared" si="174"/>
        <v>4.2261189960675924</v>
      </c>
      <c r="D1925" s="2">
        <f t="shared" si="176"/>
        <v>4.1800197254743203</v>
      </c>
      <c r="E1925" s="2">
        <f t="shared" si="175"/>
        <v>4.6099270593272124E-2</v>
      </c>
      <c r="F1925" s="2">
        <f t="shared" si="179"/>
        <v>4.5693886594779735E-2</v>
      </c>
      <c r="G1925" s="2">
        <f t="shared" si="177"/>
        <v>4.0538399849238821E-4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4.1943999999999999</v>
      </c>
      <c r="C1926" s="2">
        <f t="shared" si="174"/>
        <v>4.2272699197495012</v>
      </c>
      <c r="D1926" s="2">
        <f t="shared" si="176"/>
        <v>4.1810849309947411</v>
      </c>
      <c r="E1926" s="2">
        <f t="shared" si="175"/>
        <v>4.618498875476007E-2</v>
      </c>
      <c r="F1926" s="2">
        <f t="shared" si="179"/>
        <v>4.5792107026775802E-2</v>
      </c>
      <c r="G1926" s="2">
        <f t="shared" si="177"/>
        <v>3.9288172798426779E-4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4.2179000000000002</v>
      </c>
      <c r="C1927" s="2">
        <f t="shared" si="174"/>
        <v>4.2137668551726541</v>
      </c>
      <c r="D1927" s="2">
        <f t="shared" si="176"/>
        <v>4.1838119731432784</v>
      </c>
      <c r="E1927" s="2">
        <f t="shared" si="175"/>
        <v>2.9954882029375796E-2</v>
      </c>
      <c r="F1927" s="2">
        <f t="shared" si="179"/>
        <v>4.2624662027295805E-2</v>
      </c>
      <c r="G1927" s="2">
        <f t="shared" si="177"/>
        <v>-1.266977999792001E-2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4.2179000000000002</v>
      </c>
      <c r="C1928" s="2">
        <f t="shared" si="174"/>
        <v>4.2156027236076303</v>
      </c>
      <c r="D1928" s="2">
        <f t="shared" si="176"/>
        <v>4.1863370121697017</v>
      </c>
      <c r="E1928" s="2">
        <f t="shared" si="175"/>
        <v>2.9265711437928665E-2</v>
      </c>
      <c r="F1928" s="2">
        <f t="shared" si="179"/>
        <v>3.9952871909422379E-2</v>
      </c>
      <c r="G1928" s="2">
        <f t="shared" si="177"/>
        <v>-1.0687160471493713E-2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4.1943999999999999</v>
      </c>
      <c r="C1929" s="2">
        <f t="shared" si="174"/>
        <v>4.217156150744918</v>
      </c>
      <c r="D1929" s="2">
        <f t="shared" si="176"/>
        <v>4.1869342705275017</v>
      </c>
      <c r="E1929" s="2">
        <f t="shared" si="175"/>
        <v>3.0221880217416341E-2</v>
      </c>
      <c r="F1929" s="2">
        <f t="shared" si="179"/>
        <v>3.8006673571021173E-2</v>
      </c>
      <c r="G1929" s="2">
        <f t="shared" si="177"/>
        <v>-7.7847933536048311E-3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4.0768000000000004</v>
      </c>
      <c r="C1930" s="2">
        <f t="shared" si="174"/>
        <v>4.2076244352457</v>
      </c>
      <c r="D1930" s="2">
        <f t="shared" si="176"/>
        <v>4.1787761764143534</v>
      </c>
      <c r="E1930" s="2">
        <f t="shared" si="175"/>
        <v>2.8848258831346563E-2</v>
      </c>
      <c r="F1930" s="2">
        <f t="shared" si="179"/>
        <v>3.6174990623086253E-2</v>
      </c>
      <c r="G1930" s="2">
        <f t="shared" si="177"/>
        <v>-7.3267317917396907E-3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4.0768000000000004</v>
      </c>
      <c r="C1931" s="2">
        <f t="shared" si="174"/>
        <v>4.1947283682848227</v>
      </c>
      <c r="D1931" s="2">
        <f t="shared" si="176"/>
        <v>4.1712223855688455</v>
      </c>
      <c r="E1931" s="2">
        <f t="shared" si="175"/>
        <v>2.3505982715977147E-2</v>
      </c>
      <c r="F1931" s="2">
        <f t="shared" si="179"/>
        <v>3.3641189041664431E-2</v>
      </c>
      <c r="G1931" s="2">
        <f t="shared" si="177"/>
        <v>-1.0135206325687283E-2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4.1551999999999998</v>
      </c>
      <c r="C1932" s="2">
        <f t="shared" si="174"/>
        <v>4.1862316962410038</v>
      </c>
      <c r="D1932" s="2">
        <f t="shared" si="176"/>
        <v>4.1700355421933759</v>
      </c>
      <c r="E1932" s="2">
        <f t="shared" si="175"/>
        <v>1.6196154047627864E-2</v>
      </c>
      <c r="F1932" s="2">
        <f t="shared" si="179"/>
        <v>3.015218204285712E-2</v>
      </c>
      <c r="G1932" s="2">
        <f t="shared" si="177"/>
        <v>-1.3956027995229256E-2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4.1551999999999998</v>
      </c>
      <c r="C1933" s="2">
        <f t="shared" si="174"/>
        <v>4.1911037429731568</v>
      </c>
      <c r="D1933" s="2">
        <f t="shared" si="176"/>
        <v>4.1689366131420149</v>
      </c>
      <c r="E1933" s="2">
        <f t="shared" si="175"/>
        <v>2.2167129831141885E-2</v>
      </c>
      <c r="F1933" s="2">
        <f t="shared" si="179"/>
        <v>2.8555171600514073E-2</v>
      </c>
      <c r="G1933" s="2">
        <f t="shared" si="177"/>
        <v>-6.388041769372188E-3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4.0768000000000004</v>
      </c>
      <c r="C1934" s="2">
        <f t="shared" si="174"/>
        <v>4.1928108594388247</v>
      </c>
      <c r="D1934" s="2">
        <f t="shared" si="176"/>
        <v>4.1621116788351991</v>
      </c>
      <c r="E1934" s="2">
        <f t="shared" si="175"/>
        <v>3.0699180603625642E-2</v>
      </c>
      <c r="F1934" s="2">
        <f t="shared" si="179"/>
        <v>2.8983973401136391E-2</v>
      </c>
      <c r="G1934" s="2">
        <f t="shared" si="177"/>
        <v>1.7152072024892509E-3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4.0689000000000002</v>
      </c>
      <c r="C1935" s="2">
        <f t="shared" ref="C1935:C1998" si="180">$C$4*B1925+C1934*(1-$C$4)</f>
        <v>4.1942553426020828</v>
      </c>
      <c r="D1935" s="2">
        <f t="shared" si="176"/>
        <v>4.1552071100325918</v>
      </c>
      <c r="E1935" s="2">
        <f t="shared" si="175"/>
        <v>3.904823256949097E-2</v>
      </c>
      <c r="F1935" s="2">
        <f t="shared" si="179"/>
        <v>3.0996825234807308E-2</v>
      </c>
      <c r="G1935" s="2">
        <f t="shared" si="177"/>
        <v>8.0514073346836627E-3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4.1317000000000004</v>
      </c>
      <c r="C1936" s="2">
        <f t="shared" si="180"/>
        <v>4.1942775975863782</v>
      </c>
      <c r="D1936" s="2">
        <f t="shared" si="176"/>
        <v>4.1534658426227704</v>
      </c>
      <c r="E1936" s="2">
        <f t="shared" si="175"/>
        <v>4.0811754963607783E-2</v>
      </c>
      <c r="F1936" s="2">
        <f t="shared" si="179"/>
        <v>3.29598111805674E-2</v>
      </c>
      <c r="G1936" s="2">
        <f t="shared" si="177"/>
        <v>7.8519437830403827E-3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4.0533000000000001</v>
      </c>
      <c r="C1937" s="2">
        <f t="shared" si="180"/>
        <v>4.1979118133423201</v>
      </c>
      <c r="D1937" s="2">
        <f t="shared" si="176"/>
        <v>4.1460461505766393</v>
      </c>
      <c r="E1937" s="2">
        <f t="shared" si="175"/>
        <v>5.1865662765680831E-2</v>
      </c>
      <c r="F1937" s="2">
        <f t="shared" si="179"/>
        <v>3.6740981497590086E-2</v>
      </c>
      <c r="G1937" s="2">
        <f t="shared" si="177"/>
        <v>1.5124681268090745E-2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4.0610999999999997</v>
      </c>
      <c r="C1938" s="2">
        <f t="shared" si="180"/>
        <v>4.2009869189819629</v>
      </c>
      <c r="D1938" s="2">
        <f t="shared" si="176"/>
        <v>4.1397538431265177</v>
      </c>
      <c r="E1938" s="2">
        <f t="shared" si="175"/>
        <v>6.1233075855445129E-2</v>
      </c>
      <c r="F1938" s="2">
        <f t="shared" si="179"/>
        <v>4.1639400369161098E-2</v>
      </c>
      <c r="G1938" s="2">
        <f t="shared" si="177"/>
        <v>1.9593675486284032E-2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4.0376000000000003</v>
      </c>
      <c r="C1939" s="2">
        <f t="shared" si="180"/>
        <v>4.1999735468308916</v>
      </c>
      <c r="D1939" s="2">
        <f t="shared" si="176"/>
        <v>4.1321868917838129</v>
      </c>
      <c r="E1939" s="2">
        <f t="shared" si="175"/>
        <v>6.7786655047078703E-2</v>
      </c>
      <c r="F1939" s="2">
        <f t="shared" si="179"/>
        <v>4.6868851304744621E-2</v>
      </c>
      <c r="G1939" s="2">
        <f t="shared" si="177"/>
        <v>2.0917803742334082E-2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3.9670000000000001</v>
      </c>
      <c r="C1940" s="2">
        <f t="shared" si="180"/>
        <v>4.1810237703953694</v>
      </c>
      <c r="D1940" s="2">
        <f t="shared" si="176"/>
        <v>4.1199508257257529</v>
      </c>
      <c r="E1940" s="2">
        <f t="shared" si="175"/>
        <v>6.1072944669616547E-2</v>
      </c>
      <c r="F1940" s="2">
        <f t="shared" si="179"/>
        <v>4.9709669977719015E-2</v>
      </c>
      <c r="G1940" s="2">
        <f t="shared" si="177"/>
        <v>1.1363274691897532E-2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3.9984000000000002</v>
      </c>
      <c r="C1941" s="2">
        <f t="shared" si="180"/>
        <v>4.1649893441806976</v>
      </c>
      <c r="D1941" s="2">
        <f t="shared" si="176"/>
        <v>4.1109470608571783</v>
      </c>
      <c r="E1941" s="2">
        <f t="shared" si="175"/>
        <v>5.4042283323519236E-2</v>
      </c>
      <c r="F1941" s="2">
        <f t="shared" si="179"/>
        <v>5.0576192646879063E-2</v>
      </c>
      <c r="G1941" s="2">
        <f t="shared" si="177"/>
        <v>3.4660906766401725E-3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3.9984000000000002</v>
      </c>
      <c r="C1942" s="2">
        <f t="shared" si="180"/>
        <v>4.163483291229821</v>
      </c>
      <c r="D1942" s="2">
        <f t="shared" si="176"/>
        <v>4.1026102415344239</v>
      </c>
      <c r="E1942" s="2">
        <f t="shared" si="175"/>
        <v>6.0873049695397086E-2</v>
      </c>
      <c r="F1942" s="2">
        <f t="shared" si="179"/>
        <v>5.2635564056582665E-2</v>
      </c>
      <c r="G1942" s="2">
        <f t="shared" si="177"/>
        <v>8.2374856388144208E-3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3.9984000000000002</v>
      </c>
      <c r="C1943" s="2">
        <f t="shared" si="180"/>
        <v>4.1622089387329257</v>
      </c>
      <c r="D1943" s="2">
        <f t="shared" si="176"/>
        <v>4.0948909643837261</v>
      </c>
      <c r="E1943" s="2">
        <f t="shared" si="175"/>
        <v>6.7317974349199616E-2</v>
      </c>
      <c r="F1943" s="2">
        <f t="shared" si="179"/>
        <v>5.5572046115106057E-2</v>
      </c>
      <c r="G1943" s="2">
        <f t="shared" si="177"/>
        <v>1.174592823409356E-2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3.9748999999999999</v>
      </c>
      <c r="C1944" s="2">
        <f t="shared" si="180"/>
        <v>4.1490691020047832</v>
      </c>
      <c r="D1944" s="2">
        <f t="shared" si="176"/>
        <v>4.086002744799746</v>
      </c>
      <c r="E1944" s="2">
        <f t="shared" si="175"/>
        <v>6.3066357205037171E-2</v>
      </c>
      <c r="F1944" s="2">
        <f t="shared" si="179"/>
        <v>5.707090833309228E-2</v>
      </c>
      <c r="G1944" s="2">
        <f t="shared" si="177"/>
        <v>5.9954488719448917E-3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3.9512999999999998</v>
      </c>
      <c r="C1945" s="2">
        <f t="shared" si="180"/>
        <v>4.136735394004047</v>
      </c>
      <c r="D1945" s="2">
        <f t="shared" si="176"/>
        <v>4.0760247637034688</v>
      </c>
      <c r="E1945" s="2">
        <f t="shared" si="175"/>
        <v>6.0710630300578217E-2</v>
      </c>
      <c r="F1945" s="2">
        <f t="shared" si="179"/>
        <v>5.7798852726589474E-2</v>
      </c>
      <c r="G1945" s="2">
        <f t="shared" si="177"/>
        <v>2.9117775739887428E-3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3.92</v>
      </c>
      <c r="C1946" s="2">
        <f t="shared" si="180"/>
        <v>4.1359607180034246</v>
      </c>
      <c r="D1946" s="2">
        <f t="shared" si="176"/>
        <v>4.0644673737995083</v>
      </c>
      <c r="E1946" s="2">
        <f t="shared" si="175"/>
        <v>7.1493344203916287E-2</v>
      </c>
      <c r="F1946" s="2">
        <f t="shared" si="179"/>
        <v>6.0537751022054838E-2</v>
      </c>
      <c r="G1946" s="2">
        <f t="shared" si="177"/>
        <v>1.0955593181861449E-2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3.92</v>
      </c>
      <c r="C1947" s="2">
        <f t="shared" si="180"/>
        <v>4.1232436844644358</v>
      </c>
      <c r="D1947" s="2">
        <f t="shared" si="176"/>
        <v>4.0537660868513967</v>
      </c>
      <c r="E1947" s="2">
        <f t="shared" si="175"/>
        <v>6.9477597613039066E-2</v>
      </c>
      <c r="F1947" s="2">
        <f t="shared" si="179"/>
        <v>6.2325720340251689E-2</v>
      </c>
      <c r="G1947" s="2">
        <f t="shared" si="177"/>
        <v>7.1518772727873769E-3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3.9512999999999998</v>
      </c>
      <c r="C1948" s="2">
        <f t="shared" si="180"/>
        <v>4.1136831176237534</v>
      </c>
      <c r="D1948" s="2">
        <f t="shared" si="176"/>
        <v>4.0461760063438863</v>
      </c>
      <c r="E1948" s="2">
        <f t="shared" ref="E1948:E2011" si="181">C1948-D1948</f>
        <v>6.7507111279867082E-2</v>
      </c>
      <c r="F1948" s="2">
        <f t="shared" si="179"/>
        <v>6.3361998528174771E-2</v>
      </c>
      <c r="G1948" s="2">
        <f t="shared" si="177"/>
        <v>4.145112751692312E-3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3.9357000000000002</v>
      </c>
      <c r="C1949" s="2">
        <f t="shared" si="180"/>
        <v>4.1019780226047144</v>
      </c>
      <c r="D1949" s="2">
        <f t="shared" ref="D1949:D2012" si="182">$D$4*B1949+(1-$D$4)*D1948</f>
        <v>4.0379925984665617</v>
      </c>
      <c r="E1949" s="2">
        <f t="shared" si="181"/>
        <v>6.398542413815278E-2</v>
      </c>
      <c r="F1949" s="2">
        <f t="shared" si="179"/>
        <v>6.3486683650170378E-2</v>
      </c>
      <c r="G1949" s="2">
        <f t="shared" si="177"/>
        <v>4.98740487982402E-4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3.9434999999999998</v>
      </c>
      <c r="C1950" s="2">
        <f t="shared" si="180"/>
        <v>4.0812121729732196</v>
      </c>
      <c r="D1950" s="2">
        <f t="shared" si="182"/>
        <v>4.0309931467282976</v>
      </c>
      <c r="E1950" s="2">
        <f t="shared" si="181"/>
        <v>5.0219026244922027E-2</v>
      </c>
      <c r="F1950" s="2">
        <f t="shared" si="179"/>
        <v>6.0833152169120712E-2</v>
      </c>
      <c r="G1950" s="2">
        <f t="shared" si="177"/>
        <v>-1.0614125924198685E-2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3.9357000000000002</v>
      </c>
      <c r="C1951" s="2">
        <f t="shared" si="180"/>
        <v>4.0684718386696472</v>
      </c>
      <c r="D1951" s="2">
        <f t="shared" si="182"/>
        <v>4.0239343951187942</v>
      </c>
      <c r="E1951" s="2">
        <f t="shared" si="181"/>
        <v>4.4537443550852984E-2</v>
      </c>
      <c r="F1951" s="2">
        <f t="shared" si="179"/>
        <v>5.7574010445467172E-2</v>
      </c>
      <c r="G1951" s="2">
        <f t="shared" si="177"/>
        <v>-1.3036566894614188E-2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3.9043000000000001</v>
      </c>
      <c r="C1952" s="2">
        <f t="shared" si="180"/>
        <v>4.057691555797394</v>
      </c>
      <c r="D1952" s="2">
        <f t="shared" si="182"/>
        <v>4.0150725880729574</v>
      </c>
      <c r="E1952" s="2">
        <f t="shared" si="181"/>
        <v>4.2618967724436629E-2</v>
      </c>
      <c r="F1952" s="2">
        <f t="shared" si="179"/>
        <v>5.4583001901261065E-2</v>
      </c>
      <c r="G1952" s="2">
        <f t="shared" si="177"/>
        <v>-1.1964034176824435E-2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3.9043000000000001</v>
      </c>
      <c r="C1953" s="2">
        <f t="shared" si="180"/>
        <v>4.0485697779824106</v>
      </c>
      <c r="D1953" s="2">
        <f t="shared" si="182"/>
        <v>4.0068672111786645</v>
      </c>
      <c r="E1953" s="2">
        <f t="shared" si="181"/>
        <v>4.1702566803746066E-2</v>
      </c>
      <c r="F1953" s="2">
        <f t="shared" si="179"/>
        <v>5.2006914881758071E-2</v>
      </c>
      <c r="G1953" s="2">
        <f t="shared" si="177"/>
        <v>-1.0304348078012004E-2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6">
        <f>TITRES_STAT!D1957</f>
        <v>3.8651</v>
      </c>
      <c r="C1954" s="2">
        <f t="shared" si="180"/>
        <v>4.0372359659851167</v>
      </c>
      <c r="D1954" s="2">
        <f t="shared" si="182"/>
        <v>3.9963659362765411</v>
      </c>
      <c r="E1954" s="2">
        <f t="shared" si="181"/>
        <v>4.0870029708575562E-2</v>
      </c>
      <c r="F1954" s="2">
        <f t="shared" si="179"/>
        <v>4.9779537847121573E-2</v>
      </c>
      <c r="G1954" s="2">
        <f t="shared" si="177"/>
        <v>-8.9095081385460115E-3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3.8416000000000001</v>
      </c>
      <c r="C1955" s="2">
        <f t="shared" si="180"/>
        <v>4.0240150481412531</v>
      </c>
      <c r="D1955" s="2">
        <f t="shared" si="182"/>
        <v>3.9849017928486492</v>
      </c>
      <c r="E1955" s="2">
        <f t="shared" si="181"/>
        <v>3.9113255292603899E-2</v>
      </c>
      <c r="F1955" s="2">
        <f t="shared" si="179"/>
        <v>4.7646281336218038E-2</v>
      </c>
      <c r="G1955" s="2">
        <f t="shared" si="177"/>
        <v>-8.5330260436141392E-3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3.8416000000000001</v>
      </c>
      <c r="C1956" s="2">
        <f t="shared" si="180"/>
        <v>4.0080127330425981</v>
      </c>
      <c r="D1956" s="2">
        <f t="shared" si="182"/>
        <v>3.9742868452302309</v>
      </c>
      <c r="E1956" s="2">
        <f t="shared" si="181"/>
        <v>3.3725887812367183E-2</v>
      </c>
      <c r="F1956" s="2">
        <f t="shared" si="179"/>
        <v>4.486220263144787E-2</v>
      </c>
      <c r="G1956" s="2">
        <f t="shared" ref="G1956:G2019" si="183">E1956-F1956</f>
        <v>-1.1136314819080687E-2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3.8336999999999999</v>
      </c>
      <c r="C1957" s="2">
        <f t="shared" si="180"/>
        <v>3.9944723125745059</v>
      </c>
      <c r="D1957" s="2">
        <f t="shared" si="182"/>
        <v>3.9638730048428066</v>
      </c>
      <c r="E1957" s="2">
        <f t="shared" si="181"/>
        <v>3.0599307731699277E-2</v>
      </c>
      <c r="F1957" s="2">
        <f t="shared" ref="F1957:F2020" si="185">(E1957*(2/(10)))+((1-(2/10))*F1956)</f>
        <v>4.2009623651498157E-2</v>
      </c>
      <c r="G1957" s="2">
        <f t="shared" si="183"/>
        <v>-1.141031591979888E-2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3.8180999999999998</v>
      </c>
      <c r="C1958" s="2">
        <f t="shared" si="180"/>
        <v>3.9878304183322744</v>
      </c>
      <c r="D1958" s="2">
        <f t="shared" si="182"/>
        <v>3.9530750044840803</v>
      </c>
      <c r="E1958" s="2">
        <f t="shared" si="181"/>
        <v>3.4755413848194028E-2</v>
      </c>
      <c r="F1958" s="2">
        <f t="shared" si="185"/>
        <v>4.0558781690837334E-2</v>
      </c>
      <c r="G1958" s="2">
        <f t="shared" si="183"/>
        <v>-5.8033678426433061E-3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6">
        <f>TITRES_STAT!D1962</f>
        <v>3.9434999999999998</v>
      </c>
      <c r="C1959" s="2">
        <f t="shared" si="180"/>
        <v>3.9798103539734626</v>
      </c>
      <c r="D1959" s="2">
        <f t="shared" si="182"/>
        <v>3.952365744892667</v>
      </c>
      <c r="E1959" s="2">
        <f t="shared" si="181"/>
        <v>2.7444609080795601E-2</v>
      </c>
      <c r="F1959" s="2">
        <f t="shared" si="185"/>
        <v>3.793594716882899E-2</v>
      </c>
      <c r="G1959" s="2">
        <f t="shared" si="183"/>
        <v>-1.0491338088033389E-2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6">
        <f>TITRES_STAT!D1963</f>
        <v>3.9043000000000001</v>
      </c>
      <c r="C1960" s="2">
        <f t="shared" si="180"/>
        <v>3.9742241456698526</v>
      </c>
      <c r="D1960" s="2">
        <f t="shared" si="182"/>
        <v>3.9488053193450621</v>
      </c>
      <c r="E1960" s="2">
        <f t="shared" si="181"/>
        <v>2.5418826324790533E-2</v>
      </c>
      <c r="F1960" s="2">
        <f t="shared" si="185"/>
        <v>3.5432523000021303E-2</v>
      </c>
      <c r="G1960" s="2">
        <f t="shared" si="183"/>
        <v>-1.001369667523077E-2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3.8416000000000001</v>
      </c>
      <c r="C1961" s="2">
        <f t="shared" si="180"/>
        <v>3.9682973540283371</v>
      </c>
      <c r="D1961" s="2">
        <f t="shared" si="182"/>
        <v>3.9408641845787611</v>
      </c>
      <c r="E1961" s="2">
        <f t="shared" si="181"/>
        <v>2.7433169449575967E-2</v>
      </c>
      <c r="F1961" s="2">
        <f t="shared" si="185"/>
        <v>3.3832652289932236E-2</v>
      </c>
      <c r="G1961" s="2">
        <f t="shared" si="183"/>
        <v>-6.3994828403562687E-3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3.7631999999999999</v>
      </c>
      <c r="C1962" s="2">
        <f t="shared" si="180"/>
        <v>3.9584516072547467</v>
      </c>
      <c r="D1962" s="2">
        <f t="shared" si="182"/>
        <v>3.9277038746099642</v>
      </c>
      <c r="E1962" s="2">
        <f t="shared" si="181"/>
        <v>3.0747732644782477E-2</v>
      </c>
      <c r="F1962" s="2">
        <f t="shared" si="185"/>
        <v>3.3215668360902284E-2</v>
      </c>
      <c r="G1962" s="2">
        <f t="shared" si="183"/>
        <v>-2.4679357161198068E-3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3.8180999999999998</v>
      </c>
      <c r="C1963" s="2">
        <f t="shared" si="180"/>
        <v>3.9501205907540164</v>
      </c>
      <c r="D1963" s="2">
        <f t="shared" si="182"/>
        <v>3.9195850690833001</v>
      </c>
      <c r="E1963" s="2">
        <f t="shared" si="181"/>
        <v>3.0535521670716381E-2</v>
      </c>
      <c r="F1963" s="2">
        <f t="shared" si="185"/>
        <v>3.2679639022865102E-2</v>
      </c>
      <c r="G1963" s="2">
        <f t="shared" si="183"/>
        <v>-2.1441173521487208E-3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3.7945000000000002</v>
      </c>
      <c r="C1964" s="2">
        <f t="shared" si="180"/>
        <v>3.9370404998687833</v>
      </c>
      <c r="D1964" s="2">
        <f t="shared" si="182"/>
        <v>3.9103195084104634</v>
      </c>
      <c r="E1964" s="2">
        <f t="shared" si="181"/>
        <v>2.6720991458319965E-2</v>
      </c>
      <c r="F1964" s="2">
        <f t="shared" si="185"/>
        <v>3.1487909509956072E-2</v>
      </c>
      <c r="G1964" s="2">
        <f t="shared" si="183"/>
        <v>-4.766918051636107E-3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3.7867000000000002</v>
      </c>
      <c r="C1965" s="2">
        <f t="shared" si="180"/>
        <v>3.9223573460428165</v>
      </c>
      <c r="D1965" s="2">
        <f t="shared" si="182"/>
        <v>3.9011625077874661</v>
      </c>
      <c r="E1965" s="2">
        <f t="shared" si="181"/>
        <v>2.1194838255350401E-2</v>
      </c>
      <c r="F1965" s="2">
        <f t="shared" si="185"/>
        <v>2.9429295259034937E-2</v>
      </c>
      <c r="G1965" s="2">
        <f t="shared" si="183"/>
        <v>-8.2344570036845359E-3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3.7553000000000001</v>
      </c>
      <c r="C1966" s="2">
        <f t="shared" si="180"/>
        <v>3.9099331389593059</v>
      </c>
      <c r="D1966" s="2">
        <f t="shared" si="182"/>
        <v>3.8903578775809868</v>
      </c>
      <c r="E1966" s="2">
        <f t="shared" si="181"/>
        <v>1.9575261378319109E-2</v>
      </c>
      <c r="F1966" s="2">
        <f t="shared" si="185"/>
        <v>2.7458488482891771E-2</v>
      </c>
      <c r="G1966" s="2">
        <f t="shared" si="183"/>
        <v>-7.8832271045726626E-3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3.7631999999999999</v>
      </c>
      <c r="C1967" s="2">
        <f t="shared" si="180"/>
        <v>3.8982049637347971</v>
      </c>
      <c r="D1967" s="2">
        <f t="shared" si="182"/>
        <v>3.8809387755379507</v>
      </c>
      <c r="E1967" s="2">
        <f t="shared" si="181"/>
        <v>1.7266188196846333E-2</v>
      </c>
      <c r="F1967" s="2">
        <f t="shared" si="185"/>
        <v>2.5420028425682684E-2</v>
      </c>
      <c r="G1967" s="2">
        <f t="shared" si="183"/>
        <v>-8.1538402288363517E-3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3.7867000000000002</v>
      </c>
      <c r="C1968" s="2">
        <f t="shared" si="180"/>
        <v>3.8858811231602131</v>
      </c>
      <c r="D1968" s="2">
        <f t="shared" si="182"/>
        <v>3.8739581254981026</v>
      </c>
      <c r="E1968" s="2">
        <f t="shared" si="181"/>
        <v>1.1922997662110468E-2</v>
      </c>
      <c r="F1968" s="2">
        <f t="shared" si="185"/>
        <v>2.2720622272968241E-2</v>
      </c>
      <c r="G1968" s="2">
        <f t="shared" si="183"/>
        <v>-1.0797624610857773E-2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6">
        <f>TITRES_STAT!D1972</f>
        <v>3.7709999999999999</v>
      </c>
      <c r="C1969" s="2">
        <f t="shared" si="180"/>
        <v>3.8947455657509495</v>
      </c>
      <c r="D1969" s="2">
        <f t="shared" si="182"/>
        <v>3.8663315976834283</v>
      </c>
      <c r="E1969" s="2">
        <f t="shared" si="181"/>
        <v>2.8413968067521278E-2</v>
      </c>
      <c r="F1969" s="2">
        <f t="shared" si="185"/>
        <v>2.385929143187885E-2</v>
      </c>
      <c r="G1969" s="2">
        <f t="shared" si="183"/>
        <v>4.5546766356424281E-3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3.7553000000000001</v>
      </c>
      <c r="C1970" s="2">
        <f t="shared" si="180"/>
        <v>3.896215478712342</v>
      </c>
      <c r="D1970" s="2">
        <f t="shared" si="182"/>
        <v>3.858107034892063</v>
      </c>
      <c r="E1970" s="2">
        <f t="shared" si="181"/>
        <v>3.8108443820279003E-2</v>
      </c>
      <c r="F1970" s="2">
        <f t="shared" si="185"/>
        <v>2.6709121909558882E-2</v>
      </c>
      <c r="G1970" s="2">
        <f t="shared" si="183"/>
        <v>1.1399321910720121E-2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3.7631999999999999</v>
      </c>
      <c r="C1971" s="2">
        <f t="shared" si="180"/>
        <v>3.887813097371982</v>
      </c>
      <c r="D1971" s="2">
        <f t="shared" si="182"/>
        <v>3.8510768841593177</v>
      </c>
      <c r="E1971" s="2">
        <f t="shared" si="181"/>
        <v>3.6736213212664293E-2</v>
      </c>
      <c r="F1971" s="2">
        <f t="shared" si="185"/>
        <v>2.8714540170179964E-2</v>
      </c>
      <c r="G1971" s="2">
        <f t="shared" si="183"/>
        <v>8.0216730424843286E-3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3.7553000000000001</v>
      </c>
      <c r="C1972" s="2">
        <f t="shared" si="180"/>
        <v>3.8686418516224466</v>
      </c>
      <c r="D1972" s="2">
        <f t="shared" si="182"/>
        <v>3.8439823001475162</v>
      </c>
      <c r="E1972" s="2">
        <f t="shared" si="181"/>
        <v>2.4659551474930375E-2</v>
      </c>
      <c r="F1972" s="2">
        <f t="shared" si="185"/>
        <v>2.7903542431130048E-2</v>
      </c>
      <c r="G1972" s="2">
        <f t="shared" si="183"/>
        <v>-3.2439909561996737E-3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3.8024</v>
      </c>
      <c r="C1973" s="2">
        <f t="shared" si="180"/>
        <v>3.8608661821420704</v>
      </c>
      <c r="D1973" s="2">
        <f t="shared" si="182"/>
        <v>3.8409021297662189</v>
      </c>
      <c r="E1973" s="2">
        <f t="shared" si="181"/>
        <v>1.9964052375851526E-2</v>
      </c>
      <c r="F1973" s="2">
        <f t="shared" si="185"/>
        <v>2.6315644420074346E-2</v>
      </c>
      <c r="G1973" s="2">
        <f t="shared" si="183"/>
        <v>-6.3515920442228195E-3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3.8024</v>
      </c>
      <c r="C1974" s="2">
        <f t="shared" si="180"/>
        <v>3.8506560002740597</v>
      </c>
      <c r="D1974" s="2">
        <f t="shared" si="182"/>
        <v>3.8380501201539063</v>
      </c>
      <c r="E1974" s="2">
        <f t="shared" si="181"/>
        <v>1.2605880120153401E-2</v>
      </c>
      <c r="F1974" s="2">
        <f t="shared" si="185"/>
        <v>2.3573691560090159E-2</v>
      </c>
      <c r="G1974" s="2">
        <f t="shared" si="183"/>
        <v>-1.0967811439936758E-2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6">
        <f>TITRES_STAT!D1978</f>
        <v>3.7709999999999999</v>
      </c>
      <c r="C1975" s="2">
        <f t="shared" si="180"/>
        <v>3.8408166156165122</v>
      </c>
      <c r="D1975" s="2">
        <f t="shared" si="182"/>
        <v>3.8330834445869502</v>
      </c>
      <c r="E1975" s="2">
        <f t="shared" si="181"/>
        <v>7.7331710295620582E-3</v>
      </c>
      <c r="F1975" s="2">
        <f t="shared" si="185"/>
        <v>2.040558745398454E-2</v>
      </c>
      <c r="G1975" s="2">
        <f t="shared" si="183"/>
        <v>-1.2672416424422482E-2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6">
        <f>TITRES_STAT!D1979</f>
        <v>3.7475000000000001</v>
      </c>
      <c r="C1976" s="2">
        <f t="shared" si="180"/>
        <v>3.8276602132139717</v>
      </c>
      <c r="D1976" s="2">
        <f t="shared" si="182"/>
        <v>3.8267439301731021</v>
      </c>
      <c r="E1976" s="2">
        <f t="shared" si="181"/>
        <v>9.162830408695477E-4</v>
      </c>
      <c r="F1976" s="2">
        <f t="shared" si="185"/>
        <v>1.6507726571361542E-2</v>
      </c>
      <c r="G1976" s="2">
        <f t="shared" si="183"/>
        <v>-1.5591443530491994E-2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6">
        <f>TITRES_STAT!D1980</f>
        <v>3.7397</v>
      </c>
      <c r="C1977" s="2">
        <f t="shared" si="180"/>
        <v>3.8177432573348993</v>
      </c>
      <c r="D1977" s="2">
        <f t="shared" si="182"/>
        <v>3.8202962316417608</v>
      </c>
      <c r="E1977" s="2">
        <f t="shared" si="181"/>
        <v>-2.5529743068615218E-3</v>
      </c>
      <c r="F1977" s="2">
        <f t="shared" si="185"/>
        <v>1.269558639571693E-2</v>
      </c>
      <c r="G1977" s="2">
        <f t="shared" si="183"/>
        <v>-1.5248560702578452E-2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3.7631999999999999</v>
      </c>
      <c r="C1978" s="2">
        <f t="shared" si="180"/>
        <v>3.8129673715910686</v>
      </c>
      <c r="D1978" s="2">
        <f t="shared" si="182"/>
        <v>3.8160668811497787</v>
      </c>
      <c r="E1978" s="2">
        <f t="shared" si="181"/>
        <v>-3.0995095587100785E-3</v>
      </c>
      <c r="F1978" s="2">
        <f t="shared" si="185"/>
        <v>9.5365672048315277E-3</v>
      </c>
      <c r="G1978" s="2">
        <f t="shared" si="183"/>
        <v>-1.2636076763541606E-2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3.8024</v>
      </c>
      <c r="C1979" s="2">
        <f t="shared" si="180"/>
        <v>3.8065108528847502</v>
      </c>
      <c r="D1979" s="2">
        <f t="shared" si="182"/>
        <v>3.8150545195831285</v>
      </c>
      <c r="E1979" s="2">
        <f t="shared" si="181"/>
        <v>-8.5436666983782494E-3</v>
      </c>
      <c r="F1979" s="2">
        <f t="shared" si="185"/>
        <v>5.9205204241895727E-3</v>
      </c>
      <c r="G1979" s="2">
        <f t="shared" si="183"/>
        <v>-1.4464187122567822E-2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3.8416000000000001</v>
      </c>
      <c r="C1980" s="2">
        <f t="shared" si="180"/>
        <v>3.7986322601332505</v>
      </c>
      <c r="D1980" s="2">
        <f t="shared" si="182"/>
        <v>3.8170208514658595</v>
      </c>
      <c r="E1980" s="2">
        <f t="shared" si="181"/>
        <v>-1.838859133260895E-2</v>
      </c>
      <c r="F1980" s="2">
        <f t="shared" si="185"/>
        <v>1.0586980728298678E-3</v>
      </c>
      <c r="G1980" s="2">
        <f t="shared" si="183"/>
        <v>-1.9447289405438817E-2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3.8258999999999999</v>
      </c>
      <c r="C1981" s="2">
        <f t="shared" si="180"/>
        <v>3.7931811431896731</v>
      </c>
      <c r="D1981" s="2">
        <f t="shared" si="182"/>
        <v>3.8176785661720918</v>
      </c>
      <c r="E1981" s="2">
        <f t="shared" si="181"/>
        <v>-2.4497422982418637E-2</v>
      </c>
      <c r="F1981" s="2">
        <f t="shared" si="185"/>
        <v>-4.0525261382198339E-3</v>
      </c>
      <c r="G1981" s="2">
        <f t="shared" si="183"/>
        <v>-2.0444896844198805E-2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3.92</v>
      </c>
      <c r="C1982" s="2">
        <f t="shared" si="180"/>
        <v>3.7873532750066463</v>
      </c>
      <c r="D1982" s="2">
        <f t="shared" si="182"/>
        <v>3.8252579316408255</v>
      </c>
      <c r="E1982" s="2">
        <f t="shared" si="181"/>
        <v>-3.790465663417919E-2</v>
      </c>
      <c r="F1982" s="2">
        <f t="shared" si="185"/>
        <v>-1.0822952237411705E-2</v>
      </c>
      <c r="G1982" s="2">
        <f t="shared" si="183"/>
        <v>-2.7081704396767485E-2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3.9512999999999998</v>
      </c>
      <c r="C1983" s="2">
        <f t="shared" si="180"/>
        <v>3.7896681557748542</v>
      </c>
      <c r="D1983" s="2">
        <f t="shared" si="182"/>
        <v>3.8345943811489125</v>
      </c>
      <c r="E1983" s="2">
        <f t="shared" si="181"/>
        <v>-4.4926225374058326E-2</v>
      </c>
      <c r="F1983" s="2">
        <f t="shared" si="185"/>
        <v>-1.7643606864741028E-2</v>
      </c>
      <c r="G1983" s="2">
        <f t="shared" si="183"/>
        <v>-2.7282618509317298E-2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3.9748999999999999</v>
      </c>
      <c r="C1984" s="2">
        <f t="shared" si="180"/>
        <v>3.791626901040261</v>
      </c>
      <c r="D1984" s="2">
        <f t="shared" si="182"/>
        <v>3.8449873899526965</v>
      </c>
      <c r="E1984" s="2">
        <f t="shared" si="181"/>
        <v>-5.33604889124355E-2</v>
      </c>
      <c r="F1984" s="2">
        <f t="shared" si="185"/>
        <v>-2.4786983274279924E-2</v>
      </c>
      <c r="G1984" s="2">
        <f t="shared" si="183"/>
        <v>-2.8573505638155576E-2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3.9984000000000002</v>
      </c>
      <c r="C1985" s="2">
        <f t="shared" si="180"/>
        <v>3.7884535316494516</v>
      </c>
      <c r="D1985" s="2">
        <f t="shared" si="182"/>
        <v>3.8563512869932377</v>
      </c>
      <c r="E1985" s="2">
        <f t="shared" si="181"/>
        <v>-6.7897755343786059E-2</v>
      </c>
      <c r="F1985" s="2">
        <f t="shared" si="185"/>
        <v>-3.3409137688181149E-2</v>
      </c>
      <c r="G1985" s="2">
        <f t="shared" si="183"/>
        <v>-3.448861765560491E-2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4.0061999999999998</v>
      </c>
      <c r="C1986" s="2">
        <f t="shared" si="180"/>
        <v>3.7821529883187668</v>
      </c>
      <c r="D1986" s="2">
        <f t="shared" si="182"/>
        <v>3.8674511916604053</v>
      </c>
      <c r="E1986" s="2">
        <f t="shared" si="181"/>
        <v>-8.5298203341638512E-2</v>
      </c>
      <c r="F1986" s="2">
        <f t="shared" si="185"/>
        <v>-4.3786950818872628E-2</v>
      </c>
      <c r="G1986" s="2">
        <f t="shared" si="183"/>
        <v>-4.1511252522765885E-2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3.9512999999999998</v>
      </c>
      <c r="C1987" s="2">
        <f t="shared" si="180"/>
        <v>3.7756217593466488</v>
      </c>
      <c r="D1987" s="2">
        <f t="shared" si="182"/>
        <v>3.8736622145003752</v>
      </c>
      <c r="E1987" s="2">
        <f t="shared" si="181"/>
        <v>-9.8040455153726391E-2</v>
      </c>
      <c r="F1987" s="2">
        <f t="shared" si="185"/>
        <v>-5.4637651685843378E-2</v>
      </c>
      <c r="G1987" s="2">
        <f t="shared" si="183"/>
        <v>-4.3402803467883014E-2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3.9278</v>
      </c>
      <c r="C1988" s="2">
        <f t="shared" si="180"/>
        <v>3.7737107194471644</v>
      </c>
      <c r="D1988" s="2">
        <f t="shared" si="182"/>
        <v>3.8776724208336808</v>
      </c>
      <c r="E1988" s="2">
        <f t="shared" si="181"/>
        <v>-0.10396170138651639</v>
      </c>
      <c r="F1988" s="2">
        <f t="shared" si="185"/>
        <v>-6.4502461625977989E-2</v>
      </c>
      <c r="G1988" s="2">
        <f t="shared" si="183"/>
        <v>-3.9459239760538403E-2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3.9512999999999998</v>
      </c>
      <c r="C1989" s="2">
        <f t="shared" si="180"/>
        <v>3.7781244549168314</v>
      </c>
      <c r="D1989" s="2">
        <f t="shared" si="182"/>
        <v>3.8831263155867415</v>
      </c>
      <c r="E1989" s="2">
        <f t="shared" si="181"/>
        <v>-0.10500186066991013</v>
      </c>
      <c r="F1989" s="2">
        <f t="shared" si="185"/>
        <v>-7.260234143476442E-2</v>
      </c>
      <c r="G1989" s="2">
        <f t="shared" si="183"/>
        <v>-3.239951923514571E-2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3.9670000000000001</v>
      </c>
      <c r="C1990" s="2">
        <f t="shared" si="180"/>
        <v>3.7878899233911651</v>
      </c>
      <c r="D1990" s="2">
        <f t="shared" si="182"/>
        <v>3.8893391810988347</v>
      </c>
      <c r="E1990" s="2">
        <f t="shared" si="181"/>
        <v>-0.10144925770766955</v>
      </c>
      <c r="F1990" s="2">
        <f t="shared" si="185"/>
        <v>-7.8371724689345446E-2</v>
      </c>
      <c r="G1990" s="2">
        <f t="shared" si="183"/>
        <v>-2.3077533018324103E-2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3.8965000000000001</v>
      </c>
      <c r="C1991" s="2">
        <f t="shared" si="180"/>
        <v>3.7937376274848322</v>
      </c>
      <c r="D1991" s="2">
        <f t="shared" si="182"/>
        <v>3.8898696121285505</v>
      </c>
      <c r="E1991" s="2">
        <f t="shared" si="181"/>
        <v>-9.6131984643718305E-2</v>
      </c>
      <c r="F1991" s="2">
        <f t="shared" si="185"/>
        <v>-8.1923776680220023E-2</v>
      </c>
      <c r="G1991" s="2">
        <f t="shared" si="183"/>
        <v>-1.4208207963498282E-2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3.9984000000000002</v>
      </c>
      <c r="C1992" s="2">
        <f t="shared" si="180"/>
        <v>3.8131626078717811</v>
      </c>
      <c r="D1992" s="2">
        <f t="shared" si="182"/>
        <v>3.8979089001190284</v>
      </c>
      <c r="E1992" s="2">
        <f t="shared" si="181"/>
        <v>-8.4746292247247279E-2</v>
      </c>
      <c r="F1992" s="2">
        <f t="shared" si="185"/>
        <v>-8.2488279793625482E-2</v>
      </c>
      <c r="G1992" s="2">
        <f t="shared" si="183"/>
        <v>-2.2580124536217966E-3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3.9826999999999999</v>
      </c>
      <c r="C1993" s="2">
        <f t="shared" si="180"/>
        <v>3.8344145143530457</v>
      </c>
      <c r="D1993" s="2">
        <f t="shared" si="182"/>
        <v>3.9041897223324336</v>
      </c>
      <c r="E1993" s="2">
        <f t="shared" si="181"/>
        <v>-6.9775207979387854E-2</v>
      </c>
      <c r="F1993" s="2">
        <f t="shared" si="185"/>
        <v>-7.9945665430777954E-2</v>
      </c>
      <c r="G1993" s="2">
        <f t="shared" si="183"/>
        <v>1.01704574513901E-2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3.9592000000000001</v>
      </c>
      <c r="C1994" s="2">
        <f t="shared" si="180"/>
        <v>3.8560276659910384</v>
      </c>
      <c r="D1994" s="2">
        <f t="shared" si="182"/>
        <v>3.9082645577152166</v>
      </c>
      <c r="E1994" s="2">
        <f t="shared" si="181"/>
        <v>-5.2236891724178225E-2</v>
      </c>
      <c r="F1994" s="2">
        <f t="shared" si="185"/>
        <v>-7.4403910689458008E-2</v>
      </c>
      <c r="G1994" s="2">
        <f t="shared" si="183"/>
        <v>2.2167018965279783E-2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3.9984000000000002</v>
      </c>
      <c r="C1995" s="2">
        <f t="shared" si="180"/>
        <v>3.877931101992417</v>
      </c>
      <c r="D1995" s="2">
        <f t="shared" si="182"/>
        <v>3.9149412571437194</v>
      </c>
      <c r="E1995" s="2">
        <f t="shared" si="181"/>
        <v>-3.701015515130246E-2</v>
      </c>
      <c r="F1995" s="2">
        <f t="shared" si="185"/>
        <v>-6.6925159581826904E-2</v>
      </c>
      <c r="G1995" s="2">
        <f t="shared" si="183"/>
        <v>2.9915004430524444E-2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4.0376000000000003</v>
      </c>
      <c r="C1996" s="2">
        <f t="shared" si="180"/>
        <v>3.8976647786089682</v>
      </c>
      <c r="D1996" s="2">
        <f t="shared" si="182"/>
        <v>3.9240270899478884</v>
      </c>
      <c r="E1996" s="2">
        <f t="shared" si="181"/>
        <v>-2.6362311338920197E-2</v>
      </c>
      <c r="F1996" s="2">
        <f t="shared" si="185"/>
        <v>-5.8812589933245563E-2</v>
      </c>
      <c r="G1996" s="2">
        <f t="shared" si="183"/>
        <v>3.2450278594325366E-2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3.9670000000000001</v>
      </c>
      <c r="C1997" s="2">
        <f t="shared" si="180"/>
        <v>3.9059163511306654</v>
      </c>
      <c r="D1997" s="2">
        <f t="shared" si="182"/>
        <v>3.927210268470267</v>
      </c>
      <c r="E1997" s="2">
        <f t="shared" si="181"/>
        <v>-2.129391733960162E-2</v>
      </c>
      <c r="F1997" s="2">
        <f t="shared" si="185"/>
        <v>-5.1308855414516776E-2</v>
      </c>
      <c r="G1997" s="2">
        <f t="shared" si="183"/>
        <v>3.0014938074915155E-2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4.0297000000000001</v>
      </c>
      <c r="C1998" s="2">
        <f t="shared" si="180"/>
        <v>3.9092830663413327</v>
      </c>
      <c r="D1998" s="2">
        <f t="shared" si="182"/>
        <v>3.9348021004354328</v>
      </c>
      <c r="E1998" s="2">
        <f t="shared" si="181"/>
        <v>-2.5519034094100057E-2</v>
      </c>
      <c r="F1998" s="2">
        <f t="shared" si="185"/>
        <v>-4.6150891150433436E-2</v>
      </c>
      <c r="G1998" s="2">
        <f t="shared" si="183"/>
        <v>2.0631857056333379E-2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3.9748999999999999</v>
      </c>
      <c r="C1999" s="2">
        <f t="shared" ref="C1999:C2062" si="186">$C$4*B1989+C1998*(1-$C$4)</f>
        <v>3.9157472099811277</v>
      </c>
      <c r="D1999" s="2">
        <f t="shared" si="182"/>
        <v>3.9377723152179933</v>
      </c>
      <c r="E1999" s="2">
        <f t="shared" si="181"/>
        <v>-2.2025105236865627E-2</v>
      </c>
      <c r="F1999" s="2">
        <f t="shared" si="185"/>
        <v>-4.132573396771988E-2</v>
      </c>
      <c r="G1999" s="2">
        <f t="shared" si="183"/>
        <v>1.9300628730854252E-2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3.92</v>
      </c>
      <c r="C2000" s="2">
        <f t="shared" si="186"/>
        <v>3.9236322545994158</v>
      </c>
      <c r="D2000" s="2">
        <f t="shared" si="182"/>
        <v>3.9364558474240678</v>
      </c>
      <c r="E2000" s="2">
        <f t="shared" si="181"/>
        <v>-1.2823592824652064E-2</v>
      </c>
      <c r="F2000" s="2">
        <f t="shared" si="185"/>
        <v>-3.5625305739106321E-2</v>
      </c>
      <c r="G2000" s="2">
        <f t="shared" si="183"/>
        <v>2.2801712914454257E-2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3.9748999999999999</v>
      </c>
      <c r="C2001" s="2">
        <f t="shared" si="186"/>
        <v>3.9194580615841215</v>
      </c>
      <c r="D2001" s="2">
        <f t="shared" si="182"/>
        <v>3.9393035624296924</v>
      </c>
      <c r="E2001" s="2">
        <f t="shared" si="181"/>
        <v>-1.9845500845570907E-2</v>
      </c>
      <c r="F2001" s="2">
        <f t="shared" si="185"/>
        <v>-3.2469344760399241E-2</v>
      </c>
      <c r="G2001" s="2">
        <f t="shared" si="183"/>
        <v>1.2623843914828334E-2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3.9904999999999999</v>
      </c>
      <c r="C2002" s="2">
        <f t="shared" si="186"/>
        <v>3.9316029751865642</v>
      </c>
      <c r="D2002" s="2">
        <f t="shared" si="182"/>
        <v>3.9430958911386038</v>
      </c>
      <c r="E2002" s="2">
        <f t="shared" si="181"/>
        <v>-1.1492915952039606E-2</v>
      </c>
      <c r="F2002" s="2">
        <f t="shared" si="185"/>
        <v>-2.8274058998727317E-2</v>
      </c>
      <c r="G2002" s="2">
        <f t="shared" si="183"/>
        <v>1.6781143046687711E-2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3.9984000000000002</v>
      </c>
      <c r="C2003" s="2">
        <f t="shared" si="186"/>
        <v>3.9394640559270924</v>
      </c>
      <c r="D2003" s="2">
        <f t="shared" si="182"/>
        <v>3.9471924917950036</v>
      </c>
      <c r="E2003" s="2">
        <f t="shared" si="181"/>
        <v>-7.7284358679112763E-3</v>
      </c>
      <c r="F2003" s="2">
        <f t="shared" si="185"/>
        <v>-2.4164934372564111E-2</v>
      </c>
      <c r="G2003" s="2">
        <f t="shared" si="183"/>
        <v>1.6436498504652834E-2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4.0141</v>
      </c>
      <c r="C2004" s="2">
        <f t="shared" si="186"/>
        <v>3.9425003550152322</v>
      </c>
      <c r="D2004" s="2">
        <f t="shared" si="182"/>
        <v>3.9521486035138924</v>
      </c>
      <c r="E2004" s="2">
        <f t="shared" si="181"/>
        <v>-9.6482484986601946E-3</v>
      </c>
      <c r="F2004" s="2">
        <f t="shared" si="185"/>
        <v>-2.1261597197783328E-2</v>
      </c>
      <c r="G2004" s="2">
        <f t="shared" si="183"/>
        <v>1.1613348699123133E-2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4.0141</v>
      </c>
      <c r="C2005" s="2">
        <f t="shared" si="186"/>
        <v>3.951100300397504</v>
      </c>
      <c r="D2005" s="2">
        <f t="shared" si="182"/>
        <v>3.9567375958461968</v>
      </c>
      <c r="E2005" s="2">
        <f t="shared" si="181"/>
        <v>-5.6372954486927362E-3</v>
      </c>
      <c r="F2005" s="2">
        <f t="shared" si="185"/>
        <v>-1.8136736847965209E-2</v>
      </c>
      <c r="G2005" s="2">
        <f t="shared" si="183"/>
        <v>1.2499441399272473E-2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4.0141</v>
      </c>
      <c r="C2006" s="2">
        <f t="shared" si="186"/>
        <v>3.964407946490196</v>
      </c>
      <c r="D2006" s="2">
        <f t="shared" si="182"/>
        <v>3.9609866628205528</v>
      </c>
      <c r="E2006" s="2">
        <f t="shared" si="181"/>
        <v>3.4212836696432269E-3</v>
      </c>
      <c r="F2006" s="2">
        <f t="shared" si="185"/>
        <v>-1.3825132744443523E-2</v>
      </c>
      <c r="G2006" s="2">
        <f t="shared" si="183"/>
        <v>1.7246416414086752E-2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3.92</v>
      </c>
      <c r="C2007" s="2">
        <f t="shared" si="186"/>
        <v>3.9648067239532425</v>
      </c>
      <c r="D2007" s="2">
        <f t="shared" si="182"/>
        <v>3.9579506137227338</v>
      </c>
      <c r="E2007" s="2">
        <f t="shared" si="181"/>
        <v>6.8561102305086941E-3</v>
      </c>
      <c r="F2007" s="2">
        <f t="shared" si="185"/>
        <v>-9.6888841494530802E-3</v>
      </c>
      <c r="G2007" s="2">
        <f t="shared" si="183"/>
        <v>1.6544994379961774E-2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3.9904999999999999</v>
      </c>
      <c r="C2008" s="2">
        <f t="shared" si="186"/>
        <v>3.9747903048835131</v>
      </c>
      <c r="D2008" s="2">
        <f t="shared" si="182"/>
        <v>3.9603616793729017</v>
      </c>
      <c r="E2008" s="2">
        <f t="shared" si="181"/>
        <v>1.4428625510611415E-2</v>
      </c>
      <c r="F2008" s="2">
        <f t="shared" si="185"/>
        <v>-4.865382217440181E-3</v>
      </c>
      <c r="G2008" s="2">
        <f t="shared" si="183"/>
        <v>1.9294007728051597E-2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3.92</v>
      </c>
      <c r="C2009" s="2">
        <f t="shared" si="186"/>
        <v>3.9748071810552803</v>
      </c>
      <c r="D2009" s="2">
        <f t="shared" si="182"/>
        <v>3.9573719253452793</v>
      </c>
      <c r="E2009" s="2">
        <f t="shared" si="181"/>
        <v>1.7435255710001041E-2</v>
      </c>
      <c r="F2009" s="2">
        <f t="shared" si="185"/>
        <v>-4.0525463195193682E-4</v>
      </c>
      <c r="G2009" s="2">
        <f t="shared" si="183"/>
        <v>1.7840510341952977E-2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3.8651</v>
      </c>
      <c r="C2010" s="2">
        <f t="shared" si="186"/>
        <v>3.9663753070467758</v>
      </c>
      <c r="D2010" s="2">
        <f t="shared" si="182"/>
        <v>3.9505369679122952</v>
      </c>
      <c r="E2010" s="2">
        <f t="shared" si="181"/>
        <v>1.5838339134480517E-2</v>
      </c>
      <c r="F2010" s="2">
        <f t="shared" si="185"/>
        <v>2.8434641213345539E-3</v>
      </c>
      <c r="G2010" s="2">
        <f t="shared" si="183"/>
        <v>1.2994875013145963E-2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3.92</v>
      </c>
      <c r="C2011" s="2">
        <f t="shared" si="186"/>
        <v>3.9676867982703485</v>
      </c>
      <c r="D2011" s="2">
        <f t="shared" si="182"/>
        <v>3.948274970289162</v>
      </c>
      <c r="E2011" s="2">
        <f t="shared" si="181"/>
        <v>1.9411827981186569E-2</v>
      </c>
      <c r="F2011" s="2">
        <f t="shared" si="185"/>
        <v>6.1571368933049566E-3</v>
      </c>
      <c r="G2011" s="2">
        <f t="shared" si="183"/>
        <v>1.3254691087881612E-2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3.92</v>
      </c>
      <c r="C2012" s="2">
        <f t="shared" si="186"/>
        <v>3.971196521613372</v>
      </c>
      <c r="D2012" s="2">
        <f t="shared" si="182"/>
        <v>3.9461805280455202</v>
      </c>
      <c r="E2012" s="2">
        <f t="shared" ref="E2012:E2075" si="187">C2012-D2012</f>
        <v>2.501599356785178E-2</v>
      </c>
      <c r="F2012" s="2">
        <f t="shared" si="185"/>
        <v>9.9289082282143226E-3</v>
      </c>
      <c r="G2012" s="2">
        <f t="shared" si="183"/>
        <v>1.5087085339637457E-2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3.92</v>
      </c>
      <c r="C2013" s="2">
        <f t="shared" si="186"/>
        <v>3.9753816721343918</v>
      </c>
      <c r="D2013" s="2">
        <f t="shared" ref="D2013:D2076" si="188">$D$4*B2013+(1-$D$4)*D2012</f>
        <v>3.9442412296717779</v>
      </c>
      <c r="E2013" s="2">
        <f t="shared" si="187"/>
        <v>3.1140442462613827E-2</v>
      </c>
      <c r="F2013" s="2">
        <f t="shared" si="185"/>
        <v>1.4171215075094223E-2</v>
      </c>
      <c r="G2013" s="2">
        <f t="shared" si="183"/>
        <v>1.6969227387519603E-2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3.9748999999999999</v>
      </c>
      <c r="C2014" s="2">
        <f t="shared" si="186"/>
        <v>3.9813383379598699</v>
      </c>
      <c r="D2014" s="2">
        <f t="shared" si="188"/>
        <v>3.9465122496960903</v>
      </c>
      <c r="E2014" s="2">
        <f t="shared" si="187"/>
        <v>3.4826088263779642E-2</v>
      </c>
      <c r="F2014" s="2">
        <f t="shared" si="185"/>
        <v>1.8302189712831308E-2</v>
      </c>
      <c r="G2014" s="2">
        <f t="shared" si="183"/>
        <v>1.6523898550948334E-2</v>
      </c>
      <c r="H2014" s="2" t="str">
        <f t="shared" si="184"/>
        <v>Sell</v>
      </c>
    </row>
    <row r="2015" spans="1:8" ht="13.5" x14ac:dyDescent="0.25">
      <c r="A2015" s="3">
        <f>TITRES_STAT!B2018</f>
        <v>44938</v>
      </c>
      <c r="B2015" s="6">
        <f>TITRES_STAT!D2018</f>
        <v>3.9434999999999998</v>
      </c>
      <c r="C2015" s="2">
        <f t="shared" si="186"/>
        <v>3.9863785936583516</v>
      </c>
      <c r="D2015" s="2">
        <f t="shared" si="188"/>
        <v>3.9462891200889727</v>
      </c>
      <c r="E2015" s="2">
        <f t="shared" si="187"/>
        <v>4.0089473569378864E-2</v>
      </c>
      <c r="F2015" s="2">
        <f t="shared" si="185"/>
        <v>2.2659646484140823E-2</v>
      </c>
      <c r="G2015" s="2">
        <f t="shared" si="183"/>
        <v>1.7429827085238041E-2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6">
        <f>TITRES_STAT!D2019</f>
        <v>3.8494000000000002</v>
      </c>
      <c r="C2016" s="2">
        <f t="shared" si="186"/>
        <v>3.9906434254032206</v>
      </c>
      <c r="D2016" s="2">
        <f t="shared" si="188"/>
        <v>3.9391121482305307</v>
      </c>
      <c r="E2016" s="2">
        <f t="shared" si="187"/>
        <v>5.1531277172689904E-2</v>
      </c>
      <c r="F2016" s="2">
        <f t="shared" si="185"/>
        <v>2.8433972621850642E-2</v>
      </c>
      <c r="G2016" s="2">
        <f t="shared" si="183"/>
        <v>2.3097304550839262E-2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3.9043000000000001</v>
      </c>
      <c r="C2017" s="2">
        <f t="shared" si="186"/>
        <v>3.9797752061104172</v>
      </c>
      <c r="D2017" s="2">
        <f t="shared" si="188"/>
        <v>3.9365334705838251</v>
      </c>
      <c r="E2017" s="2">
        <f t="shared" si="187"/>
        <v>4.3241735526592162E-2</v>
      </c>
      <c r="F2017" s="2">
        <f t="shared" si="185"/>
        <v>3.1395525202798952E-2</v>
      </c>
      <c r="G2017" s="2">
        <f t="shared" si="183"/>
        <v>1.184621032379321E-2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3.8807999999999998</v>
      </c>
      <c r="C2018" s="2">
        <f t="shared" si="186"/>
        <v>3.9814251744011222</v>
      </c>
      <c r="D2018" s="2">
        <f t="shared" si="188"/>
        <v>3.9324050653553937</v>
      </c>
      <c r="E2018" s="2">
        <f t="shared" si="187"/>
        <v>4.902010904572851E-2</v>
      </c>
      <c r="F2018" s="2">
        <f t="shared" si="185"/>
        <v>3.4920441971384865E-2</v>
      </c>
      <c r="G2018" s="2">
        <f t="shared" si="183"/>
        <v>1.4099667074343646E-2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3.8024</v>
      </c>
      <c r="C2019" s="2">
        <f t="shared" si="186"/>
        <v>3.9719751475701801</v>
      </c>
      <c r="D2019" s="2">
        <f t="shared" si="188"/>
        <v>3.9227750605142533</v>
      </c>
      <c r="E2019" s="2">
        <f t="shared" si="187"/>
        <v>4.9200087055926822E-2</v>
      </c>
      <c r="F2019" s="2">
        <f t="shared" si="185"/>
        <v>3.7776370988293256E-2</v>
      </c>
      <c r="G2019" s="2">
        <f t="shared" si="183"/>
        <v>1.1423716067633566E-2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3.8102</v>
      </c>
      <c r="C2020" s="2">
        <f t="shared" si="186"/>
        <v>3.9555328171747677</v>
      </c>
      <c r="D2020" s="2">
        <f t="shared" si="188"/>
        <v>3.9144361671428269</v>
      </c>
      <c r="E2020" s="2">
        <f t="shared" si="187"/>
        <v>4.109665003194074E-2</v>
      </c>
      <c r="F2020" s="2">
        <f t="shared" si="185"/>
        <v>3.8440426797022753E-2</v>
      </c>
      <c r="G2020" s="2">
        <f t="shared" ref="G2020:G2083" si="189">E2020-F2020</f>
        <v>2.6562232349179871E-3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3.7631999999999999</v>
      </c>
      <c r="C2021" s="2">
        <f t="shared" si="186"/>
        <v>3.9500662299171112</v>
      </c>
      <c r="D2021" s="2">
        <f t="shared" si="188"/>
        <v>3.9032334880952102</v>
      </c>
      <c r="E2021" s="2">
        <f t="shared" si="187"/>
        <v>4.6832741821901003E-2</v>
      </c>
      <c r="F2021" s="2">
        <f t="shared" ref="F2021:F2084" si="191">(E2021*(2/(10)))+((1-(2/10))*F2020)</f>
        <v>4.0118889801998403E-2</v>
      </c>
      <c r="G2021" s="2">
        <f t="shared" si="189"/>
        <v>6.7138520199025997E-3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3.8180999999999998</v>
      </c>
      <c r="C2022" s="2">
        <f t="shared" si="186"/>
        <v>3.9454406560837096</v>
      </c>
      <c r="D2022" s="2">
        <f t="shared" si="188"/>
        <v>3.8969273037918613</v>
      </c>
      <c r="E2022" s="2">
        <f t="shared" si="187"/>
        <v>4.8513352291848388E-2</v>
      </c>
      <c r="F2022" s="2">
        <f t="shared" si="191"/>
        <v>4.1797782299968403E-2</v>
      </c>
      <c r="G2022" s="2">
        <f t="shared" si="189"/>
        <v>6.7155699918799855E-3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3.8180999999999998</v>
      </c>
      <c r="C2023" s="2">
        <f t="shared" si="186"/>
        <v>3.9415267089939081</v>
      </c>
      <c r="D2023" s="2">
        <f t="shared" si="188"/>
        <v>3.8910882442517236</v>
      </c>
      <c r="E2023" s="2">
        <f t="shared" si="187"/>
        <v>5.0438464742184497E-2</v>
      </c>
      <c r="F2023" s="2">
        <f t="shared" si="191"/>
        <v>4.3525918788411624E-2</v>
      </c>
      <c r="G2023" s="2">
        <f t="shared" si="189"/>
        <v>6.9125459537728723E-3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3.8024</v>
      </c>
      <c r="C2024" s="2">
        <f t="shared" si="186"/>
        <v>3.9466610614563837</v>
      </c>
      <c r="D2024" s="2">
        <f t="shared" si="188"/>
        <v>3.8845187446775218</v>
      </c>
      <c r="E2024" s="2">
        <f t="shared" si="187"/>
        <v>6.214231677886195E-2</v>
      </c>
      <c r="F2024" s="2">
        <f t="shared" si="191"/>
        <v>4.7249198386501691E-2</v>
      </c>
      <c r="G2024" s="2">
        <f t="shared" si="189"/>
        <v>1.4893118392360259E-2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3.8024</v>
      </c>
      <c r="C2025" s="2">
        <f t="shared" si="186"/>
        <v>3.9461747443092481</v>
      </c>
      <c r="D2025" s="2">
        <f t="shared" si="188"/>
        <v>3.8784358747014092</v>
      </c>
      <c r="E2025" s="2">
        <f t="shared" si="187"/>
        <v>6.7738869607838925E-2</v>
      </c>
      <c r="F2025" s="2">
        <f t="shared" si="191"/>
        <v>5.1347132630769142E-2</v>
      </c>
      <c r="G2025" s="2">
        <f t="shared" si="189"/>
        <v>1.6391736977069783E-2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3.7867000000000002</v>
      </c>
      <c r="C2026" s="2">
        <f t="shared" si="186"/>
        <v>3.9312863221078254</v>
      </c>
      <c r="D2026" s="2">
        <f t="shared" si="188"/>
        <v>3.8716406247235269</v>
      </c>
      <c r="E2026" s="2">
        <f t="shared" si="187"/>
        <v>5.9645697384298479E-2</v>
      </c>
      <c r="F2026" s="2">
        <f t="shared" si="191"/>
        <v>5.3006845581475011E-2</v>
      </c>
      <c r="G2026" s="2">
        <f t="shared" si="189"/>
        <v>6.6388518028234686E-3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3.7631999999999999</v>
      </c>
      <c r="C2027" s="2">
        <f t="shared" si="186"/>
        <v>3.9271345802450832</v>
      </c>
      <c r="D2027" s="2">
        <f t="shared" si="188"/>
        <v>3.8636079858551176</v>
      </c>
      <c r="E2027" s="2">
        <f t="shared" si="187"/>
        <v>6.3526594389965663E-2</v>
      </c>
      <c r="F2027" s="2">
        <f t="shared" si="191"/>
        <v>5.5110795343173147E-2</v>
      </c>
      <c r="G2027" s="2">
        <f t="shared" si="189"/>
        <v>8.4157990467925159E-3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3.7161</v>
      </c>
      <c r="C2028" s="2">
        <f t="shared" si="186"/>
        <v>3.9200061832843009</v>
      </c>
      <c r="D2028" s="2">
        <f t="shared" si="188"/>
        <v>3.8526814683843682</v>
      </c>
      <c r="E2028" s="2">
        <f t="shared" si="187"/>
        <v>6.7324714899932747E-2</v>
      </c>
      <c r="F2028" s="2">
        <f t="shared" si="191"/>
        <v>5.7553579254525068E-2</v>
      </c>
      <c r="G2028" s="2">
        <f t="shared" si="189"/>
        <v>9.7711356454076789E-3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3.7161</v>
      </c>
      <c r="C2029" s="2">
        <f t="shared" si="186"/>
        <v>3.901912924317485</v>
      </c>
      <c r="D2029" s="2">
        <f t="shared" si="188"/>
        <v>3.8425643225781188</v>
      </c>
      <c r="E2029" s="2">
        <f t="shared" si="187"/>
        <v>5.9348601739366291E-2</v>
      </c>
      <c r="F2029" s="2">
        <f t="shared" si="191"/>
        <v>5.7912583751493316E-2</v>
      </c>
      <c r="G2029" s="2">
        <f t="shared" si="189"/>
        <v>1.4360179878729756E-3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3.7161</v>
      </c>
      <c r="C2030" s="2">
        <f t="shared" si="186"/>
        <v>3.8878032436532566</v>
      </c>
      <c r="D2030" s="2">
        <f t="shared" si="188"/>
        <v>3.8331965949797393</v>
      </c>
      <c r="E2030" s="2">
        <f t="shared" si="187"/>
        <v>5.4606648673517277E-2</v>
      </c>
      <c r="F2030" s="2">
        <f t="shared" si="191"/>
        <v>5.7251396735898116E-2</v>
      </c>
      <c r="G2030" s="2">
        <f t="shared" si="189"/>
        <v>-2.6447480623808389E-3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3.7004999999999999</v>
      </c>
      <c r="C2031" s="2">
        <f t="shared" si="186"/>
        <v>3.8686335138604475</v>
      </c>
      <c r="D2031" s="2">
        <f t="shared" si="188"/>
        <v>3.8233672175738325</v>
      </c>
      <c r="E2031" s="2">
        <f t="shared" si="187"/>
        <v>4.5266296286615049E-2</v>
      </c>
      <c r="F2031" s="2">
        <f t="shared" si="191"/>
        <v>5.4854376646041508E-2</v>
      </c>
      <c r="G2031" s="2">
        <f t="shared" si="189"/>
        <v>-9.5880803594264596E-3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3.7240000000000002</v>
      </c>
      <c r="C2032" s="2">
        <f t="shared" si="186"/>
        <v>3.8608591271126866</v>
      </c>
      <c r="D2032" s="2">
        <f t="shared" si="188"/>
        <v>3.8160066829387338</v>
      </c>
      <c r="E2032" s="2">
        <f t="shared" si="187"/>
        <v>4.4852444173952843E-2</v>
      </c>
      <c r="F2032" s="2">
        <f t="shared" si="191"/>
        <v>5.285399015162378E-2</v>
      </c>
      <c r="G2032" s="2">
        <f t="shared" si="189"/>
        <v>-8.0015459776709361E-3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3.7945000000000002</v>
      </c>
      <c r="C2033" s="2">
        <f t="shared" si="186"/>
        <v>3.8542807998645809</v>
      </c>
      <c r="D2033" s="2">
        <f t="shared" si="188"/>
        <v>3.8144135953136424</v>
      </c>
      <c r="E2033" s="2">
        <f t="shared" si="187"/>
        <v>3.9867204550938506E-2</v>
      </c>
      <c r="F2033" s="2">
        <f t="shared" si="191"/>
        <v>5.0256633031486725E-2</v>
      </c>
      <c r="G2033" s="2">
        <f t="shared" si="189"/>
        <v>-1.0389428480548218E-2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3.7553000000000001</v>
      </c>
      <c r="C2034" s="2">
        <f t="shared" si="186"/>
        <v>3.8462991383469527</v>
      </c>
      <c r="D2034" s="2">
        <f t="shared" si="188"/>
        <v>3.8100348104755946</v>
      </c>
      <c r="E2034" s="2">
        <f t="shared" si="187"/>
        <v>3.6264327871358137E-2</v>
      </c>
      <c r="F2034" s="2">
        <f t="shared" si="191"/>
        <v>4.7458171999461007E-2</v>
      </c>
      <c r="G2034" s="2">
        <f t="shared" si="189"/>
        <v>-1.119384412810287E-2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3.7945000000000002</v>
      </c>
      <c r="C2035" s="2">
        <f t="shared" si="186"/>
        <v>3.839545424755114</v>
      </c>
      <c r="D2035" s="2">
        <f t="shared" si="188"/>
        <v>3.808884083773699</v>
      </c>
      <c r="E2035" s="2">
        <f t="shared" si="187"/>
        <v>3.0661340981414931E-2</v>
      </c>
      <c r="F2035" s="2">
        <f t="shared" si="191"/>
        <v>4.4098805795851792E-2</v>
      </c>
      <c r="G2035" s="2">
        <f t="shared" si="189"/>
        <v>-1.3437464814436861E-2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3.7631999999999999</v>
      </c>
      <c r="C2036" s="2">
        <f t="shared" si="186"/>
        <v>3.8314153594081732</v>
      </c>
      <c r="D2036" s="2">
        <f t="shared" si="188"/>
        <v>3.8055000775682402</v>
      </c>
      <c r="E2036" s="2">
        <f t="shared" si="187"/>
        <v>2.591528183993308E-2</v>
      </c>
      <c r="F2036" s="2">
        <f t="shared" si="191"/>
        <v>4.0462101004668051E-2</v>
      </c>
      <c r="G2036" s="2">
        <f t="shared" si="189"/>
        <v>-1.4546819164734971E-2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3.7553000000000001</v>
      </c>
      <c r="C2037" s="2">
        <f t="shared" si="186"/>
        <v>3.8209206887299931</v>
      </c>
      <c r="D2037" s="2">
        <f t="shared" si="188"/>
        <v>3.8017815533039259</v>
      </c>
      <c r="E2037" s="2">
        <f t="shared" si="187"/>
        <v>1.9139135426067266E-2</v>
      </c>
      <c r="F2037" s="2">
        <f t="shared" si="191"/>
        <v>3.6197507888947898E-2</v>
      </c>
      <c r="G2037" s="2">
        <f t="shared" si="189"/>
        <v>-1.7058372462880632E-2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3.6848000000000001</v>
      </c>
      <c r="C2038" s="2">
        <f t="shared" si="186"/>
        <v>3.804794428925379</v>
      </c>
      <c r="D2038" s="2">
        <f t="shared" si="188"/>
        <v>3.7931162530591909</v>
      </c>
      <c r="E2038" s="2">
        <f t="shared" si="187"/>
        <v>1.1678175866188134E-2</v>
      </c>
      <c r="F2038" s="2">
        <f t="shared" si="191"/>
        <v>3.1293641484395944E-2</v>
      </c>
      <c r="G2038" s="2">
        <f t="shared" si="189"/>
        <v>-1.961546561820781E-2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3.6926000000000001</v>
      </c>
      <c r="C2039" s="2">
        <f t="shared" si="186"/>
        <v>3.7911491321676287</v>
      </c>
      <c r="D2039" s="2">
        <f t="shared" si="188"/>
        <v>3.7856706046844359</v>
      </c>
      <c r="E2039" s="2">
        <f t="shared" si="187"/>
        <v>5.4785274831927744E-3</v>
      </c>
      <c r="F2039" s="2">
        <f t="shared" si="191"/>
        <v>2.6130618684155314E-2</v>
      </c>
      <c r="G2039" s="2">
        <f t="shared" si="189"/>
        <v>-2.0652091200962539E-2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3.7631999999999999</v>
      </c>
      <c r="C2040" s="2">
        <f t="shared" si="186"/>
        <v>3.7796031118341475</v>
      </c>
      <c r="D2040" s="2">
        <f t="shared" si="188"/>
        <v>3.7840061154485518</v>
      </c>
      <c r="E2040" s="2">
        <f t="shared" si="187"/>
        <v>-4.4030036144042661E-3</v>
      </c>
      <c r="F2040" s="2">
        <f t="shared" si="191"/>
        <v>2.0023894224443398E-2</v>
      </c>
      <c r="G2040" s="2">
        <f t="shared" si="189"/>
        <v>-2.4426897838847664E-2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3.7867000000000002</v>
      </c>
      <c r="C2041" s="2">
        <f t="shared" si="186"/>
        <v>3.7674334023212017</v>
      </c>
      <c r="D2041" s="2">
        <f t="shared" si="188"/>
        <v>3.7842056624523628</v>
      </c>
      <c r="E2041" s="2">
        <f t="shared" si="187"/>
        <v>-1.6772260131161065E-2</v>
      </c>
      <c r="F2041" s="2">
        <f t="shared" si="191"/>
        <v>1.2664663353322505E-2</v>
      </c>
      <c r="G2041" s="2">
        <f t="shared" si="189"/>
        <v>-2.9436923484483568E-2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3.6926000000000001</v>
      </c>
      <c r="C2042" s="2">
        <f t="shared" si="186"/>
        <v>3.7607513404256325</v>
      </c>
      <c r="D2042" s="2">
        <f t="shared" si="188"/>
        <v>3.7774200578262618</v>
      </c>
      <c r="E2042" s="2">
        <f t="shared" si="187"/>
        <v>-1.6668717400629252E-2</v>
      </c>
      <c r="F2042" s="2">
        <f t="shared" si="191"/>
        <v>6.7979872025321544E-3</v>
      </c>
      <c r="G2042" s="2">
        <f t="shared" si="189"/>
        <v>-2.3466704603161408E-2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3.7945000000000002</v>
      </c>
      <c r="C2043" s="2">
        <f t="shared" si="186"/>
        <v>3.765943441898612</v>
      </c>
      <c r="D2043" s="2">
        <f t="shared" si="188"/>
        <v>3.7786852387280203</v>
      </c>
      <c r="E2043" s="2">
        <f t="shared" si="187"/>
        <v>-1.2741796829408347E-2</v>
      </c>
      <c r="F2043" s="2">
        <f t="shared" si="191"/>
        <v>2.8900303961440542E-3</v>
      </c>
      <c r="G2043" s="2">
        <f t="shared" si="189"/>
        <v>-1.5631827225552401E-2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3.7397</v>
      </c>
      <c r="C2044" s="2">
        <f t="shared" si="186"/>
        <v>3.7643059892988253</v>
      </c>
      <c r="D2044" s="2">
        <f t="shared" si="188"/>
        <v>3.7757974432666854</v>
      </c>
      <c r="E2044" s="2">
        <f t="shared" si="187"/>
        <v>-1.149145396786011E-2</v>
      </c>
      <c r="F2044" s="2">
        <f t="shared" si="191"/>
        <v>1.3733523343221338E-5</v>
      </c>
      <c r="G2044" s="2">
        <f t="shared" si="189"/>
        <v>-1.1505187491203332E-2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3.7631999999999999</v>
      </c>
      <c r="C2045" s="2">
        <f t="shared" si="186"/>
        <v>3.7689512217143903</v>
      </c>
      <c r="D2045" s="2">
        <f t="shared" si="188"/>
        <v>3.7748642993210053</v>
      </c>
      <c r="E2045" s="2">
        <f t="shared" si="187"/>
        <v>-5.9130776066149693E-3</v>
      </c>
      <c r="F2045" s="2">
        <f t="shared" si="191"/>
        <v>-1.171628702648417E-3</v>
      </c>
      <c r="G2045" s="2">
        <f t="shared" si="189"/>
        <v>-4.7414489039665523E-3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3.7631999999999999</v>
      </c>
      <c r="C2046" s="2">
        <f t="shared" si="186"/>
        <v>3.7680664183737145</v>
      </c>
      <c r="D2046" s="2">
        <f t="shared" si="188"/>
        <v>3.7740002771490793</v>
      </c>
      <c r="E2046" s="2">
        <f t="shared" si="187"/>
        <v>-5.9338587753647865E-3</v>
      </c>
      <c r="F2046" s="2">
        <f t="shared" si="191"/>
        <v>-2.1240747171916911E-3</v>
      </c>
      <c r="G2046" s="2">
        <f t="shared" si="189"/>
        <v>-3.8097840581730953E-3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3.7945000000000002</v>
      </c>
      <c r="C2047" s="2">
        <f t="shared" si="186"/>
        <v>3.7661023540085274</v>
      </c>
      <c r="D2047" s="2">
        <f t="shared" si="188"/>
        <v>3.7755187751380364</v>
      </c>
      <c r="E2047" s="2">
        <f t="shared" si="187"/>
        <v>-9.4164211295089117E-3</v>
      </c>
      <c r="F2047" s="2">
        <f t="shared" si="191"/>
        <v>-3.5825439996551352E-3</v>
      </c>
      <c r="G2047" s="2">
        <f t="shared" si="189"/>
        <v>-5.8338771298537765E-3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3.7631999999999999</v>
      </c>
      <c r="C2048" s="2">
        <f t="shared" si="186"/>
        <v>3.7535942995456772</v>
      </c>
      <c r="D2048" s="2">
        <f t="shared" si="188"/>
        <v>3.7746062732759595</v>
      </c>
      <c r="E2048" s="2">
        <f t="shared" si="187"/>
        <v>-2.1011973730282296E-2</v>
      </c>
      <c r="F2048" s="2">
        <f t="shared" si="191"/>
        <v>-7.0684299457805678E-3</v>
      </c>
      <c r="G2048" s="2">
        <f t="shared" si="189"/>
        <v>-1.3943543784501728E-2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3.7867000000000002</v>
      </c>
      <c r="C2049" s="2">
        <f t="shared" si="186"/>
        <v>3.7442105611540346</v>
      </c>
      <c r="D2049" s="2">
        <f t="shared" si="188"/>
        <v>3.7755021048851476</v>
      </c>
      <c r="E2049" s="2">
        <f t="shared" si="187"/>
        <v>-3.1291543731112981E-2</v>
      </c>
      <c r="F2049" s="2">
        <f t="shared" si="191"/>
        <v>-1.1913052702847052E-2</v>
      </c>
      <c r="G2049" s="2">
        <f t="shared" si="189"/>
        <v>-1.9378491028265929E-2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3.7631999999999999</v>
      </c>
      <c r="C2050" s="2">
        <f t="shared" si="186"/>
        <v>3.7471320132841832</v>
      </c>
      <c r="D2050" s="2">
        <f t="shared" si="188"/>
        <v>3.7745908378566182</v>
      </c>
      <c r="E2050" s="2">
        <f t="shared" si="187"/>
        <v>-2.7458824572434981E-2</v>
      </c>
      <c r="F2050" s="2">
        <f t="shared" si="191"/>
        <v>-1.5022207076764639E-2</v>
      </c>
      <c r="G2050" s="2">
        <f t="shared" si="189"/>
        <v>-1.2436617495670342E-2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3.6848000000000001</v>
      </c>
      <c r="C2051" s="2">
        <f t="shared" si="186"/>
        <v>3.7532193958558473</v>
      </c>
      <c r="D2051" s="2">
        <f t="shared" si="188"/>
        <v>3.7679396646820535</v>
      </c>
      <c r="E2051" s="2">
        <f t="shared" si="187"/>
        <v>-1.4720268826206251E-2</v>
      </c>
      <c r="F2051" s="2">
        <f t="shared" si="191"/>
        <v>-1.4961819426652962E-2</v>
      </c>
      <c r="G2051" s="2">
        <f t="shared" si="189"/>
        <v>2.4155060044671155E-4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6">
        <f>TITRES_STAT!D2055</f>
        <v>3.7631999999999999</v>
      </c>
      <c r="C2052" s="2">
        <f t="shared" si="186"/>
        <v>3.7438933349549477</v>
      </c>
      <c r="D2052" s="2">
        <f t="shared" si="188"/>
        <v>3.7675885784093088</v>
      </c>
      <c r="E2052" s="2">
        <f t="shared" si="187"/>
        <v>-2.3695243454361137E-2</v>
      </c>
      <c r="F2052" s="2">
        <f t="shared" si="191"/>
        <v>-1.6708504232194599E-2</v>
      </c>
      <c r="G2052" s="2">
        <f t="shared" si="189"/>
        <v>-6.9867392221665374E-3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3.6848000000000001</v>
      </c>
      <c r="C2053" s="2">
        <f t="shared" si="186"/>
        <v>3.7516789757311093</v>
      </c>
      <c r="D2053" s="2">
        <f t="shared" si="188"/>
        <v>3.7614560911197303</v>
      </c>
      <c r="E2053" s="2">
        <f t="shared" si="187"/>
        <v>-9.7771153886210271E-3</v>
      </c>
      <c r="F2053" s="2">
        <f t="shared" si="191"/>
        <v>-1.5322226463479886E-2</v>
      </c>
      <c r="G2053" s="2">
        <f t="shared" si="189"/>
        <v>5.5451110748588588E-3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6">
        <f>TITRES_STAT!D2057</f>
        <v>3.6848000000000001</v>
      </c>
      <c r="C2054" s="2">
        <f t="shared" si="186"/>
        <v>3.7498360563878617</v>
      </c>
      <c r="D2054" s="2">
        <f t="shared" si="188"/>
        <v>3.7557778621478981</v>
      </c>
      <c r="E2054" s="2">
        <f t="shared" si="187"/>
        <v>-5.9418057600364449E-3</v>
      </c>
      <c r="F2054" s="2">
        <f t="shared" si="191"/>
        <v>-1.3446142322791199E-2</v>
      </c>
      <c r="G2054" s="2">
        <f t="shared" si="189"/>
        <v>7.5043365627547546E-3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6">
        <f>TITRES_STAT!D2058</f>
        <v>3.6768999999999998</v>
      </c>
      <c r="C2055" s="2">
        <f t="shared" si="186"/>
        <v>3.7518920477128059</v>
      </c>
      <c r="D2055" s="2">
        <f t="shared" si="188"/>
        <v>3.74993505754435</v>
      </c>
      <c r="E2055" s="2">
        <f t="shared" si="187"/>
        <v>1.9569901684559632E-3</v>
      </c>
      <c r="F2055" s="2">
        <f t="shared" si="191"/>
        <v>-1.0365515824541767E-2</v>
      </c>
      <c r="G2055" s="2">
        <f t="shared" si="189"/>
        <v>1.232250599299773E-2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6">
        <f>TITRES_STAT!D2059</f>
        <v>3.7475000000000001</v>
      </c>
      <c r="C2056" s="2">
        <f t="shared" si="186"/>
        <v>3.7536317326800663</v>
      </c>
      <c r="D2056" s="2">
        <f t="shared" si="188"/>
        <v>3.7497546829114352</v>
      </c>
      <c r="E2056" s="2">
        <f t="shared" si="187"/>
        <v>3.8770497686311245E-3</v>
      </c>
      <c r="F2056" s="2">
        <f t="shared" si="191"/>
        <v>-7.5170027059071895E-3</v>
      </c>
      <c r="G2056" s="2">
        <f t="shared" si="189"/>
        <v>1.1394052474538313E-2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6">
        <f>TITRES_STAT!D2060</f>
        <v>3.6299000000000001</v>
      </c>
      <c r="C2057" s="2">
        <f t="shared" si="186"/>
        <v>3.759919158421595</v>
      </c>
      <c r="D2057" s="2">
        <f t="shared" si="188"/>
        <v>3.7408765582513288</v>
      </c>
      <c r="E2057" s="2">
        <f t="shared" si="187"/>
        <v>1.9042600170266155E-2</v>
      </c>
      <c r="F2057" s="2">
        <f t="shared" si="191"/>
        <v>-2.2050821306725207E-3</v>
      </c>
      <c r="G2057" s="2">
        <f t="shared" si="189"/>
        <v>2.1247682300938677E-2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6">
        <f>TITRES_STAT!D2061</f>
        <v>3.7397</v>
      </c>
      <c r="C2058" s="2">
        <f t="shared" si="186"/>
        <v>3.7604239032798112</v>
      </c>
      <c r="D2058" s="2">
        <f t="shared" si="188"/>
        <v>3.7407894057882674</v>
      </c>
      <c r="E2058" s="2">
        <f t="shared" si="187"/>
        <v>1.963449749154389E-2</v>
      </c>
      <c r="F2058" s="2">
        <f t="shared" si="191"/>
        <v>2.1628337937707612E-3</v>
      </c>
      <c r="G2058" s="2">
        <f t="shared" si="189"/>
        <v>1.7471663697773129E-2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6">
        <f>TITRES_STAT!D2062</f>
        <v>3.7397</v>
      </c>
      <c r="C2059" s="2">
        <f t="shared" si="186"/>
        <v>3.7644663796983018</v>
      </c>
      <c r="D2059" s="2">
        <f t="shared" si="188"/>
        <v>3.7407087090632105</v>
      </c>
      <c r="E2059" s="2">
        <f t="shared" si="187"/>
        <v>2.3757670635091266E-2</v>
      </c>
      <c r="F2059" s="2">
        <f t="shared" si="191"/>
        <v>6.4818011620348627E-3</v>
      </c>
      <c r="G2059" s="2">
        <f t="shared" si="189"/>
        <v>1.7275869473056402E-2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6">
        <f>TITRES_STAT!D2063</f>
        <v>3.8807999999999998</v>
      </c>
      <c r="C2060" s="2">
        <f t="shared" si="186"/>
        <v>3.764271552052409</v>
      </c>
      <c r="D2060" s="2">
        <f t="shared" si="188"/>
        <v>3.7510858417251947</v>
      </c>
      <c r="E2060" s="2">
        <f t="shared" si="187"/>
        <v>1.3185710327214384E-2</v>
      </c>
      <c r="F2060" s="2">
        <f t="shared" si="191"/>
        <v>7.8225829950707669E-3</v>
      </c>
      <c r="G2060" s="2">
        <f t="shared" si="189"/>
        <v>5.3631273321436169E-3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6">
        <f>TITRES_STAT!D2064</f>
        <v>3.8024</v>
      </c>
      <c r="C2061" s="2">
        <f t="shared" si="186"/>
        <v>3.7520451594289614</v>
      </c>
      <c r="D2061" s="2">
        <f t="shared" si="188"/>
        <v>3.7548868904862913</v>
      </c>
      <c r="E2061" s="2">
        <f t="shared" si="187"/>
        <v>-2.8417310573298771E-3</v>
      </c>
      <c r="F2061" s="2">
        <f t="shared" si="191"/>
        <v>5.6897201845906385E-3</v>
      </c>
      <c r="G2061" s="2">
        <f t="shared" si="189"/>
        <v>-8.5314512419205155E-3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3.8494000000000002</v>
      </c>
      <c r="C2062" s="2">
        <f t="shared" si="186"/>
        <v>3.7537612887475831</v>
      </c>
      <c r="D2062" s="2">
        <f t="shared" si="188"/>
        <v>3.7618878615613811</v>
      </c>
      <c r="E2062" s="2">
        <f t="shared" si="187"/>
        <v>-8.1265728137980275E-3</v>
      </c>
      <c r="F2062" s="2">
        <f t="shared" si="191"/>
        <v>2.9264615849129054E-3</v>
      </c>
      <c r="G2062" s="2">
        <f t="shared" si="189"/>
        <v>-1.1053034398710932E-2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3.92</v>
      </c>
      <c r="C2063" s="2">
        <f t="shared" ref="C2063:C2126" si="192">$C$4*B2053+C2062*(1-$C$4)</f>
        <v>3.7431518597094935</v>
      </c>
      <c r="D2063" s="2">
        <f t="shared" si="188"/>
        <v>3.7735998718160935</v>
      </c>
      <c r="E2063" s="2">
        <f t="shared" si="187"/>
        <v>-3.0448012106599975E-2</v>
      </c>
      <c r="F2063" s="2">
        <f t="shared" si="191"/>
        <v>-3.7484331533896714E-3</v>
      </c>
      <c r="G2063" s="2">
        <f t="shared" si="189"/>
        <v>-2.6699578953210304E-2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3.9592000000000001</v>
      </c>
      <c r="C2064" s="2">
        <f t="shared" si="192"/>
        <v>3.7341746505234177</v>
      </c>
      <c r="D2064" s="2">
        <f t="shared" si="188"/>
        <v>3.7873480294593458</v>
      </c>
      <c r="E2064" s="2">
        <f t="shared" si="187"/>
        <v>-5.3173378935928106E-2</v>
      </c>
      <c r="F2064" s="2">
        <f t="shared" si="191"/>
        <v>-1.3633422309897359E-2</v>
      </c>
      <c r="G2064" s="2">
        <f t="shared" si="189"/>
        <v>-3.9539956626030749E-2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3.9592000000000001</v>
      </c>
      <c r="C2065" s="2">
        <f t="shared" si="192"/>
        <v>3.7253631658275075</v>
      </c>
      <c r="D2065" s="2">
        <f t="shared" si="188"/>
        <v>3.8000778050549502</v>
      </c>
      <c r="E2065" s="2">
        <f t="shared" si="187"/>
        <v>-7.4714639227442703E-2</v>
      </c>
      <c r="F2065" s="2">
        <f t="shared" si="191"/>
        <v>-2.584966569340643E-2</v>
      </c>
      <c r="G2065" s="2">
        <f t="shared" si="189"/>
        <v>-4.8864973534036273E-2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3.9592000000000001</v>
      </c>
      <c r="C2066" s="2">
        <f t="shared" si="192"/>
        <v>3.7287688326232753</v>
      </c>
      <c r="D2066" s="2">
        <f t="shared" si="188"/>
        <v>3.8118646343101394</v>
      </c>
      <c r="E2066" s="2">
        <f t="shared" si="187"/>
        <v>-8.3095801686864146E-2</v>
      </c>
      <c r="F2066" s="2">
        <f t="shared" si="191"/>
        <v>-3.7298892892097979E-2</v>
      </c>
      <c r="G2066" s="2">
        <f t="shared" si="189"/>
        <v>-4.5796908794766167E-2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3.9512999999999998</v>
      </c>
      <c r="C2067" s="2">
        <f t="shared" si="192"/>
        <v>3.7135582429889253</v>
      </c>
      <c r="D2067" s="2">
        <f t="shared" si="188"/>
        <v>3.8221931799167956</v>
      </c>
      <c r="E2067" s="2">
        <f t="shared" si="187"/>
        <v>-0.1086349369278703</v>
      </c>
      <c r="F2067" s="2">
        <f t="shared" si="191"/>
        <v>-5.1566101699252451E-2</v>
      </c>
      <c r="G2067" s="2">
        <f t="shared" si="189"/>
        <v>-5.7068835228617845E-2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3.9512999999999998</v>
      </c>
      <c r="C2068" s="2">
        <f t="shared" si="192"/>
        <v>3.7175800517598598</v>
      </c>
      <c r="D2068" s="2">
        <f t="shared" si="188"/>
        <v>3.8317566480711069</v>
      </c>
      <c r="E2068" s="2">
        <f t="shared" si="187"/>
        <v>-0.1141765963112471</v>
      </c>
      <c r="F2068" s="2">
        <f t="shared" si="191"/>
        <v>-6.4088200621651381E-2</v>
      </c>
      <c r="G2068" s="2">
        <f t="shared" si="189"/>
        <v>-5.0088395689595722E-2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3.92</v>
      </c>
      <c r="C2069" s="2">
        <f t="shared" si="192"/>
        <v>3.7209831207198816</v>
      </c>
      <c r="D2069" s="2">
        <f t="shared" si="188"/>
        <v>3.8382931926584321</v>
      </c>
      <c r="E2069" s="2">
        <f t="shared" si="187"/>
        <v>-0.11731007193855048</v>
      </c>
      <c r="F2069" s="2">
        <f t="shared" si="191"/>
        <v>-7.4732574885031211E-2</v>
      </c>
      <c r="G2069" s="2">
        <f t="shared" si="189"/>
        <v>-4.2577497053519264E-2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3.8807999999999998</v>
      </c>
      <c r="C2070" s="2">
        <f t="shared" si="192"/>
        <v>3.7455703329168228</v>
      </c>
      <c r="D2070" s="2">
        <f t="shared" si="188"/>
        <v>3.8414418450541037</v>
      </c>
      <c r="E2070" s="2">
        <f t="shared" si="187"/>
        <v>-9.5871512137280845E-2</v>
      </c>
      <c r="F2070" s="2">
        <f t="shared" si="191"/>
        <v>-7.8960362335481149E-2</v>
      </c>
      <c r="G2070" s="2">
        <f t="shared" si="189"/>
        <v>-1.6911149801799696E-2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3.9512999999999998</v>
      </c>
      <c r="C2071" s="2">
        <f t="shared" si="192"/>
        <v>3.7543133586219266</v>
      </c>
      <c r="D2071" s="2">
        <f t="shared" si="188"/>
        <v>3.8495794861612072</v>
      </c>
      <c r="E2071" s="2">
        <f t="shared" si="187"/>
        <v>-9.5266127539280543E-2</v>
      </c>
      <c r="F2071" s="2">
        <f t="shared" si="191"/>
        <v>-8.2221515376241033E-2</v>
      </c>
      <c r="G2071" s="2">
        <f t="shared" si="189"/>
        <v>-1.304461216303951E-2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3.9512999999999998</v>
      </c>
      <c r="C2072" s="2">
        <f t="shared" si="192"/>
        <v>3.7689420726800917</v>
      </c>
      <c r="D2072" s="2">
        <f t="shared" si="188"/>
        <v>3.8571143390381546</v>
      </c>
      <c r="E2072" s="2">
        <f t="shared" si="187"/>
        <v>-8.8172266358062856E-2</v>
      </c>
      <c r="F2072" s="2">
        <f t="shared" si="191"/>
        <v>-8.3411665572605403E-2</v>
      </c>
      <c r="G2072" s="2">
        <f t="shared" si="189"/>
        <v>-4.7606007854574528E-3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6">
        <f>TITRES_STAT!D2076</f>
        <v>3.92</v>
      </c>
      <c r="C2073" s="2">
        <f t="shared" si="192"/>
        <v>3.7921817538062315</v>
      </c>
      <c r="D2073" s="2">
        <f t="shared" si="188"/>
        <v>3.8617725361464394</v>
      </c>
      <c r="E2073" s="2">
        <f t="shared" si="187"/>
        <v>-6.9590782340207991E-2</v>
      </c>
      <c r="F2073" s="2">
        <f t="shared" si="191"/>
        <v>-8.0647488926125915E-2</v>
      </c>
      <c r="G2073" s="2">
        <f t="shared" si="189"/>
        <v>1.1056706585917925E-2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3.8729</v>
      </c>
      <c r="C2074" s="2">
        <f t="shared" si="192"/>
        <v>3.8178768686052726</v>
      </c>
      <c r="D2074" s="2">
        <f t="shared" si="188"/>
        <v>3.8625967927281848</v>
      </c>
      <c r="E2074" s="2">
        <f t="shared" si="187"/>
        <v>-4.4719924122912147E-2</v>
      </c>
      <c r="F2074" s="2">
        <f t="shared" si="191"/>
        <v>-7.3461975965483164E-2</v>
      </c>
      <c r="G2074" s="2">
        <f t="shared" si="189"/>
        <v>2.8742051842571018E-2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3.8729</v>
      </c>
      <c r="C2075" s="2">
        <f t="shared" si="192"/>
        <v>3.8396188888198459</v>
      </c>
      <c r="D2075" s="2">
        <f t="shared" si="188"/>
        <v>3.8633599932668377</v>
      </c>
      <c r="E2075" s="2">
        <f t="shared" si="187"/>
        <v>-2.3741104446991734E-2</v>
      </c>
      <c r="F2075" s="2">
        <f t="shared" si="191"/>
        <v>-6.3517801661784876E-2</v>
      </c>
      <c r="G2075" s="2">
        <f t="shared" si="189"/>
        <v>3.9776697214793141E-2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3.8807999999999998</v>
      </c>
      <c r="C2076" s="2">
        <f t="shared" si="192"/>
        <v>3.858015982847562</v>
      </c>
      <c r="D2076" s="2">
        <f t="shared" si="188"/>
        <v>3.8646518456174421</v>
      </c>
      <c r="E2076" s="2">
        <f t="shared" ref="E2076:E2139" si="193">C2076-D2076</f>
        <v>-6.635862769880152E-3</v>
      </c>
      <c r="F2076" s="2">
        <f t="shared" si="191"/>
        <v>-5.2141413883403938E-2</v>
      </c>
      <c r="G2076" s="2">
        <f t="shared" si="189"/>
        <v>4.5505551113523786E-2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3.8807999999999998</v>
      </c>
      <c r="C2077" s="2">
        <f t="shared" si="192"/>
        <v>3.8723673701017831</v>
      </c>
      <c r="D2077" s="2">
        <f t="shared" ref="D2077:D2140" si="194">$D$4*B2077+(1-$D$4)*D2076</f>
        <v>3.8658480052013351</v>
      </c>
      <c r="E2077" s="2">
        <f t="shared" si="193"/>
        <v>6.5193649004480214E-3</v>
      </c>
      <c r="F2077" s="2">
        <f t="shared" si="191"/>
        <v>-4.0409258126633547E-2</v>
      </c>
      <c r="G2077" s="2">
        <f t="shared" si="189"/>
        <v>4.6928623027081569E-2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3.8416000000000001</v>
      </c>
      <c r="C2078" s="2">
        <f t="shared" si="192"/>
        <v>3.8845108516245856</v>
      </c>
      <c r="D2078" s="2">
        <f t="shared" si="194"/>
        <v>3.8640518566679027</v>
      </c>
      <c r="E2078" s="2">
        <f t="shared" si="193"/>
        <v>2.0458994956682908E-2</v>
      </c>
      <c r="F2078" s="2">
        <f t="shared" si="191"/>
        <v>-2.8235607509970256E-2</v>
      </c>
      <c r="G2078" s="2">
        <f t="shared" si="189"/>
        <v>4.8694602466653164E-2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3.8729</v>
      </c>
      <c r="C2079" s="2">
        <f t="shared" si="192"/>
        <v>3.8899707206054184</v>
      </c>
      <c r="D2079" s="2">
        <f t="shared" si="194"/>
        <v>3.8647072746925026</v>
      </c>
      <c r="E2079" s="2">
        <f t="shared" si="193"/>
        <v>2.5263445912915738E-2</v>
      </c>
      <c r="F2079" s="2">
        <f t="shared" si="191"/>
        <v>-1.7535796825393059E-2</v>
      </c>
      <c r="G2079" s="2">
        <f t="shared" si="189"/>
        <v>4.2799242738308797E-2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3.8729</v>
      </c>
      <c r="C2080" s="2">
        <f t="shared" si="192"/>
        <v>3.888559840512277</v>
      </c>
      <c r="D2080" s="2">
        <f t="shared" si="194"/>
        <v>3.8653141432337987</v>
      </c>
      <c r="E2080" s="2">
        <f t="shared" si="193"/>
        <v>2.324569727847825E-2</v>
      </c>
      <c r="F2080" s="2">
        <f t="shared" si="191"/>
        <v>-9.3794980046187984E-3</v>
      </c>
      <c r="G2080" s="2">
        <f t="shared" si="189"/>
        <v>3.2625195283097048E-2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3.8729</v>
      </c>
      <c r="C2081" s="2">
        <f t="shared" si="192"/>
        <v>3.8982121727411574</v>
      </c>
      <c r="D2081" s="2">
        <f t="shared" si="194"/>
        <v>3.8658760585498135</v>
      </c>
      <c r="E2081" s="2">
        <f t="shared" si="193"/>
        <v>3.2336114191343857E-2</v>
      </c>
      <c r="F2081" s="2">
        <f t="shared" si="191"/>
        <v>-1.0363755654262674E-3</v>
      </c>
      <c r="G2081" s="2">
        <f t="shared" si="189"/>
        <v>3.3372489756770124E-2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3.8729</v>
      </c>
      <c r="C2082" s="2">
        <f t="shared" si="192"/>
        <v>3.9063795307809794</v>
      </c>
      <c r="D2082" s="2">
        <f t="shared" si="194"/>
        <v>3.8663963505090866</v>
      </c>
      <c r="E2082" s="2">
        <f t="shared" si="193"/>
        <v>3.9983180271892849E-2</v>
      </c>
      <c r="F2082" s="2">
        <f t="shared" si="191"/>
        <v>7.167535602037557E-3</v>
      </c>
      <c r="G2082" s="2">
        <f t="shared" si="189"/>
        <v>3.2815644669855294E-2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3.8729</v>
      </c>
      <c r="C2083" s="2">
        <f t="shared" si="192"/>
        <v>3.9084749875839058</v>
      </c>
      <c r="D2083" s="2">
        <f t="shared" si="194"/>
        <v>3.8668781023232284</v>
      </c>
      <c r="E2083" s="2">
        <f t="shared" si="193"/>
        <v>4.1596885260677396E-2</v>
      </c>
      <c r="F2083" s="2">
        <f t="shared" si="191"/>
        <v>1.4053405533765526E-2</v>
      </c>
      <c r="G2083" s="2">
        <f t="shared" si="189"/>
        <v>2.754347972691187E-2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3.8651</v>
      </c>
      <c r="C2084" s="2">
        <f t="shared" si="192"/>
        <v>3.9030019125709972</v>
      </c>
      <c r="D2084" s="2">
        <f t="shared" si="194"/>
        <v>3.8667463910400262</v>
      </c>
      <c r="E2084" s="2">
        <f t="shared" si="193"/>
        <v>3.6255521530971002E-2</v>
      </c>
      <c r="F2084" s="2">
        <f t="shared" si="191"/>
        <v>1.8493828733206621E-2</v>
      </c>
      <c r="G2084" s="2">
        <f t="shared" ref="G2084:G2147" si="195">E2084-F2084</f>
        <v>1.7761692797764381E-2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3.8729</v>
      </c>
      <c r="C2085" s="2">
        <f t="shared" si="192"/>
        <v>3.8983708490985358</v>
      </c>
      <c r="D2085" s="2">
        <f t="shared" si="194"/>
        <v>3.8672022139259501</v>
      </c>
      <c r="E2085" s="2">
        <f t="shared" si="193"/>
        <v>3.1168635172585724E-2</v>
      </c>
      <c r="F2085" s="2">
        <f t="shared" ref="F2085:F2148" si="197">(E2085*(2/(10)))+((1-(2/10))*F2084)</f>
        <v>2.1028790021082443E-2</v>
      </c>
      <c r="G2085" s="2">
        <f t="shared" si="195"/>
        <v>1.013984515150328E-2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3.8416000000000001</v>
      </c>
      <c r="C2086" s="2">
        <f t="shared" si="192"/>
        <v>3.895667641544915</v>
      </c>
      <c r="D2086" s="2">
        <f t="shared" si="194"/>
        <v>3.865305753635139</v>
      </c>
      <c r="E2086" s="2">
        <f t="shared" si="193"/>
        <v>3.0361887909776009E-2</v>
      </c>
      <c r="F2086" s="2">
        <f t="shared" si="197"/>
        <v>2.2895409598821158E-2</v>
      </c>
      <c r="G2086" s="2">
        <f t="shared" si="195"/>
        <v>7.4664783109548508E-3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3.8416000000000001</v>
      </c>
      <c r="C2087" s="2">
        <f t="shared" si="192"/>
        <v>3.8933803120764665</v>
      </c>
      <c r="D2087" s="2">
        <f t="shared" si="194"/>
        <v>3.8635497718843879</v>
      </c>
      <c r="E2087" s="2">
        <f t="shared" si="193"/>
        <v>2.9830540192078647E-2</v>
      </c>
      <c r="F2087" s="2">
        <f t="shared" si="197"/>
        <v>2.4282435717472656E-2</v>
      </c>
      <c r="G2087" s="2">
        <f t="shared" si="195"/>
        <v>5.5481044746059915E-3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3.8024</v>
      </c>
      <c r="C2088" s="2">
        <f t="shared" si="192"/>
        <v>3.8854141102185489</v>
      </c>
      <c r="D2088" s="2">
        <f t="shared" si="194"/>
        <v>3.8590201591522111</v>
      </c>
      <c r="E2088" s="2">
        <f t="shared" si="193"/>
        <v>2.6393951066337795E-2</v>
      </c>
      <c r="F2088" s="2">
        <f t="shared" si="197"/>
        <v>2.4704738787245686E-2</v>
      </c>
      <c r="G2088" s="2">
        <f t="shared" si="195"/>
        <v>1.6892122790921095E-3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3.7553000000000001</v>
      </c>
      <c r="C2089" s="2">
        <f t="shared" si="192"/>
        <v>3.883488862492618</v>
      </c>
      <c r="D2089" s="2">
        <f t="shared" si="194"/>
        <v>3.8513371844001951</v>
      </c>
      <c r="E2089" s="2">
        <f t="shared" si="193"/>
        <v>3.215167809242292E-2</v>
      </c>
      <c r="F2089" s="2">
        <f t="shared" si="197"/>
        <v>2.6194126648281135E-2</v>
      </c>
      <c r="G2089" s="2">
        <f t="shared" si="195"/>
        <v>5.9575514441417843E-3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3.6848000000000001</v>
      </c>
      <c r="C2090" s="2">
        <f t="shared" si="192"/>
        <v>3.8818598067245227</v>
      </c>
      <c r="D2090" s="2">
        <f t="shared" si="194"/>
        <v>3.8390010966668475</v>
      </c>
      <c r="E2090" s="2">
        <f t="shared" si="193"/>
        <v>4.2858710057675165E-2</v>
      </c>
      <c r="F2090" s="2">
        <f t="shared" si="197"/>
        <v>2.9527043330159944E-2</v>
      </c>
      <c r="G2090" s="2">
        <f t="shared" si="195"/>
        <v>1.3331666727515221E-2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3.6848000000000001</v>
      </c>
      <c r="C2091" s="2">
        <f t="shared" si="192"/>
        <v>3.8804813749207501</v>
      </c>
      <c r="D2091" s="2">
        <f t="shared" si="194"/>
        <v>3.8275787932100442</v>
      </c>
      <c r="E2091" s="2">
        <f t="shared" si="193"/>
        <v>5.2902581710705832E-2</v>
      </c>
      <c r="F2091" s="2">
        <f t="shared" si="197"/>
        <v>3.4202151006269124E-2</v>
      </c>
      <c r="G2091" s="2">
        <f t="shared" si="195"/>
        <v>1.8700430704436707E-2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3.6848000000000001</v>
      </c>
      <c r="C2092" s="2">
        <f t="shared" si="192"/>
        <v>3.8793150095483271</v>
      </c>
      <c r="D2092" s="2">
        <f t="shared" si="194"/>
        <v>3.8170025863055965</v>
      </c>
      <c r="E2092" s="2">
        <f t="shared" si="193"/>
        <v>6.2312423242730564E-2</v>
      </c>
      <c r="F2092" s="2">
        <f t="shared" si="197"/>
        <v>3.9824205453561412E-2</v>
      </c>
      <c r="G2092" s="2">
        <f t="shared" si="195"/>
        <v>2.2488217789169151E-2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3.7240000000000002</v>
      </c>
      <c r="C2093" s="2">
        <f t="shared" si="192"/>
        <v>3.8783280850024306</v>
      </c>
      <c r="D2093" s="2">
        <f t="shared" si="194"/>
        <v>3.8101135058385154</v>
      </c>
      <c r="E2093" s="2">
        <f t="shared" si="193"/>
        <v>6.8214579163915268E-2</v>
      </c>
      <c r="F2093" s="2">
        <f t="shared" si="197"/>
        <v>4.550228019563219E-2</v>
      </c>
      <c r="G2093" s="2">
        <f t="shared" si="195"/>
        <v>2.2712298968283078E-2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3.8102</v>
      </c>
      <c r="C2094" s="2">
        <f t="shared" si="192"/>
        <v>3.8762929950020566</v>
      </c>
      <c r="D2094" s="2">
        <f t="shared" si="194"/>
        <v>3.8101199128134402</v>
      </c>
      <c r="E2094" s="2">
        <f t="shared" si="193"/>
        <v>6.6173082188616394E-2</v>
      </c>
      <c r="F2094" s="2">
        <f t="shared" si="197"/>
        <v>4.9636440594229031E-2</v>
      </c>
      <c r="G2094" s="2">
        <f t="shared" si="195"/>
        <v>1.6536641594387363E-2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3.6848000000000001</v>
      </c>
      <c r="C2095" s="2">
        <f t="shared" si="192"/>
        <v>3.8757709957709707</v>
      </c>
      <c r="D2095" s="2">
        <f t="shared" si="194"/>
        <v>3.800836956308741</v>
      </c>
      <c r="E2095" s="2">
        <f t="shared" si="193"/>
        <v>7.4934039462229762E-2</v>
      </c>
      <c r="F2095" s="2">
        <f t="shared" si="197"/>
        <v>5.4695960367829186E-2</v>
      </c>
      <c r="G2095" s="2">
        <f t="shared" si="195"/>
        <v>2.0238079094400577E-2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3.7240000000000002</v>
      </c>
      <c r="C2096" s="2">
        <f t="shared" si="192"/>
        <v>3.8705139194985136</v>
      </c>
      <c r="D2096" s="2">
        <f t="shared" si="194"/>
        <v>3.7951453299155009</v>
      </c>
      <c r="E2096" s="2">
        <f t="shared" si="193"/>
        <v>7.5368589583012735E-2</v>
      </c>
      <c r="F2096" s="2">
        <f t="shared" si="197"/>
        <v>5.8830486210865895E-2</v>
      </c>
      <c r="G2096" s="2">
        <f t="shared" si="195"/>
        <v>1.653810337214684E-2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3.7240000000000002</v>
      </c>
      <c r="C2097" s="2">
        <f t="shared" si="192"/>
        <v>3.8660656241910498</v>
      </c>
      <c r="D2097" s="2">
        <f t="shared" si="194"/>
        <v>3.7898753054773158</v>
      </c>
      <c r="E2097" s="2">
        <f t="shared" si="193"/>
        <v>7.6190318713734051E-2</v>
      </c>
      <c r="F2097" s="2">
        <f t="shared" si="197"/>
        <v>6.2302452711439534E-2</v>
      </c>
      <c r="G2097" s="2">
        <f t="shared" si="195"/>
        <v>1.3887866002294517E-2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3.7631999999999999</v>
      </c>
      <c r="C2098" s="2">
        <f t="shared" si="192"/>
        <v>3.8562709127770418</v>
      </c>
      <c r="D2098" s="2">
        <f t="shared" si="194"/>
        <v>3.7878993569234405</v>
      </c>
      <c r="E2098" s="2">
        <f t="shared" si="193"/>
        <v>6.8371555853601329E-2</v>
      </c>
      <c r="F2098" s="2">
        <f t="shared" si="197"/>
        <v>6.3516273339871893E-2</v>
      </c>
      <c r="G2098" s="2">
        <f t="shared" si="195"/>
        <v>4.8552825137294364E-3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6">
        <f>TITRES_STAT!D2102</f>
        <v>3.7867000000000002</v>
      </c>
      <c r="C2099" s="2">
        <f t="shared" si="192"/>
        <v>3.8407369261959587</v>
      </c>
      <c r="D2099" s="2">
        <f t="shared" si="194"/>
        <v>3.7878105156698521</v>
      </c>
      <c r="E2099" s="2">
        <f t="shared" si="193"/>
        <v>5.2926410526106693E-2</v>
      </c>
      <c r="F2099" s="2">
        <f t="shared" si="197"/>
        <v>6.1398300777118858E-2</v>
      </c>
      <c r="G2099" s="2">
        <f t="shared" si="195"/>
        <v>-8.4718902510121652E-3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3.7397</v>
      </c>
      <c r="C2100" s="2">
        <f t="shared" si="192"/>
        <v>3.8167466298581192</v>
      </c>
      <c r="D2100" s="2">
        <f t="shared" si="194"/>
        <v>3.7842467737683814</v>
      </c>
      <c r="E2100" s="2">
        <f t="shared" si="193"/>
        <v>3.2499856089737822E-2</v>
      </c>
      <c r="F2100" s="2">
        <f t="shared" si="197"/>
        <v>5.5618611839642652E-2</v>
      </c>
      <c r="G2100" s="2">
        <f t="shared" si="195"/>
        <v>-2.311875574990483E-2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3.7397</v>
      </c>
      <c r="C2101" s="2">
        <f t="shared" si="192"/>
        <v>3.7964471483414854</v>
      </c>
      <c r="D2101" s="2">
        <f t="shared" si="194"/>
        <v>3.7809470127485012</v>
      </c>
      <c r="E2101" s="2">
        <f t="shared" si="193"/>
        <v>1.5500135592984243E-2</v>
      </c>
      <c r="F2101" s="2">
        <f t="shared" si="197"/>
        <v>4.7594916590310968E-2</v>
      </c>
      <c r="G2101" s="2">
        <f t="shared" si="195"/>
        <v>-3.2094780997326725E-2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3.7631999999999999</v>
      </c>
      <c r="C2102" s="2">
        <f t="shared" si="192"/>
        <v>3.779270663981257</v>
      </c>
      <c r="D2102" s="2">
        <f t="shared" si="194"/>
        <v>3.7796324192115751</v>
      </c>
      <c r="E2102" s="2">
        <f t="shared" si="193"/>
        <v>-3.6175523031811707E-4</v>
      </c>
      <c r="F2102" s="2">
        <f t="shared" si="197"/>
        <v>3.8003582226185155E-2</v>
      </c>
      <c r="G2102" s="2">
        <f t="shared" si="195"/>
        <v>-3.8365337456503272E-2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3.7553000000000001</v>
      </c>
      <c r="C2103" s="2">
        <f t="shared" si="192"/>
        <v>3.7707674849072177</v>
      </c>
      <c r="D2103" s="2">
        <f t="shared" si="194"/>
        <v>3.7778300177884954</v>
      </c>
      <c r="E2103" s="2">
        <f t="shared" si="193"/>
        <v>-7.0625328812776722E-3</v>
      </c>
      <c r="F2103" s="2">
        <f t="shared" si="197"/>
        <v>2.8990359204692593E-2</v>
      </c>
      <c r="G2103" s="2">
        <f t="shared" si="195"/>
        <v>-3.6052892085970262E-2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3.7240000000000002</v>
      </c>
      <c r="C2104" s="2">
        <f t="shared" si="192"/>
        <v>3.7768340256907229</v>
      </c>
      <c r="D2104" s="2">
        <f t="shared" si="194"/>
        <v>3.7738426090634216</v>
      </c>
      <c r="E2104" s="2">
        <f t="shared" si="193"/>
        <v>2.991416627301291E-3</v>
      </c>
      <c r="F2104" s="2">
        <f t="shared" si="197"/>
        <v>2.3790570689214332E-2</v>
      </c>
      <c r="G2104" s="2">
        <f t="shared" si="195"/>
        <v>-2.0799154061913041E-2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3.7945000000000002</v>
      </c>
      <c r="C2105" s="2">
        <f t="shared" si="192"/>
        <v>3.762674944815227</v>
      </c>
      <c r="D2105" s="2">
        <f t="shared" si="194"/>
        <v>3.775372786169835</v>
      </c>
      <c r="E2105" s="2">
        <f t="shared" si="193"/>
        <v>-1.2697841354607942E-2</v>
      </c>
      <c r="F2105" s="2">
        <f t="shared" si="197"/>
        <v>1.6492888280449876E-2</v>
      </c>
      <c r="G2105" s="2">
        <f t="shared" si="195"/>
        <v>-2.9190729635057817E-2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3.7867000000000002</v>
      </c>
      <c r="C2106" s="2">
        <f t="shared" si="192"/>
        <v>3.7567249533051923</v>
      </c>
      <c r="D2106" s="2">
        <f t="shared" si="194"/>
        <v>3.7762118390461437</v>
      </c>
      <c r="E2106" s="2">
        <f t="shared" si="193"/>
        <v>-1.9486885740951365E-2</v>
      </c>
      <c r="F2106" s="2">
        <f t="shared" si="197"/>
        <v>9.2969334761696283E-3</v>
      </c>
      <c r="G2106" s="2">
        <f t="shared" si="195"/>
        <v>-2.8783819217120993E-2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3.8102</v>
      </c>
      <c r="C2107" s="2">
        <f t="shared" si="192"/>
        <v>3.7516903451043935</v>
      </c>
      <c r="D2107" s="2">
        <f t="shared" si="194"/>
        <v>3.778729480598281</v>
      </c>
      <c r="E2107" s="2">
        <f t="shared" si="193"/>
        <v>-2.7039135493887478E-2</v>
      </c>
      <c r="F2107" s="2">
        <f t="shared" si="197"/>
        <v>2.0297196821582068E-3</v>
      </c>
      <c r="G2107" s="2">
        <f t="shared" si="195"/>
        <v>-2.9068855176045686E-2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3.9043000000000001</v>
      </c>
      <c r="C2108" s="2">
        <f t="shared" si="192"/>
        <v>3.753461061242179</v>
      </c>
      <c r="D2108" s="2">
        <f t="shared" si="194"/>
        <v>3.7880310005539641</v>
      </c>
      <c r="E2108" s="2">
        <f t="shared" si="193"/>
        <v>-3.4569939311785092E-2</v>
      </c>
      <c r="F2108" s="2">
        <f t="shared" si="197"/>
        <v>-5.2902121166304534E-3</v>
      </c>
      <c r="G2108" s="2">
        <f t="shared" si="195"/>
        <v>-2.9279727195154637E-2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3.8965000000000001</v>
      </c>
      <c r="C2109" s="2">
        <f t="shared" si="192"/>
        <v>3.7585747441279977</v>
      </c>
      <c r="D2109" s="2">
        <f t="shared" si="194"/>
        <v>3.7960657412536705</v>
      </c>
      <c r="E2109" s="2">
        <f t="shared" si="193"/>
        <v>-3.749099712567272E-2</v>
      </c>
      <c r="F2109" s="2">
        <f t="shared" si="197"/>
        <v>-1.1730369118438907E-2</v>
      </c>
      <c r="G2109" s="2">
        <f t="shared" si="195"/>
        <v>-2.5760628007233811E-2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3.8807999999999998</v>
      </c>
      <c r="C2110" s="2">
        <f t="shared" si="192"/>
        <v>3.7556709373390751</v>
      </c>
      <c r="D2110" s="2">
        <f t="shared" si="194"/>
        <v>3.8023423530126577</v>
      </c>
      <c r="E2110" s="2">
        <f t="shared" si="193"/>
        <v>-4.6671415673582572E-2</v>
      </c>
      <c r="F2110" s="2">
        <f t="shared" si="197"/>
        <v>-1.8718578429467642E-2</v>
      </c>
      <c r="G2110" s="2">
        <f t="shared" si="195"/>
        <v>-2.7952837244114931E-2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3.8807999999999998</v>
      </c>
      <c r="C2111" s="2">
        <f t="shared" si="192"/>
        <v>3.7532138700561406</v>
      </c>
      <c r="D2111" s="2">
        <f t="shared" si="194"/>
        <v>3.8081540305672754</v>
      </c>
      <c r="E2111" s="2">
        <f t="shared" si="193"/>
        <v>-5.4940160511134817E-2</v>
      </c>
      <c r="F2111" s="2">
        <f t="shared" si="197"/>
        <v>-2.5962894845801079E-2</v>
      </c>
      <c r="G2111" s="2">
        <f t="shared" si="195"/>
        <v>-2.8977265665333738E-2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3.8573</v>
      </c>
      <c r="C2112" s="2">
        <f t="shared" si="192"/>
        <v>3.7547501977398117</v>
      </c>
      <c r="D2112" s="2">
        <f t="shared" si="194"/>
        <v>3.8117944727474771</v>
      </c>
      <c r="E2112" s="2">
        <f t="shared" si="193"/>
        <v>-5.7044275007665401E-2</v>
      </c>
      <c r="F2112" s="2">
        <f t="shared" si="197"/>
        <v>-3.2179170878173943E-2</v>
      </c>
      <c r="G2112" s="2">
        <f t="shared" si="195"/>
        <v>-2.4865104129491458E-2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3.8024</v>
      </c>
      <c r="C2113" s="2">
        <f t="shared" si="192"/>
        <v>3.7548347827029174</v>
      </c>
      <c r="D2113" s="2">
        <f t="shared" si="194"/>
        <v>3.8110985858772937</v>
      </c>
      <c r="E2113" s="2">
        <f t="shared" si="193"/>
        <v>-5.6263803174376292E-2</v>
      </c>
      <c r="F2113" s="2">
        <f t="shared" si="197"/>
        <v>-3.6996097337414414E-2</v>
      </c>
      <c r="G2113" s="2">
        <f t="shared" si="195"/>
        <v>-1.9267705836961878E-2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3.8416000000000001</v>
      </c>
      <c r="C2114" s="2">
        <f t="shared" si="192"/>
        <v>3.7500909699793916</v>
      </c>
      <c r="D2114" s="2">
        <f t="shared" si="194"/>
        <v>3.8133579498863828</v>
      </c>
      <c r="E2114" s="2">
        <f t="shared" si="193"/>
        <v>-6.326697990699115E-2</v>
      </c>
      <c r="F2114" s="2">
        <f t="shared" si="197"/>
        <v>-4.2250273851329762E-2</v>
      </c>
      <c r="G2114" s="2">
        <f t="shared" si="195"/>
        <v>-2.1016706055661388E-2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3.8416000000000001</v>
      </c>
      <c r="C2115" s="2">
        <f t="shared" si="192"/>
        <v>3.7569231284441003</v>
      </c>
      <c r="D2115" s="2">
        <f t="shared" si="194"/>
        <v>3.8154499535985025</v>
      </c>
      <c r="E2115" s="2">
        <f t="shared" si="193"/>
        <v>-5.8526825154402218E-2</v>
      </c>
      <c r="F2115" s="2">
        <f t="shared" si="197"/>
        <v>-4.5505584111944254E-2</v>
      </c>
      <c r="G2115" s="2">
        <f t="shared" si="195"/>
        <v>-1.3021241042457964E-2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3.8651</v>
      </c>
      <c r="C2116" s="2">
        <f t="shared" si="192"/>
        <v>3.7615041856065461</v>
      </c>
      <c r="D2116" s="2">
        <f t="shared" si="194"/>
        <v>3.8191277348134278</v>
      </c>
      <c r="E2116" s="2">
        <f t="shared" si="193"/>
        <v>-5.762354920688173E-2</v>
      </c>
      <c r="F2116" s="2">
        <f t="shared" si="197"/>
        <v>-4.7929177130931748E-2</v>
      </c>
      <c r="G2116" s="2">
        <f t="shared" si="195"/>
        <v>-9.6943720759499821E-3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3.9592000000000001</v>
      </c>
      <c r="C2117" s="2">
        <f t="shared" si="192"/>
        <v>3.7689958493593854</v>
      </c>
      <c r="D2117" s="2">
        <f t="shared" si="194"/>
        <v>3.8295034581605814</v>
      </c>
      <c r="E2117" s="2">
        <f t="shared" si="193"/>
        <v>-6.0507608801195989E-2</v>
      </c>
      <c r="F2117" s="2">
        <f t="shared" si="197"/>
        <v>-5.0444863464984599E-2</v>
      </c>
      <c r="G2117" s="2">
        <f t="shared" si="195"/>
        <v>-1.006274533621139E-2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4.1159999999999997</v>
      </c>
      <c r="C2118" s="2">
        <f t="shared" si="192"/>
        <v>3.7898118725348646</v>
      </c>
      <c r="D2118" s="2">
        <f t="shared" si="194"/>
        <v>3.8507254242227602</v>
      </c>
      <c r="E2118" s="2">
        <f t="shared" si="193"/>
        <v>-6.0913551687895584E-2</v>
      </c>
      <c r="F2118" s="2">
        <f t="shared" si="197"/>
        <v>-5.2538601109566797E-2</v>
      </c>
      <c r="G2118" s="2">
        <f t="shared" si="195"/>
        <v>-8.3749505783287867E-3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4.0689000000000002</v>
      </c>
      <c r="C2119" s="2">
        <f t="shared" si="192"/>
        <v>3.8062254306064238</v>
      </c>
      <c r="D2119" s="2">
        <f t="shared" si="194"/>
        <v>3.8668865039099631</v>
      </c>
      <c r="E2119" s="2">
        <f t="shared" si="193"/>
        <v>-6.0661073303539315E-2</v>
      </c>
      <c r="F2119" s="2">
        <f t="shared" si="197"/>
        <v>-5.4163095548361309E-2</v>
      </c>
      <c r="G2119" s="2">
        <f t="shared" si="195"/>
        <v>-6.4979777551780055E-3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4.0689000000000002</v>
      </c>
      <c r="C2120" s="2">
        <f t="shared" si="192"/>
        <v>3.8176984412823587</v>
      </c>
      <c r="D2120" s="2">
        <f t="shared" si="194"/>
        <v>3.8818504665832991</v>
      </c>
      <c r="E2120" s="2">
        <f t="shared" si="193"/>
        <v>-6.4152025300940441E-2</v>
      </c>
      <c r="F2120" s="2">
        <f t="shared" si="197"/>
        <v>-5.6160881498877137E-2</v>
      </c>
      <c r="G2120" s="2">
        <f t="shared" si="195"/>
        <v>-7.9911438020633038E-3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4.0689000000000002</v>
      </c>
      <c r="C2121" s="2">
        <f t="shared" si="192"/>
        <v>3.827406373392765</v>
      </c>
      <c r="D2121" s="2">
        <f t="shared" si="194"/>
        <v>3.8957059875771289</v>
      </c>
      <c r="E2121" s="2">
        <f t="shared" si="193"/>
        <v>-6.8299614184363922E-2</v>
      </c>
      <c r="F2121" s="2">
        <f t="shared" si="197"/>
        <v>-5.8588628035974498E-2</v>
      </c>
      <c r="G2121" s="2">
        <f t="shared" si="195"/>
        <v>-9.7109861483894236E-3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4.0768000000000004</v>
      </c>
      <c r="C2122" s="2">
        <f t="shared" si="192"/>
        <v>3.8320053928708013</v>
      </c>
      <c r="D2122" s="2">
        <f t="shared" si="194"/>
        <v>3.9091203588677121</v>
      </c>
      <c r="E2122" s="2">
        <f t="shared" si="193"/>
        <v>-7.7114965996910811E-2</v>
      </c>
      <c r="F2122" s="2">
        <f t="shared" si="197"/>
        <v>-6.2293895628161761E-2</v>
      </c>
      <c r="G2122" s="2">
        <f t="shared" si="195"/>
        <v>-1.4821070368749051E-2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4.0689000000000002</v>
      </c>
      <c r="C2123" s="2">
        <f t="shared" si="192"/>
        <v>3.827450717044524</v>
      </c>
      <c r="D2123" s="2">
        <f t="shared" si="194"/>
        <v>3.9209558878404742</v>
      </c>
      <c r="E2123" s="2">
        <f t="shared" si="193"/>
        <v>-9.3505170795950221E-2</v>
      </c>
      <c r="F2123" s="2">
        <f t="shared" si="197"/>
        <v>-6.8536150661719461E-2</v>
      </c>
      <c r="G2123" s="2">
        <f t="shared" si="195"/>
        <v>-2.496902013423076E-2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4.0610999999999997</v>
      </c>
      <c r="C2124" s="2">
        <f t="shared" si="192"/>
        <v>3.8296275298069054</v>
      </c>
      <c r="D2124" s="2">
        <f t="shared" si="194"/>
        <v>3.9313369331856243</v>
      </c>
      <c r="E2124" s="2">
        <f t="shared" si="193"/>
        <v>-0.10170940337871892</v>
      </c>
      <c r="F2124" s="2">
        <f t="shared" si="197"/>
        <v>-7.5170801205119361E-2</v>
      </c>
      <c r="G2124" s="2">
        <f t="shared" si="195"/>
        <v>-2.653860217359956E-2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4.0533000000000001</v>
      </c>
      <c r="C2125" s="2">
        <f t="shared" si="192"/>
        <v>3.8314694482981508</v>
      </c>
      <c r="D2125" s="2">
        <f t="shared" si="194"/>
        <v>3.9403712344311339</v>
      </c>
      <c r="E2125" s="2">
        <f t="shared" si="193"/>
        <v>-0.10890178613298307</v>
      </c>
      <c r="F2125" s="2">
        <f t="shared" si="197"/>
        <v>-8.1916998190692106E-2</v>
      </c>
      <c r="G2125" s="2">
        <f t="shared" si="195"/>
        <v>-2.6984787942290964E-2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4.0689000000000002</v>
      </c>
      <c r="C2126" s="2">
        <f t="shared" si="192"/>
        <v>3.8366433793292045</v>
      </c>
      <c r="D2126" s="2">
        <f t="shared" si="194"/>
        <v>3.9498918837325316</v>
      </c>
      <c r="E2126" s="2">
        <f t="shared" si="193"/>
        <v>-0.11324850440332712</v>
      </c>
      <c r="F2126" s="2">
        <f t="shared" si="197"/>
        <v>-8.8183299433219106E-2</v>
      </c>
      <c r="G2126" s="2">
        <f t="shared" si="195"/>
        <v>-2.5065204970108015E-2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3.9984000000000002</v>
      </c>
      <c r="C2127" s="2">
        <f t="shared" ref="C2127:C2190" si="198">$C$4*B2117+C2126*(1-$C$4)</f>
        <v>3.8554982440477885</v>
      </c>
      <c r="D2127" s="2">
        <f t="shared" si="194"/>
        <v>3.953485077530122</v>
      </c>
      <c r="E2127" s="2">
        <f t="shared" si="193"/>
        <v>-9.7986833482333502E-2</v>
      </c>
      <c r="F2127" s="2">
        <f t="shared" si="197"/>
        <v>-9.0144006243042002E-2</v>
      </c>
      <c r="G2127" s="2">
        <f t="shared" si="195"/>
        <v>-7.8428272392914999E-3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6">
        <f>TITRES_STAT!D2131</f>
        <v>4.0453999999999999</v>
      </c>
      <c r="C2128" s="2">
        <f t="shared" si="198"/>
        <v>3.8955754372712059</v>
      </c>
      <c r="D2128" s="2">
        <f t="shared" si="194"/>
        <v>3.9602935903056684</v>
      </c>
      <c r="E2128" s="2">
        <f t="shared" si="193"/>
        <v>-6.4718153034462489E-2</v>
      </c>
      <c r="F2128" s="2">
        <f t="shared" si="197"/>
        <v>-8.5058835601326099E-2</v>
      </c>
      <c r="G2128" s="2">
        <f t="shared" si="195"/>
        <v>2.034068256686361E-2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3.9984000000000002</v>
      </c>
      <c r="C2129" s="2">
        <f t="shared" si="198"/>
        <v>3.9222407546140974</v>
      </c>
      <c r="D2129" s="2">
        <f t="shared" si="194"/>
        <v>3.9631162873200636</v>
      </c>
      <c r="E2129" s="2">
        <f t="shared" si="193"/>
        <v>-4.0875532705966222E-2</v>
      </c>
      <c r="F2129" s="2">
        <f t="shared" si="197"/>
        <v>-7.6222175022254132E-2</v>
      </c>
      <c r="G2129" s="2">
        <f t="shared" si="195"/>
        <v>3.534664231628791E-2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4.0376000000000003</v>
      </c>
      <c r="C2130" s="2">
        <f t="shared" si="198"/>
        <v>3.9448037154426978</v>
      </c>
      <c r="D2130" s="2">
        <f t="shared" si="194"/>
        <v>3.9686335993704294</v>
      </c>
      <c r="E2130" s="2">
        <f t="shared" si="193"/>
        <v>-2.3829883927731554E-2</v>
      </c>
      <c r="F2130" s="2">
        <f t="shared" si="197"/>
        <v>-6.5743716803349617E-2</v>
      </c>
      <c r="G2130" s="2">
        <f t="shared" si="195"/>
        <v>4.1913832875618062E-2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3.9984000000000002</v>
      </c>
      <c r="C2131" s="2">
        <f t="shared" si="198"/>
        <v>3.9638954515284368</v>
      </c>
      <c r="D2131" s="2">
        <f t="shared" si="194"/>
        <v>3.970838517935583</v>
      </c>
      <c r="E2131" s="2">
        <f t="shared" si="193"/>
        <v>-6.9430664071461479E-3</v>
      </c>
      <c r="F2131" s="2">
        <f t="shared" si="197"/>
        <v>-5.3983586724108926E-2</v>
      </c>
      <c r="G2131" s="2">
        <f t="shared" si="195"/>
        <v>4.7040520316962778E-2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4.0533000000000001</v>
      </c>
      <c r="C2132" s="2">
        <f t="shared" si="198"/>
        <v>3.9812653820625235</v>
      </c>
      <c r="D2132" s="2">
        <f t="shared" si="194"/>
        <v>3.9769467758662804</v>
      </c>
      <c r="E2132" s="2">
        <f t="shared" si="193"/>
        <v>4.3186061962430244E-3</v>
      </c>
      <c r="F2132" s="2">
        <f t="shared" si="197"/>
        <v>-4.2323148140038541E-2</v>
      </c>
      <c r="G2132" s="2">
        <f t="shared" si="195"/>
        <v>4.6641754336281566E-2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4.0533000000000001</v>
      </c>
      <c r="C2133" s="2">
        <f t="shared" si="198"/>
        <v>3.9947476309759815</v>
      </c>
      <c r="D2133" s="2">
        <f t="shared" si="194"/>
        <v>3.9826025702465562</v>
      </c>
      <c r="E2133" s="2">
        <f t="shared" si="193"/>
        <v>1.2145060729425339E-2</v>
      </c>
      <c r="F2133" s="2">
        <f t="shared" si="197"/>
        <v>-3.1429506366145762E-2</v>
      </c>
      <c r="G2133" s="2">
        <f t="shared" si="195"/>
        <v>4.3574567095571101E-2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4.0610999999999997</v>
      </c>
      <c r="C2134" s="2">
        <f t="shared" si="198"/>
        <v>4.0049556877489074</v>
      </c>
      <c r="D2134" s="2">
        <f t="shared" si="194"/>
        <v>3.9884171946727371</v>
      </c>
      <c r="E2134" s="2">
        <f t="shared" si="193"/>
        <v>1.653849307617028E-2</v>
      </c>
      <c r="F2134" s="2">
        <f t="shared" si="197"/>
        <v>-2.1835906477682555E-2</v>
      </c>
      <c r="G2134" s="2">
        <f t="shared" si="195"/>
        <v>3.8374399553852835E-2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4.1474000000000002</v>
      </c>
      <c r="C2135" s="2">
        <f t="shared" si="198"/>
        <v>4.0123932742490753</v>
      </c>
      <c r="D2135" s="2">
        <f t="shared" si="194"/>
        <v>4.0001936987710529</v>
      </c>
      <c r="E2135" s="2">
        <f t="shared" si="193"/>
        <v>1.2199575478022417E-2</v>
      </c>
      <c r="F2135" s="2">
        <f t="shared" si="197"/>
        <v>-1.5028810086541562E-2</v>
      </c>
      <c r="G2135" s="2">
        <f t="shared" si="195"/>
        <v>2.722838556456398E-2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4.1303000000000001</v>
      </c>
      <c r="C2136" s="2">
        <f t="shared" si="198"/>
        <v>4.0210866166722941</v>
      </c>
      <c r="D2136" s="2">
        <f t="shared" si="194"/>
        <v>4.0098312025657901</v>
      </c>
      <c r="E2136" s="2">
        <f t="shared" si="193"/>
        <v>1.1255414106503991E-2</v>
      </c>
      <c r="F2136" s="2">
        <f t="shared" si="197"/>
        <v>-9.7719652479324529E-3</v>
      </c>
      <c r="G2136" s="2">
        <f t="shared" si="195"/>
        <v>2.1027379354436444E-2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4.1303000000000001</v>
      </c>
      <c r="C2137" s="2">
        <f t="shared" si="198"/>
        <v>4.0175963679534803</v>
      </c>
      <c r="D2137" s="2">
        <f t="shared" si="194"/>
        <v>4.0187548171905467</v>
      </c>
      <c r="E2137" s="2">
        <f t="shared" si="193"/>
        <v>-1.1584492370664279E-3</v>
      </c>
      <c r="F2137" s="2">
        <f t="shared" si="197"/>
        <v>-8.0492620457592486E-3</v>
      </c>
      <c r="G2137" s="2">
        <f t="shared" si="195"/>
        <v>6.8908128086928207E-3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4.173</v>
      </c>
      <c r="C2138" s="2">
        <f t="shared" si="198"/>
        <v>4.0218738498067914</v>
      </c>
      <c r="D2138" s="2">
        <f t="shared" si="194"/>
        <v>4.0301803862875438</v>
      </c>
      <c r="E2138" s="2">
        <f t="shared" si="193"/>
        <v>-8.3065364807524134E-3</v>
      </c>
      <c r="F2138" s="2">
        <f t="shared" si="197"/>
        <v>-8.1007169327578822E-3</v>
      </c>
      <c r="G2138" s="2">
        <f t="shared" si="195"/>
        <v>-2.0581954799453114E-4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4.1814999999999998</v>
      </c>
      <c r="C2139" s="2">
        <f t="shared" si="198"/>
        <v>4.0182624882980544</v>
      </c>
      <c r="D2139" s="2">
        <f t="shared" si="194"/>
        <v>4.0413892465625407</v>
      </c>
      <c r="E2139" s="2">
        <f t="shared" si="193"/>
        <v>-2.3126758264486291E-2</v>
      </c>
      <c r="F2139" s="2">
        <f t="shared" si="197"/>
        <v>-1.1105925199103564E-2</v>
      </c>
      <c r="G2139" s="2">
        <f t="shared" si="195"/>
        <v>-1.2020833065382727E-2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4.0961999999999996</v>
      </c>
      <c r="C2140" s="2">
        <f t="shared" si="198"/>
        <v>4.0212374900983541</v>
      </c>
      <c r="D2140" s="2">
        <f t="shared" si="194"/>
        <v>4.0454493023727229</v>
      </c>
      <c r="E2140" s="2">
        <f t="shared" ref="E2140:E2203" si="199">C2140-D2140</f>
        <v>-2.421181227436886E-2</v>
      </c>
      <c r="F2140" s="2">
        <f t="shared" si="197"/>
        <v>-1.3727102614156623E-2</v>
      </c>
      <c r="G2140" s="2">
        <f t="shared" si="195"/>
        <v>-1.0484709660212237E-2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4.0961999999999996</v>
      </c>
      <c r="C2141" s="2">
        <f t="shared" si="198"/>
        <v>4.0177240300832224</v>
      </c>
      <c r="D2141" s="2">
        <f t="shared" ref="D2141:D2204" si="200">$D$4*B2141+(1-$D$4)*D2140</f>
        <v>4.0492086133080765</v>
      </c>
      <c r="E2141" s="2">
        <f t="shared" si="199"/>
        <v>-3.1484583224854035E-2</v>
      </c>
      <c r="F2141" s="2">
        <f t="shared" si="197"/>
        <v>-1.7278598736296107E-2</v>
      </c>
      <c r="G2141" s="2">
        <f t="shared" si="195"/>
        <v>-1.4205984488557928E-2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4.173</v>
      </c>
      <c r="C2142" s="2">
        <f t="shared" si="198"/>
        <v>4.0231972562242646</v>
      </c>
      <c r="D2142" s="2">
        <f t="shared" si="200"/>
        <v>4.0583783456556262</v>
      </c>
      <c r="E2142" s="2">
        <f t="shared" si="199"/>
        <v>-3.5181089431361556E-2</v>
      </c>
      <c r="F2142" s="2">
        <f t="shared" si="197"/>
        <v>-2.0859096875309197E-2</v>
      </c>
      <c r="G2142" s="2">
        <f t="shared" si="195"/>
        <v>-1.4321992556052359E-2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4.1558999999999999</v>
      </c>
      <c r="C2143" s="2">
        <f t="shared" si="198"/>
        <v>4.0278284475743771</v>
      </c>
      <c r="D2143" s="2">
        <f t="shared" si="200"/>
        <v>4.0656021719033575</v>
      </c>
      <c r="E2143" s="2">
        <f t="shared" si="199"/>
        <v>-3.7773724328980407E-2</v>
      </c>
      <c r="F2143" s="2">
        <f t="shared" si="197"/>
        <v>-2.4242022366043441E-2</v>
      </c>
      <c r="G2143" s="2">
        <f t="shared" si="195"/>
        <v>-1.3531701962936966E-2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4.0961999999999996</v>
      </c>
      <c r="C2144" s="2">
        <f t="shared" si="198"/>
        <v>4.0329471479475503</v>
      </c>
      <c r="D2144" s="2">
        <f t="shared" si="200"/>
        <v>4.0678686776882937</v>
      </c>
      <c r="E2144" s="2">
        <f t="shared" si="199"/>
        <v>-3.4921529740743473E-2</v>
      </c>
      <c r="F2144" s="2">
        <f t="shared" si="197"/>
        <v>-2.6377923840983447E-2</v>
      </c>
      <c r="G2144" s="2">
        <f t="shared" si="195"/>
        <v>-8.5436058997600262E-3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4.0961999999999996</v>
      </c>
      <c r="C2145" s="2">
        <f t="shared" si="198"/>
        <v>4.050555279032543</v>
      </c>
      <c r="D2145" s="2">
        <f t="shared" si="200"/>
        <v>4.0699672941558278</v>
      </c>
      <c r="E2145" s="2">
        <f t="shared" si="199"/>
        <v>-1.9412015123284831E-2</v>
      </c>
      <c r="F2145" s="2">
        <f t="shared" si="197"/>
        <v>-2.4984742097443727E-2</v>
      </c>
      <c r="G2145" s="2">
        <f t="shared" si="195"/>
        <v>5.572726974158896E-3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4.0961999999999996</v>
      </c>
      <c r="C2146" s="2">
        <f t="shared" si="198"/>
        <v>4.0628236976429211</v>
      </c>
      <c r="D2146" s="2">
        <f t="shared" si="200"/>
        <v>4.0719104575516925</v>
      </c>
      <c r="E2146" s="2">
        <f t="shared" si="199"/>
        <v>-9.0867599087713913E-3</v>
      </c>
      <c r="F2146" s="2">
        <f t="shared" si="197"/>
        <v>-2.1805145659709261E-2</v>
      </c>
      <c r="G2146" s="2">
        <f t="shared" si="195"/>
        <v>1.271838575093787E-2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4.1645000000000003</v>
      </c>
      <c r="C2147" s="2">
        <f t="shared" si="198"/>
        <v>4.0732046672363182</v>
      </c>
      <c r="D2147" s="2">
        <f t="shared" si="200"/>
        <v>4.0787689421774935</v>
      </c>
      <c r="E2147" s="2">
        <f t="shared" si="199"/>
        <v>-5.5642749411752845E-3</v>
      </c>
      <c r="F2147" s="2">
        <f t="shared" si="197"/>
        <v>-1.8556971516002465E-2</v>
      </c>
      <c r="G2147" s="2">
        <f t="shared" si="195"/>
        <v>1.299269657482718E-2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4.0961999999999996</v>
      </c>
      <c r="C2148" s="2">
        <f t="shared" si="198"/>
        <v>4.0885577953538075</v>
      </c>
      <c r="D2148" s="2">
        <f t="shared" si="200"/>
        <v>4.0800601316458271</v>
      </c>
      <c r="E2148" s="2">
        <f t="shared" si="199"/>
        <v>8.4976637079803297E-3</v>
      </c>
      <c r="F2148" s="2">
        <f t="shared" si="197"/>
        <v>-1.3146044471205907E-2</v>
      </c>
      <c r="G2148" s="2">
        <f t="shared" ref="G2148:G2211" si="201">E2148-F2148</f>
        <v>2.1643708179186236E-2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4.0791000000000004</v>
      </c>
      <c r="C2149" s="2">
        <f t="shared" si="198"/>
        <v>4.1028565960686061</v>
      </c>
      <c r="D2149" s="2">
        <f t="shared" si="200"/>
        <v>4.0799890107831729</v>
      </c>
      <c r="E2149" s="2">
        <f t="shared" si="199"/>
        <v>2.2867585285433201E-2</v>
      </c>
      <c r="F2149" s="2">
        <f t="shared" ref="F2149:F2212" si="203">(E2149*(2/(10)))+((1-(2/10))*F2148)</f>
        <v>-5.9433185198780863E-3</v>
      </c>
      <c r="G2149" s="2">
        <f t="shared" si="201"/>
        <v>2.8810903805311289E-2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4.0876999999999999</v>
      </c>
      <c r="C2150" s="2">
        <f t="shared" si="198"/>
        <v>4.1018325043657438</v>
      </c>
      <c r="D2150" s="2">
        <f t="shared" si="200"/>
        <v>4.0805601951696051</v>
      </c>
      <c r="E2150" s="2">
        <f t="shared" si="199"/>
        <v>2.127230919613865E-2</v>
      </c>
      <c r="F2150" s="2">
        <f t="shared" si="203"/>
        <v>-5.0019297667473935E-4</v>
      </c>
      <c r="G2150" s="2">
        <f t="shared" si="201"/>
        <v>2.1772502172813388E-2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4.0876999999999999</v>
      </c>
      <c r="C2151" s="2">
        <f t="shared" si="198"/>
        <v>4.1009659652325521</v>
      </c>
      <c r="D2151" s="2">
        <f t="shared" si="200"/>
        <v>4.0810890696014868</v>
      </c>
      <c r="E2151" s="2">
        <f t="shared" si="199"/>
        <v>1.9876895631065317E-2</v>
      </c>
      <c r="F2151" s="2">
        <f t="shared" si="203"/>
        <v>3.5752247448732721E-3</v>
      </c>
      <c r="G2151" s="2">
        <f t="shared" si="201"/>
        <v>1.6301670886192044E-2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4.0705999999999998</v>
      </c>
      <c r="C2152" s="2">
        <f t="shared" si="198"/>
        <v>4.1120481244275444</v>
      </c>
      <c r="D2152" s="2">
        <f t="shared" si="200"/>
        <v>4.0803121014828578</v>
      </c>
      <c r="E2152" s="2">
        <f t="shared" si="199"/>
        <v>3.1736022944686582E-2</v>
      </c>
      <c r="F2152" s="2">
        <f t="shared" si="203"/>
        <v>9.2073843848359347E-3</v>
      </c>
      <c r="G2152" s="2">
        <f t="shared" si="201"/>
        <v>2.2528638559850649E-2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4.0961999999999996</v>
      </c>
      <c r="C2153" s="2">
        <f t="shared" si="198"/>
        <v>4.1187945668233068</v>
      </c>
      <c r="D2153" s="2">
        <f t="shared" si="200"/>
        <v>4.0814889828544976</v>
      </c>
      <c r="E2153" s="2">
        <f t="shared" si="199"/>
        <v>3.7305583968809231E-2</v>
      </c>
      <c r="F2153" s="2">
        <f t="shared" si="203"/>
        <v>1.4827024301630595E-2</v>
      </c>
      <c r="G2153" s="2">
        <f t="shared" si="201"/>
        <v>2.2478559667178634E-2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4.0194000000000001</v>
      </c>
      <c r="C2154" s="2">
        <f t="shared" si="198"/>
        <v>4.1153184796197211</v>
      </c>
      <c r="D2154" s="2">
        <f t="shared" si="200"/>
        <v>4.0768897989393498</v>
      </c>
      <c r="E2154" s="2">
        <f t="shared" si="199"/>
        <v>3.8428680680371308E-2</v>
      </c>
      <c r="F2154" s="2">
        <f t="shared" si="203"/>
        <v>1.9547355577378737E-2</v>
      </c>
      <c r="G2154" s="2">
        <f t="shared" si="201"/>
        <v>1.888132510299257E-2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3.9853000000000001</v>
      </c>
      <c r="C2155" s="2">
        <f t="shared" si="198"/>
        <v>4.1123771750628411</v>
      </c>
      <c r="D2155" s="2">
        <f t="shared" si="200"/>
        <v>4.0701053693882869</v>
      </c>
      <c r="E2155" s="2">
        <f t="shared" si="199"/>
        <v>4.227180567455413E-2</v>
      </c>
      <c r="F2155" s="2">
        <f t="shared" si="203"/>
        <v>2.4092245596813815E-2</v>
      </c>
      <c r="G2155" s="2">
        <f t="shared" si="201"/>
        <v>1.8179560077740315E-2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4.0449999999999999</v>
      </c>
      <c r="C2156" s="2">
        <f t="shared" si="198"/>
        <v>4.1098883788993268</v>
      </c>
      <c r="D2156" s="2">
        <f t="shared" si="200"/>
        <v>4.0682457123965614</v>
      </c>
      <c r="E2156" s="2">
        <f t="shared" si="199"/>
        <v>4.164266650276538E-2</v>
      </c>
      <c r="F2156" s="2">
        <f t="shared" si="203"/>
        <v>2.7602329778004128E-2</v>
      </c>
      <c r="G2156" s="2">
        <f t="shared" si="201"/>
        <v>1.4040336724761251E-2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4.0449999999999999</v>
      </c>
      <c r="C2157" s="2">
        <f t="shared" si="198"/>
        <v>4.1182901667609686</v>
      </c>
      <c r="D2157" s="2">
        <f t="shared" si="200"/>
        <v>4.066523807774594</v>
      </c>
      <c r="E2157" s="2">
        <f t="shared" si="199"/>
        <v>5.1766358986374605E-2</v>
      </c>
      <c r="F2157" s="2">
        <f t="shared" si="203"/>
        <v>3.2435135619678229E-2</v>
      </c>
      <c r="G2157" s="2">
        <f t="shared" si="201"/>
        <v>1.9331223366696376E-2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4.0791000000000004</v>
      </c>
      <c r="C2158" s="2">
        <f t="shared" si="198"/>
        <v>4.1148916795669734</v>
      </c>
      <c r="D2158" s="2">
        <f t="shared" si="200"/>
        <v>4.0674553775690683</v>
      </c>
      <c r="E2158" s="2">
        <f t="shared" si="199"/>
        <v>4.7436301997905161E-2</v>
      </c>
      <c r="F2158" s="2">
        <f t="shared" si="203"/>
        <v>3.5435368895323616E-2</v>
      </c>
      <c r="G2158" s="2">
        <f t="shared" si="201"/>
        <v>1.2000933102581546E-2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4.0791000000000004</v>
      </c>
      <c r="C2159" s="2">
        <f t="shared" si="198"/>
        <v>4.1093852673259006</v>
      </c>
      <c r="D2159" s="2">
        <f t="shared" si="200"/>
        <v>4.0683179421935813</v>
      </c>
      <c r="E2159" s="2">
        <f t="shared" si="199"/>
        <v>4.1067325132319255E-2</v>
      </c>
      <c r="F2159" s="2">
        <f t="shared" si="203"/>
        <v>3.6561760142722749E-2</v>
      </c>
      <c r="G2159" s="2">
        <f t="shared" si="201"/>
        <v>4.5055649895965055E-3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4.0109000000000004</v>
      </c>
      <c r="C2160" s="2">
        <f t="shared" si="198"/>
        <v>4.1060490723526852</v>
      </c>
      <c r="D2160" s="2">
        <f t="shared" si="200"/>
        <v>4.0640647612903535</v>
      </c>
      <c r="E2160" s="2">
        <f t="shared" si="199"/>
        <v>4.1984311062331692E-2</v>
      </c>
      <c r="F2160" s="2">
        <f t="shared" si="203"/>
        <v>3.764627032664454E-2</v>
      </c>
      <c r="G2160" s="2">
        <f t="shared" si="201"/>
        <v>4.3380407356871514E-3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6">
        <f>TITRES_STAT!D2164</f>
        <v>4.0109000000000004</v>
      </c>
      <c r="C2161" s="2">
        <f t="shared" si="198"/>
        <v>4.1032261381445796</v>
      </c>
      <c r="D2161" s="2">
        <f t="shared" si="200"/>
        <v>4.0601266308244019</v>
      </c>
      <c r="E2161" s="2">
        <f t="shared" si="199"/>
        <v>4.3099507320177644E-2</v>
      </c>
      <c r="F2161" s="2">
        <f t="shared" si="203"/>
        <v>3.8736917725351164E-2</v>
      </c>
      <c r="G2161" s="2">
        <f t="shared" si="201"/>
        <v>4.3625895948264798E-3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6">
        <f>TITRES_STAT!D2165</f>
        <v>4.0278999999999998</v>
      </c>
      <c r="C2162" s="2">
        <f t="shared" si="198"/>
        <v>4.098206732276183</v>
      </c>
      <c r="D2162" s="2">
        <f t="shared" si="200"/>
        <v>4.0577394729855571</v>
      </c>
      <c r="E2162" s="2">
        <f t="shared" si="199"/>
        <v>4.046725929062589E-2</v>
      </c>
      <c r="F2162" s="2">
        <f t="shared" si="203"/>
        <v>3.9082986038406112E-2</v>
      </c>
      <c r="G2162" s="2">
        <f t="shared" si="201"/>
        <v>1.3842732522197781E-3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4.0876999999999999</v>
      </c>
      <c r="C2163" s="2">
        <f t="shared" si="198"/>
        <v>4.0978980042336932</v>
      </c>
      <c r="D2163" s="2">
        <f t="shared" si="200"/>
        <v>4.0599587712829237</v>
      </c>
      <c r="E2163" s="2">
        <f t="shared" si="199"/>
        <v>3.7939232950769508E-2</v>
      </c>
      <c r="F2163" s="2">
        <f t="shared" si="203"/>
        <v>3.8854235420878791E-2</v>
      </c>
      <c r="G2163" s="2">
        <f t="shared" si="201"/>
        <v>-9.1500247010928293E-4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4.0534999999999997</v>
      </c>
      <c r="C2164" s="2">
        <f t="shared" si="198"/>
        <v>4.0858213881977399</v>
      </c>
      <c r="D2164" s="2">
        <f t="shared" si="200"/>
        <v>4.0594803437804847</v>
      </c>
      <c r="E2164" s="2">
        <f t="shared" si="199"/>
        <v>2.6341044417255155E-2</v>
      </c>
      <c r="F2164" s="2">
        <f t="shared" si="203"/>
        <v>3.6351597220154061E-2</v>
      </c>
      <c r="G2164" s="2">
        <f t="shared" si="201"/>
        <v>-1.0010552802898906E-2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4.0534999999999997</v>
      </c>
      <c r="C2165" s="2">
        <f t="shared" si="198"/>
        <v>4.0703565592442414</v>
      </c>
      <c r="D2165" s="2">
        <f t="shared" si="200"/>
        <v>4.0590373553523005</v>
      </c>
      <c r="E2165" s="2">
        <f t="shared" si="199"/>
        <v>1.1319203891940965E-2</v>
      </c>
      <c r="F2165" s="2">
        <f t="shared" si="203"/>
        <v>3.1345118554511442E-2</v>
      </c>
      <c r="G2165" s="2">
        <f t="shared" si="201"/>
        <v>-2.0025914662570476E-2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4.0194000000000001</v>
      </c>
      <c r="C2166" s="2">
        <f t="shared" si="198"/>
        <v>4.066455550129743</v>
      </c>
      <c r="D2166" s="2">
        <f t="shared" si="200"/>
        <v>4.0561012549558333</v>
      </c>
      <c r="E2166" s="2">
        <f t="shared" si="199"/>
        <v>1.0354295173909733E-2</v>
      </c>
      <c r="F2166" s="2">
        <f t="shared" si="203"/>
        <v>2.7146953878391101E-2</v>
      </c>
      <c r="G2166" s="2">
        <f t="shared" si="201"/>
        <v>-1.6792658704481368E-2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4.0109000000000004</v>
      </c>
      <c r="C2167" s="2">
        <f t="shared" si="198"/>
        <v>4.0631546962636289</v>
      </c>
      <c r="D2167" s="2">
        <f t="shared" si="200"/>
        <v>4.0527530138479939</v>
      </c>
      <c r="E2167" s="2">
        <f t="shared" si="199"/>
        <v>1.0401682415634994E-2</v>
      </c>
      <c r="F2167" s="2">
        <f t="shared" si="203"/>
        <v>2.3797899585839881E-2</v>
      </c>
      <c r="G2167" s="2">
        <f t="shared" si="201"/>
        <v>-1.3396217170204887E-2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4.0876999999999999</v>
      </c>
      <c r="C2168" s="2">
        <f t="shared" si="198"/>
        <v>4.0656078199153782</v>
      </c>
      <c r="D2168" s="2">
        <f t="shared" si="200"/>
        <v>4.0553416794888832</v>
      </c>
      <c r="E2168" s="2">
        <f t="shared" si="199"/>
        <v>1.0266140426494985E-2</v>
      </c>
      <c r="F2168" s="2">
        <f t="shared" si="203"/>
        <v>2.1091547753970905E-2</v>
      </c>
      <c r="G2168" s="2">
        <f t="shared" si="201"/>
        <v>-1.082540732747592E-2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4.0791000000000004</v>
      </c>
      <c r="C2169" s="2">
        <f t="shared" si="198"/>
        <v>4.0676835399283968</v>
      </c>
      <c r="D2169" s="2">
        <f t="shared" si="200"/>
        <v>4.0571015550822995</v>
      </c>
      <c r="E2169" s="2">
        <f t="shared" si="199"/>
        <v>1.0581984846097292E-2</v>
      </c>
      <c r="F2169" s="2">
        <f t="shared" si="203"/>
        <v>1.8989635172396182E-2</v>
      </c>
      <c r="G2169" s="2">
        <f t="shared" si="201"/>
        <v>-8.4076503262988898E-3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4.0109000000000004</v>
      </c>
      <c r="C2170" s="2">
        <f t="shared" si="198"/>
        <v>4.0589476107086435</v>
      </c>
      <c r="D2170" s="2">
        <f t="shared" si="200"/>
        <v>4.0536792176687957</v>
      </c>
      <c r="E2170" s="2">
        <f t="shared" si="199"/>
        <v>5.2683930398478296E-3</v>
      </c>
      <c r="F2170" s="2">
        <f t="shared" si="203"/>
        <v>1.6245386745886513E-2</v>
      </c>
      <c r="G2170" s="2">
        <f t="shared" si="201"/>
        <v>-1.0976993706038683E-2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4.0109000000000004</v>
      </c>
      <c r="C2171" s="2">
        <f t="shared" si="198"/>
        <v>4.0515556705996216</v>
      </c>
      <c r="D2171" s="2">
        <f t="shared" si="200"/>
        <v>4.0505103867303669</v>
      </c>
      <c r="E2171" s="2">
        <f t="shared" si="199"/>
        <v>1.0452838692547317E-3</v>
      </c>
      <c r="F2171" s="2">
        <f t="shared" si="203"/>
        <v>1.3205366170560158E-2</v>
      </c>
      <c r="G2171" s="2">
        <f t="shared" si="201"/>
        <v>-1.2160082301305426E-2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4.0109000000000004</v>
      </c>
      <c r="C2172" s="2">
        <f t="shared" si="198"/>
        <v>4.0479163366612188</v>
      </c>
      <c r="D2172" s="2">
        <f t="shared" si="200"/>
        <v>4.0475762840095992</v>
      </c>
      <c r="E2172" s="2">
        <f t="shared" si="199"/>
        <v>3.400526516195157E-4</v>
      </c>
      <c r="F2172" s="2">
        <f t="shared" si="203"/>
        <v>1.063230346677203E-2</v>
      </c>
      <c r="G2172" s="2">
        <f t="shared" si="201"/>
        <v>-1.0292250815152514E-2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4.0876999999999999</v>
      </c>
      <c r="C2173" s="2">
        <f t="shared" si="198"/>
        <v>4.0540369002518002</v>
      </c>
      <c r="D2173" s="2">
        <f t="shared" si="200"/>
        <v>4.0505484111199994</v>
      </c>
      <c r="E2173" s="2">
        <f t="shared" si="199"/>
        <v>3.488489131800776E-3</v>
      </c>
      <c r="F2173" s="2">
        <f t="shared" si="203"/>
        <v>9.2035405997777792E-3</v>
      </c>
      <c r="G2173" s="2">
        <f t="shared" si="201"/>
        <v>-5.7150514679770031E-3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4.0961999999999996</v>
      </c>
      <c r="C2174" s="2">
        <f t="shared" si="198"/>
        <v>4.0539543002130616</v>
      </c>
      <c r="D2174" s="2">
        <f t="shared" si="200"/>
        <v>4.0539300102962956</v>
      </c>
      <c r="E2174" s="2">
        <f t="shared" si="199"/>
        <v>2.4289916765951602E-5</v>
      </c>
      <c r="F2174" s="2">
        <f t="shared" si="203"/>
        <v>7.3676904631754135E-3</v>
      </c>
      <c r="G2174" s="2">
        <f t="shared" si="201"/>
        <v>-7.3434005464094619E-3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4.0961999999999996</v>
      </c>
      <c r="C2175" s="2">
        <f t="shared" si="198"/>
        <v>4.0538844078725909</v>
      </c>
      <c r="D2175" s="2">
        <f t="shared" si="200"/>
        <v>4.0570611206447182</v>
      </c>
      <c r="E2175" s="2">
        <f t="shared" si="199"/>
        <v>-3.176712772127388E-3</v>
      </c>
      <c r="F2175" s="2">
        <f t="shared" si="203"/>
        <v>5.2588098161148534E-3</v>
      </c>
      <c r="G2175" s="2">
        <f t="shared" si="201"/>
        <v>-8.4355225882422405E-3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6">
        <f>TITRES_STAT!D2179</f>
        <v>4.0961999999999996</v>
      </c>
      <c r="C2176" s="2">
        <f t="shared" si="198"/>
        <v>4.0485791143537302</v>
      </c>
      <c r="D2176" s="2">
        <f t="shared" si="200"/>
        <v>4.0599602968932578</v>
      </c>
      <c r="E2176" s="2">
        <f t="shared" si="199"/>
        <v>-1.1381182539527579E-2</v>
      </c>
      <c r="F2176" s="2">
        <f t="shared" si="203"/>
        <v>1.9308113449863673E-3</v>
      </c>
      <c r="G2176" s="2">
        <f t="shared" si="201"/>
        <v>-1.3311993884513946E-2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6">
        <f>TITRES_STAT!D2180</f>
        <v>4.0961999999999996</v>
      </c>
      <c r="C2177" s="2">
        <f t="shared" si="198"/>
        <v>4.0427823275300794</v>
      </c>
      <c r="D2177" s="2">
        <f t="shared" si="200"/>
        <v>4.0626447193456086</v>
      </c>
      <c r="E2177" s="2">
        <f t="shared" si="199"/>
        <v>-1.9862391815529179E-2</v>
      </c>
      <c r="F2177" s="2">
        <f t="shared" si="203"/>
        <v>-2.4278292871167421E-3</v>
      </c>
      <c r="G2177" s="2">
        <f t="shared" si="201"/>
        <v>-1.7434562528412436E-2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6">
        <f>TITRES_STAT!D2181</f>
        <v>4.0961999999999996</v>
      </c>
      <c r="C2178" s="2">
        <f t="shared" si="198"/>
        <v>4.0496927386792976</v>
      </c>
      <c r="D2178" s="2">
        <f t="shared" si="200"/>
        <v>4.0651302956903779</v>
      </c>
      <c r="E2178" s="2">
        <f t="shared" si="199"/>
        <v>-1.5437557011080294E-2</v>
      </c>
      <c r="F2178" s="2">
        <f t="shared" si="203"/>
        <v>-5.0297748319094527E-3</v>
      </c>
      <c r="G2178" s="2">
        <f t="shared" si="201"/>
        <v>-1.0407782179170842E-2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6">
        <f>TITRES_STAT!D2182</f>
        <v>4.1132999999999997</v>
      </c>
      <c r="C2179" s="2">
        <f t="shared" si="198"/>
        <v>4.0542169327286359</v>
      </c>
      <c r="D2179" s="2">
        <f t="shared" si="200"/>
        <v>4.0686984219355349</v>
      </c>
      <c r="E2179" s="2">
        <f t="shared" si="199"/>
        <v>-1.4481489206898956E-2</v>
      </c>
      <c r="F2179" s="2">
        <f t="shared" si="203"/>
        <v>-6.9201177069073538E-3</v>
      </c>
      <c r="G2179" s="2">
        <f t="shared" si="201"/>
        <v>-7.5613714999916027E-3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6">
        <f>TITRES_STAT!D2183</f>
        <v>4.1388999999999996</v>
      </c>
      <c r="C2180" s="2">
        <f t="shared" si="198"/>
        <v>4.047552789231923</v>
      </c>
      <c r="D2180" s="2">
        <f t="shared" si="200"/>
        <v>4.0738985388291988</v>
      </c>
      <c r="E2180" s="2">
        <f t="shared" si="199"/>
        <v>-2.6345749597275869E-2</v>
      </c>
      <c r="F2180" s="2">
        <f t="shared" si="203"/>
        <v>-1.0805244084981057E-2</v>
      </c>
      <c r="G2180" s="2">
        <f t="shared" si="201"/>
        <v>-1.5540505512294812E-2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6">
        <f>TITRES_STAT!D2184</f>
        <v>4.0705999999999998</v>
      </c>
      <c r="C2181" s="2">
        <f t="shared" si="198"/>
        <v>4.0419138985808578</v>
      </c>
      <c r="D2181" s="2">
        <f t="shared" si="200"/>
        <v>4.0736542026196281</v>
      </c>
      <c r="E2181" s="2">
        <f t="shared" si="199"/>
        <v>-3.1740304038770262E-2</v>
      </c>
      <c r="F2181" s="2">
        <f t="shared" si="203"/>
        <v>-1.49922560757389E-2</v>
      </c>
      <c r="G2181" s="2">
        <f t="shared" si="201"/>
        <v>-1.6748047963031362E-2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4.1388999999999996</v>
      </c>
      <c r="C2182" s="2">
        <f t="shared" si="198"/>
        <v>4.0371425295684187</v>
      </c>
      <c r="D2182" s="2">
        <f t="shared" si="200"/>
        <v>4.0784872246478043</v>
      </c>
      <c r="E2182" s="2">
        <f t="shared" si="199"/>
        <v>-4.1344695079385652E-2</v>
      </c>
      <c r="F2182" s="2">
        <f t="shared" si="203"/>
        <v>-2.0262743876468252E-2</v>
      </c>
      <c r="G2182" s="2">
        <f t="shared" si="201"/>
        <v>-2.10819512029174E-2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4.1388999999999996</v>
      </c>
      <c r="C2183" s="2">
        <f t="shared" si="198"/>
        <v>4.0449206019425077</v>
      </c>
      <c r="D2183" s="2">
        <f t="shared" si="200"/>
        <v>4.0829622450442633</v>
      </c>
      <c r="E2183" s="2">
        <f t="shared" si="199"/>
        <v>-3.8041643101755618E-2</v>
      </c>
      <c r="F2183" s="2">
        <f t="shared" si="203"/>
        <v>-2.3818523721525729E-2</v>
      </c>
      <c r="G2183" s="2">
        <f t="shared" si="201"/>
        <v>-1.4223119380229889E-2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4.1388999999999996</v>
      </c>
      <c r="C2184" s="2">
        <f t="shared" si="198"/>
        <v>4.0528097401051983</v>
      </c>
      <c r="D2184" s="2">
        <f t="shared" si="200"/>
        <v>4.0871057824483925</v>
      </c>
      <c r="E2184" s="2">
        <f t="shared" si="199"/>
        <v>-3.4296042343194166E-2</v>
      </c>
      <c r="F2184" s="2">
        <f t="shared" si="203"/>
        <v>-2.5914027445859418E-2</v>
      </c>
      <c r="G2184" s="2">
        <f t="shared" si="201"/>
        <v>-8.3820148973347483E-3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4.1814999999999998</v>
      </c>
      <c r="C2185" s="2">
        <f t="shared" si="198"/>
        <v>4.0594851647043981</v>
      </c>
      <c r="D2185" s="2">
        <f t="shared" si="200"/>
        <v>4.0940979467114742</v>
      </c>
      <c r="E2185" s="2">
        <f t="shared" si="199"/>
        <v>-3.4612782007076071E-2</v>
      </c>
      <c r="F2185" s="2">
        <f t="shared" si="203"/>
        <v>-2.7653778358102749E-2</v>
      </c>
      <c r="G2185" s="2">
        <f t="shared" si="201"/>
        <v>-6.9590036489733213E-3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4.1388999999999996</v>
      </c>
      <c r="C2186" s="2">
        <f t="shared" si="198"/>
        <v>4.0651336009037218</v>
      </c>
      <c r="D2186" s="2">
        <f t="shared" si="200"/>
        <v>4.0974166173254396</v>
      </c>
      <c r="E2186" s="2">
        <f t="shared" si="199"/>
        <v>-3.2283016421717825E-2</v>
      </c>
      <c r="F2186" s="2">
        <f t="shared" si="203"/>
        <v>-2.8579625970825764E-2</v>
      </c>
      <c r="G2186" s="2">
        <f t="shared" si="201"/>
        <v>-3.7033904508920606E-3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4.0534999999999997</v>
      </c>
      <c r="C2187" s="2">
        <f t="shared" si="198"/>
        <v>4.0699130469185336</v>
      </c>
      <c r="D2187" s="2">
        <f t="shared" si="200"/>
        <v>4.0941635345605922</v>
      </c>
      <c r="E2187" s="2">
        <f t="shared" si="199"/>
        <v>-2.4250487642058616E-2</v>
      </c>
      <c r="F2187" s="2">
        <f t="shared" si="203"/>
        <v>-2.7713798305072333E-2</v>
      </c>
      <c r="G2187" s="2">
        <f t="shared" si="201"/>
        <v>3.4633106630137175E-3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4.1474000000000002</v>
      </c>
      <c r="C2188" s="2">
        <f t="shared" si="198"/>
        <v>4.0739571935464518</v>
      </c>
      <c r="D2188" s="2">
        <f t="shared" si="200"/>
        <v>4.0981069764449929</v>
      </c>
      <c r="E2188" s="2">
        <f t="shared" si="199"/>
        <v>-2.4149782898541083E-2</v>
      </c>
      <c r="F2188" s="2">
        <f t="shared" si="203"/>
        <v>-2.7000995223766082E-2</v>
      </c>
      <c r="G2188" s="2">
        <f t="shared" si="201"/>
        <v>2.8512123252249985E-3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4.1474000000000002</v>
      </c>
      <c r="C2189" s="2">
        <f t="shared" si="198"/>
        <v>4.0800099330008441</v>
      </c>
      <c r="D2189" s="2">
        <f t="shared" si="200"/>
        <v>4.1017583115231417</v>
      </c>
      <c r="E2189" s="2">
        <f t="shared" si="199"/>
        <v>-2.1748378522297607E-2</v>
      </c>
      <c r="F2189" s="2">
        <f t="shared" si="203"/>
        <v>-2.5950471883472388E-2</v>
      </c>
      <c r="G2189" s="2">
        <f t="shared" si="201"/>
        <v>4.2020933611747815E-3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4.1388999999999996</v>
      </c>
      <c r="C2190" s="2">
        <f t="shared" si="198"/>
        <v>4.0890699433084068</v>
      </c>
      <c r="D2190" s="2">
        <f t="shared" si="200"/>
        <v>4.1045095477066127</v>
      </c>
      <c r="E2190" s="2">
        <f t="shared" si="199"/>
        <v>-1.5439604398205908E-2</v>
      </c>
      <c r="F2190" s="2">
        <f t="shared" si="203"/>
        <v>-2.3848298386419095E-2</v>
      </c>
      <c r="G2190" s="2">
        <f t="shared" si="201"/>
        <v>8.4086939882131867E-3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4.1814999999999998</v>
      </c>
      <c r="C2191" s="2">
        <f t="shared" ref="C2191:C2254" si="204">$C$4*B2181+C2190*(1-$C$4)</f>
        <v>4.0862284135686515</v>
      </c>
      <c r="D2191" s="2">
        <f t="shared" si="200"/>
        <v>4.1102125441727893</v>
      </c>
      <c r="E2191" s="2">
        <f t="shared" si="199"/>
        <v>-2.3984130604137732E-2</v>
      </c>
      <c r="F2191" s="2">
        <f t="shared" si="203"/>
        <v>-2.3875464829962823E-2</v>
      </c>
      <c r="G2191" s="2">
        <f t="shared" si="201"/>
        <v>-1.0866577417490905E-4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4.1388999999999996</v>
      </c>
      <c r="C2192" s="2">
        <f t="shared" si="204"/>
        <v>4.0943317345580894</v>
      </c>
      <c r="D2192" s="2">
        <f t="shared" si="200"/>
        <v>4.1123375409007306</v>
      </c>
      <c r="E2192" s="2">
        <f t="shared" si="199"/>
        <v>-1.8005806342641151E-2</v>
      </c>
      <c r="F2192" s="2">
        <f t="shared" si="203"/>
        <v>-2.2701533132498491E-2</v>
      </c>
      <c r="G2192" s="2">
        <f t="shared" si="201"/>
        <v>4.69572678985734E-3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4.1474000000000002</v>
      </c>
      <c r="C2193" s="2">
        <f t="shared" si="204"/>
        <v>4.1011883907799218</v>
      </c>
      <c r="D2193" s="2">
        <f t="shared" si="200"/>
        <v>4.1149347600932691</v>
      </c>
      <c r="E2193" s="2">
        <f t="shared" si="199"/>
        <v>-1.3746369313347273E-2</v>
      </c>
      <c r="F2193" s="2">
        <f t="shared" si="203"/>
        <v>-2.0910500368668247E-2</v>
      </c>
      <c r="G2193" s="2">
        <f t="shared" si="201"/>
        <v>7.1641310553209742E-3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4.1132999999999997</v>
      </c>
      <c r="C2194" s="2">
        <f t="shared" si="204"/>
        <v>4.1069901768137802</v>
      </c>
      <c r="D2194" s="2">
        <f t="shared" si="200"/>
        <v>4.1148136667530268</v>
      </c>
      <c r="E2194" s="2">
        <f t="shared" si="199"/>
        <v>-7.8234899392466417E-3</v>
      </c>
      <c r="F2194" s="2">
        <f t="shared" si="203"/>
        <v>-1.8293098282783925E-2</v>
      </c>
      <c r="G2194" s="2">
        <f t="shared" si="201"/>
        <v>1.0469608343537284E-2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4.0621</v>
      </c>
      <c r="C2195" s="2">
        <f t="shared" si="204"/>
        <v>4.1184532265347373</v>
      </c>
      <c r="D2195" s="2">
        <f t="shared" si="200"/>
        <v>4.1109089506972474</v>
      </c>
      <c r="E2195" s="2">
        <f t="shared" si="199"/>
        <v>7.5442758374899554E-3</v>
      </c>
      <c r="F2195" s="2">
        <f t="shared" si="203"/>
        <v>-1.312562345872915E-2</v>
      </c>
      <c r="G2195" s="2">
        <f t="shared" si="201"/>
        <v>2.0669899296219103E-2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4.1474000000000002</v>
      </c>
      <c r="C2196" s="2">
        <f t="shared" si="204"/>
        <v>4.1215988839909317</v>
      </c>
      <c r="D2196" s="2">
        <f t="shared" si="200"/>
        <v>4.1136119913863407</v>
      </c>
      <c r="E2196" s="2">
        <f t="shared" si="199"/>
        <v>7.9868926045909561E-3</v>
      </c>
      <c r="F2196" s="2">
        <f t="shared" si="203"/>
        <v>-8.9031202460651306E-3</v>
      </c>
      <c r="G2196" s="2">
        <f t="shared" si="201"/>
        <v>1.6890012850656087E-2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4.1474000000000002</v>
      </c>
      <c r="C2197" s="2">
        <f t="shared" si="204"/>
        <v>4.1111221326077114</v>
      </c>
      <c r="D2197" s="2">
        <f t="shared" si="200"/>
        <v>4.1161148068392048</v>
      </c>
      <c r="E2197" s="2">
        <f t="shared" si="199"/>
        <v>-4.9926742314934103E-3</v>
      </c>
      <c r="F2197" s="2">
        <f t="shared" si="203"/>
        <v>-8.1210310431507875E-3</v>
      </c>
      <c r="G2197" s="2">
        <f t="shared" si="201"/>
        <v>3.1283568116573773E-3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6">
        <f>TITRES_STAT!D2201</f>
        <v>4.1218000000000004</v>
      </c>
      <c r="C2198" s="2">
        <f t="shared" si="204"/>
        <v>4.1167033429757556</v>
      </c>
      <c r="D2198" s="2">
        <f t="shared" si="200"/>
        <v>4.1165359322585235</v>
      </c>
      <c r="E2198" s="2">
        <f t="shared" si="199"/>
        <v>1.6741071723203049E-4</v>
      </c>
      <c r="F2198" s="2">
        <f t="shared" si="203"/>
        <v>-6.4633426910742243E-3</v>
      </c>
      <c r="G2198" s="2">
        <f t="shared" si="201"/>
        <v>6.6307534083062548E-3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6">
        <f>TITRES_STAT!D2202</f>
        <v>4.1388999999999996</v>
      </c>
      <c r="C2199" s="2">
        <f t="shared" si="204"/>
        <v>4.1214259055948705</v>
      </c>
      <c r="D2199" s="2">
        <f t="shared" si="200"/>
        <v>4.1181925298690034</v>
      </c>
      <c r="E2199" s="2">
        <f t="shared" si="199"/>
        <v>3.233375725867127E-3</v>
      </c>
      <c r="F2199" s="2">
        <f t="shared" si="203"/>
        <v>-4.5239990076859542E-3</v>
      </c>
      <c r="G2199" s="2">
        <f t="shared" si="201"/>
        <v>7.7573747335530812E-3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4.1388999999999996</v>
      </c>
      <c r="C2200" s="2">
        <f t="shared" si="204"/>
        <v>4.1241142278110443</v>
      </c>
      <c r="D2200" s="2">
        <f t="shared" si="200"/>
        <v>4.1197264165453733</v>
      </c>
      <c r="E2200" s="2">
        <f t="shared" si="199"/>
        <v>4.3878112656710044E-3</v>
      </c>
      <c r="F2200" s="2">
        <f t="shared" si="203"/>
        <v>-2.7416369530145627E-3</v>
      </c>
      <c r="G2200" s="2">
        <f t="shared" si="201"/>
        <v>7.1294482186855671E-3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6">
        <f>TITRES_STAT!D2204</f>
        <v>4.1474000000000002</v>
      </c>
      <c r="C2201" s="2">
        <f t="shared" si="204"/>
        <v>4.1329428081478063</v>
      </c>
      <c r="D2201" s="2">
        <f t="shared" si="200"/>
        <v>4.1217763116160864</v>
      </c>
      <c r="E2201" s="2">
        <f t="shared" si="199"/>
        <v>1.1166496531719972E-2</v>
      </c>
      <c r="F2201" s="2">
        <f t="shared" si="203"/>
        <v>3.9989743932343936E-5</v>
      </c>
      <c r="G2201" s="2">
        <f t="shared" si="201"/>
        <v>1.1126506787787628E-2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6">
        <f>TITRES_STAT!D2205</f>
        <v>4.1474000000000002</v>
      </c>
      <c r="C2202" s="2">
        <f t="shared" si="204"/>
        <v>4.1338592992019896</v>
      </c>
      <c r="D2202" s="2">
        <f t="shared" si="200"/>
        <v>4.1236743626074874</v>
      </c>
      <c r="E2202" s="2">
        <f t="shared" si="199"/>
        <v>1.0184936594502147E-2</v>
      </c>
      <c r="F2202" s="2">
        <f t="shared" si="203"/>
        <v>2.0689791140463048E-3</v>
      </c>
      <c r="G2202" s="2">
        <f t="shared" si="201"/>
        <v>8.1159574804558418E-3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6">
        <f>TITRES_STAT!D2206</f>
        <v>4.1388999999999996</v>
      </c>
      <c r="C2203" s="2">
        <f t="shared" si="204"/>
        <v>4.1359424839401449</v>
      </c>
      <c r="D2203" s="2">
        <f t="shared" si="200"/>
        <v>4.1248021875995251</v>
      </c>
      <c r="E2203" s="2">
        <f t="shared" si="199"/>
        <v>1.1140296340619749E-2</v>
      </c>
      <c r="F2203" s="2">
        <f t="shared" si="203"/>
        <v>3.8832425593609936E-3</v>
      </c>
      <c r="G2203" s="2">
        <f t="shared" si="201"/>
        <v>7.257053781258755E-3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4.0961999999999996</v>
      </c>
      <c r="C2204" s="2">
        <f t="shared" si="204"/>
        <v>4.1324590248724302</v>
      </c>
      <c r="D2204" s="2">
        <f t="shared" si="200"/>
        <v>4.122683507036597</v>
      </c>
      <c r="E2204" s="2">
        <f t="shared" ref="E2204:E2267" si="205">C2204-D2204</f>
        <v>9.7755178358331918E-3</v>
      </c>
      <c r="F2204" s="2">
        <f t="shared" si="203"/>
        <v>5.0616976146554329E-3</v>
      </c>
      <c r="G2204" s="2">
        <f t="shared" si="201"/>
        <v>4.7138202211777589E-3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4.0109000000000004</v>
      </c>
      <c r="C2205" s="2">
        <f t="shared" si="204"/>
        <v>4.1216345595074406</v>
      </c>
      <c r="D2205" s="2">
        <f t="shared" ref="D2205:D2268" si="206">$D$4*B2205+(1-$D$4)*D2204</f>
        <v>4.1144032472561083</v>
      </c>
      <c r="E2205" s="2">
        <f t="shared" si="205"/>
        <v>7.2313122513323336E-3</v>
      </c>
      <c r="F2205" s="2">
        <f t="shared" si="203"/>
        <v>5.495620541990813E-3</v>
      </c>
      <c r="G2205" s="2">
        <f t="shared" si="201"/>
        <v>1.7356917093415206E-3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4.0109000000000004</v>
      </c>
      <c r="C2206" s="2">
        <f t="shared" si="204"/>
        <v>4.1255984734293731</v>
      </c>
      <c r="D2206" s="2">
        <f t="shared" si="206"/>
        <v>4.1067363400519525</v>
      </c>
      <c r="E2206" s="2">
        <f t="shared" si="205"/>
        <v>1.8862133377420598E-2</v>
      </c>
      <c r="F2206" s="2">
        <f t="shared" si="203"/>
        <v>8.16892310907677E-3</v>
      </c>
      <c r="G2206" s="2">
        <f t="shared" si="201"/>
        <v>1.0693210268343828E-2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4.0109000000000004</v>
      </c>
      <c r="C2207" s="2">
        <f t="shared" si="204"/>
        <v>4.1289525544402386</v>
      </c>
      <c r="D2207" s="2">
        <f t="shared" si="206"/>
        <v>4.0996373518999558</v>
      </c>
      <c r="E2207" s="2">
        <f t="shared" si="205"/>
        <v>2.9315202540282748E-2</v>
      </c>
      <c r="F2207" s="2">
        <f t="shared" si="203"/>
        <v>1.2398178995317966E-2</v>
      </c>
      <c r="G2207" s="2">
        <f t="shared" si="201"/>
        <v>1.6917023544964781E-2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4.0109000000000004</v>
      </c>
      <c r="C2208" s="2">
        <f t="shared" si="204"/>
        <v>4.1278521614494323</v>
      </c>
      <c r="D2208" s="2">
        <f t="shared" si="206"/>
        <v>4.0930642147221814</v>
      </c>
      <c r="E2208" s="2">
        <f t="shared" si="205"/>
        <v>3.478794672725094E-2</v>
      </c>
      <c r="F2208" s="2">
        <f t="shared" si="203"/>
        <v>1.6876132541704562E-2</v>
      </c>
      <c r="G2208" s="2">
        <f t="shared" si="201"/>
        <v>1.7911814185546378E-2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4.0194000000000001</v>
      </c>
      <c r="C2209" s="2">
        <f t="shared" si="204"/>
        <v>4.1295518289187498</v>
      </c>
      <c r="D2209" s="2">
        <f t="shared" si="206"/>
        <v>4.0876076062242417</v>
      </c>
      <c r="E2209" s="2">
        <f t="shared" si="205"/>
        <v>4.1944222694508149E-2</v>
      </c>
      <c r="F2209" s="2">
        <f t="shared" si="203"/>
        <v>2.188975057226528E-2</v>
      </c>
      <c r="G2209" s="2">
        <f t="shared" si="201"/>
        <v>2.0054472122242869E-2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4.0791000000000004</v>
      </c>
      <c r="C2210" s="2">
        <f t="shared" si="204"/>
        <v>4.1309900090850959</v>
      </c>
      <c r="D2210" s="2">
        <f t="shared" si="206"/>
        <v>4.0869774131705938</v>
      </c>
      <c r="E2210" s="2">
        <f t="shared" si="205"/>
        <v>4.4012595914502128E-2</v>
      </c>
      <c r="F2210" s="2">
        <f t="shared" si="203"/>
        <v>2.6314319640712649E-2</v>
      </c>
      <c r="G2210" s="2">
        <f t="shared" si="201"/>
        <v>1.769827627378948E-2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4.0194000000000001</v>
      </c>
      <c r="C2211" s="2">
        <f t="shared" si="204"/>
        <v>4.1335146230720046</v>
      </c>
      <c r="D2211" s="2">
        <f t="shared" si="206"/>
        <v>4.0819716788616605</v>
      </c>
      <c r="E2211" s="2">
        <f t="shared" si="205"/>
        <v>5.154294421034411E-2</v>
      </c>
      <c r="F2211" s="2">
        <f t="shared" si="203"/>
        <v>3.1360044554638943E-2</v>
      </c>
      <c r="G2211" s="2">
        <f t="shared" si="201"/>
        <v>2.0182899655705168E-2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4.0791000000000004</v>
      </c>
      <c r="C2212" s="2">
        <f t="shared" si="204"/>
        <v>4.1356508349070813</v>
      </c>
      <c r="D2212" s="2">
        <f t="shared" si="206"/>
        <v>4.0817589619089452</v>
      </c>
      <c r="E2212" s="2">
        <f t="shared" si="205"/>
        <v>5.3891872998136137E-2</v>
      </c>
      <c r="F2212" s="2">
        <f t="shared" si="203"/>
        <v>3.5866410243338386E-2</v>
      </c>
      <c r="G2212" s="2">
        <f t="shared" ref="G2212:G2275" si="207">E2212-F2212</f>
        <v>1.8025462754797751E-2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4.0961999999999996</v>
      </c>
      <c r="C2213" s="2">
        <f t="shared" si="204"/>
        <v>4.136150706459838</v>
      </c>
      <c r="D2213" s="2">
        <f t="shared" si="206"/>
        <v>4.0828286684342086</v>
      </c>
      <c r="E2213" s="2">
        <f t="shared" si="205"/>
        <v>5.3322038025629404E-2</v>
      </c>
      <c r="F2213" s="2">
        <f t="shared" ref="F2213:F2276" si="209">(E2213*(2/(10)))+((1-(2/10))*F2212)</f>
        <v>3.9357535799796589E-2</v>
      </c>
      <c r="G2213" s="2">
        <f t="shared" si="207"/>
        <v>1.3964502225832814E-2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4.0961999999999996</v>
      </c>
      <c r="C2214" s="2">
        <f t="shared" si="204"/>
        <v>4.1300044439275547</v>
      </c>
      <c r="D2214" s="2">
        <f t="shared" si="206"/>
        <v>4.0838191374390815</v>
      </c>
      <c r="E2214" s="2">
        <f t="shared" si="205"/>
        <v>4.6185306488473188E-2</v>
      </c>
      <c r="F2214" s="2">
        <f t="shared" si="209"/>
        <v>4.072308993753191E-2</v>
      </c>
      <c r="G2214" s="2">
        <f t="shared" si="207"/>
        <v>5.4622165509412776E-3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4.1047000000000002</v>
      </c>
      <c r="C2215" s="2">
        <f t="shared" si="204"/>
        <v>4.1116806833233159</v>
      </c>
      <c r="D2215" s="2">
        <f t="shared" si="206"/>
        <v>4.0853658679991494</v>
      </c>
      <c r="E2215" s="2">
        <f t="shared" si="205"/>
        <v>2.6314815324166574E-2</v>
      </c>
      <c r="F2215" s="2">
        <f t="shared" si="209"/>
        <v>3.7841435014858843E-2</v>
      </c>
      <c r="G2215" s="2">
        <f t="shared" si="207"/>
        <v>-1.1526619690692269E-2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4.0961999999999996</v>
      </c>
      <c r="C2216" s="2">
        <f t="shared" si="204"/>
        <v>4.0961759628120369</v>
      </c>
      <c r="D2216" s="2">
        <f t="shared" si="206"/>
        <v>4.0861683962955082</v>
      </c>
      <c r="E2216" s="2">
        <f t="shared" si="205"/>
        <v>1.0007566516528676E-2</v>
      </c>
      <c r="F2216" s="2">
        <f t="shared" si="209"/>
        <v>3.2274661315192812E-2</v>
      </c>
      <c r="G2216" s="2">
        <f t="shared" si="207"/>
        <v>-2.2267094798664136E-2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4.0961999999999996</v>
      </c>
      <c r="C2217" s="2">
        <f t="shared" si="204"/>
        <v>4.0830565839178776</v>
      </c>
      <c r="D2217" s="2">
        <f t="shared" si="206"/>
        <v>4.0869114780513964</v>
      </c>
      <c r="E2217" s="2">
        <f t="shared" si="205"/>
        <v>-3.8548941335188047E-3</v>
      </c>
      <c r="F2217" s="2">
        <f t="shared" si="209"/>
        <v>2.5048750225450493E-2</v>
      </c>
      <c r="G2217" s="2">
        <f t="shared" si="207"/>
        <v>-2.8903644358969298E-2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6">
        <f>TITRES_STAT!D2221</f>
        <v>4.0961999999999996</v>
      </c>
      <c r="C2218" s="2">
        <f t="shared" si="204"/>
        <v>4.0719555710074351</v>
      </c>
      <c r="D2218" s="2">
        <f t="shared" si="206"/>
        <v>4.0875995167142554</v>
      </c>
      <c r="E2218" s="2">
        <f t="shared" si="205"/>
        <v>-1.5643945706820261E-2</v>
      </c>
      <c r="F2218" s="2">
        <f t="shared" si="209"/>
        <v>1.6910211038996342E-2</v>
      </c>
      <c r="G2218" s="2">
        <f t="shared" si="207"/>
        <v>-3.2554156745816604E-2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6">
        <f>TITRES_STAT!D2222</f>
        <v>4.0961999999999996</v>
      </c>
      <c r="C2219" s="2">
        <f t="shared" si="204"/>
        <v>4.0638700985447525</v>
      </c>
      <c r="D2219" s="2">
        <f t="shared" si="206"/>
        <v>4.0882365895502364</v>
      </c>
      <c r="E2219" s="2">
        <f t="shared" si="205"/>
        <v>-2.4366491005483937E-2</v>
      </c>
      <c r="F2219" s="2">
        <f t="shared" si="209"/>
        <v>8.6548706301002865E-3</v>
      </c>
      <c r="G2219" s="2">
        <f t="shared" si="207"/>
        <v>-3.3021361635584223E-2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6">
        <f>TITRES_STAT!D2223</f>
        <v>4.0961999999999996</v>
      </c>
      <c r="C2220" s="2">
        <f t="shared" si="204"/>
        <v>4.0662131603070986</v>
      </c>
      <c r="D2220" s="2">
        <f t="shared" si="206"/>
        <v>4.0888264718057741</v>
      </c>
      <c r="E2220" s="2">
        <f t="shared" si="205"/>
        <v>-2.2613311498675515E-2</v>
      </c>
      <c r="F2220" s="2">
        <f t="shared" si="209"/>
        <v>2.4012342043451262E-3</v>
      </c>
      <c r="G2220" s="2">
        <f t="shared" si="207"/>
        <v>-2.5014545703020641E-2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4.0961999999999996</v>
      </c>
      <c r="C2221" s="2">
        <f t="shared" si="204"/>
        <v>4.059011135644468</v>
      </c>
      <c r="D2221" s="2">
        <f t="shared" si="206"/>
        <v>4.0893726590794204</v>
      </c>
      <c r="E2221" s="2">
        <f t="shared" si="205"/>
        <v>-3.0361523434952353E-2</v>
      </c>
      <c r="F2221" s="2">
        <f t="shared" si="209"/>
        <v>-4.1513173235143697E-3</v>
      </c>
      <c r="G2221" s="2">
        <f t="shared" si="207"/>
        <v>-2.6210206111437984E-2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4.0961999999999996</v>
      </c>
      <c r="C2222" s="2">
        <f t="shared" si="204"/>
        <v>4.0621017301607036</v>
      </c>
      <c r="D2222" s="2">
        <f t="shared" si="206"/>
        <v>4.0898783880365004</v>
      </c>
      <c r="E2222" s="2">
        <f t="shared" si="205"/>
        <v>-2.7776657875796751E-2</v>
      </c>
      <c r="F2222" s="2">
        <f t="shared" si="209"/>
        <v>-8.8763854339708459E-3</v>
      </c>
      <c r="G2222" s="2">
        <f t="shared" si="207"/>
        <v>-1.8900272441825905E-2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4.1558999999999999</v>
      </c>
      <c r="C2223" s="2">
        <f t="shared" si="204"/>
        <v>4.0673476178282879</v>
      </c>
      <c r="D2223" s="2">
        <f t="shared" si="206"/>
        <v>4.0947688778115747</v>
      </c>
      <c r="E2223" s="2">
        <f t="shared" si="205"/>
        <v>-2.7421259983286816E-2</v>
      </c>
      <c r="F2223" s="2">
        <f t="shared" si="209"/>
        <v>-1.2585360343834041E-2</v>
      </c>
      <c r="G2223" s="2">
        <f t="shared" si="207"/>
        <v>-1.4835899639452775E-2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4.1558999999999999</v>
      </c>
      <c r="C2224" s="2">
        <f t="shared" si="204"/>
        <v>4.0717864458547055</v>
      </c>
      <c r="D2224" s="2">
        <f t="shared" si="206"/>
        <v>4.0992971090847909</v>
      </c>
      <c r="E2224" s="2">
        <f t="shared" si="205"/>
        <v>-2.7510663230085441E-2</v>
      </c>
      <c r="F2224" s="2">
        <f t="shared" si="209"/>
        <v>-1.5570420921084323E-2</v>
      </c>
      <c r="G2224" s="2">
        <f t="shared" si="207"/>
        <v>-1.1940242309001118E-2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4.1047000000000002</v>
      </c>
      <c r="C2225" s="2">
        <f t="shared" si="204"/>
        <v>4.0768500695693657</v>
      </c>
      <c r="D2225" s="2">
        <f t="shared" si="206"/>
        <v>4.0996973232266578</v>
      </c>
      <c r="E2225" s="2">
        <f t="shared" si="205"/>
        <v>-2.2847253657292121E-2</v>
      </c>
      <c r="F2225" s="2">
        <f t="shared" si="209"/>
        <v>-1.7025787468325886E-2</v>
      </c>
      <c r="G2225" s="2">
        <f t="shared" si="207"/>
        <v>-5.8214661889662359E-3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4.1047000000000002</v>
      </c>
      <c r="C2226" s="2">
        <f t="shared" si="204"/>
        <v>4.0798269819433095</v>
      </c>
      <c r="D2226" s="2">
        <f t="shared" si="206"/>
        <v>4.1000678918765345</v>
      </c>
      <c r="E2226" s="2">
        <f t="shared" si="205"/>
        <v>-2.0240909933225026E-2</v>
      </c>
      <c r="F2226" s="2">
        <f t="shared" si="209"/>
        <v>-1.7668811961305715E-2</v>
      </c>
      <c r="G2226" s="2">
        <f t="shared" si="207"/>
        <v>-2.5720979719193113E-3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4.1047000000000002</v>
      </c>
      <c r="C2227" s="2">
        <f t="shared" si="204"/>
        <v>4.0823459077981852</v>
      </c>
      <c r="D2227" s="2">
        <f t="shared" si="206"/>
        <v>4.1004110109967913</v>
      </c>
      <c r="E2227" s="2">
        <f t="shared" si="205"/>
        <v>-1.8065103198606103E-2</v>
      </c>
      <c r="F2227" s="2">
        <f t="shared" si="209"/>
        <v>-1.7748070208765794E-2</v>
      </c>
      <c r="G2227" s="2">
        <f t="shared" si="207"/>
        <v>-3.1703298984030875E-4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4.1047000000000002</v>
      </c>
      <c r="C2228" s="2">
        <f t="shared" si="204"/>
        <v>4.0844773065984645</v>
      </c>
      <c r="D2228" s="2">
        <f t="shared" si="206"/>
        <v>4.1007287138859176</v>
      </c>
      <c r="E2228" s="2">
        <f t="shared" si="205"/>
        <v>-1.6251407287453112E-2</v>
      </c>
      <c r="F2228" s="2">
        <f t="shared" si="209"/>
        <v>-1.744873762450326E-2</v>
      </c>
      <c r="G2228" s="2">
        <f t="shared" si="207"/>
        <v>1.1973303370501481E-3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4.1047000000000002</v>
      </c>
      <c r="C2229" s="2">
        <f t="shared" si="204"/>
        <v>4.0862807978910087</v>
      </c>
      <c r="D2229" s="2">
        <f t="shared" si="206"/>
        <v>4.1010228832277011</v>
      </c>
      <c r="E2229" s="2">
        <f t="shared" si="205"/>
        <v>-1.4742085336692412E-2</v>
      </c>
      <c r="F2229" s="2">
        <f t="shared" si="209"/>
        <v>-1.6907407166941092E-2</v>
      </c>
      <c r="G2229" s="2">
        <f t="shared" si="207"/>
        <v>2.1653218302486801E-3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6">
        <f>TITRES_STAT!D2233</f>
        <v>4.1047000000000002</v>
      </c>
      <c r="C2230" s="2">
        <f t="shared" si="204"/>
        <v>4.0878068289847</v>
      </c>
      <c r="D2230" s="2">
        <f t="shared" si="206"/>
        <v>4.1012952622478718</v>
      </c>
      <c r="E2230" s="2">
        <f t="shared" si="205"/>
        <v>-1.3488433263171729E-2</v>
      </c>
      <c r="F2230" s="2">
        <f t="shared" si="209"/>
        <v>-1.6223612386187219E-2</v>
      </c>
      <c r="G2230" s="2">
        <f t="shared" si="207"/>
        <v>2.7351791230154909E-3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6">
        <f>TITRES_STAT!D2234</f>
        <v>4.0961999999999996</v>
      </c>
      <c r="C2231" s="2">
        <f t="shared" si="204"/>
        <v>4.0890980860639772</v>
      </c>
      <c r="D2231" s="2">
        <f t="shared" si="206"/>
        <v>4.1009178354146956</v>
      </c>
      <c r="E2231" s="2">
        <f t="shared" si="205"/>
        <v>-1.1819749350718389E-2</v>
      </c>
      <c r="F2231" s="2">
        <f t="shared" si="209"/>
        <v>-1.5342839779093455E-2</v>
      </c>
      <c r="G2231" s="2">
        <f t="shared" si="207"/>
        <v>3.5230904283750659E-3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6">
        <f>TITRES_STAT!D2235</f>
        <v>4.0961999999999996</v>
      </c>
      <c r="C2232" s="2">
        <f t="shared" si="204"/>
        <v>4.090190688207981</v>
      </c>
      <c r="D2232" s="2">
        <f t="shared" si="206"/>
        <v>4.1005683661247181</v>
      </c>
      <c r="E2232" s="2">
        <f t="shared" si="205"/>
        <v>-1.0377677916737049E-2</v>
      </c>
      <c r="F2232" s="2">
        <f t="shared" si="209"/>
        <v>-1.4349807406622174E-2</v>
      </c>
      <c r="G2232" s="2">
        <f t="shared" si="207"/>
        <v>3.9721294898851251E-3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6">
        <f>TITRES_STAT!D2236</f>
        <v>4.1132999999999997</v>
      </c>
      <c r="C2233" s="2">
        <f t="shared" si="204"/>
        <v>4.1002998130990607</v>
      </c>
      <c r="D2233" s="2">
        <f t="shared" si="206"/>
        <v>4.1015114501154795</v>
      </c>
      <c r="E2233" s="2">
        <f t="shared" si="205"/>
        <v>-1.2116370164187984E-3</v>
      </c>
      <c r="F2233" s="2">
        <f t="shared" si="209"/>
        <v>-1.1722173328581499E-2</v>
      </c>
      <c r="G2233" s="2">
        <f t="shared" si="207"/>
        <v>1.0510536312162701E-2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6">
        <f>TITRES_STAT!D2237</f>
        <v>4.1474000000000002</v>
      </c>
      <c r="C2234" s="2">
        <f t="shared" si="204"/>
        <v>4.1088536880068975</v>
      </c>
      <c r="D2234" s="2">
        <f t="shared" si="206"/>
        <v>4.1049106019587773</v>
      </c>
      <c r="E2234" s="2">
        <f t="shared" si="205"/>
        <v>3.9430860481202146E-3</v>
      </c>
      <c r="F2234" s="2">
        <f t="shared" si="209"/>
        <v>-8.5891214532411581E-3</v>
      </c>
      <c r="G2234" s="2">
        <f t="shared" si="207"/>
        <v>1.2532207501361373E-2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6">
        <f>TITRES_STAT!D2238</f>
        <v>4.1474000000000002</v>
      </c>
      <c r="C2235" s="2">
        <f t="shared" si="204"/>
        <v>4.1082146590827602</v>
      </c>
      <c r="D2235" s="2">
        <f t="shared" si="206"/>
        <v>4.1080579647766458</v>
      </c>
      <c r="E2235" s="2">
        <f t="shared" si="205"/>
        <v>1.5669430611442436E-4</v>
      </c>
      <c r="F2235" s="2">
        <f t="shared" si="209"/>
        <v>-6.8399583013700419E-3</v>
      </c>
      <c r="G2235" s="2">
        <f t="shared" si="207"/>
        <v>6.9966526074844663E-3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6">
        <f>TITRES_STAT!D2239</f>
        <v>4.1474000000000002</v>
      </c>
      <c r="C2236" s="2">
        <f t="shared" si="204"/>
        <v>4.1076739423007975</v>
      </c>
      <c r="D2236" s="2">
        <f t="shared" si="206"/>
        <v>4.1109721896080051</v>
      </c>
      <c r="E2236" s="2">
        <f t="shared" si="205"/>
        <v>-3.2982473072076246E-3</v>
      </c>
      <c r="F2236" s="2">
        <f t="shared" si="209"/>
        <v>-6.1316161025375586E-3</v>
      </c>
      <c r="G2236" s="2">
        <f t="shared" si="207"/>
        <v>2.833368795329934E-3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4.1474000000000002</v>
      </c>
      <c r="C2237" s="2">
        <f t="shared" si="204"/>
        <v>4.1072164127160598</v>
      </c>
      <c r="D2237" s="2">
        <f t="shared" si="206"/>
        <v>4.1136705459333385</v>
      </c>
      <c r="E2237" s="2">
        <f t="shared" si="205"/>
        <v>-6.4541332172787236E-3</v>
      </c>
      <c r="F2237" s="2">
        <f t="shared" si="209"/>
        <v>-6.196119525485792E-3</v>
      </c>
      <c r="G2237" s="2">
        <f t="shared" si="207"/>
        <v>-2.5801369179293161E-4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4.1474000000000002</v>
      </c>
      <c r="C2238" s="2">
        <f t="shared" si="204"/>
        <v>4.1068292722982047</v>
      </c>
      <c r="D2238" s="2">
        <f t="shared" si="206"/>
        <v>4.1161690240123505</v>
      </c>
      <c r="E2238" s="2">
        <f t="shared" si="205"/>
        <v>-9.3397517141458053E-3</v>
      </c>
      <c r="F2238" s="2">
        <f t="shared" si="209"/>
        <v>-6.824845963217795E-3</v>
      </c>
      <c r="G2238" s="2">
        <f t="shared" si="207"/>
        <v>-2.5149057509280103E-3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4.1388999999999996</v>
      </c>
      <c r="C2239" s="2">
        <f t="shared" si="204"/>
        <v>4.1065016919446347</v>
      </c>
      <c r="D2239" s="2">
        <f t="shared" si="206"/>
        <v>4.1178528000114358</v>
      </c>
      <c r="E2239" s="2">
        <f t="shared" si="205"/>
        <v>-1.1351108066801174E-2</v>
      </c>
      <c r="F2239" s="2">
        <f t="shared" si="209"/>
        <v>-7.7300983839344705E-3</v>
      </c>
      <c r="G2239" s="2">
        <f t="shared" si="207"/>
        <v>-3.6210096828667038E-3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4.1388999999999996</v>
      </c>
      <c r="C2240" s="2">
        <f t="shared" si="204"/>
        <v>4.1062245085685376</v>
      </c>
      <c r="D2240" s="2">
        <f t="shared" si="206"/>
        <v>4.1194118518624405</v>
      </c>
      <c r="E2240" s="2">
        <f t="shared" si="205"/>
        <v>-1.318734329390292E-2</v>
      </c>
      <c r="F2240" s="2">
        <f t="shared" si="209"/>
        <v>-8.8215473659281618E-3</v>
      </c>
      <c r="G2240" s="2">
        <f t="shared" si="207"/>
        <v>-4.3657959279747582E-3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4.173</v>
      </c>
      <c r="C2241" s="2">
        <f t="shared" si="204"/>
        <v>4.1046822764810704</v>
      </c>
      <c r="D2241" s="2">
        <f t="shared" si="206"/>
        <v>4.1233813443170746</v>
      </c>
      <c r="E2241" s="2">
        <f t="shared" si="205"/>
        <v>-1.8699067836004168E-2</v>
      </c>
      <c r="F2241" s="2">
        <f t="shared" si="209"/>
        <v>-1.0797051459943363E-2</v>
      </c>
      <c r="G2241" s="2">
        <f t="shared" si="207"/>
        <v>-7.9020163760608053E-3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4.173</v>
      </c>
      <c r="C2242" s="2">
        <f t="shared" si="204"/>
        <v>4.1033773108685976</v>
      </c>
      <c r="D2242" s="2">
        <f t="shared" si="206"/>
        <v>4.1270568002935875</v>
      </c>
      <c r="E2242" s="2">
        <f t="shared" si="205"/>
        <v>-2.3679489424989875E-2</v>
      </c>
      <c r="F2242" s="2">
        <f t="shared" si="209"/>
        <v>-1.3373539052952667E-2</v>
      </c>
      <c r="G2242" s="2">
        <f t="shared" si="207"/>
        <v>-1.0305950372037208E-2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4.173</v>
      </c>
      <c r="C2243" s="2">
        <f t="shared" si="204"/>
        <v>4.1049038784272751</v>
      </c>
      <c r="D2243" s="2">
        <f t="shared" si="206"/>
        <v>4.1304600002718406</v>
      </c>
      <c r="E2243" s="2">
        <f t="shared" si="205"/>
        <v>-2.555612184456546E-2</v>
      </c>
      <c r="F2243" s="2">
        <f t="shared" si="209"/>
        <v>-1.5810055611275228E-2</v>
      </c>
      <c r="G2243" s="2">
        <f t="shared" si="207"/>
        <v>-9.746066233290232E-3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4.1814999999999998</v>
      </c>
      <c r="C2244" s="2">
        <f t="shared" si="204"/>
        <v>4.111441743284618</v>
      </c>
      <c r="D2244" s="2">
        <f t="shared" si="206"/>
        <v>4.1342407409924453</v>
      </c>
      <c r="E2244" s="2">
        <f t="shared" si="205"/>
        <v>-2.279899770782734E-2</v>
      </c>
      <c r="F2244" s="2">
        <f t="shared" si="209"/>
        <v>-1.7207844030585652E-2</v>
      </c>
      <c r="G2244" s="2">
        <f t="shared" si="207"/>
        <v>-5.5911536772416878E-3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4.1388999999999996</v>
      </c>
      <c r="C2245" s="2">
        <f t="shared" si="204"/>
        <v>4.1169737827792927</v>
      </c>
      <c r="D2245" s="2">
        <f t="shared" si="206"/>
        <v>4.1345858712893016</v>
      </c>
      <c r="E2245" s="2">
        <f t="shared" si="205"/>
        <v>-1.7612088510008839E-2</v>
      </c>
      <c r="F2245" s="2">
        <f t="shared" si="209"/>
        <v>-1.7288692926470291E-2</v>
      </c>
      <c r="G2245" s="2">
        <f t="shared" si="207"/>
        <v>-3.2339558353854797E-4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6">
        <f>TITRES_STAT!D2249</f>
        <v>4.1303000000000001</v>
      </c>
      <c r="C2246" s="2">
        <f t="shared" si="204"/>
        <v>4.1216547392747866</v>
      </c>
      <c r="D2246" s="2">
        <f t="shared" si="206"/>
        <v>4.1342683993419458</v>
      </c>
      <c r="E2246" s="2">
        <f t="shared" si="205"/>
        <v>-1.2613660067159138E-2</v>
      </c>
      <c r="F2246" s="2">
        <f t="shared" si="209"/>
        <v>-1.6353686354608061E-2</v>
      </c>
      <c r="G2246" s="2">
        <f t="shared" si="207"/>
        <v>3.7400262874489228E-3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4.1388999999999996</v>
      </c>
      <c r="C2247" s="2">
        <f t="shared" si="204"/>
        <v>4.1256155486171275</v>
      </c>
      <c r="D2247" s="2">
        <f t="shared" si="206"/>
        <v>4.1346114808721719</v>
      </c>
      <c r="E2247" s="2">
        <f t="shared" si="205"/>
        <v>-8.9959322550443588E-3</v>
      </c>
      <c r="F2247" s="2">
        <f t="shared" si="209"/>
        <v>-1.4882135534695322E-2</v>
      </c>
      <c r="G2247" s="2">
        <f t="shared" si="207"/>
        <v>5.8862032796509634E-3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4.1474000000000002</v>
      </c>
      <c r="C2248" s="2">
        <f t="shared" si="204"/>
        <v>4.1289670026760312</v>
      </c>
      <c r="D2248" s="2">
        <f t="shared" si="206"/>
        <v>4.1355587785853443</v>
      </c>
      <c r="E2248" s="2">
        <f t="shared" si="205"/>
        <v>-6.5917759093130357E-3</v>
      </c>
      <c r="F2248" s="2">
        <f t="shared" si="209"/>
        <v>-1.3224063609618865E-2</v>
      </c>
      <c r="G2248" s="2">
        <f t="shared" si="207"/>
        <v>6.6322877003058296E-3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4.1474000000000002</v>
      </c>
      <c r="C2249" s="2">
        <f t="shared" si="204"/>
        <v>4.1304951561104879</v>
      </c>
      <c r="D2249" s="2">
        <f t="shared" si="206"/>
        <v>4.1364359060975406</v>
      </c>
      <c r="E2249" s="2">
        <f t="shared" si="205"/>
        <v>-5.9407499870527403E-3</v>
      </c>
      <c r="F2249" s="2">
        <f t="shared" si="209"/>
        <v>-1.1767400885105641E-2</v>
      </c>
      <c r="G2249" s="2">
        <f t="shared" si="207"/>
        <v>5.8266508980529003E-3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4.1474000000000002</v>
      </c>
      <c r="C2250" s="2">
        <f t="shared" si="204"/>
        <v>4.1317882090165661</v>
      </c>
      <c r="D2250" s="2">
        <f t="shared" si="206"/>
        <v>4.1372480612014266</v>
      </c>
      <c r="E2250" s="2">
        <f t="shared" si="205"/>
        <v>-5.4598521848605586E-3</v>
      </c>
      <c r="F2250" s="2">
        <f t="shared" si="209"/>
        <v>-1.0505891145056626E-2</v>
      </c>
      <c r="G2250" s="2">
        <f t="shared" si="207"/>
        <v>5.0460389601960677E-3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4.1474000000000002</v>
      </c>
      <c r="C2251" s="2">
        <f t="shared" si="204"/>
        <v>4.1381284845524791</v>
      </c>
      <c r="D2251" s="2">
        <f t="shared" si="206"/>
        <v>4.1380000566679875</v>
      </c>
      <c r="E2251" s="2">
        <f t="shared" si="205"/>
        <v>1.2842788449152209E-4</v>
      </c>
      <c r="F2251" s="2">
        <f t="shared" si="209"/>
        <v>-8.3790273391469976E-3</v>
      </c>
      <c r="G2251" s="2">
        <f t="shared" si="207"/>
        <v>8.5074552236385197E-3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4.1474000000000002</v>
      </c>
      <c r="C2252" s="2">
        <f t="shared" si="204"/>
        <v>4.1434933330828674</v>
      </c>
      <c r="D2252" s="2">
        <f t="shared" si="206"/>
        <v>4.138696348766655</v>
      </c>
      <c r="E2252" s="2">
        <f t="shared" si="205"/>
        <v>4.7969843162123382E-3</v>
      </c>
      <c r="F2252" s="2">
        <f t="shared" si="209"/>
        <v>-5.743825008075131E-3</v>
      </c>
      <c r="G2252" s="2">
        <f t="shared" si="207"/>
        <v>1.054080932428747E-2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4.173</v>
      </c>
      <c r="C2253" s="2">
        <f t="shared" si="204"/>
        <v>4.1480328203008883</v>
      </c>
      <c r="D2253" s="2">
        <f t="shared" si="206"/>
        <v>4.141237359969125</v>
      </c>
      <c r="E2253" s="2">
        <f t="shared" si="205"/>
        <v>6.7954603317632589E-3</v>
      </c>
      <c r="F2253" s="2">
        <f t="shared" si="209"/>
        <v>-3.235967940107453E-3</v>
      </c>
      <c r="G2253" s="2">
        <f t="shared" si="207"/>
        <v>1.0031428271870712E-2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4.1474000000000002</v>
      </c>
      <c r="C2254" s="2">
        <f t="shared" si="204"/>
        <v>4.1531816171776743</v>
      </c>
      <c r="D2254" s="2">
        <f t="shared" si="206"/>
        <v>4.1416938518232644</v>
      </c>
      <c r="E2254" s="2">
        <f t="shared" si="205"/>
        <v>1.1487765354409873E-2</v>
      </c>
      <c r="F2254" s="2">
        <f t="shared" si="209"/>
        <v>-2.9122128120398797E-4</v>
      </c>
      <c r="G2254" s="2">
        <f t="shared" si="207"/>
        <v>1.1778986635613862E-2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4.1474000000000002</v>
      </c>
      <c r="C2255" s="2">
        <f t="shared" ref="C2255:C2318" si="210">$C$4*B2245+C2254*(1-$C$4)</f>
        <v>4.1509844453041858</v>
      </c>
      <c r="D2255" s="2">
        <f t="shared" si="206"/>
        <v>4.1421165294659854</v>
      </c>
      <c r="E2255" s="2">
        <f t="shared" si="205"/>
        <v>8.8679158382003465E-3</v>
      </c>
      <c r="F2255" s="2">
        <f t="shared" si="209"/>
        <v>1.5406061426768789E-3</v>
      </c>
      <c r="G2255" s="2">
        <f t="shared" si="207"/>
        <v>7.3273096955234675E-3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4.2668999999999997</v>
      </c>
      <c r="C2256" s="2">
        <f t="shared" si="210"/>
        <v>4.1478022229496956</v>
      </c>
      <c r="D2256" s="2">
        <f t="shared" si="206"/>
        <v>4.1513597495055423</v>
      </c>
      <c r="E2256" s="2">
        <f t="shared" si="205"/>
        <v>-3.5575265558467351E-3</v>
      </c>
      <c r="F2256" s="2">
        <f t="shared" si="209"/>
        <v>5.2097960297215612E-4</v>
      </c>
      <c r="G2256" s="2">
        <f t="shared" si="207"/>
        <v>-4.0785061588188912E-3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4.2668999999999997</v>
      </c>
      <c r="C2257" s="2">
        <f t="shared" si="210"/>
        <v>4.1464326501882036</v>
      </c>
      <c r="D2257" s="2">
        <f t="shared" si="206"/>
        <v>4.1599182865792059</v>
      </c>
      <c r="E2257" s="2">
        <f t="shared" si="205"/>
        <v>-1.3485636391002309E-2</v>
      </c>
      <c r="F2257" s="2">
        <f t="shared" si="209"/>
        <v>-2.2803435958227368E-3</v>
      </c>
      <c r="G2257" s="2">
        <f t="shared" si="207"/>
        <v>-1.1205292795179572E-2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4.3350999999999997</v>
      </c>
      <c r="C2258" s="2">
        <f t="shared" si="210"/>
        <v>4.1465814732361723</v>
      </c>
      <c r="D2258" s="2">
        <f t="shared" si="206"/>
        <v>4.1728947097955613</v>
      </c>
      <c r="E2258" s="2">
        <f t="shared" si="205"/>
        <v>-2.6313236559388997E-2</v>
      </c>
      <c r="F2258" s="2">
        <f t="shared" si="209"/>
        <v>-7.0869221885359896E-3</v>
      </c>
      <c r="G2258" s="2">
        <f t="shared" si="207"/>
        <v>-1.9226314370853009E-2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4.2668999999999997</v>
      </c>
      <c r="C2259" s="2">
        <f t="shared" si="210"/>
        <v>4.1467074004306079</v>
      </c>
      <c r="D2259" s="2">
        <f t="shared" si="206"/>
        <v>4.1798580646255195</v>
      </c>
      <c r="E2259" s="2">
        <f t="shared" si="205"/>
        <v>-3.3150664194911528E-2</v>
      </c>
      <c r="F2259" s="2">
        <f t="shared" si="209"/>
        <v>-1.2299670589811098E-2</v>
      </c>
      <c r="G2259" s="2">
        <f t="shared" si="207"/>
        <v>-2.085099360510043E-2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4.2754000000000003</v>
      </c>
      <c r="C2260" s="2">
        <f t="shared" si="210"/>
        <v>4.1468139542105149</v>
      </c>
      <c r="D2260" s="2">
        <f t="shared" si="206"/>
        <v>4.186935245023629</v>
      </c>
      <c r="E2260" s="2">
        <f t="shared" si="205"/>
        <v>-4.0121290813114108E-2</v>
      </c>
      <c r="F2260" s="2">
        <f t="shared" si="209"/>
        <v>-1.7863994634471702E-2</v>
      </c>
      <c r="G2260" s="2">
        <f t="shared" si="207"/>
        <v>-2.2257296178642406E-2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4.2754000000000003</v>
      </c>
      <c r="C2261" s="2">
        <f t="shared" si="210"/>
        <v>4.1469041151012052</v>
      </c>
      <c r="D2261" s="2">
        <f t="shared" si="206"/>
        <v>4.1934881898366934</v>
      </c>
      <c r="E2261" s="2">
        <f t="shared" si="205"/>
        <v>-4.6584074735488201E-2</v>
      </c>
      <c r="F2261" s="2">
        <f t="shared" si="209"/>
        <v>-2.3608010654675004E-2</v>
      </c>
      <c r="G2261" s="2">
        <f t="shared" si="207"/>
        <v>-2.2976064080813197E-2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4.2668999999999997</v>
      </c>
      <c r="C2262" s="2">
        <f t="shared" si="210"/>
        <v>4.1469804050856354</v>
      </c>
      <c r="D2262" s="2">
        <f t="shared" si="206"/>
        <v>4.1989261017006418</v>
      </c>
      <c r="E2262" s="2">
        <f t="shared" si="205"/>
        <v>-5.1945696615006476E-2</v>
      </c>
      <c r="F2262" s="2">
        <f t="shared" si="209"/>
        <v>-2.9275547846741301E-2</v>
      </c>
      <c r="G2262" s="2">
        <f t="shared" si="207"/>
        <v>-2.2670148768265175E-2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4.2754000000000003</v>
      </c>
      <c r="C2263" s="2">
        <f t="shared" si="210"/>
        <v>4.1509834196878455</v>
      </c>
      <c r="D2263" s="2">
        <f t="shared" si="206"/>
        <v>4.2045908349080019</v>
      </c>
      <c r="E2263" s="2">
        <f t="shared" si="205"/>
        <v>-5.360741522015644E-2</v>
      </c>
      <c r="F2263" s="2">
        <f t="shared" si="209"/>
        <v>-3.414192132142433E-2</v>
      </c>
      <c r="G2263" s="2">
        <f t="shared" si="207"/>
        <v>-1.946549389873211E-2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4.2754000000000003</v>
      </c>
      <c r="C2264" s="2">
        <f t="shared" si="210"/>
        <v>4.1504321243512541</v>
      </c>
      <c r="D2264" s="2">
        <f t="shared" si="206"/>
        <v>4.2098359582481502</v>
      </c>
      <c r="E2264" s="2">
        <f t="shared" si="205"/>
        <v>-5.9403833896896074E-2</v>
      </c>
      <c r="F2264" s="2">
        <f t="shared" si="209"/>
        <v>-3.919430383651868E-2</v>
      </c>
      <c r="G2264" s="2">
        <f t="shared" si="207"/>
        <v>-2.0209530060377394E-2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6">
        <f>TITRES_STAT!D2268</f>
        <v>4.2754000000000003</v>
      </c>
      <c r="C2265" s="2">
        <f t="shared" si="210"/>
        <v>4.1499656436818304</v>
      </c>
      <c r="D2265" s="2">
        <f t="shared" si="206"/>
        <v>4.2146925539334728</v>
      </c>
      <c r="E2265" s="2">
        <f t="shared" si="205"/>
        <v>-6.4726910251642344E-2</v>
      </c>
      <c r="F2265" s="2">
        <f t="shared" si="209"/>
        <v>-4.4300825119543412E-2</v>
      </c>
      <c r="G2265" s="2">
        <f t="shared" si="207"/>
        <v>-2.0426085132098933E-2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6">
        <f>TITRES_STAT!D2269</f>
        <v>4.2754000000000003</v>
      </c>
      <c r="C2266" s="2">
        <f t="shared" si="210"/>
        <v>4.1679555446538563</v>
      </c>
      <c r="D2266" s="2">
        <f t="shared" si="206"/>
        <v>4.2191894017902527</v>
      </c>
      <c r="E2266" s="2">
        <f t="shared" si="205"/>
        <v>-5.1233857136396388E-2</v>
      </c>
      <c r="F2266" s="2">
        <f t="shared" si="209"/>
        <v>-4.5687431522914004E-2</v>
      </c>
      <c r="G2266" s="2">
        <f t="shared" si="207"/>
        <v>-5.5464256134823836E-3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6">
        <f>TITRES_STAT!D2270</f>
        <v>4.2668999999999997</v>
      </c>
      <c r="C2267" s="2">
        <f t="shared" si="210"/>
        <v>4.1831777685532625</v>
      </c>
      <c r="D2267" s="2">
        <f t="shared" si="206"/>
        <v>4.2227235201761602</v>
      </c>
      <c r="E2267" s="2">
        <f t="shared" si="205"/>
        <v>-3.954575162289764E-2</v>
      </c>
      <c r="F2267" s="2">
        <f t="shared" si="209"/>
        <v>-4.4459095542910734E-2</v>
      </c>
      <c r="G2267" s="2">
        <f t="shared" si="207"/>
        <v>4.9133439200130941E-3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4.2754000000000003</v>
      </c>
      <c r="C2268" s="2">
        <f t="shared" si="210"/>
        <v>4.206550419545068</v>
      </c>
      <c r="D2268" s="2">
        <f t="shared" si="206"/>
        <v>4.226625481644593</v>
      </c>
      <c r="E2268" s="2">
        <f t="shared" ref="E2268:E2331" si="211">C2268-D2268</f>
        <v>-2.0075062099524921E-2</v>
      </c>
      <c r="F2268" s="2">
        <f t="shared" si="209"/>
        <v>-3.9582288854233573E-2</v>
      </c>
      <c r="G2268" s="2">
        <f t="shared" si="207"/>
        <v>1.9507226754708652E-2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4.3266</v>
      </c>
      <c r="C2269" s="2">
        <f t="shared" si="210"/>
        <v>4.2158349703842886</v>
      </c>
      <c r="D2269" s="2">
        <f t="shared" ref="D2269:D2332" si="212">$D$4*B2269+(1-$D$4)*D2268</f>
        <v>4.2340310015227711</v>
      </c>
      <c r="E2269" s="2">
        <f t="shared" si="211"/>
        <v>-1.819603113848256E-2</v>
      </c>
      <c r="F2269" s="2">
        <f t="shared" si="209"/>
        <v>-3.5305037311083372E-2</v>
      </c>
      <c r="G2269" s="2">
        <f t="shared" si="207"/>
        <v>1.7109006172600812E-2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4.3350999999999997</v>
      </c>
      <c r="C2270" s="2">
        <f t="shared" si="210"/>
        <v>4.2249988210943981</v>
      </c>
      <c r="D2270" s="2">
        <f t="shared" si="212"/>
        <v>4.2415175940025653</v>
      </c>
      <c r="E2270" s="2">
        <f t="shared" si="211"/>
        <v>-1.6518772908167279E-2</v>
      </c>
      <c r="F2270" s="2">
        <f t="shared" si="209"/>
        <v>-3.1547784430500159E-2</v>
      </c>
      <c r="G2270" s="2">
        <f t="shared" si="207"/>
        <v>1.502901152233288E-2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4.2754000000000003</v>
      </c>
      <c r="C2271" s="2">
        <f t="shared" si="210"/>
        <v>4.232752848618337</v>
      </c>
      <c r="D2271" s="2">
        <f t="shared" si="212"/>
        <v>4.2440274018542272</v>
      </c>
      <c r="E2271" s="2">
        <f t="shared" si="211"/>
        <v>-1.1274553235890217E-2</v>
      </c>
      <c r="F2271" s="2">
        <f t="shared" si="209"/>
        <v>-2.749313819157817E-2</v>
      </c>
      <c r="G2271" s="2">
        <f t="shared" si="207"/>
        <v>1.6218584955687954E-2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4.2839</v>
      </c>
      <c r="C2272" s="2">
        <f t="shared" si="210"/>
        <v>4.2380062565232084</v>
      </c>
      <c r="D2272" s="2">
        <f t="shared" si="212"/>
        <v>4.2469809276428032</v>
      </c>
      <c r="E2272" s="2">
        <f t="shared" si="211"/>
        <v>-8.9746711195948237E-3</v>
      </c>
      <c r="F2272" s="2">
        <f t="shared" si="209"/>
        <v>-2.3789444777181503E-2</v>
      </c>
      <c r="G2272" s="2">
        <f t="shared" si="207"/>
        <v>1.4814773657586679E-2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4.2839</v>
      </c>
      <c r="C2273" s="2">
        <f t="shared" si="210"/>
        <v>4.2437591401350225</v>
      </c>
      <c r="D2273" s="2">
        <f t="shared" si="212"/>
        <v>4.2497156737433359</v>
      </c>
      <c r="E2273" s="2">
        <f t="shared" si="211"/>
        <v>-5.9565336083133857E-3</v>
      </c>
      <c r="F2273" s="2">
        <f t="shared" si="209"/>
        <v>-2.0222862543407882E-2</v>
      </c>
      <c r="G2273" s="2">
        <f t="shared" si="207"/>
        <v>1.4266328935094497E-2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4.2839</v>
      </c>
      <c r="C2274" s="2">
        <f t="shared" si="210"/>
        <v>4.2486269647296346</v>
      </c>
      <c r="D2274" s="2">
        <f t="shared" si="212"/>
        <v>4.2522478460586441</v>
      </c>
      <c r="E2274" s="2">
        <f t="shared" si="211"/>
        <v>-3.6208813290095065E-3</v>
      </c>
      <c r="F2274" s="2">
        <f t="shared" si="209"/>
        <v>-1.6902466300528208E-2</v>
      </c>
      <c r="G2274" s="2">
        <f t="shared" si="207"/>
        <v>1.3281584971518701E-2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4.2839</v>
      </c>
      <c r="C2275" s="2">
        <f t="shared" si="210"/>
        <v>4.2527458932327677</v>
      </c>
      <c r="D2275" s="2">
        <f t="shared" si="212"/>
        <v>4.2545924500543002</v>
      </c>
      <c r="E2275" s="2">
        <f t="shared" si="211"/>
        <v>-1.8465568215324524E-3</v>
      </c>
      <c r="F2275" s="2">
        <f t="shared" si="209"/>
        <v>-1.3891284404729058E-2</v>
      </c>
      <c r="G2275" s="2">
        <f t="shared" si="207"/>
        <v>1.2044727583196605E-2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4.2839</v>
      </c>
      <c r="C2276" s="2">
        <f t="shared" si="210"/>
        <v>4.2562311404277269</v>
      </c>
      <c r="D2276" s="2">
        <f t="shared" si="212"/>
        <v>4.2567633796799074</v>
      </c>
      <c r="E2276" s="2">
        <f t="shared" si="211"/>
        <v>-5.3223925218048862E-4</v>
      </c>
      <c r="F2276" s="2">
        <f t="shared" si="209"/>
        <v>-1.1219475374219344E-2</v>
      </c>
      <c r="G2276" s="2">
        <f t="shared" ref="G2276:G2339" si="213">E2276-F2276</f>
        <v>1.0687236122038856E-2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4.3350999999999997</v>
      </c>
      <c r="C2277" s="2">
        <f t="shared" si="210"/>
        <v>4.257872503438846</v>
      </c>
      <c r="D2277" s="2">
        <f t="shared" si="212"/>
        <v>4.2625660922962103</v>
      </c>
      <c r="E2277" s="2">
        <f t="shared" si="211"/>
        <v>-4.6935888573642615E-3</v>
      </c>
      <c r="F2277" s="2">
        <f t="shared" ref="F2277:F2340" si="215">(E2277*(2/(10)))+((1-(2/10))*F2276)</f>
        <v>-9.9142980708483291E-3</v>
      </c>
      <c r="G2277" s="2">
        <f t="shared" si="213"/>
        <v>5.2207092134840677E-3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4.2925000000000004</v>
      </c>
      <c r="C2278" s="2">
        <f t="shared" si="210"/>
        <v>4.2605690413713315</v>
      </c>
      <c r="D2278" s="2">
        <f t="shared" si="212"/>
        <v>4.2647834187927876</v>
      </c>
      <c r="E2278" s="2">
        <f t="shared" si="211"/>
        <v>-4.2143774214560281E-3</v>
      </c>
      <c r="F2278" s="2">
        <f t="shared" si="215"/>
        <v>-8.7743139409698703E-3</v>
      </c>
      <c r="G2278" s="2">
        <f t="shared" si="213"/>
        <v>4.5599365195138422E-3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4.3350999999999997</v>
      </c>
      <c r="C2279" s="2">
        <f t="shared" si="210"/>
        <v>4.2707276503911267</v>
      </c>
      <c r="D2279" s="2">
        <f t="shared" si="212"/>
        <v>4.2699920544377665</v>
      </c>
      <c r="E2279" s="2">
        <f t="shared" si="211"/>
        <v>7.3559595336014638E-4</v>
      </c>
      <c r="F2279" s="2">
        <f t="shared" si="215"/>
        <v>-6.8723319621038668E-3</v>
      </c>
      <c r="G2279" s="2">
        <f t="shared" si="213"/>
        <v>7.6079279154640132E-3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4.3437000000000001</v>
      </c>
      <c r="C2280" s="2">
        <f t="shared" si="210"/>
        <v>4.2806310887924921</v>
      </c>
      <c r="D2280" s="2">
        <f t="shared" si="212"/>
        <v>4.2754519022571911</v>
      </c>
      <c r="E2280" s="2">
        <f t="shared" si="211"/>
        <v>5.179186535301028E-3</v>
      </c>
      <c r="F2280" s="2">
        <f t="shared" si="215"/>
        <v>-4.4620282626228877E-3</v>
      </c>
      <c r="G2280" s="2">
        <f t="shared" si="213"/>
        <v>9.6412147979239166E-3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4.4802</v>
      </c>
      <c r="C2281" s="2">
        <f t="shared" si="210"/>
        <v>4.2798263059013397</v>
      </c>
      <c r="D2281" s="2">
        <f t="shared" si="212"/>
        <v>4.2906184280159181</v>
      </c>
      <c r="E2281" s="2">
        <f t="shared" si="211"/>
        <v>-1.0792122114578362E-2</v>
      </c>
      <c r="F2281" s="2">
        <f t="shared" si="215"/>
        <v>-5.7280470330139822E-3</v>
      </c>
      <c r="G2281" s="2">
        <f t="shared" si="213"/>
        <v>-5.0640750815643797E-3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4.6936</v>
      </c>
      <c r="C2282" s="2">
        <f t="shared" si="210"/>
        <v>4.2804530280703643</v>
      </c>
      <c r="D2282" s="2">
        <f t="shared" si="212"/>
        <v>4.3204689148295543</v>
      </c>
      <c r="E2282" s="2">
        <f t="shared" si="211"/>
        <v>-4.0015886759189989E-2</v>
      </c>
      <c r="F2282" s="2">
        <f t="shared" si="215"/>
        <v>-1.2585614978249185E-2</v>
      </c>
      <c r="G2282" s="2">
        <f t="shared" si="213"/>
        <v>-2.7430271780940804E-2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4.8385999999999996</v>
      </c>
      <c r="C2283" s="2">
        <f t="shared" si="210"/>
        <v>4.2809833314441548</v>
      </c>
      <c r="D2283" s="2">
        <f t="shared" si="212"/>
        <v>4.3588489952125498</v>
      </c>
      <c r="E2283" s="2">
        <f t="shared" si="211"/>
        <v>-7.7865663768394988E-2</v>
      </c>
      <c r="F2283" s="2">
        <f t="shared" si="215"/>
        <v>-2.5641624736278346E-2</v>
      </c>
      <c r="G2283" s="2">
        <f t="shared" si="213"/>
        <v>-5.2224039032116643E-2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4.8385999999999996</v>
      </c>
      <c r="C2284" s="2">
        <f t="shared" si="210"/>
        <v>4.2814320496835157</v>
      </c>
      <c r="D2284" s="2">
        <f t="shared" si="212"/>
        <v>4.3943861066782866</v>
      </c>
      <c r="E2284" s="2">
        <f t="shared" si="211"/>
        <v>-0.1129540569947709</v>
      </c>
      <c r="F2284" s="2">
        <f t="shared" si="215"/>
        <v>-4.3104111187976857E-2</v>
      </c>
      <c r="G2284" s="2">
        <f t="shared" si="213"/>
        <v>-6.9849945806794045E-2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6">
        <f>TITRES_STAT!D2288</f>
        <v>4.7873999999999999</v>
      </c>
      <c r="C2285" s="2">
        <f t="shared" si="210"/>
        <v>4.2818117343475901</v>
      </c>
      <c r="D2285" s="2">
        <f t="shared" si="212"/>
        <v>4.4234982469243391</v>
      </c>
      <c r="E2285" s="2">
        <f t="shared" si="211"/>
        <v>-0.14168651257674902</v>
      </c>
      <c r="F2285" s="2">
        <f t="shared" si="215"/>
        <v>-6.2820591465731296E-2</v>
      </c>
      <c r="G2285" s="2">
        <f t="shared" si="213"/>
        <v>-7.8865921111017728E-2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6">
        <f>TITRES_STAT!D2289</f>
        <v>4.7106000000000003</v>
      </c>
      <c r="C2286" s="2">
        <f t="shared" si="210"/>
        <v>4.2821330059864229</v>
      </c>
      <c r="D2286" s="2">
        <f t="shared" si="212"/>
        <v>4.444765043448462</v>
      </c>
      <c r="E2286" s="2">
        <f t="shared" si="211"/>
        <v>-0.16263203746203914</v>
      </c>
      <c r="F2286" s="2">
        <f t="shared" si="215"/>
        <v>-8.2782880664992869E-2</v>
      </c>
      <c r="G2286" s="2">
        <f t="shared" si="213"/>
        <v>-7.9849156797046267E-2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6">
        <f>TITRES_STAT!D2290</f>
        <v>4.7618</v>
      </c>
      <c r="C2287" s="2">
        <f t="shared" si="210"/>
        <v>4.2902817742962043</v>
      </c>
      <c r="D2287" s="2">
        <f t="shared" si="212"/>
        <v>4.4682491143041316</v>
      </c>
      <c r="E2287" s="2">
        <f t="shared" si="211"/>
        <v>-0.17796734000792735</v>
      </c>
      <c r="F2287" s="2">
        <f t="shared" si="215"/>
        <v>-0.10181977253357977</v>
      </c>
      <c r="G2287" s="2">
        <f t="shared" si="213"/>
        <v>-7.6147567474347588E-2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6">
        <f>TITRES_STAT!D2291</f>
        <v>4.7960000000000003</v>
      </c>
      <c r="C2288" s="2">
        <f t="shared" si="210"/>
        <v>4.2906230397890956</v>
      </c>
      <c r="D2288" s="2">
        <f t="shared" si="212"/>
        <v>4.4925269576890114</v>
      </c>
      <c r="E2288" s="2">
        <f t="shared" si="211"/>
        <v>-0.2019039178999158</v>
      </c>
      <c r="F2288" s="2">
        <f t="shared" si="215"/>
        <v>-0.12183660160684698</v>
      </c>
      <c r="G2288" s="2">
        <f t="shared" si="213"/>
        <v>-8.0067316293068819E-2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4.7960000000000003</v>
      </c>
      <c r="C2289" s="2">
        <f t="shared" si="210"/>
        <v>4.2974656490523113</v>
      </c>
      <c r="D2289" s="2">
        <f t="shared" si="212"/>
        <v>4.5150064423046405</v>
      </c>
      <c r="E2289" s="2">
        <f t="shared" si="211"/>
        <v>-0.21754079325232922</v>
      </c>
      <c r="F2289" s="2">
        <f t="shared" si="215"/>
        <v>-0.14097743993594344</v>
      </c>
      <c r="G2289" s="2">
        <f t="shared" si="213"/>
        <v>-7.6563353316385779E-2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6">
        <f>TITRES_STAT!D2293</f>
        <v>4.7020999999999997</v>
      </c>
      <c r="C2290" s="2">
        <f t="shared" si="210"/>
        <v>4.3045786261211862</v>
      </c>
      <c r="D2290" s="2">
        <f t="shared" si="212"/>
        <v>4.5288652243561485</v>
      </c>
      <c r="E2290" s="2">
        <f t="shared" si="211"/>
        <v>-0.22428659823496222</v>
      </c>
      <c r="F2290" s="2">
        <f t="shared" si="215"/>
        <v>-0.1576392715957472</v>
      </c>
      <c r="G2290" s="2">
        <f t="shared" si="213"/>
        <v>-6.6647326639215021E-2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6">
        <f>TITRES_STAT!D2294</f>
        <v>4.8129999999999997</v>
      </c>
      <c r="C2291" s="2">
        <f t="shared" si="210"/>
        <v>4.3315972990256189</v>
      </c>
      <c r="D2291" s="2">
        <f t="shared" si="212"/>
        <v>4.5499122447742115</v>
      </c>
      <c r="E2291" s="2">
        <f t="shared" si="211"/>
        <v>-0.21831494574859267</v>
      </c>
      <c r="F2291" s="2">
        <f t="shared" si="215"/>
        <v>-0.1697744064263163</v>
      </c>
      <c r="G2291" s="2">
        <f t="shared" si="213"/>
        <v>-4.8540539322276366E-2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6">
        <f>TITRES_STAT!D2295</f>
        <v>4.8300999999999998</v>
      </c>
      <c r="C2292" s="2">
        <f t="shared" si="210"/>
        <v>4.3872900222524471</v>
      </c>
      <c r="D2292" s="2">
        <f t="shared" si="212"/>
        <v>4.570666893309455</v>
      </c>
      <c r="E2292" s="2">
        <f t="shared" si="211"/>
        <v>-0.18337687105700784</v>
      </c>
      <c r="F2292" s="2">
        <f t="shared" si="215"/>
        <v>-0.17249489935245463</v>
      </c>
      <c r="G2292" s="2">
        <f t="shared" si="213"/>
        <v>-1.0881971704553212E-2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4.9069000000000003</v>
      </c>
      <c r="C2293" s="2">
        <f t="shared" si="210"/>
        <v>4.4567223265213016</v>
      </c>
      <c r="D2293" s="2">
        <f t="shared" si="212"/>
        <v>4.5955730493606062</v>
      </c>
      <c r="E2293" s="2">
        <f t="shared" si="211"/>
        <v>-0.13885072283930455</v>
      </c>
      <c r="F2293" s="2">
        <f t="shared" si="215"/>
        <v>-0.16576606404982464</v>
      </c>
      <c r="G2293" s="2">
        <f t="shared" si="213"/>
        <v>2.6915341210520083E-2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5.0519999999999996</v>
      </c>
      <c r="C2294" s="2">
        <f t="shared" si="210"/>
        <v>4.5154727378257169</v>
      </c>
      <c r="D2294" s="2">
        <f t="shared" si="212"/>
        <v>4.6293824531116723</v>
      </c>
      <c r="E2294" s="2">
        <f t="shared" si="211"/>
        <v>-0.11390971528595539</v>
      </c>
      <c r="F2294" s="2">
        <f t="shared" si="215"/>
        <v>-0.1553947942970508</v>
      </c>
      <c r="G2294" s="2">
        <f t="shared" si="213"/>
        <v>4.148507901109541E-2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6">
        <f>TITRES_STAT!D2298</f>
        <v>5.0349000000000004</v>
      </c>
      <c r="C2295" s="2">
        <f t="shared" si="210"/>
        <v>4.5573077012371455</v>
      </c>
      <c r="D2295" s="2">
        <f t="shared" si="212"/>
        <v>4.6594207899182152</v>
      </c>
      <c r="E2295" s="2">
        <f t="shared" si="211"/>
        <v>-0.10211308868106972</v>
      </c>
      <c r="F2295" s="2">
        <f t="shared" si="215"/>
        <v>-0.14473845317385459</v>
      </c>
      <c r="G2295" s="2">
        <f t="shared" si="213"/>
        <v>4.2625364492784867E-2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6">
        <f>TITRES_STAT!D2299</f>
        <v>5.0519999999999996</v>
      </c>
      <c r="C2296" s="2">
        <f t="shared" si="210"/>
        <v>4.5808911318160463</v>
      </c>
      <c r="D2296" s="2">
        <f t="shared" si="212"/>
        <v>4.688500731405755</v>
      </c>
      <c r="E2296" s="2">
        <f t="shared" si="211"/>
        <v>-0.10760959958970862</v>
      </c>
      <c r="F2296" s="2">
        <f t="shared" si="215"/>
        <v>-0.13731268245702538</v>
      </c>
      <c r="G2296" s="2">
        <f t="shared" si="213"/>
        <v>2.9703082867316766E-2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6">
        <f>TITRES_STAT!D2300</f>
        <v>5.0519999999999996</v>
      </c>
      <c r="C2297" s="2">
        <f t="shared" si="210"/>
        <v>4.6087232653828085</v>
      </c>
      <c r="D2297" s="2">
        <f t="shared" si="212"/>
        <v>4.7154266031534773</v>
      </c>
      <c r="E2297" s="2">
        <f t="shared" si="211"/>
        <v>-0.10670333777066876</v>
      </c>
      <c r="F2297" s="2">
        <f t="shared" si="215"/>
        <v>-0.13119081351975406</v>
      </c>
      <c r="G2297" s="2">
        <f t="shared" si="213"/>
        <v>2.4487475749085302E-2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4.9665999999999997</v>
      </c>
      <c r="C2298" s="2">
        <f t="shared" si="210"/>
        <v>4.6375350707085303</v>
      </c>
      <c r="D2298" s="2">
        <f t="shared" si="212"/>
        <v>4.7340320399569231</v>
      </c>
      <c r="E2298" s="2">
        <f t="shared" si="211"/>
        <v>-9.6496969248392794E-2</v>
      </c>
      <c r="F2298" s="2">
        <f t="shared" si="215"/>
        <v>-0.12425204466548181</v>
      </c>
      <c r="G2298" s="2">
        <f t="shared" si="213"/>
        <v>2.775507541708902E-2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5.0349000000000004</v>
      </c>
      <c r="C2299" s="2">
        <f t="shared" si="210"/>
        <v>4.6619142905995261</v>
      </c>
      <c r="D2299" s="2">
        <f t="shared" si="212"/>
        <v>4.7563185555156693</v>
      </c>
      <c r="E2299" s="2">
        <f t="shared" si="211"/>
        <v>-9.4404264916143177E-2</v>
      </c>
      <c r="F2299" s="2">
        <f t="shared" si="215"/>
        <v>-0.1182824887156141</v>
      </c>
      <c r="G2299" s="2">
        <f t="shared" si="213"/>
        <v>2.3878223799470924E-2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5.0263999999999998</v>
      </c>
      <c r="C2300" s="2">
        <f t="shared" si="210"/>
        <v>4.6680967074303679</v>
      </c>
      <c r="D2300" s="2">
        <f t="shared" si="212"/>
        <v>4.7763245884404348</v>
      </c>
      <c r="E2300" s="2">
        <f t="shared" si="211"/>
        <v>-0.10822788101006697</v>
      </c>
      <c r="F2300" s="2">
        <f t="shared" si="215"/>
        <v>-0.11627156717450468</v>
      </c>
      <c r="G2300" s="2">
        <f t="shared" si="213"/>
        <v>8.0436861644377078E-3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5.0263999999999998</v>
      </c>
      <c r="C2301" s="2">
        <f t="shared" si="210"/>
        <v>4.6903895216718494</v>
      </c>
      <c r="D2301" s="2">
        <f t="shared" si="212"/>
        <v>4.7948486930004028</v>
      </c>
      <c r="E2301" s="2">
        <f t="shared" si="211"/>
        <v>-0.10445917132855342</v>
      </c>
      <c r="F2301" s="2">
        <f t="shared" si="215"/>
        <v>-0.11390908800531444</v>
      </c>
      <c r="G2301" s="2">
        <f t="shared" si="213"/>
        <v>9.449916676761011E-3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5.0263999999999998</v>
      </c>
      <c r="C2302" s="2">
        <f t="shared" si="210"/>
        <v>4.711883441414642</v>
      </c>
      <c r="D2302" s="2">
        <f t="shared" si="212"/>
        <v>4.8120006416670398</v>
      </c>
      <c r="E2302" s="2">
        <f t="shared" si="211"/>
        <v>-0.10011720025239779</v>
      </c>
      <c r="F2302" s="2">
        <f t="shared" si="215"/>
        <v>-0.11115071045473111</v>
      </c>
      <c r="G2302" s="2">
        <f t="shared" si="213"/>
        <v>1.1033510202333327E-2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5.0349000000000004</v>
      </c>
      <c r="C2303" s="2">
        <f t="shared" si="210"/>
        <v>4.7418859888893126</v>
      </c>
      <c r="D2303" s="2">
        <f t="shared" si="212"/>
        <v>4.8285117052472586</v>
      </c>
      <c r="E2303" s="2">
        <f t="shared" si="211"/>
        <v>-8.6625716357946025E-2</v>
      </c>
      <c r="F2303" s="2">
        <f t="shared" si="215"/>
        <v>-0.10624571163537411</v>
      </c>
      <c r="G2303" s="2">
        <f t="shared" si="213"/>
        <v>1.9619995277428082E-2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5.0519999999999996</v>
      </c>
      <c r="C2304" s="2">
        <f t="shared" si="210"/>
        <v>4.7895958367524951</v>
      </c>
      <c r="D2304" s="2">
        <f t="shared" si="212"/>
        <v>4.8450663937474623</v>
      </c>
      <c r="E2304" s="2">
        <f t="shared" si="211"/>
        <v>-5.5470556994967168E-2</v>
      </c>
      <c r="F2304" s="2">
        <f t="shared" si="215"/>
        <v>-9.6090680707292736E-2</v>
      </c>
      <c r="G2304" s="2">
        <f t="shared" si="213"/>
        <v>4.0620123712325568E-2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5.0092999999999996</v>
      </c>
      <c r="C2305" s="2">
        <f t="shared" si="210"/>
        <v>4.8273349387905728</v>
      </c>
      <c r="D2305" s="2">
        <f t="shared" si="212"/>
        <v>4.8572318460624651</v>
      </c>
      <c r="E2305" s="2">
        <f t="shared" si="211"/>
        <v>-2.9896907271892204E-2</v>
      </c>
      <c r="F2305" s="2">
        <f t="shared" si="215"/>
        <v>-8.2851926020212643E-2</v>
      </c>
      <c r="G2305" s="2">
        <f t="shared" si="213"/>
        <v>5.295501874832044E-2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6">
        <f>TITRES_STAT!D2309</f>
        <v>5.0349000000000004</v>
      </c>
      <c r="C2306" s="2">
        <f t="shared" si="210"/>
        <v>4.8618987943612542</v>
      </c>
      <c r="D2306" s="2">
        <f t="shared" si="212"/>
        <v>4.8703924500578379</v>
      </c>
      <c r="E2306" s="2">
        <f t="shared" si="211"/>
        <v>-8.4936556965837795E-3</v>
      </c>
      <c r="F2306" s="2">
        <f t="shared" si="215"/>
        <v>-6.7980271955486879E-2</v>
      </c>
      <c r="G2306" s="2">
        <f t="shared" si="213"/>
        <v>5.9486616258903099E-2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6">
        <f>TITRES_STAT!D2310</f>
        <v>5.0349000000000004</v>
      </c>
      <c r="C2307" s="2">
        <f t="shared" si="210"/>
        <v>4.8911451336902916</v>
      </c>
      <c r="D2307" s="2">
        <f t="shared" si="212"/>
        <v>4.8825781944979978</v>
      </c>
      <c r="E2307" s="2">
        <f t="shared" si="211"/>
        <v>8.5669391922937876E-3</v>
      </c>
      <c r="F2307" s="2">
        <f t="shared" si="215"/>
        <v>-5.2670829725930748E-2</v>
      </c>
      <c r="G2307" s="2">
        <f t="shared" si="213"/>
        <v>6.1237768918224536E-2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6">
        <f>TITRES_STAT!D2311</f>
        <v>5.0349000000000004</v>
      </c>
      <c r="C2308" s="2">
        <f t="shared" si="210"/>
        <v>4.9027535746610162</v>
      </c>
      <c r="D2308" s="2">
        <f t="shared" si="212"/>
        <v>4.8938612912018495</v>
      </c>
      <c r="E2308" s="2">
        <f t="shared" si="211"/>
        <v>8.8922834591667055E-3</v>
      </c>
      <c r="F2308" s="2">
        <f t="shared" si="215"/>
        <v>-4.035820708891126E-2</v>
      </c>
      <c r="G2308" s="2">
        <f t="shared" si="213"/>
        <v>4.9250490548077966E-2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6">
        <f>TITRES_STAT!D2312</f>
        <v>5.0349000000000004</v>
      </c>
      <c r="C2309" s="2">
        <f t="shared" si="210"/>
        <v>4.9230837939439374</v>
      </c>
      <c r="D2309" s="2">
        <f t="shared" si="212"/>
        <v>4.9043086029646759</v>
      </c>
      <c r="E2309" s="2">
        <f t="shared" si="211"/>
        <v>1.8775190979261502E-2</v>
      </c>
      <c r="F2309" s="2">
        <f t="shared" si="215"/>
        <v>-2.8531527475276708E-2</v>
      </c>
      <c r="G2309" s="2">
        <f t="shared" si="213"/>
        <v>4.730671845453821E-2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5.0092999999999996</v>
      </c>
      <c r="C2310" s="2">
        <f t="shared" si="210"/>
        <v>4.9389785948756391</v>
      </c>
      <c r="D2310" s="2">
        <f t="shared" si="212"/>
        <v>4.912085743485811</v>
      </c>
      <c r="E2310" s="2">
        <f t="shared" si="211"/>
        <v>2.689285138982811E-2</v>
      </c>
      <c r="F2310" s="2">
        <f t="shared" si="215"/>
        <v>-1.7446651702255747E-2</v>
      </c>
      <c r="G2310" s="2">
        <f t="shared" si="213"/>
        <v>4.4339503092083857E-2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6">
        <f>TITRES_STAT!D2314</f>
        <v>5.0007999999999999</v>
      </c>
      <c r="C2311" s="2">
        <f t="shared" si="210"/>
        <v>4.9524280418178481</v>
      </c>
      <c r="D2311" s="2">
        <f t="shared" si="212"/>
        <v>4.9186571698942698</v>
      </c>
      <c r="E2311" s="2">
        <f t="shared" si="211"/>
        <v>3.3770871923578305E-2</v>
      </c>
      <c r="F2311" s="2">
        <f t="shared" si="215"/>
        <v>-7.2031469770889372E-3</v>
      </c>
      <c r="G2311" s="2">
        <f t="shared" si="213"/>
        <v>4.0974018900667243E-2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6">
        <f>TITRES_STAT!D2315</f>
        <v>5.0007999999999999</v>
      </c>
      <c r="C2312" s="2">
        <f t="shared" si="210"/>
        <v>4.9638083430766411</v>
      </c>
      <c r="D2312" s="2">
        <f t="shared" si="212"/>
        <v>4.9247418239761762</v>
      </c>
      <c r="E2312" s="2">
        <f t="shared" si="211"/>
        <v>3.906651910046488E-2</v>
      </c>
      <c r="F2312" s="2">
        <f t="shared" si="215"/>
        <v>2.0507862384218263E-3</v>
      </c>
      <c r="G2312" s="2">
        <f t="shared" si="213"/>
        <v>3.7015732862043058E-2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6">
        <f>TITRES_STAT!D2316</f>
        <v>5.0007999999999999</v>
      </c>
      <c r="C2313" s="2">
        <f t="shared" si="210"/>
        <v>4.9747455210648504</v>
      </c>
      <c r="D2313" s="2">
        <f t="shared" si="212"/>
        <v>4.930375762940904</v>
      </c>
      <c r="E2313" s="2">
        <f t="shared" si="211"/>
        <v>4.436975812394639E-2</v>
      </c>
      <c r="F2313" s="2">
        <f t="shared" si="215"/>
        <v>1.051458061552674E-2</v>
      </c>
      <c r="G2313" s="2">
        <f t="shared" si="213"/>
        <v>3.3855177508419654E-2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6">
        <f>TITRES_STAT!D2317</f>
        <v>5.0007999999999999</v>
      </c>
      <c r="C2314" s="2">
        <f t="shared" si="210"/>
        <v>4.9866308255164116</v>
      </c>
      <c r="D2314" s="2">
        <f t="shared" si="212"/>
        <v>4.9355923730934297</v>
      </c>
      <c r="E2314" s="2">
        <f t="shared" si="211"/>
        <v>5.1038452422981884E-2</v>
      </c>
      <c r="F2314" s="2">
        <f t="shared" si="215"/>
        <v>1.861935497701777E-2</v>
      </c>
      <c r="G2314" s="2">
        <f t="shared" si="213"/>
        <v>3.2419097445964114E-2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4.8898000000000001</v>
      </c>
      <c r="C2315" s="2">
        <f t="shared" si="210"/>
        <v>4.9901183908215785</v>
      </c>
      <c r="D2315" s="2">
        <f t="shared" si="212"/>
        <v>4.932200345456879</v>
      </c>
      <c r="E2315" s="2">
        <f t="shared" si="211"/>
        <v>5.7918045364699466E-2</v>
      </c>
      <c r="F2315" s="2">
        <f t="shared" si="215"/>
        <v>2.647909305455411E-2</v>
      </c>
      <c r="G2315" s="2">
        <f t="shared" si="213"/>
        <v>3.143895231014536E-2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4.8898000000000001</v>
      </c>
      <c r="C2316" s="2">
        <f t="shared" si="210"/>
        <v>4.9970078691567208</v>
      </c>
      <c r="D2316" s="2">
        <f t="shared" si="212"/>
        <v>4.92905957912674</v>
      </c>
      <c r="E2316" s="2">
        <f t="shared" si="211"/>
        <v>6.7948290029980818E-2</v>
      </c>
      <c r="F2316" s="2">
        <f t="shared" si="215"/>
        <v>3.4772932449639457E-2</v>
      </c>
      <c r="G2316" s="2">
        <f t="shared" si="213"/>
        <v>3.3175357580341361E-2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4.8898000000000001</v>
      </c>
      <c r="C2317" s="2">
        <f t="shared" si="210"/>
        <v>5.0028374277479948</v>
      </c>
      <c r="D2317" s="2">
        <f t="shared" si="212"/>
        <v>4.9261514621543885</v>
      </c>
      <c r="E2317" s="2">
        <f t="shared" si="211"/>
        <v>7.6685965593606298E-2</v>
      </c>
      <c r="F2317" s="2">
        <f t="shared" si="215"/>
        <v>4.3155539078432829E-2</v>
      </c>
      <c r="G2317" s="2">
        <f t="shared" si="213"/>
        <v>3.3530426515173468E-2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4.8898000000000001</v>
      </c>
      <c r="C2318" s="2">
        <f t="shared" si="210"/>
        <v>5.0077701311713803</v>
      </c>
      <c r="D2318" s="2">
        <f t="shared" si="212"/>
        <v>4.9234587612540635</v>
      </c>
      <c r="E2318" s="2">
        <f t="shared" si="211"/>
        <v>8.4311369917316803E-2</v>
      </c>
      <c r="F2318" s="2">
        <f t="shared" si="215"/>
        <v>5.1386705246209627E-2</v>
      </c>
      <c r="G2318" s="2">
        <f t="shared" si="213"/>
        <v>3.2924664671107176E-2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4.9069000000000003</v>
      </c>
      <c r="C2319" s="2">
        <f t="shared" ref="C2319:C2382" si="216">$C$4*B2309+C2318*(1-$C$4)</f>
        <v>5.0119439571450144</v>
      </c>
      <c r="D2319" s="2">
        <f t="shared" si="212"/>
        <v>4.9222321863463554</v>
      </c>
      <c r="E2319" s="2">
        <f t="shared" si="211"/>
        <v>8.9711770798658996E-2</v>
      </c>
      <c r="F2319" s="2">
        <f t="shared" si="215"/>
        <v>5.9051718356699506E-2</v>
      </c>
      <c r="G2319" s="2">
        <f t="shared" si="213"/>
        <v>3.066005244195949E-2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4.9069000000000003</v>
      </c>
      <c r="C2320" s="2">
        <f t="shared" si="216"/>
        <v>5.0115371945073193</v>
      </c>
      <c r="D2320" s="2">
        <f t="shared" si="212"/>
        <v>4.9210964688392176</v>
      </c>
      <c r="E2320" s="2">
        <f t="shared" si="211"/>
        <v>9.0440725668101685E-2</v>
      </c>
      <c r="F2320" s="2">
        <f t="shared" si="215"/>
        <v>6.5329519818979942E-2</v>
      </c>
      <c r="G2320" s="2">
        <f t="shared" si="213"/>
        <v>2.5111205849121743E-2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4.8898000000000001</v>
      </c>
      <c r="C2321" s="2">
        <f t="shared" si="216"/>
        <v>5.0098853184292702</v>
      </c>
      <c r="D2321" s="2">
        <f t="shared" si="212"/>
        <v>4.9187782118881644</v>
      </c>
      <c r="E2321" s="2">
        <f t="shared" si="211"/>
        <v>9.1107106541105765E-2</v>
      </c>
      <c r="F2321" s="2">
        <f t="shared" si="215"/>
        <v>7.0485037163405109E-2</v>
      </c>
      <c r="G2321" s="2">
        <f t="shared" si="213"/>
        <v>2.0622069377700655E-2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4.9409999999999998</v>
      </c>
      <c r="C2322" s="2">
        <f t="shared" si="216"/>
        <v>5.0084875771324597</v>
      </c>
      <c r="D2322" s="2">
        <f t="shared" si="212"/>
        <v>4.9204242702668184</v>
      </c>
      <c r="E2322" s="2">
        <f t="shared" si="211"/>
        <v>8.8063306865641344E-2</v>
      </c>
      <c r="F2322" s="2">
        <f t="shared" si="215"/>
        <v>7.4000691103852365E-2</v>
      </c>
      <c r="G2322" s="2">
        <f t="shared" si="213"/>
        <v>1.406261576178898E-2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4.9409999999999998</v>
      </c>
      <c r="C2323" s="2">
        <f t="shared" si="216"/>
        <v>5.007304872958235</v>
      </c>
      <c r="D2323" s="2">
        <f t="shared" si="212"/>
        <v>4.9219483983952017</v>
      </c>
      <c r="E2323" s="2">
        <f t="shared" si="211"/>
        <v>8.5356474563033302E-2</v>
      </c>
      <c r="F2323" s="2">
        <f t="shared" si="215"/>
        <v>7.627184779568856E-2</v>
      </c>
      <c r="G2323" s="2">
        <f t="shared" si="213"/>
        <v>9.0846267673447417E-3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4.9496000000000002</v>
      </c>
      <c r="C2324" s="2">
        <f t="shared" si="216"/>
        <v>5.0063041232723524</v>
      </c>
      <c r="D2324" s="2">
        <f t="shared" si="212"/>
        <v>4.9239966651807423</v>
      </c>
      <c r="E2324" s="2">
        <f t="shared" si="211"/>
        <v>8.2307458091610108E-2</v>
      </c>
      <c r="F2324" s="2">
        <f t="shared" si="215"/>
        <v>7.7478969854872876E-2</v>
      </c>
      <c r="G2324" s="2">
        <f t="shared" si="213"/>
        <v>4.8284882367372328E-3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4.9752000000000001</v>
      </c>
      <c r="C2325" s="2">
        <f t="shared" si="216"/>
        <v>4.9883804119996835</v>
      </c>
      <c r="D2325" s="2">
        <f t="shared" si="212"/>
        <v>4.9277895047969835</v>
      </c>
      <c r="E2325" s="2">
        <f t="shared" si="211"/>
        <v>6.0590907202699995E-2</v>
      </c>
      <c r="F2325" s="2">
        <f t="shared" si="215"/>
        <v>7.4101357324438302E-2</v>
      </c>
      <c r="G2325" s="2">
        <f t="shared" si="213"/>
        <v>-1.3510450121738307E-2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4.9752000000000001</v>
      </c>
      <c r="C2326" s="2">
        <f t="shared" si="216"/>
        <v>4.9732141947689632</v>
      </c>
      <c r="D2326" s="2">
        <f t="shared" si="212"/>
        <v>4.931301393330541</v>
      </c>
      <c r="E2326" s="2">
        <f t="shared" si="211"/>
        <v>4.1912801438422242E-2</v>
      </c>
      <c r="F2326" s="2">
        <f t="shared" si="215"/>
        <v>6.7663646147235093E-2</v>
      </c>
      <c r="G2326" s="2">
        <f t="shared" si="213"/>
        <v>-2.5750844708812851E-2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6">
        <f>TITRES_STAT!D2330</f>
        <v>4.9665999999999997</v>
      </c>
      <c r="C2327" s="2">
        <f t="shared" si="216"/>
        <v>4.9603812417275845</v>
      </c>
      <c r="D2327" s="2">
        <f t="shared" si="212"/>
        <v>4.9339161049356859</v>
      </c>
      <c r="E2327" s="2">
        <f t="shared" si="211"/>
        <v>2.6465136791898658E-2</v>
      </c>
      <c r="F2327" s="2">
        <f t="shared" si="215"/>
        <v>5.942394427616781E-2</v>
      </c>
      <c r="G2327" s="2">
        <f t="shared" si="213"/>
        <v>-3.2958807484269152E-2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4.9752000000000001</v>
      </c>
      <c r="C2328" s="2">
        <f t="shared" si="216"/>
        <v>4.9495225891541104</v>
      </c>
      <c r="D2328" s="2">
        <f t="shared" si="212"/>
        <v>4.9369741712367468</v>
      </c>
      <c r="E2328" s="2">
        <f t="shared" si="211"/>
        <v>1.2548417917363608E-2</v>
      </c>
      <c r="F2328" s="2">
        <f t="shared" si="215"/>
        <v>5.0048839004406973E-2</v>
      </c>
      <c r="G2328" s="2">
        <f t="shared" si="213"/>
        <v>-3.7500421087043365E-2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4.9752000000000001</v>
      </c>
      <c r="C2329" s="2">
        <f t="shared" si="216"/>
        <v>4.9429652677457856</v>
      </c>
      <c r="D2329" s="2">
        <f t="shared" si="212"/>
        <v>4.9398057141080995</v>
      </c>
      <c r="E2329" s="2">
        <f t="shared" si="211"/>
        <v>3.1595536376860522E-3</v>
      </c>
      <c r="F2329" s="2">
        <f t="shared" si="215"/>
        <v>4.0670981931062791E-2</v>
      </c>
      <c r="G2329" s="2">
        <f t="shared" si="213"/>
        <v>-3.7511428293376739E-2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4.9752000000000001</v>
      </c>
      <c r="C2330" s="2">
        <f t="shared" si="216"/>
        <v>4.9374167650156648</v>
      </c>
      <c r="D2330" s="2">
        <f t="shared" si="212"/>
        <v>4.9424275130630555</v>
      </c>
      <c r="E2330" s="2">
        <f t="shared" si="211"/>
        <v>-5.0107480473906563E-3</v>
      </c>
      <c r="F2330" s="2">
        <f t="shared" si="215"/>
        <v>3.1534635935372105E-2</v>
      </c>
      <c r="G2330" s="2">
        <f t="shared" si="213"/>
        <v>-3.6545383982762761E-2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6">
        <f>TITRES_STAT!D2334</f>
        <v>4.9752000000000001</v>
      </c>
      <c r="C2331" s="2">
        <f t="shared" si="216"/>
        <v>4.9300911088594095</v>
      </c>
      <c r="D2331" s="2">
        <f t="shared" si="212"/>
        <v>4.9448551046880143</v>
      </c>
      <c r="E2331" s="2">
        <f t="shared" si="211"/>
        <v>-1.476399582860477E-2</v>
      </c>
      <c r="F2331" s="2">
        <f t="shared" si="215"/>
        <v>2.2274909582576732E-2</v>
      </c>
      <c r="G2331" s="2">
        <f t="shared" si="213"/>
        <v>-3.7038905411181502E-2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6">
        <f>TITRES_STAT!D2335</f>
        <v>4.9665999999999997</v>
      </c>
      <c r="C2332" s="2">
        <f t="shared" si="216"/>
        <v>4.9317693998041161</v>
      </c>
      <c r="D2332" s="2">
        <f t="shared" si="212"/>
        <v>4.9464658376740873</v>
      </c>
      <c r="E2332" s="2">
        <f t="shared" ref="E2332:E2395" si="217">C2332-D2332</f>
        <v>-1.4696437869971213E-2</v>
      </c>
      <c r="F2332" s="2">
        <f t="shared" si="215"/>
        <v>1.4880640092067143E-2</v>
      </c>
      <c r="G2332" s="2">
        <f t="shared" si="213"/>
        <v>-2.9577077962038355E-2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6">
        <f>TITRES_STAT!D2336</f>
        <v>4.9665999999999997</v>
      </c>
      <c r="C2333" s="2">
        <f t="shared" si="216"/>
        <v>4.9331894921419446</v>
      </c>
      <c r="D2333" s="2">
        <f t="shared" ref="D2333:D2396" si="218">$D$4*B2333+(1-$D$4)*D2332</f>
        <v>4.9479572571056361</v>
      </c>
      <c r="E2333" s="2">
        <f t="shared" si="217"/>
        <v>-1.4767764963691477E-2</v>
      </c>
      <c r="F2333" s="2">
        <f t="shared" si="215"/>
        <v>8.9509590809154181E-3</v>
      </c>
      <c r="G2333" s="2">
        <f t="shared" si="213"/>
        <v>-2.3718724044606895E-2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6">
        <f>TITRES_STAT!D2337</f>
        <v>4.9665999999999997</v>
      </c>
      <c r="C2334" s="2">
        <f t="shared" si="216"/>
        <v>4.9357141856585685</v>
      </c>
      <c r="D2334" s="2">
        <f t="shared" si="218"/>
        <v>4.9493382010237363</v>
      </c>
      <c r="E2334" s="2">
        <f t="shared" si="217"/>
        <v>-1.3624015365167885E-2</v>
      </c>
      <c r="F2334" s="2">
        <f t="shared" si="215"/>
        <v>4.4359641916987581E-3</v>
      </c>
      <c r="G2334" s="2">
        <f t="shared" si="213"/>
        <v>-1.8059979556866643E-2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6">
        <f>TITRES_STAT!D2338</f>
        <v>4.9496000000000002</v>
      </c>
      <c r="C2335" s="2">
        <f t="shared" si="216"/>
        <v>4.9417889263264811</v>
      </c>
      <c r="D2335" s="2">
        <f t="shared" si="218"/>
        <v>4.9493575935404968</v>
      </c>
      <c r="E2335" s="2">
        <f t="shared" si="217"/>
        <v>-7.5686672140156119E-3</v>
      </c>
      <c r="F2335" s="2">
        <f t="shared" si="215"/>
        <v>2.0350379105558841E-3</v>
      </c>
      <c r="G2335" s="2">
        <f t="shared" si="213"/>
        <v>-9.6037051245714961E-3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6">
        <f>TITRES_STAT!D2339</f>
        <v>4.9836999999999998</v>
      </c>
      <c r="C2336" s="2">
        <f t="shared" si="216"/>
        <v>4.9469290915070223</v>
      </c>
      <c r="D2336" s="2">
        <f t="shared" si="218"/>
        <v>4.9519014755004598</v>
      </c>
      <c r="E2336" s="2">
        <f t="shared" si="217"/>
        <v>-4.9723839934374681E-3</v>
      </c>
      <c r="F2336" s="2">
        <f t="shared" si="215"/>
        <v>6.335535297572136E-4</v>
      </c>
      <c r="G2336" s="2">
        <f t="shared" si="213"/>
        <v>-5.6059375231946821E-3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6">
        <f>TITRES_STAT!D2340</f>
        <v>5.0349000000000004</v>
      </c>
      <c r="C2337" s="2">
        <f t="shared" si="216"/>
        <v>4.9499553851213269</v>
      </c>
      <c r="D2337" s="2">
        <f t="shared" si="218"/>
        <v>4.9580495143522771</v>
      </c>
      <c r="E2337" s="2">
        <f t="shared" si="217"/>
        <v>-8.0941292309502089E-3</v>
      </c>
      <c r="F2337" s="2">
        <f t="shared" si="215"/>
        <v>-1.1119830223842711E-3</v>
      </c>
      <c r="G2337" s="2">
        <f t="shared" si="213"/>
        <v>-6.9821462085659378E-3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6">
        <f>TITRES_STAT!D2341</f>
        <v>5.0349000000000004</v>
      </c>
      <c r="C2338" s="2">
        <f t="shared" si="216"/>
        <v>4.953839172025738</v>
      </c>
      <c r="D2338" s="2">
        <f t="shared" si="218"/>
        <v>4.9637421429187754</v>
      </c>
      <c r="E2338" s="2">
        <f t="shared" si="217"/>
        <v>-9.9029708930373772E-3</v>
      </c>
      <c r="F2338" s="2">
        <f t="shared" si="215"/>
        <v>-2.8701805965148926E-3</v>
      </c>
      <c r="G2338" s="2">
        <f t="shared" si="213"/>
        <v>-7.0327902965224842E-3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6">
        <f>TITRES_STAT!D2342</f>
        <v>5.0349000000000004</v>
      </c>
      <c r="C2339" s="2">
        <f t="shared" si="216"/>
        <v>4.9571254532525479</v>
      </c>
      <c r="D2339" s="2">
        <f t="shared" si="218"/>
        <v>4.9690130952951623</v>
      </c>
      <c r="E2339" s="2">
        <f t="shared" si="217"/>
        <v>-1.1887642042614388E-2</v>
      </c>
      <c r="F2339" s="2">
        <f t="shared" si="215"/>
        <v>-4.6736728857347913E-3</v>
      </c>
      <c r="G2339" s="2">
        <f t="shared" si="213"/>
        <v>-7.2139691568795968E-3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6">
        <f>TITRES_STAT!D2343</f>
        <v>5.0349000000000004</v>
      </c>
      <c r="C2340" s="2">
        <f t="shared" si="216"/>
        <v>4.959906152752156</v>
      </c>
      <c r="D2340" s="2">
        <f t="shared" si="218"/>
        <v>4.9738936067547801</v>
      </c>
      <c r="E2340" s="2">
        <f t="shared" si="217"/>
        <v>-1.3987454002624133E-2</v>
      </c>
      <c r="F2340" s="2">
        <f t="shared" si="215"/>
        <v>-6.5364291091126597E-3</v>
      </c>
      <c r="G2340" s="2">
        <f t="shared" ref="G2340:G2403" si="219">E2340-F2340</f>
        <v>-7.4510248935114737E-3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6">
        <f>TITRES_STAT!D2344</f>
        <v>5.0519999999999996</v>
      </c>
      <c r="C2341" s="2">
        <f t="shared" si="216"/>
        <v>4.9622590523287471</v>
      </c>
      <c r="D2341" s="2">
        <f t="shared" si="218"/>
        <v>4.9796792655136857</v>
      </c>
      <c r="E2341" s="2">
        <f t="shared" si="217"/>
        <v>-1.7420213184938582E-2</v>
      </c>
      <c r="F2341" s="2">
        <f t="shared" ref="F2341:F2404" si="221">(E2341*(2/(10)))+((1-(2/10))*F2340)</f>
        <v>-8.7131859242778435E-3</v>
      </c>
      <c r="G2341" s="2">
        <f t="shared" si="219"/>
        <v>-8.7070272606607386E-3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5.1203000000000003</v>
      </c>
      <c r="C2342" s="2">
        <f t="shared" si="216"/>
        <v>4.9629268904320165</v>
      </c>
      <c r="D2342" s="2">
        <f t="shared" si="218"/>
        <v>4.990095616216375</v>
      </c>
      <c r="E2342" s="2">
        <f t="shared" si="217"/>
        <v>-2.7168725784358472E-2</v>
      </c>
      <c r="F2342" s="2">
        <f t="shared" si="221"/>
        <v>-1.240429389629397E-2</v>
      </c>
      <c r="G2342" s="2">
        <f t="shared" si="219"/>
        <v>-1.4764431888064502E-2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5.1203000000000003</v>
      </c>
      <c r="C2343" s="2">
        <f t="shared" si="216"/>
        <v>4.9634919842117062</v>
      </c>
      <c r="D2343" s="2">
        <f t="shared" si="218"/>
        <v>4.9997403853855324</v>
      </c>
      <c r="E2343" s="2">
        <f t="shared" si="217"/>
        <v>-3.6248401173826217E-2</v>
      </c>
      <c r="F2343" s="2">
        <f t="shared" si="221"/>
        <v>-1.7173115351800418E-2</v>
      </c>
      <c r="G2343" s="2">
        <f t="shared" si="219"/>
        <v>-1.9075285822025799E-2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5.1203000000000003</v>
      </c>
      <c r="C2344" s="2">
        <f t="shared" si="216"/>
        <v>4.9639701404868282</v>
      </c>
      <c r="D2344" s="2">
        <f t="shared" si="218"/>
        <v>5.008670727208826</v>
      </c>
      <c r="E2344" s="2">
        <f t="shared" si="217"/>
        <v>-4.4700586721997837E-2</v>
      </c>
      <c r="F2344" s="2">
        <f t="shared" si="221"/>
        <v>-2.2678609625839903E-2</v>
      </c>
      <c r="G2344" s="2">
        <f t="shared" si="219"/>
        <v>-2.2021977096157934E-2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5.0605000000000002</v>
      </c>
      <c r="C2345" s="2">
        <f t="shared" si="216"/>
        <v>4.9617593496427013</v>
      </c>
      <c r="D2345" s="2">
        <f t="shared" si="218"/>
        <v>5.0125099326007652</v>
      </c>
      <c r="E2345" s="2">
        <f t="shared" si="217"/>
        <v>-5.0750582958063895E-2</v>
      </c>
      <c r="F2345" s="2">
        <f t="shared" si="221"/>
        <v>-2.8293004292284703E-2</v>
      </c>
      <c r="G2345" s="2">
        <f t="shared" si="219"/>
        <v>-2.2457578665779191E-2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5.1203000000000003</v>
      </c>
      <c r="C2346" s="2">
        <f t="shared" si="216"/>
        <v>4.9651348343130541</v>
      </c>
      <c r="D2346" s="2">
        <f t="shared" si="218"/>
        <v>5.0204943820377448</v>
      </c>
      <c r="E2346" s="2">
        <f t="shared" si="217"/>
        <v>-5.535954772469065E-2</v>
      </c>
      <c r="F2346" s="2">
        <f t="shared" si="221"/>
        <v>-3.370631297876589E-2</v>
      </c>
      <c r="G2346" s="2">
        <f t="shared" si="219"/>
        <v>-2.165323474592476E-2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5.3762999999999996</v>
      </c>
      <c r="C2347" s="2">
        <f t="shared" si="216"/>
        <v>4.9758679367264307</v>
      </c>
      <c r="D2347" s="2">
        <f t="shared" si="218"/>
        <v>5.0468503537386518</v>
      </c>
      <c r="E2347" s="2">
        <f t="shared" si="217"/>
        <v>-7.0982417012221077E-2</v>
      </c>
      <c r="F2347" s="2">
        <f t="shared" si="221"/>
        <v>-4.1161533785456929E-2</v>
      </c>
      <c r="G2347" s="2">
        <f t="shared" si="219"/>
        <v>-2.9820883226764149E-2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5.2908999999999997</v>
      </c>
      <c r="C2348" s="2">
        <f t="shared" si="216"/>
        <v>4.9849497926146729</v>
      </c>
      <c r="D2348" s="2">
        <f t="shared" si="218"/>
        <v>5.064928105313566</v>
      </c>
      <c r="E2348" s="2">
        <f t="shared" si="217"/>
        <v>-7.9978312698893106E-2</v>
      </c>
      <c r="F2348" s="2">
        <f t="shared" si="221"/>
        <v>-4.892488956814417E-2</v>
      </c>
      <c r="G2348" s="2">
        <f t="shared" si="219"/>
        <v>-3.1053423130748936E-2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5.2055999999999996</v>
      </c>
      <c r="C2349" s="2">
        <f t="shared" si="216"/>
        <v>4.9926344399047231</v>
      </c>
      <c r="D2349" s="2">
        <f t="shared" si="218"/>
        <v>5.0753482456607095</v>
      </c>
      <c r="E2349" s="2">
        <f t="shared" si="217"/>
        <v>-8.2713805755986414E-2</v>
      </c>
      <c r="F2349" s="2">
        <f t="shared" si="221"/>
        <v>-5.5682672805712624E-2</v>
      </c>
      <c r="G2349" s="2">
        <f t="shared" si="219"/>
        <v>-2.703113295027379E-2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5.2824</v>
      </c>
      <c r="C2350" s="2">
        <f t="shared" si="216"/>
        <v>4.9991368337655349</v>
      </c>
      <c r="D2350" s="2">
        <f t="shared" si="218"/>
        <v>5.0906854126488055</v>
      </c>
      <c r="E2350" s="2">
        <f t="shared" si="217"/>
        <v>-9.1548578883270615E-2</v>
      </c>
      <c r="F2350" s="2">
        <f t="shared" si="221"/>
        <v>-6.2855854021224219E-2</v>
      </c>
      <c r="G2350" s="2">
        <f t="shared" si="219"/>
        <v>-2.8692724862046395E-2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5.4531000000000001</v>
      </c>
      <c r="C2351" s="2">
        <f t="shared" si="216"/>
        <v>5.0072696285708371</v>
      </c>
      <c r="D2351" s="2">
        <f t="shared" si="218"/>
        <v>5.1175309376377829</v>
      </c>
      <c r="E2351" s="2">
        <f t="shared" si="217"/>
        <v>-0.11026130906694576</v>
      </c>
      <c r="F2351" s="2">
        <f t="shared" si="221"/>
        <v>-7.2336945030368527E-2</v>
      </c>
      <c r="G2351" s="2">
        <f t="shared" si="219"/>
        <v>-3.7924364036577229E-2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5.4615999999999998</v>
      </c>
      <c r="C2352" s="2">
        <f t="shared" si="216"/>
        <v>5.0246589164830162</v>
      </c>
      <c r="D2352" s="2">
        <f t="shared" si="218"/>
        <v>5.1430175348497986</v>
      </c>
      <c r="E2352" s="2">
        <f t="shared" si="217"/>
        <v>-0.11835861836678241</v>
      </c>
      <c r="F2352" s="2">
        <f t="shared" si="221"/>
        <v>-8.1541279697651306E-2</v>
      </c>
      <c r="G2352" s="2">
        <f t="shared" si="219"/>
        <v>-3.6817338669131103E-2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5.5384000000000002</v>
      </c>
      <c r="C2353" s="2">
        <f t="shared" si="216"/>
        <v>5.0393729293317833</v>
      </c>
      <c r="D2353" s="2">
        <f t="shared" si="218"/>
        <v>5.1723051248609249</v>
      </c>
      <c r="E2353" s="2">
        <f t="shared" si="217"/>
        <v>-0.13293219552914159</v>
      </c>
      <c r="F2353" s="2">
        <f t="shared" si="221"/>
        <v>-9.1819462863949375E-2</v>
      </c>
      <c r="G2353" s="2">
        <f t="shared" si="219"/>
        <v>-4.111273266519222E-2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5.4615999999999998</v>
      </c>
      <c r="C2354" s="2">
        <f t="shared" si="216"/>
        <v>5.0518232478961247</v>
      </c>
      <c r="D2354" s="2">
        <f t="shared" si="218"/>
        <v>5.1937343748712266</v>
      </c>
      <c r="E2354" s="2">
        <f t="shared" si="217"/>
        <v>-0.14191112697510189</v>
      </c>
      <c r="F2354" s="2">
        <f t="shared" si="221"/>
        <v>-0.10183779568617987</v>
      </c>
      <c r="G2354" s="2">
        <f t="shared" si="219"/>
        <v>-4.0073331288922015E-2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5.4615999999999998</v>
      </c>
      <c r="C2355" s="2">
        <f t="shared" si="216"/>
        <v>5.0531581328351827</v>
      </c>
      <c r="D2355" s="2">
        <f t="shared" si="218"/>
        <v>5.2135762730289139</v>
      </c>
      <c r="E2355" s="2">
        <f t="shared" si="217"/>
        <v>-0.16041814019373124</v>
      </c>
      <c r="F2355" s="2">
        <f t="shared" si="221"/>
        <v>-0.11355386458769015</v>
      </c>
      <c r="G2355" s="2">
        <f t="shared" si="219"/>
        <v>-4.6864275606041089E-2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6">
        <f>TITRES_STAT!D2359</f>
        <v>5.4188999999999998</v>
      </c>
      <c r="C2356" s="2">
        <f t="shared" si="216"/>
        <v>5.0634876508605391</v>
      </c>
      <c r="D2356" s="2">
        <f t="shared" si="218"/>
        <v>5.2287854379897345</v>
      </c>
      <c r="E2356" s="2">
        <f t="shared" si="217"/>
        <v>-0.16529778712919541</v>
      </c>
      <c r="F2356" s="2">
        <f t="shared" si="221"/>
        <v>-0.12390264909599122</v>
      </c>
      <c r="G2356" s="2">
        <f t="shared" si="219"/>
        <v>-4.1395138033204187E-2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6">
        <f>TITRES_STAT!D2360</f>
        <v>5.3762999999999996</v>
      </c>
      <c r="C2357" s="2">
        <f t="shared" si="216"/>
        <v>5.1116126276512253</v>
      </c>
      <c r="D2357" s="2">
        <f t="shared" si="218"/>
        <v>5.2397124425830874</v>
      </c>
      <c r="E2357" s="2">
        <f t="shared" si="217"/>
        <v>-0.12809981493186218</v>
      </c>
      <c r="F2357" s="2">
        <f t="shared" si="221"/>
        <v>-0.12474208226316542</v>
      </c>
      <c r="G2357" s="2">
        <f t="shared" si="219"/>
        <v>-3.3577326686967529E-3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6">
        <f>TITRES_STAT!D2361</f>
        <v>5.3762999999999996</v>
      </c>
      <c r="C2358" s="2">
        <f t="shared" si="216"/>
        <v>5.1391953003202682</v>
      </c>
      <c r="D2358" s="2">
        <f t="shared" si="218"/>
        <v>5.2498300394287849</v>
      </c>
      <c r="E2358" s="2">
        <f t="shared" si="217"/>
        <v>-0.11063473910851673</v>
      </c>
      <c r="F2358" s="2">
        <f t="shared" si="221"/>
        <v>-0.12192061363223569</v>
      </c>
      <c r="G2358" s="2">
        <f t="shared" si="219"/>
        <v>1.1285874523718958E-2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5.3592000000000004</v>
      </c>
      <c r="C2359" s="2">
        <f t="shared" si="216"/>
        <v>5.1494114079633038</v>
      </c>
      <c r="D2359" s="2">
        <f t="shared" si="218"/>
        <v>5.2579315179896158</v>
      </c>
      <c r="E2359" s="2">
        <f t="shared" si="217"/>
        <v>-0.10852011002631201</v>
      </c>
      <c r="F2359" s="2">
        <f t="shared" si="221"/>
        <v>-0.11924051291105096</v>
      </c>
      <c r="G2359" s="2">
        <f t="shared" si="219"/>
        <v>1.0720402884738953E-2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5.3592000000000004</v>
      </c>
      <c r="C2360" s="2">
        <f t="shared" si="216"/>
        <v>5.1698711913535647</v>
      </c>
      <c r="D2360" s="2">
        <f t="shared" si="218"/>
        <v>5.2654328870274218</v>
      </c>
      <c r="E2360" s="2">
        <f t="shared" si="217"/>
        <v>-9.5561695673857194E-2</v>
      </c>
      <c r="F2360" s="2">
        <f t="shared" si="221"/>
        <v>-0.11450474946361221</v>
      </c>
      <c r="G2360" s="2">
        <f t="shared" si="219"/>
        <v>1.8943053789755013E-2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5.3335999999999997</v>
      </c>
      <c r="C2361" s="2">
        <f t="shared" si="216"/>
        <v>5.2134448542222467</v>
      </c>
      <c r="D2361" s="2">
        <f t="shared" si="218"/>
        <v>5.2704823028031687</v>
      </c>
      <c r="E2361" s="2">
        <f t="shared" si="217"/>
        <v>-5.7037448580921968E-2</v>
      </c>
      <c r="F2361" s="2">
        <f t="shared" si="221"/>
        <v>-0.10301128928707416</v>
      </c>
      <c r="G2361" s="2">
        <f t="shared" si="219"/>
        <v>4.5973840706152194E-2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5.3335999999999997</v>
      </c>
      <c r="C2362" s="2">
        <f t="shared" si="216"/>
        <v>5.251622568957286</v>
      </c>
      <c r="D2362" s="2">
        <f t="shared" si="218"/>
        <v>5.2751576877807116</v>
      </c>
      <c r="E2362" s="2">
        <f t="shared" si="217"/>
        <v>-2.3535118823425627E-2</v>
      </c>
      <c r="F2362" s="2">
        <f t="shared" si="221"/>
        <v>-8.7116055194344455E-2</v>
      </c>
      <c r="G2362" s="2">
        <f t="shared" si="219"/>
        <v>6.3580936370918828E-2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5.3250999999999999</v>
      </c>
      <c r="C2363" s="2">
        <f t="shared" si="216"/>
        <v>5.2957421737330881</v>
      </c>
      <c r="D2363" s="2">
        <f t="shared" si="218"/>
        <v>5.2788571183154733</v>
      </c>
      <c r="E2363" s="2">
        <f t="shared" si="217"/>
        <v>1.6885055417614758E-2</v>
      </c>
      <c r="F2363" s="2">
        <f t="shared" si="221"/>
        <v>-6.6315833071952615E-2</v>
      </c>
      <c r="G2363" s="2">
        <f t="shared" si="219"/>
        <v>8.3200888489567373E-2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5.3250999999999999</v>
      </c>
      <c r="C2364" s="2">
        <f t="shared" si="216"/>
        <v>5.3212587623895367</v>
      </c>
      <c r="D2364" s="2">
        <f t="shared" si="218"/>
        <v>5.2822825169587713</v>
      </c>
      <c r="E2364" s="2">
        <f t="shared" si="217"/>
        <v>3.8976245430765388E-2</v>
      </c>
      <c r="F2364" s="2">
        <f t="shared" si="221"/>
        <v>-4.5257417371409023E-2</v>
      </c>
      <c r="G2364" s="2">
        <f t="shared" si="219"/>
        <v>8.4233662802174411E-2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5.3079999999999998</v>
      </c>
      <c r="C2365" s="2">
        <f t="shared" si="216"/>
        <v>5.3428497220219162</v>
      </c>
      <c r="D2365" s="2">
        <f t="shared" si="218"/>
        <v>5.2841875157025662</v>
      </c>
      <c r="E2365" s="2">
        <f t="shared" si="217"/>
        <v>5.8662206319350041E-2</v>
      </c>
      <c r="F2365" s="2">
        <f t="shared" si="221"/>
        <v>-2.4473492633257213E-2</v>
      </c>
      <c r="G2365" s="2">
        <f t="shared" si="219"/>
        <v>8.3135698952607251E-2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5.2908999999999997</v>
      </c>
      <c r="C2366" s="2">
        <f t="shared" si="216"/>
        <v>5.3545497647877749</v>
      </c>
      <c r="D2366" s="2">
        <f t="shared" si="218"/>
        <v>5.2846847367616352</v>
      </c>
      <c r="E2366" s="2">
        <f t="shared" si="217"/>
        <v>6.9865028026139697E-2</v>
      </c>
      <c r="F2366" s="2">
        <f t="shared" si="221"/>
        <v>-5.6057885013778321E-3</v>
      </c>
      <c r="G2366" s="2">
        <f t="shared" si="219"/>
        <v>7.5470816527517526E-2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5.2995000000000001</v>
      </c>
      <c r="C2367" s="2">
        <f t="shared" si="216"/>
        <v>5.3578959548204246</v>
      </c>
      <c r="D2367" s="2">
        <f t="shared" si="218"/>
        <v>5.2857821636681805</v>
      </c>
      <c r="E2367" s="2">
        <f t="shared" si="217"/>
        <v>7.2113791152244033E-2</v>
      </c>
      <c r="F2367" s="2">
        <f t="shared" si="221"/>
        <v>9.9381274293465407E-3</v>
      </c>
      <c r="G2367" s="2">
        <f t="shared" si="219"/>
        <v>6.2175663722897491E-2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5.3762999999999996</v>
      </c>
      <c r="C2368" s="2">
        <f t="shared" si="216"/>
        <v>5.360727346386513</v>
      </c>
      <c r="D2368" s="2">
        <f t="shared" si="218"/>
        <v>5.2924871885816493</v>
      </c>
      <c r="E2368" s="2">
        <f t="shared" si="217"/>
        <v>6.8240157804863699E-2</v>
      </c>
      <c r="F2368" s="2">
        <f t="shared" si="221"/>
        <v>2.1598533504449971E-2</v>
      </c>
      <c r="G2368" s="2">
        <f t="shared" si="219"/>
        <v>4.6641624300413728E-2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5.2908999999999997</v>
      </c>
      <c r="C2369" s="2">
        <f t="shared" si="216"/>
        <v>5.3604923700193572</v>
      </c>
      <c r="D2369" s="2">
        <f t="shared" si="218"/>
        <v>5.2923696190570828</v>
      </c>
      <c r="E2369" s="2">
        <f t="shared" si="217"/>
        <v>6.8122750962274381E-2</v>
      </c>
      <c r="F2369" s="2">
        <f t="shared" si="221"/>
        <v>3.0903376996014854E-2</v>
      </c>
      <c r="G2369" s="2">
        <f t="shared" si="219"/>
        <v>3.7219373966259531E-2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5.2908999999999997</v>
      </c>
      <c r="C2370" s="2">
        <f t="shared" si="216"/>
        <v>5.3602935438625323</v>
      </c>
      <c r="D2370" s="2">
        <f t="shared" si="218"/>
        <v>5.2922607583861874</v>
      </c>
      <c r="E2370" s="2">
        <f t="shared" si="217"/>
        <v>6.8032785476344948E-2</v>
      </c>
      <c r="F2370" s="2">
        <f t="shared" si="221"/>
        <v>3.8329258692080877E-2</v>
      </c>
      <c r="G2370" s="2">
        <f t="shared" si="219"/>
        <v>2.9703526784264071E-2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5.3250999999999999</v>
      </c>
      <c r="C2371" s="2">
        <f t="shared" si="216"/>
        <v>5.356186844806758</v>
      </c>
      <c r="D2371" s="2">
        <f t="shared" si="218"/>
        <v>5.2946932948020251</v>
      </c>
      <c r="E2371" s="2">
        <f t="shared" si="217"/>
        <v>6.1493550004732889E-2</v>
      </c>
      <c r="F2371" s="2">
        <f t="shared" si="221"/>
        <v>4.296211695461128E-2</v>
      </c>
      <c r="G2371" s="2">
        <f t="shared" si="219"/>
        <v>1.8531433050121608E-2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6">
        <f>TITRES_STAT!D2375</f>
        <v>5.2908999999999997</v>
      </c>
      <c r="C2372" s="2">
        <f t="shared" si="216"/>
        <v>5.3527119456057184</v>
      </c>
      <c r="D2372" s="2">
        <f t="shared" si="218"/>
        <v>5.2944123100018752</v>
      </c>
      <c r="E2372" s="2">
        <f t="shared" si="217"/>
        <v>5.8299635603843214E-2</v>
      </c>
      <c r="F2372" s="2">
        <f t="shared" si="221"/>
        <v>4.6029620684457671E-2</v>
      </c>
      <c r="G2372" s="2">
        <f t="shared" si="219"/>
        <v>1.2270014919385543E-2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6">
        <f>TITRES_STAT!D2376</f>
        <v>5.2908999999999997</v>
      </c>
      <c r="C2373" s="2">
        <f t="shared" si="216"/>
        <v>5.3484639539740693</v>
      </c>
      <c r="D2373" s="2">
        <f t="shared" si="218"/>
        <v>5.2941521388906247</v>
      </c>
      <c r="E2373" s="2">
        <f t="shared" si="217"/>
        <v>5.4311815083444515E-2</v>
      </c>
      <c r="F2373" s="2">
        <f t="shared" si="221"/>
        <v>4.7686059564255048E-2</v>
      </c>
      <c r="G2373" s="2">
        <f t="shared" si="219"/>
        <v>6.6257555191894663E-3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6">
        <f>TITRES_STAT!D2377</f>
        <v>5.2908999999999997</v>
      </c>
      <c r="C2374" s="2">
        <f t="shared" si="216"/>
        <v>5.3448694995165207</v>
      </c>
      <c r="D2374" s="2">
        <f t="shared" si="218"/>
        <v>5.2939112397135411</v>
      </c>
      <c r="E2374" s="2">
        <f t="shared" si="217"/>
        <v>5.0958259802979633E-2</v>
      </c>
      <c r="F2374" s="2">
        <f t="shared" si="221"/>
        <v>4.8340499611999967E-2</v>
      </c>
      <c r="G2374" s="2">
        <f t="shared" si="219"/>
        <v>2.6177601909796663E-3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5.2908999999999997</v>
      </c>
      <c r="C2375" s="2">
        <f t="shared" si="216"/>
        <v>5.3391972688216711</v>
      </c>
      <c r="D2375" s="2">
        <f t="shared" si="218"/>
        <v>5.2936881849199455</v>
      </c>
      <c r="E2375" s="2">
        <f t="shared" si="217"/>
        <v>4.5509083901725589E-2</v>
      </c>
      <c r="F2375" s="2">
        <f t="shared" si="221"/>
        <v>4.7774216469945098E-2</v>
      </c>
      <c r="G2375" s="2">
        <f t="shared" si="219"/>
        <v>-2.2651325682195092E-3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5.2908999999999997</v>
      </c>
      <c r="C2376" s="2">
        <f t="shared" si="216"/>
        <v>5.3317669197721838</v>
      </c>
      <c r="D2376" s="2">
        <f t="shared" si="218"/>
        <v>5.2934816527036528</v>
      </c>
      <c r="E2376" s="2">
        <f t="shared" si="217"/>
        <v>3.828526706853097E-2</v>
      </c>
      <c r="F2376" s="2">
        <f t="shared" si="221"/>
        <v>4.5876426589662275E-2</v>
      </c>
      <c r="G2376" s="2">
        <f t="shared" si="219"/>
        <v>-7.5911595211313049E-3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5.2908999999999997</v>
      </c>
      <c r="C2377" s="2">
        <f t="shared" si="216"/>
        <v>5.326802778268771</v>
      </c>
      <c r="D2377" s="2">
        <f t="shared" si="218"/>
        <v>5.2932904191700487</v>
      </c>
      <c r="E2377" s="2">
        <f t="shared" si="217"/>
        <v>3.35123590987223E-2</v>
      </c>
      <c r="F2377" s="2">
        <f t="shared" si="221"/>
        <v>4.340361309147428E-2</v>
      </c>
      <c r="G2377" s="2">
        <f t="shared" si="219"/>
        <v>-9.8912539927519805E-3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5.3421000000000003</v>
      </c>
      <c r="C2378" s="2">
        <f t="shared" si="216"/>
        <v>5.3344177354581905</v>
      </c>
      <c r="D2378" s="2">
        <f t="shared" si="218"/>
        <v>5.2969059436759709</v>
      </c>
      <c r="E2378" s="2">
        <f t="shared" si="217"/>
        <v>3.7511791782219639E-2</v>
      </c>
      <c r="F2378" s="2">
        <f t="shared" si="221"/>
        <v>4.2225248829623356E-2</v>
      </c>
      <c r="G2378" s="2">
        <f t="shared" si="219"/>
        <v>-4.7134570474037171E-3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5.4871999999999996</v>
      </c>
      <c r="C2379" s="2">
        <f t="shared" si="216"/>
        <v>5.3277226992338536</v>
      </c>
      <c r="D2379" s="2">
        <f t="shared" si="218"/>
        <v>5.311001799699973</v>
      </c>
      <c r="E2379" s="2">
        <f t="shared" si="217"/>
        <v>1.6720899533880562E-2</v>
      </c>
      <c r="F2379" s="2">
        <f t="shared" si="221"/>
        <v>3.7124378970474804E-2</v>
      </c>
      <c r="G2379" s="2">
        <f t="shared" si="219"/>
        <v>-2.0403479436594242E-2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5.4275000000000002</v>
      </c>
      <c r="C2380" s="2">
        <f t="shared" si="216"/>
        <v>5.3220576685824916</v>
      </c>
      <c r="D2380" s="2">
        <f t="shared" si="218"/>
        <v>5.3196312960184935</v>
      </c>
      <c r="E2380" s="2">
        <f t="shared" si="217"/>
        <v>2.4263725639981359E-3</v>
      </c>
      <c r="F2380" s="2">
        <f t="shared" si="221"/>
        <v>3.018477768917947E-2</v>
      </c>
      <c r="G2380" s="2">
        <f t="shared" si="219"/>
        <v>-2.7758405125181334E-2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5.4275000000000002</v>
      </c>
      <c r="C2381" s="2">
        <f t="shared" si="216"/>
        <v>5.3225257195698008</v>
      </c>
      <c r="D2381" s="2">
        <f t="shared" si="218"/>
        <v>5.3276215703874943</v>
      </c>
      <c r="E2381" s="2">
        <f t="shared" si="217"/>
        <v>-5.0958508176934814E-3</v>
      </c>
      <c r="F2381" s="2">
        <f t="shared" si="221"/>
        <v>2.312865198780488E-2</v>
      </c>
      <c r="G2381" s="2">
        <f t="shared" si="219"/>
        <v>-2.8224502805498361E-2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5.5042999999999997</v>
      </c>
      <c r="C2382" s="2">
        <f t="shared" si="216"/>
        <v>5.3176602242513704</v>
      </c>
      <c r="D2382" s="2">
        <f t="shared" si="218"/>
        <v>5.3407088614699028</v>
      </c>
      <c r="E2382" s="2">
        <f t="shared" si="217"/>
        <v>-2.3048637218532342E-2</v>
      </c>
      <c r="F2382" s="2">
        <f t="shared" si="221"/>
        <v>1.3893194146537436E-2</v>
      </c>
      <c r="G2382" s="2">
        <f t="shared" si="219"/>
        <v>-3.6941831365069774E-2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5.6135999999999999</v>
      </c>
      <c r="C2383" s="2">
        <f t="shared" ref="C2383:C2446" si="222">$C$4*B2373+C2382*(1-$C$4)</f>
        <v>5.3135432666742366</v>
      </c>
      <c r="D2383" s="2">
        <f t="shared" si="218"/>
        <v>5.3609230198795395</v>
      </c>
      <c r="E2383" s="2">
        <f t="shared" si="217"/>
        <v>-4.7379753205302855E-2</v>
      </c>
      <c r="F2383" s="2">
        <f t="shared" si="221"/>
        <v>1.6386046761693775E-3</v>
      </c>
      <c r="G2383" s="2">
        <f t="shared" si="219"/>
        <v>-4.9018357881472234E-2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5.6692999999999998</v>
      </c>
      <c r="C2384" s="2">
        <f t="shared" si="222"/>
        <v>5.3100596871858929</v>
      </c>
      <c r="D2384" s="2">
        <f t="shared" si="218"/>
        <v>5.383765759147721</v>
      </c>
      <c r="E2384" s="2">
        <f t="shared" si="217"/>
        <v>-7.3706071961828101E-2</v>
      </c>
      <c r="F2384" s="2">
        <f t="shared" si="221"/>
        <v>-1.3430330651430119E-2</v>
      </c>
      <c r="G2384" s="2">
        <f t="shared" si="219"/>
        <v>-6.0275741310397979E-2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5.6692999999999998</v>
      </c>
      <c r="C2385" s="2">
        <f t="shared" si="222"/>
        <v>5.307112043003448</v>
      </c>
      <c r="D2385" s="2">
        <f t="shared" si="218"/>
        <v>5.4049164436552966</v>
      </c>
      <c r="E2385" s="2">
        <f t="shared" si="217"/>
        <v>-9.7804400651848589E-2</v>
      </c>
      <c r="F2385" s="2">
        <f t="shared" si="221"/>
        <v>-3.0305144651513814E-2</v>
      </c>
      <c r="G2385" s="2">
        <f t="shared" si="219"/>
        <v>-6.7499256000334767E-2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5.7436999999999996</v>
      </c>
      <c r="C2386" s="2">
        <f t="shared" si="222"/>
        <v>5.304617882541379</v>
      </c>
      <c r="D2386" s="2">
        <f t="shared" si="218"/>
        <v>5.4300115219030527</v>
      </c>
      <c r="E2386" s="2">
        <f t="shared" si="217"/>
        <v>-0.12539363936167369</v>
      </c>
      <c r="F2386" s="2">
        <f t="shared" si="221"/>
        <v>-4.9322843593545794E-2</v>
      </c>
      <c r="G2386" s="2">
        <f t="shared" si="219"/>
        <v>-7.6070795768127891E-2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5.7530000000000001</v>
      </c>
      <c r="C2387" s="2">
        <f t="shared" si="222"/>
        <v>5.3025074390734748</v>
      </c>
      <c r="D2387" s="2">
        <f t="shared" si="218"/>
        <v>5.4539365943546789</v>
      </c>
      <c r="E2387" s="2">
        <f t="shared" si="217"/>
        <v>-0.15142915528120415</v>
      </c>
      <c r="F2387" s="2">
        <f t="shared" si="221"/>
        <v>-6.9744105931077466E-2</v>
      </c>
      <c r="G2387" s="2">
        <f t="shared" si="219"/>
        <v>-8.1685049350126687E-2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5.7622999999999998</v>
      </c>
      <c r="C2388" s="2">
        <f t="shared" si="222"/>
        <v>5.3085986022929399</v>
      </c>
      <c r="D2388" s="2">
        <f t="shared" si="218"/>
        <v>5.4767783281061844</v>
      </c>
      <c r="E2388" s="2">
        <f t="shared" si="217"/>
        <v>-0.16817972581324447</v>
      </c>
      <c r="F2388" s="2">
        <f t="shared" si="221"/>
        <v>-8.9431229907510873E-2</v>
      </c>
      <c r="G2388" s="2">
        <f t="shared" si="219"/>
        <v>-7.8748495905733601E-2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5.8459000000000003</v>
      </c>
      <c r="C2389" s="2">
        <f t="shared" si="222"/>
        <v>5.3360757404017187</v>
      </c>
      <c r="D2389" s="2">
        <f t="shared" si="218"/>
        <v>5.5041206741723929</v>
      </c>
      <c r="E2389" s="2">
        <f t="shared" si="217"/>
        <v>-0.1680449337706742</v>
      </c>
      <c r="F2389" s="2">
        <f t="shared" si="221"/>
        <v>-0.10515397068014354</v>
      </c>
      <c r="G2389" s="2">
        <f t="shared" si="219"/>
        <v>-6.289096309053066E-2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5.8459000000000003</v>
      </c>
      <c r="C2390" s="2">
        <f t="shared" si="222"/>
        <v>5.3501410111091463</v>
      </c>
      <c r="D2390" s="2">
        <f t="shared" si="218"/>
        <v>5.5294376612707339</v>
      </c>
      <c r="E2390" s="2">
        <f t="shared" si="217"/>
        <v>-0.17929665016158758</v>
      </c>
      <c r="F2390" s="2">
        <f t="shared" si="221"/>
        <v>-0.11998250657643235</v>
      </c>
      <c r="G2390" s="2">
        <f t="shared" si="219"/>
        <v>-5.931414358515523E-2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5.8365999999999998</v>
      </c>
      <c r="C2391" s="2">
        <f t="shared" si="222"/>
        <v>5.3620423940154316</v>
      </c>
      <c r="D2391" s="2">
        <f t="shared" si="218"/>
        <v>5.5521904271025315</v>
      </c>
      <c r="E2391" s="2">
        <f t="shared" si="217"/>
        <v>-0.19014803308709993</v>
      </c>
      <c r="F2391" s="2">
        <f t="shared" si="221"/>
        <v>-0.13401561187856587</v>
      </c>
      <c r="G2391" s="2">
        <f t="shared" si="219"/>
        <v>-5.6132421208534067E-2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5.8365999999999998</v>
      </c>
      <c r="C2392" s="2">
        <f t="shared" si="222"/>
        <v>5.3839281795515186</v>
      </c>
      <c r="D2392" s="2">
        <f t="shared" si="218"/>
        <v>5.573257802872714</v>
      </c>
      <c r="E2392" s="2">
        <f t="shared" si="217"/>
        <v>-0.18932962332119541</v>
      </c>
      <c r="F2392" s="2">
        <f t="shared" si="221"/>
        <v>-0.14507841416709177</v>
      </c>
      <c r="G2392" s="2">
        <f t="shared" si="219"/>
        <v>-4.4251209154103632E-2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5.8924000000000003</v>
      </c>
      <c r="C2393" s="2">
        <f t="shared" si="222"/>
        <v>5.4192623057743621</v>
      </c>
      <c r="D2393" s="2">
        <f t="shared" si="218"/>
        <v>5.5968979656228841</v>
      </c>
      <c r="E2393" s="2">
        <f t="shared" si="217"/>
        <v>-0.17763565984852203</v>
      </c>
      <c r="F2393" s="2">
        <f t="shared" si="221"/>
        <v>-0.15158986330337784</v>
      </c>
      <c r="G2393" s="2">
        <f t="shared" si="219"/>
        <v>-2.604579654514419E-2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5.8552</v>
      </c>
      <c r="C2394" s="2">
        <f t="shared" si="222"/>
        <v>5.4577296433475375</v>
      </c>
      <c r="D2394" s="2">
        <f t="shared" si="218"/>
        <v>5.6160314496508184</v>
      </c>
      <c r="E2394" s="2">
        <f t="shared" si="217"/>
        <v>-0.15830180630328083</v>
      </c>
      <c r="F2394" s="2">
        <f t="shared" si="221"/>
        <v>-0.15293225190335843</v>
      </c>
      <c r="G2394" s="2">
        <f t="shared" si="219"/>
        <v>-5.3695543999223994E-3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5.8552</v>
      </c>
      <c r="C2395" s="2">
        <f t="shared" si="222"/>
        <v>5.4902789289863785</v>
      </c>
      <c r="D2395" s="2">
        <f t="shared" si="218"/>
        <v>5.6337476385655725</v>
      </c>
      <c r="E2395" s="2">
        <f t="shared" si="217"/>
        <v>-0.143468709579194</v>
      </c>
      <c r="F2395" s="2">
        <f t="shared" si="221"/>
        <v>-0.15103954343852555</v>
      </c>
      <c r="G2395" s="2">
        <f t="shared" si="219"/>
        <v>7.5708338593315494E-3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6">
        <f>TITRES_STAT!D2399</f>
        <v>5.8365999999999998</v>
      </c>
      <c r="C2396" s="2">
        <f t="shared" si="222"/>
        <v>5.5292667860653975</v>
      </c>
      <c r="D2396" s="2">
        <f t="shared" si="218"/>
        <v>5.648773739412567</v>
      </c>
      <c r="E2396" s="2">
        <f t="shared" ref="E2396:E2459" si="223">C2396-D2396</f>
        <v>-0.11950695334716954</v>
      </c>
      <c r="F2396" s="2">
        <f t="shared" si="221"/>
        <v>-0.14473302542025435</v>
      </c>
      <c r="G2396" s="2">
        <f t="shared" si="219"/>
        <v>2.5226072073084804E-2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6">
        <f>TITRES_STAT!D2400</f>
        <v>5.8365999999999998</v>
      </c>
      <c r="C2397" s="2">
        <f t="shared" si="222"/>
        <v>5.5636872805168744</v>
      </c>
      <c r="D2397" s="2">
        <f t="shared" ref="D2397:D2460" si="224">$D$4*B2397+(1-$D$4)*D2396</f>
        <v>5.6626867957523768</v>
      </c>
      <c r="E2397" s="2">
        <f t="shared" si="223"/>
        <v>-9.8999515235502322E-2</v>
      </c>
      <c r="F2397" s="2">
        <f t="shared" si="221"/>
        <v>-0.13558632338330395</v>
      </c>
      <c r="G2397" s="2">
        <f t="shared" si="219"/>
        <v>3.658680814780163E-2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6">
        <f>TITRES_STAT!D2401</f>
        <v>5.8552</v>
      </c>
      <c r="C2398" s="2">
        <f t="shared" si="222"/>
        <v>5.5942430835142778</v>
      </c>
      <c r="D2398" s="2">
        <f t="shared" si="224"/>
        <v>5.676947033104053</v>
      </c>
      <c r="E2398" s="2">
        <f t="shared" si="223"/>
        <v>-8.2703949589775227E-2</v>
      </c>
      <c r="F2398" s="2">
        <f t="shared" si="221"/>
        <v>-0.12500984862459821</v>
      </c>
      <c r="G2398" s="2">
        <f t="shared" si="219"/>
        <v>4.2305899034822986E-2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6">
        <f>TITRES_STAT!D2402</f>
        <v>5.8552</v>
      </c>
      <c r="C2399" s="2">
        <f t="shared" si="222"/>
        <v>5.6329595322043886</v>
      </c>
      <c r="D2399" s="2">
        <f t="shared" si="224"/>
        <v>5.6901509565778268</v>
      </c>
      <c r="E2399" s="2">
        <f t="shared" si="223"/>
        <v>-5.719142437343816E-2</v>
      </c>
      <c r="F2399" s="2">
        <f t="shared" si="221"/>
        <v>-0.11144616377436621</v>
      </c>
      <c r="G2399" s="2">
        <f t="shared" si="219"/>
        <v>5.4254739400928051E-2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5.9016999999999999</v>
      </c>
      <c r="C2400" s="2">
        <f t="shared" si="222"/>
        <v>5.6657196041729438</v>
      </c>
      <c r="D2400" s="2">
        <f t="shared" si="224"/>
        <v>5.7058212560905801</v>
      </c>
      <c r="E2400" s="2">
        <f t="shared" si="223"/>
        <v>-4.0101651917636261E-2</v>
      </c>
      <c r="F2400" s="2">
        <f t="shared" si="221"/>
        <v>-9.7177261403020229E-2</v>
      </c>
      <c r="G2400" s="2">
        <f t="shared" si="219"/>
        <v>5.7075609485383968E-2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5.9016999999999999</v>
      </c>
      <c r="C2401" s="2">
        <f t="shared" si="222"/>
        <v>5.6920088958386446</v>
      </c>
      <c r="D2401" s="2">
        <f t="shared" si="224"/>
        <v>5.7203307926764628</v>
      </c>
      <c r="E2401" s="2">
        <f t="shared" si="223"/>
        <v>-2.8321896837818272E-2</v>
      </c>
      <c r="F2401" s="2">
        <f t="shared" si="221"/>
        <v>-8.3406188489979841E-2</v>
      </c>
      <c r="G2401" s="2">
        <f t="shared" si="219"/>
        <v>5.5084291652161568E-2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5.9016999999999999</v>
      </c>
      <c r="C2402" s="2">
        <f t="shared" si="222"/>
        <v>5.7142536810942373</v>
      </c>
      <c r="D2402" s="2">
        <f t="shared" si="224"/>
        <v>5.7337655487745023</v>
      </c>
      <c r="E2402" s="2">
        <f t="shared" si="223"/>
        <v>-1.9511867680265027E-2</v>
      </c>
      <c r="F2402" s="2">
        <f t="shared" si="221"/>
        <v>-7.0627324328036881E-2</v>
      </c>
      <c r="G2402" s="2">
        <f t="shared" si="219"/>
        <v>5.1115456647771854E-2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5.7995000000000001</v>
      </c>
      <c r="C2403" s="2">
        <f t="shared" si="222"/>
        <v>5.7416608070797386</v>
      </c>
      <c r="D2403" s="2">
        <f t="shared" si="224"/>
        <v>5.7386347673837985</v>
      </c>
      <c r="E2403" s="2">
        <f t="shared" si="223"/>
        <v>3.0260396959400637E-3</v>
      </c>
      <c r="F2403" s="2">
        <f t="shared" si="221"/>
        <v>-5.589665152324149E-2</v>
      </c>
      <c r="G2403" s="2">
        <f t="shared" si="219"/>
        <v>5.8922691219181554E-2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5.8924000000000003</v>
      </c>
      <c r="C2404" s="2">
        <f t="shared" si="222"/>
        <v>5.7591283752213176</v>
      </c>
      <c r="D2404" s="2">
        <f t="shared" si="224"/>
        <v>5.7500247846146291</v>
      </c>
      <c r="E2404" s="2">
        <f t="shared" si="223"/>
        <v>9.1035906066885275E-3</v>
      </c>
      <c r="F2404" s="2">
        <f t="shared" si="221"/>
        <v>-4.2896603097255494E-2</v>
      </c>
      <c r="G2404" s="2">
        <f t="shared" ref="G2404:G2467" si="225">E2404-F2404</f>
        <v>5.2000193703944021E-2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5.8924000000000003</v>
      </c>
      <c r="C2405" s="2">
        <f t="shared" si="222"/>
        <v>5.7739086251872687</v>
      </c>
      <c r="D2405" s="2">
        <f t="shared" si="224"/>
        <v>5.760571096865398</v>
      </c>
      <c r="E2405" s="2">
        <f t="shared" si="223"/>
        <v>1.3337528321870629E-2</v>
      </c>
      <c r="F2405" s="2">
        <f t="shared" ref="F2405:F2468" si="227">(E2405*(2/(10)))+((1-(2/10))*F2404)</f>
        <v>-3.1649776813430272E-2</v>
      </c>
      <c r="G2405" s="2">
        <f t="shared" si="225"/>
        <v>4.4987305135300901E-2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5.8924000000000003</v>
      </c>
      <c r="C2406" s="2">
        <f t="shared" si="222"/>
        <v>5.7835534520815353</v>
      </c>
      <c r="D2406" s="2">
        <f t="shared" si="224"/>
        <v>5.7703362008012951</v>
      </c>
      <c r="E2406" s="2">
        <f t="shared" si="223"/>
        <v>1.3217251280240205E-2</v>
      </c>
      <c r="F2406" s="2">
        <f t="shared" si="227"/>
        <v>-2.2676371194696177E-2</v>
      </c>
      <c r="G2406" s="2">
        <f t="shared" si="225"/>
        <v>3.5893622474936382E-2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5.8552</v>
      </c>
      <c r="C2407" s="2">
        <f t="shared" si="222"/>
        <v>5.7917144594536065</v>
      </c>
      <c r="D2407" s="2">
        <f t="shared" si="224"/>
        <v>5.7766224081493478</v>
      </c>
      <c r="E2407" s="2">
        <f t="shared" si="223"/>
        <v>1.5092051304258725E-2</v>
      </c>
      <c r="F2407" s="2">
        <f t="shared" si="227"/>
        <v>-1.5122686694905196E-2</v>
      </c>
      <c r="G2407" s="2">
        <f t="shared" si="225"/>
        <v>3.021473799916392E-2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5.8552</v>
      </c>
      <c r="C2408" s="2">
        <f t="shared" si="222"/>
        <v>5.8014814656915137</v>
      </c>
      <c r="D2408" s="2">
        <f t="shared" si="224"/>
        <v>5.7824429705086553</v>
      </c>
      <c r="E2408" s="2">
        <f t="shared" si="223"/>
        <v>1.9038495182858384E-2</v>
      </c>
      <c r="F2408" s="2">
        <f t="shared" si="227"/>
        <v>-8.2904503193524798E-3</v>
      </c>
      <c r="G2408" s="2">
        <f t="shared" si="225"/>
        <v>2.7328945502210863E-2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5.8644999999999996</v>
      </c>
      <c r="C2409" s="2">
        <f t="shared" si="222"/>
        <v>5.8097458555851276</v>
      </c>
      <c r="D2409" s="2">
        <f t="shared" si="224"/>
        <v>5.7885212689894958</v>
      </c>
      <c r="E2409" s="2">
        <f t="shared" si="223"/>
        <v>2.1224586595631756E-2</v>
      </c>
      <c r="F2409" s="2">
        <f t="shared" si="227"/>
        <v>-2.3874429363556328E-3</v>
      </c>
      <c r="G2409" s="2">
        <f t="shared" si="225"/>
        <v>2.3612029531987388E-2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5.8644999999999996</v>
      </c>
      <c r="C2410" s="2">
        <f t="shared" si="222"/>
        <v>5.8238926470335697</v>
      </c>
      <c r="D2410" s="2">
        <f t="shared" si="224"/>
        <v>5.7941493231384227</v>
      </c>
      <c r="E2410" s="2">
        <f t="shared" si="223"/>
        <v>2.9743323895147E-2</v>
      </c>
      <c r="F2410" s="2">
        <f t="shared" si="227"/>
        <v>4.038710429944894E-3</v>
      </c>
      <c r="G2410" s="2">
        <f t="shared" si="225"/>
        <v>2.5704613465202107E-2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5.8644999999999996</v>
      </c>
      <c r="C2411" s="2">
        <f t="shared" si="222"/>
        <v>5.8358630090284054</v>
      </c>
      <c r="D2411" s="2">
        <f t="shared" si="224"/>
        <v>5.7993604843874289</v>
      </c>
      <c r="E2411" s="2">
        <f t="shared" si="223"/>
        <v>3.6502524640976475E-2</v>
      </c>
      <c r="F2411" s="2">
        <f t="shared" si="227"/>
        <v>1.0531473272151211E-2</v>
      </c>
      <c r="G2411" s="2">
        <f t="shared" si="225"/>
        <v>2.5971051368825264E-2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5.8644999999999996</v>
      </c>
      <c r="C2412" s="2">
        <f t="shared" si="222"/>
        <v>5.8459917768701892</v>
      </c>
      <c r="D2412" s="2">
        <f t="shared" si="224"/>
        <v>5.8041856336920636</v>
      </c>
      <c r="E2412" s="2">
        <f t="shared" si="223"/>
        <v>4.1806143178125588E-2</v>
      </c>
      <c r="F2412" s="2">
        <f t="shared" si="227"/>
        <v>1.6786407253346087E-2</v>
      </c>
      <c r="G2412" s="2">
        <f t="shared" si="225"/>
        <v>2.5019735924779501E-2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5.8830999999999998</v>
      </c>
      <c r="C2413" s="2">
        <f t="shared" si="222"/>
        <v>5.8388391958132368</v>
      </c>
      <c r="D2413" s="2">
        <f t="shared" si="224"/>
        <v>5.8100311423074666</v>
      </c>
      <c r="E2413" s="2">
        <f t="shared" si="223"/>
        <v>2.8808053505770204E-2</v>
      </c>
      <c r="F2413" s="2">
        <f t="shared" si="227"/>
        <v>1.9190736503830911E-2</v>
      </c>
      <c r="G2413" s="2">
        <f t="shared" si="225"/>
        <v>9.6173170019392927E-3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5.8924000000000003</v>
      </c>
      <c r="C2414" s="2">
        <f t="shared" si="222"/>
        <v>5.8470793195342772</v>
      </c>
      <c r="D2414" s="2">
        <f t="shared" si="224"/>
        <v>5.816132539173581</v>
      </c>
      <c r="E2414" s="2">
        <f t="shared" si="223"/>
        <v>3.0946780360696202E-2</v>
      </c>
      <c r="F2414" s="2">
        <f t="shared" si="227"/>
        <v>2.1541945275203971E-2</v>
      </c>
      <c r="G2414" s="2">
        <f t="shared" si="225"/>
        <v>9.4048350854922316E-3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5.8924000000000003</v>
      </c>
      <c r="C2415" s="2">
        <f t="shared" si="222"/>
        <v>5.8540517319136187</v>
      </c>
      <c r="D2415" s="2">
        <f t="shared" si="224"/>
        <v>5.8217819807162794</v>
      </c>
      <c r="E2415" s="2">
        <f t="shared" si="223"/>
        <v>3.2269751197339325E-2</v>
      </c>
      <c r="F2415" s="2">
        <f t="shared" si="227"/>
        <v>2.3687506459631042E-2</v>
      </c>
      <c r="G2415" s="2">
        <f t="shared" si="225"/>
        <v>8.5822447377082826E-3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5.8738000000000001</v>
      </c>
      <c r="C2416" s="2">
        <f t="shared" si="222"/>
        <v>5.859951465465369</v>
      </c>
      <c r="D2416" s="2">
        <f t="shared" si="224"/>
        <v>5.8256351673298887</v>
      </c>
      <c r="E2416" s="2">
        <f t="shared" si="223"/>
        <v>3.4316298135480316E-2</v>
      </c>
      <c r="F2416" s="2">
        <f t="shared" si="227"/>
        <v>2.5813264794800898E-2</v>
      </c>
      <c r="G2416" s="2">
        <f t="shared" si="225"/>
        <v>8.5030333406794188E-3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5.8830999999999998</v>
      </c>
      <c r="C2417" s="2">
        <f t="shared" si="222"/>
        <v>5.8592204707783893</v>
      </c>
      <c r="D2417" s="2">
        <f t="shared" si="224"/>
        <v>5.8298918216017492</v>
      </c>
      <c r="E2417" s="2">
        <f t="shared" si="223"/>
        <v>2.932864917664002E-2</v>
      </c>
      <c r="F2417" s="2">
        <f t="shared" si="227"/>
        <v>2.6516341671168724E-2</v>
      </c>
      <c r="G2417" s="2">
        <f t="shared" si="225"/>
        <v>2.8123075054712968E-3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5.8552</v>
      </c>
      <c r="C2418" s="2">
        <f t="shared" si="222"/>
        <v>5.8586019368124838</v>
      </c>
      <c r="D2418" s="2">
        <f t="shared" si="224"/>
        <v>5.8317665014831013</v>
      </c>
      <c r="E2418" s="2">
        <f t="shared" si="223"/>
        <v>2.6835435329382484E-2</v>
      </c>
      <c r="F2418" s="2">
        <f t="shared" si="227"/>
        <v>2.6580160402811477E-2</v>
      </c>
      <c r="G2418" s="2">
        <f t="shared" si="225"/>
        <v>2.552749265710072E-4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5.8830999999999998</v>
      </c>
      <c r="C2419" s="2">
        <f t="shared" si="222"/>
        <v>5.8595093311490247</v>
      </c>
      <c r="D2419" s="2">
        <f t="shared" si="224"/>
        <v>5.8355689828547241</v>
      </c>
      <c r="E2419" s="2">
        <f t="shared" si="223"/>
        <v>2.3940348294300584E-2</v>
      </c>
      <c r="F2419" s="2">
        <f t="shared" si="227"/>
        <v>2.6052197981109301E-2</v>
      </c>
      <c r="G2419" s="2">
        <f t="shared" si="225"/>
        <v>-2.1118496868087165E-3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5.8924000000000003</v>
      </c>
      <c r="C2420" s="2">
        <f t="shared" si="222"/>
        <v>5.8602771263568672</v>
      </c>
      <c r="D2420" s="2">
        <f t="shared" si="224"/>
        <v>5.8397786878284483</v>
      </c>
      <c r="E2420" s="2">
        <f t="shared" si="223"/>
        <v>2.0498438528418816E-2</v>
      </c>
      <c r="F2420" s="2">
        <f t="shared" si="227"/>
        <v>2.4941446090571206E-2</v>
      </c>
      <c r="G2420" s="2">
        <f t="shared" si="225"/>
        <v>-4.4430075621523894E-3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5.8830999999999998</v>
      </c>
      <c r="C2421" s="2">
        <f t="shared" si="222"/>
        <v>5.8609267992250409</v>
      </c>
      <c r="D2421" s="2">
        <f t="shared" si="224"/>
        <v>5.8429876739152302</v>
      </c>
      <c r="E2421" s="2">
        <f t="shared" si="223"/>
        <v>1.7939125309810677E-2</v>
      </c>
      <c r="F2421" s="2">
        <f t="shared" si="227"/>
        <v>2.3540981934419104E-2</v>
      </c>
      <c r="G2421" s="2">
        <f t="shared" si="225"/>
        <v>-5.6018566246084263E-3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5.8924000000000003</v>
      </c>
      <c r="C2422" s="2">
        <f t="shared" si="222"/>
        <v>5.8614765224211887</v>
      </c>
      <c r="D2422" s="2">
        <f t="shared" si="224"/>
        <v>5.846647846217806</v>
      </c>
      <c r="E2422" s="2">
        <f t="shared" si="223"/>
        <v>1.4828676203382685E-2</v>
      </c>
      <c r="F2422" s="2">
        <f t="shared" si="227"/>
        <v>2.1798520788211824E-2</v>
      </c>
      <c r="G2422" s="2">
        <f t="shared" si="225"/>
        <v>-6.9698445848291393E-3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5.8552</v>
      </c>
      <c r="C2423" s="2">
        <f t="shared" si="222"/>
        <v>5.864803211279467</v>
      </c>
      <c r="D2423" s="2">
        <f t="shared" si="224"/>
        <v>5.8472813390905616</v>
      </c>
      <c r="E2423" s="2">
        <f t="shared" si="223"/>
        <v>1.7521872188905441E-2</v>
      </c>
      <c r="F2423" s="2">
        <f t="shared" si="227"/>
        <v>2.0943191068350547E-2</v>
      </c>
      <c r="G2423" s="2">
        <f t="shared" si="225"/>
        <v>-3.4213188794451066E-3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5.8830999999999998</v>
      </c>
      <c r="C2424" s="2">
        <f t="shared" si="222"/>
        <v>5.8690488710826259</v>
      </c>
      <c r="D2424" s="2">
        <f t="shared" si="224"/>
        <v>5.8499345732320016</v>
      </c>
      <c r="E2424" s="2">
        <f t="shared" si="223"/>
        <v>1.911429785062424E-2</v>
      </c>
      <c r="F2424" s="2">
        <f t="shared" si="227"/>
        <v>2.0577412424805288E-2</v>
      </c>
      <c r="G2424" s="2">
        <f t="shared" si="225"/>
        <v>-1.4631145741810479E-3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5.8552</v>
      </c>
      <c r="C2425" s="2">
        <f t="shared" si="222"/>
        <v>5.8726413524545293</v>
      </c>
      <c r="D2425" s="2">
        <f t="shared" si="224"/>
        <v>5.8503246048444462</v>
      </c>
      <c r="E2425" s="2">
        <f t="shared" si="223"/>
        <v>2.2316747610083176E-2</v>
      </c>
      <c r="F2425" s="2">
        <f t="shared" si="227"/>
        <v>2.0925279461860867E-2</v>
      </c>
      <c r="G2425" s="2">
        <f t="shared" si="225"/>
        <v>1.3914681482223093E-3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6">
        <f>TITRES_STAT!D2429</f>
        <v>5.8552</v>
      </c>
      <c r="C2426" s="2">
        <f t="shared" si="222"/>
        <v>5.8728196059230626</v>
      </c>
      <c r="D2426" s="2">
        <f t="shared" si="224"/>
        <v>5.8506857452263388</v>
      </c>
      <c r="E2426" s="2">
        <f t="shared" si="223"/>
        <v>2.213386069672385E-2</v>
      </c>
      <c r="F2426" s="2">
        <f t="shared" si="227"/>
        <v>2.1166995708833465E-2</v>
      </c>
      <c r="G2426" s="2">
        <f t="shared" si="225"/>
        <v>9.6686498789038539E-4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6">
        <f>TITRES_STAT!D2430</f>
        <v>5.8830999999999998</v>
      </c>
      <c r="C2427" s="2">
        <f t="shared" si="222"/>
        <v>5.8744012050118224</v>
      </c>
      <c r="D2427" s="2">
        <f t="shared" si="224"/>
        <v>5.8530868011354995</v>
      </c>
      <c r="E2427" s="2">
        <f t="shared" si="223"/>
        <v>2.1314403876322885E-2</v>
      </c>
      <c r="F2427" s="2">
        <f t="shared" si="227"/>
        <v>2.1196477342331353E-2</v>
      </c>
      <c r="G2427" s="2">
        <f t="shared" si="225"/>
        <v>1.1792653399153238E-4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6">
        <f>TITRES_STAT!D2431</f>
        <v>5.8552</v>
      </c>
      <c r="C2428" s="2">
        <f t="shared" si="222"/>
        <v>5.8714471734715419</v>
      </c>
      <c r="D2428" s="2">
        <f t="shared" si="224"/>
        <v>5.8532433343847217</v>
      </c>
      <c r="E2428" s="2">
        <f t="shared" si="223"/>
        <v>1.8203839086820217E-2</v>
      </c>
      <c r="F2428" s="2">
        <f t="shared" si="227"/>
        <v>2.0597949691229127E-2</v>
      </c>
      <c r="G2428" s="2">
        <f t="shared" si="225"/>
        <v>-2.3941106044089097E-3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5.8552</v>
      </c>
      <c r="C2429" s="2">
        <f t="shared" si="222"/>
        <v>5.8732399160143816</v>
      </c>
      <c r="D2429" s="2">
        <f t="shared" si="224"/>
        <v>5.8533882725784459</v>
      </c>
      <c r="E2429" s="2">
        <f t="shared" si="223"/>
        <v>1.9851643435935706E-2</v>
      </c>
      <c r="F2429" s="2">
        <f t="shared" si="227"/>
        <v>2.0448688440170445E-2</v>
      </c>
      <c r="G2429" s="2">
        <f t="shared" si="225"/>
        <v>-5.9704500423473847E-4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5.8552</v>
      </c>
      <c r="C2430" s="2">
        <f t="shared" si="222"/>
        <v>5.8761876212429378</v>
      </c>
      <c r="D2430" s="2">
        <f t="shared" si="224"/>
        <v>5.8535224746096723</v>
      </c>
      <c r="E2430" s="2">
        <f t="shared" si="223"/>
        <v>2.2665146633265465E-2</v>
      </c>
      <c r="F2430" s="2">
        <f t="shared" si="227"/>
        <v>2.0891980078789452E-2</v>
      </c>
      <c r="G2430" s="2">
        <f t="shared" si="225"/>
        <v>1.7731665544760133E-3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5.7901999999999996</v>
      </c>
      <c r="C2431" s="2">
        <f t="shared" si="222"/>
        <v>5.8772510641286395</v>
      </c>
      <c r="D2431" s="2">
        <f t="shared" si="224"/>
        <v>5.8488319209348818</v>
      </c>
      <c r="E2431" s="2">
        <f t="shared" si="223"/>
        <v>2.8419143193757712E-2</v>
      </c>
      <c r="F2431" s="2">
        <f t="shared" si="227"/>
        <v>2.2397412701783106E-2</v>
      </c>
      <c r="G2431" s="2">
        <f t="shared" si="225"/>
        <v>6.0217304919746063E-3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5.7716000000000003</v>
      </c>
      <c r="C2432" s="2">
        <f t="shared" si="222"/>
        <v>5.87958166964731</v>
      </c>
      <c r="D2432" s="2">
        <f t="shared" si="224"/>
        <v>5.8431110379026689</v>
      </c>
      <c r="E2432" s="2">
        <f t="shared" si="223"/>
        <v>3.6470631744641047E-2</v>
      </c>
      <c r="F2432" s="2">
        <f t="shared" si="227"/>
        <v>2.5212056510354696E-2</v>
      </c>
      <c r="G2432" s="2">
        <f t="shared" si="225"/>
        <v>1.1258575234286351E-2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5.7716000000000003</v>
      </c>
      <c r="C2433" s="2">
        <f t="shared" si="222"/>
        <v>5.8758306435477241</v>
      </c>
      <c r="D2433" s="2">
        <f t="shared" si="224"/>
        <v>5.837813923983953</v>
      </c>
      <c r="E2433" s="2">
        <f t="shared" si="223"/>
        <v>3.8016719563771062E-2</v>
      </c>
      <c r="F2433" s="2">
        <f t="shared" si="227"/>
        <v>2.7772989121037969E-2</v>
      </c>
      <c r="G2433" s="2">
        <f t="shared" si="225"/>
        <v>1.0243730442733093E-2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5.8459000000000003</v>
      </c>
      <c r="C2434" s="2">
        <f t="shared" si="222"/>
        <v>5.8769490060788439</v>
      </c>
      <c r="D2434" s="2">
        <f t="shared" si="224"/>
        <v>5.8384128925777343</v>
      </c>
      <c r="E2434" s="2">
        <f t="shared" si="223"/>
        <v>3.8536113501109526E-2</v>
      </c>
      <c r="F2434" s="2">
        <f t="shared" si="227"/>
        <v>2.9925613997052281E-2</v>
      </c>
      <c r="G2434" s="2">
        <f t="shared" si="225"/>
        <v>8.6104995040572445E-3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5.8459000000000003</v>
      </c>
      <c r="C2435" s="2">
        <f t="shared" si="222"/>
        <v>5.8736030051436376</v>
      </c>
      <c r="D2435" s="2">
        <f t="shared" si="224"/>
        <v>5.8389674931275319</v>
      </c>
      <c r="E2435" s="2">
        <f t="shared" si="223"/>
        <v>3.4635512016105707E-2</v>
      </c>
      <c r="F2435" s="2">
        <f t="shared" si="227"/>
        <v>3.0867593600862969E-2</v>
      </c>
      <c r="G2435" s="2">
        <f t="shared" si="225"/>
        <v>3.7679184152427381E-3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5.8459000000000003</v>
      </c>
      <c r="C2436" s="2">
        <f t="shared" si="222"/>
        <v>5.870771773583078</v>
      </c>
      <c r="D2436" s="2">
        <f t="shared" si="224"/>
        <v>5.8394810121551224</v>
      </c>
      <c r="E2436" s="2">
        <f t="shared" si="223"/>
        <v>3.1290761427955616E-2</v>
      </c>
      <c r="F2436" s="2">
        <f t="shared" si="227"/>
        <v>3.0952227166281501E-2</v>
      </c>
      <c r="G2436" s="2">
        <f t="shared" si="225"/>
        <v>3.3853426167411438E-4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5.8459000000000003</v>
      </c>
      <c r="C2437" s="2">
        <f t="shared" si="222"/>
        <v>5.8726684238010662</v>
      </c>
      <c r="D2437" s="2">
        <f t="shared" si="224"/>
        <v>5.8399564927362242</v>
      </c>
      <c r="E2437" s="2">
        <f t="shared" si="223"/>
        <v>3.2711931064842048E-2</v>
      </c>
      <c r="F2437" s="2">
        <f t="shared" si="227"/>
        <v>3.1304167945993611E-2</v>
      </c>
      <c r="G2437" s="2">
        <f t="shared" si="225"/>
        <v>1.4077631188484374E-3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5.7343999999999999</v>
      </c>
      <c r="C2438" s="2">
        <f t="shared" si="222"/>
        <v>5.869980973985518</v>
      </c>
      <c r="D2438" s="2">
        <f t="shared" si="224"/>
        <v>5.8321374932742822</v>
      </c>
      <c r="E2438" s="2">
        <f t="shared" si="223"/>
        <v>3.7843480711235777E-2</v>
      </c>
      <c r="F2438" s="2">
        <f t="shared" si="227"/>
        <v>3.2612030499042044E-2</v>
      </c>
      <c r="G2438" s="2">
        <f t="shared" si="225"/>
        <v>5.2314502121937334E-3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5.7530000000000001</v>
      </c>
      <c r="C2439" s="2">
        <f t="shared" si="222"/>
        <v>5.867706977987746</v>
      </c>
      <c r="D2439" s="2">
        <f t="shared" si="224"/>
        <v>5.8262754567354467</v>
      </c>
      <c r="E2439" s="2">
        <f t="shared" si="223"/>
        <v>4.1431521252299319E-2</v>
      </c>
      <c r="F2439" s="2">
        <f t="shared" si="227"/>
        <v>3.43759286496935E-2</v>
      </c>
      <c r="G2439" s="2">
        <f t="shared" si="225"/>
        <v>7.0555926026058188E-3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5.7622999999999998</v>
      </c>
      <c r="C2440" s="2">
        <f t="shared" si="222"/>
        <v>5.8657828275280925</v>
      </c>
      <c r="D2440" s="2">
        <f t="shared" si="224"/>
        <v>5.821536534014303</v>
      </c>
      <c r="E2440" s="2">
        <f t="shared" si="223"/>
        <v>4.4246293513789503E-2</v>
      </c>
      <c r="F2440" s="2">
        <f t="shared" si="227"/>
        <v>3.6350001622512701E-2</v>
      </c>
      <c r="G2440" s="2">
        <f t="shared" si="225"/>
        <v>7.8962918912768021E-3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5.7622999999999998</v>
      </c>
      <c r="C2441" s="2">
        <f t="shared" si="222"/>
        <v>5.8541547002160783</v>
      </c>
      <c r="D2441" s="2">
        <f t="shared" si="224"/>
        <v>5.8171486426058365</v>
      </c>
      <c r="E2441" s="2">
        <f t="shared" si="223"/>
        <v>3.7006057610241783E-2</v>
      </c>
      <c r="F2441" s="2">
        <f t="shared" si="227"/>
        <v>3.648121282005852E-2</v>
      </c>
      <c r="G2441" s="2">
        <f t="shared" si="225"/>
        <v>5.2484479018326258E-4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5.7901999999999996</v>
      </c>
      <c r="C2442" s="2">
        <f t="shared" si="222"/>
        <v>5.8414539771059122</v>
      </c>
      <c r="D2442" s="2">
        <f t="shared" si="224"/>
        <v>5.8151524468572555</v>
      </c>
      <c r="E2442" s="2">
        <f t="shared" si="223"/>
        <v>2.6301530248656668E-2</v>
      </c>
      <c r="F2442" s="2">
        <f t="shared" si="227"/>
        <v>3.444527630577815E-2</v>
      </c>
      <c r="G2442" s="2">
        <f t="shared" si="225"/>
        <v>-8.1437460571214815E-3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5.8087999999999997</v>
      </c>
      <c r="C2443" s="2">
        <f t="shared" si="222"/>
        <v>5.8307072113973106</v>
      </c>
      <c r="D2443" s="2">
        <f t="shared" si="224"/>
        <v>5.8146818952381993</v>
      </c>
      <c r="E2443" s="2">
        <f t="shared" si="223"/>
        <v>1.6025316159111291E-2</v>
      </c>
      <c r="F2443" s="2">
        <f t="shared" si="227"/>
        <v>3.0761284276444777E-2</v>
      </c>
      <c r="G2443" s="2">
        <f t="shared" si="225"/>
        <v>-1.4735968117333485E-2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5.8087999999999997</v>
      </c>
      <c r="C2444" s="2">
        <f t="shared" si="222"/>
        <v>5.8330445634900325</v>
      </c>
      <c r="D2444" s="2">
        <f t="shared" si="224"/>
        <v>5.8142461992946286</v>
      </c>
      <c r="E2444" s="2">
        <f t="shared" si="223"/>
        <v>1.8798364195403927E-2</v>
      </c>
      <c r="F2444" s="2">
        <f t="shared" si="227"/>
        <v>2.836870026023661E-2</v>
      </c>
      <c r="G2444" s="2">
        <f t="shared" si="225"/>
        <v>-9.5703360648326831E-3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5.8365999999999998</v>
      </c>
      <c r="C2445" s="2">
        <f t="shared" si="222"/>
        <v>5.8350223229531046</v>
      </c>
      <c r="D2445" s="2">
        <f t="shared" si="224"/>
        <v>5.8159020363839158</v>
      </c>
      <c r="E2445" s="2">
        <f t="shared" si="223"/>
        <v>1.9120286569188849E-2</v>
      </c>
      <c r="F2445" s="2">
        <f t="shared" si="227"/>
        <v>2.6519017522027059E-2</v>
      </c>
      <c r="G2445" s="2">
        <f t="shared" si="225"/>
        <v>-7.3987309528382103E-3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5.8273000000000001</v>
      </c>
      <c r="C2446" s="2">
        <f t="shared" si="222"/>
        <v>5.83669581172955</v>
      </c>
      <c r="D2446" s="2">
        <f t="shared" si="224"/>
        <v>5.816746329985107</v>
      </c>
      <c r="E2446" s="2">
        <f t="shared" si="223"/>
        <v>1.9949481744442998E-2</v>
      </c>
      <c r="F2446" s="2">
        <f t="shared" si="227"/>
        <v>2.5205110366510249E-2</v>
      </c>
      <c r="G2446" s="2">
        <f t="shared" si="225"/>
        <v>-5.2556286220672502E-3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5.8273000000000001</v>
      </c>
      <c r="C2447" s="2">
        <f t="shared" ref="C2447:C2510" si="228">$C$4*B2437+C2446*(1-$C$4)</f>
        <v>5.8381118406942338</v>
      </c>
      <c r="D2447" s="2">
        <f t="shared" si="224"/>
        <v>5.8175280833195435</v>
      </c>
      <c r="E2447" s="2">
        <f t="shared" si="223"/>
        <v>2.0583757374690315E-2</v>
      </c>
      <c r="F2447" s="2">
        <f t="shared" si="227"/>
        <v>2.4280839768146264E-2</v>
      </c>
      <c r="G2447" s="2">
        <f t="shared" si="225"/>
        <v>-3.6970823934559492E-3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5.8273000000000001</v>
      </c>
      <c r="C2448" s="2">
        <f t="shared" si="228"/>
        <v>5.822156172895121</v>
      </c>
      <c r="D2448" s="2">
        <f t="shared" si="224"/>
        <v>5.8182519289995769</v>
      </c>
      <c r="E2448" s="2">
        <f t="shared" si="223"/>
        <v>3.9042438955441128E-3</v>
      </c>
      <c r="F2448" s="2">
        <f t="shared" si="227"/>
        <v>2.0205520593625837E-2</v>
      </c>
      <c r="G2448" s="2">
        <f t="shared" si="225"/>
        <v>-1.6301276698081724E-2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5.8273000000000001</v>
      </c>
      <c r="C2449" s="2">
        <f t="shared" si="228"/>
        <v>5.8115167616804868</v>
      </c>
      <c r="D2449" s="2">
        <f t="shared" si="224"/>
        <v>5.81892215648109</v>
      </c>
      <c r="E2449" s="2">
        <f t="shared" si="223"/>
        <v>-7.4053948006032044E-3</v>
      </c>
      <c r="F2449" s="2">
        <f t="shared" si="227"/>
        <v>1.4683337514780031E-2</v>
      </c>
      <c r="G2449" s="2">
        <f t="shared" si="225"/>
        <v>-2.2088732315383233E-2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5.8365999999999998</v>
      </c>
      <c r="C2450" s="2">
        <f t="shared" si="228"/>
        <v>5.8039449521911806</v>
      </c>
      <c r="D2450" s="2">
        <f t="shared" si="224"/>
        <v>5.8202316263713794</v>
      </c>
      <c r="E2450" s="2">
        <f t="shared" si="223"/>
        <v>-1.6286674180198801E-2</v>
      </c>
      <c r="F2450" s="2">
        <f t="shared" si="227"/>
        <v>8.4893351757842645E-3</v>
      </c>
      <c r="G2450" s="2">
        <f t="shared" si="225"/>
        <v>-2.4776009355983064E-2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5.8273000000000001</v>
      </c>
      <c r="C2451" s="2">
        <f t="shared" si="228"/>
        <v>5.7975380364694598</v>
      </c>
      <c r="D2451" s="2">
        <f t="shared" si="224"/>
        <v>5.8207552096031288</v>
      </c>
      <c r="E2451" s="2">
        <f t="shared" si="223"/>
        <v>-2.3217173133669E-2</v>
      </c>
      <c r="F2451" s="2">
        <f t="shared" si="227"/>
        <v>2.1480335138936114E-3</v>
      </c>
      <c r="G2451" s="2">
        <f t="shared" si="225"/>
        <v>-2.5365206647562612E-2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5.8273000000000001</v>
      </c>
      <c r="C2452" s="2">
        <f t="shared" si="228"/>
        <v>5.7964091077818498</v>
      </c>
      <c r="D2452" s="2">
        <f t="shared" si="224"/>
        <v>5.8212400088917855</v>
      </c>
      <c r="E2452" s="2">
        <f t="shared" si="223"/>
        <v>-2.4830901109935688E-2</v>
      </c>
      <c r="F2452" s="2">
        <f t="shared" si="227"/>
        <v>-3.2477534108722485E-3</v>
      </c>
      <c r="G2452" s="2">
        <f t="shared" si="225"/>
        <v>-2.158314769906344E-2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5.9481999999999999</v>
      </c>
      <c r="C2453" s="2">
        <f t="shared" si="228"/>
        <v>5.7983153988923339</v>
      </c>
      <c r="D2453" s="2">
        <f t="shared" si="224"/>
        <v>5.8306444526775794</v>
      </c>
      <c r="E2453" s="2">
        <f t="shared" si="223"/>
        <v>-3.2329053785245421E-2</v>
      </c>
      <c r="F2453" s="2">
        <f t="shared" si="227"/>
        <v>-9.0640134857468829E-3</v>
      </c>
      <c r="G2453" s="2">
        <f t="shared" si="225"/>
        <v>-2.3265040299498538E-2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5.9481999999999999</v>
      </c>
      <c r="C2454" s="2">
        <f t="shared" si="228"/>
        <v>5.7999284144473595</v>
      </c>
      <c r="D2454" s="2">
        <f t="shared" si="224"/>
        <v>5.8393522709977583</v>
      </c>
      <c r="E2454" s="2">
        <f t="shared" si="223"/>
        <v>-3.9423856550398817E-2</v>
      </c>
      <c r="F2454" s="2">
        <f t="shared" si="227"/>
        <v>-1.513598209867727E-2</v>
      </c>
      <c r="G2454" s="2">
        <f t="shared" si="225"/>
        <v>-2.4287874451721547E-2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5.9481999999999999</v>
      </c>
      <c r="C2455" s="2">
        <f t="shared" si="228"/>
        <v>5.8055701968400735</v>
      </c>
      <c r="D2455" s="2">
        <f t="shared" si="224"/>
        <v>5.847415065738665</v>
      </c>
      <c r="E2455" s="2">
        <f t="shared" si="223"/>
        <v>-4.1844868898591514E-2</v>
      </c>
      <c r="F2455" s="2">
        <f t="shared" si="227"/>
        <v>-2.0477759458660122E-2</v>
      </c>
      <c r="G2455" s="2">
        <f t="shared" si="225"/>
        <v>-2.1367109439931392E-2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5.9946000000000002</v>
      </c>
      <c r="C2456" s="2">
        <f t="shared" si="228"/>
        <v>5.8089132434800623</v>
      </c>
      <c r="D2456" s="2">
        <f t="shared" si="224"/>
        <v>5.8583176534617269</v>
      </c>
      <c r="E2456" s="2">
        <f t="shared" si="223"/>
        <v>-4.9404409981664621E-2</v>
      </c>
      <c r="F2456" s="2">
        <f t="shared" si="227"/>
        <v>-2.6263089563261025E-2</v>
      </c>
      <c r="G2456" s="2">
        <f t="shared" si="225"/>
        <v>-2.3141320418403596E-2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5.9946000000000002</v>
      </c>
      <c r="C2457" s="2">
        <f t="shared" si="228"/>
        <v>5.8117419752523611</v>
      </c>
      <c r="D2457" s="2">
        <f t="shared" si="224"/>
        <v>5.8684126420941922</v>
      </c>
      <c r="E2457" s="2">
        <f t="shared" si="223"/>
        <v>-5.6670666841831085E-2</v>
      </c>
      <c r="F2457" s="2">
        <f t="shared" si="227"/>
        <v>-3.2344605018975035E-2</v>
      </c>
      <c r="G2457" s="2">
        <f t="shared" si="225"/>
        <v>-2.432606182285605E-2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6.0968999999999998</v>
      </c>
      <c r="C2458" s="2">
        <f t="shared" si="228"/>
        <v>5.8141355175212288</v>
      </c>
      <c r="D2458" s="2">
        <f t="shared" si="224"/>
        <v>5.8853376315686967</v>
      </c>
      <c r="E2458" s="2">
        <f t="shared" si="223"/>
        <v>-7.1202114047467902E-2</v>
      </c>
      <c r="F2458" s="2">
        <f t="shared" si="227"/>
        <v>-4.0116106824673613E-2</v>
      </c>
      <c r="G2458" s="2">
        <f t="shared" si="225"/>
        <v>-3.1086007222794289E-2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6.0411000000000001</v>
      </c>
      <c r="C2459" s="2">
        <f t="shared" si="228"/>
        <v>5.8161608225179631</v>
      </c>
      <c r="D2459" s="2">
        <f t="shared" si="224"/>
        <v>5.8968755847858301</v>
      </c>
      <c r="E2459" s="2">
        <f t="shared" si="223"/>
        <v>-8.0714762267867002E-2</v>
      </c>
      <c r="F2459" s="2">
        <f t="shared" si="227"/>
        <v>-4.8235837913312291E-2</v>
      </c>
      <c r="G2459" s="2">
        <f t="shared" si="225"/>
        <v>-3.2478924354554711E-2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5.9946000000000002</v>
      </c>
      <c r="C2460" s="2">
        <f t="shared" si="228"/>
        <v>5.8193053113613535</v>
      </c>
      <c r="D2460" s="2">
        <f t="shared" si="224"/>
        <v>5.9041144303572501</v>
      </c>
      <c r="E2460" s="2">
        <f t="shared" ref="E2460:E2523" si="229">C2460-D2460</f>
        <v>-8.4809118995896604E-2</v>
      </c>
      <c r="F2460" s="2">
        <f t="shared" si="227"/>
        <v>-5.5550494129829153E-2</v>
      </c>
      <c r="G2460" s="2">
        <f t="shared" si="225"/>
        <v>-2.9258624866067451E-2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6.0411000000000001</v>
      </c>
      <c r="C2461" s="2">
        <f t="shared" si="228"/>
        <v>5.8205352634596075</v>
      </c>
      <c r="D2461" s="2">
        <f t="shared" ref="D2461:D2524" si="230">$D$4*B2461+(1-$D$4)*D2460</f>
        <v>5.9142615095900464</v>
      </c>
      <c r="E2461" s="2">
        <f t="shared" si="229"/>
        <v>-9.3726246130438895E-2</v>
      </c>
      <c r="F2461" s="2">
        <f t="shared" si="227"/>
        <v>-6.3185644529951096E-2</v>
      </c>
      <c r="G2461" s="2">
        <f t="shared" si="225"/>
        <v>-3.0540601600487799E-2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5.9946000000000002</v>
      </c>
      <c r="C2462" s="2">
        <f t="shared" si="228"/>
        <v>5.82157599215813</v>
      </c>
      <c r="D2462" s="2">
        <f t="shared" si="230"/>
        <v>5.9202125088796729</v>
      </c>
      <c r="E2462" s="2">
        <f t="shared" si="229"/>
        <v>-9.8636516721542833E-2</v>
      </c>
      <c r="F2462" s="2">
        <f t="shared" si="227"/>
        <v>-7.0275818968269455E-2</v>
      </c>
      <c r="G2462" s="2">
        <f t="shared" si="225"/>
        <v>-2.8360697753273378E-2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5.9946000000000002</v>
      </c>
      <c r="C2463" s="2">
        <f t="shared" si="228"/>
        <v>5.8410566087491862</v>
      </c>
      <c r="D2463" s="2">
        <f t="shared" si="230"/>
        <v>5.9257226934071046</v>
      </c>
      <c r="E2463" s="2">
        <f t="shared" si="229"/>
        <v>-8.4666084657918361E-2</v>
      </c>
      <c r="F2463" s="2">
        <f t="shared" si="227"/>
        <v>-7.3153872106199239E-2</v>
      </c>
      <c r="G2463" s="2">
        <f t="shared" si="225"/>
        <v>-1.1512212551719123E-2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5.9946000000000002</v>
      </c>
      <c r="C2464" s="2">
        <f t="shared" si="228"/>
        <v>5.857540207403158</v>
      </c>
      <c r="D2464" s="2">
        <f t="shared" si="230"/>
        <v>5.9308247161176899</v>
      </c>
      <c r="E2464" s="2">
        <f t="shared" si="229"/>
        <v>-7.328450871453196E-2</v>
      </c>
      <c r="F2464" s="2">
        <f t="shared" si="227"/>
        <v>-7.317999942786578E-2</v>
      </c>
      <c r="G2464" s="2">
        <f t="shared" si="225"/>
        <v>-1.0450928666617953E-4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5.9946000000000002</v>
      </c>
      <c r="C2465" s="2">
        <f t="shared" si="228"/>
        <v>5.8714878678026725</v>
      </c>
      <c r="D2465" s="2">
        <f t="shared" si="230"/>
        <v>5.9355488112200838</v>
      </c>
      <c r="E2465" s="2">
        <f t="shared" si="229"/>
        <v>-6.4060943417411309E-2</v>
      </c>
      <c r="F2465" s="2">
        <f t="shared" si="227"/>
        <v>-7.1356188225774886E-2</v>
      </c>
      <c r="G2465" s="2">
        <f t="shared" si="225"/>
        <v>7.2952448083635768E-3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5.9946000000000002</v>
      </c>
      <c r="C2466" s="2">
        <f t="shared" si="228"/>
        <v>5.8904281958330307</v>
      </c>
      <c r="D2466" s="2">
        <f t="shared" si="230"/>
        <v>5.9399229733519299</v>
      </c>
      <c r="E2466" s="2">
        <f t="shared" si="229"/>
        <v>-4.9494777518899191E-2</v>
      </c>
      <c r="F2466" s="2">
        <f t="shared" si="227"/>
        <v>-6.6983906084399747E-2</v>
      </c>
      <c r="G2466" s="2">
        <f t="shared" si="225"/>
        <v>1.7489128565500556E-2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5.9946000000000002</v>
      </c>
      <c r="C2467" s="2">
        <f t="shared" si="228"/>
        <v>5.9064546272433338</v>
      </c>
      <c r="D2467" s="2">
        <f t="shared" si="230"/>
        <v>5.9439731234740094</v>
      </c>
      <c r="E2467" s="2">
        <f t="shared" si="229"/>
        <v>-3.7518496230675602E-2</v>
      </c>
      <c r="F2467" s="2">
        <f t="shared" si="227"/>
        <v>-6.1090824113654921E-2</v>
      </c>
      <c r="G2467" s="2">
        <f t="shared" si="225"/>
        <v>2.3572327882979319E-2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5.9946000000000002</v>
      </c>
      <c r="C2468" s="2">
        <f t="shared" si="228"/>
        <v>5.9357539153597436</v>
      </c>
      <c r="D2468" s="2">
        <f t="shared" si="230"/>
        <v>5.9477232624759351</v>
      </c>
      <c r="E2468" s="2">
        <f t="shared" si="229"/>
        <v>-1.1969347116191464E-2</v>
      </c>
      <c r="F2468" s="2">
        <f t="shared" si="227"/>
        <v>-5.1266528714162228E-2</v>
      </c>
      <c r="G2468" s="2">
        <f t="shared" ref="G2468:G2531" si="231">E2468-F2468</f>
        <v>3.9297181597970764E-2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5.9852999999999996</v>
      </c>
      <c r="C2469" s="2">
        <f t="shared" si="228"/>
        <v>5.9519610053043985</v>
      </c>
      <c r="D2469" s="2">
        <f t="shared" si="230"/>
        <v>5.9505067245147547</v>
      </c>
      <c r="E2469" s="2">
        <f t="shared" si="229"/>
        <v>1.4542807896438248E-3</v>
      </c>
      <c r="F2469" s="2">
        <f t="shared" ref="F2469:F2532" si="233">(E2469*(2/(10)))+((1-(2/10))*F2468)</f>
        <v>-4.0722366813401016E-2</v>
      </c>
      <c r="G2469" s="2">
        <f t="shared" si="231"/>
        <v>4.2176647603044841E-2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5.9852999999999996</v>
      </c>
      <c r="C2470" s="2">
        <f t="shared" si="228"/>
        <v>5.9585208506421834</v>
      </c>
      <c r="D2470" s="2">
        <f t="shared" si="230"/>
        <v>5.9530840041803286</v>
      </c>
      <c r="E2470" s="2">
        <f t="shared" si="229"/>
        <v>5.4368464618548273E-3</v>
      </c>
      <c r="F2470" s="2">
        <f t="shared" si="233"/>
        <v>-3.1490524158349846E-2</v>
      </c>
      <c r="G2470" s="2">
        <f t="shared" si="231"/>
        <v>3.6927370620204673E-2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5.9946000000000002</v>
      </c>
      <c r="C2471" s="2">
        <f t="shared" si="228"/>
        <v>5.9712253351587705</v>
      </c>
      <c r="D2471" s="2">
        <f t="shared" si="230"/>
        <v>5.9561592631299343</v>
      </c>
      <c r="E2471" s="2">
        <f t="shared" si="229"/>
        <v>1.5066072028836253E-2</v>
      </c>
      <c r="F2471" s="2">
        <f t="shared" si="233"/>
        <v>-2.2179204920912628E-2</v>
      </c>
      <c r="G2471" s="2">
        <f t="shared" si="231"/>
        <v>3.7245276949748884E-2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6.1062000000000003</v>
      </c>
      <c r="C2472" s="2">
        <f t="shared" si="228"/>
        <v>5.9748214374420368</v>
      </c>
      <c r="D2472" s="2">
        <f t="shared" si="230"/>
        <v>5.9672733917869767</v>
      </c>
      <c r="E2472" s="2">
        <f t="shared" si="229"/>
        <v>7.548045655060065E-3</v>
      </c>
      <c r="F2472" s="2">
        <f t="shared" si="233"/>
        <v>-1.6233754805718092E-2</v>
      </c>
      <c r="G2472" s="2">
        <f t="shared" si="231"/>
        <v>2.3781800460778157E-2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6.0876000000000001</v>
      </c>
      <c r="C2473" s="2">
        <f t="shared" si="228"/>
        <v>5.9778642932201853</v>
      </c>
      <c r="D2473" s="2">
        <f t="shared" si="230"/>
        <v>5.9761864738768304</v>
      </c>
      <c r="E2473" s="2">
        <f t="shared" si="229"/>
        <v>1.6778193433548694E-3</v>
      </c>
      <c r="F2473" s="2">
        <f t="shared" si="233"/>
        <v>-1.2651439975903501E-2</v>
      </c>
      <c r="G2473" s="2">
        <f t="shared" si="231"/>
        <v>1.432925931925837E-2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5.8924000000000003</v>
      </c>
      <c r="C2474" s="2">
        <f t="shared" si="228"/>
        <v>5.9804390173401565</v>
      </c>
      <c r="D2474" s="2">
        <f t="shared" si="230"/>
        <v>5.9699800684044728</v>
      </c>
      <c r="E2474" s="2">
        <f t="shared" si="229"/>
        <v>1.0458948935683665E-2</v>
      </c>
      <c r="F2474" s="2">
        <f t="shared" si="233"/>
        <v>-8.029362193586069E-3</v>
      </c>
      <c r="G2474" s="2">
        <f t="shared" si="231"/>
        <v>1.8488311129269734E-2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6.0038999999999998</v>
      </c>
      <c r="C2475" s="2">
        <f t="shared" si="228"/>
        <v>5.9826176300570557</v>
      </c>
      <c r="D2475" s="2">
        <f t="shared" si="230"/>
        <v>5.9724926559300675</v>
      </c>
      <c r="E2475" s="2">
        <f t="shared" si="229"/>
        <v>1.0124974126988207E-2</v>
      </c>
      <c r="F2475" s="2">
        <f t="shared" si="233"/>
        <v>-4.3984949294712146E-3</v>
      </c>
      <c r="G2475" s="2">
        <f t="shared" si="231"/>
        <v>1.4523469056459421E-2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6.0038999999999998</v>
      </c>
      <c r="C2476" s="2">
        <f t="shared" si="228"/>
        <v>5.9844610715867397</v>
      </c>
      <c r="D2476" s="2">
        <f t="shared" si="230"/>
        <v>5.974819125861174</v>
      </c>
      <c r="E2476" s="2">
        <f t="shared" si="229"/>
        <v>9.6419457255656482E-3</v>
      </c>
      <c r="F2476" s="2">
        <f t="shared" si="233"/>
        <v>-1.5904067984638419E-3</v>
      </c>
      <c r="G2476" s="2">
        <f t="shared" si="231"/>
        <v>1.1232352524029491E-2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6.0038999999999998</v>
      </c>
      <c r="C2477" s="2">
        <f t="shared" si="228"/>
        <v>5.9860209067272416</v>
      </c>
      <c r="D2477" s="2">
        <f t="shared" si="230"/>
        <v>5.976973264686273</v>
      </c>
      <c r="E2477" s="2">
        <f t="shared" si="229"/>
        <v>9.0476420409686398E-3</v>
      </c>
      <c r="F2477" s="2">
        <f t="shared" si="233"/>
        <v>5.3720296942265443E-4</v>
      </c>
      <c r="G2477" s="2">
        <f t="shared" si="231"/>
        <v>8.510439071545986E-3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5.8830999999999998</v>
      </c>
      <c r="C2478" s="2">
        <f t="shared" si="228"/>
        <v>5.9873407672307426</v>
      </c>
      <c r="D2478" s="2">
        <f t="shared" si="230"/>
        <v>5.9700196895243272</v>
      </c>
      <c r="E2478" s="2">
        <f t="shared" si="229"/>
        <v>1.7321077706415444E-2</v>
      </c>
      <c r="F2478" s="2">
        <f t="shared" si="233"/>
        <v>3.8939779168212126E-3</v>
      </c>
      <c r="G2478" s="2">
        <f t="shared" si="231"/>
        <v>1.3427099789594232E-2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5.8552</v>
      </c>
      <c r="C2479" s="2">
        <f t="shared" si="228"/>
        <v>5.9870268030413971</v>
      </c>
      <c r="D2479" s="2">
        <f t="shared" si="230"/>
        <v>5.9615145273373402</v>
      </c>
      <c r="E2479" s="2">
        <f t="shared" si="229"/>
        <v>2.5512275704056897E-2</v>
      </c>
      <c r="F2479" s="2">
        <f t="shared" si="233"/>
        <v>8.2176374742683501E-3</v>
      </c>
      <c r="G2479" s="2">
        <f t="shared" si="231"/>
        <v>1.7294638229788547E-2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5.8552</v>
      </c>
      <c r="C2480" s="2">
        <f t="shared" si="228"/>
        <v>5.9867611410350285</v>
      </c>
      <c r="D2480" s="2">
        <f t="shared" si="230"/>
        <v>5.9536393771642038</v>
      </c>
      <c r="E2480" s="2">
        <f t="shared" si="229"/>
        <v>3.3121763870824772E-2</v>
      </c>
      <c r="F2480" s="2">
        <f t="shared" si="233"/>
        <v>1.3198462753579634E-2</v>
      </c>
      <c r="G2480" s="2">
        <f t="shared" si="231"/>
        <v>1.9923301117245138E-2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5.8644999999999996</v>
      </c>
      <c r="C2481" s="2">
        <f t="shared" si="228"/>
        <v>5.9879671193373323</v>
      </c>
      <c r="D2481" s="2">
        <f t="shared" si="230"/>
        <v>5.9470364603372259</v>
      </c>
      <c r="E2481" s="2">
        <f t="shared" si="229"/>
        <v>4.0930659000106395E-2</v>
      </c>
      <c r="F2481" s="2">
        <f t="shared" si="233"/>
        <v>1.8744902002884985E-2</v>
      </c>
      <c r="G2481" s="2">
        <f t="shared" si="231"/>
        <v>2.2185756997221411E-2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5.8644999999999996</v>
      </c>
      <c r="C2482" s="2">
        <f t="shared" si="228"/>
        <v>6.0061567932854345</v>
      </c>
      <c r="D2482" s="2">
        <f t="shared" si="230"/>
        <v>5.9409226484603943</v>
      </c>
      <c r="E2482" s="2">
        <f t="shared" si="229"/>
        <v>6.5234144825040197E-2</v>
      </c>
      <c r="F2482" s="2">
        <f t="shared" si="233"/>
        <v>2.8042750567316029E-2</v>
      </c>
      <c r="G2482" s="2">
        <f t="shared" si="231"/>
        <v>3.7191394257724164E-2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6.069</v>
      </c>
      <c r="C2483" s="2">
        <f t="shared" si="228"/>
        <v>6.0186865173953681</v>
      </c>
      <c r="D2483" s="2">
        <f t="shared" si="230"/>
        <v>5.9504098596855499</v>
      </c>
      <c r="E2483" s="2">
        <f t="shared" si="229"/>
        <v>6.8276657709818167E-2</v>
      </c>
      <c r="F2483" s="2">
        <f t="shared" si="233"/>
        <v>3.6089531995816458E-2</v>
      </c>
      <c r="G2483" s="2">
        <f t="shared" si="231"/>
        <v>3.2187125714001709E-2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6.069</v>
      </c>
      <c r="C2484" s="2">
        <f t="shared" si="228"/>
        <v>5.9992578224114652</v>
      </c>
      <c r="D2484" s="2">
        <f t="shared" si="230"/>
        <v>5.959194314523657</v>
      </c>
      <c r="E2484" s="2">
        <f t="shared" si="229"/>
        <v>4.0063507887808214E-2</v>
      </c>
      <c r="F2484" s="2">
        <f t="shared" si="233"/>
        <v>3.6884327174214811E-2</v>
      </c>
      <c r="G2484" s="2">
        <f t="shared" si="231"/>
        <v>3.1791807135934033E-3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6.1619000000000002</v>
      </c>
      <c r="C2485" s="2">
        <f t="shared" si="228"/>
        <v>5.9999720035789315</v>
      </c>
      <c r="D2485" s="2">
        <f t="shared" si="230"/>
        <v>5.9742095504848676</v>
      </c>
      <c r="E2485" s="2">
        <f t="shared" si="229"/>
        <v>2.5762453094063886E-2</v>
      </c>
      <c r="F2485" s="2">
        <f t="shared" si="233"/>
        <v>3.4659952358184629E-2</v>
      </c>
      <c r="G2485" s="2">
        <f t="shared" si="231"/>
        <v>-8.8974992641207423E-3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6.1619000000000002</v>
      </c>
      <c r="C2486" s="2">
        <f t="shared" si="228"/>
        <v>6.0005763107206338</v>
      </c>
      <c r="D2486" s="2">
        <f t="shared" si="230"/>
        <v>5.9881125467452474</v>
      </c>
      <c r="E2486" s="2">
        <f t="shared" si="229"/>
        <v>1.2463763975386399E-2</v>
      </c>
      <c r="F2486" s="2">
        <f t="shared" si="233"/>
        <v>3.0220714681624985E-2</v>
      </c>
      <c r="G2486" s="2">
        <f t="shared" si="231"/>
        <v>-1.7756950706238585E-2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6.1340000000000003</v>
      </c>
      <c r="C2487" s="2">
        <f t="shared" si="228"/>
        <v>6.0010876475328434</v>
      </c>
      <c r="D2487" s="2">
        <f t="shared" si="230"/>
        <v>5.9989190247641186</v>
      </c>
      <c r="E2487" s="2">
        <f t="shared" si="229"/>
        <v>2.1686227687247595E-3</v>
      </c>
      <c r="F2487" s="2">
        <f t="shared" si="233"/>
        <v>2.4610296299044942E-2</v>
      </c>
      <c r="G2487" s="2">
        <f t="shared" si="231"/>
        <v>-2.2441673530320182E-2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6">
        <f>TITRES_STAT!D2491</f>
        <v>6.1340000000000003</v>
      </c>
      <c r="C2488" s="2">
        <f t="shared" si="228"/>
        <v>5.98293570175856</v>
      </c>
      <c r="D2488" s="2">
        <f t="shared" si="230"/>
        <v>6.0089250229297395</v>
      </c>
      <c r="E2488" s="2">
        <f t="shared" si="229"/>
        <v>-2.5989321171179469E-2</v>
      </c>
      <c r="F2488" s="2">
        <f t="shared" si="233"/>
        <v>1.4490372805000061E-2</v>
      </c>
      <c r="G2488" s="2">
        <f t="shared" si="231"/>
        <v>-4.047969397617953E-2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6.1246999999999998</v>
      </c>
      <c r="C2489" s="2">
        <f t="shared" si="228"/>
        <v>5.9632840553341664</v>
      </c>
      <c r="D2489" s="2">
        <f t="shared" si="230"/>
        <v>6.017500947157167</v>
      </c>
      <c r="E2489" s="2">
        <f t="shared" si="229"/>
        <v>-5.4216891823000601E-2</v>
      </c>
      <c r="F2489" s="2">
        <f t="shared" si="233"/>
        <v>7.4891987939992855E-4</v>
      </c>
      <c r="G2489" s="2">
        <f t="shared" si="231"/>
        <v>-5.496581170240053E-2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6.1246999999999998</v>
      </c>
      <c r="C2490" s="2">
        <f t="shared" si="228"/>
        <v>5.9466557391289099</v>
      </c>
      <c r="D2490" s="2">
        <f t="shared" si="230"/>
        <v>6.0254416177381183</v>
      </c>
      <c r="E2490" s="2">
        <f t="shared" si="229"/>
        <v>-7.8785878609208382E-2</v>
      </c>
      <c r="F2490" s="2">
        <f t="shared" si="233"/>
        <v>-1.5158039818321735E-2</v>
      </c>
      <c r="G2490" s="2">
        <f t="shared" si="231"/>
        <v>-6.3627838790886654E-2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5.8552</v>
      </c>
      <c r="C2491" s="2">
        <f t="shared" si="228"/>
        <v>5.9340163946475393</v>
      </c>
      <c r="D2491" s="2">
        <f t="shared" si="230"/>
        <v>6.0128311275352946</v>
      </c>
      <c r="E2491" s="2">
        <f t="shared" si="229"/>
        <v>-7.8814732887755312E-2</v>
      </c>
      <c r="F2491" s="2">
        <f t="shared" si="233"/>
        <v>-2.7889378432208449E-2</v>
      </c>
      <c r="G2491" s="2">
        <f t="shared" si="231"/>
        <v>-5.0925354455546863E-2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6.1246999999999998</v>
      </c>
      <c r="C2492" s="2">
        <f t="shared" si="228"/>
        <v>5.9233215647017641</v>
      </c>
      <c r="D2492" s="2">
        <f t="shared" si="230"/>
        <v>6.0211177106808282</v>
      </c>
      <c r="E2492" s="2">
        <f t="shared" si="229"/>
        <v>-9.7796145979064164E-2</v>
      </c>
      <c r="F2492" s="2">
        <f t="shared" si="233"/>
        <v>-4.18707319415796E-2</v>
      </c>
      <c r="G2492" s="2">
        <f t="shared" si="231"/>
        <v>-5.5925414037484564E-2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6.1246999999999998</v>
      </c>
      <c r="C2493" s="2">
        <f t="shared" si="228"/>
        <v>5.9457336316707234</v>
      </c>
      <c r="D2493" s="2">
        <f t="shared" si="230"/>
        <v>6.0287904728526192</v>
      </c>
      <c r="E2493" s="2">
        <f t="shared" si="229"/>
        <v>-8.3056841181895713E-2</v>
      </c>
      <c r="F2493" s="2">
        <f t="shared" si="233"/>
        <v>-5.010795378964282E-2</v>
      </c>
      <c r="G2493" s="2">
        <f t="shared" si="231"/>
        <v>-3.2948887392252893E-2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6.0876000000000001</v>
      </c>
      <c r="C2494" s="2">
        <f t="shared" si="228"/>
        <v>5.9646976883367664</v>
      </c>
      <c r="D2494" s="2">
        <f t="shared" si="230"/>
        <v>6.0331467341227958</v>
      </c>
      <c r="E2494" s="2">
        <f t="shared" si="229"/>
        <v>-6.8449045786029394E-2</v>
      </c>
      <c r="F2494" s="2">
        <f t="shared" si="233"/>
        <v>-5.3776172188920134E-2</v>
      </c>
      <c r="G2494" s="2">
        <f t="shared" si="231"/>
        <v>-1.4672873597109261E-2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5.9667000000000003</v>
      </c>
      <c r="C2495" s="2">
        <f t="shared" si="228"/>
        <v>5.9950365055157251</v>
      </c>
      <c r="D2495" s="2">
        <f t="shared" si="230"/>
        <v>6.0282247538174039</v>
      </c>
      <c r="E2495" s="2">
        <f t="shared" si="229"/>
        <v>-3.3188248301678769E-2</v>
      </c>
      <c r="F2495" s="2">
        <f t="shared" si="233"/>
        <v>-4.9658587411471861E-2</v>
      </c>
      <c r="G2495" s="2">
        <f t="shared" si="231"/>
        <v>1.6470339109793092E-2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6">
        <f>TITRES_STAT!D2499</f>
        <v>6.0597000000000003</v>
      </c>
      <c r="C2496" s="2">
        <f t="shared" si="228"/>
        <v>6.0207078123594595</v>
      </c>
      <c r="D2496" s="2">
        <f t="shared" si="230"/>
        <v>6.0305562535346331</v>
      </c>
      <c r="E2496" s="2">
        <f t="shared" si="229"/>
        <v>-9.8484411751735834E-3</v>
      </c>
      <c r="F2496" s="2">
        <f t="shared" si="233"/>
        <v>-4.1696558164212208E-2</v>
      </c>
      <c r="G2496" s="2">
        <f t="shared" si="231"/>
        <v>3.1848116989038625E-2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6">
        <f>TITRES_STAT!D2500</f>
        <v>6.0411000000000001</v>
      </c>
      <c r="C2497" s="2">
        <f t="shared" si="228"/>
        <v>6.0381373796887736</v>
      </c>
      <c r="D2497" s="2">
        <f t="shared" si="230"/>
        <v>6.0313372717913269</v>
      </c>
      <c r="E2497" s="2">
        <f t="shared" si="229"/>
        <v>6.8001078974466722E-3</v>
      </c>
      <c r="F2497" s="2">
        <f t="shared" si="233"/>
        <v>-3.1997224951880433E-2</v>
      </c>
      <c r="G2497" s="2">
        <f t="shared" si="231"/>
        <v>3.8797332849327106E-2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5.8644999999999996</v>
      </c>
      <c r="C2498" s="2">
        <f t="shared" si="228"/>
        <v>6.0528854751212702</v>
      </c>
      <c r="D2498" s="2">
        <f t="shared" si="230"/>
        <v>6.0189789553623401</v>
      </c>
      <c r="E2498" s="2">
        <f t="shared" si="229"/>
        <v>3.3906519758930109E-2</v>
      </c>
      <c r="F2498" s="2">
        <f t="shared" si="233"/>
        <v>-1.8816476009718329E-2</v>
      </c>
      <c r="G2498" s="2">
        <f t="shared" si="231"/>
        <v>5.2722995768648438E-2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5.8738000000000001</v>
      </c>
      <c r="C2499" s="2">
        <f t="shared" si="228"/>
        <v>6.0639338635641522</v>
      </c>
      <c r="D2499" s="2">
        <f t="shared" si="230"/>
        <v>6.0082249586688334</v>
      </c>
      <c r="E2499" s="2">
        <f t="shared" si="229"/>
        <v>5.5708904895318767E-2</v>
      </c>
      <c r="F2499" s="2">
        <f t="shared" si="233"/>
        <v>-3.9113998287109101E-3</v>
      </c>
      <c r="G2499" s="2">
        <f t="shared" si="231"/>
        <v>5.9620304724029675E-2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5.8644999999999996</v>
      </c>
      <c r="C2500" s="2">
        <f t="shared" si="228"/>
        <v>6.0732824999388981</v>
      </c>
      <c r="D2500" s="2">
        <f t="shared" si="230"/>
        <v>5.997578665434105</v>
      </c>
      <c r="E2500" s="2">
        <f t="shared" si="229"/>
        <v>7.5703834504793122E-2</v>
      </c>
      <c r="F2500" s="2">
        <f t="shared" si="233"/>
        <v>1.2011647037989896E-2</v>
      </c>
      <c r="G2500" s="2">
        <f t="shared" si="231"/>
        <v>6.3692187466803218E-2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5.8644999999999996</v>
      </c>
      <c r="C2501" s="2">
        <f t="shared" si="228"/>
        <v>6.0397313461021449</v>
      </c>
      <c r="D2501" s="2">
        <f t="shared" si="230"/>
        <v>5.9877209865130601</v>
      </c>
      <c r="E2501" s="2">
        <f t="shared" si="229"/>
        <v>5.2010359589084842E-2</v>
      </c>
      <c r="F2501" s="2">
        <f t="shared" si="233"/>
        <v>2.0011389548208885E-2</v>
      </c>
      <c r="G2501" s="2">
        <f t="shared" si="231"/>
        <v>3.1998970040875957E-2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5.8644999999999996</v>
      </c>
      <c r="C2502" s="2">
        <f t="shared" si="228"/>
        <v>6.052803446701815</v>
      </c>
      <c r="D2502" s="2">
        <f t="shared" si="230"/>
        <v>5.9785935060306112</v>
      </c>
      <c r="E2502" s="2">
        <f t="shared" si="229"/>
        <v>7.4209940671203789E-2</v>
      </c>
      <c r="F2502" s="2">
        <f t="shared" si="233"/>
        <v>3.0851099772807866E-2</v>
      </c>
      <c r="G2502" s="2">
        <f t="shared" si="231"/>
        <v>4.3358840898395923E-2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5.8644999999999996</v>
      </c>
      <c r="C2503" s="2">
        <f t="shared" si="228"/>
        <v>6.0638644549015357</v>
      </c>
      <c r="D2503" s="2">
        <f t="shared" si="230"/>
        <v>5.9701421352135293</v>
      </c>
      <c r="E2503" s="2">
        <f t="shared" si="229"/>
        <v>9.3722319688006372E-2</v>
      </c>
      <c r="F2503" s="2">
        <f t="shared" si="233"/>
        <v>4.342534375584757E-2</v>
      </c>
      <c r="G2503" s="2">
        <f t="shared" si="231"/>
        <v>5.0296975932158802E-2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5.8644999999999996</v>
      </c>
      <c r="C2504" s="2">
        <f t="shared" si="228"/>
        <v>6.0675160772243766</v>
      </c>
      <c r="D2504" s="2">
        <f t="shared" si="230"/>
        <v>5.9623167918643789</v>
      </c>
      <c r="E2504" s="2">
        <f t="shared" si="229"/>
        <v>0.10519928535999767</v>
      </c>
      <c r="F2504" s="2">
        <f t="shared" si="233"/>
        <v>5.5780132076677591E-2</v>
      </c>
      <c r="G2504" s="2">
        <f t="shared" si="231"/>
        <v>4.9419153283320083E-2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5.8644999999999996</v>
      </c>
      <c r="C2505" s="2">
        <f t="shared" si="228"/>
        <v>6.0520059114975497</v>
      </c>
      <c r="D2505" s="2">
        <f t="shared" si="230"/>
        <v>5.9550711035781285</v>
      </c>
      <c r="E2505" s="2">
        <f t="shared" si="229"/>
        <v>9.6934807919421218E-2</v>
      </c>
      <c r="F2505" s="2">
        <f t="shared" si="233"/>
        <v>6.4011067245226316E-2</v>
      </c>
      <c r="G2505" s="2">
        <f t="shared" si="231"/>
        <v>3.2923740674194901E-2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5.8644999999999996</v>
      </c>
      <c r="C2506" s="2">
        <f t="shared" si="228"/>
        <v>6.0531896174210038</v>
      </c>
      <c r="D2506" s="2">
        <f t="shared" si="230"/>
        <v>5.9483621329427114</v>
      </c>
      <c r="E2506" s="2">
        <f t="shared" si="229"/>
        <v>0.10482748447829238</v>
      </c>
      <c r="F2506" s="2">
        <f t="shared" si="233"/>
        <v>7.2174350691839528E-2</v>
      </c>
      <c r="G2506" s="2">
        <f t="shared" si="231"/>
        <v>3.2653133786452848E-2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5.8738000000000001</v>
      </c>
      <c r="C2507" s="2">
        <f t="shared" si="228"/>
        <v>6.0513296762793107</v>
      </c>
      <c r="D2507" s="2">
        <f t="shared" si="230"/>
        <v>5.9428390119839927</v>
      </c>
      <c r="E2507" s="2">
        <f t="shared" si="229"/>
        <v>0.10849066429531806</v>
      </c>
      <c r="F2507" s="2">
        <f t="shared" si="233"/>
        <v>7.9437613412535246E-2</v>
      </c>
      <c r="G2507" s="2">
        <f t="shared" si="231"/>
        <v>2.9053050882782816E-2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5.9946000000000002</v>
      </c>
      <c r="C2508" s="2">
        <f t="shared" si="228"/>
        <v>6.0225866491594164</v>
      </c>
      <c r="D2508" s="2">
        <f t="shared" si="230"/>
        <v>5.9466731592444377</v>
      </c>
      <c r="E2508" s="2">
        <f t="shared" si="229"/>
        <v>7.5913489914978705E-2</v>
      </c>
      <c r="F2508" s="2">
        <f t="shared" si="233"/>
        <v>7.8732788713023943E-2</v>
      </c>
      <c r="G2508" s="2">
        <f t="shared" si="231"/>
        <v>-2.8192987980452389E-3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6">
        <f>TITRES_STAT!D2512</f>
        <v>5.8087999999999997</v>
      </c>
      <c r="C2509" s="2">
        <f t="shared" si="228"/>
        <v>5.9996963954425837</v>
      </c>
      <c r="D2509" s="2">
        <f t="shared" si="230"/>
        <v>5.9364603326337386</v>
      </c>
      <c r="E2509" s="2">
        <f t="shared" si="229"/>
        <v>6.3236062808845084E-2</v>
      </c>
      <c r="F2509" s="2">
        <f t="shared" si="233"/>
        <v>7.5633443532188177E-2</v>
      </c>
      <c r="G2509" s="2">
        <f t="shared" si="231"/>
        <v>-1.2397380723343093E-2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5.9667000000000003</v>
      </c>
      <c r="C2510" s="2">
        <f t="shared" si="228"/>
        <v>5.9788969499898785</v>
      </c>
      <c r="D2510" s="2">
        <f t="shared" si="230"/>
        <v>5.9387003079942025</v>
      </c>
      <c r="E2510" s="2">
        <f t="shared" si="229"/>
        <v>4.0196641995676075E-2</v>
      </c>
      <c r="F2510" s="2">
        <f t="shared" si="233"/>
        <v>6.8546083224885757E-2</v>
      </c>
      <c r="G2510" s="2">
        <f t="shared" si="231"/>
        <v>-2.8349441229209682E-2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5.9667000000000003</v>
      </c>
      <c r="C2511" s="2">
        <f t="shared" ref="C2511:C2574" si="234">$C$4*B2501+C2510*(1-$C$4)</f>
        <v>5.9612974192222046</v>
      </c>
      <c r="D2511" s="2">
        <f t="shared" si="230"/>
        <v>5.9407743592538909</v>
      </c>
      <c r="E2511" s="2">
        <f t="shared" si="229"/>
        <v>2.0523059968313717E-2</v>
      </c>
      <c r="F2511" s="2">
        <f t="shared" si="233"/>
        <v>5.8941478573571349E-2</v>
      </c>
      <c r="G2511" s="2">
        <f t="shared" si="231"/>
        <v>-3.8418418605257632E-2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5.9016999999999999</v>
      </c>
      <c r="C2512" s="2">
        <f t="shared" si="234"/>
        <v>5.9464055085726342</v>
      </c>
      <c r="D2512" s="2">
        <f t="shared" si="230"/>
        <v>5.9378799622721203</v>
      </c>
      <c r="E2512" s="2">
        <f t="shared" si="229"/>
        <v>8.525546300513831E-3</v>
      </c>
      <c r="F2512" s="2">
        <f t="shared" si="233"/>
        <v>4.8858292118959853E-2</v>
      </c>
      <c r="G2512" s="2">
        <f t="shared" si="231"/>
        <v>-4.0332745818446022E-2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5.8738000000000001</v>
      </c>
      <c r="C2513" s="2">
        <f t="shared" si="234"/>
        <v>5.9338046610999209</v>
      </c>
      <c r="D2513" s="2">
        <f t="shared" si="230"/>
        <v>5.9331332984001115</v>
      </c>
      <c r="E2513" s="2">
        <f t="shared" si="229"/>
        <v>6.7136269980938579E-4</v>
      </c>
      <c r="F2513" s="2">
        <f t="shared" si="233"/>
        <v>3.9220906235129763E-2</v>
      </c>
      <c r="G2513" s="2">
        <f t="shared" si="231"/>
        <v>-3.8549543535320377E-2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5.8738000000000001</v>
      </c>
      <c r="C2514" s="2">
        <f t="shared" si="234"/>
        <v>5.9231424055460868</v>
      </c>
      <c r="D2514" s="2">
        <f t="shared" si="230"/>
        <v>5.9287382392593626</v>
      </c>
      <c r="E2514" s="2">
        <f t="shared" si="229"/>
        <v>-5.5958337132757663E-3</v>
      </c>
      <c r="F2514" s="2">
        <f t="shared" si="233"/>
        <v>3.0257558245448655E-2</v>
      </c>
      <c r="G2514" s="2">
        <f t="shared" si="231"/>
        <v>-3.5853391958724418E-2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5.8273000000000001</v>
      </c>
      <c r="C2515" s="2">
        <f t="shared" si="234"/>
        <v>5.9141204970005345</v>
      </c>
      <c r="D2515" s="2">
        <f t="shared" si="230"/>
        <v>5.9212242956105205</v>
      </c>
      <c r="E2515" s="2">
        <f t="shared" si="229"/>
        <v>-7.1037986099860007E-3</v>
      </c>
      <c r="F2515" s="2">
        <f t="shared" si="233"/>
        <v>2.2785286874361727E-2</v>
      </c>
      <c r="G2515" s="2">
        <f t="shared" si="231"/>
        <v>-2.9889085484347728E-2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5.8273000000000001</v>
      </c>
      <c r="C2516" s="2">
        <f t="shared" si="234"/>
        <v>5.9064865743850676</v>
      </c>
      <c r="D2516" s="2">
        <f t="shared" si="230"/>
        <v>5.9142669403801111</v>
      </c>
      <c r="E2516" s="2">
        <f t="shared" si="229"/>
        <v>-7.7803659950435033E-3</v>
      </c>
      <c r="F2516" s="2">
        <f t="shared" si="233"/>
        <v>1.6672156300480682E-2</v>
      </c>
      <c r="G2516" s="2">
        <f t="shared" si="231"/>
        <v>-2.4452522295524186E-2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5.8179999999999996</v>
      </c>
      <c r="C2517" s="2">
        <f t="shared" si="234"/>
        <v>5.9014578706335179</v>
      </c>
      <c r="D2517" s="2">
        <f t="shared" si="230"/>
        <v>5.9071360559075101</v>
      </c>
      <c r="E2517" s="2">
        <f t="shared" si="229"/>
        <v>-5.6781852739922201E-3</v>
      </c>
      <c r="F2517" s="2">
        <f t="shared" si="233"/>
        <v>1.2202087985586103E-2</v>
      </c>
      <c r="G2517" s="2">
        <f t="shared" si="231"/>
        <v>-1.7880273259578323E-2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5.8644999999999996</v>
      </c>
      <c r="C2518" s="2">
        <f t="shared" si="234"/>
        <v>5.915787428997592</v>
      </c>
      <c r="D2518" s="2">
        <f t="shared" si="230"/>
        <v>5.9039778295439911</v>
      </c>
      <c r="E2518" s="2">
        <f t="shared" si="229"/>
        <v>1.1809599453600939E-2</v>
      </c>
      <c r="F2518" s="2">
        <f t="shared" si="233"/>
        <v>1.2123590279189069E-2</v>
      </c>
      <c r="G2518" s="2">
        <f t="shared" si="231"/>
        <v>-3.1399082558813095E-4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5.8924000000000003</v>
      </c>
      <c r="C2519" s="2">
        <f t="shared" si="234"/>
        <v>5.8993278245364236</v>
      </c>
      <c r="D2519" s="2">
        <f t="shared" si="230"/>
        <v>5.9031202125407329</v>
      </c>
      <c r="E2519" s="2">
        <f t="shared" si="229"/>
        <v>-3.7923880043093661E-3</v>
      </c>
      <c r="F2519" s="2">
        <f t="shared" si="233"/>
        <v>8.9403946224893838E-3</v>
      </c>
      <c r="G2519" s="2">
        <f t="shared" si="231"/>
        <v>-1.273278262679875E-2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5.8273000000000001</v>
      </c>
      <c r="C2520" s="2">
        <f t="shared" si="234"/>
        <v>5.909692774607743</v>
      </c>
      <c r="D2520" s="2">
        <f t="shared" si="230"/>
        <v>5.8975039005006789</v>
      </c>
      <c r="E2520" s="2">
        <f t="shared" si="229"/>
        <v>1.2188874107064152E-2</v>
      </c>
      <c r="F2520" s="2">
        <f t="shared" si="233"/>
        <v>9.590090519404338E-3</v>
      </c>
      <c r="G2520" s="2">
        <f t="shared" si="231"/>
        <v>2.5987835876598135E-3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5.8087999999999997</v>
      </c>
      <c r="C2521" s="2">
        <f t="shared" si="234"/>
        <v>5.9184631169757829</v>
      </c>
      <c r="D2521" s="2">
        <f t="shared" si="230"/>
        <v>5.8909332412043325</v>
      </c>
      <c r="E2521" s="2">
        <f t="shared" si="229"/>
        <v>2.7529875771450385E-2</v>
      </c>
      <c r="F2521" s="2">
        <f t="shared" si="233"/>
        <v>1.3178047569813549E-2</v>
      </c>
      <c r="G2521" s="2">
        <f t="shared" si="231"/>
        <v>1.4351828201636836E-2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5.8738000000000001</v>
      </c>
      <c r="C2522" s="2">
        <f t="shared" si="234"/>
        <v>5.915884175902586</v>
      </c>
      <c r="D2522" s="2">
        <f t="shared" si="230"/>
        <v>5.8896641122262343</v>
      </c>
      <c r="E2522" s="2">
        <f t="shared" si="229"/>
        <v>2.6220063676351657E-2</v>
      </c>
      <c r="F2522" s="2">
        <f t="shared" si="233"/>
        <v>1.5786450791121169E-2</v>
      </c>
      <c r="G2522" s="2">
        <f t="shared" si="231"/>
        <v>1.0433612885230488E-2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5.7436999999999996</v>
      </c>
      <c r="C2523" s="2">
        <f t="shared" si="234"/>
        <v>5.9094096873021886</v>
      </c>
      <c r="D2523" s="2">
        <f t="shared" si="230"/>
        <v>5.8788519557650316</v>
      </c>
      <c r="E2523" s="2">
        <f t="shared" si="229"/>
        <v>3.0557731537157018E-2</v>
      </c>
      <c r="F2523" s="2">
        <f t="shared" si="233"/>
        <v>1.8740706940328339E-2</v>
      </c>
      <c r="G2523" s="2">
        <f t="shared" si="231"/>
        <v>1.1817024596828679E-2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5.7622999999999998</v>
      </c>
      <c r="C2524" s="2">
        <f t="shared" si="234"/>
        <v>5.9039312738710823</v>
      </c>
      <c r="D2524" s="2">
        <f t="shared" si="230"/>
        <v>5.8702184775602149</v>
      </c>
      <c r="E2524" s="2">
        <f t="shared" ref="E2524:E2587" si="235">C2524-D2524</f>
        <v>3.3712796310867432E-2</v>
      </c>
      <c r="F2524" s="2">
        <f t="shared" si="233"/>
        <v>2.1735124814436159E-2</v>
      </c>
      <c r="G2524" s="2">
        <f t="shared" si="231"/>
        <v>1.1977671496431273E-2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5.7436999999999996</v>
      </c>
      <c r="C2525" s="2">
        <f t="shared" si="234"/>
        <v>5.8921418471216853</v>
      </c>
      <c r="D2525" s="2">
        <f t="shared" ref="D2525:D2588" si="236">$D$4*B2525+(1-$D$4)*D2524</f>
        <v>5.8608467384816807</v>
      </c>
      <c r="E2525" s="2">
        <f t="shared" si="235"/>
        <v>3.1295108640004621E-2</v>
      </c>
      <c r="F2525" s="2">
        <f t="shared" si="233"/>
        <v>2.3647121579549853E-2</v>
      </c>
      <c r="G2525" s="2">
        <f t="shared" si="231"/>
        <v>7.6479870604547681E-3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5.7251000000000003</v>
      </c>
      <c r="C2526" s="2">
        <f t="shared" si="234"/>
        <v>5.8821661783337342</v>
      </c>
      <c r="D2526" s="2">
        <f t="shared" si="236"/>
        <v>5.8507914245200752</v>
      </c>
      <c r="E2526" s="2">
        <f t="shared" si="235"/>
        <v>3.1374753813659062E-2</v>
      </c>
      <c r="F2526" s="2">
        <f t="shared" si="233"/>
        <v>2.5192648026371698E-2</v>
      </c>
      <c r="G2526" s="2">
        <f t="shared" si="231"/>
        <v>6.182105787287364E-3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5.7530000000000001</v>
      </c>
      <c r="C2527" s="2">
        <f t="shared" si="234"/>
        <v>5.8722944585900825</v>
      </c>
      <c r="D2527" s="2">
        <f t="shared" si="236"/>
        <v>5.8435476152963659</v>
      </c>
      <c r="E2527" s="2">
        <f t="shared" si="235"/>
        <v>2.8746843293716573E-2</v>
      </c>
      <c r="F2527" s="2">
        <f t="shared" si="233"/>
        <v>2.5903487079840675E-2</v>
      </c>
      <c r="G2527" s="2">
        <f t="shared" si="231"/>
        <v>2.8433562138758979E-3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5.7995000000000001</v>
      </c>
      <c r="C2528" s="2">
        <f t="shared" si="234"/>
        <v>5.8710953111146846</v>
      </c>
      <c r="D2528" s="2">
        <f t="shared" si="236"/>
        <v>5.840284828978116</v>
      </c>
      <c r="E2528" s="2">
        <f t="shared" si="235"/>
        <v>3.0810482136568673E-2</v>
      </c>
      <c r="F2528" s="2">
        <f t="shared" si="233"/>
        <v>2.6884886091186277E-2</v>
      </c>
      <c r="G2528" s="2">
        <f t="shared" si="231"/>
        <v>3.9255960453823957E-3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6">
        <f>TITRES_STAT!D2532</f>
        <v>5.7157999999999998</v>
      </c>
      <c r="C2529" s="2">
        <f t="shared" si="234"/>
        <v>5.8743729555585791</v>
      </c>
      <c r="D2529" s="2">
        <f t="shared" si="236"/>
        <v>5.8310637305352921</v>
      </c>
      <c r="E2529" s="2">
        <f t="shared" si="235"/>
        <v>4.3309225023286935E-2</v>
      </c>
      <c r="F2529" s="2">
        <f t="shared" si="233"/>
        <v>3.0169753877606412E-2</v>
      </c>
      <c r="G2529" s="2">
        <f t="shared" si="231"/>
        <v>1.3139471145680523E-2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6">
        <f>TITRES_STAT!D2533</f>
        <v>5.7157999999999998</v>
      </c>
      <c r="C2530" s="2">
        <f t="shared" si="234"/>
        <v>5.8671309623957209</v>
      </c>
      <c r="D2530" s="2">
        <f t="shared" si="236"/>
        <v>5.8225256764215665</v>
      </c>
      <c r="E2530" s="2">
        <f t="shared" si="235"/>
        <v>4.4605285974154363E-2</v>
      </c>
      <c r="F2530" s="2">
        <f t="shared" si="233"/>
        <v>3.3056860296915999E-2</v>
      </c>
      <c r="G2530" s="2">
        <f t="shared" si="231"/>
        <v>1.1548425677238364E-2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6">
        <f>TITRES_STAT!D2534</f>
        <v>5.9481999999999999</v>
      </c>
      <c r="C2531" s="2">
        <f t="shared" si="234"/>
        <v>5.8581569681809942</v>
      </c>
      <c r="D2531" s="2">
        <f t="shared" si="236"/>
        <v>5.8318348855755247</v>
      </c>
      <c r="E2531" s="2">
        <f t="shared" si="235"/>
        <v>2.6322082605469532E-2</v>
      </c>
      <c r="F2531" s="2">
        <f t="shared" si="233"/>
        <v>3.1709904758626707E-2</v>
      </c>
      <c r="G2531" s="2">
        <f t="shared" si="231"/>
        <v>-5.3878221531571749E-3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5.9481999999999999</v>
      </c>
      <c r="C2532" s="2">
        <f t="shared" si="234"/>
        <v>5.8605635884608418</v>
      </c>
      <c r="D2532" s="2">
        <f t="shared" si="236"/>
        <v>5.840454523681041</v>
      </c>
      <c r="E2532" s="2">
        <f t="shared" si="235"/>
        <v>2.0109064779800789E-2</v>
      </c>
      <c r="F2532" s="2">
        <f t="shared" si="233"/>
        <v>2.9389736762861524E-2</v>
      </c>
      <c r="G2532" s="2">
        <f t="shared" ref="G2532:G2595" si="237">E2532-F2532</f>
        <v>-9.2806719830607343E-3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5.9389000000000003</v>
      </c>
      <c r="C2533" s="2">
        <f t="shared" si="234"/>
        <v>5.8425845748514815</v>
      </c>
      <c r="D2533" s="2">
        <f t="shared" si="236"/>
        <v>5.8477467811861485</v>
      </c>
      <c r="E2533" s="2">
        <f t="shared" si="235"/>
        <v>-5.1622063346670188E-3</v>
      </c>
      <c r="F2533" s="2">
        <f t="shared" ref="F2533:F2596" si="239">(E2533*(2/(10)))+((1-(2/10))*F2532)</f>
        <v>2.2479348143355816E-2</v>
      </c>
      <c r="G2533" s="2">
        <f t="shared" si="237"/>
        <v>-2.7641554478022835E-2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5.9389000000000003</v>
      </c>
      <c r="C2534" s="2">
        <f t="shared" si="234"/>
        <v>5.8302331017974067</v>
      </c>
      <c r="D2534" s="2">
        <f t="shared" si="236"/>
        <v>5.8544988714686559</v>
      </c>
      <c r="E2534" s="2">
        <f t="shared" si="235"/>
        <v>-2.426576967124916E-2</v>
      </c>
      <c r="F2534" s="2">
        <f t="shared" si="239"/>
        <v>1.3130324580434821E-2</v>
      </c>
      <c r="G2534" s="2">
        <f t="shared" si="237"/>
        <v>-3.7396094251683984E-2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5.9016999999999999</v>
      </c>
      <c r="C2535" s="2">
        <f t="shared" si="234"/>
        <v>5.8169203169054979</v>
      </c>
      <c r="D2535" s="2">
        <f t="shared" si="236"/>
        <v>5.8579952513598661</v>
      </c>
      <c r="E2535" s="2">
        <f t="shared" si="235"/>
        <v>-4.1074934454368162E-2</v>
      </c>
      <c r="F2535" s="2">
        <f t="shared" si="239"/>
        <v>2.2892727734742241E-3</v>
      </c>
      <c r="G2535" s="2">
        <f t="shared" si="237"/>
        <v>-4.3364207227842386E-2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5.8924000000000003</v>
      </c>
      <c r="C2536" s="2">
        <f t="shared" si="234"/>
        <v>5.8027941143046524</v>
      </c>
      <c r="D2536" s="2">
        <f t="shared" si="236"/>
        <v>5.8605437512591356</v>
      </c>
      <c r="E2536" s="2">
        <f t="shared" si="235"/>
        <v>-5.7749636954483208E-2</v>
      </c>
      <c r="F2536" s="2">
        <f t="shared" si="239"/>
        <v>-9.7185091721172633E-3</v>
      </c>
      <c r="G2536" s="2">
        <f t="shared" si="237"/>
        <v>-4.8031127782365943E-2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5.8087999999999997</v>
      </c>
      <c r="C2537" s="2">
        <f t="shared" si="234"/>
        <v>5.7951334813347062</v>
      </c>
      <c r="D2537" s="2">
        <f t="shared" si="236"/>
        <v>5.8567108807954957</v>
      </c>
      <c r="E2537" s="2">
        <f t="shared" si="235"/>
        <v>-6.157739946078955E-2</v>
      </c>
      <c r="F2537" s="2">
        <f t="shared" si="239"/>
        <v>-2.0090287229851723E-2</v>
      </c>
      <c r="G2537" s="2">
        <f t="shared" si="237"/>
        <v>-4.1487112230937831E-2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5.9667000000000003</v>
      </c>
      <c r="C2538" s="2">
        <f t="shared" si="234"/>
        <v>5.7958052534370594</v>
      </c>
      <c r="D2538" s="2">
        <f t="shared" si="236"/>
        <v>5.8648582229587927</v>
      </c>
      <c r="E2538" s="2">
        <f t="shared" si="235"/>
        <v>-6.9052969521733232E-2</v>
      </c>
      <c r="F2538" s="2">
        <f t="shared" si="239"/>
        <v>-2.9882823688228026E-2</v>
      </c>
      <c r="G2538" s="2">
        <f t="shared" si="237"/>
        <v>-3.9170145833505206E-2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5.9667000000000003</v>
      </c>
      <c r="C2539" s="2">
        <f t="shared" si="234"/>
        <v>5.783496752908281</v>
      </c>
      <c r="D2539" s="2">
        <f t="shared" si="236"/>
        <v>5.8724020582951786</v>
      </c>
      <c r="E2539" s="2">
        <f t="shared" si="235"/>
        <v>-8.890530538689756E-2</v>
      </c>
      <c r="F2539" s="2">
        <f t="shared" si="239"/>
        <v>-4.1687320027961938E-2</v>
      </c>
      <c r="G2539" s="2">
        <f t="shared" si="237"/>
        <v>-4.7217985358935621E-2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5.9481999999999999</v>
      </c>
      <c r="C2540" s="2">
        <f t="shared" si="234"/>
        <v>5.7730818678454678</v>
      </c>
      <c r="D2540" s="2">
        <f t="shared" si="236"/>
        <v>5.878016720643684</v>
      </c>
      <c r="E2540" s="2">
        <f t="shared" si="235"/>
        <v>-0.10493485279821613</v>
      </c>
      <c r="F2540" s="2">
        <f t="shared" si="239"/>
        <v>-5.4336826582012783E-2</v>
      </c>
      <c r="G2540" s="2">
        <f t="shared" si="237"/>
        <v>-5.0598026216203344E-2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6">
        <f>TITRES_STAT!D2544</f>
        <v>5.9667000000000003</v>
      </c>
      <c r="C2541" s="2">
        <f t="shared" si="234"/>
        <v>5.8000231189461644</v>
      </c>
      <c r="D2541" s="2">
        <f t="shared" si="236"/>
        <v>5.8845858524478558</v>
      </c>
      <c r="E2541" s="2">
        <f t="shared" si="235"/>
        <v>-8.4562733501691412E-2</v>
      </c>
      <c r="F2541" s="2">
        <f t="shared" si="239"/>
        <v>-6.0382007965948517E-2</v>
      </c>
      <c r="G2541" s="2">
        <f t="shared" si="237"/>
        <v>-2.4180725535742895E-2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5.9016999999999999</v>
      </c>
      <c r="C2542" s="2">
        <f t="shared" si="234"/>
        <v>5.8228195621852166</v>
      </c>
      <c r="D2542" s="2">
        <f t="shared" si="236"/>
        <v>5.8858535670813472</v>
      </c>
      <c r="E2542" s="2">
        <f t="shared" si="235"/>
        <v>-6.3034004896130647E-2</v>
      </c>
      <c r="F2542" s="2">
        <f t="shared" si="239"/>
        <v>-6.091240735198495E-2</v>
      </c>
      <c r="G2542" s="2">
        <f t="shared" si="237"/>
        <v>-2.1215975441456966E-3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6">
        <f>TITRES_STAT!D2546</f>
        <v>5.8924000000000003</v>
      </c>
      <c r="C2543" s="2">
        <f t="shared" si="234"/>
        <v>5.8406780910797984</v>
      </c>
      <c r="D2543" s="2">
        <f t="shared" si="236"/>
        <v>5.8863384880382847</v>
      </c>
      <c r="E2543" s="2">
        <f t="shared" si="235"/>
        <v>-4.5660396958486338E-2</v>
      </c>
      <c r="F2543" s="2">
        <f t="shared" si="239"/>
        <v>-5.7862005273285229E-2</v>
      </c>
      <c r="G2543" s="2">
        <f t="shared" si="237"/>
        <v>1.2201608314798891E-2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5.8924000000000003</v>
      </c>
      <c r="C2544" s="2">
        <f t="shared" si="234"/>
        <v>5.8557891539905986</v>
      </c>
      <c r="D2544" s="2">
        <f t="shared" si="236"/>
        <v>5.8867874889243383</v>
      </c>
      <c r="E2544" s="2">
        <f t="shared" si="235"/>
        <v>-3.0998334933739713E-2</v>
      </c>
      <c r="F2544" s="2">
        <f t="shared" si="239"/>
        <v>-5.2489271205376123E-2</v>
      </c>
      <c r="G2544" s="2">
        <f t="shared" si="237"/>
        <v>2.149093627163641E-2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5.8179999999999996</v>
      </c>
      <c r="C2545" s="2">
        <f t="shared" si="234"/>
        <v>5.8628523610689687</v>
      </c>
      <c r="D2545" s="2">
        <f t="shared" si="236"/>
        <v>5.881692119374387</v>
      </c>
      <c r="E2545" s="2">
        <f t="shared" si="235"/>
        <v>-1.8839758305418286E-2</v>
      </c>
      <c r="F2545" s="2">
        <f t="shared" si="239"/>
        <v>-4.5759368625384558E-2</v>
      </c>
      <c r="G2545" s="2">
        <f t="shared" si="237"/>
        <v>2.6919610319966272E-2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5.8087999999999997</v>
      </c>
      <c r="C2546" s="2">
        <f t="shared" si="234"/>
        <v>5.8673981516737426</v>
      </c>
      <c r="D2546" s="2">
        <f t="shared" si="236"/>
        <v>5.8762927031244319</v>
      </c>
      <c r="E2546" s="2">
        <f t="shared" si="235"/>
        <v>-8.894551450689292E-3</v>
      </c>
      <c r="F2546" s="2">
        <f t="shared" si="239"/>
        <v>-3.8386405190445505E-2</v>
      </c>
      <c r="G2546" s="2">
        <f t="shared" si="237"/>
        <v>2.9491853739756213E-2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5.8087999999999997</v>
      </c>
      <c r="C2547" s="2">
        <f t="shared" si="234"/>
        <v>5.8583830514162436</v>
      </c>
      <c r="D2547" s="2">
        <f t="shared" si="236"/>
        <v>5.8712932436337333</v>
      </c>
      <c r="E2547" s="2">
        <f t="shared" si="235"/>
        <v>-1.291019221748968E-2</v>
      </c>
      <c r="F2547" s="2">
        <f t="shared" si="239"/>
        <v>-3.3291162595854344E-2</v>
      </c>
      <c r="G2547" s="2">
        <f t="shared" si="237"/>
        <v>2.0380970378364664E-2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5.7622999999999998</v>
      </c>
      <c r="C2548" s="2">
        <f t="shared" si="234"/>
        <v>5.875047197352206</v>
      </c>
      <c r="D2548" s="2">
        <f t="shared" si="236"/>
        <v>5.8632196700312349</v>
      </c>
      <c r="E2548" s="2">
        <f t="shared" si="235"/>
        <v>1.1827527320971143E-2</v>
      </c>
      <c r="F2548" s="2">
        <f t="shared" si="239"/>
        <v>-2.426742461248925E-2</v>
      </c>
      <c r="G2548" s="2">
        <f t="shared" si="237"/>
        <v>3.6094951933460392E-2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5.8087999999999997</v>
      </c>
      <c r="C2549" s="2">
        <f t="shared" si="234"/>
        <v>5.8891476285287903</v>
      </c>
      <c r="D2549" s="2">
        <f t="shared" si="236"/>
        <v>5.8591885833622541</v>
      </c>
      <c r="E2549" s="2">
        <f t="shared" si="235"/>
        <v>2.9959045166536136E-2</v>
      </c>
      <c r="F2549" s="2">
        <f t="shared" si="239"/>
        <v>-1.3422130656684175E-2</v>
      </c>
      <c r="G2549" s="2">
        <f t="shared" si="237"/>
        <v>4.3381175823220312E-2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5.8552</v>
      </c>
      <c r="C2550" s="2">
        <f t="shared" si="234"/>
        <v>5.89823260875513</v>
      </c>
      <c r="D2550" s="2">
        <f t="shared" si="236"/>
        <v>5.8588931327428284</v>
      </c>
      <c r="E2550" s="2">
        <f t="shared" si="235"/>
        <v>3.9339476012301589E-2</v>
      </c>
      <c r="F2550" s="2">
        <f t="shared" si="239"/>
        <v>-2.8698093228870236E-3</v>
      </c>
      <c r="G2550" s="2">
        <f t="shared" si="237"/>
        <v>4.2209285335188612E-2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5.8087999999999997</v>
      </c>
      <c r="C2551" s="2">
        <f t="shared" si="234"/>
        <v>5.908766053562033</v>
      </c>
      <c r="D2551" s="2">
        <f t="shared" si="236"/>
        <v>5.8551825303174336</v>
      </c>
      <c r="E2551" s="2">
        <f t="shared" si="235"/>
        <v>5.3583523244599363E-2</v>
      </c>
      <c r="F2551" s="2">
        <f t="shared" si="239"/>
        <v>8.4208571906102536E-3</v>
      </c>
      <c r="G2551" s="2">
        <f t="shared" si="237"/>
        <v>4.5162666053989109E-2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5.8459000000000003</v>
      </c>
      <c r="C2552" s="2">
        <f t="shared" si="234"/>
        <v>5.9076789683986437</v>
      </c>
      <c r="D2552" s="2">
        <f t="shared" si="236"/>
        <v>5.8544949354791056</v>
      </c>
      <c r="E2552" s="2">
        <f t="shared" si="235"/>
        <v>5.3184032919538105E-2</v>
      </c>
      <c r="F2552" s="2">
        <f t="shared" si="239"/>
        <v>1.7373492336395825E-2</v>
      </c>
      <c r="G2552" s="2">
        <f t="shared" si="237"/>
        <v>3.5810540583142279E-2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5.8087999999999997</v>
      </c>
      <c r="C2553" s="2">
        <f t="shared" si="234"/>
        <v>5.9053283578757751</v>
      </c>
      <c r="D2553" s="2">
        <f t="shared" si="236"/>
        <v>5.8511101254436158</v>
      </c>
      <c r="E2553" s="2">
        <f t="shared" si="235"/>
        <v>5.4218232432159397E-2</v>
      </c>
      <c r="F2553" s="2">
        <f t="shared" si="239"/>
        <v>2.4742440355548539E-2</v>
      </c>
      <c r="G2553" s="2">
        <f t="shared" si="237"/>
        <v>2.9475792076610857E-2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5.8087999999999997</v>
      </c>
      <c r="C2554" s="2">
        <f t="shared" si="234"/>
        <v>5.9033393797410403</v>
      </c>
      <c r="D2554" s="2">
        <f t="shared" si="236"/>
        <v>5.8479760420774216</v>
      </c>
      <c r="E2554" s="2">
        <f t="shared" si="235"/>
        <v>5.5363337663618672E-2</v>
      </c>
      <c r="F2554" s="2">
        <f t="shared" si="239"/>
        <v>3.0866619817162568E-2</v>
      </c>
      <c r="G2554" s="2">
        <f t="shared" si="237"/>
        <v>2.4496717846456104E-2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5.8179999999999996</v>
      </c>
      <c r="C2555" s="2">
        <f t="shared" si="234"/>
        <v>5.8902102443962647</v>
      </c>
      <c r="D2555" s="2">
        <f t="shared" si="236"/>
        <v>5.845755594516131</v>
      </c>
      <c r="E2555" s="2">
        <f t="shared" si="235"/>
        <v>4.4454649880133701E-2</v>
      </c>
      <c r="F2555" s="2">
        <f t="shared" si="239"/>
        <v>3.35842258297568E-2</v>
      </c>
      <c r="G2555" s="2">
        <f t="shared" si="237"/>
        <v>1.0870424050376901E-2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5.8459000000000003</v>
      </c>
      <c r="C2556" s="2">
        <f t="shared" si="234"/>
        <v>5.8776855914122237</v>
      </c>
      <c r="D2556" s="2">
        <f t="shared" si="236"/>
        <v>5.8457662912186397</v>
      </c>
      <c r="E2556" s="2">
        <f t="shared" si="235"/>
        <v>3.1919300193584021E-2</v>
      </c>
      <c r="F2556" s="2">
        <f t="shared" si="239"/>
        <v>3.3251240702522243E-2</v>
      </c>
      <c r="G2556" s="2">
        <f t="shared" si="237"/>
        <v>-1.3319405089382216E-3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5.8087999999999997</v>
      </c>
      <c r="C2557" s="2">
        <f t="shared" si="234"/>
        <v>5.8670878081180353</v>
      </c>
      <c r="D2557" s="2">
        <f t="shared" si="236"/>
        <v>5.8430280474246663</v>
      </c>
      <c r="E2557" s="2">
        <f t="shared" si="235"/>
        <v>2.4059760693369014E-2</v>
      </c>
      <c r="F2557" s="2">
        <f t="shared" si="239"/>
        <v>3.14129447006916E-2</v>
      </c>
      <c r="G2557" s="2">
        <f t="shared" si="237"/>
        <v>-7.3531840073225857E-3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5.7716000000000003</v>
      </c>
      <c r="C2558" s="2">
        <f t="shared" si="234"/>
        <v>5.8509666068691066</v>
      </c>
      <c r="D2558" s="2">
        <f t="shared" si="236"/>
        <v>5.8377370809487656</v>
      </c>
      <c r="E2558" s="2">
        <f t="shared" si="235"/>
        <v>1.322952592034099E-2</v>
      </c>
      <c r="F2558" s="2">
        <f t="shared" si="239"/>
        <v>2.7776260944621479E-2</v>
      </c>
      <c r="G2558" s="2">
        <f t="shared" si="237"/>
        <v>-1.4546735024280489E-2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5.7995000000000001</v>
      </c>
      <c r="C2559" s="2">
        <f t="shared" si="234"/>
        <v>5.8444794365815511</v>
      </c>
      <c r="D2559" s="2">
        <f t="shared" si="236"/>
        <v>5.8349047045821898</v>
      </c>
      <c r="E2559" s="2">
        <f t="shared" si="235"/>
        <v>9.5747319993613189E-3</v>
      </c>
      <c r="F2559" s="2">
        <f t="shared" si="239"/>
        <v>2.413595515556945E-2</v>
      </c>
      <c r="G2559" s="2">
        <f t="shared" si="237"/>
        <v>-1.4561223156208131E-2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5.7622999999999998</v>
      </c>
      <c r="C2560" s="2">
        <f t="shared" si="234"/>
        <v>5.8461287540305431</v>
      </c>
      <c r="D2560" s="2">
        <f t="shared" si="236"/>
        <v>5.8295265783168428</v>
      </c>
      <c r="E2560" s="2">
        <f t="shared" si="235"/>
        <v>1.6602175713700262E-2</v>
      </c>
      <c r="F2560" s="2">
        <f t="shared" si="239"/>
        <v>2.2629199267195615E-2</v>
      </c>
      <c r="G2560" s="2">
        <f t="shared" si="237"/>
        <v>-6.0270235534953531E-3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5.7436999999999996</v>
      </c>
      <c r="C2561" s="2">
        <f t="shared" si="234"/>
        <v>5.8403858687950745</v>
      </c>
      <c r="D2561" s="2">
        <f t="shared" si="236"/>
        <v>5.8231690539970771</v>
      </c>
      <c r="E2561" s="2">
        <f t="shared" si="235"/>
        <v>1.7216814797997415E-2</v>
      </c>
      <c r="F2561" s="2">
        <f t="shared" si="239"/>
        <v>2.1546722373355975E-2</v>
      </c>
      <c r="G2561" s="2">
        <f t="shared" si="237"/>
        <v>-4.3299075753585603E-3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5.7065000000000001</v>
      </c>
      <c r="C2562" s="2">
        <f t="shared" si="234"/>
        <v>5.8412341966727546</v>
      </c>
      <c r="D2562" s="2">
        <f t="shared" si="236"/>
        <v>5.8145269018491454</v>
      </c>
      <c r="E2562" s="2">
        <f t="shared" si="235"/>
        <v>2.6707294823609118E-2</v>
      </c>
      <c r="F2562" s="2">
        <f t="shared" si="239"/>
        <v>2.2578836863406605E-2</v>
      </c>
      <c r="G2562" s="2">
        <f t="shared" si="237"/>
        <v>4.1284579602025133E-3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5.7065000000000001</v>
      </c>
      <c r="C2563" s="2">
        <f t="shared" si="234"/>
        <v>5.836244320261561</v>
      </c>
      <c r="D2563" s="2">
        <f t="shared" si="236"/>
        <v>5.8065249091195792</v>
      </c>
      <c r="E2563" s="2">
        <f t="shared" si="235"/>
        <v>2.9719411141981844E-2</v>
      </c>
      <c r="F2563" s="2">
        <f t="shared" si="239"/>
        <v>2.4006951719121653E-2</v>
      </c>
      <c r="G2563" s="2">
        <f t="shared" si="237"/>
        <v>5.7124594228601909E-3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5.7065000000000001</v>
      </c>
      <c r="C2564" s="2">
        <f t="shared" si="234"/>
        <v>5.8320221171443976</v>
      </c>
      <c r="D2564" s="2">
        <f t="shared" si="236"/>
        <v>5.7991156565922033</v>
      </c>
      <c r="E2564" s="2">
        <f t="shared" si="235"/>
        <v>3.2906460552194261E-2</v>
      </c>
      <c r="F2564" s="2">
        <f t="shared" si="239"/>
        <v>2.5786853485736175E-2</v>
      </c>
      <c r="G2564" s="2">
        <f t="shared" si="237"/>
        <v>7.1196070664580856E-3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5.6971999999999996</v>
      </c>
      <c r="C2565" s="2">
        <f t="shared" si="234"/>
        <v>5.8298648683529519</v>
      </c>
      <c r="D2565" s="2">
        <f t="shared" si="236"/>
        <v>5.7915663486964846</v>
      </c>
      <c r="E2565" s="2">
        <f t="shared" si="235"/>
        <v>3.8298519656467356E-2</v>
      </c>
      <c r="F2565" s="2">
        <f t="shared" si="239"/>
        <v>2.8289186719882412E-2</v>
      </c>
      <c r="G2565" s="2">
        <f t="shared" si="237"/>
        <v>1.0009332936584944E-2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5.7622999999999998</v>
      </c>
      <c r="C2566" s="2">
        <f t="shared" si="234"/>
        <v>5.8323318116832663</v>
      </c>
      <c r="D2566" s="2">
        <f t="shared" si="236"/>
        <v>5.7893984710152635</v>
      </c>
      <c r="E2566" s="2">
        <f t="shared" si="235"/>
        <v>4.2933340668002806E-2</v>
      </c>
      <c r="F2566" s="2">
        <f t="shared" si="239"/>
        <v>3.1218017509506493E-2</v>
      </c>
      <c r="G2566" s="2">
        <f t="shared" si="237"/>
        <v>1.1715323158496313E-2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5.6879</v>
      </c>
      <c r="C2567" s="2">
        <f t="shared" si="234"/>
        <v>5.8287115329627639</v>
      </c>
      <c r="D2567" s="2">
        <f t="shared" si="236"/>
        <v>5.7818800657548737</v>
      </c>
      <c r="E2567" s="2">
        <f t="shared" si="235"/>
        <v>4.6831467207890221E-2</v>
      </c>
      <c r="F2567" s="2">
        <f t="shared" si="239"/>
        <v>3.4340707449183237E-2</v>
      </c>
      <c r="G2567" s="2">
        <f t="shared" si="237"/>
        <v>1.2490759758706983E-2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5.6879</v>
      </c>
      <c r="C2568" s="2">
        <f t="shared" si="234"/>
        <v>5.8199251432761852</v>
      </c>
      <c r="D2568" s="2">
        <f t="shared" si="236"/>
        <v>5.7749185794026605</v>
      </c>
      <c r="E2568" s="2">
        <f t="shared" si="235"/>
        <v>4.5006563873524641E-2</v>
      </c>
      <c r="F2568" s="2">
        <f t="shared" si="239"/>
        <v>3.6473878734051522E-2</v>
      </c>
      <c r="G2568" s="2">
        <f t="shared" si="237"/>
        <v>8.5326851394731187E-3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5.6879</v>
      </c>
      <c r="C2569" s="2">
        <f t="shared" si="234"/>
        <v>5.8167828135413879</v>
      </c>
      <c r="D2569" s="2">
        <f t="shared" si="236"/>
        <v>5.7684727587061673</v>
      </c>
      <c r="E2569" s="2">
        <f t="shared" si="235"/>
        <v>4.8310054835220662E-2</v>
      </c>
      <c r="F2569" s="2">
        <f t="shared" si="239"/>
        <v>3.8841113954285349E-2</v>
      </c>
      <c r="G2569" s="2">
        <f t="shared" si="237"/>
        <v>9.4689408809353129E-3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5.7622999999999998</v>
      </c>
      <c r="C2570" s="2">
        <f t="shared" si="234"/>
        <v>5.8084008422273277</v>
      </c>
      <c r="D2570" s="2">
        <f t="shared" si="236"/>
        <v>5.7680155173205252</v>
      </c>
      <c r="E2570" s="2">
        <f t="shared" si="235"/>
        <v>4.0385324906802467E-2</v>
      </c>
      <c r="F2570" s="2">
        <f t="shared" si="239"/>
        <v>3.9149956144788771E-2</v>
      </c>
      <c r="G2570" s="2">
        <f t="shared" si="237"/>
        <v>1.2353687620136958E-3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6">
        <f>TITRES_STAT!D2574</f>
        <v>5.7157999999999998</v>
      </c>
      <c r="C2571" s="2">
        <f t="shared" si="234"/>
        <v>5.798446866500047</v>
      </c>
      <c r="D2571" s="2">
        <f t="shared" si="236"/>
        <v>5.7641477012227087</v>
      </c>
      <c r="E2571" s="2">
        <f t="shared" si="235"/>
        <v>3.4299165277338339E-2</v>
      </c>
      <c r="F2571" s="2">
        <f t="shared" si="239"/>
        <v>3.8179797971298689E-2</v>
      </c>
      <c r="G2571" s="2">
        <f t="shared" si="237"/>
        <v>-3.8806326939603494E-3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5.6692999999999998</v>
      </c>
      <c r="C2572" s="2">
        <f t="shared" si="234"/>
        <v>5.7843011947308085</v>
      </c>
      <c r="D2572" s="2">
        <f t="shared" si="236"/>
        <v>5.7571219455765821</v>
      </c>
      <c r="E2572" s="2">
        <f t="shared" si="235"/>
        <v>2.7179249154226426E-2</v>
      </c>
      <c r="F2572" s="2">
        <f t="shared" si="239"/>
        <v>3.597968820788424E-2</v>
      </c>
      <c r="G2572" s="2">
        <f t="shared" si="237"/>
        <v>-8.8004390536578145E-3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5.7622999999999998</v>
      </c>
      <c r="C2573" s="2">
        <f t="shared" si="234"/>
        <v>5.7723317801568381</v>
      </c>
      <c r="D2573" s="2">
        <f t="shared" si="236"/>
        <v>5.7575055051635022</v>
      </c>
      <c r="E2573" s="2">
        <f t="shared" si="235"/>
        <v>1.4826274993335886E-2</v>
      </c>
      <c r="F2573" s="2">
        <f t="shared" si="239"/>
        <v>3.1749005564974571E-2</v>
      </c>
      <c r="G2573" s="2">
        <f t="shared" si="237"/>
        <v>-1.6922730571638685E-2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5.7157999999999998</v>
      </c>
      <c r="C2574" s="2">
        <f t="shared" si="234"/>
        <v>5.7622038139788625</v>
      </c>
      <c r="D2574" s="2">
        <f t="shared" si="236"/>
        <v>5.7544162084847246</v>
      </c>
      <c r="E2574" s="2">
        <f t="shared" si="235"/>
        <v>7.787605494137928E-3</v>
      </c>
      <c r="F2574" s="2">
        <f t="shared" si="239"/>
        <v>2.6956725550807241E-2</v>
      </c>
      <c r="G2574" s="2">
        <f t="shared" si="237"/>
        <v>-1.9169120056669313E-2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5.6692999999999998</v>
      </c>
      <c r="C2575" s="2">
        <f t="shared" ref="C2575:C2638" si="240">$C$4*B2565+C2574*(1-$C$4)</f>
        <v>5.7522032272128838</v>
      </c>
      <c r="D2575" s="2">
        <f t="shared" si="236"/>
        <v>5.7481113041525225</v>
      </c>
      <c r="E2575" s="2">
        <f t="shared" si="235"/>
        <v>4.0919230603613244E-3</v>
      </c>
      <c r="F2575" s="2">
        <f t="shared" si="239"/>
        <v>2.2383765052718059E-2</v>
      </c>
      <c r="G2575" s="2">
        <f t="shared" si="237"/>
        <v>-1.8291841992356735E-2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5.8087999999999997</v>
      </c>
      <c r="C2576" s="2">
        <f t="shared" si="240"/>
        <v>5.7537565768724397</v>
      </c>
      <c r="D2576" s="2">
        <f t="shared" si="236"/>
        <v>5.7526067631041871</v>
      </c>
      <c r="E2576" s="2">
        <f t="shared" si="235"/>
        <v>1.1498137682526277E-3</v>
      </c>
      <c r="F2576" s="2">
        <f t="shared" si="239"/>
        <v>1.8136974795824972E-2</v>
      </c>
      <c r="G2576" s="2">
        <f t="shared" si="237"/>
        <v>-1.6987161027572344E-2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5.7716000000000003</v>
      </c>
      <c r="C2577" s="2">
        <f t="shared" si="240"/>
        <v>5.7436247958151405</v>
      </c>
      <c r="D2577" s="2">
        <f t="shared" si="236"/>
        <v>5.7540136695409148</v>
      </c>
      <c r="E2577" s="2">
        <f t="shared" si="235"/>
        <v>-1.0388873725774239E-2</v>
      </c>
      <c r="F2577" s="2">
        <f t="shared" si="239"/>
        <v>1.243180509150513E-2</v>
      </c>
      <c r="G2577" s="2">
        <f t="shared" si="237"/>
        <v>-2.282067881727937E-2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5.8365999999999998</v>
      </c>
      <c r="C2578" s="2">
        <f t="shared" si="240"/>
        <v>5.7350517503051197</v>
      </c>
      <c r="D2578" s="2">
        <f t="shared" si="236"/>
        <v>5.7601311755008471</v>
      </c>
      <c r="E2578" s="2">
        <f t="shared" si="235"/>
        <v>-2.5079425195727367E-2</v>
      </c>
      <c r="F2578" s="2">
        <f t="shared" si="239"/>
        <v>4.9295590340586318E-3</v>
      </c>
      <c r="G2578" s="2">
        <f t="shared" si="237"/>
        <v>-3.0008984229785998E-2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5.7622999999999998</v>
      </c>
      <c r="C2579" s="2">
        <f t="shared" si="240"/>
        <v>5.7277976348735624</v>
      </c>
      <c r="D2579" s="2">
        <f t="shared" si="236"/>
        <v>5.7602918291674516</v>
      </c>
      <c r="E2579" s="2">
        <f t="shared" si="235"/>
        <v>-3.2494194293889223E-2</v>
      </c>
      <c r="F2579" s="2">
        <f t="shared" si="239"/>
        <v>-2.5551916315309387E-3</v>
      </c>
      <c r="G2579" s="2">
        <f t="shared" si="237"/>
        <v>-2.9939002662358286E-2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5.8459000000000003</v>
      </c>
      <c r="C2580" s="2">
        <f t="shared" si="240"/>
        <v>5.7331056910468599</v>
      </c>
      <c r="D2580" s="2">
        <f t="shared" si="236"/>
        <v>5.7666331751550475</v>
      </c>
      <c r="E2580" s="2">
        <f t="shared" si="235"/>
        <v>-3.3527484108187622E-2</v>
      </c>
      <c r="F2580" s="2">
        <f t="shared" si="239"/>
        <v>-8.7496501268622753E-3</v>
      </c>
      <c r="G2580" s="2">
        <f t="shared" si="237"/>
        <v>-2.4777833981325346E-2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5.8179999999999996</v>
      </c>
      <c r="C2581" s="2">
        <f t="shared" si="240"/>
        <v>5.730443277039651</v>
      </c>
      <c r="D2581" s="2">
        <f t="shared" si="236"/>
        <v>5.7704381251435626</v>
      </c>
      <c r="E2581" s="2">
        <f t="shared" si="235"/>
        <v>-3.9994848103911629E-2</v>
      </c>
      <c r="F2581" s="2">
        <f t="shared" si="239"/>
        <v>-1.4998689722272147E-2</v>
      </c>
      <c r="G2581" s="2">
        <f t="shared" si="237"/>
        <v>-2.4996158381639481E-2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5.8459000000000003</v>
      </c>
      <c r="C2582" s="2">
        <f t="shared" si="240"/>
        <v>5.7210366190335513</v>
      </c>
      <c r="D2582" s="2">
        <f t="shared" si="236"/>
        <v>5.7760278936514471</v>
      </c>
      <c r="E2582" s="2">
        <f t="shared" si="235"/>
        <v>-5.4991274617895769E-2</v>
      </c>
      <c r="F2582" s="2">
        <f t="shared" si="239"/>
        <v>-2.2997206701396874E-2</v>
      </c>
      <c r="G2582" s="2">
        <f t="shared" si="237"/>
        <v>-3.1994067916498892E-2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5.8924000000000003</v>
      </c>
      <c r="C2583" s="2">
        <f t="shared" si="240"/>
        <v>5.7273848314899274</v>
      </c>
      <c r="D2583" s="2">
        <f t="shared" si="236"/>
        <v>5.7846480496772665</v>
      </c>
      <c r="E2583" s="2">
        <f t="shared" si="235"/>
        <v>-5.7263218187339149E-2</v>
      </c>
      <c r="F2583" s="2">
        <f t="shared" si="239"/>
        <v>-2.9850408998585331E-2</v>
      </c>
      <c r="G2583" s="2">
        <f t="shared" si="237"/>
        <v>-2.7412809188753818E-2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6.2270000000000003</v>
      </c>
      <c r="C2584" s="2">
        <f t="shared" si="240"/>
        <v>5.7256025497222467</v>
      </c>
      <c r="D2584" s="2">
        <f t="shared" si="236"/>
        <v>5.817414860812284</v>
      </c>
      <c r="E2584" s="2">
        <f t="shared" si="235"/>
        <v>-9.1812311090037291E-2</v>
      </c>
      <c r="F2584" s="2">
        <f t="shared" si="239"/>
        <v>-4.2242789416875724E-2</v>
      </c>
      <c r="G2584" s="2">
        <f t="shared" si="237"/>
        <v>-4.9569521673161566E-2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6.2270000000000003</v>
      </c>
      <c r="C2585" s="2">
        <f t="shared" si="240"/>
        <v>5.7169406189957472</v>
      </c>
      <c r="D2585" s="2">
        <f t="shared" si="236"/>
        <v>5.8477545007521154</v>
      </c>
      <c r="E2585" s="2">
        <f t="shared" si="235"/>
        <v>-0.13081388175636821</v>
      </c>
      <c r="F2585" s="2">
        <f t="shared" si="239"/>
        <v>-5.9957007884774219E-2</v>
      </c>
      <c r="G2585" s="2">
        <f t="shared" si="237"/>
        <v>-7.0856873871593992E-2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6.2270000000000003</v>
      </c>
      <c r="C2586" s="2">
        <f t="shared" si="240"/>
        <v>5.73107283145794</v>
      </c>
      <c r="D2586" s="2">
        <f t="shared" si="236"/>
        <v>5.875846759955663</v>
      </c>
      <c r="E2586" s="2">
        <f t="shared" si="235"/>
        <v>-0.14477392849772297</v>
      </c>
      <c r="F2586" s="2">
        <f t="shared" si="239"/>
        <v>-7.6920392007363975E-2</v>
      </c>
      <c r="G2586" s="2">
        <f t="shared" si="237"/>
        <v>-6.7853536490358995E-2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6.1062000000000003</v>
      </c>
      <c r="C2587" s="2">
        <f t="shared" si="240"/>
        <v>5.7373077804644108</v>
      </c>
      <c r="D2587" s="2">
        <f t="shared" si="236"/>
        <v>5.8929099629219106</v>
      </c>
      <c r="E2587" s="2">
        <f t="shared" si="235"/>
        <v>-0.15560218245749979</v>
      </c>
      <c r="F2587" s="2">
        <f t="shared" si="239"/>
        <v>-9.2656750097391133E-2</v>
      </c>
      <c r="G2587" s="2">
        <f t="shared" si="237"/>
        <v>-6.2945432360108661E-2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6.1062000000000003</v>
      </c>
      <c r="C2588" s="2">
        <f t="shared" si="240"/>
        <v>5.7525835065468094</v>
      </c>
      <c r="D2588" s="2">
        <f t="shared" si="236"/>
        <v>5.9087092249276951</v>
      </c>
      <c r="E2588" s="2">
        <f t="shared" ref="E2588:E2651" si="241">C2588-D2588</f>
        <v>-0.15612571838088574</v>
      </c>
      <c r="F2588" s="2">
        <f t="shared" si="239"/>
        <v>-0.10535054375409006</v>
      </c>
      <c r="G2588" s="2">
        <f t="shared" si="237"/>
        <v>-5.0775174626795677E-2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6.1340000000000003</v>
      </c>
      <c r="C2589" s="2">
        <f t="shared" si="240"/>
        <v>5.7540783516934537</v>
      </c>
      <c r="D2589" s="2">
        <f t="shared" ref="D2589:D2652" si="242">$D$4*B2589+(1-$D$4)*D2588</f>
        <v>5.9253974304886068</v>
      </c>
      <c r="E2589" s="2">
        <f t="shared" si="241"/>
        <v>-0.17131907879515307</v>
      </c>
      <c r="F2589" s="2">
        <f t="shared" si="239"/>
        <v>-0.11854425076230266</v>
      </c>
      <c r="G2589" s="2">
        <f t="shared" si="237"/>
        <v>-5.2774828032850413E-2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6">
        <f>TITRES_STAT!D2593</f>
        <v>6.1154999999999999</v>
      </c>
      <c r="C2590" s="2">
        <f t="shared" si="240"/>
        <v>5.768204759125231</v>
      </c>
      <c r="D2590" s="2">
        <f t="shared" si="242"/>
        <v>5.9394791023042659</v>
      </c>
      <c r="E2590" s="2">
        <f t="shared" si="241"/>
        <v>-0.17127434317903489</v>
      </c>
      <c r="F2590" s="2">
        <f t="shared" si="239"/>
        <v>-0.12909026924564912</v>
      </c>
      <c r="G2590" s="2">
        <f t="shared" si="237"/>
        <v>-4.2184073933385774E-2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6.0411000000000001</v>
      </c>
      <c r="C2591" s="2">
        <f t="shared" si="240"/>
        <v>5.7758655654136568</v>
      </c>
      <c r="D2591" s="2">
        <f t="shared" si="242"/>
        <v>5.9470065762076532</v>
      </c>
      <c r="E2591" s="2">
        <f t="shared" si="241"/>
        <v>-0.17114101079399635</v>
      </c>
      <c r="F2591" s="2">
        <f t="shared" si="239"/>
        <v>-0.13750041755531858</v>
      </c>
      <c r="G2591" s="2">
        <f t="shared" si="237"/>
        <v>-3.3640593238677768E-2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6">
        <f>TITRES_STAT!D2595</f>
        <v>6.0317999999999996</v>
      </c>
      <c r="C2592" s="2">
        <f t="shared" si="240"/>
        <v>5.7866400938115561</v>
      </c>
      <c r="D2592" s="2">
        <f t="shared" si="242"/>
        <v>5.9532875705626411</v>
      </c>
      <c r="E2592" s="2">
        <f t="shared" si="241"/>
        <v>-0.16664747675108504</v>
      </c>
      <c r="F2592" s="2">
        <f t="shared" si="239"/>
        <v>-0.14332982939447186</v>
      </c>
      <c r="G2592" s="2">
        <f t="shared" si="237"/>
        <v>-2.331764735661318E-2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6">
        <f>TITRES_STAT!D2596</f>
        <v>6.1154999999999999</v>
      </c>
      <c r="C2593" s="2">
        <f t="shared" si="240"/>
        <v>5.8029108486097778</v>
      </c>
      <c r="D2593" s="2">
        <f t="shared" si="242"/>
        <v>5.9653033060765202</v>
      </c>
      <c r="E2593" s="2">
        <f t="shared" si="241"/>
        <v>-0.16239245746674236</v>
      </c>
      <c r="F2593" s="2">
        <f t="shared" si="239"/>
        <v>-0.14714235500892597</v>
      </c>
      <c r="G2593" s="2">
        <f t="shared" si="237"/>
        <v>-1.5250102457816384E-2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6">
        <f>TITRES_STAT!D2597</f>
        <v>6.1154999999999999</v>
      </c>
      <c r="C2594" s="2">
        <f t="shared" si="240"/>
        <v>5.8681553334390433</v>
      </c>
      <c r="D2594" s="2">
        <f t="shared" si="242"/>
        <v>5.9764289871078891</v>
      </c>
      <c r="E2594" s="2">
        <f t="shared" si="241"/>
        <v>-0.10827365366884578</v>
      </c>
      <c r="F2594" s="2">
        <f t="shared" si="239"/>
        <v>-0.13936861474090995</v>
      </c>
      <c r="G2594" s="2">
        <f t="shared" si="237"/>
        <v>3.1094961072064164E-2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6.1246999999999998</v>
      </c>
      <c r="C2595" s="2">
        <f t="shared" si="240"/>
        <v>5.9233622052176518</v>
      </c>
      <c r="D2595" s="2">
        <f t="shared" si="242"/>
        <v>5.9874120250998972</v>
      </c>
      <c r="E2595" s="2">
        <f t="shared" si="241"/>
        <v>-6.4049819882245451E-2</v>
      </c>
      <c r="F2595" s="2">
        <f t="shared" si="239"/>
        <v>-0.12430485576917706</v>
      </c>
      <c r="G2595" s="2">
        <f t="shared" si="237"/>
        <v>6.025503588693161E-2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6.1246999999999998</v>
      </c>
      <c r="C2596" s="2">
        <f t="shared" si="240"/>
        <v>5.9700757121072439</v>
      </c>
      <c r="D2596" s="2">
        <f t="shared" si="242"/>
        <v>5.9975815047221275</v>
      </c>
      <c r="E2596" s="2">
        <f t="shared" si="241"/>
        <v>-2.7505792614883617E-2</v>
      </c>
      <c r="F2596" s="2">
        <f t="shared" si="239"/>
        <v>-0.10494504313831837</v>
      </c>
      <c r="G2596" s="2">
        <f t="shared" ref="G2596:G2659" si="243">E2596-F2596</f>
        <v>7.7439250523434755E-2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6.2084000000000001</v>
      </c>
      <c r="C2597" s="2">
        <f t="shared" si="240"/>
        <v>5.9910179102445902</v>
      </c>
      <c r="D2597" s="2">
        <f t="shared" si="242"/>
        <v>6.0131976895575256</v>
      </c>
      <c r="E2597" s="2">
        <f t="shared" si="241"/>
        <v>-2.2179779312935466E-2</v>
      </c>
      <c r="F2597" s="2">
        <f t="shared" ref="F2597:F2660" si="245">(E2597*(2/(10)))+((1-(2/10))*F2596)</f>
        <v>-8.8391990373241788E-2</v>
      </c>
      <c r="G2597" s="2">
        <f t="shared" si="243"/>
        <v>6.6212211060306322E-2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6.2641999999999998</v>
      </c>
      <c r="C2598" s="2">
        <f t="shared" si="240"/>
        <v>6.0087382317454221</v>
      </c>
      <c r="D2598" s="2">
        <f t="shared" si="242"/>
        <v>6.031790453294005</v>
      </c>
      <c r="E2598" s="2">
        <f t="shared" si="241"/>
        <v>-2.3052221548582885E-2</v>
      </c>
      <c r="F2598" s="2">
        <f t="shared" si="245"/>
        <v>-7.532403660831001E-2</v>
      </c>
      <c r="G2598" s="2">
        <f t="shared" si="243"/>
        <v>5.2271815059727125E-2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6.1898</v>
      </c>
      <c r="C2599" s="2">
        <f t="shared" si="240"/>
        <v>6.0280092730153569</v>
      </c>
      <c r="D2599" s="2">
        <f t="shared" si="242"/>
        <v>6.0434948641611159</v>
      </c>
      <c r="E2599" s="2">
        <f t="shared" si="241"/>
        <v>-1.5485591145758981E-2</v>
      </c>
      <c r="F2599" s="2">
        <f t="shared" si="245"/>
        <v>-6.3356347515799799E-2</v>
      </c>
      <c r="G2599" s="2">
        <f t="shared" si="243"/>
        <v>4.7870756370040818E-2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6.2641999999999998</v>
      </c>
      <c r="C2600" s="2">
        <f t="shared" si="240"/>
        <v>6.0414693848591483</v>
      </c>
      <c r="D2600" s="2">
        <f t="shared" si="242"/>
        <v>6.0598433927417741</v>
      </c>
      <c r="E2600" s="2">
        <f t="shared" si="241"/>
        <v>-1.8374007882625776E-2</v>
      </c>
      <c r="F2600" s="2">
        <f t="shared" si="245"/>
        <v>-5.4359879589164994E-2</v>
      </c>
      <c r="G2600" s="2">
        <f t="shared" si="243"/>
        <v>3.5985871706539219E-2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6.2641999999999998</v>
      </c>
      <c r="C2601" s="2">
        <f t="shared" si="240"/>
        <v>6.0414125564192798</v>
      </c>
      <c r="D2601" s="2">
        <f t="shared" si="242"/>
        <v>6.0749809192053457</v>
      </c>
      <c r="E2601" s="2">
        <f t="shared" si="241"/>
        <v>-3.3568362786065897E-2</v>
      </c>
      <c r="F2601" s="2">
        <f t="shared" si="245"/>
        <v>-5.0201576228545181E-2</v>
      </c>
      <c r="G2601" s="2">
        <f t="shared" si="243"/>
        <v>1.6633213442479283E-2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6.2641999999999998</v>
      </c>
      <c r="C2602" s="2">
        <f t="shared" si="240"/>
        <v>6.0399337015855439</v>
      </c>
      <c r="D2602" s="2">
        <f t="shared" si="242"/>
        <v>6.088997147412357</v>
      </c>
      <c r="E2602" s="2">
        <f t="shared" si="241"/>
        <v>-4.9063445826813101E-2</v>
      </c>
      <c r="F2602" s="2">
        <f t="shared" si="245"/>
        <v>-4.9973950148198769E-2</v>
      </c>
      <c r="G2602" s="2">
        <f t="shared" si="243"/>
        <v>9.1050432138566756E-4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6.1340000000000003</v>
      </c>
      <c r="C2603" s="2">
        <f t="shared" si="240"/>
        <v>6.0515592859569987</v>
      </c>
      <c r="D2603" s="2">
        <f t="shared" si="242"/>
        <v>6.0923306920484794</v>
      </c>
      <c r="E2603" s="2">
        <f t="shared" si="241"/>
        <v>-4.0771406091480777E-2</v>
      </c>
      <c r="F2603" s="2">
        <f t="shared" si="245"/>
        <v>-4.8133441336855175E-2</v>
      </c>
      <c r="G2603" s="2">
        <f t="shared" si="243"/>
        <v>7.3620352453743973E-3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6.1805000000000003</v>
      </c>
      <c r="C2604" s="2">
        <f t="shared" si="240"/>
        <v>6.0613963188866915</v>
      </c>
      <c r="D2604" s="2">
        <f t="shared" si="242"/>
        <v>6.0988617518967398</v>
      </c>
      <c r="E2604" s="2">
        <f t="shared" si="241"/>
        <v>-3.7465433010048343E-2</v>
      </c>
      <c r="F2604" s="2">
        <f t="shared" si="245"/>
        <v>-4.5999839671493813E-2</v>
      </c>
      <c r="G2604" s="2">
        <f t="shared" si="243"/>
        <v>8.5344066614454692E-3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6.2455999999999996</v>
      </c>
      <c r="C2605" s="2">
        <f t="shared" si="240"/>
        <v>6.0711353467502773</v>
      </c>
      <c r="D2605" s="2">
        <f t="shared" si="242"/>
        <v>6.1097312517562408</v>
      </c>
      <c r="E2605" s="2">
        <f t="shared" si="241"/>
        <v>-3.8595905005963438E-2</v>
      </c>
      <c r="F2605" s="2">
        <f t="shared" si="245"/>
        <v>-4.4519052738387743E-2</v>
      </c>
      <c r="G2605" s="2">
        <f t="shared" si="243"/>
        <v>5.9231477324243054E-3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6">
        <f>TITRES_STAT!D2609</f>
        <v>6.2641999999999998</v>
      </c>
      <c r="C2606" s="2">
        <f t="shared" si="240"/>
        <v>6.0793760626348501</v>
      </c>
      <c r="D2606" s="2">
        <f t="shared" si="242"/>
        <v>6.1211733812557778</v>
      </c>
      <c r="E2606" s="2">
        <f t="shared" si="241"/>
        <v>-4.1797318620927726E-2</v>
      </c>
      <c r="F2606" s="2">
        <f t="shared" si="245"/>
        <v>-4.3974705914895745E-2</v>
      </c>
      <c r="G2606" s="2">
        <f t="shared" si="243"/>
        <v>2.1773872939680194E-3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6">
        <f>TITRES_STAT!D2610</f>
        <v>6.2641999999999998</v>
      </c>
      <c r="C2607" s="2">
        <f t="shared" si="240"/>
        <v>6.0992258991525654</v>
      </c>
      <c r="D2607" s="2">
        <f t="shared" si="242"/>
        <v>6.1317679456072014</v>
      </c>
      <c r="E2607" s="2">
        <f t="shared" si="241"/>
        <v>-3.2542046454635987E-2</v>
      </c>
      <c r="F2607" s="2">
        <f t="shared" si="245"/>
        <v>-4.1688174022843798E-2</v>
      </c>
      <c r="G2607" s="2">
        <f t="shared" si="243"/>
        <v>9.1461275682078111E-3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6">
        <f>TITRES_STAT!D2611</f>
        <v>6.2641999999999998</v>
      </c>
      <c r="C2608" s="2">
        <f t="shared" si="240"/>
        <v>6.1246065300521702</v>
      </c>
      <c r="D2608" s="2">
        <f t="shared" si="242"/>
        <v>6.1415777274140746</v>
      </c>
      <c r="E2608" s="2">
        <f t="shared" si="241"/>
        <v>-1.6971197361904444E-2</v>
      </c>
      <c r="F2608" s="2">
        <f t="shared" si="245"/>
        <v>-3.6744778690655934E-2</v>
      </c>
      <c r="G2608" s="2">
        <f t="shared" si="243"/>
        <v>1.977358132875149E-2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6">
        <f>TITRES_STAT!D2612</f>
        <v>6.2549000000000001</v>
      </c>
      <c r="C2609" s="2">
        <f t="shared" si="240"/>
        <v>6.1346362946595283</v>
      </c>
      <c r="D2609" s="2">
        <f t="shared" si="242"/>
        <v>6.1499719698278472</v>
      </c>
      <c r="E2609" s="2">
        <f t="shared" si="241"/>
        <v>-1.5335675168318907E-2</v>
      </c>
      <c r="F2609" s="2">
        <f t="shared" si="245"/>
        <v>-3.2462957986188527E-2</v>
      </c>
      <c r="G2609" s="2">
        <f t="shared" si="243"/>
        <v>1.712728281786962E-2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6">
        <f>TITRES_STAT!D2613</f>
        <v>6.2455999999999996</v>
      </c>
      <c r="C2610" s="2">
        <f t="shared" si="240"/>
        <v>6.1545691724042157</v>
      </c>
      <c r="D2610" s="2">
        <f t="shared" si="242"/>
        <v>6.1570555276183772</v>
      </c>
      <c r="E2610" s="2">
        <f t="shared" si="241"/>
        <v>-2.4863552141614065E-3</v>
      </c>
      <c r="F2610" s="2">
        <f t="shared" si="245"/>
        <v>-2.6467637431783105E-2</v>
      </c>
      <c r="G2610" s="2">
        <f t="shared" si="243"/>
        <v>2.3981282217621698E-2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6">
        <f>TITRES_STAT!D2614</f>
        <v>6.2455999999999996</v>
      </c>
      <c r="C2611" s="2">
        <f t="shared" si="240"/>
        <v>6.1714354535727978</v>
      </c>
      <c r="D2611" s="2">
        <f t="shared" si="242"/>
        <v>6.1636143774244232</v>
      </c>
      <c r="E2611" s="2">
        <f t="shared" si="241"/>
        <v>7.8210761483745728E-3</v>
      </c>
      <c r="F2611" s="2">
        <f t="shared" si="245"/>
        <v>-1.9609894715751568E-2</v>
      </c>
      <c r="G2611" s="2">
        <f t="shared" si="243"/>
        <v>2.7430970864126141E-2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6">
        <f>TITRES_STAT!D2615</f>
        <v>6.2641999999999998</v>
      </c>
      <c r="C2612" s="2">
        <f t="shared" si="240"/>
        <v>6.1857069222539058</v>
      </c>
      <c r="D2612" s="2">
        <f t="shared" si="242"/>
        <v>6.171065164281873</v>
      </c>
      <c r="E2612" s="2">
        <f t="shared" si="241"/>
        <v>1.4641757972032821E-2</v>
      </c>
      <c r="F2612" s="2">
        <f t="shared" si="245"/>
        <v>-1.2759564178194689E-2</v>
      </c>
      <c r="G2612" s="2">
        <f t="shared" si="243"/>
        <v>2.740132215022751E-2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6.2641999999999998</v>
      </c>
      <c r="C2613" s="2">
        <f t="shared" si="240"/>
        <v>6.1777520111379198</v>
      </c>
      <c r="D2613" s="2">
        <f t="shared" si="242"/>
        <v>6.1779640410017338</v>
      </c>
      <c r="E2613" s="2">
        <f t="shared" si="241"/>
        <v>-2.1202986381396727E-4</v>
      </c>
      <c r="F2613" s="2">
        <f t="shared" si="245"/>
        <v>-1.0250057315318545E-2</v>
      </c>
      <c r="G2613" s="2">
        <f t="shared" si="243"/>
        <v>1.0038027451504578E-2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6.0876000000000001</v>
      </c>
      <c r="C2614" s="2">
        <f t="shared" si="240"/>
        <v>6.1781747786551628</v>
      </c>
      <c r="D2614" s="2">
        <f t="shared" si="242"/>
        <v>6.171270408334939</v>
      </c>
      <c r="E2614" s="2">
        <f t="shared" si="241"/>
        <v>6.9043703202238405E-3</v>
      </c>
      <c r="F2614" s="2">
        <f t="shared" si="245"/>
        <v>-6.819171788210069E-3</v>
      </c>
      <c r="G2614" s="2">
        <f t="shared" si="243"/>
        <v>1.3723542108433909E-2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6.1062000000000003</v>
      </c>
      <c r="C2615" s="2">
        <f t="shared" si="240"/>
        <v>6.1885478896312911</v>
      </c>
      <c r="D2615" s="2">
        <f t="shared" si="242"/>
        <v>6.166450378087907</v>
      </c>
      <c r="E2615" s="2">
        <f t="shared" si="241"/>
        <v>2.209751154338413E-2</v>
      </c>
      <c r="F2615" s="2">
        <f t="shared" si="245"/>
        <v>-1.0358351218912295E-3</v>
      </c>
      <c r="G2615" s="2">
        <f t="shared" si="243"/>
        <v>2.3133346665275358E-2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6.2270000000000003</v>
      </c>
      <c r="C2616" s="2">
        <f t="shared" si="240"/>
        <v>6.2001866758418611</v>
      </c>
      <c r="D2616" s="2">
        <f t="shared" si="242"/>
        <v>6.1709355352665805</v>
      </c>
      <c r="E2616" s="2">
        <f t="shared" si="241"/>
        <v>2.9251140575280665E-2</v>
      </c>
      <c r="F2616" s="2">
        <f t="shared" si="245"/>
        <v>5.0215600175431505E-3</v>
      </c>
      <c r="G2616" s="2">
        <f t="shared" si="243"/>
        <v>2.4229580557737516E-2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6.2363</v>
      </c>
      <c r="C2617" s="2">
        <f t="shared" si="240"/>
        <v>6.2100348795584974</v>
      </c>
      <c r="D2617" s="2">
        <f t="shared" si="242"/>
        <v>6.1757773474690563</v>
      </c>
      <c r="E2617" s="2">
        <f t="shared" si="241"/>
        <v>3.4257532089441156E-2</v>
      </c>
      <c r="F2617" s="2">
        <f t="shared" si="245"/>
        <v>1.0868754431922752E-2</v>
      </c>
      <c r="G2617" s="2">
        <f t="shared" si="243"/>
        <v>2.3388777657518404E-2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6.2363</v>
      </c>
      <c r="C2618" s="2">
        <f t="shared" si="240"/>
        <v>6.2183679750110361</v>
      </c>
      <c r="D2618" s="2">
        <f t="shared" si="242"/>
        <v>6.1802605069157934</v>
      </c>
      <c r="E2618" s="2">
        <f t="shared" si="241"/>
        <v>3.810746809524268E-2</v>
      </c>
      <c r="F2618" s="2">
        <f t="shared" si="245"/>
        <v>1.6316497164586739E-2</v>
      </c>
      <c r="G2618" s="2">
        <f t="shared" si="243"/>
        <v>2.1790970930655941E-2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6.2363</v>
      </c>
      <c r="C2619" s="2">
        <f t="shared" si="240"/>
        <v>6.2239882865478</v>
      </c>
      <c r="D2619" s="2">
        <f t="shared" si="242"/>
        <v>6.1844115804775868</v>
      </c>
      <c r="E2619" s="2">
        <f t="shared" si="241"/>
        <v>3.9576706070213241E-2</v>
      </c>
      <c r="F2619" s="2">
        <f t="shared" si="245"/>
        <v>2.0968538945712042E-2</v>
      </c>
      <c r="G2619" s="2">
        <f t="shared" si="243"/>
        <v>1.8608167124501199E-2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6.2363</v>
      </c>
      <c r="C2620" s="2">
        <f t="shared" si="240"/>
        <v>6.2273131655404459</v>
      </c>
      <c r="D2620" s="2">
        <f t="shared" si="242"/>
        <v>6.1882551671088768</v>
      </c>
      <c r="E2620" s="2">
        <f t="shared" si="241"/>
        <v>3.9057998431569096E-2</v>
      </c>
      <c r="F2620" s="2">
        <f t="shared" si="245"/>
        <v>2.4586430842883453E-2</v>
      </c>
      <c r="G2620" s="2">
        <f t="shared" si="243"/>
        <v>1.4471567588685643E-2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6.3198999999999996</v>
      </c>
      <c r="C2621" s="2">
        <f t="shared" si="240"/>
        <v>6.2301265246880693</v>
      </c>
      <c r="D2621" s="2">
        <f t="shared" si="242"/>
        <v>6.1980066362119226</v>
      </c>
      <c r="E2621" s="2">
        <f t="shared" si="241"/>
        <v>3.2119888476146663E-2</v>
      </c>
      <c r="F2621" s="2">
        <f t="shared" si="245"/>
        <v>2.6093122369536096E-2</v>
      </c>
      <c r="G2621" s="2">
        <f t="shared" si="243"/>
        <v>6.026766106610567E-3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6.3292000000000002</v>
      </c>
      <c r="C2622" s="2">
        <f t="shared" si="240"/>
        <v>6.2353685978129816</v>
      </c>
      <c r="D2622" s="2">
        <f t="shared" si="242"/>
        <v>6.2077246631591878</v>
      </c>
      <c r="E2622" s="2">
        <f t="shared" si="241"/>
        <v>2.7643934653793778E-2</v>
      </c>
      <c r="F2622" s="2">
        <f t="shared" si="245"/>
        <v>2.6403284826387634E-2</v>
      </c>
      <c r="G2622" s="2">
        <f t="shared" si="243"/>
        <v>1.2406498274061435E-3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6.3198999999999996</v>
      </c>
      <c r="C2623" s="2">
        <f t="shared" si="240"/>
        <v>6.2398041981494456</v>
      </c>
      <c r="D2623" s="2">
        <f t="shared" si="242"/>
        <v>6.2160339473696187</v>
      </c>
      <c r="E2623" s="2">
        <f t="shared" si="241"/>
        <v>2.3770250779826974E-2</v>
      </c>
      <c r="F2623" s="2">
        <f t="shared" si="245"/>
        <v>2.5876678017075504E-2</v>
      </c>
      <c r="G2623" s="2">
        <f t="shared" si="243"/>
        <v>-2.1064272372485308E-3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6.3384999999999998</v>
      </c>
      <c r="C2624" s="2">
        <f t="shared" si="240"/>
        <v>6.216388167664916</v>
      </c>
      <c r="D2624" s="2">
        <f t="shared" si="242"/>
        <v>6.2251055068237209</v>
      </c>
      <c r="E2624" s="2">
        <f t="shared" si="241"/>
        <v>-8.7173391588049043E-3</v>
      </c>
      <c r="F2624" s="2">
        <f t="shared" si="245"/>
        <v>1.8957874581899424E-2</v>
      </c>
      <c r="G2624" s="2">
        <f t="shared" si="243"/>
        <v>-2.7675213740704328E-2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6">
        <f>TITRES_STAT!D2628</f>
        <v>6.65</v>
      </c>
      <c r="C2625" s="2">
        <f t="shared" si="240"/>
        <v>6.1994361418703132</v>
      </c>
      <c r="D2625" s="2">
        <f t="shared" si="242"/>
        <v>6.2565791729849272</v>
      </c>
      <c r="E2625" s="2">
        <f t="shared" si="241"/>
        <v>-5.714303111461394E-2</v>
      </c>
      <c r="F2625" s="2">
        <f t="shared" si="245"/>
        <v>3.7376934425967512E-3</v>
      </c>
      <c r="G2625" s="2">
        <f t="shared" si="243"/>
        <v>-6.0880724557210691E-2</v>
      </c>
      <c r="H2625" s="2" t="str">
        <f t="shared" si="244"/>
        <v>Hold</v>
      </c>
    </row>
    <row r="2626" spans="1:8" ht="13.5" x14ac:dyDescent="0.25">
      <c r="A2626" s="3">
        <f>TITRES_STAT!B2629</f>
        <v>45831</v>
      </c>
      <c r="B2626" s="6">
        <f>TITRES_STAT!D2629</f>
        <v>6.7</v>
      </c>
      <c r="C2626" s="2">
        <f t="shared" si="240"/>
        <v>6.2036767354287266</v>
      </c>
      <c r="D2626" s="2">
        <f t="shared" si="242"/>
        <v>6.2894251601712288</v>
      </c>
      <c r="E2626" s="2">
        <f t="shared" si="241"/>
        <v>-8.5748424742502216E-2</v>
      </c>
      <c r="F2626" s="2">
        <f t="shared" si="245"/>
        <v>-1.4159530194423042E-2</v>
      </c>
      <c r="G2626" s="2">
        <f t="shared" si="243"/>
        <v>-7.1588894548079179E-2</v>
      </c>
      <c r="H2626" s="2" t="str">
        <f t="shared" si="244"/>
        <v>Hold</v>
      </c>
    </row>
    <row r="2627" spans="1:8" ht="13.5" x14ac:dyDescent="0.25">
      <c r="A2627" s="3">
        <f>TITRES_STAT!B2630</f>
        <v>45832</v>
      </c>
      <c r="B2627" s="6">
        <f>TITRES_STAT!D2630</f>
        <v>6.75</v>
      </c>
      <c r="C2627" s="2">
        <f t="shared" si="240"/>
        <v>6.2086956992089224</v>
      </c>
      <c r="D2627" s="2">
        <f t="shared" si="242"/>
        <v>6.3235418149733604</v>
      </c>
      <c r="E2627" s="2">
        <f t="shared" si="241"/>
        <v>-0.11484611576443804</v>
      </c>
      <c r="F2627" s="2">
        <f t="shared" si="245"/>
        <v>-3.429684730842604E-2</v>
      </c>
      <c r="G2627" s="2">
        <f t="shared" si="243"/>
        <v>-8.0549268456011999E-2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6.78</v>
      </c>
      <c r="C2628" s="2">
        <f t="shared" si="240"/>
        <v>6.2129425147152419</v>
      </c>
      <c r="D2628" s="2">
        <f t="shared" si="242"/>
        <v>6.3573535323827413</v>
      </c>
      <c r="E2628" s="2">
        <f t="shared" si="241"/>
        <v>-0.14441101766749931</v>
      </c>
      <c r="F2628" s="2">
        <f t="shared" si="245"/>
        <v>-5.6319681380240696E-2</v>
      </c>
      <c r="G2628" s="2">
        <f t="shared" si="243"/>
        <v>-8.8091336287258612E-2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6.93</v>
      </c>
      <c r="C2629" s="2">
        <f t="shared" si="240"/>
        <v>6.2165359739898198</v>
      </c>
      <c r="D2629" s="2">
        <f t="shared" si="242"/>
        <v>6.3997717892432791</v>
      </c>
      <c r="E2629" s="2">
        <f t="shared" si="241"/>
        <v>-0.18323581525345922</v>
      </c>
      <c r="F2629" s="2">
        <f t="shared" si="245"/>
        <v>-8.1702908154884402E-2</v>
      </c>
      <c r="G2629" s="2">
        <f t="shared" si="243"/>
        <v>-0.10153290709857482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6.92</v>
      </c>
      <c r="C2630" s="2">
        <f t="shared" si="240"/>
        <v>6.2195765933760008</v>
      </c>
      <c r="D2630" s="2">
        <f t="shared" si="242"/>
        <v>6.4383072122622957</v>
      </c>
      <c r="E2630" s="2">
        <f t="shared" si="241"/>
        <v>-0.21873061888629497</v>
      </c>
      <c r="F2630" s="2">
        <f t="shared" si="245"/>
        <v>-0.10910845030116653</v>
      </c>
      <c r="G2630" s="2">
        <f t="shared" si="243"/>
        <v>-0.10962216858512844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6.91</v>
      </c>
      <c r="C2631" s="2">
        <f t="shared" si="240"/>
        <v>6.2350109636258466</v>
      </c>
      <c r="D2631" s="2">
        <f t="shared" si="242"/>
        <v>6.4732474187613853</v>
      </c>
      <c r="E2631" s="2">
        <f t="shared" si="241"/>
        <v>-0.23823645513553871</v>
      </c>
      <c r="F2631" s="2">
        <f t="shared" si="245"/>
        <v>-0.13493405126804098</v>
      </c>
      <c r="G2631" s="2">
        <f t="shared" si="243"/>
        <v>-0.10330240386749773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6.77</v>
      </c>
      <c r="C2632" s="2">
        <f t="shared" si="240"/>
        <v>6.2495015846064863</v>
      </c>
      <c r="D2632" s="2">
        <f t="shared" si="242"/>
        <v>6.4952290914457267</v>
      </c>
      <c r="E2632" s="2">
        <f t="shared" si="241"/>
        <v>-0.24572750683924038</v>
      </c>
      <c r="F2632" s="2">
        <f t="shared" si="245"/>
        <v>-0.15709274238228088</v>
      </c>
      <c r="G2632" s="2">
        <f t="shared" si="243"/>
        <v>-8.8634764456959503E-2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6.88</v>
      </c>
      <c r="C2633" s="2">
        <f t="shared" si="240"/>
        <v>6.2603321100516425</v>
      </c>
      <c r="D2633" s="2">
        <f t="shared" si="242"/>
        <v>6.5237306402275248</v>
      </c>
      <c r="E2633" s="2">
        <f t="shared" si="241"/>
        <v>-0.26339853017588233</v>
      </c>
      <c r="F2633" s="2">
        <f t="shared" si="245"/>
        <v>-0.17835389994100118</v>
      </c>
      <c r="G2633" s="2">
        <f t="shared" si="243"/>
        <v>-8.5044630234881152E-2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7.02</v>
      </c>
      <c r="C2634" s="2">
        <f t="shared" si="240"/>
        <v>6.2723579392744666</v>
      </c>
      <c r="D2634" s="2">
        <f t="shared" si="242"/>
        <v>6.5604913335440038</v>
      </c>
      <c r="E2634" s="2">
        <f t="shared" si="241"/>
        <v>-0.28813339426953721</v>
      </c>
      <c r="F2634" s="2">
        <f t="shared" si="245"/>
        <v>-0.20030979880670841</v>
      </c>
      <c r="G2634" s="2">
        <f t="shared" si="243"/>
        <v>-8.7823595462828807E-2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7.01</v>
      </c>
      <c r="C2635" s="2">
        <f t="shared" si="240"/>
        <v>6.3304567178476256</v>
      </c>
      <c r="D2635" s="2">
        <f t="shared" si="242"/>
        <v>6.5937882718000038</v>
      </c>
      <c r="E2635" s="2">
        <f t="shared" si="241"/>
        <v>-0.26333155395237817</v>
      </c>
      <c r="F2635" s="2">
        <f t="shared" si="245"/>
        <v>-0.21291414983584239</v>
      </c>
      <c r="G2635" s="2">
        <f t="shared" si="243"/>
        <v>-5.041740411653578E-2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7</v>
      </c>
      <c r="C2636" s="2">
        <f t="shared" si="240"/>
        <v>6.3873095304864522</v>
      </c>
      <c r="D2636" s="2">
        <f t="shared" si="242"/>
        <v>6.6238780294444473</v>
      </c>
      <c r="E2636" s="2">
        <f t="shared" si="241"/>
        <v>-0.23656849895799503</v>
      </c>
      <c r="F2636" s="2">
        <f t="shared" si="245"/>
        <v>-0.21764501966027294</v>
      </c>
      <c r="G2636" s="2">
        <f t="shared" si="243"/>
        <v>-1.892347929772209E-2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7.02</v>
      </c>
      <c r="C2637" s="2">
        <f t="shared" si="240"/>
        <v>6.4431080642577667</v>
      </c>
      <c r="D2637" s="2">
        <f t="shared" si="242"/>
        <v>6.6532203976337474</v>
      </c>
      <c r="E2637" s="2">
        <f t="shared" si="241"/>
        <v>-0.21011233337598068</v>
      </c>
      <c r="F2637" s="2">
        <f t="shared" si="245"/>
        <v>-0.21613848240341449</v>
      </c>
      <c r="G2637" s="2">
        <f t="shared" si="243"/>
        <v>6.0261490274338136E-3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6">
        <f>TITRES_STAT!D2641</f>
        <v>7.02</v>
      </c>
      <c r="C2638" s="2">
        <f t="shared" si="240"/>
        <v>6.4949375928334954</v>
      </c>
      <c r="D2638" s="2">
        <f t="shared" si="242"/>
        <v>6.6803892570682839</v>
      </c>
      <c r="E2638" s="2">
        <f t="shared" si="241"/>
        <v>-0.18545166423478854</v>
      </c>
      <c r="F2638" s="2">
        <f t="shared" si="245"/>
        <v>-0.2100011187696893</v>
      </c>
      <c r="G2638" s="2">
        <f t="shared" si="243"/>
        <v>2.4549454534900761E-2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6">
        <f>TITRES_STAT!D2642</f>
        <v>7.11</v>
      </c>
      <c r="C2639" s="2">
        <f t="shared" ref="C2639:C2693" si="246">$C$4*B2629+C2638*(1-$C$4)</f>
        <v>6.5618702708591119</v>
      </c>
      <c r="D2639" s="2">
        <f t="shared" si="242"/>
        <v>6.7122122750632256</v>
      </c>
      <c r="E2639" s="2">
        <f t="shared" si="241"/>
        <v>-0.1503420042041137</v>
      </c>
      <c r="F2639" s="2">
        <f t="shared" si="245"/>
        <v>-0.19806929585657418</v>
      </c>
      <c r="G2639" s="2">
        <f t="shared" si="243"/>
        <v>4.772729165246048E-2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6">
        <f>TITRES_STAT!D2643</f>
        <v>7.11</v>
      </c>
      <c r="C2640" s="2">
        <f t="shared" si="246"/>
        <v>6.6169671522654028</v>
      </c>
      <c r="D2640" s="2">
        <f t="shared" si="242"/>
        <v>6.7416780324659493</v>
      </c>
      <c r="E2640" s="2">
        <f t="shared" si="241"/>
        <v>-0.12471088020054655</v>
      </c>
      <c r="F2640" s="2">
        <f t="shared" si="245"/>
        <v>-0.18339761272536867</v>
      </c>
      <c r="G2640" s="2">
        <f t="shared" si="243"/>
        <v>5.8686732524822122E-2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7.11</v>
      </c>
      <c r="C2641" s="2">
        <f t="shared" si="246"/>
        <v>6.6620491288399561</v>
      </c>
      <c r="D2641" s="2">
        <f t="shared" si="242"/>
        <v>6.7689611411721753</v>
      </c>
      <c r="E2641" s="2">
        <f t="shared" si="241"/>
        <v>-0.10691201233221914</v>
      </c>
      <c r="F2641" s="2">
        <f t="shared" si="245"/>
        <v>-0.16810049264673876</v>
      </c>
      <c r="G2641" s="2">
        <f t="shared" si="243"/>
        <v>6.1188480314519622E-2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7.3</v>
      </c>
      <c r="C2642" s="2">
        <f t="shared" si="246"/>
        <v>6.6786569551722703</v>
      </c>
      <c r="D2642" s="2">
        <f t="shared" si="242"/>
        <v>6.8082973529371991</v>
      </c>
      <c r="E2642" s="2">
        <f t="shared" si="241"/>
        <v>-0.12964039776492875</v>
      </c>
      <c r="F2642" s="2">
        <f t="shared" si="245"/>
        <v>-0.16040847367037678</v>
      </c>
      <c r="G2642" s="2">
        <f t="shared" si="243"/>
        <v>3.0768075905448028E-2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7.4</v>
      </c>
      <c r="C2643" s="2">
        <f t="shared" si="246"/>
        <v>6.7096328082226906</v>
      </c>
      <c r="D2643" s="2">
        <f t="shared" si="242"/>
        <v>6.8521271786455547</v>
      </c>
      <c r="E2643" s="2">
        <f t="shared" si="241"/>
        <v>-0.14249437042286406</v>
      </c>
      <c r="F2643" s="2">
        <f t="shared" si="245"/>
        <v>-0.15682565302087426</v>
      </c>
      <c r="G2643" s="2">
        <f t="shared" si="243"/>
        <v>1.4331282598010198E-2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7.4</v>
      </c>
      <c r="C2644" s="2">
        <f t="shared" si="246"/>
        <v>6.7573816069576615</v>
      </c>
      <c r="D2644" s="2">
        <f t="shared" si="242"/>
        <v>6.8927103505977358</v>
      </c>
      <c r="E2644" s="2">
        <f t="shared" si="241"/>
        <v>-0.1353287436400743</v>
      </c>
      <c r="F2644" s="2">
        <f t="shared" si="245"/>
        <v>-0.15252627114471429</v>
      </c>
      <c r="G2644" s="2">
        <f t="shared" si="243"/>
        <v>1.7197527504639987E-2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7.1</v>
      </c>
      <c r="C2645" s="2">
        <f t="shared" si="246"/>
        <v>6.7962459751180209</v>
      </c>
      <c r="D2645" s="2">
        <f t="shared" si="242"/>
        <v>6.908065139442348</v>
      </c>
      <c r="E2645" s="2">
        <f t="shared" si="241"/>
        <v>-0.11181916432432715</v>
      </c>
      <c r="F2645" s="2">
        <f t="shared" si="245"/>
        <v>-0.14438484978063687</v>
      </c>
      <c r="G2645" s="2">
        <f t="shared" si="243"/>
        <v>3.2565685456309723E-2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7.34</v>
      </c>
      <c r="C2646" s="2">
        <f t="shared" si="246"/>
        <v>6.8275927481767873</v>
      </c>
      <c r="D2646" s="2">
        <f t="shared" si="242"/>
        <v>6.9400603142984707</v>
      </c>
      <c r="E2646" s="2">
        <f t="shared" si="241"/>
        <v>-0.1124675661216834</v>
      </c>
      <c r="F2646" s="2">
        <f t="shared" si="245"/>
        <v>-0.13800139304884618</v>
      </c>
      <c r="G2646" s="2">
        <f t="shared" si="243"/>
        <v>2.5533826927162773E-2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7.34</v>
      </c>
      <c r="C2647" s="2">
        <f t="shared" si="246"/>
        <v>6.8571938638418972</v>
      </c>
      <c r="D2647" s="2">
        <f t="shared" si="242"/>
        <v>6.9696854762022884</v>
      </c>
      <c r="E2647" s="2">
        <f t="shared" si="241"/>
        <v>-0.11249161236039118</v>
      </c>
      <c r="F2647" s="2">
        <f t="shared" si="245"/>
        <v>-0.13289943691115519</v>
      </c>
      <c r="G2647" s="2">
        <f t="shared" si="243"/>
        <v>2.0407824550764009E-2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7.32</v>
      </c>
      <c r="C2648" s="2">
        <f t="shared" si="246"/>
        <v>6.882240961712375</v>
      </c>
      <c r="D2648" s="2">
        <f t="shared" si="242"/>
        <v>6.9956347001873045</v>
      </c>
      <c r="E2648" s="2">
        <f t="shared" si="241"/>
        <v>-0.11339373847492951</v>
      </c>
      <c r="F2648" s="2">
        <f t="shared" si="245"/>
        <v>-0.12899829722391004</v>
      </c>
      <c r="G2648" s="2">
        <f t="shared" si="243"/>
        <v>1.5604558748980535E-2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7.16</v>
      </c>
      <c r="C2649" s="2">
        <f t="shared" si="246"/>
        <v>6.9172808137566246</v>
      </c>
      <c r="D2649" s="2">
        <f t="shared" si="242"/>
        <v>7.0078099075808371</v>
      </c>
      <c r="E2649" s="2">
        <f t="shared" si="241"/>
        <v>-9.0529093824212481E-2</v>
      </c>
      <c r="F2649" s="2">
        <f t="shared" si="245"/>
        <v>-0.12130445654397054</v>
      </c>
      <c r="G2649" s="2">
        <f t="shared" si="243"/>
        <v>3.0775362719758059E-2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7.05</v>
      </c>
      <c r="C2650" s="2">
        <f t="shared" si="246"/>
        <v>6.9469299193325282</v>
      </c>
      <c r="D2650" s="2">
        <f t="shared" si="242"/>
        <v>7.0109350996118858</v>
      </c>
      <c r="E2650" s="2">
        <f t="shared" si="241"/>
        <v>-6.4005180279357532E-2</v>
      </c>
      <c r="F2650" s="2">
        <f t="shared" si="245"/>
        <v>-0.10984460129104794</v>
      </c>
      <c r="G2650" s="2">
        <f t="shared" si="243"/>
        <v>4.5839421011690404E-2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7.07</v>
      </c>
      <c r="C2651" s="2">
        <f t="shared" si="246"/>
        <v>6.9720176240506007</v>
      </c>
      <c r="D2651" s="2">
        <f t="shared" si="242"/>
        <v>7.0153102774184131</v>
      </c>
      <c r="E2651" s="2">
        <f t="shared" si="241"/>
        <v>-4.3292653367812406E-2</v>
      </c>
      <c r="F2651" s="2">
        <f t="shared" si="245"/>
        <v>-9.6534211706400835E-2</v>
      </c>
      <c r="G2651" s="2">
        <f t="shared" si="243"/>
        <v>5.3241558338588429E-2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7.07</v>
      </c>
      <c r="C2652" s="2">
        <f t="shared" si="246"/>
        <v>7.0224764511197382</v>
      </c>
      <c r="D2652" s="2">
        <f t="shared" si="242"/>
        <v>7.0193613679800118</v>
      </c>
      <c r="E2652" s="2">
        <f t="shared" ref="E2652:E2693" si="247">C2652-D2652</f>
        <v>3.1150831397264156E-3</v>
      </c>
      <c r="F2652" s="2">
        <f t="shared" si="245"/>
        <v>-7.6604352737175391E-2</v>
      </c>
      <c r="G2652" s="2">
        <f t="shared" si="243"/>
        <v>7.9719435876901806E-2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7.07</v>
      </c>
      <c r="C2653" s="2">
        <f t="shared" si="246"/>
        <v>7.0805569971013176</v>
      </c>
      <c r="D2653" s="2">
        <f t="shared" ref="D2653:D2693" si="248">$D$4*B2653+(1-$D$4)*D2652</f>
        <v>7.0231123777592703</v>
      </c>
      <c r="E2653" s="2">
        <f t="shared" si="247"/>
        <v>5.7444619342047254E-2</v>
      </c>
      <c r="F2653" s="2">
        <f t="shared" si="245"/>
        <v>-4.979455832133086E-2</v>
      </c>
      <c r="G2653" s="2">
        <f t="shared" si="243"/>
        <v>0.10723917766337812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7.04</v>
      </c>
      <c r="C2654" s="2">
        <f t="shared" si="246"/>
        <v>7.1297020744703463</v>
      </c>
      <c r="D2654" s="2">
        <f t="shared" si="248"/>
        <v>7.024363312740066</v>
      </c>
      <c r="E2654" s="2">
        <f t="shared" si="247"/>
        <v>0.10533876173028034</v>
      </c>
      <c r="F2654" s="2">
        <f t="shared" si="245"/>
        <v>-1.8767894311008622E-2</v>
      </c>
      <c r="G2654" s="2">
        <f t="shared" si="243"/>
        <v>0.12410665604128895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7.05</v>
      </c>
      <c r="C2655" s="2">
        <f t="shared" si="246"/>
        <v>7.125132524551832</v>
      </c>
      <c r="D2655" s="2">
        <f t="shared" si="248"/>
        <v>7.0262623266111719</v>
      </c>
      <c r="E2655" s="2">
        <f t="shared" si="247"/>
        <v>9.8870197940660098E-2</v>
      </c>
      <c r="F2655" s="2">
        <f t="shared" si="245"/>
        <v>4.7597241393251243E-3</v>
      </c>
      <c r="G2655" s="2">
        <f t="shared" si="243"/>
        <v>9.4110473801334971E-2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7.17</v>
      </c>
      <c r="C2656" s="2">
        <f t="shared" si="246"/>
        <v>7.1581890592361654</v>
      </c>
      <c r="D2656" s="2">
        <f t="shared" si="248"/>
        <v>7.0369095616770103</v>
      </c>
      <c r="E2656" s="2">
        <f t="shared" si="247"/>
        <v>0.12127949755915512</v>
      </c>
      <c r="F2656" s="2">
        <f t="shared" si="245"/>
        <v>2.8063678823291124E-2</v>
      </c>
      <c r="G2656" s="2">
        <f t="shared" si="243"/>
        <v>9.3215818735864001E-2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7.17</v>
      </c>
      <c r="C2657" s="2">
        <f t="shared" si="246"/>
        <v>7.1861599731998327</v>
      </c>
      <c r="D2657" s="2">
        <f t="shared" si="248"/>
        <v>7.0467681126638979</v>
      </c>
      <c r="E2657" s="2">
        <f t="shared" si="247"/>
        <v>0.13939186053593478</v>
      </c>
      <c r="F2657" s="2">
        <f t="shared" si="245"/>
        <v>5.0329315165819857E-2</v>
      </c>
      <c r="G2657" s="2">
        <f t="shared" si="243"/>
        <v>8.9062545370114918E-2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7.6</v>
      </c>
      <c r="C2658" s="2">
        <f t="shared" si="246"/>
        <v>7.2067507465537046</v>
      </c>
      <c r="D2658" s="2">
        <f t="shared" si="248"/>
        <v>7.0877482524665716</v>
      </c>
      <c r="E2658" s="2">
        <f t="shared" si="247"/>
        <v>0.11900249408713304</v>
      </c>
      <c r="F2658" s="2">
        <f t="shared" si="245"/>
        <v>6.4063950950082493E-2</v>
      </c>
      <c r="G2658" s="2">
        <f t="shared" si="243"/>
        <v>5.4938543137050544E-2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8.0299999999999994</v>
      </c>
      <c r="C2659" s="2">
        <f t="shared" si="246"/>
        <v>7.1995583240069809</v>
      </c>
      <c r="D2659" s="2">
        <f t="shared" si="248"/>
        <v>7.1575446782097885</v>
      </c>
      <c r="E2659" s="2">
        <f t="shared" si="247"/>
        <v>4.2013645797192467E-2</v>
      </c>
      <c r="F2659" s="2">
        <f t="shared" si="245"/>
        <v>5.9653889919504495E-2</v>
      </c>
      <c r="G2659" s="2">
        <f t="shared" si="243"/>
        <v>-1.7640244122312028E-2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8.34</v>
      </c>
      <c r="C2660" s="2">
        <f t="shared" si="246"/>
        <v>7.17654935108283</v>
      </c>
      <c r="D2660" s="2">
        <f t="shared" si="248"/>
        <v>7.2451339613053598</v>
      </c>
      <c r="E2660" s="2">
        <f t="shared" si="247"/>
        <v>-6.8584610222529818E-2</v>
      </c>
      <c r="F2660" s="2">
        <f t="shared" si="245"/>
        <v>3.4006189891097632E-2</v>
      </c>
      <c r="G2660" s="2">
        <f t="shared" ref="G2660:G2693" si="249">E2660-F2660</f>
        <v>-0.10259080011362745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8.0500000000000007</v>
      </c>
      <c r="C2661" s="2">
        <f t="shared" si="246"/>
        <v>7.160157143223933</v>
      </c>
      <c r="D2661" s="2">
        <f t="shared" si="248"/>
        <v>7.3047536678753335</v>
      </c>
      <c r="E2661" s="2">
        <f t="shared" si="247"/>
        <v>-0.14459652465140049</v>
      </c>
      <c r="F2661" s="2">
        <f t="shared" ref="F2661:F2706" si="251">(E2661*(2/(10)))+((1-(2/10))*F2660)</f>
        <v>-1.7143530174019914E-3</v>
      </c>
      <c r="G2661" s="2">
        <f t="shared" si="249"/>
        <v>-0.14288217163399849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8.1999999999999993</v>
      </c>
      <c r="C2662" s="2">
        <f t="shared" si="246"/>
        <v>7.1462868134971744</v>
      </c>
      <c r="D2662" s="2">
        <f t="shared" si="248"/>
        <v>7.3710682109956798</v>
      </c>
      <c r="E2662" s="2">
        <f t="shared" si="247"/>
        <v>-0.22478139749850534</v>
      </c>
      <c r="F2662" s="2">
        <f t="shared" si="251"/>
        <v>-4.6327761913622666E-2</v>
      </c>
      <c r="G2662" s="2">
        <f t="shared" si="249"/>
        <v>-0.17845363558488267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8.1</v>
      </c>
      <c r="C2663" s="2">
        <f t="shared" si="246"/>
        <v>7.1345503806514552</v>
      </c>
      <c r="D2663" s="2">
        <f t="shared" si="248"/>
        <v>7.4250631583293325</v>
      </c>
      <c r="E2663" s="2">
        <f t="shared" si="247"/>
        <v>-0.29051277767787731</v>
      </c>
      <c r="F2663" s="2">
        <f t="shared" si="251"/>
        <v>-9.5164765066473603E-2</v>
      </c>
      <c r="G2663" s="2">
        <f t="shared" si="249"/>
        <v>-0.19534801261140372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7.89</v>
      </c>
      <c r="C2664" s="2">
        <f t="shared" si="246"/>
        <v>7.1200041682435398</v>
      </c>
      <c r="D2664" s="2">
        <f t="shared" si="248"/>
        <v>7.4595029243790112</v>
      </c>
      <c r="E2664" s="2">
        <f t="shared" si="247"/>
        <v>-0.33949875613547142</v>
      </c>
      <c r="F2664" s="2">
        <f t="shared" si="251"/>
        <v>-0.14403156328027317</v>
      </c>
      <c r="G2664" s="2">
        <f t="shared" si="249"/>
        <v>-0.19546719285519826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8.36</v>
      </c>
      <c r="C2665" s="2">
        <f t="shared" si="246"/>
        <v>7.1092342962060719</v>
      </c>
      <c r="D2665" s="2">
        <f t="shared" si="248"/>
        <v>7.5262064114620468</v>
      </c>
      <c r="E2665" s="2">
        <f t="shared" si="247"/>
        <v>-0.41697211525597488</v>
      </c>
      <c r="F2665" s="2">
        <f t="shared" si="251"/>
        <v>-0.19861967367541353</v>
      </c>
      <c r="G2665" s="2">
        <f t="shared" si="249"/>
        <v>-0.21835244158056136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8.86</v>
      </c>
      <c r="C2666" s="2">
        <f t="shared" si="246"/>
        <v>7.1185828660205219</v>
      </c>
      <c r="D2666" s="2">
        <f t="shared" si="248"/>
        <v>7.6250059365389324</v>
      </c>
      <c r="E2666" s="2">
        <f t="shared" si="247"/>
        <v>-0.50642307051841051</v>
      </c>
      <c r="F2666" s="2">
        <f t="shared" si="251"/>
        <v>-0.26018035304401294</v>
      </c>
      <c r="G2666" s="2">
        <f t="shared" si="249"/>
        <v>-0.24624271747439758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8.74</v>
      </c>
      <c r="C2667" s="2">
        <f t="shared" si="246"/>
        <v>7.1264931943250573</v>
      </c>
      <c r="D2667" s="2">
        <f t="shared" si="248"/>
        <v>7.7075980893879006</v>
      </c>
      <c r="E2667" s="2">
        <f t="shared" si="247"/>
        <v>-0.58110489506284324</v>
      </c>
      <c r="F2667" s="2">
        <f t="shared" si="251"/>
        <v>-0.324365261447779</v>
      </c>
      <c r="G2667" s="2">
        <f t="shared" si="249"/>
        <v>-0.25673963361506424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8.6999999999999993</v>
      </c>
      <c r="C2668" s="2">
        <f t="shared" si="246"/>
        <v>7.1993403951981261</v>
      </c>
      <c r="D2668" s="2">
        <f t="shared" si="248"/>
        <v>7.7811093420258342</v>
      </c>
      <c r="E2668" s="2">
        <f t="shared" si="247"/>
        <v>-0.58176894682770808</v>
      </c>
      <c r="F2668" s="2">
        <f t="shared" si="251"/>
        <v>-0.37584599852376482</v>
      </c>
      <c r="G2668" s="2">
        <f t="shared" si="249"/>
        <v>-0.20592294830394325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8.9700000000000006</v>
      </c>
      <c r="C2669" s="2">
        <f t="shared" si="246"/>
        <v>7.3271341805522603</v>
      </c>
      <c r="D2669" s="2">
        <f t="shared" si="248"/>
        <v>7.8691753166905869</v>
      </c>
      <c r="E2669" s="2">
        <f t="shared" si="247"/>
        <v>-0.54204113613832661</v>
      </c>
      <c r="F2669" s="2">
        <f t="shared" si="251"/>
        <v>-0.40908502604667718</v>
      </c>
      <c r="G2669" s="2">
        <f t="shared" si="249"/>
        <v>-0.13295611009164943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9</v>
      </c>
      <c r="C2670" s="2">
        <f t="shared" si="246"/>
        <v>7.4829596912365286</v>
      </c>
      <c r="D2670" s="2">
        <f t="shared" si="248"/>
        <v>7.9529401080468398</v>
      </c>
      <c r="E2670" s="2">
        <f t="shared" si="247"/>
        <v>-0.46998041681031122</v>
      </c>
      <c r="F2670" s="2">
        <f t="shared" si="251"/>
        <v>-0.42126410419940397</v>
      </c>
      <c r="G2670" s="2">
        <f t="shared" si="249"/>
        <v>-4.8716312610907253E-2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8.94</v>
      </c>
      <c r="C2671" s="2">
        <f t="shared" si="246"/>
        <v>7.5701966618155243</v>
      </c>
      <c r="D2671" s="2">
        <f t="shared" si="248"/>
        <v>8.0260556555989258</v>
      </c>
      <c r="E2671" s="2">
        <f t="shared" si="247"/>
        <v>-0.45585899378340144</v>
      </c>
      <c r="F2671" s="2">
        <f t="shared" si="251"/>
        <v>-0.42818308211620348</v>
      </c>
      <c r="G2671" s="2">
        <f t="shared" si="249"/>
        <v>-2.7675911667197961E-2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8.9</v>
      </c>
      <c r="C2672" s="2">
        <f t="shared" si="246"/>
        <v>7.6670894830746743</v>
      </c>
      <c r="D2672" s="2">
        <f t="shared" si="248"/>
        <v>8.0907922737027089</v>
      </c>
      <c r="E2672" s="2">
        <f t="shared" si="247"/>
        <v>-0.42370279062803462</v>
      </c>
      <c r="F2672" s="2">
        <f t="shared" si="251"/>
        <v>-0.42728702381856976</v>
      </c>
      <c r="G2672" s="2">
        <f t="shared" si="249"/>
        <v>3.5842331905351354E-3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8.85</v>
      </c>
      <c r="C2673" s="2">
        <f t="shared" si="246"/>
        <v>7.7336911010631857</v>
      </c>
      <c r="D2673" s="2">
        <f t="shared" si="248"/>
        <v>8.1470298830580639</v>
      </c>
      <c r="E2673" s="2">
        <f t="shared" si="247"/>
        <v>-0.41333878199487817</v>
      </c>
      <c r="F2673" s="2">
        <f t="shared" si="251"/>
        <v>-0.42449737545383148</v>
      </c>
      <c r="G2673" s="2">
        <f t="shared" si="249"/>
        <v>1.1158593458953314E-2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8.83</v>
      </c>
      <c r="C2674" s="2">
        <f t="shared" si="246"/>
        <v>7.7577386239765413</v>
      </c>
      <c r="D2674" s="2">
        <f t="shared" si="248"/>
        <v>8.1976202620907994</v>
      </c>
      <c r="E2674" s="2">
        <f t="shared" si="247"/>
        <v>-0.43988163811425807</v>
      </c>
      <c r="F2674" s="2">
        <f t="shared" si="251"/>
        <v>-0.42757422798591682</v>
      </c>
      <c r="G2674" s="2">
        <f t="shared" si="249"/>
        <v>-1.2307410128341245E-2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8.83</v>
      </c>
      <c r="C2675" s="2">
        <f t="shared" si="246"/>
        <v>7.8503942202878427</v>
      </c>
      <c r="D2675" s="2">
        <f t="shared" si="248"/>
        <v>8.2444632056396294</v>
      </c>
      <c r="E2675" s="2">
        <f t="shared" si="247"/>
        <v>-0.39406898535178669</v>
      </c>
      <c r="F2675" s="2">
        <f t="shared" si="251"/>
        <v>-0.42087317945909081</v>
      </c>
      <c r="G2675" s="2">
        <f t="shared" si="249"/>
        <v>2.6804194107304113E-2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6">
        <f>TITRES_STAT!D2679</f>
        <v>8.89</v>
      </c>
      <c r="C2676" s="2">
        <f t="shared" si="246"/>
        <v>8.0057181863974058</v>
      </c>
      <c r="D2676" s="2">
        <f t="shared" si="248"/>
        <v>8.2922807459626195</v>
      </c>
      <c r="E2676" s="2">
        <f t="shared" si="247"/>
        <v>-0.2865625595652137</v>
      </c>
      <c r="F2676" s="2">
        <f t="shared" si="251"/>
        <v>-0.39401105548031545</v>
      </c>
      <c r="G2676" s="2">
        <f t="shared" si="249"/>
        <v>0.10744849591510175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6">
        <f>TITRES_STAT!D2680</f>
        <v>8.8000000000000007</v>
      </c>
      <c r="C2677" s="2">
        <f t="shared" si="246"/>
        <v>8.1186846192593425</v>
      </c>
      <c r="D2677" s="2">
        <f t="shared" si="248"/>
        <v>8.3298895795950187</v>
      </c>
      <c r="E2677" s="2">
        <f t="shared" si="247"/>
        <v>-0.21120496033567626</v>
      </c>
      <c r="F2677" s="2">
        <f t="shared" si="251"/>
        <v>-0.35744983645138767</v>
      </c>
      <c r="G2677" s="2">
        <f t="shared" si="249"/>
        <v>0.14624487611571141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6">
        <f>TITRES_STAT!D2681</f>
        <v>8.8000000000000007</v>
      </c>
      <c r="C2678" s="2">
        <f t="shared" si="246"/>
        <v>8.2081177547579056</v>
      </c>
      <c r="D2678" s="2">
        <f t="shared" si="248"/>
        <v>8.3647125736990908</v>
      </c>
      <c r="E2678" s="2">
        <f t="shared" si="247"/>
        <v>-0.15659481894118521</v>
      </c>
      <c r="F2678" s="2">
        <f t="shared" si="251"/>
        <v>-0.31727883294934722</v>
      </c>
      <c r="G2678" s="2">
        <f t="shared" si="249"/>
        <v>0.16068401400816201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6">
        <f>TITRES_STAT!D2682</f>
        <v>8.74</v>
      </c>
      <c r="C2679" s="2">
        <f t="shared" si="246"/>
        <v>8.3253304078720749</v>
      </c>
      <c r="D2679" s="2">
        <f t="shared" si="248"/>
        <v>8.3925116423139734</v>
      </c>
      <c r="E2679" s="2">
        <f t="shared" si="247"/>
        <v>-6.7181234441898496E-2</v>
      </c>
      <c r="F2679" s="2">
        <f t="shared" si="251"/>
        <v>-0.26725931324785746</v>
      </c>
      <c r="G2679" s="2">
        <f t="shared" si="249"/>
        <v>0.20007807880595896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8.74</v>
      </c>
      <c r="C2680" s="2">
        <f t="shared" si="246"/>
        <v>8.4291257297379101</v>
      </c>
      <c r="D2680" s="2">
        <f t="shared" si="248"/>
        <v>8.4182515206610855</v>
      </c>
      <c r="E2680" s="2">
        <f t="shared" si="247"/>
        <v>1.087420907682457E-2</v>
      </c>
      <c r="F2680" s="2">
        <f t="shared" si="251"/>
        <v>-0.21163260878292106</v>
      </c>
      <c r="G2680" s="2">
        <f t="shared" si="249"/>
        <v>0.22250681785974563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8.6999999999999993</v>
      </c>
      <c r="C2681" s="2">
        <f t="shared" si="246"/>
        <v>8.5077217713166924</v>
      </c>
      <c r="D2681" s="2">
        <f t="shared" si="248"/>
        <v>8.4391217783898931</v>
      </c>
      <c r="E2681" s="2">
        <f t="shared" si="247"/>
        <v>6.8599992926799302E-2</v>
      </c>
      <c r="F2681" s="2">
        <f t="shared" si="251"/>
        <v>-0.15558608844097702</v>
      </c>
      <c r="G2681" s="2">
        <f t="shared" si="249"/>
        <v>0.22418608136777632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8.6999999999999993</v>
      </c>
      <c r="C2682" s="2">
        <f t="shared" si="246"/>
        <v>8.5680722680372003</v>
      </c>
      <c r="D2682" s="2">
        <f t="shared" si="248"/>
        <v>8.4584460911017523</v>
      </c>
      <c r="E2682" s="2">
        <f t="shared" si="247"/>
        <v>0.10962617693544807</v>
      </c>
      <c r="F2682" s="2">
        <f t="shared" si="251"/>
        <v>-0.10254363536569201</v>
      </c>
      <c r="G2682" s="2">
        <f t="shared" si="249"/>
        <v>0.21216981230114007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8.75</v>
      </c>
      <c r="C2683" s="2">
        <f t="shared" si="246"/>
        <v>8.6114457652622463</v>
      </c>
      <c r="D2683" s="2">
        <f t="shared" si="248"/>
        <v>8.4800426769460664</v>
      </c>
      <c r="E2683" s="2">
        <f t="shared" si="247"/>
        <v>0.13140308831617986</v>
      </c>
      <c r="F2683" s="2">
        <f t="shared" si="251"/>
        <v>-5.5754290629317638E-2</v>
      </c>
      <c r="G2683" s="2">
        <f t="shared" si="249"/>
        <v>0.1871573789454975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8.75</v>
      </c>
      <c r="C2684" s="2">
        <f t="shared" si="246"/>
        <v>8.6450694936834402</v>
      </c>
      <c r="D2684" s="2">
        <f t="shared" si="248"/>
        <v>8.5000395156908031</v>
      </c>
      <c r="E2684" s="2">
        <f t="shared" si="247"/>
        <v>0.14502997799263717</v>
      </c>
      <c r="F2684" s="2">
        <f t="shared" si="251"/>
        <v>-1.5597436904926675E-2</v>
      </c>
      <c r="G2684" s="2">
        <f t="shared" si="249"/>
        <v>0.16062741489756385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8.75</v>
      </c>
      <c r="C2685" s="2">
        <f t="shared" si="246"/>
        <v>8.6735203408090662</v>
      </c>
      <c r="D2685" s="2">
        <f t="shared" si="248"/>
        <v>8.5185551071211147</v>
      </c>
      <c r="E2685" s="2">
        <f t="shared" si="247"/>
        <v>0.15496523368795145</v>
      </c>
      <c r="F2685" s="2">
        <f t="shared" si="251"/>
        <v>1.851509721364895E-2</v>
      </c>
      <c r="G2685" s="2">
        <f t="shared" si="249"/>
        <v>0.13645013647430251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8.75</v>
      </c>
      <c r="C2686" s="2">
        <f t="shared" si="246"/>
        <v>8.7068249037615182</v>
      </c>
      <c r="D2686" s="2">
        <f t="shared" si="248"/>
        <v>8.5356991732602925</v>
      </c>
      <c r="E2686" s="2">
        <f t="shared" si="247"/>
        <v>0.1711257305012257</v>
      </c>
      <c r="F2686" s="2">
        <f t="shared" si="251"/>
        <v>4.9037223871164305E-2</v>
      </c>
      <c r="G2686" s="2">
        <f t="shared" si="249"/>
        <v>0.12208850663006141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8.75</v>
      </c>
      <c r="C2687" s="2">
        <f t="shared" si="246"/>
        <v>8.7211595339520542</v>
      </c>
      <c r="D2687" s="2">
        <f t="shared" si="248"/>
        <v>8.5515733085743459</v>
      </c>
      <c r="E2687" s="2">
        <f t="shared" si="247"/>
        <v>0.16958622537770829</v>
      </c>
      <c r="F2687" s="2">
        <f t="shared" si="251"/>
        <v>7.314702417247311E-2</v>
      </c>
      <c r="G2687" s="2">
        <f t="shared" si="249"/>
        <v>9.6439201205235178E-2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8.75</v>
      </c>
      <c r="C2688" s="2">
        <f t="shared" si="246"/>
        <v>8.7332888364209698</v>
      </c>
      <c r="D2688" s="2">
        <f t="shared" si="248"/>
        <v>8.5662715820132842</v>
      </c>
      <c r="E2688" s="2">
        <f t="shared" si="247"/>
        <v>0.16701725440768556</v>
      </c>
      <c r="F2688" s="2">
        <f t="shared" si="251"/>
        <v>9.1921070219515608E-2</v>
      </c>
      <c r="G2688" s="2">
        <f t="shared" si="249"/>
        <v>7.5096184188169948E-2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8.75</v>
      </c>
      <c r="C2689" s="2">
        <f t="shared" si="246"/>
        <v>8.7343213231254353</v>
      </c>
      <c r="D2689" s="2">
        <f t="shared" si="248"/>
        <v>8.579881094456745</v>
      </c>
      <c r="E2689" s="2">
        <f t="shared" si="247"/>
        <v>0.15444022866869034</v>
      </c>
      <c r="F2689" s="2">
        <f t="shared" si="251"/>
        <v>0.10442490190935057</v>
      </c>
      <c r="G2689" s="2">
        <f t="shared" si="249"/>
        <v>5.001532675933977E-2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8.8000000000000007</v>
      </c>
      <c r="C2690" s="2">
        <f t="shared" si="246"/>
        <v>8.7351949657215222</v>
      </c>
      <c r="D2690" s="2">
        <f t="shared" si="248"/>
        <v>8.5961861985710613</v>
      </c>
      <c r="E2690" s="2">
        <f t="shared" si="247"/>
        <v>0.13900876715046095</v>
      </c>
      <c r="F2690" s="2">
        <f t="shared" si="251"/>
        <v>0.11134167495757266</v>
      </c>
      <c r="G2690" s="2">
        <f t="shared" si="249"/>
        <v>2.7667092192888293E-2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8.9</v>
      </c>
      <c r="C2691" s="2">
        <f t="shared" si="246"/>
        <v>8.7297803556105187</v>
      </c>
      <c r="D2691" s="2">
        <f t="shared" si="248"/>
        <v>8.6186909246028343</v>
      </c>
      <c r="E2691" s="2">
        <f t="shared" si="247"/>
        <v>0.11108943100768442</v>
      </c>
      <c r="F2691" s="2">
        <f t="shared" si="251"/>
        <v>0.11129122616759503</v>
      </c>
      <c r="G2691" s="2">
        <f t="shared" si="249"/>
        <v>-2.0179515991060326E-4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8.9</v>
      </c>
      <c r="C2692" s="2">
        <f t="shared" si="246"/>
        <v>8.7251987624396694</v>
      </c>
      <c r="D2692" s="2">
        <f t="shared" si="248"/>
        <v>8.6395286338915138</v>
      </c>
      <c r="E2692" s="2">
        <f t="shared" si="247"/>
        <v>8.5670128548155589E-2</v>
      </c>
      <c r="F2692" s="2">
        <f t="shared" si="251"/>
        <v>0.10616700664370714</v>
      </c>
      <c r="G2692" s="2">
        <f t="shared" si="249"/>
        <v>-2.0496878095551549E-2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8.9</v>
      </c>
      <c r="C2693" s="2">
        <f t="shared" si="246"/>
        <v>8.7290143374489517</v>
      </c>
      <c r="D2693" s="2">
        <f t="shared" si="248"/>
        <v>8.65882280915881</v>
      </c>
      <c r="E2693" s="2">
        <f t="shared" si="247"/>
        <v>7.0191528290141747E-2</v>
      </c>
      <c r="F2693" s="2">
        <f t="shared" si="251"/>
        <v>9.897191097299407E-2</v>
      </c>
      <c r="G2693" s="2">
        <f t="shared" si="249"/>
        <v>-2.8780382682852323E-2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8.85</v>
      </c>
      <c r="C2694" s="2">
        <f t="shared" ref="C2694:C2706" si="252">$C$4*B2684+C2693*(1-$C$4)</f>
        <v>8.7322429009183438</v>
      </c>
      <c r="D2694" s="2">
        <f t="shared" ref="D2694:D2706" si="253">$D$4*B2694+(1-$D$4)*D2693</f>
        <v>8.6729840825544535</v>
      </c>
      <c r="E2694" s="2">
        <f t="shared" ref="E2694:E2706" si="254">C2694-D2694</f>
        <v>5.9258818363890242E-2</v>
      </c>
      <c r="F2694" s="2">
        <f t="shared" si="251"/>
        <v>9.1029292451173305E-2</v>
      </c>
      <c r="G2694" s="2">
        <f t="shared" ref="G2694:G2706" si="255">E2694-F2694</f>
        <v>-3.1770474087283063E-2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8.85</v>
      </c>
      <c r="C2695" s="2">
        <f t="shared" si="252"/>
        <v>8.7349747623155221</v>
      </c>
      <c r="D2695" s="2">
        <f t="shared" si="253"/>
        <v>8.6860963727356051</v>
      </c>
      <c r="E2695" s="2">
        <f t="shared" si="254"/>
        <v>4.887838957991697E-2</v>
      </c>
      <c r="F2695" s="2">
        <f t="shared" si="251"/>
        <v>8.2599111876922038E-2</v>
      </c>
      <c r="G2695" s="2">
        <f t="shared" si="255"/>
        <v>-3.3720722297005068E-2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8.85</v>
      </c>
      <c r="C2696" s="2">
        <f t="shared" si="252"/>
        <v>8.7372863373439031</v>
      </c>
      <c r="D2696" s="2">
        <f t="shared" si="253"/>
        <v>8.6982373821625973</v>
      </c>
      <c r="E2696" s="2">
        <f t="shared" si="254"/>
        <v>3.90489551813058E-2</v>
      </c>
      <c r="F2696" s="2">
        <f t="shared" si="251"/>
        <v>7.3889080537798787E-2</v>
      </c>
      <c r="G2696" s="2">
        <f t="shared" si="255"/>
        <v>-3.4840125356492987E-2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8.6</v>
      </c>
      <c r="C2697" s="2">
        <f t="shared" si="252"/>
        <v>8.7392422854448419</v>
      </c>
      <c r="D2697" s="2">
        <f t="shared" si="253"/>
        <v>8.6909605390394429</v>
      </c>
      <c r="E2697" s="2">
        <f t="shared" si="254"/>
        <v>4.8281746405399062E-2</v>
      </c>
      <c r="F2697" s="2">
        <f t="shared" si="251"/>
        <v>6.8767613711318842E-2</v>
      </c>
      <c r="G2697" s="2">
        <f t="shared" si="255"/>
        <v>-2.048586730591978E-2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8.84</v>
      </c>
      <c r="C2698" s="2">
        <f t="shared" si="252"/>
        <v>8.7408973184533281</v>
      </c>
      <c r="D2698" s="2">
        <f t="shared" si="253"/>
        <v>8.7020004991105946</v>
      </c>
      <c r="E2698" s="2">
        <f t="shared" si="254"/>
        <v>3.889681934273348E-2</v>
      </c>
      <c r="F2698" s="2">
        <f t="shared" si="251"/>
        <v>6.2793454837601764E-2</v>
      </c>
      <c r="G2698" s="2">
        <f t="shared" si="255"/>
        <v>-2.3896635494868285E-2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8.8000000000000007</v>
      </c>
      <c r="C2699" s="2">
        <f t="shared" si="252"/>
        <v>8.7422977309989705</v>
      </c>
      <c r="D2699" s="2">
        <f t="shared" si="253"/>
        <v>8.7092597213986984</v>
      </c>
      <c r="E2699" s="2">
        <f t="shared" si="254"/>
        <v>3.3038009600272034E-2</v>
      </c>
      <c r="F2699" s="2">
        <f t="shared" si="251"/>
        <v>5.6842365790135817E-2</v>
      </c>
      <c r="G2699" s="2">
        <f t="shared" si="255"/>
        <v>-2.3804356189863783E-2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8.8000000000000007</v>
      </c>
      <c r="C2700" s="2">
        <f t="shared" si="252"/>
        <v>8.7511750031529747</v>
      </c>
      <c r="D2700" s="2">
        <f t="shared" si="253"/>
        <v>8.7159812235173142</v>
      </c>
      <c r="E2700" s="2">
        <f t="shared" si="254"/>
        <v>3.5193779635660505E-2</v>
      </c>
      <c r="F2700" s="2">
        <f t="shared" si="251"/>
        <v>5.251264855924076E-2</v>
      </c>
      <c r="G2700" s="2">
        <f t="shared" si="255"/>
        <v>-1.7318868923580255E-2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8.7899999999999991</v>
      </c>
      <c r="C2701" s="2">
        <f t="shared" si="252"/>
        <v>8.7740711565140561</v>
      </c>
      <c r="D2701" s="2">
        <f t="shared" si="253"/>
        <v>8.721464095849365</v>
      </c>
      <c r="E2701" s="2">
        <f t="shared" si="254"/>
        <v>5.2607060664691119E-2</v>
      </c>
      <c r="F2701" s="2">
        <f t="shared" si="251"/>
        <v>5.2531530980330837E-2</v>
      </c>
      <c r="G2701" s="2">
        <f t="shared" si="255"/>
        <v>7.5529684360281513E-5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8.94</v>
      </c>
      <c r="C2702" s="2">
        <f t="shared" si="252"/>
        <v>8.7934448247426626</v>
      </c>
      <c r="D2702" s="2">
        <f t="shared" si="253"/>
        <v>8.737651940601264</v>
      </c>
      <c r="E2702" s="2">
        <f t="shared" si="254"/>
        <v>5.5792884141398602E-2</v>
      </c>
      <c r="F2702" s="2">
        <f t="shared" si="251"/>
        <v>5.3183801612544393E-2</v>
      </c>
      <c r="G2702" s="2">
        <f t="shared" si="255"/>
        <v>2.6090825288542091E-3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8.8000000000000007</v>
      </c>
      <c r="C2703" s="2">
        <f t="shared" si="252"/>
        <v>8.8098379286284061</v>
      </c>
      <c r="D2703" s="2">
        <f t="shared" si="253"/>
        <v>8.7422703153715418</v>
      </c>
      <c r="E2703" s="2">
        <f t="shared" si="254"/>
        <v>6.7567613256864334E-2</v>
      </c>
      <c r="F2703" s="2">
        <f t="shared" si="251"/>
        <v>5.6060563941408383E-2</v>
      </c>
      <c r="G2703" s="2">
        <f t="shared" si="255"/>
        <v>1.1507049315455951E-2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8.8000000000000007</v>
      </c>
      <c r="C2704" s="2">
        <f t="shared" si="252"/>
        <v>8.8160167088394203</v>
      </c>
      <c r="D2704" s="2">
        <f t="shared" si="253"/>
        <v>8.7465465883069839</v>
      </c>
      <c r="E2704" s="2">
        <f t="shared" si="254"/>
        <v>6.9470120532436397E-2</v>
      </c>
      <c r="F2704" s="2">
        <f t="shared" si="251"/>
        <v>5.8742475259613992E-2</v>
      </c>
      <c r="G2704" s="2">
        <f t="shared" si="255"/>
        <v>1.0727645272822404E-2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8.6999999999999993</v>
      </c>
      <c r="C2705" s="2">
        <f t="shared" si="252"/>
        <v>8.8212449074795103</v>
      </c>
      <c r="D2705" s="2">
        <f t="shared" si="253"/>
        <v>8.7430986928768366</v>
      </c>
      <c r="E2705" s="2">
        <f t="shared" si="254"/>
        <v>7.814621460267368E-2</v>
      </c>
      <c r="F2705" s="2">
        <f t="shared" si="251"/>
        <v>6.2623223128225936E-2</v>
      </c>
      <c r="G2705" s="2">
        <f t="shared" si="255"/>
        <v>1.5522991474447745E-2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8.69</v>
      </c>
      <c r="C2706" s="2">
        <f t="shared" si="252"/>
        <v>8.8256687678672776</v>
      </c>
      <c r="D2706" s="2">
        <f t="shared" si="253"/>
        <v>8.7391654563674415</v>
      </c>
      <c r="E2706" s="2">
        <f t="shared" si="254"/>
        <v>8.6503311499836144E-2</v>
      </c>
      <c r="F2706" s="2">
        <f t="shared" si="251"/>
        <v>6.7399240802547986E-2</v>
      </c>
      <c r="G2706" s="2">
        <f t="shared" si="255"/>
        <v>1.9104070697288159E-2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1.8</v>
      </c>
      <c r="C2" s="6">
        <f>TITRES_STAT!D5</f>
        <v>0.84379999999999999</v>
      </c>
      <c r="D2" s="6">
        <f>TITRES_STAT!E5</f>
        <v>5</v>
      </c>
      <c r="E2" s="2">
        <f>D2</f>
        <v>5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1.79</v>
      </c>
      <c r="C3" s="6">
        <f>TITRES_STAT!D6</f>
        <v>0.83909999999999996</v>
      </c>
      <c r="D3" s="6">
        <f>TITRES_STAT!E6</f>
        <v>100</v>
      </c>
      <c r="E3" s="2">
        <f>IF(B3&gt;B2, E2+D3, IF(B3&lt;B2, E2-D3, E2))</f>
        <v>-95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1.79</v>
      </c>
      <c r="C4" s="6">
        <f>TITRES_STAT!D7</f>
        <v>0.83909999999999996</v>
      </c>
      <c r="D4" s="6">
        <f>TITRES_STAT!E7</f>
        <v>0</v>
      </c>
      <c r="E4" s="2">
        <f t="shared" ref="E4:E67" si="0">IF(B4&gt;B3, E3+D4, IF(B4&lt;B3, E3-D4, E3))</f>
        <v>-95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1.72</v>
      </c>
      <c r="C5" s="6">
        <f>TITRES_STAT!D8</f>
        <v>0.80630000000000002</v>
      </c>
      <c r="D5" s="6">
        <f>TITRES_STAT!E8</f>
        <v>3222</v>
      </c>
      <c r="E5" s="2">
        <f t="shared" si="0"/>
        <v>-3317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1.71</v>
      </c>
      <c r="C6" s="6">
        <f>TITRES_STAT!D9</f>
        <v>0.80159999999999998</v>
      </c>
      <c r="D6" s="6">
        <f>TITRES_STAT!E9</f>
        <v>815</v>
      </c>
      <c r="E6" s="2">
        <f t="shared" si="0"/>
        <v>-4132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1.76</v>
      </c>
      <c r="C7" s="6">
        <f>TITRES_STAT!D10</f>
        <v>0.82509999999999994</v>
      </c>
      <c r="D7" s="6">
        <f>TITRES_STAT!E10</f>
        <v>3953</v>
      </c>
      <c r="E7" s="2">
        <f t="shared" si="0"/>
        <v>-179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1.79</v>
      </c>
      <c r="C8" s="6">
        <f>TITRES_STAT!D11</f>
        <v>0.83909999999999996</v>
      </c>
      <c r="D8" s="6">
        <f>TITRES_STAT!E11</f>
        <v>15</v>
      </c>
      <c r="E8" s="2">
        <f t="shared" si="0"/>
        <v>-164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NEUTRAL</v>
      </c>
    </row>
    <row r="9" spans="1:8" ht="13.5" x14ac:dyDescent="0.25">
      <c r="A9" s="3">
        <f>TITRES_STAT!B12</f>
        <v>42017</v>
      </c>
      <c r="B9" s="6">
        <f>TITRES_STAT!C12</f>
        <v>1.79</v>
      </c>
      <c r="C9" s="6">
        <f>TITRES_STAT!D12</f>
        <v>0.83909999999999996</v>
      </c>
      <c r="D9" s="6">
        <f>TITRES_STAT!E12</f>
        <v>0</v>
      </c>
      <c r="E9" s="2">
        <f t="shared" si="0"/>
        <v>-164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1.79</v>
      </c>
      <c r="C10" s="6">
        <f>TITRES_STAT!D13</f>
        <v>0.83909999999999996</v>
      </c>
      <c r="D10" s="6">
        <f>TITRES_STAT!E13</f>
        <v>0</v>
      </c>
      <c r="E10" s="2">
        <f t="shared" si="0"/>
        <v>-164</v>
      </c>
      <c r="F10" s="6" t="str">
        <f t="shared" si="3"/>
        <v>BULLISH</v>
      </c>
      <c r="G10" s="6" t="str">
        <f>IF((E10-E5)/E5 &gt; 0.02, "STRONG",
 IF((E10-E5)/E5 &lt; -0.02, "WEAK", "NEUTRAL"))</f>
        <v>WEAK</v>
      </c>
      <c r="H10" s="6" t="str">
        <f t="shared" si="1"/>
        <v>CONFIRMED BULLISH</v>
      </c>
    </row>
    <row r="11" spans="1:8" ht="13.5" x14ac:dyDescent="0.25">
      <c r="A11" s="3">
        <f>TITRES_STAT!B14</f>
        <v>42020</v>
      </c>
      <c r="B11" s="6">
        <f>TITRES_STAT!C14</f>
        <v>1.78</v>
      </c>
      <c r="C11" s="6">
        <f>TITRES_STAT!D14</f>
        <v>0.83440000000000003</v>
      </c>
      <c r="D11" s="6">
        <f>TITRES_STAT!E14</f>
        <v>115</v>
      </c>
      <c r="E11" s="2">
        <f t="shared" si="0"/>
        <v>-279</v>
      </c>
      <c r="F11" s="6" t="str">
        <f t="shared" si="3"/>
        <v>BULLISH</v>
      </c>
      <c r="G11" s="6" t="str">
        <f t="shared" si="2"/>
        <v>WEAK</v>
      </c>
      <c r="H11" s="6" t="str">
        <f t="shared" si="1"/>
        <v>CONFIRMED BULLISH</v>
      </c>
    </row>
    <row r="12" spans="1:8" ht="13.5" x14ac:dyDescent="0.25">
      <c r="A12" s="3">
        <f>TITRES_STAT!B15</f>
        <v>42023</v>
      </c>
      <c r="B12" s="6">
        <f>TITRES_STAT!C15</f>
        <v>1.78</v>
      </c>
      <c r="C12" s="6">
        <f>TITRES_STAT!D15</f>
        <v>0.83440000000000003</v>
      </c>
      <c r="D12" s="6">
        <f>TITRES_STAT!E15</f>
        <v>910</v>
      </c>
      <c r="E12" s="2">
        <f t="shared" si="0"/>
        <v>-279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1.78</v>
      </c>
      <c r="C13" s="6">
        <f>TITRES_STAT!D16</f>
        <v>0.83440000000000003</v>
      </c>
      <c r="D13" s="6">
        <f>TITRES_STAT!E16</f>
        <v>0</v>
      </c>
      <c r="E13" s="2">
        <f t="shared" si="0"/>
        <v>-279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1.77</v>
      </c>
      <c r="C14" s="6">
        <f>TITRES_STAT!D17</f>
        <v>0.82979999999999998</v>
      </c>
      <c r="D14" s="6">
        <f>TITRES_STAT!E17</f>
        <v>3297</v>
      </c>
      <c r="E14" s="2">
        <f t="shared" si="0"/>
        <v>-3576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1.77</v>
      </c>
      <c r="C15" s="6">
        <f>TITRES_STAT!D18</f>
        <v>0.82979999999999998</v>
      </c>
      <c r="D15" s="6">
        <f>TITRES_STAT!E18</f>
        <v>1258</v>
      </c>
      <c r="E15" s="2">
        <f t="shared" si="0"/>
        <v>-3576</v>
      </c>
      <c r="F15" s="6" t="str">
        <f t="shared" si="3"/>
        <v>BEARISH</v>
      </c>
      <c r="G15" s="6" t="str">
        <f t="shared" si="2"/>
        <v>STRONG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1.77</v>
      </c>
      <c r="C16" s="6">
        <f>TITRES_STAT!D19</f>
        <v>0.82979999999999998</v>
      </c>
      <c r="D16" s="6">
        <f>TITRES_STAT!E19</f>
        <v>0</v>
      </c>
      <c r="E16" s="2">
        <f t="shared" si="0"/>
        <v>-3576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1.77</v>
      </c>
      <c r="C17" s="6">
        <f>TITRES_STAT!D20</f>
        <v>0.82979999999999998</v>
      </c>
      <c r="D17" s="6">
        <f>TITRES_STAT!E20</f>
        <v>737</v>
      </c>
      <c r="E17" s="2">
        <f t="shared" si="0"/>
        <v>-3576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1.77</v>
      </c>
      <c r="C18" s="6">
        <f>TITRES_STAT!D21</f>
        <v>0.82979999999999998</v>
      </c>
      <c r="D18" s="6">
        <f>TITRES_STAT!E21</f>
        <v>0</v>
      </c>
      <c r="E18" s="2">
        <f t="shared" si="0"/>
        <v>-3576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1.75</v>
      </c>
      <c r="C19" s="6">
        <f>TITRES_STAT!D22</f>
        <v>0.82040000000000002</v>
      </c>
      <c r="D19" s="6">
        <f>TITRES_STAT!E22</f>
        <v>400</v>
      </c>
      <c r="E19" s="2">
        <f t="shared" si="0"/>
        <v>-3976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1.74</v>
      </c>
      <c r="C20" s="6">
        <f>TITRES_STAT!D23</f>
        <v>0.81569999999999998</v>
      </c>
      <c r="D20" s="6">
        <f>TITRES_STAT!E23</f>
        <v>170</v>
      </c>
      <c r="E20" s="2">
        <f t="shared" si="0"/>
        <v>-4146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1.72</v>
      </c>
      <c r="C21" s="6">
        <f>TITRES_STAT!D24</f>
        <v>0.80630000000000002</v>
      </c>
      <c r="D21" s="6">
        <f>TITRES_STAT!E24</f>
        <v>210</v>
      </c>
      <c r="E21" s="2">
        <f t="shared" si="0"/>
        <v>-4356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1.79</v>
      </c>
      <c r="C22" s="6">
        <f>TITRES_STAT!D25</f>
        <v>0.83909999999999996</v>
      </c>
      <c r="D22" s="6">
        <f>TITRES_STAT!E25</f>
        <v>2445</v>
      </c>
      <c r="E22" s="2">
        <f t="shared" si="0"/>
        <v>-1911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1.78</v>
      </c>
      <c r="C23" s="6">
        <f>TITRES_STAT!D26</f>
        <v>0.83440000000000003</v>
      </c>
      <c r="D23" s="6">
        <f>TITRES_STAT!E26</f>
        <v>530</v>
      </c>
      <c r="E23" s="2">
        <f t="shared" si="0"/>
        <v>-2441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1.78</v>
      </c>
      <c r="C24" s="6">
        <f>TITRES_STAT!D27</f>
        <v>0.83440000000000003</v>
      </c>
      <c r="D24" s="6">
        <f>TITRES_STAT!E27</f>
        <v>1126</v>
      </c>
      <c r="E24" s="2">
        <f t="shared" si="0"/>
        <v>-2441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1.77</v>
      </c>
      <c r="C25" s="6">
        <f>TITRES_STAT!D28</f>
        <v>0.82979999999999998</v>
      </c>
      <c r="D25" s="6">
        <f>TITRES_STAT!E28</f>
        <v>5986</v>
      </c>
      <c r="E25" s="2">
        <f t="shared" si="0"/>
        <v>-8427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BEARISH DIVERGENCE</v>
      </c>
    </row>
    <row r="26" spans="1:8" ht="13.5" x14ac:dyDescent="0.25">
      <c r="A26" s="3">
        <f>TITRES_STAT!B29</f>
        <v>42041</v>
      </c>
      <c r="B26" s="6">
        <f>TITRES_STAT!C29</f>
        <v>1.82</v>
      </c>
      <c r="C26" s="6">
        <f>TITRES_STAT!D29</f>
        <v>0.85319999999999996</v>
      </c>
      <c r="D26" s="6">
        <f>TITRES_STAT!E29</f>
        <v>42423</v>
      </c>
      <c r="E26" s="2">
        <f t="shared" si="0"/>
        <v>33996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1.84</v>
      </c>
      <c r="C27" s="6">
        <f>TITRES_STAT!D30</f>
        <v>0.86260000000000003</v>
      </c>
      <c r="D27" s="6">
        <f>TITRES_STAT!E30</f>
        <v>16100</v>
      </c>
      <c r="E27" s="2">
        <f t="shared" si="0"/>
        <v>50096</v>
      </c>
      <c r="F27" s="6" t="str">
        <f t="shared" si="3"/>
        <v>BULLISH</v>
      </c>
      <c r="G27" s="6" t="str">
        <f t="shared" si="2"/>
        <v>WEAK</v>
      </c>
      <c r="H27" s="6" t="str">
        <f t="shared" si="1"/>
        <v>CONFIRMED BULLISH</v>
      </c>
    </row>
    <row r="28" spans="1:8" ht="13.5" x14ac:dyDescent="0.25">
      <c r="A28" s="3">
        <f>TITRES_STAT!B31</f>
        <v>42045</v>
      </c>
      <c r="B28" s="6">
        <f>TITRES_STAT!C31</f>
        <v>1.82</v>
      </c>
      <c r="C28" s="6">
        <f>TITRES_STAT!D31</f>
        <v>0.85319999999999996</v>
      </c>
      <c r="D28" s="6">
        <f>TITRES_STAT!E31</f>
        <v>10827</v>
      </c>
      <c r="E28" s="2">
        <f t="shared" si="0"/>
        <v>39269</v>
      </c>
      <c r="F28" s="6" t="str">
        <f t="shared" si="3"/>
        <v>BULLISH</v>
      </c>
      <c r="G28" s="6" t="str">
        <f t="shared" si="2"/>
        <v>WEAK</v>
      </c>
      <c r="H28" s="6" t="str">
        <f t="shared" si="1"/>
        <v>CONFIRMED BULLISH</v>
      </c>
    </row>
    <row r="29" spans="1:8" ht="13.5" x14ac:dyDescent="0.25">
      <c r="A29" s="3">
        <f>TITRES_STAT!B32</f>
        <v>42046</v>
      </c>
      <c r="B29" s="6">
        <f>TITRES_STAT!C32</f>
        <v>1.82</v>
      </c>
      <c r="C29" s="6">
        <f>TITRES_STAT!D32</f>
        <v>0.85319999999999996</v>
      </c>
      <c r="D29" s="6">
        <f>TITRES_STAT!E32</f>
        <v>610</v>
      </c>
      <c r="E29" s="2">
        <f t="shared" si="0"/>
        <v>39269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CONFIRMED BULLISH</v>
      </c>
    </row>
    <row r="30" spans="1:8" ht="13.5" x14ac:dyDescent="0.25">
      <c r="A30" s="3">
        <f>TITRES_STAT!B33</f>
        <v>42047</v>
      </c>
      <c r="B30" s="6">
        <f>TITRES_STAT!C33</f>
        <v>1.82</v>
      </c>
      <c r="C30" s="6">
        <f>TITRES_STAT!D33</f>
        <v>0.85319999999999996</v>
      </c>
      <c r="D30" s="6">
        <f>TITRES_STAT!E33</f>
        <v>1482</v>
      </c>
      <c r="E30" s="2">
        <f t="shared" si="0"/>
        <v>39269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1.83</v>
      </c>
      <c r="C31" s="6">
        <f>TITRES_STAT!D34</f>
        <v>0.8579</v>
      </c>
      <c r="D31" s="6">
        <f>TITRES_STAT!E34</f>
        <v>100</v>
      </c>
      <c r="E31" s="2">
        <f t="shared" si="0"/>
        <v>39369</v>
      </c>
      <c r="F31" s="6" t="str">
        <f t="shared" si="3"/>
        <v>BULLISH</v>
      </c>
      <c r="G31" s="6" t="str">
        <f t="shared" si="2"/>
        <v>STRONG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1.83</v>
      </c>
      <c r="C32" s="6">
        <f>TITRES_STAT!D35</f>
        <v>0.8579</v>
      </c>
      <c r="D32" s="6">
        <f>TITRES_STAT!E35</f>
        <v>0</v>
      </c>
      <c r="E32" s="2">
        <f t="shared" si="0"/>
        <v>39369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1.82</v>
      </c>
      <c r="C33" s="6">
        <f>TITRES_STAT!D36</f>
        <v>0.85319999999999996</v>
      </c>
      <c r="D33" s="6">
        <f>TITRES_STAT!E36</f>
        <v>120</v>
      </c>
      <c r="E33" s="2">
        <f t="shared" si="0"/>
        <v>39249</v>
      </c>
      <c r="F33" s="6" t="str">
        <f t="shared" si="3"/>
        <v>BEARISH</v>
      </c>
      <c r="G33" s="6" t="str">
        <f t="shared" si="2"/>
        <v>NEUTRAL</v>
      </c>
      <c r="H33" s="6" t="str">
        <f t="shared" si="1"/>
        <v>NEUTRAL</v>
      </c>
    </row>
    <row r="34" spans="1:8" ht="13.5" x14ac:dyDescent="0.25">
      <c r="A34" s="3">
        <f>TITRES_STAT!B37</f>
        <v>42053</v>
      </c>
      <c r="B34" s="6">
        <f>TITRES_STAT!C37</f>
        <v>1.82</v>
      </c>
      <c r="C34" s="6">
        <f>TITRES_STAT!D37</f>
        <v>0.85319999999999996</v>
      </c>
      <c r="D34" s="6">
        <f>TITRES_STAT!E37</f>
        <v>2046</v>
      </c>
      <c r="E34" s="2">
        <f t="shared" si="0"/>
        <v>39249</v>
      </c>
      <c r="F34" s="6" t="str">
        <f t="shared" si="3"/>
        <v>BEARISH</v>
      </c>
      <c r="G34" s="6" t="str">
        <f t="shared" si="2"/>
        <v>NEUTRAL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1.82</v>
      </c>
      <c r="C35" s="6">
        <f>TITRES_STAT!D38</f>
        <v>0.85319999999999996</v>
      </c>
      <c r="D35" s="6">
        <f>TITRES_STAT!E38</f>
        <v>320</v>
      </c>
      <c r="E35" s="2">
        <f t="shared" si="0"/>
        <v>39249</v>
      </c>
      <c r="F35" s="6" t="str">
        <f t="shared" si="3"/>
        <v>BEARISH</v>
      </c>
      <c r="G35" s="6" t="str">
        <f t="shared" si="2"/>
        <v>NEUTRAL</v>
      </c>
      <c r="H35" s="6" t="str">
        <f t="shared" si="1"/>
        <v>NEUTRAL</v>
      </c>
    </row>
    <row r="36" spans="1:8" ht="13.5" x14ac:dyDescent="0.25">
      <c r="A36" s="3">
        <f>TITRES_STAT!B39</f>
        <v>42055</v>
      </c>
      <c r="B36" s="6">
        <f>TITRES_STAT!C39</f>
        <v>1.82</v>
      </c>
      <c r="C36" s="6">
        <f>TITRES_STAT!D39</f>
        <v>0.85319999999999996</v>
      </c>
      <c r="D36" s="6">
        <f>TITRES_STAT!E39</f>
        <v>0</v>
      </c>
      <c r="E36" s="2">
        <f t="shared" si="0"/>
        <v>39249</v>
      </c>
      <c r="F36" s="6" t="str">
        <f t="shared" si="3"/>
        <v>BEARISH</v>
      </c>
      <c r="G36" s="6" t="str">
        <f t="shared" si="2"/>
        <v>NEUTRAL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1.82</v>
      </c>
      <c r="C37" s="6">
        <f>TITRES_STAT!D40</f>
        <v>0.85319999999999996</v>
      </c>
      <c r="D37" s="6">
        <f>TITRES_STAT!E40</f>
        <v>315</v>
      </c>
      <c r="E37" s="2">
        <f t="shared" si="0"/>
        <v>39249</v>
      </c>
      <c r="F37" s="6" t="str">
        <f t="shared" si="3"/>
        <v>BEARISH</v>
      </c>
      <c r="G37" s="6" t="str">
        <f t="shared" si="2"/>
        <v>NEUTRAL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1.82</v>
      </c>
      <c r="C38" s="6">
        <f>TITRES_STAT!D41</f>
        <v>0.85319999999999996</v>
      </c>
      <c r="D38" s="6">
        <f>TITRES_STAT!E41</f>
        <v>3</v>
      </c>
      <c r="E38" s="2">
        <f t="shared" si="0"/>
        <v>39249</v>
      </c>
      <c r="F38" s="6" t="str">
        <f t="shared" si="3"/>
        <v>NEUTRAL</v>
      </c>
      <c r="G38" s="6" t="str">
        <f t="shared" si="2"/>
        <v>NEUTRAL</v>
      </c>
      <c r="H38" s="6" t="str">
        <f t="shared" si="1"/>
        <v>NEUTRAL</v>
      </c>
    </row>
    <row r="39" spans="1:8" ht="13.5" x14ac:dyDescent="0.25">
      <c r="A39" s="3">
        <f>TITRES_STAT!B42</f>
        <v>42060</v>
      </c>
      <c r="B39" s="6">
        <f>TITRES_STAT!C42</f>
        <v>1.82</v>
      </c>
      <c r="C39" s="6">
        <f>TITRES_STAT!D42</f>
        <v>0.85319999999999996</v>
      </c>
      <c r="D39" s="6">
        <f>TITRES_STAT!E42</f>
        <v>7</v>
      </c>
      <c r="E39" s="2">
        <f t="shared" si="0"/>
        <v>39249</v>
      </c>
      <c r="F39" s="6" t="str">
        <f t="shared" si="3"/>
        <v>NEUTRAL</v>
      </c>
      <c r="G39" s="6" t="str">
        <f t="shared" si="2"/>
        <v>NEUTRAL</v>
      </c>
      <c r="H39" s="6" t="str">
        <f t="shared" si="1"/>
        <v>NEUTRAL</v>
      </c>
    </row>
    <row r="40" spans="1:8" ht="13.5" x14ac:dyDescent="0.25">
      <c r="A40" s="3">
        <f>TITRES_STAT!B43</f>
        <v>42061</v>
      </c>
      <c r="B40" s="6">
        <f>TITRES_STAT!C43</f>
        <v>1.82</v>
      </c>
      <c r="C40" s="6">
        <f>TITRES_STAT!D43</f>
        <v>0.85319999999999996</v>
      </c>
      <c r="D40" s="6">
        <f>TITRES_STAT!E43</f>
        <v>703</v>
      </c>
      <c r="E40" s="2">
        <f t="shared" si="0"/>
        <v>39249</v>
      </c>
      <c r="F40" s="6" t="str">
        <f t="shared" si="3"/>
        <v>NEUTRAL</v>
      </c>
      <c r="G40" s="6" t="str">
        <f t="shared" si="2"/>
        <v>NEUTRAL</v>
      </c>
      <c r="H40" s="6" t="str">
        <f t="shared" si="1"/>
        <v>NEUTRAL</v>
      </c>
    </row>
    <row r="41" spans="1:8" ht="13.5" x14ac:dyDescent="0.25">
      <c r="A41" s="3">
        <f>TITRES_STAT!B44</f>
        <v>42062</v>
      </c>
      <c r="B41" s="6">
        <f>TITRES_STAT!C44</f>
        <v>1.82</v>
      </c>
      <c r="C41" s="6">
        <f>TITRES_STAT!D44</f>
        <v>0.85319999999999996</v>
      </c>
      <c r="D41" s="6">
        <f>TITRES_STAT!E44</f>
        <v>13540</v>
      </c>
      <c r="E41" s="2">
        <f t="shared" si="0"/>
        <v>39249</v>
      </c>
      <c r="F41" s="6" t="str">
        <f t="shared" si="3"/>
        <v>NEUTRAL</v>
      </c>
      <c r="G41" s="6" t="str">
        <f t="shared" si="2"/>
        <v>NEUTRAL</v>
      </c>
      <c r="H41" s="6" t="str">
        <f t="shared" si="1"/>
        <v>NEUTRAL</v>
      </c>
    </row>
    <row r="42" spans="1:8" ht="13.5" x14ac:dyDescent="0.25">
      <c r="A42" s="3">
        <f>TITRES_STAT!B45</f>
        <v>42065</v>
      </c>
      <c r="B42" s="6">
        <f>TITRES_STAT!C45</f>
        <v>1.82</v>
      </c>
      <c r="C42" s="6">
        <f>TITRES_STAT!D45</f>
        <v>0.85319999999999996</v>
      </c>
      <c r="D42" s="6">
        <f>TITRES_STAT!E45</f>
        <v>0</v>
      </c>
      <c r="E42" s="2">
        <f t="shared" si="0"/>
        <v>39249</v>
      </c>
      <c r="F42" s="6" t="str">
        <f t="shared" si="3"/>
        <v>NEUTRAL</v>
      </c>
      <c r="G42" s="6" t="str">
        <f t="shared" si="2"/>
        <v>NEUTRAL</v>
      </c>
      <c r="H42" s="6" t="str">
        <f t="shared" si="1"/>
        <v>NEUTRAL</v>
      </c>
    </row>
    <row r="43" spans="1:8" ht="13.5" x14ac:dyDescent="0.25">
      <c r="A43" s="3">
        <f>TITRES_STAT!B46</f>
        <v>42066</v>
      </c>
      <c r="B43" s="6">
        <f>TITRES_STAT!C46</f>
        <v>1.8</v>
      </c>
      <c r="C43" s="6">
        <f>TITRES_STAT!D46</f>
        <v>0.84379999999999999</v>
      </c>
      <c r="D43" s="6">
        <f>TITRES_STAT!E46</f>
        <v>5042</v>
      </c>
      <c r="E43" s="2">
        <f t="shared" si="0"/>
        <v>34207</v>
      </c>
      <c r="F43" s="6" t="str">
        <f t="shared" si="3"/>
        <v>BEARISH</v>
      </c>
      <c r="G43" s="6" t="str">
        <f t="shared" si="2"/>
        <v>WEAK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1.81</v>
      </c>
      <c r="C44" s="6">
        <f>TITRES_STAT!D47</f>
        <v>0.84850000000000003</v>
      </c>
      <c r="D44" s="6">
        <f>TITRES_STAT!E47</f>
        <v>3204</v>
      </c>
      <c r="E44" s="2">
        <f t="shared" si="0"/>
        <v>37411</v>
      </c>
      <c r="F44" s="6" t="str">
        <f t="shared" si="3"/>
        <v>BEARISH</v>
      </c>
      <c r="G44" s="6" t="str">
        <f t="shared" si="2"/>
        <v>WEAK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1.8</v>
      </c>
      <c r="C45" s="6">
        <f>TITRES_STAT!D48</f>
        <v>0.84379999999999999</v>
      </c>
      <c r="D45" s="6">
        <f>TITRES_STAT!E48</f>
        <v>20</v>
      </c>
      <c r="E45" s="2">
        <f t="shared" si="0"/>
        <v>37391</v>
      </c>
      <c r="F45" s="6" t="str">
        <f t="shared" si="3"/>
        <v>BEARISH</v>
      </c>
      <c r="G45" s="6" t="str">
        <f t="shared" si="2"/>
        <v>WEAK</v>
      </c>
      <c r="H45" s="6" t="str">
        <f t="shared" si="1"/>
        <v>CONFIRMED BEARISH</v>
      </c>
    </row>
    <row r="46" spans="1:8" ht="13.5" x14ac:dyDescent="0.25">
      <c r="A46" s="3">
        <f>TITRES_STAT!B49</f>
        <v>42069</v>
      </c>
      <c r="B46" s="6">
        <f>TITRES_STAT!C49</f>
        <v>1.81</v>
      </c>
      <c r="C46" s="6">
        <f>TITRES_STAT!D49</f>
        <v>0.84850000000000003</v>
      </c>
      <c r="D46" s="6">
        <f>TITRES_STAT!E49</f>
        <v>220</v>
      </c>
      <c r="E46" s="2">
        <f t="shared" si="0"/>
        <v>37611</v>
      </c>
      <c r="F46" s="6" t="str">
        <f t="shared" si="3"/>
        <v>BEARISH</v>
      </c>
      <c r="G46" s="6" t="str">
        <f t="shared" si="2"/>
        <v>WEAK</v>
      </c>
      <c r="H46" s="6" t="str">
        <f t="shared" si="1"/>
        <v>CONFIRMED BEARISH</v>
      </c>
    </row>
    <row r="47" spans="1:8" ht="13.5" x14ac:dyDescent="0.25">
      <c r="A47" s="3">
        <f>TITRES_STAT!B50</f>
        <v>42072</v>
      </c>
      <c r="B47" s="6">
        <f>TITRES_STAT!C50</f>
        <v>1.81</v>
      </c>
      <c r="C47" s="6">
        <f>TITRES_STAT!D50</f>
        <v>0.84850000000000003</v>
      </c>
      <c r="D47" s="6">
        <f>TITRES_STAT!E50</f>
        <v>0</v>
      </c>
      <c r="E47" s="2">
        <f t="shared" si="0"/>
        <v>37611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42073</v>
      </c>
      <c r="B48" s="6">
        <f>TITRES_STAT!C51</f>
        <v>1.81</v>
      </c>
      <c r="C48" s="6">
        <f>TITRES_STAT!D51</f>
        <v>0.84850000000000003</v>
      </c>
      <c r="D48" s="6">
        <f>TITRES_STAT!E51</f>
        <v>0</v>
      </c>
      <c r="E48" s="2">
        <f t="shared" si="0"/>
        <v>37611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1.79</v>
      </c>
      <c r="C49" s="6">
        <f>TITRES_STAT!D52</f>
        <v>0.83909999999999996</v>
      </c>
      <c r="D49" s="6">
        <f>TITRES_STAT!E52</f>
        <v>500</v>
      </c>
      <c r="E49" s="2">
        <f t="shared" si="0"/>
        <v>37111</v>
      </c>
      <c r="F49" s="6" t="str">
        <f t="shared" si="3"/>
        <v>BEARISH</v>
      </c>
      <c r="G49" s="6" t="str">
        <f t="shared" si="2"/>
        <v>NEUTRAL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1.78</v>
      </c>
      <c r="C50" s="6">
        <f>TITRES_STAT!D53</f>
        <v>0.83440000000000003</v>
      </c>
      <c r="D50" s="6">
        <f>TITRES_STAT!E53</f>
        <v>1620</v>
      </c>
      <c r="E50" s="2">
        <f t="shared" si="0"/>
        <v>35491</v>
      </c>
      <c r="F50" s="6" t="str">
        <f t="shared" si="3"/>
        <v>BEARISH</v>
      </c>
      <c r="G50" s="6" t="str">
        <f t="shared" si="2"/>
        <v>WEAK</v>
      </c>
      <c r="H50" s="6" t="str">
        <f t="shared" si="1"/>
        <v>CONFIRMED BEARISH</v>
      </c>
    </row>
    <row r="51" spans="1:8" ht="13.5" x14ac:dyDescent="0.25">
      <c r="A51" s="3">
        <f>TITRES_STAT!B54</f>
        <v>42076</v>
      </c>
      <c r="B51" s="6">
        <f>TITRES_STAT!C54</f>
        <v>1.79</v>
      </c>
      <c r="C51" s="6">
        <f>TITRES_STAT!D54</f>
        <v>0.83909999999999996</v>
      </c>
      <c r="D51" s="6">
        <f>TITRES_STAT!E54</f>
        <v>10</v>
      </c>
      <c r="E51" s="2">
        <f t="shared" si="0"/>
        <v>35501</v>
      </c>
      <c r="F51" s="6" t="str">
        <f t="shared" si="3"/>
        <v>BEARISH</v>
      </c>
      <c r="G51" s="6" t="str">
        <f t="shared" si="2"/>
        <v>WEAK</v>
      </c>
      <c r="H51" s="6" t="str">
        <f t="shared" si="1"/>
        <v>CONFIRMED BEARISH</v>
      </c>
    </row>
    <row r="52" spans="1:8" ht="13.5" x14ac:dyDescent="0.25">
      <c r="A52" s="3">
        <f>TITRES_STAT!B55</f>
        <v>42079</v>
      </c>
      <c r="B52" s="6">
        <f>TITRES_STAT!C55</f>
        <v>1.75</v>
      </c>
      <c r="C52" s="6">
        <f>TITRES_STAT!D55</f>
        <v>0.82040000000000002</v>
      </c>
      <c r="D52" s="6">
        <f>TITRES_STAT!E55</f>
        <v>127</v>
      </c>
      <c r="E52" s="2">
        <f t="shared" si="0"/>
        <v>35374</v>
      </c>
      <c r="F52" s="6" t="str">
        <f t="shared" si="3"/>
        <v>BEARISH</v>
      </c>
      <c r="G52" s="6" t="str">
        <f t="shared" si="2"/>
        <v>WEAK</v>
      </c>
      <c r="H52" s="6" t="str">
        <f t="shared" si="1"/>
        <v>CONFIRMED BEARISH</v>
      </c>
    </row>
    <row r="53" spans="1:8" ht="13.5" x14ac:dyDescent="0.25">
      <c r="A53" s="3">
        <f>TITRES_STAT!B56</f>
        <v>42080</v>
      </c>
      <c r="B53" s="6">
        <f>TITRES_STAT!C56</f>
        <v>1.79</v>
      </c>
      <c r="C53" s="6">
        <f>TITRES_STAT!D56</f>
        <v>0.83909999999999996</v>
      </c>
      <c r="D53" s="6">
        <f>TITRES_STAT!E56</f>
        <v>10667</v>
      </c>
      <c r="E53" s="2">
        <f t="shared" si="0"/>
        <v>46041</v>
      </c>
      <c r="F53" s="6" t="str">
        <f t="shared" si="3"/>
        <v>BULLISH</v>
      </c>
      <c r="G53" s="6" t="str">
        <f t="shared" si="2"/>
        <v>STRONG</v>
      </c>
      <c r="H53" s="6" t="str">
        <f t="shared" si="1"/>
        <v>BULLISH DIVERGENCE</v>
      </c>
    </row>
    <row r="54" spans="1:8" ht="13.5" x14ac:dyDescent="0.25">
      <c r="A54" s="3">
        <f>TITRES_STAT!B57</f>
        <v>42081</v>
      </c>
      <c r="B54" s="6">
        <f>TITRES_STAT!C57</f>
        <v>1.79</v>
      </c>
      <c r="C54" s="6">
        <f>TITRES_STAT!D57</f>
        <v>0.83909999999999996</v>
      </c>
      <c r="D54" s="6">
        <f>TITRES_STAT!E57</f>
        <v>6923</v>
      </c>
      <c r="E54" s="2">
        <f t="shared" si="0"/>
        <v>46041</v>
      </c>
      <c r="F54" s="6" t="str">
        <f t="shared" si="3"/>
        <v>BULLISH</v>
      </c>
      <c r="G54" s="6" t="str">
        <f t="shared" si="2"/>
        <v>STRONG</v>
      </c>
      <c r="H54" s="6" t="str">
        <f t="shared" si="1"/>
        <v>NEUTRAL</v>
      </c>
    </row>
    <row r="55" spans="1:8" ht="13.5" x14ac:dyDescent="0.25">
      <c r="A55" s="3">
        <f>TITRES_STAT!B58</f>
        <v>42082</v>
      </c>
      <c r="B55" s="6">
        <f>TITRES_STAT!C58</f>
        <v>1.82</v>
      </c>
      <c r="C55" s="6">
        <f>TITRES_STAT!D58</f>
        <v>0.85319999999999996</v>
      </c>
      <c r="D55" s="6">
        <f>TITRES_STAT!E58</f>
        <v>5750</v>
      </c>
      <c r="E55" s="2">
        <f t="shared" si="0"/>
        <v>51791</v>
      </c>
      <c r="F55" s="6" t="str">
        <f t="shared" si="3"/>
        <v>BULLISH</v>
      </c>
      <c r="G55" s="6" t="str">
        <f t="shared" si="2"/>
        <v>STRONG</v>
      </c>
      <c r="H55" s="6" t="str">
        <f t="shared" si="1"/>
        <v>CONFIRMED BULLISH</v>
      </c>
    </row>
    <row r="56" spans="1:8" ht="13.5" x14ac:dyDescent="0.25">
      <c r="A56" s="3">
        <f>TITRES_STAT!B59</f>
        <v>42086</v>
      </c>
      <c r="B56" s="6">
        <f>TITRES_STAT!C59</f>
        <v>1.82</v>
      </c>
      <c r="C56" s="6">
        <f>TITRES_STAT!D59</f>
        <v>0.85319999999999996</v>
      </c>
      <c r="D56" s="6">
        <f>TITRES_STAT!E59</f>
        <v>6000</v>
      </c>
      <c r="E56" s="2">
        <f t="shared" si="0"/>
        <v>51791</v>
      </c>
      <c r="F56" s="6" t="str">
        <f t="shared" si="3"/>
        <v>BULLISH</v>
      </c>
      <c r="G56" s="6" t="str">
        <f t="shared" si="2"/>
        <v>STRONG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1.82</v>
      </c>
      <c r="C57" s="6">
        <f>TITRES_STAT!D60</f>
        <v>0.85319999999999996</v>
      </c>
      <c r="D57" s="6">
        <f>TITRES_STAT!E60</f>
        <v>0</v>
      </c>
      <c r="E57" s="2">
        <f t="shared" si="0"/>
        <v>51791</v>
      </c>
      <c r="F57" s="6" t="str">
        <f t="shared" si="3"/>
        <v>BULLISH</v>
      </c>
      <c r="G57" s="6" t="str">
        <f t="shared" si="2"/>
        <v>STRONG</v>
      </c>
      <c r="H57" s="6" t="str">
        <f t="shared" si="1"/>
        <v>CONFIRMED BULLISH</v>
      </c>
    </row>
    <row r="58" spans="1:8" ht="13.5" x14ac:dyDescent="0.25">
      <c r="A58" s="3">
        <f>TITRES_STAT!B61</f>
        <v>42088</v>
      </c>
      <c r="B58" s="6">
        <f>TITRES_STAT!C61</f>
        <v>1.81</v>
      </c>
      <c r="C58" s="6">
        <f>TITRES_STAT!D61</f>
        <v>0.84850000000000003</v>
      </c>
      <c r="D58" s="6">
        <f>TITRES_STAT!E61</f>
        <v>1056</v>
      </c>
      <c r="E58" s="2">
        <f t="shared" si="0"/>
        <v>50735</v>
      </c>
      <c r="F58" s="6" t="str">
        <f t="shared" si="3"/>
        <v>BULLISH</v>
      </c>
      <c r="G58" s="6" t="str">
        <f t="shared" si="2"/>
        <v>STRONG</v>
      </c>
      <c r="H58" s="6" t="str">
        <f t="shared" si="1"/>
        <v>CONFIRMED BULLISH</v>
      </c>
    </row>
    <row r="59" spans="1:8" ht="13.5" x14ac:dyDescent="0.25">
      <c r="A59" s="3">
        <f>TITRES_STAT!B62</f>
        <v>42089</v>
      </c>
      <c r="B59" s="6">
        <f>TITRES_STAT!C62</f>
        <v>1.82</v>
      </c>
      <c r="C59" s="6">
        <f>TITRES_STAT!D62</f>
        <v>0.85319999999999996</v>
      </c>
      <c r="D59" s="6">
        <f>TITRES_STAT!E62</f>
        <v>200</v>
      </c>
      <c r="E59" s="2">
        <f t="shared" si="0"/>
        <v>50935</v>
      </c>
      <c r="F59" s="6" t="str">
        <f t="shared" si="3"/>
        <v>BULLISH</v>
      </c>
      <c r="G59" s="6" t="str">
        <f t="shared" si="2"/>
        <v>STRONG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1.82</v>
      </c>
      <c r="C60" s="6">
        <f>TITRES_STAT!D63</f>
        <v>0.85319999999999996</v>
      </c>
      <c r="D60" s="6">
        <f>TITRES_STAT!E63</f>
        <v>0</v>
      </c>
      <c r="E60" s="2">
        <f t="shared" si="0"/>
        <v>50935</v>
      </c>
      <c r="F60" s="6" t="str">
        <f t="shared" si="3"/>
        <v>BEARISH</v>
      </c>
      <c r="G60" s="6" t="str">
        <f t="shared" si="2"/>
        <v>NEUTRAL</v>
      </c>
      <c r="H60" s="6" t="str">
        <f t="shared" si="1"/>
        <v>NEUTRAL</v>
      </c>
    </row>
    <row r="61" spans="1:8" ht="13.5" x14ac:dyDescent="0.25">
      <c r="A61" s="3">
        <f>TITRES_STAT!B64</f>
        <v>42093</v>
      </c>
      <c r="B61" s="6">
        <f>TITRES_STAT!C64</f>
        <v>1.82</v>
      </c>
      <c r="C61" s="6">
        <f>TITRES_STAT!D64</f>
        <v>0.85319999999999996</v>
      </c>
      <c r="D61" s="6">
        <f>TITRES_STAT!E64</f>
        <v>150</v>
      </c>
      <c r="E61" s="2">
        <f t="shared" si="0"/>
        <v>50935</v>
      </c>
      <c r="F61" s="6" t="str">
        <f t="shared" si="3"/>
        <v>BEARISH</v>
      </c>
      <c r="G61" s="6" t="str">
        <f t="shared" si="2"/>
        <v>NEUTRAL</v>
      </c>
      <c r="H61" s="6" t="str">
        <f t="shared" si="1"/>
        <v>NEUTRAL</v>
      </c>
    </row>
    <row r="62" spans="1:8" ht="13.5" x14ac:dyDescent="0.25">
      <c r="A62" s="3">
        <f>TITRES_STAT!B65</f>
        <v>42094</v>
      </c>
      <c r="B62" s="6">
        <f>TITRES_STAT!C65</f>
        <v>1.82</v>
      </c>
      <c r="C62" s="6">
        <f>TITRES_STAT!D65</f>
        <v>0.85319999999999996</v>
      </c>
      <c r="D62" s="6">
        <f>TITRES_STAT!E65</f>
        <v>0</v>
      </c>
      <c r="E62" s="2">
        <f t="shared" si="0"/>
        <v>50935</v>
      </c>
      <c r="F62" s="6" t="str">
        <f t="shared" si="3"/>
        <v>BEARISH</v>
      </c>
      <c r="G62" s="6" t="str">
        <f t="shared" si="2"/>
        <v>NEUTRAL</v>
      </c>
      <c r="H62" s="6" t="str">
        <f t="shared" si="1"/>
        <v>NEUTRAL</v>
      </c>
    </row>
    <row r="63" spans="1:8" ht="13.5" x14ac:dyDescent="0.25">
      <c r="A63" s="3">
        <f>TITRES_STAT!B66</f>
        <v>42095</v>
      </c>
      <c r="B63" s="6">
        <f>TITRES_STAT!C66</f>
        <v>1.82</v>
      </c>
      <c r="C63" s="6">
        <f>TITRES_STAT!D66</f>
        <v>0.85319999999999996</v>
      </c>
      <c r="D63" s="6">
        <f>TITRES_STAT!E66</f>
        <v>0</v>
      </c>
      <c r="E63" s="2">
        <f t="shared" si="0"/>
        <v>50935</v>
      </c>
      <c r="F63" s="6" t="str">
        <f t="shared" si="3"/>
        <v>BULLISH</v>
      </c>
      <c r="G63" s="6" t="str">
        <f t="shared" si="2"/>
        <v>NEUTRAL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1.82</v>
      </c>
      <c r="C64" s="6">
        <f>TITRES_STAT!D67</f>
        <v>0.85319999999999996</v>
      </c>
      <c r="D64" s="6">
        <f>TITRES_STAT!E67</f>
        <v>200</v>
      </c>
      <c r="E64" s="2">
        <f t="shared" si="0"/>
        <v>50935</v>
      </c>
      <c r="F64" s="6" t="str">
        <f t="shared" si="3"/>
        <v>NEUTRAL</v>
      </c>
      <c r="G64" s="6" t="str">
        <f t="shared" si="2"/>
        <v>NEUTRAL</v>
      </c>
      <c r="H64" s="6" t="str">
        <f t="shared" si="1"/>
        <v>NEUTRAL</v>
      </c>
    </row>
    <row r="65" spans="1:8" ht="13.5" x14ac:dyDescent="0.25">
      <c r="A65" s="3">
        <f>TITRES_STAT!B68</f>
        <v>42097</v>
      </c>
      <c r="B65" s="6">
        <f>TITRES_STAT!C68</f>
        <v>1.82</v>
      </c>
      <c r="C65" s="6">
        <f>TITRES_STAT!D68</f>
        <v>0.85319999999999996</v>
      </c>
      <c r="D65" s="6">
        <f>TITRES_STAT!E68</f>
        <v>772</v>
      </c>
      <c r="E65" s="2">
        <f t="shared" si="0"/>
        <v>50935</v>
      </c>
      <c r="F65" s="6" t="str">
        <f t="shared" si="3"/>
        <v>NEUTRAL</v>
      </c>
      <c r="G65" s="6" t="str">
        <f t="shared" si="2"/>
        <v>NEUTRAL</v>
      </c>
      <c r="H65" s="6" t="str">
        <f t="shared" si="1"/>
        <v>NEUTRAL</v>
      </c>
    </row>
    <row r="66" spans="1:8" ht="13.5" x14ac:dyDescent="0.25">
      <c r="A66" s="3">
        <f>TITRES_STAT!B69</f>
        <v>42100</v>
      </c>
      <c r="B66" s="6">
        <f>TITRES_STAT!C69</f>
        <v>1.82</v>
      </c>
      <c r="C66" s="6">
        <f>TITRES_STAT!D69</f>
        <v>0.85319999999999996</v>
      </c>
      <c r="D66" s="6">
        <f>TITRES_STAT!E69</f>
        <v>0</v>
      </c>
      <c r="E66" s="2">
        <f t="shared" si="0"/>
        <v>50935</v>
      </c>
      <c r="F66" s="6" t="str">
        <f t="shared" si="3"/>
        <v>NEUTRAL</v>
      </c>
      <c r="G66" s="6" t="str">
        <f t="shared" si="2"/>
        <v>NEUTRAL</v>
      </c>
      <c r="H66" s="6" t="str">
        <f t="shared" si="1"/>
        <v>NEUTRAL</v>
      </c>
    </row>
    <row r="67" spans="1:8" ht="13.5" x14ac:dyDescent="0.25">
      <c r="A67" s="3">
        <f>TITRES_STAT!B70</f>
        <v>42101</v>
      </c>
      <c r="B67" s="6">
        <f>TITRES_STAT!C70</f>
        <v>1.82</v>
      </c>
      <c r="C67" s="6">
        <f>TITRES_STAT!D70</f>
        <v>0.85319999999999996</v>
      </c>
      <c r="D67" s="6">
        <f>TITRES_STAT!E70</f>
        <v>75</v>
      </c>
      <c r="E67" s="2">
        <f t="shared" si="0"/>
        <v>50935</v>
      </c>
      <c r="F67" s="6" t="str">
        <f t="shared" si="3"/>
        <v>NEUTRAL</v>
      </c>
      <c r="G67" s="6" t="str">
        <f t="shared" si="2"/>
        <v>NEUTRAL</v>
      </c>
      <c r="H67" s="6" t="str">
        <f t="shared" si="1"/>
        <v>NEUTRAL</v>
      </c>
    </row>
    <row r="68" spans="1:8" ht="13.5" x14ac:dyDescent="0.25">
      <c r="A68" s="3">
        <f>TITRES_STAT!B71</f>
        <v>42102</v>
      </c>
      <c r="B68" s="6">
        <f>TITRES_STAT!C71</f>
        <v>1.8</v>
      </c>
      <c r="C68" s="6">
        <f>TITRES_STAT!D71</f>
        <v>0.84379999999999999</v>
      </c>
      <c r="D68" s="6">
        <f>TITRES_STAT!E71</f>
        <v>1150</v>
      </c>
      <c r="E68" s="2">
        <f t="shared" ref="E68:E131" si="4">IF(B68&gt;B67, E67+D68, IF(B68&lt;B67, E67-D68, E67))</f>
        <v>49785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42104</v>
      </c>
      <c r="B69" s="6">
        <f>TITRES_STAT!C72</f>
        <v>1.82</v>
      </c>
      <c r="C69" s="6">
        <f>TITRES_STAT!D72</f>
        <v>0.85319999999999996</v>
      </c>
      <c r="D69" s="6">
        <f>TITRES_STAT!E72</f>
        <v>2160</v>
      </c>
      <c r="E69" s="2">
        <f t="shared" si="4"/>
        <v>51945</v>
      </c>
      <c r="F69" s="6" t="str">
        <f t="shared" si="3"/>
        <v>BULLISH</v>
      </c>
      <c r="G69" s="6" t="str">
        <f t="shared" si="2"/>
        <v>NEUTRAL</v>
      </c>
      <c r="H69" s="6" t="str">
        <f t="shared" si="1"/>
        <v>NEUTRAL</v>
      </c>
    </row>
    <row r="70" spans="1:8" ht="13.5" x14ac:dyDescent="0.25">
      <c r="A70" s="3">
        <f>TITRES_STAT!B73</f>
        <v>42107</v>
      </c>
      <c r="B70" s="6">
        <f>TITRES_STAT!C73</f>
        <v>1.82</v>
      </c>
      <c r="C70" s="6">
        <f>TITRES_STAT!D73</f>
        <v>0.85319999999999996</v>
      </c>
      <c r="D70" s="6">
        <f>TITRES_STAT!E73</f>
        <v>250</v>
      </c>
      <c r="E70" s="2">
        <f t="shared" si="4"/>
        <v>51945</v>
      </c>
      <c r="F70" s="6" t="str">
        <f t="shared" si="3"/>
        <v>BULLISH</v>
      </c>
      <c r="G70" s="6" t="str">
        <f t="shared" si="2"/>
        <v>NEUTRAL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6">
        <f>TITRES_STAT!C74</f>
        <v>1.82</v>
      </c>
      <c r="C71" s="6">
        <f>TITRES_STAT!D74</f>
        <v>0.85319999999999996</v>
      </c>
      <c r="D71" s="6">
        <f>TITRES_STAT!E74</f>
        <v>10100</v>
      </c>
      <c r="E71" s="2">
        <f t="shared" si="4"/>
        <v>51945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NEUTRAL</v>
      </c>
      <c r="H71" s="6" t="str">
        <f t="shared" si="5"/>
        <v>NEUTRAL</v>
      </c>
    </row>
    <row r="72" spans="1:8" ht="13.5" x14ac:dyDescent="0.25">
      <c r="A72" s="3">
        <f>TITRES_STAT!B75</f>
        <v>42109</v>
      </c>
      <c r="B72" s="6">
        <f>TITRES_STAT!C75</f>
        <v>1.82</v>
      </c>
      <c r="C72" s="6">
        <f>TITRES_STAT!D75</f>
        <v>0.85319999999999996</v>
      </c>
      <c r="D72" s="6">
        <f>TITRES_STAT!E75</f>
        <v>20279</v>
      </c>
      <c r="E72" s="2">
        <f t="shared" si="4"/>
        <v>51945</v>
      </c>
      <c r="F72" s="6" t="str">
        <f t="shared" ref="F72:F135" si="7">IF(E72&gt;E67,"BULLISH",IF(E72&lt;E67,"BEARISH","NEUTRAL"))</f>
        <v>BULLISH</v>
      </c>
      <c r="G72" s="6" t="str">
        <f t="shared" si="6"/>
        <v>NEUTRAL</v>
      </c>
      <c r="H72" s="6" t="str">
        <f t="shared" si="5"/>
        <v>NEUTRAL</v>
      </c>
    </row>
    <row r="73" spans="1:8" ht="13.5" x14ac:dyDescent="0.25">
      <c r="A73" s="3">
        <f>TITRES_STAT!B76</f>
        <v>42110</v>
      </c>
      <c r="B73" s="6">
        <f>TITRES_STAT!C76</f>
        <v>1.82</v>
      </c>
      <c r="C73" s="6">
        <f>TITRES_STAT!D76</f>
        <v>0.85319999999999996</v>
      </c>
      <c r="D73" s="6">
        <f>TITRES_STAT!E76</f>
        <v>21905</v>
      </c>
      <c r="E73" s="2">
        <f t="shared" si="4"/>
        <v>51945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1.84</v>
      </c>
      <c r="C74" s="6">
        <f>TITRES_STAT!D77</f>
        <v>0.86260000000000003</v>
      </c>
      <c r="D74" s="6">
        <f>TITRES_STAT!E77</f>
        <v>30650</v>
      </c>
      <c r="E74" s="2">
        <f t="shared" si="4"/>
        <v>82595</v>
      </c>
      <c r="F74" s="6" t="str">
        <f t="shared" si="7"/>
        <v>BULLISH</v>
      </c>
      <c r="G74" s="6" t="str">
        <f t="shared" si="6"/>
        <v>STRONG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1.85</v>
      </c>
      <c r="C75" s="6">
        <f>TITRES_STAT!D78</f>
        <v>0.86729999999999996</v>
      </c>
      <c r="D75" s="6">
        <f>TITRES_STAT!E78</f>
        <v>14200</v>
      </c>
      <c r="E75" s="2">
        <f t="shared" si="4"/>
        <v>96795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1.85</v>
      </c>
      <c r="C76" s="6">
        <f>TITRES_STAT!D79</f>
        <v>0.86729999999999996</v>
      </c>
      <c r="D76" s="6">
        <f>TITRES_STAT!E79</f>
        <v>18113</v>
      </c>
      <c r="E76" s="2">
        <f t="shared" si="4"/>
        <v>96795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1.9</v>
      </c>
      <c r="C77" s="6">
        <f>TITRES_STAT!D80</f>
        <v>0.89070000000000005</v>
      </c>
      <c r="D77" s="6">
        <f>TITRES_STAT!E80</f>
        <v>76927</v>
      </c>
      <c r="E77" s="2">
        <f t="shared" si="4"/>
        <v>173722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1.9</v>
      </c>
      <c r="C78" s="6">
        <f>TITRES_STAT!D81</f>
        <v>0.89070000000000005</v>
      </c>
      <c r="D78" s="6">
        <f>TITRES_STAT!E81</f>
        <v>5136</v>
      </c>
      <c r="E78" s="2">
        <f t="shared" si="4"/>
        <v>173722</v>
      </c>
      <c r="F78" s="6" t="str">
        <f t="shared" si="7"/>
        <v>BULLISH</v>
      </c>
      <c r="G78" s="6" t="str">
        <f t="shared" si="6"/>
        <v>STRONG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1.94</v>
      </c>
      <c r="C79" s="6">
        <f>TITRES_STAT!D82</f>
        <v>0.90949999999999998</v>
      </c>
      <c r="D79" s="6">
        <f>TITRES_STAT!E82</f>
        <v>12194</v>
      </c>
      <c r="E79" s="2">
        <f t="shared" si="4"/>
        <v>185916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42121</v>
      </c>
      <c r="B80" s="6">
        <f>TITRES_STAT!C83</f>
        <v>1.93</v>
      </c>
      <c r="C80" s="6">
        <f>TITRES_STAT!D83</f>
        <v>0.90480000000000005</v>
      </c>
      <c r="D80" s="6">
        <f>TITRES_STAT!E83</f>
        <v>1714</v>
      </c>
      <c r="E80" s="2">
        <f t="shared" si="4"/>
        <v>184202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1.9</v>
      </c>
      <c r="C81" s="6">
        <f>TITRES_STAT!D84</f>
        <v>0.89070000000000005</v>
      </c>
      <c r="D81" s="6">
        <f>TITRES_STAT!E84</f>
        <v>7594</v>
      </c>
      <c r="E81" s="2">
        <f t="shared" si="4"/>
        <v>176608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1.9</v>
      </c>
      <c r="C82" s="6">
        <f>TITRES_STAT!D85</f>
        <v>0.89070000000000005</v>
      </c>
      <c r="D82" s="6">
        <f>TITRES_STAT!E85</f>
        <v>23102</v>
      </c>
      <c r="E82" s="2">
        <f t="shared" si="4"/>
        <v>176608</v>
      </c>
      <c r="F82" s="6" t="str">
        <f t="shared" si="7"/>
        <v>BULLISH</v>
      </c>
      <c r="G82" s="6" t="str">
        <f t="shared" si="6"/>
        <v>NEUTRAL</v>
      </c>
      <c r="H82" s="6" t="str">
        <f t="shared" si="5"/>
        <v>NEUTRAL</v>
      </c>
    </row>
    <row r="83" spans="1:8" ht="13.5" x14ac:dyDescent="0.25">
      <c r="A83" s="3">
        <f>TITRES_STAT!B86</f>
        <v>42124</v>
      </c>
      <c r="B83" s="6">
        <f>TITRES_STAT!C86</f>
        <v>1.92</v>
      </c>
      <c r="C83" s="6">
        <f>TITRES_STAT!D86</f>
        <v>0.90010000000000001</v>
      </c>
      <c r="D83" s="6">
        <f>TITRES_STAT!E86</f>
        <v>5778</v>
      </c>
      <c r="E83" s="2">
        <f t="shared" si="4"/>
        <v>182386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1.9</v>
      </c>
      <c r="C84" s="6">
        <f>TITRES_STAT!D87</f>
        <v>0.89070000000000005</v>
      </c>
      <c r="D84" s="6">
        <f>TITRES_STAT!E87</f>
        <v>100</v>
      </c>
      <c r="E84" s="2">
        <f t="shared" si="4"/>
        <v>182286</v>
      </c>
      <c r="F84" s="6" t="str">
        <f t="shared" si="7"/>
        <v>BEARISH</v>
      </c>
      <c r="G84" s="6" t="str">
        <f t="shared" si="6"/>
        <v>NEUTRAL</v>
      </c>
      <c r="H84" s="6" t="str">
        <f t="shared" si="5"/>
        <v>CONFIRMED BEARISH</v>
      </c>
    </row>
    <row r="85" spans="1:8" ht="13.5" x14ac:dyDescent="0.25">
      <c r="A85" s="3">
        <f>TITRES_STAT!B88</f>
        <v>42129</v>
      </c>
      <c r="B85" s="6">
        <f>TITRES_STAT!C88</f>
        <v>1.9</v>
      </c>
      <c r="C85" s="6">
        <f>TITRES_STAT!D88</f>
        <v>0.89070000000000005</v>
      </c>
      <c r="D85" s="6">
        <f>TITRES_STAT!E88</f>
        <v>1200</v>
      </c>
      <c r="E85" s="2">
        <f t="shared" si="4"/>
        <v>182286</v>
      </c>
      <c r="F85" s="6" t="str">
        <f t="shared" si="7"/>
        <v>BEARISH</v>
      </c>
      <c r="G85" s="6" t="str">
        <f t="shared" si="6"/>
        <v>NEUTRAL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1.93</v>
      </c>
      <c r="C86" s="6">
        <f>TITRES_STAT!D89</f>
        <v>0.90480000000000005</v>
      </c>
      <c r="D86" s="6">
        <f>TITRES_STAT!E89</f>
        <v>7800</v>
      </c>
      <c r="E86" s="2">
        <f t="shared" si="4"/>
        <v>190086</v>
      </c>
      <c r="F86" s="6" t="str">
        <f t="shared" si="7"/>
        <v>BULLISH</v>
      </c>
      <c r="G86" s="6" t="str">
        <f t="shared" si="6"/>
        <v>STRONG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1.93</v>
      </c>
      <c r="C87" s="6">
        <f>TITRES_STAT!D90</f>
        <v>0.90480000000000005</v>
      </c>
      <c r="D87" s="6">
        <f>TITRES_STAT!E90</f>
        <v>2934</v>
      </c>
      <c r="E87" s="2">
        <f t="shared" si="4"/>
        <v>190086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1.93</v>
      </c>
      <c r="C88" s="6">
        <f>TITRES_STAT!D91</f>
        <v>0.90480000000000005</v>
      </c>
      <c r="D88" s="6">
        <f>TITRES_STAT!E91</f>
        <v>2510</v>
      </c>
      <c r="E88" s="2">
        <f t="shared" si="4"/>
        <v>190086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1.93</v>
      </c>
      <c r="C89" s="6">
        <f>TITRES_STAT!D92</f>
        <v>0.90480000000000005</v>
      </c>
      <c r="D89" s="6">
        <f>TITRES_STAT!E92</f>
        <v>11422</v>
      </c>
      <c r="E89" s="2">
        <f t="shared" si="4"/>
        <v>190086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CONFIRMED BULLISH</v>
      </c>
    </row>
    <row r="90" spans="1:8" ht="13.5" x14ac:dyDescent="0.25">
      <c r="A90" s="3">
        <f>TITRES_STAT!B93</f>
        <v>42136</v>
      </c>
      <c r="B90" s="6">
        <f>TITRES_STAT!C93</f>
        <v>1.94</v>
      </c>
      <c r="C90" s="6">
        <f>TITRES_STAT!D93</f>
        <v>0.90949999999999998</v>
      </c>
      <c r="D90" s="6">
        <f>TITRES_STAT!E93</f>
        <v>678</v>
      </c>
      <c r="E90" s="2">
        <f t="shared" si="4"/>
        <v>190764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CONFIRMED BULLISH</v>
      </c>
    </row>
    <row r="91" spans="1:8" ht="13.5" x14ac:dyDescent="0.25">
      <c r="A91" s="3">
        <f>TITRES_STAT!B94</f>
        <v>42137</v>
      </c>
      <c r="B91" s="6">
        <f>TITRES_STAT!C94</f>
        <v>1.94</v>
      </c>
      <c r="C91" s="6">
        <f>TITRES_STAT!D94</f>
        <v>0.90949999999999998</v>
      </c>
      <c r="D91" s="6">
        <f>TITRES_STAT!E94</f>
        <v>49000</v>
      </c>
      <c r="E91" s="2">
        <f t="shared" si="4"/>
        <v>190764</v>
      </c>
      <c r="F91" s="6" t="str">
        <f t="shared" si="7"/>
        <v>BULLISH</v>
      </c>
      <c r="G91" s="6" t="str">
        <f t="shared" si="6"/>
        <v>NEUTRAL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2</v>
      </c>
      <c r="C92" s="6">
        <f>TITRES_STAT!D95</f>
        <v>0.93759999999999999</v>
      </c>
      <c r="D92" s="6">
        <f>TITRES_STAT!E95</f>
        <v>13500</v>
      </c>
      <c r="E92" s="2">
        <f t="shared" si="4"/>
        <v>204264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CONFIRMED BULLISH</v>
      </c>
    </row>
    <row r="93" spans="1:8" ht="13.5" x14ac:dyDescent="0.25">
      <c r="A93" s="3">
        <f>TITRES_STAT!B96</f>
        <v>42139</v>
      </c>
      <c r="B93" s="6">
        <f>TITRES_STAT!C96</f>
        <v>1.98</v>
      </c>
      <c r="C93" s="6">
        <f>TITRES_STAT!D96</f>
        <v>0.92820000000000003</v>
      </c>
      <c r="D93" s="6">
        <f>TITRES_STAT!E96</f>
        <v>2077</v>
      </c>
      <c r="E93" s="2">
        <f t="shared" si="4"/>
        <v>202187</v>
      </c>
      <c r="F93" s="6" t="str">
        <f t="shared" si="7"/>
        <v>BULLISH</v>
      </c>
      <c r="G93" s="6" t="str">
        <f t="shared" si="6"/>
        <v>STRONG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2</v>
      </c>
      <c r="C94" s="6">
        <f>TITRES_STAT!D97</f>
        <v>0.93759999999999999</v>
      </c>
      <c r="D94" s="6">
        <f>TITRES_STAT!E97</f>
        <v>6000</v>
      </c>
      <c r="E94" s="2">
        <f t="shared" si="4"/>
        <v>208187</v>
      </c>
      <c r="F94" s="6" t="str">
        <f t="shared" si="7"/>
        <v>BULLISH</v>
      </c>
      <c r="G94" s="6" t="str">
        <f t="shared" si="6"/>
        <v>STRONG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2</v>
      </c>
      <c r="C95" s="6">
        <f>TITRES_STAT!D98</f>
        <v>0.93759999999999999</v>
      </c>
      <c r="D95" s="6">
        <f>TITRES_STAT!E98</f>
        <v>1000</v>
      </c>
      <c r="E95" s="2">
        <f t="shared" si="4"/>
        <v>208187</v>
      </c>
      <c r="F95" s="6" t="str">
        <f t="shared" si="7"/>
        <v>BULLISH</v>
      </c>
      <c r="G95" s="6" t="str">
        <f t="shared" si="6"/>
        <v>STRONG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1.99</v>
      </c>
      <c r="C96" s="6">
        <f>TITRES_STAT!D99</f>
        <v>0.93289999999999995</v>
      </c>
      <c r="D96" s="6">
        <f>TITRES_STAT!E99</f>
        <v>1700</v>
      </c>
      <c r="E96" s="2">
        <f t="shared" si="4"/>
        <v>206487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1.99</v>
      </c>
      <c r="C97" s="6">
        <f>TITRES_STAT!D100</f>
        <v>0.93289999999999995</v>
      </c>
      <c r="D97" s="6">
        <f>TITRES_STAT!E100</f>
        <v>0</v>
      </c>
      <c r="E97" s="2">
        <f t="shared" si="4"/>
        <v>206487</v>
      </c>
      <c r="F97" s="6" t="str">
        <f t="shared" si="7"/>
        <v>BULLISH</v>
      </c>
      <c r="G97" s="6" t="str">
        <f t="shared" si="6"/>
        <v>NEUTRAL</v>
      </c>
      <c r="H97" s="6" t="str">
        <f t="shared" si="5"/>
        <v>BULLISH DIVERGENCE</v>
      </c>
    </row>
    <row r="98" spans="1:8" ht="13.5" x14ac:dyDescent="0.25">
      <c r="A98" s="3">
        <f>TITRES_STAT!B101</f>
        <v>42146</v>
      </c>
      <c r="B98" s="6">
        <f>TITRES_STAT!C101</f>
        <v>1.97</v>
      </c>
      <c r="C98" s="6">
        <f>TITRES_STAT!D101</f>
        <v>0.92349999999999999</v>
      </c>
      <c r="D98" s="6">
        <f>TITRES_STAT!E101</f>
        <v>3470</v>
      </c>
      <c r="E98" s="2">
        <f t="shared" si="4"/>
        <v>203017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BULLISH DIVERGENCE</v>
      </c>
    </row>
    <row r="99" spans="1:8" ht="13.5" x14ac:dyDescent="0.25">
      <c r="A99" s="3">
        <f>TITRES_STAT!B102</f>
        <v>42149</v>
      </c>
      <c r="B99" s="6">
        <f>TITRES_STAT!C102</f>
        <v>1.98</v>
      </c>
      <c r="C99" s="6">
        <f>TITRES_STAT!D102</f>
        <v>0.92820000000000003</v>
      </c>
      <c r="D99" s="6">
        <f>TITRES_STAT!E102</f>
        <v>5009</v>
      </c>
      <c r="E99" s="2">
        <f t="shared" si="4"/>
        <v>208026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1.98</v>
      </c>
      <c r="C100" s="6">
        <f>TITRES_STAT!D103</f>
        <v>0.92820000000000003</v>
      </c>
      <c r="D100" s="6">
        <f>TITRES_STAT!E103</f>
        <v>7710</v>
      </c>
      <c r="E100" s="2">
        <f t="shared" si="4"/>
        <v>208026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1.98</v>
      </c>
      <c r="C101" s="6">
        <f>TITRES_STAT!D104</f>
        <v>0.92820000000000003</v>
      </c>
      <c r="D101" s="6">
        <f>TITRES_STAT!E104</f>
        <v>3450</v>
      </c>
      <c r="E101" s="2">
        <f t="shared" si="4"/>
        <v>208026</v>
      </c>
      <c r="F101" s="6" t="str">
        <f t="shared" si="7"/>
        <v>BULLISH</v>
      </c>
      <c r="G101" s="6" t="str">
        <f t="shared" si="6"/>
        <v>NEUTRAL</v>
      </c>
      <c r="H101" s="6" t="str">
        <f t="shared" si="5"/>
        <v>BULLISH DIVERGENCE</v>
      </c>
    </row>
    <row r="102" spans="1:8" ht="13.5" x14ac:dyDescent="0.25">
      <c r="A102" s="3">
        <f>TITRES_STAT!B105</f>
        <v>42152</v>
      </c>
      <c r="B102" s="6">
        <f>TITRES_STAT!C105</f>
        <v>1.98</v>
      </c>
      <c r="C102" s="6">
        <f>TITRES_STAT!D105</f>
        <v>0.92820000000000003</v>
      </c>
      <c r="D102" s="6">
        <f>TITRES_STAT!E105</f>
        <v>100</v>
      </c>
      <c r="E102" s="2">
        <f t="shared" si="4"/>
        <v>208026</v>
      </c>
      <c r="F102" s="6" t="str">
        <f t="shared" si="7"/>
        <v>BULLISH</v>
      </c>
      <c r="G102" s="6" t="str">
        <f t="shared" si="6"/>
        <v>NEUTRAL</v>
      </c>
      <c r="H102" s="6" t="str">
        <f t="shared" si="5"/>
        <v>BULLISH DIVERGENCE</v>
      </c>
    </row>
    <row r="103" spans="1:8" ht="13.5" x14ac:dyDescent="0.25">
      <c r="A103" s="3">
        <f>TITRES_STAT!B106</f>
        <v>42153</v>
      </c>
      <c r="B103" s="6">
        <f>TITRES_STAT!C106</f>
        <v>1.98</v>
      </c>
      <c r="C103" s="6">
        <f>TITRES_STAT!D106</f>
        <v>0.92820000000000003</v>
      </c>
      <c r="D103" s="6">
        <f>TITRES_STAT!E106</f>
        <v>100</v>
      </c>
      <c r="E103" s="2">
        <f t="shared" si="4"/>
        <v>208026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CONFIRMED BULLISH</v>
      </c>
    </row>
    <row r="104" spans="1:8" ht="13.5" x14ac:dyDescent="0.25">
      <c r="A104" s="3">
        <f>TITRES_STAT!B107</f>
        <v>42156</v>
      </c>
      <c r="B104" s="6">
        <f>TITRES_STAT!C107</f>
        <v>1.97</v>
      </c>
      <c r="C104" s="6">
        <f>TITRES_STAT!D107</f>
        <v>0.92349999999999999</v>
      </c>
      <c r="D104" s="6">
        <f>TITRES_STAT!E107</f>
        <v>400</v>
      </c>
      <c r="E104" s="2">
        <f t="shared" si="4"/>
        <v>207626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2</v>
      </c>
      <c r="C105" s="6">
        <f>TITRES_STAT!D108</f>
        <v>0.93759999999999999</v>
      </c>
      <c r="D105" s="6">
        <f>TITRES_STAT!E108</f>
        <v>8800</v>
      </c>
      <c r="E105" s="2">
        <f t="shared" si="4"/>
        <v>216426</v>
      </c>
      <c r="F105" s="6" t="str">
        <f t="shared" si="7"/>
        <v>BULLISH</v>
      </c>
      <c r="G105" s="6" t="str">
        <f t="shared" si="6"/>
        <v>STRONG</v>
      </c>
      <c r="H105" s="6" t="str">
        <f t="shared" si="5"/>
        <v>CONFIRMED BULLISH</v>
      </c>
    </row>
    <row r="106" spans="1:8" ht="13.5" x14ac:dyDescent="0.25">
      <c r="A106" s="3">
        <f>TITRES_STAT!B109</f>
        <v>42158</v>
      </c>
      <c r="B106" s="6">
        <f>TITRES_STAT!C109</f>
        <v>2.04</v>
      </c>
      <c r="C106" s="6">
        <f>TITRES_STAT!D109</f>
        <v>0.95630000000000004</v>
      </c>
      <c r="D106" s="6">
        <f>TITRES_STAT!E109</f>
        <v>12300</v>
      </c>
      <c r="E106" s="2">
        <f t="shared" si="4"/>
        <v>228726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2.04</v>
      </c>
      <c r="C107" s="6">
        <f>TITRES_STAT!D110</f>
        <v>0.95630000000000004</v>
      </c>
      <c r="D107" s="6">
        <f>TITRES_STAT!E110</f>
        <v>100</v>
      </c>
      <c r="E107" s="2">
        <f t="shared" si="4"/>
        <v>228726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CONFIRMED BULLISH</v>
      </c>
    </row>
    <row r="108" spans="1:8" ht="13.5" x14ac:dyDescent="0.25">
      <c r="A108" s="3">
        <f>TITRES_STAT!B111</f>
        <v>42160</v>
      </c>
      <c r="B108" s="6">
        <f>TITRES_STAT!C111</f>
        <v>2.04</v>
      </c>
      <c r="C108" s="6">
        <f>TITRES_STAT!D111</f>
        <v>0.95630000000000004</v>
      </c>
      <c r="D108" s="6">
        <f>TITRES_STAT!E111</f>
        <v>31726</v>
      </c>
      <c r="E108" s="2">
        <f t="shared" si="4"/>
        <v>228726</v>
      </c>
      <c r="F108" s="6" t="str">
        <f t="shared" si="7"/>
        <v>BULLISH</v>
      </c>
      <c r="G108" s="6" t="str">
        <f t="shared" si="6"/>
        <v>STRONG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2.04</v>
      </c>
      <c r="C109" s="6">
        <f>TITRES_STAT!D112</f>
        <v>0.95630000000000004</v>
      </c>
      <c r="D109" s="6">
        <f>TITRES_STAT!E112</f>
        <v>14183</v>
      </c>
      <c r="E109" s="2">
        <f t="shared" si="4"/>
        <v>228726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2.04</v>
      </c>
      <c r="C110" s="6">
        <f>TITRES_STAT!D113</f>
        <v>0.95630000000000004</v>
      </c>
      <c r="D110" s="6">
        <f>TITRES_STAT!E113</f>
        <v>1050</v>
      </c>
      <c r="E110" s="2">
        <f t="shared" si="4"/>
        <v>228726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2.04</v>
      </c>
      <c r="C111" s="6">
        <f>TITRES_STAT!D114</f>
        <v>0.95630000000000004</v>
      </c>
      <c r="D111" s="6">
        <f>TITRES_STAT!E114</f>
        <v>550</v>
      </c>
      <c r="E111" s="2">
        <f t="shared" si="4"/>
        <v>228726</v>
      </c>
      <c r="F111" s="6" t="str">
        <f t="shared" si="7"/>
        <v>NEUTRAL</v>
      </c>
      <c r="G111" s="6" t="str">
        <f t="shared" si="6"/>
        <v>NEUTRAL</v>
      </c>
      <c r="H111" s="6" t="str">
        <f t="shared" si="5"/>
        <v>NEUTRAL</v>
      </c>
    </row>
    <row r="112" spans="1:8" ht="13.5" x14ac:dyDescent="0.25">
      <c r="A112" s="3">
        <f>TITRES_STAT!B115</f>
        <v>42166</v>
      </c>
      <c r="B112" s="6">
        <f>TITRES_STAT!C115</f>
        <v>2.1</v>
      </c>
      <c r="C112" s="6">
        <f>TITRES_STAT!D115</f>
        <v>0.98450000000000004</v>
      </c>
      <c r="D112" s="6">
        <f>TITRES_STAT!E115</f>
        <v>30848</v>
      </c>
      <c r="E112" s="2">
        <f t="shared" si="4"/>
        <v>259574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CONFIRMED BULLISH</v>
      </c>
    </row>
    <row r="113" spans="1:8" ht="13.5" x14ac:dyDescent="0.25">
      <c r="A113" s="3">
        <f>TITRES_STAT!B116</f>
        <v>42167</v>
      </c>
      <c r="B113" s="6">
        <f>TITRES_STAT!C116</f>
        <v>2.14</v>
      </c>
      <c r="C113" s="6">
        <f>TITRES_STAT!D116</f>
        <v>1.0032000000000001</v>
      </c>
      <c r="D113" s="6">
        <f>TITRES_STAT!E116</f>
        <v>16338</v>
      </c>
      <c r="E113" s="2">
        <f t="shared" si="4"/>
        <v>275912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2.15</v>
      </c>
      <c r="C114" s="6">
        <f>TITRES_STAT!D117</f>
        <v>1.0079</v>
      </c>
      <c r="D114" s="6">
        <f>TITRES_STAT!E117</f>
        <v>11600</v>
      </c>
      <c r="E114" s="2">
        <f t="shared" si="4"/>
        <v>287512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2.15</v>
      </c>
      <c r="C115" s="6">
        <f>TITRES_STAT!D118</f>
        <v>1.0079</v>
      </c>
      <c r="D115" s="6">
        <f>TITRES_STAT!E118</f>
        <v>2352</v>
      </c>
      <c r="E115" s="2">
        <f t="shared" si="4"/>
        <v>287512</v>
      </c>
      <c r="F115" s="6" t="str">
        <f t="shared" si="7"/>
        <v>BULLISH</v>
      </c>
      <c r="G115" s="6" t="str">
        <f t="shared" si="6"/>
        <v>STRONG</v>
      </c>
      <c r="H115" s="6" t="str">
        <f t="shared" si="5"/>
        <v>CONFIRMED BULLISH</v>
      </c>
    </row>
    <row r="116" spans="1:8" ht="13.5" x14ac:dyDescent="0.25">
      <c r="A116" s="3">
        <f>TITRES_STAT!B119</f>
        <v>42172</v>
      </c>
      <c r="B116" s="6">
        <f>TITRES_STAT!C119</f>
        <v>2.21</v>
      </c>
      <c r="C116" s="6">
        <f>TITRES_STAT!D119</f>
        <v>1.036</v>
      </c>
      <c r="D116" s="6">
        <f>TITRES_STAT!E119</f>
        <v>18260</v>
      </c>
      <c r="E116" s="2">
        <f t="shared" si="4"/>
        <v>305772</v>
      </c>
      <c r="F116" s="6" t="str">
        <f t="shared" si="7"/>
        <v>BULLISH</v>
      </c>
      <c r="G116" s="6" t="str">
        <f t="shared" si="6"/>
        <v>STRONG</v>
      </c>
      <c r="H116" s="6" t="str">
        <f t="shared" si="5"/>
        <v>CONFIRMED BULLISH</v>
      </c>
    </row>
    <row r="117" spans="1:8" ht="13.5" x14ac:dyDescent="0.25">
      <c r="A117" s="3">
        <f>TITRES_STAT!B120</f>
        <v>42173</v>
      </c>
      <c r="B117" s="6">
        <f>TITRES_STAT!C120</f>
        <v>2.27</v>
      </c>
      <c r="C117" s="6">
        <f>TITRES_STAT!D120</f>
        <v>1.0642</v>
      </c>
      <c r="D117" s="6">
        <f>TITRES_STAT!E120</f>
        <v>5275</v>
      </c>
      <c r="E117" s="2">
        <f t="shared" si="4"/>
        <v>311047</v>
      </c>
      <c r="F117" s="6" t="str">
        <f t="shared" si="7"/>
        <v>BULLISH</v>
      </c>
      <c r="G117" s="6" t="str">
        <f t="shared" si="6"/>
        <v>STRONG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2.27</v>
      </c>
      <c r="C118" s="6">
        <f>TITRES_STAT!D121</f>
        <v>1.0642</v>
      </c>
      <c r="D118" s="6">
        <f>TITRES_STAT!E121</f>
        <v>1650</v>
      </c>
      <c r="E118" s="2">
        <f t="shared" si="4"/>
        <v>311047</v>
      </c>
      <c r="F118" s="6" t="str">
        <f t="shared" si="7"/>
        <v>BULLISH</v>
      </c>
      <c r="G118" s="6" t="str">
        <f t="shared" si="6"/>
        <v>STRONG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2.27</v>
      </c>
      <c r="C119" s="6">
        <f>TITRES_STAT!D122</f>
        <v>1.0642</v>
      </c>
      <c r="D119" s="6">
        <f>TITRES_STAT!E122</f>
        <v>200</v>
      </c>
      <c r="E119" s="2">
        <f t="shared" si="4"/>
        <v>311047</v>
      </c>
      <c r="F119" s="6" t="str">
        <f t="shared" si="7"/>
        <v>BULLISH</v>
      </c>
      <c r="G119" s="6" t="str">
        <f t="shared" si="6"/>
        <v>STRONG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2.27</v>
      </c>
      <c r="C120" s="6">
        <f>TITRES_STAT!D123</f>
        <v>1.0642</v>
      </c>
      <c r="D120" s="6">
        <f>TITRES_STAT!E123</f>
        <v>0</v>
      </c>
      <c r="E120" s="2">
        <f t="shared" si="4"/>
        <v>311047</v>
      </c>
      <c r="F120" s="6" t="str">
        <f t="shared" si="7"/>
        <v>BULLISH</v>
      </c>
      <c r="G120" s="6" t="str">
        <f t="shared" si="6"/>
        <v>STRONG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2.27</v>
      </c>
      <c r="C121" s="6">
        <f>TITRES_STAT!D124</f>
        <v>1.0642</v>
      </c>
      <c r="D121" s="6">
        <f>TITRES_STAT!E124</f>
        <v>0</v>
      </c>
      <c r="E121" s="2">
        <f t="shared" si="4"/>
        <v>311047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2.2000000000000002</v>
      </c>
      <c r="C122" s="6">
        <f>TITRES_STAT!D125</f>
        <v>1.0313000000000001</v>
      </c>
      <c r="D122" s="6">
        <f>TITRES_STAT!E125</f>
        <v>85390</v>
      </c>
      <c r="E122" s="2">
        <f t="shared" si="4"/>
        <v>225657</v>
      </c>
      <c r="F122" s="6" t="str">
        <f t="shared" si="7"/>
        <v>BEARISH</v>
      </c>
      <c r="G122" s="6" t="str">
        <f t="shared" si="6"/>
        <v>WEAK</v>
      </c>
      <c r="H122" s="6" t="str">
        <f t="shared" si="5"/>
        <v>CONFIRMED BEARISH</v>
      </c>
    </row>
    <row r="123" spans="1:8" ht="13.5" x14ac:dyDescent="0.25">
      <c r="A123" s="3">
        <f>TITRES_STAT!B126</f>
        <v>42181</v>
      </c>
      <c r="B123" s="6">
        <f>TITRES_STAT!C126</f>
        <v>2.2000000000000002</v>
      </c>
      <c r="C123" s="6">
        <f>TITRES_STAT!D126</f>
        <v>1.0313000000000001</v>
      </c>
      <c r="D123" s="6">
        <f>TITRES_STAT!E126</f>
        <v>82010</v>
      </c>
      <c r="E123" s="2">
        <f t="shared" si="4"/>
        <v>225657</v>
      </c>
      <c r="F123" s="6" t="str">
        <f t="shared" si="7"/>
        <v>BEARISH</v>
      </c>
      <c r="G123" s="6" t="str">
        <f t="shared" si="6"/>
        <v>WEAK</v>
      </c>
      <c r="H123" s="6" t="str">
        <f t="shared" si="5"/>
        <v>CONFIRMED BEARISH</v>
      </c>
    </row>
    <row r="124" spans="1:8" ht="13.5" x14ac:dyDescent="0.25">
      <c r="A124" s="3">
        <f>TITRES_STAT!B127</f>
        <v>42184</v>
      </c>
      <c r="B124" s="6">
        <f>TITRES_STAT!C127</f>
        <v>2.2000000000000002</v>
      </c>
      <c r="C124" s="6">
        <f>TITRES_STAT!D127</f>
        <v>1.0313000000000001</v>
      </c>
      <c r="D124" s="6">
        <f>TITRES_STAT!E127</f>
        <v>4801</v>
      </c>
      <c r="E124" s="2">
        <f t="shared" si="4"/>
        <v>225657</v>
      </c>
      <c r="F124" s="6" t="str">
        <f t="shared" si="7"/>
        <v>BEARISH</v>
      </c>
      <c r="G124" s="6" t="str">
        <f t="shared" si="6"/>
        <v>WEAK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2.15</v>
      </c>
      <c r="C125" s="6">
        <f>TITRES_STAT!D128</f>
        <v>1.0079</v>
      </c>
      <c r="D125" s="6">
        <f>TITRES_STAT!E128</f>
        <v>82280</v>
      </c>
      <c r="E125" s="2">
        <f t="shared" si="4"/>
        <v>143377</v>
      </c>
      <c r="F125" s="6" t="str">
        <f t="shared" si="7"/>
        <v>BEARISH</v>
      </c>
      <c r="G125" s="6" t="str">
        <f t="shared" si="6"/>
        <v>WEAK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2.1800000000000002</v>
      </c>
      <c r="C126" s="6">
        <f>TITRES_STAT!D129</f>
        <v>1.022</v>
      </c>
      <c r="D126" s="6">
        <f>TITRES_STAT!E129</f>
        <v>21760</v>
      </c>
      <c r="E126" s="2">
        <f t="shared" si="4"/>
        <v>165137</v>
      </c>
      <c r="F126" s="6" t="str">
        <f t="shared" si="7"/>
        <v>BEARISH</v>
      </c>
      <c r="G126" s="6" t="str">
        <f t="shared" si="6"/>
        <v>WEAK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2.15</v>
      </c>
      <c r="C127" s="6">
        <f>TITRES_STAT!D130</f>
        <v>1.0079</v>
      </c>
      <c r="D127" s="6">
        <f>TITRES_STAT!E130</f>
        <v>16424</v>
      </c>
      <c r="E127" s="2">
        <f t="shared" si="4"/>
        <v>148713</v>
      </c>
      <c r="F127" s="6" t="str">
        <f t="shared" si="7"/>
        <v>BEARISH</v>
      </c>
      <c r="G127" s="6" t="str">
        <f t="shared" si="6"/>
        <v>WEAK</v>
      </c>
      <c r="H127" s="6" t="str">
        <f t="shared" si="5"/>
        <v>CONFIRMED BEARISH</v>
      </c>
    </row>
    <row r="128" spans="1:8" ht="13.5" x14ac:dyDescent="0.25">
      <c r="A128" s="3">
        <f>TITRES_STAT!B131</f>
        <v>42188</v>
      </c>
      <c r="B128" s="6">
        <f>TITRES_STAT!C131</f>
        <v>2.17</v>
      </c>
      <c r="C128" s="6">
        <f>TITRES_STAT!D131</f>
        <v>1.0173000000000001</v>
      </c>
      <c r="D128" s="6">
        <f>TITRES_STAT!E131</f>
        <v>34315</v>
      </c>
      <c r="E128" s="2">
        <f t="shared" si="4"/>
        <v>183028</v>
      </c>
      <c r="F128" s="6" t="str">
        <f t="shared" si="7"/>
        <v>BEARISH</v>
      </c>
      <c r="G128" s="6" t="str">
        <f t="shared" si="6"/>
        <v>WEAK</v>
      </c>
      <c r="H128" s="6" t="str">
        <f t="shared" si="5"/>
        <v>CONFIRMED BEARISH</v>
      </c>
    </row>
    <row r="129" spans="1:8" ht="13.5" x14ac:dyDescent="0.25">
      <c r="A129" s="3">
        <f>TITRES_STAT!B132</f>
        <v>42191</v>
      </c>
      <c r="B129" s="6">
        <f>TITRES_STAT!C132</f>
        <v>2.09</v>
      </c>
      <c r="C129" s="6">
        <f>TITRES_STAT!D132</f>
        <v>1.0277000000000001</v>
      </c>
      <c r="D129" s="6">
        <f>TITRES_STAT!E132</f>
        <v>25920</v>
      </c>
      <c r="E129" s="2">
        <f t="shared" si="4"/>
        <v>157108</v>
      </c>
      <c r="F129" s="6" t="str">
        <f t="shared" si="7"/>
        <v>BEARISH</v>
      </c>
      <c r="G129" s="6" t="str">
        <f t="shared" si="6"/>
        <v>WEAK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2.08</v>
      </c>
      <c r="C130" s="6">
        <f>TITRES_STAT!D133</f>
        <v>1.0226999999999999</v>
      </c>
      <c r="D130" s="6">
        <f>TITRES_STAT!E133</f>
        <v>43872</v>
      </c>
      <c r="E130" s="2">
        <f t="shared" si="4"/>
        <v>113236</v>
      </c>
      <c r="F130" s="6" t="str">
        <f t="shared" si="7"/>
        <v>BEARISH</v>
      </c>
      <c r="G130" s="6" t="str">
        <f t="shared" si="6"/>
        <v>WEAK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2.11</v>
      </c>
      <c r="C131" s="6">
        <f>TITRES_STAT!D134</f>
        <v>1.0375000000000001</v>
      </c>
      <c r="D131" s="6">
        <f>TITRES_STAT!E134</f>
        <v>19412</v>
      </c>
      <c r="E131" s="2">
        <f t="shared" si="4"/>
        <v>132648</v>
      </c>
      <c r="F131" s="6" t="str">
        <f t="shared" si="7"/>
        <v>BEARISH</v>
      </c>
      <c r="G131" s="6" t="str">
        <f t="shared" si="6"/>
        <v>WEAK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2.12</v>
      </c>
      <c r="C132" s="6">
        <f>TITRES_STAT!D135</f>
        <v>1.0424</v>
      </c>
      <c r="D132" s="6">
        <f>TITRES_STAT!E135</f>
        <v>10</v>
      </c>
      <c r="E132" s="2">
        <f t="shared" ref="E132:E195" si="8">IF(B132&gt;B131, E131+D132, IF(B132&lt;B131, E131-D132, E131))</f>
        <v>132658</v>
      </c>
      <c r="F132" s="6" t="str">
        <f t="shared" si="7"/>
        <v>BEARISH</v>
      </c>
      <c r="G132" s="6" t="str">
        <f t="shared" si="6"/>
        <v>WEAK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2.09</v>
      </c>
      <c r="C133" s="6">
        <f>TITRES_STAT!D136</f>
        <v>1.0277000000000001</v>
      </c>
      <c r="D133" s="6">
        <f>TITRES_STAT!E136</f>
        <v>58600</v>
      </c>
      <c r="E133" s="2">
        <f t="shared" si="8"/>
        <v>74058</v>
      </c>
      <c r="F133" s="6" t="str">
        <f t="shared" si="7"/>
        <v>BEARISH</v>
      </c>
      <c r="G133" s="6" t="str">
        <f t="shared" si="6"/>
        <v>WEAK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2.09</v>
      </c>
      <c r="C134" s="6">
        <f>TITRES_STAT!D137</f>
        <v>1.0277000000000001</v>
      </c>
      <c r="D134" s="6">
        <f>TITRES_STAT!E137</f>
        <v>6700</v>
      </c>
      <c r="E134" s="2">
        <f t="shared" si="8"/>
        <v>74058</v>
      </c>
      <c r="F134" s="6" t="str">
        <f t="shared" si="7"/>
        <v>BEARISH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42199</v>
      </c>
      <c r="B135" s="6">
        <f>TITRES_STAT!C138</f>
        <v>2.0699999999999998</v>
      </c>
      <c r="C135" s="6">
        <f>TITRES_STAT!D138</f>
        <v>1.0178</v>
      </c>
      <c r="D135" s="6">
        <f>TITRES_STAT!E138</f>
        <v>13360</v>
      </c>
      <c r="E135" s="2">
        <f t="shared" si="8"/>
        <v>60698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2.0699999999999998</v>
      </c>
      <c r="C136" s="6">
        <f>TITRES_STAT!D139</f>
        <v>1.0178</v>
      </c>
      <c r="D136" s="6">
        <f>TITRES_STAT!E139</f>
        <v>2150</v>
      </c>
      <c r="E136" s="2">
        <f t="shared" si="8"/>
        <v>60698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2.06</v>
      </c>
      <c r="C137" s="6">
        <f>TITRES_STAT!D140</f>
        <v>1.0128999999999999</v>
      </c>
      <c r="D137" s="6">
        <f>TITRES_STAT!E140</f>
        <v>13600</v>
      </c>
      <c r="E137" s="2">
        <f t="shared" si="8"/>
        <v>47098</v>
      </c>
      <c r="F137" s="6" t="str">
        <f t="shared" si="11"/>
        <v>BEARISH</v>
      </c>
      <c r="G137" s="6" t="str">
        <f t="shared" si="10"/>
        <v>WEAK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2.06</v>
      </c>
      <c r="C138" s="6">
        <f>TITRES_STAT!D141</f>
        <v>1.0128999999999999</v>
      </c>
      <c r="D138" s="6">
        <f>TITRES_STAT!E141</f>
        <v>4257</v>
      </c>
      <c r="E138" s="2">
        <f t="shared" si="8"/>
        <v>47098</v>
      </c>
      <c r="F138" s="6" t="str">
        <f t="shared" si="11"/>
        <v>BEARISH</v>
      </c>
      <c r="G138" s="6" t="str">
        <f t="shared" si="10"/>
        <v>WEAK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2.0699999999999998</v>
      </c>
      <c r="C139" s="6">
        <f>TITRES_STAT!D142</f>
        <v>1.0178</v>
      </c>
      <c r="D139" s="6">
        <f>TITRES_STAT!E142</f>
        <v>250</v>
      </c>
      <c r="E139" s="2">
        <f t="shared" si="8"/>
        <v>47348</v>
      </c>
      <c r="F139" s="6" t="str">
        <f t="shared" si="11"/>
        <v>BEARISH</v>
      </c>
      <c r="G139" s="6" t="str">
        <f t="shared" si="10"/>
        <v>WEAK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2.0699999999999998</v>
      </c>
      <c r="C140" s="6">
        <f>TITRES_STAT!D143</f>
        <v>1.0178</v>
      </c>
      <c r="D140" s="6">
        <f>TITRES_STAT!E143</f>
        <v>2000</v>
      </c>
      <c r="E140" s="2">
        <f t="shared" si="8"/>
        <v>47348</v>
      </c>
      <c r="F140" s="6" t="str">
        <f t="shared" si="11"/>
        <v>BEARISH</v>
      </c>
      <c r="G140" s="6" t="str">
        <f t="shared" si="10"/>
        <v>WEAK</v>
      </c>
      <c r="H140" s="6" t="str">
        <f t="shared" si="9"/>
        <v>NEUTRAL</v>
      </c>
    </row>
    <row r="141" spans="1:8" ht="13.5" x14ac:dyDescent="0.25">
      <c r="A141" s="3">
        <f>TITRES_STAT!B144</f>
        <v>42208</v>
      </c>
      <c r="B141" s="6">
        <f>TITRES_STAT!C144</f>
        <v>2.06</v>
      </c>
      <c r="C141" s="6">
        <f>TITRES_STAT!D144</f>
        <v>1.0128999999999999</v>
      </c>
      <c r="D141" s="6">
        <f>TITRES_STAT!E144</f>
        <v>21602</v>
      </c>
      <c r="E141" s="2">
        <f t="shared" si="8"/>
        <v>25746</v>
      </c>
      <c r="F141" s="6" t="str">
        <f t="shared" si="11"/>
        <v>BEARISH</v>
      </c>
      <c r="G141" s="6" t="str">
        <f t="shared" si="10"/>
        <v>WEAK</v>
      </c>
      <c r="H141" s="6" t="str">
        <f t="shared" si="9"/>
        <v>CONFIRMED BEARISH</v>
      </c>
    </row>
    <row r="142" spans="1:8" ht="13.5" x14ac:dyDescent="0.25">
      <c r="A142" s="3">
        <f>TITRES_STAT!B145</f>
        <v>42209</v>
      </c>
      <c r="B142" s="6">
        <f>TITRES_STAT!C145</f>
        <v>2.06</v>
      </c>
      <c r="C142" s="6">
        <f>TITRES_STAT!D145</f>
        <v>1.0128999999999999</v>
      </c>
      <c r="D142" s="6">
        <f>TITRES_STAT!E145</f>
        <v>21530</v>
      </c>
      <c r="E142" s="2">
        <f t="shared" si="8"/>
        <v>25746</v>
      </c>
      <c r="F142" s="6" t="str">
        <f t="shared" si="11"/>
        <v>BEARISH</v>
      </c>
      <c r="G142" s="6" t="str">
        <f t="shared" si="10"/>
        <v>WEAK</v>
      </c>
      <c r="H142" s="6" t="str">
        <f t="shared" si="9"/>
        <v>NEUTRAL</v>
      </c>
    </row>
    <row r="143" spans="1:8" ht="13.5" x14ac:dyDescent="0.25">
      <c r="A143" s="3">
        <f>TITRES_STAT!B146</f>
        <v>42212</v>
      </c>
      <c r="B143" s="6">
        <f>TITRES_STAT!C146</f>
        <v>2.0699999999999998</v>
      </c>
      <c r="C143" s="6">
        <f>TITRES_STAT!D146</f>
        <v>1.0178</v>
      </c>
      <c r="D143" s="6">
        <f>TITRES_STAT!E146</f>
        <v>6300</v>
      </c>
      <c r="E143" s="2">
        <f t="shared" si="8"/>
        <v>32046</v>
      </c>
      <c r="F143" s="6" t="str">
        <f t="shared" si="11"/>
        <v>BEARISH</v>
      </c>
      <c r="G143" s="6" t="str">
        <f t="shared" si="10"/>
        <v>WEAK</v>
      </c>
      <c r="H143" s="6" t="str">
        <f t="shared" si="9"/>
        <v>BEARISH DIVERGENCE</v>
      </c>
    </row>
    <row r="144" spans="1:8" ht="13.5" x14ac:dyDescent="0.25">
      <c r="A144" s="3">
        <f>TITRES_STAT!B147</f>
        <v>42213</v>
      </c>
      <c r="B144" s="6">
        <f>TITRES_STAT!C147</f>
        <v>2.0699999999999998</v>
      </c>
      <c r="C144" s="6">
        <f>TITRES_STAT!D147</f>
        <v>1.0178</v>
      </c>
      <c r="D144" s="6">
        <f>TITRES_STAT!E147</f>
        <v>140</v>
      </c>
      <c r="E144" s="2">
        <f t="shared" si="8"/>
        <v>32046</v>
      </c>
      <c r="F144" s="6" t="str">
        <f t="shared" si="11"/>
        <v>BEARISH</v>
      </c>
      <c r="G144" s="6" t="str">
        <f t="shared" si="10"/>
        <v>WEAK</v>
      </c>
      <c r="H144" s="6" t="str">
        <f t="shared" si="9"/>
        <v>NEUTRAL</v>
      </c>
    </row>
    <row r="145" spans="1:8" ht="13.5" x14ac:dyDescent="0.25">
      <c r="A145" s="3">
        <f>TITRES_STAT!B148</f>
        <v>42214</v>
      </c>
      <c r="B145" s="6">
        <f>TITRES_STAT!C148</f>
        <v>2.0699999999999998</v>
      </c>
      <c r="C145" s="6">
        <f>TITRES_STAT!D148</f>
        <v>1.0178</v>
      </c>
      <c r="D145" s="6">
        <f>TITRES_STAT!E148</f>
        <v>600</v>
      </c>
      <c r="E145" s="2">
        <f t="shared" si="8"/>
        <v>32046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2.0699999999999998</v>
      </c>
      <c r="C146" s="6">
        <f>TITRES_STAT!D149</f>
        <v>1.0178</v>
      </c>
      <c r="D146" s="6">
        <f>TITRES_STAT!E149</f>
        <v>600</v>
      </c>
      <c r="E146" s="2">
        <f t="shared" si="8"/>
        <v>32046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2.06</v>
      </c>
      <c r="C147" s="6">
        <f>TITRES_STAT!D150</f>
        <v>1.0128999999999999</v>
      </c>
      <c r="D147" s="6">
        <f>TITRES_STAT!E150</f>
        <v>17200</v>
      </c>
      <c r="E147" s="2">
        <f t="shared" si="8"/>
        <v>14846</v>
      </c>
      <c r="F147" s="6" t="str">
        <f t="shared" si="11"/>
        <v>BEARISH</v>
      </c>
      <c r="G147" s="6" t="str">
        <f t="shared" si="10"/>
        <v>WEAK</v>
      </c>
      <c r="H147" s="6" t="str">
        <f t="shared" si="9"/>
        <v>NEUTRAL</v>
      </c>
    </row>
    <row r="148" spans="1:8" ht="13.5" x14ac:dyDescent="0.25">
      <c r="A148" s="3">
        <f>TITRES_STAT!B151</f>
        <v>42219</v>
      </c>
      <c r="B148" s="6">
        <f>TITRES_STAT!C151</f>
        <v>2.0699999999999998</v>
      </c>
      <c r="C148" s="6">
        <f>TITRES_STAT!D151</f>
        <v>1.0178</v>
      </c>
      <c r="D148" s="6">
        <f>TITRES_STAT!E151</f>
        <v>50</v>
      </c>
      <c r="E148" s="2">
        <f t="shared" si="8"/>
        <v>14896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NEUTRAL</v>
      </c>
    </row>
    <row r="149" spans="1:8" ht="13.5" x14ac:dyDescent="0.25">
      <c r="A149" s="3">
        <f>TITRES_STAT!B152</f>
        <v>42220</v>
      </c>
      <c r="B149" s="6">
        <f>TITRES_STAT!C152</f>
        <v>2.0699999999999998</v>
      </c>
      <c r="C149" s="6">
        <f>TITRES_STAT!D152</f>
        <v>1.0178</v>
      </c>
      <c r="D149" s="6">
        <f>TITRES_STAT!E152</f>
        <v>2000</v>
      </c>
      <c r="E149" s="2">
        <f t="shared" si="8"/>
        <v>14896</v>
      </c>
      <c r="F149" s="6" t="str">
        <f t="shared" si="11"/>
        <v>BEARISH</v>
      </c>
      <c r="G149" s="6" t="str">
        <f t="shared" si="10"/>
        <v>WEAK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2.0299999999999998</v>
      </c>
      <c r="C150" s="6">
        <f>TITRES_STAT!D153</f>
        <v>0.99819999999999998</v>
      </c>
      <c r="D150" s="6">
        <f>TITRES_STAT!E153</f>
        <v>1772</v>
      </c>
      <c r="E150" s="2">
        <f t="shared" si="8"/>
        <v>13124</v>
      </c>
      <c r="F150" s="6" t="str">
        <f t="shared" si="11"/>
        <v>BEARISH</v>
      </c>
      <c r="G150" s="6" t="str">
        <f t="shared" si="10"/>
        <v>WEAK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2.06</v>
      </c>
      <c r="C151" s="6">
        <f>TITRES_STAT!D154</f>
        <v>1.0128999999999999</v>
      </c>
      <c r="D151" s="6">
        <f>TITRES_STAT!E154</f>
        <v>17923</v>
      </c>
      <c r="E151" s="2">
        <f t="shared" si="8"/>
        <v>31047</v>
      </c>
      <c r="F151" s="6" t="str">
        <f t="shared" si="11"/>
        <v>BEARISH</v>
      </c>
      <c r="G151" s="6" t="str">
        <f t="shared" si="10"/>
        <v>WEAK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2.06</v>
      </c>
      <c r="C152" s="6">
        <f>TITRES_STAT!D155</f>
        <v>1.0128999999999999</v>
      </c>
      <c r="D152" s="6">
        <f>TITRES_STAT!E155</f>
        <v>15100</v>
      </c>
      <c r="E152" s="2">
        <f t="shared" si="8"/>
        <v>31047</v>
      </c>
      <c r="F152" s="6" t="str">
        <f t="shared" si="11"/>
        <v>BULLISH</v>
      </c>
      <c r="G152" s="6" t="str">
        <f t="shared" si="10"/>
        <v>STRONG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2.0499999999999998</v>
      </c>
      <c r="C153" s="6">
        <f>TITRES_STAT!D156</f>
        <v>1.008</v>
      </c>
      <c r="D153" s="6">
        <f>TITRES_STAT!E156</f>
        <v>100</v>
      </c>
      <c r="E153" s="2">
        <f t="shared" si="8"/>
        <v>30947</v>
      </c>
      <c r="F153" s="6" t="str">
        <f t="shared" si="11"/>
        <v>BULLISH</v>
      </c>
      <c r="G153" s="6" t="str">
        <f t="shared" si="10"/>
        <v>STRONG</v>
      </c>
      <c r="H153" s="6" t="str">
        <f t="shared" si="9"/>
        <v>BULLISH DIVERGENCE</v>
      </c>
    </row>
    <row r="154" spans="1:8" ht="13.5" x14ac:dyDescent="0.25">
      <c r="A154" s="3">
        <f>TITRES_STAT!B157</f>
        <v>42227</v>
      </c>
      <c r="B154" s="6">
        <f>TITRES_STAT!C157</f>
        <v>2.04</v>
      </c>
      <c r="C154" s="6">
        <f>TITRES_STAT!D157</f>
        <v>1.0031000000000001</v>
      </c>
      <c r="D154" s="6">
        <f>TITRES_STAT!E157</f>
        <v>51</v>
      </c>
      <c r="E154" s="2">
        <f t="shared" si="8"/>
        <v>30896</v>
      </c>
      <c r="F154" s="6" t="str">
        <f t="shared" si="11"/>
        <v>BULLISH</v>
      </c>
      <c r="G154" s="6" t="str">
        <f t="shared" si="10"/>
        <v>STRONG</v>
      </c>
      <c r="H154" s="6" t="str">
        <f t="shared" si="9"/>
        <v>BULLISH DIVERGENCE</v>
      </c>
    </row>
    <row r="155" spans="1:8" ht="13.5" x14ac:dyDescent="0.25">
      <c r="A155" s="3">
        <f>TITRES_STAT!B158</f>
        <v>42228</v>
      </c>
      <c r="B155" s="6">
        <f>TITRES_STAT!C158</f>
        <v>2.0499999999999998</v>
      </c>
      <c r="C155" s="6">
        <f>TITRES_STAT!D158</f>
        <v>1.008</v>
      </c>
      <c r="D155" s="6">
        <f>TITRES_STAT!E158</f>
        <v>353</v>
      </c>
      <c r="E155" s="2">
        <f t="shared" si="8"/>
        <v>31249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2.0499999999999998</v>
      </c>
      <c r="C156" s="6">
        <f>TITRES_STAT!D159</f>
        <v>1.008</v>
      </c>
      <c r="D156" s="6">
        <f>TITRES_STAT!E159</f>
        <v>1200</v>
      </c>
      <c r="E156" s="2">
        <f t="shared" si="8"/>
        <v>31249</v>
      </c>
      <c r="F156" s="6" t="str">
        <f t="shared" si="11"/>
        <v>BULLISH</v>
      </c>
      <c r="G156" s="6" t="str">
        <f t="shared" si="10"/>
        <v>NEUTRAL</v>
      </c>
      <c r="H156" s="6" t="str">
        <f t="shared" si="9"/>
        <v>BULLISH DIVERGENCE</v>
      </c>
    </row>
    <row r="157" spans="1:8" ht="13.5" x14ac:dyDescent="0.25">
      <c r="A157" s="3">
        <f>TITRES_STAT!B160</f>
        <v>42233</v>
      </c>
      <c r="B157" s="6">
        <f>TITRES_STAT!C160</f>
        <v>2.0499999999999998</v>
      </c>
      <c r="C157" s="6">
        <f>TITRES_STAT!D160</f>
        <v>1.008</v>
      </c>
      <c r="D157" s="6">
        <f>TITRES_STAT!E160</f>
        <v>500</v>
      </c>
      <c r="E157" s="2">
        <f t="shared" si="8"/>
        <v>31249</v>
      </c>
      <c r="F157" s="6" t="str">
        <f t="shared" si="11"/>
        <v>BULLISH</v>
      </c>
      <c r="G157" s="6" t="str">
        <f t="shared" si="10"/>
        <v>NEUTRAL</v>
      </c>
      <c r="H157" s="6" t="str">
        <f t="shared" si="9"/>
        <v>BULLISH DIVERGENCE</v>
      </c>
    </row>
    <row r="158" spans="1:8" ht="13.5" x14ac:dyDescent="0.25">
      <c r="A158" s="3">
        <f>TITRES_STAT!B161</f>
        <v>42234</v>
      </c>
      <c r="B158" s="6">
        <f>TITRES_STAT!C161</f>
        <v>2.0699999999999998</v>
      </c>
      <c r="C158" s="6">
        <f>TITRES_STAT!D161</f>
        <v>1.0178</v>
      </c>
      <c r="D158" s="6">
        <f>TITRES_STAT!E161</f>
        <v>2000</v>
      </c>
      <c r="E158" s="2">
        <f t="shared" si="8"/>
        <v>33249</v>
      </c>
      <c r="F158" s="6" t="str">
        <f t="shared" si="11"/>
        <v>BULLISH</v>
      </c>
      <c r="G158" s="6" t="str">
        <f t="shared" si="10"/>
        <v>STRONG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2.0699999999999998</v>
      </c>
      <c r="C159" s="6">
        <f>TITRES_STAT!D162</f>
        <v>1.0178</v>
      </c>
      <c r="D159" s="6">
        <f>TITRES_STAT!E162</f>
        <v>600</v>
      </c>
      <c r="E159" s="2">
        <f t="shared" si="8"/>
        <v>33249</v>
      </c>
      <c r="F159" s="6" t="str">
        <f t="shared" si="11"/>
        <v>BULLISH</v>
      </c>
      <c r="G159" s="6" t="str">
        <f t="shared" si="10"/>
        <v>STRONG</v>
      </c>
      <c r="H159" s="6" t="str">
        <f t="shared" si="9"/>
        <v>CONFIRMED BULLISH</v>
      </c>
    </row>
    <row r="160" spans="1:8" ht="13.5" x14ac:dyDescent="0.25">
      <c r="A160" s="3">
        <f>TITRES_STAT!B163</f>
        <v>42236</v>
      </c>
      <c r="B160" s="6">
        <f>TITRES_STAT!C163</f>
        <v>2.06</v>
      </c>
      <c r="C160" s="6">
        <f>TITRES_STAT!D163</f>
        <v>1.0128999999999999</v>
      </c>
      <c r="D160" s="6">
        <f>TITRES_STAT!E163</f>
        <v>250</v>
      </c>
      <c r="E160" s="2">
        <f t="shared" si="8"/>
        <v>32999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2.06</v>
      </c>
      <c r="C161" s="6">
        <f>TITRES_STAT!D164</f>
        <v>1.0128999999999999</v>
      </c>
      <c r="D161" s="6">
        <f>TITRES_STAT!E164</f>
        <v>5192</v>
      </c>
      <c r="E161" s="2">
        <f t="shared" si="8"/>
        <v>32999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2.06</v>
      </c>
      <c r="C162" s="6">
        <f>TITRES_STAT!D165</f>
        <v>1.0128999999999999</v>
      </c>
      <c r="D162" s="6">
        <f>TITRES_STAT!E165</f>
        <v>500</v>
      </c>
      <c r="E162" s="2">
        <f t="shared" si="8"/>
        <v>32999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2.06</v>
      </c>
      <c r="C163" s="6">
        <f>TITRES_STAT!D166</f>
        <v>1.0128999999999999</v>
      </c>
      <c r="D163" s="6">
        <f>TITRES_STAT!E166</f>
        <v>43</v>
      </c>
      <c r="E163" s="2">
        <f t="shared" si="8"/>
        <v>32999</v>
      </c>
      <c r="F163" s="6" t="str">
        <f t="shared" si="11"/>
        <v>BEARISH</v>
      </c>
      <c r="G163" s="6" t="str">
        <f t="shared" si="10"/>
        <v>NEUTRAL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2.0699999999999998</v>
      </c>
      <c r="C164" s="6">
        <f>TITRES_STAT!D167</f>
        <v>1.0178</v>
      </c>
      <c r="D164" s="6">
        <f>TITRES_STAT!E167</f>
        <v>50</v>
      </c>
      <c r="E164" s="2">
        <f t="shared" si="8"/>
        <v>33049</v>
      </c>
      <c r="F164" s="6" t="str">
        <f t="shared" si="11"/>
        <v>BEARISH</v>
      </c>
      <c r="G164" s="6" t="str">
        <f t="shared" si="10"/>
        <v>NEUTRAL</v>
      </c>
      <c r="H164" s="6" t="str">
        <f t="shared" si="9"/>
        <v>NEUTRAL</v>
      </c>
    </row>
    <row r="165" spans="1:8" ht="13.5" x14ac:dyDescent="0.25">
      <c r="A165" s="3">
        <f>TITRES_STAT!B168</f>
        <v>42243</v>
      </c>
      <c r="B165" s="6">
        <f>TITRES_STAT!C168</f>
        <v>2.06</v>
      </c>
      <c r="C165" s="6">
        <f>TITRES_STAT!D168</f>
        <v>1.0128999999999999</v>
      </c>
      <c r="D165" s="6">
        <f>TITRES_STAT!E168</f>
        <v>200</v>
      </c>
      <c r="E165" s="2">
        <f t="shared" si="8"/>
        <v>32849</v>
      </c>
      <c r="F165" s="6" t="str">
        <f t="shared" si="11"/>
        <v>BEARISH</v>
      </c>
      <c r="G165" s="6" t="str">
        <f t="shared" si="10"/>
        <v>NEUTRAL</v>
      </c>
      <c r="H165" s="6" t="str">
        <f t="shared" si="9"/>
        <v>NEUTRAL</v>
      </c>
    </row>
    <row r="166" spans="1:8" ht="13.5" x14ac:dyDescent="0.25">
      <c r="A166" s="3">
        <f>TITRES_STAT!B169</f>
        <v>42244</v>
      </c>
      <c r="B166" s="6">
        <f>TITRES_STAT!C169</f>
        <v>2.06</v>
      </c>
      <c r="C166" s="6">
        <f>TITRES_STAT!D169</f>
        <v>1.0128999999999999</v>
      </c>
      <c r="D166" s="6">
        <f>TITRES_STAT!E169</f>
        <v>401</v>
      </c>
      <c r="E166" s="2">
        <f t="shared" si="8"/>
        <v>32849</v>
      </c>
      <c r="F166" s="6" t="str">
        <f t="shared" si="11"/>
        <v>BEARISH</v>
      </c>
      <c r="G166" s="6" t="str">
        <f t="shared" si="10"/>
        <v>NEUTRAL</v>
      </c>
      <c r="H166" s="6" t="str">
        <f t="shared" si="9"/>
        <v>NEUTRAL</v>
      </c>
    </row>
    <row r="167" spans="1:8" ht="13.5" x14ac:dyDescent="0.25">
      <c r="A167" s="3">
        <f>TITRES_STAT!B170</f>
        <v>42247</v>
      </c>
      <c r="B167" s="6">
        <f>TITRES_STAT!C170</f>
        <v>2.0699999999999998</v>
      </c>
      <c r="C167" s="6">
        <f>TITRES_STAT!D170</f>
        <v>1.0178</v>
      </c>
      <c r="D167" s="6">
        <f>TITRES_STAT!E170</f>
        <v>100</v>
      </c>
      <c r="E167" s="2">
        <f t="shared" si="8"/>
        <v>32949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BEARISH DIVERGENCE</v>
      </c>
    </row>
    <row r="168" spans="1:8" ht="13.5" x14ac:dyDescent="0.25">
      <c r="A168" s="3">
        <f>TITRES_STAT!B171</f>
        <v>42248</v>
      </c>
      <c r="B168" s="6">
        <f>TITRES_STAT!C171</f>
        <v>2.06</v>
      </c>
      <c r="C168" s="6">
        <f>TITRES_STAT!D171</f>
        <v>1.0128999999999999</v>
      </c>
      <c r="D168" s="6">
        <f>TITRES_STAT!E171</f>
        <v>850</v>
      </c>
      <c r="E168" s="2">
        <f t="shared" si="8"/>
        <v>32099</v>
      </c>
      <c r="F168" s="6" t="str">
        <f t="shared" si="11"/>
        <v>BEARISH</v>
      </c>
      <c r="G168" s="6" t="str">
        <f t="shared" si="10"/>
        <v>WEAK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2.1</v>
      </c>
      <c r="C169" s="6">
        <f>TITRES_STAT!D172</f>
        <v>1.0326</v>
      </c>
      <c r="D169" s="6">
        <f>TITRES_STAT!E172</f>
        <v>1650</v>
      </c>
      <c r="E169" s="2">
        <f t="shared" si="8"/>
        <v>33749</v>
      </c>
      <c r="F169" s="6" t="str">
        <f t="shared" si="11"/>
        <v>BULLISH</v>
      </c>
      <c r="G169" s="6" t="str">
        <f t="shared" si="10"/>
        <v>STRONG</v>
      </c>
      <c r="H169" s="6" t="str">
        <f t="shared" si="9"/>
        <v>CONFIRMED BULLISH</v>
      </c>
    </row>
    <row r="170" spans="1:8" ht="13.5" x14ac:dyDescent="0.25">
      <c r="A170" s="3">
        <f>TITRES_STAT!B173</f>
        <v>42250</v>
      </c>
      <c r="B170" s="6">
        <f>TITRES_STAT!C173</f>
        <v>2.12</v>
      </c>
      <c r="C170" s="6">
        <f>TITRES_STAT!D173</f>
        <v>1.0424</v>
      </c>
      <c r="D170" s="6">
        <f>TITRES_STAT!E173</f>
        <v>11050</v>
      </c>
      <c r="E170" s="2">
        <f t="shared" si="8"/>
        <v>44799</v>
      </c>
      <c r="F170" s="6" t="str">
        <f t="shared" si="11"/>
        <v>BULLISH</v>
      </c>
      <c r="G170" s="6" t="str">
        <f t="shared" si="10"/>
        <v>STRONG</v>
      </c>
      <c r="H170" s="6" t="str">
        <f t="shared" si="9"/>
        <v>CONFIRMED BULLISH</v>
      </c>
    </row>
    <row r="171" spans="1:8" ht="13.5" x14ac:dyDescent="0.25">
      <c r="A171" s="3">
        <f>TITRES_STAT!B174</f>
        <v>42251</v>
      </c>
      <c r="B171" s="6">
        <f>TITRES_STAT!C174</f>
        <v>2.1800000000000002</v>
      </c>
      <c r="C171" s="6">
        <f>TITRES_STAT!D174</f>
        <v>1.0719000000000001</v>
      </c>
      <c r="D171" s="6">
        <f>TITRES_STAT!E174</f>
        <v>14810</v>
      </c>
      <c r="E171" s="2">
        <f t="shared" si="8"/>
        <v>59609</v>
      </c>
      <c r="F171" s="6" t="str">
        <f t="shared" si="11"/>
        <v>BULLISH</v>
      </c>
      <c r="G171" s="6" t="str">
        <f t="shared" si="10"/>
        <v>STRONG</v>
      </c>
      <c r="H171" s="6" t="str">
        <f t="shared" si="9"/>
        <v>CONFIRMED BULLISH</v>
      </c>
    </row>
    <row r="172" spans="1:8" ht="13.5" x14ac:dyDescent="0.25">
      <c r="A172" s="3">
        <f>TITRES_STAT!B175</f>
        <v>42254</v>
      </c>
      <c r="B172" s="6">
        <f>TITRES_STAT!C175</f>
        <v>2.17</v>
      </c>
      <c r="C172" s="6">
        <f>TITRES_STAT!D175</f>
        <v>1.0669999999999999</v>
      </c>
      <c r="D172" s="6">
        <f>TITRES_STAT!E175</f>
        <v>150</v>
      </c>
      <c r="E172" s="2">
        <f t="shared" si="8"/>
        <v>59459</v>
      </c>
      <c r="F172" s="6" t="str">
        <f t="shared" si="11"/>
        <v>BULLISH</v>
      </c>
      <c r="G172" s="6" t="str">
        <f t="shared" si="10"/>
        <v>STRONG</v>
      </c>
      <c r="H172" s="6" t="str">
        <f t="shared" si="9"/>
        <v>CONFIRMED BULLISH</v>
      </c>
    </row>
    <row r="173" spans="1:8" ht="13.5" x14ac:dyDescent="0.25">
      <c r="A173" s="3">
        <f>TITRES_STAT!B176</f>
        <v>42255</v>
      </c>
      <c r="B173" s="6">
        <f>TITRES_STAT!C176</f>
        <v>2.2999999999999998</v>
      </c>
      <c r="C173" s="6">
        <f>TITRES_STAT!D176</f>
        <v>1.1309</v>
      </c>
      <c r="D173" s="6">
        <f>TITRES_STAT!E176</f>
        <v>13165</v>
      </c>
      <c r="E173" s="2">
        <f t="shared" si="8"/>
        <v>72624</v>
      </c>
      <c r="F173" s="6" t="str">
        <f t="shared" si="11"/>
        <v>BULLISH</v>
      </c>
      <c r="G173" s="6" t="str">
        <f t="shared" si="10"/>
        <v>STRONG</v>
      </c>
      <c r="H173" s="6" t="str">
        <f t="shared" si="9"/>
        <v>CONFIRMED BULLISH</v>
      </c>
    </row>
    <row r="174" spans="1:8" ht="13.5" x14ac:dyDescent="0.25">
      <c r="A174" s="3">
        <f>TITRES_STAT!B177</f>
        <v>42256</v>
      </c>
      <c r="B174" s="6">
        <f>TITRES_STAT!C177</f>
        <v>2.2999999999999998</v>
      </c>
      <c r="C174" s="6">
        <f>TITRES_STAT!D177</f>
        <v>1.1309</v>
      </c>
      <c r="D174" s="6">
        <f>TITRES_STAT!E177</f>
        <v>51</v>
      </c>
      <c r="E174" s="2">
        <f t="shared" si="8"/>
        <v>72624</v>
      </c>
      <c r="F174" s="6" t="str">
        <f t="shared" si="11"/>
        <v>BULLISH</v>
      </c>
      <c r="G174" s="6" t="str">
        <f t="shared" si="10"/>
        <v>STRONG</v>
      </c>
      <c r="H174" s="6" t="str">
        <f t="shared" si="9"/>
        <v>CONFIRMED BULLISH</v>
      </c>
    </row>
    <row r="175" spans="1:8" ht="13.5" x14ac:dyDescent="0.25">
      <c r="A175" s="3">
        <f>TITRES_STAT!B178</f>
        <v>42257</v>
      </c>
      <c r="B175" s="6">
        <f>TITRES_STAT!C178</f>
        <v>2.2400000000000002</v>
      </c>
      <c r="C175" s="6">
        <f>TITRES_STAT!D178</f>
        <v>1.1013999999999999</v>
      </c>
      <c r="D175" s="6">
        <f>TITRES_STAT!E178</f>
        <v>500</v>
      </c>
      <c r="E175" s="2">
        <f t="shared" si="8"/>
        <v>72124</v>
      </c>
      <c r="F175" s="6" t="str">
        <f t="shared" si="11"/>
        <v>BULLISH</v>
      </c>
      <c r="G175" s="6" t="str">
        <f t="shared" si="10"/>
        <v>STRONG</v>
      </c>
      <c r="H175" s="6" t="str">
        <f t="shared" si="9"/>
        <v>CONFIRMED BULLISH</v>
      </c>
    </row>
    <row r="176" spans="1:8" ht="13.5" x14ac:dyDescent="0.25">
      <c r="A176" s="3">
        <f>TITRES_STAT!B179</f>
        <v>42258</v>
      </c>
      <c r="B176" s="6">
        <f>TITRES_STAT!C179</f>
        <v>2.2799999999999998</v>
      </c>
      <c r="C176" s="6">
        <f>TITRES_STAT!D179</f>
        <v>1.1211</v>
      </c>
      <c r="D176" s="6">
        <f>TITRES_STAT!E179</f>
        <v>1801</v>
      </c>
      <c r="E176" s="2">
        <f t="shared" si="8"/>
        <v>73925</v>
      </c>
      <c r="F176" s="6" t="str">
        <f t="shared" si="11"/>
        <v>BULLISH</v>
      </c>
      <c r="G176" s="6" t="str">
        <f t="shared" si="10"/>
        <v>STRONG</v>
      </c>
      <c r="H176" s="6" t="str">
        <f t="shared" si="9"/>
        <v>CONFIRMED BULLISH</v>
      </c>
    </row>
    <row r="177" spans="1:8" ht="13.5" x14ac:dyDescent="0.25">
      <c r="A177" s="3">
        <f>TITRES_STAT!B180</f>
        <v>42261</v>
      </c>
      <c r="B177" s="6">
        <f>TITRES_STAT!C180</f>
        <v>2.2799999999999998</v>
      </c>
      <c r="C177" s="6">
        <f>TITRES_STAT!D180</f>
        <v>1.1211</v>
      </c>
      <c r="D177" s="6">
        <f>TITRES_STAT!E180</f>
        <v>370</v>
      </c>
      <c r="E177" s="2">
        <f t="shared" si="8"/>
        <v>73925</v>
      </c>
      <c r="F177" s="6" t="str">
        <f t="shared" si="11"/>
        <v>BULLISH</v>
      </c>
      <c r="G177" s="6" t="str">
        <f t="shared" si="10"/>
        <v>STRONG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2.21</v>
      </c>
      <c r="C178" s="6">
        <f>TITRES_STAT!D181</f>
        <v>1.0867</v>
      </c>
      <c r="D178" s="6">
        <f>TITRES_STAT!E181</f>
        <v>350</v>
      </c>
      <c r="E178" s="2">
        <f t="shared" si="8"/>
        <v>73575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BULLISH DIVERGENCE</v>
      </c>
    </row>
    <row r="179" spans="1:8" ht="13.5" x14ac:dyDescent="0.25">
      <c r="A179" s="3">
        <f>TITRES_STAT!B182</f>
        <v>42263</v>
      </c>
      <c r="B179" s="6">
        <f>TITRES_STAT!C182</f>
        <v>2.2599999999999998</v>
      </c>
      <c r="C179" s="6">
        <f>TITRES_STAT!D182</f>
        <v>1.1113</v>
      </c>
      <c r="D179" s="6">
        <f>TITRES_STAT!E182</f>
        <v>900</v>
      </c>
      <c r="E179" s="2">
        <f t="shared" si="8"/>
        <v>74475</v>
      </c>
      <c r="F179" s="6" t="str">
        <f t="shared" si="11"/>
        <v>BULLISH</v>
      </c>
      <c r="G179" s="6" t="str">
        <f t="shared" si="10"/>
        <v>STRONG</v>
      </c>
      <c r="H179" s="6" t="str">
        <f t="shared" si="9"/>
        <v>BULLISH DIVERGENCE</v>
      </c>
    </row>
    <row r="180" spans="1:8" ht="13.5" x14ac:dyDescent="0.25">
      <c r="A180" s="3">
        <f>TITRES_STAT!B183</f>
        <v>42264</v>
      </c>
      <c r="B180" s="6">
        <f>TITRES_STAT!C183</f>
        <v>2.2000000000000002</v>
      </c>
      <c r="C180" s="6">
        <f>TITRES_STAT!D183</f>
        <v>1.0817000000000001</v>
      </c>
      <c r="D180" s="6">
        <f>TITRES_STAT!E183</f>
        <v>245</v>
      </c>
      <c r="E180" s="2">
        <f t="shared" si="8"/>
        <v>74230</v>
      </c>
      <c r="F180" s="6" t="str">
        <f t="shared" si="11"/>
        <v>BULLISH</v>
      </c>
      <c r="G180" s="6" t="str">
        <f t="shared" si="10"/>
        <v>STRONG</v>
      </c>
      <c r="H180" s="6" t="str">
        <f t="shared" si="9"/>
        <v>BULLISH DIVERGENCE</v>
      </c>
    </row>
    <row r="181" spans="1:8" ht="13.5" x14ac:dyDescent="0.25">
      <c r="A181" s="3">
        <f>TITRES_STAT!B184</f>
        <v>42265</v>
      </c>
      <c r="B181" s="6">
        <f>TITRES_STAT!C184</f>
        <v>2.25</v>
      </c>
      <c r="C181" s="6">
        <f>TITRES_STAT!D184</f>
        <v>1.1063000000000001</v>
      </c>
      <c r="D181" s="6">
        <f>TITRES_STAT!E184</f>
        <v>100</v>
      </c>
      <c r="E181" s="2">
        <f t="shared" si="8"/>
        <v>74330</v>
      </c>
      <c r="F181" s="6" t="str">
        <f t="shared" si="11"/>
        <v>BULLISH</v>
      </c>
      <c r="G181" s="6" t="str">
        <f t="shared" si="10"/>
        <v>NEUTRAL</v>
      </c>
      <c r="H181" s="6" t="str">
        <f t="shared" si="9"/>
        <v>BULLISH DIVERGENCE</v>
      </c>
    </row>
    <row r="182" spans="1:8" ht="13.5" x14ac:dyDescent="0.25">
      <c r="A182" s="3">
        <f>TITRES_STAT!B185</f>
        <v>42268</v>
      </c>
      <c r="B182" s="6">
        <f>TITRES_STAT!C185</f>
        <v>2.25</v>
      </c>
      <c r="C182" s="6">
        <f>TITRES_STAT!D185</f>
        <v>1.1063000000000001</v>
      </c>
      <c r="D182" s="6">
        <f>TITRES_STAT!E185</f>
        <v>1100</v>
      </c>
      <c r="E182" s="2">
        <f t="shared" si="8"/>
        <v>74330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BULLISH DIVERGENCE</v>
      </c>
    </row>
    <row r="183" spans="1:8" ht="13.5" x14ac:dyDescent="0.25">
      <c r="A183" s="3">
        <f>TITRES_STAT!B186</f>
        <v>42269</v>
      </c>
      <c r="B183" s="6">
        <f>TITRES_STAT!C186</f>
        <v>2.25</v>
      </c>
      <c r="C183" s="6">
        <f>TITRES_STAT!D186</f>
        <v>1.1063000000000001</v>
      </c>
      <c r="D183" s="6">
        <f>TITRES_STAT!E186</f>
        <v>13408</v>
      </c>
      <c r="E183" s="2">
        <f t="shared" si="8"/>
        <v>74330</v>
      </c>
      <c r="F183" s="6" t="str">
        <f t="shared" si="11"/>
        <v>BULLISH</v>
      </c>
      <c r="G183" s="6" t="str">
        <f t="shared" si="10"/>
        <v>NEUTRAL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2.25</v>
      </c>
      <c r="C184" s="6">
        <f>TITRES_STAT!D187</f>
        <v>1.1063000000000001</v>
      </c>
      <c r="D184" s="6">
        <f>TITRES_STAT!E187</f>
        <v>10</v>
      </c>
      <c r="E184" s="2">
        <f t="shared" si="8"/>
        <v>74330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2.2400000000000002</v>
      </c>
      <c r="C185" s="6">
        <f>TITRES_STAT!D188</f>
        <v>1.1013999999999999</v>
      </c>
      <c r="D185" s="6">
        <f>TITRES_STAT!E188</f>
        <v>4050</v>
      </c>
      <c r="E185" s="2">
        <f t="shared" si="8"/>
        <v>70280</v>
      </c>
      <c r="F185" s="6" t="str">
        <f t="shared" si="11"/>
        <v>BEARISH</v>
      </c>
      <c r="G185" s="6" t="str">
        <f t="shared" si="10"/>
        <v>WEAK</v>
      </c>
      <c r="H185" s="6" t="str">
        <f t="shared" si="9"/>
        <v>BEARISH DIVERGENCE</v>
      </c>
    </row>
    <row r="186" spans="1:8" ht="13.5" x14ac:dyDescent="0.25">
      <c r="A186" s="3">
        <f>TITRES_STAT!B189</f>
        <v>42276</v>
      </c>
      <c r="B186" s="6">
        <f>TITRES_STAT!C189</f>
        <v>2.1800000000000002</v>
      </c>
      <c r="C186" s="6">
        <f>TITRES_STAT!D189</f>
        <v>1.0719000000000001</v>
      </c>
      <c r="D186" s="6">
        <f>TITRES_STAT!E189</f>
        <v>5</v>
      </c>
      <c r="E186" s="2">
        <f t="shared" si="8"/>
        <v>70275</v>
      </c>
      <c r="F186" s="6" t="str">
        <f t="shared" si="11"/>
        <v>BEARISH</v>
      </c>
      <c r="G186" s="6" t="str">
        <f t="shared" si="10"/>
        <v>WEAK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2.17</v>
      </c>
      <c r="C187" s="6">
        <f>TITRES_STAT!D190</f>
        <v>1.0669999999999999</v>
      </c>
      <c r="D187" s="6">
        <f>TITRES_STAT!E190</f>
        <v>21661</v>
      </c>
      <c r="E187" s="2">
        <f t="shared" si="8"/>
        <v>48614</v>
      </c>
      <c r="F187" s="6" t="str">
        <f t="shared" si="11"/>
        <v>BEARISH</v>
      </c>
      <c r="G187" s="6" t="str">
        <f t="shared" si="10"/>
        <v>WEAK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2.2000000000000002</v>
      </c>
      <c r="C188" s="6">
        <f>TITRES_STAT!D191</f>
        <v>1.0817000000000001</v>
      </c>
      <c r="D188" s="6">
        <f>TITRES_STAT!E191</f>
        <v>950</v>
      </c>
      <c r="E188" s="2">
        <f t="shared" si="8"/>
        <v>49564</v>
      </c>
      <c r="F188" s="6" t="str">
        <f t="shared" si="11"/>
        <v>BEARISH</v>
      </c>
      <c r="G188" s="6" t="str">
        <f t="shared" si="10"/>
        <v>WEAK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2.1800000000000002</v>
      </c>
      <c r="C189" s="6">
        <f>TITRES_STAT!D192</f>
        <v>1.0719000000000001</v>
      </c>
      <c r="D189" s="6">
        <f>TITRES_STAT!E192</f>
        <v>86</v>
      </c>
      <c r="E189" s="2">
        <f t="shared" si="8"/>
        <v>49478</v>
      </c>
      <c r="F189" s="6" t="str">
        <f t="shared" si="11"/>
        <v>BEARISH</v>
      </c>
      <c r="G189" s="6" t="str">
        <f t="shared" si="10"/>
        <v>WEAK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2.2000000000000002</v>
      </c>
      <c r="C190" s="6">
        <f>TITRES_STAT!D193</f>
        <v>1.0817000000000001</v>
      </c>
      <c r="D190" s="6">
        <f>TITRES_STAT!E193</f>
        <v>650</v>
      </c>
      <c r="E190" s="2">
        <f t="shared" si="8"/>
        <v>50128</v>
      </c>
      <c r="F190" s="6" t="str">
        <f t="shared" si="11"/>
        <v>BEARISH</v>
      </c>
      <c r="G190" s="6" t="str">
        <f t="shared" si="10"/>
        <v>WEAK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2.2000000000000002</v>
      </c>
      <c r="C191" s="6">
        <f>TITRES_STAT!D194</f>
        <v>1.0817000000000001</v>
      </c>
      <c r="D191" s="6">
        <f>TITRES_STAT!E194</f>
        <v>0</v>
      </c>
      <c r="E191" s="2">
        <f t="shared" si="8"/>
        <v>50128</v>
      </c>
      <c r="F191" s="6" t="str">
        <f t="shared" si="11"/>
        <v>BEARISH</v>
      </c>
      <c r="G191" s="6" t="str">
        <f t="shared" si="10"/>
        <v>WEAK</v>
      </c>
      <c r="H191" s="6" t="str">
        <f t="shared" si="9"/>
        <v>BEARISH DIVERGENCE</v>
      </c>
    </row>
    <row r="192" spans="1:8" ht="13.5" x14ac:dyDescent="0.25">
      <c r="A192" s="3">
        <f>TITRES_STAT!B195</f>
        <v>42284</v>
      </c>
      <c r="B192" s="6">
        <f>TITRES_STAT!C195</f>
        <v>2.17</v>
      </c>
      <c r="C192" s="6">
        <f>TITRES_STAT!D195</f>
        <v>1.0669999999999999</v>
      </c>
      <c r="D192" s="6">
        <f>TITRES_STAT!E195</f>
        <v>1360</v>
      </c>
      <c r="E192" s="2">
        <f t="shared" si="8"/>
        <v>48768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NEUTRAL</v>
      </c>
    </row>
    <row r="193" spans="1:8" ht="13.5" x14ac:dyDescent="0.25">
      <c r="A193" s="3">
        <f>TITRES_STAT!B196</f>
        <v>42285</v>
      </c>
      <c r="B193" s="6">
        <f>TITRES_STAT!C196</f>
        <v>2.16</v>
      </c>
      <c r="C193" s="6">
        <f>TITRES_STAT!D196</f>
        <v>1.0621</v>
      </c>
      <c r="D193" s="6">
        <f>TITRES_STAT!E196</f>
        <v>1050</v>
      </c>
      <c r="E193" s="2">
        <f t="shared" si="8"/>
        <v>47718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2.14</v>
      </c>
      <c r="C194" s="6">
        <f>TITRES_STAT!D197</f>
        <v>1.0522</v>
      </c>
      <c r="D194" s="6">
        <f>TITRES_STAT!E197</f>
        <v>1908</v>
      </c>
      <c r="E194" s="2">
        <f t="shared" si="8"/>
        <v>45810</v>
      </c>
      <c r="F194" s="6" t="str">
        <f t="shared" si="11"/>
        <v>BEARISH</v>
      </c>
      <c r="G194" s="6" t="str">
        <f t="shared" si="10"/>
        <v>WEAK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2.14</v>
      </c>
      <c r="C195" s="6">
        <f>TITRES_STAT!D198</f>
        <v>1.0522</v>
      </c>
      <c r="D195" s="6">
        <f>TITRES_STAT!E198</f>
        <v>1350</v>
      </c>
      <c r="E195" s="2">
        <f t="shared" si="8"/>
        <v>45810</v>
      </c>
      <c r="F195" s="6" t="str">
        <f t="shared" si="11"/>
        <v>BEARISH</v>
      </c>
      <c r="G195" s="6" t="str">
        <f t="shared" si="10"/>
        <v>WEAK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2.14</v>
      </c>
      <c r="C196" s="6">
        <f>TITRES_STAT!D199</f>
        <v>1.0522</v>
      </c>
      <c r="D196" s="6">
        <f>TITRES_STAT!E199</f>
        <v>850</v>
      </c>
      <c r="E196" s="2">
        <f t="shared" ref="E196:E259" si="12">IF(B196&gt;B195, E195+D196, IF(B196&lt;B195, E195-D196, E195))</f>
        <v>45810</v>
      </c>
      <c r="F196" s="6" t="str">
        <f t="shared" si="11"/>
        <v>BEARISH</v>
      </c>
      <c r="G196" s="6" t="str">
        <f t="shared" si="10"/>
        <v>WEAK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2.1800000000000002</v>
      </c>
      <c r="C197" s="6">
        <f>TITRES_STAT!D200</f>
        <v>1.0719000000000001</v>
      </c>
      <c r="D197" s="6">
        <f>TITRES_STAT!E200</f>
        <v>1700</v>
      </c>
      <c r="E197" s="2">
        <f t="shared" si="12"/>
        <v>47510</v>
      </c>
      <c r="F197" s="6" t="str">
        <f t="shared" si="11"/>
        <v>BEARISH</v>
      </c>
      <c r="G197" s="6" t="str">
        <f t="shared" si="10"/>
        <v>WEAK</v>
      </c>
      <c r="H197" s="6" t="str">
        <f t="shared" si="9"/>
        <v>BEARISH DIVERGENCE</v>
      </c>
    </row>
    <row r="198" spans="1:8" ht="13.5" x14ac:dyDescent="0.25">
      <c r="A198" s="3">
        <f>TITRES_STAT!B201</f>
        <v>42296</v>
      </c>
      <c r="B198" s="6">
        <f>TITRES_STAT!C201</f>
        <v>2.1800000000000002</v>
      </c>
      <c r="C198" s="6">
        <f>TITRES_STAT!D201</f>
        <v>1.0719000000000001</v>
      </c>
      <c r="D198" s="6">
        <f>TITRES_STAT!E201</f>
        <v>0</v>
      </c>
      <c r="E198" s="2">
        <f t="shared" si="12"/>
        <v>47510</v>
      </c>
      <c r="F198" s="6" t="str">
        <f t="shared" si="11"/>
        <v>BEARISH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BEARISH DIVERGENCE</v>
      </c>
    </row>
    <row r="199" spans="1:8" ht="13.5" x14ac:dyDescent="0.25">
      <c r="A199" s="3">
        <f>TITRES_STAT!B202</f>
        <v>42297</v>
      </c>
      <c r="B199" s="6">
        <f>TITRES_STAT!C202</f>
        <v>2.15</v>
      </c>
      <c r="C199" s="6">
        <f>TITRES_STAT!D202</f>
        <v>1.0571999999999999</v>
      </c>
      <c r="D199" s="6">
        <f>TITRES_STAT!E202</f>
        <v>150</v>
      </c>
      <c r="E199" s="2">
        <f t="shared" si="12"/>
        <v>47360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2.14</v>
      </c>
      <c r="C200" s="6">
        <f>TITRES_STAT!D203</f>
        <v>1.0522</v>
      </c>
      <c r="D200" s="6">
        <f>TITRES_STAT!E203</f>
        <v>425</v>
      </c>
      <c r="E200" s="2">
        <f t="shared" si="12"/>
        <v>46935</v>
      </c>
      <c r="F200" s="6" t="str">
        <f t="shared" ref="F200:F263" si="15">IF(E200&gt;E195,"BULLISH",IF(E200&lt;E195,"BEARISH","NEUTRAL"))</f>
        <v>BULLISH</v>
      </c>
      <c r="G200" s="6" t="str">
        <f t="shared" si="14"/>
        <v>STRONG</v>
      </c>
      <c r="H200" s="6" t="str">
        <f t="shared" si="13"/>
        <v>NEUTRAL</v>
      </c>
    </row>
    <row r="201" spans="1:8" ht="13.5" x14ac:dyDescent="0.25">
      <c r="A201" s="3">
        <f>TITRES_STAT!B204</f>
        <v>42299</v>
      </c>
      <c r="B201" s="6">
        <f>TITRES_STAT!C204</f>
        <v>2.14</v>
      </c>
      <c r="C201" s="6">
        <f>TITRES_STAT!D204</f>
        <v>1.0522</v>
      </c>
      <c r="D201" s="6">
        <f>TITRES_STAT!E204</f>
        <v>0</v>
      </c>
      <c r="E201" s="2">
        <f t="shared" si="12"/>
        <v>46935</v>
      </c>
      <c r="F201" s="6" t="str">
        <f t="shared" si="15"/>
        <v>BULLISH</v>
      </c>
      <c r="G201" s="6" t="str">
        <f t="shared" si="14"/>
        <v>STRONG</v>
      </c>
      <c r="H201" s="6" t="str">
        <f t="shared" si="13"/>
        <v>NEUTRAL</v>
      </c>
    </row>
    <row r="202" spans="1:8" ht="13.5" x14ac:dyDescent="0.25">
      <c r="A202" s="3">
        <f>TITRES_STAT!B205</f>
        <v>42300</v>
      </c>
      <c r="B202" s="6">
        <f>TITRES_STAT!C205</f>
        <v>2.14</v>
      </c>
      <c r="C202" s="6">
        <f>TITRES_STAT!D205</f>
        <v>1.0522</v>
      </c>
      <c r="D202" s="6">
        <f>TITRES_STAT!E205</f>
        <v>5</v>
      </c>
      <c r="E202" s="2">
        <f t="shared" si="12"/>
        <v>46935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42303</v>
      </c>
      <c r="B203" s="6">
        <f>TITRES_STAT!C206</f>
        <v>2.14</v>
      </c>
      <c r="C203" s="6">
        <f>TITRES_STAT!D206</f>
        <v>1.0522</v>
      </c>
      <c r="D203" s="6">
        <f>TITRES_STAT!E206</f>
        <v>0</v>
      </c>
      <c r="E203" s="2">
        <f t="shared" si="12"/>
        <v>46935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42304</v>
      </c>
      <c r="B204" s="6">
        <f>TITRES_STAT!C207</f>
        <v>2.13</v>
      </c>
      <c r="C204" s="6">
        <f>TITRES_STAT!D207</f>
        <v>1.0472999999999999</v>
      </c>
      <c r="D204" s="6">
        <f>TITRES_STAT!E207</f>
        <v>8600</v>
      </c>
      <c r="E204" s="2">
        <f t="shared" si="12"/>
        <v>38335</v>
      </c>
      <c r="F204" s="6" t="str">
        <f t="shared" si="15"/>
        <v>BEARISH</v>
      </c>
      <c r="G204" s="6" t="str">
        <f t="shared" si="14"/>
        <v>WEAK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2.17</v>
      </c>
      <c r="C205" s="6">
        <f>TITRES_STAT!D208</f>
        <v>1.0669999999999999</v>
      </c>
      <c r="D205" s="6">
        <f>TITRES_STAT!E208</f>
        <v>48899</v>
      </c>
      <c r="E205" s="2">
        <f t="shared" si="12"/>
        <v>87234</v>
      </c>
      <c r="F205" s="6" t="str">
        <f t="shared" si="15"/>
        <v>BULLISH</v>
      </c>
      <c r="G205" s="6" t="str">
        <f t="shared" si="14"/>
        <v>STRONG</v>
      </c>
      <c r="H205" s="6" t="str">
        <f t="shared" si="13"/>
        <v>CONFIRMED BULLISH</v>
      </c>
    </row>
    <row r="206" spans="1:8" ht="13.5" x14ac:dyDescent="0.25">
      <c r="A206" s="3">
        <f>TITRES_STAT!B209</f>
        <v>42306</v>
      </c>
      <c r="B206" s="6">
        <f>TITRES_STAT!C209</f>
        <v>2.15</v>
      </c>
      <c r="C206" s="6">
        <f>TITRES_STAT!D209</f>
        <v>1.0571999999999999</v>
      </c>
      <c r="D206" s="6">
        <f>TITRES_STAT!E209</f>
        <v>21000</v>
      </c>
      <c r="E206" s="2">
        <f t="shared" si="12"/>
        <v>66234</v>
      </c>
      <c r="F206" s="6" t="str">
        <f t="shared" si="15"/>
        <v>BULLISH</v>
      </c>
      <c r="G206" s="6" t="str">
        <f t="shared" si="14"/>
        <v>STRONG</v>
      </c>
      <c r="H206" s="6" t="str">
        <f t="shared" si="13"/>
        <v>CONFIRMED BULLISH</v>
      </c>
    </row>
    <row r="207" spans="1:8" ht="13.5" x14ac:dyDescent="0.25">
      <c r="A207" s="3">
        <f>TITRES_STAT!B210</f>
        <v>42307</v>
      </c>
      <c r="B207" s="6">
        <f>TITRES_STAT!C210</f>
        <v>2.14</v>
      </c>
      <c r="C207" s="6">
        <f>TITRES_STAT!D210</f>
        <v>1.0522</v>
      </c>
      <c r="D207" s="6">
        <f>TITRES_STAT!E210</f>
        <v>920</v>
      </c>
      <c r="E207" s="2">
        <f t="shared" si="12"/>
        <v>65314</v>
      </c>
      <c r="F207" s="6" t="str">
        <f t="shared" si="15"/>
        <v>BULLISH</v>
      </c>
      <c r="G207" s="6" t="str">
        <f t="shared" si="14"/>
        <v>STRONG</v>
      </c>
      <c r="H207" s="6" t="str">
        <f t="shared" si="13"/>
        <v>NEUTRAL</v>
      </c>
    </row>
    <row r="208" spans="1:8" ht="13.5" x14ac:dyDescent="0.25">
      <c r="A208" s="3">
        <f>TITRES_STAT!B211</f>
        <v>42310</v>
      </c>
      <c r="B208" s="6">
        <f>TITRES_STAT!C211</f>
        <v>2.17</v>
      </c>
      <c r="C208" s="6">
        <f>TITRES_STAT!D211</f>
        <v>1.0669999999999999</v>
      </c>
      <c r="D208" s="6">
        <f>TITRES_STAT!E211</f>
        <v>1000</v>
      </c>
      <c r="E208" s="2">
        <f t="shared" si="12"/>
        <v>66314</v>
      </c>
      <c r="F208" s="6" t="str">
        <f t="shared" si="15"/>
        <v>BULLISH</v>
      </c>
      <c r="G208" s="6" t="str">
        <f t="shared" si="14"/>
        <v>STRONG</v>
      </c>
      <c r="H208" s="6" t="str">
        <f t="shared" si="13"/>
        <v>CONFIRMED BULLISH</v>
      </c>
    </row>
    <row r="209" spans="1:8" ht="13.5" x14ac:dyDescent="0.25">
      <c r="A209" s="3">
        <f>TITRES_STAT!B212</f>
        <v>42311</v>
      </c>
      <c r="B209" s="6">
        <f>TITRES_STAT!C212</f>
        <v>2.1</v>
      </c>
      <c r="C209" s="6">
        <f>TITRES_STAT!D212</f>
        <v>1.0326</v>
      </c>
      <c r="D209" s="6">
        <f>TITRES_STAT!E212</f>
        <v>22099</v>
      </c>
      <c r="E209" s="2">
        <f t="shared" si="12"/>
        <v>44215</v>
      </c>
      <c r="F209" s="6" t="str">
        <f t="shared" si="15"/>
        <v>BULLISH</v>
      </c>
      <c r="G209" s="6" t="str">
        <f t="shared" si="14"/>
        <v>STRONG</v>
      </c>
      <c r="H209" s="6" t="str">
        <f t="shared" si="13"/>
        <v>BULLISH DIVERGENCE</v>
      </c>
    </row>
    <row r="210" spans="1:8" ht="13.5" x14ac:dyDescent="0.25">
      <c r="A210" s="3">
        <f>TITRES_STAT!B213</f>
        <v>42312</v>
      </c>
      <c r="B210" s="6">
        <f>TITRES_STAT!C213</f>
        <v>2.1</v>
      </c>
      <c r="C210" s="6">
        <f>TITRES_STAT!D213</f>
        <v>1.0326</v>
      </c>
      <c r="D210" s="6">
        <f>TITRES_STAT!E213</f>
        <v>5435</v>
      </c>
      <c r="E210" s="2">
        <f t="shared" si="12"/>
        <v>44215</v>
      </c>
      <c r="F210" s="6" t="str">
        <f t="shared" si="15"/>
        <v>BEARISH</v>
      </c>
      <c r="G210" s="6" t="str">
        <f t="shared" si="14"/>
        <v>WEAK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2.08</v>
      </c>
      <c r="C211" s="6">
        <f>TITRES_STAT!D214</f>
        <v>1.0226999999999999</v>
      </c>
      <c r="D211" s="6">
        <f>TITRES_STAT!E214</f>
        <v>8495</v>
      </c>
      <c r="E211" s="2">
        <f t="shared" si="12"/>
        <v>35720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2.08</v>
      </c>
      <c r="C212" s="6">
        <f>TITRES_STAT!D215</f>
        <v>1.0226999999999999</v>
      </c>
      <c r="D212" s="6">
        <f>TITRES_STAT!E215</f>
        <v>7690</v>
      </c>
      <c r="E212" s="2">
        <f t="shared" si="12"/>
        <v>35720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2.08</v>
      </c>
      <c r="C213" s="6">
        <f>TITRES_STAT!D216</f>
        <v>1.0226999999999999</v>
      </c>
      <c r="D213" s="6">
        <f>TITRES_STAT!E216</f>
        <v>2540</v>
      </c>
      <c r="E213" s="2">
        <f t="shared" si="12"/>
        <v>35720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2.09</v>
      </c>
      <c r="C214" s="6">
        <f>TITRES_STAT!D217</f>
        <v>1.0277000000000001</v>
      </c>
      <c r="D214" s="6">
        <f>TITRES_STAT!E217</f>
        <v>1930</v>
      </c>
      <c r="E214" s="2">
        <f t="shared" si="12"/>
        <v>37650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2.09</v>
      </c>
      <c r="C215" s="6">
        <f>TITRES_STAT!D218</f>
        <v>1.0277000000000001</v>
      </c>
      <c r="D215" s="6">
        <f>TITRES_STAT!E218</f>
        <v>0</v>
      </c>
      <c r="E215" s="2">
        <f t="shared" si="12"/>
        <v>37650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1.97</v>
      </c>
      <c r="C216" s="6">
        <f>TITRES_STAT!D219</f>
        <v>0.96870000000000001</v>
      </c>
      <c r="D216" s="6">
        <f>TITRES_STAT!E219</f>
        <v>8172</v>
      </c>
      <c r="E216" s="2">
        <f t="shared" si="12"/>
        <v>29478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2.0699999999999998</v>
      </c>
      <c r="C217" s="6">
        <f>TITRES_STAT!D220</f>
        <v>1.0178</v>
      </c>
      <c r="D217" s="6">
        <f>TITRES_STAT!E220</f>
        <v>12635</v>
      </c>
      <c r="E217" s="2">
        <f t="shared" si="12"/>
        <v>42113</v>
      </c>
      <c r="F217" s="6" t="str">
        <f t="shared" si="15"/>
        <v>BULLISH</v>
      </c>
      <c r="G217" s="6" t="str">
        <f t="shared" si="14"/>
        <v>STRONG</v>
      </c>
      <c r="H217" s="6" t="str">
        <f t="shared" si="13"/>
        <v>BULLISH DIVERGENCE</v>
      </c>
    </row>
    <row r="218" spans="1:8" ht="13.5" x14ac:dyDescent="0.25">
      <c r="A218" s="3">
        <f>TITRES_STAT!B221</f>
        <v>42324</v>
      </c>
      <c r="B218" s="6">
        <f>TITRES_STAT!C221</f>
        <v>2.08</v>
      </c>
      <c r="C218" s="6">
        <f>TITRES_STAT!D221</f>
        <v>1.0226999999999999</v>
      </c>
      <c r="D218" s="6">
        <f>TITRES_STAT!E221</f>
        <v>870</v>
      </c>
      <c r="E218" s="2">
        <f t="shared" si="12"/>
        <v>42983</v>
      </c>
      <c r="F218" s="6" t="str">
        <f t="shared" si="15"/>
        <v>BULLISH</v>
      </c>
      <c r="G218" s="6" t="str">
        <f t="shared" si="14"/>
        <v>STRONG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2.0699999999999998</v>
      </c>
      <c r="C219" s="6">
        <f>TITRES_STAT!D222</f>
        <v>1.0178</v>
      </c>
      <c r="D219" s="6">
        <f>TITRES_STAT!E222</f>
        <v>250</v>
      </c>
      <c r="E219" s="2">
        <f t="shared" si="12"/>
        <v>42733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BULLISH DIVERGENCE</v>
      </c>
    </row>
    <row r="220" spans="1:8" ht="13.5" x14ac:dyDescent="0.25">
      <c r="A220" s="3">
        <f>TITRES_STAT!B223</f>
        <v>42326</v>
      </c>
      <c r="B220" s="6">
        <f>TITRES_STAT!C223</f>
        <v>2.0699999999999998</v>
      </c>
      <c r="C220" s="6">
        <f>TITRES_STAT!D223</f>
        <v>1.0178</v>
      </c>
      <c r="D220" s="6">
        <f>TITRES_STAT!E223</f>
        <v>1705</v>
      </c>
      <c r="E220" s="2">
        <f t="shared" si="12"/>
        <v>42733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BULLISH DIVERGENCE</v>
      </c>
    </row>
    <row r="221" spans="1:8" ht="13.5" x14ac:dyDescent="0.25">
      <c r="A221" s="3">
        <f>TITRES_STAT!B224</f>
        <v>42327</v>
      </c>
      <c r="B221" s="6">
        <f>TITRES_STAT!C224</f>
        <v>2.0099999999999998</v>
      </c>
      <c r="C221" s="6">
        <f>TITRES_STAT!D224</f>
        <v>0.98829999999999996</v>
      </c>
      <c r="D221" s="6">
        <f>TITRES_STAT!E224</f>
        <v>200</v>
      </c>
      <c r="E221" s="2">
        <f t="shared" si="12"/>
        <v>42533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2.0699999999999998</v>
      </c>
      <c r="C222" s="6">
        <f>TITRES_STAT!D225</f>
        <v>1.0178</v>
      </c>
      <c r="D222" s="6">
        <f>TITRES_STAT!E225</f>
        <v>110</v>
      </c>
      <c r="E222" s="2">
        <f t="shared" si="12"/>
        <v>42643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NEUTRAL</v>
      </c>
    </row>
    <row r="223" spans="1:8" ht="13.5" x14ac:dyDescent="0.25">
      <c r="A223" s="3">
        <f>TITRES_STAT!B226</f>
        <v>42331</v>
      </c>
      <c r="B223" s="6">
        <f>TITRES_STAT!C226</f>
        <v>2</v>
      </c>
      <c r="C223" s="6">
        <f>TITRES_STAT!D226</f>
        <v>0.98340000000000005</v>
      </c>
      <c r="D223" s="6">
        <f>TITRES_STAT!E226</f>
        <v>2312</v>
      </c>
      <c r="E223" s="2">
        <f t="shared" si="12"/>
        <v>40331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CONFIRMED BEARISH</v>
      </c>
    </row>
    <row r="224" spans="1:8" ht="13.5" x14ac:dyDescent="0.25">
      <c r="A224" s="3">
        <f>TITRES_STAT!B227</f>
        <v>42332</v>
      </c>
      <c r="B224" s="6">
        <f>TITRES_STAT!C227</f>
        <v>2</v>
      </c>
      <c r="C224" s="6">
        <f>TITRES_STAT!D227</f>
        <v>0.98340000000000005</v>
      </c>
      <c r="D224" s="6">
        <f>TITRES_STAT!E227</f>
        <v>2380</v>
      </c>
      <c r="E224" s="2">
        <f t="shared" si="12"/>
        <v>40331</v>
      </c>
      <c r="F224" s="6" t="str">
        <f t="shared" si="15"/>
        <v>BEARISH</v>
      </c>
      <c r="G224" s="6" t="str">
        <f t="shared" si="14"/>
        <v>WEAK</v>
      </c>
      <c r="H224" s="6" t="str">
        <f t="shared" si="13"/>
        <v>CONFIRMED BEARISH</v>
      </c>
    </row>
    <row r="225" spans="1:8" ht="13.5" x14ac:dyDescent="0.25">
      <c r="A225" s="3">
        <f>TITRES_STAT!B228</f>
        <v>42333</v>
      </c>
      <c r="B225" s="6">
        <f>TITRES_STAT!C228</f>
        <v>2.06</v>
      </c>
      <c r="C225" s="6">
        <f>TITRES_STAT!D228</f>
        <v>1.0128999999999999</v>
      </c>
      <c r="D225" s="6">
        <f>TITRES_STAT!E228</f>
        <v>6092</v>
      </c>
      <c r="E225" s="2">
        <f t="shared" si="12"/>
        <v>46423</v>
      </c>
      <c r="F225" s="6" t="str">
        <f t="shared" si="15"/>
        <v>BULLISH</v>
      </c>
      <c r="G225" s="6" t="str">
        <f t="shared" si="14"/>
        <v>STRONG</v>
      </c>
      <c r="H225" s="6" t="str">
        <f t="shared" si="13"/>
        <v>BULLISH DIVERGENCE</v>
      </c>
    </row>
    <row r="226" spans="1:8" ht="13.5" x14ac:dyDescent="0.25">
      <c r="A226" s="3">
        <f>TITRES_STAT!B229</f>
        <v>42334</v>
      </c>
      <c r="B226" s="6">
        <f>TITRES_STAT!C229</f>
        <v>2.0099999999999998</v>
      </c>
      <c r="C226" s="6">
        <f>TITRES_STAT!D229</f>
        <v>0.98829999999999996</v>
      </c>
      <c r="D226" s="6">
        <f>TITRES_STAT!E229</f>
        <v>210</v>
      </c>
      <c r="E226" s="2">
        <f t="shared" si="12"/>
        <v>46213</v>
      </c>
      <c r="F226" s="6" t="str">
        <f t="shared" si="15"/>
        <v>BULLISH</v>
      </c>
      <c r="G226" s="6" t="str">
        <f t="shared" si="14"/>
        <v>STRONG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1.95</v>
      </c>
      <c r="C227" s="6">
        <f>TITRES_STAT!D230</f>
        <v>0.95879999999999999</v>
      </c>
      <c r="D227" s="6">
        <f>TITRES_STAT!E230</f>
        <v>4250</v>
      </c>
      <c r="E227" s="2">
        <f t="shared" si="12"/>
        <v>41963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2</v>
      </c>
      <c r="C228" s="6">
        <f>TITRES_STAT!D231</f>
        <v>0.98340000000000005</v>
      </c>
      <c r="D228" s="6">
        <f>TITRES_STAT!E231</f>
        <v>2462</v>
      </c>
      <c r="E228" s="2">
        <f t="shared" si="12"/>
        <v>44425</v>
      </c>
      <c r="F228" s="6" t="str">
        <f t="shared" si="15"/>
        <v>BULLISH</v>
      </c>
      <c r="G228" s="6" t="str">
        <f t="shared" si="14"/>
        <v>STRONG</v>
      </c>
      <c r="H228" s="6" t="str">
        <f t="shared" si="13"/>
        <v>NEUTRAL</v>
      </c>
    </row>
    <row r="229" spans="1:8" ht="13.5" x14ac:dyDescent="0.25">
      <c r="A229" s="3">
        <f>TITRES_STAT!B232</f>
        <v>42339</v>
      </c>
      <c r="B229" s="6">
        <f>TITRES_STAT!C232</f>
        <v>2.0499999999999998</v>
      </c>
      <c r="C229" s="6">
        <f>TITRES_STAT!D232</f>
        <v>1.008</v>
      </c>
      <c r="D229" s="6">
        <f>TITRES_STAT!E232</f>
        <v>410</v>
      </c>
      <c r="E229" s="2">
        <f t="shared" si="12"/>
        <v>44835</v>
      </c>
      <c r="F229" s="6" t="str">
        <f t="shared" si="15"/>
        <v>BULLISH</v>
      </c>
      <c r="G229" s="6" t="str">
        <f t="shared" si="14"/>
        <v>STRONG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2</v>
      </c>
      <c r="C230" s="6">
        <f>TITRES_STAT!D233</f>
        <v>0.98340000000000005</v>
      </c>
      <c r="D230" s="6">
        <f>TITRES_STAT!E233</f>
        <v>4371</v>
      </c>
      <c r="E230" s="2">
        <f t="shared" si="12"/>
        <v>40464</v>
      </c>
      <c r="F230" s="6" t="str">
        <f t="shared" si="15"/>
        <v>BEARISH</v>
      </c>
      <c r="G230" s="6" t="str">
        <f t="shared" si="14"/>
        <v>WEAK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2.0299999999999998</v>
      </c>
      <c r="C231" s="6">
        <f>TITRES_STAT!D234</f>
        <v>0.99819999999999998</v>
      </c>
      <c r="D231" s="6">
        <f>TITRES_STAT!E234</f>
        <v>2100</v>
      </c>
      <c r="E231" s="2">
        <f t="shared" si="12"/>
        <v>42564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BEARISH DIVERGENCE</v>
      </c>
    </row>
    <row r="232" spans="1:8" ht="13.5" x14ac:dyDescent="0.25">
      <c r="A232" s="3">
        <f>TITRES_STAT!B235</f>
        <v>42342</v>
      </c>
      <c r="B232" s="6">
        <f>TITRES_STAT!C235</f>
        <v>2.0299999999999998</v>
      </c>
      <c r="C232" s="6">
        <f>TITRES_STAT!D235</f>
        <v>0.99819999999999998</v>
      </c>
      <c r="D232" s="6">
        <f>TITRES_STAT!E235</f>
        <v>920</v>
      </c>
      <c r="E232" s="2">
        <f t="shared" si="12"/>
        <v>42564</v>
      </c>
      <c r="F232" s="6" t="str">
        <f t="shared" si="15"/>
        <v>BULLISH</v>
      </c>
      <c r="G232" s="6" t="str">
        <f t="shared" si="14"/>
        <v>NEUTRAL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1.96</v>
      </c>
      <c r="C233" s="6">
        <f>TITRES_STAT!D236</f>
        <v>0.9637</v>
      </c>
      <c r="D233" s="6">
        <f>TITRES_STAT!E236</f>
        <v>410</v>
      </c>
      <c r="E233" s="2">
        <f t="shared" si="12"/>
        <v>42154</v>
      </c>
      <c r="F233" s="6" t="str">
        <f t="shared" si="15"/>
        <v>BEARISH</v>
      </c>
      <c r="G233" s="6" t="str">
        <f t="shared" si="14"/>
        <v>WEAK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2</v>
      </c>
      <c r="C234" s="6">
        <f>TITRES_STAT!D237</f>
        <v>0.98340000000000005</v>
      </c>
      <c r="D234" s="6">
        <f>TITRES_STAT!E237</f>
        <v>18436</v>
      </c>
      <c r="E234" s="2">
        <f t="shared" si="12"/>
        <v>60590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BULLISH DIVERGENCE</v>
      </c>
    </row>
    <row r="235" spans="1:8" ht="13.5" x14ac:dyDescent="0.25">
      <c r="A235" s="3">
        <f>TITRES_STAT!B238</f>
        <v>42347</v>
      </c>
      <c r="B235" s="6">
        <f>TITRES_STAT!C238</f>
        <v>2</v>
      </c>
      <c r="C235" s="6">
        <f>TITRES_STAT!D238</f>
        <v>0.98340000000000005</v>
      </c>
      <c r="D235" s="6">
        <f>TITRES_STAT!E238</f>
        <v>2520</v>
      </c>
      <c r="E235" s="2">
        <f t="shared" si="12"/>
        <v>60590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NEUTRAL</v>
      </c>
    </row>
    <row r="236" spans="1:8" ht="13.5" x14ac:dyDescent="0.25">
      <c r="A236" s="3">
        <f>TITRES_STAT!B239</f>
        <v>42348</v>
      </c>
      <c r="B236" s="6">
        <f>TITRES_STAT!C239</f>
        <v>2</v>
      </c>
      <c r="C236" s="6">
        <f>TITRES_STAT!D239</f>
        <v>0.98340000000000005</v>
      </c>
      <c r="D236" s="6">
        <f>TITRES_STAT!E239</f>
        <v>1260</v>
      </c>
      <c r="E236" s="2">
        <f t="shared" si="12"/>
        <v>60590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1.94</v>
      </c>
      <c r="C237" s="6">
        <f>TITRES_STAT!D240</f>
        <v>0.95389999999999997</v>
      </c>
      <c r="D237" s="6">
        <f>TITRES_STAT!E240</f>
        <v>690</v>
      </c>
      <c r="E237" s="2">
        <f t="shared" si="12"/>
        <v>59900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2</v>
      </c>
      <c r="C238" s="6">
        <f>TITRES_STAT!D241</f>
        <v>0.98340000000000005</v>
      </c>
      <c r="D238" s="6">
        <f>TITRES_STAT!E241</f>
        <v>2630</v>
      </c>
      <c r="E238" s="2">
        <f t="shared" si="12"/>
        <v>62530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42353</v>
      </c>
      <c r="B239" s="6">
        <f>TITRES_STAT!C242</f>
        <v>2.02</v>
      </c>
      <c r="C239" s="6">
        <f>TITRES_STAT!D242</f>
        <v>0.99319999999999997</v>
      </c>
      <c r="D239" s="6">
        <f>TITRES_STAT!E242</f>
        <v>390</v>
      </c>
      <c r="E239" s="2">
        <f t="shared" si="12"/>
        <v>62920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42354</v>
      </c>
      <c r="B240" s="6">
        <f>TITRES_STAT!C243</f>
        <v>2.0099999999999998</v>
      </c>
      <c r="C240" s="6">
        <f>TITRES_STAT!D243</f>
        <v>0.98829999999999996</v>
      </c>
      <c r="D240" s="6">
        <f>TITRES_STAT!E243</f>
        <v>385</v>
      </c>
      <c r="E240" s="2">
        <f t="shared" si="12"/>
        <v>62535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42355</v>
      </c>
      <c r="B241" s="6">
        <f>TITRES_STAT!C244</f>
        <v>2.0099999999999998</v>
      </c>
      <c r="C241" s="6">
        <f>TITRES_STAT!D244</f>
        <v>0.98829999999999996</v>
      </c>
      <c r="D241" s="6">
        <f>TITRES_STAT!E244</f>
        <v>320</v>
      </c>
      <c r="E241" s="2">
        <f t="shared" si="12"/>
        <v>62535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42356</v>
      </c>
      <c r="B242" s="6">
        <f>TITRES_STAT!C245</f>
        <v>2.0099999999999998</v>
      </c>
      <c r="C242" s="6">
        <f>TITRES_STAT!D245</f>
        <v>0.98829999999999996</v>
      </c>
      <c r="D242" s="6">
        <f>TITRES_STAT!E245</f>
        <v>1239</v>
      </c>
      <c r="E242" s="2">
        <f t="shared" si="12"/>
        <v>62535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42359</v>
      </c>
      <c r="B243" s="6">
        <f>TITRES_STAT!C246</f>
        <v>2.0299999999999998</v>
      </c>
      <c r="C243" s="6">
        <f>TITRES_STAT!D246</f>
        <v>0.99819999999999998</v>
      </c>
      <c r="D243" s="6">
        <f>TITRES_STAT!E246</f>
        <v>1200</v>
      </c>
      <c r="E243" s="2">
        <f t="shared" si="12"/>
        <v>63735</v>
      </c>
      <c r="F243" s="6" t="str">
        <f t="shared" si="15"/>
        <v>BULLISH</v>
      </c>
      <c r="G243" s="6" t="str">
        <f t="shared" si="14"/>
        <v>NEUTRAL</v>
      </c>
      <c r="H243" s="6" t="str">
        <f t="shared" si="13"/>
        <v>CONFIRMED BULLISH</v>
      </c>
    </row>
    <row r="244" spans="1:8" ht="13.5" x14ac:dyDescent="0.25">
      <c r="A244" s="3">
        <f>TITRES_STAT!B247</f>
        <v>42360</v>
      </c>
      <c r="B244" s="6">
        <f>TITRES_STAT!C247</f>
        <v>2.02</v>
      </c>
      <c r="C244" s="6">
        <f>TITRES_STAT!D247</f>
        <v>0.99319999999999997</v>
      </c>
      <c r="D244" s="6">
        <f>TITRES_STAT!E247</f>
        <v>322</v>
      </c>
      <c r="E244" s="2">
        <f t="shared" si="12"/>
        <v>63413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42361</v>
      </c>
      <c r="B245" s="6">
        <f>TITRES_STAT!C248</f>
        <v>2.0099999999999998</v>
      </c>
      <c r="C245" s="6">
        <f>TITRES_STAT!D248</f>
        <v>0.98829999999999996</v>
      </c>
      <c r="D245" s="6">
        <f>TITRES_STAT!E248</f>
        <v>370</v>
      </c>
      <c r="E245" s="2">
        <f t="shared" si="12"/>
        <v>63043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NEUTRAL</v>
      </c>
    </row>
    <row r="246" spans="1:8" ht="13.5" x14ac:dyDescent="0.25">
      <c r="A246" s="3">
        <f>TITRES_STAT!B249</f>
        <v>42363</v>
      </c>
      <c r="B246" s="6">
        <f>TITRES_STAT!C249</f>
        <v>2.0299999999999998</v>
      </c>
      <c r="C246" s="6">
        <f>TITRES_STAT!D249</f>
        <v>0.99819999999999998</v>
      </c>
      <c r="D246" s="6">
        <f>TITRES_STAT!E249</f>
        <v>430</v>
      </c>
      <c r="E246" s="2">
        <f t="shared" si="12"/>
        <v>63473</v>
      </c>
      <c r="F246" s="6" t="str">
        <f t="shared" si="15"/>
        <v>BULLISH</v>
      </c>
      <c r="G246" s="6" t="str">
        <f t="shared" si="14"/>
        <v>NEUTRAL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1.94</v>
      </c>
      <c r="C247" s="6">
        <f>TITRES_STAT!D250</f>
        <v>0.95389999999999997</v>
      </c>
      <c r="D247" s="6">
        <f>TITRES_STAT!E250</f>
        <v>11140</v>
      </c>
      <c r="E247" s="2">
        <f t="shared" si="12"/>
        <v>52333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42367</v>
      </c>
      <c r="B248" s="6">
        <f>TITRES_STAT!C251</f>
        <v>2</v>
      </c>
      <c r="C248" s="6">
        <f>TITRES_STAT!D251</f>
        <v>0.98340000000000005</v>
      </c>
      <c r="D248" s="6">
        <f>TITRES_STAT!E251</f>
        <v>3880</v>
      </c>
      <c r="E248" s="2">
        <f t="shared" si="12"/>
        <v>56213</v>
      </c>
      <c r="F248" s="6" t="str">
        <f t="shared" si="15"/>
        <v>BEARISH</v>
      </c>
      <c r="G248" s="6" t="str">
        <f t="shared" si="14"/>
        <v>WEAK</v>
      </c>
      <c r="H248" s="6" t="str">
        <f t="shared" si="13"/>
        <v>CONFIRMED BEARISH</v>
      </c>
    </row>
    <row r="249" spans="1:8" ht="13.5" x14ac:dyDescent="0.25">
      <c r="A249" s="3">
        <f>TITRES_STAT!B252</f>
        <v>42368</v>
      </c>
      <c r="B249" s="6">
        <f>TITRES_STAT!C252</f>
        <v>2.02</v>
      </c>
      <c r="C249" s="6">
        <f>TITRES_STAT!D252</f>
        <v>0.99319999999999997</v>
      </c>
      <c r="D249" s="6">
        <f>TITRES_STAT!E252</f>
        <v>17810</v>
      </c>
      <c r="E249" s="2">
        <f t="shared" si="12"/>
        <v>74023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NEUTRAL</v>
      </c>
    </row>
    <row r="250" spans="1:8" ht="13.5" x14ac:dyDescent="0.25">
      <c r="A250" s="3">
        <f>TITRES_STAT!B253</f>
        <v>42369</v>
      </c>
      <c r="B250" s="6">
        <f>TITRES_STAT!C253</f>
        <v>2.0299999999999998</v>
      </c>
      <c r="C250" s="6">
        <f>TITRES_STAT!D253</f>
        <v>0.99819999999999998</v>
      </c>
      <c r="D250" s="6">
        <f>TITRES_STAT!E253</f>
        <v>30572</v>
      </c>
      <c r="E250" s="2">
        <f t="shared" si="12"/>
        <v>104595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2.0299999999999998</v>
      </c>
      <c r="C251" s="6">
        <f>TITRES_STAT!D254</f>
        <v>0.99819999999999998</v>
      </c>
      <c r="D251" s="6">
        <f>TITRES_STAT!E254</f>
        <v>169479</v>
      </c>
      <c r="E251" s="2">
        <f t="shared" si="12"/>
        <v>104595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NEUTRAL</v>
      </c>
    </row>
    <row r="252" spans="1:8" ht="13.5" x14ac:dyDescent="0.25">
      <c r="A252" s="3">
        <f>TITRES_STAT!B255</f>
        <v>42374</v>
      </c>
      <c r="B252" s="6">
        <f>TITRES_STAT!C255</f>
        <v>1.94</v>
      </c>
      <c r="C252" s="6">
        <f>TITRES_STAT!D255</f>
        <v>0.95389999999999997</v>
      </c>
      <c r="D252" s="6">
        <f>TITRES_STAT!E255</f>
        <v>37010</v>
      </c>
      <c r="E252" s="2">
        <f t="shared" si="12"/>
        <v>67585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NEUTRAL</v>
      </c>
    </row>
    <row r="253" spans="1:8" ht="13.5" x14ac:dyDescent="0.25">
      <c r="A253" s="3">
        <f>TITRES_STAT!B256</f>
        <v>42375</v>
      </c>
      <c r="B253" s="6">
        <f>TITRES_STAT!C256</f>
        <v>1.99</v>
      </c>
      <c r="C253" s="6">
        <f>TITRES_STAT!D256</f>
        <v>0.97850000000000004</v>
      </c>
      <c r="D253" s="6">
        <f>TITRES_STAT!E256</f>
        <v>23126</v>
      </c>
      <c r="E253" s="2">
        <f t="shared" si="12"/>
        <v>90711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BULLISH DIVERGENCE</v>
      </c>
    </row>
    <row r="254" spans="1:8" ht="13.5" x14ac:dyDescent="0.25">
      <c r="A254" s="3">
        <f>TITRES_STAT!B257</f>
        <v>42376</v>
      </c>
      <c r="B254" s="6">
        <f>TITRES_STAT!C257</f>
        <v>1.94</v>
      </c>
      <c r="C254" s="6">
        <f>TITRES_STAT!D257</f>
        <v>0.95389999999999997</v>
      </c>
      <c r="D254" s="6">
        <f>TITRES_STAT!E257</f>
        <v>14906</v>
      </c>
      <c r="E254" s="2">
        <f t="shared" si="12"/>
        <v>75805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BULLISH DIVERGENCE</v>
      </c>
    </row>
    <row r="255" spans="1:8" ht="13.5" x14ac:dyDescent="0.25">
      <c r="A255" s="3">
        <f>TITRES_STAT!B258</f>
        <v>42377</v>
      </c>
      <c r="B255" s="6">
        <f>TITRES_STAT!C258</f>
        <v>2.04</v>
      </c>
      <c r="C255" s="6">
        <f>TITRES_STAT!D258</f>
        <v>1.0031000000000001</v>
      </c>
      <c r="D255" s="6">
        <f>TITRES_STAT!E258</f>
        <v>60936</v>
      </c>
      <c r="E255" s="2">
        <f t="shared" si="12"/>
        <v>136741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42380</v>
      </c>
      <c r="B256" s="6">
        <f>TITRES_STAT!C259</f>
        <v>2.0699999999999998</v>
      </c>
      <c r="C256" s="6">
        <f>TITRES_STAT!D259</f>
        <v>1.0178</v>
      </c>
      <c r="D256" s="6">
        <f>TITRES_STAT!E259</f>
        <v>19050</v>
      </c>
      <c r="E256" s="2">
        <f t="shared" si="12"/>
        <v>155791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2.16</v>
      </c>
      <c r="C257" s="6">
        <f>TITRES_STAT!D260</f>
        <v>1.0621</v>
      </c>
      <c r="D257" s="6">
        <f>TITRES_STAT!E260</f>
        <v>25045</v>
      </c>
      <c r="E257" s="2">
        <f t="shared" si="12"/>
        <v>180836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2.2000000000000002</v>
      </c>
      <c r="C258" s="6">
        <f>TITRES_STAT!D261</f>
        <v>1.0817000000000001</v>
      </c>
      <c r="D258" s="6">
        <f>TITRES_STAT!E261</f>
        <v>8267</v>
      </c>
      <c r="E258" s="2">
        <f t="shared" si="12"/>
        <v>189103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2.21</v>
      </c>
      <c r="C259" s="6">
        <f>TITRES_STAT!D262</f>
        <v>1.0867</v>
      </c>
      <c r="D259" s="6">
        <f>TITRES_STAT!E262</f>
        <v>56506</v>
      </c>
      <c r="E259" s="2">
        <f t="shared" si="12"/>
        <v>245609</v>
      </c>
      <c r="F259" s="6" t="str">
        <f t="shared" si="15"/>
        <v>BULLISH</v>
      </c>
      <c r="G259" s="6" t="str">
        <f t="shared" si="14"/>
        <v>STRONG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2.1800000000000002</v>
      </c>
      <c r="C260" s="6">
        <f>TITRES_STAT!D263</f>
        <v>1.0719000000000001</v>
      </c>
      <c r="D260" s="6">
        <f>TITRES_STAT!E263</f>
        <v>1650</v>
      </c>
      <c r="E260" s="2">
        <f t="shared" ref="E260:E323" si="16">IF(B260&gt;B259, E259+D260, IF(B260&lt;B259, E259-D260, E259))</f>
        <v>243959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2.19</v>
      </c>
      <c r="C261" s="6">
        <f>TITRES_STAT!D264</f>
        <v>1.0768</v>
      </c>
      <c r="D261" s="6">
        <f>TITRES_STAT!E264</f>
        <v>11665</v>
      </c>
      <c r="E261" s="2">
        <f t="shared" si="16"/>
        <v>255624</v>
      </c>
      <c r="F261" s="6" t="str">
        <f t="shared" si="15"/>
        <v>BULLISH</v>
      </c>
      <c r="G261" s="6" t="str">
        <f t="shared" si="14"/>
        <v>STRONG</v>
      </c>
      <c r="H261" s="6" t="str">
        <f t="shared" si="13"/>
        <v>CONFIRMED BULLISH</v>
      </c>
    </row>
    <row r="262" spans="1:8" ht="13.5" x14ac:dyDescent="0.25">
      <c r="A262" s="3">
        <f>TITRES_STAT!B265</f>
        <v>42389</v>
      </c>
      <c r="B262" s="6">
        <f>TITRES_STAT!C265</f>
        <v>2.19</v>
      </c>
      <c r="C262" s="6">
        <f>TITRES_STAT!D265</f>
        <v>1.0768</v>
      </c>
      <c r="D262" s="6">
        <f>TITRES_STAT!E265</f>
        <v>22346</v>
      </c>
      <c r="E262" s="2">
        <f t="shared" si="16"/>
        <v>255624</v>
      </c>
      <c r="F262" s="6" t="str">
        <f t="shared" si="15"/>
        <v>BULLISH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42390</v>
      </c>
      <c r="B263" s="6">
        <f>TITRES_STAT!C266</f>
        <v>2.1800000000000002</v>
      </c>
      <c r="C263" s="6">
        <f>TITRES_STAT!D266</f>
        <v>1.0719000000000001</v>
      </c>
      <c r="D263" s="6">
        <f>TITRES_STAT!E266</f>
        <v>45655</v>
      </c>
      <c r="E263" s="2">
        <f t="shared" si="16"/>
        <v>209969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BULLISH DIVERGENCE</v>
      </c>
    </row>
    <row r="264" spans="1:8" ht="13.5" x14ac:dyDescent="0.25">
      <c r="A264" s="3">
        <f>TITRES_STAT!B267</f>
        <v>42391</v>
      </c>
      <c r="B264" s="6">
        <f>TITRES_STAT!C267</f>
        <v>2.2200000000000002</v>
      </c>
      <c r="C264" s="6">
        <f>TITRES_STAT!D267</f>
        <v>1.0915999999999999</v>
      </c>
      <c r="D264" s="6">
        <f>TITRES_STAT!E267</f>
        <v>27008</v>
      </c>
      <c r="E264" s="2">
        <f t="shared" si="16"/>
        <v>236977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BEARISH DIVERGENCE</v>
      </c>
    </row>
    <row r="265" spans="1:8" ht="13.5" x14ac:dyDescent="0.25">
      <c r="A265" s="3">
        <f>TITRES_STAT!B268</f>
        <v>42394</v>
      </c>
      <c r="B265" s="6">
        <f>TITRES_STAT!C268</f>
        <v>2.2200000000000002</v>
      </c>
      <c r="C265" s="6">
        <f>TITRES_STAT!D268</f>
        <v>1.0915999999999999</v>
      </c>
      <c r="D265" s="6">
        <f>TITRES_STAT!E268</f>
        <v>1012</v>
      </c>
      <c r="E265" s="2">
        <f t="shared" si="16"/>
        <v>236977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BEARISH DIVERGENCE</v>
      </c>
    </row>
    <row r="266" spans="1:8" ht="13.5" x14ac:dyDescent="0.25">
      <c r="A266" s="3">
        <f>TITRES_STAT!B269</f>
        <v>42395</v>
      </c>
      <c r="B266" s="6">
        <f>TITRES_STAT!C269</f>
        <v>2.2000000000000002</v>
      </c>
      <c r="C266" s="6">
        <f>TITRES_STAT!D269</f>
        <v>1.0817000000000001</v>
      </c>
      <c r="D266" s="6">
        <f>TITRES_STAT!E269</f>
        <v>1413</v>
      </c>
      <c r="E266" s="2">
        <f t="shared" si="16"/>
        <v>235564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BEARISH DIVERGENCE</v>
      </c>
    </row>
    <row r="267" spans="1:8" ht="13.5" x14ac:dyDescent="0.25">
      <c r="A267" s="3">
        <f>TITRES_STAT!B270</f>
        <v>42396</v>
      </c>
      <c r="B267" s="6">
        <f>TITRES_STAT!C270</f>
        <v>2.2200000000000002</v>
      </c>
      <c r="C267" s="6">
        <f>TITRES_STAT!D270</f>
        <v>1.0915999999999999</v>
      </c>
      <c r="D267" s="6">
        <f>TITRES_STAT!E270</f>
        <v>16367</v>
      </c>
      <c r="E267" s="2">
        <f t="shared" si="16"/>
        <v>251931</v>
      </c>
      <c r="F267" s="6" t="str">
        <f t="shared" si="19"/>
        <v>BEARISH</v>
      </c>
      <c r="G267" s="6" t="str">
        <f t="shared" si="18"/>
        <v>NEUTRAL</v>
      </c>
      <c r="H267" s="6" t="str">
        <f t="shared" si="17"/>
        <v>BEARISH DIVERGENCE</v>
      </c>
    </row>
    <row r="268" spans="1:8" ht="13.5" x14ac:dyDescent="0.25">
      <c r="A268" s="3">
        <f>TITRES_STAT!B271</f>
        <v>42397</v>
      </c>
      <c r="B268" s="6">
        <f>TITRES_STAT!C271</f>
        <v>2.21</v>
      </c>
      <c r="C268" s="6">
        <f>TITRES_STAT!D271</f>
        <v>1.0867</v>
      </c>
      <c r="D268" s="6">
        <f>TITRES_STAT!E271</f>
        <v>1627</v>
      </c>
      <c r="E268" s="2">
        <f t="shared" si="16"/>
        <v>250304</v>
      </c>
      <c r="F268" s="6" t="str">
        <f t="shared" si="19"/>
        <v>BULLISH</v>
      </c>
      <c r="G268" s="6" t="str">
        <f t="shared" si="18"/>
        <v>STRONG</v>
      </c>
      <c r="H268" s="6" t="str">
        <f t="shared" si="17"/>
        <v>CONFIRMED BULLISH</v>
      </c>
    </row>
    <row r="269" spans="1:8" ht="13.5" x14ac:dyDescent="0.25">
      <c r="A269" s="3">
        <f>TITRES_STAT!B272</f>
        <v>42398</v>
      </c>
      <c r="B269" s="6">
        <f>TITRES_STAT!C272</f>
        <v>2.2200000000000002</v>
      </c>
      <c r="C269" s="6">
        <f>TITRES_STAT!D272</f>
        <v>1.0915999999999999</v>
      </c>
      <c r="D269" s="6">
        <f>TITRES_STAT!E272</f>
        <v>24835</v>
      </c>
      <c r="E269" s="2">
        <f t="shared" si="16"/>
        <v>275139</v>
      </c>
      <c r="F269" s="6" t="str">
        <f t="shared" si="19"/>
        <v>BULLISH</v>
      </c>
      <c r="G269" s="6" t="str">
        <f t="shared" si="18"/>
        <v>STRONG</v>
      </c>
      <c r="H269" s="6" t="str">
        <f t="shared" si="17"/>
        <v>NEUTRAL</v>
      </c>
    </row>
    <row r="270" spans="1:8" ht="13.5" x14ac:dyDescent="0.25">
      <c r="A270" s="3">
        <f>TITRES_STAT!B273</f>
        <v>42401</v>
      </c>
      <c r="B270" s="6">
        <f>TITRES_STAT!C273</f>
        <v>2.2000000000000002</v>
      </c>
      <c r="C270" s="6">
        <f>TITRES_STAT!D273</f>
        <v>1.0817000000000001</v>
      </c>
      <c r="D270" s="6">
        <f>TITRES_STAT!E273</f>
        <v>15657</v>
      </c>
      <c r="E270" s="2">
        <f t="shared" si="16"/>
        <v>259482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2.14</v>
      </c>
      <c r="C271" s="6">
        <f>TITRES_STAT!D274</f>
        <v>1.0522</v>
      </c>
      <c r="D271" s="6">
        <f>TITRES_STAT!E274</f>
        <v>23455</v>
      </c>
      <c r="E271" s="2">
        <f t="shared" si="16"/>
        <v>236027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BULLISH DIVERGENCE</v>
      </c>
    </row>
    <row r="272" spans="1:8" ht="13.5" x14ac:dyDescent="0.25">
      <c r="A272" s="3">
        <f>TITRES_STAT!B275</f>
        <v>42403</v>
      </c>
      <c r="B272" s="6">
        <f>TITRES_STAT!C275</f>
        <v>2.2000000000000002</v>
      </c>
      <c r="C272" s="6">
        <f>TITRES_STAT!D275</f>
        <v>1.0817000000000001</v>
      </c>
      <c r="D272" s="6">
        <f>TITRES_STAT!E275</f>
        <v>1620</v>
      </c>
      <c r="E272" s="2">
        <f t="shared" si="16"/>
        <v>237647</v>
      </c>
      <c r="F272" s="6" t="str">
        <f t="shared" si="19"/>
        <v>BEARISH</v>
      </c>
      <c r="G272" s="6" t="str">
        <f t="shared" si="18"/>
        <v>WEAK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2.12</v>
      </c>
      <c r="C273" s="6">
        <f>TITRES_STAT!D276</f>
        <v>1.0424</v>
      </c>
      <c r="D273" s="6">
        <f>TITRES_STAT!E276</f>
        <v>21315</v>
      </c>
      <c r="E273" s="2">
        <f t="shared" si="16"/>
        <v>216332</v>
      </c>
      <c r="F273" s="6" t="str">
        <f t="shared" si="19"/>
        <v>BEARISH</v>
      </c>
      <c r="G273" s="6" t="str">
        <f t="shared" si="18"/>
        <v>WEAK</v>
      </c>
      <c r="H273" s="6" t="str">
        <f t="shared" si="17"/>
        <v>CONFIRMED BEARISH</v>
      </c>
    </row>
    <row r="274" spans="1:8" ht="13.5" x14ac:dyDescent="0.25">
      <c r="A274" s="3">
        <f>TITRES_STAT!B277</f>
        <v>42405</v>
      </c>
      <c r="B274" s="6">
        <f>TITRES_STAT!C277</f>
        <v>2.16</v>
      </c>
      <c r="C274" s="6">
        <f>TITRES_STAT!D277</f>
        <v>1.0621</v>
      </c>
      <c r="D274" s="6">
        <f>TITRES_STAT!E277</f>
        <v>10606</v>
      </c>
      <c r="E274" s="2">
        <f t="shared" si="16"/>
        <v>226938</v>
      </c>
      <c r="F274" s="6" t="str">
        <f t="shared" si="19"/>
        <v>BEARISH</v>
      </c>
      <c r="G274" s="6" t="str">
        <f t="shared" si="18"/>
        <v>WEAK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2.1800000000000002</v>
      </c>
      <c r="C275" s="6">
        <f>TITRES_STAT!D278</f>
        <v>1.0719000000000001</v>
      </c>
      <c r="D275" s="6">
        <f>TITRES_STAT!E278</f>
        <v>15922</v>
      </c>
      <c r="E275" s="2">
        <f t="shared" si="16"/>
        <v>242860</v>
      </c>
      <c r="F275" s="6" t="str">
        <f t="shared" si="19"/>
        <v>BEARISH</v>
      </c>
      <c r="G275" s="6" t="str">
        <f t="shared" si="18"/>
        <v>WEAK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2.17</v>
      </c>
      <c r="C276" s="6">
        <f>TITRES_STAT!D279</f>
        <v>1.0669999999999999</v>
      </c>
      <c r="D276" s="6">
        <f>TITRES_STAT!E279</f>
        <v>1040</v>
      </c>
      <c r="E276" s="2">
        <f t="shared" si="16"/>
        <v>241820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2.17</v>
      </c>
      <c r="C277" s="6">
        <f>TITRES_STAT!D280</f>
        <v>1.0669999999999999</v>
      </c>
      <c r="D277" s="6">
        <f>TITRES_STAT!E280</f>
        <v>31950</v>
      </c>
      <c r="E277" s="2">
        <f t="shared" si="16"/>
        <v>241820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BULLISH DIVERGENCE</v>
      </c>
    </row>
    <row r="278" spans="1:8" ht="13.5" x14ac:dyDescent="0.25">
      <c r="A278" s="3">
        <f>TITRES_STAT!B281</f>
        <v>42411</v>
      </c>
      <c r="B278" s="6">
        <f>TITRES_STAT!C281</f>
        <v>2.15</v>
      </c>
      <c r="C278" s="6">
        <f>TITRES_STAT!D281</f>
        <v>1.0571999999999999</v>
      </c>
      <c r="D278" s="6">
        <f>TITRES_STAT!E281</f>
        <v>3380</v>
      </c>
      <c r="E278" s="2">
        <f t="shared" si="16"/>
        <v>238440</v>
      </c>
      <c r="F278" s="6" t="str">
        <f t="shared" si="19"/>
        <v>BULLISH</v>
      </c>
      <c r="G278" s="6" t="str">
        <f t="shared" si="18"/>
        <v>STRONG</v>
      </c>
      <c r="H278" s="6" t="str">
        <f t="shared" si="17"/>
        <v>CONFIRMED BULLISH</v>
      </c>
    </row>
    <row r="279" spans="1:8" ht="13.5" x14ac:dyDescent="0.25">
      <c r="A279" s="3">
        <f>TITRES_STAT!B282</f>
        <v>42412</v>
      </c>
      <c r="B279" s="6">
        <f>TITRES_STAT!C282</f>
        <v>2.1800000000000002</v>
      </c>
      <c r="C279" s="6">
        <f>TITRES_STAT!D282</f>
        <v>1.0719000000000001</v>
      </c>
      <c r="D279" s="6">
        <f>TITRES_STAT!E282</f>
        <v>23720</v>
      </c>
      <c r="E279" s="2">
        <f t="shared" si="16"/>
        <v>262160</v>
      </c>
      <c r="F279" s="6" t="str">
        <f t="shared" si="19"/>
        <v>BULLISH</v>
      </c>
      <c r="G279" s="6" t="str">
        <f t="shared" si="18"/>
        <v>STRONG</v>
      </c>
      <c r="H279" s="6" t="str">
        <f t="shared" si="17"/>
        <v>CONFIRMED BULLISH</v>
      </c>
    </row>
    <row r="280" spans="1:8" ht="13.5" x14ac:dyDescent="0.25">
      <c r="A280" s="3">
        <f>TITRES_STAT!B283</f>
        <v>42415</v>
      </c>
      <c r="B280" s="6">
        <f>TITRES_STAT!C283</f>
        <v>2.1800000000000002</v>
      </c>
      <c r="C280" s="6">
        <f>TITRES_STAT!D283</f>
        <v>1.0719000000000001</v>
      </c>
      <c r="D280" s="6">
        <f>TITRES_STAT!E283</f>
        <v>1610</v>
      </c>
      <c r="E280" s="2">
        <f t="shared" si="16"/>
        <v>262160</v>
      </c>
      <c r="F280" s="6" t="str">
        <f t="shared" si="19"/>
        <v>BULLISH</v>
      </c>
      <c r="G280" s="6" t="str">
        <f t="shared" si="18"/>
        <v>STRONG</v>
      </c>
      <c r="H280" s="6" t="str">
        <f t="shared" si="17"/>
        <v>NEUTRAL</v>
      </c>
    </row>
    <row r="281" spans="1:8" ht="13.5" x14ac:dyDescent="0.25">
      <c r="A281" s="3">
        <f>TITRES_STAT!B284</f>
        <v>42416</v>
      </c>
      <c r="B281" s="6">
        <f>TITRES_STAT!C284</f>
        <v>2.2200000000000002</v>
      </c>
      <c r="C281" s="6">
        <f>TITRES_STAT!D284</f>
        <v>1.0915999999999999</v>
      </c>
      <c r="D281" s="6">
        <f>TITRES_STAT!E284</f>
        <v>12648</v>
      </c>
      <c r="E281" s="2">
        <f t="shared" si="16"/>
        <v>274808</v>
      </c>
      <c r="F281" s="6" t="str">
        <f t="shared" si="19"/>
        <v>BULLISH</v>
      </c>
      <c r="G281" s="6" t="str">
        <f t="shared" si="18"/>
        <v>STRONG</v>
      </c>
      <c r="H281" s="6" t="str">
        <f t="shared" si="17"/>
        <v>CONFIRMED BULLISH</v>
      </c>
    </row>
    <row r="282" spans="1:8" ht="13.5" x14ac:dyDescent="0.25">
      <c r="A282" s="3">
        <f>TITRES_STAT!B285</f>
        <v>42417</v>
      </c>
      <c r="B282" s="6">
        <f>TITRES_STAT!C285</f>
        <v>2.2200000000000002</v>
      </c>
      <c r="C282" s="6">
        <f>TITRES_STAT!D285</f>
        <v>1.0915999999999999</v>
      </c>
      <c r="D282" s="6">
        <f>TITRES_STAT!E285</f>
        <v>0</v>
      </c>
      <c r="E282" s="2">
        <f t="shared" si="16"/>
        <v>274808</v>
      </c>
      <c r="F282" s="6" t="str">
        <f t="shared" si="19"/>
        <v>BULLISH</v>
      </c>
      <c r="G282" s="6" t="str">
        <f t="shared" si="18"/>
        <v>STRONG</v>
      </c>
      <c r="H282" s="6" t="str">
        <f t="shared" si="17"/>
        <v>CONFIRMED BULLISH</v>
      </c>
    </row>
    <row r="283" spans="1:8" ht="13.5" x14ac:dyDescent="0.25">
      <c r="A283" s="3">
        <f>TITRES_STAT!B286</f>
        <v>42418</v>
      </c>
      <c r="B283" s="6">
        <f>TITRES_STAT!C286</f>
        <v>2.2200000000000002</v>
      </c>
      <c r="C283" s="6">
        <f>TITRES_STAT!D286</f>
        <v>1.0915999999999999</v>
      </c>
      <c r="D283" s="6">
        <f>TITRES_STAT!E286</f>
        <v>230</v>
      </c>
      <c r="E283" s="2">
        <f t="shared" si="16"/>
        <v>274808</v>
      </c>
      <c r="F283" s="6" t="str">
        <f t="shared" si="19"/>
        <v>BULLISH</v>
      </c>
      <c r="G283" s="6" t="str">
        <f t="shared" si="18"/>
        <v>STRONG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2.2000000000000002</v>
      </c>
      <c r="C284" s="6">
        <f>TITRES_STAT!D287</f>
        <v>1.0817000000000001</v>
      </c>
      <c r="D284" s="6">
        <f>TITRES_STAT!E287</f>
        <v>6782</v>
      </c>
      <c r="E284" s="2">
        <f t="shared" si="16"/>
        <v>268026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2.2000000000000002</v>
      </c>
      <c r="C285" s="6">
        <f>TITRES_STAT!D288</f>
        <v>1.0817000000000001</v>
      </c>
      <c r="D285" s="6">
        <f>TITRES_STAT!E288</f>
        <v>7500</v>
      </c>
      <c r="E285" s="2">
        <f t="shared" si="16"/>
        <v>268026</v>
      </c>
      <c r="F285" s="6" t="str">
        <f t="shared" si="19"/>
        <v>BULLISH</v>
      </c>
      <c r="G285" s="6" t="str">
        <f t="shared" si="18"/>
        <v>STRONG</v>
      </c>
      <c r="H285" s="6" t="str">
        <f t="shared" si="17"/>
        <v>CONFIRMED BULLISH</v>
      </c>
    </row>
    <row r="286" spans="1:8" ht="13.5" x14ac:dyDescent="0.25">
      <c r="A286" s="3">
        <f>TITRES_STAT!B289</f>
        <v>42423</v>
      </c>
      <c r="B286" s="6">
        <f>TITRES_STAT!C289</f>
        <v>2.2200000000000002</v>
      </c>
      <c r="C286" s="6">
        <f>TITRES_STAT!D289</f>
        <v>1.0915999999999999</v>
      </c>
      <c r="D286" s="6">
        <f>TITRES_STAT!E289</f>
        <v>3800</v>
      </c>
      <c r="E286" s="2">
        <f t="shared" si="16"/>
        <v>271826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NEUTRAL</v>
      </c>
    </row>
    <row r="287" spans="1:8" ht="13.5" x14ac:dyDescent="0.25">
      <c r="A287" s="3">
        <f>TITRES_STAT!B290</f>
        <v>42424</v>
      </c>
      <c r="B287" s="6">
        <f>TITRES_STAT!C290</f>
        <v>2.19</v>
      </c>
      <c r="C287" s="6">
        <f>TITRES_STAT!D290</f>
        <v>1.0768</v>
      </c>
      <c r="D287" s="6">
        <f>TITRES_STAT!E290</f>
        <v>8118</v>
      </c>
      <c r="E287" s="2">
        <f t="shared" si="16"/>
        <v>263708</v>
      </c>
      <c r="F287" s="6" t="str">
        <f t="shared" si="19"/>
        <v>BEARISH</v>
      </c>
      <c r="G287" s="6" t="str">
        <f t="shared" si="18"/>
        <v>WEAK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2.1800000000000002</v>
      </c>
      <c r="C288" s="6">
        <f>TITRES_STAT!D291</f>
        <v>1.0719000000000001</v>
      </c>
      <c r="D288" s="6">
        <f>TITRES_STAT!E291</f>
        <v>17436</v>
      </c>
      <c r="E288" s="2">
        <f t="shared" si="16"/>
        <v>246272</v>
      </c>
      <c r="F288" s="6" t="str">
        <f t="shared" si="19"/>
        <v>BEARISH</v>
      </c>
      <c r="G288" s="6" t="str">
        <f t="shared" si="18"/>
        <v>WEAK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2.1800000000000002</v>
      </c>
      <c r="C289" s="6">
        <f>TITRES_STAT!D292</f>
        <v>1.0719000000000001</v>
      </c>
      <c r="D289" s="6">
        <f>TITRES_STAT!E292</f>
        <v>100</v>
      </c>
      <c r="E289" s="2">
        <f t="shared" si="16"/>
        <v>246272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2.2200000000000002</v>
      </c>
      <c r="C290" s="6">
        <f>TITRES_STAT!D293</f>
        <v>1.0915999999999999</v>
      </c>
      <c r="D290" s="6">
        <f>TITRES_STAT!E293</f>
        <v>15440</v>
      </c>
      <c r="E290" s="2">
        <f t="shared" si="16"/>
        <v>261712</v>
      </c>
      <c r="F290" s="6" t="str">
        <f t="shared" si="19"/>
        <v>BEARISH</v>
      </c>
      <c r="G290" s="6" t="str">
        <f t="shared" si="18"/>
        <v>WEAK</v>
      </c>
      <c r="H290" s="6" t="str">
        <f t="shared" si="17"/>
        <v>BEARISH DIVERGENCE</v>
      </c>
    </row>
    <row r="291" spans="1:8" ht="13.5" x14ac:dyDescent="0.25">
      <c r="A291" s="3">
        <f>TITRES_STAT!B294</f>
        <v>42430</v>
      </c>
      <c r="B291" s="6">
        <f>TITRES_STAT!C294</f>
        <v>2.19</v>
      </c>
      <c r="C291" s="6">
        <f>TITRES_STAT!D294</f>
        <v>1.0768</v>
      </c>
      <c r="D291" s="6">
        <f>TITRES_STAT!E294</f>
        <v>3840</v>
      </c>
      <c r="E291" s="2">
        <f t="shared" si="16"/>
        <v>257872</v>
      </c>
      <c r="F291" s="6" t="str">
        <f t="shared" si="19"/>
        <v>BEARISH</v>
      </c>
      <c r="G291" s="6" t="str">
        <f t="shared" si="18"/>
        <v>WEAK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2.29</v>
      </c>
      <c r="C292" s="6">
        <f>TITRES_STAT!D295</f>
        <v>1.1259999999999999</v>
      </c>
      <c r="D292" s="6">
        <f>TITRES_STAT!E295</f>
        <v>26895</v>
      </c>
      <c r="E292" s="2">
        <f t="shared" si="16"/>
        <v>284767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2.35</v>
      </c>
      <c r="C293" s="6">
        <f>TITRES_STAT!D296</f>
        <v>1.1555</v>
      </c>
      <c r="D293" s="6">
        <f>TITRES_STAT!E296</f>
        <v>5371</v>
      </c>
      <c r="E293" s="2">
        <f t="shared" si="16"/>
        <v>290138</v>
      </c>
      <c r="F293" s="6" t="str">
        <f t="shared" si="19"/>
        <v>BULLISH</v>
      </c>
      <c r="G293" s="6" t="str">
        <f t="shared" si="18"/>
        <v>STRONG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2.41</v>
      </c>
      <c r="C294" s="6">
        <f>TITRES_STAT!D297</f>
        <v>1.1850000000000001</v>
      </c>
      <c r="D294" s="6">
        <f>TITRES_STAT!E297</f>
        <v>24253</v>
      </c>
      <c r="E294" s="2">
        <f t="shared" si="16"/>
        <v>314391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2.41</v>
      </c>
      <c r="C295" s="6">
        <f>TITRES_STAT!D298</f>
        <v>1.1850000000000001</v>
      </c>
      <c r="D295" s="6">
        <f>TITRES_STAT!E298</f>
        <v>2834</v>
      </c>
      <c r="E295" s="2">
        <f t="shared" si="16"/>
        <v>314391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2.34</v>
      </c>
      <c r="C296" s="6">
        <f>TITRES_STAT!D299</f>
        <v>1.1506000000000001</v>
      </c>
      <c r="D296" s="6">
        <f>TITRES_STAT!E299</f>
        <v>2576</v>
      </c>
      <c r="E296" s="2">
        <f t="shared" si="16"/>
        <v>311815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2.39</v>
      </c>
      <c r="C297" s="6">
        <f>TITRES_STAT!D300</f>
        <v>1.1752</v>
      </c>
      <c r="D297" s="6">
        <f>TITRES_STAT!E300</f>
        <v>4540</v>
      </c>
      <c r="E297" s="2">
        <f t="shared" si="16"/>
        <v>316355</v>
      </c>
      <c r="F297" s="6" t="str">
        <f t="shared" si="19"/>
        <v>BULLISH</v>
      </c>
      <c r="G297" s="6" t="str">
        <f t="shared" si="18"/>
        <v>STRONG</v>
      </c>
      <c r="H297" s="6" t="str">
        <f t="shared" si="17"/>
        <v>CONFIRMED BULLISH</v>
      </c>
    </row>
    <row r="298" spans="1:8" ht="13.5" x14ac:dyDescent="0.25">
      <c r="A298" s="3">
        <f>TITRES_STAT!B301</f>
        <v>42439</v>
      </c>
      <c r="B298" s="6">
        <f>TITRES_STAT!C301</f>
        <v>2.3199999999999998</v>
      </c>
      <c r="C298" s="6">
        <f>TITRES_STAT!D301</f>
        <v>1.1408</v>
      </c>
      <c r="D298" s="6">
        <f>TITRES_STAT!E301</f>
        <v>3488</v>
      </c>
      <c r="E298" s="2">
        <f t="shared" si="16"/>
        <v>312867</v>
      </c>
      <c r="F298" s="6" t="str">
        <f t="shared" si="19"/>
        <v>BULLISH</v>
      </c>
      <c r="G298" s="6" t="str">
        <f t="shared" si="18"/>
        <v>STRONG</v>
      </c>
      <c r="H298" s="6" t="str">
        <f t="shared" si="17"/>
        <v>BULLISH DIVERGENCE</v>
      </c>
    </row>
    <row r="299" spans="1:8" ht="13.5" x14ac:dyDescent="0.25">
      <c r="A299" s="3">
        <f>TITRES_STAT!B302</f>
        <v>42440</v>
      </c>
      <c r="B299" s="6">
        <f>TITRES_STAT!C302</f>
        <v>2.35</v>
      </c>
      <c r="C299" s="6">
        <f>TITRES_STAT!D302</f>
        <v>1.1555</v>
      </c>
      <c r="D299" s="6">
        <f>TITRES_STAT!E302</f>
        <v>11405</v>
      </c>
      <c r="E299" s="2">
        <f t="shared" si="16"/>
        <v>324272</v>
      </c>
      <c r="F299" s="6" t="str">
        <f t="shared" si="19"/>
        <v>BULLISH</v>
      </c>
      <c r="G299" s="6" t="str">
        <f t="shared" si="18"/>
        <v>STRONG</v>
      </c>
      <c r="H299" s="6" t="str">
        <f t="shared" si="17"/>
        <v>BULLISH DIVERGENCE</v>
      </c>
    </row>
    <row r="300" spans="1:8" ht="13.5" x14ac:dyDescent="0.25">
      <c r="A300" s="3">
        <f>TITRES_STAT!B303</f>
        <v>42443</v>
      </c>
      <c r="B300" s="6">
        <f>TITRES_STAT!C303</f>
        <v>2.35</v>
      </c>
      <c r="C300" s="6">
        <f>TITRES_STAT!D303</f>
        <v>1.1555</v>
      </c>
      <c r="D300" s="6">
        <f>TITRES_STAT!E303</f>
        <v>900</v>
      </c>
      <c r="E300" s="2">
        <f t="shared" si="16"/>
        <v>324272</v>
      </c>
      <c r="F300" s="6" t="str">
        <f t="shared" si="19"/>
        <v>BULLISH</v>
      </c>
      <c r="G300" s="6" t="str">
        <f t="shared" si="18"/>
        <v>STRONG</v>
      </c>
      <c r="H300" s="6" t="str">
        <f t="shared" si="17"/>
        <v>BULLISH DIVERGENCE</v>
      </c>
    </row>
    <row r="301" spans="1:8" ht="13.5" x14ac:dyDescent="0.25">
      <c r="A301" s="3">
        <f>TITRES_STAT!B304</f>
        <v>42444</v>
      </c>
      <c r="B301" s="6">
        <f>TITRES_STAT!C304</f>
        <v>2.4</v>
      </c>
      <c r="C301" s="6">
        <f>TITRES_STAT!D304</f>
        <v>1.1800999999999999</v>
      </c>
      <c r="D301" s="6">
        <f>TITRES_STAT!E304</f>
        <v>729</v>
      </c>
      <c r="E301" s="2">
        <f t="shared" si="16"/>
        <v>325001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2.38</v>
      </c>
      <c r="C302" s="6">
        <f>TITRES_STAT!D305</f>
        <v>1.1702999999999999</v>
      </c>
      <c r="D302" s="6">
        <f>TITRES_STAT!E305</f>
        <v>8854</v>
      </c>
      <c r="E302" s="2">
        <f t="shared" si="16"/>
        <v>316147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2.3199999999999998</v>
      </c>
      <c r="C303" s="6">
        <f>TITRES_STAT!D306</f>
        <v>1.1408</v>
      </c>
      <c r="D303" s="6">
        <f>TITRES_STAT!E306</f>
        <v>20115</v>
      </c>
      <c r="E303" s="2">
        <f t="shared" si="16"/>
        <v>296032</v>
      </c>
      <c r="F303" s="6" t="str">
        <f t="shared" si="19"/>
        <v>BEARISH</v>
      </c>
      <c r="G303" s="6" t="str">
        <f t="shared" si="18"/>
        <v>WEAK</v>
      </c>
      <c r="H303" s="6" t="str">
        <f t="shared" si="17"/>
        <v>NEUTRAL</v>
      </c>
    </row>
    <row r="304" spans="1:8" ht="13.5" x14ac:dyDescent="0.25">
      <c r="A304" s="3">
        <f>TITRES_STAT!B307</f>
        <v>42447</v>
      </c>
      <c r="B304" s="6">
        <f>TITRES_STAT!C307</f>
        <v>2.27</v>
      </c>
      <c r="C304" s="6">
        <f>TITRES_STAT!D307</f>
        <v>1.1162000000000001</v>
      </c>
      <c r="D304" s="6">
        <f>TITRES_STAT!E307</f>
        <v>19860</v>
      </c>
      <c r="E304" s="2">
        <f t="shared" si="16"/>
        <v>276172</v>
      </c>
      <c r="F304" s="6" t="str">
        <f t="shared" si="19"/>
        <v>BEARISH</v>
      </c>
      <c r="G304" s="6" t="str">
        <f t="shared" si="18"/>
        <v>WEAK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2.2999999999999998</v>
      </c>
      <c r="C305" s="6">
        <f>TITRES_STAT!D308</f>
        <v>1.1309</v>
      </c>
      <c r="D305" s="6">
        <f>TITRES_STAT!E308</f>
        <v>1200</v>
      </c>
      <c r="E305" s="2">
        <f t="shared" si="16"/>
        <v>277372</v>
      </c>
      <c r="F305" s="6" t="str">
        <f t="shared" si="19"/>
        <v>BEARISH</v>
      </c>
      <c r="G305" s="6" t="str">
        <f t="shared" si="18"/>
        <v>WEAK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2.2999999999999998</v>
      </c>
      <c r="C306" s="6">
        <f>TITRES_STAT!D309</f>
        <v>1.1309</v>
      </c>
      <c r="D306" s="6">
        <f>TITRES_STAT!E309</f>
        <v>8800</v>
      </c>
      <c r="E306" s="2">
        <f t="shared" si="16"/>
        <v>277372</v>
      </c>
      <c r="F306" s="6" t="str">
        <f t="shared" si="19"/>
        <v>BEARISH</v>
      </c>
      <c r="G306" s="6" t="str">
        <f t="shared" si="18"/>
        <v>WEAK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2.2799999999999998</v>
      </c>
      <c r="C307" s="6">
        <f>TITRES_STAT!D310</f>
        <v>1.1211</v>
      </c>
      <c r="D307" s="6">
        <f>TITRES_STAT!E310</f>
        <v>6250</v>
      </c>
      <c r="E307" s="2">
        <f t="shared" si="16"/>
        <v>271122</v>
      </c>
      <c r="F307" s="6" t="str">
        <f t="shared" si="19"/>
        <v>BEARISH</v>
      </c>
      <c r="G307" s="6" t="str">
        <f t="shared" si="18"/>
        <v>WEAK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2.27</v>
      </c>
      <c r="C308" s="6">
        <f>TITRES_STAT!D311</f>
        <v>1.1162000000000001</v>
      </c>
      <c r="D308" s="6">
        <f>TITRES_STAT!E311</f>
        <v>7173</v>
      </c>
      <c r="E308" s="2">
        <f t="shared" si="16"/>
        <v>263949</v>
      </c>
      <c r="F308" s="6" t="str">
        <f t="shared" si="19"/>
        <v>BEARISH</v>
      </c>
      <c r="G308" s="6" t="str">
        <f t="shared" si="18"/>
        <v>WEAK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2.2000000000000002</v>
      </c>
      <c r="C309" s="6">
        <f>TITRES_STAT!D312</f>
        <v>1.0817000000000001</v>
      </c>
      <c r="D309" s="6">
        <f>TITRES_STAT!E312</f>
        <v>52809</v>
      </c>
      <c r="E309" s="2">
        <f t="shared" si="16"/>
        <v>211140</v>
      </c>
      <c r="F309" s="6" t="str">
        <f t="shared" si="19"/>
        <v>BEARISH</v>
      </c>
      <c r="G309" s="6" t="str">
        <f t="shared" si="18"/>
        <v>WEAK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2.29</v>
      </c>
      <c r="C310" s="6">
        <f>TITRES_STAT!D313</f>
        <v>1.1259999999999999</v>
      </c>
      <c r="D310" s="6">
        <f>TITRES_STAT!E313</f>
        <v>36379</v>
      </c>
      <c r="E310" s="2">
        <f t="shared" si="16"/>
        <v>247519</v>
      </c>
      <c r="F310" s="6" t="str">
        <f t="shared" si="19"/>
        <v>BEARISH</v>
      </c>
      <c r="G310" s="6" t="str">
        <f t="shared" si="18"/>
        <v>WEAK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2.2799999999999998</v>
      </c>
      <c r="C311" s="6">
        <f>TITRES_STAT!D314</f>
        <v>1.1211</v>
      </c>
      <c r="D311" s="6">
        <f>TITRES_STAT!E314</f>
        <v>2600</v>
      </c>
      <c r="E311" s="2">
        <f t="shared" si="16"/>
        <v>244919</v>
      </c>
      <c r="F311" s="6" t="str">
        <f t="shared" si="19"/>
        <v>BEARISH</v>
      </c>
      <c r="G311" s="6" t="str">
        <f t="shared" si="18"/>
        <v>WEAK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2.2599999999999998</v>
      </c>
      <c r="C312" s="6">
        <f>TITRES_STAT!D315</f>
        <v>1.1113</v>
      </c>
      <c r="D312" s="6">
        <f>TITRES_STAT!E315</f>
        <v>49633</v>
      </c>
      <c r="E312" s="2">
        <f t="shared" si="16"/>
        <v>195286</v>
      </c>
      <c r="F312" s="6" t="str">
        <f t="shared" si="19"/>
        <v>BEARISH</v>
      </c>
      <c r="G312" s="6" t="str">
        <f t="shared" si="18"/>
        <v>WEAK</v>
      </c>
      <c r="H312" s="6" t="str">
        <f t="shared" si="17"/>
        <v>CONFIRMED BEARISH</v>
      </c>
    </row>
    <row r="313" spans="1:8" ht="13.5" x14ac:dyDescent="0.25">
      <c r="A313" s="3">
        <f>TITRES_STAT!B316</f>
        <v>42460</v>
      </c>
      <c r="B313" s="6">
        <f>TITRES_STAT!C316</f>
        <v>2.2599999999999998</v>
      </c>
      <c r="C313" s="6">
        <f>TITRES_STAT!D316</f>
        <v>1.1113</v>
      </c>
      <c r="D313" s="6">
        <f>TITRES_STAT!E316</f>
        <v>250</v>
      </c>
      <c r="E313" s="2">
        <f t="shared" si="16"/>
        <v>195286</v>
      </c>
      <c r="F313" s="6" t="str">
        <f t="shared" si="19"/>
        <v>BEARISH</v>
      </c>
      <c r="G313" s="6" t="str">
        <f t="shared" si="18"/>
        <v>WEAK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2.2599999999999998</v>
      </c>
      <c r="C314" s="6">
        <f>TITRES_STAT!D317</f>
        <v>1.1113</v>
      </c>
      <c r="D314" s="6">
        <f>TITRES_STAT!E317</f>
        <v>3250</v>
      </c>
      <c r="E314" s="2">
        <f t="shared" si="16"/>
        <v>195286</v>
      </c>
      <c r="F314" s="6" t="str">
        <f t="shared" si="19"/>
        <v>BEARISH</v>
      </c>
      <c r="G314" s="6" t="str">
        <f t="shared" si="18"/>
        <v>WEAK</v>
      </c>
      <c r="H314" s="6" t="str">
        <f t="shared" si="17"/>
        <v>BEARISH DIVERGENCE</v>
      </c>
    </row>
    <row r="315" spans="1:8" ht="13.5" x14ac:dyDescent="0.25">
      <c r="A315" s="3">
        <f>TITRES_STAT!B318</f>
        <v>42464</v>
      </c>
      <c r="B315" s="6">
        <f>TITRES_STAT!C318</f>
        <v>2.25</v>
      </c>
      <c r="C315" s="6">
        <f>TITRES_STAT!D318</f>
        <v>1.1063000000000001</v>
      </c>
      <c r="D315" s="6">
        <f>TITRES_STAT!E318</f>
        <v>2816</v>
      </c>
      <c r="E315" s="2">
        <f t="shared" si="16"/>
        <v>192470</v>
      </c>
      <c r="F315" s="6" t="str">
        <f t="shared" si="19"/>
        <v>BEARISH</v>
      </c>
      <c r="G315" s="6" t="str">
        <f t="shared" si="18"/>
        <v>WEAK</v>
      </c>
      <c r="H315" s="6" t="str">
        <f t="shared" si="17"/>
        <v>CONFIRMED BEARISH</v>
      </c>
    </row>
    <row r="316" spans="1:8" ht="13.5" x14ac:dyDescent="0.25">
      <c r="A316" s="3">
        <f>TITRES_STAT!B319</f>
        <v>42465</v>
      </c>
      <c r="B316" s="6">
        <f>TITRES_STAT!C319</f>
        <v>2.2400000000000002</v>
      </c>
      <c r="C316" s="6">
        <f>TITRES_STAT!D319</f>
        <v>1.1013999999999999</v>
      </c>
      <c r="D316" s="6">
        <f>TITRES_STAT!E319</f>
        <v>2324</v>
      </c>
      <c r="E316" s="2">
        <f t="shared" si="16"/>
        <v>190146</v>
      </c>
      <c r="F316" s="6" t="str">
        <f t="shared" si="19"/>
        <v>BEARISH</v>
      </c>
      <c r="G316" s="6" t="str">
        <f t="shared" si="18"/>
        <v>WEAK</v>
      </c>
      <c r="H316" s="6" t="str">
        <f t="shared" si="17"/>
        <v>CONFIRMED BEARISH</v>
      </c>
    </row>
    <row r="317" spans="1:8" ht="13.5" x14ac:dyDescent="0.25">
      <c r="A317" s="3">
        <f>TITRES_STAT!B320</f>
        <v>42466</v>
      </c>
      <c r="B317" s="6">
        <f>TITRES_STAT!C320</f>
        <v>2.2000000000000002</v>
      </c>
      <c r="C317" s="6">
        <f>TITRES_STAT!D320</f>
        <v>1.0817000000000001</v>
      </c>
      <c r="D317" s="6">
        <f>TITRES_STAT!E320</f>
        <v>8430</v>
      </c>
      <c r="E317" s="2">
        <f t="shared" si="16"/>
        <v>181716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2.2000000000000002</v>
      </c>
      <c r="C318" s="6">
        <f>TITRES_STAT!D321</f>
        <v>1.0817000000000001</v>
      </c>
      <c r="D318" s="6">
        <f>TITRES_STAT!E321</f>
        <v>1010</v>
      </c>
      <c r="E318" s="2">
        <f t="shared" si="16"/>
        <v>181716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2.11</v>
      </c>
      <c r="C319" s="6">
        <f>TITRES_STAT!D322</f>
        <v>1.0375000000000001</v>
      </c>
      <c r="D319" s="6">
        <f>TITRES_STAT!E322</f>
        <v>13363</v>
      </c>
      <c r="E319" s="2">
        <f t="shared" si="16"/>
        <v>168353</v>
      </c>
      <c r="F319" s="6" t="str">
        <f t="shared" si="19"/>
        <v>BEARISH</v>
      </c>
      <c r="G319" s="6" t="str">
        <f t="shared" si="18"/>
        <v>WEAK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2.2000000000000002</v>
      </c>
      <c r="C320" s="6">
        <f>TITRES_STAT!D323</f>
        <v>1.0817000000000001</v>
      </c>
      <c r="D320" s="6">
        <f>TITRES_STAT!E323</f>
        <v>14529</v>
      </c>
      <c r="E320" s="2">
        <f t="shared" si="16"/>
        <v>182882</v>
      </c>
      <c r="F320" s="6" t="str">
        <f t="shared" si="19"/>
        <v>BEARISH</v>
      </c>
      <c r="G320" s="6" t="str">
        <f t="shared" si="18"/>
        <v>WEAK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2.23</v>
      </c>
      <c r="C321" s="6">
        <f>TITRES_STAT!D324</f>
        <v>1.0965</v>
      </c>
      <c r="D321" s="6">
        <f>TITRES_STAT!E324</f>
        <v>2620</v>
      </c>
      <c r="E321" s="2">
        <f t="shared" si="16"/>
        <v>185502</v>
      </c>
      <c r="F321" s="6" t="str">
        <f t="shared" si="19"/>
        <v>BEARISH</v>
      </c>
      <c r="G321" s="6" t="str">
        <f t="shared" si="18"/>
        <v>WEAK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2.23</v>
      </c>
      <c r="C322" s="6">
        <f>TITRES_STAT!D325</f>
        <v>1.0965</v>
      </c>
      <c r="D322" s="6">
        <f>TITRES_STAT!E325</f>
        <v>3030</v>
      </c>
      <c r="E322" s="2">
        <f t="shared" si="16"/>
        <v>185502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2.23</v>
      </c>
      <c r="C323" s="6">
        <f>TITRES_STAT!D326</f>
        <v>1.0965</v>
      </c>
      <c r="D323" s="6">
        <f>TITRES_STAT!E326</f>
        <v>1010</v>
      </c>
      <c r="E323" s="2">
        <f t="shared" si="16"/>
        <v>185502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2.16</v>
      </c>
      <c r="C324" s="6">
        <f>TITRES_STAT!D327</f>
        <v>1.0621</v>
      </c>
      <c r="D324" s="6">
        <f>TITRES_STAT!E327</f>
        <v>4610</v>
      </c>
      <c r="E324" s="2">
        <f t="shared" ref="E324:E387" si="20">IF(B324&gt;B323, E323+D324, IF(B324&lt;B323, E323-D324, E323))</f>
        <v>180892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2.2200000000000002</v>
      </c>
      <c r="C325" s="6">
        <f>TITRES_STAT!D328</f>
        <v>1.0915999999999999</v>
      </c>
      <c r="D325" s="6">
        <f>TITRES_STAT!E328</f>
        <v>600</v>
      </c>
      <c r="E325" s="2">
        <f t="shared" si="20"/>
        <v>181492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BEARISH DIVERGENCE</v>
      </c>
    </row>
    <row r="326" spans="1:8" ht="13.5" x14ac:dyDescent="0.25">
      <c r="A326" s="3">
        <f>TITRES_STAT!B329</f>
        <v>42479</v>
      </c>
      <c r="B326" s="6">
        <f>TITRES_STAT!C329</f>
        <v>2.2000000000000002</v>
      </c>
      <c r="C326" s="6">
        <f>TITRES_STAT!D329</f>
        <v>1.0817000000000001</v>
      </c>
      <c r="D326" s="6">
        <f>TITRES_STAT!E329</f>
        <v>1140</v>
      </c>
      <c r="E326" s="2">
        <f t="shared" si="20"/>
        <v>180352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2.14</v>
      </c>
      <c r="C327" s="6">
        <f>TITRES_STAT!D330</f>
        <v>1.0522</v>
      </c>
      <c r="D327" s="6">
        <f>TITRES_STAT!E330</f>
        <v>4271</v>
      </c>
      <c r="E327" s="2">
        <f t="shared" si="20"/>
        <v>176081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2.2000000000000002</v>
      </c>
      <c r="C328" s="6">
        <f>TITRES_STAT!D331</f>
        <v>1.0817000000000001</v>
      </c>
      <c r="D328" s="6">
        <f>TITRES_STAT!E331</f>
        <v>880</v>
      </c>
      <c r="E328" s="2">
        <f t="shared" si="20"/>
        <v>176961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2.11</v>
      </c>
      <c r="C329" s="6">
        <f>TITRES_STAT!D332</f>
        <v>1.0375000000000001</v>
      </c>
      <c r="D329" s="6">
        <f>TITRES_STAT!E332</f>
        <v>6181</v>
      </c>
      <c r="E329" s="2">
        <f t="shared" si="20"/>
        <v>170780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2.2000000000000002</v>
      </c>
      <c r="C330" s="6">
        <f>TITRES_STAT!D333</f>
        <v>1.0817000000000001</v>
      </c>
      <c r="D330" s="6">
        <f>TITRES_STAT!E333</f>
        <v>3470</v>
      </c>
      <c r="E330" s="2">
        <f t="shared" si="20"/>
        <v>174250</v>
      </c>
      <c r="F330" s="6" t="str">
        <f t="shared" si="23"/>
        <v>BEARISH</v>
      </c>
      <c r="G330" s="6" t="str">
        <f t="shared" si="22"/>
        <v>WEAK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2.16</v>
      </c>
      <c r="C331" s="6">
        <f>TITRES_STAT!D334</f>
        <v>1.0621</v>
      </c>
      <c r="D331" s="6">
        <f>TITRES_STAT!E334</f>
        <v>19573</v>
      </c>
      <c r="E331" s="2">
        <f t="shared" si="20"/>
        <v>154677</v>
      </c>
      <c r="F331" s="6" t="str">
        <f t="shared" si="23"/>
        <v>BEARISH</v>
      </c>
      <c r="G331" s="6" t="str">
        <f t="shared" si="22"/>
        <v>WEAK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2.19</v>
      </c>
      <c r="C332" s="6">
        <f>TITRES_STAT!D335</f>
        <v>1.0768</v>
      </c>
      <c r="D332" s="6">
        <f>TITRES_STAT!E335</f>
        <v>500</v>
      </c>
      <c r="E332" s="2">
        <f t="shared" si="20"/>
        <v>155177</v>
      </c>
      <c r="F332" s="6" t="str">
        <f t="shared" si="23"/>
        <v>BEARISH</v>
      </c>
      <c r="G332" s="6" t="str">
        <f t="shared" si="22"/>
        <v>WEAK</v>
      </c>
      <c r="H332" s="6" t="str">
        <f t="shared" si="21"/>
        <v>BEARISH DIVERGENCE</v>
      </c>
    </row>
    <row r="333" spans="1:8" ht="13.5" x14ac:dyDescent="0.25">
      <c r="A333" s="3">
        <f>TITRES_STAT!B336</f>
        <v>42488</v>
      </c>
      <c r="B333" s="6">
        <f>TITRES_STAT!C336</f>
        <v>2.2000000000000002</v>
      </c>
      <c r="C333" s="6">
        <f>TITRES_STAT!D336</f>
        <v>1.0817000000000001</v>
      </c>
      <c r="D333" s="6">
        <f>TITRES_STAT!E336</f>
        <v>16389</v>
      </c>
      <c r="E333" s="2">
        <f t="shared" si="20"/>
        <v>171566</v>
      </c>
      <c r="F333" s="6" t="str">
        <f t="shared" si="23"/>
        <v>BEARISH</v>
      </c>
      <c r="G333" s="6" t="str">
        <f t="shared" si="22"/>
        <v>WEAK</v>
      </c>
      <c r="H333" s="6" t="str">
        <f t="shared" si="21"/>
        <v>NEUTRAL</v>
      </c>
    </row>
    <row r="334" spans="1:8" ht="13.5" x14ac:dyDescent="0.25">
      <c r="A334" s="3">
        <f>TITRES_STAT!B337</f>
        <v>42489</v>
      </c>
      <c r="B334" s="6">
        <f>TITRES_STAT!C337</f>
        <v>2.2000000000000002</v>
      </c>
      <c r="C334" s="6">
        <f>TITRES_STAT!D337</f>
        <v>1.0817000000000001</v>
      </c>
      <c r="D334" s="6">
        <f>TITRES_STAT!E337</f>
        <v>6580</v>
      </c>
      <c r="E334" s="2">
        <f t="shared" si="20"/>
        <v>171566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2.1800000000000002</v>
      </c>
      <c r="C335" s="6">
        <f>TITRES_STAT!D338</f>
        <v>1.0719000000000001</v>
      </c>
      <c r="D335" s="6">
        <f>TITRES_STAT!E338</f>
        <v>13842</v>
      </c>
      <c r="E335" s="2">
        <f t="shared" si="20"/>
        <v>157724</v>
      </c>
      <c r="F335" s="6" t="str">
        <f t="shared" si="23"/>
        <v>BEARISH</v>
      </c>
      <c r="G335" s="6" t="str">
        <f t="shared" si="22"/>
        <v>WEAK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2.1</v>
      </c>
      <c r="C336" s="6">
        <f>TITRES_STAT!D339</f>
        <v>1.0326</v>
      </c>
      <c r="D336" s="6">
        <f>TITRES_STAT!E339</f>
        <v>24723</v>
      </c>
      <c r="E336" s="2">
        <f t="shared" si="20"/>
        <v>133001</v>
      </c>
      <c r="F336" s="6" t="str">
        <f t="shared" si="23"/>
        <v>BEARISH</v>
      </c>
      <c r="G336" s="6" t="str">
        <f t="shared" si="22"/>
        <v>WEAK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2.15</v>
      </c>
      <c r="C337" s="6">
        <f>TITRES_STAT!D340</f>
        <v>1.0571999999999999</v>
      </c>
      <c r="D337" s="6">
        <f>TITRES_STAT!E340</f>
        <v>49436</v>
      </c>
      <c r="E337" s="2">
        <f t="shared" si="20"/>
        <v>182437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BULLISH DIVERGENCE</v>
      </c>
    </row>
    <row r="338" spans="1:8" ht="13.5" x14ac:dyDescent="0.25">
      <c r="A338" s="3">
        <f>TITRES_STAT!B341</f>
        <v>42495</v>
      </c>
      <c r="B338" s="6">
        <f>TITRES_STAT!C341</f>
        <v>2.15</v>
      </c>
      <c r="C338" s="6">
        <f>TITRES_STAT!D341</f>
        <v>1.0571999999999999</v>
      </c>
      <c r="D338" s="6">
        <f>TITRES_STAT!E341</f>
        <v>11905</v>
      </c>
      <c r="E338" s="2">
        <f t="shared" si="20"/>
        <v>182437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BULLISH DIVERGENCE</v>
      </c>
    </row>
    <row r="339" spans="1:8" ht="13.5" x14ac:dyDescent="0.25">
      <c r="A339" s="3">
        <f>TITRES_STAT!B342</f>
        <v>42496</v>
      </c>
      <c r="B339" s="6">
        <f>TITRES_STAT!C342</f>
        <v>2.15</v>
      </c>
      <c r="C339" s="6">
        <f>TITRES_STAT!D342</f>
        <v>1.0571999999999999</v>
      </c>
      <c r="D339" s="6">
        <f>TITRES_STAT!E342</f>
        <v>8300</v>
      </c>
      <c r="E339" s="2">
        <f t="shared" si="20"/>
        <v>182437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BULLISH DIVERGENCE</v>
      </c>
    </row>
    <row r="340" spans="1:8" ht="13.5" x14ac:dyDescent="0.25">
      <c r="A340" s="3">
        <f>TITRES_STAT!B343</f>
        <v>42499</v>
      </c>
      <c r="B340" s="6">
        <f>TITRES_STAT!C343</f>
        <v>2.15</v>
      </c>
      <c r="C340" s="6">
        <f>TITRES_STAT!D343</f>
        <v>1.0571999999999999</v>
      </c>
      <c r="D340" s="6">
        <f>TITRES_STAT!E343</f>
        <v>1550</v>
      </c>
      <c r="E340" s="2">
        <f t="shared" si="20"/>
        <v>182437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BULLISH DIVERGENCE</v>
      </c>
    </row>
    <row r="341" spans="1:8" ht="13.5" x14ac:dyDescent="0.25">
      <c r="A341" s="3">
        <f>TITRES_STAT!B344</f>
        <v>42500</v>
      </c>
      <c r="B341" s="6">
        <f>TITRES_STAT!C344</f>
        <v>2.15</v>
      </c>
      <c r="C341" s="6">
        <f>TITRES_STAT!D344</f>
        <v>1.0571999999999999</v>
      </c>
      <c r="D341" s="6">
        <f>TITRES_STAT!E344</f>
        <v>2800</v>
      </c>
      <c r="E341" s="2">
        <f t="shared" si="20"/>
        <v>182437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CONFIRMED BULLISH</v>
      </c>
    </row>
    <row r="342" spans="1:8" ht="13.5" x14ac:dyDescent="0.25">
      <c r="A342" s="3">
        <f>TITRES_STAT!B345</f>
        <v>42501</v>
      </c>
      <c r="B342" s="6">
        <f>TITRES_STAT!C345</f>
        <v>2.15</v>
      </c>
      <c r="C342" s="6">
        <f>TITRES_STAT!D345</f>
        <v>1.0571999999999999</v>
      </c>
      <c r="D342" s="6">
        <f>TITRES_STAT!E345</f>
        <v>690</v>
      </c>
      <c r="E342" s="2">
        <f t="shared" si="20"/>
        <v>182437</v>
      </c>
      <c r="F342" s="6" t="str">
        <f t="shared" si="23"/>
        <v>NEUTRAL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42502</v>
      </c>
      <c r="B343" s="6">
        <f>TITRES_STAT!C346</f>
        <v>2.13</v>
      </c>
      <c r="C343" s="6">
        <f>TITRES_STAT!D346</f>
        <v>1.0472999999999999</v>
      </c>
      <c r="D343" s="6">
        <f>TITRES_STAT!E346</f>
        <v>1471</v>
      </c>
      <c r="E343" s="2">
        <f t="shared" si="20"/>
        <v>180966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2.08</v>
      </c>
      <c r="C344" s="6">
        <f>TITRES_STAT!D347</f>
        <v>1.0226999999999999</v>
      </c>
      <c r="D344" s="6">
        <f>TITRES_STAT!E347</f>
        <v>6312</v>
      </c>
      <c r="E344" s="2">
        <f t="shared" si="20"/>
        <v>174654</v>
      </c>
      <c r="F344" s="6" t="str">
        <f t="shared" si="23"/>
        <v>BEARISH</v>
      </c>
      <c r="G344" s="6" t="str">
        <f t="shared" si="22"/>
        <v>WEAK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2.13</v>
      </c>
      <c r="C345" s="6">
        <f>TITRES_STAT!D348</f>
        <v>1.0472999999999999</v>
      </c>
      <c r="D345" s="6">
        <f>TITRES_STAT!E348</f>
        <v>2150</v>
      </c>
      <c r="E345" s="2">
        <f t="shared" si="20"/>
        <v>176804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2.12</v>
      </c>
      <c r="C346" s="6">
        <f>TITRES_STAT!D349</f>
        <v>1.0424</v>
      </c>
      <c r="D346" s="6">
        <f>TITRES_STAT!E349</f>
        <v>1751</v>
      </c>
      <c r="E346" s="2">
        <f t="shared" si="20"/>
        <v>175053</v>
      </c>
      <c r="F346" s="6" t="str">
        <f t="shared" si="23"/>
        <v>BEARISH</v>
      </c>
      <c r="G346" s="6" t="str">
        <f t="shared" si="22"/>
        <v>WEAK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2.12</v>
      </c>
      <c r="C347" s="6">
        <f>TITRES_STAT!D350</f>
        <v>1.0424</v>
      </c>
      <c r="D347" s="6">
        <f>TITRES_STAT!E350</f>
        <v>120</v>
      </c>
      <c r="E347" s="2">
        <f t="shared" si="20"/>
        <v>175053</v>
      </c>
      <c r="F347" s="6" t="str">
        <f t="shared" si="23"/>
        <v>BEARISH</v>
      </c>
      <c r="G347" s="6" t="str">
        <f t="shared" si="22"/>
        <v>WEAK</v>
      </c>
      <c r="H347" s="6" t="str">
        <f t="shared" si="21"/>
        <v>CONFIRMED BEARISH</v>
      </c>
    </row>
    <row r="348" spans="1:8" ht="13.5" x14ac:dyDescent="0.25">
      <c r="A348" s="3">
        <f>TITRES_STAT!B351</f>
        <v>42509</v>
      </c>
      <c r="B348" s="6">
        <f>TITRES_STAT!C351</f>
        <v>2.06</v>
      </c>
      <c r="C348" s="6">
        <f>TITRES_STAT!D351</f>
        <v>1.0128999999999999</v>
      </c>
      <c r="D348" s="6">
        <f>TITRES_STAT!E351</f>
        <v>7010</v>
      </c>
      <c r="E348" s="2">
        <f t="shared" si="20"/>
        <v>168043</v>
      </c>
      <c r="F348" s="6" t="str">
        <f t="shared" si="23"/>
        <v>BEARISH</v>
      </c>
      <c r="G348" s="6" t="str">
        <f t="shared" si="22"/>
        <v>WEAK</v>
      </c>
      <c r="H348" s="6" t="str">
        <f t="shared" si="21"/>
        <v>CONFIRMED BEARISH</v>
      </c>
    </row>
    <row r="349" spans="1:8" ht="13.5" x14ac:dyDescent="0.25">
      <c r="A349" s="3">
        <f>TITRES_STAT!B352</f>
        <v>42510</v>
      </c>
      <c r="B349" s="6">
        <f>TITRES_STAT!C352</f>
        <v>2.11</v>
      </c>
      <c r="C349" s="6">
        <f>TITRES_STAT!D352</f>
        <v>1.0375000000000001</v>
      </c>
      <c r="D349" s="6">
        <f>TITRES_STAT!E352</f>
        <v>3400</v>
      </c>
      <c r="E349" s="2">
        <f t="shared" si="20"/>
        <v>171443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BEARISH DIVERGENCE</v>
      </c>
    </row>
    <row r="350" spans="1:8" ht="13.5" x14ac:dyDescent="0.25">
      <c r="A350" s="3">
        <f>TITRES_STAT!B353</f>
        <v>42513</v>
      </c>
      <c r="B350" s="6">
        <f>TITRES_STAT!C353</f>
        <v>2.12</v>
      </c>
      <c r="C350" s="6">
        <f>TITRES_STAT!D353</f>
        <v>1.0424</v>
      </c>
      <c r="D350" s="6">
        <f>TITRES_STAT!E353</f>
        <v>800</v>
      </c>
      <c r="E350" s="2">
        <f t="shared" si="20"/>
        <v>172243</v>
      </c>
      <c r="F350" s="6" t="str">
        <f t="shared" si="23"/>
        <v>BEARISH</v>
      </c>
      <c r="G350" s="6" t="str">
        <f t="shared" si="22"/>
        <v>WEAK</v>
      </c>
      <c r="H350" s="6" t="str">
        <f t="shared" si="21"/>
        <v>CONFIRMED BEARISH</v>
      </c>
    </row>
    <row r="351" spans="1:8" ht="13.5" x14ac:dyDescent="0.25">
      <c r="A351" s="3">
        <f>TITRES_STAT!B354</f>
        <v>42514</v>
      </c>
      <c r="B351" s="6">
        <f>TITRES_STAT!C354</f>
        <v>2.12</v>
      </c>
      <c r="C351" s="6">
        <f>TITRES_STAT!D354</f>
        <v>1.0424</v>
      </c>
      <c r="D351" s="6">
        <f>TITRES_STAT!E354</f>
        <v>110</v>
      </c>
      <c r="E351" s="2">
        <f t="shared" si="20"/>
        <v>172243</v>
      </c>
      <c r="F351" s="6" t="str">
        <f t="shared" si="23"/>
        <v>BEARISH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2.1</v>
      </c>
      <c r="C352" s="6">
        <f>TITRES_STAT!D355</f>
        <v>1.0326</v>
      </c>
      <c r="D352" s="6">
        <f>TITRES_STAT!E355</f>
        <v>510</v>
      </c>
      <c r="E352" s="2">
        <f t="shared" si="20"/>
        <v>171733</v>
      </c>
      <c r="F352" s="6" t="str">
        <f t="shared" si="23"/>
        <v>BEARISH</v>
      </c>
      <c r="G352" s="6" t="str">
        <f t="shared" si="22"/>
        <v>NEUTRAL</v>
      </c>
      <c r="H352" s="6" t="str">
        <f t="shared" si="21"/>
        <v>CONFIRMED BEARISH</v>
      </c>
    </row>
    <row r="353" spans="1:8" ht="13.5" x14ac:dyDescent="0.25">
      <c r="A353" s="3">
        <f>TITRES_STAT!B356</f>
        <v>42516</v>
      </c>
      <c r="B353" s="6">
        <f>TITRES_STAT!C356</f>
        <v>2.09</v>
      </c>
      <c r="C353" s="6">
        <f>TITRES_STAT!D356</f>
        <v>1.0277000000000001</v>
      </c>
      <c r="D353" s="6">
        <f>TITRES_STAT!E356</f>
        <v>3772</v>
      </c>
      <c r="E353" s="2">
        <f t="shared" si="20"/>
        <v>167961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BEARISH DIVERGENCE</v>
      </c>
    </row>
    <row r="354" spans="1:8" ht="13.5" x14ac:dyDescent="0.25">
      <c r="A354" s="3">
        <f>TITRES_STAT!B357</f>
        <v>42517</v>
      </c>
      <c r="B354" s="6">
        <f>TITRES_STAT!C357</f>
        <v>2.1</v>
      </c>
      <c r="C354" s="6">
        <f>TITRES_STAT!D357</f>
        <v>1.0326</v>
      </c>
      <c r="D354" s="6">
        <f>TITRES_STAT!E357</f>
        <v>1190</v>
      </c>
      <c r="E354" s="2">
        <f t="shared" si="20"/>
        <v>169151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2.11</v>
      </c>
      <c r="C355" s="6">
        <f>TITRES_STAT!D358</f>
        <v>1.0375000000000001</v>
      </c>
      <c r="D355" s="6">
        <f>TITRES_STAT!E358</f>
        <v>2566</v>
      </c>
      <c r="E355" s="2">
        <f t="shared" si="20"/>
        <v>171717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2.1</v>
      </c>
      <c r="C356" s="6">
        <f>TITRES_STAT!D359</f>
        <v>1.0326</v>
      </c>
      <c r="D356" s="6">
        <f>TITRES_STAT!E359</f>
        <v>1910</v>
      </c>
      <c r="E356" s="2">
        <f t="shared" si="20"/>
        <v>169807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42522</v>
      </c>
      <c r="B357" s="6">
        <f>TITRES_STAT!C360</f>
        <v>2.09</v>
      </c>
      <c r="C357" s="6">
        <f>TITRES_STAT!D360</f>
        <v>1.0277000000000001</v>
      </c>
      <c r="D357" s="6">
        <f>TITRES_STAT!E360</f>
        <v>1287</v>
      </c>
      <c r="E357" s="2">
        <f t="shared" si="20"/>
        <v>168520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2.1</v>
      </c>
      <c r="C358" s="6">
        <f>TITRES_STAT!D361</f>
        <v>1.0326</v>
      </c>
      <c r="D358" s="6">
        <f>TITRES_STAT!E361</f>
        <v>7570</v>
      </c>
      <c r="E358" s="2">
        <f t="shared" si="20"/>
        <v>176090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2.09</v>
      </c>
      <c r="C359" s="6">
        <f>TITRES_STAT!D362</f>
        <v>1.0277000000000001</v>
      </c>
      <c r="D359" s="6">
        <f>TITRES_STAT!E362</f>
        <v>451</v>
      </c>
      <c r="E359" s="2">
        <f t="shared" si="20"/>
        <v>175639</v>
      </c>
      <c r="F359" s="6" t="str">
        <f t="shared" si="23"/>
        <v>BULLISH</v>
      </c>
      <c r="G359" s="6" t="str">
        <f t="shared" si="22"/>
        <v>STRONG</v>
      </c>
      <c r="H359" s="6" t="str">
        <f t="shared" si="21"/>
        <v>BULLISH DIVERGENCE</v>
      </c>
    </row>
    <row r="360" spans="1:8" ht="13.5" x14ac:dyDescent="0.25">
      <c r="A360" s="3">
        <f>TITRES_STAT!B363</f>
        <v>42527</v>
      </c>
      <c r="B360" s="6">
        <f>TITRES_STAT!C363</f>
        <v>2.08</v>
      </c>
      <c r="C360" s="6">
        <f>TITRES_STAT!D363</f>
        <v>1.0226999999999999</v>
      </c>
      <c r="D360" s="6">
        <f>TITRES_STAT!E363</f>
        <v>26220</v>
      </c>
      <c r="E360" s="2">
        <f t="shared" si="20"/>
        <v>149419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2.12</v>
      </c>
      <c r="C361" s="6">
        <f>TITRES_STAT!D364</f>
        <v>1.0424</v>
      </c>
      <c r="D361" s="6">
        <f>TITRES_STAT!E364</f>
        <v>8350</v>
      </c>
      <c r="E361" s="2">
        <f t="shared" si="20"/>
        <v>157769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BEARISH DIVERGENCE</v>
      </c>
    </row>
    <row r="362" spans="1:8" ht="13.5" x14ac:dyDescent="0.25">
      <c r="A362" s="3">
        <f>TITRES_STAT!B365</f>
        <v>42529</v>
      </c>
      <c r="B362" s="6">
        <f>TITRES_STAT!C365</f>
        <v>2.11</v>
      </c>
      <c r="C362" s="6">
        <f>TITRES_STAT!D365</f>
        <v>1.0375000000000001</v>
      </c>
      <c r="D362" s="6">
        <f>TITRES_STAT!E365</f>
        <v>230</v>
      </c>
      <c r="E362" s="2">
        <f t="shared" si="20"/>
        <v>157539</v>
      </c>
      <c r="F362" s="6" t="str">
        <f t="shared" si="23"/>
        <v>BEARISH</v>
      </c>
      <c r="G362" s="6" t="str">
        <f t="shared" si="22"/>
        <v>WEAK</v>
      </c>
      <c r="H362" s="6" t="str">
        <f t="shared" si="21"/>
        <v>BEARISH DIVERGENCE</v>
      </c>
    </row>
    <row r="363" spans="1:8" ht="13.5" x14ac:dyDescent="0.25">
      <c r="A363" s="3">
        <f>TITRES_STAT!B366</f>
        <v>42530</v>
      </c>
      <c r="B363" s="6">
        <f>TITRES_STAT!C366</f>
        <v>2.11</v>
      </c>
      <c r="C363" s="6">
        <f>TITRES_STAT!D366</f>
        <v>1.0375000000000001</v>
      </c>
      <c r="D363" s="6">
        <f>TITRES_STAT!E366</f>
        <v>6775</v>
      </c>
      <c r="E363" s="2">
        <f t="shared" si="20"/>
        <v>157539</v>
      </c>
      <c r="F363" s="6" t="str">
        <f t="shared" si="23"/>
        <v>BEARISH</v>
      </c>
      <c r="G363" s="6" t="str">
        <f t="shared" si="22"/>
        <v>WEAK</v>
      </c>
      <c r="H363" s="6" t="str">
        <f t="shared" si="21"/>
        <v>BEARISH DIVERGENCE</v>
      </c>
    </row>
    <row r="364" spans="1:8" ht="13.5" x14ac:dyDescent="0.25">
      <c r="A364" s="3">
        <f>TITRES_STAT!B367</f>
        <v>42531</v>
      </c>
      <c r="B364" s="6">
        <f>TITRES_STAT!C367</f>
        <v>2.11</v>
      </c>
      <c r="C364" s="6">
        <f>TITRES_STAT!D367</f>
        <v>1.0375000000000001</v>
      </c>
      <c r="D364" s="6">
        <f>TITRES_STAT!E367</f>
        <v>3640</v>
      </c>
      <c r="E364" s="2">
        <f t="shared" si="20"/>
        <v>157539</v>
      </c>
      <c r="F364" s="6" t="str">
        <f t="shared" si="23"/>
        <v>BEARISH</v>
      </c>
      <c r="G364" s="6" t="str">
        <f t="shared" si="22"/>
        <v>WEAK</v>
      </c>
      <c r="H364" s="6" t="str">
        <f t="shared" si="21"/>
        <v>BEARISH DIVERGENCE</v>
      </c>
    </row>
    <row r="365" spans="1:8" ht="13.5" x14ac:dyDescent="0.25">
      <c r="A365" s="3">
        <f>TITRES_STAT!B368</f>
        <v>42534</v>
      </c>
      <c r="B365" s="6">
        <f>TITRES_STAT!C368</f>
        <v>2.11</v>
      </c>
      <c r="C365" s="6">
        <f>TITRES_STAT!D368</f>
        <v>1.0375000000000001</v>
      </c>
      <c r="D365" s="6">
        <f>TITRES_STAT!E368</f>
        <v>1780</v>
      </c>
      <c r="E365" s="2">
        <f t="shared" si="20"/>
        <v>157539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2.0499999999999998</v>
      </c>
      <c r="C366" s="6">
        <f>TITRES_STAT!D369</f>
        <v>1.008</v>
      </c>
      <c r="D366" s="6">
        <f>TITRES_STAT!E369</f>
        <v>690</v>
      </c>
      <c r="E366" s="2">
        <f t="shared" si="20"/>
        <v>156849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2.04</v>
      </c>
      <c r="C367" s="6">
        <f>TITRES_STAT!D370</f>
        <v>1.0031000000000001</v>
      </c>
      <c r="D367" s="6">
        <f>TITRES_STAT!E370</f>
        <v>930</v>
      </c>
      <c r="E367" s="2">
        <f t="shared" si="20"/>
        <v>155919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42537</v>
      </c>
      <c r="B368" s="6">
        <f>TITRES_STAT!C371</f>
        <v>2</v>
      </c>
      <c r="C368" s="6">
        <f>TITRES_STAT!D371</f>
        <v>0.98340000000000005</v>
      </c>
      <c r="D368" s="6">
        <f>TITRES_STAT!E371</f>
        <v>2730</v>
      </c>
      <c r="E368" s="2">
        <f t="shared" si="20"/>
        <v>153189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2</v>
      </c>
      <c r="C369" s="6">
        <f>TITRES_STAT!D372</f>
        <v>0.98340000000000005</v>
      </c>
      <c r="D369" s="6">
        <f>TITRES_STAT!E372</f>
        <v>2000</v>
      </c>
      <c r="E369" s="2">
        <f t="shared" si="20"/>
        <v>153189</v>
      </c>
      <c r="F369" s="6" t="str">
        <f t="shared" si="23"/>
        <v>BEARISH</v>
      </c>
      <c r="G369" s="6" t="str">
        <f t="shared" si="22"/>
        <v>WEAK</v>
      </c>
      <c r="H369" s="6" t="str">
        <f t="shared" si="21"/>
        <v>CONFIRMED BEARISH</v>
      </c>
    </row>
    <row r="370" spans="1:8" ht="13.5" x14ac:dyDescent="0.25">
      <c r="A370" s="3">
        <f>TITRES_STAT!B373</f>
        <v>42541</v>
      </c>
      <c r="B370" s="6">
        <f>TITRES_STAT!C373</f>
        <v>2.04</v>
      </c>
      <c r="C370" s="6">
        <f>TITRES_STAT!D373</f>
        <v>1.0031000000000001</v>
      </c>
      <c r="D370" s="6">
        <f>TITRES_STAT!E373</f>
        <v>450</v>
      </c>
      <c r="E370" s="2">
        <f t="shared" si="20"/>
        <v>153639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2.04</v>
      </c>
      <c r="C371" s="6">
        <f>TITRES_STAT!D374</f>
        <v>1.0031000000000001</v>
      </c>
      <c r="D371" s="6">
        <f>TITRES_STAT!E374</f>
        <v>690</v>
      </c>
      <c r="E371" s="2">
        <f t="shared" si="20"/>
        <v>153639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2.04</v>
      </c>
      <c r="C372" s="6">
        <f>TITRES_STAT!D375</f>
        <v>1.0031000000000001</v>
      </c>
      <c r="D372" s="6">
        <f>TITRES_STAT!E375</f>
        <v>189</v>
      </c>
      <c r="E372" s="2">
        <f t="shared" si="20"/>
        <v>153639</v>
      </c>
      <c r="F372" s="6" t="str">
        <f t="shared" si="23"/>
        <v>BEARISH</v>
      </c>
      <c r="G372" s="6" t="str">
        <f t="shared" si="22"/>
        <v>NEUTRAL</v>
      </c>
      <c r="H372" s="6" t="str">
        <f t="shared" si="21"/>
        <v>NEUTRAL</v>
      </c>
    </row>
    <row r="373" spans="1:8" ht="13.5" x14ac:dyDescent="0.25">
      <c r="A373" s="3">
        <f>TITRES_STAT!B376</f>
        <v>42544</v>
      </c>
      <c r="B373" s="6">
        <f>TITRES_STAT!C376</f>
        <v>2.04</v>
      </c>
      <c r="C373" s="6">
        <f>TITRES_STAT!D376</f>
        <v>1.0031000000000001</v>
      </c>
      <c r="D373" s="6">
        <f>TITRES_STAT!E376</f>
        <v>0</v>
      </c>
      <c r="E373" s="2">
        <f t="shared" si="20"/>
        <v>153639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42545</v>
      </c>
      <c r="B374" s="6">
        <f>TITRES_STAT!C377</f>
        <v>2.04</v>
      </c>
      <c r="C374" s="6">
        <f>TITRES_STAT!D377</f>
        <v>1.0031000000000001</v>
      </c>
      <c r="D374" s="6">
        <f>TITRES_STAT!E377</f>
        <v>0</v>
      </c>
      <c r="E374" s="2">
        <f t="shared" si="20"/>
        <v>153639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42548</v>
      </c>
      <c r="B375" s="6">
        <f>TITRES_STAT!C378</f>
        <v>2.04</v>
      </c>
      <c r="C375" s="6">
        <f>TITRES_STAT!D378</f>
        <v>1.0031000000000001</v>
      </c>
      <c r="D375" s="6">
        <f>TITRES_STAT!E378</f>
        <v>500</v>
      </c>
      <c r="E375" s="2">
        <f t="shared" si="20"/>
        <v>153639</v>
      </c>
      <c r="F375" s="6" t="str">
        <f t="shared" si="23"/>
        <v>NEUTRAL</v>
      </c>
      <c r="G375" s="6" t="str">
        <f t="shared" si="22"/>
        <v>NEUTRAL</v>
      </c>
      <c r="H375" s="6" t="str">
        <f t="shared" si="21"/>
        <v>NEUTRAL</v>
      </c>
    </row>
    <row r="376" spans="1:8" ht="13.5" x14ac:dyDescent="0.25">
      <c r="A376" s="3">
        <f>TITRES_STAT!B379</f>
        <v>42549</v>
      </c>
      <c r="B376" s="6">
        <f>TITRES_STAT!C379</f>
        <v>2.04</v>
      </c>
      <c r="C376" s="6">
        <f>TITRES_STAT!D379</f>
        <v>1.0031000000000001</v>
      </c>
      <c r="D376" s="6">
        <f>TITRES_STAT!E379</f>
        <v>500</v>
      </c>
      <c r="E376" s="2">
        <f t="shared" si="20"/>
        <v>153639</v>
      </c>
      <c r="F376" s="6" t="str">
        <f t="shared" si="23"/>
        <v>NEUTRAL</v>
      </c>
      <c r="G376" s="6" t="str">
        <f t="shared" si="22"/>
        <v>NEUTRAL</v>
      </c>
      <c r="H376" s="6" t="str">
        <f t="shared" si="21"/>
        <v>NEUTRAL</v>
      </c>
    </row>
    <row r="377" spans="1:8" ht="13.5" x14ac:dyDescent="0.25">
      <c r="A377" s="3">
        <f>TITRES_STAT!B380</f>
        <v>42550</v>
      </c>
      <c r="B377" s="6">
        <f>TITRES_STAT!C380</f>
        <v>2.04</v>
      </c>
      <c r="C377" s="6">
        <f>TITRES_STAT!D380</f>
        <v>1.0031000000000001</v>
      </c>
      <c r="D377" s="6">
        <f>TITRES_STAT!E380</f>
        <v>110</v>
      </c>
      <c r="E377" s="2">
        <f t="shared" si="20"/>
        <v>153639</v>
      </c>
      <c r="F377" s="6" t="str">
        <f t="shared" si="23"/>
        <v>NEUTRAL</v>
      </c>
      <c r="G377" s="6" t="str">
        <f t="shared" si="22"/>
        <v>NEUTRAL</v>
      </c>
      <c r="H377" s="6" t="str">
        <f t="shared" si="21"/>
        <v>NEUTRAL</v>
      </c>
    </row>
    <row r="378" spans="1:8" ht="13.5" x14ac:dyDescent="0.25">
      <c r="A378" s="3">
        <f>TITRES_STAT!B381</f>
        <v>42551</v>
      </c>
      <c r="B378" s="6">
        <f>TITRES_STAT!C381</f>
        <v>2.04</v>
      </c>
      <c r="C378" s="6">
        <f>TITRES_STAT!D381</f>
        <v>1.0031000000000001</v>
      </c>
      <c r="D378" s="6">
        <f>TITRES_STAT!E381</f>
        <v>2100</v>
      </c>
      <c r="E378" s="2">
        <f t="shared" si="20"/>
        <v>153639</v>
      </c>
      <c r="F378" s="6" t="str">
        <f t="shared" si="23"/>
        <v>NEUTRAL</v>
      </c>
      <c r="G378" s="6" t="str">
        <f t="shared" si="22"/>
        <v>NEUTRAL</v>
      </c>
      <c r="H378" s="6" t="str">
        <f t="shared" si="21"/>
        <v>NEUTRAL</v>
      </c>
    </row>
    <row r="379" spans="1:8" ht="13.5" x14ac:dyDescent="0.25">
      <c r="A379" s="3">
        <f>TITRES_STAT!B382</f>
        <v>42552</v>
      </c>
      <c r="B379" s="6">
        <f>TITRES_STAT!C382</f>
        <v>2.1</v>
      </c>
      <c r="C379" s="6">
        <f>TITRES_STAT!D382</f>
        <v>1.0326</v>
      </c>
      <c r="D379" s="6">
        <f>TITRES_STAT!E382</f>
        <v>1010</v>
      </c>
      <c r="E379" s="2">
        <f t="shared" si="20"/>
        <v>154649</v>
      </c>
      <c r="F379" s="6" t="str">
        <f t="shared" si="23"/>
        <v>BULLISH</v>
      </c>
      <c r="G379" s="6" t="str">
        <f t="shared" si="22"/>
        <v>NEUTRAL</v>
      </c>
      <c r="H379" s="6" t="str">
        <f t="shared" si="21"/>
        <v>CONFIRMED BULLISH</v>
      </c>
    </row>
    <row r="380" spans="1:8" ht="13.5" x14ac:dyDescent="0.25">
      <c r="A380" s="3">
        <f>TITRES_STAT!B383</f>
        <v>42555</v>
      </c>
      <c r="B380" s="6">
        <f>TITRES_STAT!C383</f>
        <v>2.1</v>
      </c>
      <c r="C380" s="6">
        <f>TITRES_STAT!D383</f>
        <v>1.0326</v>
      </c>
      <c r="D380" s="6">
        <f>TITRES_STAT!E383</f>
        <v>420</v>
      </c>
      <c r="E380" s="2">
        <f t="shared" si="20"/>
        <v>154649</v>
      </c>
      <c r="F380" s="6" t="str">
        <f t="shared" si="23"/>
        <v>BULLISH</v>
      </c>
      <c r="G380" s="6" t="str">
        <f t="shared" si="22"/>
        <v>NEUTRAL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2.04</v>
      </c>
      <c r="C381" s="6">
        <f>TITRES_STAT!D384</f>
        <v>1.0031000000000001</v>
      </c>
      <c r="D381" s="6">
        <f>TITRES_STAT!E384</f>
        <v>1010</v>
      </c>
      <c r="E381" s="2">
        <f t="shared" si="20"/>
        <v>153639</v>
      </c>
      <c r="F381" s="6" t="str">
        <f t="shared" si="23"/>
        <v>NEUTRAL</v>
      </c>
      <c r="G381" s="6" t="str">
        <f t="shared" si="22"/>
        <v>NEUTRAL</v>
      </c>
      <c r="H381" s="6" t="str">
        <f t="shared" si="21"/>
        <v>NEUTRAL</v>
      </c>
    </row>
    <row r="382" spans="1:8" ht="13.5" x14ac:dyDescent="0.25">
      <c r="A382" s="3">
        <f>TITRES_STAT!B385</f>
        <v>42562</v>
      </c>
      <c r="B382" s="6">
        <f>TITRES_STAT!C385</f>
        <v>2.08</v>
      </c>
      <c r="C382" s="6">
        <f>TITRES_STAT!D385</f>
        <v>1.0226999999999999</v>
      </c>
      <c r="D382" s="6">
        <f>TITRES_STAT!E385</f>
        <v>53135</v>
      </c>
      <c r="E382" s="2">
        <f t="shared" si="20"/>
        <v>206774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2.04</v>
      </c>
      <c r="C383" s="6">
        <f>TITRES_STAT!D386</f>
        <v>1.0031000000000001</v>
      </c>
      <c r="D383" s="6">
        <f>TITRES_STAT!E386</f>
        <v>420</v>
      </c>
      <c r="E383" s="2">
        <f t="shared" si="20"/>
        <v>206354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NEUTRAL</v>
      </c>
    </row>
    <row r="384" spans="1:8" ht="13.5" x14ac:dyDescent="0.25">
      <c r="A384" s="3">
        <f>TITRES_STAT!B387</f>
        <v>42564</v>
      </c>
      <c r="B384" s="6">
        <f>TITRES_STAT!C387</f>
        <v>2.09</v>
      </c>
      <c r="C384" s="6">
        <f>TITRES_STAT!D387</f>
        <v>1.0277000000000001</v>
      </c>
      <c r="D384" s="6">
        <f>TITRES_STAT!E387</f>
        <v>102220</v>
      </c>
      <c r="E384" s="2">
        <f t="shared" si="20"/>
        <v>308574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BULLISH DIVERGENCE</v>
      </c>
    </row>
    <row r="385" spans="1:8" ht="13.5" x14ac:dyDescent="0.25">
      <c r="A385" s="3">
        <f>TITRES_STAT!B388</f>
        <v>42565</v>
      </c>
      <c r="B385" s="6">
        <f>TITRES_STAT!C388</f>
        <v>2.08</v>
      </c>
      <c r="C385" s="6">
        <f>TITRES_STAT!D388</f>
        <v>1.0226999999999999</v>
      </c>
      <c r="D385" s="6">
        <f>TITRES_STAT!E388</f>
        <v>6410</v>
      </c>
      <c r="E385" s="2">
        <f t="shared" si="20"/>
        <v>302164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BULLISH DIVERGENCE</v>
      </c>
    </row>
    <row r="386" spans="1:8" ht="13.5" x14ac:dyDescent="0.25">
      <c r="A386" s="3">
        <f>TITRES_STAT!B389</f>
        <v>42566</v>
      </c>
      <c r="B386" s="6">
        <f>TITRES_STAT!C389</f>
        <v>2.02</v>
      </c>
      <c r="C386" s="6">
        <f>TITRES_STAT!D389</f>
        <v>0.99319999999999997</v>
      </c>
      <c r="D386" s="6">
        <f>TITRES_STAT!E389</f>
        <v>1330</v>
      </c>
      <c r="E386" s="2">
        <f t="shared" si="20"/>
        <v>300834</v>
      </c>
      <c r="F386" s="6" t="str">
        <f t="shared" si="23"/>
        <v>BULLISH</v>
      </c>
      <c r="G386" s="6" t="str">
        <f t="shared" si="22"/>
        <v>STRONG</v>
      </c>
      <c r="H386" s="6" t="str">
        <f t="shared" si="21"/>
        <v>BULLISH DIVERGENCE</v>
      </c>
    </row>
    <row r="387" spans="1:8" ht="13.5" x14ac:dyDescent="0.25">
      <c r="A387" s="3">
        <f>TITRES_STAT!B390</f>
        <v>42569</v>
      </c>
      <c r="B387" s="6">
        <f>TITRES_STAT!C390</f>
        <v>2.08</v>
      </c>
      <c r="C387" s="6">
        <f>TITRES_STAT!D390</f>
        <v>1.0226999999999999</v>
      </c>
      <c r="D387" s="6">
        <f>TITRES_STAT!E390</f>
        <v>291</v>
      </c>
      <c r="E387" s="2">
        <f t="shared" si="20"/>
        <v>301125</v>
      </c>
      <c r="F387" s="6" t="str">
        <f t="shared" si="23"/>
        <v>BULLISH</v>
      </c>
      <c r="G387" s="6" t="str">
        <f t="shared" si="22"/>
        <v>STRONG</v>
      </c>
      <c r="H387" s="6" t="str">
        <f t="shared" si="21"/>
        <v>NEUTRAL</v>
      </c>
    </row>
    <row r="388" spans="1:8" ht="13.5" x14ac:dyDescent="0.25">
      <c r="A388" s="3">
        <f>TITRES_STAT!B391</f>
        <v>42570</v>
      </c>
      <c r="B388" s="6">
        <f>TITRES_STAT!C391</f>
        <v>2.08</v>
      </c>
      <c r="C388" s="6">
        <f>TITRES_STAT!D391</f>
        <v>1.0226999999999999</v>
      </c>
      <c r="D388" s="6">
        <f>TITRES_STAT!E391</f>
        <v>420</v>
      </c>
      <c r="E388" s="2">
        <f t="shared" ref="E388:E451" si="24">IF(B388&gt;B387, E387+D388, IF(B388&lt;B387, E387-D388, E387))</f>
        <v>301125</v>
      </c>
      <c r="F388" s="6" t="str">
        <f t="shared" si="23"/>
        <v>BULLISH</v>
      </c>
      <c r="G388" s="6" t="str">
        <f t="shared" si="22"/>
        <v>STRONG</v>
      </c>
      <c r="H388" s="6" t="str">
        <f t="shared" si="21"/>
        <v>CONFIRMED BULLISH</v>
      </c>
    </row>
    <row r="389" spans="1:8" ht="13.5" x14ac:dyDescent="0.25">
      <c r="A389" s="3">
        <f>TITRES_STAT!B392</f>
        <v>42571</v>
      </c>
      <c r="B389" s="6">
        <f>TITRES_STAT!C392</f>
        <v>2.0699999999999998</v>
      </c>
      <c r="C389" s="6">
        <f>TITRES_STAT!D392</f>
        <v>1.0178</v>
      </c>
      <c r="D389" s="6">
        <f>TITRES_STAT!E392</f>
        <v>9180</v>
      </c>
      <c r="E389" s="2">
        <f t="shared" si="24"/>
        <v>291945</v>
      </c>
      <c r="F389" s="6" t="str">
        <f t="shared" si="23"/>
        <v>BEARISH</v>
      </c>
      <c r="G389" s="6" t="str">
        <f t="shared" si="22"/>
        <v>WEAK</v>
      </c>
      <c r="H389" s="6" t="str">
        <f t="shared" si="21"/>
        <v>CONFIRMED BEARISH</v>
      </c>
    </row>
    <row r="390" spans="1:8" ht="13.5" x14ac:dyDescent="0.25">
      <c r="A390" s="3">
        <f>TITRES_STAT!B393</f>
        <v>42572</v>
      </c>
      <c r="B390" s="6">
        <f>TITRES_STAT!C393</f>
        <v>2.06</v>
      </c>
      <c r="C390" s="6">
        <f>TITRES_STAT!D393</f>
        <v>1.0128999999999999</v>
      </c>
      <c r="D390" s="6">
        <f>TITRES_STAT!E393</f>
        <v>130</v>
      </c>
      <c r="E390" s="2">
        <f t="shared" si="24"/>
        <v>291815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2.06</v>
      </c>
      <c r="C391" s="6">
        <f>TITRES_STAT!D394</f>
        <v>1.0128999999999999</v>
      </c>
      <c r="D391" s="6">
        <f>TITRES_STAT!E394</f>
        <v>3550</v>
      </c>
      <c r="E391" s="2">
        <f t="shared" si="24"/>
        <v>291815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BEARISH DIVERGENCE</v>
      </c>
    </row>
    <row r="392" spans="1:8" ht="13.5" x14ac:dyDescent="0.25">
      <c r="A392" s="3">
        <f>TITRES_STAT!B395</f>
        <v>42577</v>
      </c>
      <c r="B392" s="6">
        <f>TITRES_STAT!C395</f>
        <v>2.0499999999999998</v>
      </c>
      <c r="C392" s="6">
        <f>TITRES_STAT!D395</f>
        <v>1.008</v>
      </c>
      <c r="D392" s="6">
        <f>TITRES_STAT!E395</f>
        <v>1032</v>
      </c>
      <c r="E392" s="2">
        <f t="shared" si="24"/>
        <v>290783</v>
      </c>
      <c r="F392" s="6" t="str">
        <f t="shared" ref="F392:F455" si="27">IF(E392&gt;E387,"BULLISH",IF(E392&lt;E387,"BEARISH","NEUTRAL"))</f>
        <v>BEARISH</v>
      </c>
      <c r="G392" s="6" t="str">
        <f t="shared" si="26"/>
        <v>WEAK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2.0499999999999998</v>
      </c>
      <c r="C393" s="6">
        <f>TITRES_STAT!D396</f>
        <v>1.008</v>
      </c>
      <c r="D393" s="6">
        <f>TITRES_STAT!E396</f>
        <v>223</v>
      </c>
      <c r="E393" s="2">
        <f t="shared" si="24"/>
        <v>290783</v>
      </c>
      <c r="F393" s="6" t="str">
        <f t="shared" si="27"/>
        <v>BEARISH</v>
      </c>
      <c r="G393" s="6" t="str">
        <f t="shared" si="26"/>
        <v>WEAK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2.0499999999999998</v>
      </c>
      <c r="C394" s="6">
        <f>TITRES_STAT!D397</f>
        <v>1.008</v>
      </c>
      <c r="D394" s="6">
        <f>TITRES_STAT!E397</f>
        <v>300</v>
      </c>
      <c r="E394" s="2">
        <f t="shared" si="24"/>
        <v>290783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2.0499999999999998</v>
      </c>
      <c r="C395" s="6">
        <f>TITRES_STAT!D398</f>
        <v>1.008</v>
      </c>
      <c r="D395" s="6">
        <f>TITRES_STAT!E398</f>
        <v>110</v>
      </c>
      <c r="E395" s="2">
        <f t="shared" si="24"/>
        <v>290783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1.99</v>
      </c>
      <c r="C396" s="6">
        <f>TITRES_STAT!D399</f>
        <v>0.97850000000000004</v>
      </c>
      <c r="D396" s="6">
        <f>TITRES_STAT!E399</f>
        <v>0</v>
      </c>
      <c r="E396" s="2">
        <f t="shared" si="24"/>
        <v>290783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42584</v>
      </c>
      <c r="B397" s="6">
        <f>TITRES_STAT!C400</f>
        <v>2.04</v>
      </c>
      <c r="C397" s="6">
        <f>TITRES_STAT!D400</f>
        <v>1.0031000000000001</v>
      </c>
      <c r="D397" s="6">
        <f>TITRES_STAT!E400</f>
        <v>1800</v>
      </c>
      <c r="E397" s="2">
        <f t="shared" si="24"/>
        <v>292583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BULLISH DIVERGENCE</v>
      </c>
    </row>
    <row r="398" spans="1:8" ht="13.5" x14ac:dyDescent="0.25">
      <c r="A398" s="3">
        <f>TITRES_STAT!B401</f>
        <v>42585</v>
      </c>
      <c r="B398" s="6">
        <f>TITRES_STAT!C401</f>
        <v>2.02</v>
      </c>
      <c r="C398" s="6">
        <f>TITRES_STAT!D401</f>
        <v>0.99319999999999997</v>
      </c>
      <c r="D398" s="6">
        <f>TITRES_STAT!E401</f>
        <v>2840</v>
      </c>
      <c r="E398" s="2">
        <f t="shared" si="24"/>
        <v>289743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42586</v>
      </c>
      <c r="B399" s="6">
        <f>TITRES_STAT!C402</f>
        <v>2.04</v>
      </c>
      <c r="C399" s="6">
        <f>TITRES_STAT!D402</f>
        <v>1.0031000000000001</v>
      </c>
      <c r="D399" s="6">
        <f>TITRES_STAT!E402</f>
        <v>2078</v>
      </c>
      <c r="E399" s="2">
        <f t="shared" si="24"/>
        <v>291821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BULLISH DIVERGENCE</v>
      </c>
    </row>
    <row r="400" spans="1:8" ht="13.5" x14ac:dyDescent="0.25">
      <c r="A400" s="3">
        <f>TITRES_STAT!B403</f>
        <v>42587</v>
      </c>
      <c r="B400" s="6">
        <f>TITRES_STAT!C403</f>
        <v>2.02</v>
      </c>
      <c r="C400" s="6">
        <f>TITRES_STAT!D403</f>
        <v>0.99319999999999997</v>
      </c>
      <c r="D400" s="6">
        <f>TITRES_STAT!E403</f>
        <v>2110</v>
      </c>
      <c r="E400" s="2">
        <f t="shared" si="24"/>
        <v>289711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CONFIRMED BEARISH</v>
      </c>
    </row>
    <row r="401" spans="1:8" ht="13.5" x14ac:dyDescent="0.25">
      <c r="A401" s="3">
        <f>TITRES_STAT!B404</f>
        <v>42590</v>
      </c>
      <c r="B401" s="6">
        <f>TITRES_STAT!C404</f>
        <v>2</v>
      </c>
      <c r="C401" s="6">
        <f>TITRES_STAT!D404</f>
        <v>0.98340000000000005</v>
      </c>
      <c r="D401" s="6">
        <f>TITRES_STAT!E404</f>
        <v>2021</v>
      </c>
      <c r="E401" s="2">
        <f t="shared" si="24"/>
        <v>287690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BEARISH DIVERGENCE</v>
      </c>
    </row>
    <row r="402" spans="1:8" ht="13.5" x14ac:dyDescent="0.25">
      <c r="A402" s="3">
        <f>TITRES_STAT!B405</f>
        <v>42591</v>
      </c>
      <c r="B402" s="6">
        <f>TITRES_STAT!C405</f>
        <v>2.04</v>
      </c>
      <c r="C402" s="6">
        <f>TITRES_STAT!D405</f>
        <v>1.0031000000000001</v>
      </c>
      <c r="D402" s="6">
        <f>TITRES_STAT!E405</f>
        <v>3894</v>
      </c>
      <c r="E402" s="2">
        <f t="shared" si="24"/>
        <v>291584</v>
      </c>
      <c r="F402" s="6" t="str">
        <f t="shared" si="27"/>
        <v>BEARISH</v>
      </c>
      <c r="G402" s="6" t="str">
        <f t="shared" si="26"/>
        <v>NEUTRAL</v>
      </c>
      <c r="H402" s="6" t="str">
        <f t="shared" si="25"/>
        <v>NEUTRAL</v>
      </c>
    </row>
    <row r="403" spans="1:8" ht="13.5" x14ac:dyDescent="0.25">
      <c r="A403" s="3">
        <f>TITRES_STAT!B406</f>
        <v>42592</v>
      </c>
      <c r="B403" s="6">
        <f>TITRES_STAT!C406</f>
        <v>2.04</v>
      </c>
      <c r="C403" s="6">
        <f>TITRES_STAT!D406</f>
        <v>1.0031000000000001</v>
      </c>
      <c r="D403" s="6">
        <f>TITRES_STAT!E406</f>
        <v>520</v>
      </c>
      <c r="E403" s="2">
        <f t="shared" si="24"/>
        <v>291584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2.0299999999999998</v>
      </c>
      <c r="C404" s="6">
        <f>TITRES_STAT!D407</f>
        <v>0.99819999999999998</v>
      </c>
      <c r="D404" s="6">
        <f>TITRES_STAT!E407</f>
        <v>1290</v>
      </c>
      <c r="E404" s="2">
        <f t="shared" si="24"/>
        <v>290294</v>
      </c>
      <c r="F404" s="6" t="str">
        <f t="shared" si="27"/>
        <v>BEARISH</v>
      </c>
      <c r="G404" s="6" t="str">
        <f t="shared" si="26"/>
        <v>NEUTRAL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2.0299999999999998</v>
      </c>
      <c r="C405" s="6">
        <f>TITRES_STAT!D408</f>
        <v>0.99819999999999998</v>
      </c>
      <c r="D405" s="6">
        <f>TITRES_STAT!E408</f>
        <v>2304</v>
      </c>
      <c r="E405" s="2">
        <f t="shared" si="24"/>
        <v>290294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42597</v>
      </c>
      <c r="B406" s="6">
        <f>TITRES_STAT!C409</f>
        <v>2.0299999999999998</v>
      </c>
      <c r="C406" s="6">
        <f>TITRES_STAT!D409</f>
        <v>1.0499000000000001</v>
      </c>
      <c r="D406" s="6">
        <f>TITRES_STAT!E409</f>
        <v>925</v>
      </c>
      <c r="E406" s="2">
        <f t="shared" si="24"/>
        <v>290294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2.0299999999999998</v>
      </c>
      <c r="C407" s="6">
        <f>TITRES_STAT!D410</f>
        <v>1.0499000000000001</v>
      </c>
      <c r="D407" s="6">
        <f>TITRES_STAT!E410</f>
        <v>1462</v>
      </c>
      <c r="E407" s="2">
        <f t="shared" si="24"/>
        <v>290294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2.02</v>
      </c>
      <c r="C408" s="6">
        <f>TITRES_STAT!D411</f>
        <v>1.0447</v>
      </c>
      <c r="D408" s="6">
        <f>TITRES_STAT!E411</f>
        <v>4930</v>
      </c>
      <c r="E408" s="2">
        <f t="shared" si="24"/>
        <v>285364</v>
      </c>
      <c r="F408" s="6" t="str">
        <f t="shared" si="27"/>
        <v>BEARISH</v>
      </c>
      <c r="G408" s="6" t="str">
        <f t="shared" si="26"/>
        <v>WEAK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1.96</v>
      </c>
      <c r="C409" s="6">
        <f>TITRES_STAT!D412</f>
        <v>1.0137</v>
      </c>
      <c r="D409" s="6">
        <f>TITRES_STAT!E412</f>
        <v>18098</v>
      </c>
      <c r="E409" s="2">
        <f t="shared" si="24"/>
        <v>267266</v>
      </c>
      <c r="F409" s="6" t="str">
        <f t="shared" si="27"/>
        <v>BEARISH</v>
      </c>
      <c r="G409" s="6" t="str">
        <f t="shared" si="26"/>
        <v>WEAK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1.97</v>
      </c>
      <c r="C410" s="6">
        <f>TITRES_STAT!D413</f>
        <v>1.0188999999999999</v>
      </c>
      <c r="D410" s="6">
        <f>TITRES_STAT!E413</f>
        <v>3734</v>
      </c>
      <c r="E410" s="2">
        <f t="shared" si="24"/>
        <v>271000</v>
      </c>
      <c r="F410" s="6" t="str">
        <f t="shared" si="27"/>
        <v>BEARISH</v>
      </c>
      <c r="G410" s="6" t="str">
        <f t="shared" si="26"/>
        <v>WEAK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1.97</v>
      </c>
      <c r="C411" s="6">
        <f>TITRES_STAT!D414</f>
        <v>1.0188999999999999</v>
      </c>
      <c r="D411" s="6">
        <f>TITRES_STAT!E414</f>
        <v>10665</v>
      </c>
      <c r="E411" s="2">
        <f t="shared" si="24"/>
        <v>271000</v>
      </c>
      <c r="F411" s="6" t="str">
        <f t="shared" si="27"/>
        <v>BEARISH</v>
      </c>
      <c r="G411" s="6" t="str">
        <f t="shared" si="26"/>
        <v>WEAK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1.93</v>
      </c>
      <c r="C412" s="6">
        <f>TITRES_STAT!D415</f>
        <v>0.99819999999999998</v>
      </c>
      <c r="D412" s="6">
        <f>TITRES_STAT!E415</f>
        <v>3594</v>
      </c>
      <c r="E412" s="2">
        <f t="shared" si="24"/>
        <v>267406</v>
      </c>
      <c r="F412" s="6" t="str">
        <f t="shared" si="27"/>
        <v>BEARISH</v>
      </c>
      <c r="G412" s="6" t="str">
        <f t="shared" si="26"/>
        <v>WEAK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1.95</v>
      </c>
      <c r="C413" s="6">
        <f>TITRES_STAT!D416</f>
        <v>1.0085</v>
      </c>
      <c r="D413" s="6">
        <f>TITRES_STAT!E416</f>
        <v>2720</v>
      </c>
      <c r="E413" s="2">
        <f t="shared" si="24"/>
        <v>270126</v>
      </c>
      <c r="F413" s="6" t="str">
        <f t="shared" si="27"/>
        <v>BEARISH</v>
      </c>
      <c r="G413" s="6" t="str">
        <f t="shared" si="26"/>
        <v>WEAK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1.94</v>
      </c>
      <c r="C414" s="6">
        <f>TITRES_STAT!D417</f>
        <v>1.0034000000000001</v>
      </c>
      <c r="D414" s="6">
        <f>TITRES_STAT!E417</f>
        <v>9350</v>
      </c>
      <c r="E414" s="2">
        <f t="shared" si="24"/>
        <v>260776</v>
      </c>
      <c r="F414" s="6" t="str">
        <f t="shared" si="27"/>
        <v>BEARISH</v>
      </c>
      <c r="G414" s="6" t="str">
        <f t="shared" si="26"/>
        <v>WEAK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1.94</v>
      </c>
      <c r="C415" s="6">
        <f>TITRES_STAT!D418</f>
        <v>1.0034000000000001</v>
      </c>
      <c r="D415" s="6">
        <f>TITRES_STAT!E418</f>
        <v>2191</v>
      </c>
      <c r="E415" s="2">
        <f t="shared" si="24"/>
        <v>260776</v>
      </c>
      <c r="F415" s="6" t="str">
        <f t="shared" si="27"/>
        <v>BEARISH</v>
      </c>
      <c r="G415" s="6" t="str">
        <f t="shared" si="26"/>
        <v>WEAK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1.94</v>
      </c>
      <c r="C416" s="6">
        <f>TITRES_STAT!D419</f>
        <v>1.0034000000000001</v>
      </c>
      <c r="D416" s="6">
        <f>TITRES_STAT!E419</f>
        <v>560</v>
      </c>
      <c r="E416" s="2">
        <f t="shared" si="24"/>
        <v>260776</v>
      </c>
      <c r="F416" s="6" t="str">
        <f t="shared" si="27"/>
        <v>BEARISH</v>
      </c>
      <c r="G416" s="6" t="str">
        <f t="shared" si="26"/>
        <v>WEAK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1.95</v>
      </c>
      <c r="C417" s="6">
        <f>TITRES_STAT!D420</f>
        <v>1.0085</v>
      </c>
      <c r="D417" s="6">
        <f>TITRES_STAT!E420</f>
        <v>550</v>
      </c>
      <c r="E417" s="2">
        <f t="shared" si="24"/>
        <v>261326</v>
      </c>
      <c r="F417" s="6" t="str">
        <f t="shared" si="27"/>
        <v>BEARISH</v>
      </c>
      <c r="G417" s="6" t="str">
        <f t="shared" si="26"/>
        <v>WEAK</v>
      </c>
      <c r="H417" s="6" t="str">
        <f t="shared" si="25"/>
        <v>BEARISH DIVERGENCE</v>
      </c>
    </row>
    <row r="418" spans="1:8" ht="13.5" x14ac:dyDescent="0.25">
      <c r="A418" s="3">
        <f>TITRES_STAT!B421</f>
        <v>42613</v>
      </c>
      <c r="B418" s="6">
        <f>TITRES_STAT!C421</f>
        <v>1.94</v>
      </c>
      <c r="C418" s="6">
        <f>TITRES_STAT!D421</f>
        <v>1.0034000000000001</v>
      </c>
      <c r="D418" s="6">
        <f>TITRES_STAT!E421</f>
        <v>1835</v>
      </c>
      <c r="E418" s="2">
        <f t="shared" si="24"/>
        <v>259491</v>
      </c>
      <c r="F418" s="6" t="str">
        <f t="shared" si="27"/>
        <v>BEARISH</v>
      </c>
      <c r="G418" s="6" t="str">
        <f t="shared" si="26"/>
        <v>WEAK</v>
      </c>
      <c r="H418" s="6" t="str">
        <f t="shared" si="25"/>
        <v>CONFIRMED BEARISH</v>
      </c>
    </row>
    <row r="419" spans="1:8" ht="13.5" x14ac:dyDescent="0.25">
      <c r="A419" s="3">
        <f>TITRES_STAT!B422</f>
        <v>42614</v>
      </c>
      <c r="B419" s="6">
        <f>TITRES_STAT!C422</f>
        <v>1.94</v>
      </c>
      <c r="C419" s="6">
        <f>TITRES_STAT!D422</f>
        <v>1.0034000000000001</v>
      </c>
      <c r="D419" s="6">
        <f>TITRES_STAT!E422</f>
        <v>7952</v>
      </c>
      <c r="E419" s="2">
        <f t="shared" si="24"/>
        <v>259491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42615</v>
      </c>
      <c r="B420" s="6">
        <f>TITRES_STAT!C423</f>
        <v>1.95</v>
      </c>
      <c r="C420" s="6">
        <f>TITRES_STAT!D423</f>
        <v>1.0085</v>
      </c>
      <c r="D420" s="6">
        <f>TITRES_STAT!E423</f>
        <v>410</v>
      </c>
      <c r="E420" s="2">
        <f t="shared" si="24"/>
        <v>259901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BEARISH DIVERGENCE</v>
      </c>
    </row>
    <row r="421" spans="1:8" ht="13.5" x14ac:dyDescent="0.25">
      <c r="A421" s="3">
        <f>TITRES_STAT!B424</f>
        <v>42618</v>
      </c>
      <c r="B421" s="6">
        <f>TITRES_STAT!C424</f>
        <v>1.9</v>
      </c>
      <c r="C421" s="6">
        <f>TITRES_STAT!D424</f>
        <v>0.98270000000000002</v>
      </c>
      <c r="D421" s="6">
        <f>TITRES_STAT!E424</f>
        <v>4143</v>
      </c>
      <c r="E421" s="2">
        <f t="shared" si="24"/>
        <v>255758</v>
      </c>
      <c r="F421" s="6" t="str">
        <f t="shared" si="27"/>
        <v>BEARISH</v>
      </c>
      <c r="G421" s="6" t="str">
        <f t="shared" si="26"/>
        <v>NEUTRAL</v>
      </c>
      <c r="H421" s="6" t="str">
        <f t="shared" si="25"/>
        <v>CONFIRMED BEARISH</v>
      </c>
    </row>
    <row r="422" spans="1:8" ht="13.5" x14ac:dyDescent="0.25">
      <c r="A422" s="3">
        <f>TITRES_STAT!B425</f>
        <v>42619</v>
      </c>
      <c r="B422" s="6">
        <f>TITRES_STAT!C425</f>
        <v>1.92</v>
      </c>
      <c r="C422" s="6">
        <f>TITRES_STAT!D425</f>
        <v>0.99299999999999999</v>
      </c>
      <c r="D422" s="6">
        <f>TITRES_STAT!E425</f>
        <v>2652</v>
      </c>
      <c r="E422" s="2">
        <f t="shared" si="24"/>
        <v>258410</v>
      </c>
      <c r="F422" s="6" t="str">
        <f t="shared" si="27"/>
        <v>BEARISH</v>
      </c>
      <c r="G422" s="6" t="str">
        <f t="shared" si="26"/>
        <v>NEUTRAL</v>
      </c>
      <c r="H422" s="6" t="str">
        <f t="shared" si="25"/>
        <v>CONFIRMED BEARISH</v>
      </c>
    </row>
    <row r="423" spans="1:8" ht="13.5" x14ac:dyDescent="0.25">
      <c r="A423" s="3">
        <f>TITRES_STAT!B426</f>
        <v>42620</v>
      </c>
      <c r="B423" s="6">
        <f>TITRES_STAT!C426</f>
        <v>1.91</v>
      </c>
      <c r="C423" s="6">
        <f>TITRES_STAT!D426</f>
        <v>0.9879</v>
      </c>
      <c r="D423" s="6">
        <f>TITRES_STAT!E426</f>
        <v>350</v>
      </c>
      <c r="E423" s="2">
        <f t="shared" si="24"/>
        <v>258060</v>
      </c>
      <c r="F423" s="6" t="str">
        <f t="shared" si="27"/>
        <v>BEARISH</v>
      </c>
      <c r="G423" s="6" t="str">
        <f t="shared" si="26"/>
        <v>NEUTRAL</v>
      </c>
      <c r="H423" s="6" t="str">
        <f t="shared" si="25"/>
        <v>CONFIRMED BEARISH</v>
      </c>
    </row>
    <row r="424" spans="1:8" ht="13.5" x14ac:dyDescent="0.25">
      <c r="A424" s="3">
        <f>TITRES_STAT!B427</f>
        <v>42621</v>
      </c>
      <c r="B424" s="6">
        <f>TITRES_STAT!C427</f>
        <v>1.86</v>
      </c>
      <c r="C424" s="6">
        <f>TITRES_STAT!D427</f>
        <v>0.96199999999999997</v>
      </c>
      <c r="D424" s="6">
        <f>TITRES_STAT!E427</f>
        <v>2490</v>
      </c>
      <c r="E424" s="2">
        <f t="shared" si="24"/>
        <v>255570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CONFIRMED BEARISH</v>
      </c>
    </row>
    <row r="425" spans="1:8" ht="13.5" x14ac:dyDescent="0.25">
      <c r="A425" s="3">
        <f>TITRES_STAT!B428</f>
        <v>42622</v>
      </c>
      <c r="B425" s="6">
        <f>TITRES_STAT!C428</f>
        <v>1.91</v>
      </c>
      <c r="C425" s="6">
        <f>TITRES_STAT!D428</f>
        <v>0.9879</v>
      </c>
      <c r="D425" s="6">
        <f>TITRES_STAT!E428</f>
        <v>2870</v>
      </c>
      <c r="E425" s="2">
        <f t="shared" si="24"/>
        <v>258440</v>
      </c>
      <c r="F425" s="6" t="str">
        <f t="shared" si="27"/>
        <v>BEARISH</v>
      </c>
      <c r="G425" s="6" t="str">
        <f t="shared" si="26"/>
        <v>NEUTRAL</v>
      </c>
      <c r="H425" s="6" t="str">
        <f t="shared" si="25"/>
        <v>CONFIRMED BEARISH</v>
      </c>
    </row>
    <row r="426" spans="1:8" ht="13.5" x14ac:dyDescent="0.25">
      <c r="A426" s="3">
        <f>TITRES_STAT!B429</f>
        <v>42627</v>
      </c>
      <c r="B426" s="6">
        <f>TITRES_STAT!C429</f>
        <v>1.91</v>
      </c>
      <c r="C426" s="6">
        <f>TITRES_STAT!D429</f>
        <v>0.9879</v>
      </c>
      <c r="D426" s="6">
        <f>TITRES_STAT!E429</f>
        <v>2870</v>
      </c>
      <c r="E426" s="2">
        <f t="shared" si="24"/>
        <v>258440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1.82</v>
      </c>
      <c r="C427" s="6">
        <f>TITRES_STAT!D430</f>
        <v>0.94130000000000003</v>
      </c>
      <c r="D427" s="6">
        <f>TITRES_STAT!E430</f>
        <v>12195</v>
      </c>
      <c r="E427" s="2">
        <f t="shared" si="24"/>
        <v>246245</v>
      </c>
      <c r="F427" s="6" t="str">
        <f t="shared" si="27"/>
        <v>BEARISH</v>
      </c>
      <c r="G427" s="6" t="str">
        <f t="shared" si="26"/>
        <v>WEAK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1.88</v>
      </c>
      <c r="C428" s="6">
        <f>TITRES_STAT!D431</f>
        <v>0.97230000000000005</v>
      </c>
      <c r="D428" s="6">
        <f>TITRES_STAT!E431</f>
        <v>2900</v>
      </c>
      <c r="E428" s="2">
        <f t="shared" si="24"/>
        <v>249145</v>
      </c>
      <c r="F428" s="6" t="str">
        <f t="shared" si="27"/>
        <v>BEARISH</v>
      </c>
      <c r="G428" s="6" t="str">
        <f t="shared" si="26"/>
        <v>WEAK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1.79</v>
      </c>
      <c r="C429" s="6">
        <f>TITRES_STAT!D432</f>
        <v>0.92579999999999996</v>
      </c>
      <c r="D429" s="6">
        <f>TITRES_STAT!E432</f>
        <v>650</v>
      </c>
      <c r="E429" s="2">
        <f t="shared" si="24"/>
        <v>248495</v>
      </c>
      <c r="F429" s="6" t="str">
        <f t="shared" si="27"/>
        <v>BEARISH</v>
      </c>
      <c r="G429" s="6" t="str">
        <f t="shared" si="26"/>
        <v>WEAK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1.87</v>
      </c>
      <c r="C430" s="6">
        <f>TITRES_STAT!D433</f>
        <v>0.96719999999999995</v>
      </c>
      <c r="D430" s="6">
        <f>TITRES_STAT!E433</f>
        <v>18465</v>
      </c>
      <c r="E430" s="2">
        <f t="shared" si="24"/>
        <v>266960</v>
      </c>
      <c r="F430" s="6" t="str">
        <f t="shared" si="27"/>
        <v>BULLISH</v>
      </c>
      <c r="G430" s="6" t="str">
        <f t="shared" si="26"/>
        <v>STRONG</v>
      </c>
      <c r="H430" s="6" t="str">
        <f t="shared" si="25"/>
        <v>BULLISH DIVERGENCE</v>
      </c>
    </row>
    <row r="431" spans="1:8" ht="13.5" x14ac:dyDescent="0.25">
      <c r="A431" s="3">
        <f>TITRES_STAT!B434</f>
        <v>42634</v>
      </c>
      <c r="B431" s="6">
        <f>TITRES_STAT!C434</f>
        <v>1.9</v>
      </c>
      <c r="C431" s="6">
        <f>TITRES_STAT!D434</f>
        <v>0.98270000000000002</v>
      </c>
      <c r="D431" s="6">
        <f>TITRES_STAT!E434</f>
        <v>850</v>
      </c>
      <c r="E431" s="2">
        <f t="shared" si="24"/>
        <v>267810</v>
      </c>
      <c r="F431" s="6" t="str">
        <f t="shared" si="27"/>
        <v>BULLISH</v>
      </c>
      <c r="G431" s="6" t="str">
        <f t="shared" si="26"/>
        <v>STRONG</v>
      </c>
      <c r="H431" s="6" t="str">
        <f t="shared" si="25"/>
        <v>BULLISH DIVERGENCE</v>
      </c>
    </row>
    <row r="432" spans="1:8" ht="13.5" x14ac:dyDescent="0.25">
      <c r="A432" s="3">
        <f>TITRES_STAT!B435</f>
        <v>42635</v>
      </c>
      <c r="B432" s="6">
        <f>TITRES_STAT!C435</f>
        <v>1.9</v>
      </c>
      <c r="C432" s="6">
        <f>TITRES_STAT!D435</f>
        <v>0.98270000000000002</v>
      </c>
      <c r="D432" s="6">
        <f>TITRES_STAT!E435</f>
        <v>4683</v>
      </c>
      <c r="E432" s="2">
        <f t="shared" si="24"/>
        <v>267810</v>
      </c>
      <c r="F432" s="6" t="str">
        <f t="shared" si="27"/>
        <v>BULLISH</v>
      </c>
      <c r="G432" s="6" t="str">
        <f t="shared" si="26"/>
        <v>STRONG</v>
      </c>
      <c r="H432" s="6" t="str">
        <f t="shared" si="25"/>
        <v>CONFIRMED BULLISH</v>
      </c>
    </row>
    <row r="433" spans="1:8" ht="13.5" x14ac:dyDescent="0.25">
      <c r="A433" s="3">
        <f>TITRES_STAT!B436</f>
        <v>42636</v>
      </c>
      <c r="B433" s="6">
        <f>TITRES_STAT!C436</f>
        <v>1.97</v>
      </c>
      <c r="C433" s="6">
        <f>TITRES_STAT!D436</f>
        <v>1.0188999999999999</v>
      </c>
      <c r="D433" s="6">
        <f>TITRES_STAT!E436</f>
        <v>12917</v>
      </c>
      <c r="E433" s="2">
        <f t="shared" si="24"/>
        <v>280727</v>
      </c>
      <c r="F433" s="6" t="str">
        <f t="shared" si="27"/>
        <v>BULLISH</v>
      </c>
      <c r="G433" s="6" t="str">
        <f t="shared" si="26"/>
        <v>STRONG</v>
      </c>
      <c r="H433" s="6" t="str">
        <f t="shared" si="25"/>
        <v>CONFIRMED BULLISH</v>
      </c>
    </row>
    <row r="434" spans="1:8" ht="13.5" x14ac:dyDescent="0.25">
      <c r="A434" s="3">
        <f>TITRES_STAT!B437</f>
        <v>42639</v>
      </c>
      <c r="B434" s="6">
        <f>TITRES_STAT!C437</f>
        <v>1.96</v>
      </c>
      <c r="C434" s="6">
        <f>TITRES_STAT!D437</f>
        <v>1.0137</v>
      </c>
      <c r="D434" s="6">
        <f>TITRES_STAT!E437</f>
        <v>5380</v>
      </c>
      <c r="E434" s="2">
        <f t="shared" si="24"/>
        <v>275347</v>
      </c>
      <c r="F434" s="6" t="str">
        <f t="shared" si="27"/>
        <v>BULLISH</v>
      </c>
      <c r="G434" s="6" t="str">
        <f t="shared" si="26"/>
        <v>STRONG</v>
      </c>
      <c r="H434" s="6" t="str">
        <f t="shared" si="25"/>
        <v>CONFIRMED BULLISH</v>
      </c>
    </row>
    <row r="435" spans="1:8" ht="13.5" x14ac:dyDescent="0.25">
      <c r="A435" s="3">
        <f>TITRES_STAT!B438</f>
        <v>42640</v>
      </c>
      <c r="B435" s="6">
        <f>TITRES_STAT!C438</f>
        <v>1.96</v>
      </c>
      <c r="C435" s="6">
        <f>TITRES_STAT!D438</f>
        <v>1.0137</v>
      </c>
      <c r="D435" s="6">
        <f>TITRES_STAT!E438</f>
        <v>360</v>
      </c>
      <c r="E435" s="2">
        <f t="shared" si="24"/>
        <v>275347</v>
      </c>
      <c r="F435" s="6" t="str">
        <f t="shared" si="27"/>
        <v>BULLISH</v>
      </c>
      <c r="G435" s="6" t="str">
        <f t="shared" si="26"/>
        <v>STRONG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1.95</v>
      </c>
      <c r="C436" s="6">
        <f>TITRES_STAT!D439</f>
        <v>1.0085</v>
      </c>
      <c r="D436" s="6">
        <f>TITRES_STAT!E439</f>
        <v>2690</v>
      </c>
      <c r="E436" s="2">
        <f t="shared" si="24"/>
        <v>272657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1.87</v>
      </c>
      <c r="C437" s="6">
        <f>TITRES_STAT!D440</f>
        <v>0.96719999999999995</v>
      </c>
      <c r="D437" s="6">
        <f>TITRES_STAT!E440</f>
        <v>14025</v>
      </c>
      <c r="E437" s="2">
        <f t="shared" si="24"/>
        <v>258632</v>
      </c>
      <c r="F437" s="6" t="str">
        <f t="shared" si="27"/>
        <v>BEARISH</v>
      </c>
      <c r="G437" s="6" t="str">
        <f t="shared" si="26"/>
        <v>WEAK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1.93</v>
      </c>
      <c r="C438" s="6">
        <f>TITRES_STAT!D441</f>
        <v>0.99819999999999998</v>
      </c>
      <c r="D438" s="6">
        <f>TITRES_STAT!E441</f>
        <v>4902</v>
      </c>
      <c r="E438" s="2">
        <f t="shared" si="24"/>
        <v>263534</v>
      </c>
      <c r="F438" s="6" t="str">
        <f t="shared" si="27"/>
        <v>BEARISH</v>
      </c>
      <c r="G438" s="6" t="str">
        <f t="shared" si="26"/>
        <v>WEAK</v>
      </c>
      <c r="H438" s="6" t="str">
        <f t="shared" si="25"/>
        <v>CONFIRMED BEARISH</v>
      </c>
    </row>
    <row r="439" spans="1:8" ht="13.5" x14ac:dyDescent="0.25">
      <c r="A439" s="3">
        <f>TITRES_STAT!B442</f>
        <v>42647</v>
      </c>
      <c r="B439" s="6">
        <f>TITRES_STAT!C442</f>
        <v>1.99</v>
      </c>
      <c r="C439" s="6">
        <f>TITRES_STAT!D442</f>
        <v>1.0291999999999999</v>
      </c>
      <c r="D439" s="6">
        <f>TITRES_STAT!E442</f>
        <v>4998</v>
      </c>
      <c r="E439" s="2">
        <f t="shared" si="24"/>
        <v>268532</v>
      </c>
      <c r="F439" s="6" t="str">
        <f t="shared" si="27"/>
        <v>BEARISH</v>
      </c>
      <c r="G439" s="6" t="str">
        <f t="shared" si="26"/>
        <v>WEAK</v>
      </c>
      <c r="H439" s="6" t="str">
        <f t="shared" si="25"/>
        <v>BEARISH DIVERGENCE</v>
      </c>
    </row>
    <row r="440" spans="1:8" ht="13.5" x14ac:dyDescent="0.25">
      <c r="A440" s="3">
        <f>TITRES_STAT!B443</f>
        <v>42648</v>
      </c>
      <c r="B440" s="6">
        <f>TITRES_STAT!C443</f>
        <v>2.0499999999999998</v>
      </c>
      <c r="C440" s="6">
        <f>TITRES_STAT!D443</f>
        <v>1.0603</v>
      </c>
      <c r="D440" s="6">
        <f>TITRES_STAT!E443</f>
        <v>125374</v>
      </c>
      <c r="E440" s="2">
        <f t="shared" si="24"/>
        <v>393906</v>
      </c>
      <c r="F440" s="6" t="str">
        <f t="shared" si="27"/>
        <v>BULLISH</v>
      </c>
      <c r="G440" s="6" t="str">
        <f t="shared" si="26"/>
        <v>STRONG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2.0299999999999998</v>
      </c>
      <c r="C441" s="6">
        <f>TITRES_STAT!D444</f>
        <v>1.0499000000000001</v>
      </c>
      <c r="D441" s="6">
        <f>TITRES_STAT!E444</f>
        <v>6875</v>
      </c>
      <c r="E441" s="2">
        <f t="shared" si="24"/>
        <v>387031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2.08</v>
      </c>
      <c r="C442" s="6">
        <f>TITRES_STAT!D445</f>
        <v>1.0758000000000001</v>
      </c>
      <c r="D442" s="6">
        <f>TITRES_STAT!E445</f>
        <v>137618</v>
      </c>
      <c r="E442" s="2">
        <f t="shared" si="24"/>
        <v>524649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1.99</v>
      </c>
      <c r="C443" s="6">
        <f>TITRES_STAT!D446</f>
        <v>1.0291999999999999</v>
      </c>
      <c r="D443" s="6">
        <f>TITRES_STAT!E446</f>
        <v>25904</v>
      </c>
      <c r="E443" s="2">
        <f t="shared" si="24"/>
        <v>498745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2</v>
      </c>
      <c r="C444" s="6">
        <f>TITRES_STAT!D447</f>
        <v>1.0344</v>
      </c>
      <c r="D444" s="6">
        <f>TITRES_STAT!E447</f>
        <v>137961</v>
      </c>
      <c r="E444" s="2">
        <f t="shared" si="24"/>
        <v>636706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1.95</v>
      </c>
      <c r="C445" s="6">
        <f>TITRES_STAT!D448</f>
        <v>1.0085</v>
      </c>
      <c r="D445" s="6">
        <f>TITRES_STAT!E448</f>
        <v>107417</v>
      </c>
      <c r="E445" s="2">
        <f t="shared" si="24"/>
        <v>529289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BULLISH DIVERGENCE</v>
      </c>
    </row>
    <row r="446" spans="1:8" ht="13.5" x14ac:dyDescent="0.25">
      <c r="A446" s="3">
        <f>TITRES_STAT!B449</f>
        <v>42656</v>
      </c>
      <c r="B446" s="6">
        <f>TITRES_STAT!C449</f>
        <v>1.95</v>
      </c>
      <c r="C446" s="6">
        <f>TITRES_STAT!D449</f>
        <v>1.0085</v>
      </c>
      <c r="D446" s="6">
        <f>TITRES_STAT!E449</f>
        <v>3559</v>
      </c>
      <c r="E446" s="2">
        <f t="shared" si="24"/>
        <v>529289</v>
      </c>
      <c r="F446" s="6" t="str">
        <f t="shared" si="27"/>
        <v>BULLISH</v>
      </c>
      <c r="G446" s="6" t="str">
        <f t="shared" si="26"/>
        <v>STRONG</v>
      </c>
      <c r="H446" s="6" t="str">
        <f t="shared" si="25"/>
        <v>BULLISH DIVERGENCE</v>
      </c>
    </row>
    <row r="447" spans="1:8" ht="13.5" x14ac:dyDescent="0.25">
      <c r="A447" s="3">
        <f>TITRES_STAT!B450</f>
        <v>42657</v>
      </c>
      <c r="B447" s="6">
        <f>TITRES_STAT!C450</f>
        <v>2.04</v>
      </c>
      <c r="C447" s="6">
        <f>TITRES_STAT!D450</f>
        <v>1.0550999999999999</v>
      </c>
      <c r="D447" s="6">
        <f>TITRES_STAT!E450</f>
        <v>143550</v>
      </c>
      <c r="E447" s="2">
        <f t="shared" si="24"/>
        <v>672839</v>
      </c>
      <c r="F447" s="6" t="str">
        <f t="shared" si="27"/>
        <v>BULLISH</v>
      </c>
      <c r="G447" s="6" t="str">
        <f t="shared" si="26"/>
        <v>STRONG</v>
      </c>
      <c r="H447" s="6" t="str">
        <f t="shared" si="25"/>
        <v>BULLISH DIVERGENCE</v>
      </c>
    </row>
    <row r="448" spans="1:8" ht="13.5" x14ac:dyDescent="0.25">
      <c r="A448" s="3">
        <f>TITRES_STAT!B451</f>
        <v>42660</v>
      </c>
      <c r="B448" s="6">
        <f>TITRES_STAT!C451</f>
        <v>1.99</v>
      </c>
      <c r="C448" s="6">
        <f>TITRES_STAT!D451</f>
        <v>1.0291999999999999</v>
      </c>
      <c r="D448" s="6">
        <f>TITRES_STAT!E451</f>
        <v>23075</v>
      </c>
      <c r="E448" s="2">
        <f t="shared" si="24"/>
        <v>649764</v>
      </c>
      <c r="F448" s="6" t="str">
        <f t="shared" si="27"/>
        <v>BULLISH</v>
      </c>
      <c r="G448" s="6" t="str">
        <f t="shared" si="26"/>
        <v>STRONG</v>
      </c>
      <c r="H448" s="6" t="str">
        <f t="shared" si="25"/>
        <v>NEUTRAL</v>
      </c>
    </row>
    <row r="449" spans="1:8" ht="13.5" x14ac:dyDescent="0.25">
      <c r="A449" s="3">
        <f>TITRES_STAT!B452</f>
        <v>42661</v>
      </c>
      <c r="B449" s="6">
        <f>TITRES_STAT!C452</f>
        <v>2.1</v>
      </c>
      <c r="C449" s="6">
        <f>TITRES_STAT!D452</f>
        <v>1.0861000000000001</v>
      </c>
      <c r="D449" s="6">
        <f>TITRES_STAT!E452</f>
        <v>28594</v>
      </c>
      <c r="E449" s="2">
        <f t="shared" si="24"/>
        <v>678358</v>
      </c>
      <c r="F449" s="6" t="str">
        <f t="shared" si="27"/>
        <v>BULLISH</v>
      </c>
      <c r="G449" s="6" t="str">
        <f t="shared" si="26"/>
        <v>STRONG</v>
      </c>
      <c r="H449" s="6" t="str">
        <f t="shared" si="25"/>
        <v>CONFIRMED BULLISH</v>
      </c>
    </row>
    <row r="450" spans="1:8" ht="13.5" x14ac:dyDescent="0.25">
      <c r="A450" s="3">
        <f>TITRES_STAT!B453</f>
        <v>42662</v>
      </c>
      <c r="B450" s="6">
        <f>TITRES_STAT!C453</f>
        <v>2.16</v>
      </c>
      <c r="C450" s="6">
        <f>TITRES_STAT!D453</f>
        <v>1.1172</v>
      </c>
      <c r="D450" s="6">
        <f>TITRES_STAT!E453</f>
        <v>98978</v>
      </c>
      <c r="E450" s="2">
        <f t="shared" si="24"/>
        <v>777336</v>
      </c>
      <c r="F450" s="6" t="str">
        <f t="shared" si="27"/>
        <v>BULLISH</v>
      </c>
      <c r="G450" s="6" t="str">
        <f t="shared" si="26"/>
        <v>STRONG</v>
      </c>
      <c r="H450" s="6" t="str">
        <f t="shared" si="25"/>
        <v>CONFIRMED BULLISH</v>
      </c>
    </row>
    <row r="451" spans="1:8" ht="13.5" x14ac:dyDescent="0.25">
      <c r="A451" s="3">
        <f>TITRES_STAT!B454</f>
        <v>42663</v>
      </c>
      <c r="B451" s="6">
        <f>TITRES_STAT!C454</f>
        <v>2.14</v>
      </c>
      <c r="C451" s="6">
        <f>TITRES_STAT!D454</f>
        <v>1.1068</v>
      </c>
      <c r="D451" s="6">
        <f>TITRES_STAT!E454</f>
        <v>134096</v>
      </c>
      <c r="E451" s="2">
        <f t="shared" si="24"/>
        <v>643240</v>
      </c>
      <c r="F451" s="6" t="str">
        <f t="shared" si="27"/>
        <v>BULLISH</v>
      </c>
      <c r="G451" s="6" t="str">
        <f t="shared" si="26"/>
        <v>STRONG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2.09</v>
      </c>
      <c r="C452" s="6">
        <f>TITRES_STAT!D455</f>
        <v>1.081</v>
      </c>
      <c r="D452" s="6">
        <f>TITRES_STAT!E455</f>
        <v>130424</v>
      </c>
      <c r="E452" s="2">
        <f t="shared" ref="E452:E515" si="28">IF(B452&gt;B451, E451+D452, IF(B452&lt;B451, E451-D452, E451))</f>
        <v>512816</v>
      </c>
      <c r="F452" s="6" t="str">
        <f t="shared" si="27"/>
        <v>BEARISH</v>
      </c>
      <c r="G452" s="6" t="str">
        <f t="shared" si="26"/>
        <v>WEAK</v>
      </c>
      <c r="H452" s="6" t="str">
        <f t="shared" si="25"/>
        <v>BEARISH DIVERGENCE</v>
      </c>
    </row>
    <row r="453" spans="1:8" ht="13.5" x14ac:dyDescent="0.25">
      <c r="A453" s="3">
        <f>TITRES_STAT!B456</f>
        <v>42667</v>
      </c>
      <c r="B453" s="6">
        <f>TITRES_STAT!C456</f>
        <v>2.14</v>
      </c>
      <c r="C453" s="6">
        <f>TITRES_STAT!D456</f>
        <v>1.1068</v>
      </c>
      <c r="D453" s="6">
        <f>TITRES_STAT!E456</f>
        <v>3380</v>
      </c>
      <c r="E453" s="2">
        <f t="shared" si="28"/>
        <v>516196</v>
      </c>
      <c r="F453" s="6" t="str">
        <f t="shared" si="27"/>
        <v>BEARISH</v>
      </c>
      <c r="G453" s="6" t="str">
        <f t="shared" si="26"/>
        <v>WEAK</v>
      </c>
      <c r="H453" s="6" t="str">
        <f t="shared" si="25"/>
        <v>BEARISH DIVERGENCE</v>
      </c>
    </row>
    <row r="454" spans="1:8" ht="13.5" x14ac:dyDescent="0.25">
      <c r="A454" s="3">
        <f>TITRES_STAT!B457</f>
        <v>42668</v>
      </c>
      <c r="B454" s="6">
        <f>TITRES_STAT!C457</f>
        <v>2.13</v>
      </c>
      <c r="C454" s="6">
        <f>TITRES_STAT!D457</f>
        <v>1.1015999999999999</v>
      </c>
      <c r="D454" s="6">
        <f>TITRES_STAT!E457</f>
        <v>2170</v>
      </c>
      <c r="E454" s="2">
        <f t="shared" si="28"/>
        <v>514026</v>
      </c>
      <c r="F454" s="6" t="str">
        <f t="shared" si="27"/>
        <v>BEARISH</v>
      </c>
      <c r="G454" s="6" t="str">
        <f t="shared" si="26"/>
        <v>WEAK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f>TITRES_STAT!B458</f>
        <v>42669</v>
      </c>
      <c r="B455" s="6">
        <f>TITRES_STAT!C458</f>
        <v>2.04</v>
      </c>
      <c r="C455" s="6">
        <f>TITRES_STAT!D458</f>
        <v>1.0550999999999999</v>
      </c>
      <c r="D455" s="6">
        <f>TITRES_STAT!E458</f>
        <v>24578</v>
      </c>
      <c r="E455" s="2">
        <f t="shared" si="28"/>
        <v>489448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WEAK</v>
      </c>
      <c r="H455" s="6" t="str">
        <f t="shared" si="29"/>
        <v>CONFIRMED BEARISH</v>
      </c>
    </row>
    <row r="456" spans="1:8" ht="13.5" x14ac:dyDescent="0.25">
      <c r="A456" s="3">
        <f>TITRES_STAT!B459</f>
        <v>42670</v>
      </c>
      <c r="B456" s="6">
        <f>TITRES_STAT!C459</f>
        <v>2.12</v>
      </c>
      <c r="C456" s="6">
        <f>TITRES_STAT!D459</f>
        <v>1.0965</v>
      </c>
      <c r="D456" s="6">
        <f>TITRES_STAT!E459</f>
        <v>10099</v>
      </c>
      <c r="E456" s="2">
        <f t="shared" si="28"/>
        <v>499547</v>
      </c>
      <c r="F456" s="6" t="str">
        <f t="shared" ref="F456:F519" si="31">IF(E456&gt;E451,"BULLISH",IF(E456&lt;E451,"BEARISH","NEUTRAL"))</f>
        <v>BEARISH</v>
      </c>
      <c r="G456" s="6" t="str">
        <f t="shared" si="30"/>
        <v>WEAK</v>
      </c>
      <c r="H456" s="6" t="str">
        <f t="shared" si="29"/>
        <v>CONFIRMED BEARISH</v>
      </c>
    </row>
    <row r="457" spans="1:8" ht="13.5" x14ac:dyDescent="0.25">
      <c r="A457" s="3">
        <f>TITRES_STAT!B460</f>
        <v>42671</v>
      </c>
      <c r="B457" s="6">
        <f>TITRES_STAT!C460</f>
        <v>2.0699999999999998</v>
      </c>
      <c r="C457" s="6">
        <f>TITRES_STAT!D460</f>
        <v>1.0706</v>
      </c>
      <c r="D457" s="6">
        <f>TITRES_STAT!E460</f>
        <v>2047</v>
      </c>
      <c r="E457" s="2">
        <f t="shared" si="28"/>
        <v>497500</v>
      </c>
      <c r="F457" s="6" t="str">
        <f t="shared" si="31"/>
        <v>BEARISH</v>
      </c>
      <c r="G457" s="6" t="str">
        <f t="shared" si="30"/>
        <v>WEAK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2.1</v>
      </c>
      <c r="C458" s="6">
        <f>TITRES_STAT!D461</f>
        <v>1.0861000000000001</v>
      </c>
      <c r="D458" s="6">
        <f>TITRES_STAT!E461</f>
        <v>1910</v>
      </c>
      <c r="E458" s="2">
        <f t="shared" si="28"/>
        <v>499410</v>
      </c>
      <c r="F458" s="6" t="str">
        <f t="shared" si="31"/>
        <v>BEARISH</v>
      </c>
      <c r="G458" s="6" t="str">
        <f t="shared" si="30"/>
        <v>WEAK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2.04</v>
      </c>
      <c r="C459" s="6">
        <f>TITRES_STAT!D462</f>
        <v>1.0550999999999999</v>
      </c>
      <c r="D459" s="6">
        <f>TITRES_STAT!E462</f>
        <v>25470</v>
      </c>
      <c r="E459" s="2">
        <f t="shared" si="28"/>
        <v>473940</v>
      </c>
      <c r="F459" s="6" t="str">
        <f t="shared" si="31"/>
        <v>BEARISH</v>
      </c>
      <c r="G459" s="6" t="str">
        <f t="shared" si="30"/>
        <v>WEAK</v>
      </c>
      <c r="H459" s="6" t="str">
        <f t="shared" si="29"/>
        <v>CONFIRMED BEARISH</v>
      </c>
    </row>
    <row r="460" spans="1:8" ht="13.5" x14ac:dyDescent="0.25">
      <c r="A460" s="3">
        <f>TITRES_STAT!B463</f>
        <v>42676</v>
      </c>
      <c r="B460" s="6">
        <f>TITRES_STAT!C463</f>
        <v>2</v>
      </c>
      <c r="C460" s="6">
        <f>TITRES_STAT!D463</f>
        <v>1.0344</v>
      </c>
      <c r="D460" s="6">
        <f>TITRES_STAT!E463</f>
        <v>25748</v>
      </c>
      <c r="E460" s="2">
        <f t="shared" si="28"/>
        <v>448192</v>
      </c>
      <c r="F460" s="6" t="str">
        <f t="shared" si="31"/>
        <v>BEARISH</v>
      </c>
      <c r="G460" s="6" t="str">
        <f t="shared" si="30"/>
        <v>WEAK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2.1</v>
      </c>
      <c r="C461" s="6">
        <f>TITRES_STAT!D464</f>
        <v>1.0861000000000001</v>
      </c>
      <c r="D461" s="6">
        <f>TITRES_STAT!E464</f>
        <v>20225</v>
      </c>
      <c r="E461" s="2">
        <f t="shared" si="28"/>
        <v>468417</v>
      </c>
      <c r="F461" s="6" t="str">
        <f t="shared" si="31"/>
        <v>BEARISH</v>
      </c>
      <c r="G461" s="6" t="str">
        <f t="shared" si="30"/>
        <v>WEAK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2.15</v>
      </c>
      <c r="C462" s="6">
        <f>TITRES_STAT!D465</f>
        <v>1.1120000000000001</v>
      </c>
      <c r="D462" s="6">
        <f>TITRES_STAT!E465</f>
        <v>2150</v>
      </c>
      <c r="E462" s="2">
        <f t="shared" si="28"/>
        <v>470567</v>
      </c>
      <c r="F462" s="6" t="str">
        <f t="shared" si="31"/>
        <v>BEARISH</v>
      </c>
      <c r="G462" s="6" t="str">
        <f t="shared" si="30"/>
        <v>WEAK</v>
      </c>
      <c r="H462" s="6" t="str">
        <f t="shared" si="29"/>
        <v>BEARISH DIVERGENCE</v>
      </c>
    </row>
    <row r="463" spans="1:8" ht="13.5" x14ac:dyDescent="0.25">
      <c r="A463" s="3">
        <f>TITRES_STAT!B466</f>
        <v>42681</v>
      </c>
      <c r="B463" s="6">
        <f>TITRES_STAT!C466</f>
        <v>2.1</v>
      </c>
      <c r="C463" s="6">
        <f>TITRES_STAT!D466</f>
        <v>1.0861000000000001</v>
      </c>
      <c r="D463" s="6">
        <f>TITRES_STAT!E466</f>
        <v>13243</v>
      </c>
      <c r="E463" s="2">
        <f t="shared" si="28"/>
        <v>457324</v>
      </c>
      <c r="F463" s="6" t="str">
        <f t="shared" si="31"/>
        <v>BEARISH</v>
      </c>
      <c r="G463" s="6" t="str">
        <f t="shared" si="30"/>
        <v>WEAK</v>
      </c>
      <c r="H463" s="6" t="str">
        <f t="shared" si="29"/>
        <v>NEUTRAL</v>
      </c>
    </row>
    <row r="464" spans="1:8" ht="13.5" x14ac:dyDescent="0.25">
      <c r="A464" s="3">
        <f>TITRES_STAT!B467</f>
        <v>42682</v>
      </c>
      <c r="B464" s="6">
        <f>TITRES_STAT!C467</f>
        <v>2.09</v>
      </c>
      <c r="C464" s="6">
        <f>TITRES_STAT!D467</f>
        <v>1.081</v>
      </c>
      <c r="D464" s="6">
        <f>TITRES_STAT!E467</f>
        <v>7607</v>
      </c>
      <c r="E464" s="2">
        <f t="shared" si="28"/>
        <v>449717</v>
      </c>
      <c r="F464" s="6" t="str">
        <f t="shared" si="31"/>
        <v>BEARISH</v>
      </c>
      <c r="G464" s="6" t="str">
        <f t="shared" si="30"/>
        <v>WEAK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2.1</v>
      </c>
      <c r="C465" s="6">
        <f>TITRES_STAT!D468</f>
        <v>1.0861000000000001</v>
      </c>
      <c r="D465" s="6">
        <f>TITRES_STAT!E468</f>
        <v>10550</v>
      </c>
      <c r="E465" s="2">
        <f t="shared" si="28"/>
        <v>460267</v>
      </c>
      <c r="F465" s="6" t="str">
        <f t="shared" si="31"/>
        <v>BULLISH</v>
      </c>
      <c r="G465" s="6" t="str">
        <f t="shared" si="30"/>
        <v>STRONG</v>
      </c>
      <c r="H465" s="6" t="str">
        <f t="shared" si="29"/>
        <v>CONFIRMED BULLISH</v>
      </c>
    </row>
    <row r="466" spans="1:8" ht="13.5" x14ac:dyDescent="0.25">
      <c r="A466" s="3">
        <f>TITRES_STAT!B469</f>
        <v>42684</v>
      </c>
      <c r="B466" s="6">
        <f>TITRES_STAT!C469</f>
        <v>2.12</v>
      </c>
      <c r="C466" s="6">
        <f>TITRES_STAT!D469</f>
        <v>1.0965</v>
      </c>
      <c r="D466" s="6">
        <f>TITRES_STAT!E469</f>
        <v>13730</v>
      </c>
      <c r="E466" s="2">
        <f t="shared" si="28"/>
        <v>473997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2.12</v>
      </c>
      <c r="C467" s="6">
        <f>TITRES_STAT!D470</f>
        <v>1.0965</v>
      </c>
      <c r="D467" s="6">
        <f>TITRES_STAT!E470</f>
        <v>620</v>
      </c>
      <c r="E467" s="2">
        <f t="shared" si="28"/>
        <v>473997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42688</v>
      </c>
      <c r="B468" s="6">
        <f>TITRES_STAT!C471</f>
        <v>2.14</v>
      </c>
      <c r="C468" s="6">
        <f>TITRES_STAT!D471</f>
        <v>1.1068</v>
      </c>
      <c r="D468" s="6">
        <f>TITRES_STAT!E471</f>
        <v>2840</v>
      </c>
      <c r="E468" s="2">
        <f t="shared" si="28"/>
        <v>476837</v>
      </c>
      <c r="F468" s="6" t="str">
        <f t="shared" si="31"/>
        <v>BULLISH</v>
      </c>
      <c r="G468" s="6" t="str">
        <f t="shared" si="30"/>
        <v>STRONG</v>
      </c>
      <c r="H468" s="6" t="str">
        <f t="shared" si="29"/>
        <v>CONFIRMED BULLISH</v>
      </c>
    </row>
    <row r="469" spans="1:8" ht="13.5" x14ac:dyDescent="0.25">
      <c r="A469" s="3">
        <f>TITRES_STAT!B472</f>
        <v>42689</v>
      </c>
      <c r="B469" s="6">
        <f>TITRES_STAT!C472</f>
        <v>2.1</v>
      </c>
      <c r="C469" s="6">
        <f>TITRES_STAT!D472</f>
        <v>1.0861000000000001</v>
      </c>
      <c r="D469" s="6">
        <f>TITRES_STAT!E472</f>
        <v>11950</v>
      </c>
      <c r="E469" s="2">
        <f t="shared" si="28"/>
        <v>464887</v>
      </c>
      <c r="F469" s="6" t="str">
        <f t="shared" si="31"/>
        <v>BULLISH</v>
      </c>
      <c r="G469" s="6" t="str">
        <f t="shared" si="30"/>
        <v>STRONG</v>
      </c>
      <c r="H469" s="6" t="str">
        <f t="shared" si="29"/>
        <v>CONFIRMED BULLISH</v>
      </c>
    </row>
    <row r="470" spans="1:8" ht="13.5" x14ac:dyDescent="0.25">
      <c r="A470" s="3">
        <f>TITRES_STAT!B473</f>
        <v>42690</v>
      </c>
      <c r="B470" s="6">
        <f>TITRES_STAT!C473</f>
        <v>2.09</v>
      </c>
      <c r="C470" s="6">
        <f>TITRES_STAT!D473</f>
        <v>1.081</v>
      </c>
      <c r="D470" s="6">
        <f>TITRES_STAT!E473</f>
        <v>16692</v>
      </c>
      <c r="E470" s="2">
        <f t="shared" si="28"/>
        <v>448195</v>
      </c>
      <c r="F470" s="6" t="str">
        <f t="shared" si="31"/>
        <v>BEARISH</v>
      </c>
      <c r="G470" s="6" t="str">
        <f t="shared" si="30"/>
        <v>WEAK</v>
      </c>
      <c r="H470" s="6" t="str">
        <f t="shared" si="29"/>
        <v>CONFIRMED BEARISH</v>
      </c>
    </row>
    <row r="471" spans="1:8" ht="13.5" x14ac:dyDescent="0.25">
      <c r="A471" s="3">
        <f>TITRES_STAT!B474</f>
        <v>42691</v>
      </c>
      <c r="B471" s="6">
        <f>TITRES_STAT!C474</f>
        <v>2.11</v>
      </c>
      <c r="C471" s="6">
        <f>TITRES_STAT!D474</f>
        <v>1.0912999999999999</v>
      </c>
      <c r="D471" s="6">
        <f>TITRES_STAT!E474</f>
        <v>2200</v>
      </c>
      <c r="E471" s="2">
        <f t="shared" si="28"/>
        <v>450395</v>
      </c>
      <c r="F471" s="6" t="str">
        <f t="shared" si="31"/>
        <v>BEARISH</v>
      </c>
      <c r="G471" s="6" t="str">
        <f t="shared" si="30"/>
        <v>WEAK</v>
      </c>
      <c r="H471" s="6" t="str">
        <f t="shared" si="29"/>
        <v>CONFIRMED BEARISH</v>
      </c>
    </row>
    <row r="472" spans="1:8" ht="13.5" x14ac:dyDescent="0.25">
      <c r="A472" s="3">
        <f>TITRES_STAT!B475</f>
        <v>42692</v>
      </c>
      <c r="B472" s="6">
        <f>TITRES_STAT!C475</f>
        <v>2.0499999999999998</v>
      </c>
      <c r="C472" s="6">
        <f>TITRES_STAT!D475</f>
        <v>1.0603</v>
      </c>
      <c r="D472" s="6">
        <f>TITRES_STAT!E475</f>
        <v>18346</v>
      </c>
      <c r="E472" s="2">
        <f t="shared" si="28"/>
        <v>432049</v>
      </c>
      <c r="F472" s="6" t="str">
        <f t="shared" si="31"/>
        <v>BEARISH</v>
      </c>
      <c r="G472" s="6" t="str">
        <f t="shared" si="30"/>
        <v>WEAK</v>
      </c>
      <c r="H472" s="6" t="str">
        <f t="shared" si="29"/>
        <v>CONFIRMED BEARISH</v>
      </c>
    </row>
    <row r="473" spans="1:8" ht="13.5" x14ac:dyDescent="0.25">
      <c r="A473" s="3">
        <f>TITRES_STAT!B476</f>
        <v>42695</v>
      </c>
      <c r="B473" s="6">
        <f>TITRES_STAT!C476</f>
        <v>2.08</v>
      </c>
      <c r="C473" s="6">
        <f>TITRES_STAT!D476</f>
        <v>1.0758000000000001</v>
      </c>
      <c r="D473" s="6">
        <f>TITRES_STAT!E476</f>
        <v>10082</v>
      </c>
      <c r="E473" s="2">
        <f t="shared" si="28"/>
        <v>442131</v>
      </c>
      <c r="F473" s="6" t="str">
        <f t="shared" si="31"/>
        <v>BEARISH</v>
      </c>
      <c r="G473" s="6" t="str">
        <f t="shared" si="30"/>
        <v>WEAK</v>
      </c>
      <c r="H473" s="6" t="str">
        <f t="shared" si="29"/>
        <v>CONFIRMED BEARISH</v>
      </c>
    </row>
    <row r="474" spans="1:8" ht="13.5" x14ac:dyDescent="0.25">
      <c r="A474" s="3">
        <f>TITRES_STAT!B477</f>
        <v>42696</v>
      </c>
      <c r="B474" s="6">
        <f>TITRES_STAT!C477</f>
        <v>2.06</v>
      </c>
      <c r="C474" s="6">
        <f>TITRES_STAT!D477</f>
        <v>1.0653999999999999</v>
      </c>
      <c r="D474" s="6">
        <f>TITRES_STAT!E477</f>
        <v>19151</v>
      </c>
      <c r="E474" s="2">
        <f t="shared" si="28"/>
        <v>422980</v>
      </c>
      <c r="F474" s="6" t="str">
        <f t="shared" si="31"/>
        <v>BEARISH</v>
      </c>
      <c r="G474" s="6" t="str">
        <f t="shared" si="30"/>
        <v>WEAK</v>
      </c>
      <c r="H474" s="6" t="str">
        <f t="shared" si="29"/>
        <v>CONFIRMED BEARISH</v>
      </c>
    </row>
    <row r="475" spans="1:8" ht="13.5" x14ac:dyDescent="0.25">
      <c r="A475" s="3">
        <f>TITRES_STAT!B478</f>
        <v>42697</v>
      </c>
      <c r="B475" s="6">
        <f>TITRES_STAT!C478</f>
        <v>1.99</v>
      </c>
      <c r="C475" s="6">
        <f>TITRES_STAT!D478</f>
        <v>1.0291999999999999</v>
      </c>
      <c r="D475" s="6">
        <f>TITRES_STAT!E478</f>
        <v>13338</v>
      </c>
      <c r="E475" s="2">
        <f t="shared" si="28"/>
        <v>409642</v>
      </c>
      <c r="F475" s="6" t="str">
        <f t="shared" si="31"/>
        <v>BEARISH</v>
      </c>
      <c r="G475" s="6" t="str">
        <f t="shared" si="30"/>
        <v>WEAK</v>
      </c>
      <c r="H475" s="6" t="str">
        <f t="shared" si="29"/>
        <v>CONFIRMED BEARISH</v>
      </c>
    </row>
    <row r="476" spans="1:8" ht="13.5" x14ac:dyDescent="0.25">
      <c r="A476" s="3">
        <f>TITRES_STAT!B479</f>
        <v>42698</v>
      </c>
      <c r="B476" s="6">
        <f>TITRES_STAT!C479</f>
        <v>2.02</v>
      </c>
      <c r="C476" s="6">
        <f>TITRES_STAT!D479</f>
        <v>1.0447</v>
      </c>
      <c r="D476" s="6">
        <f>TITRES_STAT!E479</f>
        <v>8971</v>
      </c>
      <c r="E476" s="2">
        <f t="shared" si="28"/>
        <v>418613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2.02</v>
      </c>
      <c r="C477" s="6">
        <f>TITRES_STAT!D480</f>
        <v>1.0447</v>
      </c>
      <c r="D477" s="6">
        <f>TITRES_STAT!E480</f>
        <v>20235</v>
      </c>
      <c r="E477" s="2">
        <f t="shared" si="28"/>
        <v>418613</v>
      </c>
      <c r="F477" s="6" t="str">
        <f t="shared" si="31"/>
        <v>BEARISH</v>
      </c>
      <c r="G477" s="6" t="str">
        <f t="shared" si="30"/>
        <v>WEAK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2.0099999999999998</v>
      </c>
      <c r="C478" s="6">
        <f>TITRES_STAT!D481</f>
        <v>1.0396000000000001</v>
      </c>
      <c r="D478" s="6">
        <f>TITRES_STAT!E481</f>
        <v>7161</v>
      </c>
      <c r="E478" s="2">
        <f t="shared" si="28"/>
        <v>411452</v>
      </c>
      <c r="F478" s="6" t="str">
        <f t="shared" si="31"/>
        <v>BEARISH</v>
      </c>
      <c r="G478" s="6" t="str">
        <f t="shared" si="30"/>
        <v>WEAK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2.02</v>
      </c>
      <c r="C479" s="6">
        <f>TITRES_STAT!D482</f>
        <v>1.0447</v>
      </c>
      <c r="D479" s="6">
        <f>TITRES_STAT!E482</f>
        <v>7246</v>
      </c>
      <c r="E479" s="2">
        <f t="shared" si="28"/>
        <v>418698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CONFIRMED BEARISH</v>
      </c>
    </row>
    <row r="480" spans="1:8" ht="13.5" x14ac:dyDescent="0.25">
      <c r="A480" s="3">
        <f>TITRES_STAT!B483</f>
        <v>42704</v>
      </c>
      <c r="B480" s="6">
        <f>TITRES_STAT!C483</f>
        <v>1.99</v>
      </c>
      <c r="C480" s="6">
        <f>TITRES_STAT!D483</f>
        <v>1.0291999999999999</v>
      </c>
      <c r="D480" s="6">
        <f>TITRES_STAT!E483</f>
        <v>5629</v>
      </c>
      <c r="E480" s="2">
        <f t="shared" si="28"/>
        <v>413069</v>
      </c>
      <c r="F480" s="6" t="str">
        <f t="shared" si="31"/>
        <v>BULLISH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2</v>
      </c>
      <c r="C481" s="6">
        <f>TITRES_STAT!D484</f>
        <v>1.0344</v>
      </c>
      <c r="D481" s="6">
        <f>TITRES_STAT!E484</f>
        <v>13114</v>
      </c>
      <c r="E481" s="2">
        <f t="shared" si="28"/>
        <v>426183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BULLISH DIVERGENCE</v>
      </c>
    </row>
    <row r="482" spans="1:8" ht="13.5" x14ac:dyDescent="0.25">
      <c r="A482" s="3">
        <f>TITRES_STAT!B485</f>
        <v>42706</v>
      </c>
      <c r="B482" s="6">
        <f>TITRES_STAT!C485</f>
        <v>2</v>
      </c>
      <c r="C482" s="6">
        <f>TITRES_STAT!D485</f>
        <v>1.0344</v>
      </c>
      <c r="D482" s="6">
        <f>TITRES_STAT!E485</f>
        <v>28140</v>
      </c>
      <c r="E482" s="2">
        <f t="shared" si="28"/>
        <v>426183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BULLISH DIVERGENCE</v>
      </c>
    </row>
    <row r="483" spans="1:8" ht="13.5" x14ac:dyDescent="0.25">
      <c r="A483" s="3">
        <f>TITRES_STAT!B486</f>
        <v>42709</v>
      </c>
      <c r="B483" s="6">
        <f>TITRES_STAT!C486</f>
        <v>1.98</v>
      </c>
      <c r="C483" s="6">
        <f>TITRES_STAT!D486</f>
        <v>1.0241</v>
      </c>
      <c r="D483" s="6">
        <f>TITRES_STAT!E486</f>
        <v>1463</v>
      </c>
      <c r="E483" s="2">
        <f t="shared" si="28"/>
        <v>424720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BULLISH DIVERGENCE</v>
      </c>
    </row>
    <row r="484" spans="1:8" ht="13.5" x14ac:dyDescent="0.25">
      <c r="A484" s="3">
        <f>TITRES_STAT!B487</f>
        <v>42710</v>
      </c>
      <c r="B484" s="6">
        <f>TITRES_STAT!C487</f>
        <v>1.95</v>
      </c>
      <c r="C484" s="6">
        <f>TITRES_STAT!D487</f>
        <v>1.0085</v>
      </c>
      <c r="D484" s="6">
        <f>TITRES_STAT!E487</f>
        <v>5871</v>
      </c>
      <c r="E484" s="2">
        <f t="shared" si="28"/>
        <v>418849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BULLISH DIVERGENCE</v>
      </c>
    </row>
    <row r="485" spans="1:8" ht="13.5" x14ac:dyDescent="0.25">
      <c r="A485" s="3">
        <f>TITRES_STAT!B488</f>
        <v>42711</v>
      </c>
      <c r="B485" s="6">
        <f>TITRES_STAT!C488</f>
        <v>2</v>
      </c>
      <c r="C485" s="6">
        <f>TITRES_STAT!D488</f>
        <v>1.0344</v>
      </c>
      <c r="D485" s="6">
        <f>TITRES_STAT!E488</f>
        <v>51980</v>
      </c>
      <c r="E485" s="2">
        <f t="shared" si="28"/>
        <v>470829</v>
      </c>
      <c r="F485" s="6" t="str">
        <f t="shared" si="31"/>
        <v>BULLISH</v>
      </c>
      <c r="G485" s="6" t="str">
        <f t="shared" si="30"/>
        <v>STRONG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1.96</v>
      </c>
      <c r="C486" s="6">
        <f>TITRES_STAT!D489</f>
        <v>1.0137</v>
      </c>
      <c r="D486" s="6">
        <f>TITRES_STAT!E489</f>
        <v>29030</v>
      </c>
      <c r="E486" s="2">
        <f t="shared" si="28"/>
        <v>441799</v>
      </c>
      <c r="F486" s="6" t="str">
        <f t="shared" si="31"/>
        <v>BULLISH</v>
      </c>
      <c r="G486" s="6" t="str">
        <f t="shared" si="30"/>
        <v>STRONG</v>
      </c>
      <c r="H486" s="6" t="str">
        <f t="shared" si="29"/>
        <v>BULLISH DIVERGENCE</v>
      </c>
    </row>
    <row r="487" spans="1:8" ht="13.5" x14ac:dyDescent="0.25">
      <c r="A487" s="3">
        <f>TITRES_STAT!B490</f>
        <v>42713</v>
      </c>
      <c r="B487" s="6">
        <f>TITRES_STAT!C490</f>
        <v>1.99</v>
      </c>
      <c r="C487" s="6">
        <f>TITRES_STAT!D490</f>
        <v>1.0291999999999999</v>
      </c>
      <c r="D487" s="6">
        <f>TITRES_STAT!E490</f>
        <v>5039</v>
      </c>
      <c r="E487" s="2">
        <f t="shared" si="28"/>
        <v>446838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BULLISH DIVERGENCE</v>
      </c>
    </row>
    <row r="488" spans="1:8" ht="13.5" x14ac:dyDescent="0.25">
      <c r="A488" s="3">
        <f>TITRES_STAT!B491</f>
        <v>42717</v>
      </c>
      <c r="B488" s="6">
        <f>TITRES_STAT!C491</f>
        <v>1.94</v>
      </c>
      <c r="C488" s="6">
        <f>TITRES_STAT!D491</f>
        <v>1.0034000000000001</v>
      </c>
      <c r="D488" s="6">
        <f>TITRES_STAT!E491</f>
        <v>8340</v>
      </c>
      <c r="E488" s="2">
        <f t="shared" si="28"/>
        <v>438498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BULLISH DIVERGENCE</v>
      </c>
    </row>
    <row r="489" spans="1:8" ht="13.5" x14ac:dyDescent="0.25">
      <c r="A489" s="3">
        <f>TITRES_STAT!B492</f>
        <v>42718</v>
      </c>
      <c r="B489" s="6">
        <f>TITRES_STAT!C492</f>
        <v>1.97</v>
      </c>
      <c r="C489" s="6">
        <f>TITRES_STAT!D492</f>
        <v>1.0188999999999999</v>
      </c>
      <c r="D489" s="6">
        <f>TITRES_STAT!E492</f>
        <v>1620</v>
      </c>
      <c r="E489" s="2">
        <f t="shared" si="28"/>
        <v>440118</v>
      </c>
      <c r="F489" s="6" t="str">
        <f t="shared" si="31"/>
        <v>BULLISH</v>
      </c>
      <c r="G489" s="6" t="str">
        <f t="shared" si="30"/>
        <v>STRONG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1.92</v>
      </c>
      <c r="C490" s="6">
        <f>TITRES_STAT!D493</f>
        <v>0.99299999999999999</v>
      </c>
      <c r="D490" s="6">
        <f>TITRES_STAT!E493</f>
        <v>12013</v>
      </c>
      <c r="E490" s="2">
        <f t="shared" si="28"/>
        <v>428105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1.99</v>
      </c>
      <c r="C491" s="6">
        <f>TITRES_STAT!D494</f>
        <v>1.0291999999999999</v>
      </c>
      <c r="D491" s="6">
        <f>TITRES_STAT!E494</f>
        <v>17371</v>
      </c>
      <c r="E491" s="2">
        <f t="shared" si="28"/>
        <v>445476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1.98</v>
      </c>
      <c r="C492" s="6">
        <f>TITRES_STAT!D495</f>
        <v>1.0241</v>
      </c>
      <c r="D492" s="6">
        <f>TITRES_STAT!E495</f>
        <v>2559</v>
      </c>
      <c r="E492" s="2">
        <f t="shared" si="28"/>
        <v>442917</v>
      </c>
      <c r="F492" s="6" t="str">
        <f t="shared" si="31"/>
        <v>BEARISH</v>
      </c>
      <c r="G492" s="6" t="str">
        <f t="shared" si="30"/>
        <v>NEUTRAL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1.99</v>
      </c>
      <c r="C493" s="6">
        <f>TITRES_STAT!D496</f>
        <v>1.0291999999999999</v>
      </c>
      <c r="D493" s="6">
        <f>TITRES_STAT!E496</f>
        <v>2600</v>
      </c>
      <c r="E493" s="2">
        <f t="shared" si="28"/>
        <v>445517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1.97</v>
      </c>
      <c r="C494" s="6">
        <f>TITRES_STAT!D497</f>
        <v>1.0188999999999999</v>
      </c>
      <c r="D494" s="6">
        <f>TITRES_STAT!E497</f>
        <v>19566</v>
      </c>
      <c r="E494" s="2">
        <f t="shared" si="28"/>
        <v>425951</v>
      </c>
      <c r="F494" s="6" t="str">
        <f t="shared" si="31"/>
        <v>BEARISH</v>
      </c>
      <c r="G494" s="6" t="str">
        <f t="shared" si="30"/>
        <v>WEAK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1.95</v>
      </c>
      <c r="C495" s="6">
        <f>TITRES_STAT!D498</f>
        <v>1.0085</v>
      </c>
      <c r="D495" s="6">
        <f>TITRES_STAT!E498</f>
        <v>25992</v>
      </c>
      <c r="E495" s="2">
        <f t="shared" si="28"/>
        <v>399959</v>
      </c>
      <c r="F495" s="6" t="str">
        <f t="shared" si="31"/>
        <v>BEARISH</v>
      </c>
      <c r="G495" s="6" t="str">
        <f t="shared" si="30"/>
        <v>WEAK</v>
      </c>
      <c r="H495" s="6" t="str">
        <f t="shared" si="29"/>
        <v>BEARISH DIVERGENCE</v>
      </c>
    </row>
    <row r="496" spans="1:8" ht="13.5" x14ac:dyDescent="0.25">
      <c r="A496" s="3">
        <f>TITRES_STAT!B499</f>
        <v>42727</v>
      </c>
      <c r="B496" s="6">
        <f>TITRES_STAT!C499</f>
        <v>1.93</v>
      </c>
      <c r="C496" s="6">
        <f>TITRES_STAT!D499</f>
        <v>0.99819999999999998</v>
      </c>
      <c r="D496" s="6">
        <f>TITRES_STAT!E499</f>
        <v>16954</v>
      </c>
      <c r="E496" s="2">
        <f t="shared" si="28"/>
        <v>383005</v>
      </c>
      <c r="F496" s="6" t="str">
        <f t="shared" si="31"/>
        <v>BEARISH</v>
      </c>
      <c r="G496" s="6" t="str">
        <f t="shared" si="30"/>
        <v>WEAK</v>
      </c>
      <c r="H496" s="6" t="str">
        <f t="shared" si="29"/>
        <v>CONFIRMED BEARISH</v>
      </c>
    </row>
    <row r="497" spans="1:8" ht="13.5" x14ac:dyDescent="0.25">
      <c r="A497" s="3">
        <f>TITRES_STAT!B500</f>
        <v>42730</v>
      </c>
      <c r="B497" s="6">
        <f>TITRES_STAT!C500</f>
        <v>1.94</v>
      </c>
      <c r="C497" s="6">
        <f>TITRES_STAT!D500</f>
        <v>1.0034000000000001</v>
      </c>
      <c r="D497" s="6">
        <f>TITRES_STAT!E500</f>
        <v>18401</v>
      </c>
      <c r="E497" s="2">
        <f t="shared" si="28"/>
        <v>401406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1.94</v>
      </c>
      <c r="C498" s="6">
        <f>TITRES_STAT!D501</f>
        <v>1.0034000000000001</v>
      </c>
      <c r="D498" s="6">
        <f>TITRES_STAT!E501</f>
        <v>2917</v>
      </c>
      <c r="E498" s="2">
        <f t="shared" si="28"/>
        <v>401406</v>
      </c>
      <c r="F498" s="6" t="str">
        <f t="shared" si="31"/>
        <v>BEARISH</v>
      </c>
      <c r="G498" s="6" t="str">
        <f t="shared" si="30"/>
        <v>WEAK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1.9</v>
      </c>
      <c r="C499" s="6">
        <f>TITRES_STAT!D502</f>
        <v>0.98270000000000002</v>
      </c>
      <c r="D499" s="6">
        <f>TITRES_STAT!E502</f>
        <v>6000</v>
      </c>
      <c r="E499" s="2">
        <f t="shared" si="28"/>
        <v>395406</v>
      </c>
      <c r="F499" s="6" t="str">
        <f t="shared" si="31"/>
        <v>BEARISH</v>
      </c>
      <c r="G499" s="6" t="str">
        <f t="shared" si="30"/>
        <v>WEAK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1.94</v>
      </c>
      <c r="C500" s="6">
        <f>TITRES_STAT!D503</f>
        <v>1.0034000000000001</v>
      </c>
      <c r="D500" s="6">
        <f>TITRES_STAT!E503</f>
        <v>3704</v>
      </c>
      <c r="E500" s="2">
        <f t="shared" si="28"/>
        <v>399110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42734</v>
      </c>
      <c r="B501" s="6">
        <f>TITRES_STAT!C504</f>
        <v>1.94</v>
      </c>
      <c r="C501" s="6">
        <f>TITRES_STAT!D504</f>
        <v>1.0034000000000001</v>
      </c>
      <c r="D501" s="6">
        <f>TITRES_STAT!E504</f>
        <v>13429</v>
      </c>
      <c r="E501" s="2">
        <f t="shared" si="28"/>
        <v>399110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1.9</v>
      </c>
      <c r="C502" s="6">
        <f>TITRES_STAT!D505</f>
        <v>0.98270000000000002</v>
      </c>
      <c r="D502" s="6">
        <f>TITRES_STAT!E505</f>
        <v>1191</v>
      </c>
      <c r="E502" s="2">
        <f t="shared" si="28"/>
        <v>397919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CONFIRMED BEARISH</v>
      </c>
    </row>
    <row r="503" spans="1:8" ht="13.5" x14ac:dyDescent="0.25">
      <c r="A503" s="3">
        <f>TITRES_STAT!B506</f>
        <v>42738</v>
      </c>
      <c r="B503" s="6">
        <f>TITRES_STAT!C506</f>
        <v>1.95</v>
      </c>
      <c r="C503" s="6">
        <f>TITRES_STAT!D506</f>
        <v>1.0085</v>
      </c>
      <c r="D503" s="6">
        <f>TITRES_STAT!E506</f>
        <v>4702</v>
      </c>
      <c r="E503" s="2">
        <f t="shared" si="28"/>
        <v>402621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1.97</v>
      </c>
      <c r="C504" s="6">
        <f>TITRES_STAT!D507</f>
        <v>1.0188999999999999</v>
      </c>
      <c r="D504" s="6">
        <f>TITRES_STAT!E507</f>
        <v>5055</v>
      </c>
      <c r="E504" s="2">
        <f t="shared" si="28"/>
        <v>407676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1.99</v>
      </c>
      <c r="C505" s="6">
        <f>TITRES_STAT!D508</f>
        <v>1.0291999999999999</v>
      </c>
      <c r="D505" s="6">
        <f>TITRES_STAT!E508</f>
        <v>2850</v>
      </c>
      <c r="E505" s="2">
        <f t="shared" si="28"/>
        <v>410526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1.99</v>
      </c>
      <c r="C506" s="6">
        <f>TITRES_STAT!D509</f>
        <v>1.0291999999999999</v>
      </c>
      <c r="D506" s="6">
        <f>TITRES_STAT!E509</f>
        <v>8684</v>
      </c>
      <c r="E506" s="2">
        <f t="shared" si="28"/>
        <v>410526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42744</v>
      </c>
      <c r="B507" s="6">
        <f>TITRES_STAT!C510</f>
        <v>1.99</v>
      </c>
      <c r="C507" s="6">
        <f>TITRES_STAT!D510</f>
        <v>1.0291999999999999</v>
      </c>
      <c r="D507" s="6">
        <f>TITRES_STAT!E510</f>
        <v>1600</v>
      </c>
      <c r="E507" s="2">
        <f t="shared" si="28"/>
        <v>410526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42745</v>
      </c>
      <c r="B508" s="6">
        <f>TITRES_STAT!C511</f>
        <v>2</v>
      </c>
      <c r="C508" s="6">
        <f>TITRES_STAT!D511</f>
        <v>1.0344</v>
      </c>
      <c r="D508" s="6">
        <f>TITRES_STAT!E511</f>
        <v>6644</v>
      </c>
      <c r="E508" s="2">
        <f t="shared" si="28"/>
        <v>417170</v>
      </c>
      <c r="F508" s="6" t="str">
        <f t="shared" si="31"/>
        <v>BULLISH</v>
      </c>
      <c r="G508" s="6" t="str">
        <f t="shared" si="30"/>
        <v>STRONG</v>
      </c>
      <c r="H508" s="6" t="str">
        <f t="shared" si="29"/>
        <v>CONFIRMED BULLISH</v>
      </c>
    </row>
    <row r="509" spans="1:8" ht="13.5" x14ac:dyDescent="0.25">
      <c r="A509" s="3">
        <f>TITRES_STAT!B512</f>
        <v>42746</v>
      </c>
      <c r="B509" s="6">
        <f>TITRES_STAT!C512</f>
        <v>1.94</v>
      </c>
      <c r="C509" s="6">
        <f>TITRES_STAT!D512</f>
        <v>1.0034000000000001</v>
      </c>
      <c r="D509" s="6">
        <f>TITRES_STAT!E512</f>
        <v>2455</v>
      </c>
      <c r="E509" s="2">
        <f t="shared" si="28"/>
        <v>414715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42747</v>
      </c>
      <c r="B510" s="6">
        <f>TITRES_STAT!C513</f>
        <v>1.98</v>
      </c>
      <c r="C510" s="6">
        <f>TITRES_STAT!D513</f>
        <v>1.0241</v>
      </c>
      <c r="D510" s="6">
        <f>TITRES_STAT!E513</f>
        <v>11934</v>
      </c>
      <c r="E510" s="2">
        <f t="shared" si="28"/>
        <v>426649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BULLISH DIVERGENCE</v>
      </c>
    </row>
    <row r="511" spans="1:8" ht="13.5" x14ac:dyDescent="0.25">
      <c r="A511" s="3">
        <f>TITRES_STAT!B514</f>
        <v>42748</v>
      </c>
      <c r="B511" s="6">
        <f>TITRES_STAT!C514</f>
        <v>1.95</v>
      </c>
      <c r="C511" s="6">
        <f>TITRES_STAT!D514</f>
        <v>1.0085</v>
      </c>
      <c r="D511" s="6">
        <f>TITRES_STAT!E514</f>
        <v>8819</v>
      </c>
      <c r="E511" s="2">
        <f t="shared" si="28"/>
        <v>417830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BULLISH DIVERGENCE</v>
      </c>
    </row>
    <row r="512" spans="1:8" ht="13.5" x14ac:dyDescent="0.25">
      <c r="A512" s="3">
        <f>TITRES_STAT!B515</f>
        <v>42751</v>
      </c>
      <c r="B512" s="6">
        <f>TITRES_STAT!C515</f>
        <v>1.98</v>
      </c>
      <c r="C512" s="6">
        <f>TITRES_STAT!D515</f>
        <v>1.0241</v>
      </c>
      <c r="D512" s="6">
        <f>TITRES_STAT!E515</f>
        <v>5830</v>
      </c>
      <c r="E512" s="2">
        <f t="shared" si="28"/>
        <v>423660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BULLISH DIVERGENCE</v>
      </c>
    </row>
    <row r="513" spans="1:8" ht="13.5" x14ac:dyDescent="0.25">
      <c r="A513" s="3">
        <f>TITRES_STAT!B516</f>
        <v>42752</v>
      </c>
      <c r="B513" s="6">
        <f>TITRES_STAT!C516</f>
        <v>1.97</v>
      </c>
      <c r="C513" s="6">
        <f>TITRES_STAT!D516</f>
        <v>1.0188999999999999</v>
      </c>
      <c r="D513" s="6">
        <f>TITRES_STAT!E516</f>
        <v>27592</v>
      </c>
      <c r="E513" s="2">
        <f t="shared" si="28"/>
        <v>396068</v>
      </c>
      <c r="F513" s="6" t="str">
        <f t="shared" si="31"/>
        <v>BEARISH</v>
      </c>
      <c r="G513" s="6" t="str">
        <f t="shared" si="30"/>
        <v>WEAK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1.97</v>
      </c>
      <c r="C514" s="6">
        <f>TITRES_STAT!D517</f>
        <v>1.0188999999999999</v>
      </c>
      <c r="D514" s="6">
        <f>TITRES_STAT!E517</f>
        <v>19674</v>
      </c>
      <c r="E514" s="2">
        <f t="shared" si="28"/>
        <v>396068</v>
      </c>
      <c r="F514" s="6" t="str">
        <f t="shared" si="31"/>
        <v>BEARISH</v>
      </c>
      <c r="G514" s="6" t="str">
        <f t="shared" si="30"/>
        <v>WEAK</v>
      </c>
      <c r="H514" s="6" t="str">
        <f t="shared" si="29"/>
        <v>BEARISH DIVERGENCE</v>
      </c>
    </row>
    <row r="515" spans="1:8" ht="13.5" x14ac:dyDescent="0.25">
      <c r="A515" s="3">
        <f>TITRES_STAT!B518</f>
        <v>42754</v>
      </c>
      <c r="B515" s="6">
        <f>TITRES_STAT!C518</f>
        <v>1.97</v>
      </c>
      <c r="C515" s="6">
        <f>TITRES_STAT!D518</f>
        <v>1.0188999999999999</v>
      </c>
      <c r="D515" s="6">
        <f>TITRES_STAT!E518</f>
        <v>4563</v>
      </c>
      <c r="E515" s="2">
        <f t="shared" si="28"/>
        <v>396068</v>
      </c>
      <c r="F515" s="6" t="str">
        <f t="shared" si="31"/>
        <v>BEARISH</v>
      </c>
      <c r="G515" s="6" t="str">
        <f t="shared" si="30"/>
        <v>WEAK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1.99</v>
      </c>
      <c r="C516" s="6">
        <f>TITRES_STAT!D519</f>
        <v>1.0291999999999999</v>
      </c>
      <c r="D516" s="6">
        <f>TITRES_STAT!E519</f>
        <v>8292</v>
      </c>
      <c r="E516" s="2">
        <f t="shared" ref="E516:E579" si="32">IF(B516&gt;B515, E515+D516, IF(B516&lt;B515, E515-D516, E515))</f>
        <v>404360</v>
      </c>
      <c r="F516" s="6" t="str">
        <f t="shared" si="31"/>
        <v>BEARISH</v>
      </c>
      <c r="G516" s="6" t="str">
        <f t="shared" si="30"/>
        <v>WEAK</v>
      </c>
      <c r="H516" s="6" t="str">
        <f t="shared" si="29"/>
        <v>BEARISH DIVERGENCE</v>
      </c>
    </row>
    <row r="517" spans="1:8" ht="13.5" x14ac:dyDescent="0.25">
      <c r="A517" s="3">
        <f>TITRES_STAT!B520</f>
        <v>42758</v>
      </c>
      <c r="B517" s="6">
        <f>TITRES_STAT!C520</f>
        <v>2</v>
      </c>
      <c r="C517" s="6">
        <f>TITRES_STAT!D520</f>
        <v>1.0344</v>
      </c>
      <c r="D517" s="6">
        <f>TITRES_STAT!E520</f>
        <v>1649</v>
      </c>
      <c r="E517" s="2">
        <f t="shared" si="32"/>
        <v>406009</v>
      </c>
      <c r="F517" s="6" t="str">
        <f t="shared" si="31"/>
        <v>BEARISH</v>
      </c>
      <c r="G517" s="6" t="str">
        <f t="shared" si="30"/>
        <v>WEAK</v>
      </c>
      <c r="H517" s="6" t="str">
        <f t="shared" si="29"/>
        <v>BEARISH DIVERGENCE</v>
      </c>
    </row>
    <row r="518" spans="1:8" ht="13.5" x14ac:dyDescent="0.25">
      <c r="A518" s="3">
        <f>TITRES_STAT!B521</f>
        <v>42759</v>
      </c>
      <c r="B518" s="6">
        <f>TITRES_STAT!C521</f>
        <v>1.98</v>
      </c>
      <c r="C518" s="6">
        <f>TITRES_STAT!D521</f>
        <v>1.0241</v>
      </c>
      <c r="D518" s="6">
        <f>TITRES_STAT!E521</f>
        <v>9291</v>
      </c>
      <c r="E518" s="2">
        <f t="shared" si="32"/>
        <v>396718</v>
      </c>
      <c r="F518" s="6" t="str">
        <f t="shared" si="31"/>
        <v>BULLISH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1.93</v>
      </c>
      <c r="C519" s="6">
        <f>TITRES_STAT!D522</f>
        <v>0.99819999999999998</v>
      </c>
      <c r="D519" s="6">
        <f>TITRES_STAT!E522</f>
        <v>20390</v>
      </c>
      <c r="E519" s="2">
        <f t="shared" si="32"/>
        <v>376328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WEAK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2</v>
      </c>
      <c r="C520" s="6">
        <f>TITRES_STAT!D523</f>
        <v>1.0344</v>
      </c>
      <c r="D520" s="6">
        <f>TITRES_STAT!E523</f>
        <v>10941</v>
      </c>
      <c r="E520" s="2">
        <f t="shared" si="32"/>
        <v>387269</v>
      </c>
      <c r="F520" s="6" t="str">
        <f t="shared" ref="F520:F583" si="35">IF(E520&gt;E515,"BULLISH",IF(E520&lt;E515,"BEARISH","NEUTRAL"))</f>
        <v>BEARISH</v>
      </c>
      <c r="G520" s="6" t="str">
        <f t="shared" si="34"/>
        <v>WEAK</v>
      </c>
      <c r="H520" s="6" t="str">
        <f t="shared" si="33"/>
        <v>BEARISH DIVERGENCE</v>
      </c>
    </row>
    <row r="521" spans="1:8" ht="13.5" x14ac:dyDescent="0.25">
      <c r="A521" s="3">
        <f>TITRES_STAT!B524</f>
        <v>42762</v>
      </c>
      <c r="B521" s="6">
        <f>TITRES_STAT!C524</f>
        <v>2</v>
      </c>
      <c r="C521" s="6">
        <f>TITRES_STAT!D524</f>
        <v>1.0344</v>
      </c>
      <c r="D521" s="6">
        <f>TITRES_STAT!E524</f>
        <v>28470</v>
      </c>
      <c r="E521" s="2">
        <f t="shared" si="32"/>
        <v>387269</v>
      </c>
      <c r="F521" s="6" t="str">
        <f t="shared" si="35"/>
        <v>BEARISH</v>
      </c>
      <c r="G521" s="6" t="str">
        <f t="shared" si="34"/>
        <v>WEAK</v>
      </c>
      <c r="H521" s="6" t="str">
        <f t="shared" si="33"/>
        <v>BEARISH DIVERGENCE</v>
      </c>
    </row>
    <row r="522" spans="1:8" ht="13.5" x14ac:dyDescent="0.25">
      <c r="A522" s="3">
        <f>TITRES_STAT!B525</f>
        <v>42765</v>
      </c>
      <c r="B522" s="6">
        <f>TITRES_STAT!C525</f>
        <v>1.94</v>
      </c>
      <c r="C522" s="6">
        <f>TITRES_STAT!D525</f>
        <v>1.0034000000000001</v>
      </c>
      <c r="D522" s="6">
        <f>TITRES_STAT!E525</f>
        <v>57151</v>
      </c>
      <c r="E522" s="2">
        <f t="shared" si="32"/>
        <v>330118</v>
      </c>
      <c r="F522" s="6" t="str">
        <f t="shared" si="35"/>
        <v>BEARISH</v>
      </c>
      <c r="G522" s="6" t="str">
        <f t="shared" si="34"/>
        <v>WEAK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1.94</v>
      </c>
      <c r="C523" s="6">
        <f>TITRES_STAT!D526</f>
        <v>1.0034000000000001</v>
      </c>
      <c r="D523" s="6">
        <f>TITRES_STAT!E526</f>
        <v>27534</v>
      </c>
      <c r="E523" s="2">
        <f t="shared" si="32"/>
        <v>330118</v>
      </c>
      <c r="F523" s="6" t="str">
        <f t="shared" si="35"/>
        <v>BEARISH</v>
      </c>
      <c r="G523" s="6" t="str">
        <f t="shared" si="34"/>
        <v>WEAK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1.95</v>
      </c>
      <c r="C524" s="6">
        <f>TITRES_STAT!D527</f>
        <v>1.0085</v>
      </c>
      <c r="D524" s="6">
        <f>TITRES_STAT!E527</f>
        <v>3662</v>
      </c>
      <c r="E524" s="2">
        <f t="shared" si="32"/>
        <v>333780</v>
      </c>
      <c r="F524" s="6" t="str">
        <f t="shared" si="35"/>
        <v>BEARISH</v>
      </c>
      <c r="G524" s="6" t="str">
        <f t="shared" si="34"/>
        <v>WEAK</v>
      </c>
      <c r="H524" s="6" t="str">
        <f t="shared" si="33"/>
        <v>BEARISH DIVERGENCE</v>
      </c>
    </row>
    <row r="525" spans="1:8" ht="13.5" x14ac:dyDescent="0.25">
      <c r="A525" s="3">
        <f>TITRES_STAT!B528</f>
        <v>42768</v>
      </c>
      <c r="B525" s="6">
        <f>TITRES_STAT!C528</f>
        <v>1.97</v>
      </c>
      <c r="C525" s="6">
        <f>TITRES_STAT!D528</f>
        <v>1.0188999999999999</v>
      </c>
      <c r="D525" s="6">
        <f>TITRES_STAT!E528</f>
        <v>41648</v>
      </c>
      <c r="E525" s="2">
        <f t="shared" si="32"/>
        <v>375428</v>
      </c>
      <c r="F525" s="6" t="str">
        <f t="shared" si="35"/>
        <v>BEARISH</v>
      </c>
      <c r="G525" s="6" t="str">
        <f t="shared" si="34"/>
        <v>WEAK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1.93</v>
      </c>
      <c r="C526" s="6">
        <f>TITRES_STAT!D529</f>
        <v>0.99819999999999998</v>
      </c>
      <c r="D526" s="6">
        <f>TITRES_STAT!E529</f>
        <v>93062</v>
      </c>
      <c r="E526" s="2">
        <f t="shared" si="32"/>
        <v>282366</v>
      </c>
      <c r="F526" s="6" t="str">
        <f t="shared" si="35"/>
        <v>BEARISH</v>
      </c>
      <c r="G526" s="6" t="str">
        <f t="shared" si="34"/>
        <v>WEAK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1.95</v>
      </c>
      <c r="C527" s="6">
        <f>TITRES_STAT!D530</f>
        <v>1.0085</v>
      </c>
      <c r="D527" s="6">
        <f>TITRES_STAT!E530</f>
        <v>6210</v>
      </c>
      <c r="E527" s="2">
        <f t="shared" si="32"/>
        <v>288576</v>
      </c>
      <c r="F527" s="6" t="str">
        <f t="shared" si="35"/>
        <v>BEARISH</v>
      </c>
      <c r="G527" s="6" t="str">
        <f t="shared" si="34"/>
        <v>WEAK</v>
      </c>
      <c r="H527" s="6" t="str">
        <f t="shared" si="33"/>
        <v>BEARISH DIVERGENCE</v>
      </c>
    </row>
    <row r="528" spans="1:8" ht="13.5" x14ac:dyDescent="0.25">
      <c r="A528" s="3">
        <f>TITRES_STAT!B531</f>
        <v>42773</v>
      </c>
      <c r="B528" s="6">
        <f>TITRES_STAT!C531</f>
        <v>1.97</v>
      </c>
      <c r="C528" s="6">
        <f>TITRES_STAT!D531</f>
        <v>1.0188999999999999</v>
      </c>
      <c r="D528" s="6">
        <f>TITRES_STAT!E531</f>
        <v>6400</v>
      </c>
      <c r="E528" s="2">
        <f t="shared" si="32"/>
        <v>294976</v>
      </c>
      <c r="F528" s="6" t="str">
        <f t="shared" si="35"/>
        <v>BEARISH</v>
      </c>
      <c r="G528" s="6" t="str">
        <f t="shared" si="34"/>
        <v>WEAK</v>
      </c>
      <c r="H528" s="6" t="str">
        <f t="shared" si="33"/>
        <v>BEARISH DIVERGENCE</v>
      </c>
    </row>
    <row r="529" spans="1:8" ht="13.5" x14ac:dyDescent="0.25">
      <c r="A529" s="3">
        <f>TITRES_STAT!B532</f>
        <v>42774</v>
      </c>
      <c r="B529" s="6">
        <f>TITRES_STAT!C532</f>
        <v>2</v>
      </c>
      <c r="C529" s="6">
        <f>TITRES_STAT!D532</f>
        <v>1.0344</v>
      </c>
      <c r="D529" s="6">
        <f>TITRES_STAT!E532</f>
        <v>23114</v>
      </c>
      <c r="E529" s="2">
        <f t="shared" si="32"/>
        <v>318090</v>
      </c>
      <c r="F529" s="6" t="str">
        <f t="shared" si="35"/>
        <v>BEARISH</v>
      </c>
      <c r="G529" s="6" t="str">
        <f t="shared" si="34"/>
        <v>WEAK</v>
      </c>
      <c r="H529" s="6" t="str">
        <f t="shared" si="33"/>
        <v>BEARISH DIVERGENCE</v>
      </c>
    </row>
    <row r="530" spans="1:8" ht="13.5" x14ac:dyDescent="0.25">
      <c r="A530" s="3">
        <f>TITRES_STAT!B533</f>
        <v>42775</v>
      </c>
      <c r="B530" s="6">
        <f>TITRES_STAT!C533</f>
        <v>1.99</v>
      </c>
      <c r="C530" s="6">
        <f>TITRES_STAT!D533</f>
        <v>1.0291999999999999</v>
      </c>
      <c r="D530" s="6">
        <f>TITRES_STAT!E533</f>
        <v>25160</v>
      </c>
      <c r="E530" s="2">
        <f t="shared" si="32"/>
        <v>292930</v>
      </c>
      <c r="F530" s="6" t="str">
        <f t="shared" si="35"/>
        <v>BEARISH</v>
      </c>
      <c r="G530" s="6" t="str">
        <f t="shared" si="34"/>
        <v>WEAK</v>
      </c>
      <c r="H530" s="6" t="str">
        <f t="shared" si="33"/>
        <v>BEARISH DIVERGENCE</v>
      </c>
    </row>
    <row r="531" spans="1:8" ht="13.5" x14ac:dyDescent="0.25">
      <c r="A531" s="3">
        <f>TITRES_STAT!B534</f>
        <v>42776</v>
      </c>
      <c r="B531" s="6">
        <f>TITRES_STAT!C534</f>
        <v>1.97</v>
      </c>
      <c r="C531" s="6">
        <f>TITRES_STAT!D534</f>
        <v>1.0188999999999999</v>
      </c>
      <c r="D531" s="6">
        <f>TITRES_STAT!E534</f>
        <v>62160</v>
      </c>
      <c r="E531" s="2">
        <f t="shared" si="32"/>
        <v>230770</v>
      </c>
      <c r="F531" s="6" t="str">
        <f t="shared" si="35"/>
        <v>BEARISH</v>
      </c>
      <c r="G531" s="6" t="str">
        <f t="shared" si="34"/>
        <v>WEAK</v>
      </c>
      <c r="H531" s="6" t="str">
        <f t="shared" si="33"/>
        <v>BEARISH DIVERGENCE</v>
      </c>
    </row>
    <row r="532" spans="1:8" ht="13.5" x14ac:dyDescent="0.25">
      <c r="A532" s="3">
        <f>TITRES_STAT!B535</f>
        <v>42779</v>
      </c>
      <c r="B532" s="6">
        <f>TITRES_STAT!C535</f>
        <v>2</v>
      </c>
      <c r="C532" s="6">
        <f>TITRES_STAT!D535</f>
        <v>1.0344</v>
      </c>
      <c r="D532" s="6">
        <f>TITRES_STAT!E535</f>
        <v>15813</v>
      </c>
      <c r="E532" s="2">
        <f t="shared" si="32"/>
        <v>246583</v>
      </c>
      <c r="F532" s="6" t="str">
        <f t="shared" si="35"/>
        <v>BEARISH</v>
      </c>
      <c r="G532" s="6" t="str">
        <f t="shared" si="34"/>
        <v>WEAK</v>
      </c>
      <c r="H532" s="6" t="str">
        <f t="shared" si="33"/>
        <v>BEARISH DIVERGENCE</v>
      </c>
    </row>
    <row r="533" spans="1:8" ht="13.5" x14ac:dyDescent="0.25">
      <c r="A533" s="3">
        <f>TITRES_STAT!B536</f>
        <v>42780</v>
      </c>
      <c r="B533" s="6">
        <f>TITRES_STAT!C536</f>
        <v>2.0299999999999998</v>
      </c>
      <c r="C533" s="6">
        <f>TITRES_STAT!D536</f>
        <v>1.0499000000000001</v>
      </c>
      <c r="D533" s="6">
        <f>TITRES_STAT!E536</f>
        <v>11350</v>
      </c>
      <c r="E533" s="2">
        <f t="shared" si="32"/>
        <v>257933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BEARISH DIVERGENCE</v>
      </c>
    </row>
    <row r="534" spans="1:8" ht="13.5" x14ac:dyDescent="0.25">
      <c r="A534" s="3">
        <f>TITRES_STAT!B537</f>
        <v>42781</v>
      </c>
      <c r="B534" s="6">
        <f>TITRES_STAT!C537</f>
        <v>2.0099999999999998</v>
      </c>
      <c r="C534" s="6">
        <f>TITRES_STAT!D537</f>
        <v>1.0396000000000001</v>
      </c>
      <c r="D534" s="6">
        <f>TITRES_STAT!E537</f>
        <v>51941</v>
      </c>
      <c r="E534" s="2">
        <f t="shared" si="32"/>
        <v>205992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BEARISH DIVERGENCE</v>
      </c>
    </row>
    <row r="535" spans="1:8" ht="13.5" x14ac:dyDescent="0.25">
      <c r="A535" s="3">
        <f>TITRES_STAT!B538</f>
        <v>42782</v>
      </c>
      <c r="B535" s="6">
        <f>TITRES_STAT!C538</f>
        <v>2.0299999999999998</v>
      </c>
      <c r="C535" s="6">
        <f>TITRES_STAT!D538</f>
        <v>1.0499000000000001</v>
      </c>
      <c r="D535" s="6">
        <f>TITRES_STAT!E538</f>
        <v>30800</v>
      </c>
      <c r="E535" s="2">
        <f t="shared" si="32"/>
        <v>236792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BEARISH DIVERGENCE</v>
      </c>
    </row>
    <row r="536" spans="1:8" ht="13.5" x14ac:dyDescent="0.25">
      <c r="A536" s="3">
        <f>TITRES_STAT!B539</f>
        <v>42783</v>
      </c>
      <c r="B536" s="6">
        <f>TITRES_STAT!C539</f>
        <v>2.0299999999999998</v>
      </c>
      <c r="C536" s="6">
        <f>TITRES_STAT!D539</f>
        <v>1.0499000000000001</v>
      </c>
      <c r="D536" s="6">
        <f>TITRES_STAT!E539</f>
        <v>0</v>
      </c>
      <c r="E536" s="2">
        <f t="shared" si="32"/>
        <v>236792</v>
      </c>
      <c r="F536" s="6" t="str">
        <f t="shared" si="35"/>
        <v>BULLISH</v>
      </c>
      <c r="G536" s="6" t="str">
        <f t="shared" si="34"/>
        <v>STRONG</v>
      </c>
      <c r="H536" s="6" t="str">
        <f t="shared" si="33"/>
        <v>CONFIRMED BULLISH</v>
      </c>
    </row>
    <row r="537" spans="1:8" ht="13.5" x14ac:dyDescent="0.25">
      <c r="A537" s="3">
        <f>TITRES_STAT!B540</f>
        <v>42786</v>
      </c>
      <c r="B537" s="6">
        <f>TITRES_STAT!C540</f>
        <v>2.0299999999999998</v>
      </c>
      <c r="C537" s="6">
        <f>TITRES_STAT!D540</f>
        <v>1.0499000000000001</v>
      </c>
      <c r="D537" s="6">
        <f>TITRES_STAT!E540</f>
        <v>24592</v>
      </c>
      <c r="E537" s="2">
        <f t="shared" si="32"/>
        <v>236792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BEARISH DIVERGENCE</v>
      </c>
    </row>
    <row r="538" spans="1:8" ht="13.5" x14ac:dyDescent="0.25">
      <c r="A538" s="3">
        <f>TITRES_STAT!B541</f>
        <v>42787</v>
      </c>
      <c r="B538" s="6">
        <f>TITRES_STAT!C541</f>
        <v>2.0099999999999998</v>
      </c>
      <c r="C538" s="6">
        <f>TITRES_STAT!D541</f>
        <v>1.0396000000000001</v>
      </c>
      <c r="D538" s="6">
        <f>TITRES_STAT!E541</f>
        <v>23504</v>
      </c>
      <c r="E538" s="2">
        <f t="shared" si="32"/>
        <v>213288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1.99</v>
      </c>
      <c r="C539" s="6">
        <f>TITRES_STAT!D542</f>
        <v>1.0291999999999999</v>
      </c>
      <c r="D539" s="6">
        <f>TITRES_STAT!E542</f>
        <v>86390</v>
      </c>
      <c r="E539" s="2">
        <f t="shared" si="32"/>
        <v>126898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1.94</v>
      </c>
      <c r="C540" s="6">
        <f>TITRES_STAT!D543</f>
        <v>1.0034000000000001</v>
      </c>
      <c r="D540" s="6">
        <f>TITRES_STAT!E543</f>
        <v>36894</v>
      </c>
      <c r="E540" s="2">
        <f t="shared" si="32"/>
        <v>90004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1.98</v>
      </c>
      <c r="C541" s="6">
        <f>TITRES_STAT!D544</f>
        <v>1.0241</v>
      </c>
      <c r="D541" s="6">
        <f>TITRES_STAT!E544</f>
        <v>83339</v>
      </c>
      <c r="E541" s="2">
        <f t="shared" si="32"/>
        <v>173343</v>
      </c>
      <c r="F541" s="6" t="str">
        <f t="shared" si="35"/>
        <v>BEARISH</v>
      </c>
      <c r="G541" s="6" t="str">
        <f t="shared" si="34"/>
        <v>WEAK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1.94</v>
      </c>
      <c r="C542" s="6">
        <f>TITRES_STAT!D545</f>
        <v>1.0034000000000001</v>
      </c>
      <c r="D542" s="6">
        <f>TITRES_STAT!E545</f>
        <v>8177</v>
      </c>
      <c r="E542" s="2">
        <f t="shared" si="32"/>
        <v>165166</v>
      </c>
      <c r="F542" s="6" t="str">
        <f t="shared" si="35"/>
        <v>BEARISH</v>
      </c>
      <c r="G542" s="6" t="str">
        <f t="shared" si="34"/>
        <v>WEAK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1.95</v>
      </c>
      <c r="C543" s="6">
        <f>TITRES_STAT!D546</f>
        <v>1.0085</v>
      </c>
      <c r="D543" s="6">
        <f>TITRES_STAT!E546</f>
        <v>38775</v>
      </c>
      <c r="E543" s="2">
        <f t="shared" si="32"/>
        <v>203941</v>
      </c>
      <c r="F543" s="6" t="str">
        <f t="shared" si="35"/>
        <v>BEARISH</v>
      </c>
      <c r="G543" s="6" t="str">
        <f t="shared" si="34"/>
        <v>WEAK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1.94</v>
      </c>
      <c r="C544" s="6">
        <f>TITRES_STAT!D547</f>
        <v>1.0034000000000001</v>
      </c>
      <c r="D544" s="6">
        <f>TITRES_STAT!E547</f>
        <v>4942</v>
      </c>
      <c r="E544" s="2">
        <f t="shared" si="32"/>
        <v>198999</v>
      </c>
      <c r="F544" s="6" t="str">
        <f t="shared" si="35"/>
        <v>BULLISH</v>
      </c>
      <c r="G544" s="6" t="str">
        <f t="shared" si="34"/>
        <v>STRONG</v>
      </c>
      <c r="H544" s="6" t="str">
        <f t="shared" si="33"/>
        <v>BULLISH DIVERGENCE</v>
      </c>
    </row>
    <row r="545" spans="1:8" ht="13.5" x14ac:dyDescent="0.25">
      <c r="A545" s="3">
        <f>TITRES_STAT!B548</f>
        <v>42796</v>
      </c>
      <c r="B545" s="6">
        <f>TITRES_STAT!C548</f>
        <v>1.92</v>
      </c>
      <c r="C545" s="6">
        <f>TITRES_STAT!D548</f>
        <v>0.99299999999999999</v>
      </c>
      <c r="D545" s="6">
        <f>TITRES_STAT!E548</f>
        <v>10473</v>
      </c>
      <c r="E545" s="2">
        <f t="shared" si="32"/>
        <v>188526</v>
      </c>
      <c r="F545" s="6" t="str">
        <f t="shared" si="35"/>
        <v>BULLISH</v>
      </c>
      <c r="G545" s="6" t="str">
        <f t="shared" si="34"/>
        <v>STRONG</v>
      </c>
      <c r="H545" s="6" t="str">
        <f t="shared" si="33"/>
        <v>BULLISH DIVERGENCE</v>
      </c>
    </row>
    <row r="546" spans="1:8" ht="13.5" x14ac:dyDescent="0.25">
      <c r="A546" s="3">
        <f>TITRES_STAT!B549</f>
        <v>42797</v>
      </c>
      <c r="B546" s="6">
        <f>TITRES_STAT!C549</f>
        <v>1.93</v>
      </c>
      <c r="C546" s="6">
        <f>TITRES_STAT!D549</f>
        <v>0.99819999999999998</v>
      </c>
      <c r="D546" s="6">
        <f>TITRES_STAT!E549</f>
        <v>6256</v>
      </c>
      <c r="E546" s="2">
        <f t="shared" si="32"/>
        <v>194782</v>
      </c>
      <c r="F546" s="6" t="str">
        <f t="shared" si="35"/>
        <v>BULLISH</v>
      </c>
      <c r="G546" s="6" t="str">
        <f t="shared" si="34"/>
        <v>STRONG</v>
      </c>
      <c r="H546" s="6" t="str">
        <f t="shared" si="33"/>
        <v>BULLISH DIVERGENCE</v>
      </c>
    </row>
    <row r="547" spans="1:8" ht="13.5" x14ac:dyDescent="0.25">
      <c r="A547" s="3">
        <f>TITRES_STAT!B550</f>
        <v>42800</v>
      </c>
      <c r="B547" s="6">
        <f>TITRES_STAT!C550</f>
        <v>1.9</v>
      </c>
      <c r="C547" s="6">
        <f>TITRES_STAT!D550</f>
        <v>0.98270000000000002</v>
      </c>
      <c r="D547" s="6">
        <f>TITRES_STAT!E550</f>
        <v>29163</v>
      </c>
      <c r="E547" s="2">
        <f t="shared" si="32"/>
        <v>165619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BULLISH DIVERGENCE</v>
      </c>
    </row>
    <row r="548" spans="1:8" ht="13.5" x14ac:dyDescent="0.25">
      <c r="A548" s="3">
        <f>TITRES_STAT!B551</f>
        <v>42801</v>
      </c>
      <c r="B548" s="6">
        <f>TITRES_STAT!C551</f>
        <v>1.94</v>
      </c>
      <c r="C548" s="6">
        <f>TITRES_STAT!D551</f>
        <v>1.0034000000000001</v>
      </c>
      <c r="D548" s="6">
        <f>TITRES_STAT!E551</f>
        <v>24724</v>
      </c>
      <c r="E548" s="2">
        <f t="shared" si="32"/>
        <v>190343</v>
      </c>
      <c r="F548" s="6" t="str">
        <f t="shared" si="35"/>
        <v>BEARISH</v>
      </c>
      <c r="G548" s="6" t="str">
        <f t="shared" si="34"/>
        <v>WEAK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1.97</v>
      </c>
      <c r="C549" s="6">
        <f>TITRES_STAT!D552</f>
        <v>1.0188999999999999</v>
      </c>
      <c r="D549" s="6">
        <f>TITRES_STAT!E552</f>
        <v>11700</v>
      </c>
      <c r="E549" s="2">
        <f t="shared" si="32"/>
        <v>202043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42803</v>
      </c>
      <c r="B550" s="6">
        <f>TITRES_STAT!C553</f>
        <v>1.98</v>
      </c>
      <c r="C550" s="6">
        <f>TITRES_STAT!D553</f>
        <v>1.0241</v>
      </c>
      <c r="D550" s="6">
        <f>TITRES_STAT!E553</f>
        <v>12579</v>
      </c>
      <c r="E550" s="2">
        <f t="shared" si="32"/>
        <v>214622</v>
      </c>
      <c r="F550" s="6" t="str">
        <f t="shared" si="35"/>
        <v>BULLISH</v>
      </c>
      <c r="G550" s="6" t="str">
        <f t="shared" si="34"/>
        <v>STRONG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1.96</v>
      </c>
      <c r="C551" s="6">
        <f>TITRES_STAT!D554</f>
        <v>1.0137</v>
      </c>
      <c r="D551" s="6">
        <f>TITRES_STAT!E554</f>
        <v>25410</v>
      </c>
      <c r="E551" s="2">
        <f t="shared" si="32"/>
        <v>189212</v>
      </c>
      <c r="F551" s="6" t="str">
        <f t="shared" si="35"/>
        <v>BEARISH</v>
      </c>
      <c r="G551" s="6" t="str">
        <f t="shared" si="34"/>
        <v>WEAK</v>
      </c>
      <c r="H551" s="6" t="str">
        <f t="shared" si="33"/>
        <v>BEARISH DIVERGENCE</v>
      </c>
    </row>
    <row r="552" spans="1:8" ht="13.5" x14ac:dyDescent="0.25">
      <c r="A552" s="3">
        <f>TITRES_STAT!B555</f>
        <v>42807</v>
      </c>
      <c r="B552" s="6">
        <f>TITRES_STAT!C555</f>
        <v>1.96</v>
      </c>
      <c r="C552" s="6">
        <f>TITRES_STAT!D555</f>
        <v>1.0137</v>
      </c>
      <c r="D552" s="6">
        <f>TITRES_STAT!E555</f>
        <v>410</v>
      </c>
      <c r="E552" s="2">
        <f t="shared" si="32"/>
        <v>189212</v>
      </c>
      <c r="F552" s="6" t="str">
        <f t="shared" si="35"/>
        <v>BULLISH</v>
      </c>
      <c r="G552" s="6" t="str">
        <f t="shared" si="34"/>
        <v>STRONG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1.95</v>
      </c>
      <c r="C553" s="6">
        <f>TITRES_STAT!D556</f>
        <v>1.0085</v>
      </c>
      <c r="D553" s="6">
        <f>TITRES_STAT!E556</f>
        <v>59011</v>
      </c>
      <c r="E553" s="2">
        <f t="shared" si="32"/>
        <v>130201</v>
      </c>
      <c r="F553" s="6" t="str">
        <f t="shared" si="35"/>
        <v>BEARISH</v>
      </c>
      <c r="G553" s="6" t="str">
        <f t="shared" si="34"/>
        <v>WEAK</v>
      </c>
      <c r="H553" s="6" t="str">
        <f t="shared" si="33"/>
        <v>BEARISH DIVERGENCE</v>
      </c>
    </row>
    <row r="554" spans="1:8" ht="13.5" x14ac:dyDescent="0.25">
      <c r="A554" s="3">
        <f>TITRES_STAT!B557</f>
        <v>42809</v>
      </c>
      <c r="B554" s="6">
        <f>TITRES_STAT!C557</f>
        <v>1.93</v>
      </c>
      <c r="C554" s="6">
        <f>TITRES_STAT!D557</f>
        <v>0.99819999999999998</v>
      </c>
      <c r="D554" s="6">
        <f>TITRES_STAT!E557</f>
        <v>16693</v>
      </c>
      <c r="E554" s="2">
        <f t="shared" si="32"/>
        <v>113508</v>
      </c>
      <c r="F554" s="6" t="str">
        <f t="shared" si="35"/>
        <v>BEARISH</v>
      </c>
      <c r="G554" s="6" t="str">
        <f t="shared" si="34"/>
        <v>WEAK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1.89</v>
      </c>
      <c r="C555" s="6">
        <f>TITRES_STAT!D558</f>
        <v>0.97750000000000004</v>
      </c>
      <c r="D555" s="6">
        <f>TITRES_STAT!E558</f>
        <v>162459</v>
      </c>
      <c r="E555" s="2">
        <f t="shared" si="32"/>
        <v>-48951</v>
      </c>
      <c r="F555" s="6" t="str">
        <f t="shared" si="35"/>
        <v>BEARISH</v>
      </c>
      <c r="G555" s="6" t="str">
        <f t="shared" si="34"/>
        <v>WEAK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1.91</v>
      </c>
      <c r="C556" s="6">
        <f>TITRES_STAT!D559</f>
        <v>0.9879</v>
      </c>
      <c r="D556" s="6">
        <f>TITRES_STAT!E559</f>
        <v>15565</v>
      </c>
      <c r="E556" s="2">
        <f t="shared" si="32"/>
        <v>-33386</v>
      </c>
      <c r="F556" s="6" t="str">
        <f t="shared" si="35"/>
        <v>BEARISH</v>
      </c>
      <c r="G556" s="6" t="str">
        <f t="shared" si="34"/>
        <v>WEAK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1.95</v>
      </c>
      <c r="C557" s="6">
        <f>TITRES_STAT!D560</f>
        <v>1.0085</v>
      </c>
      <c r="D557" s="6">
        <f>TITRES_STAT!E560</f>
        <v>48794</v>
      </c>
      <c r="E557" s="2">
        <f t="shared" si="32"/>
        <v>15408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2</v>
      </c>
      <c r="C558" s="6">
        <f>TITRES_STAT!D561</f>
        <v>1.0344</v>
      </c>
      <c r="D558" s="6">
        <f>TITRES_STAT!E561</f>
        <v>64682</v>
      </c>
      <c r="E558" s="2">
        <f t="shared" si="32"/>
        <v>80090</v>
      </c>
      <c r="F558" s="6" t="str">
        <f t="shared" si="35"/>
        <v>BEARISH</v>
      </c>
      <c r="G558" s="6" t="str">
        <f t="shared" si="34"/>
        <v>WEAK</v>
      </c>
      <c r="H558" s="6" t="str">
        <f t="shared" si="33"/>
        <v>BEARISH DIVERGENCE</v>
      </c>
    </row>
    <row r="559" spans="1:8" ht="13.5" x14ac:dyDescent="0.25">
      <c r="A559" s="3">
        <f>TITRES_STAT!B562</f>
        <v>42817</v>
      </c>
      <c r="B559" s="6">
        <f>TITRES_STAT!C562</f>
        <v>2</v>
      </c>
      <c r="C559" s="6">
        <f>TITRES_STAT!D562</f>
        <v>1.0344</v>
      </c>
      <c r="D559" s="6">
        <f>TITRES_STAT!E562</f>
        <v>20035</v>
      </c>
      <c r="E559" s="2">
        <f t="shared" si="32"/>
        <v>80090</v>
      </c>
      <c r="F559" s="6" t="str">
        <f t="shared" si="35"/>
        <v>BEARISH</v>
      </c>
      <c r="G559" s="6" t="str">
        <f t="shared" si="34"/>
        <v>WEAK</v>
      </c>
      <c r="H559" s="6" t="str">
        <f t="shared" si="33"/>
        <v>BEARISH DIVERGENCE</v>
      </c>
    </row>
    <row r="560" spans="1:8" ht="13.5" x14ac:dyDescent="0.25">
      <c r="A560" s="3">
        <f>TITRES_STAT!B563</f>
        <v>42818</v>
      </c>
      <c r="B560" s="6">
        <f>TITRES_STAT!C563</f>
        <v>1.96</v>
      </c>
      <c r="C560" s="6">
        <f>TITRES_STAT!D563</f>
        <v>1.0137</v>
      </c>
      <c r="D560" s="6">
        <f>TITRES_STAT!E563</f>
        <v>40372</v>
      </c>
      <c r="E560" s="2">
        <f t="shared" si="32"/>
        <v>39718</v>
      </c>
      <c r="F560" s="6" t="str">
        <f t="shared" si="35"/>
        <v>BULLISH</v>
      </c>
      <c r="G560" s="6" t="str">
        <f t="shared" si="34"/>
        <v>WEAK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1.98</v>
      </c>
      <c r="C561" s="6">
        <f>TITRES_STAT!D564</f>
        <v>1.0241</v>
      </c>
      <c r="D561" s="6">
        <f>TITRES_STAT!E564</f>
        <v>29611</v>
      </c>
      <c r="E561" s="2">
        <f t="shared" si="32"/>
        <v>69329</v>
      </c>
      <c r="F561" s="6" t="str">
        <f t="shared" si="35"/>
        <v>BULLISH</v>
      </c>
      <c r="G561" s="6" t="str">
        <f t="shared" si="34"/>
        <v>WEAK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1.98</v>
      </c>
      <c r="C562" s="6">
        <f>TITRES_STAT!D565</f>
        <v>1.0241</v>
      </c>
      <c r="D562" s="6">
        <f>TITRES_STAT!E565</f>
        <v>6692</v>
      </c>
      <c r="E562" s="2">
        <f t="shared" si="32"/>
        <v>69329</v>
      </c>
      <c r="F562" s="6" t="str">
        <f t="shared" si="35"/>
        <v>BULLISH</v>
      </c>
      <c r="G562" s="6" t="str">
        <f t="shared" si="34"/>
        <v>STRONG</v>
      </c>
      <c r="H562" s="6" t="str">
        <f t="shared" si="33"/>
        <v>CONFIRMED BULLISH</v>
      </c>
    </row>
    <row r="563" spans="1:8" ht="13.5" x14ac:dyDescent="0.25">
      <c r="A563" s="3">
        <f>TITRES_STAT!B566</f>
        <v>42823</v>
      </c>
      <c r="B563" s="6">
        <f>TITRES_STAT!C566</f>
        <v>2</v>
      </c>
      <c r="C563" s="6">
        <f>TITRES_STAT!D566</f>
        <v>1.0344</v>
      </c>
      <c r="D563" s="6">
        <f>TITRES_STAT!E566</f>
        <v>23000</v>
      </c>
      <c r="E563" s="2">
        <f t="shared" si="32"/>
        <v>92329</v>
      </c>
      <c r="F563" s="6" t="str">
        <f t="shared" si="35"/>
        <v>BULLISH</v>
      </c>
      <c r="G563" s="6" t="str">
        <f t="shared" si="34"/>
        <v>STRONG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1.99</v>
      </c>
      <c r="C564" s="6">
        <f>TITRES_STAT!D567</f>
        <v>1.0291999999999999</v>
      </c>
      <c r="D564" s="6">
        <f>TITRES_STAT!E567</f>
        <v>122859</v>
      </c>
      <c r="E564" s="2">
        <f t="shared" si="32"/>
        <v>-30530</v>
      </c>
      <c r="F564" s="6" t="str">
        <f t="shared" si="35"/>
        <v>BEARISH</v>
      </c>
      <c r="G564" s="6" t="str">
        <f t="shared" si="34"/>
        <v>WEAK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1.98</v>
      </c>
      <c r="C565" s="6">
        <f>TITRES_STAT!D568</f>
        <v>1.0241</v>
      </c>
      <c r="D565" s="6">
        <f>TITRES_STAT!E568</f>
        <v>192577</v>
      </c>
      <c r="E565" s="2">
        <f t="shared" si="32"/>
        <v>-223107</v>
      </c>
      <c r="F565" s="6" t="str">
        <f t="shared" si="35"/>
        <v>BEARISH</v>
      </c>
      <c r="G565" s="6" t="str">
        <f t="shared" si="34"/>
        <v>WEAK</v>
      </c>
      <c r="H565" s="6" t="str">
        <f t="shared" si="33"/>
        <v>BEARISH DIVERGENCE</v>
      </c>
    </row>
    <row r="566" spans="1:8" ht="13.5" x14ac:dyDescent="0.25">
      <c r="A566" s="3">
        <f>TITRES_STAT!B569</f>
        <v>42828</v>
      </c>
      <c r="B566" s="6">
        <f>TITRES_STAT!C569</f>
        <v>1.96</v>
      </c>
      <c r="C566" s="6">
        <f>TITRES_STAT!D569</f>
        <v>1.0137</v>
      </c>
      <c r="D566" s="6">
        <f>TITRES_STAT!E569</f>
        <v>5929</v>
      </c>
      <c r="E566" s="2">
        <f t="shared" si="32"/>
        <v>-229036</v>
      </c>
      <c r="F566" s="6" t="str">
        <f t="shared" si="35"/>
        <v>BEARISH</v>
      </c>
      <c r="G566" s="6" t="str">
        <f t="shared" si="34"/>
        <v>WEAK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1.94</v>
      </c>
      <c r="C567" s="6">
        <f>TITRES_STAT!D570</f>
        <v>1.0034000000000001</v>
      </c>
      <c r="D567" s="6">
        <f>TITRES_STAT!E570</f>
        <v>7460</v>
      </c>
      <c r="E567" s="2">
        <f t="shared" si="32"/>
        <v>-236496</v>
      </c>
      <c r="F567" s="6" t="str">
        <f t="shared" si="35"/>
        <v>BEARISH</v>
      </c>
      <c r="G567" s="6" t="str">
        <f t="shared" si="34"/>
        <v>WEAK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1.99</v>
      </c>
      <c r="C568" s="6">
        <f>TITRES_STAT!D571</f>
        <v>1.0291999999999999</v>
      </c>
      <c r="D568" s="6">
        <f>TITRES_STAT!E571</f>
        <v>39252</v>
      </c>
      <c r="E568" s="2">
        <f t="shared" si="32"/>
        <v>-197244</v>
      </c>
      <c r="F568" s="6" t="str">
        <f t="shared" si="35"/>
        <v>BEARISH</v>
      </c>
      <c r="G568" s="6" t="str">
        <f t="shared" si="34"/>
        <v>WEAK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1.97</v>
      </c>
      <c r="C569" s="6">
        <f>TITRES_STAT!D572</f>
        <v>1.0188999999999999</v>
      </c>
      <c r="D569" s="6">
        <f>TITRES_STAT!E572</f>
        <v>4489</v>
      </c>
      <c r="E569" s="2">
        <f t="shared" si="32"/>
        <v>-201733</v>
      </c>
      <c r="F569" s="6" t="str">
        <f t="shared" si="35"/>
        <v>BEARISH</v>
      </c>
      <c r="G569" s="6" t="str">
        <f t="shared" si="34"/>
        <v>STRONG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1.98</v>
      </c>
      <c r="C570" s="6">
        <f>TITRES_STAT!D573</f>
        <v>1.0241</v>
      </c>
      <c r="D570" s="6">
        <f>TITRES_STAT!E573</f>
        <v>17680</v>
      </c>
      <c r="E570" s="2">
        <f t="shared" si="32"/>
        <v>-184053</v>
      </c>
      <c r="F570" s="6" t="str">
        <f t="shared" si="35"/>
        <v>BULLISH</v>
      </c>
      <c r="G570" s="6" t="str">
        <f t="shared" si="34"/>
        <v>WEAK</v>
      </c>
      <c r="H570" s="6" t="str">
        <f t="shared" si="33"/>
        <v>NEUTRAL</v>
      </c>
    </row>
    <row r="571" spans="1:8" ht="13.5" x14ac:dyDescent="0.25">
      <c r="A571" s="3">
        <f>TITRES_STAT!B574</f>
        <v>42835</v>
      </c>
      <c r="B571" s="6">
        <f>TITRES_STAT!C574</f>
        <v>1.97</v>
      </c>
      <c r="C571" s="6">
        <f>TITRES_STAT!D574</f>
        <v>1.0188999999999999</v>
      </c>
      <c r="D571" s="6">
        <f>TITRES_STAT!E574</f>
        <v>132573</v>
      </c>
      <c r="E571" s="2">
        <f t="shared" si="32"/>
        <v>-316626</v>
      </c>
      <c r="F571" s="6" t="str">
        <f t="shared" si="35"/>
        <v>BEARISH</v>
      </c>
      <c r="G571" s="6" t="str">
        <f t="shared" si="34"/>
        <v>STRONG</v>
      </c>
      <c r="H571" s="6" t="str">
        <f t="shared" si="33"/>
        <v>BEARISH DIVERGENCE</v>
      </c>
    </row>
    <row r="572" spans="1:8" ht="13.5" x14ac:dyDescent="0.25">
      <c r="A572" s="3">
        <f>TITRES_STAT!B575</f>
        <v>42836</v>
      </c>
      <c r="B572" s="6">
        <f>TITRES_STAT!C575</f>
        <v>1.99</v>
      </c>
      <c r="C572" s="6">
        <f>TITRES_STAT!D575</f>
        <v>1.0291999999999999</v>
      </c>
      <c r="D572" s="6">
        <f>TITRES_STAT!E575</f>
        <v>9690</v>
      </c>
      <c r="E572" s="2">
        <f t="shared" si="32"/>
        <v>-306936</v>
      </c>
      <c r="F572" s="6" t="str">
        <f t="shared" si="35"/>
        <v>BEARISH</v>
      </c>
      <c r="G572" s="6" t="str">
        <f t="shared" si="34"/>
        <v>STRONG</v>
      </c>
      <c r="H572" s="6" t="str">
        <f t="shared" si="33"/>
        <v>BEARISH DIVERGENCE</v>
      </c>
    </row>
    <row r="573" spans="1:8" ht="13.5" x14ac:dyDescent="0.25">
      <c r="A573" s="3">
        <f>TITRES_STAT!B576</f>
        <v>42837</v>
      </c>
      <c r="B573" s="6">
        <f>TITRES_STAT!C576</f>
        <v>1.99</v>
      </c>
      <c r="C573" s="6">
        <f>TITRES_STAT!D576</f>
        <v>1.0291999999999999</v>
      </c>
      <c r="D573" s="6">
        <f>TITRES_STAT!E576</f>
        <v>3300</v>
      </c>
      <c r="E573" s="2">
        <f t="shared" si="32"/>
        <v>-306936</v>
      </c>
      <c r="F573" s="6" t="str">
        <f t="shared" si="35"/>
        <v>BEARISH</v>
      </c>
      <c r="G573" s="6" t="str">
        <f t="shared" si="34"/>
        <v>STRONG</v>
      </c>
      <c r="H573" s="6" t="str">
        <f t="shared" si="33"/>
        <v>NEUTRAL</v>
      </c>
    </row>
    <row r="574" spans="1:8" ht="13.5" x14ac:dyDescent="0.25">
      <c r="A574" s="3">
        <f>TITRES_STAT!B577</f>
        <v>42838</v>
      </c>
      <c r="B574" s="6">
        <f>TITRES_STAT!C577</f>
        <v>2.04</v>
      </c>
      <c r="C574" s="6">
        <f>TITRES_STAT!D577</f>
        <v>1.0550999999999999</v>
      </c>
      <c r="D574" s="6">
        <f>TITRES_STAT!E577</f>
        <v>74290</v>
      </c>
      <c r="E574" s="2">
        <f t="shared" si="32"/>
        <v>-232646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BEARISH DIVERGENCE</v>
      </c>
    </row>
    <row r="575" spans="1:8" ht="13.5" x14ac:dyDescent="0.25">
      <c r="A575" s="3">
        <f>TITRES_STAT!B578</f>
        <v>42839</v>
      </c>
      <c r="B575" s="6">
        <f>TITRES_STAT!C578</f>
        <v>2.04</v>
      </c>
      <c r="C575" s="6">
        <f>TITRES_STAT!D578</f>
        <v>1.0550999999999999</v>
      </c>
      <c r="D575" s="6">
        <f>TITRES_STAT!E578</f>
        <v>4269</v>
      </c>
      <c r="E575" s="2">
        <f t="shared" si="32"/>
        <v>-232646</v>
      </c>
      <c r="F575" s="6" t="str">
        <f t="shared" si="35"/>
        <v>BEARISH</v>
      </c>
      <c r="G575" s="6" t="str">
        <f t="shared" si="34"/>
        <v>STRONG</v>
      </c>
      <c r="H575" s="6" t="str">
        <f t="shared" si="33"/>
        <v>BEARISH DIVERGENCE</v>
      </c>
    </row>
    <row r="576" spans="1:8" ht="13.5" x14ac:dyDescent="0.25">
      <c r="A576" s="3">
        <f>TITRES_STAT!B579</f>
        <v>42842</v>
      </c>
      <c r="B576" s="6">
        <f>TITRES_STAT!C579</f>
        <v>1.98</v>
      </c>
      <c r="C576" s="6">
        <f>TITRES_STAT!D579</f>
        <v>1.0241</v>
      </c>
      <c r="D576" s="6">
        <f>TITRES_STAT!E579</f>
        <v>17727</v>
      </c>
      <c r="E576" s="2">
        <f t="shared" si="32"/>
        <v>-250373</v>
      </c>
      <c r="F576" s="6" t="str">
        <f t="shared" si="35"/>
        <v>BULLISH</v>
      </c>
      <c r="G576" s="6" t="str">
        <f t="shared" si="34"/>
        <v>WEAK</v>
      </c>
      <c r="H576" s="6" t="str">
        <f t="shared" si="33"/>
        <v>CONFIRMED BULLISH</v>
      </c>
    </row>
    <row r="577" spans="1:8" ht="13.5" x14ac:dyDescent="0.25">
      <c r="A577" s="3">
        <f>TITRES_STAT!B580</f>
        <v>42843</v>
      </c>
      <c r="B577" s="6">
        <f>TITRES_STAT!C580</f>
        <v>2.0099999999999998</v>
      </c>
      <c r="C577" s="6">
        <f>TITRES_STAT!D580</f>
        <v>1.0396000000000001</v>
      </c>
      <c r="D577" s="6">
        <f>TITRES_STAT!E580</f>
        <v>8781</v>
      </c>
      <c r="E577" s="2">
        <f t="shared" si="32"/>
        <v>-241592</v>
      </c>
      <c r="F577" s="6" t="str">
        <f t="shared" si="35"/>
        <v>BULLISH</v>
      </c>
      <c r="G577" s="6" t="str">
        <f t="shared" si="34"/>
        <v>WEAK</v>
      </c>
      <c r="H577" s="6" t="str">
        <f t="shared" si="33"/>
        <v>CONFIRMED BULLISH</v>
      </c>
    </row>
    <row r="578" spans="1:8" ht="13.5" x14ac:dyDescent="0.25">
      <c r="A578" s="3">
        <f>TITRES_STAT!B581</f>
        <v>42844</v>
      </c>
      <c r="B578" s="6">
        <f>TITRES_STAT!C581</f>
        <v>2.0099999999999998</v>
      </c>
      <c r="C578" s="6">
        <f>TITRES_STAT!D581</f>
        <v>1.0396000000000001</v>
      </c>
      <c r="D578" s="6">
        <f>TITRES_STAT!E581</f>
        <v>0</v>
      </c>
      <c r="E578" s="2">
        <f t="shared" si="32"/>
        <v>-241592</v>
      </c>
      <c r="F578" s="6" t="str">
        <f t="shared" si="35"/>
        <v>BULLISH</v>
      </c>
      <c r="G578" s="6" t="str">
        <f t="shared" si="34"/>
        <v>WEAK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2.0299999999999998</v>
      </c>
      <c r="C579" s="6">
        <f>TITRES_STAT!D582</f>
        <v>1.0499000000000001</v>
      </c>
      <c r="D579" s="6">
        <f>TITRES_STAT!E582</f>
        <v>18725</v>
      </c>
      <c r="E579" s="2">
        <f t="shared" si="32"/>
        <v>-222867</v>
      </c>
      <c r="F579" s="6" t="str">
        <f t="shared" si="35"/>
        <v>BULLISH</v>
      </c>
      <c r="G579" s="6" t="str">
        <f t="shared" si="34"/>
        <v>WEAK</v>
      </c>
      <c r="H579" s="6" t="str">
        <f t="shared" si="33"/>
        <v>BULLISH DIVERGENCE</v>
      </c>
    </row>
    <row r="580" spans="1:8" ht="13.5" x14ac:dyDescent="0.25">
      <c r="A580" s="3">
        <f>TITRES_STAT!B583</f>
        <v>42846</v>
      </c>
      <c r="B580" s="6">
        <f>TITRES_STAT!C583</f>
        <v>2.04</v>
      </c>
      <c r="C580" s="6">
        <f>TITRES_STAT!D583</f>
        <v>1.0550999999999999</v>
      </c>
      <c r="D580" s="6">
        <f>TITRES_STAT!E583</f>
        <v>8421</v>
      </c>
      <c r="E580" s="2">
        <f t="shared" ref="E580:E643" si="36">IF(B580&gt;B579, E579+D580, IF(B580&lt;B579, E579-D580, E579))</f>
        <v>-214446</v>
      </c>
      <c r="F580" s="6" t="str">
        <f t="shared" si="35"/>
        <v>BULLISH</v>
      </c>
      <c r="G580" s="6" t="str">
        <f t="shared" si="34"/>
        <v>WEAK</v>
      </c>
      <c r="H580" s="6" t="str">
        <f t="shared" si="33"/>
        <v>NEUTRAL</v>
      </c>
    </row>
    <row r="581" spans="1:8" ht="13.5" x14ac:dyDescent="0.25">
      <c r="A581" s="3">
        <f>TITRES_STAT!B584</f>
        <v>42849</v>
      </c>
      <c r="B581" s="6">
        <f>TITRES_STAT!C584</f>
        <v>2.0299999999999998</v>
      </c>
      <c r="C581" s="6">
        <f>TITRES_STAT!D584</f>
        <v>1.0499000000000001</v>
      </c>
      <c r="D581" s="6">
        <f>TITRES_STAT!E584</f>
        <v>11920</v>
      </c>
      <c r="E581" s="2">
        <f t="shared" si="36"/>
        <v>-226366</v>
      </c>
      <c r="F581" s="6" t="str">
        <f t="shared" si="35"/>
        <v>BULLISH</v>
      </c>
      <c r="G581" s="6" t="str">
        <f t="shared" si="34"/>
        <v>WEAK</v>
      </c>
      <c r="H581" s="6" t="str">
        <f t="shared" si="33"/>
        <v>CONFIRMED BULLISH</v>
      </c>
    </row>
    <row r="582" spans="1:8" ht="13.5" x14ac:dyDescent="0.25">
      <c r="A582" s="3">
        <f>TITRES_STAT!B585</f>
        <v>42850</v>
      </c>
      <c r="B582" s="6">
        <f>TITRES_STAT!C585</f>
        <v>1.96</v>
      </c>
      <c r="C582" s="6">
        <f>TITRES_STAT!D585</f>
        <v>1.0137</v>
      </c>
      <c r="D582" s="6">
        <f>TITRES_STAT!E585</f>
        <v>12477</v>
      </c>
      <c r="E582" s="2">
        <f t="shared" si="36"/>
        <v>-238843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42851</v>
      </c>
      <c r="B583" s="6">
        <f>TITRES_STAT!C586</f>
        <v>1.99</v>
      </c>
      <c r="C583" s="6">
        <f>TITRES_STAT!D586</f>
        <v>1.0291999999999999</v>
      </c>
      <c r="D583" s="6">
        <f>TITRES_STAT!E586</f>
        <v>33420</v>
      </c>
      <c r="E583" s="2">
        <f t="shared" si="36"/>
        <v>-205423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WEAK</v>
      </c>
      <c r="H583" s="6" t="str">
        <f t="shared" si="37"/>
        <v>BULLISH DIVERGENCE</v>
      </c>
    </row>
    <row r="584" spans="1:8" ht="13.5" x14ac:dyDescent="0.25">
      <c r="A584" s="3">
        <f>TITRES_STAT!B587</f>
        <v>42852</v>
      </c>
      <c r="B584" s="6">
        <f>TITRES_STAT!C587</f>
        <v>2</v>
      </c>
      <c r="C584" s="6">
        <f>TITRES_STAT!D587</f>
        <v>1.0344</v>
      </c>
      <c r="D584" s="6">
        <f>TITRES_STAT!E587</f>
        <v>18531</v>
      </c>
      <c r="E584" s="2">
        <f t="shared" si="36"/>
        <v>-186892</v>
      </c>
      <c r="F584" s="6" t="str">
        <f t="shared" ref="F584:F647" si="39">IF(E584&gt;E579,"BULLISH",IF(E584&lt;E579,"BEARISH","NEUTRAL"))</f>
        <v>BULLISH</v>
      </c>
      <c r="G584" s="6" t="str">
        <f t="shared" si="38"/>
        <v>WEAK</v>
      </c>
      <c r="H584" s="6" t="str">
        <f t="shared" si="37"/>
        <v>BULLISH DIVERGENCE</v>
      </c>
    </row>
    <row r="585" spans="1:8" ht="13.5" x14ac:dyDescent="0.25">
      <c r="A585" s="3">
        <f>TITRES_STAT!B588</f>
        <v>42853</v>
      </c>
      <c r="B585" s="6">
        <f>TITRES_STAT!C588</f>
        <v>2.0299999999999998</v>
      </c>
      <c r="C585" s="6">
        <f>TITRES_STAT!D588</f>
        <v>1.0499000000000001</v>
      </c>
      <c r="D585" s="6">
        <f>TITRES_STAT!E588</f>
        <v>19750</v>
      </c>
      <c r="E585" s="2">
        <f t="shared" si="36"/>
        <v>-167142</v>
      </c>
      <c r="F585" s="6" t="str">
        <f t="shared" si="39"/>
        <v>BULLISH</v>
      </c>
      <c r="G585" s="6" t="str">
        <f t="shared" si="38"/>
        <v>WEAK</v>
      </c>
      <c r="H585" s="6" t="str">
        <f t="shared" si="37"/>
        <v>BULLISH DIVERGENCE</v>
      </c>
    </row>
    <row r="586" spans="1:8" ht="13.5" x14ac:dyDescent="0.25">
      <c r="A586" s="3">
        <f>TITRES_STAT!B589</f>
        <v>42857</v>
      </c>
      <c r="B586" s="6">
        <f>TITRES_STAT!C589</f>
        <v>2.0299999999999998</v>
      </c>
      <c r="C586" s="6">
        <f>TITRES_STAT!D589</f>
        <v>1.0499000000000001</v>
      </c>
      <c r="D586" s="6">
        <f>TITRES_STAT!E589</f>
        <v>510</v>
      </c>
      <c r="E586" s="2">
        <f t="shared" si="36"/>
        <v>-167142</v>
      </c>
      <c r="F586" s="6" t="str">
        <f t="shared" si="39"/>
        <v>BULLISH</v>
      </c>
      <c r="G586" s="6" t="str">
        <f t="shared" si="38"/>
        <v>WEAK</v>
      </c>
      <c r="H586" s="6" t="str">
        <f t="shared" si="37"/>
        <v>NEUTRAL</v>
      </c>
    </row>
    <row r="587" spans="1:8" ht="13.5" x14ac:dyDescent="0.25">
      <c r="A587" s="3">
        <f>TITRES_STAT!B590</f>
        <v>42858</v>
      </c>
      <c r="B587" s="6">
        <f>TITRES_STAT!C590</f>
        <v>2</v>
      </c>
      <c r="C587" s="6">
        <f>TITRES_STAT!D590</f>
        <v>1.0344</v>
      </c>
      <c r="D587" s="6">
        <f>TITRES_STAT!E590</f>
        <v>36357</v>
      </c>
      <c r="E587" s="2">
        <f t="shared" si="36"/>
        <v>-203499</v>
      </c>
      <c r="F587" s="6" t="str">
        <f t="shared" si="39"/>
        <v>BULLISH</v>
      </c>
      <c r="G587" s="6" t="str">
        <f t="shared" si="38"/>
        <v>WEAK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2.0099999999999998</v>
      </c>
      <c r="C588" s="6">
        <f>TITRES_STAT!D591</f>
        <v>1.0396000000000001</v>
      </c>
      <c r="D588" s="6">
        <f>TITRES_STAT!E591</f>
        <v>11260</v>
      </c>
      <c r="E588" s="2">
        <f t="shared" si="36"/>
        <v>-192239</v>
      </c>
      <c r="F588" s="6" t="str">
        <f t="shared" si="39"/>
        <v>BULLISH</v>
      </c>
      <c r="G588" s="6" t="str">
        <f t="shared" si="38"/>
        <v>WEAK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2.0099999999999998</v>
      </c>
      <c r="C589" s="6">
        <f>TITRES_STAT!D592</f>
        <v>1.0396000000000001</v>
      </c>
      <c r="D589" s="6">
        <f>TITRES_STAT!E592</f>
        <v>10890</v>
      </c>
      <c r="E589" s="2">
        <f t="shared" si="36"/>
        <v>-192239</v>
      </c>
      <c r="F589" s="6" t="str">
        <f t="shared" si="39"/>
        <v>BEARISH</v>
      </c>
      <c r="G589" s="6" t="str">
        <f t="shared" si="38"/>
        <v>STRONG</v>
      </c>
      <c r="H589" s="6" t="str">
        <f t="shared" si="37"/>
        <v>BEARISH DIVERGENCE</v>
      </c>
    </row>
    <row r="590" spans="1:8" ht="13.5" x14ac:dyDescent="0.25">
      <c r="A590" s="3">
        <f>TITRES_STAT!B593</f>
        <v>42863</v>
      </c>
      <c r="B590" s="6">
        <f>TITRES_STAT!C593</f>
        <v>2.0099999999999998</v>
      </c>
      <c r="C590" s="6">
        <f>TITRES_STAT!D593</f>
        <v>1.0396000000000001</v>
      </c>
      <c r="D590" s="6">
        <f>TITRES_STAT!E593</f>
        <v>1701</v>
      </c>
      <c r="E590" s="2">
        <f t="shared" si="36"/>
        <v>-192239</v>
      </c>
      <c r="F590" s="6" t="str">
        <f t="shared" si="39"/>
        <v>BEARISH</v>
      </c>
      <c r="G590" s="6" t="str">
        <f t="shared" si="38"/>
        <v>STRONG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2.0099999999999998</v>
      </c>
      <c r="C591" s="6">
        <f>TITRES_STAT!D594</f>
        <v>1.0396000000000001</v>
      </c>
      <c r="D591" s="6">
        <f>TITRES_STAT!E594</f>
        <v>1090</v>
      </c>
      <c r="E591" s="2">
        <f t="shared" si="36"/>
        <v>-192239</v>
      </c>
      <c r="F591" s="6" t="str">
        <f t="shared" si="39"/>
        <v>BEARISH</v>
      </c>
      <c r="G591" s="6" t="str">
        <f t="shared" si="38"/>
        <v>STRONG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1.95</v>
      </c>
      <c r="C592" s="6">
        <f>TITRES_STAT!D595</f>
        <v>1.0085</v>
      </c>
      <c r="D592" s="6">
        <f>TITRES_STAT!E595</f>
        <v>81251</v>
      </c>
      <c r="E592" s="2">
        <f t="shared" si="36"/>
        <v>-273490</v>
      </c>
      <c r="F592" s="6" t="str">
        <f t="shared" si="39"/>
        <v>BEARISH</v>
      </c>
      <c r="G592" s="6" t="str">
        <f t="shared" si="38"/>
        <v>STRONG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1.99</v>
      </c>
      <c r="C593" s="6">
        <f>TITRES_STAT!D596</f>
        <v>1.0291999999999999</v>
      </c>
      <c r="D593" s="6">
        <f>TITRES_STAT!E596</f>
        <v>4400</v>
      </c>
      <c r="E593" s="2">
        <f t="shared" si="36"/>
        <v>-269090</v>
      </c>
      <c r="F593" s="6" t="str">
        <f t="shared" si="39"/>
        <v>BEARISH</v>
      </c>
      <c r="G593" s="6" t="str">
        <f t="shared" si="38"/>
        <v>STRONG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1.99</v>
      </c>
      <c r="C594" s="6">
        <f>TITRES_STAT!D597</f>
        <v>1.0291999999999999</v>
      </c>
      <c r="D594" s="6">
        <f>TITRES_STAT!E597</f>
        <v>1300</v>
      </c>
      <c r="E594" s="2">
        <f t="shared" si="36"/>
        <v>-269090</v>
      </c>
      <c r="F594" s="6" t="str">
        <f t="shared" si="39"/>
        <v>BEARISH</v>
      </c>
      <c r="G594" s="6" t="str">
        <f t="shared" si="38"/>
        <v>STRONG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1.99</v>
      </c>
      <c r="C595" s="6">
        <f>TITRES_STAT!D598</f>
        <v>1.0291999999999999</v>
      </c>
      <c r="D595" s="6">
        <f>TITRES_STAT!E598</f>
        <v>1092</v>
      </c>
      <c r="E595" s="2">
        <f t="shared" si="36"/>
        <v>-269090</v>
      </c>
      <c r="F595" s="6" t="str">
        <f t="shared" si="39"/>
        <v>BEARISH</v>
      </c>
      <c r="G595" s="6" t="str">
        <f t="shared" si="38"/>
        <v>STRONG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1.95</v>
      </c>
      <c r="C596" s="6">
        <f>TITRES_STAT!D599</f>
        <v>1.0085</v>
      </c>
      <c r="D596" s="6">
        <f>TITRES_STAT!E599</f>
        <v>1700</v>
      </c>
      <c r="E596" s="2">
        <f t="shared" si="36"/>
        <v>-270790</v>
      </c>
      <c r="F596" s="6" t="str">
        <f t="shared" si="39"/>
        <v>BEARISH</v>
      </c>
      <c r="G596" s="6" t="str">
        <f t="shared" si="38"/>
        <v>STRONG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1.98</v>
      </c>
      <c r="C597" s="6">
        <f>TITRES_STAT!D600</f>
        <v>1.0241</v>
      </c>
      <c r="D597" s="6">
        <f>TITRES_STAT!E600</f>
        <v>6214</v>
      </c>
      <c r="E597" s="2">
        <f t="shared" si="36"/>
        <v>-264576</v>
      </c>
      <c r="F597" s="6" t="str">
        <f t="shared" si="39"/>
        <v>BULLISH</v>
      </c>
      <c r="G597" s="6" t="str">
        <f t="shared" si="38"/>
        <v>WEAK</v>
      </c>
      <c r="H597" s="6" t="str">
        <f t="shared" si="37"/>
        <v>CONFIRMED BULLISH</v>
      </c>
    </row>
    <row r="598" spans="1:8" ht="13.5" x14ac:dyDescent="0.25">
      <c r="A598" s="3">
        <f>TITRES_STAT!B601</f>
        <v>42873</v>
      </c>
      <c r="B598" s="6">
        <f>TITRES_STAT!C601</f>
        <v>1.97</v>
      </c>
      <c r="C598" s="6">
        <f>TITRES_STAT!D601</f>
        <v>1.0188999999999999</v>
      </c>
      <c r="D598" s="6">
        <f>TITRES_STAT!E601</f>
        <v>2689</v>
      </c>
      <c r="E598" s="2">
        <f t="shared" si="36"/>
        <v>-267265</v>
      </c>
      <c r="F598" s="6" t="str">
        <f t="shared" si="39"/>
        <v>BULLISH</v>
      </c>
      <c r="G598" s="6" t="str">
        <f t="shared" si="38"/>
        <v>NEUTRAL</v>
      </c>
      <c r="H598" s="6" t="str">
        <f t="shared" si="37"/>
        <v>BULLISH DIVERGENCE</v>
      </c>
    </row>
    <row r="599" spans="1:8" ht="13.5" x14ac:dyDescent="0.25">
      <c r="A599" s="3">
        <f>TITRES_STAT!B602</f>
        <v>42874</v>
      </c>
      <c r="B599" s="6">
        <f>TITRES_STAT!C602</f>
        <v>1.97</v>
      </c>
      <c r="C599" s="6">
        <f>TITRES_STAT!D602</f>
        <v>1.0188999999999999</v>
      </c>
      <c r="D599" s="6">
        <f>TITRES_STAT!E602</f>
        <v>602</v>
      </c>
      <c r="E599" s="2">
        <f t="shared" si="36"/>
        <v>-267265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BULLISH DIVERGENCE</v>
      </c>
    </row>
    <row r="600" spans="1:8" ht="13.5" x14ac:dyDescent="0.25">
      <c r="A600" s="3">
        <f>TITRES_STAT!B603</f>
        <v>42877</v>
      </c>
      <c r="B600" s="6">
        <f>TITRES_STAT!C603</f>
        <v>1.95</v>
      </c>
      <c r="C600" s="6">
        <f>TITRES_STAT!D603</f>
        <v>1.0085</v>
      </c>
      <c r="D600" s="6">
        <f>TITRES_STAT!E603</f>
        <v>9852</v>
      </c>
      <c r="E600" s="2">
        <f t="shared" si="36"/>
        <v>-277117</v>
      </c>
      <c r="F600" s="6" t="str">
        <f t="shared" si="39"/>
        <v>BEARISH</v>
      </c>
      <c r="G600" s="6" t="str">
        <f t="shared" si="38"/>
        <v>STRONG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1.99</v>
      </c>
      <c r="C601" s="6">
        <f>TITRES_STAT!D604</f>
        <v>1.0291999999999999</v>
      </c>
      <c r="D601" s="6">
        <f>TITRES_STAT!E604</f>
        <v>7563</v>
      </c>
      <c r="E601" s="2">
        <f t="shared" si="36"/>
        <v>-269554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1.94</v>
      </c>
      <c r="C602" s="6">
        <f>TITRES_STAT!D605</f>
        <v>1.0034000000000001</v>
      </c>
      <c r="D602" s="6">
        <f>TITRES_STAT!E605</f>
        <v>24705</v>
      </c>
      <c r="E602" s="2">
        <f t="shared" si="36"/>
        <v>-294259</v>
      </c>
      <c r="F602" s="6" t="str">
        <f t="shared" si="39"/>
        <v>BEARISH</v>
      </c>
      <c r="G602" s="6" t="str">
        <f t="shared" si="38"/>
        <v>STRONG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1.93</v>
      </c>
      <c r="C603" s="6">
        <f>TITRES_STAT!D606</f>
        <v>0.99819999999999998</v>
      </c>
      <c r="D603" s="6">
        <f>TITRES_STAT!E606</f>
        <v>114696</v>
      </c>
      <c r="E603" s="2">
        <f t="shared" si="36"/>
        <v>-408955</v>
      </c>
      <c r="F603" s="6" t="str">
        <f t="shared" si="39"/>
        <v>BEARISH</v>
      </c>
      <c r="G603" s="6" t="str">
        <f t="shared" si="38"/>
        <v>STRONG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1.95</v>
      </c>
      <c r="C604" s="6">
        <f>TITRES_STAT!D607</f>
        <v>1.0085</v>
      </c>
      <c r="D604" s="6">
        <f>TITRES_STAT!E607</f>
        <v>23376</v>
      </c>
      <c r="E604" s="2">
        <f t="shared" si="36"/>
        <v>-385579</v>
      </c>
      <c r="F604" s="6" t="str">
        <f t="shared" si="39"/>
        <v>BEARISH</v>
      </c>
      <c r="G604" s="6" t="str">
        <f t="shared" si="38"/>
        <v>STRONG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1.95</v>
      </c>
      <c r="C605" s="6">
        <f>TITRES_STAT!D608</f>
        <v>1.0085</v>
      </c>
      <c r="D605" s="6">
        <f>TITRES_STAT!E608</f>
        <v>210</v>
      </c>
      <c r="E605" s="2">
        <f t="shared" si="36"/>
        <v>-385579</v>
      </c>
      <c r="F605" s="6" t="str">
        <f t="shared" si="39"/>
        <v>BEARISH</v>
      </c>
      <c r="G605" s="6" t="str">
        <f t="shared" si="38"/>
        <v>STRONG</v>
      </c>
      <c r="H605" s="6" t="str">
        <f t="shared" si="37"/>
        <v>NEUTRAL</v>
      </c>
    </row>
    <row r="606" spans="1:8" ht="13.5" x14ac:dyDescent="0.25">
      <c r="A606" s="3">
        <f>TITRES_STAT!B609</f>
        <v>42885</v>
      </c>
      <c r="B606" s="6">
        <f>TITRES_STAT!C609</f>
        <v>1.93</v>
      </c>
      <c r="C606" s="6">
        <f>TITRES_STAT!D609</f>
        <v>0.99819999999999998</v>
      </c>
      <c r="D606" s="6">
        <f>TITRES_STAT!E609</f>
        <v>670</v>
      </c>
      <c r="E606" s="2">
        <f t="shared" si="36"/>
        <v>-386249</v>
      </c>
      <c r="F606" s="6" t="str">
        <f t="shared" si="39"/>
        <v>BEARISH</v>
      </c>
      <c r="G606" s="6" t="str">
        <f t="shared" si="38"/>
        <v>STRONG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1.94</v>
      </c>
      <c r="C607" s="6">
        <f>TITRES_STAT!D610</f>
        <v>1.0034000000000001</v>
      </c>
      <c r="D607" s="6">
        <f>TITRES_STAT!E610</f>
        <v>9020</v>
      </c>
      <c r="E607" s="2">
        <f t="shared" si="36"/>
        <v>-377229</v>
      </c>
      <c r="F607" s="6" t="str">
        <f t="shared" si="39"/>
        <v>BEARISH</v>
      </c>
      <c r="G607" s="6" t="str">
        <f t="shared" si="38"/>
        <v>STRONG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1.93</v>
      </c>
      <c r="C608" s="6">
        <f>TITRES_STAT!D611</f>
        <v>0.99819999999999998</v>
      </c>
      <c r="D608" s="6">
        <f>TITRES_STAT!E611</f>
        <v>3695</v>
      </c>
      <c r="E608" s="2">
        <f t="shared" si="36"/>
        <v>-380924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1.93</v>
      </c>
      <c r="C609" s="6">
        <f>TITRES_STAT!D612</f>
        <v>0.99819999999999998</v>
      </c>
      <c r="D609" s="6">
        <f>TITRES_STAT!E612</f>
        <v>29643</v>
      </c>
      <c r="E609" s="2">
        <f t="shared" si="36"/>
        <v>-380924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BULLISH DIVERGENCE</v>
      </c>
    </row>
    <row r="610" spans="1:8" ht="13.5" x14ac:dyDescent="0.25">
      <c r="A610" s="3">
        <f>TITRES_STAT!B613</f>
        <v>42891</v>
      </c>
      <c r="B610" s="6">
        <f>TITRES_STAT!C613</f>
        <v>1.95</v>
      </c>
      <c r="C610" s="6">
        <f>TITRES_STAT!D613</f>
        <v>1.0085</v>
      </c>
      <c r="D610" s="6">
        <f>TITRES_STAT!E613</f>
        <v>13197</v>
      </c>
      <c r="E610" s="2">
        <f t="shared" si="36"/>
        <v>-367727</v>
      </c>
      <c r="F610" s="6" t="str">
        <f t="shared" si="39"/>
        <v>BULLISH</v>
      </c>
      <c r="G610" s="6" t="str">
        <f t="shared" si="38"/>
        <v>WEAK</v>
      </c>
      <c r="H610" s="6" t="str">
        <f t="shared" si="37"/>
        <v>NEUTRAL</v>
      </c>
    </row>
    <row r="611" spans="1:8" ht="13.5" x14ac:dyDescent="0.25">
      <c r="A611" s="3">
        <f>TITRES_STAT!B614</f>
        <v>42892</v>
      </c>
      <c r="B611" s="6">
        <f>TITRES_STAT!C614</f>
        <v>1.94</v>
      </c>
      <c r="C611" s="6">
        <f>TITRES_STAT!D614</f>
        <v>1.0034000000000001</v>
      </c>
      <c r="D611" s="6">
        <f>TITRES_STAT!E614</f>
        <v>16000</v>
      </c>
      <c r="E611" s="2">
        <f t="shared" si="36"/>
        <v>-383727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1.94</v>
      </c>
      <c r="C612" s="6">
        <f>TITRES_STAT!D615</f>
        <v>1.0034000000000001</v>
      </c>
      <c r="D612" s="6">
        <f>TITRES_STAT!E615</f>
        <v>840</v>
      </c>
      <c r="E612" s="2">
        <f t="shared" si="36"/>
        <v>-383727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42894</v>
      </c>
      <c r="B613" s="6">
        <f>TITRES_STAT!C616</f>
        <v>1.95</v>
      </c>
      <c r="C613" s="6">
        <f>TITRES_STAT!D616</f>
        <v>1.0085</v>
      </c>
      <c r="D613" s="6">
        <f>TITRES_STAT!E616</f>
        <v>1000</v>
      </c>
      <c r="E613" s="2">
        <f t="shared" si="36"/>
        <v>-382727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BEARISH DIVERGENCE</v>
      </c>
    </row>
    <row r="614" spans="1:8" ht="13.5" x14ac:dyDescent="0.25">
      <c r="A614" s="3">
        <f>TITRES_STAT!B617</f>
        <v>42895</v>
      </c>
      <c r="B614" s="6">
        <f>TITRES_STAT!C617</f>
        <v>1.95</v>
      </c>
      <c r="C614" s="6">
        <f>TITRES_STAT!D617</f>
        <v>1.0085</v>
      </c>
      <c r="D614" s="6">
        <f>TITRES_STAT!E617</f>
        <v>10361</v>
      </c>
      <c r="E614" s="2">
        <f t="shared" si="36"/>
        <v>-382727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BEARISH DIVERGENCE</v>
      </c>
    </row>
    <row r="615" spans="1:8" ht="13.5" x14ac:dyDescent="0.25">
      <c r="A615" s="3">
        <f>TITRES_STAT!B618</f>
        <v>42898</v>
      </c>
      <c r="B615" s="6">
        <f>TITRES_STAT!C618</f>
        <v>1.95</v>
      </c>
      <c r="C615" s="6">
        <f>TITRES_STAT!D618</f>
        <v>1.0085</v>
      </c>
      <c r="D615" s="6">
        <f>TITRES_STAT!E618</f>
        <v>1700</v>
      </c>
      <c r="E615" s="2">
        <f t="shared" si="36"/>
        <v>-382727</v>
      </c>
      <c r="F615" s="6" t="str">
        <f t="shared" si="39"/>
        <v>BEARISH</v>
      </c>
      <c r="G615" s="6" t="str">
        <f t="shared" si="38"/>
        <v>STRONG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1.95</v>
      </c>
      <c r="C616" s="6">
        <f>TITRES_STAT!D619</f>
        <v>1.0085</v>
      </c>
      <c r="D616" s="6">
        <f>TITRES_STAT!E619</f>
        <v>591</v>
      </c>
      <c r="E616" s="2">
        <f t="shared" si="36"/>
        <v>-382727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1.95</v>
      </c>
      <c r="C617" s="6">
        <f>TITRES_STAT!D620</f>
        <v>1.0085</v>
      </c>
      <c r="D617" s="6">
        <f>TITRES_STAT!E620</f>
        <v>20</v>
      </c>
      <c r="E617" s="2">
        <f t="shared" si="36"/>
        <v>-382727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CONFIRMED BULLISH</v>
      </c>
    </row>
    <row r="618" spans="1:8" ht="13.5" x14ac:dyDescent="0.25">
      <c r="A618" s="3">
        <f>TITRES_STAT!B621</f>
        <v>42901</v>
      </c>
      <c r="B618" s="6">
        <f>TITRES_STAT!C621</f>
        <v>1.96</v>
      </c>
      <c r="C618" s="6">
        <f>TITRES_STAT!D621</f>
        <v>1.0137</v>
      </c>
      <c r="D618" s="6">
        <f>TITRES_STAT!E621</f>
        <v>16957</v>
      </c>
      <c r="E618" s="2">
        <f t="shared" si="36"/>
        <v>-365770</v>
      </c>
      <c r="F618" s="6" t="str">
        <f t="shared" si="39"/>
        <v>BULLISH</v>
      </c>
      <c r="G618" s="6" t="str">
        <f t="shared" si="38"/>
        <v>WEAK</v>
      </c>
      <c r="H618" s="6" t="str">
        <f t="shared" si="37"/>
        <v>CONFIRMED BULLISH</v>
      </c>
    </row>
    <row r="619" spans="1:8" ht="13.5" x14ac:dyDescent="0.25">
      <c r="A619" s="3">
        <f>TITRES_STAT!B622</f>
        <v>42902</v>
      </c>
      <c r="B619" s="6">
        <f>TITRES_STAT!C622</f>
        <v>1.97</v>
      </c>
      <c r="C619" s="6">
        <f>TITRES_STAT!D622</f>
        <v>1.0188999999999999</v>
      </c>
      <c r="D619" s="6">
        <f>TITRES_STAT!E622</f>
        <v>12225</v>
      </c>
      <c r="E619" s="2">
        <f t="shared" si="36"/>
        <v>-353545</v>
      </c>
      <c r="F619" s="6" t="str">
        <f t="shared" si="39"/>
        <v>BULLISH</v>
      </c>
      <c r="G619" s="6" t="str">
        <f t="shared" si="38"/>
        <v>WEAK</v>
      </c>
      <c r="H619" s="6" t="str">
        <f t="shared" si="37"/>
        <v>CONFIRMED BULLISH</v>
      </c>
    </row>
    <row r="620" spans="1:8" ht="13.5" x14ac:dyDescent="0.25">
      <c r="A620" s="3">
        <f>TITRES_STAT!B623</f>
        <v>42905</v>
      </c>
      <c r="B620" s="6">
        <f>TITRES_STAT!C623</f>
        <v>1.97</v>
      </c>
      <c r="C620" s="6">
        <f>TITRES_STAT!D623</f>
        <v>1.0188999999999999</v>
      </c>
      <c r="D620" s="6">
        <f>TITRES_STAT!E623</f>
        <v>14190</v>
      </c>
      <c r="E620" s="2">
        <f t="shared" si="36"/>
        <v>-353545</v>
      </c>
      <c r="F620" s="6" t="str">
        <f t="shared" si="39"/>
        <v>BULLISH</v>
      </c>
      <c r="G620" s="6" t="str">
        <f t="shared" si="38"/>
        <v>WEAK</v>
      </c>
      <c r="H620" s="6" t="str">
        <f t="shared" si="37"/>
        <v>CONFIRMED BULLISH</v>
      </c>
    </row>
    <row r="621" spans="1:8" ht="13.5" x14ac:dyDescent="0.25">
      <c r="A621" s="3">
        <f>TITRES_STAT!B624</f>
        <v>42906</v>
      </c>
      <c r="B621" s="6">
        <f>TITRES_STAT!C624</f>
        <v>1.98</v>
      </c>
      <c r="C621" s="6">
        <f>TITRES_STAT!D624</f>
        <v>1.0241</v>
      </c>
      <c r="D621" s="6">
        <f>TITRES_STAT!E624</f>
        <v>7288</v>
      </c>
      <c r="E621" s="2">
        <f t="shared" si="36"/>
        <v>-346257</v>
      </c>
      <c r="F621" s="6" t="str">
        <f t="shared" si="39"/>
        <v>BULLISH</v>
      </c>
      <c r="G621" s="6" t="str">
        <f t="shared" si="38"/>
        <v>WEAK</v>
      </c>
      <c r="H621" s="6" t="str">
        <f t="shared" si="37"/>
        <v>CONFIRMED BULLISH</v>
      </c>
    </row>
    <row r="622" spans="1:8" ht="13.5" x14ac:dyDescent="0.25">
      <c r="A622" s="3">
        <f>TITRES_STAT!B625</f>
        <v>42907</v>
      </c>
      <c r="B622" s="6">
        <f>TITRES_STAT!C625</f>
        <v>1.97</v>
      </c>
      <c r="C622" s="6">
        <f>TITRES_STAT!D625</f>
        <v>1.0188999999999999</v>
      </c>
      <c r="D622" s="6">
        <f>TITRES_STAT!E625</f>
        <v>6401</v>
      </c>
      <c r="E622" s="2">
        <f t="shared" si="36"/>
        <v>-352658</v>
      </c>
      <c r="F622" s="6" t="str">
        <f t="shared" si="39"/>
        <v>BULLISH</v>
      </c>
      <c r="G622" s="6" t="str">
        <f t="shared" si="38"/>
        <v>WEAK</v>
      </c>
      <c r="H622" s="6" t="str">
        <f t="shared" si="37"/>
        <v>CONFIRMED BULLISH</v>
      </c>
    </row>
    <row r="623" spans="1:8" ht="13.5" x14ac:dyDescent="0.25">
      <c r="A623" s="3">
        <f>TITRES_STAT!B626</f>
        <v>42908</v>
      </c>
      <c r="B623" s="6">
        <f>TITRES_STAT!C626</f>
        <v>2</v>
      </c>
      <c r="C623" s="6">
        <f>TITRES_STAT!D626</f>
        <v>1.0344</v>
      </c>
      <c r="D623" s="6">
        <f>TITRES_STAT!E626</f>
        <v>69654</v>
      </c>
      <c r="E623" s="2">
        <f t="shared" si="36"/>
        <v>-283004</v>
      </c>
      <c r="F623" s="6" t="str">
        <f t="shared" si="39"/>
        <v>BULLISH</v>
      </c>
      <c r="G623" s="6" t="str">
        <f t="shared" si="38"/>
        <v>WEAK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2.0299999999999998</v>
      </c>
      <c r="C624" s="6">
        <f>TITRES_STAT!D627</f>
        <v>1.0499000000000001</v>
      </c>
      <c r="D624" s="6">
        <f>TITRES_STAT!E627</f>
        <v>34012</v>
      </c>
      <c r="E624" s="2">
        <f t="shared" si="36"/>
        <v>-248992</v>
      </c>
      <c r="F624" s="6" t="str">
        <f t="shared" si="39"/>
        <v>BULLISH</v>
      </c>
      <c r="G624" s="6" t="str">
        <f t="shared" si="38"/>
        <v>WEAK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2.02</v>
      </c>
      <c r="C625" s="6">
        <f>TITRES_STAT!D628</f>
        <v>1.0447</v>
      </c>
      <c r="D625" s="6">
        <f>TITRES_STAT!E628</f>
        <v>1450</v>
      </c>
      <c r="E625" s="2">
        <f t="shared" si="36"/>
        <v>-250442</v>
      </c>
      <c r="F625" s="6" t="str">
        <f t="shared" si="39"/>
        <v>BULLISH</v>
      </c>
      <c r="G625" s="6" t="str">
        <f t="shared" si="38"/>
        <v>WEAK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1.99</v>
      </c>
      <c r="C626" s="6">
        <f>TITRES_STAT!D629</f>
        <v>1.0291999999999999</v>
      </c>
      <c r="D626" s="6">
        <f>TITRES_STAT!E629</f>
        <v>49195</v>
      </c>
      <c r="E626" s="2">
        <f t="shared" si="36"/>
        <v>-299637</v>
      </c>
      <c r="F626" s="6" t="str">
        <f t="shared" si="39"/>
        <v>BULLISH</v>
      </c>
      <c r="G626" s="6" t="str">
        <f t="shared" si="38"/>
        <v>WEAK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1.97</v>
      </c>
      <c r="C627" s="6">
        <f>TITRES_STAT!D630</f>
        <v>1.0188999999999999</v>
      </c>
      <c r="D627" s="6">
        <f>TITRES_STAT!E630</f>
        <v>48367</v>
      </c>
      <c r="E627" s="2">
        <f t="shared" si="36"/>
        <v>-348004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42919</v>
      </c>
      <c r="B628" s="6">
        <f>TITRES_STAT!C631</f>
        <v>1.93</v>
      </c>
      <c r="C628" s="6">
        <f>TITRES_STAT!D631</f>
        <v>0.99819999999999998</v>
      </c>
      <c r="D628" s="6">
        <f>TITRES_STAT!E631</f>
        <v>24282</v>
      </c>
      <c r="E628" s="2">
        <f t="shared" si="36"/>
        <v>-372286</v>
      </c>
      <c r="F628" s="6" t="str">
        <f t="shared" si="39"/>
        <v>BEARISH</v>
      </c>
      <c r="G628" s="6" t="str">
        <f t="shared" si="38"/>
        <v>STRONG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1.95</v>
      </c>
      <c r="C629" s="6">
        <f>TITRES_STAT!D632</f>
        <v>1.0085</v>
      </c>
      <c r="D629" s="6">
        <f>TITRES_STAT!E632</f>
        <v>3225</v>
      </c>
      <c r="E629" s="2">
        <f t="shared" si="36"/>
        <v>-369061</v>
      </c>
      <c r="F629" s="6" t="str">
        <f t="shared" si="39"/>
        <v>BEARISH</v>
      </c>
      <c r="G629" s="6" t="str">
        <f t="shared" si="38"/>
        <v>STRONG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1.98</v>
      </c>
      <c r="C630" s="6">
        <f>TITRES_STAT!D633</f>
        <v>1.0241</v>
      </c>
      <c r="D630" s="6">
        <f>TITRES_STAT!E633</f>
        <v>815</v>
      </c>
      <c r="E630" s="2">
        <f t="shared" si="36"/>
        <v>-368246</v>
      </c>
      <c r="F630" s="6" t="str">
        <f t="shared" si="39"/>
        <v>BEARISH</v>
      </c>
      <c r="G630" s="6" t="str">
        <f t="shared" si="38"/>
        <v>STRONG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1.98</v>
      </c>
      <c r="C631" s="6">
        <f>TITRES_STAT!D634</f>
        <v>1.0241</v>
      </c>
      <c r="D631" s="6">
        <f>TITRES_STAT!E634</f>
        <v>5500</v>
      </c>
      <c r="E631" s="2">
        <f t="shared" si="36"/>
        <v>-368246</v>
      </c>
      <c r="F631" s="6" t="str">
        <f t="shared" si="39"/>
        <v>BEARISH</v>
      </c>
      <c r="G631" s="6" t="str">
        <f t="shared" si="38"/>
        <v>STRONG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1.98</v>
      </c>
      <c r="C632" s="6">
        <f>TITRES_STAT!D635</f>
        <v>1.0241</v>
      </c>
      <c r="D632" s="6">
        <f>TITRES_STAT!E635</f>
        <v>20876</v>
      </c>
      <c r="E632" s="2">
        <f t="shared" si="36"/>
        <v>-368246</v>
      </c>
      <c r="F632" s="6" t="str">
        <f t="shared" si="39"/>
        <v>BEARISH</v>
      </c>
      <c r="G632" s="6" t="str">
        <f t="shared" si="38"/>
        <v>STRONG</v>
      </c>
      <c r="H632" s="6" t="str">
        <f t="shared" si="37"/>
        <v>BEARISH DIVERGENCE</v>
      </c>
    </row>
    <row r="633" spans="1:8" ht="13.5" x14ac:dyDescent="0.25">
      <c r="A633" s="3">
        <f>TITRES_STAT!B636</f>
        <v>42926</v>
      </c>
      <c r="B633" s="6">
        <f>TITRES_STAT!C636</f>
        <v>1.95</v>
      </c>
      <c r="C633" s="6">
        <f>TITRES_STAT!D636</f>
        <v>1.0085</v>
      </c>
      <c r="D633" s="6">
        <f>TITRES_STAT!E636</f>
        <v>2315</v>
      </c>
      <c r="E633" s="2">
        <f t="shared" si="36"/>
        <v>-370561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1.96</v>
      </c>
      <c r="C634" s="6">
        <f>TITRES_STAT!D637</f>
        <v>1.0137</v>
      </c>
      <c r="D634" s="6">
        <f>TITRES_STAT!E637</f>
        <v>9163</v>
      </c>
      <c r="E634" s="2">
        <f t="shared" si="36"/>
        <v>-361398</v>
      </c>
      <c r="F634" s="6" t="str">
        <f t="shared" si="39"/>
        <v>BULLISH</v>
      </c>
      <c r="G634" s="6" t="str">
        <f t="shared" si="38"/>
        <v>WEAK</v>
      </c>
      <c r="H634" s="6" t="str">
        <f t="shared" si="37"/>
        <v>CONFIRMED BULLISH</v>
      </c>
    </row>
    <row r="635" spans="1:8" ht="13.5" x14ac:dyDescent="0.25">
      <c r="A635" s="3">
        <f>TITRES_STAT!B638</f>
        <v>42928</v>
      </c>
      <c r="B635" s="6">
        <f>TITRES_STAT!C638</f>
        <v>1.96</v>
      </c>
      <c r="C635" s="6">
        <f>TITRES_STAT!D638</f>
        <v>1.0137</v>
      </c>
      <c r="D635" s="6">
        <f>TITRES_STAT!E638</f>
        <v>1291</v>
      </c>
      <c r="E635" s="2">
        <f t="shared" si="36"/>
        <v>-361398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BULLISH DIVERGENCE</v>
      </c>
    </row>
    <row r="636" spans="1:8" ht="13.5" x14ac:dyDescent="0.25">
      <c r="A636" s="3">
        <f>TITRES_STAT!B639</f>
        <v>42929</v>
      </c>
      <c r="B636" s="6">
        <f>TITRES_STAT!C639</f>
        <v>2</v>
      </c>
      <c r="C636" s="6">
        <f>TITRES_STAT!D639</f>
        <v>1.0344</v>
      </c>
      <c r="D636" s="6">
        <f>TITRES_STAT!E639</f>
        <v>19297</v>
      </c>
      <c r="E636" s="2">
        <f t="shared" si="36"/>
        <v>-342101</v>
      </c>
      <c r="F636" s="6" t="str">
        <f t="shared" si="39"/>
        <v>BULLISH</v>
      </c>
      <c r="G636" s="6" t="str">
        <f t="shared" si="38"/>
        <v>WEAK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2.02</v>
      </c>
      <c r="C637" s="6">
        <f>TITRES_STAT!D640</f>
        <v>1.0447</v>
      </c>
      <c r="D637" s="6">
        <f>TITRES_STAT!E640</f>
        <v>8160</v>
      </c>
      <c r="E637" s="2">
        <f t="shared" si="36"/>
        <v>-333941</v>
      </c>
      <c r="F637" s="6" t="str">
        <f t="shared" si="39"/>
        <v>BULLISH</v>
      </c>
      <c r="G637" s="6" t="str">
        <f t="shared" si="38"/>
        <v>WEAK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2.02</v>
      </c>
      <c r="C638" s="6">
        <f>TITRES_STAT!D641</f>
        <v>1.0447</v>
      </c>
      <c r="D638" s="6">
        <f>TITRES_STAT!E641</f>
        <v>4100</v>
      </c>
      <c r="E638" s="2">
        <f t="shared" si="36"/>
        <v>-333941</v>
      </c>
      <c r="F638" s="6" t="str">
        <f t="shared" si="39"/>
        <v>BULLISH</v>
      </c>
      <c r="G638" s="6" t="str">
        <f t="shared" si="38"/>
        <v>WEAK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2.02</v>
      </c>
      <c r="C639" s="6">
        <f>TITRES_STAT!D642</f>
        <v>1.0447</v>
      </c>
      <c r="D639" s="6">
        <f>TITRES_STAT!E642</f>
        <v>2100</v>
      </c>
      <c r="E639" s="2">
        <f t="shared" si="36"/>
        <v>-333941</v>
      </c>
      <c r="F639" s="6" t="str">
        <f t="shared" si="39"/>
        <v>BULLISH</v>
      </c>
      <c r="G639" s="6" t="str">
        <f t="shared" si="38"/>
        <v>WEAK</v>
      </c>
      <c r="H639" s="6" t="str">
        <f t="shared" si="37"/>
        <v>CONFIRMED BULLISH</v>
      </c>
    </row>
    <row r="640" spans="1:8" ht="13.5" x14ac:dyDescent="0.25">
      <c r="A640" s="3">
        <f>TITRES_STAT!B643</f>
        <v>42935</v>
      </c>
      <c r="B640" s="6">
        <f>TITRES_STAT!C643</f>
        <v>2.0099999999999998</v>
      </c>
      <c r="C640" s="6">
        <f>TITRES_STAT!D643</f>
        <v>1.0396000000000001</v>
      </c>
      <c r="D640" s="6">
        <f>TITRES_STAT!E643</f>
        <v>20</v>
      </c>
      <c r="E640" s="2">
        <f t="shared" si="36"/>
        <v>-333961</v>
      </c>
      <c r="F640" s="6" t="str">
        <f t="shared" si="39"/>
        <v>BULLISH</v>
      </c>
      <c r="G640" s="6" t="str">
        <f t="shared" si="38"/>
        <v>WEAK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1.99</v>
      </c>
      <c r="C641" s="6">
        <f>TITRES_STAT!D644</f>
        <v>1.0291999999999999</v>
      </c>
      <c r="D641" s="6">
        <f>TITRES_STAT!E644</f>
        <v>45300</v>
      </c>
      <c r="E641" s="2">
        <f t="shared" si="36"/>
        <v>-379261</v>
      </c>
      <c r="F641" s="6" t="str">
        <f t="shared" si="39"/>
        <v>BEARISH</v>
      </c>
      <c r="G641" s="6" t="str">
        <f t="shared" si="38"/>
        <v>STRONG</v>
      </c>
      <c r="H641" s="6" t="str">
        <f t="shared" si="37"/>
        <v>CONFIRMED BEARISH</v>
      </c>
    </row>
    <row r="642" spans="1:8" ht="13.5" x14ac:dyDescent="0.25">
      <c r="A642" s="3">
        <f>TITRES_STAT!B645</f>
        <v>42937</v>
      </c>
      <c r="B642" s="6">
        <f>TITRES_STAT!C645</f>
        <v>1.97</v>
      </c>
      <c r="C642" s="6">
        <f>TITRES_STAT!D645</f>
        <v>1.0188999999999999</v>
      </c>
      <c r="D642" s="6">
        <f>TITRES_STAT!E645</f>
        <v>48484</v>
      </c>
      <c r="E642" s="2">
        <f t="shared" si="36"/>
        <v>-427745</v>
      </c>
      <c r="F642" s="6" t="str">
        <f t="shared" si="39"/>
        <v>BEARISH</v>
      </c>
      <c r="G642" s="6" t="str">
        <f t="shared" si="38"/>
        <v>STRONG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1.93</v>
      </c>
      <c r="C643" s="6">
        <f>TITRES_STAT!D646</f>
        <v>0.99819999999999998</v>
      </c>
      <c r="D643" s="6">
        <f>TITRES_STAT!E646</f>
        <v>7452</v>
      </c>
      <c r="E643" s="2">
        <f t="shared" si="36"/>
        <v>-435197</v>
      </c>
      <c r="F643" s="6" t="str">
        <f t="shared" si="39"/>
        <v>BEARISH</v>
      </c>
      <c r="G643" s="6" t="str">
        <f t="shared" si="38"/>
        <v>STRONG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1.96</v>
      </c>
      <c r="C644" s="6">
        <f>TITRES_STAT!D647</f>
        <v>1.0137</v>
      </c>
      <c r="D644" s="6">
        <f>TITRES_STAT!E647</f>
        <v>5149</v>
      </c>
      <c r="E644" s="2">
        <f t="shared" ref="E644:E707" si="40">IF(B644&gt;B643, E643+D644, IF(B644&lt;B643, E643-D644, E643))</f>
        <v>-430048</v>
      </c>
      <c r="F644" s="6" t="str">
        <f t="shared" si="39"/>
        <v>BEARISH</v>
      </c>
      <c r="G644" s="6" t="str">
        <f t="shared" si="38"/>
        <v>STRONG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1.9</v>
      </c>
      <c r="C645" s="6">
        <f>TITRES_STAT!D648</f>
        <v>1.0365</v>
      </c>
      <c r="D645" s="6">
        <f>TITRES_STAT!E648</f>
        <v>6074</v>
      </c>
      <c r="E645" s="2">
        <f t="shared" si="40"/>
        <v>-436122</v>
      </c>
      <c r="F645" s="6" t="str">
        <f t="shared" si="39"/>
        <v>BEARISH</v>
      </c>
      <c r="G645" s="6" t="str">
        <f t="shared" si="38"/>
        <v>STRONG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1.87</v>
      </c>
      <c r="C646" s="6">
        <f>TITRES_STAT!D649</f>
        <v>1.0201</v>
      </c>
      <c r="D646" s="6">
        <f>TITRES_STAT!E649</f>
        <v>10371</v>
      </c>
      <c r="E646" s="2">
        <f t="shared" si="40"/>
        <v>-446493</v>
      </c>
      <c r="F646" s="6" t="str">
        <f t="shared" si="39"/>
        <v>BEARISH</v>
      </c>
      <c r="G646" s="6" t="str">
        <f t="shared" si="38"/>
        <v>STRONG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1.87</v>
      </c>
      <c r="C647" s="6">
        <f>TITRES_STAT!D650</f>
        <v>1.0201</v>
      </c>
      <c r="D647" s="6">
        <f>TITRES_STAT!E650</f>
        <v>339</v>
      </c>
      <c r="E647" s="2">
        <f t="shared" si="40"/>
        <v>-446493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CONFIRMED BEARISH</v>
      </c>
    </row>
    <row r="648" spans="1:8" ht="13.5" x14ac:dyDescent="0.25">
      <c r="A648" s="3">
        <f>TITRES_STAT!B651</f>
        <v>42948</v>
      </c>
      <c r="B648" s="6">
        <f>TITRES_STAT!C651</f>
        <v>1.89</v>
      </c>
      <c r="C648" s="6">
        <f>TITRES_STAT!D651</f>
        <v>1.0309999999999999</v>
      </c>
      <c r="D648" s="6">
        <f>TITRES_STAT!E651</f>
        <v>4263</v>
      </c>
      <c r="E648" s="2">
        <f t="shared" si="40"/>
        <v>-442230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CONFIRMED BEARISH</v>
      </c>
    </row>
    <row r="649" spans="1:8" ht="13.5" x14ac:dyDescent="0.25">
      <c r="A649" s="3">
        <f>TITRES_STAT!B652</f>
        <v>42949</v>
      </c>
      <c r="B649" s="6">
        <f>TITRES_STAT!C652</f>
        <v>1.9</v>
      </c>
      <c r="C649" s="6">
        <f>TITRES_STAT!D652</f>
        <v>1.0365</v>
      </c>
      <c r="D649" s="6">
        <f>TITRES_STAT!E652</f>
        <v>7051</v>
      </c>
      <c r="E649" s="2">
        <f t="shared" si="40"/>
        <v>-435179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CONFIRMED BEARISH</v>
      </c>
    </row>
    <row r="650" spans="1:8" ht="13.5" x14ac:dyDescent="0.25">
      <c r="A650" s="3">
        <f>TITRES_STAT!B653</f>
        <v>42950</v>
      </c>
      <c r="B650" s="6">
        <f>TITRES_STAT!C653</f>
        <v>1.9</v>
      </c>
      <c r="C650" s="6">
        <f>TITRES_STAT!D653</f>
        <v>1.0365</v>
      </c>
      <c r="D650" s="6">
        <f>TITRES_STAT!E653</f>
        <v>6791</v>
      </c>
      <c r="E650" s="2">
        <f t="shared" si="40"/>
        <v>-435179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42951</v>
      </c>
      <c r="B651" s="6">
        <f>TITRES_STAT!C654</f>
        <v>1.92</v>
      </c>
      <c r="C651" s="6">
        <f>TITRES_STAT!D654</f>
        <v>1.0474000000000001</v>
      </c>
      <c r="D651" s="6">
        <f>TITRES_STAT!E654</f>
        <v>5311</v>
      </c>
      <c r="E651" s="2">
        <f t="shared" si="40"/>
        <v>-429868</v>
      </c>
      <c r="F651" s="6" t="str">
        <f t="shared" si="43"/>
        <v>BULLISH</v>
      </c>
      <c r="G651" s="6" t="str">
        <f t="shared" si="42"/>
        <v>WEAK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1.95</v>
      </c>
      <c r="C652" s="6">
        <f>TITRES_STAT!D655</f>
        <v>1.0638000000000001</v>
      </c>
      <c r="D652" s="6">
        <f>TITRES_STAT!E655</f>
        <v>5600</v>
      </c>
      <c r="E652" s="2">
        <f t="shared" si="40"/>
        <v>-424268</v>
      </c>
      <c r="F652" s="6" t="str">
        <f t="shared" si="43"/>
        <v>BULLISH</v>
      </c>
      <c r="G652" s="6" t="str">
        <f t="shared" si="42"/>
        <v>WEAK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1.95</v>
      </c>
      <c r="C653" s="6">
        <f>TITRES_STAT!D656</f>
        <v>1.0638000000000001</v>
      </c>
      <c r="D653" s="6">
        <f>TITRES_STAT!E656</f>
        <v>4920</v>
      </c>
      <c r="E653" s="2">
        <f t="shared" si="40"/>
        <v>-424268</v>
      </c>
      <c r="F653" s="6" t="str">
        <f t="shared" si="43"/>
        <v>BULLISH</v>
      </c>
      <c r="G653" s="6" t="str">
        <f t="shared" si="42"/>
        <v>WEAK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1.95</v>
      </c>
      <c r="C654" s="6">
        <f>TITRES_STAT!D657</f>
        <v>1.0638000000000001</v>
      </c>
      <c r="D654" s="6">
        <f>TITRES_STAT!E657</f>
        <v>3635</v>
      </c>
      <c r="E654" s="2">
        <f t="shared" si="40"/>
        <v>-424268</v>
      </c>
      <c r="F654" s="6" t="str">
        <f t="shared" si="43"/>
        <v>BULLISH</v>
      </c>
      <c r="G654" s="6" t="str">
        <f t="shared" si="42"/>
        <v>WEAK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1.96</v>
      </c>
      <c r="C655" s="6">
        <f>TITRES_STAT!D658</f>
        <v>1.0691999999999999</v>
      </c>
      <c r="D655" s="6">
        <f>TITRES_STAT!E658</f>
        <v>6400</v>
      </c>
      <c r="E655" s="2">
        <f t="shared" si="40"/>
        <v>-417868</v>
      </c>
      <c r="F655" s="6" t="str">
        <f t="shared" si="43"/>
        <v>BULLISH</v>
      </c>
      <c r="G655" s="6" t="str">
        <f t="shared" si="42"/>
        <v>WEAK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1.96</v>
      </c>
      <c r="C656" s="6">
        <f>TITRES_STAT!D659</f>
        <v>1.0691999999999999</v>
      </c>
      <c r="D656" s="6">
        <f>TITRES_STAT!E659</f>
        <v>2000</v>
      </c>
      <c r="E656" s="2">
        <f t="shared" si="40"/>
        <v>-417868</v>
      </c>
      <c r="F656" s="6" t="str">
        <f t="shared" si="43"/>
        <v>BULLISH</v>
      </c>
      <c r="G656" s="6" t="str">
        <f t="shared" si="42"/>
        <v>WEAK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1.97</v>
      </c>
      <c r="C657" s="6">
        <f>TITRES_STAT!D660</f>
        <v>1.0747</v>
      </c>
      <c r="D657" s="6">
        <f>TITRES_STAT!E660</f>
        <v>5500</v>
      </c>
      <c r="E657" s="2">
        <f t="shared" si="40"/>
        <v>-412368</v>
      </c>
      <c r="F657" s="6" t="str">
        <f t="shared" si="43"/>
        <v>BULLISH</v>
      </c>
      <c r="G657" s="6" t="str">
        <f t="shared" si="42"/>
        <v>WEAK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1.96</v>
      </c>
      <c r="C658" s="6">
        <f>TITRES_STAT!D661</f>
        <v>1.0691999999999999</v>
      </c>
      <c r="D658" s="6">
        <f>TITRES_STAT!E661</f>
        <v>380</v>
      </c>
      <c r="E658" s="2">
        <f t="shared" si="40"/>
        <v>-412748</v>
      </c>
      <c r="F658" s="6" t="str">
        <f t="shared" si="43"/>
        <v>BULLISH</v>
      </c>
      <c r="G658" s="6" t="str">
        <f t="shared" si="42"/>
        <v>WEAK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1.96</v>
      </c>
      <c r="C659" s="6">
        <f>TITRES_STAT!D662</f>
        <v>1.0691999999999999</v>
      </c>
      <c r="D659" s="6">
        <f>TITRES_STAT!E662</f>
        <v>4050</v>
      </c>
      <c r="E659" s="2">
        <f t="shared" si="40"/>
        <v>-412748</v>
      </c>
      <c r="F659" s="6" t="str">
        <f t="shared" si="43"/>
        <v>BULLISH</v>
      </c>
      <c r="G659" s="6" t="str">
        <f t="shared" si="42"/>
        <v>WEAK</v>
      </c>
      <c r="H659" s="6" t="str">
        <f t="shared" si="41"/>
        <v>CONFIRMED BULLISH</v>
      </c>
    </row>
    <row r="660" spans="1:8" ht="13.5" x14ac:dyDescent="0.25">
      <c r="A660" s="3">
        <f>TITRES_STAT!B663</f>
        <v>42964</v>
      </c>
      <c r="B660" s="6">
        <f>TITRES_STAT!C663</f>
        <v>1.95</v>
      </c>
      <c r="C660" s="6">
        <f>TITRES_STAT!D663</f>
        <v>1.0638000000000001</v>
      </c>
      <c r="D660" s="6">
        <f>TITRES_STAT!E663</f>
        <v>6950</v>
      </c>
      <c r="E660" s="2">
        <f t="shared" si="40"/>
        <v>-419698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1.95</v>
      </c>
      <c r="C661" s="6">
        <f>TITRES_STAT!D664</f>
        <v>1.0638000000000001</v>
      </c>
      <c r="D661" s="6">
        <f>TITRES_STAT!E664</f>
        <v>4350</v>
      </c>
      <c r="E661" s="2">
        <f t="shared" si="40"/>
        <v>-419698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1.96</v>
      </c>
      <c r="C662" s="6">
        <f>TITRES_STAT!D665</f>
        <v>1.0691999999999999</v>
      </c>
      <c r="D662" s="6">
        <f>TITRES_STAT!E665</f>
        <v>1350</v>
      </c>
      <c r="E662" s="2">
        <f t="shared" si="40"/>
        <v>-418348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1.96</v>
      </c>
      <c r="C663" s="6">
        <f>TITRES_STAT!D666</f>
        <v>1.0691999999999999</v>
      </c>
      <c r="D663" s="6">
        <f>TITRES_STAT!E666</f>
        <v>600</v>
      </c>
      <c r="E663" s="2">
        <f t="shared" si="40"/>
        <v>-418348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1.96</v>
      </c>
      <c r="C664" s="6">
        <f>TITRES_STAT!D667</f>
        <v>1.0691999999999999</v>
      </c>
      <c r="D664" s="6">
        <f>TITRES_STAT!E667</f>
        <v>1700</v>
      </c>
      <c r="E664" s="2">
        <f t="shared" si="40"/>
        <v>-418348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1.96</v>
      </c>
      <c r="C665" s="6">
        <f>TITRES_STAT!D668</f>
        <v>1.0691999999999999</v>
      </c>
      <c r="D665" s="6">
        <f>TITRES_STAT!E668</f>
        <v>0</v>
      </c>
      <c r="E665" s="2">
        <f t="shared" si="40"/>
        <v>-418348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1.96</v>
      </c>
      <c r="C666" s="6">
        <f>TITRES_STAT!D669</f>
        <v>1.0691999999999999</v>
      </c>
      <c r="D666" s="6">
        <f>TITRES_STAT!E669</f>
        <v>1100</v>
      </c>
      <c r="E666" s="2">
        <f t="shared" si="40"/>
        <v>-418348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1.96</v>
      </c>
      <c r="C667" s="6">
        <f>TITRES_STAT!D670</f>
        <v>1.0691999999999999</v>
      </c>
      <c r="D667" s="6">
        <f>TITRES_STAT!E670</f>
        <v>3550</v>
      </c>
      <c r="E667" s="2">
        <f t="shared" si="40"/>
        <v>-418348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42976</v>
      </c>
      <c r="B668" s="6">
        <f>TITRES_STAT!C671</f>
        <v>1.95</v>
      </c>
      <c r="C668" s="6">
        <f>TITRES_STAT!D671</f>
        <v>1.0638000000000001</v>
      </c>
      <c r="D668" s="6">
        <f>TITRES_STAT!E671</f>
        <v>3800</v>
      </c>
      <c r="E668" s="2">
        <f t="shared" si="40"/>
        <v>-422148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42977</v>
      </c>
      <c r="B669" s="6">
        <f>TITRES_STAT!C672</f>
        <v>1.96</v>
      </c>
      <c r="C669" s="6">
        <f>TITRES_STAT!D672</f>
        <v>1.0691999999999999</v>
      </c>
      <c r="D669" s="6">
        <f>TITRES_STAT!E672</f>
        <v>14330</v>
      </c>
      <c r="E669" s="2">
        <f t="shared" si="40"/>
        <v>-407818</v>
      </c>
      <c r="F669" s="6" t="str">
        <f t="shared" si="43"/>
        <v>BULLISH</v>
      </c>
      <c r="G669" s="6" t="str">
        <f t="shared" si="42"/>
        <v>WEAK</v>
      </c>
      <c r="H669" s="6" t="str">
        <f t="shared" si="41"/>
        <v>NEUTRAL</v>
      </c>
    </row>
    <row r="670" spans="1:8" ht="13.5" x14ac:dyDescent="0.25">
      <c r="A670" s="3">
        <f>TITRES_STAT!B673</f>
        <v>42978</v>
      </c>
      <c r="B670" s="6">
        <f>TITRES_STAT!C673</f>
        <v>1.96</v>
      </c>
      <c r="C670" s="6">
        <f>TITRES_STAT!D673</f>
        <v>1.0691999999999999</v>
      </c>
      <c r="D670" s="6">
        <f>TITRES_STAT!E673</f>
        <v>692</v>
      </c>
      <c r="E670" s="2">
        <f t="shared" si="40"/>
        <v>-407818</v>
      </c>
      <c r="F670" s="6" t="str">
        <f t="shared" si="43"/>
        <v>BULLISH</v>
      </c>
      <c r="G670" s="6" t="str">
        <f t="shared" si="42"/>
        <v>WEAK</v>
      </c>
      <c r="H670" s="6" t="str">
        <f t="shared" si="41"/>
        <v>NEUTRAL</v>
      </c>
    </row>
    <row r="671" spans="1:8" ht="13.5" x14ac:dyDescent="0.25">
      <c r="A671" s="3">
        <f>TITRES_STAT!B674</f>
        <v>42982</v>
      </c>
      <c r="B671" s="6">
        <f>TITRES_STAT!C674</f>
        <v>1.94</v>
      </c>
      <c r="C671" s="6">
        <f>TITRES_STAT!D674</f>
        <v>1.0583</v>
      </c>
      <c r="D671" s="6">
        <f>TITRES_STAT!E674</f>
        <v>186446</v>
      </c>
      <c r="E671" s="2">
        <f t="shared" si="40"/>
        <v>-594264</v>
      </c>
      <c r="F671" s="6" t="str">
        <f t="shared" si="43"/>
        <v>BEARISH</v>
      </c>
      <c r="G671" s="6" t="str">
        <f t="shared" si="42"/>
        <v>STRONG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1.95</v>
      </c>
      <c r="C672" s="6">
        <f>TITRES_STAT!D675</f>
        <v>1.0638000000000001</v>
      </c>
      <c r="D672" s="6">
        <f>TITRES_STAT!E675</f>
        <v>18865</v>
      </c>
      <c r="E672" s="2">
        <f t="shared" si="40"/>
        <v>-575399</v>
      </c>
      <c r="F672" s="6" t="str">
        <f t="shared" si="43"/>
        <v>BEARISH</v>
      </c>
      <c r="G672" s="6" t="str">
        <f t="shared" si="42"/>
        <v>STRONG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1.95</v>
      </c>
      <c r="C673" s="6">
        <f>TITRES_STAT!D676</f>
        <v>1.0638000000000001</v>
      </c>
      <c r="D673" s="6">
        <f>TITRES_STAT!E676</f>
        <v>1601</v>
      </c>
      <c r="E673" s="2">
        <f t="shared" si="40"/>
        <v>-575399</v>
      </c>
      <c r="F673" s="6" t="str">
        <f t="shared" si="43"/>
        <v>BEARISH</v>
      </c>
      <c r="G673" s="6" t="str">
        <f t="shared" si="42"/>
        <v>STRONG</v>
      </c>
      <c r="H673" s="6" t="str">
        <f t="shared" si="41"/>
        <v>NEUTRAL</v>
      </c>
    </row>
    <row r="674" spans="1:8" ht="13.5" x14ac:dyDescent="0.25">
      <c r="A674" s="3">
        <f>TITRES_STAT!B677</f>
        <v>42985</v>
      </c>
      <c r="B674" s="6">
        <f>TITRES_STAT!C677</f>
        <v>1.95</v>
      </c>
      <c r="C674" s="6">
        <f>TITRES_STAT!D677</f>
        <v>1.0638000000000001</v>
      </c>
      <c r="D674" s="6">
        <f>TITRES_STAT!E677</f>
        <v>5400</v>
      </c>
      <c r="E674" s="2">
        <f t="shared" si="40"/>
        <v>-575399</v>
      </c>
      <c r="F674" s="6" t="str">
        <f t="shared" si="43"/>
        <v>BEARISH</v>
      </c>
      <c r="G674" s="6" t="str">
        <f t="shared" si="42"/>
        <v>STRONG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1.98</v>
      </c>
      <c r="C675" s="6">
        <f>TITRES_STAT!D678</f>
        <v>1.0801000000000001</v>
      </c>
      <c r="D675" s="6">
        <f>TITRES_STAT!E678</f>
        <v>27500</v>
      </c>
      <c r="E675" s="2">
        <f t="shared" si="40"/>
        <v>-547899</v>
      </c>
      <c r="F675" s="6" t="str">
        <f t="shared" si="43"/>
        <v>BEARISH</v>
      </c>
      <c r="G675" s="6" t="str">
        <f t="shared" si="42"/>
        <v>STRONG</v>
      </c>
      <c r="H675" s="6" t="str">
        <f t="shared" si="41"/>
        <v>BEARISH DIVERGENCE</v>
      </c>
    </row>
    <row r="676" spans="1:8" ht="13.5" x14ac:dyDescent="0.25">
      <c r="A676" s="3">
        <f>TITRES_STAT!B679</f>
        <v>42989</v>
      </c>
      <c r="B676" s="6">
        <f>TITRES_STAT!C679</f>
        <v>2</v>
      </c>
      <c r="C676" s="6">
        <f>TITRES_STAT!D679</f>
        <v>1.091</v>
      </c>
      <c r="D676" s="6">
        <f>TITRES_STAT!E679</f>
        <v>20850</v>
      </c>
      <c r="E676" s="2">
        <f t="shared" si="40"/>
        <v>-527049</v>
      </c>
      <c r="F676" s="6" t="str">
        <f t="shared" si="43"/>
        <v>BULLISH</v>
      </c>
      <c r="G676" s="6" t="str">
        <f t="shared" si="42"/>
        <v>WEAK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2</v>
      </c>
      <c r="C677" s="6">
        <f>TITRES_STAT!D680</f>
        <v>1.091</v>
      </c>
      <c r="D677" s="6">
        <f>TITRES_STAT!E680</f>
        <v>0</v>
      </c>
      <c r="E677" s="2">
        <f t="shared" si="40"/>
        <v>-527049</v>
      </c>
      <c r="F677" s="6" t="str">
        <f t="shared" si="43"/>
        <v>BULLISH</v>
      </c>
      <c r="G677" s="6" t="str">
        <f t="shared" si="42"/>
        <v>WEAK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1.99</v>
      </c>
      <c r="C678" s="6">
        <f>TITRES_STAT!D681</f>
        <v>1.0855999999999999</v>
      </c>
      <c r="D678" s="6">
        <f>TITRES_STAT!E681</f>
        <v>4949</v>
      </c>
      <c r="E678" s="2">
        <f t="shared" si="40"/>
        <v>-531998</v>
      </c>
      <c r="F678" s="6" t="str">
        <f t="shared" si="43"/>
        <v>BULLISH</v>
      </c>
      <c r="G678" s="6" t="str">
        <f t="shared" si="42"/>
        <v>WEAK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1.99</v>
      </c>
      <c r="C679" s="6">
        <f>TITRES_STAT!D682</f>
        <v>1.0855999999999999</v>
      </c>
      <c r="D679" s="6">
        <f>TITRES_STAT!E682</f>
        <v>4730</v>
      </c>
      <c r="E679" s="2">
        <f t="shared" si="40"/>
        <v>-531998</v>
      </c>
      <c r="F679" s="6" t="str">
        <f t="shared" si="43"/>
        <v>BULLISH</v>
      </c>
      <c r="G679" s="6" t="str">
        <f t="shared" si="42"/>
        <v>WEAK</v>
      </c>
      <c r="H679" s="6" t="str">
        <f t="shared" si="41"/>
        <v>CONFIRMED BULLISH</v>
      </c>
    </row>
    <row r="680" spans="1:8" ht="13.5" x14ac:dyDescent="0.25">
      <c r="A680" s="3">
        <f>TITRES_STAT!B683</f>
        <v>42993</v>
      </c>
      <c r="B680" s="6">
        <f>TITRES_STAT!C683</f>
        <v>2</v>
      </c>
      <c r="C680" s="6">
        <f>TITRES_STAT!D683</f>
        <v>1.091</v>
      </c>
      <c r="D680" s="6">
        <f>TITRES_STAT!E683</f>
        <v>5200</v>
      </c>
      <c r="E680" s="2">
        <f t="shared" si="40"/>
        <v>-526798</v>
      </c>
      <c r="F680" s="6" t="str">
        <f t="shared" si="43"/>
        <v>BULLISH</v>
      </c>
      <c r="G680" s="6" t="str">
        <f t="shared" si="42"/>
        <v>WEAK</v>
      </c>
      <c r="H680" s="6" t="str">
        <f t="shared" si="41"/>
        <v>CONFIRMED BULLISH</v>
      </c>
    </row>
    <row r="681" spans="1:8" ht="13.5" x14ac:dyDescent="0.25">
      <c r="A681" s="3">
        <f>TITRES_STAT!B684</f>
        <v>42996</v>
      </c>
      <c r="B681" s="6">
        <f>TITRES_STAT!C684</f>
        <v>2</v>
      </c>
      <c r="C681" s="6">
        <f>TITRES_STAT!D684</f>
        <v>1.091</v>
      </c>
      <c r="D681" s="6">
        <f>TITRES_STAT!E684</f>
        <v>4010</v>
      </c>
      <c r="E681" s="2">
        <f t="shared" si="40"/>
        <v>-526798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NEUTRAL</v>
      </c>
    </row>
    <row r="682" spans="1:8" ht="13.5" x14ac:dyDescent="0.25">
      <c r="A682" s="3">
        <f>TITRES_STAT!B685</f>
        <v>42997</v>
      </c>
      <c r="B682" s="6">
        <f>TITRES_STAT!C685</f>
        <v>2</v>
      </c>
      <c r="C682" s="6">
        <f>TITRES_STAT!D685</f>
        <v>1.091</v>
      </c>
      <c r="D682" s="6">
        <f>TITRES_STAT!E685</f>
        <v>0</v>
      </c>
      <c r="E682" s="2">
        <f t="shared" si="40"/>
        <v>-526798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NEUTRAL</v>
      </c>
    </row>
    <row r="683" spans="1:8" ht="13.5" x14ac:dyDescent="0.25">
      <c r="A683" s="3">
        <f>TITRES_STAT!B686</f>
        <v>42998</v>
      </c>
      <c r="B683" s="6">
        <f>TITRES_STAT!C686</f>
        <v>2</v>
      </c>
      <c r="C683" s="6">
        <f>TITRES_STAT!D686</f>
        <v>1.091</v>
      </c>
      <c r="D683" s="6">
        <f>TITRES_STAT!E686</f>
        <v>0</v>
      </c>
      <c r="E683" s="2">
        <f t="shared" si="40"/>
        <v>-526798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CONFIRMED BULLISH</v>
      </c>
    </row>
    <row r="684" spans="1:8" ht="13.5" x14ac:dyDescent="0.25">
      <c r="A684" s="3">
        <f>TITRES_STAT!B687</f>
        <v>43000</v>
      </c>
      <c r="B684" s="6">
        <f>TITRES_STAT!C687</f>
        <v>2</v>
      </c>
      <c r="C684" s="6">
        <f>TITRES_STAT!D687</f>
        <v>1.091</v>
      </c>
      <c r="D684" s="6">
        <f>TITRES_STAT!E687</f>
        <v>25595</v>
      </c>
      <c r="E684" s="2">
        <f t="shared" si="40"/>
        <v>-526798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CONFIRMED BULLISH</v>
      </c>
    </row>
    <row r="685" spans="1:8" ht="13.5" x14ac:dyDescent="0.25">
      <c r="A685" s="3">
        <f>TITRES_STAT!B688</f>
        <v>43003</v>
      </c>
      <c r="B685" s="6">
        <f>TITRES_STAT!C688</f>
        <v>1.95</v>
      </c>
      <c r="C685" s="6">
        <f>TITRES_STAT!D688</f>
        <v>1.0638000000000001</v>
      </c>
      <c r="D685" s="6">
        <f>TITRES_STAT!E688</f>
        <v>4960</v>
      </c>
      <c r="E685" s="2">
        <f t="shared" si="40"/>
        <v>-531758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1.98</v>
      </c>
      <c r="C686" s="6">
        <f>TITRES_STAT!D689</f>
        <v>1.0801000000000001</v>
      </c>
      <c r="D686" s="6">
        <f>TITRES_STAT!E689</f>
        <v>21750</v>
      </c>
      <c r="E686" s="2">
        <f t="shared" si="40"/>
        <v>-510008</v>
      </c>
      <c r="F686" s="6" t="str">
        <f t="shared" si="43"/>
        <v>BULLISH</v>
      </c>
      <c r="G686" s="6" t="str">
        <f t="shared" si="42"/>
        <v>WEAK</v>
      </c>
      <c r="H686" s="6" t="str">
        <f t="shared" si="41"/>
        <v>BULLISH DIVERGENCE</v>
      </c>
    </row>
    <row r="687" spans="1:8" ht="13.5" x14ac:dyDescent="0.25">
      <c r="A687" s="3">
        <f>TITRES_STAT!B690</f>
        <v>43005</v>
      </c>
      <c r="B687" s="6">
        <f>TITRES_STAT!C690</f>
        <v>1.99</v>
      </c>
      <c r="C687" s="6">
        <f>TITRES_STAT!D690</f>
        <v>1.0855999999999999</v>
      </c>
      <c r="D687" s="6">
        <f>TITRES_STAT!E690</f>
        <v>61352</v>
      </c>
      <c r="E687" s="2">
        <f t="shared" si="40"/>
        <v>-448656</v>
      </c>
      <c r="F687" s="6" t="str">
        <f t="shared" si="43"/>
        <v>BULLISH</v>
      </c>
      <c r="G687" s="6" t="str">
        <f t="shared" si="42"/>
        <v>WEAK</v>
      </c>
      <c r="H687" s="6" t="str">
        <f t="shared" si="41"/>
        <v>BULLISH DIVERGENCE</v>
      </c>
    </row>
    <row r="688" spans="1:8" ht="13.5" x14ac:dyDescent="0.25">
      <c r="A688" s="3">
        <f>TITRES_STAT!B691</f>
        <v>43006</v>
      </c>
      <c r="B688" s="6">
        <f>TITRES_STAT!C691</f>
        <v>2</v>
      </c>
      <c r="C688" s="6">
        <f>TITRES_STAT!D691</f>
        <v>1.091</v>
      </c>
      <c r="D688" s="6">
        <f>TITRES_STAT!E691</f>
        <v>16600</v>
      </c>
      <c r="E688" s="2">
        <f t="shared" si="40"/>
        <v>-432056</v>
      </c>
      <c r="F688" s="6" t="str">
        <f t="shared" si="43"/>
        <v>BULLISH</v>
      </c>
      <c r="G688" s="6" t="str">
        <f t="shared" si="42"/>
        <v>WEAK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1.99</v>
      </c>
      <c r="C689" s="6">
        <f>TITRES_STAT!D692</f>
        <v>1.0855999999999999</v>
      </c>
      <c r="D689" s="6">
        <f>TITRES_STAT!E692</f>
        <v>44876</v>
      </c>
      <c r="E689" s="2">
        <f t="shared" si="40"/>
        <v>-476932</v>
      </c>
      <c r="F689" s="6" t="str">
        <f t="shared" si="43"/>
        <v>BULLISH</v>
      </c>
      <c r="G689" s="6" t="str">
        <f t="shared" si="42"/>
        <v>WEAK</v>
      </c>
      <c r="H689" s="6" t="str">
        <f t="shared" si="41"/>
        <v>BULLISH DIVERGENCE</v>
      </c>
    </row>
    <row r="690" spans="1:8" ht="13.5" x14ac:dyDescent="0.25">
      <c r="A690" s="3">
        <f>TITRES_STAT!B693</f>
        <v>43010</v>
      </c>
      <c r="B690" s="6">
        <f>TITRES_STAT!C693</f>
        <v>1.96</v>
      </c>
      <c r="C690" s="6">
        <f>TITRES_STAT!D693</f>
        <v>1.0691999999999999</v>
      </c>
      <c r="D690" s="6">
        <f>TITRES_STAT!E693</f>
        <v>1450</v>
      </c>
      <c r="E690" s="2">
        <f t="shared" si="40"/>
        <v>-478382</v>
      </c>
      <c r="F690" s="6" t="str">
        <f t="shared" si="43"/>
        <v>BULLISH</v>
      </c>
      <c r="G690" s="6" t="str">
        <f t="shared" si="42"/>
        <v>WEAK</v>
      </c>
      <c r="H690" s="6" t="str">
        <f t="shared" si="41"/>
        <v>CONFIRMED BULLISH</v>
      </c>
    </row>
    <row r="691" spans="1:8" ht="13.5" x14ac:dyDescent="0.25">
      <c r="A691" s="3">
        <f>TITRES_STAT!B694</f>
        <v>43011</v>
      </c>
      <c r="B691" s="6">
        <f>TITRES_STAT!C694</f>
        <v>1.98</v>
      </c>
      <c r="C691" s="6">
        <f>TITRES_STAT!D694</f>
        <v>1.0801000000000001</v>
      </c>
      <c r="D691" s="6">
        <f>TITRES_STAT!E694</f>
        <v>5828</v>
      </c>
      <c r="E691" s="2">
        <f t="shared" si="40"/>
        <v>-472554</v>
      </c>
      <c r="F691" s="6" t="str">
        <f t="shared" si="43"/>
        <v>BULLISH</v>
      </c>
      <c r="G691" s="6" t="str">
        <f t="shared" si="42"/>
        <v>WEAK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2</v>
      </c>
      <c r="C692" s="6">
        <f>TITRES_STAT!D695</f>
        <v>1.091</v>
      </c>
      <c r="D692" s="6">
        <f>TITRES_STAT!E695</f>
        <v>20176</v>
      </c>
      <c r="E692" s="2">
        <f t="shared" si="40"/>
        <v>-452378</v>
      </c>
      <c r="F692" s="6" t="str">
        <f t="shared" si="43"/>
        <v>BEARISH</v>
      </c>
      <c r="G692" s="6" t="str">
        <f t="shared" si="42"/>
        <v>NEUTRAL</v>
      </c>
      <c r="H692" s="6" t="str">
        <f t="shared" si="41"/>
        <v>BEARISH DIVERGENCE</v>
      </c>
    </row>
    <row r="693" spans="1:8" ht="13.5" x14ac:dyDescent="0.25">
      <c r="A693" s="3">
        <f>TITRES_STAT!B696</f>
        <v>43013</v>
      </c>
      <c r="B693" s="6">
        <f>TITRES_STAT!C696</f>
        <v>2</v>
      </c>
      <c r="C693" s="6">
        <f>TITRES_STAT!D696</f>
        <v>1.091</v>
      </c>
      <c r="D693" s="6">
        <f>TITRES_STAT!E696</f>
        <v>100</v>
      </c>
      <c r="E693" s="2">
        <f t="shared" si="40"/>
        <v>-452378</v>
      </c>
      <c r="F693" s="6" t="str">
        <f t="shared" si="43"/>
        <v>BEARISH</v>
      </c>
      <c r="G693" s="6" t="str">
        <f t="shared" si="42"/>
        <v>STRONG</v>
      </c>
      <c r="H693" s="6" t="str">
        <f t="shared" si="41"/>
        <v>NEUTRAL</v>
      </c>
    </row>
    <row r="694" spans="1:8" ht="13.5" x14ac:dyDescent="0.25">
      <c r="A694" s="3">
        <f>TITRES_STAT!B697</f>
        <v>43014</v>
      </c>
      <c r="B694" s="6">
        <f>TITRES_STAT!C697</f>
        <v>2</v>
      </c>
      <c r="C694" s="6">
        <f>TITRES_STAT!D697</f>
        <v>1.091</v>
      </c>
      <c r="D694" s="6">
        <f>TITRES_STAT!E697</f>
        <v>1500</v>
      </c>
      <c r="E694" s="2">
        <f t="shared" si="40"/>
        <v>-452378</v>
      </c>
      <c r="F694" s="6" t="str">
        <f t="shared" si="43"/>
        <v>BULLISH</v>
      </c>
      <c r="G694" s="6" t="str">
        <f t="shared" si="42"/>
        <v>WEAK</v>
      </c>
      <c r="H694" s="6" t="str">
        <f t="shared" si="41"/>
        <v>CONFIRMED BULLISH</v>
      </c>
    </row>
    <row r="695" spans="1:8" ht="13.5" x14ac:dyDescent="0.25">
      <c r="A695" s="3">
        <f>TITRES_STAT!B698</f>
        <v>43017</v>
      </c>
      <c r="B695" s="6">
        <f>TITRES_STAT!C698</f>
        <v>2.04</v>
      </c>
      <c r="C695" s="6">
        <f>TITRES_STAT!D698</f>
        <v>1.1129</v>
      </c>
      <c r="D695" s="6">
        <f>TITRES_STAT!E698</f>
        <v>26961</v>
      </c>
      <c r="E695" s="2">
        <f t="shared" si="40"/>
        <v>-425417</v>
      </c>
      <c r="F695" s="6" t="str">
        <f t="shared" si="43"/>
        <v>BULLISH</v>
      </c>
      <c r="G695" s="6" t="str">
        <f t="shared" si="42"/>
        <v>WEAK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2.0499999999999998</v>
      </c>
      <c r="C696" s="6">
        <f>TITRES_STAT!D699</f>
        <v>1.1183000000000001</v>
      </c>
      <c r="D696" s="6">
        <f>TITRES_STAT!E699</f>
        <v>6115</v>
      </c>
      <c r="E696" s="2">
        <f t="shared" si="40"/>
        <v>-419302</v>
      </c>
      <c r="F696" s="6" t="str">
        <f t="shared" si="43"/>
        <v>BULLISH</v>
      </c>
      <c r="G696" s="6" t="str">
        <f t="shared" si="42"/>
        <v>WEAK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2.06</v>
      </c>
      <c r="C697" s="6">
        <f>TITRES_STAT!D700</f>
        <v>1.1237999999999999</v>
      </c>
      <c r="D697" s="6">
        <f>TITRES_STAT!E700</f>
        <v>4800</v>
      </c>
      <c r="E697" s="2">
        <f t="shared" si="40"/>
        <v>-414502</v>
      </c>
      <c r="F697" s="6" t="str">
        <f t="shared" si="43"/>
        <v>BULLISH</v>
      </c>
      <c r="G697" s="6" t="str">
        <f t="shared" si="42"/>
        <v>WEAK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2.06</v>
      </c>
      <c r="C698" s="6">
        <f>TITRES_STAT!D701</f>
        <v>1.1237999999999999</v>
      </c>
      <c r="D698" s="6">
        <f>TITRES_STAT!E701</f>
        <v>0</v>
      </c>
      <c r="E698" s="2">
        <f t="shared" si="40"/>
        <v>-414502</v>
      </c>
      <c r="F698" s="6" t="str">
        <f t="shared" si="43"/>
        <v>BULLISH</v>
      </c>
      <c r="G698" s="6" t="str">
        <f t="shared" si="42"/>
        <v>WEAK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2.04</v>
      </c>
      <c r="C699" s="6">
        <f>TITRES_STAT!D702</f>
        <v>1.1129</v>
      </c>
      <c r="D699" s="6">
        <f>TITRES_STAT!E702</f>
        <v>7221</v>
      </c>
      <c r="E699" s="2">
        <f t="shared" si="40"/>
        <v>-421723</v>
      </c>
      <c r="F699" s="6" t="str">
        <f t="shared" si="43"/>
        <v>BULLISH</v>
      </c>
      <c r="G699" s="6" t="str">
        <f t="shared" si="42"/>
        <v>WEAK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2.04</v>
      </c>
      <c r="C700" s="6">
        <f>TITRES_STAT!D703</f>
        <v>1.1129</v>
      </c>
      <c r="D700" s="6">
        <f>TITRES_STAT!E703</f>
        <v>620</v>
      </c>
      <c r="E700" s="2">
        <f t="shared" si="40"/>
        <v>-421723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NEUTRAL</v>
      </c>
    </row>
    <row r="701" spans="1:8" ht="13.5" x14ac:dyDescent="0.25">
      <c r="A701" s="3">
        <f>TITRES_STAT!B704</f>
        <v>43025</v>
      </c>
      <c r="B701" s="6">
        <f>TITRES_STAT!C704</f>
        <v>2.0299999999999998</v>
      </c>
      <c r="C701" s="6">
        <f>TITRES_STAT!D704</f>
        <v>1.1073999999999999</v>
      </c>
      <c r="D701" s="6">
        <f>TITRES_STAT!E704</f>
        <v>7121</v>
      </c>
      <c r="E701" s="2">
        <f t="shared" si="40"/>
        <v>-428844</v>
      </c>
      <c r="F701" s="6" t="str">
        <f t="shared" si="43"/>
        <v>BEARISH</v>
      </c>
      <c r="G701" s="6" t="str">
        <f t="shared" si="42"/>
        <v>STRONG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2.04</v>
      </c>
      <c r="C702" s="6">
        <f>TITRES_STAT!D705</f>
        <v>1.1129</v>
      </c>
      <c r="D702" s="6">
        <f>TITRES_STAT!E705</f>
        <v>250</v>
      </c>
      <c r="E702" s="2">
        <f t="shared" si="40"/>
        <v>-428594</v>
      </c>
      <c r="F702" s="6" t="str">
        <f t="shared" si="43"/>
        <v>BEARISH</v>
      </c>
      <c r="G702" s="6" t="str">
        <f t="shared" si="42"/>
        <v>STRONG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2.0299999999999998</v>
      </c>
      <c r="C703" s="6">
        <f>TITRES_STAT!D706</f>
        <v>1.1073999999999999</v>
      </c>
      <c r="D703" s="6">
        <f>TITRES_STAT!E706</f>
        <v>3784</v>
      </c>
      <c r="E703" s="2">
        <f t="shared" si="40"/>
        <v>-432378</v>
      </c>
      <c r="F703" s="6" t="str">
        <f t="shared" si="43"/>
        <v>BEARISH</v>
      </c>
      <c r="G703" s="6" t="str">
        <f t="shared" si="42"/>
        <v>STRONG</v>
      </c>
      <c r="H703" s="6" t="str">
        <f t="shared" si="41"/>
        <v>CONFIRMED BEARISH</v>
      </c>
    </row>
    <row r="704" spans="1:8" ht="13.5" x14ac:dyDescent="0.25">
      <c r="A704" s="3">
        <f>TITRES_STAT!B707</f>
        <v>43028</v>
      </c>
      <c r="B704" s="6">
        <f>TITRES_STAT!C707</f>
        <v>2.04</v>
      </c>
      <c r="C704" s="6">
        <f>TITRES_STAT!D707</f>
        <v>1.1129</v>
      </c>
      <c r="D704" s="6">
        <f>TITRES_STAT!E707</f>
        <v>1400</v>
      </c>
      <c r="E704" s="2">
        <f t="shared" si="40"/>
        <v>-430978</v>
      </c>
      <c r="F704" s="6" t="str">
        <f t="shared" si="43"/>
        <v>BEARISH</v>
      </c>
      <c r="G704" s="6" t="str">
        <f t="shared" si="42"/>
        <v>STRONG</v>
      </c>
      <c r="H704" s="6" t="str">
        <f t="shared" si="41"/>
        <v>NEUTRAL</v>
      </c>
    </row>
    <row r="705" spans="1:8" ht="13.5" x14ac:dyDescent="0.25">
      <c r="A705" s="3">
        <f>TITRES_STAT!B708</f>
        <v>43031</v>
      </c>
      <c r="B705" s="6">
        <f>TITRES_STAT!C708</f>
        <v>2.09</v>
      </c>
      <c r="C705" s="6">
        <f>TITRES_STAT!D708</f>
        <v>1.1400999999999999</v>
      </c>
      <c r="D705" s="6">
        <f>TITRES_STAT!E708</f>
        <v>15648</v>
      </c>
      <c r="E705" s="2">
        <f t="shared" si="40"/>
        <v>-415330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2.09</v>
      </c>
      <c r="C706" s="6">
        <f>TITRES_STAT!D709</f>
        <v>1.1400999999999999</v>
      </c>
      <c r="D706" s="6">
        <f>TITRES_STAT!E709</f>
        <v>13899</v>
      </c>
      <c r="E706" s="2">
        <f t="shared" si="40"/>
        <v>-415330</v>
      </c>
      <c r="F706" s="6" t="str">
        <f t="shared" si="43"/>
        <v>BULLISH</v>
      </c>
      <c r="G706" s="6" t="str">
        <f t="shared" si="42"/>
        <v>WEAK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2.0299999999999998</v>
      </c>
      <c r="C707" s="6">
        <f>TITRES_STAT!D710</f>
        <v>1.1073999999999999</v>
      </c>
      <c r="D707" s="6">
        <f>TITRES_STAT!E710</f>
        <v>21550</v>
      </c>
      <c r="E707" s="2">
        <f t="shared" si="40"/>
        <v>-436880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CONFIRMED BEARISH</v>
      </c>
    </row>
    <row r="708" spans="1:8" ht="13.5" x14ac:dyDescent="0.25">
      <c r="A708" s="3">
        <f>TITRES_STAT!B711</f>
        <v>43034</v>
      </c>
      <c r="B708" s="6">
        <f>TITRES_STAT!C711</f>
        <v>2.04</v>
      </c>
      <c r="C708" s="6">
        <f>TITRES_STAT!D711</f>
        <v>1.1129</v>
      </c>
      <c r="D708" s="6">
        <f>TITRES_STAT!E711</f>
        <v>109685</v>
      </c>
      <c r="E708" s="2">
        <f t="shared" ref="E708:E771" si="44">IF(B708&gt;B707, E707+D708, IF(B708&lt;B707, E707-D708, E707))</f>
        <v>-327195</v>
      </c>
      <c r="F708" s="6" t="str">
        <f t="shared" si="43"/>
        <v>BULLISH</v>
      </c>
      <c r="G708" s="6" t="str">
        <f t="shared" si="42"/>
        <v>WEAK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2.0299999999999998</v>
      </c>
      <c r="C709" s="6">
        <f>TITRES_STAT!D712</f>
        <v>1.1073999999999999</v>
      </c>
      <c r="D709" s="6">
        <f>TITRES_STAT!E712</f>
        <v>16851</v>
      </c>
      <c r="E709" s="2">
        <f t="shared" si="44"/>
        <v>-344046</v>
      </c>
      <c r="F709" s="6" t="str">
        <f t="shared" si="43"/>
        <v>BULLISH</v>
      </c>
      <c r="G709" s="6" t="str">
        <f t="shared" si="42"/>
        <v>WEAK</v>
      </c>
      <c r="H709" s="6" t="str">
        <f t="shared" si="41"/>
        <v>BULLISH DIVERGENCE</v>
      </c>
    </row>
    <row r="710" spans="1:8" ht="13.5" x14ac:dyDescent="0.25">
      <c r="A710" s="3">
        <f>TITRES_STAT!B713</f>
        <v>43038</v>
      </c>
      <c r="B710" s="6">
        <f>TITRES_STAT!C713</f>
        <v>2.09</v>
      </c>
      <c r="C710" s="6">
        <f>TITRES_STAT!D713</f>
        <v>1.1400999999999999</v>
      </c>
      <c r="D710" s="6">
        <f>TITRES_STAT!E713</f>
        <v>33006</v>
      </c>
      <c r="E710" s="2">
        <f t="shared" si="44"/>
        <v>-311040</v>
      </c>
      <c r="F710" s="6" t="str">
        <f t="shared" si="43"/>
        <v>BULLISH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6">
        <f>TITRES_STAT!C714</f>
        <v>2.09</v>
      </c>
      <c r="C711" s="6">
        <f>TITRES_STAT!D714</f>
        <v>1.1400999999999999</v>
      </c>
      <c r="D711" s="6">
        <f>TITRES_STAT!E714</f>
        <v>4050</v>
      </c>
      <c r="E711" s="2">
        <f t="shared" si="44"/>
        <v>-311040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2.09</v>
      </c>
      <c r="C712" s="6">
        <f>TITRES_STAT!D715</f>
        <v>1.1400999999999999</v>
      </c>
      <c r="D712" s="6">
        <f>TITRES_STAT!E715</f>
        <v>48746</v>
      </c>
      <c r="E712" s="2">
        <f t="shared" si="44"/>
        <v>-311040</v>
      </c>
      <c r="F712" s="6" t="str">
        <f t="shared" ref="F712:F775" si="47">IF(E712&gt;E707,"BULLISH",IF(E712&lt;E707,"BEARISH","NEUTRAL"))</f>
        <v>BULLISH</v>
      </c>
      <c r="G712" s="6" t="str">
        <f t="shared" si="46"/>
        <v>WEAK</v>
      </c>
      <c r="H712" s="6" t="str">
        <f t="shared" si="45"/>
        <v>CONFIRMED BULLISH</v>
      </c>
    </row>
    <row r="713" spans="1:8" ht="13.5" x14ac:dyDescent="0.25">
      <c r="A713" s="3">
        <f>TITRES_STAT!B716</f>
        <v>43041</v>
      </c>
      <c r="B713" s="6">
        <f>TITRES_STAT!C716</f>
        <v>2.0499999999999998</v>
      </c>
      <c r="C713" s="6">
        <f>TITRES_STAT!D716</f>
        <v>1.1183000000000001</v>
      </c>
      <c r="D713" s="6">
        <f>TITRES_STAT!E716</f>
        <v>6100</v>
      </c>
      <c r="E713" s="2">
        <f t="shared" si="44"/>
        <v>-317140</v>
      </c>
      <c r="F713" s="6" t="str">
        <f t="shared" si="47"/>
        <v>BULLISH</v>
      </c>
      <c r="G713" s="6" t="str">
        <f t="shared" si="46"/>
        <v>WEAK</v>
      </c>
      <c r="H713" s="6" t="str">
        <f t="shared" si="45"/>
        <v>CONFIRMED BULLISH</v>
      </c>
    </row>
    <row r="714" spans="1:8" ht="13.5" x14ac:dyDescent="0.25">
      <c r="A714" s="3">
        <f>TITRES_STAT!B717</f>
        <v>43042</v>
      </c>
      <c r="B714" s="6">
        <f>TITRES_STAT!C717</f>
        <v>2.09</v>
      </c>
      <c r="C714" s="6">
        <f>TITRES_STAT!D717</f>
        <v>1.1400999999999999</v>
      </c>
      <c r="D714" s="6">
        <f>TITRES_STAT!E717</f>
        <v>7915</v>
      </c>
      <c r="E714" s="2">
        <f t="shared" si="44"/>
        <v>-309225</v>
      </c>
      <c r="F714" s="6" t="str">
        <f t="shared" si="47"/>
        <v>BULLISH</v>
      </c>
      <c r="G714" s="6" t="str">
        <f t="shared" si="46"/>
        <v>WEAK</v>
      </c>
      <c r="H714" s="6" t="str">
        <f t="shared" si="45"/>
        <v>CONFIRMED BULLISH</v>
      </c>
    </row>
    <row r="715" spans="1:8" ht="13.5" x14ac:dyDescent="0.25">
      <c r="A715" s="3">
        <f>TITRES_STAT!B718</f>
        <v>43045</v>
      </c>
      <c r="B715" s="6">
        <f>TITRES_STAT!C718</f>
        <v>2.09</v>
      </c>
      <c r="C715" s="6">
        <f>TITRES_STAT!D718</f>
        <v>1.1400999999999999</v>
      </c>
      <c r="D715" s="6">
        <f>TITRES_STAT!E718</f>
        <v>60250</v>
      </c>
      <c r="E715" s="2">
        <f t="shared" si="44"/>
        <v>-309225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2.0299999999999998</v>
      </c>
      <c r="C716" s="6">
        <f>TITRES_STAT!D719</f>
        <v>1.1073999999999999</v>
      </c>
      <c r="D716" s="6">
        <f>TITRES_STAT!E719</f>
        <v>5128</v>
      </c>
      <c r="E716" s="2">
        <f t="shared" si="44"/>
        <v>-314353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2.0699999999999998</v>
      </c>
      <c r="C717" s="6">
        <f>TITRES_STAT!D720</f>
        <v>1.1292</v>
      </c>
      <c r="D717" s="6">
        <f>TITRES_STAT!E720</f>
        <v>525</v>
      </c>
      <c r="E717" s="2">
        <f t="shared" si="44"/>
        <v>-313828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2.08</v>
      </c>
      <c r="C718" s="6">
        <f>TITRES_STAT!D721</f>
        <v>1.1347</v>
      </c>
      <c r="D718" s="6">
        <f>TITRES_STAT!E721</f>
        <v>3511</v>
      </c>
      <c r="E718" s="2">
        <f t="shared" si="44"/>
        <v>-310317</v>
      </c>
      <c r="F718" s="6" t="str">
        <f t="shared" si="47"/>
        <v>BULLISH</v>
      </c>
      <c r="G718" s="6" t="str">
        <f t="shared" si="46"/>
        <v>WEAK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2.0299999999999998</v>
      </c>
      <c r="C719" s="6">
        <f>TITRES_STAT!D722</f>
        <v>1.1073999999999999</v>
      </c>
      <c r="D719" s="6">
        <f>TITRES_STAT!E722</f>
        <v>7855</v>
      </c>
      <c r="E719" s="2">
        <f t="shared" si="44"/>
        <v>-318172</v>
      </c>
      <c r="F719" s="6" t="str">
        <f t="shared" si="47"/>
        <v>BEARISH</v>
      </c>
      <c r="G719" s="6" t="str">
        <f t="shared" si="46"/>
        <v>STRONG</v>
      </c>
      <c r="H719" s="6" t="str">
        <f t="shared" si="45"/>
        <v>CONFIRMED BEARISH</v>
      </c>
    </row>
    <row r="720" spans="1:8" ht="13.5" x14ac:dyDescent="0.25">
      <c r="A720" s="3">
        <f>TITRES_STAT!B723</f>
        <v>43052</v>
      </c>
      <c r="B720" s="6">
        <f>TITRES_STAT!C723</f>
        <v>2.04</v>
      </c>
      <c r="C720" s="6">
        <f>TITRES_STAT!D723</f>
        <v>1.1129</v>
      </c>
      <c r="D720" s="6">
        <f>TITRES_STAT!E723</f>
        <v>27068</v>
      </c>
      <c r="E720" s="2">
        <f t="shared" si="44"/>
        <v>-291104</v>
      </c>
      <c r="F720" s="6" t="str">
        <f t="shared" si="47"/>
        <v>BULLISH</v>
      </c>
      <c r="G720" s="6" t="str">
        <f t="shared" si="46"/>
        <v>WEAK</v>
      </c>
      <c r="H720" s="6" t="str">
        <f t="shared" si="45"/>
        <v>BULLISH DIVERGENCE</v>
      </c>
    </row>
    <row r="721" spans="1:8" ht="13.5" x14ac:dyDescent="0.25">
      <c r="A721" s="3">
        <f>TITRES_STAT!B724</f>
        <v>43053</v>
      </c>
      <c r="B721" s="6">
        <f>TITRES_STAT!C724</f>
        <v>2.0299999999999998</v>
      </c>
      <c r="C721" s="6">
        <f>TITRES_STAT!D724</f>
        <v>1.1073999999999999</v>
      </c>
      <c r="D721" s="6">
        <f>TITRES_STAT!E724</f>
        <v>82288</v>
      </c>
      <c r="E721" s="2">
        <f t="shared" si="44"/>
        <v>-373392</v>
      </c>
      <c r="F721" s="6" t="str">
        <f t="shared" si="47"/>
        <v>BEARISH</v>
      </c>
      <c r="G721" s="6" t="str">
        <f t="shared" si="46"/>
        <v>STRONG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2.12</v>
      </c>
      <c r="C722" s="6">
        <f>TITRES_STAT!D725</f>
        <v>1.1565000000000001</v>
      </c>
      <c r="D722" s="6">
        <f>TITRES_STAT!E725</f>
        <v>20671</v>
      </c>
      <c r="E722" s="2">
        <f t="shared" si="44"/>
        <v>-352721</v>
      </c>
      <c r="F722" s="6" t="str">
        <f t="shared" si="47"/>
        <v>BEARISH</v>
      </c>
      <c r="G722" s="6" t="str">
        <f t="shared" si="46"/>
        <v>STRONG</v>
      </c>
      <c r="H722" s="6" t="str">
        <f t="shared" si="45"/>
        <v>BEARISH DIVERGENCE</v>
      </c>
    </row>
    <row r="723" spans="1:8" ht="13.5" x14ac:dyDescent="0.25">
      <c r="A723" s="3">
        <f>TITRES_STAT!B726</f>
        <v>43055</v>
      </c>
      <c r="B723" s="6">
        <f>TITRES_STAT!C726</f>
        <v>2.1</v>
      </c>
      <c r="C723" s="6">
        <f>TITRES_STAT!D726</f>
        <v>1.1456</v>
      </c>
      <c r="D723" s="6">
        <f>TITRES_STAT!E726</f>
        <v>7099</v>
      </c>
      <c r="E723" s="2">
        <f t="shared" si="44"/>
        <v>-359820</v>
      </c>
      <c r="F723" s="6" t="str">
        <f t="shared" si="47"/>
        <v>BEARISH</v>
      </c>
      <c r="G723" s="6" t="str">
        <f t="shared" si="46"/>
        <v>STRONG</v>
      </c>
      <c r="H723" s="6" t="str">
        <f t="shared" si="45"/>
        <v>BEARISH DIVERGENCE</v>
      </c>
    </row>
    <row r="724" spans="1:8" ht="13.5" x14ac:dyDescent="0.25">
      <c r="A724" s="3">
        <f>TITRES_STAT!B727</f>
        <v>43056</v>
      </c>
      <c r="B724" s="6">
        <f>TITRES_STAT!C727</f>
        <v>2.11</v>
      </c>
      <c r="C724" s="6">
        <f>TITRES_STAT!D727</f>
        <v>1.151</v>
      </c>
      <c r="D724" s="6">
        <f>TITRES_STAT!E727</f>
        <v>57607</v>
      </c>
      <c r="E724" s="2">
        <f t="shared" si="44"/>
        <v>-302213</v>
      </c>
      <c r="F724" s="6" t="str">
        <f t="shared" si="47"/>
        <v>BULLISH</v>
      </c>
      <c r="G724" s="6" t="str">
        <f t="shared" si="46"/>
        <v>WEAK</v>
      </c>
      <c r="H724" s="6" t="str">
        <f t="shared" si="45"/>
        <v>CONFIRMED BULLISH</v>
      </c>
    </row>
    <row r="725" spans="1:8" ht="13.5" x14ac:dyDescent="0.25">
      <c r="A725" s="3">
        <f>TITRES_STAT!B728</f>
        <v>43059</v>
      </c>
      <c r="B725" s="6">
        <f>TITRES_STAT!C728</f>
        <v>2.06</v>
      </c>
      <c r="C725" s="6">
        <f>TITRES_STAT!D728</f>
        <v>1.1237999999999999</v>
      </c>
      <c r="D725" s="6">
        <f>TITRES_STAT!E728</f>
        <v>11775</v>
      </c>
      <c r="E725" s="2">
        <f t="shared" si="44"/>
        <v>-313988</v>
      </c>
      <c r="F725" s="6" t="str">
        <f t="shared" si="47"/>
        <v>BEARISH</v>
      </c>
      <c r="G725" s="6" t="str">
        <f t="shared" si="46"/>
        <v>STRONG</v>
      </c>
      <c r="H725" s="6" t="str">
        <f t="shared" si="45"/>
        <v>BEARISH DIVERGENCE</v>
      </c>
    </row>
    <row r="726" spans="1:8" ht="13.5" x14ac:dyDescent="0.25">
      <c r="A726" s="3">
        <f>TITRES_STAT!B729</f>
        <v>43060</v>
      </c>
      <c r="B726" s="6">
        <f>TITRES_STAT!C729</f>
        <v>2.09</v>
      </c>
      <c r="C726" s="6">
        <f>TITRES_STAT!D729</f>
        <v>1.1400999999999999</v>
      </c>
      <c r="D726" s="6">
        <f>TITRES_STAT!E729</f>
        <v>35370</v>
      </c>
      <c r="E726" s="2">
        <f t="shared" si="44"/>
        <v>-278618</v>
      </c>
      <c r="F726" s="6" t="str">
        <f t="shared" si="47"/>
        <v>BULLISH</v>
      </c>
      <c r="G726" s="6" t="str">
        <f t="shared" si="46"/>
        <v>WEAK</v>
      </c>
      <c r="H726" s="6" t="str">
        <f t="shared" si="45"/>
        <v>CONFIRMED BULLISH</v>
      </c>
    </row>
    <row r="727" spans="1:8" ht="13.5" x14ac:dyDescent="0.25">
      <c r="A727" s="3">
        <f>TITRES_STAT!B730</f>
        <v>43061</v>
      </c>
      <c r="B727" s="6">
        <f>TITRES_STAT!C730</f>
        <v>2.1</v>
      </c>
      <c r="C727" s="6">
        <f>TITRES_STAT!D730</f>
        <v>1.1456</v>
      </c>
      <c r="D727" s="6">
        <f>TITRES_STAT!E730</f>
        <v>100</v>
      </c>
      <c r="E727" s="2">
        <f t="shared" si="44"/>
        <v>-278518</v>
      </c>
      <c r="F727" s="6" t="str">
        <f t="shared" si="47"/>
        <v>BULLISH</v>
      </c>
      <c r="G727" s="6" t="str">
        <f t="shared" si="46"/>
        <v>WEAK</v>
      </c>
      <c r="H727" s="6" t="str">
        <f t="shared" si="45"/>
        <v>BULLISH DIVERGENCE</v>
      </c>
    </row>
    <row r="728" spans="1:8" ht="13.5" x14ac:dyDescent="0.25">
      <c r="A728" s="3">
        <f>TITRES_STAT!B731</f>
        <v>43062</v>
      </c>
      <c r="B728" s="6">
        <f>TITRES_STAT!C731</f>
        <v>2.09</v>
      </c>
      <c r="C728" s="6">
        <f>TITRES_STAT!D731</f>
        <v>1.1400999999999999</v>
      </c>
      <c r="D728" s="6">
        <f>TITRES_STAT!E731</f>
        <v>2133</v>
      </c>
      <c r="E728" s="2">
        <f t="shared" si="44"/>
        <v>-280651</v>
      </c>
      <c r="F728" s="6" t="str">
        <f t="shared" si="47"/>
        <v>BULLISH</v>
      </c>
      <c r="G728" s="6" t="str">
        <f t="shared" si="46"/>
        <v>WEAK</v>
      </c>
      <c r="H728" s="6" t="str">
        <f t="shared" si="45"/>
        <v>BULLISH DIVERGENCE</v>
      </c>
    </row>
    <row r="729" spans="1:8" ht="13.5" x14ac:dyDescent="0.25">
      <c r="A729" s="3">
        <f>TITRES_STAT!B732</f>
        <v>43063</v>
      </c>
      <c r="B729" s="6">
        <f>TITRES_STAT!C732</f>
        <v>2.1</v>
      </c>
      <c r="C729" s="6">
        <f>TITRES_STAT!D732</f>
        <v>1.1456</v>
      </c>
      <c r="D729" s="6">
        <f>TITRES_STAT!E732</f>
        <v>330</v>
      </c>
      <c r="E729" s="2">
        <f t="shared" si="44"/>
        <v>-280321</v>
      </c>
      <c r="F729" s="6" t="str">
        <f t="shared" si="47"/>
        <v>BULLISH</v>
      </c>
      <c r="G729" s="6" t="str">
        <f t="shared" si="46"/>
        <v>WEAK</v>
      </c>
      <c r="H729" s="6" t="str">
        <f t="shared" si="45"/>
        <v>BULLISH DIVERGENCE</v>
      </c>
    </row>
    <row r="730" spans="1:8" ht="13.5" x14ac:dyDescent="0.25">
      <c r="A730" s="3">
        <f>TITRES_STAT!B733</f>
        <v>43066</v>
      </c>
      <c r="B730" s="6">
        <f>TITRES_STAT!C733</f>
        <v>2.12</v>
      </c>
      <c r="C730" s="6">
        <f>TITRES_STAT!D733</f>
        <v>1.1565000000000001</v>
      </c>
      <c r="D730" s="6">
        <f>TITRES_STAT!E733</f>
        <v>13200</v>
      </c>
      <c r="E730" s="2">
        <f t="shared" si="44"/>
        <v>-267121</v>
      </c>
      <c r="F730" s="6" t="str">
        <f t="shared" si="47"/>
        <v>BULLISH</v>
      </c>
      <c r="G730" s="6" t="str">
        <f t="shared" si="46"/>
        <v>WEAK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2.14</v>
      </c>
      <c r="C731" s="6">
        <f>TITRES_STAT!D734</f>
        <v>1.1674</v>
      </c>
      <c r="D731" s="6">
        <f>TITRES_STAT!E734</f>
        <v>35190</v>
      </c>
      <c r="E731" s="2">
        <f t="shared" si="44"/>
        <v>-231931</v>
      </c>
      <c r="F731" s="6" t="str">
        <f t="shared" si="47"/>
        <v>BULLISH</v>
      </c>
      <c r="G731" s="6" t="str">
        <f t="shared" si="46"/>
        <v>WEAK</v>
      </c>
      <c r="H731" s="6" t="str">
        <f t="shared" si="45"/>
        <v>CONFIRMED BULLISH</v>
      </c>
    </row>
    <row r="732" spans="1:8" ht="13.5" x14ac:dyDescent="0.25">
      <c r="A732" s="3">
        <f>TITRES_STAT!B735</f>
        <v>43068</v>
      </c>
      <c r="B732" s="6">
        <f>TITRES_STAT!C735</f>
        <v>2.13</v>
      </c>
      <c r="C732" s="6">
        <f>TITRES_STAT!D735</f>
        <v>1.1618999999999999</v>
      </c>
      <c r="D732" s="6">
        <f>TITRES_STAT!E735</f>
        <v>3021</v>
      </c>
      <c r="E732" s="2">
        <f t="shared" si="44"/>
        <v>-234952</v>
      </c>
      <c r="F732" s="6" t="str">
        <f t="shared" si="47"/>
        <v>BULLISH</v>
      </c>
      <c r="G732" s="6" t="str">
        <f t="shared" si="46"/>
        <v>WEAK</v>
      </c>
      <c r="H732" s="6" t="str">
        <f t="shared" si="45"/>
        <v>CONFIRMED BULLISH</v>
      </c>
    </row>
    <row r="733" spans="1:8" ht="13.5" x14ac:dyDescent="0.25">
      <c r="A733" s="3">
        <f>TITRES_STAT!B736</f>
        <v>43069</v>
      </c>
      <c r="B733" s="6">
        <f>TITRES_STAT!C736</f>
        <v>2.12</v>
      </c>
      <c r="C733" s="6">
        <f>TITRES_STAT!D736</f>
        <v>1.1565000000000001</v>
      </c>
      <c r="D733" s="6">
        <f>TITRES_STAT!E736</f>
        <v>4540</v>
      </c>
      <c r="E733" s="2">
        <f t="shared" si="44"/>
        <v>-239492</v>
      </c>
      <c r="F733" s="6" t="str">
        <f t="shared" si="47"/>
        <v>BULLISH</v>
      </c>
      <c r="G733" s="6" t="str">
        <f t="shared" si="46"/>
        <v>WEAK</v>
      </c>
      <c r="H733" s="6" t="str">
        <f t="shared" si="45"/>
        <v>CONFIRMED BULLISH</v>
      </c>
    </row>
    <row r="734" spans="1:8" ht="13.5" x14ac:dyDescent="0.25">
      <c r="A734" s="3">
        <f>TITRES_STAT!B737</f>
        <v>43073</v>
      </c>
      <c r="B734" s="6">
        <f>TITRES_STAT!C737</f>
        <v>2.13</v>
      </c>
      <c r="C734" s="6">
        <f>TITRES_STAT!D737</f>
        <v>1.1618999999999999</v>
      </c>
      <c r="D734" s="6">
        <f>TITRES_STAT!E737</f>
        <v>12975</v>
      </c>
      <c r="E734" s="2">
        <f t="shared" si="44"/>
        <v>-226517</v>
      </c>
      <c r="F734" s="6" t="str">
        <f t="shared" si="47"/>
        <v>BULLISH</v>
      </c>
      <c r="G734" s="6" t="str">
        <f t="shared" si="46"/>
        <v>WEAK</v>
      </c>
      <c r="H734" s="6" t="str">
        <f t="shared" si="45"/>
        <v>CONFIRMED BULLISH</v>
      </c>
    </row>
    <row r="735" spans="1:8" ht="13.5" x14ac:dyDescent="0.25">
      <c r="A735" s="3">
        <f>TITRES_STAT!B738</f>
        <v>43074</v>
      </c>
      <c r="B735" s="6">
        <f>TITRES_STAT!C738</f>
        <v>2.12</v>
      </c>
      <c r="C735" s="6">
        <f>TITRES_STAT!D738</f>
        <v>1.1565000000000001</v>
      </c>
      <c r="D735" s="6">
        <f>TITRES_STAT!E738</f>
        <v>29002</v>
      </c>
      <c r="E735" s="2">
        <f t="shared" si="44"/>
        <v>-255519</v>
      </c>
      <c r="F735" s="6" t="str">
        <f t="shared" si="47"/>
        <v>BULLISH</v>
      </c>
      <c r="G735" s="6" t="str">
        <f t="shared" si="46"/>
        <v>WEAK</v>
      </c>
      <c r="H735" s="6" t="str">
        <f t="shared" si="45"/>
        <v>NEUTRAL</v>
      </c>
    </row>
    <row r="736" spans="1:8" ht="13.5" x14ac:dyDescent="0.25">
      <c r="A736" s="3">
        <f>TITRES_STAT!B739</f>
        <v>43075</v>
      </c>
      <c r="B736" s="6">
        <f>TITRES_STAT!C739</f>
        <v>2.12</v>
      </c>
      <c r="C736" s="6">
        <f>TITRES_STAT!D739</f>
        <v>1.1565000000000001</v>
      </c>
      <c r="D736" s="6">
        <f>TITRES_STAT!E739</f>
        <v>9286</v>
      </c>
      <c r="E736" s="2">
        <f t="shared" si="44"/>
        <v>-255519</v>
      </c>
      <c r="F736" s="6" t="str">
        <f t="shared" si="47"/>
        <v>BEARISH</v>
      </c>
      <c r="G736" s="6" t="str">
        <f t="shared" si="46"/>
        <v>STRONG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2.1</v>
      </c>
      <c r="C737" s="6">
        <f>TITRES_STAT!D740</f>
        <v>1.1456</v>
      </c>
      <c r="D737" s="6">
        <f>TITRES_STAT!E740</f>
        <v>2699</v>
      </c>
      <c r="E737" s="2">
        <f t="shared" si="44"/>
        <v>-258218</v>
      </c>
      <c r="F737" s="6" t="str">
        <f t="shared" si="47"/>
        <v>BEARISH</v>
      </c>
      <c r="G737" s="6" t="str">
        <f t="shared" si="46"/>
        <v>STRONG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2.1</v>
      </c>
      <c r="C738" s="6">
        <f>TITRES_STAT!D741</f>
        <v>1.1456</v>
      </c>
      <c r="D738" s="6">
        <f>TITRES_STAT!E741</f>
        <v>3400</v>
      </c>
      <c r="E738" s="2">
        <f t="shared" si="44"/>
        <v>-258218</v>
      </c>
      <c r="F738" s="6" t="str">
        <f t="shared" si="47"/>
        <v>BEARISH</v>
      </c>
      <c r="G738" s="6" t="str">
        <f t="shared" si="46"/>
        <v>STRONG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2.1</v>
      </c>
      <c r="C739" s="6">
        <f>TITRES_STAT!D742</f>
        <v>1.1456</v>
      </c>
      <c r="D739" s="6">
        <f>TITRES_STAT!E742</f>
        <v>2928</v>
      </c>
      <c r="E739" s="2">
        <f t="shared" si="44"/>
        <v>-258218</v>
      </c>
      <c r="F739" s="6" t="str">
        <f t="shared" si="47"/>
        <v>BEARISH</v>
      </c>
      <c r="G739" s="6" t="str">
        <f t="shared" si="46"/>
        <v>STRONG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2.1</v>
      </c>
      <c r="C740" s="6">
        <f>TITRES_STAT!D743</f>
        <v>1.1456</v>
      </c>
      <c r="D740" s="6">
        <f>TITRES_STAT!E743</f>
        <v>1320</v>
      </c>
      <c r="E740" s="2">
        <f t="shared" si="44"/>
        <v>-258218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2.09</v>
      </c>
      <c r="C741" s="6">
        <f>TITRES_STAT!D744</f>
        <v>1.1400999999999999</v>
      </c>
      <c r="D741" s="6">
        <f>TITRES_STAT!E744</f>
        <v>930</v>
      </c>
      <c r="E741" s="2">
        <f t="shared" si="44"/>
        <v>-259148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2.08</v>
      </c>
      <c r="C742" s="6">
        <f>TITRES_STAT!D745</f>
        <v>1.1347</v>
      </c>
      <c r="D742" s="6">
        <f>TITRES_STAT!E745</f>
        <v>75037</v>
      </c>
      <c r="E742" s="2">
        <f t="shared" si="44"/>
        <v>-334185</v>
      </c>
      <c r="F742" s="6" t="str">
        <f t="shared" si="47"/>
        <v>BEARISH</v>
      </c>
      <c r="G742" s="6" t="str">
        <f t="shared" si="46"/>
        <v>STRONG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2.06</v>
      </c>
      <c r="C743" s="6">
        <f>TITRES_STAT!D746</f>
        <v>1.1237999999999999</v>
      </c>
      <c r="D743" s="6">
        <f>TITRES_STAT!E746</f>
        <v>29998</v>
      </c>
      <c r="E743" s="2">
        <f t="shared" si="44"/>
        <v>-364183</v>
      </c>
      <c r="F743" s="6" t="str">
        <f t="shared" si="47"/>
        <v>BEARISH</v>
      </c>
      <c r="G743" s="6" t="str">
        <f t="shared" si="46"/>
        <v>STRONG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2.08</v>
      </c>
      <c r="C744" s="6">
        <f>TITRES_STAT!D747</f>
        <v>1.1347</v>
      </c>
      <c r="D744" s="6">
        <f>TITRES_STAT!E747</f>
        <v>4334</v>
      </c>
      <c r="E744" s="2">
        <f t="shared" si="44"/>
        <v>-359849</v>
      </c>
      <c r="F744" s="6" t="str">
        <f t="shared" si="47"/>
        <v>BEARISH</v>
      </c>
      <c r="G744" s="6" t="str">
        <f t="shared" si="46"/>
        <v>STRONG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2.09</v>
      </c>
      <c r="C745" s="6">
        <f>TITRES_STAT!D748</f>
        <v>1.1400999999999999</v>
      </c>
      <c r="D745" s="6">
        <f>TITRES_STAT!E748</f>
        <v>5584</v>
      </c>
      <c r="E745" s="2">
        <f t="shared" si="44"/>
        <v>-354265</v>
      </c>
      <c r="F745" s="6" t="str">
        <f t="shared" si="47"/>
        <v>BEARISH</v>
      </c>
      <c r="G745" s="6" t="str">
        <f t="shared" si="46"/>
        <v>STRONG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1.97</v>
      </c>
      <c r="C746" s="6">
        <f>TITRES_STAT!D749</f>
        <v>1.0747</v>
      </c>
      <c r="D746" s="6">
        <f>TITRES_STAT!E749</f>
        <v>7080</v>
      </c>
      <c r="E746" s="2">
        <f t="shared" si="44"/>
        <v>-361345</v>
      </c>
      <c r="F746" s="6" t="str">
        <f t="shared" si="47"/>
        <v>BEARISH</v>
      </c>
      <c r="G746" s="6" t="str">
        <f t="shared" si="46"/>
        <v>STRONG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1.98</v>
      </c>
      <c r="C747" s="6">
        <f>TITRES_STAT!D750</f>
        <v>1.1882999999999999</v>
      </c>
      <c r="D747" s="6">
        <f>TITRES_STAT!E750</f>
        <v>1618</v>
      </c>
      <c r="E747" s="2">
        <f t="shared" si="44"/>
        <v>-359727</v>
      </c>
      <c r="F747" s="6" t="str">
        <f t="shared" si="47"/>
        <v>BEARISH</v>
      </c>
      <c r="G747" s="6" t="str">
        <f t="shared" si="46"/>
        <v>STRONG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1.98</v>
      </c>
      <c r="C748" s="6">
        <f>TITRES_STAT!D751</f>
        <v>1.1882999999999999</v>
      </c>
      <c r="D748" s="6">
        <f>TITRES_STAT!E751</f>
        <v>11511</v>
      </c>
      <c r="E748" s="2">
        <f t="shared" si="44"/>
        <v>-359727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BULLISH DIVERGENCE</v>
      </c>
    </row>
    <row r="749" spans="1:8" ht="13.5" x14ac:dyDescent="0.25">
      <c r="A749" s="3">
        <f>TITRES_STAT!B752</f>
        <v>43094</v>
      </c>
      <c r="B749" s="6">
        <f>TITRES_STAT!C752</f>
        <v>1.98</v>
      </c>
      <c r="C749" s="6">
        <f>TITRES_STAT!D752</f>
        <v>1.1882999999999999</v>
      </c>
      <c r="D749" s="6">
        <f>TITRES_STAT!E752</f>
        <v>1515</v>
      </c>
      <c r="E749" s="2">
        <f t="shared" si="44"/>
        <v>-359727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BULLISH DIVERGENCE</v>
      </c>
    </row>
    <row r="750" spans="1:8" ht="13.5" x14ac:dyDescent="0.25">
      <c r="A750" s="3">
        <f>TITRES_STAT!B753</f>
        <v>43095</v>
      </c>
      <c r="B750" s="6">
        <f>TITRES_STAT!C753</f>
        <v>1.98</v>
      </c>
      <c r="C750" s="6">
        <f>TITRES_STAT!D753</f>
        <v>1.1882999999999999</v>
      </c>
      <c r="D750" s="6">
        <f>TITRES_STAT!E753</f>
        <v>1540</v>
      </c>
      <c r="E750" s="2">
        <f t="shared" si="44"/>
        <v>-359727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1.93</v>
      </c>
      <c r="C751" s="6">
        <f>TITRES_STAT!D754</f>
        <v>1.1581999999999999</v>
      </c>
      <c r="D751" s="6">
        <f>TITRES_STAT!E754</f>
        <v>510</v>
      </c>
      <c r="E751" s="2">
        <f t="shared" si="44"/>
        <v>-360237</v>
      </c>
      <c r="F751" s="6" t="str">
        <f t="shared" si="47"/>
        <v>BULLISH</v>
      </c>
      <c r="G751" s="6" t="str">
        <f t="shared" si="46"/>
        <v>NEUTRAL</v>
      </c>
      <c r="H751" s="6" t="str">
        <f t="shared" si="45"/>
        <v>BULLISH DIVERGENCE</v>
      </c>
    </row>
    <row r="752" spans="1:8" ht="13.5" x14ac:dyDescent="0.25">
      <c r="A752" s="3">
        <f>TITRES_STAT!B755</f>
        <v>43097</v>
      </c>
      <c r="B752" s="6">
        <f>TITRES_STAT!C755</f>
        <v>1.92</v>
      </c>
      <c r="C752" s="6">
        <f>TITRES_STAT!D755</f>
        <v>1.1521999999999999</v>
      </c>
      <c r="D752" s="6">
        <f>TITRES_STAT!E755</f>
        <v>10300</v>
      </c>
      <c r="E752" s="2">
        <f t="shared" si="44"/>
        <v>-370537</v>
      </c>
      <c r="F752" s="6" t="str">
        <f t="shared" si="47"/>
        <v>BEARISH</v>
      </c>
      <c r="G752" s="6" t="str">
        <f t="shared" si="46"/>
        <v>STRONG</v>
      </c>
      <c r="H752" s="6" t="str">
        <f t="shared" si="45"/>
        <v>CONFIRMED BEARISH</v>
      </c>
    </row>
    <row r="753" spans="1:8" ht="13.5" x14ac:dyDescent="0.25">
      <c r="A753" s="3">
        <f>TITRES_STAT!B756</f>
        <v>43098</v>
      </c>
      <c r="B753" s="6">
        <f>TITRES_STAT!C756</f>
        <v>1.95</v>
      </c>
      <c r="C753" s="6">
        <f>TITRES_STAT!D756</f>
        <v>1.1701999999999999</v>
      </c>
      <c r="D753" s="6">
        <f>TITRES_STAT!E756</f>
        <v>23921</v>
      </c>
      <c r="E753" s="2">
        <f t="shared" si="44"/>
        <v>-346616</v>
      </c>
      <c r="F753" s="6" t="str">
        <f t="shared" si="47"/>
        <v>BULLISH</v>
      </c>
      <c r="G753" s="6" t="str">
        <f t="shared" si="46"/>
        <v>WEAK</v>
      </c>
      <c r="H753" s="6" t="str">
        <f t="shared" si="45"/>
        <v>BULLISH DIVERGENCE</v>
      </c>
    </row>
    <row r="754" spans="1:8" ht="13.5" x14ac:dyDescent="0.25">
      <c r="A754" s="3">
        <f>TITRES_STAT!B757</f>
        <v>43102</v>
      </c>
      <c r="B754" s="6">
        <f>TITRES_STAT!C757</f>
        <v>1.93</v>
      </c>
      <c r="C754" s="6">
        <f>TITRES_STAT!D757</f>
        <v>1.1581999999999999</v>
      </c>
      <c r="D754" s="6">
        <f>TITRES_STAT!E757</f>
        <v>6790</v>
      </c>
      <c r="E754" s="2">
        <f t="shared" si="44"/>
        <v>-353406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BULLISH DIVERGENCE</v>
      </c>
    </row>
    <row r="755" spans="1:8" ht="13.5" x14ac:dyDescent="0.25">
      <c r="A755" s="3">
        <f>TITRES_STAT!B758</f>
        <v>43103</v>
      </c>
      <c r="B755" s="6">
        <f>TITRES_STAT!C758</f>
        <v>1.95</v>
      </c>
      <c r="C755" s="6">
        <f>TITRES_STAT!D758</f>
        <v>1.1701999999999999</v>
      </c>
      <c r="D755" s="6">
        <f>TITRES_STAT!E758</f>
        <v>19948</v>
      </c>
      <c r="E755" s="2">
        <f t="shared" si="44"/>
        <v>-333458</v>
      </c>
      <c r="F755" s="6" t="str">
        <f t="shared" si="47"/>
        <v>BULLISH</v>
      </c>
      <c r="G755" s="6" t="str">
        <f t="shared" si="46"/>
        <v>WEAK</v>
      </c>
      <c r="H755" s="6" t="str">
        <f t="shared" si="45"/>
        <v>BULLISH DIVERGENCE</v>
      </c>
    </row>
    <row r="756" spans="1:8" ht="13.5" x14ac:dyDescent="0.25">
      <c r="A756" s="3">
        <f>TITRES_STAT!B759</f>
        <v>43104</v>
      </c>
      <c r="B756" s="6">
        <f>TITRES_STAT!C759</f>
        <v>1.95</v>
      </c>
      <c r="C756" s="6">
        <f>TITRES_STAT!D759</f>
        <v>1.1701999999999999</v>
      </c>
      <c r="D756" s="6">
        <f>TITRES_STAT!E759</f>
        <v>561</v>
      </c>
      <c r="E756" s="2">
        <f t="shared" si="44"/>
        <v>-333458</v>
      </c>
      <c r="F756" s="6" t="str">
        <f t="shared" si="47"/>
        <v>BULLISH</v>
      </c>
      <c r="G756" s="6" t="str">
        <f t="shared" si="46"/>
        <v>WEAK</v>
      </c>
      <c r="H756" s="6" t="str">
        <f t="shared" si="45"/>
        <v>CONFIRMED BULLISH</v>
      </c>
    </row>
    <row r="757" spans="1:8" ht="13.5" x14ac:dyDescent="0.25">
      <c r="A757" s="3">
        <f>TITRES_STAT!B760</f>
        <v>43105</v>
      </c>
      <c r="B757" s="6">
        <f>TITRES_STAT!C760</f>
        <v>1.9</v>
      </c>
      <c r="C757" s="6">
        <f>TITRES_STAT!D760</f>
        <v>1.1402000000000001</v>
      </c>
      <c r="D757" s="6">
        <f>TITRES_STAT!E760</f>
        <v>23472</v>
      </c>
      <c r="E757" s="2">
        <f t="shared" si="44"/>
        <v>-356930</v>
      </c>
      <c r="F757" s="6" t="str">
        <f t="shared" si="47"/>
        <v>BULLISH</v>
      </c>
      <c r="G757" s="6" t="str">
        <f t="shared" si="46"/>
        <v>WEAK</v>
      </c>
      <c r="H757" s="6" t="str">
        <f t="shared" si="45"/>
        <v>BULLISH DIVERGENCE</v>
      </c>
    </row>
    <row r="758" spans="1:8" ht="13.5" x14ac:dyDescent="0.25">
      <c r="A758" s="3">
        <f>TITRES_STAT!B761</f>
        <v>43108</v>
      </c>
      <c r="B758" s="6">
        <f>TITRES_STAT!C761</f>
        <v>1.94</v>
      </c>
      <c r="C758" s="6">
        <f>TITRES_STAT!D761</f>
        <v>1.1641999999999999</v>
      </c>
      <c r="D758" s="6">
        <f>TITRES_STAT!E761</f>
        <v>5730</v>
      </c>
      <c r="E758" s="2">
        <f t="shared" si="44"/>
        <v>-351200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1.94</v>
      </c>
      <c r="C759" s="6">
        <f>TITRES_STAT!D762</f>
        <v>1.1641999999999999</v>
      </c>
      <c r="D759" s="6">
        <f>TITRES_STAT!E762</f>
        <v>8964</v>
      </c>
      <c r="E759" s="2">
        <f t="shared" si="44"/>
        <v>-351200</v>
      </c>
      <c r="F759" s="6" t="str">
        <f t="shared" si="47"/>
        <v>BULLISH</v>
      </c>
      <c r="G759" s="6" t="str">
        <f t="shared" si="46"/>
        <v>NEUTRAL</v>
      </c>
      <c r="H759" s="6" t="str">
        <f t="shared" si="45"/>
        <v>CONFIRMED BULLISH</v>
      </c>
    </row>
    <row r="760" spans="1:8" ht="13.5" x14ac:dyDescent="0.25">
      <c r="A760" s="3">
        <f>TITRES_STAT!B763</f>
        <v>43110</v>
      </c>
      <c r="B760" s="6">
        <f>TITRES_STAT!C763</f>
        <v>1.95</v>
      </c>
      <c r="C760" s="6">
        <f>TITRES_STAT!D763</f>
        <v>1.1701999999999999</v>
      </c>
      <c r="D760" s="6">
        <f>TITRES_STAT!E763</f>
        <v>14874</v>
      </c>
      <c r="E760" s="2">
        <f t="shared" si="44"/>
        <v>-336326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NEUTRAL</v>
      </c>
    </row>
    <row r="761" spans="1:8" ht="13.5" x14ac:dyDescent="0.25">
      <c r="A761" s="3">
        <f>TITRES_STAT!B764</f>
        <v>43111</v>
      </c>
      <c r="B761" s="6">
        <f>TITRES_STAT!C764</f>
        <v>1.96</v>
      </c>
      <c r="C761" s="6">
        <f>TITRES_STAT!D764</f>
        <v>1.1761999999999999</v>
      </c>
      <c r="D761" s="6">
        <f>TITRES_STAT!E764</f>
        <v>22903</v>
      </c>
      <c r="E761" s="2">
        <f t="shared" si="44"/>
        <v>-313423</v>
      </c>
      <c r="F761" s="6" t="str">
        <f t="shared" si="47"/>
        <v>BULLISH</v>
      </c>
      <c r="G761" s="6" t="str">
        <f t="shared" si="46"/>
        <v>WEAK</v>
      </c>
      <c r="H761" s="6" t="str">
        <f t="shared" si="45"/>
        <v>CONFIRMED BULLISH</v>
      </c>
    </row>
    <row r="762" spans="1:8" ht="13.5" x14ac:dyDescent="0.25">
      <c r="A762" s="3">
        <f>TITRES_STAT!B765</f>
        <v>43112</v>
      </c>
      <c r="B762" s="6">
        <f>TITRES_STAT!C765</f>
        <v>1.97</v>
      </c>
      <c r="C762" s="6">
        <f>TITRES_STAT!D765</f>
        <v>1.1821999999999999</v>
      </c>
      <c r="D762" s="6">
        <f>TITRES_STAT!E765</f>
        <v>30350</v>
      </c>
      <c r="E762" s="2">
        <f t="shared" si="44"/>
        <v>-283073</v>
      </c>
      <c r="F762" s="6" t="str">
        <f t="shared" si="47"/>
        <v>BULLISH</v>
      </c>
      <c r="G762" s="6" t="str">
        <f t="shared" si="46"/>
        <v>WEAK</v>
      </c>
      <c r="H762" s="6" t="str">
        <f t="shared" si="45"/>
        <v>CONFIRMED BULLISH</v>
      </c>
    </row>
    <row r="763" spans="1:8" ht="13.5" x14ac:dyDescent="0.25">
      <c r="A763" s="3">
        <f>TITRES_STAT!B766</f>
        <v>43115</v>
      </c>
      <c r="B763" s="6">
        <f>TITRES_STAT!C766</f>
        <v>1.98</v>
      </c>
      <c r="C763" s="6">
        <f>TITRES_STAT!D766</f>
        <v>1.1882999999999999</v>
      </c>
      <c r="D763" s="6">
        <f>TITRES_STAT!E766</f>
        <v>12438</v>
      </c>
      <c r="E763" s="2">
        <f t="shared" si="44"/>
        <v>-270635</v>
      </c>
      <c r="F763" s="6" t="str">
        <f t="shared" si="47"/>
        <v>BULLISH</v>
      </c>
      <c r="G763" s="6" t="str">
        <f t="shared" si="46"/>
        <v>WEAK</v>
      </c>
      <c r="H763" s="6" t="str">
        <f t="shared" si="45"/>
        <v>CONFIRMED BULLISH</v>
      </c>
    </row>
    <row r="764" spans="1:8" ht="13.5" x14ac:dyDescent="0.25">
      <c r="A764" s="3">
        <f>TITRES_STAT!B767</f>
        <v>43116</v>
      </c>
      <c r="B764" s="6">
        <f>TITRES_STAT!C767</f>
        <v>1.98</v>
      </c>
      <c r="C764" s="6">
        <f>TITRES_STAT!D767</f>
        <v>1.1882999999999999</v>
      </c>
      <c r="D764" s="6">
        <f>TITRES_STAT!E767</f>
        <v>1340</v>
      </c>
      <c r="E764" s="2">
        <f t="shared" si="44"/>
        <v>-270635</v>
      </c>
      <c r="F764" s="6" t="str">
        <f t="shared" si="47"/>
        <v>BULLISH</v>
      </c>
      <c r="G764" s="6" t="str">
        <f t="shared" si="46"/>
        <v>WEAK</v>
      </c>
      <c r="H764" s="6" t="str">
        <f t="shared" si="45"/>
        <v>CONFIRMED BULLISH</v>
      </c>
    </row>
    <row r="765" spans="1:8" ht="13.5" x14ac:dyDescent="0.25">
      <c r="A765" s="3">
        <f>TITRES_STAT!B768</f>
        <v>43117</v>
      </c>
      <c r="B765" s="6">
        <f>TITRES_STAT!C768</f>
        <v>2</v>
      </c>
      <c r="C765" s="6">
        <f>TITRES_STAT!D768</f>
        <v>1.2002999999999999</v>
      </c>
      <c r="D765" s="6">
        <f>TITRES_STAT!E768</f>
        <v>18790</v>
      </c>
      <c r="E765" s="2">
        <f t="shared" si="44"/>
        <v>-251845</v>
      </c>
      <c r="F765" s="6" t="str">
        <f t="shared" si="47"/>
        <v>BULLISH</v>
      </c>
      <c r="G765" s="6" t="str">
        <f t="shared" si="46"/>
        <v>WEAK</v>
      </c>
      <c r="H765" s="6" t="str">
        <f t="shared" si="45"/>
        <v>CONFIRMED BULLISH</v>
      </c>
    </row>
    <row r="766" spans="1:8" ht="13.5" x14ac:dyDescent="0.25">
      <c r="A766" s="3">
        <f>TITRES_STAT!B769</f>
        <v>43118</v>
      </c>
      <c r="B766" s="6">
        <f>TITRES_STAT!C769</f>
        <v>1.99</v>
      </c>
      <c r="C766" s="6">
        <f>TITRES_STAT!D769</f>
        <v>1.1942999999999999</v>
      </c>
      <c r="D766" s="6">
        <f>TITRES_STAT!E769</f>
        <v>1700</v>
      </c>
      <c r="E766" s="2">
        <f t="shared" si="44"/>
        <v>-253545</v>
      </c>
      <c r="F766" s="6" t="str">
        <f t="shared" si="47"/>
        <v>BULLISH</v>
      </c>
      <c r="G766" s="6" t="str">
        <f t="shared" si="46"/>
        <v>WEAK</v>
      </c>
      <c r="H766" s="6" t="str">
        <f t="shared" si="45"/>
        <v>CONFIRMED BULLISH</v>
      </c>
    </row>
    <row r="767" spans="1:8" ht="13.5" x14ac:dyDescent="0.25">
      <c r="A767" s="3">
        <f>TITRES_STAT!B770</f>
        <v>43119</v>
      </c>
      <c r="B767" s="6">
        <f>TITRES_STAT!C770</f>
        <v>2</v>
      </c>
      <c r="C767" s="6">
        <f>TITRES_STAT!D770</f>
        <v>1.2002999999999999</v>
      </c>
      <c r="D767" s="6">
        <f>TITRES_STAT!E770</f>
        <v>1895</v>
      </c>
      <c r="E767" s="2">
        <f t="shared" si="44"/>
        <v>-251650</v>
      </c>
      <c r="F767" s="6" t="str">
        <f t="shared" si="47"/>
        <v>BULLISH</v>
      </c>
      <c r="G767" s="6" t="str">
        <f t="shared" si="46"/>
        <v>WEAK</v>
      </c>
      <c r="H767" s="6" t="str">
        <f t="shared" si="45"/>
        <v>CONFIRMED BULLISH</v>
      </c>
    </row>
    <row r="768" spans="1:8" ht="13.5" x14ac:dyDescent="0.25">
      <c r="A768" s="3">
        <f>TITRES_STAT!B771</f>
        <v>43122</v>
      </c>
      <c r="B768" s="6">
        <f>TITRES_STAT!C771</f>
        <v>2</v>
      </c>
      <c r="C768" s="6">
        <f>TITRES_STAT!D771</f>
        <v>1.2002999999999999</v>
      </c>
      <c r="D768" s="6">
        <f>TITRES_STAT!E771</f>
        <v>10131</v>
      </c>
      <c r="E768" s="2">
        <f t="shared" si="44"/>
        <v>-251650</v>
      </c>
      <c r="F768" s="6" t="str">
        <f t="shared" si="47"/>
        <v>BULLISH</v>
      </c>
      <c r="G768" s="6" t="str">
        <f t="shared" si="46"/>
        <v>WEAK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1.98</v>
      </c>
      <c r="C769" s="6">
        <f>TITRES_STAT!D772</f>
        <v>1.1882999999999999</v>
      </c>
      <c r="D769" s="6">
        <f>TITRES_STAT!E772</f>
        <v>3105</v>
      </c>
      <c r="E769" s="2">
        <f t="shared" si="44"/>
        <v>-254755</v>
      </c>
      <c r="F769" s="6" t="str">
        <f t="shared" si="47"/>
        <v>BULLISH</v>
      </c>
      <c r="G769" s="6" t="str">
        <f t="shared" si="46"/>
        <v>WEAK</v>
      </c>
      <c r="H769" s="6" t="str">
        <f t="shared" si="45"/>
        <v>NEUTRAL</v>
      </c>
    </row>
    <row r="770" spans="1:8" ht="13.5" x14ac:dyDescent="0.25">
      <c r="A770" s="3">
        <f>TITRES_STAT!B773</f>
        <v>43124</v>
      </c>
      <c r="B770" s="6">
        <f>TITRES_STAT!C773</f>
        <v>1.97</v>
      </c>
      <c r="C770" s="6">
        <f>TITRES_STAT!D773</f>
        <v>1.1821999999999999</v>
      </c>
      <c r="D770" s="6">
        <f>TITRES_STAT!E773</f>
        <v>23420</v>
      </c>
      <c r="E770" s="2">
        <f t="shared" si="44"/>
        <v>-278175</v>
      </c>
      <c r="F770" s="6" t="str">
        <f t="shared" si="47"/>
        <v>BEARISH</v>
      </c>
      <c r="G770" s="6" t="str">
        <f t="shared" si="46"/>
        <v>STRONG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1.97</v>
      </c>
      <c r="C771" s="6">
        <f>TITRES_STAT!D774</f>
        <v>1.1821999999999999</v>
      </c>
      <c r="D771" s="6">
        <f>TITRES_STAT!E774</f>
        <v>3045</v>
      </c>
      <c r="E771" s="2">
        <f t="shared" si="44"/>
        <v>-278175</v>
      </c>
      <c r="F771" s="6" t="str">
        <f t="shared" si="47"/>
        <v>BEARISH</v>
      </c>
      <c r="G771" s="6" t="str">
        <f t="shared" si="46"/>
        <v>STRONG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1.96</v>
      </c>
      <c r="C772" s="6">
        <f>TITRES_STAT!D775</f>
        <v>1.1761999999999999</v>
      </c>
      <c r="D772" s="6">
        <f>TITRES_STAT!E775</f>
        <v>1208</v>
      </c>
      <c r="E772" s="2">
        <f t="shared" ref="E772:E835" si="48">IF(B772&gt;B771, E771+D772, IF(B772&lt;B771, E771-D772, E771))</f>
        <v>-279383</v>
      </c>
      <c r="F772" s="6" t="str">
        <f t="shared" si="47"/>
        <v>BEARISH</v>
      </c>
      <c r="G772" s="6" t="str">
        <f t="shared" si="46"/>
        <v>STRONG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1.96</v>
      </c>
      <c r="C773" s="6">
        <f>TITRES_STAT!D776</f>
        <v>1.1761999999999999</v>
      </c>
      <c r="D773" s="6">
        <f>TITRES_STAT!E776</f>
        <v>1920</v>
      </c>
      <c r="E773" s="2">
        <f t="shared" si="48"/>
        <v>-279383</v>
      </c>
      <c r="F773" s="6" t="str">
        <f t="shared" si="47"/>
        <v>BEARISH</v>
      </c>
      <c r="G773" s="6" t="str">
        <f t="shared" si="46"/>
        <v>STRONG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1.96</v>
      </c>
      <c r="C774" s="6">
        <f>TITRES_STAT!D777</f>
        <v>1.1761999999999999</v>
      </c>
      <c r="D774" s="6">
        <f>TITRES_STAT!E777</f>
        <v>600</v>
      </c>
      <c r="E774" s="2">
        <f t="shared" si="48"/>
        <v>-279383</v>
      </c>
      <c r="F774" s="6" t="str">
        <f t="shared" si="47"/>
        <v>BEARISH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1.98</v>
      </c>
      <c r="C775" s="6">
        <f>TITRES_STAT!D778</f>
        <v>1.1882999999999999</v>
      </c>
      <c r="D775" s="6">
        <f>TITRES_STAT!E778</f>
        <v>14869</v>
      </c>
      <c r="E775" s="2">
        <f t="shared" si="48"/>
        <v>-264514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1.98</v>
      </c>
      <c r="C776" s="6">
        <f>TITRES_STAT!D779</f>
        <v>1.1882999999999999</v>
      </c>
      <c r="D776" s="6">
        <f>TITRES_STAT!E779</f>
        <v>0</v>
      </c>
      <c r="E776" s="2">
        <f t="shared" si="48"/>
        <v>-264514</v>
      </c>
      <c r="F776" s="6" t="str">
        <f t="shared" ref="F776:F839" si="51">IF(E776&gt;E771,"BULLISH",IF(E776&lt;E771,"BEARISH","NEUTRAL"))</f>
        <v>BULLISH</v>
      </c>
      <c r="G776" s="6" t="str">
        <f t="shared" si="50"/>
        <v>WEAK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1.97</v>
      </c>
      <c r="C777" s="6">
        <f>TITRES_STAT!D780</f>
        <v>1.1821999999999999</v>
      </c>
      <c r="D777" s="6">
        <f>TITRES_STAT!E780</f>
        <v>860</v>
      </c>
      <c r="E777" s="2">
        <f t="shared" si="48"/>
        <v>-265374</v>
      </c>
      <c r="F777" s="6" t="str">
        <f t="shared" si="51"/>
        <v>BULLISH</v>
      </c>
      <c r="G777" s="6" t="str">
        <f t="shared" si="50"/>
        <v>WEAK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1.99</v>
      </c>
      <c r="C778" s="6">
        <f>TITRES_STAT!D781</f>
        <v>1.1942999999999999</v>
      </c>
      <c r="D778" s="6">
        <f>TITRES_STAT!E781</f>
        <v>10012</v>
      </c>
      <c r="E778" s="2">
        <f t="shared" si="48"/>
        <v>-255362</v>
      </c>
      <c r="F778" s="6" t="str">
        <f t="shared" si="51"/>
        <v>BULLISH</v>
      </c>
      <c r="G778" s="6" t="str">
        <f t="shared" si="50"/>
        <v>WEAK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1.99</v>
      </c>
      <c r="C779" s="6">
        <f>TITRES_STAT!D782</f>
        <v>1.1942999999999999</v>
      </c>
      <c r="D779" s="6">
        <f>TITRES_STAT!E782</f>
        <v>0</v>
      </c>
      <c r="E779" s="2">
        <f t="shared" si="48"/>
        <v>-255362</v>
      </c>
      <c r="F779" s="6" t="str">
        <f t="shared" si="51"/>
        <v>BULLISH</v>
      </c>
      <c r="G779" s="6" t="str">
        <f t="shared" si="50"/>
        <v>WEAK</v>
      </c>
      <c r="H779" s="6" t="str">
        <f t="shared" si="49"/>
        <v>CONFIRMED BULLISH</v>
      </c>
    </row>
    <row r="780" spans="1:8" ht="13.5" x14ac:dyDescent="0.25">
      <c r="A780" s="3">
        <f>TITRES_STAT!B783</f>
        <v>43138</v>
      </c>
      <c r="B780" s="6">
        <f>TITRES_STAT!C783</f>
        <v>1.98</v>
      </c>
      <c r="C780" s="6">
        <f>TITRES_STAT!D783</f>
        <v>1.1882999999999999</v>
      </c>
      <c r="D780" s="6">
        <f>TITRES_STAT!E783</f>
        <v>1212</v>
      </c>
      <c r="E780" s="2">
        <f t="shared" si="48"/>
        <v>-256574</v>
      </c>
      <c r="F780" s="6" t="str">
        <f t="shared" si="51"/>
        <v>BULLISH</v>
      </c>
      <c r="G780" s="6" t="str">
        <f t="shared" si="50"/>
        <v>WEAK</v>
      </c>
      <c r="H780" s="6" t="str">
        <f t="shared" si="49"/>
        <v>NEUTRAL</v>
      </c>
    </row>
    <row r="781" spans="1:8" ht="13.5" x14ac:dyDescent="0.25">
      <c r="A781" s="3">
        <f>TITRES_STAT!B784</f>
        <v>43139</v>
      </c>
      <c r="B781" s="6">
        <f>TITRES_STAT!C784</f>
        <v>1.9</v>
      </c>
      <c r="C781" s="6">
        <f>TITRES_STAT!D784</f>
        <v>1.1402000000000001</v>
      </c>
      <c r="D781" s="6">
        <f>TITRES_STAT!E784</f>
        <v>97934</v>
      </c>
      <c r="E781" s="2">
        <f t="shared" si="48"/>
        <v>-354508</v>
      </c>
      <c r="F781" s="6" t="str">
        <f t="shared" si="51"/>
        <v>BEARISH</v>
      </c>
      <c r="G781" s="6" t="str">
        <f t="shared" si="50"/>
        <v>STRONG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1.95</v>
      </c>
      <c r="C782" s="6">
        <f>TITRES_STAT!D785</f>
        <v>1.1701999999999999</v>
      </c>
      <c r="D782" s="6">
        <f>TITRES_STAT!E785</f>
        <v>28958</v>
      </c>
      <c r="E782" s="2">
        <f t="shared" si="48"/>
        <v>-325550</v>
      </c>
      <c r="F782" s="6" t="str">
        <f t="shared" si="51"/>
        <v>BEARISH</v>
      </c>
      <c r="G782" s="6" t="str">
        <f t="shared" si="50"/>
        <v>STRONG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1.95</v>
      </c>
      <c r="C783" s="6">
        <f>TITRES_STAT!D786</f>
        <v>1.1701999999999999</v>
      </c>
      <c r="D783" s="6">
        <f>TITRES_STAT!E786</f>
        <v>4365</v>
      </c>
      <c r="E783" s="2">
        <f t="shared" si="48"/>
        <v>-325550</v>
      </c>
      <c r="F783" s="6" t="str">
        <f t="shared" si="51"/>
        <v>BEARISH</v>
      </c>
      <c r="G783" s="6" t="str">
        <f t="shared" si="50"/>
        <v>STRONG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1.95</v>
      </c>
      <c r="C784" s="6">
        <f>TITRES_STAT!D787</f>
        <v>1.1701999999999999</v>
      </c>
      <c r="D784" s="6">
        <f>TITRES_STAT!E787</f>
        <v>23891</v>
      </c>
      <c r="E784" s="2">
        <f t="shared" si="48"/>
        <v>-325550</v>
      </c>
      <c r="F784" s="6" t="str">
        <f t="shared" si="51"/>
        <v>BEARISH</v>
      </c>
      <c r="G784" s="6" t="str">
        <f t="shared" si="50"/>
        <v>STRONG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1.94</v>
      </c>
      <c r="C785" s="6">
        <f>TITRES_STAT!D788</f>
        <v>1.1641999999999999</v>
      </c>
      <c r="D785" s="6">
        <f>TITRES_STAT!E788</f>
        <v>60343</v>
      </c>
      <c r="E785" s="2">
        <f t="shared" si="48"/>
        <v>-385893</v>
      </c>
      <c r="F785" s="6" t="str">
        <f t="shared" si="51"/>
        <v>BEARISH</v>
      </c>
      <c r="G785" s="6" t="str">
        <f t="shared" si="50"/>
        <v>STRONG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1.93</v>
      </c>
      <c r="C786" s="6">
        <f>TITRES_STAT!D789</f>
        <v>1.1581999999999999</v>
      </c>
      <c r="D786" s="6">
        <f>TITRES_STAT!E789</f>
        <v>474</v>
      </c>
      <c r="E786" s="2">
        <f t="shared" si="48"/>
        <v>-386367</v>
      </c>
      <c r="F786" s="6" t="str">
        <f t="shared" si="51"/>
        <v>BEARISH</v>
      </c>
      <c r="G786" s="6" t="str">
        <f t="shared" si="50"/>
        <v>STRONG</v>
      </c>
      <c r="H786" s="6" t="str">
        <f t="shared" si="49"/>
        <v>BEARISH DIVERGENCE</v>
      </c>
    </row>
    <row r="787" spans="1:8" ht="13.5" x14ac:dyDescent="0.25">
      <c r="A787" s="3">
        <f>TITRES_STAT!B790</f>
        <v>43147</v>
      </c>
      <c r="B787" s="6">
        <f>TITRES_STAT!C790</f>
        <v>1.94</v>
      </c>
      <c r="C787" s="6">
        <f>TITRES_STAT!D790</f>
        <v>1.1641999999999999</v>
      </c>
      <c r="D787" s="6">
        <f>TITRES_STAT!E790</f>
        <v>12336</v>
      </c>
      <c r="E787" s="2">
        <f t="shared" si="48"/>
        <v>-374031</v>
      </c>
      <c r="F787" s="6" t="str">
        <f t="shared" si="51"/>
        <v>BEARISH</v>
      </c>
      <c r="G787" s="6" t="str">
        <f t="shared" si="50"/>
        <v>STRONG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1.95</v>
      </c>
      <c r="C788" s="6">
        <f>TITRES_STAT!D791</f>
        <v>1.1701999999999999</v>
      </c>
      <c r="D788" s="6">
        <f>TITRES_STAT!E791</f>
        <v>15715</v>
      </c>
      <c r="E788" s="2">
        <f t="shared" si="48"/>
        <v>-358316</v>
      </c>
      <c r="F788" s="6" t="str">
        <f t="shared" si="51"/>
        <v>BEARISH</v>
      </c>
      <c r="G788" s="6" t="str">
        <f t="shared" si="50"/>
        <v>STRONG</v>
      </c>
      <c r="H788" s="6" t="str">
        <f t="shared" si="49"/>
        <v>NEUTRAL</v>
      </c>
    </row>
    <row r="789" spans="1:8" ht="13.5" x14ac:dyDescent="0.25">
      <c r="A789" s="3">
        <f>TITRES_STAT!B792</f>
        <v>43151</v>
      </c>
      <c r="B789" s="6">
        <f>TITRES_STAT!C792</f>
        <v>2</v>
      </c>
      <c r="C789" s="6">
        <f>TITRES_STAT!D792</f>
        <v>1.2002999999999999</v>
      </c>
      <c r="D789" s="6">
        <f>TITRES_STAT!E792</f>
        <v>58435</v>
      </c>
      <c r="E789" s="2">
        <f t="shared" si="48"/>
        <v>-299881</v>
      </c>
      <c r="F789" s="6" t="str">
        <f t="shared" si="51"/>
        <v>BULLISH</v>
      </c>
      <c r="G789" s="6" t="str">
        <f t="shared" si="50"/>
        <v>WEAK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1.98</v>
      </c>
      <c r="C790" s="6">
        <f>TITRES_STAT!D793</f>
        <v>1.1882999999999999</v>
      </c>
      <c r="D790" s="6">
        <f>TITRES_STAT!E793</f>
        <v>27674</v>
      </c>
      <c r="E790" s="2">
        <f t="shared" si="48"/>
        <v>-327555</v>
      </c>
      <c r="F790" s="6" t="str">
        <f t="shared" si="51"/>
        <v>BULLISH</v>
      </c>
      <c r="G790" s="6" t="str">
        <f t="shared" si="50"/>
        <v>WEAK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2.0099999999999998</v>
      </c>
      <c r="C791" s="6">
        <f>TITRES_STAT!D794</f>
        <v>1.2062999999999999</v>
      </c>
      <c r="D791" s="6">
        <f>TITRES_STAT!E794</f>
        <v>37285</v>
      </c>
      <c r="E791" s="2">
        <f t="shared" si="48"/>
        <v>-290270</v>
      </c>
      <c r="F791" s="6" t="str">
        <f t="shared" si="51"/>
        <v>BULLISH</v>
      </c>
      <c r="G791" s="6" t="str">
        <f t="shared" si="50"/>
        <v>WEAK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2.0699999999999998</v>
      </c>
      <c r="C792" s="6">
        <f>TITRES_STAT!D795</f>
        <v>1.2423</v>
      </c>
      <c r="D792" s="6">
        <f>TITRES_STAT!E795</f>
        <v>27000</v>
      </c>
      <c r="E792" s="2">
        <f t="shared" si="48"/>
        <v>-263270</v>
      </c>
      <c r="F792" s="6" t="str">
        <f t="shared" si="51"/>
        <v>BULLISH</v>
      </c>
      <c r="G792" s="6" t="str">
        <f t="shared" si="50"/>
        <v>WEAK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2.08</v>
      </c>
      <c r="C793" s="6">
        <f>TITRES_STAT!D796</f>
        <v>1.2483</v>
      </c>
      <c r="D793" s="6">
        <f>TITRES_STAT!E796</f>
        <v>5306</v>
      </c>
      <c r="E793" s="2">
        <f t="shared" si="48"/>
        <v>-257964</v>
      </c>
      <c r="F793" s="6" t="str">
        <f t="shared" si="51"/>
        <v>BULLISH</v>
      </c>
      <c r="G793" s="6" t="str">
        <f t="shared" si="50"/>
        <v>WEAK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2.08</v>
      </c>
      <c r="C794" s="6">
        <f>TITRES_STAT!D797</f>
        <v>1.2483</v>
      </c>
      <c r="D794" s="6">
        <f>TITRES_STAT!E797</f>
        <v>1107</v>
      </c>
      <c r="E794" s="2">
        <f t="shared" si="48"/>
        <v>-257964</v>
      </c>
      <c r="F794" s="6" t="str">
        <f t="shared" si="51"/>
        <v>BULLISH</v>
      </c>
      <c r="G794" s="6" t="str">
        <f t="shared" si="50"/>
        <v>WEAK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2.08</v>
      </c>
      <c r="C795" s="6">
        <f>TITRES_STAT!D798</f>
        <v>1.2483</v>
      </c>
      <c r="D795" s="6">
        <f>TITRES_STAT!E798</f>
        <v>2050</v>
      </c>
      <c r="E795" s="2">
        <f t="shared" si="48"/>
        <v>-257964</v>
      </c>
      <c r="F795" s="6" t="str">
        <f t="shared" si="51"/>
        <v>BULLISH</v>
      </c>
      <c r="G795" s="6" t="str">
        <f t="shared" si="50"/>
        <v>WEAK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2.02</v>
      </c>
      <c r="C796" s="6">
        <f>TITRES_STAT!D799</f>
        <v>1.2122999999999999</v>
      </c>
      <c r="D796" s="6">
        <f>TITRES_STAT!E799</f>
        <v>4512</v>
      </c>
      <c r="E796" s="2">
        <f t="shared" si="48"/>
        <v>-262476</v>
      </c>
      <c r="F796" s="6" t="str">
        <f t="shared" si="51"/>
        <v>BULLISH</v>
      </c>
      <c r="G796" s="6" t="str">
        <f t="shared" si="50"/>
        <v>WEAK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2.0699999999999998</v>
      </c>
      <c r="C797" s="6">
        <f>TITRES_STAT!D800</f>
        <v>1.2423</v>
      </c>
      <c r="D797" s="6">
        <f>TITRES_STAT!E800</f>
        <v>50</v>
      </c>
      <c r="E797" s="2">
        <f t="shared" si="48"/>
        <v>-262426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43164</v>
      </c>
      <c r="B798" s="6">
        <f>TITRES_STAT!C801</f>
        <v>2.04</v>
      </c>
      <c r="C798" s="6">
        <f>TITRES_STAT!D801</f>
        <v>1.2242999999999999</v>
      </c>
      <c r="D798" s="6">
        <f>TITRES_STAT!E801</f>
        <v>3252</v>
      </c>
      <c r="E798" s="2">
        <f t="shared" si="48"/>
        <v>-265678</v>
      </c>
      <c r="F798" s="6" t="str">
        <f t="shared" si="51"/>
        <v>BEARISH</v>
      </c>
      <c r="G798" s="6" t="str">
        <f t="shared" si="50"/>
        <v>STRONG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2.06</v>
      </c>
      <c r="C799" s="6">
        <f>TITRES_STAT!D802</f>
        <v>1.2363</v>
      </c>
      <c r="D799" s="6">
        <f>TITRES_STAT!E802</f>
        <v>3550</v>
      </c>
      <c r="E799" s="2">
        <f t="shared" si="48"/>
        <v>-262128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2.0699999999999998</v>
      </c>
      <c r="C800" s="6">
        <f>TITRES_STAT!D803</f>
        <v>1.2423</v>
      </c>
      <c r="D800" s="6">
        <f>TITRES_STAT!E803</f>
        <v>3194</v>
      </c>
      <c r="E800" s="2">
        <f t="shared" si="48"/>
        <v>-258934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2.06</v>
      </c>
      <c r="C801" s="6">
        <f>TITRES_STAT!D804</f>
        <v>1.2363</v>
      </c>
      <c r="D801" s="6">
        <f>TITRES_STAT!E804</f>
        <v>16431</v>
      </c>
      <c r="E801" s="2">
        <f t="shared" si="48"/>
        <v>-275365</v>
      </c>
      <c r="F801" s="6" t="str">
        <f t="shared" si="51"/>
        <v>BEARISH</v>
      </c>
      <c r="G801" s="6" t="str">
        <f t="shared" si="50"/>
        <v>STRONG</v>
      </c>
      <c r="H801" s="6" t="str">
        <f t="shared" si="49"/>
        <v>BEARISH DIVERGENCE</v>
      </c>
    </row>
    <row r="802" spans="1:8" ht="13.5" x14ac:dyDescent="0.25">
      <c r="A802" s="3">
        <f>TITRES_STAT!B805</f>
        <v>43168</v>
      </c>
      <c r="B802" s="6">
        <f>TITRES_STAT!C805</f>
        <v>2.06</v>
      </c>
      <c r="C802" s="6">
        <f>TITRES_STAT!D805</f>
        <v>1.2363</v>
      </c>
      <c r="D802" s="6">
        <f>TITRES_STAT!E805</f>
        <v>34728</v>
      </c>
      <c r="E802" s="2">
        <f t="shared" si="48"/>
        <v>-275365</v>
      </c>
      <c r="F802" s="6" t="str">
        <f t="shared" si="51"/>
        <v>BEARISH</v>
      </c>
      <c r="G802" s="6" t="str">
        <f t="shared" si="50"/>
        <v>STRONG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2.0499999999999998</v>
      </c>
      <c r="C803" s="6">
        <f>TITRES_STAT!D806</f>
        <v>1.2302999999999999</v>
      </c>
      <c r="D803" s="6">
        <f>TITRES_STAT!E806</f>
        <v>874</v>
      </c>
      <c r="E803" s="2">
        <f t="shared" si="48"/>
        <v>-276239</v>
      </c>
      <c r="F803" s="6" t="str">
        <f t="shared" si="51"/>
        <v>BEARISH</v>
      </c>
      <c r="G803" s="6" t="str">
        <f t="shared" si="50"/>
        <v>STRONG</v>
      </c>
      <c r="H803" s="6" t="str">
        <f t="shared" si="49"/>
        <v>BEARISH DIVERGENCE</v>
      </c>
    </row>
    <row r="804" spans="1:8" ht="13.5" x14ac:dyDescent="0.25">
      <c r="A804" s="3">
        <f>TITRES_STAT!B807</f>
        <v>43172</v>
      </c>
      <c r="B804" s="6">
        <f>TITRES_STAT!C807</f>
        <v>2.06</v>
      </c>
      <c r="C804" s="6">
        <f>TITRES_STAT!D807</f>
        <v>1.2363</v>
      </c>
      <c r="D804" s="6">
        <f>TITRES_STAT!E807</f>
        <v>3603</v>
      </c>
      <c r="E804" s="2">
        <f t="shared" si="48"/>
        <v>-272636</v>
      </c>
      <c r="F804" s="6" t="str">
        <f t="shared" si="51"/>
        <v>BEARISH</v>
      </c>
      <c r="G804" s="6" t="str">
        <f t="shared" si="50"/>
        <v>STRONG</v>
      </c>
      <c r="H804" s="6" t="str">
        <f t="shared" si="49"/>
        <v>NEUTRAL</v>
      </c>
    </row>
    <row r="805" spans="1:8" ht="13.5" x14ac:dyDescent="0.25">
      <c r="A805" s="3">
        <f>TITRES_STAT!B808</f>
        <v>43173</v>
      </c>
      <c r="B805" s="6">
        <f>TITRES_STAT!C808</f>
        <v>2.0499999999999998</v>
      </c>
      <c r="C805" s="6">
        <f>TITRES_STAT!D808</f>
        <v>1.2302999999999999</v>
      </c>
      <c r="D805" s="6">
        <f>TITRES_STAT!E808</f>
        <v>12056</v>
      </c>
      <c r="E805" s="2">
        <f t="shared" si="48"/>
        <v>-284692</v>
      </c>
      <c r="F805" s="6" t="str">
        <f t="shared" si="51"/>
        <v>BEARISH</v>
      </c>
      <c r="G805" s="6" t="str">
        <f t="shared" si="50"/>
        <v>STRONG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2.0499999999999998</v>
      </c>
      <c r="C806" s="6">
        <f>TITRES_STAT!D809</f>
        <v>1.2302999999999999</v>
      </c>
      <c r="D806" s="6">
        <f>TITRES_STAT!E809</f>
        <v>100</v>
      </c>
      <c r="E806" s="2">
        <f t="shared" si="48"/>
        <v>-284692</v>
      </c>
      <c r="F806" s="6" t="str">
        <f t="shared" si="51"/>
        <v>BEARISH</v>
      </c>
      <c r="G806" s="6" t="str">
        <f t="shared" si="50"/>
        <v>STRONG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1.99</v>
      </c>
      <c r="C807" s="6">
        <f>TITRES_STAT!D810</f>
        <v>1.1942999999999999</v>
      </c>
      <c r="D807" s="6">
        <f>TITRES_STAT!E810</f>
        <v>33587</v>
      </c>
      <c r="E807" s="2">
        <f t="shared" si="48"/>
        <v>-318279</v>
      </c>
      <c r="F807" s="6" t="str">
        <f t="shared" si="51"/>
        <v>BEARISH</v>
      </c>
      <c r="G807" s="6" t="str">
        <f t="shared" si="50"/>
        <v>STRONG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2.0299999999999998</v>
      </c>
      <c r="C808" s="6">
        <f>TITRES_STAT!D811</f>
        <v>1.2182999999999999</v>
      </c>
      <c r="D808" s="6">
        <f>TITRES_STAT!E811</f>
        <v>8450</v>
      </c>
      <c r="E808" s="2">
        <f t="shared" si="48"/>
        <v>-309829</v>
      </c>
      <c r="F808" s="6" t="str">
        <f t="shared" si="51"/>
        <v>BEARISH</v>
      </c>
      <c r="G808" s="6" t="str">
        <f t="shared" si="50"/>
        <v>STRONG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2.04</v>
      </c>
      <c r="C809" s="6">
        <f>TITRES_STAT!D812</f>
        <v>1.2242999999999999</v>
      </c>
      <c r="D809" s="6">
        <f>TITRES_STAT!E812</f>
        <v>10250</v>
      </c>
      <c r="E809" s="2">
        <f t="shared" si="48"/>
        <v>-299579</v>
      </c>
      <c r="F809" s="6" t="str">
        <f t="shared" si="51"/>
        <v>BEARISH</v>
      </c>
      <c r="G809" s="6" t="str">
        <f t="shared" si="50"/>
        <v>STRONG</v>
      </c>
      <c r="H809" s="6" t="str">
        <f t="shared" si="49"/>
        <v>CONFIRMED BEARISH</v>
      </c>
    </row>
    <row r="810" spans="1:8" ht="13.5" x14ac:dyDescent="0.25">
      <c r="A810" s="3">
        <f>TITRES_STAT!B813</f>
        <v>43181</v>
      </c>
      <c r="B810" s="6">
        <f>TITRES_STAT!C813</f>
        <v>2.06</v>
      </c>
      <c r="C810" s="6">
        <f>TITRES_STAT!D813</f>
        <v>1.2363</v>
      </c>
      <c r="D810" s="6">
        <f>TITRES_STAT!E813</f>
        <v>6350</v>
      </c>
      <c r="E810" s="2">
        <f t="shared" si="48"/>
        <v>-293229</v>
      </c>
      <c r="F810" s="6" t="str">
        <f t="shared" si="51"/>
        <v>BEARISH</v>
      </c>
      <c r="G810" s="6" t="str">
        <f t="shared" si="50"/>
        <v>STRONG</v>
      </c>
      <c r="H810" s="6" t="str">
        <f t="shared" si="49"/>
        <v>BEARISH DIVERGENCE</v>
      </c>
    </row>
    <row r="811" spans="1:8" ht="13.5" x14ac:dyDescent="0.25">
      <c r="A811" s="3">
        <f>TITRES_STAT!B814</f>
        <v>43182</v>
      </c>
      <c r="B811" s="6">
        <f>TITRES_STAT!C814</f>
        <v>2.06</v>
      </c>
      <c r="C811" s="6">
        <f>TITRES_STAT!D814</f>
        <v>1.2363</v>
      </c>
      <c r="D811" s="6">
        <f>TITRES_STAT!E814</f>
        <v>1100</v>
      </c>
      <c r="E811" s="2">
        <f t="shared" si="48"/>
        <v>-293229</v>
      </c>
      <c r="F811" s="6" t="str">
        <f t="shared" si="51"/>
        <v>BEARISH</v>
      </c>
      <c r="G811" s="6" t="str">
        <f t="shared" si="50"/>
        <v>STRONG</v>
      </c>
      <c r="H811" s="6" t="str">
        <f t="shared" si="49"/>
        <v>BEARISH DIVERGENCE</v>
      </c>
    </row>
    <row r="812" spans="1:8" ht="13.5" x14ac:dyDescent="0.25">
      <c r="A812" s="3">
        <f>TITRES_STAT!B815</f>
        <v>43185</v>
      </c>
      <c r="B812" s="6">
        <f>TITRES_STAT!C815</f>
        <v>2.06</v>
      </c>
      <c r="C812" s="6">
        <f>TITRES_STAT!D815</f>
        <v>1.2363</v>
      </c>
      <c r="D812" s="6">
        <f>TITRES_STAT!E815</f>
        <v>0</v>
      </c>
      <c r="E812" s="2">
        <f t="shared" si="48"/>
        <v>-293229</v>
      </c>
      <c r="F812" s="6" t="str">
        <f t="shared" si="51"/>
        <v>BULLISH</v>
      </c>
      <c r="G812" s="6" t="str">
        <f t="shared" si="50"/>
        <v>WEAK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2.04</v>
      </c>
      <c r="C813" s="6">
        <f>TITRES_STAT!D816</f>
        <v>1.2242999999999999</v>
      </c>
      <c r="D813" s="6">
        <f>TITRES_STAT!E816</f>
        <v>310</v>
      </c>
      <c r="E813" s="2">
        <f t="shared" si="48"/>
        <v>-293539</v>
      </c>
      <c r="F813" s="6" t="str">
        <f t="shared" si="51"/>
        <v>BULLISH</v>
      </c>
      <c r="G813" s="6" t="str">
        <f t="shared" si="50"/>
        <v>WEAK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2.0299999999999998</v>
      </c>
      <c r="C814" s="6">
        <f>TITRES_STAT!D817</f>
        <v>1.2182999999999999</v>
      </c>
      <c r="D814" s="6">
        <f>TITRES_STAT!E817</f>
        <v>1735</v>
      </c>
      <c r="E814" s="2">
        <f t="shared" si="48"/>
        <v>-295274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BULLISH DIVERGENCE</v>
      </c>
    </row>
    <row r="815" spans="1:8" ht="13.5" x14ac:dyDescent="0.25">
      <c r="A815" s="3">
        <f>TITRES_STAT!B818</f>
        <v>43188</v>
      </c>
      <c r="B815" s="6">
        <f>TITRES_STAT!C818</f>
        <v>2.0299999999999998</v>
      </c>
      <c r="C815" s="6">
        <f>TITRES_STAT!D818</f>
        <v>1.2182999999999999</v>
      </c>
      <c r="D815" s="6">
        <f>TITRES_STAT!E818</f>
        <v>117</v>
      </c>
      <c r="E815" s="2">
        <f t="shared" si="48"/>
        <v>-295274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2.04</v>
      </c>
      <c r="C816" s="6">
        <f>TITRES_STAT!D819</f>
        <v>1.2242999999999999</v>
      </c>
      <c r="D816" s="6">
        <f>TITRES_STAT!E819</f>
        <v>443</v>
      </c>
      <c r="E816" s="2">
        <f t="shared" si="48"/>
        <v>-294831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2.0299999999999998</v>
      </c>
      <c r="C817" s="6">
        <f>TITRES_STAT!D820</f>
        <v>1.2182999999999999</v>
      </c>
      <c r="D817" s="6">
        <f>TITRES_STAT!E820</f>
        <v>3672</v>
      </c>
      <c r="E817" s="2">
        <f t="shared" si="48"/>
        <v>-298503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2</v>
      </c>
      <c r="C818" s="6">
        <f>TITRES_STAT!D821</f>
        <v>1.2002999999999999</v>
      </c>
      <c r="D818" s="6">
        <f>TITRES_STAT!E821</f>
        <v>1480</v>
      </c>
      <c r="E818" s="2">
        <f t="shared" si="48"/>
        <v>-299983</v>
      </c>
      <c r="F818" s="6" t="str">
        <f t="shared" si="51"/>
        <v>BEARISH</v>
      </c>
      <c r="G818" s="6" t="str">
        <f t="shared" si="50"/>
        <v>STRONG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2.04</v>
      </c>
      <c r="C819" s="6">
        <f>TITRES_STAT!D822</f>
        <v>1.2242999999999999</v>
      </c>
      <c r="D819" s="6">
        <f>TITRES_STAT!E822</f>
        <v>520</v>
      </c>
      <c r="E819" s="2">
        <f t="shared" si="48"/>
        <v>-299463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2.0299999999999998</v>
      </c>
      <c r="C820" s="6">
        <f>TITRES_STAT!D823</f>
        <v>1.2182999999999999</v>
      </c>
      <c r="D820" s="6">
        <f>TITRES_STAT!E823</f>
        <v>120</v>
      </c>
      <c r="E820" s="2">
        <f t="shared" si="48"/>
        <v>-299583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43196</v>
      </c>
      <c r="B821" s="6">
        <f>TITRES_STAT!C824</f>
        <v>2.0299999999999998</v>
      </c>
      <c r="C821" s="6">
        <f>TITRES_STAT!D824</f>
        <v>1.2182999999999999</v>
      </c>
      <c r="D821" s="6">
        <f>TITRES_STAT!E824</f>
        <v>510</v>
      </c>
      <c r="E821" s="2">
        <f t="shared" si="48"/>
        <v>-299583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2.0299999999999998</v>
      </c>
      <c r="C822" s="6">
        <f>TITRES_STAT!D825</f>
        <v>1.2182999999999999</v>
      </c>
      <c r="D822" s="6">
        <f>TITRES_STAT!E825</f>
        <v>3930</v>
      </c>
      <c r="E822" s="2">
        <f t="shared" si="48"/>
        <v>-299583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43201</v>
      </c>
      <c r="B823" s="6">
        <f>TITRES_STAT!C826</f>
        <v>2.0499999999999998</v>
      </c>
      <c r="C823" s="6">
        <f>TITRES_STAT!D826</f>
        <v>1.2302999999999999</v>
      </c>
      <c r="D823" s="6">
        <f>TITRES_STAT!E826</f>
        <v>676</v>
      </c>
      <c r="E823" s="2">
        <f t="shared" si="48"/>
        <v>-298907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2.0499999999999998</v>
      </c>
      <c r="C824" s="6">
        <f>TITRES_STAT!D827</f>
        <v>1.2302999999999999</v>
      </c>
      <c r="D824" s="6">
        <f>TITRES_STAT!E827</f>
        <v>3595</v>
      </c>
      <c r="E824" s="2">
        <f t="shared" si="48"/>
        <v>-298907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2.02</v>
      </c>
      <c r="C825" s="6">
        <f>TITRES_STAT!D828</f>
        <v>1.2122999999999999</v>
      </c>
      <c r="D825" s="6">
        <f>TITRES_STAT!E828</f>
        <v>11230</v>
      </c>
      <c r="E825" s="2">
        <f t="shared" si="48"/>
        <v>-310137</v>
      </c>
      <c r="F825" s="6" t="str">
        <f t="shared" si="51"/>
        <v>BEARISH</v>
      </c>
      <c r="G825" s="6" t="str">
        <f t="shared" si="50"/>
        <v>STRONG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2.02</v>
      </c>
      <c r="C826" s="6">
        <f>TITRES_STAT!D829</f>
        <v>1.2122999999999999</v>
      </c>
      <c r="D826" s="6">
        <f>TITRES_STAT!E829</f>
        <v>16431</v>
      </c>
      <c r="E826" s="2">
        <f t="shared" si="48"/>
        <v>-310137</v>
      </c>
      <c r="F826" s="6" t="str">
        <f t="shared" si="51"/>
        <v>BEARISH</v>
      </c>
      <c r="G826" s="6" t="str">
        <f t="shared" si="50"/>
        <v>STRONG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2.0299999999999998</v>
      </c>
      <c r="C827" s="6">
        <f>TITRES_STAT!D830</f>
        <v>1.2182999999999999</v>
      </c>
      <c r="D827" s="6">
        <f>TITRES_STAT!E830</f>
        <v>6046</v>
      </c>
      <c r="E827" s="2">
        <f t="shared" si="48"/>
        <v>-304091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NEUTRAL</v>
      </c>
    </row>
    <row r="828" spans="1:8" ht="13.5" x14ac:dyDescent="0.25">
      <c r="A828" s="3">
        <f>TITRES_STAT!B831</f>
        <v>43208</v>
      </c>
      <c r="B828" s="6">
        <f>TITRES_STAT!C831</f>
        <v>1.98</v>
      </c>
      <c r="C828" s="6">
        <f>TITRES_STAT!D831</f>
        <v>1.1882999999999999</v>
      </c>
      <c r="D828" s="6">
        <f>TITRES_STAT!E831</f>
        <v>75233</v>
      </c>
      <c r="E828" s="2">
        <f t="shared" si="48"/>
        <v>-379324</v>
      </c>
      <c r="F828" s="6" t="str">
        <f t="shared" si="51"/>
        <v>BEARISH</v>
      </c>
      <c r="G828" s="6" t="str">
        <f t="shared" si="50"/>
        <v>STRONG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2.04</v>
      </c>
      <c r="C829" s="6">
        <f>TITRES_STAT!D832</f>
        <v>1.2242999999999999</v>
      </c>
      <c r="D829" s="6">
        <f>TITRES_STAT!E832</f>
        <v>20547</v>
      </c>
      <c r="E829" s="2">
        <f t="shared" si="48"/>
        <v>-358777</v>
      </c>
      <c r="F829" s="6" t="str">
        <f t="shared" si="51"/>
        <v>BEARISH</v>
      </c>
      <c r="G829" s="6" t="str">
        <f t="shared" si="50"/>
        <v>STRONG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2.0299999999999998</v>
      </c>
      <c r="C830" s="6">
        <f>TITRES_STAT!D833</f>
        <v>1.2182999999999999</v>
      </c>
      <c r="D830" s="6">
        <f>TITRES_STAT!E833</f>
        <v>36637</v>
      </c>
      <c r="E830" s="2">
        <f t="shared" si="48"/>
        <v>-395414</v>
      </c>
      <c r="F830" s="6" t="str">
        <f t="shared" si="51"/>
        <v>BEARISH</v>
      </c>
      <c r="G830" s="6" t="str">
        <f t="shared" si="50"/>
        <v>STRONG</v>
      </c>
      <c r="H830" s="6" t="str">
        <f t="shared" si="49"/>
        <v>BEARISH DIVERGENCE</v>
      </c>
    </row>
    <row r="831" spans="1:8" ht="13.5" x14ac:dyDescent="0.25">
      <c r="A831" s="3">
        <f>TITRES_STAT!B834</f>
        <v>43213</v>
      </c>
      <c r="B831" s="6">
        <f>TITRES_STAT!C834</f>
        <v>2.0299999999999998</v>
      </c>
      <c r="C831" s="6">
        <f>TITRES_STAT!D834</f>
        <v>1.2182999999999999</v>
      </c>
      <c r="D831" s="6">
        <f>TITRES_STAT!E834</f>
        <v>13252</v>
      </c>
      <c r="E831" s="2">
        <f t="shared" si="48"/>
        <v>-395414</v>
      </c>
      <c r="F831" s="6" t="str">
        <f t="shared" si="51"/>
        <v>BEARISH</v>
      </c>
      <c r="G831" s="6" t="str">
        <f t="shared" si="50"/>
        <v>STRONG</v>
      </c>
      <c r="H831" s="6" t="str">
        <f t="shared" si="49"/>
        <v>BEARISH DIVERGENCE</v>
      </c>
    </row>
    <row r="832" spans="1:8" ht="13.5" x14ac:dyDescent="0.25">
      <c r="A832" s="3">
        <f>TITRES_STAT!B835</f>
        <v>43214</v>
      </c>
      <c r="B832" s="6">
        <f>TITRES_STAT!C835</f>
        <v>2.0299999999999998</v>
      </c>
      <c r="C832" s="6">
        <f>TITRES_STAT!D835</f>
        <v>1.2182999999999999</v>
      </c>
      <c r="D832" s="6">
        <f>TITRES_STAT!E835</f>
        <v>8706</v>
      </c>
      <c r="E832" s="2">
        <f t="shared" si="48"/>
        <v>-395414</v>
      </c>
      <c r="F832" s="6" t="str">
        <f t="shared" si="51"/>
        <v>BEARISH</v>
      </c>
      <c r="G832" s="6" t="str">
        <f t="shared" si="50"/>
        <v>STRONG</v>
      </c>
      <c r="H832" s="6" t="str">
        <f t="shared" si="49"/>
        <v>NEUTRAL</v>
      </c>
    </row>
    <row r="833" spans="1:8" ht="13.5" x14ac:dyDescent="0.25">
      <c r="A833" s="3">
        <f>TITRES_STAT!B836</f>
        <v>43215</v>
      </c>
      <c r="B833" s="6">
        <f>TITRES_STAT!C836</f>
        <v>2.1</v>
      </c>
      <c r="C833" s="6">
        <f>TITRES_STAT!D836</f>
        <v>1.2603</v>
      </c>
      <c r="D833" s="6">
        <f>TITRES_STAT!E836</f>
        <v>26058</v>
      </c>
      <c r="E833" s="2">
        <f t="shared" si="48"/>
        <v>-369356</v>
      </c>
      <c r="F833" s="6" t="str">
        <f t="shared" si="51"/>
        <v>BULLISH</v>
      </c>
      <c r="G833" s="6" t="str">
        <f t="shared" si="50"/>
        <v>WEAK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2.14</v>
      </c>
      <c r="C834" s="6">
        <f>TITRES_STAT!D837</f>
        <v>1.2843</v>
      </c>
      <c r="D834" s="6">
        <f>TITRES_STAT!E837</f>
        <v>23029</v>
      </c>
      <c r="E834" s="2">
        <f t="shared" si="48"/>
        <v>-346327</v>
      </c>
      <c r="F834" s="6" t="str">
        <f t="shared" si="51"/>
        <v>BULLISH</v>
      </c>
      <c r="G834" s="6" t="str">
        <f t="shared" si="50"/>
        <v>WEAK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2.16</v>
      </c>
      <c r="C835" s="6">
        <f>TITRES_STAT!D838</f>
        <v>1.2963</v>
      </c>
      <c r="D835" s="6">
        <f>TITRES_STAT!E838</f>
        <v>18147</v>
      </c>
      <c r="E835" s="2">
        <f t="shared" si="48"/>
        <v>-328180</v>
      </c>
      <c r="F835" s="6" t="str">
        <f t="shared" si="51"/>
        <v>BULLISH</v>
      </c>
      <c r="G835" s="6" t="str">
        <f t="shared" si="50"/>
        <v>WEAK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2.16</v>
      </c>
      <c r="C836" s="6">
        <f>TITRES_STAT!D839</f>
        <v>1.2963</v>
      </c>
      <c r="D836" s="6">
        <f>TITRES_STAT!E839</f>
        <v>8800</v>
      </c>
      <c r="E836" s="2">
        <f t="shared" ref="E836:E899" si="52">IF(B836&gt;B835, E835+D836, IF(B836&lt;B835, E835-D836, E835))</f>
        <v>-328180</v>
      </c>
      <c r="F836" s="6" t="str">
        <f t="shared" si="51"/>
        <v>BULLISH</v>
      </c>
      <c r="G836" s="6" t="str">
        <f t="shared" si="50"/>
        <v>WEAK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2.15</v>
      </c>
      <c r="C837" s="6">
        <f>TITRES_STAT!D840</f>
        <v>1.2903</v>
      </c>
      <c r="D837" s="6">
        <f>TITRES_STAT!E840</f>
        <v>20730</v>
      </c>
      <c r="E837" s="2">
        <f t="shared" si="52"/>
        <v>-348910</v>
      </c>
      <c r="F837" s="6" t="str">
        <f t="shared" si="51"/>
        <v>BULLISH</v>
      </c>
      <c r="G837" s="6" t="str">
        <f t="shared" si="50"/>
        <v>WEAK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2.15</v>
      </c>
      <c r="C838" s="6">
        <f>TITRES_STAT!D841</f>
        <v>1.2903</v>
      </c>
      <c r="D838" s="6">
        <f>TITRES_STAT!E841</f>
        <v>2510</v>
      </c>
      <c r="E838" s="2">
        <f t="shared" si="52"/>
        <v>-348910</v>
      </c>
      <c r="F838" s="6" t="str">
        <f t="shared" si="51"/>
        <v>BULLISH</v>
      </c>
      <c r="G838" s="6" t="str">
        <f t="shared" si="50"/>
        <v>WEAK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2.12</v>
      </c>
      <c r="C839" s="6">
        <f>TITRES_STAT!D842</f>
        <v>1.2723</v>
      </c>
      <c r="D839" s="6">
        <f>TITRES_STAT!E842</f>
        <v>7430</v>
      </c>
      <c r="E839" s="2">
        <f t="shared" si="52"/>
        <v>-356340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BEARISH</v>
      </c>
    </row>
    <row r="840" spans="1:8" ht="13.5" x14ac:dyDescent="0.25">
      <c r="A840" s="3">
        <f>TITRES_STAT!B843</f>
        <v>43227</v>
      </c>
      <c r="B840" s="6">
        <f>TITRES_STAT!C843</f>
        <v>2.0699999999999998</v>
      </c>
      <c r="C840" s="6">
        <f>TITRES_STAT!D843</f>
        <v>1.2423</v>
      </c>
      <c r="D840" s="6">
        <f>TITRES_STAT!E843</f>
        <v>1780</v>
      </c>
      <c r="E840" s="2">
        <f t="shared" si="52"/>
        <v>-358120</v>
      </c>
      <c r="F840" s="6" t="str">
        <f t="shared" ref="F840:F903" si="55">IF(E840&gt;E835,"BULLISH",IF(E840&lt;E835,"BEARISH","NEUTRAL"))</f>
        <v>BEARISH</v>
      </c>
      <c r="G840" s="6" t="str">
        <f t="shared" si="54"/>
        <v>STRONG</v>
      </c>
      <c r="H840" s="6" t="str">
        <f t="shared" si="53"/>
        <v>CONFIRMED BEARISH</v>
      </c>
    </row>
    <row r="841" spans="1:8" ht="13.5" x14ac:dyDescent="0.25">
      <c r="A841" s="3">
        <f>TITRES_STAT!B844</f>
        <v>43228</v>
      </c>
      <c r="B841" s="6">
        <f>TITRES_STAT!C844</f>
        <v>2.09</v>
      </c>
      <c r="C841" s="6">
        <f>TITRES_STAT!D844</f>
        <v>1.2543</v>
      </c>
      <c r="D841" s="6">
        <f>TITRES_STAT!E844</f>
        <v>3170</v>
      </c>
      <c r="E841" s="2">
        <f t="shared" si="52"/>
        <v>-354950</v>
      </c>
      <c r="F841" s="6" t="str">
        <f t="shared" si="55"/>
        <v>BEARISH</v>
      </c>
      <c r="G841" s="6" t="str">
        <f t="shared" si="54"/>
        <v>STRONG</v>
      </c>
      <c r="H841" s="6" t="str">
        <f t="shared" si="53"/>
        <v>CONFIRMED BEARISH</v>
      </c>
    </row>
    <row r="842" spans="1:8" ht="13.5" x14ac:dyDescent="0.25">
      <c r="A842" s="3">
        <f>TITRES_STAT!B845</f>
        <v>43229</v>
      </c>
      <c r="B842" s="6">
        <f>TITRES_STAT!C845</f>
        <v>2.0699999999999998</v>
      </c>
      <c r="C842" s="6">
        <f>TITRES_STAT!D845</f>
        <v>1.2423</v>
      </c>
      <c r="D842" s="6">
        <f>TITRES_STAT!E845</f>
        <v>6678</v>
      </c>
      <c r="E842" s="2">
        <f t="shared" si="52"/>
        <v>-361628</v>
      </c>
      <c r="F842" s="6" t="str">
        <f t="shared" si="55"/>
        <v>BEARISH</v>
      </c>
      <c r="G842" s="6" t="str">
        <f t="shared" si="54"/>
        <v>STRONG</v>
      </c>
      <c r="H842" s="6" t="str">
        <f t="shared" si="53"/>
        <v>CONFIRMED BEARISH</v>
      </c>
    </row>
    <row r="843" spans="1:8" ht="13.5" x14ac:dyDescent="0.25">
      <c r="A843" s="3">
        <f>TITRES_STAT!B846</f>
        <v>43230</v>
      </c>
      <c r="B843" s="6">
        <f>TITRES_STAT!C846</f>
        <v>2.0299999999999998</v>
      </c>
      <c r="C843" s="6">
        <f>TITRES_STAT!D846</f>
        <v>1.2182999999999999</v>
      </c>
      <c r="D843" s="6">
        <f>TITRES_STAT!E846</f>
        <v>4531</v>
      </c>
      <c r="E843" s="2">
        <f t="shared" si="52"/>
        <v>-366159</v>
      </c>
      <c r="F843" s="6" t="str">
        <f t="shared" si="55"/>
        <v>BEARISH</v>
      </c>
      <c r="G843" s="6" t="str">
        <f t="shared" si="54"/>
        <v>STRONG</v>
      </c>
      <c r="H843" s="6" t="str">
        <f t="shared" si="53"/>
        <v>CONFIRMED BEARISH</v>
      </c>
    </row>
    <row r="844" spans="1:8" ht="13.5" x14ac:dyDescent="0.25">
      <c r="A844" s="3">
        <f>TITRES_STAT!B847</f>
        <v>43231</v>
      </c>
      <c r="B844" s="6">
        <f>TITRES_STAT!C847</f>
        <v>1.99</v>
      </c>
      <c r="C844" s="6">
        <f>TITRES_STAT!D847</f>
        <v>1.1942999999999999</v>
      </c>
      <c r="D844" s="6">
        <f>TITRES_STAT!E847</f>
        <v>24865</v>
      </c>
      <c r="E844" s="2">
        <f t="shared" si="52"/>
        <v>-391024</v>
      </c>
      <c r="F844" s="6" t="str">
        <f t="shared" si="55"/>
        <v>BEARISH</v>
      </c>
      <c r="G844" s="6" t="str">
        <f t="shared" si="54"/>
        <v>STRONG</v>
      </c>
      <c r="H844" s="6" t="str">
        <f t="shared" si="53"/>
        <v>CONFIRMED BEARISH</v>
      </c>
    </row>
    <row r="845" spans="1:8" ht="13.5" x14ac:dyDescent="0.25">
      <c r="A845" s="3">
        <f>TITRES_STAT!B848</f>
        <v>43234</v>
      </c>
      <c r="B845" s="6">
        <f>TITRES_STAT!C848</f>
        <v>2.0499999999999998</v>
      </c>
      <c r="C845" s="6">
        <f>TITRES_STAT!D848</f>
        <v>1.2302999999999999</v>
      </c>
      <c r="D845" s="6">
        <f>TITRES_STAT!E848</f>
        <v>5570</v>
      </c>
      <c r="E845" s="2">
        <f t="shared" si="52"/>
        <v>-385454</v>
      </c>
      <c r="F845" s="6" t="str">
        <f t="shared" si="55"/>
        <v>BEARISH</v>
      </c>
      <c r="G845" s="6" t="str">
        <f t="shared" si="54"/>
        <v>STRONG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2.0499999999999998</v>
      </c>
      <c r="C846" s="6">
        <f>TITRES_STAT!D849</f>
        <v>1.2302999999999999</v>
      </c>
      <c r="D846" s="6">
        <f>TITRES_STAT!E849</f>
        <v>5820</v>
      </c>
      <c r="E846" s="2">
        <f t="shared" si="52"/>
        <v>-385454</v>
      </c>
      <c r="F846" s="6" t="str">
        <f t="shared" si="55"/>
        <v>BEARISH</v>
      </c>
      <c r="G846" s="6" t="str">
        <f t="shared" si="54"/>
        <v>STRONG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2</v>
      </c>
      <c r="C847" s="6">
        <f>TITRES_STAT!D850</f>
        <v>1.2002999999999999</v>
      </c>
      <c r="D847" s="6">
        <f>TITRES_STAT!E850</f>
        <v>54509</v>
      </c>
      <c r="E847" s="2">
        <f t="shared" si="52"/>
        <v>-439963</v>
      </c>
      <c r="F847" s="6" t="str">
        <f t="shared" si="55"/>
        <v>BEARISH</v>
      </c>
      <c r="G847" s="6" t="str">
        <f t="shared" si="54"/>
        <v>STRONG</v>
      </c>
      <c r="H847" s="6" t="str">
        <f t="shared" si="53"/>
        <v>CONFIRMED BEARISH</v>
      </c>
    </row>
    <row r="848" spans="1:8" ht="13.5" x14ac:dyDescent="0.25">
      <c r="A848" s="3">
        <f>TITRES_STAT!B851</f>
        <v>43237</v>
      </c>
      <c r="B848" s="6">
        <f>TITRES_STAT!C851</f>
        <v>2.0299999999999998</v>
      </c>
      <c r="C848" s="6">
        <f>TITRES_STAT!D851</f>
        <v>1.2182999999999999</v>
      </c>
      <c r="D848" s="6">
        <f>TITRES_STAT!E851</f>
        <v>22530</v>
      </c>
      <c r="E848" s="2">
        <f t="shared" si="52"/>
        <v>-417433</v>
      </c>
      <c r="F848" s="6" t="str">
        <f t="shared" si="55"/>
        <v>BEARISH</v>
      </c>
      <c r="G848" s="6" t="str">
        <f t="shared" si="54"/>
        <v>STRONG</v>
      </c>
      <c r="H848" s="6" t="str">
        <f t="shared" si="53"/>
        <v>NEUTRAL</v>
      </c>
    </row>
    <row r="849" spans="1:8" ht="13.5" x14ac:dyDescent="0.25">
      <c r="A849" s="3">
        <f>TITRES_STAT!B852</f>
        <v>43238</v>
      </c>
      <c r="B849" s="6">
        <f>TITRES_STAT!C852</f>
        <v>2.02</v>
      </c>
      <c r="C849" s="6">
        <f>TITRES_STAT!D852</f>
        <v>1.2122999999999999</v>
      </c>
      <c r="D849" s="6">
        <f>TITRES_STAT!E852</f>
        <v>54812</v>
      </c>
      <c r="E849" s="2">
        <f t="shared" si="52"/>
        <v>-472245</v>
      </c>
      <c r="F849" s="6" t="str">
        <f t="shared" si="55"/>
        <v>BEARISH</v>
      </c>
      <c r="G849" s="6" t="str">
        <f t="shared" si="54"/>
        <v>STRONG</v>
      </c>
      <c r="H849" s="6" t="str">
        <f t="shared" si="53"/>
        <v>BEARISH DIVERGENCE</v>
      </c>
    </row>
    <row r="850" spans="1:8" ht="13.5" x14ac:dyDescent="0.25">
      <c r="A850" s="3">
        <f>TITRES_STAT!B853</f>
        <v>43241</v>
      </c>
      <c r="B850" s="6">
        <f>TITRES_STAT!C853</f>
        <v>2.04</v>
      </c>
      <c r="C850" s="6">
        <f>TITRES_STAT!D853</f>
        <v>1.2242999999999999</v>
      </c>
      <c r="D850" s="6">
        <f>TITRES_STAT!E853</f>
        <v>9300</v>
      </c>
      <c r="E850" s="2">
        <f t="shared" si="52"/>
        <v>-462945</v>
      </c>
      <c r="F850" s="6" t="str">
        <f t="shared" si="55"/>
        <v>BEARISH</v>
      </c>
      <c r="G850" s="6" t="str">
        <f t="shared" si="54"/>
        <v>STRONG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2.0299999999999998</v>
      </c>
      <c r="C851" s="6">
        <f>TITRES_STAT!D854</f>
        <v>1.2182999999999999</v>
      </c>
      <c r="D851" s="6">
        <f>TITRES_STAT!E854</f>
        <v>264</v>
      </c>
      <c r="E851" s="2">
        <f t="shared" si="52"/>
        <v>-463209</v>
      </c>
      <c r="F851" s="6" t="str">
        <f t="shared" si="55"/>
        <v>BEARISH</v>
      </c>
      <c r="G851" s="6" t="str">
        <f t="shared" si="54"/>
        <v>STRONG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2.04</v>
      </c>
      <c r="C852" s="6">
        <f>TITRES_STAT!D855</f>
        <v>1.2242999999999999</v>
      </c>
      <c r="D852" s="6">
        <f>TITRES_STAT!E855</f>
        <v>6160</v>
      </c>
      <c r="E852" s="2">
        <f t="shared" si="52"/>
        <v>-457049</v>
      </c>
      <c r="F852" s="6" t="str">
        <f t="shared" si="55"/>
        <v>BEARISH</v>
      </c>
      <c r="G852" s="6" t="str">
        <f t="shared" si="54"/>
        <v>STRONG</v>
      </c>
      <c r="H852" s="6" t="str">
        <f t="shared" si="53"/>
        <v>BEARISH DIVERGENCE</v>
      </c>
    </row>
    <row r="853" spans="1:8" ht="13.5" x14ac:dyDescent="0.25">
      <c r="A853" s="3">
        <f>TITRES_STAT!B856</f>
        <v>43244</v>
      </c>
      <c r="B853" s="6">
        <f>TITRES_STAT!C856</f>
        <v>2.1</v>
      </c>
      <c r="C853" s="6">
        <f>TITRES_STAT!D856</f>
        <v>1.2603</v>
      </c>
      <c r="D853" s="6">
        <f>TITRES_STAT!E856</f>
        <v>27365</v>
      </c>
      <c r="E853" s="2">
        <f t="shared" si="52"/>
        <v>-429684</v>
      </c>
      <c r="F853" s="6" t="str">
        <f t="shared" si="55"/>
        <v>BEARISH</v>
      </c>
      <c r="G853" s="6" t="str">
        <f t="shared" si="54"/>
        <v>STRONG</v>
      </c>
      <c r="H853" s="6" t="str">
        <f t="shared" si="53"/>
        <v>BEARISH DIVERGENCE</v>
      </c>
    </row>
    <row r="854" spans="1:8" ht="13.5" x14ac:dyDescent="0.25">
      <c r="A854" s="3">
        <f>TITRES_STAT!B857</f>
        <v>43245</v>
      </c>
      <c r="B854" s="6">
        <f>TITRES_STAT!C857</f>
        <v>2.13</v>
      </c>
      <c r="C854" s="6">
        <f>TITRES_STAT!D857</f>
        <v>1.2783</v>
      </c>
      <c r="D854" s="6">
        <f>TITRES_STAT!E857</f>
        <v>18310</v>
      </c>
      <c r="E854" s="2">
        <f t="shared" si="52"/>
        <v>-411374</v>
      </c>
      <c r="F854" s="6" t="str">
        <f t="shared" si="55"/>
        <v>BULLISH</v>
      </c>
      <c r="G854" s="6" t="str">
        <f t="shared" si="54"/>
        <v>WEAK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2.15</v>
      </c>
      <c r="C855" s="6">
        <f>TITRES_STAT!D858</f>
        <v>1.2903</v>
      </c>
      <c r="D855" s="6">
        <f>TITRES_STAT!E858</f>
        <v>14020</v>
      </c>
      <c r="E855" s="2">
        <f t="shared" si="52"/>
        <v>-397354</v>
      </c>
      <c r="F855" s="6" t="str">
        <f t="shared" si="55"/>
        <v>BULLISH</v>
      </c>
      <c r="G855" s="6" t="str">
        <f t="shared" si="54"/>
        <v>WEAK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2.14</v>
      </c>
      <c r="C856" s="6">
        <f>TITRES_STAT!D859</f>
        <v>1.2843</v>
      </c>
      <c r="D856" s="6">
        <f>TITRES_STAT!E859</f>
        <v>1579</v>
      </c>
      <c r="E856" s="2">
        <f t="shared" si="52"/>
        <v>-398933</v>
      </c>
      <c r="F856" s="6" t="str">
        <f t="shared" si="55"/>
        <v>BULLISH</v>
      </c>
      <c r="G856" s="6" t="str">
        <f t="shared" si="54"/>
        <v>WEAK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2.13</v>
      </c>
      <c r="C857" s="6">
        <f>TITRES_STAT!D860</f>
        <v>1.2783</v>
      </c>
      <c r="D857" s="6">
        <f>TITRES_STAT!E860</f>
        <v>15108</v>
      </c>
      <c r="E857" s="2">
        <f t="shared" si="52"/>
        <v>-414041</v>
      </c>
      <c r="F857" s="6" t="str">
        <f t="shared" si="55"/>
        <v>BULLISH</v>
      </c>
      <c r="G857" s="6" t="str">
        <f t="shared" si="54"/>
        <v>WEAK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2.12</v>
      </c>
      <c r="C858" s="6">
        <f>TITRES_STAT!D861</f>
        <v>1.2723</v>
      </c>
      <c r="D858" s="6">
        <f>TITRES_STAT!E861</f>
        <v>24261</v>
      </c>
      <c r="E858" s="2">
        <f t="shared" si="52"/>
        <v>-438302</v>
      </c>
      <c r="F858" s="6" t="str">
        <f t="shared" si="55"/>
        <v>BEARISH</v>
      </c>
      <c r="G858" s="6" t="str">
        <f t="shared" si="54"/>
        <v>STRONG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2.06</v>
      </c>
      <c r="C859" s="6">
        <f>TITRES_STAT!D862</f>
        <v>1.2363</v>
      </c>
      <c r="D859" s="6">
        <f>TITRES_STAT!E862</f>
        <v>14640</v>
      </c>
      <c r="E859" s="2">
        <f t="shared" si="52"/>
        <v>-452942</v>
      </c>
      <c r="F859" s="6" t="str">
        <f t="shared" si="55"/>
        <v>BEARISH</v>
      </c>
      <c r="G859" s="6" t="str">
        <f t="shared" si="54"/>
        <v>STRONG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2.11</v>
      </c>
      <c r="C860" s="6">
        <f>TITRES_STAT!D863</f>
        <v>1.2663</v>
      </c>
      <c r="D860" s="6">
        <f>TITRES_STAT!E863</f>
        <v>7700</v>
      </c>
      <c r="E860" s="2">
        <f t="shared" si="52"/>
        <v>-445242</v>
      </c>
      <c r="F860" s="6" t="str">
        <f t="shared" si="55"/>
        <v>BEARISH</v>
      </c>
      <c r="G860" s="6" t="str">
        <f t="shared" si="54"/>
        <v>STRONG</v>
      </c>
      <c r="H860" s="6" t="str">
        <f t="shared" si="53"/>
        <v>CONFIRMED BEARISH</v>
      </c>
    </row>
    <row r="861" spans="1:8" ht="13.5" x14ac:dyDescent="0.25">
      <c r="A861" s="3">
        <f>TITRES_STAT!B864</f>
        <v>43256</v>
      </c>
      <c r="B861" s="6">
        <f>TITRES_STAT!C864</f>
        <v>2.12</v>
      </c>
      <c r="C861" s="6">
        <f>TITRES_STAT!D864</f>
        <v>1.2723</v>
      </c>
      <c r="D861" s="6">
        <f>TITRES_STAT!E864</f>
        <v>9880</v>
      </c>
      <c r="E861" s="2">
        <f t="shared" si="52"/>
        <v>-435362</v>
      </c>
      <c r="F861" s="6" t="str">
        <f t="shared" si="55"/>
        <v>BEARISH</v>
      </c>
      <c r="G861" s="6" t="str">
        <f t="shared" si="54"/>
        <v>STRONG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2.13</v>
      </c>
      <c r="C862" s="6">
        <f>TITRES_STAT!D865</f>
        <v>1.2783</v>
      </c>
      <c r="D862" s="6">
        <f>TITRES_STAT!E865</f>
        <v>10871</v>
      </c>
      <c r="E862" s="2">
        <f t="shared" si="52"/>
        <v>-424491</v>
      </c>
      <c r="F862" s="6" t="str">
        <f t="shared" si="55"/>
        <v>BEARISH</v>
      </c>
      <c r="G862" s="6" t="str">
        <f t="shared" si="54"/>
        <v>STRONG</v>
      </c>
      <c r="H862" s="6" t="str">
        <f t="shared" si="53"/>
        <v>NEUTRAL</v>
      </c>
    </row>
    <row r="863" spans="1:8" ht="13.5" x14ac:dyDescent="0.25">
      <c r="A863" s="3">
        <f>TITRES_STAT!B866</f>
        <v>43258</v>
      </c>
      <c r="B863" s="6">
        <f>TITRES_STAT!C866</f>
        <v>2.15</v>
      </c>
      <c r="C863" s="6">
        <f>TITRES_STAT!D866</f>
        <v>1.2903</v>
      </c>
      <c r="D863" s="6">
        <f>TITRES_STAT!E866</f>
        <v>20630</v>
      </c>
      <c r="E863" s="2">
        <f t="shared" si="52"/>
        <v>-403861</v>
      </c>
      <c r="F863" s="6" t="str">
        <f t="shared" si="55"/>
        <v>BULLISH</v>
      </c>
      <c r="G863" s="6" t="str">
        <f t="shared" si="54"/>
        <v>WEAK</v>
      </c>
      <c r="H863" s="6" t="str">
        <f t="shared" si="53"/>
        <v>CONFIRMED BULLISH</v>
      </c>
    </row>
    <row r="864" spans="1:8" ht="13.5" x14ac:dyDescent="0.25">
      <c r="A864" s="3">
        <f>TITRES_STAT!B867</f>
        <v>43259</v>
      </c>
      <c r="B864" s="6">
        <f>TITRES_STAT!C867</f>
        <v>2.2000000000000002</v>
      </c>
      <c r="C864" s="6">
        <f>TITRES_STAT!D867</f>
        <v>1.3203</v>
      </c>
      <c r="D864" s="6">
        <f>TITRES_STAT!E867</f>
        <v>47625</v>
      </c>
      <c r="E864" s="2">
        <f t="shared" si="52"/>
        <v>-356236</v>
      </c>
      <c r="F864" s="6" t="str">
        <f t="shared" si="55"/>
        <v>BULLISH</v>
      </c>
      <c r="G864" s="6" t="str">
        <f t="shared" si="54"/>
        <v>WEAK</v>
      </c>
      <c r="H864" s="6" t="str">
        <f t="shared" si="53"/>
        <v>CONFIRMED BULLISH</v>
      </c>
    </row>
    <row r="865" spans="1:8" ht="13.5" x14ac:dyDescent="0.25">
      <c r="A865" s="3">
        <f>TITRES_STAT!B868</f>
        <v>43262</v>
      </c>
      <c r="B865" s="6">
        <f>TITRES_STAT!C868</f>
        <v>2.29</v>
      </c>
      <c r="C865" s="6">
        <f>TITRES_STAT!D868</f>
        <v>1.3743000000000001</v>
      </c>
      <c r="D865" s="6">
        <f>TITRES_STAT!E868</f>
        <v>7219</v>
      </c>
      <c r="E865" s="2">
        <f t="shared" si="52"/>
        <v>-349017</v>
      </c>
      <c r="F865" s="6" t="str">
        <f t="shared" si="55"/>
        <v>BULLISH</v>
      </c>
      <c r="G865" s="6" t="str">
        <f t="shared" si="54"/>
        <v>WEAK</v>
      </c>
      <c r="H865" s="6" t="str">
        <f t="shared" si="53"/>
        <v>CONFIRMED BULLISH</v>
      </c>
    </row>
    <row r="866" spans="1:8" ht="13.5" x14ac:dyDescent="0.25">
      <c r="A866" s="3">
        <f>TITRES_STAT!B869</f>
        <v>43263</v>
      </c>
      <c r="B866" s="6">
        <f>TITRES_STAT!C869</f>
        <v>2.35</v>
      </c>
      <c r="C866" s="6">
        <f>TITRES_STAT!D869</f>
        <v>1.4103000000000001</v>
      </c>
      <c r="D866" s="6">
        <f>TITRES_STAT!E869</f>
        <v>28126</v>
      </c>
      <c r="E866" s="2">
        <f t="shared" si="52"/>
        <v>-320891</v>
      </c>
      <c r="F866" s="6" t="str">
        <f t="shared" si="55"/>
        <v>BULLISH</v>
      </c>
      <c r="G866" s="6" t="str">
        <f t="shared" si="54"/>
        <v>WEAK</v>
      </c>
      <c r="H866" s="6" t="str">
        <f t="shared" si="53"/>
        <v>CONFIRMED BULLISH</v>
      </c>
    </row>
    <row r="867" spans="1:8" ht="13.5" x14ac:dyDescent="0.25">
      <c r="A867" s="3">
        <f>TITRES_STAT!B870</f>
        <v>43264</v>
      </c>
      <c r="B867" s="6">
        <f>TITRES_STAT!C870</f>
        <v>2.4</v>
      </c>
      <c r="C867" s="6">
        <f>TITRES_STAT!D870</f>
        <v>1.4402999999999999</v>
      </c>
      <c r="D867" s="6">
        <f>TITRES_STAT!E870</f>
        <v>16288</v>
      </c>
      <c r="E867" s="2">
        <f t="shared" si="52"/>
        <v>-304603</v>
      </c>
      <c r="F867" s="6" t="str">
        <f t="shared" si="55"/>
        <v>BULLISH</v>
      </c>
      <c r="G867" s="6" t="str">
        <f t="shared" si="54"/>
        <v>WEAK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2.4</v>
      </c>
      <c r="C868" s="6">
        <f>TITRES_STAT!D871</f>
        <v>1.4402999999999999</v>
      </c>
      <c r="D868" s="6">
        <f>TITRES_STAT!E871</f>
        <v>2055</v>
      </c>
      <c r="E868" s="2">
        <f t="shared" si="52"/>
        <v>-304603</v>
      </c>
      <c r="F868" s="6" t="str">
        <f t="shared" si="55"/>
        <v>BULLISH</v>
      </c>
      <c r="G868" s="6" t="str">
        <f t="shared" si="54"/>
        <v>WEAK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2.36</v>
      </c>
      <c r="C869" s="6">
        <f>TITRES_STAT!D872</f>
        <v>1.4162999999999999</v>
      </c>
      <c r="D869" s="6">
        <f>TITRES_STAT!E872</f>
        <v>12516</v>
      </c>
      <c r="E869" s="2">
        <f t="shared" si="52"/>
        <v>-317119</v>
      </c>
      <c r="F869" s="6" t="str">
        <f t="shared" si="55"/>
        <v>BULLISH</v>
      </c>
      <c r="G869" s="6" t="str">
        <f t="shared" si="54"/>
        <v>WEAK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2.33</v>
      </c>
      <c r="C870" s="6">
        <f>TITRES_STAT!D873</f>
        <v>1.3983000000000001</v>
      </c>
      <c r="D870" s="6">
        <f>TITRES_STAT!E873</f>
        <v>17582</v>
      </c>
      <c r="E870" s="2">
        <f t="shared" si="52"/>
        <v>-334701</v>
      </c>
      <c r="F870" s="6" t="str">
        <f t="shared" si="55"/>
        <v>BULLISH</v>
      </c>
      <c r="G870" s="6" t="str">
        <f t="shared" si="54"/>
        <v>WEAK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2.37</v>
      </c>
      <c r="C871" s="6">
        <f>TITRES_STAT!D874</f>
        <v>1.4222999999999999</v>
      </c>
      <c r="D871" s="6">
        <f>TITRES_STAT!E874</f>
        <v>14704</v>
      </c>
      <c r="E871" s="2">
        <f t="shared" si="52"/>
        <v>-319997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2.38</v>
      </c>
      <c r="C872" s="6">
        <f>TITRES_STAT!D875</f>
        <v>1.4282999999999999</v>
      </c>
      <c r="D872" s="6">
        <f>TITRES_STAT!E875</f>
        <v>717</v>
      </c>
      <c r="E872" s="2">
        <f t="shared" si="52"/>
        <v>-319280</v>
      </c>
      <c r="F872" s="6" t="str">
        <f t="shared" si="55"/>
        <v>BEARISH</v>
      </c>
      <c r="G872" s="6" t="str">
        <f t="shared" si="54"/>
        <v>STRONG</v>
      </c>
      <c r="H872" s="6" t="str">
        <f t="shared" si="53"/>
        <v>CONFIRMED BEARISH</v>
      </c>
    </row>
    <row r="873" spans="1:8" ht="13.5" x14ac:dyDescent="0.25">
      <c r="A873" s="3">
        <f>TITRES_STAT!B876</f>
        <v>43273</v>
      </c>
      <c r="B873" s="6">
        <f>TITRES_STAT!C876</f>
        <v>2.37</v>
      </c>
      <c r="C873" s="6">
        <f>TITRES_STAT!D876</f>
        <v>1.4222999999999999</v>
      </c>
      <c r="D873" s="6">
        <f>TITRES_STAT!E876</f>
        <v>2204</v>
      </c>
      <c r="E873" s="2">
        <f t="shared" si="52"/>
        <v>-321484</v>
      </c>
      <c r="F873" s="6" t="str">
        <f t="shared" si="55"/>
        <v>BEARISH</v>
      </c>
      <c r="G873" s="6" t="str">
        <f t="shared" si="54"/>
        <v>STRONG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2.34</v>
      </c>
      <c r="C874" s="6">
        <f>TITRES_STAT!D877</f>
        <v>1.4043000000000001</v>
      </c>
      <c r="D874" s="6">
        <f>TITRES_STAT!E877</f>
        <v>6310</v>
      </c>
      <c r="E874" s="2">
        <f t="shared" si="52"/>
        <v>-327794</v>
      </c>
      <c r="F874" s="6" t="str">
        <f t="shared" si="55"/>
        <v>BEARISH</v>
      </c>
      <c r="G874" s="6" t="str">
        <f t="shared" si="54"/>
        <v>STRONG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2.35</v>
      </c>
      <c r="C875" s="6">
        <f>TITRES_STAT!D878</f>
        <v>1.4103000000000001</v>
      </c>
      <c r="D875" s="6">
        <f>TITRES_STAT!E878</f>
        <v>4822</v>
      </c>
      <c r="E875" s="2">
        <f t="shared" si="52"/>
        <v>-322972</v>
      </c>
      <c r="F875" s="6" t="str">
        <f t="shared" si="55"/>
        <v>BULLISH</v>
      </c>
      <c r="G875" s="6" t="str">
        <f t="shared" si="54"/>
        <v>WEAK</v>
      </c>
      <c r="H875" s="6" t="str">
        <f t="shared" si="53"/>
        <v>CONFIRMED BULLISH</v>
      </c>
    </row>
    <row r="876" spans="1:8" ht="13.5" x14ac:dyDescent="0.25">
      <c r="A876" s="3">
        <f>TITRES_STAT!B879</f>
        <v>43278</v>
      </c>
      <c r="B876" s="6">
        <f>TITRES_STAT!C879</f>
        <v>2.33</v>
      </c>
      <c r="C876" s="6">
        <f>TITRES_STAT!D879</f>
        <v>1.3983000000000001</v>
      </c>
      <c r="D876" s="6">
        <f>TITRES_STAT!E879</f>
        <v>4640</v>
      </c>
      <c r="E876" s="2">
        <f t="shared" si="52"/>
        <v>-327612</v>
      </c>
      <c r="F876" s="6" t="str">
        <f t="shared" si="55"/>
        <v>BEARISH</v>
      </c>
      <c r="G876" s="6" t="str">
        <f t="shared" si="54"/>
        <v>STRONG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2.34</v>
      </c>
      <c r="C877" s="6">
        <f>TITRES_STAT!D880</f>
        <v>1.4043000000000001</v>
      </c>
      <c r="D877" s="6">
        <f>TITRES_STAT!E880</f>
        <v>3554</v>
      </c>
      <c r="E877" s="2">
        <f t="shared" si="52"/>
        <v>-324058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2.27</v>
      </c>
      <c r="C878" s="6">
        <f>TITRES_STAT!D881</f>
        <v>1.3623000000000001</v>
      </c>
      <c r="D878" s="6">
        <f>TITRES_STAT!E881</f>
        <v>6670</v>
      </c>
      <c r="E878" s="2">
        <f t="shared" si="52"/>
        <v>-330728</v>
      </c>
      <c r="F878" s="6" t="str">
        <f t="shared" si="55"/>
        <v>BEARISH</v>
      </c>
      <c r="G878" s="6" t="str">
        <f t="shared" si="54"/>
        <v>STRONG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2.38</v>
      </c>
      <c r="C879" s="6">
        <f>TITRES_STAT!D882</f>
        <v>1.4282999999999999</v>
      </c>
      <c r="D879" s="6">
        <f>TITRES_STAT!E882</f>
        <v>24708</v>
      </c>
      <c r="E879" s="2">
        <f t="shared" si="52"/>
        <v>-306020</v>
      </c>
      <c r="F879" s="6" t="str">
        <f t="shared" si="55"/>
        <v>BULLISH</v>
      </c>
      <c r="G879" s="6" t="str">
        <f t="shared" si="54"/>
        <v>WEAK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2.38</v>
      </c>
      <c r="C880" s="6">
        <f>TITRES_STAT!D883</f>
        <v>1.4282999999999999</v>
      </c>
      <c r="D880" s="6">
        <f>TITRES_STAT!E883</f>
        <v>801</v>
      </c>
      <c r="E880" s="2">
        <f t="shared" si="52"/>
        <v>-306020</v>
      </c>
      <c r="F880" s="6" t="str">
        <f t="shared" si="55"/>
        <v>BULLISH</v>
      </c>
      <c r="G880" s="6" t="str">
        <f t="shared" si="54"/>
        <v>WEAK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2.37</v>
      </c>
      <c r="C881" s="6">
        <f>TITRES_STAT!D884</f>
        <v>1.4222999999999999</v>
      </c>
      <c r="D881" s="6">
        <f>TITRES_STAT!E884</f>
        <v>1800</v>
      </c>
      <c r="E881" s="2">
        <f t="shared" si="52"/>
        <v>-307820</v>
      </c>
      <c r="F881" s="6" t="str">
        <f t="shared" si="55"/>
        <v>BULLISH</v>
      </c>
      <c r="G881" s="6" t="str">
        <f t="shared" si="54"/>
        <v>WEAK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2.37</v>
      </c>
      <c r="C882" s="6">
        <f>TITRES_STAT!D885</f>
        <v>1.4222999999999999</v>
      </c>
      <c r="D882" s="6">
        <f>TITRES_STAT!E885</f>
        <v>5081</v>
      </c>
      <c r="E882" s="2">
        <f t="shared" si="52"/>
        <v>-307820</v>
      </c>
      <c r="F882" s="6" t="str">
        <f t="shared" si="55"/>
        <v>BULLISH</v>
      </c>
      <c r="G882" s="6" t="str">
        <f t="shared" si="54"/>
        <v>WEAK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2.37</v>
      </c>
      <c r="C883" s="6">
        <f>TITRES_STAT!D886</f>
        <v>1.4222999999999999</v>
      </c>
      <c r="D883" s="6">
        <f>TITRES_STAT!E886</f>
        <v>510</v>
      </c>
      <c r="E883" s="2">
        <f t="shared" si="52"/>
        <v>-307820</v>
      </c>
      <c r="F883" s="6" t="str">
        <f t="shared" si="55"/>
        <v>BULLISH</v>
      </c>
      <c r="G883" s="6" t="str">
        <f t="shared" si="54"/>
        <v>WEAK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2.37</v>
      </c>
      <c r="C884" s="6">
        <f>TITRES_STAT!D887</f>
        <v>1.4222999999999999</v>
      </c>
      <c r="D884" s="6">
        <f>TITRES_STAT!E887</f>
        <v>0</v>
      </c>
      <c r="E884" s="2">
        <f t="shared" si="52"/>
        <v>-307820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CONFIRMED BEARISH</v>
      </c>
    </row>
    <row r="885" spans="1:8" ht="13.5" x14ac:dyDescent="0.25">
      <c r="A885" s="3">
        <f>TITRES_STAT!B888</f>
        <v>43291</v>
      </c>
      <c r="B885" s="6">
        <f>TITRES_STAT!C888</f>
        <v>2.37</v>
      </c>
      <c r="C885" s="6">
        <f>TITRES_STAT!D888</f>
        <v>1.4222999999999999</v>
      </c>
      <c r="D885" s="6">
        <f>TITRES_STAT!E888</f>
        <v>14042</v>
      </c>
      <c r="E885" s="2">
        <f t="shared" si="52"/>
        <v>-307820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2.37</v>
      </c>
      <c r="C886" s="6">
        <f>TITRES_STAT!D889</f>
        <v>1.4222999999999999</v>
      </c>
      <c r="D886" s="6">
        <f>TITRES_STAT!E889</f>
        <v>3050</v>
      </c>
      <c r="E886" s="2">
        <f t="shared" si="52"/>
        <v>-307820</v>
      </c>
      <c r="F886" s="6" t="str">
        <f t="shared" si="55"/>
        <v>NEUTRAL</v>
      </c>
      <c r="G886" s="6" t="str">
        <f t="shared" si="54"/>
        <v>NEUTRAL</v>
      </c>
      <c r="H886" s="6" t="str">
        <f t="shared" si="53"/>
        <v>NEUTRAL</v>
      </c>
    </row>
    <row r="887" spans="1:8" ht="13.5" x14ac:dyDescent="0.25">
      <c r="A887" s="3">
        <f>TITRES_STAT!B890</f>
        <v>43293</v>
      </c>
      <c r="B887" s="6">
        <f>TITRES_STAT!C890</f>
        <v>2.37</v>
      </c>
      <c r="C887" s="6">
        <f>TITRES_STAT!D890</f>
        <v>1.4222999999999999</v>
      </c>
      <c r="D887" s="6">
        <f>TITRES_STAT!E890</f>
        <v>13549</v>
      </c>
      <c r="E887" s="2">
        <f t="shared" si="52"/>
        <v>-307820</v>
      </c>
      <c r="F887" s="6" t="str">
        <f t="shared" si="55"/>
        <v>NEUTRAL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2.37</v>
      </c>
      <c r="C888" s="6">
        <f>TITRES_STAT!D891</f>
        <v>1.4222999999999999</v>
      </c>
      <c r="D888" s="6">
        <f>TITRES_STAT!E891</f>
        <v>2852</v>
      </c>
      <c r="E888" s="2">
        <f t="shared" si="52"/>
        <v>-307820</v>
      </c>
      <c r="F888" s="6" t="str">
        <f t="shared" si="55"/>
        <v>NEUTRAL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43297</v>
      </c>
      <c r="B889" s="6">
        <f>TITRES_STAT!C892</f>
        <v>2.36</v>
      </c>
      <c r="C889" s="6">
        <f>TITRES_STAT!D892</f>
        <v>1.4162999999999999</v>
      </c>
      <c r="D889" s="6">
        <f>TITRES_STAT!E892</f>
        <v>22502</v>
      </c>
      <c r="E889" s="2">
        <f t="shared" si="52"/>
        <v>-330322</v>
      </c>
      <c r="F889" s="6" t="str">
        <f t="shared" si="55"/>
        <v>BEARISH</v>
      </c>
      <c r="G889" s="6" t="str">
        <f t="shared" si="54"/>
        <v>STRONG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2.37</v>
      </c>
      <c r="C890" s="6">
        <f>TITRES_STAT!D893</f>
        <v>1.4222999999999999</v>
      </c>
      <c r="D890" s="6">
        <f>TITRES_STAT!E893</f>
        <v>1000</v>
      </c>
      <c r="E890" s="2">
        <f t="shared" si="52"/>
        <v>-329322</v>
      </c>
      <c r="F890" s="6" t="str">
        <f t="shared" si="55"/>
        <v>BEARISH</v>
      </c>
      <c r="G890" s="6" t="str">
        <f t="shared" si="54"/>
        <v>STRONG</v>
      </c>
      <c r="H890" s="6" t="str">
        <f t="shared" si="53"/>
        <v>NEUTRAL</v>
      </c>
    </row>
    <row r="891" spans="1:8" ht="13.5" x14ac:dyDescent="0.25">
      <c r="A891" s="3">
        <f>TITRES_STAT!B894</f>
        <v>43299</v>
      </c>
      <c r="B891" s="6">
        <f>TITRES_STAT!C894</f>
        <v>2.36</v>
      </c>
      <c r="C891" s="6">
        <f>TITRES_STAT!D894</f>
        <v>1.4162999999999999</v>
      </c>
      <c r="D891" s="6">
        <f>TITRES_STAT!E894</f>
        <v>135290</v>
      </c>
      <c r="E891" s="2">
        <f t="shared" si="52"/>
        <v>-464612</v>
      </c>
      <c r="F891" s="6" t="str">
        <f t="shared" si="55"/>
        <v>BEARISH</v>
      </c>
      <c r="G891" s="6" t="str">
        <f t="shared" si="54"/>
        <v>STRONG</v>
      </c>
      <c r="H891" s="6" t="str">
        <f t="shared" si="53"/>
        <v>CONFIRMED BEARISH</v>
      </c>
    </row>
    <row r="892" spans="1:8" ht="13.5" x14ac:dyDescent="0.25">
      <c r="A892" s="3">
        <f>TITRES_STAT!B895</f>
        <v>43300</v>
      </c>
      <c r="B892" s="6">
        <f>TITRES_STAT!C895</f>
        <v>2.36</v>
      </c>
      <c r="C892" s="6">
        <f>TITRES_STAT!D895</f>
        <v>1.4162999999999999</v>
      </c>
      <c r="D892" s="6">
        <f>TITRES_STAT!E895</f>
        <v>3967</v>
      </c>
      <c r="E892" s="2">
        <f t="shared" si="52"/>
        <v>-464612</v>
      </c>
      <c r="F892" s="6" t="str">
        <f t="shared" si="55"/>
        <v>BEARISH</v>
      </c>
      <c r="G892" s="6" t="str">
        <f t="shared" si="54"/>
        <v>STRONG</v>
      </c>
      <c r="H892" s="6" t="str">
        <f t="shared" si="53"/>
        <v>CONFIRMED BEARISH</v>
      </c>
    </row>
    <row r="893" spans="1:8" ht="13.5" x14ac:dyDescent="0.25">
      <c r="A893" s="3">
        <f>TITRES_STAT!B896</f>
        <v>43301</v>
      </c>
      <c r="B893" s="6">
        <f>TITRES_STAT!C896</f>
        <v>2.35</v>
      </c>
      <c r="C893" s="6">
        <f>TITRES_STAT!D896</f>
        <v>1.4103000000000001</v>
      </c>
      <c r="D893" s="6">
        <f>TITRES_STAT!E896</f>
        <v>5058</v>
      </c>
      <c r="E893" s="2">
        <f t="shared" si="52"/>
        <v>-469670</v>
      </c>
      <c r="F893" s="6" t="str">
        <f t="shared" si="55"/>
        <v>BEARISH</v>
      </c>
      <c r="G893" s="6" t="str">
        <f t="shared" si="54"/>
        <v>STRONG</v>
      </c>
      <c r="H893" s="6" t="str">
        <f t="shared" si="53"/>
        <v>CONFIRMED BEARISH</v>
      </c>
    </row>
    <row r="894" spans="1:8" ht="13.5" x14ac:dyDescent="0.25">
      <c r="A894" s="3">
        <f>TITRES_STAT!B897</f>
        <v>43304</v>
      </c>
      <c r="B894" s="6">
        <f>TITRES_STAT!C897</f>
        <v>2.33</v>
      </c>
      <c r="C894" s="6">
        <f>TITRES_STAT!D897</f>
        <v>1.4601999999999999</v>
      </c>
      <c r="D894" s="6">
        <f>TITRES_STAT!E897</f>
        <v>1292</v>
      </c>
      <c r="E894" s="2">
        <f t="shared" si="52"/>
        <v>-470962</v>
      </c>
      <c r="F894" s="6" t="str">
        <f t="shared" si="55"/>
        <v>BEARISH</v>
      </c>
      <c r="G894" s="6" t="str">
        <f t="shared" si="54"/>
        <v>STRONG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2.3199999999999998</v>
      </c>
      <c r="C895" s="6">
        <f>TITRES_STAT!D898</f>
        <v>1.4539</v>
      </c>
      <c r="D895" s="6">
        <f>TITRES_STAT!E898</f>
        <v>4852</v>
      </c>
      <c r="E895" s="2">
        <f t="shared" si="52"/>
        <v>-475814</v>
      </c>
      <c r="F895" s="6" t="str">
        <f t="shared" si="55"/>
        <v>BEARISH</v>
      </c>
      <c r="G895" s="6" t="str">
        <f t="shared" si="54"/>
        <v>STRONG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2.2999999999999998</v>
      </c>
      <c r="C896" s="6">
        <f>TITRES_STAT!D899</f>
        <v>1.4414</v>
      </c>
      <c r="D896" s="6">
        <f>TITRES_STAT!E899</f>
        <v>10006</v>
      </c>
      <c r="E896" s="2">
        <f t="shared" si="52"/>
        <v>-485820</v>
      </c>
      <c r="F896" s="6" t="str">
        <f t="shared" si="55"/>
        <v>BEARISH</v>
      </c>
      <c r="G896" s="6" t="str">
        <f t="shared" si="54"/>
        <v>STRONG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2.3199999999999998</v>
      </c>
      <c r="C897" s="6">
        <f>TITRES_STAT!D900</f>
        <v>1.4539</v>
      </c>
      <c r="D897" s="6">
        <f>TITRES_STAT!E900</f>
        <v>13220</v>
      </c>
      <c r="E897" s="2">
        <f t="shared" si="52"/>
        <v>-472600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2.2999999999999998</v>
      </c>
      <c r="C898" s="6">
        <f>TITRES_STAT!D901</f>
        <v>1.4414</v>
      </c>
      <c r="D898" s="6">
        <f>TITRES_STAT!E901</f>
        <v>20811</v>
      </c>
      <c r="E898" s="2">
        <f t="shared" si="52"/>
        <v>-493411</v>
      </c>
      <c r="F898" s="6" t="str">
        <f t="shared" si="55"/>
        <v>BEARISH</v>
      </c>
      <c r="G898" s="6" t="str">
        <f t="shared" si="54"/>
        <v>STRONG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2.2999999999999998</v>
      </c>
      <c r="C899" s="6">
        <f>TITRES_STAT!D902</f>
        <v>1.4414</v>
      </c>
      <c r="D899" s="6">
        <f>TITRES_STAT!E902</f>
        <v>10054</v>
      </c>
      <c r="E899" s="2">
        <f t="shared" si="52"/>
        <v>-493411</v>
      </c>
      <c r="F899" s="6" t="str">
        <f t="shared" si="55"/>
        <v>BEARISH</v>
      </c>
      <c r="G899" s="6" t="str">
        <f t="shared" si="54"/>
        <v>STRONG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2.2999999999999998</v>
      </c>
      <c r="C900" s="6">
        <f>TITRES_STAT!D903</f>
        <v>1.4414</v>
      </c>
      <c r="D900" s="6">
        <f>TITRES_STAT!E903</f>
        <v>2606</v>
      </c>
      <c r="E900" s="2">
        <f t="shared" ref="E900:E963" si="56">IF(B900&gt;B899, E899+D900, IF(B900&lt;B899, E899-D900, E899))</f>
        <v>-493411</v>
      </c>
      <c r="F900" s="6" t="str">
        <f t="shared" si="55"/>
        <v>BEARISH</v>
      </c>
      <c r="G900" s="6" t="str">
        <f t="shared" si="54"/>
        <v>STRONG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2.2400000000000002</v>
      </c>
      <c r="C901" s="6">
        <f>TITRES_STAT!D904</f>
        <v>1.4037999999999999</v>
      </c>
      <c r="D901" s="6">
        <f>TITRES_STAT!E904</f>
        <v>3400</v>
      </c>
      <c r="E901" s="2">
        <f t="shared" si="56"/>
        <v>-496811</v>
      </c>
      <c r="F901" s="6" t="str">
        <f t="shared" si="55"/>
        <v>BEARISH</v>
      </c>
      <c r="G901" s="6" t="str">
        <f t="shared" si="54"/>
        <v>STRONG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2.2200000000000002</v>
      </c>
      <c r="C902" s="6">
        <f>TITRES_STAT!D905</f>
        <v>1.3913</v>
      </c>
      <c r="D902" s="6">
        <f>TITRES_STAT!E905</f>
        <v>11245</v>
      </c>
      <c r="E902" s="2">
        <f t="shared" si="56"/>
        <v>-508056</v>
      </c>
      <c r="F902" s="6" t="str">
        <f t="shared" si="55"/>
        <v>BEARISH</v>
      </c>
      <c r="G902" s="6" t="str">
        <f t="shared" si="54"/>
        <v>STRONG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2.27</v>
      </c>
      <c r="C903" s="6">
        <f>TITRES_STAT!D906</f>
        <v>1.4226000000000001</v>
      </c>
      <c r="D903" s="6">
        <f>TITRES_STAT!E906</f>
        <v>2448</v>
      </c>
      <c r="E903" s="2">
        <f t="shared" si="56"/>
        <v>-505608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2.33</v>
      </c>
      <c r="C904" s="6">
        <f>TITRES_STAT!D907</f>
        <v>1.4601999999999999</v>
      </c>
      <c r="D904" s="6">
        <f>TITRES_STAT!E907</f>
        <v>19800</v>
      </c>
      <c r="E904" s="2">
        <f t="shared" si="56"/>
        <v>-485808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2.34</v>
      </c>
      <c r="C905" s="6">
        <f>TITRES_STAT!D908</f>
        <v>1.4664999999999999</v>
      </c>
      <c r="D905" s="6">
        <f>TITRES_STAT!E908</f>
        <v>2061</v>
      </c>
      <c r="E905" s="2">
        <f t="shared" si="56"/>
        <v>-483747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43321</v>
      </c>
      <c r="B906" s="6">
        <f>TITRES_STAT!C909</f>
        <v>2.3199999999999998</v>
      </c>
      <c r="C906" s="6">
        <f>TITRES_STAT!D909</f>
        <v>1.4539</v>
      </c>
      <c r="D906" s="6">
        <f>TITRES_STAT!E909</f>
        <v>14150</v>
      </c>
      <c r="E906" s="2">
        <f t="shared" si="56"/>
        <v>-497897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2.2799999999999998</v>
      </c>
      <c r="C907" s="6">
        <f>TITRES_STAT!D910</f>
        <v>1.4289000000000001</v>
      </c>
      <c r="D907" s="6">
        <f>TITRES_STAT!E910</f>
        <v>21740</v>
      </c>
      <c r="E907" s="2">
        <f t="shared" si="56"/>
        <v>-519637</v>
      </c>
      <c r="F907" s="6" t="str">
        <f t="shared" si="59"/>
        <v>BEARISH</v>
      </c>
      <c r="G907" s="6" t="str">
        <f t="shared" si="58"/>
        <v>STRONG</v>
      </c>
      <c r="H907" s="6" t="str">
        <f t="shared" si="57"/>
        <v>BEARISH DIVERGENCE</v>
      </c>
    </row>
    <row r="908" spans="1:8" ht="13.5" x14ac:dyDescent="0.25">
      <c r="A908" s="3">
        <f>TITRES_STAT!B911</f>
        <v>43326</v>
      </c>
      <c r="B908" s="6">
        <f>TITRES_STAT!C911</f>
        <v>2.27</v>
      </c>
      <c r="C908" s="6">
        <f>TITRES_STAT!D911</f>
        <v>1.4226000000000001</v>
      </c>
      <c r="D908" s="6">
        <f>TITRES_STAT!E911</f>
        <v>12376</v>
      </c>
      <c r="E908" s="2">
        <f t="shared" si="56"/>
        <v>-532013</v>
      </c>
      <c r="F908" s="6" t="str">
        <f t="shared" si="59"/>
        <v>BEARISH</v>
      </c>
      <c r="G908" s="6" t="str">
        <f t="shared" si="58"/>
        <v>STRONG</v>
      </c>
      <c r="H908" s="6" t="str">
        <f t="shared" si="57"/>
        <v>NEUTRAL</v>
      </c>
    </row>
    <row r="909" spans="1:8" ht="13.5" x14ac:dyDescent="0.25">
      <c r="A909" s="3">
        <f>TITRES_STAT!B912</f>
        <v>43327</v>
      </c>
      <c r="B909" s="6">
        <f>TITRES_STAT!C912</f>
        <v>2.2599999999999998</v>
      </c>
      <c r="C909" s="6">
        <f>TITRES_STAT!D912</f>
        <v>1.4162999999999999</v>
      </c>
      <c r="D909" s="6">
        <f>TITRES_STAT!E912</f>
        <v>737</v>
      </c>
      <c r="E909" s="2">
        <f t="shared" si="56"/>
        <v>-532750</v>
      </c>
      <c r="F909" s="6" t="str">
        <f t="shared" si="59"/>
        <v>BEARISH</v>
      </c>
      <c r="G909" s="6" t="str">
        <f t="shared" si="58"/>
        <v>STRONG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2.25</v>
      </c>
      <c r="C910" s="6">
        <f>TITRES_STAT!D913</f>
        <v>1.4100999999999999</v>
      </c>
      <c r="D910" s="6">
        <f>TITRES_STAT!E913</f>
        <v>16249</v>
      </c>
      <c r="E910" s="2">
        <f t="shared" si="56"/>
        <v>-548999</v>
      </c>
      <c r="F910" s="6" t="str">
        <f t="shared" si="59"/>
        <v>BEARISH</v>
      </c>
      <c r="G910" s="6" t="str">
        <f t="shared" si="58"/>
        <v>STRONG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2.2599999999999998</v>
      </c>
      <c r="C911" s="6">
        <f>TITRES_STAT!D914</f>
        <v>1.4162999999999999</v>
      </c>
      <c r="D911" s="6">
        <f>TITRES_STAT!E914</f>
        <v>6750</v>
      </c>
      <c r="E911" s="2">
        <f t="shared" si="56"/>
        <v>-542249</v>
      </c>
      <c r="F911" s="6" t="str">
        <f t="shared" si="59"/>
        <v>BEARISH</v>
      </c>
      <c r="G911" s="6" t="str">
        <f t="shared" si="58"/>
        <v>STRONG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2.2400000000000002</v>
      </c>
      <c r="C912" s="6">
        <f>TITRES_STAT!D915</f>
        <v>1.4037999999999999</v>
      </c>
      <c r="D912" s="6">
        <f>TITRES_STAT!E915</f>
        <v>22405</v>
      </c>
      <c r="E912" s="2">
        <f t="shared" si="56"/>
        <v>-564654</v>
      </c>
      <c r="F912" s="6" t="str">
        <f t="shared" si="59"/>
        <v>BEARISH</v>
      </c>
      <c r="G912" s="6" t="str">
        <f t="shared" si="58"/>
        <v>STRONG</v>
      </c>
      <c r="H912" s="6" t="str">
        <f t="shared" si="57"/>
        <v>CONFIRMED BEARISH</v>
      </c>
    </row>
    <row r="913" spans="1:8" ht="13.5" x14ac:dyDescent="0.25">
      <c r="A913" s="3">
        <f>TITRES_STAT!B916</f>
        <v>43335</v>
      </c>
      <c r="B913" s="6">
        <f>TITRES_STAT!C916</f>
        <v>2.2400000000000002</v>
      </c>
      <c r="C913" s="6">
        <f>TITRES_STAT!D916</f>
        <v>1.4037999999999999</v>
      </c>
      <c r="D913" s="6">
        <f>TITRES_STAT!E916</f>
        <v>5550</v>
      </c>
      <c r="E913" s="2">
        <f t="shared" si="56"/>
        <v>-564654</v>
      </c>
      <c r="F913" s="6" t="str">
        <f t="shared" si="59"/>
        <v>BEARISH</v>
      </c>
      <c r="G913" s="6" t="str">
        <f t="shared" si="58"/>
        <v>STRONG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2.2400000000000002</v>
      </c>
      <c r="C914" s="6">
        <f>TITRES_STAT!D917</f>
        <v>1.4037999999999999</v>
      </c>
      <c r="D914" s="6">
        <f>TITRES_STAT!E917</f>
        <v>400</v>
      </c>
      <c r="E914" s="2">
        <f t="shared" si="56"/>
        <v>-564654</v>
      </c>
      <c r="F914" s="6" t="str">
        <f t="shared" si="59"/>
        <v>BEARISH</v>
      </c>
      <c r="G914" s="6" t="str">
        <f t="shared" si="58"/>
        <v>STRONG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2.25</v>
      </c>
      <c r="C915" s="6">
        <f>TITRES_STAT!D918</f>
        <v>1.4100999999999999</v>
      </c>
      <c r="D915" s="6">
        <f>TITRES_STAT!E918</f>
        <v>3075</v>
      </c>
      <c r="E915" s="2">
        <f t="shared" si="56"/>
        <v>-561579</v>
      </c>
      <c r="F915" s="6" t="str">
        <f t="shared" si="59"/>
        <v>BEARISH</v>
      </c>
      <c r="G915" s="6" t="str">
        <f t="shared" si="58"/>
        <v>STRONG</v>
      </c>
      <c r="H915" s="6" t="str">
        <f t="shared" si="57"/>
        <v>NEUTRAL</v>
      </c>
    </row>
    <row r="916" spans="1:8" ht="13.5" x14ac:dyDescent="0.25">
      <c r="A916" s="3">
        <f>TITRES_STAT!B919</f>
        <v>43340</v>
      </c>
      <c r="B916" s="6">
        <f>TITRES_STAT!C919</f>
        <v>2.2999999999999998</v>
      </c>
      <c r="C916" s="6">
        <f>TITRES_STAT!D919</f>
        <v>1.4414</v>
      </c>
      <c r="D916" s="6">
        <f>TITRES_STAT!E919</f>
        <v>18410</v>
      </c>
      <c r="E916" s="2">
        <f t="shared" si="56"/>
        <v>-543169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BEARISH DIVERGENCE</v>
      </c>
    </row>
    <row r="917" spans="1:8" ht="13.5" x14ac:dyDescent="0.25">
      <c r="A917" s="3">
        <f>TITRES_STAT!B920</f>
        <v>43341</v>
      </c>
      <c r="B917" s="6">
        <f>TITRES_STAT!C920</f>
        <v>2.2799999999999998</v>
      </c>
      <c r="C917" s="6">
        <f>TITRES_STAT!D920</f>
        <v>1.4289000000000001</v>
      </c>
      <c r="D917" s="6">
        <f>TITRES_STAT!E920</f>
        <v>9119</v>
      </c>
      <c r="E917" s="2">
        <f t="shared" si="56"/>
        <v>-552288</v>
      </c>
      <c r="F917" s="6" t="str">
        <f t="shared" si="59"/>
        <v>BULLISH</v>
      </c>
      <c r="G917" s="6" t="str">
        <f t="shared" si="58"/>
        <v>WEAK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2.29</v>
      </c>
      <c r="C918" s="6">
        <f>TITRES_STAT!D921</f>
        <v>1.4351</v>
      </c>
      <c r="D918" s="6">
        <f>TITRES_STAT!E921</f>
        <v>100</v>
      </c>
      <c r="E918" s="2">
        <f t="shared" si="56"/>
        <v>-552188</v>
      </c>
      <c r="F918" s="6" t="str">
        <f t="shared" si="59"/>
        <v>BULLISH</v>
      </c>
      <c r="G918" s="6" t="str">
        <f t="shared" si="58"/>
        <v>WEAK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2.2999999999999998</v>
      </c>
      <c r="C919" s="6">
        <f>TITRES_STAT!D922</f>
        <v>1.4414</v>
      </c>
      <c r="D919" s="6">
        <f>TITRES_STAT!E922</f>
        <v>13300</v>
      </c>
      <c r="E919" s="2">
        <f t="shared" si="56"/>
        <v>-538888</v>
      </c>
      <c r="F919" s="6" t="str">
        <f t="shared" si="59"/>
        <v>BULLISH</v>
      </c>
      <c r="G919" s="6" t="str">
        <f t="shared" si="58"/>
        <v>WEAK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2.36</v>
      </c>
      <c r="C920" s="6">
        <f>TITRES_STAT!D923</f>
        <v>1.4790000000000001</v>
      </c>
      <c r="D920" s="6">
        <f>TITRES_STAT!E923</f>
        <v>7307</v>
      </c>
      <c r="E920" s="2">
        <f t="shared" si="56"/>
        <v>-531581</v>
      </c>
      <c r="F920" s="6" t="str">
        <f t="shared" si="59"/>
        <v>BULLISH</v>
      </c>
      <c r="G920" s="6" t="str">
        <f t="shared" si="58"/>
        <v>WEAK</v>
      </c>
      <c r="H920" s="6" t="str">
        <f t="shared" si="57"/>
        <v>CONFIRMED BULLISH</v>
      </c>
    </row>
    <row r="921" spans="1:8" ht="13.5" x14ac:dyDescent="0.25">
      <c r="A921" s="3">
        <f>TITRES_STAT!B924</f>
        <v>43347</v>
      </c>
      <c r="B921" s="6">
        <f>TITRES_STAT!C924</f>
        <v>2.36</v>
      </c>
      <c r="C921" s="6">
        <f>TITRES_STAT!D924</f>
        <v>1.4790000000000001</v>
      </c>
      <c r="D921" s="6">
        <f>TITRES_STAT!E924</f>
        <v>3850</v>
      </c>
      <c r="E921" s="2">
        <f t="shared" si="56"/>
        <v>-531581</v>
      </c>
      <c r="F921" s="6" t="str">
        <f t="shared" si="59"/>
        <v>BULLISH</v>
      </c>
      <c r="G921" s="6" t="str">
        <f t="shared" si="58"/>
        <v>WEAK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2.2999999999999998</v>
      </c>
      <c r="C922" s="6">
        <f>TITRES_STAT!D925</f>
        <v>1.4414</v>
      </c>
      <c r="D922" s="6">
        <f>TITRES_STAT!E925</f>
        <v>6548</v>
      </c>
      <c r="E922" s="2">
        <f t="shared" si="56"/>
        <v>-538129</v>
      </c>
      <c r="F922" s="6" t="str">
        <f t="shared" si="59"/>
        <v>BULLISH</v>
      </c>
      <c r="G922" s="6" t="str">
        <f t="shared" si="58"/>
        <v>WEAK</v>
      </c>
      <c r="H922" s="6" t="str">
        <f t="shared" si="57"/>
        <v>CONFIRMED BULLISH</v>
      </c>
    </row>
    <row r="923" spans="1:8" ht="13.5" x14ac:dyDescent="0.25">
      <c r="A923" s="3">
        <f>TITRES_STAT!B926</f>
        <v>43349</v>
      </c>
      <c r="B923" s="6">
        <f>TITRES_STAT!C926</f>
        <v>2.2799999999999998</v>
      </c>
      <c r="C923" s="6">
        <f>TITRES_STAT!D926</f>
        <v>1.4289000000000001</v>
      </c>
      <c r="D923" s="6">
        <f>TITRES_STAT!E926</f>
        <v>2550</v>
      </c>
      <c r="E923" s="2">
        <f t="shared" si="56"/>
        <v>-540679</v>
      </c>
      <c r="F923" s="6" t="str">
        <f t="shared" si="59"/>
        <v>BULLISH</v>
      </c>
      <c r="G923" s="6" t="str">
        <f t="shared" si="58"/>
        <v>WEAK</v>
      </c>
      <c r="H923" s="6" t="str">
        <f t="shared" si="57"/>
        <v>BULLISH DIVERGENCE</v>
      </c>
    </row>
    <row r="924" spans="1:8" ht="13.5" x14ac:dyDescent="0.25">
      <c r="A924" s="3">
        <f>TITRES_STAT!B927</f>
        <v>43350</v>
      </c>
      <c r="B924" s="6">
        <f>TITRES_STAT!C927</f>
        <v>2.33</v>
      </c>
      <c r="C924" s="6">
        <f>TITRES_STAT!D927</f>
        <v>1.4601999999999999</v>
      </c>
      <c r="D924" s="6">
        <f>TITRES_STAT!E927</f>
        <v>10068</v>
      </c>
      <c r="E924" s="2">
        <f t="shared" si="56"/>
        <v>-530611</v>
      </c>
      <c r="F924" s="6" t="str">
        <f t="shared" si="59"/>
        <v>BULLISH</v>
      </c>
      <c r="G924" s="6" t="str">
        <f t="shared" si="58"/>
        <v>NEUTRAL</v>
      </c>
      <c r="H924" s="6" t="str">
        <f t="shared" si="57"/>
        <v>CONFIRMED BULLISH</v>
      </c>
    </row>
    <row r="925" spans="1:8" ht="13.5" x14ac:dyDescent="0.25">
      <c r="A925" s="3">
        <f>TITRES_STAT!B928</f>
        <v>43353</v>
      </c>
      <c r="B925" s="6">
        <f>TITRES_STAT!C928</f>
        <v>2.2599999999999998</v>
      </c>
      <c r="C925" s="6">
        <f>TITRES_STAT!D928</f>
        <v>1.4162999999999999</v>
      </c>
      <c r="D925" s="6">
        <f>TITRES_STAT!E928</f>
        <v>3301</v>
      </c>
      <c r="E925" s="2">
        <f t="shared" si="56"/>
        <v>-533912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43355</v>
      </c>
      <c r="B926" s="6">
        <f>TITRES_STAT!C929</f>
        <v>2.2999999999999998</v>
      </c>
      <c r="C926" s="6">
        <f>TITRES_STAT!D929</f>
        <v>1.4414</v>
      </c>
      <c r="D926" s="6">
        <f>TITRES_STAT!E929</f>
        <v>2680</v>
      </c>
      <c r="E926" s="2">
        <f t="shared" si="56"/>
        <v>-531232</v>
      </c>
      <c r="F926" s="6" t="str">
        <f t="shared" si="59"/>
        <v>BULLISH</v>
      </c>
      <c r="G926" s="6" t="str">
        <f t="shared" si="58"/>
        <v>NEUTRAL</v>
      </c>
      <c r="H926" s="6" t="str">
        <f t="shared" si="57"/>
        <v>BULLISH DIVERGENCE</v>
      </c>
    </row>
    <row r="927" spans="1:8" ht="13.5" x14ac:dyDescent="0.25">
      <c r="A927" s="3">
        <f>TITRES_STAT!B930</f>
        <v>43356</v>
      </c>
      <c r="B927" s="6">
        <f>TITRES_STAT!C930</f>
        <v>2.2400000000000002</v>
      </c>
      <c r="C927" s="6">
        <f>TITRES_STAT!D930</f>
        <v>1.4037999999999999</v>
      </c>
      <c r="D927" s="6">
        <f>TITRES_STAT!E930</f>
        <v>11579</v>
      </c>
      <c r="E927" s="2">
        <f t="shared" si="56"/>
        <v>-542811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2.2400000000000002</v>
      </c>
      <c r="C928" s="6">
        <f>TITRES_STAT!D931</f>
        <v>1.4037999999999999</v>
      </c>
      <c r="D928" s="6">
        <f>TITRES_STAT!E931</f>
        <v>23499</v>
      </c>
      <c r="E928" s="2">
        <f t="shared" si="56"/>
        <v>-542811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CONFIRMED BEARISH</v>
      </c>
    </row>
    <row r="929" spans="1:8" ht="13.5" x14ac:dyDescent="0.25">
      <c r="A929" s="3">
        <f>TITRES_STAT!B932</f>
        <v>43360</v>
      </c>
      <c r="B929" s="6">
        <f>TITRES_STAT!C932</f>
        <v>2.27</v>
      </c>
      <c r="C929" s="6">
        <f>TITRES_STAT!D932</f>
        <v>1.4226000000000001</v>
      </c>
      <c r="D929" s="6">
        <f>TITRES_STAT!E932</f>
        <v>12401</v>
      </c>
      <c r="E929" s="2">
        <f t="shared" si="56"/>
        <v>-530410</v>
      </c>
      <c r="F929" s="6" t="str">
        <f t="shared" si="59"/>
        <v>BULLISH</v>
      </c>
      <c r="G929" s="6" t="str">
        <f t="shared" si="58"/>
        <v>NEUTRAL</v>
      </c>
      <c r="H929" s="6" t="str">
        <f t="shared" si="57"/>
        <v>BULLISH DIVERGENCE</v>
      </c>
    </row>
    <row r="930" spans="1:8" ht="13.5" x14ac:dyDescent="0.25">
      <c r="A930" s="3">
        <f>TITRES_STAT!B933</f>
        <v>43361</v>
      </c>
      <c r="B930" s="6">
        <f>TITRES_STAT!C933</f>
        <v>2.2000000000000002</v>
      </c>
      <c r="C930" s="6">
        <f>TITRES_STAT!D933</f>
        <v>1.3787</v>
      </c>
      <c r="D930" s="6">
        <f>TITRES_STAT!E933</f>
        <v>9894</v>
      </c>
      <c r="E930" s="2">
        <f t="shared" si="56"/>
        <v>-540304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2.27</v>
      </c>
      <c r="C931" s="6">
        <f>TITRES_STAT!D934</f>
        <v>1.4226000000000001</v>
      </c>
      <c r="D931" s="6">
        <f>TITRES_STAT!E934</f>
        <v>220</v>
      </c>
      <c r="E931" s="2">
        <f t="shared" si="56"/>
        <v>-540084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2.25</v>
      </c>
      <c r="C932" s="6">
        <f>TITRES_STAT!D935</f>
        <v>1.4100999999999999</v>
      </c>
      <c r="D932" s="6">
        <f>TITRES_STAT!E935</f>
        <v>7085</v>
      </c>
      <c r="E932" s="2">
        <f t="shared" si="56"/>
        <v>-547169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BEARISH DIVERGENCE</v>
      </c>
    </row>
    <row r="933" spans="1:8" ht="13.5" x14ac:dyDescent="0.25">
      <c r="A933" s="3">
        <f>TITRES_STAT!B936</f>
        <v>43364</v>
      </c>
      <c r="B933" s="6">
        <f>TITRES_STAT!C936</f>
        <v>2.25</v>
      </c>
      <c r="C933" s="6">
        <f>TITRES_STAT!D936</f>
        <v>1.4100999999999999</v>
      </c>
      <c r="D933" s="6">
        <f>TITRES_STAT!E936</f>
        <v>4252</v>
      </c>
      <c r="E933" s="2">
        <f t="shared" si="56"/>
        <v>-547169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BEARISH DIVERGENCE</v>
      </c>
    </row>
    <row r="934" spans="1:8" ht="13.5" x14ac:dyDescent="0.25">
      <c r="A934" s="3">
        <f>TITRES_STAT!B937</f>
        <v>43367</v>
      </c>
      <c r="B934" s="6">
        <f>TITRES_STAT!C937</f>
        <v>2.25</v>
      </c>
      <c r="C934" s="6">
        <f>TITRES_STAT!D937</f>
        <v>1.4100999999999999</v>
      </c>
      <c r="D934" s="6">
        <f>TITRES_STAT!E937</f>
        <v>1811</v>
      </c>
      <c r="E934" s="2">
        <f t="shared" si="56"/>
        <v>-547169</v>
      </c>
      <c r="F934" s="6" t="str">
        <f t="shared" si="59"/>
        <v>BEARISH</v>
      </c>
      <c r="G934" s="6" t="str">
        <f t="shared" si="58"/>
        <v>STRONG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2.29</v>
      </c>
      <c r="C935" s="6">
        <f>TITRES_STAT!D938</f>
        <v>1.4351</v>
      </c>
      <c r="D935" s="6">
        <f>TITRES_STAT!E938</f>
        <v>7090</v>
      </c>
      <c r="E935" s="2">
        <f t="shared" si="56"/>
        <v>-540079</v>
      </c>
      <c r="F935" s="6" t="str">
        <f t="shared" si="59"/>
        <v>BULLISH</v>
      </c>
      <c r="G935" s="6" t="str">
        <f t="shared" si="58"/>
        <v>NEUTRAL</v>
      </c>
      <c r="H935" s="6" t="str">
        <f t="shared" si="57"/>
        <v>CONFIRMED BULLISH</v>
      </c>
    </row>
    <row r="936" spans="1:8" ht="13.5" x14ac:dyDescent="0.25">
      <c r="A936" s="3">
        <f>TITRES_STAT!B939</f>
        <v>43369</v>
      </c>
      <c r="B936" s="6">
        <f>TITRES_STAT!C939</f>
        <v>2.2799999999999998</v>
      </c>
      <c r="C936" s="6">
        <f>TITRES_STAT!D939</f>
        <v>1.4289000000000001</v>
      </c>
      <c r="D936" s="6">
        <f>TITRES_STAT!E939</f>
        <v>15</v>
      </c>
      <c r="E936" s="2">
        <f t="shared" si="56"/>
        <v>-540094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BEARISH DIVERGENCE</v>
      </c>
    </row>
    <row r="937" spans="1:8" ht="13.5" x14ac:dyDescent="0.25">
      <c r="A937" s="3">
        <f>TITRES_STAT!B940</f>
        <v>43370</v>
      </c>
      <c r="B937" s="6">
        <f>TITRES_STAT!C940</f>
        <v>2.25</v>
      </c>
      <c r="C937" s="6">
        <f>TITRES_STAT!D940</f>
        <v>1.4100999999999999</v>
      </c>
      <c r="D937" s="6">
        <f>TITRES_STAT!E940</f>
        <v>24528</v>
      </c>
      <c r="E937" s="2">
        <f t="shared" si="56"/>
        <v>-564622</v>
      </c>
      <c r="F937" s="6" t="str">
        <f t="shared" si="59"/>
        <v>BEARISH</v>
      </c>
      <c r="G937" s="6" t="str">
        <f t="shared" si="58"/>
        <v>STRONG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2.2000000000000002</v>
      </c>
      <c r="C938" s="6">
        <f>TITRES_STAT!D941</f>
        <v>1.3787</v>
      </c>
      <c r="D938" s="6">
        <f>TITRES_STAT!E941</f>
        <v>46218</v>
      </c>
      <c r="E938" s="2">
        <f t="shared" si="56"/>
        <v>-610840</v>
      </c>
      <c r="F938" s="6" t="str">
        <f t="shared" si="59"/>
        <v>BEARISH</v>
      </c>
      <c r="G938" s="6" t="str">
        <f t="shared" si="58"/>
        <v>STRONG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2.14</v>
      </c>
      <c r="C939" s="6">
        <f>TITRES_STAT!D942</f>
        <v>1.3411</v>
      </c>
      <c r="D939" s="6">
        <f>TITRES_STAT!E942</f>
        <v>28175</v>
      </c>
      <c r="E939" s="2">
        <f t="shared" si="56"/>
        <v>-639015</v>
      </c>
      <c r="F939" s="6" t="str">
        <f t="shared" si="59"/>
        <v>BEARISH</v>
      </c>
      <c r="G939" s="6" t="str">
        <f t="shared" si="58"/>
        <v>STRONG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2.12</v>
      </c>
      <c r="C940" s="6">
        <f>TITRES_STAT!D943</f>
        <v>1.3286</v>
      </c>
      <c r="D940" s="6">
        <f>TITRES_STAT!E943</f>
        <v>68411</v>
      </c>
      <c r="E940" s="2">
        <f t="shared" si="56"/>
        <v>-707426</v>
      </c>
      <c r="F940" s="6" t="str">
        <f t="shared" si="59"/>
        <v>BEARISH</v>
      </c>
      <c r="G940" s="6" t="str">
        <f t="shared" si="58"/>
        <v>STRONG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2.1</v>
      </c>
      <c r="C941" s="6">
        <f>TITRES_STAT!D944</f>
        <v>1.3161</v>
      </c>
      <c r="D941" s="6">
        <f>TITRES_STAT!E944</f>
        <v>60044</v>
      </c>
      <c r="E941" s="2">
        <f t="shared" si="56"/>
        <v>-767470</v>
      </c>
      <c r="F941" s="6" t="str">
        <f t="shared" si="59"/>
        <v>BEARISH</v>
      </c>
      <c r="G941" s="6" t="str">
        <f t="shared" si="58"/>
        <v>STRONG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2.09</v>
      </c>
      <c r="C942" s="6">
        <f>TITRES_STAT!D945</f>
        <v>1.3098000000000001</v>
      </c>
      <c r="D942" s="6">
        <f>TITRES_STAT!E945</f>
        <v>62666</v>
      </c>
      <c r="E942" s="2">
        <f t="shared" si="56"/>
        <v>-830136</v>
      </c>
      <c r="F942" s="6" t="str">
        <f t="shared" si="59"/>
        <v>BEARISH</v>
      </c>
      <c r="G942" s="6" t="str">
        <f t="shared" si="58"/>
        <v>STRONG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2.15</v>
      </c>
      <c r="C943" s="6">
        <f>TITRES_STAT!D946</f>
        <v>1.3473999999999999</v>
      </c>
      <c r="D943" s="6">
        <f>TITRES_STAT!E946</f>
        <v>11682</v>
      </c>
      <c r="E943" s="2">
        <f t="shared" si="56"/>
        <v>-818454</v>
      </c>
      <c r="F943" s="6" t="str">
        <f t="shared" si="59"/>
        <v>BEARISH</v>
      </c>
      <c r="G943" s="6" t="str">
        <f t="shared" si="58"/>
        <v>STRONG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2.09</v>
      </c>
      <c r="C944" s="6">
        <f>TITRES_STAT!D947</f>
        <v>1.3098000000000001</v>
      </c>
      <c r="D944" s="6">
        <f>TITRES_STAT!E947</f>
        <v>17080</v>
      </c>
      <c r="E944" s="2">
        <f t="shared" si="56"/>
        <v>-835534</v>
      </c>
      <c r="F944" s="6" t="str">
        <f t="shared" si="59"/>
        <v>BEARISH</v>
      </c>
      <c r="G944" s="6" t="str">
        <f t="shared" si="58"/>
        <v>STRONG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2.13</v>
      </c>
      <c r="C945" s="6">
        <f>TITRES_STAT!D948</f>
        <v>1.3349</v>
      </c>
      <c r="D945" s="6">
        <f>TITRES_STAT!E948</f>
        <v>200</v>
      </c>
      <c r="E945" s="2">
        <f t="shared" si="56"/>
        <v>-835334</v>
      </c>
      <c r="F945" s="6" t="str">
        <f t="shared" si="59"/>
        <v>BEARISH</v>
      </c>
      <c r="G945" s="6" t="str">
        <f t="shared" si="58"/>
        <v>STRONG</v>
      </c>
      <c r="H945" s="6" t="str">
        <f t="shared" si="57"/>
        <v>BEARISH DIVERGENCE</v>
      </c>
    </row>
    <row r="946" spans="1:8" ht="13.5" x14ac:dyDescent="0.25">
      <c r="A946" s="3">
        <f>TITRES_STAT!B949</f>
        <v>43383</v>
      </c>
      <c r="B946" s="6">
        <f>TITRES_STAT!C949</f>
        <v>2.13</v>
      </c>
      <c r="C946" s="6">
        <f>TITRES_STAT!D949</f>
        <v>1.3349</v>
      </c>
      <c r="D946" s="6">
        <f>TITRES_STAT!E949</f>
        <v>18565</v>
      </c>
      <c r="E946" s="2">
        <f t="shared" si="56"/>
        <v>-835334</v>
      </c>
      <c r="F946" s="6" t="str">
        <f t="shared" si="59"/>
        <v>BEARISH</v>
      </c>
      <c r="G946" s="6" t="str">
        <f t="shared" si="58"/>
        <v>STRONG</v>
      </c>
      <c r="H946" s="6" t="str">
        <f t="shared" si="57"/>
        <v>BEARISH DIVERGENCE</v>
      </c>
    </row>
    <row r="947" spans="1:8" ht="13.5" x14ac:dyDescent="0.25">
      <c r="A947" s="3">
        <f>TITRES_STAT!B950</f>
        <v>43384</v>
      </c>
      <c r="B947" s="6">
        <f>TITRES_STAT!C950</f>
        <v>2.12</v>
      </c>
      <c r="C947" s="6">
        <f>TITRES_STAT!D950</f>
        <v>1.3286</v>
      </c>
      <c r="D947" s="6">
        <f>TITRES_STAT!E950</f>
        <v>4250</v>
      </c>
      <c r="E947" s="2">
        <f t="shared" si="56"/>
        <v>-839584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BEARISH DIVERGENCE</v>
      </c>
    </row>
    <row r="948" spans="1:8" ht="13.5" x14ac:dyDescent="0.25">
      <c r="A948" s="3">
        <f>TITRES_STAT!B951</f>
        <v>43385</v>
      </c>
      <c r="B948" s="6">
        <f>TITRES_STAT!C951</f>
        <v>2.12</v>
      </c>
      <c r="C948" s="6">
        <f>TITRES_STAT!D951</f>
        <v>1.3286</v>
      </c>
      <c r="D948" s="6">
        <f>TITRES_STAT!E951</f>
        <v>1050</v>
      </c>
      <c r="E948" s="2">
        <f t="shared" si="56"/>
        <v>-839584</v>
      </c>
      <c r="F948" s="6" t="str">
        <f t="shared" si="59"/>
        <v>BEARISH</v>
      </c>
      <c r="G948" s="6" t="str">
        <f t="shared" si="58"/>
        <v>STRONG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2.12</v>
      </c>
      <c r="C949" s="6">
        <f>TITRES_STAT!D952</f>
        <v>1.3286</v>
      </c>
      <c r="D949" s="6">
        <f>TITRES_STAT!E952</f>
        <v>16758</v>
      </c>
      <c r="E949" s="2">
        <f t="shared" si="56"/>
        <v>-839584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BEARISH DIVERGENCE</v>
      </c>
    </row>
    <row r="950" spans="1:8" ht="13.5" x14ac:dyDescent="0.25">
      <c r="A950" s="3">
        <f>TITRES_STAT!B953</f>
        <v>43390</v>
      </c>
      <c r="B950" s="6">
        <f>TITRES_STAT!C953</f>
        <v>2.12</v>
      </c>
      <c r="C950" s="6">
        <f>TITRES_STAT!D953</f>
        <v>1.3286</v>
      </c>
      <c r="D950" s="6">
        <f>TITRES_STAT!E953</f>
        <v>0</v>
      </c>
      <c r="E950" s="2">
        <f t="shared" si="56"/>
        <v>-839584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2.12</v>
      </c>
      <c r="C951" s="6">
        <f>TITRES_STAT!D954</f>
        <v>1.3286</v>
      </c>
      <c r="D951" s="6">
        <f>TITRES_STAT!E954</f>
        <v>35700</v>
      </c>
      <c r="E951" s="2">
        <f t="shared" si="56"/>
        <v>-839584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2.13</v>
      </c>
      <c r="C952" s="6">
        <f>TITRES_STAT!D955</f>
        <v>1.3349</v>
      </c>
      <c r="D952" s="6">
        <f>TITRES_STAT!E955</f>
        <v>11950</v>
      </c>
      <c r="E952" s="2">
        <f t="shared" si="56"/>
        <v>-827634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2.19</v>
      </c>
      <c r="C953" s="6">
        <f>TITRES_STAT!D956</f>
        <v>1.3725000000000001</v>
      </c>
      <c r="D953" s="6">
        <f>TITRES_STAT!E956</f>
        <v>22694</v>
      </c>
      <c r="E953" s="2">
        <f t="shared" si="56"/>
        <v>-804940</v>
      </c>
      <c r="F953" s="6" t="str">
        <f t="shared" si="59"/>
        <v>BULLISH</v>
      </c>
      <c r="G953" s="6" t="str">
        <f t="shared" si="58"/>
        <v>WEAK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2.2599999999999998</v>
      </c>
      <c r="C954" s="6">
        <f>TITRES_STAT!D957</f>
        <v>1.4162999999999999</v>
      </c>
      <c r="D954" s="6">
        <f>TITRES_STAT!E957</f>
        <v>13117</v>
      </c>
      <c r="E954" s="2">
        <f t="shared" si="56"/>
        <v>-791823</v>
      </c>
      <c r="F954" s="6" t="str">
        <f t="shared" si="59"/>
        <v>BULLISH</v>
      </c>
      <c r="G954" s="6" t="str">
        <f t="shared" si="58"/>
        <v>WEAK</v>
      </c>
      <c r="H954" s="6" t="str">
        <f t="shared" si="57"/>
        <v>CONFIRMED BULLISH</v>
      </c>
    </row>
    <row r="955" spans="1:8" ht="13.5" x14ac:dyDescent="0.25">
      <c r="A955" s="3">
        <f>TITRES_STAT!B958</f>
        <v>43397</v>
      </c>
      <c r="B955" s="6">
        <f>TITRES_STAT!C958</f>
        <v>2.2999999999999998</v>
      </c>
      <c r="C955" s="6">
        <f>TITRES_STAT!D958</f>
        <v>1.4414</v>
      </c>
      <c r="D955" s="6">
        <f>TITRES_STAT!E958</f>
        <v>9460</v>
      </c>
      <c r="E955" s="2">
        <f t="shared" si="56"/>
        <v>-782363</v>
      </c>
      <c r="F955" s="6" t="str">
        <f t="shared" si="59"/>
        <v>BULLISH</v>
      </c>
      <c r="G955" s="6" t="str">
        <f t="shared" si="58"/>
        <v>WEAK</v>
      </c>
      <c r="H955" s="6" t="str">
        <f t="shared" si="57"/>
        <v>CONFIRMED BULLISH</v>
      </c>
    </row>
    <row r="956" spans="1:8" ht="13.5" x14ac:dyDescent="0.25">
      <c r="A956" s="3">
        <f>TITRES_STAT!B959</f>
        <v>43398</v>
      </c>
      <c r="B956" s="6">
        <f>TITRES_STAT!C959</f>
        <v>2.44</v>
      </c>
      <c r="C956" s="6">
        <f>TITRES_STAT!D959</f>
        <v>1.5290999999999999</v>
      </c>
      <c r="D956" s="6">
        <f>TITRES_STAT!E959</f>
        <v>34879</v>
      </c>
      <c r="E956" s="2">
        <f t="shared" si="56"/>
        <v>-747484</v>
      </c>
      <c r="F956" s="6" t="str">
        <f t="shared" si="59"/>
        <v>BULLISH</v>
      </c>
      <c r="G956" s="6" t="str">
        <f t="shared" si="58"/>
        <v>WEAK</v>
      </c>
      <c r="H956" s="6" t="str">
        <f t="shared" si="57"/>
        <v>CONFIRMED BULLISH</v>
      </c>
    </row>
    <row r="957" spans="1:8" ht="13.5" x14ac:dyDescent="0.25">
      <c r="A957" s="3">
        <f>TITRES_STAT!B960</f>
        <v>43399</v>
      </c>
      <c r="B957" s="6">
        <f>TITRES_STAT!C960</f>
        <v>2.54</v>
      </c>
      <c r="C957" s="6">
        <f>TITRES_STAT!D960</f>
        <v>1.5918000000000001</v>
      </c>
      <c r="D957" s="6">
        <f>TITRES_STAT!E960</f>
        <v>8958</v>
      </c>
      <c r="E957" s="2">
        <f t="shared" si="56"/>
        <v>-738526</v>
      </c>
      <c r="F957" s="6" t="str">
        <f t="shared" si="59"/>
        <v>BULLISH</v>
      </c>
      <c r="G957" s="6" t="str">
        <f t="shared" si="58"/>
        <v>WEAK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2.61</v>
      </c>
      <c r="C958" s="6">
        <f>TITRES_STAT!D961</f>
        <v>1.6356999999999999</v>
      </c>
      <c r="D958" s="6">
        <f>TITRES_STAT!E961</f>
        <v>3709</v>
      </c>
      <c r="E958" s="2">
        <f t="shared" si="56"/>
        <v>-734817</v>
      </c>
      <c r="F958" s="6" t="str">
        <f t="shared" si="59"/>
        <v>BULLISH</v>
      </c>
      <c r="G958" s="6" t="str">
        <f t="shared" si="58"/>
        <v>WEAK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2.67</v>
      </c>
      <c r="C959" s="6">
        <f>TITRES_STAT!D962</f>
        <v>1.6733</v>
      </c>
      <c r="D959" s="6">
        <f>TITRES_STAT!E962</f>
        <v>100</v>
      </c>
      <c r="E959" s="2">
        <f t="shared" si="56"/>
        <v>-734717</v>
      </c>
      <c r="F959" s="6" t="str">
        <f t="shared" si="59"/>
        <v>BULLISH</v>
      </c>
      <c r="G959" s="6" t="str">
        <f t="shared" si="58"/>
        <v>WEAK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2.75</v>
      </c>
      <c r="C960" s="6">
        <f>TITRES_STAT!D963</f>
        <v>1.7234</v>
      </c>
      <c r="D960" s="6">
        <f>TITRES_STAT!E963</f>
        <v>3462</v>
      </c>
      <c r="E960" s="2">
        <f t="shared" si="56"/>
        <v>-731255</v>
      </c>
      <c r="F960" s="6" t="str">
        <f t="shared" si="59"/>
        <v>BULLISH</v>
      </c>
      <c r="G960" s="6" t="str">
        <f t="shared" si="58"/>
        <v>WEAK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2.79</v>
      </c>
      <c r="C961" s="6">
        <f>TITRES_STAT!D964</f>
        <v>1.7484999999999999</v>
      </c>
      <c r="D961" s="6">
        <f>TITRES_STAT!E964</f>
        <v>6213</v>
      </c>
      <c r="E961" s="2">
        <f t="shared" si="56"/>
        <v>-725042</v>
      </c>
      <c r="F961" s="6" t="str">
        <f t="shared" si="59"/>
        <v>BULLISH</v>
      </c>
      <c r="G961" s="6" t="str">
        <f t="shared" si="58"/>
        <v>WEAK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2.82</v>
      </c>
      <c r="C962" s="6">
        <f>TITRES_STAT!D965</f>
        <v>1.7673000000000001</v>
      </c>
      <c r="D962" s="6">
        <f>TITRES_STAT!E965</f>
        <v>700</v>
      </c>
      <c r="E962" s="2">
        <f t="shared" si="56"/>
        <v>-724342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2.77</v>
      </c>
      <c r="C963" s="6">
        <f>TITRES_STAT!D966</f>
        <v>1.736</v>
      </c>
      <c r="D963" s="6">
        <f>TITRES_STAT!E966</f>
        <v>11766</v>
      </c>
      <c r="E963" s="2">
        <f t="shared" si="56"/>
        <v>-736108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BEARISH DIVERGENCE</v>
      </c>
    </row>
    <row r="964" spans="1:8" ht="13.5" x14ac:dyDescent="0.25">
      <c r="A964" s="3">
        <f>TITRES_STAT!B967</f>
        <v>43410</v>
      </c>
      <c r="B964" s="6">
        <f>TITRES_STAT!C967</f>
        <v>2.65</v>
      </c>
      <c r="C964" s="6">
        <f>TITRES_STAT!D967</f>
        <v>1.6608000000000001</v>
      </c>
      <c r="D964" s="6">
        <f>TITRES_STAT!E967</f>
        <v>6776</v>
      </c>
      <c r="E964" s="2">
        <f t="shared" ref="E964:E1027" si="60">IF(B964&gt;B963, E963+D964, IF(B964&lt;B963, E963-D964, E963))</f>
        <v>-742884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2.69</v>
      </c>
      <c r="C965" s="6">
        <f>TITRES_STAT!D968</f>
        <v>1.6858</v>
      </c>
      <c r="D965" s="6">
        <f>TITRES_STAT!E968</f>
        <v>4325</v>
      </c>
      <c r="E965" s="2">
        <f t="shared" si="60"/>
        <v>-738559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2.62</v>
      </c>
      <c r="C966" s="6">
        <f>TITRES_STAT!D969</f>
        <v>1.6418999999999999</v>
      </c>
      <c r="D966" s="6">
        <f>TITRES_STAT!E969</f>
        <v>33737</v>
      </c>
      <c r="E966" s="2">
        <f t="shared" si="60"/>
        <v>-772296</v>
      </c>
      <c r="F966" s="6" t="str">
        <f t="shared" si="59"/>
        <v>BEARISH</v>
      </c>
      <c r="G966" s="6" t="str">
        <f t="shared" si="58"/>
        <v>STRONG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2.5499999999999998</v>
      </c>
      <c r="C967" s="6">
        <f>TITRES_STAT!D970</f>
        <v>1.5981000000000001</v>
      </c>
      <c r="D967" s="6">
        <f>TITRES_STAT!E970</f>
        <v>40454</v>
      </c>
      <c r="E967" s="2">
        <f t="shared" si="60"/>
        <v>-812750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STRONG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2.62</v>
      </c>
      <c r="C968" s="6">
        <f>TITRES_STAT!D971</f>
        <v>1.6418999999999999</v>
      </c>
      <c r="D968" s="6">
        <f>TITRES_STAT!E971</f>
        <v>650</v>
      </c>
      <c r="E968" s="2">
        <f t="shared" si="60"/>
        <v>-812100</v>
      </c>
      <c r="F968" s="6" t="str">
        <f t="shared" ref="F968:F1031" si="63">IF(E968&gt;E963,"BULLISH",IF(E968&lt;E963,"BEARISH","NEUTRAL"))</f>
        <v>BEARISH</v>
      </c>
      <c r="G968" s="6" t="str">
        <f t="shared" si="62"/>
        <v>STRONG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2.58</v>
      </c>
      <c r="C969" s="6">
        <f>TITRES_STAT!D972</f>
        <v>1.6169</v>
      </c>
      <c r="D969" s="6">
        <f>TITRES_STAT!E972</f>
        <v>3910</v>
      </c>
      <c r="E969" s="2">
        <f t="shared" si="60"/>
        <v>-816010</v>
      </c>
      <c r="F969" s="6" t="str">
        <f t="shared" si="63"/>
        <v>BEARISH</v>
      </c>
      <c r="G969" s="6" t="str">
        <f t="shared" si="62"/>
        <v>STRONG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2.62</v>
      </c>
      <c r="C970" s="6">
        <f>TITRES_STAT!D973</f>
        <v>1.6418999999999999</v>
      </c>
      <c r="D970" s="6">
        <f>TITRES_STAT!E973</f>
        <v>830</v>
      </c>
      <c r="E970" s="2">
        <f t="shared" si="60"/>
        <v>-815180</v>
      </c>
      <c r="F970" s="6" t="str">
        <f t="shared" si="63"/>
        <v>BEARISH</v>
      </c>
      <c r="G970" s="6" t="str">
        <f t="shared" si="62"/>
        <v>STRONG</v>
      </c>
      <c r="H970" s="6" t="str">
        <f t="shared" si="61"/>
        <v>CONFIRMED BEARISH</v>
      </c>
    </row>
    <row r="971" spans="1:8" ht="13.5" x14ac:dyDescent="0.25">
      <c r="A971" s="3">
        <f>TITRES_STAT!B974</f>
        <v>43419</v>
      </c>
      <c r="B971" s="6">
        <f>TITRES_STAT!C974</f>
        <v>2.62</v>
      </c>
      <c r="C971" s="6">
        <f>TITRES_STAT!D974</f>
        <v>1.6418999999999999</v>
      </c>
      <c r="D971" s="6">
        <f>TITRES_STAT!E974</f>
        <v>1165</v>
      </c>
      <c r="E971" s="2">
        <f t="shared" si="60"/>
        <v>-815180</v>
      </c>
      <c r="F971" s="6" t="str">
        <f t="shared" si="63"/>
        <v>BEARISH</v>
      </c>
      <c r="G971" s="6" t="str">
        <f t="shared" si="62"/>
        <v>STRONG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2.5499999999999998</v>
      </c>
      <c r="C972" s="6">
        <f>TITRES_STAT!D975</f>
        <v>1.5981000000000001</v>
      </c>
      <c r="D972" s="6">
        <f>TITRES_STAT!E975</f>
        <v>17683</v>
      </c>
      <c r="E972" s="2">
        <f t="shared" si="60"/>
        <v>-832863</v>
      </c>
      <c r="F972" s="6" t="str">
        <f t="shared" si="63"/>
        <v>BEARISH</v>
      </c>
      <c r="G972" s="6" t="str">
        <f t="shared" si="62"/>
        <v>STRONG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2.6</v>
      </c>
      <c r="C973" s="6">
        <f>TITRES_STAT!D976</f>
        <v>1.6294</v>
      </c>
      <c r="D973" s="6">
        <f>TITRES_STAT!E976</f>
        <v>30</v>
      </c>
      <c r="E973" s="2">
        <f t="shared" si="60"/>
        <v>-832833</v>
      </c>
      <c r="F973" s="6" t="str">
        <f t="shared" si="63"/>
        <v>BEARISH</v>
      </c>
      <c r="G973" s="6" t="str">
        <f t="shared" si="62"/>
        <v>STRONG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2.5299999999999998</v>
      </c>
      <c r="C974" s="6">
        <f>TITRES_STAT!D977</f>
        <v>1.5854999999999999</v>
      </c>
      <c r="D974" s="6">
        <f>TITRES_STAT!E977</f>
        <v>305</v>
      </c>
      <c r="E974" s="2">
        <f t="shared" si="60"/>
        <v>-833138</v>
      </c>
      <c r="F974" s="6" t="str">
        <f t="shared" si="63"/>
        <v>BEARISH</v>
      </c>
      <c r="G974" s="6" t="str">
        <f t="shared" si="62"/>
        <v>STRONG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2.52</v>
      </c>
      <c r="C975" s="6">
        <f>TITRES_STAT!D978</f>
        <v>1.5792999999999999</v>
      </c>
      <c r="D975" s="6">
        <f>TITRES_STAT!E978</f>
        <v>4065</v>
      </c>
      <c r="E975" s="2">
        <f t="shared" si="60"/>
        <v>-837203</v>
      </c>
      <c r="F975" s="6" t="str">
        <f t="shared" si="63"/>
        <v>BEARISH</v>
      </c>
      <c r="G975" s="6" t="str">
        <f t="shared" si="62"/>
        <v>STRONG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2.48</v>
      </c>
      <c r="C976" s="6">
        <f>TITRES_STAT!D979</f>
        <v>1.5542</v>
      </c>
      <c r="D976" s="6">
        <f>TITRES_STAT!E979</f>
        <v>14705</v>
      </c>
      <c r="E976" s="2">
        <f t="shared" si="60"/>
        <v>-851908</v>
      </c>
      <c r="F976" s="6" t="str">
        <f t="shared" si="63"/>
        <v>BEARISH</v>
      </c>
      <c r="G976" s="6" t="str">
        <f t="shared" si="62"/>
        <v>STRONG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2.5</v>
      </c>
      <c r="C977" s="6">
        <f>TITRES_STAT!D980</f>
        <v>1.5667</v>
      </c>
      <c r="D977" s="6">
        <f>TITRES_STAT!E980</f>
        <v>3044</v>
      </c>
      <c r="E977" s="2">
        <f t="shared" si="60"/>
        <v>-848864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43431</v>
      </c>
      <c r="B978" s="6">
        <f>TITRES_STAT!C981</f>
        <v>2.48</v>
      </c>
      <c r="C978" s="6">
        <f>TITRES_STAT!D981</f>
        <v>1.5542</v>
      </c>
      <c r="D978" s="6">
        <f>TITRES_STAT!E981</f>
        <v>9647</v>
      </c>
      <c r="E978" s="2">
        <f t="shared" si="60"/>
        <v>-858511</v>
      </c>
      <c r="F978" s="6" t="str">
        <f t="shared" si="63"/>
        <v>BEARISH</v>
      </c>
      <c r="G978" s="6" t="str">
        <f t="shared" si="62"/>
        <v>STRONG</v>
      </c>
      <c r="H978" s="6" t="str">
        <f t="shared" si="61"/>
        <v>CONFIRMED BEARISH</v>
      </c>
    </row>
    <row r="979" spans="1:8" ht="13.5" x14ac:dyDescent="0.25">
      <c r="A979" s="3">
        <f>TITRES_STAT!B982</f>
        <v>43432</v>
      </c>
      <c r="B979" s="6">
        <f>TITRES_STAT!C982</f>
        <v>2.4500000000000002</v>
      </c>
      <c r="C979" s="6">
        <f>TITRES_STAT!D982</f>
        <v>1.5354000000000001</v>
      </c>
      <c r="D979" s="6">
        <f>TITRES_STAT!E982</f>
        <v>462</v>
      </c>
      <c r="E979" s="2">
        <f t="shared" si="60"/>
        <v>-858973</v>
      </c>
      <c r="F979" s="6" t="str">
        <f t="shared" si="63"/>
        <v>BEARISH</v>
      </c>
      <c r="G979" s="6" t="str">
        <f t="shared" si="62"/>
        <v>STRONG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2.39</v>
      </c>
      <c r="C980" s="6">
        <f>TITRES_STAT!D983</f>
        <v>1.4978</v>
      </c>
      <c r="D980" s="6">
        <f>TITRES_STAT!E983</f>
        <v>5875</v>
      </c>
      <c r="E980" s="2">
        <f t="shared" si="60"/>
        <v>-864848</v>
      </c>
      <c r="F980" s="6" t="str">
        <f t="shared" si="63"/>
        <v>BEARISH</v>
      </c>
      <c r="G980" s="6" t="str">
        <f t="shared" si="62"/>
        <v>STRONG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2.4300000000000002</v>
      </c>
      <c r="C981" s="6">
        <f>TITRES_STAT!D984</f>
        <v>1.5228999999999999</v>
      </c>
      <c r="D981" s="6">
        <f>TITRES_STAT!E984</f>
        <v>4195</v>
      </c>
      <c r="E981" s="2">
        <f t="shared" si="60"/>
        <v>-860653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2.4</v>
      </c>
      <c r="C982" s="6">
        <f>TITRES_STAT!D985</f>
        <v>1.5041</v>
      </c>
      <c r="D982" s="6">
        <f>TITRES_STAT!E985</f>
        <v>505</v>
      </c>
      <c r="E982" s="2">
        <f t="shared" si="60"/>
        <v>-861158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2.37</v>
      </c>
      <c r="C983" s="6">
        <f>TITRES_STAT!D986</f>
        <v>1.4853000000000001</v>
      </c>
      <c r="D983" s="6">
        <f>TITRES_STAT!E986</f>
        <v>986</v>
      </c>
      <c r="E983" s="2">
        <f t="shared" si="60"/>
        <v>-862144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2.35</v>
      </c>
      <c r="C984" s="6">
        <f>TITRES_STAT!D987</f>
        <v>1.4726999999999999</v>
      </c>
      <c r="D984" s="6">
        <f>TITRES_STAT!E987</f>
        <v>2792</v>
      </c>
      <c r="E984" s="2">
        <f t="shared" si="60"/>
        <v>-864936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CONFIRMED BEARISH</v>
      </c>
    </row>
    <row r="985" spans="1:8" ht="13.5" x14ac:dyDescent="0.25">
      <c r="A985" s="3">
        <f>TITRES_STAT!B988</f>
        <v>43440</v>
      </c>
      <c r="B985" s="6">
        <f>TITRES_STAT!C988</f>
        <v>2.36</v>
      </c>
      <c r="C985" s="6">
        <f>TITRES_STAT!D988</f>
        <v>1.4790000000000001</v>
      </c>
      <c r="D985" s="6">
        <f>TITRES_STAT!E988</f>
        <v>2549</v>
      </c>
      <c r="E985" s="2">
        <f t="shared" si="60"/>
        <v>-862387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BULLISH DIVERGENCE</v>
      </c>
    </row>
    <row r="986" spans="1:8" ht="13.5" x14ac:dyDescent="0.25">
      <c r="A986" s="3">
        <f>TITRES_STAT!B989</f>
        <v>43441</v>
      </c>
      <c r="B986" s="6">
        <f>TITRES_STAT!C989</f>
        <v>2.35</v>
      </c>
      <c r="C986" s="6">
        <f>TITRES_STAT!D989</f>
        <v>1.4726999999999999</v>
      </c>
      <c r="D986" s="6">
        <f>TITRES_STAT!E989</f>
        <v>579</v>
      </c>
      <c r="E986" s="2">
        <f t="shared" si="60"/>
        <v>-862966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2.27</v>
      </c>
      <c r="C987" s="6">
        <f>TITRES_STAT!D990</f>
        <v>1.4226000000000001</v>
      </c>
      <c r="D987" s="6">
        <f>TITRES_STAT!E990</f>
        <v>6381</v>
      </c>
      <c r="E987" s="2">
        <f t="shared" si="60"/>
        <v>-869347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2.27</v>
      </c>
      <c r="C988" s="6">
        <f>TITRES_STAT!D991</f>
        <v>1.4226000000000001</v>
      </c>
      <c r="D988" s="6">
        <f>TITRES_STAT!E991</f>
        <v>72456</v>
      </c>
      <c r="E988" s="2">
        <f t="shared" si="60"/>
        <v>-869347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2.2400000000000002</v>
      </c>
      <c r="C989" s="6">
        <f>TITRES_STAT!D992</f>
        <v>1.4037999999999999</v>
      </c>
      <c r="D989" s="6">
        <f>TITRES_STAT!E992</f>
        <v>33465</v>
      </c>
      <c r="E989" s="2">
        <f t="shared" si="60"/>
        <v>-902812</v>
      </c>
      <c r="F989" s="6" t="str">
        <f t="shared" si="63"/>
        <v>BEARISH</v>
      </c>
      <c r="G989" s="6" t="str">
        <f t="shared" si="62"/>
        <v>STRONG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2.29</v>
      </c>
      <c r="C990" s="6">
        <f>TITRES_STAT!D993</f>
        <v>1.4351</v>
      </c>
      <c r="D990" s="6">
        <f>TITRES_STAT!E993</f>
        <v>64782</v>
      </c>
      <c r="E990" s="2">
        <f t="shared" si="60"/>
        <v>-838030</v>
      </c>
      <c r="F990" s="6" t="str">
        <f t="shared" si="63"/>
        <v>BULLISH</v>
      </c>
      <c r="G990" s="6" t="str">
        <f t="shared" si="62"/>
        <v>WEAK</v>
      </c>
      <c r="H990" s="6" t="str">
        <f t="shared" si="61"/>
        <v>BULLISH DIVERGENCE</v>
      </c>
    </row>
    <row r="991" spans="1:8" ht="13.5" x14ac:dyDescent="0.25">
      <c r="A991" s="3">
        <f>TITRES_STAT!B994</f>
        <v>43448</v>
      </c>
      <c r="B991" s="6">
        <f>TITRES_STAT!C994</f>
        <v>2.33</v>
      </c>
      <c r="C991" s="6">
        <f>TITRES_STAT!D994</f>
        <v>1.4601999999999999</v>
      </c>
      <c r="D991" s="6">
        <f>TITRES_STAT!E994</f>
        <v>15295</v>
      </c>
      <c r="E991" s="2">
        <f t="shared" si="60"/>
        <v>-822735</v>
      </c>
      <c r="F991" s="6" t="str">
        <f t="shared" si="63"/>
        <v>BULLISH</v>
      </c>
      <c r="G991" s="6" t="str">
        <f t="shared" si="62"/>
        <v>WEAK</v>
      </c>
      <c r="H991" s="6" t="str">
        <f t="shared" si="61"/>
        <v>BULLISH DIVERGENCE</v>
      </c>
    </row>
    <row r="992" spans="1:8" ht="13.5" x14ac:dyDescent="0.25">
      <c r="A992" s="3">
        <f>TITRES_STAT!B995</f>
        <v>43451</v>
      </c>
      <c r="B992" s="6">
        <f>TITRES_STAT!C995</f>
        <v>2.3199999999999998</v>
      </c>
      <c r="C992" s="6">
        <f>TITRES_STAT!D995</f>
        <v>1.4539</v>
      </c>
      <c r="D992" s="6">
        <f>TITRES_STAT!E995</f>
        <v>21122</v>
      </c>
      <c r="E992" s="2">
        <f t="shared" si="60"/>
        <v>-843857</v>
      </c>
      <c r="F992" s="6" t="str">
        <f t="shared" si="63"/>
        <v>BULLISH</v>
      </c>
      <c r="G992" s="6" t="str">
        <f t="shared" si="62"/>
        <v>WEAK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2.34</v>
      </c>
      <c r="C993" s="6">
        <f>TITRES_STAT!D996</f>
        <v>1.4664999999999999</v>
      </c>
      <c r="D993" s="6">
        <f>TITRES_STAT!E996</f>
        <v>15093</v>
      </c>
      <c r="E993" s="2">
        <f t="shared" si="60"/>
        <v>-828764</v>
      </c>
      <c r="F993" s="6" t="str">
        <f t="shared" si="63"/>
        <v>BULLISH</v>
      </c>
      <c r="G993" s="6" t="str">
        <f t="shared" si="62"/>
        <v>WEAK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2.42</v>
      </c>
      <c r="C994" s="6">
        <f>TITRES_STAT!D997</f>
        <v>1.5165999999999999</v>
      </c>
      <c r="D994" s="6">
        <f>TITRES_STAT!E997</f>
        <v>29335</v>
      </c>
      <c r="E994" s="2">
        <f t="shared" si="60"/>
        <v>-799429</v>
      </c>
      <c r="F994" s="6" t="str">
        <f t="shared" si="63"/>
        <v>BULLISH</v>
      </c>
      <c r="G994" s="6" t="str">
        <f t="shared" si="62"/>
        <v>WEAK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2.56</v>
      </c>
      <c r="C995" s="6">
        <f>TITRES_STAT!D998</f>
        <v>1.6043000000000001</v>
      </c>
      <c r="D995" s="6">
        <f>TITRES_STAT!E998</f>
        <v>30330</v>
      </c>
      <c r="E995" s="2">
        <f t="shared" si="60"/>
        <v>-769099</v>
      </c>
      <c r="F995" s="6" t="str">
        <f t="shared" si="63"/>
        <v>BULLISH</v>
      </c>
      <c r="G995" s="6" t="str">
        <f t="shared" si="62"/>
        <v>WEAK</v>
      </c>
      <c r="H995" s="6" t="str">
        <f t="shared" si="61"/>
        <v>CONFIRMED BULLISH</v>
      </c>
    </row>
    <row r="996" spans="1:8" ht="13.5" x14ac:dyDescent="0.25">
      <c r="A996" s="3">
        <f>TITRES_STAT!B999</f>
        <v>43455</v>
      </c>
      <c r="B996" s="6">
        <f>TITRES_STAT!C999</f>
        <v>2.4500000000000002</v>
      </c>
      <c r="C996" s="6">
        <f>TITRES_STAT!D999</f>
        <v>1.5354000000000001</v>
      </c>
      <c r="D996" s="6">
        <f>TITRES_STAT!E999</f>
        <v>18749</v>
      </c>
      <c r="E996" s="2">
        <f t="shared" si="60"/>
        <v>-787848</v>
      </c>
      <c r="F996" s="6" t="str">
        <f t="shared" si="63"/>
        <v>BULLISH</v>
      </c>
      <c r="G996" s="6" t="str">
        <f t="shared" si="62"/>
        <v>WEAK</v>
      </c>
      <c r="H996" s="6" t="str">
        <f t="shared" si="61"/>
        <v>CONFIRMED BULLISH</v>
      </c>
    </row>
    <row r="997" spans="1:8" ht="13.5" x14ac:dyDescent="0.25">
      <c r="A997" s="3">
        <f>TITRES_STAT!B1000</f>
        <v>43458</v>
      </c>
      <c r="B997" s="6">
        <f>TITRES_STAT!C1000</f>
        <v>2.4900000000000002</v>
      </c>
      <c r="C997" s="6">
        <f>TITRES_STAT!D1000</f>
        <v>1.5605</v>
      </c>
      <c r="D997" s="6">
        <f>TITRES_STAT!E1000</f>
        <v>750</v>
      </c>
      <c r="E997" s="2">
        <f t="shared" si="60"/>
        <v>-787098</v>
      </c>
      <c r="F997" s="6" t="str">
        <f t="shared" si="63"/>
        <v>BULLISH</v>
      </c>
      <c r="G997" s="6" t="str">
        <f t="shared" si="62"/>
        <v>WEAK</v>
      </c>
      <c r="H997" s="6" t="str">
        <f t="shared" si="61"/>
        <v>CONFIRMED BULLISH</v>
      </c>
    </row>
    <row r="998" spans="1:8" ht="13.5" x14ac:dyDescent="0.25">
      <c r="A998" s="3">
        <f>TITRES_STAT!B1001</f>
        <v>43459</v>
      </c>
      <c r="B998" s="6">
        <f>TITRES_STAT!C1001</f>
        <v>2.4700000000000002</v>
      </c>
      <c r="C998" s="6">
        <f>TITRES_STAT!D1001</f>
        <v>1.5479000000000001</v>
      </c>
      <c r="D998" s="6">
        <f>TITRES_STAT!E1001</f>
        <v>23982</v>
      </c>
      <c r="E998" s="2">
        <f t="shared" si="60"/>
        <v>-811080</v>
      </c>
      <c r="F998" s="6" t="str">
        <f t="shared" si="63"/>
        <v>BULLISH</v>
      </c>
      <c r="G998" s="6" t="str">
        <f t="shared" si="62"/>
        <v>WEAK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2.39</v>
      </c>
      <c r="C999" s="6">
        <f>TITRES_STAT!D1002</f>
        <v>1.4978</v>
      </c>
      <c r="D999" s="6">
        <f>TITRES_STAT!E1002</f>
        <v>8352</v>
      </c>
      <c r="E999" s="2">
        <f t="shared" si="60"/>
        <v>-819432</v>
      </c>
      <c r="F999" s="6" t="str">
        <f t="shared" si="63"/>
        <v>BEARISH</v>
      </c>
      <c r="G999" s="6" t="str">
        <f t="shared" si="62"/>
        <v>STRONG</v>
      </c>
      <c r="H999" s="6" t="str">
        <f t="shared" si="61"/>
        <v>CONFIRMED BEARISH</v>
      </c>
    </row>
    <row r="1000" spans="1:8" ht="13.5" x14ac:dyDescent="0.25">
      <c r="A1000" s="3">
        <f>TITRES_STAT!B1003</f>
        <v>43461</v>
      </c>
      <c r="B1000" s="6">
        <f>TITRES_STAT!C1003</f>
        <v>2.34</v>
      </c>
      <c r="C1000" s="6">
        <f>TITRES_STAT!D1003</f>
        <v>1.4664999999999999</v>
      </c>
      <c r="D1000" s="6">
        <f>TITRES_STAT!E1003</f>
        <v>3897</v>
      </c>
      <c r="E1000" s="2">
        <f t="shared" si="60"/>
        <v>-823329</v>
      </c>
      <c r="F1000" s="6" t="str">
        <f t="shared" si="63"/>
        <v>BEARISH</v>
      </c>
      <c r="G1000" s="6" t="str">
        <f t="shared" si="62"/>
        <v>STRONG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2.34</v>
      </c>
      <c r="C1001" s="6">
        <f>TITRES_STAT!D1004</f>
        <v>1.4664999999999999</v>
      </c>
      <c r="D1001" s="6">
        <f>TITRES_STAT!E1004</f>
        <v>18750</v>
      </c>
      <c r="E1001" s="2">
        <f t="shared" si="60"/>
        <v>-823329</v>
      </c>
      <c r="F1001" s="6" t="str">
        <f t="shared" si="63"/>
        <v>BEARISH</v>
      </c>
      <c r="G1001" s="6" t="str">
        <f t="shared" si="62"/>
        <v>STRONG</v>
      </c>
      <c r="H1001" s="6" t="str">
        <f t="shared" si="61"/>
        <v>CONFIRMED BEARISH</v>
      </c>
    </row>
    <row r="1002" spans="1:8" ht="13.5" x14ac:dyDescent="0.25">
      <c r="A1002" s="3">
        <f>TITRES_STAT!B1005</f>
        <v>43465</v>
      </c>
      <c r="B1002" s="6">
        <f>TITRES_STAT!C1005</f>
        <v>2.27</v>
      </c>
      <c r="C1002" s="6">
        <f>TITRES_STAT!D1005</f>
        <v>1.4226000000000001</v>
      </c>
      <c r="D1002" s="6">
        <f>TITRES_STAT!E1005</f>
        <v>70935</v>
      </c>
      <c r="E1002" s="2">
        <f t="shared" si="60"/>
        <v>-894264</v>
      </c>
      <c r="F1002" s="6" t="str">
        <f t="shared" si="63"/>
        <v>BEARISH</v>
      </c>
      <c r="G1002" s="6" t="str">
        <f t="shared" si="62"/>
        <v>STRONG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2.33</v>
      </c>
      <c r="C1003" s="6">
        <f>TITRES_STAT!D1006</f>
        <v>1.4601999999999999</v>
      </c>
      <c r="D1003" s="6">
        <f>TITRES_STAT!E1006</f>
        <v>4576</v>
      </c>
      <c r="E1003" s="2">
        <f t="shared" si="60"/>
        <v>-889688</v>
      </c>
      <c r="F1003" s="6" t="str">
        <f t="shared" si="63"/>
        <v>BEARISH</v>
      </c>
      <c r="G1003" s="6" t="str">
        <f t="shared" si="62"/>
        <v>STRONG</v>
      </c>
      <c r="H1003" s="6" t="str">
        <f t="shared" si="61"/>
        <v>CONFIRMED BEARISH</v>
      </c>
    </row>
    <row r="1004" spans="1:8" ht="13.5" x14ac:dyDescent="0.25">
      <c r="A1004" s="3">
        <f>TITRES_STAT!B1007</f>
        <v>43468</v>
      </c>
      <c r="B1004" s="6">
        <f>TITRES_STAT!C1007</f>
        <v>2.33</v>
      </c>
      <c r="C1004" s="6">
        <f>TITRES_STAT!D1007</f>
        <v>1.4601999999999999</v>
      </c>
      <c r="D1004" s="6">
        <f>TITRES_STAT!E1007</f>
        <v>2491</v>
      </c>
      <c r="E1004" s="2">
        <f t="shared" si="60"/>
        <v>-889688</v>
      </c>
      <c r="F1004" s="6" t="str">
        <f t="shared" si="63"/>
        <v>BEARISH</v>
      </c>
      <c r="G1004" s="6" t="str">
        <f t="shared" si="62"/>
        <v>STRONG</v>
      </c>
      <c r="H1004" s="6" t="str">
        <f t="shared" si="61"/>
        <v>CONFIRMED BEARISH</v>
      </c>
    </row>
    <row r="1005" spans="1:8" ht="13.5" x14ac:dyDescent="0.25">
      <c r="A1005" s="3">
        <f>TITRES_STAT!B1008</f>
        <v>43469</v>
      </c>
      <c r="B1005" s="6">
        <f>TITRES_STAT!C1008</f>
        <v>2.4</v>
      </c>
      <c r="C1005" s="6">
        <f>TITRES_STAT!D1008</f>
        <v>1.5041</v>
      </c>
      <c r="D1005" s="6">
        <f>TITRES_STAT!E1008</f>
        <v>3050</v>
      </c>
      <c r="E1005" s="2">
        <f t="shared" si="60"/>
        <v>-886638</v>
      </c>
      <c r="F1005" s="6" t="str">
        <f t="shared" si="63"/>
        <v>BEARISH</v>
      </c>
      <c r="G1005" s="6" t="str">
        <f t="shared" si="62"/>
        <v>STRONG</v>
      </c>
      <c r="H1005" s="6" t="str">
        <f t="shared" si="61"/>
        <v>BEARISH DIVERGENCE</v>
      </c>
    </row>
    <row r="1006" spans="1:8" ht="13.5" x14ac:dyDescent="0.25">
      <c r="A1006" s="3">
        <f>TITRES_STAT!B1009</f>
        <v>43472</v>
      </c>
      <c r="B1006" s="6">
        <f>TITRES_STAT!C1009</f>
        <v>2.54</v>
      </c>
      <c r="C1006" s="6">
        <f>TITRES_STAT!D1009</f>
        <v>1.5918000000000001</v>
      </c>
      <c r="D1006" s="6">
        <f>TITRES_STAT!E1009</f>
        <v>9698</v>
      </c>
      <c r="E1006" s="2">
        <f t="shared" si="60"/>
        <v>-876940</v>
      </c>
      <c r="F1006" s="6" t="str">
        <f t="shared" si="63"/>
        <v>BEARISH</v>
      </c>
      <c r="G1006" s="6" t="str">
        <f t="shared" si="62"/>
        <v>STRONG</v>
      </c>
      <c r="H1006" s="6" t="str">
        <f t="shared" si="61"/>
        <v>BEARISH DIVERGENCE</v>
      </c>
    </row>
    <row r="1007" spans="1:8" ht="13.5" x14ac:dyDescent="0.25">
      <c r="A1007" s="3">
        <f>TITRES_STAT!B1010</f>
        <v>43473</v>
      </c>
      <c r="B1007" s="6">
        <f>TITRES_STAT!C1010</f>
        <v>2.5299999999999998</v>
      </c>
      <c r="C1007" s="6">
        <f>TITRES_STAT!D1010</f>
        <v>1.5854999999999999</v>
      </c>
      <c r="D1007" s="6">
        <f>TITRES_STAT!E1010</f>
        <v>36052</v>
      </c>
      <c r="E1007" s="2">
        <f t="shared" si="60"/>
        <v>-912992</v>
      </c>
      <c r="F1007" s="6" t="str">
        <f t="shared" si="63"/>
        <v>BEARISH</v>
      </c>
      <c r="G1007" s="6" t="str">
        <f t="shared" si="62"/>
        <v>STRONG</v>
      </c>
      <c r="H1007" s="6" t="str">
        <f t="shared" si="61"/>
        <v>BEARISH DIVERGENCE</v>
      </c>
    </row>
    <row r="1008" spans="1:8" ht="13.5" x14ac:dyDescent="0.25">
      <c r="A1008" s="3">
        <f>TITRES_STAT!B1011</f>
        <v>43474</v>
      </c>
      <c r="B1008" s="6">
        <f>TITRES_STAT!C1011</f>
        <v>2.46</v>
      </c>
      <c r="C1008" s="6">
        <f>TITRES_STAT!D1011</f>
        <v>1.5417000000000001</v>
      </c>
      <c r="D1008" s="6">
        <f>TITRES_STAT!E1011</f>
        <v>12067</v>
      </c>
      <c r="E1008" s="2">
        <f t="shared" si="60"/>
        <v>-925059</v>
      </c>
      <c r="F1008" s="6" t="str">
        <f t="shared" si="63"/>
        <v>BEARISH</v>
      </c>
      <c r="G1008" s="6" t="str">
        <f t="shared" si="62"/>
        <v>STRONG</v>
      </c>
      <c r="H1008" s="6" t="str">
        <f t="shared" si="61"/>
        <v>BEARISH DIVERGENCE</v>
      </c>
    </row>
    <row r="1009" spans="1:8" ht="13.5" x14ac:dyDescent="0.25">
      <c r="A1009" s="3">
        <f>TITRES_STAT!B1012</f>
        <v>43475</v>
      </c>
      <c r="B1009" s="6">
        <f>TITRES_STAT!C1012</f>
        <v>2.33</v>
      </c>
      <c r="C1009" s="6">
        <f>TITRES_STAT!D1012</f>
        <v>1.4601999999999999</v>
      </c>
      <c r="D1009" s="6">
        <f>TITRES_STAT!E1012</f>
        <v>59533</v>
      </c>
      <c r="E1009" s="2">
        <f t="shared" si="60"/>
        <v>-984592</v>
      </c>
      <c r="F1009" s="6" t="str">
        <f t="shared" si="63"/>
        <v>BEARISH</v>
      </c>
      <c r="G1009" s="6" t="str">
        <f t="shared" si="62"/>
        <v>STRONG</v>
      </c>
      <c r="H1009" s="6" t="str">
        <f t="shared" si="61"/>
        <v>NEUTRAL</v>
      </c>
    </row>
    <row r="1010" spans="1:8" ht="13.5" x14ac:dyDescent="0.25">
      <c r="A1010" s="3">
        <f>TITRES_STAT!B1013</f>
        <v>43476</v>
      </c>
      <c r="B1010" s="6">
        <f>TITRES_STAT!C1013</f>
        <v>2.42</v>
      </c>
      <c r="C1010" s="6">
        <f>TITRES_STAT!D1013</f>
        <v>1.5165999999999999</v>
      </c>
      <c r="D1010" s="6">
        <f>TITRES_STAT!E1013</f>
        <v>38475</v>
      </c>
      <c r="E1010" s="2">
        <f t="shared" si="60"/>
        <v>-946117</v>
      </c>
      <c r="F1010" s="6" t="str">
        <f t="shared" si="63"/>
        <v>BEARISH</v>
      </c>
      <c r="G1010" s="6" t="str">
        <f t="shared" si="62"/>
        <v>STRONG</v>
      </c>
      <c r="H1010" s="6" t="str">
        <f t="shared" si="61"/>
        <v>BEARISH DIVERGENCE</v>
      </c>
    </row>
    <row r="1011" spans="1:8" ht="13.5" x14ac:dyDescent="0.25">
      <c r="A1011" s="3">
        <f>TITRES_STAT!B1014</f>
        <v>43480</v>
      </c>
      <c r="B1011" s="6">
        <f>TITRES_STAT!C1014</f>
        <v>2.38</v>
      </c>
      <c r="C1011" s="6">
        <f>TITRES_STAT!D1014</f>
        <v>1.4915</v>
      </c>
      <c r="D1011" s="6">
        <f>TITRES_STAT!E1014</f>
        <v>36648</v>
      </c>
      <c r="E1011" s="2">
        <f t="shared" si="60"/>
        <v>-982765</v>
      </c>
      <c r="F1011" s="6" t="str">
        <f t="shared" si="63"/>
        <v>BEARISH</v>
      </c>
      <c r="G1011" s="6" t="str">
        <f t="shared" si="62"/>
        <v>STRONG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2.38</v>
      </c>
      <c r="C1012" s="6">
        <f>TITRES_STAT!D1015</f>
        <v>1.4915</v>
      </c>
      <c r="D1012" s="6">
        <f>TITRES_STAT!E1015</f>
        <v>2912</v>
      </c>
      <c r="E1012" s="2">
        <f t="shared" si="60"/>
        <v>-982765</v>
      </c>
      <c r="F1012" s="6" t="str">
        <f t="shared" si="63"/>
        <v>BEARISH</v>
      </c>
      <c r="G1012" s="6" t="str">
        <f t="shared" si="62"/>
        <v>STRONG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2.3199999999999998</v>
      </c>
      <c r="C1013" s="6">
        <f>TITRES_STAT!D1016</f>
        <v>1.4539</v>
      </c>
      <c r="D1013" s="6">
        <f>TITRES_STAT!E1016</f>
        <v>5125</v>
      </c>
      <c r="E1013" s="2">
        <f t="shared" si="60"/>
        <v>-987890</v>
      </c>
      <c r="F1013" s="6" t="str">
        <f t="shared" si="63"/>
        <v>BEARISH</v>
      </c>
      <c r="G1013" s="6" t="str">
        <f t="shared" si="62"/>
        <v>STRONG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2.38</v>
      </c>
      <c r="C1014" s="6">
        <f>TITRES_STAT!D1017</f>
        <v>1.4915</v>
      </c>
      <c r="D1014" s="6">
        <f>TITRES_STAT!E1017</f>
        <v>7809</v>
      </c>
      <c r="E1014" s="2">
        <f t="shared" si="60"/>
        <v>-980081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2.42</v>
      </c>
      <c r="C1015" s="6">
        <f>TITRES_STAT!D1018</f>
        <v>1.5165999999999999</v>
      </c>
      <c r="D1015" s="6">
        <f>TITRES_STAT!E1018</f>
        <v>517</v>
      </c>
      <c r="E1015" s="2">
        <f t="shared" si="60"/>
        <v>-979564</v>
      </c>
      <c r="F1015" s="6" t="str">
        <f t="shared" si="63"/>
        <v>BEARISH</v>
      </c>
      <c r="G1015" s="6" t="str">
        <f t="shared" si="62"/>
        <v>STRONG</v>
      </c>
      <c r="H1015" s="6" t="str">
        <f t="shared" si="61"/>
        <v>NEUTRAL</v>
      </c>
    </row>
    <row r="1016" spans="1:8" ht="13.5" x14ac:dyDescent="0.25">
      <c r="A1016" s="3">
        <f>TITRES_STAT!B1019</f>
        <v>43487</v>
      </c>
      <c r="B1016" s="6">
        <f>TITRES_STAT!C1019</f>
        <v>2.4300000000000002</v>
      </c>
      <c r="C1016" s="6">
        <f>TITRES_STAT!D1019</f>
        <v>1.5228999999999999</v>
      </c>
      <c r="D1016" s="6">
        <f>TITRES_STAT!E1019</f>
        <v>669</v>
      </c>
      <c r="E1016" s="2">
        <f t="shared" si="60"/>
        <v>-978895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2.38</v>
      </c>
      <c r="C1017" s="6">
        <f>TITRES_STAT!D1020</f>
        <v>1.4915</v>
      </c>
      <c r="D1017" s="6">
        <f>TITRES_STAT!E1020</f>
        <v>15265</v>
      </c>
      <c r="E1017" s="2">
        <f t="shared" si="60"/>
        <v>-994160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NEUTRAL</v>
      </c>
    </row>
    <row r="1018" spans="1:8" ht="13.5" x14ac:dyDescent="0.25">
      <c r="A1018" s="3">
        <f>TITRES_STAT!B1021</f>
        <v>43489</v>
      </c>
      <c r="B1018" s="6">
        <f>TITRES_STAT!C1021</f>
        <v>2.2799999999999998</v>
      </c>
      <c r="C1018" s="6">
        <f>TITRES_STAT!D1021</f>
        <v>1.4289000000000001</v>
      </c>
      <c r="D1018" s="6">
        <f>TITRES_STAT!E1021</f>
        <v>13227</v>
      </c>
      <c r="E1018" s="2">
        <f t="shared" si="60"/>
        <v>-1007387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2.35</v>
      </c>
      <c r="C1019" s="6">
        <f>TITRES_STAT!D1022</f>
        <v>1.4726999999999999</v>
      </c>
      <c r="D1019" s="6">
        <f>TITRES_STAT!E1022</f>
        <v>14695</v>
      </c>
      <c r="E1019" s="2">
        <f t="shared" si="60"/>
        <v>-992692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2.35</v>
      </c>
      <c r="C1020" s="6">
        <f>TITRES_STAT!D1023</f>
        <v>1.4726999999999999</v>
      </c>
      <c r="D1020" s="6">
        <f>TITRES_STAT!E1023</f>
        <v>3073</v>
      </c>
      <c r="E1020" s="2">
        <f t="shared" si="60"/>
        <v>-992692</v>
      </c>
      <c r="F1020" s="6" t="str">
        <f t="shared" si="63"/>
        <v>BEARISH</v>
      </c>
      <c r="G1020" s="6" t="str">
        <f t="shared" si="62"/>
        <v>NEUTRAL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2.2999999999999998</v>
      </c>
      <c r="C1021" s="6">
        <f>TITRES_STAT!D1024</f>
        <v>1.4414</v>
      </c>
      <c r="D1021" s="6">
        <f>TITRES_STAT!E1024</f>
        <v>690</v>
      </c>
      <c r="E1021" s="2">
        <f t="shared" si="60"/>
        <v>-993382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2.34</v>
      </c>
      <c r="C1022" s="6">
        <f>TITRES_STAT!D1025</f>
        <v>1.4664999999999999</v>
      </c>
      <c r="D1022" s="6">
        <f>TITRES_STAT!E1025</f>
        <v>15002</v>
      </c>
      <c r="E1022" s="2">
        <f t="shared" si="60"/>
        <v>-978380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BULLISH DIVERGENCE</v>
      </c>
    </row>
    <row r="1023" spans="1:8" ht="13.5" x14ac:dyDescent="0.25">
      <c r="A1023" s="3">
        <f>TITRES_STAT!B1026</f>
        <v>43496</v>
      </c>
      <c r="B1023" s="6">
        <f>TITRES_STAT!C1026</f>
        <v>2.2999999999999998</v>
      </c>
      <c r="C1023" s="6">
        <f>TITRES_STAT!D1026</f>
        <v>1.4414</v>
      </c>
      <c r="D1023" s="6">
        <f>TITRES_STAT!E1026</f>
        <v>6948</v>
      </c>
      <c r="E1023" s="2">
        <f t="shared" si="60"/>
        <v>-985328</v>
      </c>
      <c r="F1023" s="6" t="str">
        <f t="shared" si="63"/>
        <v>BULLISH</v>
      </c>
      <c r="G1023" s="6" t="str">
        <f t="shared" si="62"/>
        <v>WEAK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2.27</v>
      </c>
      <c r="C1024" s="6">
        <f>TITRES_STAT!D1027</f>
        <v>1.4226000000000001</v>
      </c>
      <c r="D1024" s="6">
        <f>TITRES_STAT!E1027</f>
        <v>16613</v>
      </c>
      <c r="E1024" s="2">
        <f t="shared" si="60"/>
        <v>-1001941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43500</v>
      </c>
      <c r="B1025" s="6">
        <f>TITRES_STAT!C1028</f>
        <v>2.27</v>
      </c>
      <c r="C1025" s="6">
        <f>TITRES_STAT!D1028</f>
        <v>1.4226000000000001</v>
      </c>
      <c r="D1025" s="6">
        <f>TITRES_STAT!E1028</f>
        <v>4663</v>
      </c>
      <c r="E1025" s="2">
        <f t="shared" si="60"/>
        <v>-1001941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2.31</v>
      </c>
      <c r="C1026" s="6">
        <f>TITRES_STAT!D1029</f>
        <v>1.4477</v>
      </c>
      <c r="D1026" s="6">
        <f>TITRES_STAT!E1029</f>
        <v>12222</v>
      </c>
      <c r="E1026" s="2">
        <f t="shared" si="60"/>
        <v>-989719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2.25</v>
      </c>
      <c r="C1027" s="6">
        <f>TITRES_STAT!D1030</f>
        <v>1.4100999999999999</v>
      </c>
      <c r="D1027" s="6">
        <f>TITRES_STAT!E1030</f>
        <v>2440</v>
      </c>
      <c r="E1027" s="2">
        <f t="shared" si="60"/>
        <v>-992159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2.2799999999999998</v>
      </c>
      <c r="C1028" s="6">
        <f>TITRES_STAT!D1031</f>
        <v>1.4289000000000001</v>
      </c>
      <c r="D1028" s="6">
        <f>TITRES_STAT!E1031</f>
        <v>11078</v>
      </c>
      <c r="E1028" s="2">
        <f t="shared" ref="E1028:E1091" si="64">IF(B1028&gt;B1027, E1027+D1028, IF(B1028&lt;B1027, E1027-D1028, E1027))</f>
        <v>-981081</v>
      </c>
      <c r="F1028" s="6" t="str">
        <f t="shared" si="63"/>
        <v>BULLISH</v>
      </c>
      <c r="G1028" s="6" t="str">
        <f t="shared" si="62"/>
        <v>NEUTRAL</v>
      </c>
      <c r="H1028" s="6" t="str">
        <f t="shared" si="61"/>
        <v>BULLISH DIVERGENCE</v>
      </c>
    </row>
    <row r="1029" spans="1:8" ht="13.5" x14ac:dyDescent="0.25">
      <c r="A1029" s="3">
        <f>TITRES_STAT!B1032</f>
        <v>43504</v>
      </c>
      <c r="B1029" s="6">
        <f>TITRES_STAT!C1032</f>
        <v>2.27</v>
      </c>
      <c r="C1029" s="6">
        <f>TITRES_STAT!D1032</f>
        <v>1.4226000000000001</v>
      </c>
      <c r="D1029" s="6">
        <f>TITRES_STAT!E1032</f>
        <v>19284</v>
      </c>
      <c r="E1029" s="2">
        <f t="shared" si="64"/>
        <v>-1000365</v>
      </c>
      <c r="F1029" s="6" t="str">
        <f t="shared" si="63"/>
        <v>BULLISH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43507</v>
      </c>
      <c r="B1030" s="6">
        <f>TITRES_STAT!C1033</f>
        <v>2.35</v>
      </c>
      <c r="C1030" s="6">
        <f>TITRES_STAT!D1033</f>
        <v>1.4726999999999999</v>
      </c>
      <c r="D1030" s="6">
        <f>TITRES_STAT!E1033</f>
        <v>18500</v>
      </c>
      <c r="E1030" s="2">
        <f t="shared" si="64"/>
        <v>-981865</v>
      </c>
      <c r="F1030" s="6" t="str">
        <f t="shared" si="63"/>
        <v>BULLISH</v>
      </c>
      <c r="G1030" s="6" t="str">
        <f t="shared" si="62"/>
        <v>WEAK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6">
        <f>TITRES_STAT!C1034</f>
        <v>2.2799999999999998</v>
      </c>
      <c r="C1031" s="6">
        <f>TITRES_STAT!D1034</f>
        <v>1.4289000000000001</v>
      </c>
      <c r="D1031" s="6">
        <f>TITRES_STAT!E1034</f>
        <v>9556</v>
      </c>
      <c r="E1031" s="2">
        <f t="shared" si="64"/>
        <v>-991421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2.3199999999999998</v>
      </c>
      <c r="C1032" s="6">
        <f>TITRES_STAT!D1035</f>
        <v>1.4539</v>
      </c>
      <c r="D1032" s="6">
        <f>TITRES_STAT!E1035</f>
        <v>44047</v>
      </c>
      <c r="E1032" s="2">
        <f t="shared" si="64"/>
        <v>-947374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WEAK</v>
      </c>
      <c r="H1032" s="6" t="str">
        <f t="shared" si="65"/>
        <v>CONFIRMED BULLISH</v>
      </c>
    </row>
    <row r="1033" spans="1:8" ht="13.5" x14ac:dyDescent="0.25">
      <c r="A1033" s="3">
        <f>TITRES_STAT!B1036</f>
        <v>43510</v>
      </c>
      <c r="B1033" s="6">
        <f>TITRES_STAT!C1036</f>
        <v>2.2799999999999998</v>
      </c>
      <c r="C1033" s="6">
        <f>TITRES_STAT!D1036</f>
        <v>1.4289000000000001</v>
      </c>
      <c r="D1033" s="6">
        <f>TITRES_STAT!E1036</f>
        <v>67513</v>
      </c>
      <c r="E1033" s="2">
        <f t="shared" si="64"/>
        <v>-1014887</v>
      </c>
      <c r="F1033" s="6" t="str">
        <f t="shared" si="67"/>
        <v>BEARISH</v>
      </c>
      <c r="G1033" s="6" t="str">
        <f t="shared" si="66"/>
        <v>STRONG</v>
      </c>
      <c r="H1033" s="6" t="str">
        <f t="shared" si="65"/>
        <v>NEUTRAL</v>
      </c>
    </row>
    <row r="1034" spans="1:8" ht="13.5" x14ac:dyDescent="0.25">
      <c r="A1034" s="3">
        <f>TITRES_STAT!B1037</f>
        <v>43511</v>
      </c>
      <c r="B1034" s="6">
        <f>TITRES_STAT!C1037</f>
        <v>2.25</v>
      </c>
      <c r="C1034" s="6">
        <f>TITRES_STAT!D1037</f>
        <v>1.4100999999999999</v>
      </c>
      <c r="D1034" s="6">
        <f>TITRES_STAT!E1037</f>
        <v>24608</v>
      </c>
      <c r="E1034" s="2">
        <f t="shared" si="64"/>
        <v>-1039495</v>
      </c>
      <c r="F1034" s="6" t="str">
        <f t="shared" si="67"/>
        <v>BEARISH</v>
      </c>
      <c r="G1034" s="6" t="str">
        <f t="shared" si="66"/>
        <v>STRONG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2.2599999999999998</v>
      </c>
      <c r="C1035" s="6">
        <f>TITRES_STAT!D1038</f>
        <v>1.4162999999999999</v>
      </c>
      <c r="D1035" s="6">
        <f>TITRES_STAT!E1038</f>
        <v>16800</v>
      </c>
      <c r="E1035" s="2">
        <f t="shared" si="64"/>
        <v>-1022695</v>
      </c>
      <c r="F1035" s="6" t="str">
        <f t="shared" si="67"/>
        <v>BEARISH</v>
      </c>
      <c r="G1035" s="6" t="str">
        <f t="shared" si="66"/>
        <v>STRONG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2.25</v>
      </c>
      <c r="C1036" s="6">
        <f>TITRES_STAT!D1039</f>
        <v>1.4100999999999999</v>
      </c>
      <c r="D1036" s="6">
        <f>TITRES_STAT!E1039</f>
        <v>11242</v>
      </c>
      <c r="E1036" s="2">
        <f t="shared" si="64"/>
        <v>-1033937</v>
      </c>
      <c r="F1036" s="6" t="str">
        <f t="shared" si="67"/>
        <v>BEARISH</v>
      </c>
      <c r="G1036" s="6" t="str">
        <f t="shared" si="66"/>
        <v>STRONG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2.21</v>
      </c>
      <c r="C1037" s="6">
        <f>TITRES_STAT!D1040</f>
        <v>1.385</v>
      </c>
      <c r="D1037" s="6">
        <f>TITRES_STAT!E1040</f>
        <v>52923</v>
      </c>
      <c r="E1037" s="2">
        <f t="shared" si="64"/>
        <v>-1086860</v>
      </c>
      <c r="F1037" s="6" t="str">
        <f t="shared" si="67"/>
        <v>BEARISH</v>
      </c>
      <c r="G1037" s="6" t="str">
        <f t="shared" si="66"/>
        <v>STRONG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2.25</v>
      </c>
      <c r="C1038" s="6">
        <f>TITRES_STAT!D1041</f>
        <v>1.4100999999999999</v>
      </c>
      <c r="D1038" s="6">
        <f>TITRES_STAT!E1041</f>
        <v>55324</v>
      </c>
      <c r="E1038" s="2">
        <f t="shared" si="64"/>
        <v>-1031536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2.2400000000000002</v>
      </c>
      <c r="C1039" s="6">
        <f>TITRES_STAT!D1042</f>
        <v>1.4037999999999999</v>
      </c>
      <c r="D1039" s="6">
        <f>TITRES_STAT!E1042</f>
        <v>22885</v>
      </c>
      <c r="E1039" s="2">
        <f t="shared" si="64"/>
        <v>-1054421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2.2400000000000002</v>
      </c>
      <c r="C1040" s="6">
        <f>TITRES_STAT!D1043</f>
        <v>1.4037999999999999</v>
      </c>
      <c r="D1040" s="6">
        <f>TITRES_STAT!E1043</f>
        <v>27047</v>
      </c>
      <c r="E1040" s="2">
        <f t="shared" si="64"/>
        <v>-1054421</v>
      </c>
      <c r="F1040" s="6" t="str">
        <f t="shared" si="67"/>
        <v>BEARISH</v>
      </c>
      <c r="G1040" s="6" t="str">
        <f t="shared" si="66"/>
        <v>STRONG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2.2999999999999998</v>
      </c>
      <c r="C1041" s="6">
        <f>TITRES_STAT!D1044</f>
        <v>1.4414</v>
      </c>
      <c r="D1041" s="6">
        <f>TITRES_STAT!E1044</f>
        <v>9036</v>
      </c>
      <c r="E1041" s="2">
        <f t="shared" si="64"/>
        <v>-1045385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BEARISH DIVERGENCE</v>
      </c>
    </row>
    <row r="1042" spans="1:8" ht="13.5" x14ac:dyDescent="0.25">
      <c r="A1042" s="3">
        <f>TITRES_STAT!B1045</f>
        <v>43523</v>
      </c>
      <c r="B1042" s="6">
        <f>TITRES_STAT!C1045</f>
        <v>2.36</v>
      </c>
      <c r="C1042" s="6">
        <f>TITRES_STAT!D1045</f>
        <v>1.4790000000000001</v>
      </c>
      <c r="D1042" s="6">
        <f>TITRES_STAT!E1045</f>
        <v>52969</v>
      </c>
      <c r="E1042" s="2">
        <f t="shared" si="64"/>
        <v>-992416</v>
      </c>
      <c r="F1042" s="6" t="str">
        <f t="shared" si="67"/>
        <v>BULLISH</v>
      </c>
      <c r="G1042" s="6" t="str">
        <f t="shared" si="66"/>
        <v>WEAK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2.39</v>
      </c>
      <c r="C1043" s="6">
        <f>TITRES_STAT!D1046</f>
        <v>1.4978</v>
      </c>
      <c r="D1043" s="6">
        <f>TITRES_STAT!E1046</f>
        <v>5971</v>
      </c>
      <c r="E1043" s="2">
        <f t="shared" si="64"/>
        <v>-986445</v>
      </c>
      <c r="F1043" s="6" t="str">
        <f t="shared" si="67"/>
        <v>BULLISH</v>
      </c>
      <c r="G1043" s="6" t="str">
        <f t="shared" si="66"/>
        <v>WEAK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2.4</v>
      </c>
      <c r="C1044" s="6">
        <f>TITRES_STAT!D1047</f>
        <v>1.5041</v>
      </c>
      <c r="D1044" s="6">
        <f>TITRES_STAT!E1047</f>
        <v>1558</v>
      </c>
      <c r="E1044" s="2">
        <f t="shared" si="64"/>
        <v>-984887</v>
      </c>
      <c r="F1044" s="6" t="str">
        <f t="shared" si="67"/>
        <v>BULLISH</v>
      </c>
      <c r="G1044" s="6" t="str">
        <f t="shared" si="66"/>
        <v>WEAK</v>
      </c>
      <c r="H1044" s="6" t="str">
        <f t="shared" si="65"/>
        <v>CONFIRMED BULLISH</v>
      </c>
    </row>
    <row r="1045" spans="1:8" ht="13.5" x14ac:dyDescent="0.25">
      <c r="A1045" s="3">
        <f>TITRES_STAT!B1048</f>
        <v>43528</v>
      </c>
      <c r="B1045" s="6">
        <f>TITRES_STAT!C1048</f>
        <v>2.4</v>
      </c>
      <c r="C1045" s="6">
        <f>TITRES_STAT!D1048</f>
        <v>1.5041</v>
      </c>
      <c r="D1045" s="6">
        <f>TITRES_STAT!E1048</f>
        <v>1708</v>
      </c>
      <c r="E1045" s="2">
        <f t="shared" si="64"/>
        <v>-984887</v>
      </c>
      <c r="F1045" s="6" t="str">
        <f t="shared" si="67"/>
        <v>BULLISH</v>
      </c>
      <c r="G1045" s="6" t="str">
        <f t="shared" si="66"/>
        <v>WEAK</v>
      </c>
      <c r="H1045" s="6" t="str">
        <f t="shared" si="65"/>
        <v>CONFIRMED BULLISH</v>
      </c>
    </row>
    <row r="1046" spans="1:8" ht="13.5" x14ac:dyDescent="0.25">
      <c r="A1046" s="3">
        <f>TITRES_STAT!B1049</f>
        <v>43529</v>
      </c>
      <c r="B1046" s="6">
        <f>TITRES_STAT!C1049</f>
        <v>2.36</v>
      </c>
      <c r="C1046" s="6">
        <f>TITRES_STAT!D1049</f>
        <v>1.4790000000000001</v>
      </c>
      <c r="D1046" s="6">
        <f>TITRES_STAT!E1049</f>
        <v>4693</v>
      </c>
      <c r="E1046" s="2">
        <f t="shared" si="64"/>
        <v>-989580</v>
      </c>
      <c r="F1046" s="6" t="str">
        <f t="shared" si="67"/>
        <v>BULLISH</v>
      </c>
      <c r="G1046" s="6" t="str">
        <f t="shared" si="66"/>
        <v>WEAK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2.39</v>
      </c>
      <c r="C1047" s="6">
        <f>TITRES_STAT!D1050</f>
        <v>1.4978</v>
      </c>
      <c r="D1047" s="6">
        <f>TITRES_STAT!E1050</f>
        <v>4505</v>
      </c>
      <c r="E1047" s="2">
        <f t="shared" si="64"/>
        <v>-985075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2.44</v>
      </c>
      <c r="C1048" s="6">
        <f>TITRES_STAT!D1051</f>
        <v>1.5290999999999999</v>
      </c>
      <c r="D1048" s="6">
        <f>TITRES_STAT!E1051</f>
        <v>13620</v>
      </c>
      <c r="E1048" s="2">
        <f t="shared" si="64"/>
        <v>-971455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2.39</v>
      </c>
      <c r="C1049" s="6">
        <f>TITRES_STAT!D1052</f>
        <v>1.4978</v>
      </c>
      <c r="D1049" s="6">
        <f>TITRES_STAT!E1052</f>
        <v>4470</v>
      </c>
      <c r="E1049" s="2">
        <f t="shared" si="64"/>
        <v>-975925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BULLISH DIVERGENCE</v>
      </c>
    </row>
    <row r="1050" spans="1:8" ht="13.5" x14ac:dyDescent="0.25">
      <c r="A1050" s="3">
        <f>TITRES_STAT!B1053</f>
        <v>43535</v>
      </c>
      <c r="B1050" s="6">
        <f>TITRES_STAT!C1053</f>
        <v>2.36</v>
      </c>
      <c r="C1050" s="6">
        <f>TITRES_STAT!D1053</f>
        <v>1.4790000000000001</v>
      </c>
      <c r="D1050" s="6">
        <f>TITRES_STAT!E1053</f>
        <v>1430</v>
      </c>
      <c r="E1050" s="2">
        <f t="shared" si="64"/>
        <v>-977355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BULLISH DIVERGENCE</v>
      </c>
    </row>
    <row r="1051" spans="1:8" ht="13.5" x14ac:dyDescent="0.25">
      <c r="A1051" s="3">
        <f>TITRES_STAT!B1054</f>
        <v>43536</v>
      </c>
      <c r="B1051" s="6">
        <f>TITRES_STAT!C1054</f>
        <v>2.44</v>
      </c>
      <c r="C1051" s="6">
        <f>TITRES_STAT!D1054</f>
        <v>1.5290999999999999</v>
      </c>
      <c r="D1051" s="6">
        <f>TITRES_STAT!E1054</f>
        <v>3300</v>
      </c>
      <c r="E1051" s="2">
        <f t="shared" si="64"/>
        <v>-974055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2.36</v>
      </c>
      <c r="C1052" s="6">
        <f>TITRES_STAT!D1055</f>
        <v>1.4790000000000001</v>
      </c>
      <c r="D1052" s="6">
        <f>TITRES_STAT!E1055</f>
        <v>3578</v>
      </c>
      <c r="E1052" s="2">
        <f t="shared" si="64"/>
        <v>-977633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BULLISH DIVERGENCE</v>
      </c>
    </row>
    <row r="1053" spans="1:8" ht="13.5" x14ac:dyDescent="0.25">
      <c r="A1053" s="3">
        <f>TITRES_STAT!B1056</f>
        <v>43538</v>
      </c>
      <c r="B1053" s="6">
        <f>TITRES_STAT!C1056</f>
        <v>2.36</v>
      </c>
      <c r="C1053" s="6">
        <f>TITRES_STAT!D1056</f>
        <v>1.4790000000000001</v>
      </c>
      <c r="D1053" s="6">
        <f>TITRES_STAT!E1056</f>
        <v>2491</v>
      </c>
      <c r="E1053" s="2">
        <f t="shared" si="64"/>
        <v>-977633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2.29</v>
      </c>
      <c r="C1054" s="6">
        <f>TITRES_STAT!D1057</f>
        <v>1.4351</v>
      </c>
      <c r="D1054" s="6">
        <f>TITRES_STAT!E1057</f>
        <v>2177</v>
      </c>
      <c r="E1054" s="2">
        <f t="shared" si="64"/>
        <v>-979810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2.34</v>
      </c>
      <c r="C1055" s="6">
        <f>TITRES_STAT!D1058</f>
        <v>1.4664999999999999</v>
      </c>
      <c r="D1055" s="6">
        <f>TITRES_STAT!E1058</f>
        <v>5130</v>
      </c>
      <c r="E1055" s="2">
        <f t="shared" si="64"/>
        <v>-974680</v>
      </c>
      <c r="F1055" s="6" t="str">
        <f t="shared" si="67"/>
        <v>BULLISH</v>
      </c>
      <c r="G1055" s="6" t="str">
        <f t="shared" si="66"/>
        <v>NEUTRAL</v>
      </c>
      <c r="H1055" s="6" t="str">
        <f t="shared" si="65"/>
        <v>BULLISH DIVERGENCE</v>
      </c>
    </row>
    <row r="1056" spans="1:8" ht="13.5" x14ac:dyDescent="0.25">
      <c r="A1056" s="3">
        <f>TITRES_STAT!B1059</f>
        <v>43543</v>
      </c>
      <c r="B1056" s="6">
        <f>TITRES_STAT!C1059</f>
        <v>2.27</v>
      </c>
      <c r="C1056" s="6">
        <f>TITRES_STAT!D1059</f>
        <v>1.4226000000000001</v>
      </c>
      <c r="D1056" s="6">
        <f>TITRES_STAT!E1059</f>
        <v>220</v>
      </c>
      <c r="E1056" s="2">
        <f t="shared" si="64"/>
        <v>-974900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2.27</v>
      </c>
      <c r="C1057" s="6">
        <f>TITRES_STAT!D1060</f>
        <v>1.4226000000000001</v>
      </c>
      <c r="D1057" s="6">
        <f>TITRES_STAT!E1060</f>
        <v>1794</v>
      </c>
      <c r="E1057" s="2">
        <f t="shared" si="64"/>
        <v>-974900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BULLISH DIVERGENCE</v>
      </c>
    </row>
    <row r="1058" spans="1:8" ht="13.5" x14ac:dyDescent="0.25">
      <c r="A1058" s="3">
        <f>TITRES_STAT!B1061</f>
        <v>43546</v>
      </c>
      <c r="B1058" s="6">
        <f>TITRES_STAT!C1061</f>
        <v>2.3199999999999998</v>
      </c>
      <c r="C1058" s="6">
        <f>TITRES_STAT!D1061</f>
        <v>1.4539</v>
      </c>
      <c r="D1058" s="6">
        <f>TITRES_STAT!E1061</f>
        <v>340</v>
      </c>
      <c r="E1058" s="2">
        <f t="shared" si="64"/>
        <v>-974560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BULLISH DIVERGENCE</v>
      </c>
    </row>
    <row r="1059" spans="1:8" ht="13.5" x14ac:dyDescent="0.25">
      <c r="A1059" s="3">
        <f>TITRES_STAT!B1062</f>
        <v>43549</v>
      </c>
      <c r="B1059" s="6">
        <f>TITRES_STAT!C1062</f>
        <v>2.2799999999999998</v>
      </c>
      <c r="C1059" s="6">
        <f>TITRES_STAT!D1062</f>
        <v>1.4289000000000001</v>
      </c>
      <c r="D1059" s="6">
        <f>TITRES_STAT!E1062</f>
        <v>300</v>
      </c>
      <c r="E1059" s="2">
        <f t="shared" si="64"/>
        <v>-974860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BULLISH DIVERGENCE</v>
      </c>
    </row>
    <row r="1060" spans="1:8" ht="13.5" x14ac:dyDescent="0.25">
      <c r="A1060" s="3">
        <f>TITRES_STAT!B1063</f>
        <v>43550</v>
      </c>
      <c r="B1060" s="6">
        <f>TITRES_STAT!C1063</f>
        <v>2.29</v>
      </c>
      <c r="C1060" s="6">
        <f>TITRES_STAT!D1063</f>
        <v>1.4351</v>
      </c>
      <c r="D1060" s="6">
        <f>TITRES_STAT!E1063</f>
        <v>7374</v>
      </c>
      <c r="E1060" s="2">
        <f t="shared" si="64"/>
        <v>-967486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BULLISH DIVERGENCE</v>
      </c>
    </row>
    <row r="1061" spans="1:8" ht="13.5" x14ac:dyDescent="0.25">
      <c r="A1061" s="3">
        <f>TITRES_STAT!B1064</f>
        <v>43551</v>
      </c>
      <c r="B1061" s="6">
        <f>TITRES_STAT!C1064</f>
        <v>2.29</v>
      </c>
      <c r="C1061" s="6">
        <f>TITRES_STAT!D1064</f>
        <v>1.4351</v>
      </c>
      <c r="D1061" s="6">
        <f>TITRES_STAT!E1064</f>
        <v>6331</v>
      </c>
      <c r="E1061" s="2">
        <f t="shared" si="64"/>
        <v>-967486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2.2599999999999998</v>
      </c>
      <c r="C1062" s="6">
        <f>TITRES_STAT!D1065</f>
        <v>1.4162999999999999</v>
      </c>
      <c r="D1062" s="6">
        <f>TITRES_STAT!E1065</f>
        <v>26526</v>
      </c>
      <c r="E1062" s="2">
        <f t="shared" si="64"/>
        <v>-994012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2.2000000000000002</v>
      </c>
      <c r="C1063" s="6">
        <f>TITRES_STAT!D1066</f>
        <v>1.3787</v>
      </c>
      <c r="D1063" s="6">
        <f>TITRES_STAT!E1066</f>
        <v>55624</v>
      </c>
      <c r="E1063" s="2">
        <f t="shared" si="64"/>
        <v>-1049636</v>
      </c>
      <c r="F1063" s="6" t="str">
        <f t="shared" si="67"/>
        <v>BEARISH</v>
      </c>
      <c r="G1063" s="6" t="str">
        <f t="shared" si="66"/>
        <v>STRONG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2.2400000000000002</v>
      </c>
      <c r="C1064" s="6">
        <f>TITRES_STAT!D1067</f>
        <v>1.4037999999999999</v>
      </c>
      <c r="D1064" s="6">
        <f>TITRES_STAT!E1067</f>
        <v>40334</v>
      </c>
      <c r="E1064" s="2">
        <f t="shared" si="64"/>
        <v>-1009302</v>
      </c>
      <c r="F1064" s="6" t="str">
        <f t="shared" si="67"/>
        <v>BEARISH</v>
      </c>
      <c r="G1064" s="6" t="str">
        <f t="shared" si="66"/>
        <v>STRONG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2.29</v>
      </c>
      <c r="C1065" s="6">
        <f>TITRES_STAT!D1068</f>
        <v>1.4351</v>
      </c>
      <c r="D1065" s="6">
        <f>TITRES_STAT!E1068</f>
        <v>14648</v>
      </c>
      <c r="E1065" s="2">
        <f t="shared" si="64"/>
        <v>-994654</v>
      </c>
      <c r="F1065" s="6" t="str">
        <f t="shared" si="67"/>
        <v>BEARISH</v>
      </c>
      <c r="G1065" s="6" t="str">
        <f t="shared" si="66"/>
        <v>STRONG</v>
      </c>
      <c r="H1065" s="6" t="str">
        <f t="shared" si="65"/>
        <v>NEUTRAL</v>
      </c>
    </row>
    <row r="1066" spans="1:8" ht="13.5" x14ac:dyDescent="0.25">
      <c r="A1066" s="3">
        <f>TITRES_STAT!B1069</f>
        <v>43558</v>
      </c>
      <c r="B1066" s="6">
        <f>TITRES_STAT!C1069</f>
        <v>2.3199999999999998</v>
      </c>
      <c r="C1066" s="6">
        <f>TITRES_STAT!D1069</f>
        <v>1.4539</v>
      </c>
      <c r="D1066" s="6">
        <f>TITRES_STAT!E1069</f>
        <v>4559</v>
      </c>
      <c r="E1066" s="2">
        <f t="shared" si="64"/>
        <v>-990095</v>
      </c>
      <c r="F1066" s="6" t="str">
        <f t="shared" si="67"/>
        <v>BEARISH</v>
      </c>
      <c r="G1066" s="6" t="str">
        <f t="shared" si="66"/>
        <v>STRONG</v>
      </c>
      <c r="H1066" s="6" t="str">
        <f t="shared" si="65"/>
        <v>BEARISH DIVERGENCE</v>
      </c>
    </row>
    <row r="1067" spans="1:8" ht="13.5" x14ac:dyDescent="0.25">
      <c r="A1067" s="3">
        <f>TITRES_STAT!B1070</f>
        <v>43559</v>
      </c>
      <c r="B1067" s="6">
        <f>TITRES_STAT!C1070</f>
        <v>2.33</v>
      </c>
      <c r="C1067" s="6">
        <f>TITRES_STAT!D1070</f>
        <v>1.4601999999999999</v>
      </c>
      <c r="D1067" s="6">
        <f>TITRES_STAT!E1070</f>
        <v>681</v>
      </c>
      <c r="E1067" s="2">
        <f t="shared" si="64"/>
        <v>-989414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CONFIRMED BULLISH</v>
      </c>
    </row>
    <row r="1068" spans="1:8" ht="13.5" x14ac:dyDescent="0.25">
      <c r="A1068" s="3">
        <f>TITRES_STAT!B1071</f>
        <v>43560</v>
      </c>
      <c r="B1068" s="6">
        <f>TITRES_STAT!C1071</f>
        <v>2.33</v>
      </c>
      <c r="C1068" s="6">
        <f>TITRES_STAT!D1071</f>
        <v>1.4601999999999999</v>
      </c>
      <c r="D1068" s="6">
        <f>TITRES_STAT!E1071</f>
        <v>9659</v>
      </c>
      <c r="E1068" s="2">
        <f t="shared" si="64"/>
        <v>-989414</v>
      </c>
      <c r="F1068" s="6" t="str">
        <f t="shared" si="67"/>
        <v>BULLISH</v>
      </c>
      <c r="G1068" s="6" t="str">
        <f t="shared" si="66"/>
        <v>WEAK</v>
      </c>
      <c r="H1068" s="6" t="str">
        <f t="shared" si="65"/>
        <v>CONFIRMED BULLISH</v>
      </c>
    </row>
    <row r="1069" spans="1:8" ht="13.5" x14ac:dyDescent="0.25">
      <c r="A1069" s="3">
        <f>TITRES_STAT!B1072</f>
        <v>43563</v>
      </c>
      <c r="B1069" s="6">
        <f>TITRES_STAT!C1072</f>
        <v>2.27</v>
      </c>
      <c r="C1069" s="6">
        <f>TITRES_STAT!D1072</f>
        <v>1.4226000000000001</v>
      </c>
      <c r="D1069" s="6">
        <f>TITRES_STAT!E1072</f>
        <v>10994</v>
      </c>
      <c r="E1069" s="2">
        <f t="shared" si="64"/>
        <v>-1000408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CONFIRMED BULLISH</v>
      </c>
    </row>
    <row r="1070" spans="1:8" ht="13.5" x14ac:dyDescent="0.25">
      <c r="A1070" s="3">
        <f>TITRES_STAT!B1073</f>
        <v>43565</v>
      </c>
      <c r="B1070" s="6">
        <f>TITRES_STAT!C1073</f>
        <v>2.31</v>
      </c>
      <c r="C1070" s="6">
        <f>TITRES_STAT!D1073</f>
        <v>1.4477</v>
      </c>
      <c r="D1070" s="6">
        <f>TITRES_STAT!E1073</f>
        <v>4648</v>
      </c>
      <c r="E1070" s="2">
        <f t="shared" si="64"/>
        <v>-995760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BEARISH DIVERGENCE</v>
      </c>
    </row>
    <row r="1071" spans="1:8" ht="13.5" x14ac:dyDescent="0.25">
      <c r="A1071" s="3">
        <f>TITRES_STAT!B1074</f>
        <v>43566</v>
      </c>
      <c r="B1071" s="6">
        <f>TITRES_STAT!C1074</f>
        <v>2.34</v>
      </c>
      <c r="C1071" s="6">
        <f>TITRES_STAT!D1074</f>
        <v>1.4664999999999999</v>
      </c>
      <c r="D1071" s="6">
        <f>TITRES_STAT!E1074</f>
        <v>13250</v>
      </c>
      <c r="E1071" s="2">
        <f t="shared" si="64"/>
        <v>-982510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CONFIRMED BULLISH</v>
      </c>
    </row>
    <row r="1072" spans="1:8" ht="13.5" x14ac:dyDescent="0.25">
      <c r="A1072" s="3">
        <f>TITRES_STAT!B1075</f>
        <v>43567</v>
      </c>
      <c r="B1072" s="6">
        <f>TITRES_STAT!C1075</f>
        <v>2.38</v>
      </c>
      <c r="C1072" s="6">
        <f>TITRES_STAT!D1075</f>
        <v>1.4915</v>
      </c>
      <c r="D1072" s="6">
        <f>TITRES_STAT!E1075</f>
        <v>29293</v>
      </c>
      <c r="E1072" s="2">
        <f t="shared" si="64"/>
        <v>-953217</v>
      </c>
      <c r="F1072" s="6" t="str">
        <f t="shared" si="67"/>
        <v>BULLISH</v>
      </c>
      <c r="G1072" s="6" t="str">
        <f t="shared" si="66"/>
        <v>WEAK</v>
      </c>
      <c r="H1072" s="6" t="str">
        <f t="shared" si="65"/>
        <v>CONFIRMED BULLISH</v>
      </c>
    </row>
    <row r="1073" spans="1:8" ht="13.5" x14ac:dyDescent="0.25">
      <c r="A1073" s="3">
        <f>TITRES_STAT!B1076</f>
        <v>43570</v>
      </c>
      <c r="B1073" s="6">
        <f>TITRES_STAT!C1076</f>
        <v>2.41</v>
      </c>
      <c r="C1073" s="6">
        <f>TITRES_STAT!D1076</f>
        <v>1.5103</v>
      </c>
      <c r="D1073" s="6">
        <f>TITRES_STAT!E1076</f>
        <v>11140</v>
      </c>
      <c r="E1073" s="2">
        <f t="shared" si="64"/>
        <v>-942077</v>
      </c>
      <c r="F1073" s="6" t="str">
        <f t="shared" si="67"/>
        <v>BULLISH</v>
      </c>
      <c r="G1073" s="6" t="str">
        <f t="shared" si="66"/>
        <v>WEAK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2.36</v>
      </c>
      <c r="C1074" s="6">
        <f>TITRES_STAT!D1077</f>
        <v>1.4790000000000001</v>
      </c>
      <c r="D1074" s="6">
        <f>TITRES_STAT!E1077</f>
        <v>1211</v>
      </c>
      <c r="E1074" s="2">
        <f t="shared" si="64"/>
        <v>-943288</v>
      </c>
      <c r="F1074" s="6" t="str">
        <f t="shared" si="67"/>
        <v>BULLISH</v>
      </c>
      <c r="G1074" s="6" t="str">
        <f t="shared" si="66"/>
        <v>WEAK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2.41</v>
      </c>
      <c r="C1075" s="6">
        <f>TITRES_STAT!D1078</f>
        <v>1.5103</v>
      </c>
      <c r="D1075" s="6">
        <f>TITRES_STAT!E1078</f>
        <v>9478</v>
      </c>
      <c r="E1075" s="2">
        <f t="shared" si="64"/>
        <v>-933810</v>
      </c>
      <c r="F1075" s="6" t="str">
        <f t="shared" si="67"/>
        <v>BULLISH</v>
      </c>
      <c r="G1075" s="6" t="str">
        <f t="shared" si="66"/>
        <v>WEAK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2.44</v>
      </c>
      <c r="C1076" s="6">
        <f>TITRES_STAT!D1079</f>
        <v>1.5290999999999999</v>
      </c>
      <c r="D1076" s="6">
        <f>TITRES_STAT!E1079</f>
        <v>32149</v>
      </c>
      <c r="E1076" s="2">
        <f t="shared" si="64"/>
        <v>-901661</v>
      </c>
      <c r="F1076" s="6" t="str">
        <f t="shared" si="67"/>
        <v>BULLISH</v>
      </c>
      <c r="G1076" s="6" t="str">
        <f t="shared" si="66"/>
        <v>WEAK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2.38</v>
      </c>
      <c r="C1077" s="6">
        <f>TITRES_STAT!D1080</f>
        <v>1.4915</v>
      </c>
      <c r="D1077" s="6">
        <f>TITRES_STAT!E1080</f>
        <v>325</v>
      </c>
      <c r="E1077" s="2">
        <f t="shared" si="64"/>
        <v>-901986</v>
      </c>
      <c r="F1077" s="6" t="str">
        <f t="shared" si="67"/>
        <v>BULLISH</v>
      </c>
      <c r="G1077" s="6" t="str">
        <f t="shared" si="66"/>
        <v>WEAK</v>
      </c>
      <c r="H1077" s="6" t="str">
        <f t="shared" si="65"/>
        <v>NEUTRAL</v>
      </c>
    </row>
    <row r="1078" spans="1:8" ht="13.5" x14ac:dyDescent="0.25">
      <c r="A1078" s="3">
        <f>TITRES_STAT!B1081</f>
        <v>43577</v>
      </c>
      <c r="B1078" s="6">
        <f>TITRES_STAT!C1081</f>
        <v>2.42</v>
      </c>
      <c r="C1078" s="6">
        <f>TITRES_STAT!D1081</f>
        <v>1.5165999999999999</v>
      </c>
      <c r="D1078" s="6">
        <f>TITRES_STAT!E1081</f>
        <v>16050</v>
      </c>
      <c r="E1078" s="2">
        <f t="shared" si="64"/>
        <v>-885936</v>
      </c>
      <c r="F1078" s="6" t="str">
        <f t="shared" si="67"/>
        <v>BULLISH</v>
      </c>
      <c r="G1078" s="6" t="str">
        <f t="shared" si="66"/>
        <v>WEAK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2.41</v>
      </c>
      <c r="C1079" s="6">
        <f>TITRES_STAT!D1082</f>
        <v>1.5103</v>
      </c>
      <c r="D1079" s="6">
        <f>TITRES_STAT!E1082</f>
        <v>10852</v>
      </c>
      <c r="E1079" s="2">
        <f t="shared" si="64"/>
        <v>-896788</v>
      </c>
      <c r="F1079" s="6" t="str">
        <f t="shared" si="67"/>
        <v>BULLISH</v>
      </c>
      <c r="G1079" s="6" t="str">
        <f t="shared" si="66"/>
        <v>WEAK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2.4300000000000002</v>
      </c>
      <c r="C1080" s="6">
        <f>TITRES_STAT!D1083</f>
        <v>1.5228999999999999</v>
      </c>
      <c r="D1080" s="6">
        <f>TITRES_STAT!E1083</f>
        <v>248</v>
      </c>
      <c r="E1080" s="2">
        <f t="shared" si="64"/>
        <v>-896540</v>
      </c>
      <c r="F1080" s="6" t="str">
        <f t="shared" si="67"/>
        <v>BULLISH</v>
      </c>
      <c r="G1080" s="6" t="str">
        <f t="shared" si="66"/>
        <v>WEAK</v>
      </c>
      <c r="H1080" s="6" t="str">
        <f t="shared" si="65"/>
        <v>CONFIRMED BULLISH</v>
      </c>
    </row>
    <row r="1081" spans="1:8" ht="13.5" x14ac:dyDescent="0.25">
      <c r="A1081" s="3">
        <f>TITRES_STAT!B1084</f>
        <v>43580</v>
      </c>
      <c r="B1081" s="6">
        <f>TITRES_STAT!C1084</f>
        <v>2.4500000000000002</v>
      </c>
      <c r="C1081" s="6">
        <f>TITRES_STAT!D1084</f>
        <v>1.5354000000000001</v>
      </c>
      <c r="D1081" s="6">
        <f>TITRES_STAT!E1084</f>
        <v>3910</v>
      </c>
      <c r="E1081" s="2">
        <f t="shared" si="64"/>
        <v>-892630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43581</v>
      </c>
      <c r="B1082" s="6">
        <f>TITRES_STAT!C1085</f>
        <v>2.52</v>
      </c>
      <c r="C1082" s="6">
        <f>TITRES_STAT!D1085</f>
        <v>1.5792999999999999</v>
      </c>
      <c r="D1082" s="6">
        <f>TITRES_STAT!E1085</f>
        <v>23912</v>
      </c>
      <c r="E1082" s="2">
        <f t="shared" si="64"/>
        <v>-868718</v>
      </c>
      <c r="F1082" s="6" t="str">
        <f t="shared" si="67"/>
        <v>BULLISH</v>
      </c>
      <c r="G1082" s="6" t="str">
        <f t="shared" si="66"/>
        <v>WEAK</v>
      </c>
      <c r="H1082" s="6" t="str">
        <f t="shared" si="65"/>
        <v>CONFIRMED BULLISH</v>
      </c>
    </row>
    <row r="1083" spans="1:8" ht="13.5" x14ac:dyDescent="0.25">
      <c r="A1083" s="3">
        <f>TITRES_STAT!B1086</f>
        <v>43584</v>
      </c>
      <c r="B1083" s="6">
        <f>TITRES_STAT!C1086</f>
        <v>2.52</v>
      </c>
      <c r="C1083" s="6">
        <f>TITRES_STAT!D1086</f>
        <v>1.5792999999999999</v>
      </c>
      <c r="D1083" s="6">
        <f>TITRES_STAT!E1086</f>
        <v>0</v>
      </c>
      <c r="E1083" s="2">
        <f t="shared" si="64"/>
        <v>-868718</v>
      </c>
      <c r="F1083" s="6" t="str">
        <f t="shared" si="67"/>
        <v>BULLISH</v>
      </c>
      <c r="G1083" s="6" t="str">
        <f t="shared" si="66"/>
        <v>NEUTRAL</v>
      </c>
      <c r="H1083" s="6" t="str">
        <f t="shared" si="65"/>
        <v>CONFIRMED BULLISH</v>
      </c>
    </row>
    <row r="1084" spans="1:8" ht="13.5" x14ac:dyDescent="0.25">
      <c r="A1084" s="3">
        <f>TITRES_STAT!B1087</f>
        <v>43585</v>
      </c>
      <c r="B1084" s="6">
        <f>TITRES_STAT!C1087</f>
        <v>2.52</v>
      </c>
      <c r="C1084" s="6">
        <f>TITRES_STAT!D1087</f>
        <v>1.5792999999999999</v>
      </c>
      <c r="D1084" s="6">
        <f>TITRES_STAT!E1087</f>
        <v>23511</v>
      </c>
      <c r="E1084" s="2">
        <f t="shared" si="64"/>
        <v>-868718</v>
      </c>
      <c r="F1084" s="6" t="str">
        <f t="shared" si="67"/>
        <v>BULLISH</v>
      </c>
      <c r="G1084" s="6" t="str">
        <f t="shared" si="66"/>
        <v>WEAK</v>
      </c>
      <c r="H1084" s="6" t="str">
        <f t="shared" si="65"/>
        <v>CONFIRMED BULLISH</v>
      </c>
    </row>
    <row r="1085" spans="1:8" ht="13.5" x14ac:dyDescent="0.25">
      <c r="A1085" s="3">
        <f>TITRES_STAT!B1088</f>
        <v>43587</v>
      </c>
      <c r="B1085" s="6">
        <f>TITRES_STAT!C1088</f>
        <v>2.5099999999999998</v>
      </c>
      <c r="C1085" s="6">
        <f>TITRES_STAT!D1088</f>
        <v>1.573</v>
      </c>
      <c r="D1085" s="6">
        <f>TITRES_STAT!E1088</f>
        <v>3389</v>
      </c>
      <c r="E1085" s="2">
        <f t="shared" si="64"/>
        <v>-872107</v>
      </c>
      <c r="F1085" s="6" t="str">
        <f t="shared" si="67"/>
        <v>BULLISH</v>
      </c>
      <c r="G1085" s="6" t="str">
        <f t="shared" si="66"/>
        <v>WEAK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2.4500000000000002</v>
      </c>
      <c r="C1086" s="6">
        <f>TITRES_STAT!D1089</f>
        <v>1.5354000000000001</v>
      </c>
      <c r="D1086" s="6">
        <f>TITRES_STAT!E1089</f>
        <v>1861</v>
      </c>
      <c r="E1086" s="2">
        <f t="shared" si="64"/>
        <v>-873968</v>
      </c>
      <c r="F1086" s="6" t="str">
        <f t="shared" si="67"/>
        <v>BULLISH</v>
      </c>
      <c r="G1086" s="6" t="str">
        <f t="shared" si="66"/>
        <v>WEAK</v>
      </c>
      <c r="H1086" s="6" t="str">
        <f t="shared" si="65"/>
        <v>NEUTRAL</v>
      </c>
    </row>
    <row r="1087" spans="1:8" ht="13.5" x14ac:dyDescent="0.25">
      <c r="A1087" s="3">
        <f>TITRES_STAT!B1090</f>
        <v>43591</v>
      </c>
      <c r="B1087" s="6">
        <f>TITRES_STAT!C1090</f>
        <v>2.46</v>
      </c>
      <c r="C1087" s="6">
        <f>TITRES_STAT!D1090</f>
        <v>1.5417000000000001</v>
      </c>
      <c r="D1087" s="6">
        <f>TITRES_STAT!E1090</f>
        <v>6445</v>
      </c>
      <c r="E1087" s="2">
        <f t="shared" si="64"/>
        <v>-867523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BULLISH DIVERGENCE</v>
      </c>
    </row>
    <row r="1088" spans="1:8" ht="13.5" x14ac:dyDescent="0.25">
      <c r="A1088" s="3">
        <f>TITRES_STAT!B1091</f>
        <v>43592</v>
      </c>
      <c r="B1088" s="6">
        <f>TITRES_STAT!C1091</f>
        <v>2.41</v>
      </c>
      <c r="C1088" s="6">
        <f>TITRES_STAT!D1091</f>
        <v>1.5103</v>
      </c>
      <c r="D1088" s="6">
        <f>TITRES_STAT!E1091</f>
        <v>1800</v>
      </c>
      <c r="E1088" s="2">
        <f t="shared" si="64"/>
        <v>-869323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2.4700000000000002</v>
      </c>
      <c r="C1089" s="6">
        <f>TITRES_STAT!D1092</f>
        <v>1.5479000000000001</v>
      </c>
      <c r="D1089" s="6">
        <f>TITRES_STAT!E1092</f>
        <v>50</v>
      </c>
      <c r="E1089" s="2">
        <f t="shared" si="64"/>
        <v>-869273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2.48</v>
      </c>
      <c r="C1090" s="6">
        <f>TITRES_STAT!D1093</f>
        <v>1.5542</v>
      </c>
      <c r="D1090" s="6">
        <f>TITRES_STAT!E1093</f>
        <v>2020</v>
      </c>
      <c r="E1090" s="2">
        <f t="shared" si="64"/>
        <v>-867253</v>
      </c>
      <c r="F1090" s="6" t="str">
        <f t="shared" si="67"/>
        <v>BULLISH</v>
      </c>
      <c r="G1090" s="6" t="str">
        <f t="shared" si="66"/>
        <v>NEUTRAL</v>
      </c>
      <c r="H1090" s="6" t="str">
        <f t="shared" si="65"/>
        <v>BULLISH DIVERGENCE</v>
      </c>
    </row>
    <row r="1091" spans="1:8" ht="13.5" x14ac:dyDescent="0.25">
      <c r="A1091" s="3">
        <f>TITRES_STAT!B1094</f>
        <v>43595</v>
      </c>
      <c r="B1091" s="6">
        <f>TITRES_STAT!C1094</f>
        <v>2.48</v>
      </c>
      <c r="C1091" s="6">
        <f>TITRES_STAT!D1094</f>
        <v>1.5542</v>
      </c>
      <c r="D1091" s="6">
        <f>TITRES_STAT!E1094</f>
        <v>0</v>
      </c>
      <c r="E1091" s="2">
        <f t="shared" si="64"/>
        <v>-867253</v>
      </c>
      <c r="F1091" s="6" t="str">
        <f t="shared" si="67"/>
        <v>BULLISH</v>
      </c>
      <c r="G1091" s="6" t="str">
        <f t="shared" si="66"/>
        <v>NEUTRAL</v>
      </c>
      <c r="H1091" s="6" t="str">
        <f t="shared" si="65"/>
        <v>CONFIRMED BULLISH</v>
      </c>
    </row>
    <row r="1092" spans="1:8" ht="13.5" x14ac:dyDescent="0.25">
      <c r="A1092" s="3">
        <f>TITRES_STAT!B1095</f>
        <v>43598</v>
      </c>
      <c r="B1092" s="6">
        <f>TITRES_STAT!C1095</f>
        <v>2.48</v>
      </c>
      <c r="C1092" s="6">
        <f>TITRES_STAT!D1095</f>
        <v>1.5542</v>
      </c>
      <c r="D1092" s="6">
        <f>TITRES_STAT!E1095</f>
        <v>500</v>
      </c>
      <c r="E1092" s="2">
        <f t="shared" ref="E1092:E1155" si="68">IF(B1092&gt;B1091, E1091+D1092, IF(B1092&lt;B1091, E1091-D1092, E1091))</f>
        <v>-867253</v>
      </c>
      <c r="F1092" s="6" t="str">
        <f t="shared" si="67"/>
        <v>BULLISH</v>
      </c>
      <c r="G1092" s="6" t="str">
        <f t="shared" si="66"/>
        <v>NEUTRAL</v>
      </c>
      <c r="H1092" s="6" t="str">
        <f t="shared" si="65"/>
        <v>CONFIRMED BULLISH</v>
      </c>
    </row>
    <row r="1093" spans="1:8" ht="13.5" x14ac:dyDescent="0.25">
      <c r="A1093" s="3">
        <f>TITRES_STAT!B1096</f>
        <v>43599</v>
      </c>
      <c r="B1093" s="6">
        <f>TITRES_STAT!C1096</f>
        <v>2.4700000000000002</v>
      </c>
      <c r="C1093" s="6">
        <f>TITRES_STAT!D1096</f>
        <v>1.5479000000000001</v>
      </c>
      <c r="D1093" s="6">
        <f>TITRES_STAT!E1096</f>
        <v>15143</v>
      </c>
      <c r="E1093" s="2">
        <f t="shared" si="68"/>
        <v>-882396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BEARISH DIVERGENCE</v>
      </c>
    </row>
    <row r="1094" spans="1:8" ht="13.5" x14ac:dyDescent="0.25">
      <c r="A1094" s="3">
        <f>TITRES_STAT!B1097</f>
        <v>43600</v>
      </c>
      <c r="B1094" s="6">
        <f>TITRES_STAT!C1097</f>
        <v>2.4700000000000002</v>
      </c>
      <c r="C1094" s="6">
        <f>TITRES_STAT!D1097</f>
        <v>1.5479000000000001</v>
      </c>
      <c r="D1094" s="6">
        <f>TITRES_STAT!E1097</f>
        <v>110</v>
      </c>
      <c r="E1094" s="2">
        <f t="shared" si="68"/>
        <v>-882396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2.4700000000000002</v>
      </c>
      <c r="C1095" s="6">
        <f>TITRES_STAT!D1098</f>
        <v>1.5479000000000001</v>
      </c>
      <c r="D1095" s="6">
        <f>TITRES_STAT!E1098</f>
        <v>17708</v>
      </c>
      <c r="E1095" s="2">
        <f t="shared" si="68"/>
        <v>-882396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2.4300000000000002</v>
      </c>
      <c r="C1096" s="6">
        <f>TITRES_STAT!D1099</f>
        <v>1.5228999999999999</v>
      </c>
      <c r="D1096" s="6">
        <f>TITRES_STAT!E1099</f>
        <v>6479</v>
      </c>
      <c r="E1096" s="2">
        <f t="shared" si="68"/>
        <v>-888875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STRONG</v>
      </c>
      <c r="H1096" s="6" t="str">
        <f t="shared" si="69"/>
        <v>CONFIRMED BEARISH</v>
      </c>
    </row>
    <row r="1097" spans="1:8" ht="13.5" x14ac:dyDescent="0.25">
      <c r="A1097" s="3">
        <f>TITRES_STAT!B1100</f>
        <v>43605</v>
      </c>
      <c r="B1097" s="6">
        <f>TITRES_STAT!C1100</f>
        <v>2.4300000000000002</v>
      </c>
      <c r="C1097" s="6">
        <f>TITRES_STAT!D1100</f>
        <v>1.5228999999999999</v>
      </c>
      <c r="D1097" s="6">
        <f>TITRES_STAT!E1100</f>
        <v>2810</v>
      </c>
      <c r="E1097" s="2">
        <f t="shared" si="68"/>
        <v>-888875</v>
      </c>
      <c r="F1097" s="6" t="str">
        <f t="shared" si="71"/>
        <v>BEARISH</v>
      </c>
      <c r="G1097" s="6" t="str">
        <f t="shared" si="70"/>
        <v>STRONG</v>
      </c>
      <c r="H1097" s="6" t="str">
        <f t="shared" si="69"/>
        <v>CONFIRMED BEARISH</v>
      </c>
    </row>
    <row r="1098" spans="1:8" ht="13.5" x14ac:dyDescent="0.25">
      <c r="A1098" s="3">
        <f>TITRES_STAT!B1101</f>
        <v>43606</v>
      </c>
      <c r="B1098" s="6">
        <f>TITRES_STAT!C1101</f>
        <v>2.4300000000000002</v>
      </c>
      <c r="C1098" s="6">
        <f>TITRES_STAT!D1101</f>
        <v>1.5228999999999999</v>
      </c>
      <c r="D1098" s="6">
        <f>TITRES_STAT!E1101</f>
        <v>5732</v>
      </c>
      <c r="E1098" s="2">
        <f t="shared" si="68"/>
        <v>-888875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43607</v>
      </c>
      <c r="B1099" s="6">
        <f>TITRES_STAT!C1102</f>
        <v>2.4300000000000002</v>
      </c>
      <c r="C1099" s="6">
        <f>TITRES_STAT!D1102</f>
        <v>1.5228999999999999</v>
      </c>
      <c r="D1099" s="6">
        <f>TITRES_STAT!E1102</f>
        <v>14830</v>
      </c>
      <c r="E1099" s="2">
        <f t="shared" si="68"/>
        <v>-888875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2.4300000000000002</v>
      </c>
      <c r="C1100" s="6">
        <f>TITRES_STAT!D1103</f>
        <v>1.5228999999999999</v>
      </c>
      <c r="D1100" s="6">
        <f>TITRES_STAT!E1103</f>
        <v>0</v>
      </c>
      <c r="E1100" s="2">
        <f t="shared" si="68"/>
        <v>-888875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2.4300000000000002</v>
      </c>
      <c r="C1101" s="6">
        <f>TITRES_STAT!D1104</f>
        <v>1.5228999999999999</v>
      </c>
      <c r="D1101" s="6">
        <f>TITRES_STAT!E1104</f>
        <v>1560</v>
      </c>
      <c r="E1101" s="2">
        <f t="shared" si="68"/>
        <v>-888875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2.4300000000000002</v>
      </c>
      <c r="C1102" s="6">
        <f>TITRES_STAT!D1105</f>
        <v>1.5228999999999999</v>
      </c>
      <c r="D1102" s="6">
        <f>TITRES_STAT!E1105</f>
        <v>0</v>
      </c>
      <c r="E1102" s="2">
        <f t="shared" si="68"/>
        <v>-888875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2.4300000000000002</v>
      </c>
      <c r="C1103" s="6">
        <f>TITRES_STAT!D1106</f>
        <v>1.5228999999999999</v>
      </c>
      <c r="D1103" s="6">
        <f>TITRES_STAT!E1106</f>
        <v>0</v>
      </c>
      <c r="E1103" s="2">
        <f t="shared" si="68"/>
        <v>-888875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2.4300000000000002</v>
      </c>
      <c r="C1104" s="6">
        <f>TITRES_STAT!D1107</f>
        <v>1.5228999999999999</v>
      </c>
      <c r="D1104" s="6">
        <f>TITRES_STAT!E1107</f>
        <v>0</v>
      </c>
      <c r="E1104" s="2">
        <f t="shared" si="68"/>
        <v>-888875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2.4300000000000002</v>
      </c>
      <c r="C1105" s="6">
        <f>TITRES_STAT!D1108</f>
        <v>1.5228999999999999</v>
      </c>
      <c r="D1105" s="6">
        <f>TITRES_STAT!E1108</f>
        <v>250</v>
      </c>
      <c r="E1105" s="2">
        <f t="shared" si="68"/>
        <v>-888875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2.4300000000000002</v>
      </c>
      <c r="C1106" s="6">
        <f>TITRES_STAT!D1109</f>
        <v>1.5228999999999999</v>
      </c>
      <c r="D1106" s="6">
        <f>TITRES_STAT!E1109</f>
        <v>1110</v>
      </c>
      <c r="E1106" s="2">
        <f t="shared" si="68"/>
        <v>-888875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2.4300000000000002</v>
      </c>
      <c r="C1107" s="6">
        <f>TITRES_STAT!D1110</f>
        <v>1.5228999999999999</v>
      </c>
      <c r="D1107" s="6">
        <f>TITRES_STAT!E1110</f>
        <v>1351</v>
      </c>
      <c r="E1107" s="2">
        <f t="shared" si="68"/>
        <v>-888875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2.41</v>
      </c>
      <c r="C1108" s="6">
        <f>TITRES_STAT!D1111</f>
        <v>1.5103</v>
      </c>
      <c r="D1108" s="6">
        <f>TITRES_STAT!E1111</f>
        <v>6012</v>
      </c>
      <c r="E1108" s="2">
        <f t="shared" si="68"/>
        <v>-894887</v>
      </c>
      <c r="F1108" s="6" t="str">
        <f t="shared" si="71"/>
        <v>BEARISH</v>
      </c>
      <c r="G1108" s="6" t="str">
        <f t="shared" si="70"/>
        <v>NEUTRAL</v>
      </c>
      <c r="H1108" s="6" t="str">
        <f t="shared" si="69"/>
        <v>CONFIRMED BEARISH</v>
      </c>
    </row>
    <row r="1109" spans="1:8" ht="13.5" x14ac:dyDescent="0.25">
      <c r="A1109" s="3">
        <f>TITRES_STAT!B1112</f>
        <v>43626</v>
      </c>
      <c r="B1109" s="6">
        <f>TITRES_STAT!C1112</f>
        <v>2.41</v>
      </c>
      <c r="C1109" s="6">
        <f>TITRES_STAT!D1112</f>
        <v>1.5103</v>
      </c>
      <c r="D1109" s="6">
        <f>TITRES_STAT!E1112</f>
        <v>2020</v>
      </c>
      <c r="E1109" s="2">
        <f t="shared" si="68"/>
        <v>-894887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43627</v>
      </c>
      <c r="B1110" s="6">
        <f>TITRES_STAT!C1113</f>
        <v>2.34</v>
      </c>
      <c r="C1110" s="6">
        <f>TITRES_STAT!D1113</f>
        <v>1.4664999999999999</v>
      </c>
      <c r="D1110" s="6">
        <f>TITRES_STAT!E1113</f>
        <v>6780</v>
      </c>
      <c r="E1110" s="2">
        <f t="shared" si="68"/>
        <v>-901667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CONFIRMED BEARISH</v>
      </c>
    </row>
    <row r="1111" spans="1:8" ht="13.5" x14ac:dyDescent="0.25">
      <c r="A1111" s="3">
        <f>TITRES_STAT!B1114</f>
        <v>43628</v>
      </c>
      <c r="B1111" s="6">
        <f>TITRES_STAT!C1114</f>
        <v>2.31</v>
      </c>
      <c r="C1111" s="6">
        <f>TITRES_STAT!D1114</f>
        <v>1.4477</v>
      </c>
      <c r="D1111" s="6">
        <f>TITRES_STAT!E1114</f>
        <v>3691</v>
      </c>
      <c r="E1111" s="2">
        <f t="shared" si="68"/>
        <v>-905358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2.35</v>
      </c>
      <c r="C1112" s="6">
        <f>TITRES_STAT!D1115</f>
        <v>1.4726999999999999</v>
      </c>
      <c r="D1112" s="6">
        <f>TITRES_STAT!E1115</f>
        <v>12689</v>
      </c>
      <c r="E1112" s="2">
        <f t="shared" si="68"/>
        <v>-892669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2.33</v>
      </c>
      <c r="C1113" s="6">
        <f>TITRES_STAT!D1116</f>
        <v>1.4601999999999999</v>
      </c>
      <c r="D1113" s="6">
        <f>TITRES_STAT!E1116</f>
        <v>8589</v>
      </c>
      <c r="E1113" s="2">
        <f t="shared" si="68"/>
        <v>-901258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2.27</v>
      </c>
      <c r="C1114" s="6">
        <f>TITRES_STAT!D1117</f>
        <v>1.4226000000000001</v>
      </c>
      <c r="D1114" s="6">
        <f>TITRES_STAT!E1117</f>
        <v>2958</v>
      </c>
      <c r="E1114" s="2">
        <f t="shared" si="68"/>
        <v>-904216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2.27</v>
      </c>
      <c r="C1115" s="6">
        <f>TITRES_STAT!D1118</f>
        <v>1.4226000000000001</v>
      </c>
      <c r="D1115" s="6">
        <f>TITRES_STAT!E1118</f>
        <v>34311</v>
      </c>
      <c r="E1115" s="2">
        <f t="shared" si="68"/>
        <v>-904216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2.2799999999999998</v>
      </c>
      <c r="C1116" s="6">
        <f>TITRES_STAT!D1119</f>
        <v>1.4289000000000001</v>
      </c>
      <c r="D1116" s="6">
        <f>TITRES_STAT!E1119</f>
        <v>30712</v>
      </c>
      <c r="E1116" s="2">
        <f t="shared" si="68"/>
        <v>-873504</v>
      </c>
      <c r="F1116" s="6" t="str">
        <f t="shared" si="71"/>
        <v>BULLISH</v>
      </c>
      <c r="G1116" s="6" t="str">
        <f t="shared" si="70"/>
        <v>WEAK</v>
      </c>
      <c r="H1116" s="6" t="str">
        <f t="shared" si="69"/>
        <v>BULLISH DIVERGENCE</v>
      </c>
    </row>
    <row r="1117" spans="1:8" ht="13.5" x14ac:dyDescent="0.25">
      <c r="A1117" s="3">
        <f>TITRES_STAT!B1120</f>
        <v>43636</v>
      </c>
      <c r="B1117" s="6">
        <f>TITRES_STAT!C1120</f>
        <v>2.31</v>
      </c>
      <c r="C1117" s="6">
        <f>TITRES_STAT!D1120</f>
        <v>1.4477</v>
      </c>
      <c r="D1117" s="6">
        <f>TITRES_STAT!E1120</f>
        <v>45570</v>
      </c>
      <c r="E1117" s="2">
        <f t="shared" si="68"/>
        <v>-827934</v>
      </c>
      <c r="F1117" s="6" t="str">
        <f t="shared" si="71"/>
        <v>BULLISH</v>
      </c>
      <c r="G1117" s="6" t="str">
        <f t="shared" si="70"/>
        <v>WEAK</v>
      </c>
      <c r="H1117" s="6" t="str">
        <f t="shared" si="69"/>
        <v>BULLISH DIVERGENCE</v>
      </c>
    </row>
    <row r="1118" spans="1:8" ht="13.5" x14ac:dyDescent="0.25">
      <c r="A1118" s="3">
        <f>TITRES_STAT!B1121</f>
        <v>43637</v>
      </c>
      <c r="B1118" s="6">
        <f>TITRES_STAT!C1121</f>
        <v>2.36</v>
      </c>
      <c r="C1118" s="6">
        <f>TITRES_STAT!D1121</f>
        <v>1.4790000000000001</v>
      </c>
      <c r="D1118" s="6">
        <f>TITRES_STAT!E1121</f>
        <v>15260</v>
      </c>
      <c r="E1118" s="2">
        <f t="shared" si="68"/>
        <v>-812674</v>
      </c>
      <c r="F1118" s="6" t="str">
        <f t="shared" si="71"/>
        <v>BULLISH</v>
      </c>
      <c r="G1118" s="6" t="str">
        <f t="shared" si="70"/>
        <v>WEAK</v>
      </c>
      <c r="H1118" s="6" t="str">
        <f t="shared" si="69"/>
        <v>CONFIRMED BULLISH</v>
      </c>
    </row>
    <row r="1119" spans="1:8" ht="13.5" x14ac:dyDescent="0.25">
      <c r="A1119" s="3">
        <f>TITRES_STAT!B1122</f>
        <v>43640</v>
      </c>
      <c r="B1119" s="6">
        <f>TITRES_STAT!C1122</f>
        <v>2.4</v>
      </c>
      <c r="C1119" s="6">
        <f>TITRES_STAT!D1122</f>
        <v>1.5041</v>
      </c>
      <c r="D1119" s="6">
        <f>TITRES_STAT!E1122</f>
        <v>2550</v>
      </c>
      <c r="E1119" s="2">
        <f t="shared" si="68"/>
        <v>-810124</v>
      </c>
      <c r="F1119" s="6" t="str">
        <f t="shared" si="71"/>
        <v>BULLISH</v>
      </c>
      <c r="G1119" s="6" t="str">
        <f t="shared" si="70"/>
        <v>WEAK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2.3199999999999998</v>
      </c>
      <c r="C1120" s="6">
        <f>TITRES_STAT!D1123</f>
        <v>1.4539</v>
      </c>
      <c r="D1120" s="6">
        <f>TITRES_STAT!E1123</f>
        <v>14043</v>
      </c>
      <c r="E1120" s="2">
        <f t="shared" si="68"/>
        <v>-824167</v>
      </c>
      <c r="F1120" s="6" t="str">
        <f t="shared" si="71"/>
        <v>BULLISH</v>
      </c>
      <c r="G1120" s="6" t="str">
        <f t="shared" si="70"/>
        <v>WEAK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2.38</v>
      </c>
      <c r="C1121" s="6">
        <f>TITRES_STAT!D1124</f>
        <v>1.4915</v>
      </c>
      <c r="D1121" s="6">
        <f>TITRES_STAT!E1124</f>
        <v>44660</v>
      </c>
      <c r="E1121" s="2">
        <f t="shared" si="68"/>
        <v>-779507</v>
      </c>
      <c r="F1121" s="6" t="str">
        <f t="shared" si="71"/>
        <v>BULLISH</v>
      </c>
      <c r="G1121" s="6" t="str">
        <f t="shared" si="70"/>
        <v>WEAK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2.31</v>
      </c>
      <c r="C1122" s="6">
        <f>TITRES_STAT!D1125</f>
        <v>1.4477</v>
      </c>
      <c r="D1122" s="6">
        <f>TITRES_STAT!E1125</f>
        <v>24127</v>
      </c>
      <c r="E1122" s="2">
        <f t="shared" si="68"/>
        <v>-803634</v>
      </c>
      <c r="F1122" s="6" t="str">
        <f t="shared" si="71"/>
        <v>BULLISH</v>
      </c>
      <c r="G1122" s="6" t="str">
        <f t="shared" si="70"/>
        <v>WEAK</v>
      </c>
      <c r="H1122" s="6" t="str">
        <f t="shared" si="69"/>
        <v>NEUTRAL</v>
      </c>
    </row>
    <row r="1123" spans="1:8" ht="13.5" x14ac:dyDescent="0.25">
      <c r="A1123" s="3">
        <f>TITRES_STAT!B1126</f>
        <v>43644</v>
      </c>
      <c r="B1123" s="6">
        <f>TITRES_STAT!C1126</f>
        <v>2.34</v>
      </c>
      <c r="C1123" s="6">
        <f>TITRES_STAT!D1126</f>
        <v>1.4664999999999999</v>
      </c>
      <c r="D1123" s="6">
        <f>TITRES_STAT!E1126</f>
        <v>13135</v>
      </c>
      <c r="E1123" s="2">
        <f t="shared" si="68"/>
        <v>-790499</v>
      </c>
      <c r="F1123" s="6" t="str">
        <f t="shared" si="71"/>
        <v>BULLISH</v>
      </c>
      <c r="G1123" s="6" t="str">
        <f t="shared" si="70"/>
        <v>WEAK</v>
      </c>
      <c r="H1123" s="6" t="str">
        <f t="shared" si="69"/>
        <v>BULLISH DIVERGENCE</v>
      </c>
    </row>
    <row r="1124" spans="1:8" ht="13.5" x14ac:dyDescent="0.25">
      <c r="A1124" s="3">
        <f>TITRES_STAT!B1127</f>
        <v>43647</v>
      </c>
      <c r="B1124" s="6">
        <f>TITRES_STAT!C1127</f>
        <v>2.2999999999999998</v>
      </c>
      <c r="C1124" s="6">
        <f>TITRES_STAT!D1127</f>
        <v>1.4414</v>
      </c>
      <c r="D1124" s="6">
        <f>TITRES_STAT!E1127</f>
        <v>580</v>
      </c>
      <c r="E1124" s="2">
        <f t="shared" si="68"/>
        <v>-791079</v>
      </c>
      <c r="F1124" s="6" t="str">
        <f t="shared" si="71"/>
        <v>BULLISH</v>
      </c>
      <c r="G1124" s="6" t="str">
        <f t="shared" si="70"/>
        <v>WEAK</v>
      </c>
      <c r="H1124" s="6" t="str">
        <f t="shared" si="69"/>
        <v>BULLISH DIVERGENCE</v>
      </c>
    </row>
    <row r="1125" spans="1:8" ht="13.5" x14ac:dyDescent="0.25">
      <c r="A1125" s="3">
        <f>TITRES_STAT!B1128</f>
        <v>43648</v>
      </c>
      <c r="B1125" s="6">
        <f>TITRES_STAT!C1128</f>
        <v>2.35</v>
      </c>
      <c r="C1125" s="6">
        <f>TITRES_STAT!D1128</f>
        <v>1.4726999999999999</v>
      </c>
      <c r="D1125" s="6">
        <f>TITRES_STAT!E1128</f>
        <v>2400</v>
      </c>
      <c r="E1125" s="2">
        <f t="shared" si="68"/>
        <v>-788679</v>
      </c>
      <c r="F1125" s="6" t="str">
        <f t="shared" si="71"/>
        <v>BULLISH</v>
      </c>
      <c r="G1125" s="6" t="str">
        <f t="shared" si="70"/>
        <v>WEAK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2.38</v>
      </c>
      <c r="C1126" s="6">
        <f>TITRES_STAT!D1129</f>
        <v>1.4915</v>
      </c>
      <c r="D1126" s="6">
        <f>TITRES_STAT!E1129</f>
        <v>4000</v>
      </c>
      <c r="E1126" s="2">
        <f t="shared" si="68"/>
        <v>-784679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2.3199999999999998</v>
      </c>
      <c r="C1127" s="6">
        <f>TITRES_STAT!D1130</f>
        <v>1.4539</v>
      </c>
      <c r="D1127" s="6">
        <f>TITRES_STAT!E1130</f>
        <v>2850</v>
      </c>
      <c r="E1127" s="2">
        <f t="shared" si="68"/>
        <v>-787529</v>
      </c>
      <c r="F1127" s="6" t="str">
        <f t="shared" si="71"/>
        <v>BULLISH</v>
      </c>
      <c r="G1127" s="6" t="str">
        <f t="shared" si="70"/>
        <v>WEAK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2.31</v>
      </c>
      <c r="C1128" s="6">
        <f>TITRES_STAT!D1131</f>
        <v>1.4477</v>
      </c>
      <c r="D1128" s="6">
        <f>TITRES_STAT!E1131</f>
        <v>7880</v>
      </c>
      <c r="E1128" s="2">
        <f t="shared" si="68"/>
        <v>-795409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43654</v>
      </c>
      <c r="B1129" s="6">
        <f>TITRES_STAT!C1132</f>
        <v>2.35</v>
      </c>
      <c r="C1129" s="6">
        <f>TITRES_STAT!D1132</f>
        <v>1.4726999999999999</v>
      </c>
      <c r="D1129" s="6">
        <f>TITRES_STAT!E1132</f>
        <v>7620</v>
      </c>
      <c r="E1129" s="2">
        <f t="shared" si="68"/>
        <v>-787789</v>
      </c>
      <c r="F1129" s="6" t="str">
        <f t="shared" si="71"/>
        <v>BULLISH</v>
      </c>
      <c r="G1129" s="6" t="str">
        <f t="shared" si="70"/>
        <v>NEUTRAL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2.29</v>
      </c>
      <c r="C1130" s="6">
        <f>TITRES_STAT!D1133</f>
        <v>1.4351</v>
      </c>
      <c r="D1130" s="6">
        <f>TITRES_STAT!E1133</f>
        <v>990</v>
      </c>
      <c r="E1130" s="2">
        <f t="shared" si="68"/>
        <v>-788779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2.33</v>
      </c>
      <c r="C1131" s="6">
        <f>TITRES_STAT!D1134</f>
        <v>1.4601999999999999</v>
      </c>
      <c r="D1131" s="6">
        <f>TITRES_STAT!E1134</f>
        <v>465</v>
      </c>
      <c r="E1131" s="2">
        <f t="shared" si="68"/>
        <v>-788314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2.3199999999999998</v>
      </c>
      <c r="C1132" s="6">
        <f>TITRES_STAT!D1135</f>
        <v>1.4539</v>
      </c>
      <c r="D1132" s="6">
        <f>TITRES_STAT!E1135</f>
        <v>2235</v>
      </c>
      <c r="E1132" s="2">
        <f t="shared" si="68"/>
        <v>-790549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NEUTRAL</v>
      </c>
    </row>
    <row r="1133" spans="1:8" ht="13.5" x14ac:dyDescent="0.25">
      <c r="A1133" s="3">
        <f>TITRES_STAT!B1136</f>
        <v>43658</v>
      </c>
      <c r="B1133" s="6">
        <f>TITRES_STAT!C1136</f>
        <v>2.3199999999999998</v>
      </c>
      <c r="C1133" s="6">
        <f>TITRES_STAT!D1136</f>
        <v>1.4539</v>
      </c>
      <c r="D1133" s="6">
        <f>TITRES_STAT!E1136</f>
        <v>3201</v>
      </c>
      <c r="E1133" s="2">
        <f t="shared" si="68"/>
        <v>-790549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2.33</v>
      </c>
      <c r="C1134" s="6">
        <f>TITRES_STAT!D1137</f>
        <v>1.4601999999999999</v>
      </c>
      <c r="D1134" s="6">
        <f>TITRES_STAT!E1137</f>
        <v>80</v>
      </c>
      <c r="E1134" s="2">
        <f t="shared" si="68"/>
        <v>-790469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2.34</v>
      </c>
      <c r="C1135" s="6">
        <f>TITRES_STAT!D1138</f>
        <v>1.4664999999999999</v>
      </c>
      <c r="D1135" s="6">
        <f>TITRES_STAT!E1138</f>
        <v>4190</v>
      </c>
      <c r="E1135" s="2">
        <f t="shared" si="68"/>
        <v>-786279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2.29</v>
      </c>
      <c r="C1136" s="6">
        <f>TITRES_STAT!D1139</f>
        <v>1.5064</v>
      </c>
      <c r="D1136" s="6">
        <f>TITRES_STAT!E1139</f>
        <v>621</v>
      </c>
      <c r="E1136" s="2">
        <f t="shared" si="68"/>
        <v>-786900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BULLISH DIVERGENCE</v>
      </c>
    </row>
    <row r="1137" spans="1:8" ht="13.5" x14ac:dyDescent="0.25">
      <c r="A1137" s="3">
        <f>TITRES_STAT!B1140</f>
        <v>43664</v>
      </c>
      <c r="B1137" s="6">
        <f>TITRES_STAT!C1140</f>
        <v>2.3199999999999998</v>
      </c>
      <c r="C1137" s="6">
        <f>TITRES_STAT!D1140</f>
        <v>1.5261</v>
      </c>
      <c r="D1137" s="6">
        <f>TITRES_STAT!E1140</f>
        <v>3470</v>
      </c>
      <c r="E1137" s="2">
        <f t="shared" si="68"/>
        <v>-783430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NEUTRAL</v>
      </c>
    </row>
    <row r="1138" spans="1:8" ht="13.5" x14ac:dyDescent="0.25">
      <c r="A1138" s="3">
        <f>TITRES_STAT!B1141</f>
        <v>43665</v>
      </c>
      <c r="B1138" s="6">
        <f>TITRES_STAT!C1141</f>
        <v>2.3199999999999998</v>
      </c>
      <c r="C1138" s="6">
        <f>TITRES_STAT!D1141</f>
        <v>1.5261</v>
      </c>
      <c r="D1138" s="6">
        <f>TITRES_STAT!E1141</f>
        <v>3550</v>
      </c>
      <c r="E1138" s="2">
        <f t="shared" si="68"/>
        <v>-783430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NEUTRAL</v>
      </c>
    </row>
    <row r="1139" spans="1:8" ht="13.5" x14ac:dyDescent="0.25">
      <c r="A1139" s="3">
        <f>TITRES_STAT!B1142</f>
        <v>43668</v>
      </c>
      <c r="B1139" s="6">
        <f>TITRES_STAT!C1142</f>
        <v>2.31</v>
      </c>
      <c r="C1139" s="6">
        <f>TITRES_STAT!D1142</f>
        <v>1.5195000000000001</v>
      </c>
      <c r="D1139" s="6">
        <f>TITRES_STAT!E1142</f>
        <v>21299</v>
      </c>
      <c r="E1139" s="2">
        <f t="shared" si="68"/>
        <v>-804729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2.3199999999999998</v>
      </c>
      <c r="C1140" s="6">
        <f>TITRES_STAT!D1143</f>
        <v>1.5261</v>
      </c>
      <c r="D1140" s="6">
        <f>TITRES_STAT!E1143</f>
        <v>8161</v>
      </c>
      <c r="E1140" s="2">
        <f t="shared" si="68"/>
        <v>-796568</v>
      </c>
      <c r="F1140" s="6" t="str">
        <f t="shared" si="71"/>
        <v>BEARISH</v>
      </c>
      <c r="G1140" s="6" t="str">
        <f t="shared" si="70"/>
        <v>NEUTRAL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2.3199999999999998</v>
      </c>
      <c r="C1141" s="6">
        <f>TITRES_STAT!D1144</f>
        <v>1.5261</v>
      </c>
      <c r="D1141" s="6">
        <f>TITRES_STAT!E1144</f>
        <v>30110</v>
      </c>
      <c r="E1141" s="2">
        <f t="shared" si="68"/>
        <v>-796568</v>
      </c>
      <c r="F1141" s="6" t="str">
        <f t="shared" si="71"/>
        <v>BEARISH</v>
      </c>
      <c r="G1141" s="6" t="str">
        <f t="shared" si="70"/>
        <v>NEUTRAL</v>
      </c>
      <c r="H1141" s="6" t="str">
        <f t="shared" si="69"/>
        <v>BEARISH DIVERGENCE</v>
      </c>
    </row>
    <row r="1142" spans="1:8" ht="13.5" x14ac:dyDescent="0.25">
      <c r="A1142" s="3">
        <f>TITRES_STAT!B1145</f>
        <v>43672</v>
      </c>
      <c r="B1142" s="6">
        <f>TITRES_STAT!C1145</f>
        <v>2.3199999999999998</v>
      </c>
      <c r="C1142" s="6">
        <f>TITRES_STAT!D1145</f>
        <v>1.5261</v>
      </c>
      <c r="D1142" s="6">
        <f>TITRES_STAT!E1145</f>
        <v>2200</v>
      </c>
      <c r="E1142" s="2">
        <f t="shared" si="68"/>
        <v>-796568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2.33</v>
      </c>
      <c r="C1143" s="6">
        <f>TITRES_STAT!D1146</f>
        <v>1.5327</v>
      </c>
      <c r="D1143" s="6">
        <f>TITRES_STAT!E1146</f>
        <v>11030</v>
      </c>
      <c r="E1143" s="2">
        <f t="shared" si="68"/>
        <v>-785538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43676</v>
      </c>
      <c r="B1144" s="6">
        <f>TITRES_STAT!C1147</f>
        <v>2.33</v>
      </c>
      <c r="C1144" s="6">
        <f>TITRES_STAT!D1147</f>
        <v>1.5327</v>
      </c>
      <c r="D1144" s="6">
        <f>TITRES_STAT!E1147</f>
        <v>380</v>
      </c>
      <c r="E1144" s="2">
        <f t="shared" si="68"/>
        <v>-785538</v>
      </c>
      <c r="F1144" s="6" t="str">
        <f t="shared" si="71"/>
        <v>BULLISH</v>
      </c>
      <c r="G1144" s="6" t="str">
        <f t="shared" si="70"/>
        <v>WEAK</v>
      </c>
      <c r="H1144" s="6" t="str">
        <f t="shared" si="69"/>
        <v>CONFIRMED BULLISH</v>
      </c>
    </row>
    <row r="1145" spans="1:8" ht="13.5" x14ac:dyDescent="0.25">
      <c r="A1145" s="3">
        <f>TITRES_STAT!B1148</f>
        <v>43677</v>
      </c>
      <c r="B1145" s="6">
        <f>TITRES_STAT!C1148</f>
        <v>2.33</v>
      </c>
      <c r="C1145" s="6">
        <f>TITRES_STAT!D1148</f>
        <v>1.5327</v>
      </c>
      <c r="D1145" s="6">
        <f>TITRES_STAT!E1148</f>
        <v>1550</v>
      </c>
      <c r="E1145" s="2">
        <f t="shared" si="68"/>
        <v>-785538</v>
      </c>
      <c r="F1145" s="6" t="str">
        <f t="shared" si="71"/>
        <v>BULLISH</v>
      </c>
      <c r="G1145" s="6" t="str">
        <f t="shared" si="70"/>
        <v>NEUTRAL</v>
      </c>
      <c r="H1145" s="6" t="str">
        <f t="shared" si="69"/>
        <v>CONFIRMED BULLISH</v>
      </c>
    </row>
    <row r="1146" spans="1:8" ht="13.5" x14ac:dyDescent="0.25">
      <c r="A1146" s="3">
        <f>TITRES_STAT!B1149</f>
        <v>43678</v>
      </c>
      <c r="B1146" s="6">
        <f>TITRES_STAT!C1149</f>
        <v>2.3199999999999998</v>
      </c>
      <c r="C1146" s="6">
        <f>TITRES_STAT!D1149</f>
        <v>1.5261</v>
      </c>
      <c r="D1146" s="6">
        <f>TITRES_STAT!E1149</f>
        <v>1850</v>
      </c>
      <c r="E1146" s="2">
        <f t="shared" si="68"/>
        <v>-787388</v>
      </c>
      <c r="F1146" s="6" t="str">
        <f t="shared" si="71"/>
        <v>BULLISH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43679</v>
      </c>
      <c r="B1147" s="6">
        <f>TITRES_STAT!C1150</f>
        <v>2.3199999999999998</v>
      </c>
      <c r="C1147" s="6">
        <f>TITRES_STAT!D1150</f>
        <v>1.5261</v>
      </c>
      <c r="D1147" s="6">
        <f>TITRES_STAT!E1150</f>
        <v>0</v>
      </c>
      <c r="E1147" s="2">
        <f t="shared" si="68"/>
        <v>-787388</v>
      </c>
      <c r="F1147" s="6" t="str">
        <f t="shared" si="71"/>
        <v>BULLISH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2.3199999999999998</v>
      </c>
      <c r="C1148" s="6">
        <f>TITRES_STAT!D1151</f>
        <v>1.5261</v>
      </c>
      <c r="D1148" s="6">
        <f>TITRES_STAT!E1151</f>
        <v>0</v>
      </c>
      <c r="E1148" s="2">
        <f t="shared" si="68"/>
        <v>-787388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2.2999999999999998</v>
      </c>
      <c r="C1149" s="6">
        <f>TITRES_STAT!D1152</f>
        <v>1.5129999999999999</v>
      </c>
      <c r="D1149" s="6">
        <f>TITRES_STAT!E1152</f>
        <v>2</v>
      </c>
      <c r="E1149" s="2">
        <f t="shared" si="68"/>
        <v>-787390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2.2599999999999998</v>
      </c>
      <c r="C1150" s="6">
        <f>TITRES_STAT!D1153</f>
        <v>1.4866999999999999</v>
      </c>
      <c r="D1150" s="6">
        <f>TITRES_STAT!E1153</f>
        <v>20254</v>
      </c>
      <c r="E1150" s="2">
        <f t="shared" si="68"/>
        <v>-807644</v>
      </c>
      <c r="F1150" s="6" t="str">
        <f t="shared" si="71"/>
        <v>BEARISH</v>
      </c>
      <c r="G1150" s="6" t="str">
        <f t="shared" si="70"/>
        <v>STRONG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2.2799999999999998</v>
      </c>
      <c r="C1151" s="6">
        <f>TITRES_STAT!D1154</f>
        <v>1.4998</v>
      </c>
      <c r="D1151" s="6">
        <f>TITRES_STAT!E1154</f>
        <v>602</v>
      </c>
      <c r="E1151" s="2">
        <f t="shared" si="68"/>
        <v>-807042</v>
      </c>
      <c r="F1151" s="6" t="str">
        <f t="shared" si="71"/>
        <v>BEARISH</v>
      </c>
      <c r="G1151" s="6" t="str">
        <f t="shared" si="70"/>
        <v>STRONG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2.2599999999999998</v>
      </c>
      <c r="C1152" s="6">
        <f>TITRES_STAT!D1155</f>
        <v>1.4866999999999999</v>
      </c>
      <c r="D1152" s="6">
        <f>TITRES_STAT!E1155</f>
        <v>855</v>
      </c>
      <c r="E1152" s="2">
        <f t="shared" si="68"/>
        <v>-807897</v>
      </c>
      <c r="F1152" s="6" t="str">
        <f t="shared" si="71"/>
        <v>BEARISH</v>
      </c>
      <c r="G1152" s="6" t="str">
        <f t="shared" si="70"/>
        <v>STRONG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2.2999999999999998</v>
      </c>
      <c r="C1153" s="6">
        <f>TITRES_STAT!D1156</f>
        <v>1.5129999999999999</v>
      </c>
      <c r="D1153" s="6">
        <f>TITRES_STAT!E1156</f>
        <v>500</v>
      </c>
      <c r="E1153" s="2">
        <f t="shared" si="68"/>
        <v>-807397</v>
      </c>
      <c r="F1153" s="6" t="str">
        <f t="shared" si="71"/>
        <v>BEARISH</v>
      </c>
      <c r="G1153" s="6" t="str">
        <f t="shared" si="70"/>
        <v>STRONG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2.2400000000000002</v>
      </c>
      <c r="C1154" s="6">
        <f>TITRES_STAT!D1157</f>
        <v>1.4735</v>
      </c>
      <c r="D1154" s="6">
        <f>TITRES_STAT!E1157</f>
        <v>6234</v>
      </c>
      <c r="E1154" s="2">
        <f t="shared" si="68"/>
        <v>-813631</v>
      </c>
      <c r="F1154" s="6" t="str">
        <f t="shared" si="71"/>
        <v>BEARISH</v>
      </c>
      <c r="G1154" s="6" t="str">
        <f t="shared" si="70"/>
        <v>STRONG</v>
      </c>
      <c r="H1154" s="6" t="str">
        <f t="shared" si="69"/>
        <v>CONFIRMED BEARISH</v>
      </c>
    </row>
    <row r="1155" spans="1:8" ht="13.5" x14ac:dyDescent="0.25">
      <c r="A1155" s="3">
        <f>TITRES_STAT!B1158</f>
        <v>43693</v>
      </c>
      <c r="B1155" s="6">
        <f>TITRES_STAT!C1158</f>
        <v>2.29</v>
      </c>
      <c r="C1155" s="6">
        <f>TITRES_STAT!D1158</f>
        <v>1.5064</v>
      </c>
      <c r="D1155" s="6">
        <f>TITRES_STAT!E1158</f>
        <v>1700</v>
      </c>
      <c r="E1155" s="2">
        <f t="shared" si="68"/>
        <v>-811931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BEARISH DIVERGENCE</v>
      </c>
    </row>
    <row r="1156" spans="1:8" ht="13.5" x14ac:dyDescent="0.25">
      <c r="A1156" s="3">
        <f>TITRES_STAT!B1159</f>
        <v>43696</v>
      </c>
      <c r="B1156" s="6">
        <f>TITRES_STAT!C1159</f>
        <v>2.29</v>
      </c>
      <c r="C1156" s="6">
        <f>TITRES_STAT!D1159</f>
        <v>1.5064</v>
      </c>
      <c r="D1156" s="6">
        <f>TITRES_STAT!E1159</f>
        <v>302</v>
      </c>
      <c r="E1156" s="2">
        <f t="shared" ref="E1156:E1219" si="72">IF(B1156&gt;B1155, E1155+D1156, IF(B1156&lt;B1155, E1155-D1156, E1155))</f>
        <v>-811931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BEARISH DIVERGENCE</v>
      </c>
    </row>
    <row r="1157" spans="1:8" ht="13.5" x14ac:dyDescent="0.25">
      <c r="A1157" s="3">
        <f>TITRES_STAT!B1160</f>
        <v>43697</v>
      </c>
      <c r="B1157" s="6">
        <f>TITRES_STAT!C1160</f>
        <v>2.29</v>
      </c>
      <c r="C1157" s="6">
        <f>TITRES_STAT!D1160</f>
        <v>1.5064</v>
      </c>
      <c r="D1157" s="6">
        <f>TITRES_STAT!E1160</f>
        <v>875</v>
      </c>
      <c r="E1157" s="2">
        <f t="shared" si="72"/>
        <v>-811931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BEARISH DIVERGENCE</v>
      </c>
    </row>
    <row r="1158" spans="1:8" ht="13.5" x14ac:dyDescent="0.25">
      <c r="A1158" s="3">
        <f>TITRES_STAT!B1161</f>
        <v>43698</v>
      </c>
      <c r="B1158" s="6">
        <f>TITRES_STAT!C1161</f>
        <v>2.2999999999999998</v>
      </c>
      <c r="C1158" s="6">
        <f>TITRES_STAT!D1161</f>
        <v>1.5129999999999999</v>
      </c>
      <c r="D1158" s="6">
        <f>TITRES_STAT!E1161</f>
        <v>6500</v>
      </c>
      <c r="E1158" s="2">
        <f t="shared" si="72"/>
        <v>-805431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6">
        <f>TITRES_STAT!C1162</f>
        <v>2.2999999999999998</v>
      </c>
      <c r="C1159" s="6">
        <f>TITRES_STAT!D1162</f>
        <v>1.5129999999999999</v>
      </c>
      <c r="D1159" s="6">
        <f>TITRES_STAT!E1162</f>
        <v>2262</v>
      </c>
      <c r="E1159" s="2">
        <f t="shared" si="72"/>
        <v>-805431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BULLISH</v>
      </c>
    </row>
    <row r="1160" spans="1:8" ht="13.5" x14ac:dyDescent="0.25">
      <c r="A1160" s="3">
        <f>TITRES_STAT!B1163</f>
        <v>43700</v>
      </c>
      <c r="B1160" s="6">
        <f>TITRES_STAT!C1163</f>
        <v>2.2999999999999998</v>
      </c>
      <c r="C1160" s="6">
        <f>TITRES_STAT!D1163</f>
        <v>1.5129999999999999</v>
      </c>
      <c r="D1160" s="6">
        <f>TITRES_STAT!E1163</f>
        <v>466</v>
      </c>
      <c r="E1160" s="2">
        <f t="shared" si="72"/>
        <v>-805431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2.2999999999999998</v>
      </c>
      <c r="C1161" s="6">
        <f>TITRES_STAT!D1164</f>
        <v>1.5129999999999999</v>
      </c>
      <c r="D1161" s="6">
        <f>TITRES_STAT!E1164</f>
        <v>0</v>
      </c>
      <c r="E1161" s="2">
        <f t="shared" si="72"/>
        <v>-805431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2.2400000000000002</v>
      </c>
      <c r="C1162" s="6">
        <f>TITRES_STAT!D1165</f>
        <v>1.4735</v>
      </c>
      <c r="D1162" s="6">
        <f>TITRES_STAT!E1165</f>
        <v>33805</v>
      </c>
      <c r="E1162" s="2">
        <f t="shared" si="72"/>
        <v>-839236</v>
      </c>
      <c r="F1162" s="6" t="str">
        <f t="shared" si="75"/>
        <v>BEARISH</v>
      </c>
      <c r="G1162" s="6" t="str">
        <f t="shared" si="74"/>
        <v>STRONG</v>
      </c>
      <c r="H1162" s="6" t="str">
        <f t="shared" si="73"/>
        <v>CONFIRMED BEARISH</v>
      </c>
    </row>
    <row r="1163" spans="1:8" ht="13.5" x14ac:dyDescent="0.25">
      <c r="A1163" s="3">
        <f>TITRES_STAT!B1166</f>
        <v>43705</v>
      </c>
      <c r="B1163" s="6">
        <f>TITRES_STAT!C1166</f>
        <v>2.2799999999999998</v>
      </c>
      <c r="C1163" s="6">
        <f>TITRES_STAT!D1166</f>
        <v>1.4998</v>
      </c>
      <c r="D1163" s="6">
        <f>TITRES_STAT!E1166</f>
        <v>5577</v>
      </c>
      <c r="E1163" s="2">
        <f t="shared" si="72"/>
        <v>-833659</v>
      </c>
      <c r="F1163" s="6" t="str">
        <f t="shared" si="75"/>
        <v>BEARISH</v>
      </c>
      <c r="G1163" s="6" t="str">
        <f t="shared" si="74"/>
        <v>STRONG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2.2799999999999998</v>
      </c>
      <c r="C1164" s="6">
        <f>TITRES_STAT!D1167</f>
        <v>1.4998</v>
      </c>
      <c r="D1164" s="6">
        <f>TITRES_STAT!E1167</f>
        <v>4160</v>
      </c>
      <c r="E1164" s="2">
        <f t="shared" si="72"/>
        <v>-833659</v>
      </c>
      <c r="F1164" s="6" t="str">
        <f t="shared" si="75"/>
        <v>BEARISH</v>
      </c>
      <c r="G1164" s="6" t="str">
        <f t="shared" si="74"/>
        <v>STRONG</v>
      </c>
      <c r="H1164" s="6" t="str">
        <f t="shared" si="73"/>
        <v>CONFIRMED BEARISH</v>
      </c>
    </row>
    <row r="1165" spans="1:8" ht="13.5" x14ac:dyDescent="0.25">
      <c r="A1165" s="3">
        <f>TITRES_STAT!B1168</f>
        <v>43707</v>
      </c>
      <c r="B1165" s="6">
        <f>TITRES_STAT!C1168</f>
        <v>2.2400000000000002</v>
      </c>
      <c r="C1165" s="6">
        <f>TITRES_STAT!D1168</f>
        <v>1.4735</v>
      </c>
      <c r="D1165" s="6">
        <f>TITRES_STAT!E1168</f>
        <v>34287</v>
      </c>
      <c r="E1165" s="2">
        <f t="shared" si="72"/>
        <v>-867946</v>
      </c>
      <c r="F1165" s="6" t="str">
        <f t="shared" si="75"/>
        <v>BEARISH</v>
      </c>
      <c r="G1165" s="6" t="str">
        <f t="shared" si="74"/>
        <v>STRONG</v>
      </c>
      <c r="H1165" s="6" t="str">
        <f t="shared" si="73"/>
        <v>CONFIRMED BEARISH</v>
      </c>
    </row>
    <row r="1166" spans="1:8" ht="13.5" x14ac:dyDescent="0.25">
      <c r="A1166" s="3">
        <f>TITRES_STAT!B1169</f>
        <v>43710</v>
      </c>
      <c r="B1166" s="6">
        <f>TITRES_STAT!C1169</f>
        <v>2.2400000000000002</v>
      </c>
      <c r="C1166" s="6">
        <f>TITRES_STAT!D1169</f>
        <v>1.4735</v>
      </c>
      <c r="D1166" s="6">
        <f>TITRES_STAT!E1169</f>
        <v>4518</v>
      </c>
      <c r="E1166" s="2">
        <f t="shared" si="72"/>
        <v>-867946</v>
      </c>
      <c r="F1166" s="6" t="str">
        <f t="shared" si="75"/>
        <v>BEARISH</v>
      </c>
      <c r="G1166" s="6" t="str">
        <f t="shared" si="74"/>
        <v>STRONG</v>
      </c>
      <c r="H1166" s="6" t="str">
        <f t="shared" si="73"/>
        <v>CONFIRMED BEARISH</v>
      </c>
    </row>
    <row r="1167" spans="1:8" ht="13.5" x14ac:dyDescent="0.25">
      <c r="A1167" s="3">
        <f>TITRES_STAT!B1170</f>
        <v>43711</v>
      </c>
      <c r="B1167" s="6">
        <f>TITRES_STAT!C1170</f>
        <v>2.2799999999999998</v>
      </c>
      <c r="C1167" s="6">
        <f>TITRES_STAT!D1170</f>
        <v>1.4998</v>
      </c>
      <c r="D1167" s="6">
        <f>TITRES_STAT!E1170</f>
        <v>24922</v>
      </c>
      <c r="E1167" s="2">
        <f t="shared" si="72"/>
        <v>-843024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BEARISH DIVERGENCE</v>
      </c>
    </row>
    <row r="1168" spans="1:8" ht="13.5" x14ac:dyDescent="0.25">
      <c r="A1168" s="3">
        <f>TITRES_STAT!B1171</f>
        <v>43712</v>
      </c>
      <c r="B1168" s="6">
        <f>TITRES_STAT!C1171</f>
        <v>2.33</v>
      </c>
      <c r="C1168" s="6">
        <f>TITRES_STAT!D1171</f>
        <v>1.5327</v>
      </c>
      <c r="D1168" s="6">
        <f>TITRES_STAT!E1171</f>
        <v>41248</v>
      </c>
      <c r="E1168" s="2">
        <f t="shared" si="72"/>
        <v>-801776</v>
      </c>
      <c r="F1168" s="6" t="str">
        <f t="shared" si="75"/>
        <v>BULLISH</v>
      </c>
      <c r="G1168" s="6" t="str">
        <f t="shared" si="74"/>
        <v>WEAK</v>
      </c>
      <c r="H1168" s="6" t="str">
        <f t="shared" si="73"/>
        <v>CONFIRMED BULLISH</v>
      </c>
    </row>
    <row r="1169" spans="1:8" ht="13.5" x14ac:dyDescent="0.25">
      <c r="A1169" s="3">
        <f>TITRES_STAT!B1172</f>
        <v>43713</v>
      </c>
      <c r="B1169" s="6">
        <f>TITRES_STAT!C1172</f>
        <v>2.3199999999999998</v>
      </c>
      <c r="C1169" s="6">
        <f>TITRES_STAT!D1172</f>
        <v>1.5261</v>
      </c>
      <c r="D1169" s="6">
        <f>TITRES_STAT!E1172</f>
        <v>16451</v>
      </c>
      <c r="E1169" s="2">
        <f t="shared" si="72"/>
        <v>-818227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2.2599999999999998</v>
      </c>
      <c r="C1170" s="6">
        <f>TITRES_STAT!D1173</f>
        <v>1.4866999999999999</v>
      </c>
      <c r="D1170" s="6">
        <f>TITRES_STAT!E1173</f>
        <v>1661</v>
      </c>
      <c r="E1170" s="2">
        <f t="shared" si="72"/>
        <v>-819888</v>
      </c>
      <c r="F1170" s="6" t="str">
        <f t="shared" si="75"/>
        <v>BULLISH</v>
      </c>
      <c r="G1170" s="6" t="str">
        <f t="shared" si="74"/>
        <v>WEAK</v>
      </c>
      <c r="H1170" s="6" t="str">
        <f t="shared" si="73"/>
        <v>CONFIRMED BULLISH</v>
      </c>
    </row>
    <row r="1171" spans="1:8" ht="13.5" x14ac:dyDescent="0.25">
      <c r="A1171" s="3">
        <f>TITRES_STAT!B1174</f>
        <v>43717</v>
      </c>
      <c r="B1171" s="6">
        <f>TITRES_STAT!C1174</f>
        <v>2.2400000000000002</v>
      </c>
      <c r="C1171" s="6">
        <f>TITRES_STAT!D1174</f>
        <v>1.4735</v>
      </c>
      <c r="D1171" s="6">
        <f>TITRES_STAT!E1174</f>
        <v>88425</v>
      </c>
      <c r="E1171" s="2">
        <f t="shared" si="72"/>
        <v>-908313</v>
      </c>
      <c r="F1171" s="6" t="str">
        <f t="shared" si="75"/>
        <v>BEARISH</v>
      </c>
      <c r="G1171" s="6" t="str">
        <f t="shared" si="74"/>
        <v>STRONG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2.29</v>
      </c>
      <c r="C1172" s="6">
        <f>TITRES_STAT!D1175</f>
        <v>1.5064</v>
      </c>
      <c r="D1172" s="6">
        <f>TITRES_STAT!E1175</f>
        <v>18487</v>
      </c>
      <c r="E1172" s="2">
        <f t="shared" si="72"/>
        <v>-889826</v>
      </c>
      <c r="F1172" s="6" t="str">
        <f t="shared" si="75"/>
        <v>BEARISH</v>
      </c>
      <c r="G1172" s="6" t="str">
        <f t="shared" si="74"/>
        <v>STRONG</v>
      </c>
      <c r="H1172" s="6" t="str">
        <f t="shared" si="73"/>
        <v>BEARISH DIVERGENCE</v>
      </c>
    </row>
    <row r="1173" spans="1:8" ht="13.5" x14ac:dyDescent="0.25">
      <c r="A1173" s="3">
        <f>TITRES_STAT!B1176</f>
        <v>43719</v>
      </c>
      <c r="B1173" s="6">
        <f>TITRES_STAT!C1176</f>
        <v>2.2799999999999998</v>
      </c>
      <c r="C1173" s="6">
        <f>TITRES_STAT!D1176</f>
        <v>1.4998</v>
      </c>
      <c r="D1173" s="6">
        <f>TITRES_STAT!E1176</f>
        <v>164975</v>
      </c>
      <c r="E1173" s="2">
        <f t="shared" si="72"/>
        <v>-1054801</v>
      </c>
      <c r="F1173" s="6" t="str">
        <f t="shared" si="75"/>
        <v>BEARISH</v>
      </c>
      <c r="G1173" s="6" t="str">
        <f t="shared" si="74"/>
        <v>STRONG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2.27</v>
      </c>
      <c r="C1174" s="6">
        <f>TITRES_STAT!D1177</f>
        <v>1.4932000000000001</v>
      </c>
      <c r="D1174" s="6">
        <f>TITRES_STAT!E1177</f>
        <v>26673</v>
      </c>
      <c r="E1174" s="2">
        <f t="shared" si="72"/>
        <v>-1081474</v>
      </c>
      <c r="F1174" s="6" t="str">
        <f t="shared" si="75"/>
        <v>BEARISH</v>
      </c>
      <c r="G1174" s="6" t="str">
        <f t="shared" si="74"/>
        <v>STRONG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2.2599999999999998</v>
      </c>
      <c r="C1175" s="6">
        <f>TITRES_STAT!D1178</f>
        <v>1.4866999999999999</v>
      </c>
      <c r="D1175" s="6">
        <f>TITRES_STAT!E1178</f>
        <v>14682</v>
      </c>
      <c r="E1175" s="2">
        <f t="shared" si="72"/>
        <v>-1096156</v>
      </c>
      <c r="F1175" s="6" t="str">
        <f t="shared" si="75"/>
        <v>BEARISH</v>
      </c>
      <c r="G1175" s="6" t="str">
        <f t="shared" si="74"/>
        <v>STRONG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2.2999999999999998</v>
      </c>
      <c r="C1176" s="6">
        <f>TITRES_STAT!D1179</f>
        <v>1.5129999999999999</v>
      </c>
      <c r="D1176" s="6">
        <f>TITRES_STAT!E1179</f>
        <v>30500</v>
      </c>
      <c r="E1176" s="2">
        <f t="shared" si="72"/>
        <v>-1065656</v>
      </c>
      <c r="F1176" s="6" t="str">
        <f t="shared" si="75"/>
        <v>BEARISH</v>
      </c>
      <c r="G1176" s="6" t="str">
        <f t="shared" si="74"/>
        <v>STRONG</v>
      </c>
      <c r="H1176" s="6" t="str">
        <f t="shared" si="73"/>
        <v>BEARISH DIVERGENCE</v>
      </c>
    </row>
    <row r="1177" spans="1:8" ht="13.5" x14ac:dyDescent="0.25">
      <c r="A1177" s="3">
        <f>TITRES_STAT!B1180</f>
        <v>43725</v>
      </c>
      <c r="B1177" s="6">
        <f>TITRES_STAT!C1180</f>
        <v>2.29</v>
      </c>
      <c r="C1177" s="6">
        <f>TITRES_STAT!D1180</f>
        <v>1.5064</v>
      </c>
      <c r="D1177" s="6">
        <f>TITRES_STAT!E1180</f>
        <v>2750</v>
      </c>
      <c r="E1177" s="2">
        <f t="shared" si="72"/>
        <v>-1068406</v>
      </c>
      <c r="F1177" s="6" t="str">
        <f t="shared" si="75"/>
        <v>BEARISH</v>
      </c>
      <c r="G1177" s="6" t="str">
        <f t="shared" si="74"/>
        <v>STRONG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2.23</v>
      </c>
      <c r="C1178" s="6">
        <f>TITRES_STAT!D1181</f>
        <v>1.4669000000000001</v>
      </c>
      <c r="D1178" s="6">
        <f>TITRES_STAT!E1181</f>
        <v>22861</v>
      </c>
      <c r="E1178" s="2">
        <f t="shared" si="72"/>
        <v>-1091267</v>
      </c>
      <c r="F1178" s="6" t="str">
        <f t="shared" si="75"/>
        <v>BEARISH</v>
      </c>
      <c r="G1178" s="6" t="str">
        <f t="shared" si="74"/>
        <v>STRONG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2.2200000000000002</v>
      </c>
      <c r="C1179" s="6">
        <f>TITRES_STAT!D1182</f>
        <v>1.4602999999999999</v>
      </c>
      <c r="D1179" s="6">
        <f>TITRES_STAT!E1182</f>
        <v>41558</v>
      </c>
      <c r="E1179" s="2">
        <f t="shared" si="72"/>
        <v>-1132825</v>
      </c>
      <c r="F1179" s="6" t="str">
        <f t="shared" si="75"/>
        <v>BEARISH</v>
      </c>
      <c r="G1179" s="6" t="str">
        <f t="shared" si="74"/>
        <v>STRONG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2.21</v>
      </c>
      <c r="C1180" s="6">
        <f>TITRES_STAT!D1183</f>
        <v>1.4538</v>
      </c>
      <c r="D1180" s="6">
        <f>TITRES_STAT!E1183</f>
        <v>48327</v>
      </c>
      <c r="E1180" s="2">
        <f t="shared" si="72"/>
        <v>-1181152</v>
      </c>
      <c r="F1180" s="6" t="str">
        <f t="shared" si="75"/>
        <v>BEARISH</v>
      </c>
      <c r="G1180" s="6" t="str">
        <f t="shared" si="74"/>
        <v>STRONG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2.25</v>
      </c>
      <c r="C1181" s="6">
        <f>TITRES_STAT!D1184</f>
        <v>1.4801</v>
      </c>
      <c r="D1181" s="6">
        <f>TITRES_STAT!E1184</f>
        <v>13501</v>
      </c>
      <c r="E1181" s="2">
        <f t="shared" si="72"/>
        <v>-1167651</v>
      </c>
      <c r="F1181" s="6" t="str">
        <f t="shared" si="75"/>
        <v>BEARISH</v>
      </c>
      <c r="G1181" s="6" t="str">
        <f t="shared" si="74"/>
        <v>STRONG</v>
      </c>
      <c r="H1181" s="6" t="str">
        <f t="shared" si="73"/>
        <v>CONFIRMED BEARISH</v>
      </c>
    </row>
    <row r="1182" spans="1:8" ht="13.5" x14ac:dyDescent="0.25">
      <c r="A1182" s="3">
        <f>TITRES_STAT!B1185</f>
        <v>43732</v>
      </c>
      <c r="B1182" s="6">
        <f>TITRES_STAT!C1185</f>
        <v>2.25</v>
      </c>
      <c r="C1182" s="6">
        <f>TITRES_STAT!D1185</f>
        <v>1.4801</v>
      </c>
      <c r="D1182" s="6">
        <f>TITRES_STAT!E1185</f>
        <v>13497</v>
      </c>
      <c r="E1182" s="2">
        <f t="shared" si="72"/>
        <v>-1167651</v>
      </c>
      <c r="F1182" s="6" t="str">
        <f t="shared" si="75"/>
        <v>BEARISH</v>
      </c>
      <c r="G1182" s="6" t="str">
        <f t="shared" si="74"/>
        <v>STRONG</v>
      </c>
      <c r="H1182" s="6" t="str">
        <f t="shared" si="73"/>
        <v>CONFIRMED BEARISH</v>
      </c>
    </row>
    <row r="1183" spans="1:8" ht="13.5" x14ac:dyDescent="0.25">
      <c r="A1183" s="3">
        <f>TITRES_STAT!B1186</f>
        <v>43733</v>
      </c>
      <c r="B1183" s="6">
        <f>TITRES_STAT!C1186</f>
        <v>2.2799999999999998</v>
      </c>
      <c r="C1183" s="6">
        <f>TITRES_STAT!D1186</f>
        <v>1.4998</v>
      </c>
      <c r="D1183" s="6">
        <f>TITRES_STAT!E1186</f>
        <v>40981</v>
      </c>
      <c r="E1183" s="2">
        <f t="shared" si="72"/>
        <v>-1126670</v>
      </c>
      <c r="F1183" s="6" t="str">
        <f t="shared" si="75"/>
        <v>BEARISH</v>
      </c>
      <c r="G1183" s="6" t="str">
        <f t="shared" si="74"/>
        <v>STRONG</v>
      </c>
      <c r="H1183" s="6" t="str">
        <f t="shared" si="73"/>
        <v>BEARISH DIVERGENCE</v>
      </c>
    </row>
    <row r="1184" spans="1:8" ht="13.5" x14ac:dyDescent="0.25">
      <c r="A1184" s="3">
        <f>TITRES_STAT!B1187</f>
        <v>43734</v>
      </c>
      <c r="B1184" s="6">
        <f>TITRES_STAT!C1187</f>
        <v>2.2599999999999998</v>
      </c>
      <c r="C1184" s="6">
        <f>TITRES_STAT!D1187</f>
        <v>1.4866999999999999</v>
      </c>
      <c r="D1184" s="6">
        <f>TITRES_STAT!E1187</f>
        <v>210995</v>
      </c>
      <c r="E1184" s="2">
        <f t="shared" si="72"/>
        <v>-1337665</v>
      </c>
      <c r="F1184" s="6" t="str">
        <f t="shared" si="75"/>
        <v>BEARISH</v>
      </c>
      <c r="G1184" s="6" t="str">
        <f t="shared" si="74"/>
        <v>STRONG</v>
      </c>
      <c r="H1184" s="6" t="str">
        <f t="shared" si="73"/>
        <v>BEARISH DIVERGENCE</v>
      </c>
    </row>
    <row r="1185" spans="1:8" ht="13.5" x14ac:dyDescent="0.25">
      <c r="A1185" s="3">
        <f>TITRES_STAT!B1188</f>
        <v>43735</v>
      </c>
      <c r="B1185" s="6">
        <f>TITRES_STAT!C1188</f>
        <v>2.2599999999999998</v>
      </c>
      <c r="C1185" s="6">
        <f>TITRES_STAT!D1188</f>
        <v>1.4866999999999999</v>
      </c>
      <c r="D1185" s="6">
        <f>TITRES_STAT!E1188</f>
        <v>11827</v>
      </c>
      <c r="E1185" s="2">
        <f t="shared" si="72"/>
        <v>-1337665</v>
      </c>
      <c r="F1185" s="6" t="str">
        <f t="shared" si="75"/>
        <v>BEARISH</v>
      </c>
      <c r="G1185" s="6" t="str">
        <f t="shared" si="74"/>
        <v>STRONG</v>
      </c>
      <c r="H1185" s="6" t="str">
        <f t="shared" si="73"/>
        <v>BEARISH DIVERGENCE</v>
      </c>
    </row>
    <row r="1186" spans="1:8" ht="13.5" x14ac:dyDescent="0.25">
      <c r="A1186" s="3">
        <f>TITRES_STAT!B1189</f>
        <v>43738</v>
      </c>
      <c r="B1186" s="6">
        <f>TITRES_STAT!C1189</f>
        <v>2.2400000000000002</v>
      </c>
      <c r="C1186" s="6">
        <f>TITRES_STAT!D1189</f>
        <v>1.4735</v>
      </c>
      <c r="D1186" s="6">
        <f>TITRES_STAT!E1189</f>
        <v>1716</v>
      </c>
      <c r="E1186" s="2">
        <f t="shared" si="72"/>
        <v>-1339381</v>
      </c>
      <c r="F1186" s="6" t="str">
        <f t="shared" si="75"/>
        <v>BEARISH</v>
      </c>
      <c r="G1186" s="6" t="str">
        <f t="shared" si="74"/>
        <v>STRONG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2.2400000000000002</v>
      </c>
      <c r="C1187" s="6">
        <f>TITRES_STAT!D1190</f>
        <v>1.4735</v>
      </c>
      <c r="D1187" s="6">
        <f>TITRES_STAT!E1190</f>
        <v>16175</v>
      </c>
      <c r="E1187" s="2">
        <f t="shared" si="72"/>
        <v>-1339381</v>
      </c>
      <c r="F1187" s="6" t="str">
        <f t="shared" si="75"/>
        <v>BEARISH</v>
      </c>
      <c r="G1187" s="6" t="str">
        <f t="shared" si="74"/>
        <v>STRONG</v>
      </c>
      <c r="H1187" s="6" t="str">
        <f t="shared" si="73"/>
        <v>CONFIRMED BEARISH</v>
      </c>
    </row>
    <row r="1188" spans="1:8" ht="13.5" x14ac:dyDescent="0.25">
      <c r="A1188" s="3">
        <f>TITRES_STAT!B1191</f>
        <v>43740</v>
      </c>
      <c r="B1188" s="6">
        <f>TITRES_STAT!C1191</f>
        <v>2.23</v>
      </c>
      <c r="C1188" s="6">
        <f>TITRES_STAT!D1191</f>
        <v>1.4669000000000001</v>
      </c>
      <c r="D1188" s="6">
        <f>TITRES_STAT!E1191</f>
        <v>47780</v>
      </c>
      <c r="E1188" s="2">
        <f t="shared" si="72"/>
        <v>-1387161</v>
      </c>
      <c r="F1188" s="6" t="str">
        <f t="shared" si="75"/>
        <v>BEARISH</v>
      </c>
      <c r="G1188" s="6" t="str">
        <f t="shared" si="74"/>
        <v>STRONG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2.21</v>
      </c>
      <c r="C1189" s="6">
        <f>TITRES_STAT!D1192</f>
        <v>1.4538</v>
      </c>
      <c r="D1189" s="6">
        <f>TITRES_STAT!E1192</f>
        <v>4180</v>
      </c>
      <c r="E1189" s="2">
        <f t="shared" si="72"/>
        <v>-1391341</v>
      </c>
      <c r="F1189" s="6" t="str">
        <f t="shared" si="75"/>
        <v>BEARISH</v>
      </c>
      <c r="G1189" s="6" t="str">
        <f t="shared" si="74"/>
        <v>STRONG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2.23</v>
      </c>
      <c r="C1190" s="6">
        <f>TITRES_STAT!D1193</f>
        <v>1.4669000000000001</v>
      </c>
      <c r="D1190" s="6">
        <f>TITRES_STAT!E1193</f>
        <v>33148</v>
      </c>
      <c r="E1190" s="2">
        <f t="shared" si="72"/>
        <v>-1358193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2.21</v>
      </c>
      <c r="C1191" s="6">
        <f>TITRES_STAT!D1194</f>
        <v>1.4538</v>
      </c>
      <c r="D1191" s="6">
        <f>TITRES_STAT!E1194</f>
        <v>82805</v>
      </c>
      <c r="E1191" s="2">
        <f t="shared" si="72"/>
        <v>-1440998</v>
      </c>
      <c r="F1191" s="6" t="str">
        <f t="shared" si="75"/>
        <v>BEARISH</v>
      </c>
      <c r="G1191" s="6" t="str">
        <f t="shared" si="74"/>
        <v>STRONG</v>
      </c>
      <c r="H1191" s="6" t="str">
        <f t="shared" si="73"/>
        <v>CONFIRMED BEARISH</v>
      </c>
    </row>
    <row r="1192" spans="1:8" ht="13.5" x14ac:dyDescent="0.25">
      <c r="A1192" s="3">
        <f>TITRES_STAT!B1195</f>
        <v>43746</v>
      </c>
      <c r="B1192" s="6">
        <f>TITRES_STAT!C1195</f>
        <v>2.23</v>
      </c>
      <c r="C1192" s="6">
        <f>TITRES_STAT!D1195</f>
        <v>1.4669000000000001</v>
      </c>
      <c r="D1192" s="6">
        <f>TITRES_STAT!E1195</f>
        <v>2323</v>
      </c>
      <c r="E1192" s="2">
        <f t="shared" si="72"/>
        <v>-1438675</v>
      </c>
      <c r="F1192" s="6" t="str">
        <f t="shared" si="75"/>
        <v>BEARISH</v>
      </c>
      <c r="G1192" s="6" t="str">
        <f t="shared" si="74"/>
        <v>STRONG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2.27</v>
      </c>
      <c r="C1193" s="6">
        <f>TITRES_STAT!D1196</f>
        <v>1.4932000000000001</v>
      </c>
      <c r="D1193" s="6">
        <f>TITRES_STAT!E1196</f>
        <v>8100</v>
      </c>
      <c r="E1193" s="2">
        <f t="shared" si="72"/>
        <v>-1430575</v>
      </c>
      <c r="F1193" s="6" t="str">
        <f t="shared" si="75"/>
        <v>BEARISH</v>
      </c>
      <c r="G1193" s="6" t="str">
        <f t="shared" si="74"/>
        <v>STRONG</v>
      </c>
      <c r="H1193" s="6" t="str">
        <f t="shared" si="73"/>
        <v>BEARISH DIVERGENCE</v>
      </c>
    </row>
    <row r="1194" spans="1:8" ht="13.5" x14ac:dyDescent="0.25">
      <c r="A1194" s="3">
        <f>TITRES_STAT!B1197</f>
        <v>43748</v>
      </c>
      <c r="B1194" s="6">
        <f>TITRES_STAT!C1197</f>
        <v>2.27</v>
      </c>
      <c r="C1194" s="6">
        <f>TITRES_STAT!D1197</f>
        <v>1.4932000000000001</v>
      </c>
      <c r="D1194" s="6">
        <f>TITRES_STAT!E1197</f>
        <v>225</v>
      </c>
      <c r="E1194" s="2">
        <f t="shared" si="72"/>
        <v>-1430575</v>
      </c>
      <c r="F1194" s="6" t="str">
        <f t="shared" si="75"/>
        <v>BEARISH</v>
      </c>
      <c r="G1194" s="6" t="str">
        <f t="shared" si="74"/>
        <v>STRONG</v>
      </c>
      <c r="H1194" s="6" t="str">
        <f t="shared" si="73"/>
        <v>BEARISH DIVERGENCE</v>
      </c>
    </row>
    <row r="1195" spans="1:8" ht="13.5" x14ac:dyDescent="0.25">
      <c r="A1195" s="3">
        <f>TITRES_STAT!B1198</f>
        <v>43749</v>
      </c>
      <c r="B1195" s="6">
        <f>TITRES_STAT!C1198</f>
        <v>2.25</v>
      </c>
      <c r="C1195" s="6">
        <f>TITRES_STAT!D1198</f>
        <v>1.4801</v>
      </c>
      <c r="D1195" s="6">
        <f>TITRES_STAT!E1198</f>
        <v>2600</v>
      </c>
      <c r="E1195" s="2">
        <f t="shared" si="72"/>
        <v>-1433175</v>
      </c>
      <c r="F1195" s="6" t="str">
        <f t="shared" si="75"/>
        <v>BEARISH</v>
      </c>
      <c r="G1195" s="6" t="str">
        <f t="shared" si="74"/>
        <v>STRONG</v>
      </c>
      <c r="H1195" s="6" t="str">
        <f t="shared" si="73"/>
        <v>BEARISH DIVERGENCE</v>
      </c>
    </row>
    <row r="1196" spans="1:8" ht="13.5" x14ac:dyDescent="0.25">
      <c r="A1196" s="3">
        <f>TITRES_STAT!B1199</f>
        <v>43752</v>
      </c>
      <c r="B1196" s="6">
        <f>TITRES_STAT!C1199</f>
        <v>2.2599999999999998</v>
      </c>
      <c r="C1196" s="6">
        <f>TITRES_STAT!D1199</f>
        <v>1.4866999999999999</v>
      </c>
      <c r="D1196" s="6">
        <f>TITRES_STAT!E1199</f>
        <v>5650</v>
      </c>
      <c r="E1196" s="2">
        <f t="shared" si="72"/>
        <v>-1427525</v>
      </c>
      <c r="F1196" s="6" t="str">
        <f t="shared" si="75"/>
        <v>BULLISH</v>
      </c>
      <c r="G1196" s="6" t="str">
        <f t="shared" si="74"/>
        <v>NEUTRAL</v>
      </c>
      <c r="H1196" s="6" t="str">
        <f t="shared" si="73"/>
        <v>CONFIRMED BULLISH</v>
      </c>
    </row>
    <row r="1197" spans="1:8" ht="13.5" x14ac:dyDescent="0.25">
      <c r="A1197" s="3">
        <f>TITRES_STAT!B1200</f>
        <v>43754</v>
      </c>
      <c r="B1197" s="6">
        <f>TITRES_STAT!C1200</f>
        <v>2.23</v>
      </c>
      <c r="C1197" s="6">
        <f>TITRES_STAT!D1200</f>
        <v>1.4669000000000001</v>
      </c>
      <c r="D1197" s="6">
        <f>TITRES_STAT!E1200</f>
        <v>31981</v>
      </c>
      <c r="E1197" s="2">
        <f t="shared" si="72"/>
        <v>-1459506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2.2400000000000002</v>
      </c>
      <c r="C1198" s="6">
        <f>TITRES_STAT!D1201</f>
        <v>1.4735</v>
      </c>
      <c r="D1198" s="6">
        <f>TITRES_STAT!E1201</f>
        <v>7586</v>
      </c>
      <c r="E1198" s="2">
        <f t="shared" si="72"/>
        <v>-1451920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2.25</v>
      </c>
      <c r="C1199" s="6">
        <f>TITRES_STAT!D1202</f>
        <v>1.4801</v>
      </c>
      <c r="D1199" s="6">
        <f>TITRES_STAT!E1202</f>
        <v>116</v>
      </c>
      <c r="E1199" s="2">
        <f t="shared" si="72"/>
        <v>-1451804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2.31</v>
      </c>
      <c r="C1200" s="6">
        <f>TITRES_STAT!D1203</f>
        <v>1.5195000000000001</v>
      </c>
      <c r="D1200" s="6">
        <f>TITRES_STAT!E1203</f>
        <v>79352</v>
      </c>
      <c r="E1200" s="2">
        <f t="shared" si="72"/>
        <v>-1372452</v>
      </c>
      <c r="F1200" s="6" t="str">
        <f t="shared" si="75"/>
        <v>BULLISH</v>
      </c>
      <c r="G1200" s="6" t="str">
        <f t="shared" si="74"/>
        <v>WEAK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2.38</v>
      </c>
      <c r="C1201" s="6">
        <f>TITRES_STAT!D1204</f>
        <v>1.5656000000000001</v>
      </c>
      <c r="D1201" s="6">
        <f>TITRES_STAT!E1204</f>
        <v>118439</v>
      </c>
      <c r="E1201" s="2">
        <f t="shared" si="72"/>
        <v>-1254013</v>
      </c>
      <c r="F1201" s="6" t="str">
        <f t="shared" si="75"/>
        <v>BULLISH</v>
      </c>
      <c r="G1201" s="6" t="str">
        <f t="shared" si="74"/>
        <v>WEAK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2.38</v>
      </c>
      <c r="C1202" s="6">
        <f>TITRES_STAT!D1205</f>
        <v>1.5656000000000001</v>
      </c>
      <c r="D1202" s="6">
        <f>TITRES_STAT!E1205</f>
        <v>66430</v>
      </c>
      <c r="E1202" s="2">
        <f t="shared" si="72"/>
        <v>-1254013</v>
      </c>
      <c r="F1202" s="6" t="str">
        <f t="shared" si="75"/>
        <v>BULLISH</v>
      </c>
      <c r="G1202" s="6" t="str">
        <f t="shared" si="74"/>
        <v>WEAK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2.4</v>
      </c>
      <c r="C1203" s="6">
        <f>TITRES_STAT!D1206</f>
        <v>1.5788</v>
      </c>
      <c r="D1203" s="6">
        <f>TITRES_STAT!E1206</f>
        <v>83817</v>
      </c>
      <c r="E1203" s="2">
        <f t="shared" si="72"/>
        <v>-1170196</v>
      </c>
      <c r="F1203" s="6" t="str">
        <f t="shared" si="75"/>
        <v>BULLISH</v>
      </c>
      <c r="G1203" s="6" t="str">
        <f t="shared" si="74"/>
        <v>WEAK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2.4500000000000002</v>
      </c>
      <c r="C1204" s="6">
        <f>TITRES_STAT!D1207</f>
        <v>1.6115999999999999</v>
      </c>
      <c r="D1204" s="6">
        <f>TITRES_STAT!E1207</f>
        <v>53100</v>
      </c>
      <c r="E1204" s="2">
        <f t="shared" si="72"/>
        <v>-1117096</v>
      </c>
      <c r="F1204" s="6" t="str">
        <f t="shared" si="75"/>
        <v>BULLISH</v>
      </c>
      <c r="G1204" s="6" t="str">
        <f t="shared" si="74"/>
        <v>WEAK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2.41</v>
      </c>
      <c r="C1205" s="6">
        <f>TITRES_STAT!D1208</f>
        <v>1.5852999999999999</v>
      </c>
      <c r="D1205" s="6">
        <f>TITRES_STAT!E1208</f>
        <v>7413</v>
      </c>
      <c r="E1205" s="2">
        <f t="shared" si="72"/>
        <v>-1124509</v>
      </c>
      <c r="F1205" s="6" t="str">
        <f t="shared" si="75"/>
        <v>BULLISH</v>
      </c>
      <c r="G1205" s="6" t="str">
        <f t="shared" si="74"/>
        <v>WEAK</v>
      </c>
      <c r="H1205" s="6" t="str">
        <f t="shared" si="73"/>
        <v>CONFIRMED BULLISH</v>
      </c>
    </row>
    <row r="1206" spans="1:8" ht="13.5" x14ac:dyDescent="0.25">
      <c r="A1206" s="3">
        <f>TITRES_STAT!B1209</f>
        <v>43767</v>
      </c>
      <c r="B1206" s="6">
        <f>TITRES_STAT!C1209</f>
        <v>2.3199999999999998</v>
      </c>
      <c r="C1206" s="6">
        <f>TITRES_STAT!D1209</f>
        <v>1.5261</v>
      </c>
      <c r="D1206" s="6">
        <f>TITRES_STAT!E1209</f>
        <v>26431</v>
      </c>
      <c r="E1206" s="2">
        <f t="shared" si="72"/>
        <v>-1150940</v>
      </c>
      <c r="F1206" s="6" t="str">
        <f t="shared" si="75"/>
        <v>BULLISH</v>
      </c>
      <c r="G1206" s="6" t="str">
        <f t="shared" si="74"/>
        <v>WEAK</v>
      </c>
      <c r="H1206" s="6" t="str">
        <f t="shared" si="73"/>
        <v>BULLISH DIVERGENCE</v>
      </c>
    </row>
    <row r="1207" spans="1:8" ht="13.5" x14ac:dyDescent="0.25">
      <c r="A1207" s="3">
        <f>TITRES_STAT!B1210</f>
        <v>43768</v>
      </c>
      <c r="B1207" s="6">
        <f>TITRES_STAT!C1210</f>
        <v>2.34</v>
      </c>
      <c r="C1207" s="6">
        <f>TITRES_STAT!D1210</f>
        <v>1.5392999999999999</v>
      </c>
      <c r="D1207" s="6">
        <f>TITRES_STAT!E1210</f>
        <v>10866</v>
      </c>
      <c r="E1207" s="2">
        <f t="shared" si="72"/>
        <v>-1140074</v>
      </c>
      <c r="F1207" s="6" t="str">
        <f t="shared" si="75"/>
        <v>BULLISH</v>
      </c>
      <c r="G1207" s="6" t="str">
        <f t="shared" si="74"/>
        <v>WEAK</v>
      </c>
      <c r="H1207" s="6" t="str">
        <f t="shared" si="73"/>
        <v>BULLISH DIVERGENCE</v>
      </c>
    </row>
    <row r="1208" spans="1:8" ht="13.5" x14ac:dyDescent="0.25">
      <c r="A1208" s="3">
        <f>TITRES_STAT!B1211</f>
        <v>43769</v>
      </c>
      <c r="B1208" s="6">
        <f>TITRES_STAT!C1211</f>
        <v>2.29</v>
      </c>
      <c r="C1208" s="6">
        <f>TITRES_STAT!D1211</f>
        <v>1.5064</v>
      </c>
      <c r="D1208" s="6">
        <f>TITRES_STAT!E1211</f>
        <v>51468</v>
      </c>
      <c r="E1208" s="2">
        <f t="shared" si="72"/>
        <v>-1191542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2.29</v>
      </c>
      <c r="C1209" s="6">
        <f>TITRES_STAT!D1212</f>
        <v>1.5064</v>
      </c>
      <c r="D1209" s="6">
        <f>TITRES_STAT!E1212</f>
        <v>17685</v>
      </c>
      <c r="E1209" s="2">
        <f t="shared" si="72"/>
        <v>-1191542</v>
      </c>
      <c r="F1209" s="6" t="str">
        <f t="shared" si="75"/>
        <v>BEARISH</v>
      </c>
      <c r="G1209" s="6" t="str">
        <f t="shared" si="74"/>
        <v>STRONG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2.29</v>
      </c>
      <c r="C1210" s="6">
        <f>TITRES_STAT!D1213</f>
        <v>1.5064</v>
      </c>
      <c r="D1210" s="6">
        <f>TITRES_STAT!E1213</f>
        <v>1950</v>
      </c>
      <c r="E1210" s="2">
        <f t="shared" si="72"/>
        <v>-1191542</v>
      </c>
      <c r="F1210" s="6" t="str">
        <f t="shared" si="75"/>
        <v>BEARISH</v>
      </c>
      <c r="G1210" s="6" t="str">
        <f t="shared" si="74"/>
        <v>STRONG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2.33</v>
      </c>
      <c r="C1211" s="6">
        <f>TITRES_STAT!D1214</f>
        <v>1.5327</v>
      </c>
      <c r="D1211" s="6">
        <f>TITRES_STAT!E1214</f>
        <v>13859</v>
      </c>
      <c r="E1211" s="2">
        <f t="shared" si="72"/>
        <v>-1177683</v>
      </c>
      <c r="F1211" s="6" t="str">
        <f t="shared" si="75"/>
        <v>BEARISH</v>
      </c>
      <c r="G1211" s="6" t="str">
        <f t="shared" si="74"/>
        <v>STRONG</v>
      </c>
      <c r="H1211" s="6" t="str">
        <f t="shared" si="73"/>
        <v>BEARISH DIVERGENCE</v>
      </c>
    </row>
    <row r="1212" spans="1:8" ht="13.5" x14ac:dyDescent="0.25">
      <c r="A1212" s="3">
        <f>TITRES_STAT!B1215</f>
        <v>43775</v>
      </c>
      <c r="B1212" s="6">
        <f>TITRES_STAT!C1215</f>
        <v>2.39</v>
      </c>
      <c r="C1212" s="6">
        <f>TITRES_STAT!D1215</f>
        <v>1.5722</v>
      </c>
      <c r="D1212" s="6">
        <f>TITRES_STAT!E1215</f>
        <v>3729</v>
      </c>
      <c r="E1212" s="2">
        <f t="shared" si="72"/>
        <v>-1173954</v>
      </c>
      <c r="F1212" s="6" t="str">
        <f t="shared" si="75"/>
        <v>BEARISH</v>
      </c>
      <c r="G1212" s="6" t="str">
        <f t="shared" si="74"/>
        <v>STRONG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2.34</v>
      </c>
      <c r="C1213" s="6">
        <f>TITRES_STAT!D1216</f>
        <v>1.5392999999999999</v>
      </c>
      <c r="D1213" s="6">
        <f>TITRES_STAT!E1216</f>
        <v>34131</v>
      </c>
      <c r="E1213" s="2">
        <f t="shared" si="72"/>
        <v>-1208085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BEARISH DIVERGENCE</v>
      </c>
    </row>
    <row r="1214" spans="1:8" ht="13.5" x14ac:dyDescent="0.25">
      <c r="A1214" s="3">
        <f>TITRES_STAT!B1217</f>
        <v>43777</v>
      </c>
      <c r="B1214" s="6">
        <f>TITRES_STAT!C1217</f>
        <v>2.4</v>
      </c>
      <c r="C1214" s="6">
        <f>TITRES_STAT!D1217</f>
        <v>1.5788</v>
      </c>
      <c r="D1214" s="6">
        <f>TITRES_STAT!E1217</f>
        <v>10597</v>
      </c>
      <c r="E1214" s="2">
        <f t="shared" si="72"/>
        <v>-1197488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BEARISH DIVERGENCE</v>
      </c>
    </row>
    <row r="1215" spans="1:8" ht="13.5" x14ac:dyDescent="0.25">
      <c r="A1215" s="3">
        <f>TITRES_STAT!B1218</f>
        <v>43780</v>
      </c>
      <c r="B1215" s="6">
        <f>TITRES_STAT!C1218</f>
        <v>2.38</v>
      </c>
      <c r="C1215" s="6">
        <f>TITRES_STAT!D1218</f>
        <v>1.5656000000000001</v>
      </c>
      <c r="D1215" s="6">
        <f>TITRES_STAT!E1218</f>
        <v>18355</v>
      </c>
      <c r="E1215" s="2">
        <f t="shared" si="72"/>
        <v>-1215843</v>
      </c>
      <c r="F1215" s="6" t="str">
        <f t="shared" si="75"/>
        <v>BEARISH</v>
      </c>
      <c r="G1215" s="6" t="str">
        <f t="shared" si="74"/>
        <v>STRONG</v>
      </c>
      <c r="H1215" s="6" t="str">
        <f t="shared" si="73"/>
        <v>BEARISH DIVERGENCE</v>
      </c>
    </row>
    <row r="1216" spans="1:8" ht="13.5" x14ac:dyDescent="0.25">
      <c r="A1216" s="3">
        <f>TITRES_STAT!B1219</f>
        <v>43781</v>
      </c>
      <c r="B1216" s="6">
        <f>TITRES_STAT!C1219</f>
        <v>2.38</v>
      </c>
      <c r="C1216" s="6">
        <f>TITRES_STAT!D1219</f>
        <v>1.5656000000000001</v>
      </c>
      <c r="D1216" s="6">
        <f>TITRES_STAT!E1219</f>
        <v>1410</v>
      </c>
      <c r="E1216" s="2">
        <f t="shared" si="72"/>
        <v>-1215843</v>
      </c>
      <c r="F1216" s="6" t="str">
        <f t="shared" si="75"/>
        <v>BEARISH</v>
      </c>
      <c r="G1216" s="6" t="str">
        <f t="shared" si="74"/>
        <v>STRONG</v>
      </c>
      <c r="H1216" s="6" t="str">
        <f t="shared" si="73"/>
        <v>BEARISH DIVERGENCE</v>
      </c>
    </row>
    <row r="1217" spans="1:8" ht="13.5" x14ac:dyDescent="0.25">
      <c r="A1217" s="3">
        <f>TITRES_STAT!B1220</f>
        <v>43782</v>
      </c>
      <c r="B1217" s="6">
        <f>TITRES_STAT!C1220</f>
        <v>2.42</v>
      </c>
      <c r="C1217" s="6">
        <f>TITRES_STAT!D1220</f>
        <v>1.5919000000000001</v>
      </c>
      <c r="D1217" s="6">
        <f>TITRES_STAT!E1220</f>
        <v>19530</v>
      </c>
      <c r="E1217" s="2">
        <f t="shared" si="72"/>
        <v>-1196313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BEARISH DIVERGENCE</v>
      </c>
    </row>
    <row r="1218" spans="1:8" ht="13.5" x14ac:dyDescent="0.25">
      <c r="A1218" s="3">
        <f>TITRES_STAT!B1221</f>
        <v>43783</v>
      </c>
      <c r="B1218" s="6">
        <f>TITRES_STAT!C1221</f>
        <v>2.4500000000000002</v>
      </c>
      <c r="C1218" s="6">
        <f>TITRES_STAT!D1221</f>
        <v>1.6115999999999999</v>
      </c>
      <c r="D1218" s="6">
        <f>TITRES_STAT!E1221</f>
        <v>13305</v>
      </c>
      <c r="E1218" s="2">
        <f t="shared" si="72"/>
        <v>-1183008</v>
      </c>
      <c r="F1218" s="6" t="str">
        <f t="shared" si="75"/>
        <v>BULLISH</v>
      </c>
      <c r="G1218" s="6" t="str">
        <f t="shared" si="74"/>
        <v>WEAK</v>
      </c>
      <c r="H1218" s="6" t="str">
        <f t="shared" si="73"/>
        <v>CONFIRMED BULLISH</v>
      </c>
    </row>
    <row r="1219" spans="1:8" ht="13.5" x14ac:dyDescent="0.25">
      <c r="A1219" s="3">
        <f>TITRES_STAT!B1222</f>
        <v>43784</v>
      </c>
      <c r="B1219" s="6">
        <f>TITRES_STAT!C1222</f>
        <v>2.38</v>
      </c>
      <c r="C1219" s="6">
        <f>TITRES_STAT!D1222</f>
        <v>1.5656000000000001</v>
      </c>
      <c r="D1219" s="6">
        <f>TITRES_STAT!E1222</f>
        <v>3710</v>
      </c>
      <c r="E1219" s="2">
        <f t="shared" si="72"/>
        <v>-1186718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BULLISH DIVERGENCE</v>
      </c>
    </row>
    <row r="1220" spans="1:8" ht="13.5" x14ac:dyDescent="0.25">
      <c r="A1220" s="3">
        <f>TITRES_STAT!B1223</f>
        <v>43787</v>
      </c>
      <c r="B1220" s="6">
        <f>TITRES_STAT!C1223</f>
        <v>2.4</v>
      </c>
      <c r="C1220" s="6">
        <f>TITRES_STAT!D1223</f>
        <v>1.5788</v>
      </c>
      <c r="D1220" s="6">
        <f>TITRES_STAT!E1223</f>
        <v>39057</v>
      </c>
      <c r="E1220" s="2">
        <f t="shared" ref="E1220:E1283" si="76">IF(B1220&gt;B1219, E1219+D1220, IF(B1220&lt;B1219, E1219-D1220, E1219))</f>
        <v>-1147661</v>
      </c>
      <c r="F1220" s="6" t="str">
        <f t="shared" si="75"/>
        <v>BULLISH</v>
      </c>
      <c r="G1220" s="6" t="str">
        <f t="shared" si="74"/>
        <v>WEAK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2.37</v>
      </c>
      <c r="C1221" s="6">
        <f>TITRES_STAT!D1224</f>
        <v>1.5589999999999999</v>
      </c>
      <c r="D1221" s="6">
        <f>TITRES_STAT!E1224</f>
        <v>52682</v>
      </c>
      <c r="E1221" s="2">
        <f t="shared" si="76"/>
        <v>-1200343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BULLISH DIVERGENCE</v>
      </c>
    </row>
    <row r="1222" spans="1:8" ht="13.5" x14ac:dyDescent="0.25">
      <c r="A1222" s="3">
        <f>TITRES_STAT!B1225</f>
        <v>43789</v>
      </c>
      <c r="B1222" s="6">
        <f>TITRES_STAT!C1225</f>
        <v>2.3199999999999998</v>
      </c>
      <c r="C1222" s="6">
        <f>TITRES_STAT!D1225</f>
        <v>1.5261</v>
      </c>
      <c r="D1222" s="6">
        <f>TITRES_STAT!E1225</f>
        <v>2296</v>
      </c>
      <c r="E1222" s="2">
        <f t="shared" si="76"/>
        <v>-1202639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2.35</v>
      </c>
      <c r="C1223" s="6">
        <f>TITRES_STAT!D1226</f>
        <v>1.5459000000000001</v>
      </c>
      <c r="D1223" s="6">
        <f>TITRES_STAT!E1226</f>
        <v>2162</v>
      </c>
      <c r="E1223" s="2">
        <f t="shared" si="76"/>
        <v>-1200477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2.37</v>
      </c>
      <c r="C1224" s="6">
        <f>TITRES_STAT!D1227</f>
        <v>1.5589999999999999</v>
      </c>
      <c r="D1224" s="6">
        <f>TITRES_STAT!E1227</f>
        <v>70</v>
      </c>
      <c r="E1224" s="2">
        <f t="shared" si="76"/>
        <v>-1200407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2.39</v>
      </c>
      <c r="C1225" s="6">
        <f>TITRES_STAT!D1228</f>
        <v>1.5722</v>
      </c>
      <c r="D1225" s="6">
        <f>TITRES_STAT!E1228</f>
        <v>22865</v>
      </c>
      <c r="E1225" s="2">
        <f t="shared" si="76"/>
        <v>-1177542</v>
      </c>
      <c r="F1225" s="6" t="str">
        <f t="shared" si="79"/>
        <v>BEARISH</v>
      </c>
      <c r="G1225" s="6" t="str">
        <f t="shared" si="78"/>
        <v>STRONG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2.41</v>
      </c>
      <c r="C1226" s="6">
        <f>TITRES_STAT!D1229</f>
        <v>1.5852999999999999</v>
      </c>
      <c r="D1226" s="6">
        <f>TITRES_STAT!E1229</f>
        <v>3801</v>
      </c>
      <c r="E1226" s="2">
        <f t="shared" si="76"/>
        <v>-1173741</v>
      </c>
      <c r="F1226" s="6" t="str">
        <f t="shared" si="79"/>
        <v>BULLISH</v>
      </c>
      <c r="G1226" s="6" t="str">
        <f t="shared" si="78"/>
        <v>WEAK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2.4</v>
      </c>
      <c r="C1227" s="6">
        <f>TITRES_STAT!D1230</f>
        <v>1.5788</v>
      </c>
      <c r="D1227" s="6">
        <f>TITRES_STAT!E1230</f>
        <v>1104</v>
      </c>
      <c r="E1227" s="2">
        <f t="shared" si="76"/>
        <v>-1174845</v>
      </c>
      <c r="F1227" s="6" t="str">
        <f t="shared" si="79"/>
        <v>BULLISH</v>
      </c>
      <c r="G1227" s="6" t="str">
        <f t="shared" si="78"/>
        <v>WEAK</v>
      </c>
      <c r="H1227" s="6" t="str">
        <f t="shared" si="77"/>
        <v>CONFIRMED BULLISH</v>
      </c>
    </row>
    <row r="1228" spans="1:8" ht="13.5" x14ac:dyDescent="0.25">
      <c r="A1228" s="3">
        <f>TITRES_STAT!B1231</f>
        <v>43797</v>
      </c>
      <c r="B1228" s="6">
        <f>TITRES_STAT!C1231</f>
        <v>2.4300000000000002</v>
      </c>
      <c r="C1228" s="6">
        <f>TITRES_STAT!D1231</f>
        <v>1.5985</v>
      </c>
      <c r="D1228" s="6">
        <f>TITRES_STAT!E1231</f>
        <v>18611</v>
      </c>
      <c r="E1228" s="2">
        <f t="shared" si="76"/>
        <v>-1156234</v>
      </c>
      <c r="F1228" s="6" t="str">
        <f t="shared" si="79"/>
        <v>BULLISH</v>
      </c>
      <c r="G1228" s="6" t="str">
        <f t="shared" si="78"/>
        <v>WEAK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2.36</v>
      </c>
      <c r="C1229" s="6">
        <f>TITRES_STAT!D1232</f>
        <v>1.5524</v>
      </c>
      <c r="D1229" s="6">
        <f>TITRES_STAT!E1232</f>
        <v>12041</v>
      </c>
      <c r="E1229" s="2">
        <f t="shared" si="76"/>
        <v>-1168275</v>
      </c>
      <c r="F1229" s="6" t="str">
        <f t="shared" si="79"/>
        <v>BULLISH</v>
      </c>
      <c r="G1229" s="6" t="str">
        <f t="shared" si="78"/>
        <v>WEAK</v>
      </c>
      <c r="H1229" s="6" t="str">
        <f t="shared" si="77"/>
        <v>BULLISH DIVERGENCE</v>
      </c>
    </row>
    <row r="1230" spans="1:8" ht="13.5" x14ac:dyDescent="0.25">
      <c r="A1230" s="3">
        <f>TITRES_STAT!B1233</f>
        <v>43801</v>
      </c>
      <c r="B1230" s="6">
        <f>TITRES_STAT!C1233</f>
        <v>2.39</v>
      </c>
      <c r="C1230" s="6">
        <f>TITRES_STAT!D1233</f>
        <v>1.5722</v>
      </c>
      <c r="D1230" s="6">
        <f>TITRES_STAT!E1233</f>
        <v>535</v>
      </c>
      <c r="E1230" s="2">
        <f t="shared" si="76"/>
        <v>-1167740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2.39</v>
      </c>
      <c r="C1231" s="6">
        <f>TITRES_STAT!D1234</f>
        <v>1.5722</v>
      </c>
      <c r="D1231" s="6">
        <f>TITRES_STAT!E1234</f>
        <v>410</v>
      </c>
      <c r="E1231" s="2">
        <f t="shared" si="76"/>
        <v>-1167740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BULLISH DIVERGENCE</v>
      </c>
    </row>
    <row r="1232" spans="1:8" ht="13.5" x14ac:dyDescent="0.25">
      <c r="A1232" s="3">
        <f>TITRES_STAT!B1235</f>
        <v>43803</v>
      </c>
      <c r="B1232" s="6">
        <f>TITRES_STAT!C1235</f>
        <v>2.37</v>
      </c>
      <c r="C1232" s="6">
        <f>TITRES_STAT!D1235</f>
        <v>1.5589999999999999</v>
      </c>
      <c r="D1232" s="6">
        <f>TITRES_STAT!E1235</f>
        <v>7035</v>
      </c>
      <c r="E1232" s="2">
        <f t="shared" si="76"/>
        <v>-1174775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2.35</v>
      </c>
      <c r="C1233" s="6">
        <f>TITRES_STAT!D1236</f>
        <v>1.5459000000000001</v>
      </c>
      <c r="D1233" s="6">
        <f>TITRES_STAT!E1236</f>
        <v>18502</v>
      </c>
      <c r="E1233" s="2">
        <f t="shared" si="76"/>
        <v>-1193277</v>
      </c>
      <c r="F1233" s="6" t="str">
        <f t="shared" si="79"/>
        <v>BEARISH</v>
      </c>
      <c r="G1233" s="6" t="str">
        <f t="shared" si="78"/>
        <v>STRONG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2.34</v>
      </c>
      <c r="C1234" s="6">
        <f>TITRES_STAT!D1237</f>
        <v>1.5392999999999999</v>
      </c>
      <c r="D1234" s="6">
        <f>TITRES_STAT!E1237</f>
        <v>62</v>
      </c>
      <c r="E1234" s="2">
        <f t="shared" si="76"/>
        <v>-1193339</v>
      </c>
      <c r="F1234" s="6" t="str">
        <f t="shared" si="79"/>
        <v>BEARISH</v>
      </c>
      <c r="G1234" s="6" t="str">
        <f t="shared" si="78"/>
        <v>STRONG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2.35</v>
      </c>
      <c r="C1235" s="6">
        <f>TITRES_STAT!D1238</f>
        <v>1.5459000000000001</v>
      </c>
      <c r="D1235" s="6">
        <f>TITRES_STAT!E1238</f>
        <v>6063</v>
      </c>
      <c r="E1235" s="2">
        <f t="shared" si="76"/>
        <v>-1187276</v>
      </c>
      <c r="F1235" s="6" t="str">
        <f t="shared" si="79"/>
        <v>BEARISH</v>
      </c>
      <c r="G1235" s="6" t="str">
        <f t="shared" si="78"/>
        <v>NEUTRAL</v>
      </c>
      <c r="H1235" s="6" t="str">
        <f t="shared" si="77"/>
        <v>CONFIRMED BEARISH</v>
      </c>
    </row>
    <row r="1236" spans="1:8" ht="13.5" x14ac:dyDescent="0.25">
      <c r="A1236" s="3">
        <f>TITRES_STAT!B1239</f>
        <v>43809</v>
      </c>
      <c r="B1236" s="6">
        <f>TITRES_STAT!C1239</f>
        <v>2.35</v>
      </c>
      <c r="C1236" s="6">
        <f>TITRES_STAT!D1239</f>
        <v>1.5459000000000001</v>
      </c>
      <c r="D1236" s="6">
        <f>TITRES_STAT!E1239</f>
        <v>9920</v>
      </c>
      <c r="E1236" s="2">
        <f t="shared" si="76"/>
        <v>-1187276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43810</v>
      </c>
      <c r="B1237" s="6">
        <f>TITRES_STAT!C1240</f>
        <v>2.35</v>
      </c>
      <c r="C1237" s="6">
        <f>TITRES_STAT!D1240</f>
        <v>1.5459000000000001</v>
      </c>
      <c r="D1237" s="6">
        <f>TITRES_STAT!E1240</f>
        <v>15593</v>
      </c>
      <c r="E1237" s="2">
        <f t="shared" si="76"/>
        <v>-1187276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CONFIRMED BEARISH</v>
      </c>
    </row>
    <row r="1238" spans="1:8" ht="13.5" x14ac:dyDescent="0.25">
      <c r="A1238" s="3">
        <f>TITRES_STAT!B1241</f>
        <v>43811</v>
      </c>
      <c r="B1238" s="6">
        <f>TITRES_STAT!C1241</f>
        <v>2.3199999999999998</v>
      </c>
      <c r="C1238" s="6">
        <f>TITRES_STAT!D1241</f>
        <v>1.5261</v>
      </c>
      <c r="D1238" s="6">
        <f>TITRES_STAT!E1241</f>
        <v>2157</v>
      </c>
      <c r="E1238" s="2">
        <f t="shared" si="76"/>
        <v>-1189433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BULLISH DIVERGENCE</v>
      </c>
    </row>
    <row r="1239" spans="1:8" ht="13.5" x14ac:dyDescent="0.25">
      <c r="A1239" s="3">
        <f>TITRES_STAT!B1242</f>
        <v>43812</v>
      </c>
      <c r="B1239" s="6">
        <f>TITRES_STAT!C1242</f>
        <v>2.3199999999999998</v>
      </c>
      <c r="C1239" s="6">
        <f>TITRES_STAT!D1242</f>
        <v>1.5261</v>
      </c>
      <c r="D1239" s="6">
        <f>TITRES_STAT!E1242</f>
        <v>975</v>
      </c>
      <c r="E1239" s="2">
        <f t="shared" si="76"/>
        <v>-1189433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BULLISH DIVERGENCE</v>
      </c>
    </row>
    <row r="1240" spans="1:8" ht="13.5" x14ac:dyDescent="0.25">
      <c r="A1240" s="3">
        <f>TITRES_STAT!B1243</f>
        <v>43815</v>
      </c>
      <c r="B1240" s="6">
        <f>TITRES_STAT!C1243</f>
        <v>2.4</v>
      </c>
      <c r="C1240" s="6">
        <f>TITRES_STAT!D1243</f>
        <v>1.5788</v>
      </c>
      <c r="D1240" s="6">
        <f>TITRES_STAT!E1243</f>
        <v>42869</v>
      </c>
      <c r="E1240" s="2">
        <f t="shared" si="76"/>
        <v>-1146564</v>
      </c>
      <c r="F1240" s="6" t="str">
        <f t="shared" si="79"/>
        <v>BULLISH</v>
      </c>
      <c r="G1240" s="6" t="str">
        <f t="shared" si="78"/>
        <v>WEAK</v>
      </c>
      <c r="H1240" s="6" t="str">
        <f t="shared" si="77"/>
        <v>CONFIRMED BULLISH</v>
      </c>
    </row>
    <row r="1241" spans="1:8" ht="13.5" x14ac:dyDescent="0.25">
      <c r="A1241" s="3">
        <f>TITRES_STAT!B1244</f>
        <v>43816</v>
      </c>
      <c r="B1241" s="6">
        <f>TITRES_STAT!C1244</f>
        <v>2.4</v>
      </c>
      <c r="C1241" s="6">
        <f>TITRES_STAT!D1244</f>
        <v>1.5788</v>
      </c>
      <c r="D1241" s="6">
        <f>TITRES_STAT!E1244</f>
        <v>32471</v>
      </c>
      <c r="E1241" s="2">
        <f t="shared" si="76"/>
        <v>-1146564</v>
      </c>
      <c r="F1241" s="6" t="str">
        <f t="shared" si="79"/>
        <v>BULLISH</v>
      </c>
      <c r="G1241" s="6" t="str">
        <f t="shared" si="78"/>
        <v>WEAK</v>
      </c>
      <c r="H1241" s="6" t="str">
        <f t="shared" si="77"/>
        <v>CONFIRMED BULLISH</v>
      </c>
    </row>
    <row r="1242" spans="1:8" ht="13.5" x14ac:dyDescent="0.25">
      <c r="A1242" s="3">
        <f>TITRES_STAT!B1245</f>
        <v>43817</v>
      </c>
      <c r="B1242" s="6">
        <f>TITRES_STAT!C1245</f>
        <v>2.4</v>
      </c>
      <c r="C1242" s="6">
        <f>TITRES_STAT!D1245</f>
        <v>1.5788</v>
      </c>
      <c r="D1242" s="6">
        <f>TITRES_STAT!E1245</f>
        <v>55774</v>
      </c>
      <c r="E1242" s="2">
        <f t="shared" si="76"/>
        <v>-1146564</v>
      </c>
      <c r="F1242" s="6" t="str">
        <f t="shared" si="79"/>
        <v>BULLISH</v>
      </c>
      <c r="G1242" s="6" t="str">
        <f t="shared" si="78"/>
        <v>WEAK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2.39</v>
      </c>
      <c r="C1243" s="6">
        <f>TITRES_STAT!D1246</f>
        <v>1.5722</v>
      </c>
      <c r="D1243" s="6">
        <f>TITRES_STAT!E1246</f>
        <v>3359</v>
      </c>
      <c r="E1243" s="2">
        <f t="shared" si="76"/>
        <v>-1149923</v>
      </c>
      <c r="F1243" s="6" t="str">
        <f t="shared" si="79"/>
        <v>BULLISH</v>
      </c>
      <c r="G1243" s="6" t="str">
        <f t="shared" si="78"/>
        <v>WEAK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2.4</v>
      </c>
      <c r="C1244" s="6">
        <f>TITRES_STAT!D1247</f>
        <v>1.5788</v>
      </c>
      <c r="D1244" s="6">
        <f>TITRES_STAT!E1247</f>
        <v>3746</v>
      </c>
      <c r="E1244" s="2">
        <f t="shared" si="76"/>
        <v>-1146177</v>
      </c>
      <c r="F1244" s="6" t="str">
        <f t="shared" si="79"/>
        <v>BULLISH</v>
      </c>
      <c r="G1244" s="6" t="str">
        <f t="shared" si="78"/>
        <v>WEAK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2.42</v>
      </c>
      <c r="C1245" s="6">
        <f>TITRES_STAT!D1248</f>
        <v>1.5919000000000001</v>
      </c>
      <c r="D1245" s="6">
        <f>TITRES_STAT!E1248</f>
        <v>12313</v>
      </c>
      <c r="E1245" s="2">
        <f t="shared" si="76"/>
        <v>-1133864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2.42</v>
      </c>
      <c r="C1246" s="6">
        <f>TITRES_STAT!D1249</f>
        <v>1.5919000000000001</v>
      </c>
      <c r="D1246" s="6">
        <f>TITRES_STAT!E1249</f>
        <v>2214</v>
      </c>
      <c r="E1246" s="2">
        <f t="shared" si="76"/>
        <v>-1133864</v>
      </c>
      <c r="F1246" s="6" t="str">
        <f t="shared" si="79"/>
        <v>BULLISH</v>
      </c>
      <c r="G1246" s="6" t="str">
        <f t="shared" si="78"/>
        <v>NEUTRAL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2.39</v>
      </c>
      <c r="C1247" s="6">
        <f>TITRES_STAT!D1250</f>
        <v>1.5722</v>
      </c>
      <c r="D1247" s="6">
        <f>TITRES_STAT!E1250</f>
        <v>1132</v>
      </c>
      <c r="E1247" s="2">
        <f t="shared" si="76"/>
        <v>-1134996</v>
      </c>
      <c r="F1247" s="6" t="str">
        <f t="shared" si="79"/>
        <v>BULLISH</v>
      </c>
      <c r="G1247" s="6" t="str">
        <f t="shared" si="78"/>
        <v>NEUTRAL</v>
      </c>
      <c r="H1247" s="6" t="str">
        <f t="shared" si="77"/>
        <v>BULLISH DIVERGENCE</v>
      </c>
    </row>
    <row r="1248" spans="1:8" ht="13.5" x14ac:dyDescent="0.25">
      <c r="A1248" s="3">
        <f>TITRES_STAT!B1251</f>
        <v>43825</v>
      </c>
      <c r="B1248" s="6">
        <f>TITRES_STAT!C1251</f>
        <v>2.39</v>
      </c>
      <c r="C1248" s="6">
        <f>TITRES_STAT!D1251</f>
        <v>1.5722</v>
      </c>
      <c r="D1248" s="6">
        <f>TITRES_STAT!E1251</f>
        <v>3697</v>
      </c>
      <c r="E1248" s="2">
        <f t="shared" si="76"/>
        <v>-1134996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2.38</v>
      </c>
      <c r="C1249" s="6">
        <f>TITRES_STAT!D1252</f>
        <v>1.5656000000000001</v>
      </c>
      <c r="D1249" s="6">
        <f>TITRES_STAT!E1252</f>
        <v>52431</v>
      </c>
      <c r="E1249" s="2">
        <f t="shared" si="76"/>
        <v>-1187427</v>
      </c>
      <c r="F1249" s="6" t="str">
        <f t="shared" si="79"/>
        <v>BEARISH</v>
      </c>
      <c r="G1249" s="6" t="str">
        <f t="shared" si="78"/>
        <v>STRONG</v>
      </c>
      <c r="H1249" s="6" t="str">
        <f t="shared" si="77"/>
        <v>CONFIRMED BEARISH</v>
      </c>
    </row>
    <row r="1250" spans="1:8" ht="13.5" x14ac:dyDescent="0.25">
      <c r="A1250" s="3">
        <f>TITRES_STAT!B1253</f>
        <v>43829</v>
      </c>
      <c r="B1250" s="6">
        <f>TITRES_STAT!C1253</f>
        <v>2.38</v>
      </c>
      <c r="C1250" s="6">
        <f>TITRES_STAT!D1253</f>
        <v>1.5656000000000001</v>
      </c>
      <c r="D1250" s="6">
        <f>TITRES_STAT!E1253</f>
        <v>19231</v>
      </c>
      <c r="E1250" s="2">
        <f t="shared" si="76"/>
        <v>-1187427</v>
      </c>
      <c r="F1250" s="6" t="str">
        <f t="shared" si="79"/>
        <v>BEARISH</v>
      </c>
      <c r="G1250" s="6" t="str">
        <f t="shared" si="78"/>
        <v>STRONG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2.36</v>
      </c>
      <c r="C1251" s="6">
        <f>TITRES_STAT!D1254</f>
        <v>1.5524</v>
      </c>
      <c r="D1251" s="6">
        <f>TITRES_STAT!E1254</f>
        <v>831</v>
      </c>
      <c r="E1251" s="2">
        <f t="shared" si="76"/>
        <v>-1188258</v>
      </c>
      <c r="F1251" s="6" t="str">
        <f t="shared" si="79"/>
        <v>BEARISH</v>
      </c>
      <c r="G1251" s="6" t="str">
        <f t="shared" si="78"/>
        <v>STRONG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2.37</v>
      </c>
      <c r="C1252" s="6">
        <f>TITRES_STAT!D1255</f>
        <v>1.5589999999999999</v>
      </c>
      <c r="D1252" s="6">
        <f>TITRES_STAT!E1255</f>
        <v>5700</v>
      </c>
      <c r="E1252" s="2">
        <f t="shared" si="76"/>
        <v>-1182558</v>
      </c>
      <c r="F1252" s="6" t="str">
        <f t="shared" si="79"/>
        <v>BEARISH</v>
      </c>
      <c r="G1252" s="6" t="str">
        <f t="shared" si="78"/>
        <v>STRONG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2.36</v>
      </c>
      <c r="C1253" s="6">
        <f>TITRES_STAT!D1256</f>
        <v>1.5524</v>
      </c>
      <c r="D1253" s="6">
        <f>TITRES_STAT!E1256</f>
        <v>91473</v>
      </c>
      <c r="E1253" s="2">
        <f t="shared" si="76"/>
        <v>-1274031</v>
      </c>
      <c r="F1253" s="6" t="str">
        <f t="shared" si="79"/>
        <v>BEARISH</v>
      </c>
      <c r="G1253" s="6" t="str">
        <f t="shared" si="78"/>
        <v>STRONG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2.35</v>
      </c>
      <c r="C1254" s="6">
        <f>TITRES_STAT!D1257</f>
        <v>1.5459000000000001</v>
      </c>
      <c r="D1254" s="6">
        <f>TITRES_STAT!E1257</f>
        <v>38145</v>
      </c>
      <c r="E1254" s="2">
        <f t="shared" si="76"/>
        <v>-1312176</v>
      </c>
      <c r="F1254" s="6" t="str">
        <f t="shared" si="79"/>
        <v>BEARISH</v>
      </c>
      <c r="G1254" s="6" t="str">
        <f t="shared" si="78"/>
        <v>STRONG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2.34</v>
      </c>
      <c r="C1255" s="6">
        <f>TITRES_STAT!D1258</f>
        <v>1.5392999999999999</v>
      </c>
      <c r="D1255" s="6">
        <f>TITRES_STAT!E1258</f>
        <v>76527</v>
      </c>
      <c r="E1255" s="2">
        <f t="shared" si="76"/>
        <v>-1388703</v>
      </c>
      <c r="F1255" s="6" t="str">
        <f t="shared" si="79"/>
        <v>BEARISH</v>
      </c>
      <c r="G1255" s="6" t="str">
        <f t="shared" si="78"/>
        <v>STRONG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2.3199999999999998</v>
      </c>
      <c r="C1256" s="6">
        <f>TITRES_STAT!D1259</f>
        <v>1.5261</v>
      </c>
      <c r="D1256" s="6">
        <f>TITRES_STAT!E1259</f>
        <v>2027</v>
      </c>
      <c r="E1256" s="2">
        <f t="shared" si="76"/>
        <v>-1390730</v>
      </c>
      <c r="F1256" s="6" t="str">
        <f t="shared" si="79"/>
        <v>BEARISH</v>
      </c>
      <c r="G1256" s="6" t="str">
        <f t="shared" si="78"/>
        <v>STRONG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2.42</v>
      </c>
      <c r="C1257" s="6">
        <f>TITRES_STAT!D1260</f>
        <v>1.5919000000000001</v>
      </c>
      <c r="D1257" s="6">
        <f>TITRES_STAT!E1260</f>
        <v>88485</v>
      </c>
      <c r="E1257" s="2">
        <f t="shared" si="76"/>
        <v>-1302245</v>
      </c>
      <c r="F1257" s="6" t="str">
        <f t="shared" si="79"/>
        <v>BEARISH</v>
      </c>
      <c r="G1257" s="6" t="str">
        <f t="shared" si="78"/>
        <v>STRONG</v>
      </c>
      <c r="H1257" s="6" t="str">
        <f t="shared" si="77"/>
        <v>BEARISH DIVERGENCE</v>
      </c>
    </row>
    <row r="1258" spans="1:8" ht="13.5" x14ac:dyDescent="0.25">
      <c r="A1258" s="3">
        <f>TITRES_STAT!B1261</f>
        <v>43840</v>
      </c>
      <c r="B1258" s="6">
        <f>TITRES_STAT!C1261</f>
        <v>2.36</v>
      </c>
      <c r="C1258" s="6">
        <f>TITRES_STAT!D1261</f>
        <v>1.5524</v>
      </c>
      <c r="D1258" s="6">
        <f>TITRES_STAT!E1261</f>
        <v>26488</v>
      </c>
      <c r="E1258" s="2">
        <f t="shared" si="76"/>
        <v>-1328733</v>
      </c>
      <c r="F1258" s="6" t="str">
        <f t="shared" si="79"/>
        <v>BEARISH</v>
      </c>
      <c r="G1258" s="6" t="str">
        <f t="shared" si="78"/>
        <v>STRONG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2.4</v>
      </c>
      <c r="C1259" s="6">
        <f>TITRES_STAT!D1262</f>
        <v>1.5788</v>
      </c>
      <c r="D1259" s="6">
        <f>TITRES_STAT!E1262</f>
        <v>10459</v>
      </c>
      <c r="E1259" s="2">
        <f t="shared" si="76"/>
        <v>-1318274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BEARISH DIVERGENCE</v>
      </c>
    </row>
    <row r="1260" spans="1:8" ht="13.5" x14ac:dyDescent="0.25">
      <c r="A1260" s="3">
        <f>TITRES_STAT!B1263</f>
        <v>43845</v>
      </c>
      <c r="B1260" s="6">
        <f>TITRES_STAT!C1263</f>
        <v>2.42</v>
      </c>
      <c r="C1260" s="6">
        <f>TITRES_STAT!D1263</f>
        <v>1.5919000000000001</v>
      </c>
      <c r="D1260" s="6">
        <f>TITRES_STAT!E1263</f>
        <v>17833</v>
      </c>
      <c r="E1260" s="2">
        <f t="shared" si="76"/>
        <v>-1300441</v>
      </c>
      <c r="F1260" s="6" t="str">
        <f t="shared" si="79"/>
        <v>BULLISH</v>
      </c>
      <c r="G1260" s="6" t="str">
        <f t="shared" si="78"/>
        <v>WEAK</v>
      </c>
      <c r="H1260" s="6" t="str">
        <f t="shared" si="77"/>
        <v>CONFIRMED BULLISH</v>
      </c>
    </row>
    <row r="1261" spans="1:8" ht="13.5" x14ac:dyDescent="0.25">
      <c r="A1261" s="3">
        <f>TITRES_STAT!B1264</f>
        <v>43846</v>
      </c>
      <c r="B1261" s="6">
        <f>TITRES_STAT!C1264</f>
        <v>2.35</v>
      </c>
      <c r="C1261" s="6">
        <f>TITRES_STAT!D1264</f>
        <v>1.5459000000000001</v>
      </c>
      <c r="D1261" s="6">
        <f>TITRES_STAT!E1264</f>
        <v>56003</v>
      </c>
      <c r="E1261" s="2">
        <f t="shared" si="76"/>
        <v>-1356444</v>
      </c>
      <c r="F1261" s="6" t="str">
        <f t="shared" si="79"/>
        <v>BULLISH</v>
      </c>
      <c r="G1261" s="6" t="str">
        <f t="shared" si="78"/>
        <v>WEAK</v>
      </c>
      <c r="H1261" s="6" t="str">
        <f t="shared" si="77"/>
        <v>CONFIRMED BULLISH</v>
      </c>
    </row>
    <row r="1262" spans="1:8" ht="13.5" x14ac:dyDescent="0.25">
      <c r="A1262" s="3">
        <f>TITRES_STAT!B1265</f>
        <v>43847</v>
      </c>
      <c r="B1262" s="6">
        <f>TITRES_STAT!C1265</f>
        <v>2.42</v>
      </c>
      <c r="C1262" s="6">
        <f>TITRES_STAT!D1265</f>
        <v>1.5919000000000001</v>
      </c>
      <c r="D1262" s="6">
        <f>TITRES_STAT!E1265</f>
        <v>12924</v>
      </c>
      <c r="E1262" s="2">
        <f t="shared" si="76"/>
        <v>-1343520</v>
      </c>
      <c r="F1262" s="6" t="str">
        <f t="shared" si="79"/>
        <v>BEARISH</v>
      </c>
      <c r="G1262" s="6" t="str">
        <f t="shared" si="78"/>
        <v>STRONG</v>
      </c>
      <c r="H1262" s="6" t="str">
        <f t="shared" si="77"/>
        <v>NEUTRAL</v>
      </c>
    </row>
    <row r="1263" spans="1:8" ht="13.5" x14ac:dyDescent="0.25">
      <c r="A1263" s="3">
        <f>TITRES_STAT!B1266</f>
        <v>43850</v>
      </c>
      <c r="B1263" s="6">
        <f>TITRES_STAT!C1266</f>
        <v>2.48</v>
      </c>
      <c r="C1263" s="6">
        <f>TITRES_STAT!D1266</f>
        <v>1.6314</v>
      </c>
      <c r="D1263" s="6">
        <f>TITRES_STAT!E1266</f>
        <v>27178</v>
      </c>
      <c r="E1263" s="2">
        <f t="shared" si="76"/>
        <v>-1316342</v>
      </c>
      <c r="F1263" s="6" t="str">
        <f t="shared" si="79"/>
        <v>BULLISH</v>
      </c>
      <c r="G1263" s="6" t="str">
        <f t="shared" si="78"/>
        <v>NEUTRAL</v>
      </c>
      <c r="H1263" s="6" t="str">
        <f t="shared" si="77"/>
        <v>CONFIRMED BULLISH</v>
      </c>
    </row>
    <row r="1264" spans="1:8" ht="13.5" x14ac:dyDescent="0.25">
      <c r="A1264" s="3">
        <f>TITRES_STAT!B1267</f>
        <v>43851</v>
      </c>
      <c r="B1264" s="6">
        <f>TITRES_STAT!C1267</f>
        <v>2.4700000000000002</v>
      </c>
      <c r="C1264" s="6">
        <f>TITRES_STAT!D1267</f>
        <v>1.6248</v>
      </c>
      <c r="D1264" s="6">
        <f>TITRES_STAT!E1267</f>
        <v>12918</v>
      </c>
      <c r="E1264" s="2">
        <f t="shared" si="76"/>
        <v>-1329260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BEARISH DIVERGENCE</v>
      </c>
    </row>
    <row r="1265" spans="1:8" ht="13.5" x14ac:dyDescent="0.25">
      <c r="A1265" s="3">
        <f>TITRES_STAT!B1268</f>
        <v>43852</v>
      </c>
      <c r="B1265" s="6">
        <f>TITRES_STAT!C1268</f>
        <v>2.5</v>
      </c>
      <c r="C1265" s="6">
        <f>TITRES_STAT!D1268</f>
        <v>1.6445000000000001</v>
      </c>
      <c r="D1265" s="6">
        <f>TITRES_STAT!E1268</f>
        <v>2735</v>
      </c>
      <c r="E1265" s="2">
        <f t="shared" si="76"/>
        <v>-1326525</v>
      </c>
      <c r="F1265" s="6" t="str">
        <f t="shared" si="79"/>
        <v>BEARISH</v>
      </c>
      <c r="G1265" s="6" t="str">
        <f t="shared" si="78"/>
        <v>STRONG</v>
      </c>
      <c r="H1265" s="6" t="str">
        <f t="shared" si="77"/>
        <v>BEARISH DIVERGENCE</v>
      </c>
    </row>
    <row r="1266" spans="1:8" ht="13.5" x14ac:dyDescent="0.25">
      <c r="A1266" s="3">
        <f>TITRES_STAT!B1269</f>
        <v>43853</v>
      </c>
      <c r="B1266" s="6">
        <f>TITRES_STAT!C1269</f>
        <v>2.44</v>
      </c>
      <c r="C1266" s="6">
        <f>TITRES_STAT!D1269</f>
        <v>1.6051</v>
      </c>
      <c r="D1266" s="6">
        <f>TITRES_STAT!E1269</f>
        <v>1031</v>
      </c>
      <c r="E1266" s="2">
        <f t="shared" si="76"/>
        <v>-1327556</v>
      </c>
      <c r="F1266" s="6" t="str">
        <f t="shared" si="79"/>
        <v>BULLISH</v>
      </c>
      <c r="G1266" s="6" t="str">
        <f t="shared" si="78"/>
        <v>WEAK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2.44</v>
      </c>
      <c r="C1267" s="6">
        <f>TITRES_STAT!D1270</f>
        <v>1.6051</v>
      </c>
      <c r="D1267" s="6">
        <f>TITRES_STAT!E1270</f>
        <v>58577</v>
      </c>
      <c r="E1267" s="2">
        <f t="shared" si="76"/>
        <v>-1327556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2.44</v>
      </c>
      <c r="C1268" s="6">
        <f>TITRES_STAT!D1271</f>
        <v>1.6051</v>
      </c>
      <c r="D1268" s="6">
        <f>TITRES_STAT!E1271</f>
        <v>1314</v>
      </c>
      <c r="E1268" s="2">
        <f t="shared" si="76"/>
        <v>-1327556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2.46</v>
      </c>
      <c r="C1269" s="6">
        <f>TITRES_STAT!D1272</f>
        <v>1.6182000000000001</v>
      </c>
      <c r="D1269" s="6">
        <f>TITRES_STAT!E1272</f>
        <v>26126</v>
      </c>
      <c r="E1269" s="2">
        <f t="shared" si="76"/>
        <v>-1301430</v>
      </c>
      <c r="F1269" s="6" t="str">
        <f t="shared" si="79"/>
        <v>BULLISH</v>
      </c>
      <c r="G1269" s="6" t="str">
        <f t="shared" si="78"/>
        <v>WEAK</v>
      </c>
      <c r="H1269" s="6" t="str">
        <f t="shared" si="77"/>
        <v>BULLISH DIVERGENCE</v>
      </c>
    </row>
    <row r="1270" spans="1:8" ht="13.5" x14ac:dyDescent="0.25">
      <c r="A1270" s="3">
        <f>TITRES_STAT!B1273</f>
        <v>43859</v>
      </c>
      <c r="B1270" s="6">
        <f>TITRES_STAT!C1273</f>
        <v>2.48</v>
      </c>
      <c r="C1270" s="6">
        <f>TITRES_STAT!D1273</f>
        <v>1.6314</v>
      </c>
      <c r="D1270" s="6">
        <f>TITRES_STAT!E1273</f>
        <v>4918</v>
      </c>
      <c r="E1270" s="2">
        <f t="shared" si="76"/>
        <v>-1296512</v>
      </c>
      <c r="F1270" s="6" t="str">
        <f t="shared" si="79"/>
        <v>BULLISH</v>
      </c>
      <c r="G1270" s="6" t="str">
        <f t="shared" si="78"/>
        <v>WEAK</v>
      </c>
      <c r="H1270" s="6" t="str">
        <f t="shared" si="77"/>
        <v>BULLISH DIVERGENCE</v>
      </c>
    </row>
    <row r="1271" spans="1:8" ht="13.5" x14ac:dyDescent="0.25">
      <c r="A1271" s="3">
        <f>TITRES_STAT!B1274</f>
        <v>43860</v>
      </c>
      <c r="B1271" s="6">
        <f>TITRES_STAT!C1274</f>
        <v>2.4900000000000002</v>
      </c>
      <c r="C1271" s="6">
        <f>TITRES_STAT!D1274</f>
        <v>1.6379999999999999</v>
      </c>
      <c r="D1271" s="6">
        <f>TITRES_STAT!E1274</f>
        <v>15473</v>
      </c>
      <c r="E1271" s="2">
        <f t="shared" si="76"/>
        <v>-1281039</v>
      </c>
      <c r="F1271" s="6" t="str">
        <f t="shared" si="79"/>
        <v>BULLISH</v>
      </c>
      <c r="G1271" s="6" t="str">
        <f t="shared" si="78"/>
        <v>WEAK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2.5099999999999998</v>
      </c>
      <c r="C1272" s="6">
        <f>TITRES_STAT!D1275</f>
        <v>1.6511</v>
      </c>
      <c r="D1272" s="6">
        <f>TITRES_STAT!E1275</f>
        <v>32931</v>
      </c>
      <c r="E1272" s="2">
        <f t="shared" si="76"/>
        <v>-1248108</v>
      </c>
      <c r="F1272" s="6" t="str">
        <f t="shared" si="79"/>
        <v>BULLISH</v>
      </c>
      <c r="G1272" s="6" t="str">
        <f t="shared" si="78"/>
        <v>WEAK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2.65</v>
      </c>
      <c r="C1273" s="6">
        <f>TITRES_STAT!D1276</f>
        <v>1.7432000000000001</v>
      </c>
      <c r="D1273" s="6">
        <f>TITRES_STAT!E1276</f>
        <v>65227</v>
      </c>
      <c r="E1273" s="2">
        <f t="shared" si="76"/>
        <v>-1182881</v>
      </c>
      <c r="F1273" s="6" t="str">
        <f t="shared" si="79"/>
        <v>BULLISH</v>
      </c>
      <c r="G1273" s="6" t="str">
        <f t="shared" si="78"/>
        <v>WEAK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2.71</v>
      </c>
      <c r="C1274" s="6">
        <f>TITRES_STAT!D1277</f>
        <v>1.7827</v>
      </c>
      <c r="D1274" s="6">
        <f>TITRES_STAT!E1277</f>
        <v>62506</v>
      </c>
      <c r="E1274" s="2">
        <f t="shared" si="76"/>
        <v>-1120375</v>
      </c>
      <c r="F1274" s="6" t="str">
        <f t="shared" si="79"/>
        <v>BULLISH</v>
      </c>
      <c r="G1274" s="6" t="str">
        <f t="shared" si="78"/>
        <v>WEAK</v>
      </c>
      <c r="H1274" s="6" t="str">
        <f t="shared" si="77"/>
        <v>CONFIRMED BULLISH</v>
      </c>
    </row>
    <row r="1275" spans="1:8" ht="13.5" x14ac:dyDescent="0.25">
      <c r="A1275" s="3">
        <f>TITRES_STAT!B1278</f>
        <v>43866</v>
      </c>
      <c r="B1275" s="6">
        <f>TITRES_STAT!C1278</f>
        <v>2.77</v>
      </c>
      <c r="C1275" s="6">
        <f>TITRES_STAT!D1278</f>
        <v>1.8221000000000001</v>
      </c>
      <c r="D1275" s="6">
        <f>TITRES_STAT!E1278</f>
        <v>15683</v>
      </c>
      <c r="E1275" s="2">
        <f t="shared" si="76"/>
        <v>-1104692</v>
      </c>
      <c r="F1275" s="6" t="str">
        <f t="shared" si="79"/>
        <v>BULLISH</v>
      </c>
      <c r="G1275" s="6" t="str">
        <f t="shared" si="78"/>
        <v>WEAK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2.75</v>
      </c>
      <c r="C1276" s="6">
        <f>TITRES_STAT!D1279</f>
        <v>1.8089999999999999</v>
      </c>
      <c r="D1276" s="6">
        <f>TITRES_STAT!E1279</f>
        <v>30039</v>
      </c>
      <c r="E1276" s="2">
        <f t="shared" si="76"/>
        <v>-1134731</v>
      </c>
      <c r="F1276" s="6" t="str">
        <f t="shared" si="79"/>
        <v>BULLISH</v>
      </c>
      <c r="G1276" s="6" t="str">
        <f t="shared" si="78"/>
        <v>WEAK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2.8</v>
      </c>
      <c r="C1277" s="6">
        <f>TITRES_STAT!D1280</f>
        <v>1.8419000000000001</v>
      </c>
      <c r="D1277" s="6">
        <f>TITRES_STAT!E1280</f>
        <v>18476</v>
      </c>
      <c r="E1277" s="2">
        <f t="shared" si="76"/>
        <v>-1116255</v>
      </c>
      <c r="F1277" s="6" t="str">
        <f t="shared" si="79"/>
        <v>BULLISH</v>
      </c>
      <c r="G1277" s="6" t="str">
        <f t="shared" si="78"/>
        <v>WEAK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2.82</v>
      </c>
      <c r="C1278" s="6">
        <f>TITRES_STAT!D1281</f>
        <v>1.855</v>
      </c>
      <c r="D1278" s="6">
        <f>TITRES_STAT!E1281</f>
        <v>3218</v>
      </c>
      <c r="E1278" s="2">
        <f t="shared" si="76"/>
        <v>-1113037</v>
      </c>
      <c r="F1278" s="6" t="str">
        <f t="shared" si="79"/>
        <v>BULLISH</v>
      </c>
      <c r="G1278" s="6" t="str">
        <f t="shared" si="78"/>
        <v>WEAK</v>
      </c>
      <c r="H1278" s="6" t="str">
        <f t="shared" si="77"/>
        <v>CONFIRMED BULLISH</v>
      </c>
    </row>
    <row r="1279" spans="1:8" ht="13.5" x14ac:dyDescent="0.25">
      <c r="A1279" s="3">
        <f>TITRES_STAT!B1282</f>
        <v>43872</v>
      </c>
      <c r="B1279" s="6">
        <f>TITRES_STAT!C1282</f>
        <v>2.82</v>
      </c>
      <c r="C1279" s="6">
        <f>TITRES_STAT!D1282</f>
        <v>1.855</v>
      </c>
      <c r="D1279" s="6">
        <f>TITRES_STAT!E1282</f>
        <v>4132</v>
      </c>
      <c r="E1279" s="2">
        <f t="shared" si="76"/>
        <v>-1113037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2.9</v>
      </c>
      <c r="C1280" s="6">
        <f>TITRES_STAT!D1283</f>
        <v>1.9077</v>
      </c>
      <c r="D1280" s="6">
        <f>TITRES_STAT!E1283</f>
        <v>16470</v>
      </c>
      <c r="E1280" s="2">
        <f t="shared" si="76"/>
        <v>-1096567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2.97</v>
      </c>
      <c r="C1281" s="6">
        <f>TITRES_STAT!D1284</f>
        <v>1.9537</v>
      </c>
      <c r="D1281" s="6">
        <f>TITRES_STAT!E1284</f>
        <v>5175</v>
      </c>
      <c r="E1281" s="2">
        <f t="shared" si="76"/>
        <v>-1091392</v>
      </c>
      <c r="F1281" s="6" t="str">
        <f t="shared" si="79"/>
        <v>BULLISH</v>
      </c>
      <c r="G1281" s="6" t="str">
        <f t="shared" si="78"/>
        <v>WEAK</v>
      </c>
      <c r="H1281" s="6" t="str">
        <f t="shared" si="77"/>
        <v>CONFIRMED BULLISH</v>
      </c>
    </row>
    <row r="1282" spans="1:8" ht="13.5" x14ac:dyDescent="0.25">
      <c r="A1282" s="3">
        <f>TITRES_STAT!B1285</f>
        <v>43875</v>
      </c>
      <c r="B1282" s="6">
        <f>TITRES_STAT!C1285</f>
        <v>2.89</v>
      </c>
      <c r="C1282" s="6">
        <f>TITRES_STAT!D1285</f>
        <v>1.9011</v>
      </c>
      <c r="D1282" s="6">
        <f>TITRES_STAT!E1285</f>
        <v>14277</v>
      </c>
      <c r="E1282" s="2">
        <f t="shared" si="76"/>
        <v>-1105669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3.03</v>
      </c>
      <c r="C1283" s="6">
        <f>TITRES_STAT!D1286</f>
        <v>1.9932000000000001</v>
      </c>
      <c r="D1283" s="6">
        <f>TITRES_STAT!E1286</f>
        <v>11164</v>
      </c>
      <c r="E1283" s="2">
        <f t="shared" si="76"/>
        <v>-1094505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3.08</v>
      </c>
      <c r="C1284" s="6">
        <f>TITRES_STAT!D1287</f>
        <v>2.0261</v>
      </c>
      <c r="D1284" s="6">
        <f>TITRES_STAT!E1287</f>
        <v>6982</v>
      </c>
      <c r="E1284" s="2">
        <f t="shared" ref="E1284:E1347" si="80">IF(B1284&gt;B1283, E1283+D1284, IF(B1284&lt;B1283, E1283-D1284, E1283))</f>
        <v>-1087523</v>
      </c>
      <c r="F1284" s="6" t="str">
        <f t="shared" si="79"/>
        <v>BULLISH</v>
      </c>
      <c r="G1284" s="6" t="str">
        <f t="shared" si="78"/>
        <v>WEAK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2.99</v>
      </c>
      <c r="C1285" s="6">
        <f>TITRES_STAT!D1288</f>
        <v>1.9669000000000001</v>
      </c>
      <c r="D1285" s="6">
        <f>TITRES_STAT!E1288</f>
        <v>4140</v>
      </c>
      <c r="E1285" s="2">
        <f t="shared" si="80"/>
        <v>-1091663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43881</v>
      </c>
      <c r="B1286" s="6">
        <f>TITRES_STAT!C1289</f>
        <v>3.08</v>
      </c>
      <c r="C1286" s="6">
        <f>TITRES_STAT!D1289</f>
        <v>2.0261</v>
      </c>
      <c r="D1286" s="6">
        <f>TITRES_STAT!E1289</f>
        <v>1098</v>
      </c>
      <c r="E1286" s="2">
        <f t="shared" si="80"/>
        <v>-1090565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6">
        <f>TITRES_STAT!C1290</f>
        <v>3</v>
      </c>
      <c r="C1287" s="6">
        <f>TITRES_STAT!D1290</f>
        <v>1.9734</v>
      </c>
      <c r="D1287" s="6">
        <f>TITRES_STAT!E1290</f>
        <v>2406</v>
      </c>
      <c r="E1287" s="2">
        <f t="shared" si="80"/>
        <v>-1092971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BULLISH</v>
      </c>
    </row>
    <row r="1288" spans="1:8" ht="13.5" x14ac:dyDescent="0.25">
      <c r="A1288" s="3">
        <f>TITRES_STAT!B1291</f>
        <v>43885</v>
      </c>
      <c r="B1288" s="6">
        <f>TITRES_STAT!C1291</f>
        <v>2.97</v>
      </c>
      <c r="C1288" s="6">
        <f>TITRES_STAT!D1291</f>
        <v>1.9537</v>
      </c>
      <c r="D1288" s="6">
        <f>TITRES_STAT!E1291</f>
        <v>640</v>
      </c>
      <c r="E1288" s="2">
        <f t="shared" si="80"/>
        <v>-1093611</v>
      </c>
      <c r="F1288" s="6" t="str">
        <f t="shared" ref="F1288:F1351" si="83">IF(E1288&gt;E1283,"BULLISH",IF(E1288&lt;E1283,"BEARISH","NEUTRAL"))</f>
        <v>BULLISH</v>
      </c>
      <c r="G1288" s="6" t="str">
        <f t="shared" si="82"/>
        <v>NEUTRAL</v>
      </c>
      <c r="H1288" s="6" t="str">
        <f t="shared" si="81"/>
        <v>BULLISH DIVERGENCE</v>
      </c>
    </row>
    <row r="1289" spans="1:8" ht="13.5" x14ac:dyDescent="0.25">
      <c r="A1289" s="3">
        <f>TITRES_STAT!B1292</f>
        <v>43886</v>
      </c>
      <c r="B1289" s="6">
        <f>TITRES_STAT!C1292</f>
        <v>3.07</v>
      </c>
      <c r="C1289" s="6">
        <f>TITRES_STAT!D1292</f>
        <v>2.0194999999999999</v>
      </c>
      <c r="D1289" s="6">
        <f>TITRES_STAT!E1292</f>
        <v>2050</v>
      </c>
      <c r="E1289" s="2">
        <f t="shared" si="80"/>
        <v>-1091561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3.07</v>
      </c>
      <c r="C1290" s="6">
        <f>TITRES_STAT!D1293</f>
        <v>2.0194999999999999</v>
      </c>
      <c r="D1290" s="6">
        <f>TITRES_STAT!E1293</f>
        <v>217</v>
      </c>
      <c r="E1290" s="2">
        <f t="shared" si="80"/>
        <v>-1091561</v>
      </c>
      <c r="F1290" s="6" t="str">
        <f t="shared" si="83"/>
        <v>BULLISH</v>
      </c>
      <c r="G1290" s="6" t="str">
        <f t="shared" si="82"/>
        <v>NEUTRAL</v>
      </c>
      <c r="H1290" s="6" t="str">
        <f t="shared" si="81"/>
        <v>CONFIRMED BULLISH</v>
      </c>
    </row>
    <row r="1291" spans="1:8" ht="13.5" x14ac:dyDescent="0.25">
      <c r="A1291" s="3">
        <f>TITRES_STAT!B1294</f>
        <v>43888</v>
      </c>
      <c r="B1291" s="6">
        <f>TITRES_STAT!C1294</f>
        <v>3.2</v>
      </c>
      <c r="C1291" s="6">
        <f>TITRES_STAT!D1294</f>
        <v>2.105</v>
      </c>
      <c r="D1291" s="6">
        <f>TITRES_STAT!E1294</f>
        <v>18473</v>
      </c>
      <c r="E1291" s="2">
        <f t="shared" si="80"/>
        <v>-1073088</v>
      </c>
      <c r="F1291" s="6" t="str">
        <f t="shared" si="83"/>
        <v>BULLISH</v>
      </c>
      <c r="G1291" s="6" t="str">
        <f t="shared" si="82"/>
        <v>NEUTRAL</v>
      </c>
      <c r="H1291" s="6" t="str">
        <f t="shared" si="81"/>
        <v>CONFIRMED BULLISH</v>
      </c>
    </row>
    <row r="1292" spans="1:8" ht="13.5" x14ac:dyDescent="0.25">
      <c r="A1292" s="3">
        <f>TITRES_STAT!B1295</f>
        <v>43889</v>
      </c>
      <c r="B1292" s="6">
        <f>TITRES_STAT!C1295</f>
        <v>3.2</v>
      </c>
      <c r="C1292" s="6">
        <f>TITRES_STAT!D1295</f>
        <v>2.105</v>
      </c>
      <c r="D1292" s="6">
        <f>TITRES_STAT!E1295</f>
        <v>26136</v>
      </c>
      <c r="E1292" s="2">
        <f t="shared" si="80"/>
        <v>-1073088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43892</v>
      </c>
      <c r="B1293" s="6">
        <f>TITRES_STAT!C1296</f>
        <v>3.25</v>
      </c>
      <c r="C1293" s="6">
        <f>TITRES_STAT!D1296</f>
        <v>2.1379000000000001</v>
      </c>
      <c r="D1293" s="6">
        <f>TITRES_STAT!E1296</f>
        <v>20825</v>
      </c>
      <c r="E1293" s="2">
        <f t="shared" si="80"/>
        <v>-1052263</v>
      </c>
      <c r="F1293" s="6" t="str">
        <f t="shared" si="83"/>
        <v>BULLISH</v>
      </c>
      <c r="G1293" s="6" t="str">
        <f t="shared" si="82"/>
        <v>WEAK</v>
      </c>
      <c r="H1293" s="6" t="str">
        <f t="shared" si="81"/>
        <v>CONFIRMED BULLISH</v>
      </c>
    </row>
    <row r="1294" spans="1:8" ht="13.5" x14ac:dyDescent="0.25">
      <c r="A1294" s="3">
        <f>TITRES_STAT!B1297</f>
        <v>43893</v>
      </c>
      <c r="B1294" s="6">
        <f>TITRES_STAT!C1297</f>
        <v>3.3</v>
      </c>
      <c r="C1294" s="6">
        <f>TITRES_STAT!D1297</f>
        <v>2.1707999999999998</v>
      </c>
      <c r="D1294" s="6">
        <f>TITRES_STAT!E1297</f>
        <v>59528</v>
      </c>
      <c r="E1294" s="2">
        <f t="shared" si="80"/>
        <v>-992735</v>
      </c>
      <c r="F1294" s="6" t="str">
        <f t="shared" si="83"/>
        <v>BULLISH</v>
      </c>
      <c r="G1294" s="6" t="str">
        <f t="shared" si="82"/>
        <v>WEAK</v>
      </c>
      <c r="H1294" s="6" t="str">
        <f t="shared" si="81"/>
        <v>CONFIRMED BULLISH</v>
      </c>
    </row>
    <row r="1295" spans="1:8" ht="13.5" x14ac:dyDescent="0.25">
      <c r="A1295" s="3">
        <f>TITRES_STAT!B1298</f>
        <v>43894</v>
      </c>
      <c r="B1295" s="6">
        <f>TITRES_STAT!C1298</f>
        <v>3.28</v>
      </c>
      <c r="C1295" s="6">
        <f>TITRES_STAT!D1298</f>
        <v>2.1576</v>
      </c>
      <c r="D1295" s="6">
        <f>TITRES_STAT!E1298</f>
        <v>66700</v>
      </c>
      <c r="E1295" s="2">
        <f t="shared" si="80"/>
        <v>-1059435</v>
      </c>
      <c r="F1295" s="6" t="str">
        <f t="shared" si="83"/>
        <v>BULLISH</v>
      </c>
      <c r="G1295" s="6" t="str">
        <f t="shared" si="82"/>
        <v>WEAK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3.24</v>
      </c>
      <c r="C1296" s="6">
        <f>TITRES_STAT!D1299</f>
        <v>2.1313</v>
      </c>
      <c r="D1296" s="6">
        <f>TITRES_STAT!E1299</f>
        <v>42126</v>
      </c>
      <c r="E1296" s="2">
        <f t="shared" si="80"/>
        <v>-1101561</v>
      </c>
      <c r="F1296" s="6" t="str">
        <f t="shared" si="83"/>
        <v>BEARISH</v>
      </c>
      <c r="G1296" s="6" t="str">
        <f t="shared" si="82"/>
        <v>STRONG</v>
      </c>
      <c r="H1296" s="6" t="str">
        <f t="shared" si="81"/>
        <v>BEARISH DIVERGENCE</v>
      </c>
    </row>
    <row r="1297" spans="1:8" ht="13.5" x14ac:dyDescent="0.25">
      <c r="A1297" s="3">
        <f>TITRES_STAT!B1300</f>
        <v>43896</v>
      </c>
      <c r="B1297" s="6">
        <f>TITRES_STAT!C1300</f>
        <v>3.24</v>
      </c>
      <c r="C1297" s="6">
        <f>TITRES_STAT!D1300</f>
        <v>2.1313</v>
      </c>
      <c r="D1297" s="6">
        <f>TITRES_STAT!E1300</f>
        <v>5430</v>
      </c>
      <c r="E1297" s="2">
        <f t="shared" si="80"/>
        <v>-1101561</v>
      </c>
      <c r="F1297" s="6" t="str">
        <f t="shared" si="83"/>
        <v>BEARISH</v>
      </c>
      <c r="G1297" s="6" t="str">
        <f t="shared" si="82"/>
        <v>STRONG</v>
      </c>
      <c r="H1297" s="6" t="str">
        <f t="shared" si="81"/>
        <v>BEARISH DIVERGENCE</v>
      </c>
    </row>
    <row r="1298" spans="1:8" ht="13.5" x14ac:dyDescent="0.25">
      <c r="A1298" s="3">
        <f>TITRES_STAT!B1301</f>
        <v>43899</v>
      </c>
      <c r="B1298" s="6">
        <f>TITRES_STAT!C1301</f>
        <v>3.15</v>
      </c>
      <c r="C1298" s="6">
        <f>TITRES_STAT!D1301</f>
        <v>2.0720999999999998</v>
      </c>
      <c r="D1298" s="6">
        <f>TITRES_STAT!E1301</f>
        <v>50</v>
      </c>
      <c r="E1298" s="2">
        <f t="shared" si="80"/>
        <v>-1101611</v>
      </c>
      <c r="F1298" s="6" t="str">
        <f t="shared" si="83"/>
        <v>BEARISH</v>
      </c>
      <c r="G1298" s="6" t="str">
        <f t="shared" si="82"/>
        <v>STRONG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3.19</v>
      </c>
      <c r="C1299" s="6">
        <f>TITRES_STAT!D1302</f>
        <v>2.0983999999999998</v>
      </c>
      <c r="D1299" s="6">
        <f>TITRES_STAT!E1302</f>
        <v>15338</v>
      </c>
      <c r="E1299" s="2">
        <f t="shared" si="80"/>
        <v>-1086273</v>
      </c>
      <c r="F1299" s="6" t="str">
        <f t="shared" si="83"/>
        <v>BEARISH</v>
      </c>
      <c r="G1299" s="6" t="str">
        <f t="shared" si="82"/>
        <v>STRONG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3.26</v>
      </c>
      <c r="C1300" s="6">
        <f>TITRES_STAT!D1303</f>
        <v>2.1444999999999999</v>
      </c>
      <c r="D1300" s="6">
        <f>TITRES_STAT!E1303</f>
        <v>4165</v>
      </c>
      <c r="E1300" s="2">
        <f t="shared" si="80"/>
        <v>-1082108</v>
      </c>
      <c r="F1300" s="6" t="str">
        <f t="shared" si="83"/>
        <v>BEARISH</v>
      </c>
      <c r="G1300" s="6" t="str">
        <f t="shared" si="82"/>
        <v>STRONG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3.15</v>
      </c>
      <c r="C1301" s="6">
        <f>TITRES_STAT!D1304</f>
        <v>2.0720999999999998</v>
      </c>
      <c r="D1301" s="6">
        <f>TITRES_STAT!E1304</f>
        <v>3417</v>
      </c>
      <c r="E1301" s="2">
        <f t="shared" si="80"/>
        <v>-1085525</v>
      </c>
      <c r="F1301" s="6" t="str">
        <f t="shared" si="83"/>
        <v>BULLISH</v>
      </c>
      <c r="G1301" s="6" t="str">
        <f t="shared" si="82"/>
        <v>NEUTRAL</v>
      </c>
      <c r="H1301" s="6" t="str">
        <f t="shared" si="81"/>
        <v>BULLISH DIVERGENCE</v>
      </c>
    </row>
    <row r="1302" spans="1:8" ht="13.5" x14ac:dyDescent="0.25">
      <c r="A1302" s="3">
        <f>TITRES_STAT!B1305</f>
        <v>43903</v>
      </c>
      <c r="B1302" s="6">
        <f>TITRES_STAT!C1305</f>
        <v>3.15</v>
      </c>
      <c r="C1302" s="6">
        <f>TITRES_STAT!D1305</f>
        <v>2.0720999999999998</v>
      </c>
      <c r="D1302" s="6">
        <f>TITRES_STAT!E1305</f>
        <v>27630</v>
      </c>
      <c r="E1302" s="2">
        <f t="shared" si="80"/>
        <v>-1085525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BULLISH DIVERGENCE</v>
      </c>
    </row>
    <row r="1303" spans="1:8" ht="13.5" x14ac:dyDescent="0.25">
      <c r="A1303" s="3">
        <f>TITRES_STAT!B1306</f>
        <v>43906</v>
      </c>
      <c r="B1303" s="6">
        <f>TITRES_STAT!C1306</f>
        <v>3.15</v>
      </c>
      <c r="C1303" s="6">
        <f>TITRES_STAT!D1306</f>
        <v>2.0720999999999998</v>
      </c>
      <c r="D1303" s="6">
        <f>TITRES_STAT!E1306</f>
        <v>19073</v>
      </c>
      <c r="E1303" s="2">
        <f t="shared" si="80"/>
        <v>-1085525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43907</v>
      </c>
      <c r="B1304" s="6">
        <f>TITRES_STAT!C1307</f>
        <v>3.07</v>
      </c>
      <c r="C1304" s="6">
        <f>TITRES_STAT!D1307</f>
        <v>2.0194999999999999</v>
      </c>
      <c r="D1304" s="6">
        <f>TITRES_STAT!E1307</f>
        <v>6023</v>
      </c>
      <c r="E1304" s="2">
        <f t="shared" si="80"/>
        <v>-1091548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3.15</v>
      </c>
      <c r="C1305" s="6">
        <f>TITRES_STAT!D1308</f>
        <v>2.0720999999999998</v>
      </c>
      <c r="D1305" s="6">
        <f>TITRES_STAT!E1308</f>
        <v>1620</v>
      </c>
      <c r="E1305" s="2">
        <f t="shared" si="80"/>
        <v>-1089928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3.06</v>
      </c>
      <c r="C1306" s="6">
        <f>TITRES_STAT!D1309</f>
        <v>2.0129000000000001</v>
      </c>
      <c r="D1306" s="6">
        <f>TITRES_STAT!E1309</f>
        <v>341</v>
      </c>
      <c r="E1306" s="2">
        <f t="shared" si="80"/>
        <v>-1090269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3.04</v>
      </c>
      <c r="C1307" s="6">
        <f>TITRES_STAT!D1310</f>
        <v>1.9998</v>
      </c>
      <c r="D1307" s="6">
        <f>TITRES_STAT!E1310</f>
        <v>2018</v>
      </c>
      <c r="E1307" s="2">
        <f t="shared" si="80"/>
        <v>-1092287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3.1</v>
      </c>
      <c r="C1308" s="6">
        <f>TITRES_STAT!D1311</f>
        <v>2.0392000000000001</v>
      </c>
      <c r="D1308" s="6">
        <f>TITRES_STAT!E1311</f>
        <v>402</v>
      </c>
      <c r="E1308" s="2">
        <f t="shared" si="80"/>
        <v>-1091885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CONFIRMED BEARISH</v>
      </c>
    </row>
    <row r="1309" spans="1:8" ht="13.5" x14ac:dyDescent="0.25">
      <c r="A1309" s="3">
        <f>TITRES_STAT!B1312</f>
        <v>43915</v>
      </c>
      <c r="B1309" s="6">
        <f>TITRES_STAT!C1312</f>
        <v>3.15</v>
      </c>
      <c r="C1309" s="6">
        <f>TITRES_STAT!D1312</f>
        <v>2.0720999999999998</v>
      </c>
      <c r="D1309" s="6">
        <f>TITRES_STAT!E1312</f>
        <v>460</v>
      </c>
      <c r="E1309" s="2">
        <f t="shared" si="80"/>
        <v>-1091425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3.24</v>
      </c>
      <c r="C1310" s="6">
        <f>TITRES_STAT!D1313</f>
        <v>2.1313</v>
      </c>
      <c r="D1310" s="6">
        <f>TITRES_STAT!E1313</f>
        <v>1</v>
      </c>
      <c r="E1310" s="2">
        <f t="shared" si="80"/>
        <v>-1091424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BEARISH DIVERGENCE</v>
      </c>
    </row>
    <row r="1311" spans="1:8" ht="13.5" x14ac:dyDescent="0.25">
      <c r="A1311" s="3">
        <f>TITRES_STAT!B1314</f>
        <v>43917</v>
      </c>
      <c r="B1311" s="6">
        <f>TITRES_STAT!C1314</f>
        <v>3.32</v>
      </c>
      <c r="C1311" s="6">
        <f>TITRES_STAT!D1314</f>
        <v>2.1839</v>
      </c>
      <c r="D1311" s="6">
        <f>TITRES_STAT!E1314</f>
        <v>51</v>
      </c>
      <c r="E1311" s="2">
        <f t="shared" si="80"/>
        <v>-1091373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BEARISH DIVERGENCE</v>
      </c>
    </row>
    <row r="1312" spans="1:8" ht="13.5" x14ac:dyDescent="0.25">
      <c r="A1312" s="3">
        <f>TITRES_STAT!B1315</f>
        <v>43920</v>
      </c>
      <c r="B1312" s="6">
        <f>TITRES_STAT!C1315</f>
        <v>3.4</v>
      </c>
      <c r="C1312" s="6">
        <f>TITRES_STAT!D1315</f>
        <v>2.2366000000000001</v>
      </c>
      <c r="D1312" s="6">
        <f>TITRES_STAT!E1315</f>
        <v>501</v>
      </c>
      <c r="E1312" s="2">
        <f t="shared" si="80"/>
        <v>-1090872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3.39</v>
      </c>
      <c r="C1313" s="6">
        <f>TITRES_STAT!D1316</f>
        <v>2.23</v>
      </c>
      <c r="D1313" s="6">
        <f>TITRES_STAT!E1316</f>
        <v>1420</v>
      </c>
      <c r="E1313" s="2">
        <f t="shared" si="80"/>
        <v>-1092292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BEARISH DIVERGENCE</v>
      </c>
    </row>
    <row r="1314" spans="1:8" ht="13.5" x14ac:dyDescent="0.25">
      <c r="A1314" s="3">
        <f>TITRES_STAT!B1317</f>
        <v>43922</v>
      </c>
      <c r="B1314" s="6">
        <f>TITRES_STAT!C1317</f>
        <v>3.42</v>
      </c>
      <c r="C1314" s="6">
        <f>TITRES_STAT!D1317</f>
        <v>2.2496999999999998</v>
      </c>
      <c r="D1314" s="6">
        <f>TITRES_STAT!E1317</f>
        <v>1034</v>
      </c>
      <c r="E1314" s="2">
        <f t="shared" si="80"/>
        <v>-1091258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3.32</v>
      </c>
      <c r="C1315" s="6">
        <f>TITRES_STAT!D1318</f>
        <v>2.1839</v>
      </c>
      <c r="D1315" s="6">
        <f>TITRES_STAT!E1318</f>
        <v>670</v>
      </c>
      <c r="E1315" s="2">
        <f t="shared" si="80"/>
        <v>-1091928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BEARISH DIVERGENCE</v>
      </c>
    </row>
    <row r="1316" spans="1:8" ht="13.5" x14ac:dyDescent="0.25">
      <c r="A1316" s="3">
        <f>TITRES_STAT!B1319</f>
        <v>43924</v>
      </c>
      <c r="B1316" s="6">
        <f>TITRES_STAT!C1319</f>
        <v>3.32</v>
      </c>
      <c r="C1316" s="6">
        <f>TITRES_STAT!D1319</f>
        <v>2.1839</v>
      </c>
      <c r="D1316" s="6">
        <f>TITRES_STAT!E1319</f>
        <v>771</v>
      </c>
      <c r="E1316" s="2">
        <f t="shared" si="80"/>
        <v>-1091928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NEUTRAL</v>
      </c>
    </row>
    <row r="1317" spans="1:8" ht="13.5" x14ac:dyDescent="0.25">
      <c r="A1317" s="3">
        <f>TITRES_STAT!B1320</f>
        <v>43927</v>
      </c>
      <c r="B1317" s="6">
        <f>TITRES_STAT!C1320</f>
        <v>3.23</v>
      </c>
      <c r="C1317" s="6">
        <f>TITRES_STAT!D1320</f>
        <v>2.1246999999999998</v>
      </c>
      <c r="D1317" s="6">
        <f>TITRES_STAT!E1320</f>
        <v>782</v>
      </c>
      <c r="E1317" s="2">
        <f t="shared" si="80"/>
        <v>-1092710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43928</v>
      </c>
      <c r="B1318" s="6">
        <f>TITRES_STAT!C1321</f>
        <v>3.25</v>
      </c>
      <c r="C1318" s="6">
        <f>TITRES_STAT!D1321</f>
        <v>2.1379000000000001</v>
      </c>
      <c r="D1318" s="6">
        <f>TITRES_STAT!E1321</f>
        <v>25023</v>
      </c>
      <c r="E1318" s="2">
        <f t="shared" si="80"/>
        <v>-1067687</v>
      </c>
      <c r="F1318" s="6" t="str">
        <f t="shared" si="83"/>
        <v>BULLISH</v>
      </c>
      <c r="G1318" s="6" t="str">
        <f t="shared" si="82"/>
        <v>WEAK</v>
      </c>
      <c r="H1318" s="6" t="str">
        <f t="shared" si="81"/>
        <v>BULLISH DIVERGENCE</v>
      </c>
    </row>
    <row r="1319" spans="1:8" ht="13.5" x14ac:dyDescent="0.25">
      <c r="A1319" s="3">
        <f>TITRES_STAT!B1322</f>
        <v>43929</v>
      </c>
      <c r="B1319" s="6">
        <f>TITRES_STAT!C1322</f>
        <v>3.26</v>
      </c>
      <c r="C1319" s="6">
        <f>TITRES_STAT!D1322</f>
        <v>2.1444999999999999</v>
      </c>
      <c r="D1319" s="6">
        <f>TITRES_STAT!E1322</f>
        <v>8485</v>
      </c>
      <c r="E1319" s="2">
        <f t="shared" si="80"/>
        <v>-1059202</v>
      </c>
      <c r="F1319" s="6" t="str">
        <f t="shared" si="83"/>
        <v>BULLISH</v>
      </c>
      <c r="G1319" s="6" t="str">
        <f t="shared" si="82"/>
        <v>WEAK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3.32</v>
      </c>
      <c r="C1320" s="6">
        <f>TITRES_STAT!D1323</f>
        <v>2.1839</v>
      </c>
      <c r="D1320" s="6">
        <f>TITRES_STAT!E1323</f>
        <v>6752</v>
      </c>
      <c r="E1320" s="2">
        <f t="shared" si="80"/>
        <v>-1052450</v>
      </c>
      <c r="F1320" s="6" t="str">
        <f t="shared" si="83"/>
        <v>BULLISH</v>
      </c>
      <c r="G1320" s="6" t="str">
        <f t="shared" si="82"/>
        <v>WEAK</v>
      </c>
      <c r="H1320" s="6" t="str">
        <f t="shared" si="81"/>
        <v>NEUTRAL</v>
      </c>
    </row>
    <row r="1321" spans="1:8" ht="13.5" x14ac:dyDescent="0.25">
      <c r="A1321" s="3">
        <f>TITRES_STAT!B1324</f>
        <v>43935</v>
      </c>
      <c r="B1321" s="6">
        <f>TITRES_STAT!C1324</f>
        <v>3.3</v>
      </c>
      <c r="C1321" s="6">
        <f>TITRES_STAT!D1324</f>
        <v>2.1707999999999998</v>
      </c>
      <c r="D1321" s="6">
        <f>TITRES_STAT!E1324</f>
        <v>9785</v>
      </c>
      <c r="E1321" s="2">
        <f t="shared" si="80"/>
        <v>-1062235</v>
      </c>
      <c r="F1321" s="6" t="str">
        <f t="shared" si="83"/>
        <v>BULLISH</v>
      </c>
      <c r="G1321" s="6" t="str">
        <f t="shared" si="82"/>
        <v>WEAK</v>
      </c>
      <c r="H1321" s="6" t="str">
        <f t="shared" si="81"/>
        <v>BULLISH DIVERGENCE</v>
      </c>
    </row>
    <row r="1322" spans="1:8" ht="13.5" x14ac:dyDescent="0.25">
      <c r="A1322" s="3">
        <f>TITRES_STAT!B1325</f>
        <v>43936</v>
      </c>
      <c r="B1322" s="6">
        <f>TITRES_STAT!C1325</f>
        <v>3.24</v>
      </c>
      <c r="C1322" s="6">
        <f>TITRES_STAT!D1325</f>
        <v>2.1313</v>
      </c>
      <c r="D1322" s="6">
        <f>TITRES_STAT!E1325</f>
        <v>5241</v>
      </c>
      <c r="E1322" s="2">
        <f t="shared" si="80"/>
        <v>-1067476</v>
      </c>
      <c r="F1322" s="6" t="str">
        <f t="shared" si="83"/>
        <v>BULLISH</v>
      </c>
      <c r="G1322" s="6" t="str">
        <f t="shared" si="82"/>
        <v>WEAK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3.3</v>
      </c>
      <c r="C1323" s="6">
        <f>TITRES_STAT!D1326</f>
        <v>2.1707999999999998</v>
      </c>
      <c r="D1323" s="6">
        <f>TITRES_STAT!E1326</f>
        <v>17174</v>
      </c>
      <c r="E1323" s="2">
        <f t="shared" si="80"/>
        <v>-1050302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CONFIRMED BULLISH</v>
      </c>
    </row>
    <row r="1324" spans="1:8" ht="13.5" x14ac:dyDescent="0.25">
      <c r="A1324" s="3">
        <f>TITRES_STAT!B1327</f>
        <v>43938</v>
      </c>
      <c r="B1324" s="6">
        <f>TITRES_STAT!C1327</f>
        <v>3.3</v>
      </c>
      <c r="C1324" s="6">
        <f>TITRES_STAT!D1327</f>
        <v>2.1707999999999998</v>
      </c>
      <c r="D1324" s="6">
        <f>TITRES_STAT!E1327</f>
        <v>3497</v>
      </c>
      <c r="E1324" s="2">
        <f t="shared" si="80"/>
        <v>-1050302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3.31</v>
      </c>
      <c r="C1325" s="6">
        <f>TITRES_STAT!D1328</f>
        <v>2.1774</v>
      </c>
      <c r="D1325" s="6">
        <f>TITRES_STAT!E1328</f>
        <v>101</v>
      </c>
      <c r="E1325" s="2">
        <f t="shared" si="80"/>
        <v>-1050201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BULLISH DIVERGENCE</v>
      </c>
    </row>
    <row r="1326" spans="1:8" ht="13.5" x14ac:dyDescent="0.25">
      <c r="A1326" s="3">
        <f>TITRES_STAT!B1329</f>
        <v>43942</v>
      </c>
      <c r="B1326" s="6">
        <f>TITRES_STAT!C1329</f>
        <v>3.39</v>
      </c>
      <c r="C1326" s="6">
        <f>TITRES_STAT!D1329</f>
        <v>2.23</v>
      </c>
      <c r="D1326" s="6">
        <f>TITRES_STAT!E1329</f>
        <v>4852</v>
      </c>
      <c r="E1326" s="2">
        <f t="shared" si="80"/>
        <v>-1045349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3.45</v>
      </c>
      <c r="C1327" s="6">
        <f>TITRES_STAT!D1330</f>
        <v>2.2694999999999999</v>
      </c>
      <c r="D1327" s="6">
        <f>TITRES_STAT!E1330</f>
        <v>1</v>
      </c>
      <c r="E1327" s="2">
        <f t="shared" si="80"/>
        <v>-1045348</v>
      </c>
      <c r="F1327" s="6" t="str">
        <f t="shared" si="83"/>
        <v>BULLISH</v>
      </c>
      <c r="G1327" s="6" t="str">
        <f t="shared" si="82"/>
        <v>WEAK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3.45</v>
      </c>
      <c r="C1328" s="6">
        <f>TITRES_STAT!D1331</f>
        <v>2.2694999999999999</v>
      </c>
      <c r="D1328" s="6">
        <f>TITRES_STAT!E1331</f>
        <v>18123</v>
      </c>
      <c r="E1328" s="2">
        <f t="shared" si="80"/>
        <v>-1045348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3.35</v>
      </c>
      <c r="C1329" s="6">
        <f>TITRES_STAT!D1332</f>
        <v>2.2037</v>
      </c>
      <c r="D1329" s="6">
        <f>TITRES_STAT!E1332</f>
        <v>19559</v>
      </c>
      <c r="E1329" s="2">
        <f t="shared" si="80"/>
        <v>-1064907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BEARISH DIVERGENCE</v>
      </c>
    </row>
    <row r="1330" spans="1:8" ht="13.5" x14ac:dyDescent="0.25">
      <c r="A1330" s="3">
        <f>TITRES_STAT!B1333</f>
        <v>43948</v>
      </c>
      <c r="B1330" s="6">
        <f>TITRES_STAT!C1333</f>
        <v>3.43</v>
      </c>
      <c r="C1330" s="6">
        <f>TITRES_STAT!D1333</f>
        <v>2.2563</v>
      </c>
      <c r="D1330" s="6">
        <f>TITRES_STAT!E1333</f>
        <v>18443</v>
      </c>
      <c r="E1330" s="2">
        <f t="shared" si="80"/>
        <v>-1046464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3.4</v>
      </c>
      <c r="C1331" s="6">
        <f>TITRES_STAT!D1334</f>
        <v>2.2366000000000001</v>
      </c>
      <c r="D1331" s="6">
        <f>TITRES_STAT!E1334</f>
        <v>29688</v>
      </c>
      <c r="E1331" s="2">
        <f t="shared" si="80"/>
        <v>-1076152</v>
      </c>
      <c r="F1331" s="6" t="str">
        <f t="shared" si="83"/>
        <v>BEARISH</v>
      </c>
      <c r="G1331" s="6" t="str">
        <f t="shared" si="82"/>
        <v>STRONG</v>
      </c>
      <c r="H1331" s="6" t="str">
        <f t="shared" si="81"/>
        <v>BEARISH DIVERGENCE</v>
      </c>
    </row>
    <row r="1332" spans="1:8" ht="13.5" x14ac:dyDescent="0.25">
      <c r="A1332" s="3">
        <f>TITRES_STAT!B1335</f>
        <v>43950</v>
      </c>
      <c r="B1332" s="6">
        <f>TITRES_STAT!C1335</f>
        <v>3.37</v>
      </c>
      <c r="C1332" s="6">
        <f>TITRES_STAT!D1335</f>
        <v>2.2168000000000001</v>
      </c>
      <c r="D1332" s="6">
        <f>TITRES_STAT!E1335</f>
        <v>18737</v>
      </c>
      <c r="E1332" s="2">
        <f t="shared" si="80"/>
        <v>-1094889</v>
      </c>
      <c r="F1332" s="6" t="str">
        <f t="shared" si="83"/>
        <v>BEARISH</v>
      </c>
      <c r="G1332" s="6" t="str">
        <f t="shared" si="82"/>
        <v>STRONG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3.34</v>
      </c>
      <c r="C1333" s="6">
        <f>TITRES_STAT!D1336</f>
        <v>2.1970999999999998</v>
      </c>
      <c r="D1333" s="6">
        <f>TITRES_STAT!E1336</f>
        <v>12610</v>
      </c>
      <c r="E1333" s="2">
        <f t="shared" si="80"/>
        <v>-1107499</v>
      </c>
      <c r="F1333" s="6" t="str">
        <f t="shared" si="83"/>
        <v>BEARISH</v>
      </c>
      <c r="G1333" s="6" t="str">
        <f t="shared" si="82"/>
        <v>STRONG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3.37</v>
      </c>
      <c r="C1334" s="6">
        <f>TITRES_STAT!D1337</f>
        <v>2.2168000000000001</v>
      </c>
      <c r="D1334" s="6">
        <f>TITRES_STAT!E1337</f>
        <v>18784</v>
      </c>
      <c r="E1334" s="2">
        <f t="shared" si="80"/>
        <v>-1088715</v>
      </c>
      <c r="F1334" s="6" t="str">
        <f t="shared" si="83"/>
        <v>BEARISH</v>
      </c>
      <c r="G1334" s="6" t="str">
        <f t="shared" si="82"/>
        <v>STRONG</v>
      </c>
      <c r="H1334" s="6" t="str">
        <f t="shared" si="81"/>
        <v>BEARISH DIVERGENCE</v>
      </c>
    </row>
    <row r="1335" spans="1:8" ht="13.5" x14ac:dyDescent="0.25">
      <c r="A1335" s="3">
        <f>TITRES_STAT!B1338</f>
        <v>43956</v>
      </c>
      <c r="B1335" s="6">
        <f>TITRES_STAT!C1338</f>
        <v>3.32</v>
      </c>
      <c r="C1335" s="6">
        <f>TITRES_STAT!D1338</f>
        <v>2.1839</v>
      </c>
      <c r="D1335" s="6">
        <f>TITRES_STAT!E1338</f>
        <v>15461</v>
      </c>
      <c r="E1335" s="2">
        <f t="shared" si="80"/>
        <v>-1104176</v>
      </c>
      <c r="F1335" s="6" t="str">
        <f t="shared" si="83"/>
        <v>BEARISH</v>
      </c>
      <c r="G1335" s="6" t="str">
        <f t="shared" si="82"/>
        <v>STRONG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3.32</v>
      </c>
      <c r="C1336" s="6">
        <f>TITRES_STAT!D1339</f>
        <v>2.1839</v>
      </c>
      <c r="D1336" s="6">
        <f>TITRES_STAT!E1339</f>
        <v>0</v>
      </c>
      <c r="E1336" s="2">
        <f t="shared" si="80"/>
        <v>-1104176</v>
      </c>
      <c r="F1336" s="6" t="str">
        <f t="shared" si="83"/>
        <v>BEARISH</v>
      </c>
      <c r="G1336" s="6" t="str">
        <f t="shared" si="82"/>
        <v>STRONG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3.3</v>
      </c>
      <c r="C1337" s="6">
        <f>TITRES_STAT!D1340</f>
        <v>2.1707999999999998</v>
      </c>
      <c r="D1337" s="6">
        <f>TITRES_STAT!E1340</f>
        <v>654</v>
      </c>
      <c r="E1337" s="2">
        <f t="shared" si="80"/>
        <v>-1104830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3.3</v>
      </c>
      <c r="C1338" s="6">
        <f>TITRES_STAT!D1341</f>
        <v>2.1707999999999998</v>
      </c>
      <c r="D1338" s="6">
        <f>TITRES_STAT!E1341</f>
        <v>2226</v>
      </c>
      <c r="E1338" s="2">
        <f t="shared" si="80"/>
        <v>-1104830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BULLISH DIVERGENCE</v>
      </c>
    </row>
    <row r="1339" spans="1:8" ht="13.5" x14ac:dyDescent="0.25">
      <c r="A1339" s="3">
        <f>TITRES_STAT!B1342</f>
        <v>43962</v>
      </c>
      <c r="B1339" s="6">
        <f>TITRES_STAT!C1342</f>
        <v>3.3</v>
      </c>
      <c r="C1339" s="6">
        <f>TITRES_STAT!D1342</f>
        <v>2.1707999999999998</v>
      </c>
      <c r="D1339" s="6">
        <f>TITRES_STAT!E1342</f>
        <v>2150</v>
      </c>
      <c r="E1339" s="2">
        <f t="shared" si="80"/>
        <v>-1104830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3.3</v>
      </c>
      <c r="C1340" s="6">
        <f>TITRES_STAT!D1343</f>
        <v>2.1707999999999998</v>
      </c>
      <c r="D1340" s="6">
        <f>TITRES_STAT!E1343</f>
        <v>8361</v>
      </c>
      <c r="E1340" s="2">
        <f t="shared" si="80"/>
        <v>-1104830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3.29</v>
      </c>
      <c r="C1341" s="6">
        <f>TITRES_STAT!D1344</f>
        <v>2.1642000000000001</v>
      </c>
      <c r="D1341" s="6">
        <f>TITRES_STAT!E1344</f>
        <v>2814</v>
      </c>
      <c r="E1341" s="2">
        <f t="shared" si="80"/>
        <v>-1107644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3.25</v>
      </c>
      <c r="C1342" s="6">
        <f>TITRES_STAT!D1345</f>
        <v>2.1379000000000001</v>
      </c>
      <c r="D1342" s="6">
        <f>TITRES_STAT!E1345</f>
        <v>21585</v>
      </c>
      <c r="E1342" s="2">
        <f t="shared" si="80"/>
        <v>-1129229</v>
      </c>
      <c r="F1342" s="6" t="str">
        <f t="shared" si="83"/>
        <v>BEARISH</v>
      </c>
      <c r="G1342" s="6" t="str">
        <f t="shared" si="82"/>
        <v>STRONG</v>
      </c>
      <c r="H1342" s="6" t="str">
        <f t="shared" si="81"/>
        <v>CONFIRMED BEARISH</v>
      </c>
    </row>
    <row r="1343" spans="1:8" ht="13.5" x14ac:dyDescent="0.25">
      <c r="A1343" s="3">
        <f>TITRES_STAT!B1346</f>
        <v>43966</v>
      </c>
      <c r="B1343" s="6">
        <f>TITRES_STAT!C1346</f>
        <v>3.22</v>
      </c>
      <c r="C1343" s="6">
        <f>TITRES_STAT!D1346</f>
        <v>2.1181999999999999</v>
      </c>
      <c r="D1343" s="6">
        <f>TITRES_STAT!E1346</f>
        <v>24292</v>
      </c>
      <c r="E1343" s="2">
        <f t="shared" si="80"/>
        <v>-1153521</v>
      </c>
      <c r="F1343" s="6" t="str">
        <f t="shared" si="83"/>
        <v>BEARISH</v>
      </c>
      <c r="G1343" s="6" t="str">
        <f t="shared" si="82"/>
        <v>STRONG</v>
      </c>
      <c r="H1343" s="6" t="str">
        <f t="shared" si="81"/>
        <v>CONFIRMED BEARISH</v>
      </c>
    </row>
    <row r="1344" spans="1:8" ht="13.5" x14ac:dyDescent="0.25">
      <c r="A1344" s="3">
        <f>TITRES_STAT!B1347</f>
        <v>43969</v>
      </c>
      <c r="B1344" s="6">
        <f>TITRES_STAT!C1347</f>
        <v>3.24</v>
      </c>
      <c r="C1344" s="6">
        <f>TITRES_STAT!D1347</f>
        <v>2.1313</v>
      </c>
      <c r="D1344" s="6">
        <f>TITRES_STAT!E1347</f>
        <v>8995</v>
      </c>
      <c r="E1344" s="2">
        <f t="shared" si="80"/>
        <v>-1144526</v>
      </c>
      <c r="F1344" s="6" t="str">
        <f t="shared" si="83"/>
        <v>BEARISH</v>
      </c>
      <c r="G1344" s="6" t="str">
        <f t="shared" si="82"/>
        <v>STRONG</v>
      </c>
      <c r="H1344" s="6" t="str">
        <f t="shared" si="81"/>
        <v>CONFIRMED BEARISH</v>
      </c>
    </row>
    <row r="1345" spans="1:8" ht="13.5" x14ac:dyDescent="0.25">
      <c r="A1345" s="3">
        <f>TITRES_STAT!B1348</f>
        <v>43970</v>
      </c>
      <c r="B1345" s="6">
        <f>TITRES_STAT!C1348</f>
        <v>3.26</v>
      </c>
      <c r="C1345" s="6">
        <f>TITRES_STAT!D1348</f>
        <v>2.1444999999999999</v>
      </c>
      <c r="D1345" s="6">
        <f>TITRES_STAT!E1348</f>
        <v>1202</v>
      </c>
      <c r="E1345" s="2">
        <f t="shared" si="80"/>
        <v>-1143324</v>
      </c>
      <c r="F1345" s="6" t="str">
        <f t="shared" si="83"/>
        <v>BEARISH</v>
      </c>
      <c r="G1345" s="6" t="str">
        <f t="shared" si="82"/>
        <v>STRONG</v>
      </c>
      <c r="H1345" s="6" t="str">
        <f t="shared" si="81"/>
        <v>CONFIRMED BEARISH</v>
      </c>
    </row>
    <row r="1346" spans="1:8" ht="13.5" x14ac:dyDescent="0.25">
      <c r="A1346" s="3">
        <f>TITRES_STAT!B1349</f>
        <v>43971</v>
      </c>
      <c r="B1346" s="6">
        <f>TITRES_STAT!C1349</f>
        <v>3.2</v>
      </c>
      <c r="C1346" s="6">
        <f>TITRES_STAT!D1349</f>
        <v>2.105</v>
      </c>
      <c r="D1346" s="6">
        <f>TITRES_STAT!E1349</f>
        <v>6987</v>
      </c>
      <c r="E1346" s="2">
        <f t="shared" si="80"/>
        <v>-1150311</v>
      </c>
      <c r="F1346" s="6" t="str">
        <f t="shared" si="83"/>
        <v>BEARISH</v>
      </c>
      <c r="G1346" s="6" t="str">
        <f t="shared" si="82"/>
        <v>STRONG</v>
      </c>
      <c r="H1346" s="6" t="str">
        <f t="shared" si="81"/>
        <v>CONFIRMED BEARISH</v>
      </c>
    </row>
    <row r="1347" spans="1:8" ht="13.5" x14ac:dyDescent="0.25">
      <c r="A1347" s="3">
        <f>TITRES_STAT!B1350</f>
        <v>43972</v>
      </c>
      <c r="B1347" s="6">
        <f>TITRES_STAT!C1350</f>
        <v>3.21</v>
      </c>
      <c r="C1347" s="6">
        <f>TITRES_STAT!D1350</f>
        <v>2.1116000000000001</v>
      </c>
      <c r="D1347" s="6">
        <f>TITRES_STAT!E1350</f>
        <v>6400</v>
      </c>
      <c r="E1347" s="2">
        <f t="shared" si="80"/>
        <v>-1143911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43973</v>
      </c>
      <c r="B1348" s="6">
        <f>TITRES_STAT!C1351</f>
        <v>3.17</v>
      </c>
      <c r="C1348" s="6">
        <f>TITRES_STAT!D1351</f>
        <v>2.0853000000000002</v>
      </c>
      <c r="D1348" s="6">
        <f>TITRES_STAT!E1351</f>
        <v>9496</v>
      </c>
      <c r="E1348" s="2">
        <f t="shared" ref="E1348:E1411" si="84">IF(B1348&gt;B1347, E1347+D1348, IF(B1348&lt;B1347, E1347-D1348, E1347))</f>
        <v>-1153407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BULLISH DIVERGENCE</v>
      </c>
    </row>
    <row r="1349" spans="1:8" ht="13.5" x14ac:dyDescent="0.25">
      <c r="A1349" s="3">
        <f>TITRES_STAT!B1352</f>
        <v>43977</v>
      </c>
      <c r="B1349" s="6">
        <f>TITRES_STAT!C1352</f>
        <v>3.23</v>
      </c>
      <c r="C1349" s="6">
        <f>TITRES_STAT!D1352</f>
        <v>2.1246999999999998</v>
      </c>
      <c r="D1349" s="6">
        <f>TITRES_STAT!E1352</f>
        <v>4588</v>
      </c>
      <c r="E1349" s="2">
        <f t="shared" si="84"/>
        <v>-1148819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43978</v>
      </c>
      <c r="B1350" s="6">
        <f>TITRES_STAT!C1353</f>
        <v>3.2</v>
      </c>
      <c r="C1350" s="6">
        <f>TITRES_STAT!D1353</f>
        <v>2.105</v>
      </c>
      <c r="D1350" s="6">
        <f>TITRES_STAT!E1353</f>
        <v>20427</v>
      </c>
      <c r="E1350" s="2">
        <f t="shared" si="84"/>
        <v>-1169246</v>
      </c>
      <c r="F1350" s="6" t="str">
        <f t="shared" si="83"/>
        <v>BEARISH</v>
      </c>
      <c r="G1350" s="6" t="str">
        <f t="shared" si="82"/>
        <v>STRONG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6">
        <f>TITRES_STAT!C1354</f>
        <v>3.18</v>
      </c>
      <c r="C1351" s="6">
        <f>TITRES_STAT!D1354</f>
        <v>2.0918000000000001</v>
      </c>
      <c r="D1351" s="6">
        <f>TITRES_STAT!E1354</f>
        <v>57573</v>
      </c>
      <c r="E1351" s="2">
        <f t="shared" si="84"/>
        <v>-1226819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STRONG</v>
      </c>
      <c r="H1351" s="6" t="str">
        <f t="shared" si="85"/>
        <v>CONFIRMED BEARISH</v>
      </c>
    </row>
    <row r="1352" spans="1:8" ht="13.5" x14ac:dyDescent="0.25">
      <c r="A1352" s="3">
        <f>TITRES_STAT!B1355</f>
        <v>43980</v>
      </c>
      <c r="B1352" s="6">
        <f>TITRES_STAT!C1355</f>
        <v>3.15</v>
      </c>
      <c r="C1352" s="6">
        <f>TITRES_STAT!D1355</f>
        <v>2.0720999999999998</v>
      </c>
      <c r="D1352" s="6">
        <f>TITRES_STAT!E1355</f>
        <v>5351</v>
      </c>
      <c r="E1352" s="2">
        <f t="shared" si="84"/>
        <v>-1232170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STRONG</v>
      </c>
      <c r="H1352" s="6" t="str">
        <f t="shared" si="85"/>
        <v>CONFIRMED BEARISH</v>
      </c>
    </row>
    <row r="1353" spans="1:8" ht="13.5" x14ac:dyDescent="0.25">
      <c r="A1353" s="3">
        <f>TITRES_STAT!B1356</f>
        <v>43983</v>
      </c>
      <c r="B1353" s="6">
        <f>TITRES_STAT!C1356</f>
        <v>3.19</v>
      </c>
      <c r="C1353" s="6">
        <f>TITRES_STAT!D1356</f>
        <v>2.0983999999999998</v>
      </c>
      <c r="D1353" s="6">
        <f>TITRES_STAT!E1356</f>
        <v>1074</v>
      </c>
      <c r="E1353" s="2">
        <f t="shared" si="84"/>
        <v>-1231096</v>
      </c>
      <c r="F1353" s="6" t="str">
        <f t="shared" si="87"/>
        <v>BEARISH</v>
      </c>
      <c r="G1353" s="6" t="str">
        <f t="shared" si="86"/>
        <v>STRONG</v>
      </c>
      <c r="H1353" s="6" t="str">
        <f t="shared" si="85"/>
        <v>BEARISH DIVERGENCE</v>
      </c>
    </row>
    <row r="1354" spans="1:8" ht="13.5" x14ac:dyDescent="0.25">
      <c r="A1354" s="3">
        <f>TITRES_STAT!B1357</f>
        <v>43984</v>
      </c>
      <c r="B1354" s="6">
        <f>TITRES_STAT!C1357</f>
        <v>3.2</v>
      </c>
      <c r="C1354" s="6">
        <f>TITRES_STAT!D1357</f>
        <v>2.105</v>
      </c>
      <c r="D1354" s="6">
        <f>TITRES_STAT!E1357</f>
        <v>7383</v>
      </c>
      <c r="E1354" s="2">
        <f t="shared" si="84"/>
        <v>-1223713</v>
      </c>
      <c r="F1354" s="6" t="str">
        <f t="shared" si="87"/>
        <v>BEARISH</v>
      </c>
      <c r="G1354" s="6" t="str">
        <f t="shared" si="86"/>
        <v>STRONG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3.18</v>
      </c>
      <c r="C1355" s="6">
        <f>TITRES_STAT!D1358</f>
        <v>2.0918000000000001</v>
      </c>
      <c r="D1355" s="6">
        <f>TITRES_STAT!E1358</f>
        <v>20096</v>
      </c>
      <c r="E1355" s="2">
        <f t="shared" si="84"/>
        <v>-1243809</v>
      </c>
      <c r="F1355" s="6" t="str">
        <f t="shared" si="87"/>
        <v>BEARISH</v>
      </c>
      <c r="G1355" s="6" t="str">
        <f t="shared" si="86"/>
        <v>STRONG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3.09</v>
      </c>
      <c r="C1356" s="6">
        <f>TITRES_STAT!D1359</f>
        <v>2.0326</v>
      </c>
      <c r="D1356" s="6">
        <f>TITRES_STAT!E1359</f>
        <v>41586</v>
      </c>
      <c r="E1356" s="2">
        <f t="shared" si="84"/>
        <v>-1285395</v>
      </c>
      <c r="F1356" s="6" t="str">
        <f t="shared" si="87"/>
        <v>BEARISH</v>
      </c>
      <c r="G1356" s="6" t="str">
        <f t="shared" si="86"/>
        <v>STRONG</v>
      </c>
      <c r="H1356" s="6" t="str">
        <f t="shared" si="85"/>
        <v>CONFIRMED BEARISH</v>
      </c>
    </row>
    <row r="1357" spans="1:8" ht="13.5" x14ac:dyDescent="0.25">
      <c r="A1357" s="3">
        <f>TITRES_STAT!B1360</f>
        <v>43987</v>
      </c>
      <c r="B1357" s="6">
        <f>TITRES_STAT!C1360</f>
        <v>3.12</v>
      </c>
      <c r="C1357" s="6">
        <f>TITRES_STAT!D1360</f>
        <v>2.0524</v>
      </c>
      <c r="D1357" s="6">
        <f>TITRES_STAT!E1360</f>
        <v>14830</v>
      </c>
      <c r="E1357" s="2">
        <f t="shared" si="84"/>
        <v>-1270565</v>
      </c>
      <c r="F1357" s="6" t="str">
        <f t="shared" si="87"/>
        <v>BEARISH</v>
      </c>
      <c r="G1357" s="6" t="str">
        <f t="shared" si="86"/>
        <v>STRONG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3.16</v>
      </c>
      <c r="C1358" s="6">
        <f>TITRES_STAT!D1361</f>
        <v>2.0787</v>
      </c>
      <c r="D1358" s="6">
        <f>TITRES_STAT!E1361</f>
        <v>14238</v>
      </c>
      <c r="E1358" s="2">
        <f t="shared" si="84"/>
        <v>-1256327</v>
      </c>
      <c r="F1358" s="6" t="str">
        <f t="shared" si="87"/>
        <v>BEARISH</v>
      </c>
      <c r="G1358" s="6" t="str">
        <f t="shared" si="86"/>
        <v>STRONG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3.16</v>
      </c>
      <c r="C1359" s="6">
        <f>TITRES_STAT!D1362</f>
        <v>2.0787</v>
      </c>
      <c r="D1359" s="6">
        <f>TITRES_STAT!E1362</f>
        <v>23726</v>
      </c>
      <c r="E1359" s="2">
        <f t="shared" si="84"/>
        <v>-1256327</v>
      </c>
      <c r="F1359" s="6" t="str">
        <f t="shared" si="87"/>
        <v>BEARISH</v>
      </c>
      <c r="G1359" s="6" t="str">
        <f t="shared" si="86"/>
        <v>STRONG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3.11</v>
      </c>
      <c r="C1360" s="6">
        <f>TITRES_STAT!D1363</f>
        <v>2.0457999999999998</v>
      </c>
      <c r="D1360" s="6">
        <f>TITRES_STAT!E1363</f>
        <v>12665</v>
      </c>
      <c r="E1360" s="2">
        <f t="shared" si="84"/>
        <v>-1268992</v>
      </c>
      <c r="F1360" s="6" t="str">
        <f t="shared" si="87"/>
        <v>BEARISH</v>
      </c>
      <c r="G1360" s="6" t="str">
        <f t="shared" si="86"/>
        <v>STRONG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3.15</v>
      </c>
      <c r="C1361" s="6">
        <f>TITRES_STAT!D1364</f>
        <v>2.0720999999999998</v>
      </c>
      <c r="D1361" s="6">
        <f>TITRES_STAT!E1364</f>
        <v>9329</v>
      </c>
      <c r="E1361" s="2">
        <f t="shared" si="84"/>
        <v>-1259663</v>
      </c>
      <c r="F1361" s="6" t="str">
        <f t="shared" si="87"/>
        <v>BULLISH</v>
      </c>
      <c r="G1361" s="6" t="str">
        <f t="shared" si="86"/>
        <v>WEAK</v>
      </c>
      <c r="H1361" s="6" t="str">
        <f t="shared" si="85"/>
        <v>CONFIRMED BULLISH</v>
      </c>
    </row>
    <row r="1362" spans="1:8" ht="13.5" x14ac:dyDescent="0.25">
      <c r="A1362" s="3">
        <f>TITRES_STAT!B1365</f>
        <v>43994</v>
      </c>
      <c r="B1362" s="6">
        <f>TITRES_STAT!C1365</f>
        <v>3.17</v>
      </c>
      <c r="C1362" s="6">
        <f>TITRES_STAT!D1365</f>
        <v>2.0853000000000002</v>
      </c>
      <c r="D1362" s="6">
        <f>TITRES_STAT!E1365</f>
        <v>31036</v>
      </c>
      <c r="E1362" s="2">
        <f t="shared" si="84"/>
        <v>-1228627</v>
      </c>
      <c r="F1362" s="6" t="str">
        <f t="shared" si="87"/>
        <v>BULLISH</v>
      </c>
      <c r="G1362" s="6" t="str">
        <f t="shared" si="86"/>
        <v>WEAK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3.15</v>
      </c>
      <c r="C1363" s="6">
        <f>TITRES_STAT!D1366</f>
        <v>2.0720999999999998</v>
      </c>
      <c r="D1363" s="6">
        <f>TITRES_STAT!E1366</f>
        <v>12699</v>
      </c>
      <c r="E1363" s="2">
        <f t="shared" si="84"/>
        <v>-1241326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3.06</v>
      </c>
      <c r="C1364" s="6">
        <f>TITRES_STAT!D1367</f>
        <v>2.0129000000000001</v>
      </c>
      <c r="D1364" s="6">
        <f>TITRES_STAT!E1367</f>
        <v>87744</v>
      </c>
      <c r="E1364" s="2">
        <f t="shared" si="84"/>
        <v>-1329070</v>
      </c>
      <c r="F1364" s="6" t="str">
        <f t="shared" si="87"/>
        <v>BEARISH</v>
      </c>
      <c r="G1364" s="6" t="str">
        <f t="shared" si="86"/>
        <v>STRONG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3.06</v>
      </c>
      <c r="C1365" s="6">
        <f>TITRES_STAT!D1368</f>
        <v>2.0129000000000001</v>
      </c>
      <c r="D1365" s="6">
        <f>TITRES_STAT!E1368</f>
        <v>27781</v>
      </c>
      <c r="E1365" s="2">
        <f t="shared" si="84"/>
        <v>-1329070</v>
      </c>
      <c r="F1365" s="6" t="str">
        <f t="shared" si="87"/>
        <v>BEARISH</v>
      </c>
      <c r="G1365" s="6" t="str">
        <f t="shared" si="86"/>
        <v>STRONG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3</v>
      </c>
      <c r="C1366" s="6">
        <f>TITRES_STAT!D1369</f>
        <v>1.9734</v>
      </c>
      <c r="D1366" s="6">
        <f>TITRES_STAT!E1369</f>
        <v>57374</v>
      </c>
      <c r="E1366" s="2">
        <f t="shared" si="84"/>
        <v>-1386444</v>
      </c>
      <c r="F1366" s="6" t="str">
        <f t="shared" si="87"/>
        <v>BEARISH</v>
      </c>
      <c r="G1366" s="6" t="str">
        <f t="shared" si="86"/>
        <v>STRONG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2.95</v>
      </c>
      <c r="C1367" s="6">
        <f>TITRES_STAT!D1370</f>
        <v>1.9404999999999999</v>
      </c>
      <c r="D1367" s="6">
        <f>TITRES_STAT!E1370</f>
        <v>61414</v>
      </c>
      <c r="E1367" s="2">
        <f t="shared" si="84"/>
        <v>-1447858</v>
      </c>
      <c r="F1367" s="6" t="str">
        <f t="shared" si="87"/>
        <v>BEARISH</v>
      </c>
      <c r="G1367" s="6" t="str">
        <f t="shared" si="86"/>
        <v>STRONG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3.05</v>
      </c>
      <c r="C1368" s="6">
        <f>TITRES_STAT!D1371</f>
        <v>2.0063</v>
      </c>
      <c r="D1368" s="6">
        <f>TITRES_STAT!E1371</f>
        <v>4626</v>
      </c>
      <c r="E1368" s="2">
        <f t="shared" si="84"/>
        <v>-1443232</v>
      </c>
      <c r="F1368" s="6" t="str">
        <f t="shared" si="87"/>
        <v>BEARISH</v>
      </c>
      <c r="G1368" s="6" t="str">
        <f t="shared" si="86"/>
        <v>STRONG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3.08</v>
      </c>
      <c r="C1369" s="6">
        <f>TITRES_STAT!D1372</f>
        <v>2.0261</v>
      </c>
      <c r="D1369" s="6">
        <f>TITRES_STAT!E1372</f>
        <v>4575</v>
      </c>
      <c r="E1369" s="2">
        <f t="shared" si="84"/>
        <v>-1438657</v>
      </c>
      <c r="F1369" s="6" t="str">
        <f t="shared" si="87"/>
        <v>BEARISH</v>
      </c>
      <c r="G1369" s="6" t="str">
        <f t="shared" si="86"/>
        <v>STRONG</v>
      </c>
      <c r="H1369" s="6" t="str">
        <f t="shared" si="85"/>
        <v>BEARISH DIVERGENCE</v>
      </c>
    </row>
    <row r="1370" spans="1:8" ht="13.5" x14ac:dyDescent="0.25">
      <c r="A1370" s="3">
        <f>TITRES_STAT!B1373</f>
        <v>44006</v>
      </c>
      <c r="B1370" s="6">
        <f>TITRES_STAT!C1373</f>
        <v>3.04</v>
      </c>
      <c r="C1370" s="6">
        <f>TITRES_STAT!D1373</f>
        <v>1.9998</v>
      </c>
      <c r="D1370" s="6">
        <f>TITRES_STAT!E1373</f>
        <v>12483</v>
      </c>
      <c r="E1370" s="2">
        <f t="shared" si="84"/>
        <v>-1451140</v>
      </c>
      <c r="F1370" s="6" t="str">
        <f t="shared" si="87"/>
        <v>BEARISH</v>
      </c>
      <c r="G1370" s="6" t="str">
        <f t="shared" si="86"/>
        <v>STRONG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2.9</v>
      </c>
      <c r="C1371" s="6">
        <f>TITRES_STAT!D1374</f>
        <v>1.9077</v>
      </c>
      <c r="D1371" s="6">
        <f>TITRES_STAT!E1374</f>
        <v>74394</v>
      </c>
      <c r="E1371" s="2">
        <f t="shared" si="84"/>
        <v>-1525534</v>
      </c>
      <c r="F1371" s="6" t="str">
        <f t="shared" si="87"/>
        <v>BEARISH</v>
      </c>
      <c r="G1371" s="6" t="str">
        <f t="shared" si="86"/>
        <v>STRONG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2.98</v>
      </c>
      <c r="C1372" s="6">
        <f>TITRES_STAT!D1375</f>
        <v>1.9602999999999999</v>
      </c>
      <c r="D1372" s="6">
        <f>TITRES_STAT!E1375</f>
        <v>48642</v>
      </c>
      <c r="E1372" s="2">
        <f t="shared" si="84"/>
        <v>-1476892</v>
      </c>
      <c r="F1372" s="6" t="str">
        <f t="shared" si="87"/>
        <v>BEARISH</v>
      </c>
      <c r="G1372" s="6" t="str">
        <f t="shared" si="86"/>
        <v>STRONG</v>
      </c>
      <c r="H1372" s="6" t="str">
        <f t="shared" si="85"/>
        <v>BEARISH DIVERGENCE</v>
      </c>
    </row>
    <row r="1373" spans="1:8" ht="13.5" x14ac:dyDescent="0.25">
      <c r="A1373" s="3">
        <f>TITRES_STAT!B1376</f>
        <v>44011</v>
      </c>
      <c r="B1373" s="6">
        <f>TITRES_STAT!C1376</f>
        <v>3</v>
      </c>
      <c r="C1373" s="6">
        <f>TITRES_STAT!D1376</f>
        <v>1.9734</v>
      </c>
      <c r="D1373" s="6">
        <f>TITRES_STAT!E1376</f>
        <v>3536</v>
      </c>
      <c r="E1373" s="2">
        <f t="shared" si="84"/>
        <v>-1473356</v>
      </c>
      <c r="F1373" s="6" t="str">
        <f t="shared" si="87"/>
        <v>BEARISH</v>
      </c>
      <c r="G1373" s="6" t="str">
        <f t="shared" si="86"/>
        <v>STRONG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3.04</v>
      </c>
      <c r="C1374" s="6">
        <f>TITRES_STAT!D1377</f>
        <v>1.9998</v>
      </c>
      <c r="D1374" s="6">
        <f>TITRES_STAT!E1377</f>
        <v>7218</v>
      </c>
      <c r="E1374" s="2">
        <f t="shared" si="84"/>
        <v>-1466138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3.02</v>
      </c>
      <c r="C1375" s="6">
        <f>TITRES_STAT!D1378</f>
        <v>1.9865999999999999</v>
      </c>
      <c r="D1375" s="6">
        <f>TITRES_STAT!E1378</f>
        <v>2706</v>
      </c>
      <c r="E1375" s="2">
        <f t="shared" si="84"/>
        <v>-1468844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3.01</v>
      </c>
      <c r="C1376" s="6">
        <f>TITRES_STAT!D1379</f>
        <v>1.98</v>
      </c>
      <c r="D1376" s="6">
        <f>TITRES_STAT!E1379</f>
        <v>1580</v>
      </c>
      <c r="E1376" s="2">
        <f t="shared" si="84"/>
        <v>-1470424</v>
      </c>
      <c r="F1376" s="6" t="str">
        <f t="shared" si="87"/>
        <v>BULLISH</v>
      </c>
      <c r="G1376" s="6" t="str">
        <f t="shared" si="86"/>
        <v>WEAK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3</v>
      </c>
      <c r="C1377" s="6">
        <f>TITRES_STAT!D1380</f>
        <v>1.9734</v>
      </c>
      <c r="D1377" s="6">
        <f>TITRES_STAT!E1380</f>
        <v>767</v>
      </c>
      <c r="E1377" s="2">
        <f t="shared" si="84"/>
        <v>-1471191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3.07</v>
      </c>
      <c r="C1378" s="6">
        <f>TITRES_STAT!D1381</f>
        <v>2.0194999999999999</v>
      </c>
      <c r="D1378" s="6">
        <f>TITRES_STAT!E1381</f>
        <v>17200</v>
      </c>
      <c r="E1378" s="2">
        <f t="shared" si="84"/>
        <v>-1453991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CONFIRMED BULLISH</v>
      </c>
    </row>
    <row r="1379" spans="1:8" ht="13.5" x14ac:dyDescent="0.25">
      <c r="A1379" s="3">
        <f>TITRES_STAT!B1382</f>
        <v>44019</v>
      </c>
      <c r="B1379" s="6">
        <f>TITRES_STAT!C1382</f>
        <v>3.09</v>
      </c>
      <c r="C1379" s="6">
        <f>TITRES_STAT!D1382</f>
        <v>2.0326</v>
      </c>
      <c r="D1379" s="6">
        <f>TITRES_STAT!E1382</f>
        <v>2220</v>
      </c>
      <c r="E1379" s="2">
        <f t="shared" si="84"/>
        <v>-1451771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CONFIRMED BULLISH</v>
      </c>
    </row>
    <row r="1380" spans="1:8" ht="13.5" x14ac:dyDescent="0.25">
      <c r="A1380" s="3">
        <f>TITRES_STAT!B1383</f>
        <v>44020</v>
      </c>
      <c r="B1380" s="6">
        <f>TITRES_STAT!C1383</f>
        <v>3.1</v>
      </c>
      <c r="C1380" s="6">
        <f>TITRES_STAT!D1383</f>
        <v>2.0392000000000001</v>
      </c>
      <c r="D1380" s="6">
        <f>TITRES_STAT!E1383</f>
        <v>2061</v>
      </c>
      <c r="E1380" s="2">
        <f t="shared" si="84"/>
        <v>-1449710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44021</v>
      </c>
      <c r="B1381" s="6">
        <f>TITRES_STAT!C1384</f>
        <v>3.08</v>
      </c>
      <c r="C1381" s="6">
        <f>TITRES_STAT!D1384</f>
        <v>2.0261</v>
      </c>
      <c r="D1381" s="6">
        <f>TITRES_STAT!E1384</f>
        <v>3050</v>
      </c>
      <c r="E1381" s="2">
        <f t="shared" si="84"/>
        <v>-1452760</v>
      </c>
      <c r="F1381" s="6" t="str">
        <f t="shared" si="87"/>
        <v>BULLISH</v>
      </c>
      <c r="G1381" s="6" t="str">
        <f t="shared" si="86"/>
        <v>NEUTRAL</v>
      </c>
      <c r="H1381" s="6" t="str">
        <f t="shared" si="85"/>
        <v>CONFIRMED BULLISH</v>
      </c>
    </row>
    <row r="1382" spans="1:8" ht="13.5" x14ac:dyDescent="0.25">
      <c r="A1382" s="3">
        <f>TITRES_STAT!B1385</f>
        <v>44022</v>
      </c>
      <c r="B1382" s="6">
        <f>TITRES_STAT!C1385</f>
        <v>3.01</v>
      </c>
      <c r="C1382" s="6">
        <f>TITRES_STAT!D1385</f>
        <v>1.98</v>
      </c>
      <c r="D1382" s="6">
        <f>TITRES_STAT!E1385</f>
        <v>130</v>
      </c>
      <c r="E1382" s="2">
        <f t="shared" si="84"/>
        <v>-1452890</v>
      </c>
      <c r="F1382" s="6" t="str">
        <f t="shared" si="87"/>
        <v>BULLISH</v>
      </c>
      <c r="G1382" s="6" t="str">
        <f t="shared" si="86"/>
        <v>NEUTRAL</v>
      </c>
      <c r="H1382" s="6" t="str">
        <f t="shared" si="85"/>
        <v>CONFIRMED BULLISH</v>
      </c>
    </row>
    <row r="1383" spans="1:8" ht="13.5" x14ac:dyDescent="0.25">
      <c r="A1383" s="3">
        <f>TITRES_STAT!B1386</f>
        <v>44025</v>
      </c>
      <c r="B1383" s="6">
        <f>TITRES_STAT!C1386</f>
        <v>3.08</v>
      </c>
      <c r="C1383" s="6">
        <f>TITRES_STAT!D1386</f>
        <v>2.0261</v>
      </c>
      <c r="D1383" s="6">
        <f>TITRES_STAT!E1386</f>
        <v>4235</v>
      </c>
      <c r="E1383" s="2">
        <f t="shared" si="84"/>
        <v>-1448655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3.06</v>
      </c>
      <c r="C1384" s="6">
        <f>TITRES_STAT!D1387</f>
        <v>2.0129000000000001</v>
      </c>
      <c r="D1384" s="6">
        <f>TITRES_STAT!E1387</f>
        <v>100</v>
      </c>
      <c r="E1384" s="2">
        <f t="shared" si="84"/>
        <v>-1448755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BULLISH DIVERGENCE</v>
      </c>
    </row>
    <row r="1385" spans="1:8" ht="13.5" x14ac:dyDescent="0.25">
      <c r="A1385" s="3">
        <f>TITRES_STAT!B1388</f>
        <v>44027</v>
      </c>
      <c r="B1385" s="6">
        <f>TITRES_STAT!C1388</f>
        <v>3.06</v>
      </c>
      <c r="C1385" s="6">
        <f>TITRES_STAT!D1388</f>
        <v>2.0129000000000001</v>
      </c>
      <c r="D1385" s="6">
        <f>TITRES_STAT!E1388</f>
        <v>0</v>
      </c>
      <c r="E1385" s="2">
        <f t="shared" si="84"/>
        <v>-1448755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BULLISH DIVERGENCE</v>
      </c>
    </row>
    <row r="1386" spans="1:8" ht="13.5" x14ac:dyDescent="0.25">
      <c r="A1386" s="3">
        <f>TITRES_STAT!B1389</f>
        <v>44028</v>
      </c>
      <c r="B1386" s="6">
        <f>TITRES_STAT!C1389</f>
        <v>3.07</v>
      </c>
      <c r="C1386" s="6">
        <f>TITRES_STAT!D1389</f>
        <v>2.0194999999999999</v>
      </c>
      <c r="D1386" s="6">
        <f>TITRES_STAT!E1389</f>
        <v>131</v>
      </c>
      <c r="E1386" s="2">
        <f t="shared" si="84"/>
        <v>-1448624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BULLISH DIVERGENCE</v>
      </c>
    </row>
    <row r="1387" spans="1:8" ht="13.5" x14ac:dyDescent="0.25">
      <c r="A1387" s="3">
        <f>TITRES_STAT!B1390</f>
        <v>44029</v>
      </c>
      <c r="B1387" s="6">
        <f>TITRES_STAT!C1390</f>
        <v>3.07</v>
      </c>
      <c r="C1387" s="6">
        <f>TITRES_STAT!D1390</f>
        <v>2.0194999999999999</v>
      </c>
      <c r="D1387" s="6">
        <f>TITRES_STAT!E1390</f>
        <v>1130</v>
      </c>
      <c r="E1387" s="2">
        <f t="shared" si="84"/>
        <v>-1448624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44032</v>
      </c>
      <c r="B1388" s="6">
        <f>TITRES_STAT!C1391</f>
        <v>3.08</v>
      </c>
      <c r="C1388" s="6">
        <f>TITRES_STAT!D1391</f>
        <v>2.0261</v>
      </c>
      <c r="D1388" s="6">
        <f>TITRES_STAT!E1391</f>
        <v>1807</v>
      </c>
      <c r="E1388" s="2">
        <f t="shared" si="84"/>
        <v>-1446817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44033</v>
      </c>
      <c r="B1389" s="6">
        <f>TITRES_STAT!C1392</f>
        <v>3.09</v>
      </c>
      <c r="C1389" s="6">
        <f>TITRES_STAT!D1392</f>
        <v>2.0326</v>
      </c>
      <c r="D1389" s="6">
        <f>TITRES_STAT!E1392</f>
        <v>1272</v>
      </c>
      <c r="E1389" s="2">
        <f t="shared" si="84"/>
        <v>-1445545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3.08</v>
      </c>
      <c r="C1390" s="6">
        <f>TITRES_STAT!D1393</f>
        <v>2.0261</v>
      </c>
      <c r="D1390" s="6">
        <f>TITRES_STAT!E1393</f>
        <v>33</v>
      </c>
      <c r="E1390" s="2">
        <f t="shared" si="84"/>
        <v>-1445578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3.08</v>
      </c>
      <c r="C1391" s="6">
        <f>TITRES_STAT!D1394</f>
        <v>2.0261</v>
      </c>
      <c r="D1391" s="6">
        <f>TITRES_STAT!E1394</f>
        <v>110</v>
      </c>
      <c r="E1391" s="2">
        <f t="shared" si="84"/>
        <v>-1445578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3.07</v>
      </c>
      <c r="C1392" s="6">
        <f>TITRES_STAT!D1395</f>
        <v>2.0194999999999999</v>
      </c>
      <c r="D1392" s="6">
        <f>TITRES_STAT!E1395</f>
        <v>1894</v>
      </c>
      <c r="E1392" s="2">
        <f t="shared" si="84"/>
        <v>-1447472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3.07</v>
      </c>
      <c r="C1393" s="6">
        <f>TITRES_STAT!D1396</f>
        <v>2.0194999999999999</v>
      </c>
      <c r="D1393" s="6">
        <f>TITRES_STAT!E1396</f>
        <v>4090</v>
      </c>
      <c r="E1393" s="2">
        <f t="shared" si="84"/>
        <v>-1447472</v>
      </c>
      <c r="F1393" s="6" t="str">
        <f t="shared" si="87"/>
        <v>BEARISH</v>
      </c>
      <c r="G1393" s="6" t="str">
        <f t="shared" si="86"/>
        <v>NEUTRAL</v>
      </c>
      <c r="H1393" s="6" t="str">
        <f t="shared" si="85"/>
        <v>CONFIRMED BEARISH</v>
      </c>
    </row>
    <row r="1394" spans="1:8" ht="13.5" x14ac:dyDescent="0.25">
      <c r="A1394" s="3">
        <f>TITRES_STAT!B1397</f>
        <v>44040</v>
      </c>
      <c r="B1394" s="6">
        <f>TITRES_STAT!C1397</f>
        <v>3.05</v>
      </c>
      <c r="C1394" s="6">
        <f>TITRES_STAT!D1397</f>
        <v>2.0063</v>
      </c>
      <c r="D1394" s="6">
        <f>TITRES_STAT!E1397</f>
        <v>8198</v>
      </c>
      <c r="E1394" s="2">
        <f t="shared" si="84"/>
        <v>-1455670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CONFIRMED BEARISH</v>
      </c>
    </row>
    <row r="1395" spans="1:8" ht="13.5" x14ac:dyDescent="0.25">
      <c r="A1395" s="3">
        <f>TITRES_STAT!B1398</f>
        <v>44041</v>
      </c>
      <c r="B1395" s="6">
        <f>TITRES_STAT!C1398</f>
        <v>2.98</v>
      </c>
      <c r="C1395" s="6">
        <f>TITRES_STAT!D1398</f>
        <v>1.9602999999999999</v>
      </c>
      <c r="D1395" s="6">
        <f>TITRES_STAT!E1398</f>
        <v>1267</v>
      </c>
      <c r="E1395" s="2">
        <f t="shared" si="84"/>
        <v>-1456937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3.04</v>
      </c>
      <c r="C1396" s="6">
        <f>TITRES_STAT!D1399</f>
        <v>1.9998</v>
      </c>
      <c r="D1396" s="6">
        <f>TITRES_STAT!E1399</f>
        <v>2882</v>
      </c>
      <c r="E1396" s="2">
        <f t="shared" si="84"/>
        <v>-1454055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3.04</v>
      </c>
      <c r="C1397" s="6">
        <f>TITRES_STAT!D1400</f>
        <v>1.9998</v>
      </c>
      <c r="D1397" s="6">
        <f>TITRES_STAT!E1400</f>
        <v>2725</v>
      </c>
      <c r="E1397" s="2">
        <f t="shared" si="84"/>
        <v>-1454055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3.04</v>
      </c>
      <c r="C1398" s="6">
        <f>TITRES_STAT!D1401</f>
        <v>1.9998</v>
      </c>
      <c r="D1398" s="6">
        <f>TITRES_STAT!E1401</f>
        <v>0</v>
      </c>
      <c r="E1398" s="2">
        <f t="shared" si="84"/>
        <v>-1454055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3.04</v>
      </c>
      <c r="C1399" s="6">
        <f>TITRES_STAT!D1402</f>
        <v>1.9998</v>
      </c>
      <c r="D1399" s="6">
        <f>TITRES_STAT!E1402</f>
        <v>0</v>
      </c>
      <c r="E1399" s="2">
        <f t="shared" si="84"/>
        <v>-1454055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BULLISH DIVERGENCE</v>
      </c>
    </row>
    <row r="1400" spans="1:8" ht="13.5" x14ac:dyDescent="0.25">
      <c r="A1400" s="3">
        <f>TITRES_STAT!B1403</f>
        <v>44049</v>
      </c>
      <c r="B1400" s="6">
        <f>TITRES_STAT!C1403</f>
        <v>3.1</v>
      </c>
      <c r="C1400" s="6">
        <f>TITRES_STAT!D1403</f>
        <v>2.0392000000000001</v>
      </c>
      <c r="D1400" s="6">
        <f>TITRES_STAT!E1403</f>
        <v>26262</v>
      </c>
      <c r="E1400" s="2">
        <f t="shared" si="84"/>
        <v>-1427793</v>
      </c>
      <c r="F1400" s="6" t="str">
        <f t="shared" si="87"/>
        <v>BULLISH</v>
      </c>
      <c r="G1400" s="6" t="str">
        <f t="shared" si="86"/>
        <v>WEAK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3.1</v>
      </c>
      <c r="C1401" s="6">
        <f>TITRES_STAT!D1404</f>
        <v>2.0392000000000001</v>
      </c>
      <c r="D1401" s="6">
        <f>TITRES_STAT!E1404</f>
        <v>1644</v>
      </c>
      <c r="E1401" s="2">
        <f t="shared" si="84"/>
        <v>-1427793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3.1</v>
      </c>
      <c r="C1402" s="6">
        <f>TITRES_STAT!D1405</f>
        <v>2.0392000000000001</v>
      </c>
      <c r="D1402" s="6">
        <f>TITRES_STAT!E1405</f>
        <v>3161</v>
      </c>
      <c r="E1402" s="2">
        <f t="shared" si="84"/>
        <v>-1427793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3.19</v>
      </c>
      <c r="C1403" s="6">
        <f>TITRES_STAT!D1406</f>
        <v>2.0983999999999998</v>
      </c>
      <c r="D1403" s="6">
        <f>TITRES_STAT!E1406</f>
        <v>33238</v>
      </c>
      <c r="E1403" s="2">
        <f t="shared" si="84"/>
        <v>-1394555</v>
      </c>
      <c r="F1403" s="6" t="str">
        <f t="shared" si="87"/>
        <v>BULLISH</v>
      </c>
      <c r="G1403" s="6" t="str">
        <f t="shared" si="86"/>
        <v>WEAK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3.22</v>
      </c>
      <c r="C1404" s="6">
        <f>TITRES_STAT!D1407</f>
        <v>2.1181999999999999</v>
      </c>
      <c r="D1404" s="6">
        <f>TITRES_STAT!E1407</f>
        <v>27223</v>
      </c>
      <c r="E1404" s="2">
        <f t="shared" si="84"/>
        <v>-1367332</v>
      </c>
      <c r="F1404" s="6" t="str">
        <f t="shared" si="87"/>
        <v>BULLISH</v>
      </c>
      <c r="G1404" s="6" t="str">
        <f t="shared" si="86"/>
        <v>WEAK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3.18</v>
      </c>
      <c r="C1405" s="6">
        <f>TITRES_STAT!D1408</f>
        <v>2.0918000000000001</v>
      </c>
      <c r="D1405" s="6">
        <f>TITRES_STAT!E1408</f>
        <v>4886</v>
      </c>
      <c r="E1405" s="2">
        <f t="shared" si="84"/>
        <v>-1372218</v>
      </c>
      <c r="F1405" s="6" t="str">
        <f t="shared" si="87"/>
        <v>BULLISH</v>
      </c>
      <c r="G1405" s="6" t="str">
        <f t="shared" si="86"/>
        <v>WEAK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3.17</v>
      </c>
      <c r="C1406" s="6">
        <f>TITRES_STAT!D1409</f>
        <v>2.0853000000000002</v>
      </c>
      <c r="D1406" s="6">
        <f>TITRES_STAT!E1409</f>
        <v>3231</v>
      </c>
      <c r="E1406" s="2">
        <f t="shared" si="84"/>
        <v>-1375449</v>
      </c>
      <c r="F1406" s="6" t="str">
        <f t="shared" si="87"/>
        <v>BULLISH</v>
      </c>
      <c r="G1406" s="6" t="str">
        <f t="shared" si="86"/>
        <v>WEAK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3.19</v>
      </c>
      <c r="C1407" s="6">
        <f>TITRES_STAT!D1410</f>
        <v>2.0983999999999998</v>
      </c>
      <c r="D1407" s="6">
        <f>TITRES_STAT!E1410</f>
        <v>9630</v>
      </c>
      <c r="E1407" s="2">
        <f t="shared" si="84"/>
        <v>-1365819</v>
      </c>
      <c r="F1407" s="6" t="str">
        <f t="shared" si="87"/>
        <v>BULLISH</v>
      </c>
      <c r="G1407" s="6" t="str">
        <f t="shared" si="86"/>
        <v>WEAK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3.14</v>
      </c>
      <c r="C1408" s="6">
        <f>TITRES_STAT!D1411</f>
        <v>2.0655000000000001</v>
      </c>
      <c r="D1408" s="6">
        <f>TITRES_STAT!E1411</f>
        <v>35934</v>
      </c>
      <c r="E1408" s="2">
        <f t="shared" si="84"/>
        <v>-1401753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3.05</v>
      </c>
      <c r="C1409" s="6">
        <f>TITRES_STAT!D1412</f>
        <v>2.0063</v>
      </c>
      <c r="D1409" s="6">
        <f>TITRES_STAT!E1412</f>
        <v>18829</v>
      </c>
      <c r="E1409" s="2">
        <f t="shared" si="84"/>
        <v>-1420582</v>
      </c>
      <c r="F1409" s="6" t="str">
        <f t="shared" si="87"/>
        <v>BEARISH</v>
      </c>
      <c r="G1409" s="6" t="str">
        <f t="shared" si="86"/>
        <v>STRONG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3.06</v>
      </c>
      <c r="C1410" s="6">
        <f>TITRES_STAT!D1413</f>
        <v>2.0129000000000001</v>
      </c>
      <c r="D1410" s="6">
        <f>TITRES_STAT!E1413</f>
        <v>6340</v>
      </c>
      <c r="E1410" s="2">
        <f t="shared" si="84"/>
        <v>-1414242</v>
      </c>
      <c r="F1410" s="6" t="str">
        <f t="shared" si="87"/>
        <v>BEARISH</v>
      </c>
      <c r="G1410" s="6" t="str">
        <f t="shared" si="86"/>
        <v>STRONG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3.04</v>
      </c>
      <c r="C1411" s="6">
        <f>TITRES_STAT!D1414</f>
        <v>1.9998</v>
      </c>
      <c r="D1411" s="6">
        <f>TITRES_STAT!E1414</f>
        <v>4305</v>
      </c>
      <c r="E1411" s="2">
        <f t="shared" si="84"/>
        <v>-1418547</v>
      </c>
      <c r="F1411" s="6" t="str">
        <f t="shared" si="87"/>
        <v>BEARISH</v>
      </c>
      <c r="G1411" s="6" t="str">
        <f t="shared" si="86"/>
        <v>STRONG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3.1</v>
      </c>
      <c r="C1412" s="6">
        <f>TITRES_STAT!D1415</f>
        <v>2.0392000000000001</v>
      </c>
      <c r="D1412" s="6">
        <f>TITRES_STAT!E1415</f>
        <v>15545</v>
      </c>
      <c r="E1412" s="2">
        <f t="shared" ref="E1412:E1475" si="88">IF(B1412&gt;B1411, E1411+D1412, IF(B1412&lt;B1411, E1411-D1412, E1411))</f>
        <v>-1403002</v>
      </c>
      <c r="F1412" s="6" t="str">
        <f t="shared" si="87"/>
        <v>BEARISH</v>
      </c>
      <c r="G1412" s="6" t="str">
        <f t="shared" si="86"/>
        <v>STRONG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3.1</v>
      </c>
      <c r="C1413" s="6">
        <f>TITRES_STAT!D1416</f>
        <v>2.0392000000000001</v>
      </c>
      <c r="D1413" s="6">
        <f>TITRES_STAT!E1416</f>
        <v>4815</v>
      </c>
      <c r="E1413" s="2">
        <f t="shared" si="88"/>
        <v>-1403002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3.1</v>
      </c>
      <c r="C1414" s="6">
        <f>TITRES_STAT!D1417</f>
        <v>2.0392000000000001</v>
      </c>
      <c r="D1414" s="6">
        <f>TITRES_STAT!E1417</f>
        <v>240</v>
      </c>
      <c r="E1414" s="2">
        <f t="shared" si="88"/>
        <v>-1403002</v>
      </c>
      <c r="F1414" s="6" t="str">
        <f t="shared" si="87"/>
        <v>BULLISH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6">
        <f>TITRES_STAT!C1418</f>
        <v>3.1</v>
      </c>
      <c r="C1415" s="6">
        <f>TITRES_STAT!D1418</f>
        <v>2.0392000000000001</v>
      </c>
      <c r="D1415" s="6">
        <f>TITRES_STAT!E1418</f>
        <v>3110</v>
      </c>
      <c r="E1415" s="2">
        <f t="shared" si="88"/>
        <v>-1403002</v>
      </c>
      <c r="F1415" s="6" t="str">
        <f t="shared" si="87"/>
        <v>BULLISH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BULLISH</v>
      </c>
    </row>
    <row r="1416" spans="1:8" ht="13.5" x14ac:dyDescent="0.25">
      <c r="A1416" s="3">
        <f>TITRES_STAT!B1419</f>
        <v>44075</v>
      </c>
      <c r="B1416" s="6">
        <f>TITRES_STAT!C1419</f>
        <v>3.08</v>
      </c>
      <c r="C1416" s="6">
        <f>TITRES_STAT!D1419</f>
        <v>2.0261</v>
      </c>
      <c r="D1416" s="6">
        <f>TITRES_STAT!E1419</f>
        <v>18049</v>
      </c>
      <c r="E1416" s="2">
        <f t="shared" si="88"/>
        <v>-1421051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BEARISH DIVERGENCE</v>
      </c>
    </row>
    <row r="1417" spans="1:8" ht="13.5" x14ac:dyDescent="0.25">
      <c r="A1417" s="3">
        <f>TITRES_STAT!B1420</f>
        <v>44076</v>
      </c>
      <c r="B1417" s="6">
        <f>TITRES_STAT!C1420</f>
        <v>3.26</v>
      </c>
      <c r="C1417" s="6">
        <f>TITRES_STAT!D1420</f>
        <v>2.1444999999999999</v>
      </c>
      <c r="D1417" s="6">
        <f>TITRES_STAT!E1420</f>
        <v>38187</v>
      </c>
      <c r="E1417" s="2">
        <f t="shared" si="88"/>
        <v>-1382864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3.27</v>
      </c>
      <c r="C1418" s="6">
        <f>TITRES_STAT!D1421</f>
        <v>2.1509999999999998</v>
      </c>
      <c r="D1418" s="6">
        <f>TITRES_STAT!E1421</f>
        <v>15629</v>
      </c>
      <c r="E1418" s="2">
        <f t="shared" si="88"/>
        <v>-1367235</v>
      </c>
      <c r="F1418" s="6" t="str">
        <f t="shared" si="91"/>
        <v>BULLISH</v>
      </c>
      <c r="G1418" s="6" t="str">
        <f t="shared" si="90"/>
        <v>WEAK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3.35</v>
      </c>
      <c r="C1419" s="6">
        <f>TITRES_STAT!D1422</f>
        <v>2.2037</v>
      </c>
      <c r="D1419" s="6">
        <f>TITRES_STAT!E1422</f>
        <v>53377</v>
      </c>
      <c r="E1419" s="2">
        <f t="shared" si="88"/>
        <v>-1313858</v>
      </c>
      <c r="F1419" s="6" t="str">
        <f t="shared" si="91"/>
        <v>BULLISH</v>
      </c>
      <c r="G1419" s="6" t="str">
        <f t="shared" si="90"/>
        <v>WEAK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3.2</v>
      </c>
      <c r="C1420" s="6">
        <f>TITRES_STAT!D1423</f>
        <v>2.105</v>
      </c>
      <c r="D1420" s="6">
        <f>TITRES_STAT!E1423</f>
        <v>14180</v>
      </c>
      <c r="E1420" s="2">
        <f t="shared" si="88"/>
        <v>-1328038</v>
      </c>
      <c r="F1420" s="6" t="str">
        <f t="shared" si="91"/>
        <v>BULLISH</v>
      </c>
      <c r="G1420" s="6" t="str">
        <f t="shared" si="90"/>
        <v>WEAK</v>
      </c>
      <c r="H1420" s="6" t="str">
        <f t="shared" si="89"/>
        <v>CONFIRMED BULLISH</v>
      </c>
    </row>
    <row r="1421" spans="1:8" ht="13.5" x14ac:dyDescent="0.25">
      <c r="A1421" s="3">
        <f>TITRES_STAT!B1424</f>
        <v>44082</v>
      </c>
      <c r="B1421" s="6">
        <f>TITRES_STAT!C1424</f>
        <v>3.19</v>
      </c>
      <c r="C1421" s="6">
        <f>TITRES_STAT!D1424</f>
        <v>2.0983999999999998</v>
      </c>
      <c r="D1421" s="6">
        <f>TITRES_STAT!E1424</f>
        <v>10343</v>
      </c>
      <c r="E1421" s="2">
        <f t="shared" si="88"/>
        <v>-1338381</v>
      </c>
      <c r="F1421" s="6" t="str">
        <f t="shared" si="91"/>
        <v>BULLISH</v>
      </c>
      <c r="G1421" s="6" t="str">
        <f t="shared" si="90"/>
        <v>WEAK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3.15</v>
      </c>
      <c r="C1422" s="6">
        <f>TITRES_STAT!D1425</f>
        <v>2.0720999999999998</v>
      </c>
      <c r="D1422" s="6">
        <f>TITRES_STAT!E1425</f>
        <v>66492</v>
      </c>
      <c r="E1422" s="2">
        <f t="shared" si="88"/>
        <v>-1404873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3.1</v>
      </c>
      <c r="C1423" s="6">
        <f>TITRES_STAT!D1426</f>
        <v>2.0392000000000001</v>
      </c>
      <c r="D1423" s="6">
        <f>TITRES_STAT!E1426</f>
        <v>9762</v>
      </c>
      <c r="E1423" s="2">
        <f t="shared" si="88"/>
        <v>-1414635</v>
      </c>
      <c r="F1423" s="6" t="str">
        <f t="shared" si="91"/>
        <v>BEARISH</v>
      </c>
      <c r="G1423" s="6" t="str">
        <f t="shared" si="90"/>
        <v>STRONG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3.1</v>
      </c>
      <c r="C1424" s="6">
        <f>TITRES_STAT!D1427</f>
        <v>2.0392000000000001</v>
      </c>
      <c r="D1424" s="6">
        <f>TITRES_STAT!E1427</f>
        <v>20806</v>
      </c>
      <c r="E1424" s="2">
        <f t="shared" si="88"/>
        <v>-1414635</v>
      </c>
      <c r="F1424" s="6" t="str">
        <f t="shared" si="91"/>
        <v>BEARISH</v>
      </c>
      <c r="G1424" s="6" t="str">
        <f t="shared" si="90"/>
        <v>STRONG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3.12</v>
      </c>
      <c r="C1425" s="6">
        <f>TITRES_STAT!D1428</f>
        <v>2.0524</v>
      </c>
      <c r="D1425" s="6">
        <f>TITRES_STAT!E1428</f>
        <v>14329</v>
      </c>
      <c r="E1425" s="2">
        <f t="shared" si="88"/>
        <v>-1400306</v>
      </c>
      <c r="F1425" s="6" t="str">
        <f t="shared" si="91"/>
        <v>BEARISH</v>
      </c>
      <c r="G1425" s="6" t="str">
        <f t="shared" si="90"/>
        <v>STRONG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3.07</v>
      </c>
      <c r="C1426" s="6">
        <f>TITRES_STAT!D1429</f>
        <v>2.0194999999999999</v>
      </c>
      <c r="D1426" s="6">
        <f>TITRES_STAT!E1429</f>
        <v>121097</v>
      </c>
      <c r="E1426" s="2">
        <f t="shared" si="88"/>
        <v>-1521403</v>
      </c>
      <c r="F1426" s="6" t="str">
        <f t="shared" si="91"/>
        <v>BEARISH</v>
      </c>
      <c r="G1426" s="6" t="str">
        <f t="shared" si="90"/>
        <v>STRONG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3.1</v>
      </c>
      <c r="C1427" s="6">
        <f>TITRES_STAT!D1430</f>
        <v>2.0392000000000001</v>
      </c>
      <c r="D1427" s="6">
        <f>TITRES_STAT!E1430</f>
        <v>33458</v>
      </c>
      <c r="E1427" s="2">
        <f t="shared" si="88"/>
        <v>-1487945</v>
      </c>
      <c r="F1427" s="6" t="str">
        <f t="shared" si="91"/>
        <v>BEARISH</v>
      </c>
      <c r="G1427" s="6" t="str">
        <f t="shared" si="90"/>
        <v>STRONG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3.1</v>
      </c>
      <c r="C1428" s="6">
        <f>TITRES_STAT!D1431</f>
        <v>2.0392000000000001</v>
      </c>
      <c r="D1428" s="6">
        <f>TITRES_STAT!E1431</f>
        <v>61164</v>
      </c>
      <c r="E1428" s="2">
        <f t="shared" si="88"/>
        <v>-1487945</v>
      </c>
      <c r="F1428" s="6" t="str">
        <f t="shared" si="91"/>
        <v>BEARISH</v>
      </c>
      <c r="G1428" s="6" t="str">
        <f t="shared" si="90"/>
        <v>STRONG</v>
      </c>
      <c r="H1428" s="6" t="str">
        <f t="shared" si="89"/>
        <v>NEUTRAL</v>
      </c>
    </row>
    <row r="1429" spans="1:8" ht="13.5" x14ac:dyDescent="0.25">
      <c r="A1429" s="3">
        <f>TITRES_STAT!B1432</f>
        <v>44092</v>
      </c>
      <c r="B1429" s="6">
        <f>TITRES_STAT!C1432</f>
        <v>3.02</v>
      </c>
      <c r="C1429" s="6">
        <f>TITRES_STAT!D1432</f>
        <v>2.0806</v>
      </c>
      <c r="D1429" s="6">
        <f>TITRES_STAT!E1432</f>
        <v>6238</v>
      </c>
      <c r="E1429" s="2">
        <f t="shared" si="88"/>
        <v>-1494183</v>
      </c>
      <c r="F1429" s="6" t="str">
        <f t="shared" si="91"/>
        <v>BEARISH</v>
      </c>
      <c r="G1429" s="6" t="str">
        <f t="shared" si="90"/>
        <v>STRONG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3.03</v>
      </c>
      <c r="C1430" s="6">
        <f>TITRES_STAT!D1433</f>
        <v>2.0874999999999999</v>
      </c>
      <c r="D1430" s="6">
        <f>TITRES_STAT!E1433</f>
        <v>5952</v>
      </c>
      <c r="E1430" s="2">
        <f t="shared" si="88"/>
        <v>-1488231</v>
      </c>
      <c r="F1430" s="6" t="str">
        <f t="shared" si="91"/>
        <v>BEARISH</v>
      </c>
      <c r="G1430" s="6" t="str">
        <f t="shared" si="90"/>
        <v>STRONG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3</v>
      </c>
      <c r="C1431" s="6">
        <f>TITRES_STAT!D1434</f>
        <v>2.0669</v>
      </c>
      <c r="D1431" s="6">
        <f>TITRES_STAT!E1434</f>
        <v>29183</v>
      </c>
      <c r="E1431" s="2">
        <f t="shared" si="88"/>
        <v>-1517414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BULLISH DIVERGENCE</v>
      </c>
    </row>
    <row r="1432" spans="1:8" ht="13.5" x14ac:dyDescent="0.25">
      <c r="A1432" s="3">
        <f>TITRES_STAT!B1435</f>
        <v>44097</v>
      </c>
      <c r="B1432" s="6">
        <f>TITRES_STAT!C1435</f>
        <v>3.12</v>
      </c>
      <c r="C1432" s="6">
        <f>TITRES_STAT!D1435</f>
        <v>2.1495000000000002</v>
      </c>
      <c r="D1432" s="6">
        <f>TITRES_STAT!E1435</f>
        <v>45283</v>
      </c>
      <c r="E1432" s="2">
        <f t="shared" si="88"/>
        <v>-1472131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3.29</v>
      </c>
      <c r="C1433" s="6">
        <f>TITRES_STAT!D1436</f>
        <v>2.2667000000000002</v>
      </c>
      <c r="D1433" s="6">
        <f>TITRES_STAT!E1436</f>
        <v>83527</v>
      </c>
      <c r="E1433" s="2">
        <f t="shared" si="88"/>
        <v>-1388604</v>
      </c>
      <c r="F1433" s="6" t="str">
        <f t="shared" si="91"/>
        <v>BULLISH</v>
      </c>
      <c r="G1433" s="6" t="str">
        <f t="shared" si="90"/>
        <v>WEAK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3.2</v>
      </c>
      <c r="C1434" s="6">
        <f>TITRES_STAT!D1437</f>
        <v>2.2046999999999999</v>
      </c>
      <c r="D1434" s="6">
        <f>TITRES_STAT!E1437</f>
        <v>34022</v>
      </c>
      <c r="E1434" s="2">
        <f t="shared" si="88"/>
        <v>-1422626</v>
      </c>
      <c r="F1434" s="6" t="str">
        <f t="shared" si="91"/>
        <v>BULLISH</v>
      </c>
      <c r="G1434" s="6" t="str">
        <f t="shared" si="90"/>
        <v>WEAK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3.3</v>
      </c>
      <c r="C1435" s="6">
        <f>TITRES_STAT!D1438</f>
        <v>2.2734999999999999</v>
      </c>
      <c r="D1435" s="6">
        <f>TITRES_STAT!E1438</f>
        <v>10942</v>
      </c>
      <c r="E1435" s="2">
        <f t="shared" si="88"/>
        <v>-1411684</v>
      </c>
      <c r="F1435" s="6" t="str">
        <f t="shared" si="91"/>
        <v>BULLISH</v>
      </c>
      <c r="G1435" s="6" t="str">
        <f t="shared" si="90"/>
        <v>WEAK</v>
      </c>
      <c r="H1435" s="6" t="str">
        <f t="shared" si="89"/>
        <v>CONFIRMED BULLISH</v>
      </c>
    </row>
    <row r="1436" spans="1:8" ht="13.5" x14ac:dyDescent="0.25">
      <c r="A1436" s="3">
        <f>TITRES_STAT!B1439</f>
        <v>44103</v>
      </c>
      <c r="B1436" s="6">
        <f>TITRES_STAT!C1439</f>
        <v>3.3</v>
      </c>
      <c r="C1436" s="6">
        <f>TITRES_STAT!D1439</f>
        <v>2.2734999999999999</v>
      </c>
      <c r="D1436" s="6">
        <f>TITRES_STAT!E1439</f>
        <v>27341</v>
      </c>
      <c r="E1436" s="2">
        <f t="shared" si="88"/>
        <v>-1411684</v>
      </c>
      <c r="F1436" s="6" t="str">
        <f t="shared" si="91"/>
        <v>BULLISH</v>
      </c>
      <c r="G1436" s="6" t="str">
        <f t="shared" si="90"/>
        <v>WEAK</v>
      </c>
      <c r="H1436" s="6" t="str">
        <f t="shared" si="89"/>
        <v>CONFIRMED BULLISH</v>
      </c>
    </row>
    <row r="1437" spans="1:8" ht="13.5" x14ac:dyDescent="0.25">
      <c r="A1437" s="3">
        <f>TITRES_STAT!B1440</f>
        <v>44104</v>
      </c>
      <c r="B1437" s="6">
        <f>TITRES_STAT!C1440</f>
        <v>3.21</v>
      </c>
      <c r="C1437" s="6">
        <f>TITRES_STAT!D1440</f>
        <v>2.2115</v>
      </c>
      <c r="D1437" s="6">
        <f>TITRES_STAT!E1440</f>
        <v>4812</v>
      </c>
      <c r="E1437" s="2">
        <f t="shared" si="88"/>
        <v>-1416496</v>
      </c>
      <c r="F1437" s="6" t="str">
        <f t="shared" si="91"/>
        <v>BULLISH</v>
      </c>
      <c r="G1437" s="6" t="str">
        <f t="shared" si="90"/>
        <v>WEAK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3.21</v>
      </c>
      <c r="C1438" s="6">
        <f>TITRES_STAT!D1441</f>
        <v>2.2115</v>
      </c>
      <c r="D1438" s="6">
        <f>TITRES_STAT!E1441</f>
        <v>6646</v>
      </c>
      <c r="E1438" s="2">
        <f t="shared" si="88"/>
        <v>-1416496</v>
      </c>
      <c r="F1438" s="6" t="str">
        <f t="shared" si="91"/>
        <v>BEARISH</v>
      </c>
      <c r="G1438" s="6" t="str">
        <f t="shared" si="90"/>
        <v>STRONG</v>
      </c>
      <c r="H1438" s="6" t="str">
        <f t="shared" si="89"/>
        <v>CONFIRMED BEARISH</v>
      </c>
    </row>
    <row r="1439" spans="1:8" ht="13.5" x14ac:dyDescent="0.25">
      <c r="A1439" s="3">
        <f>TITRES_STAT!B1442</f>
        <v>44106</v>
      </c>
      <c r="B1439" s="6">
        <f>TITRES_STAT!C1442</f>
        <v>3.19</v>
      </c>
      <c r="C1439" s="6">
        <f>TITRES_STAT!D1442</f>
        <v>2.1978</v>
      </c>
      <c r="D1439" s="6">
        <f>TITRES_STAT!E1442</f>
        <v>7884</v>
      </c>
      <c r="E1439" s="2">
        <f t="shared" si="88"/>
        <v>-1424380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3.2</v>
      </c>
      <c r="C1440" s="6">
        <f>TITRES_STAT!D1443</f>
        <v>2.2046999999999999</v>
      </c>
      <c r="D1440" s="6">
        <f>TITRES_STAT!E1443</f>
        <v>3562</v>
      </c>
      <c r="E1440" s="2">
        <f t="shared" si="88"/>
        <v>-1420818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3.25</v>
      </c>
      <c r="C1441" s="6">
        <f>TITRES_STAT!D1444</f>
        <v>2.2391000000000001</v>
      </c>
      <c r="D1441" s="6">
        <f>TITRES_STAT!E1444</f>
        <v>1100</v>
      </c>
      <c r="E1441" s="2">
        <f t="shared" si="88"/>
        <v>-1419718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3.23</v>
      </c>
      <c r="C1442" s="6">
        <f>TITRES_STAT!D1445</f>
        <v>2.2252999999999998</v>
      </c>
      <c r="D1442" s="6">
        <f>TITRES_STAT!E1445</f>
        <v>2059</v>
      </c>
      <c r="E1442" s="2">
        <f t="shared" si="88"/>
        <v>-1421777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BEARISH DIVERGENCE</v>
      </c>
    </row>
    <row r="1443" spans="1:8" ht="13.5" x14ac:dyDescent="0.25">
      <c r="A1443" s="3">
        <f>TITRES_STAT!B1446</f>
        <v>44112</v>
      </c>
      <c r="B1443" s="6">
        <f>TITRES_STAT!C1446</f>
        <v>3.22</v>
      </c>
      <c r="C1443" s="6">
        <f>TITRES_STAT!D1446</f>
        <v>2.2183999999999999</v>
      </c>
      <c r="D1443" s="6">
        <f>TITRES_STAT!E1446</f>
        <v>2082</v>
      </c>
      <c r="E1443" s="2">
        <f t="shared" si="88"/>
        <v>-1423859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BEARISH DIVERGENCE</v>
      </c>
    </row>
    <row r="1444" spans="1:8" ht="13.5" x14ac:dyDescent="0.25">
      <c r="A1444" s="3">
        <f>TITRES_STAT!B1447</f>
        <v>44113</v>
      </c>
      <c r="B1444" s="6">
        <f>TITRES_STAT!C1447</f>
        <v>3.25</v>
      </c>
      <c r="C1444" s="6">
        <f>TITRES_STAT!D1447</f>
        <v>2.2391000000000001</v>
      </c>
      <c r="D1444" s="6">
        <f>TITRES_STAT!E1447</f>
        <v>10574</v>
      </c>
      <c r="E1444" s="2">
        <f t="shared" si="88"/>
        <v>-1413285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3.27</v>
      </c>
      <c r="C1445" s="6">
        <f>TITRES_STAT!D1448</f>
        <v>2.2528999999999999</v>
      </c>
      <c r="D1445" s="6">
        <f>TITRES_STAT!E1448</f>
        <v>650</v>
      </c>
      <c r="E1445" s="2">
        <f t="shared" si="88"/>
        <v>-1412635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3.16</v>
      </c>
      <c r="C1446" s="6">
        <f>TITRES_STAT!D1449</f>
        <v>2.1770999999999998</v>
      </c>
      <c r="D1446" s="6">
        <f>TITRES_STAT!E1449</f>
        <v>62765</v>
      </c>
      <c r="E1446" s="2">
        <f t="shared" si="88"/>
        <v>-1475400</v>
      </c>
      <c r="F1446" s="6" t="str">
        <f t="shared" si="91"/>
        <v>BEARISH</v>
      </c>
      <c r="G1446" s="6" t="str">
        <f t="shared" si="90"/>
        <v>STRONG</v>
      </c>
      <c r="H1446" s="6" t="str">
        <f t="shared" si="89"/>
        <v>CONFIRMED BEARISH</v>
      </c>
    </row>
    <row r="1447" spans="1:8" ht="13.5" x14ac:dyDescent="0.25">
      <c r="A1447" s="3">
        <f>TITRES_STAT!B1450</f>
        <v>44118</v>
      </c>
      <c r="B1447" s="6">
        <f>TITRES_STAT!C1450</f>
        <v>3.25</v>
      </c>
      <c r="C1447" s="6">
        <f>TITRES_STAT!D1450</f>
        <v>2.2391000000000001</v>
      </c>
      <c r="D1447" s="6">
        <f>TITRES_STAT!E1450</f>
        <v>33648</v>
      </c>
      <c r="E1447" s="2">
        <f t="shared" si="88"/>
        <v>-1441752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BEARISH DIVERGENCE</v>
      </c>
    </row>
    <row r="1448" spans="1:8" ht="13.5" x14ac:dyDescent="0.25">
      <c r="A1448" s="3">
        <f>TITRES_STAT!B1451</f>
        <v>44120</v>
      </c>
      <c r="B1448" s="6">
        <f>TITRES_STAT!C1451</f>
        <v>3.22</v>
      </c>
      <c r="C1448" s="6">
        <f>TITRES_STAT!D1451</f>
        <v>2.2183999999999999</v>
      </c>
      <c r="D1448" s="6">
        <f>TITRES_STAT!E1451</f>
        <v>2010</v>
      </c>
      <c r="E1448" s="2">
        <f t="shared" si="88"/>
        <v>-1443762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3.18</v>
      </c>
      <c r="C1449" s="6">
        <f>TITRES_STAT!D1452</f>
        <v>2.1909000000000001</v>
      </c>
      <c r="D1449" s="6">
        <f>TITRES_STAT!E1452</f>
        <v>7563</v>
      </c>
      <c r="E1449" s="2">
        <f t="shared" si="88"/>
        <v>-1451325</v>
      </c>
      <c r="F1449" s="6" t="str">
        <f t="shared" si="91"/>
        <v>BEARISH</v>
      </c>
      <c r="G1449" s="6" t="str">
        <f t="shared" si="90"/>
        <v>STRONG</v>
      </c>
      <c r="H1449" s="6" t="str">
        <f t="shared" si="89"/>
        <v>CONFIRMED BEARISH</v>
      </c>
    </row>
    <row r="1450" spans="1:8" ht="13.5" x14ac:dyDescent="0.25">
      <c r="A1450" s="3">
        <f>TITRES_STAT!B1453</f>
        <v>44124</v>
      </c>
      <c r="B1450" s="6">
        <f>TITRES_STAT!C1453</f>
        <v>3.17</v>
      </c>
      <c r="C1450" s="6">
        <f>TITRES_STAT!D1453</f>
        <v>2.1840000000000002</v>
      </c>
      <c r="D1450" s="6">
        <f>TITRES_STAT!E1453</f>
        <v>566</v>
      </c>
      <c r="E1450" s="2">
        <f t="shared" si="88"/>
        <v>-1451891</v>
      </c>
      <c r="F1450" s="6" t="str">
        <f t="shared" si="91"/>
        <v>BEARISH</v>
      </c>
      <c r="G1450" s="6" t="str">
        <f t="shared" si="90"/>
        <v>STRONG</v>
      </c>
      <c r="H1450" s="6" t="str">
        <f t="shared" si="89"/>
        <v>CONFIRMED BEARISH</v>
      </c>
    </row>
    <row r="1451" spans="1:8" ht="13.5" x14ac:dyDescent="0.25">
      <c r="A1451" s="3">
        <f>TITRES_STAT!B1454</f>
        <v>44125</v>
      </c>
      <c r="B1451" s="6">
        <f>TITRES_STAT!C1454</f>
        <v>3.15</v>
      </c>
      <c r="C1451" s="6">
        <f>TITRES_STAT!D1454</f>
        <v>2.1701999999999999</v>
      </c>
      <c r="D1451" s="6">
        <f>TITRES_STAT!E1454</f>
        <v>9637</v>
      </c>
      <c r="E1451" s="2">
        <f t="shared" si="88"/>
        <v>-1461528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BULLISH DIVERGENCE</v>
      </c>
    </row>
    <row r="1452" spans="1:8" ht="13.5" x14ac:dyDescent="0.25">
      <c r="A1452" s="3">
        <f>TITRES_STAT!B1455</f>
        <v>44126</v>
      </c>
      <c r="B1452" s="6">
        <f>TITRES_STAT!C1455</f>
        <v>3.24</v>
      </c>
      <c r="C1452" s="6">
        <f>TITRES_STAT!D1455</f>
        <v>2.2322000000000002</v>
      </c>
      <c r="D1452" s="6">
        <f>TITRES_STAT!E1455</f>
        <v>8021</v>
      </c>
      <c r="E1452" s="2">
        <f t="shared" si="88"/>
        <v>-1453507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3.3</v>
      </c>
      <c r="C1453" s="6">
        <f>TITRES_STAT!D1456</f>
        <v>2.2734999999999999</v>
      </c>
      <c r="D1453" s="6">
        <f>TITRES_STAT!E1456</f>
        <v>300</v>
      </c>
      <c r="E1453" s="2">
        <f t="shared" si="88"/>
        <v>-1453207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BEARISH DIVERGENCE</v>
      </c>
    </row>
    <row r="1454" spans="1:8" ht="13.5" x14ac:dyDescent="0.25">
      <c r="A1454" s="3">
        <f>TITRES_STAT!B1457</f>
        <v>44130</v>
      </c>
      <c r="B1454" s="6">
        <f>TITRES_STAT!C1457</f>
        <v>3.3</v>
      </c>
      <c r="C1454" s="6">
        <f>TITRES_STAT!D1457</f>
        <v>2.2734999999999999</v>
      </c>
      <c r="D1454" s="6">
        <f>TITRES_STAT!E1457</f>
        <v>0</v>
      </c>
      <c r="E1454" s="2">
        <f t="shared" si="88"/>
        <v>-1453207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BEARISH DIVERGENCE</v>
      </c>
    </row>
    <row r="1455" spans="1:8" ht="13.5" x14ac:dyDescent="0.25">
      <c r="A1455" s="3">
        <f>TITRES_STAT!B1458</f>
        <v>44131</v>
      </c>
      <c r="B1455" s="6">
        <f>TITRES_STAT!C1458</f>
        <v>3.3</v>
      </c>
      <c r="C1455" s="6">
        <f>TITRES_STAT!D1458</f>
        <v>2.2734999999999999</v>
      </c>
      <c r="D1455" s="6">
        <f>TITRES_STAT!E1458</f>
        <v>0</v>
      </c>
      <c r="E1455" s="2">
        <f t="shared" si="88"/>
        <v>-1453207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BEARISH DIVERGENCE</v>
      </c>
    </row>
    <row r="1456" spans="1:8" ht="13.5" x14ac:dyDescent="0.25">
      <c r="A1456" s="3">
        <f>TITRES_STAT!B1459</f>
        <v>44132</v>
      </c>
      <c r="B1456" s="6">
        <f>TITRES_STAT!C1459</f>
        <v>3.23</v>
      </c>
      <c r="C1456" s="6">
        <f>TITRES_STAT!D1459</f>
        <v>2.2252999999999998</v>
      </c>
      <c r="D1456" s="6">
        <f>TITRES_STAT!E1459</f>
        <v>2233</v>
      </c>
      <c r="E1456" s="2">
        <f t="shared" si="88"/>
        <v>-1455440</v>
      </c>
      <c r="F1456" s="6" t="str">
        <f t="shared" si="91"/>
        <v>BULLISH</v>
      </c>
      <c r="G1456" s="6" t="str">
        <f t="shared" si="90"/>
        <v>NEUTRAL</v>
      </c>
      <c r="H1456" s="6" t="str">
        <f t="shared" si="89"/>
        <v>CONFIRMED BULLISH</v>
      </c>
    </row>
    <row r="1457" spans="1:8" ht="13.5" x14ac:dyDescent="0.25">
      <c r="A1457" s="3">
        <f>TITRES_STAT!B1460</f>
        <v>44134</v>
      </c>
      <c r="B1457" s="6">
        <f>TITRES_STAT!C1460</f>
        <v>3.23</v>
      </c>
      <c r="C1457" s="6">
        <f>TITRES_STAT!D1460</f>
        <v>2.2252999999999998</v>
      </c>
      <c r="D1457" s="6">
        <f>TITRES_STAT!E1460</f>
        <v>100</v>
      </c>
      <c r="E1457" s="2">
        <f t="shared" si="88"/>
        <v>-1455440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3.24</v>
      </c>
      <c r="C1458" s="6">
        <f>TITRES_STAT!D1461</f>
        <v>2.2322000000000002</v>
      </c>
      <c r="D1458" s="6">
        <f>TITRES_STAT!E1461</f>
        <v>671</v>
      </c>
      <c r="E1458" s="2">
        <f t="shared" si="88"/>
        <v>-1454769</v>
      </c>
      <c r="F1458" s="6" t="str">
        <f t="shared" si="91"/>
        <v>BEARISH</v>
      </c>
      <c r="G1458" s="6" t="str">
        <f t="shared" si="90"/>
        <v>NEUTRAL</v>
      </c>
      <c r="H1458" s="6" t="str">
        <f t="shared" si="89"/>
        <v>CONFIRMED BEARISH</v>
      </c>
    </row>
    <row r="1459" spans="1:8" ht="13.5" x14ac:dyDescent="0.25">
      <c r="A1459" s="3">
        <f>TITRES_STAT!B1462</f>
        <v>44138</v>
      </c>
      <c r="B1459" s="6">
        <f>TITRES_STAT!C1462</f>
        <v>3.14</v>
      </c>
      <c r="C1459" s="6">
        <f>TITRES_STAT!D1462</f>
        <v>2.1633</v>
      </c>
      <c r="D1459" s="6">
        <f>TITRES_STAT!E1462</f>
        <v>226</v>
      </c>
      <c r="E1459" s="2">
        <f t="shared" si="88"/>
        <v>-1454995</v>
      </c>
      <c r="F1459" s="6" t="str">
        <f t="shared" si="91"/>
        <v>BEARISH</v>
      </c>
      <c r="G1459" s="6" t="str">
        <f t="shared" si="90"/>
        <v>NEUTRAL</v>
      </c>
      <c r="H1459" s="6" t="str">
        <f t="shared" si="89"/>
        <v>CONFIRMED BEARISH</v>
      </c>
    </row>
    <row r="1460" spans="1:8" ht="13.5" x14ac:dyDescent="0.25">
      <c r="A1460" s="3">
        <f>TITRES_STAT!B1463</f>
        <v>44139</v>
      </c>
      <c r="B1460" s="6">
        <f>TITRES_STAT!C1463</f>
        <v>3.2</v>
      </c>
      <c r="C1460" s="6">
        <f>TITRES_STAT!D1463</f>
        <v>2.2046999999999999</v>
      </c>
      <c r="D1460" s="6">
        <f>TITRES_STAT!E1463</f>
        <v>820</v>
      </c>
      <c r="E1460" s="2">
        <f t="shared" si="88"/>
        <v>-1454175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44140</v>
      </c>
      <c r="B1461" s="6">
        <f>TITRES_STAT!C1464</f>
        <v>3.19</v>
      </c>
      <c r="C1461" s="6">
        <f>TITRES_STAT!D1464</f>
        <v>2.1978</v>
      </c>
      <c r="D1461" s="6">
        <f>TITRES_STAT!E1464</f>
        <v>737</v>
      </c>
      <c r="E1461" s="2">
        <f t="shared" si="88"/>
        <v>-1454912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BULLISH DIVERGENCE</v>
      </c>
    </row>
    <row r="1462" spans="1:8" ht="13.5" x14ac:dyDescent="0.25">
      <c r="A1462" s="3">
        <f>TITRES_STAT!B1465</f>
        <v>44141</v>
      </c>
      <c r="B1462" s="6">
        <f>TITRES_STAT!C1465</f>
        <v>3.1</v>
      </c>
      <c r="C1462" s="6">
        <f>TITRES_STAT!D1465</f>
        <v>2.1358000000000001</v>
      </c>
      <c r="D1462" s="6">
        <f>TITRES_STAT!E1465</f>
        <v>12607</v>
      </c>
      <c r="E1462" s="2">
        <f t="shared" si="88"/>
        <v>-1467519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44144</v>
      </c>
      <c r="B1463" s="6">
        <f>TITRES_STAT!C1466</f>
        <v>3.18</v>
      </c>
      <c r="C1463" s="6">
        <f>TITRES_STAT!D1466</f>
        <v>2.1909000000000001</v>
      </c>
      <c r="D1463" s="6">
        <f>TITRES_STAT!E1466</f>
        <v>4777</v>
      </c>
      <c r="E1463" s="2">
        <f t="shared" si="88"/>
        <v>-1462742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44145</v>
      </c>
      <c r="B1464" s="6">
        <f>TITRES_STAT!C1467</f>
        <v>3.19</v>
      </c>
      <c r="C1464" s="6">
        <f>TITRES_STAT!D1467</f>
        <v>2.1978</v>
      </c>
      <c r="D1464" s="6">
        <f>TITRES_STAT!E1467</f>
        <v>1320</v>
      </c>
      <c r="E1464" s="2">
        <f t="shared" si="88"/>
        <v>-1461422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BEARISH DIVERGENCE</v>
      </c>
    </row>
    <row r="1465" spans="1:8" ht="13.5" x14ac:dyDescent="0.25">
      <c r="A1465" s="3">
        <f>TITRES_STAT!B1468</f>
        <v>44146</v>
      </c>
      <c r="B1465" s="6">
        <f>TITRES_STAT!C1468</f>
        <v>3.28</v>
      </c>
      <c r="C1465" s="6">
        <f>TITRES_STAT!D1468</f>
        <v>2.2597999999999998</v>
      </c>
      <c r="D1465" s="6">
        <f>TITRES_STAT!E1468</f>
        <v>12231</v>
      </c>
      <c r="E1465" s="2">
        <f t="shared" si="88"/>
        <v>-1449191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3.27</v>
      </c>
      <c r="C1466" s="6">
        <f>TITRES_STAT!D1469</f>
        <v>2.2528999999999999</v>
      </c>
      <c r="D1466" s="6">
        <f>TITRES_STAT!E1469</f>
        <v>649</v>
      </c>
      <c r="E1466" s="2">
        <f t="shared" si="88"/>
        <v>-1449840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44148</v>
      </c>
      <c r="B1467" s="6">
        <f>TITRES_STAT!C1470</f>
        <v>3.2</v>
      </c>
      <c r="C1467" s="6">
        <f>TITRES_STAT!D1470</f>
        <v>2.2046999999999999</v>
      </c>
      <c r="D1467" s="6">
        <f>TITRES_STAT!E1470</f>
        <v>28600</v>
      </c>
      <c r="E1467" s="2">
        <f t="shared" si="88"/>
        <v>-1478440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BEARISH DIVERGENCE</v>
      </c>
    </row>
    <row r="1468" spans="1:8" ht="13.5" x14ac:dyDescent="0.25">
      <c r="A1468" s="3">
        <f>TITRES_STAT!B1471</f>
        <v>44151</v>
      </c>
      <c r="B1468" s="6">
        <f>TITRES_STAT!C1471</f>
        <v>3.25</v>
      </c>
      <c r="C1468" s="6">
        <f>TITRES_STAT!D1471</f>
        <v>2.2391000000000001</v>
      </c>
      <c r="D1468" s="6">
        <f>TITRES_STAT!E1471</f>
        <v>460</v>
      </c>
      <c r="E1468" s="2">
        <f t="shared" si="88"/>
        <v>-1477980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BEARISH DIVERGENCE</v>
      </c>
    </row>
    <row r="1469" spans="1:8" ht="13.5" x14ac:dyDescent="0.25">
      <c r="A1469" s="3">
        <f>TITRES_STAT!B1472</f>
        <v>44152</v>
      </c>
      <c r="B1469" s="6">
        <f>TITRES_STAT!C1472</f>
        <v>3.17</v>
      </c>
      <c r="C1469" s="6">
        <f>TITRES_STAT!D1472</f>
        <v>2.1840000000000002</v>
      </c>
      <c r="D1469" s="6">
        <f>TITRES_STAT!E1472</f>
        <v>10498</v>
      </c>
      <c r="E1469" s="2">
        <f t="shared" si="88"/>
        <v>-1488478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3.08</v>
      </c>
      <c r="C1470" s="6">
        <f>TITRES_STAT!D1473</f>
        <v>2.1219999999999999</v>
      </c>
      <c r="D1470" s="6">
        <f>TITRES_STAT!E1473</f>
        <v>45534</v>
      </c>
      <c r="E1470" s="2">
        <f t="shared" si="88"/>
        <v>-1534012</v>
      </c>
      <c r="F1470" s="6" t="str">
        <f t="shared" si="91"/>
        <v>BEARISH</v>
      </c>
      <c r="G1470" s="6" t="str">
        <f t="shared" si="90"/>
        <v>STRONG</v>
      </c>
      <c r="H1470" s="6" t="str">
        <f t="shared" si="89"/>
        <v>CONFIRMED BEARISH</v>
      </c>
    </row>
    <row r="1471" spans="1:8" ht="13.5" x14ac:dyDescent="0.25">
      <c r="A1471" s="3">
        <f>TITRES_STAT!B1474</f>
        <v>44154</v>
      </c>
      <c r="B1471" s="6">
        <f>TITRES_STAT!C1474</f>
        <v>3.08</v>
      </c>
      <c r="C1471" s="6">
        <f>TITRES_STAT!D1474</f>
        <v>2.1219999999999999</v>
      </c>
      <c r="D1471" s="6">
        <f>TITRES_STAT!E1474</f>
        <v>23828</v>
      </c>
      <c r="E1471" s="2">
        <f t="shared" si="88"/>
        <v>-1534012</v>
      </c>
      <c r="F1471" s="6" t="str">
        <f t="shared" si="91"/>
        <v>BEARISH</v>
      </c>
      <c r="G1471" s="6" t="str">
        <f t="shared" si="90"/>
        <v>STRONG</v>
      </c>
      <c r="H1471" s="6" t="str">
        <f t="shared" si="89"/>
        <v>CONFIRMED BEARISH</v>
      </c>
    </row>
    <row r="1472" spans="1:8" ht="13.5" x14ac:dyDescent="0.25">
      <c r="A1472" s="3">
        <f>TITRES_STAT!B1475</f>
        <v>44155</v>
      </c>
      <c r="B1472" s="6">
        <f>TITRES_STAT!C1475</f>
        <v>3.2</v>
      </c>
      <c r="C1472" s="6">
        <f>TITRES_STAT!D1475</f>
        <v>2.2046999999999999</v>
      </c>
      <c r="D1472" s="6">
        <f>TITRES_STAT!E1475</f>
        <v>55040</v>
      </c>
      <c r="E1472" s="2">
        <f t="shared" si="88"/>
        <v>-1478972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3.2</v>
      </c>
      <c r="C1473" s="6">
        <f>TITRES_STAT!D1476</f>
        <v>2.2046999999999999</v>
      </c>
      <c r="D1473" s="6">
        <f>TITRES_STAT!E1476</f>
        <v>34838</v>
      </c>
      <c r="E1473" s="2">
        <f t="shared" si="88"/>
        <v>-1478972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3.18</v>
      </c>
      <c r="C1474" s="6">
        <f>TITRES_STAT!D1477</f>
        <v>2.1909000000000001</v>
      </c>
      <c r="D1474" s="6">
        <f>TITRES_STAT!E1477</f>
        <v>942</v>
      </c>
      <c r="E1474" s="2">
        <f t="shared" si="88"/>
        <v>-1479914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CONFIRMED BULLISH</v>
      </c>
    </row>
    <row r="1475" spans="1:8" ht="13.5" x14ac:dyDescent="0.25">
      <c r="A1475" s="3">
        <f>TITRES_STAT!B1478</f>
        <v>44160</v>
      </c>
      <c r="B1475" s="6">
        <f>TITRES_STAT!C1478</f>
        <v>3.19</v>
      </c>
      <c r="C1475" s="6">
        <f>TITRES_STAT!D1478</f>
        <v>2.1978</v>
      </c>
      <c r="D1475" s="6">
        <f>TITRES_STAT!E1478</f>
        <v>4803</v>
      </c>
      <c r="E1475" s="2">
        <f t="shared" si="88"/>
        <v>-1475111</v>
      </c>
      <c r="F1475" s="6" t="str">
        <f t="shared" si="91"/>
        <v>BULLISH</v>
      </c>
      <c r="G1475" s="6" t="str">
        <f t="shared" si="90"/>
        <v>WEAK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3.19</v>
      </c>
      <c r="C1476" s="6">
        <f>TITRES_STAT!D1479</f>
        <v>2.1978</v>
      </c>
      <c r="D1476" s="6">
        <f>TITRES_STAT!E1479</f>
        <v>310</v>
      </c>
      <c r="E1476" s="2">
        <f t="shared" ref="E1476:E1539" si="92">IF(B1476&gt;B1475, E1475+D1476, IF(B1476&lt;B1475, E1475-D1476, E1475))</f>
        <v>-1475111</v>
      </c>
      <c r="F1476" s="6" t="str">
        <f t="shared" si="91"/>
        <v>BULLISH</v>
      </c>
      <c r="G1476" s="6" t="str">
        <f t="shared" si="90"/>
        <v>WEAK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3.19</v>
      </c>
      <c r="C1477" s="6">
        <f>TITRES_STAT!D1480</f>
        <v>2.1978</v>
      </c>
      <c r="D1477" s="6">
        <f>TITRES_STAT!E1480</f>
        <v>4253</v>
      </c>
      <c r="E1477" s="2">
        <f t="shared" si="92"/>
        <v>-1475111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BULLISH DIVERGENCE</v>
      </c>
    </row>
    <row r="1478" spans="1:8" ht="13.5" x14ac:dyDescent="0.25">
      <c r="A1478" s="3">
        <f>TITRES_STAT!B1481</f>
        <v>44165</v>
      </c>
      <c r="B1478" s="6">
        <f>TITRES_STAT!C1481</f>
        <v>3.17</v>
      </c>
      <c r="C1478" s="6">
        <f>TITRES_STAT!D1481</f>
        <v>2.1840000000000002</v>
      </c>
      <c r="D1478" s="6">
        <f>TITRES_STAT!E1481</f>
        <v>562</v>
      </c>
      <c r="E1478" s="2">
        <f t="shared" si="92"/>
        <v>-1475673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BULLISH DIVERGENCE</v>
      </c>
    </row>
    <row r="1479" spans="1:8" ht="13.5" x14ac:dyDescent="0.25">
      <c r="A1479" s="3">
        <f>TITRES_STAT!B1482</f>
        <v>44166</v>
      </c>
      <c r="B1479" s="6">
        <f>TITRES_STAT!C1482</f>
        <v>3.2</v>
      </c>
      <c r="C1479" s="6">
        <f>TITRES_STAT!D1482</f>
        <v>2.2046999999999999</v>
      </c>
      <c r="D1479" s="6">
        <f>TITRES_STAT!E1482</f>
        <v>3014</v>
      </c>
      <c r="E1479" s="2">
        <f t="shared" si="92"/>
        <v>-1472659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3.17</v>
      </c>
      <c r="C1480" s="6">
        <f>TITRES_STAT!D1483</f>
        <v>2.1840000000000002</v>
      </c>
      <c r="D1480" s="6">
        <f>TITRES_STAT!E1483</f>
        <v>38877</v>
      </c>
      <c r="E1480" s="2">
        <f t="shared" si="92"/>
        <v>-1511536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STRONG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3.19</v>
      </c>
      <c r="C1481" s="6">
        <f>TITRES_STAT!D1484</f>
        <v>2.1978</v>
      </c>
      <c r="D1481" s="6">
        <f>TITRES_STAT!E1484</f>
        <v>5750</v>
      </c>
      <c r="E1481" s="2">
        <f t="shared" si="92"/>
        <v>-1505786</v>
      </c>
      <c r="F1481" s="6" t="str">
        <f t="shared" si="95"/>
        <v>BEARISH</v>
      </c>
      <c r="G1481" s="6" t="str">
        <f t="shared" si="94"/>
        <v>STRONG</v>
      </c>
      <c r="H1481" s="6" t="str">
        <f t="shared" si="93"/>
        <v>NEUTRAL</v>
      </c>
    </row>
    <row r="1482" spans="1:8" ht="13.5" x14ac:dyDescent="0.25">
      <c r="A1482" s="3">
        <f>TITRES_STAT!B1485</f>
        <v>44169</v>
      </c>
      <c r="B1482" s="6">
        <f>TITRES_STAT!C1485</f>
        <v>3.17</v>
      </c>
      <c r="C1482" s="6">
        <f>TITRES_STAT!D1485</f>
        <v>2.1840000000000002</v>
      </c>
      <c r="D1482" s="6">
        <f>TITRES_STAT!E1485</f>
        <v>2581</v>
      </c>
      <c r="E1482" s="2">
        <f t="shared" si="92"/>
        <v>-1508367</v>
      </c>
      <c r="F1482" s="6" t="str">
        <f t="shared" si="95"/>
        <v>BEARISH</v>
      </c>
      <c r="G1482" s="6" t="str">
        <f t="shared" si="94"/>
        <v>STRONG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3.17</v>
      </c>
      <c r="C1483" s="6">
        <f>TITRES_STAT!D1486</f>
        <v>2.1840000000000002</v>
      </c>
      <c r="D1483" s="6">
        <f>TITRES_STAT!E1486</f>
        <v>3735</v>
      </c>
      <c r="E1483" s="2">
        <f t="shared" si="92"/>
        <v>-1508367</v>
      </c>
      <c r="F1483" s="6" t="str">
        <f t="shared" si="95"/>
        <v>BEARISH</v>
      </c>
      <c r="G1483" s="6" t="str">
        <f t="shared" si="94"/>
        <v>STRONG</v>
      </c>
      <c r="H1483" s="6" t="str">
        <f t="shared" si="93"/>
        <v>NEUTRAL</v>
      </c>
    </row>
    <row r="1484" spans="1:8" ht="13.5" x14ac:dyDescent="0.25">
      <c r="A1484" s="3">
        <f>TITRES_STAT!B1487</f>
        <v>44173</v>
      </c>
      <c r="B1484" s="6">
        <f>TITRES_STAT!C1487</f>
        <v>3.2</v>
      </c>
      <c r="C1484" s="6">
        <f>TITRES_STAT!D1487</f>
        <v>2.2046999999999999</v>
      </c>
      <c r="D1484" s="6">
        <f>TITRES_STAT!E1487</f>
        <v>20800</v>
      </c>
      <c r="E1484" s="2">
        <f t="shared" si="92"/>
        <v>-1487567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NEUTRAL</v>
      </c>
    </row>
    <row r="1485" spans="1:8" ht="13.5" x14ac:dyDescent="0.25">
      <c r="A1485" s="3">
        <f>TITRES_STAT!B1488</f>
        <v>44174</v>
      </c>
      <c r="B1485" s="6">
        <f>TITRES_STAT!C1488</f>
        <v>3.18</v>
      </c>
      <c r="C1485" s="6">
        <f>TITRES_STAT!D1488</f>
        <v>2.1909000000000001</v>
      </c>
      <c r="D1485" s="6">
        <f>TITRES_STAT!E1488</f>
        <v>1170</v>
      </c>
      <c r="E1485" s="2">
        <f t="shared" si="92"/>
        <v>-1488737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3.18</v>
      </c>
      <c r="C1486" s="6">
        <f>TITRES_STAT!D1489</f>
        <v>2.1909000000000001</v>
      </c>
      <c r="D1486" s="6">
        <f>TITRES_STAT!E1489</f>
        <v>0</v>
      </c>
      <c r="E1486" s="2">
        <f t="shared" si="92"/>
        <v>-1488737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BULLISH DIVERGENCE</v>
      </c>
    </row>
    <row r="1487" spans="1:8" ht="13.5" x14ac:dyDescent="0.25">
      <c r="A1487" s="3">
        <f>TITRES_STAT!B1490</f>
        <v>44176</v>
      </c>
      <c r="B1487" s="6">
        <f>TITRES_STAT!C1490</f>
        <v>3.2</v>
      </c>
      <c r="C1487" s="6">
        <f>TITRES_STAT!D1490</f>
        <v>2.2046999999999999</v>
      </c>
      <c r="D1487" s="6">
        <f>TITRES_STAT!E1490</f>
        <v>2101</v>
      </c>
      <c r="E1487" s="2">
        <f t="shared" si="92"/>
        <v>-1486636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3.2</v>
      </c>
      <c r="C1488" s="6">
        <f>TITRES_STAT!D1491</f>
        <v>2.2046999999999999</v>
      </c>
      <c r="D1488" s="6">
        <f>TITRES_STAT!E1491</f>
        <v>0</v>
      </c>
      <c r="E1488" s="2">
        <f t="shared" si="92"/>
        <v>-1486636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CONFIRMED BULLISH</v>
      </c>
    </row>
    <row r="1489" spans="1:8" ht="13.5" x14ac:dyDescent="0.25">
      <c r="A1489" s="3">
        <f>TITRES_STAT!B1492</f>
        <v>44180</v>
      </c>
      <c r="B1489" s="6">
        <f>TITRES_STAT!C1492</f>
        <v>3.11</v>
      </c>
      <c r="C1489" s="6">
        <f>TITRES_STAT!D1492</f>
        <v>2.1425999999999998</v>
      </c>
      <c r="D1489" s="6">
        <f>TITRES_STAT!E1492</f>
        <v>20927</v>
      </c>
      <c r="E1489" s="2">
        <f t="shared" si="92"/>
        <v>-1507563</v>
      </c>
      <c r="F1489" s="6" t="str">
        <f t="shared" si="95"/>
        <v>BEARISH</v>
      </c>
      <c r="G1489" s="6" t="str">
        <f t="shared" si="94"/>
        <v>NEUTRAL</v>
      </c>
      <c r="H1489" s="6" t="str">
        <f t="shared" si="93"/>
        <v>CONFIRMED BEARISH</v>
      </c>
    </row>
    <row r="1490" spans="1:8" ht="13.5" x14ac:dyDescent="0.25">
      <c r="A1490" s="3">
        <f>TITRES_STAT!B1493</f>
        <v>44181</v>
      </c>
      <c r="B1490" s="6">
        <f>TITRES_STAT!C1493</f>
        <v>3.19</v>
      </c>
      <c r="C1490" s="6">
        <f>TITRES_STAT!D1493</f>
        <v>2.1978</v>
      </c>
      <c r="D1490" s="6">
        <f>TITRES_STAT!E1493</f>
        <v>7548</v>
      </c>
      <c r="E1490" s="2">
        <f t="shared" si="92"/>
        <v>-1500015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BEARISH DIVERGENCE</v>
      </c>
    </row>
    <row r="1491" spans="1:8" ht="13.5" x14ac:dyDescent="0.25">
      <c r="A1491" s="3">
        <f>TITRES_STAT!B1494</f>
        <v>44182</v>
      </c>
      <c r="B1491" s="6">
        <f>TITRES_STAT!C1494</f>
        <v>3.18</v>
      </c>
      <c r="C1491" s="6">
        <f>TITRES_STAT!D1494</f>
        <v>2.1909000000000001</v>
      </c>
      <c r="D1491" s="6">
        <f>TITRES_STAT!E1494</f>
        <v>1676</v>
      </c>
      <c r="E1491" s="2">
        <f t="shared" si="92"/>
        <v>-1501691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3.18</v>
      </c>
      <c r="C1492" s="6">
        <f>TITRES_STAT!D1495</f>
        <v>2.1909000000000001</v>
      </c>
      <c r="D1492" s="6">
        <f>TITRES_STAT!E1495</f>
        <v>9070</v>
      </c>
      <c r="E1492" s="2">
        <f t="shared" si="92"/>
        <v>-1501691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44186</v>
      </c>
      <c r="B1493" s="6">
        <f>TITRES_STAT!C1496</f>
        <v>3.17</v>
      </c>
      <c r="C1493" s="6">
        <f>TITRES_STAT!D1496</f>
        <v>2.1840000000000002</v>
      </c>
      <c r="D1493" s="6">
        <f>TITRES_STAT!E1496</f>
        <v>202</v>
      </c>
      <c r="E1493" s="2">
        <f t="shared" si="92"/>
        <v>-1501893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CONFIRMED BEARISH</v>
      </c>
    </row>
    <row r="1494" spans="1:8" ht="13.5" x14ac:dyDescent="0.25">
      <c r="A1494" s="3">
        <f>TITRES_STAT!B1497</f>
        <v>44187</v>
      </c>
      <c r="B1494" s="6">
        <f>TITRES_STAT!C1497</f>
        <v>3.19</v>
      </c>
      <c r="C1494" s="6">
        <f>TITRES_STAT!D1497</f>
        <v>2.1978</v>
      </c>
      <c r="D1494" s="6">
        <f>TITRES_STAT!E1497</f>
        <v>9738</v>
      </c>
      <c r="E1494" s="2">
        <f t="shared" si="92"/>
        <v>-1492155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3.17</v>
      </c>
      <c r="C1495" s="6">
        <f>TITRES_STAT!D1498</f>
        <v>2.1840000000000002</v>
      </c>
      <c r="D1495" s="6">
        <f>TITRES_STAT!E1498</f>
        <v>675</v>
      </c>
      <c r="E1495" s="2">
        <f t="shared" si="92"/>
        <v>-1492830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BULLISH DIVERGENCE</v>
      </c>
    </row>
    <row r="1496" spans="1:8" ht="13.5" x14ac:dyDescent="0.25">
      <c r="A1496" s="3">
        <f>TITRES_STAT!B1499</f>
        <v>44189</v>
      </c>
      <c r="B1496" s="6">
        <f>TITRES_STAT!C1499</f>
        <v>3.18</v>
      </c>
      <c r="C1496" s="6">
        <f>TITRES_STAT!D1499</f>
        <v>2.1909000000000001</v>
      </c>
      <c r="D1496" s="6">
        <f>TITRES_STAT!E1499</f>
        <v>65</v>
      </c>
      <c r="E1496" s="2">
        <f t="shared" si="92"/>
        <v>-1492765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3.19</v>
      </c>
      <c r="C1497" s="6">
        <f>TITRES_STAT!D1500</f>
        <v>2.1978</v>
      </c>
      <c r="D1497" s="6">
        <f>TITRES_STAT!E1500</f>
        <v>6735</v>
      </c>
      <c r="E1497" s="2">
        <f t="shared" si="92"/>
        <v>-1486030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CONFIRMED BULLISH</v>
      </c>
    </row>
    <row r="1498" spans="1:8" ht="13.5" x14ac:dyDescent="0.25">
      <c r="A1498" s="3">
        <f>TITRES_STAT!B1501</f>
        <v>44193</v>
      </c>
      <c r="B1498" s="6">
        <f>TITRES_STAT!C1501</f>
        <v>3.18</v>
      </c>
      <c r="C1498" s="6">
        <f>TITRES_STAT!D1501</f>
        <v>2.1909000000000001</v>
      </c>
      <c r="D1498" s="6">
        <f>TITRES_STAT!E1501</f>
        <v>1510</v>
      </c>
      <c r="E1498" s="2">
        <f t="shared" si="92"/>
        <v>-1487540</v>
      </c>
      <c r="F1498" s="6" t="str">
        <f t="shared" si="95"/>
        <v>BULLISH</v>
      </c>
      <c r="G1498" s="6" t="str">
        <f t="shared" si="94"/>
        <v>NEUTRAL</v>
      </c>
      <c r="H1498" s="6" t="str">
        <f t="shared" si="93"/>
        <v>CONFIRMED BULLISH</v>
      </c>
    </row>
    <row r="1499" spans="1:8" ht="13.5" x14ac:dyDescent="0.25">
      <c r="A1499" s="3">
        <f>TITRES_STAT!B1502</f>
        <v>44194</v>
      </c>
      <c r="B1499" s="6">
        <f>TITRES_STAT!C1502</f>
        <v>3.19</v>
      </c>
      <c r="C1499" s="6">
        <f>TITRES_STAT!D1502</f>
        <v>2.1978</v>
      </c>
      <c r="D1499" s="6">
        <f>TITRES_STAT!E1502</f>
        <v>100</v>
      </c>
      <c r="E1499" s="2">
        <f t="shared" si="92"/>
        <v>-1487440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3.18</v>
      </c>
      <c r="C1500" s="6">
        <f>TITRES_STAT!D1503</f>
        <v>2.1909000000000001</v>
      </c>
      <c r="D1500" s="6">
        <f>TITRES_STAT!E1503</f>
        <v>4142</v>
      </c>
      <c r="E1500" s="2">
        <f t="shared" si="92"/>
        <v>-1491582</v>
      </c>
      <c r="F1500" s="6" t="str">
        <f t="shared" si="95"/>
        <v>BULLISH</v>
      </c>
      <c r="G1500" s="6" t="str">
        <f t="shared" si="94"/>
        <v>NEUTRAL</v>
      </c>
      <c r="H1500" s="6" t="str">
        <f t="shared" si="93"/>
        <v>CONFIRMED BULLISH</v>
      </c>
    </row>
    <row r="1501" spans="1:8" ht="13.5" x14ac:dyDescent="0.25">
      <c r="A1501" s="3">
        <f>TITRES_STAT!B1504</f>
        <v>44196</v>
      </c>
      <c r="B1501" s="6">
        <f>TITRES_STAT!C1504</f>
        <v>3.18</v>
      </c>
      <c r="C1501" s="6">
        <f>TITRES_STAT!D1504</f>
        <v>2.1909000000000001</v>
      </c>
      <c r="D1501" s="6">
        <f>TITRES_STAT!E1504</f>
        <v>1893</v>
      </c>
      <c r="E1501" s="2">
        <f t="shared" si="92"/>
        <v>-1491582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3.18</v>
      </c>
      <c r="C1502" s="6">
        <f>TITRES_STAT!D1505</f>
        <v>2.1909000000000001</v>
      </c>
      <c r="D1502" s="6">
        <f>TITRES_STAT!E1505</f>
        <v>63</v>
      </c>
      <c r="E1502" s="2">
        <f t="shared" si="92"/>
        <v>-1491582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44201</v>
      </c>
      <c r="B1503" s="6">
        <f>TITRES_STAT!C1506</f>
        <v>3.18</v>
      </c>
      <c r="C1503" s="6">
        <f>TITRES_STAT!D1506</f>
        <v>2.1909000000000001</v>
      </c>
      <c r="D1503" s="6">
        <f>TITRES_STAT!E1506</f>
        <v>119</v>
      </c>
      <c r="E1503" s="2">
        <f t="shared" si="92"/>
        <v>-1491582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3.16</v>
      </c>
      <c r="C1504" s="6">
        <f>TITRES_STAT!D1507</f>
        <v>2.1770999999999998</v>
      </c>
      <c r="D1504" s="6">
        <f>TITRES_STAT!E1507</f>
        <v>12010</v>
      </c>
      <c r="E1504" s="2">
        <f t="shared" si="92"/>
        <v>-1503592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3.12</v>
      </c>
      <c r="C1505" s="6">
        <f>TITRES_STAT!D1508</f>
        <v>2.1495000000000002</v>
      </c>
      <c r="D1505" s="6">
        <f>TITRES_STAT!E1508</f>
        <v>2339</v>
      </c>
      <c r="E1505" s="2">
        <f t="shared" si="92"/>
        <v>-1505931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3.16</v>
      </c>
      <c r="C1506" s="6">
        <f>TITRES_STAT!D1509</f>
        <v>2.1770999999999998</v>
      </c>
      <c r="D1506" s="6">
        <f>TITRES_STAT!E1509</f>
        <v>1021</v>
      </c>
      <c r="E1506" s="2">
        <f t="shared" si="92"/>
        <v>-1504910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3.2</v>
      </c>
      <c r="C1507" s="6">
        <f>TITRES_STAT!D1510</f>
        <v>2.2046999999999999</v>
      </c>
      <c r="D1507" s="6">
        <f>TITRES_STAT!E1510</f>
        <v>22937</v>
      </c>
      <c r="E1507" s="2">
        <f t="shared" si="92"/>
        <v>-1481973</v>
      </c>
      <c r="F1507" s="6" t="str">
        <f t="shared" si="95"/>
        <v>BULLISH</v>
      </c>
      <c r="G1507" s="6" t="str">
        <f t="shared" si="94"/>
        <v>NEUTRAL</v>
      </c>
      <c r="H1507" s="6" t="str">
        <f t="shared" si="93"/>
        <v>CONFIRMED BULLISH</v>
      </c>
    </row>
    <row r="1508" spans="1:8" ht="13.5" x14ac:dyDescent="0.25">
      <c r="A1508" s="3">
        <f>TITRES_STAT!B1511</f>
        <v>44208</v>
      </c>
      <c r="B1508" s="6">
        <f>TITRES_STAT!C1511</f>
        <v>3.15</v>
      </c>
      <c r="C1508" s="6">
        <f>TITRES_STAT!D1511</f>
        <v>2.1701999999999999</v>
      </c>
      <c r="D1508" s="6">
        <f>TITRES_STAT!E1511</f>
        <v>508</v>
      </c>
      <c r="E1508" s="2">
        <f t="shared" si="92"/>
        <v>-1482481</v>
      </c>
      <c r="F1508" s="6" t="str">
        <f t="shared" si="95"/>
        <v>BULLISH</v>
      </c>
      <c r="G1508" s="6" t="str">
        <f t="shared" si="94"/>
        <v>NEUTRAL</v>
      </c>
      <c r="H1508" s="6" t="str">
        <f t="shared" si="93"/>
        <v>BULLISH DIVERGENCE</v>
      </c>
    </row>
    <row r="1509" spans="1:8" ht="13.5" x14ac:dyDescent="0.25">
      <c r="A1509" s="3">
        <f>TITRES_STAT!B1512</f>
        <v>44209</v>
      </c>
      <c r="B1509" s="6">
        <f>TITRES_STAT!C1512</f>
        <v>3.09</v>
      </c>
      <c r="C1509" s="6">
        <f>TITRES_STAT!D1512</f>
        <v>2.1288999999999998</v>
      </c>
      <c r="D1509" s="6">
        <f>TITRES_STAT!E1512</f>
        <v>31831</v>
      </c>
      <c r="E1509" s="2">
        <f t="shared" si="92"/>
        <v>-1514312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3.18</v>
      </c>
      <c r="C1510" s="6">
        <f>TITRES_STAT!D1513</f>
        <v>2.1909000000000001</v>
      </c>
      <c r="D1510" s="6">
        <f>TITRES_STAT!E1513</f>
        <v>2402</v>
      </c>
      <c r="E1510" s="2">
        <f t="shared" si="92"/>
        <v>-1511910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BEARISH DIVERGENCE</v>
      </c>
    </row>
    <row r="1511" spans="1:8" ht="13.5" x14ac:dyDescent="0.25">
      <c r="A1511" s="3">
        <f>TITRES_STAT!B1514</f>
        <v>44214</v>
      </c>
      <c r="B1511" s="6">
        <f>TITRES_STAT!C1514</f>
        <v>3.17</v>
      </c>
      <c r="C1511" s="6">
        <f>TITRES_STAT!D1514</f>
        <v>2.1840000000000002</v>
      </c>
      <c r="D1511" s="6">
        <f>TITRES_STAT!E1514</f>
        <v>2120</v>
      </c>
      <c r="E1511" s="2">
        <f t="shared" si="92"/>
        <v>-1514030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BEARISH DIVERGENCE</v>
      </c>
    </row>
    <row r="1512" spans="1:8" ht="13.5" x14ac:dyDescent="0.25">
      <c r="A1512" s="3">
        <f>TITRES_STAT!B1515</f>
        <v>44215</v>
      </c>
      <c r="B1512" s="6">
        <f>TITRES_STAT!C1515</f>
        <v>3.17</v>
      </c>
      <c r="C1512" s="6">
        <f>TITRES_STAT!D1515</f>
        <v>2.1840000000000002</v>
      </c>
      <c r="D1512" s="6">
        <f>TITRES_STAT!E1515</f>
        <v>0</v>
      </c>
      <c r="E1512" s="2">
        <f t="shared" si="92"/>
        <v>-1514030</v>
      </c>
      <c r="F1512" s="6" t="str">
        <f t="shared" si="95"/>
        <v>BEARISH</v>
      </c>
      <c r="G1512" s="6" t="str">
        <f t="shared" si="94"/>
        <v>STRONG</v>
      </c>
      <c r="H1512" s="6" t="str">
        <f t="shared" si="93"/>
        <v>CONFIRMED BEARISH</v>
      </c>
    </row>
    <row r="1513" spans="1:8" ht="13.5" x14ac:dyDescent="0.25">
      <c r="A1513" s="3">
        <f>TITRES_STAT!B1516</f>
        <v>44216</v>
      </c>
      <c r="B1513" s="6">
        <f>TITRES_STAT!C1516</f>
        <v>3.17</v>
      </c>
      <c r="C1513" s="6">
        <f>TITRES_STAT!D1516</f>
        <v>2.1840000000000002</v>
      </c>
      <c r="D1513" s="6">
        <f>TITRES_STAT!E1516</f>
        <v>0</v>
      </c>
      <c r="E1513" s="2">
        <f t="shared" si="92"/>
        <v>-1514030</v>
      </c>
      <c r="F1513" s="6" t="str">
        <f t="shared" si="95"/>
        <v>BEARISH</v>
      </c>
      <c r="G1513" s="6" t="str">
        <f t="shared" si="94"/>
        <v>STRONG</v>
      </c>
      <c r="H1513" s="6" t="str">
        <f t="shared" si="93"/>
        <v>BEARISH DIVERGENCE</v>
      </c>
    </row>
    <row r="1514" spans="1:8" ht="13.5" x14ac:dyDescent="0.25">
      <c r="A1514" s="3">
        <f>TITRES_STAT!B1517</f>
        <v>44217</v>
      </c>
      <c r="B1514" s="6">
        <f>TITRES_STAT!C1517</f>
        <v>3.17</v>
      </c>
      <c r="C1514" s="6">
        <f>TITRES_STAT!D1517</f>
        <v>2.1840000000000002</v>
      </c>
      <c r="D1514" s="6">
        <f>TITRES_STAT!E1517</f>
        <v>16309</v>
      </c>
      <c r="E1514" s="2">
        <f t="shared" si="92"/>
        <v>-1514030</v>
      </c>
      <c r="F1514" s="6" t="str">
        <f t="shared" si="95"/>
        <v>BULLISH</v>
      </c>
      <c r="G1514" s="6" t="str">
        <f t="shared" si="94"/>
        <v>NEUTRAL</v>
      </c>
      <c r="H1514" s="6" t="str">
        <f t="shared" si="93"/>
        <v>CONFIRMED BULLISH</v>
      </c>
    </row>
    <row r="1515" spans="1:8" ht="13.5" x14ac:dyDescent="0.25">
      <c r="A1515" s="3">
        <f>TITRES_STAT!B1518</f>
        <v>44218</v>
      </c>
      <c r="B1515" s="6">
        <f>TITRES_STAT!C1518</f>
        <v>3.15</v>
      </c>
      <c r="C1515" s="6">
        <f>TITRES_STAT!D1518</f>
        <v>2.1701999999999999</v>
      </c>
      <c r="D1515" s="6">
        <f>TITRES_STAT!E1518</f>
        <v>2093</v>
      </c>
      <c r="E1515" s="2">
        <f t="shared" si="92"/>
        <v>-1516123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3.17</v>
      </c>
      <c r="C1516" s="6">
        <f>TITRES_STAT!D1519</f>
        <v>2.1840000000000002</v>
      </c>
      <c r="D1516" s="6">
        <f>TITRES_STAT!E1519</f>
        <v>5051</v>
      </c>
      <c r="E1516" s="2">
        <f t="shared" si="92"/>
        <v>-1511072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3.16</v>
      </c>
      <c r="C1517" s="6">
        <f>TITRES_STAT!D1520</f>
        <v>2.1770999999999998</v>
      </c>
      <c r="D1517" s="6">
        <f>TITRES_STAT!E1520</f>
        <v>1111</v>
      </c>
      <c r="E1517" s="2">
        <f t="shared" si="92"/>
        <v>-1512183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BULLISH DIVERGENCE</v>
      </c>
    </row>
    <row r="1518" spans="1:8" ht="13.5" x14ac:dyDescent="0.25">
      <c r="A1518" s="3">
        <f>TITRES_STAT!B1521</f>
        <v>44223</v>
      </c>
      <c r="B1518" s="6">
        <f>TITRES_STAT!C1521</f>
        <v>3.15</v>
      </c>
      <c r="C1518" s="6">
        <f>TITRES_STAT!D1521</f>
        <v>2.1701999999999999</v>
      </c>
      <c r="D1518" s="6">
        <f>TITRES_STAT!E1521</f>
        <v>80</v>
      </c>
      <c r="E1518" s="2">
        <f t="shared" si="92"/>
        <v>-1512263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BULLISH DIVERGENCE</v>
      </c>
    </row>
    <row r="1519" spans="1:8" ht="13.5" x14ac:dyDescent="0.25">
      <c r="A1519" s="3">
        <f>TITRES_STAT!B1522</f>
        <v>44224</v>
      </c>
      <c r="B1519" s="6">
        <f>TITRES_STAT!C1522</f>
        <v>3.1</v>
      </c>
      <c r="C1519" s="6">
        <f>TITRES_STAT!D1522</f>
        <v>2.1358000000000001</v>
      </c>
      <c r="D1519" s="6">
        <f>TITRES_STAT!E1522</f>
        <v>5267</v>
      </c>
      <c r="E1519" s="2">
        <f t="shared" si="92"/>
        <v>-1517530</v>
      </c>
      <c r="F1519" s="6" t="str">
        <f t="shared" si="95"/>
        <v>BEARISH</v>
      </c>
      <c r="G1519" s="6" t="str">
        <f t="shared" si="94"/>
        <v>NEUTRAL</v>
      </c>
      <c r="H1519" s="6" t="str">
        <f t="shared" si="93"/>
        <v>CONFIRMED BEARISH</v>
      </c>
    </row>
    <row r="1520" spans="1:8" ht="13.5" x14ac:dyDescent="0.25">
      <c r="A1520" s="3">
        <f>TITRES_STAT!B1523</f>
        <v>44225</v>
      </c>
      <c r="B1520" s="6">
        <f>TITRES_STAT!C1523</f>
        <v>3.15</v>
      </c>
      <c r="C1520" s="6">
        <f>TITRES_STAT!D1523</f>
        <v>2.1701999999999999</v>
      </c>
      <c r="D1520" s="6">
        <f>TITRES_STAT!E1523</f>
        <v>30</v>
      </c>
      <c r="E1520" s="2">
        <f t="shared" si="92"/>
        <v>-1517500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44228</v>
      </c>
      <c r="B1521" s="6">
        <f>TITRES_STAT!C1524</f>
        <v>3.17</v>
      </c>
      <c r="C1521" s="6">
        <f>TITRES_STAT!D1524</f>
        <v>2.1840000000000002</v>
      </c>
      <c r="D1521" s="6">
        <f>TITRES_STAT!E1524</f>
        <v>223</v>
      </c>
      <c r="E1521" s="2">
        <f t="shared" si="92"/>
        <v>-1517277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44229</v>
      </c>
      <c r="B1522" s="6">
        <f>TITRES_STAT!C1525</f>
        <v>3.17</v>
      </c>
      <c r="C1522" s="6">
        <f>TITRES_STAT!D1525</f>
        <v>2.1840000000000002</v>
      </c>
      <c r="D1522" s="6">
        <f>TITRES_STAT!E1525</f>
        <v>7655</v>
      </c>
      <c r="E1522" s="2">
        <f t="shared" si="92"/>
        <v>-1517277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BEARISH DIVERGENCE</v>
      </c>
    </row>
    <row r="1523" spans="1:8" ht="13.5" x14ac:dyDescent="0.25">
      <c r="A1523" s="3">
        <f>TITRES_STAT!B1526</f>
        <v>44230</v>
      </c>
      <c r="B1523" s="6">
        <f>TITRES_STAT!C1526</f>
        <v>3.17</v>
      </c>
      <c r="C1523" s="6">
        <f>TITRES_STAT!D1526</f>
        <v>2.1840000000000002</v>
      </c>
      <c r="D1523" s="6">
        <f>TITRES_STAT!E1526</f>
        <v>53</v>
      </c>
      <c r="E1523" s="2">
        <f t="shared" si="92"/>
        <v>-1517277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BEARISH DIVERGENCE</v>
      </c>
    </row>
    <row r="1524" spans="1:8" ht="13.5" x14ac:dyDescent="0.25">
      <c r="A1524" s="3">
        <f>TITRES_STAT!B1527</f>
        <v>44231</v>
      </c>
      <c r="B1524" s="6">
        <f>TITRES_STAT!C1527</f>
        <v>3.16</v>
      </c>
      <c r="C1524" s="6">
        <f>TITRES_STAT!D1527</f>
        <v>2.1770999999999998</v>
      </c>
      <c r="D1524" s="6">
        <f>TITRES_STAT!E1527</f>
        <v>622</v>
      </c>
      <c r="E1524" s="2">
        <f t="shared" si="92"/>
        <v>-1517899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BEARISH DIVERGENCE</v>
      </c>
    </row>
    <row r="1525" spans="1:8" ht="13.5" x14ac:dyDescent="0.25">
      <c r="A1525" s="3">
        <f>TITRES_STAT!B1528</f>
        <v>44232</v>
      </c>
      <c r="B1525" s="6">
        <f>TITRES_STAT!C1528</f>
        <v>3.16</v>
      </c>
      <c r="C1525" s="6">
        <f>TITRES_STAT!D1528</f>
        <v>2.1770999999999998</v>
      </c>
      <c r="D1525" s="6">
        <f>TITRES_STAT!E1528</f>
        <v>0</v>
      </c>
      <c r="E1525" s="2">
        <f t="shared" si="92"/>
        <v>-1517899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BEARISH DIVERGENCE</v>
      </c>
    </row>
    <row r="1526" spans="1:8" ht="13.5" x14ac:dyDescent="0.25">
      <c r="A1526" s="3">
        <f>TITRES_STAT!B1529</f>
        <v>44235</v>
      </c>
      <c r="B1526" s="6">
        <f>TITRES_STAT!C1529</f>
        <v>3.07</v>
      </c>
      <c r="C1526" s="6">
        <f>TITRES_STAT!D1529</f>
        <v>2.1151</v>
      </c>
      <c r="D1526" s="6">
        <f>TITRES_STAT!E1529</f>
        <v>16247</v>
      </c>
      <c r="E1526" s="2">
        <f t="shared" si="92"/>
        <v>-1534146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3.15</v>
      </c>
      <c r="C1527" s="6">
        <f>TITRES_STAT!D1530</f>
        <v>2.1701999999999999</v>
      </c>
      <c r="D1527" s="6">
        <f>TITRES_STAT!E1530</f>
        <v>49929</v>
      </c>
      <c r="E1527" s="2">
        <f t="shared" si="92"/>
        <v>-1484217</v>
      </c>
      <c r="F1527" s="6" t="str">
        <f t="shared" si="95"/>
        <v>BULLISH</v>
      </c>
      <c r="G1527" s="6" t="str">
        <f t="shared" si="94"/>
        <v>WEAK</v>
      </c>
      <c r="H1527" s="6" t="str">
        <f t="shared" si="93"/>
        <v>BULLISH DIVERGENCE</v>
      </c>
    </row>
    <row r="1528" spans="1:8" ht="13.5" x14ac:dyDescent="0.25">
      <c r="A1528" s="3">
        <f>TITRES_STAT!B1531</f>
        <v>44237</v>
      </c>
      <c r="B1528" s="6">
        <f>TITRES_STAT!C1531</f>
        <v>3.13</v>
      </c>
      <c r="C1528" s="6">
        <f>TITRES_STAT!D1531</f>
        <v>2.1564000000000001</v>
      </c>
      <c r="D1528" s="6">
        <f>TITRES_STAT!E1531</f>
        <v>11366</v>
      </c>
      <c r="E1528" s="2">
        <f t="shared" si="92"/>
        <v>-1495583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BULLISH DIVERGENCE</v>
      </c>
    </row>
    <row r="1529" spans="1:8" ht="13.5" x14ac:dyDescent="0.25">
      <c r="A1529" s="3">
        <f>TITRES_STAT!B1532</f>
        <v>44238</v>
      </c>
      <c r="B1529" s="6">
        <f>TITRES_STAT!C1532</f>
        <v>3.14</v>
      </c>
      <c r="C1529" s="6">
        <f>TITRES_STAT!D1532</f>
        <v>2.1633</v>
      </c>
      <c r="D1529" s="6">
        <f>TITRES_STAT!E1532</f>
        <v>7882</v>
      </c>
      <c r="E1529" s="2">
        <f t="shared" si="92"/>
        <v>-1487701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BULLISH DIVERGENCE</v>
      </c>
    </row>
    <row r="1530" spans="1:8" ht="13.5" x14ac:dyDescent="0.25">
      <c r="A1530" s="3">
        <f>TITRES_STAT!B1533</f>
        <v>44239</v>
      </c>
      <c r="B1530" s="6">
        <f>TITRES_STAT!C1533</f>
        <v>3.1</v>
      </c>
      <c r="C1530" s="6">
        <f>TITRES_STAT!D1533</f>
        <v>2.1358000000000001</v>
      </c>
      <c r="D1530" s="6">
        <f>TITRES_STAT!E1533</f>
        <v>1642</v>
      </c>
      <c r="E1530" s="2">
        <f t="shared" si="92"/>
        <v>-1489343</v>
      </c>
      <c r="F1530" s="6" t="str">
        <f t="shared" si="95"/>
        <v>BULLISH</v>
      </c>
      <c r="G1530" s="6" t="str">
        <f t="shared" si="94"/>
        <v>NEUTRAL</v>
      </c>
      <c r="H1530" s="6" t="str">
        <f t="shared" si="93"/>
        <v>BULLISH DIVERGENCE</v>
      </c>
    </row>
    <row r="1531" spans="1:8" ht="13.5" x14ac:dyDescent="0.25">
      <c r="A1531" s="3">
        <f>TITRES_STAT!B1534</f>
        <v>44242</v>
      </c>
      <c r="B1531" s="6">
        <f>TITRES_STAT!C1534</f>
        <v>3.14</v>
      </c>
      <c r="C1531" s="6">
        <f>TITRES_STAT!D1534</f>
        <v>2.1633</v>
      </c>
      <c r="D1531" s="6">
        <f>TITRES_STAT!E1534</f>
        <v>77</v>
      </c>
      <c r="E1531" s="2">
        <f t="shared" si="92"/>
        <v>-1489266</v>
      </c>
      <c r="F1531" s="6" t="str">
        <f t="shared" si="95"/>
        <v>BULLISH</v>
      </c>
      <c r="G1531" s="6" t="str">
        <f t="shared" si="94"/>
        <v>WEAK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3.14</v>
      </c>
      <c r="C1532" s="6">
        <f>TITRES_STAT!D1535</f>
        <v>2.1633</v>
      </c>
      <c r="D1532" s="6">
        <f>TITRES_STAT!E1535</f>
        <v>2414</v>
      </c>
      <c r="E1532" s="2">
        <f t="shared" si="92"/>
        <v>-1489266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3.15</v>
      </c>
      <c r="C1533" s="6">
        <f>TITRES_STAT!D1536</f>
        <v>2.1701999999999999</v>
      </c>
      <c r="D1533" s="6">
        <f>TITRES_STAT!E1536</f>
        <v>360</v>
      </c>
      <c r="E1533" s="2">
        <f t="shared" si="92"/>
        <v>-1488906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3.13</v>
      </c>
      <c r="C1534" s="6">
        <f>TITRES_STAT!D1537</f>
        <v>2.1564000000000001</v>
      </c>
      <c r="D1534" s="6">
        <f>TITRES_STAT!E1537</f>
        <v>4267</v>
      </c>
      <c r="E1534" s="2">
        <f t="shared" si="92"/>
        <v>-1493173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3.13</v>
      </c>
      <c r="C1535" s="6">
        <f>TITRES_STAT!D1538</f>
        <v>2.1564000000000001</v>
      </c>
      <c r="D1535" s="6">
        <f>TITRES_STAT!E1538</f>
        <v>5678</v>
      </c>
      <c r="E1535" s="2">
        <f t="shared" si="92"/>
        <v>-1493173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BEARISH DIVERGENCE</v>
      </c>
    </row>
    <row r="1536" spans="1:8" ht="13.5" x14ac:dyDescent="0.25">
      <c r="A1536" s="3">
        <f>TITRES_STAT!B1539</f>
        <v>44249</v>
      </c>
      <c r="B1536" s="6">
        <f>TITRES_STAT!C1539</f>
        <v>3.16</v>
      </c>
      <c r="C1536" s="6">
        <f>TITRES_STAT!D1539</f>
        <v>2.1770999999999998</v>
      </c>
      <c r="D1536" s="6">
        <f>TITRES_STAT!E1539</f>
        <v>2830</v>
      </c>
      <c r="E1536" s="2">
        <f t="shared" si="92"/>
        <v>-1490343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BEARISH DIVERGENCE</v>
      </c>
    </row>
    <row r="1537" spans="1:8" ht="13.5" x14ac:dyDescent="0.25">
      <c r="A1537" s="3">
        <f>TITRES_STAT!B1540</f>
        <v>44250</v>
      </c>
      <c r="B1537" s="6">
        <f>TITRES_STAT!C1540</f>
        <v>3.16</v>
      </c>
      <c r="C1537" s="6">
        <f>TITRES_STAT!D1540</f>
        <v>2.1770999999999998</v>
      </c>
      <c r="D1537" s="6">
        <f>TITRES_STAT!E1540</f>
        <v>0</v>
      </c>
      <c r="E1537" s="2">
        <f t="shared" si="92"/>
        <v>-1490343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BEARISH DIVERGENCE</v>
      </c>
    </row>
    <row r="1538" spans="1:8" ht="13.5" x14ac:dyDescent="0.25">
      <c r="A1538" s="3">
        <f>TITRES_STAT!B1541</f>
        <v>44251</v>
      </c>
      <c r="B1538" s="6">
        <f>TITRES_STAT!C1541</f>
        <v>3.23</v>
      </c>
      <c r="C1538" s="6">
        <f>TITRES_STAT!D1541</f>
        <v>2.2252999999999998</v>
      </c>
      <c r="D1538" s="6">
        <f>TITRES_STAT!E1541</f>
        <v>16574</v>
      </c>
      <c r="E1538" s="2">
        <f t="shared" si="92"/>
        <v>-1473769</v>
      </c>
      <c r="F1538" s="6" t="str">
        <f t="shared" si="95"/>
        <v>BULLISH</v>
      </c>
      <c r="G1538" s="6" t="str">
        <f t="shared" si="94"/>
        <v>NEUTRAL</v>
      </c>
      <c r="H1538" s="6" t="str">
        <f t="shared" si="93"/>
        <v>CONFIRMED BULLISH</v>
      </c>
    </row>
    <row r="1539" spans="1:8" ht="13.5" x14ac:dyDescent="0.25">
      <c r="A1539" s="3">
        <f>TITRES_STAT!B1542</f>
        <v>44252</v>
      </c>
      <c r="B1539" s="6">
        <f>TITRES_STAT!C1542</f>
        <v>3.23</v>
      </c>
      <c r="C1539" s="6">
        <f>TITRES_STAT!D1542</f>
        <v>2.2252999999999998</v>
      </c>
      <c r="D1539" s="6">
        <f>TITRES_STAT!E1542</f>
        <v>2096</v>
      </c>
      <c r="E1539" s="2">
        <f t="shared" si="92"/>
        <v>-1473769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44253</v>
      </c>
      <c r="B1540" s="6">
        <f>TITRES_STAT!C1543</f>
        <v>3.2</v>
      </c>
      <c r="C1540" s="6">
        <f>TITRES_STAT!D1543</f>
        <v>2.2046999999999999</v>
      </c>
      <c r="D1540" s="6">
        <f>TITRES_STAT!E1543</f>
        <v>11540</v>
      </c>
      <c r="E1540" s="2">
        <f t="shared" ref="E1540:E1603" si="96">IF(B1540&gt;B1539, E1539+D1540, IF(B1540&lt;B1539, E1539-D1540, E1539))</f>
        <v>-1485309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44256</v>
      </c>
      <c r="B1541" s="6">
        <f>TITRES_STAT!C1544</f>
        <v>3.15</v>
      </c>
      <c r="C1541" s="6">
        <f>TITRES_STAT!D1544</f>
        <v>2.1701999999999999</v>
      </c>
      <c r="D1541" s="6">
        <f>TITRES_STAT!E1544</f>
        <v>3701</v>
      </c>
      <c r="E1541" s="2">
        <f t="shared" si="96"/>
        <v>-1489010</v>
      </c>
      <c r="F1541" s="6" t="str">
        <f t="shared" si="95"/>
        <v>BULLISH</v>
      </c>
      <c r="G1541" s="6" t="str">
        <f t="shared" si="94"/>
        <v>NEUTRAL</v>
      </c>
      <c r="H1541" s="6" t="str">
        <f t="shared" si="93"/>
        <v>BULLISH DIVERGENCE</v>
      </c>
    </row>
    <row r="1542" spans="1:8" ht="13.5" x14ac:dyDescent="0.25">
      <c r="A1542" s="3">
        <f>TITRES_STAT!B1545</f>
        <v>44257</v>
      </c>
      <c r="B1542" s="6">
        <f>TITRES_STAT!C1545</f>
        <v>3.19</v>
      </c>
      <c r="C1542" s="6">
        <f>TITRES_STAT!D1545</f>
        <v>2.1978</v>
      </c>
      <c r="D1542" s="6">
        <f>TITRES_STAT!E1545</f>
        <v>14696</v>
      </c>
      <c r="E1542" s="2">
        <f t="shared" si="96"/>
        <v>-1474314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3.18</v>
      </c>
      <c r="C1543" s="6">
        <f>TITRES_STAT!D1546</f>
        <v>2.1909000000000001</v>
      </c>
      <c r="D1543" s="6">
        <f>TITRES_STAT!E1546</f>
        <v>2951</v>
      </c>
      <c r="E1543" s="2">
        <f t="shared" si="96"/>
        <v>-1477265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3.09</v>
      </c>
      <c r="C1544" s="6">
        <f>TITRES_STAT!D1547</f>
        <v>2.1288999999999998</v>
      </c>
      <c r="D1544" s="6">
        <f>TITRES_STAT!E1547</f>
        <v>12592</v>
      </c>
      <c r="E1544" s="2">
        <f t="shared" si="96"/>
        <v>-1489857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3.09</v>
      </c>
      <c r="C1545" s="6">
        <f>TITRES_STAT!D1548</f>
        <v>2.1288999999999998</v>
      </c>
      <c r="D1545" s="6">
        <f>TITRES_STAT!E1548</f>
        <v>320</v>
      </c>
      <c r="E1545" s="2">
        <f t="shared" si="96"/>
        <v>-1489857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3.14</v>
      </c>
      <c r="C1546" s="6">
        <f>TITRES_STAT!D1549</f>
        <v>2.1633</v>
      </c>
      <c r="D1546" s="6">
        <f>TITRES_STAT!E1549</f>
        <v>2503</v>
      </c>
      <c r="E1546" s="2">
        <f t="shared" si="96"/>
        <v>-1487354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BULLISH DIVERGENCE</v>
      </c>
    </row>
    <row r="1547" spans="1:8" ht="13.5" x14ac:dyDescent="0.25">
      <c r="A1547" s="3">
        <f>TITRES_STAT!B1550</f>
        <v>44264</v>
      </c>
      <c r="B1547" s="6">
        <f>TITRES_STAT!C1550</f>
        <v>3.14</v>
      </c>
      <c r="C1547" s="6">
        <f>TITRES_STAT!D1550</f>
        <v>2.1633</v>
      </c>
      <c r="D1547" s="6">
        <f>TITRES_STAT!E1550</f>
        <v>1625</v>
      </c>
      <c r="E1547" s="2">
        <f t="shared" si="96"/>
        <v>-1487354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3.23</v>
      </c>
      <c r="C1548" s="6">
        <f>TITRES_STAT!D1551</f>
        <v>2.2252999999999998</v>
      </c>
      <c r="D1548" s="6">
        <f>TITRES_STAT!E1551</f>
        <v>3900</v>
      </c>
      <c r="E1548" s="2">
        <f t="shared" si="96"/>
        <v>-1483454</v>
      </c>
      <c r="F1548" s="6" t="str">
        <f t="shared" si="99"/>
        <v>BEARISH</v>
      </c>
      <c r="G1548" s="6" t="str">
        <f t="shared" si="98"/>
        <v>NEUTRAL</v>
      </c>
      <c r="H1548" s="6" t="str">
        <f t="shared" si="97"/>
        <v>BEARISH DIVERGENCE</v>
      </c>
    </row>
    <row r="1549" spans="1:8" ht="13.5" x14ac:dyDescent="0.25">
      <c r="A1549" s="3">
        <f>TITRES_STAT!B1552</f>
        <v>44266</v>
      </c>
      <c r="B1549" s="6">
        <f>TITRES_STAT!C1552</f>
        <v>3.2</v>
      </c>
      <c r="C1549" s="6">
        <f>TITRES_STAT!D1552</f>
        <v>2.2046999999999999</v>
      </c>
      <c r="D1549" s="6">
        <f>TITRES_STAT!E1552</f>
        <v>1355</v>
      </c>
      <c r="E1549" s="2">
        <f t="shared" si="96"/>
        <v>-1484809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3.2</v>
      </c>
      <c r="C1550" s="6">
        <f>TITRES_STAT!D1553</f>
        <v>2.2046999999999999</v>
      </c>
      <c r="D1550" s="6">
        <f>TITRES_STAT!E1553</f>
        <v>2539</v>
      </c>
      <c r="E1550" s="2">
        <f t="shared" si="96"/>
        <v>-1484809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3.19</v>
      </c>
      <c r="C1551" s="6">
        <f>TITRES_STAT!D1554</f>
        <v>2.1978</v>
      </c>
      <c r="D1551" s="6">
        <f>TITRES_STAT!E1554</f>
        <v>1895</v>
      </c>
      <c r="E1551" s="2">
        <f t="shared" si="96"/>
        <v>-1486704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3.13</v>
      </c>
      <c r="C1552" s="6">
        <f>TITRES_STAT!D1555</f>
        <v>2.1564000000000001</v>
      </c>
      <c r="D1552" s="6">
        <f>TITRES_STAT!E1555</f>
        <v>2835</v>
      </c>
      <c r="E1552" s="2">
        <f t="shared" si="96"/>
        <v>-1489539</v>
      </c>
      <c r="F1552" s="6" t="str">
        <f t="shared" si="99"/>
        <v>BEARISH</v>
      </c>
      <c r="G1552" s="6" t="str">
        <f t="shared" si="98"/>
        <v>NEUTRAL</v>
      </c>
      <c r="H1552" s="6" t="str">
        <f t="shared" si="97"/>
        <v>CONFIRMED BEARISH</v>
      </c>
    </row>
    <row r="1553" spans="1:8" ht="13.5" x14ac:dyDescent="0.25">
      <c r="A1553" s="3">
        <f>TITRES_STAT!B1556</f>
        <v>44272</v>
      </c>
      <c r="B1553" s="6">
        <f>TITRES_STAT!C1556</f>
        <v>3.18</v>
      </c>
      <c r="C1553" s="6">
        <f>TITRES_STAT!D1556</f>
        <v>2.1909000000000001</v>
      </c>
      <c r="D1553" s="6">
        <f>TITRES_STAT!E1556</f>
        <v>65</v>
      </c>
      <c r="E1553" s="2">
        <f t="shared" si="96"/>
        <v>-1489474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3.18</v>
      </c>
      <c r="C1554" s="6">
        <f>TITRES_STAT!D1557</f>
        <v>2.1909000000000001</v>
      </c>
      <c r="D1554" s="6">
        <f>TITRES_STAT!E1557</f>
        <v>0</v>
      </c>
      <c r="E1554" s="2">
        <f t="shared" si="96"/>
        <v>-1489474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3.15</v>
      </c>
      <c r="C1555" s="6">
        <f>TITRES_STAT!D1558</f>
        <v>2.1701999999999999</v>
      </c>
      <c r="D1555" s="6">
        <f>TITRES_STAT!E1558</f>
        <v>221</v>
      </c>
      <c r="E1555" s="2">
        <f t="shared" si="96"/>
        <v>-1489695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44277</v>
      </c>
      <c r="B1556" s="6">
        <f>TITRES_STAT!C1559</f>
        <v>3.17</v>
      </c>
      <c r="C1556" s="6">
        <f>TITRES_STAT!D1559</f>
        <v>2.1840000000000002</v>
      </c>
      <c r="D1556" s="6">
        <f>TITRES_STAT!E1559</f>
        <v>651</v>
      </c>
      <c r="E1556" s="2">
        <f t="shared" si="96"/>
        <v>-1489044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44278</v>
      </c>
      <c r="B1557" s="6">
        <f>TITRES_STAT!C1560</f>
        <v>3.16</v>
      </c>
      <c r="C1557" s="6">
        <f>TITRES_STAT!D1560</f>
        <v>2.1770999999999998</v>
      </c>
      <c r="D1557" s="6">
        <f>TITRES_STAT!E1560</f>
        <v>110</v>
      </c>
      <c r="E1557" s="2">
        <f t="shared" si="96"/>
        <v>-1489154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3.16</v>
      </c>
      <c r="C1558" s="6">
        <f>TITRES_STAT!D1561</f>
        <v>2.1770999999999998</v>
      </c>
      <c r="D1558" s="6">
        <f>TITRES_STAT!E1561</f>
        <v>680</v>
      </c>
      <c r="E1558" s="2">
        <f t="shared" si="96"/>
        <v>-1489154</v>
      </c>
      <c r="F1558" s="6" t="str">
        <f t="shared" si="99"/>
        <v>BULLISH</v>
      </c>
      <c r="G1558" s="6" t="str">
        <f t="shared" si="98"/>
        <v>NEUTRAL</v>
      </c>
      <c r="H1558" s="6" t="str">
        <f t="shared" si="97"/>
        <v>BULLISH DIVERGENCE</v>
      </c>
    </row>
    <row r="1559" spans="1:8" ht="13.5" x14ac:dyDescent="0.25">
      <c r="A1559" s="3">
        <f>TITRES_STAT!B1562</f>
        <v>44280</v>
      </c>
      <c r="B1559" s="6">
        <f>TITRES_STAT!C1562</f>
        <v>3.1</v>
      </c>
      <c r="C1559" s="6">
        <f>TITRES_STAT!D1562</f>
        <v>2.1358000000000001</v>
      </c>
      <c r="D1559" s="6">
        <f>TITRES_STAT!E1562</f>
        <v>34747</v>
      </c>
      <c r="E1559" s="2">
        <f t="shared" si="96"/>
        <v>-1523901</v>
      </c>
      <c r="F1559" s="6" t="str">
        <f t="shared" si="99"/>
        <v>BEARISH</v>
      </c>
      <c r="G1559" s="6" t="str">
        <f t="shared" si="98"/>
        <v>STRONG</v>
      </c>
      <c r="H1559" s="6" t="str">
        <f t="shared" si="97"/>
        <v>CONFIRMED BEARISH</v>
      </c>
    </row>
    <row r="1560" spans="1:8" ht="13.5" x14ac:dyDescent="0.25">
      <c r="A1560" s="3">
        <f>TITRES_STAT!B1563</f>
        <v>44281</v>
      </c>
      <c r="B1560" s="6">
        <f>TITRES_STAT!C1563</f>
        <v>3.1</v>
      </c>
      <c r="C1560" s="6">
        <f>TITRES_STAT!D1563</f>
        <v>2.1358000000000001</v>
      </c>
      <c r="D1560" s="6">
        <f>TITRES_STAT!E1563</f>
        <v>8422</v>
      </c>
      <c r="E1560" s="2">
        <f t="shared" si="96"/>
        <v>-1523901</v>
      </c>
      <c r="F1560" s="6" t="str">
        <f t="shared" si="99"/>
        <v>BEARISH</v>
      </c>
      <c r="G1560" s="6" t="str">
        <f t="shared" si="98"/>
        <v>STRONG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3.13</v>
      </c>
      <c r="C1561" s="6">
        <f>TITRES_STAT!D1564</f>
        <v>2.1564000000000001</v>
      </c>
      <c r="D1561" s="6">
        <f>TITRES_STAT!E1564</f>
        <v>1010</v>
      </c>
      <c r="E1561" s="2">
        <f t="shared" si="96"/>
        <v>-1522891</v>
      </c>
      <c r="F1561" s="6" t="str">
        <f t="shared" si="99"/>
        <v>BEARISH</v>
      </c>
      <c r="G1561" s="6" t="str">
        <f t="shared" si="98"/>
        <v>STRONG</v>
      </c>
      <c r="H1561" s="6" t="str">
        <f t="shared" si="97"/>
        <v>CONFIRMED BEARISH</v>
      </c>
    </row>
    <row r="1562" spans="1:8" ht="13.5" x14ac:dyDescent="0.25">
      <c r="A1562" s="3">
        <f>TITRES_STAT!B1565</f>
        <v>44285</v>
      </c>
      <c r="B1562" s="6">
        <f>TITRES_STAT!C1565</f>
        <v>3.18</v>
      </c>
      <c r="C1562" s="6">
        <f>TITRES_STAT!D1565</f>
        <v>2.1909000000000001</v>
      </c>
      <c r="D1562" s="6">
        <f>TITRES_STAT!E1565</f>
        <v>12805</v>
      </c>
      <c r="E1562" s="2">
        <f t="shared" si="96"/>
        <v>-1510086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BEARISH DIVERGENCE</v>
      </c>
    </row>
    <row r="1563" spans="1:8" ht="13.5" x14ac:dyDescent="0.25">
      <c r="A1563" s="3">
        <f>TITRES_STAT!B1566</f>
        <v>44286</v>
      </c>
      <c r="B1563" s="6">
        <f>TITRES_STAT!C1566</f>
        <v>3.17</v>
      </c>
      <c r="C1563" s="6">
        <f>TITRES_STAT!D1566</f>
        <v>2.1840000000000002</v>
      </c>
      <c r="D1563" s="6">
        <f>TITRES_STAT!E1566</f>
        <v>500</v>
      </c>
      <c r="E1563" s="2">
        <f t="shared" si="96"/>
        <v>-1510586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BEARISH DIVERGENCE</v>
      </c>
    </row>
    <row r="1564" spans="1:8" ht="13.5" x14ac:dyDescent="0.25">
      <c r="A1564" s="3">
        <f>TITRES_STAT!B1567</f>
        <v>44287</v>
      </c>
      <c r="B1564" s="6">
        <f>TITRES_STAT!C1567</f>
        <v>3.18</v>
      </c>
      <c r="C1564" s="6">
        <f>TITRES_STAT!D1567</f>
        <v>2.1909000000000001</v>
      </c>
      <c r="D1564" s="6">
        <f>TITRES_STAT!E1567</f>
        <v>460</v>
      </c>
      <c r="E1564" s="2">
        <f t="shared" si="96"/>
        <v>-1510126</v>
      </c>
      <c r="F1564" s="6" t="str">
        <f t="shared" si="99"/>
        <v>BULLISH</v>
      </c>
      <c r="G1564" s="6" t="str">
        <f t="shared" si="98"/>
        <v>NEUTRAL</v>
      </c>
      <c r="H1564" s="6" t="str">
        <f t="shared" si="97"/>
        <v>CONFIRMED BULLISH</v>
      </c>
    </row>
    <row r="1565" spans="1:8" ht="13.5" x14ac:dyDescent="0.25">
      <c r="A1565" s="3">
        <f>TITRES_STAT!B1568</f>
        <v>44288</v>
      </c>
      <c r="B1565" s="6">
        <f>TITRES_STAT!C1568</f>
        <v>3.18</v>
      </c>
      <c r="C1565" s="6">
        <f>TITRES_STAT!D1568</f>
        <v>2.1909000000000001</v>
      </c>
      <c r="D1565" s="6">
        <f>TITRES_STAT!E1568</f>
        <v>5341</v>
      </c>
      <c r="E1565" s="2">
        <f t="shared" si="96"/>
        <v>-1510126</v>
      </c>
      <c r="F1565" s="6" t="str">
        <f t="shared" si="99"/>
        <v>BULLISH</v>
      </c>
      <c r="G1565" s="6" t="str">
        <f t="shared" si="98"/>
        <v>NEUTRAL</v>
      </c>
      <c r="H1565" s="6" t="str">
        <f t="shared" si="97"/>
        <v>CONFIRMED BULLISH</v>
      </c>
    </row>
    <row r="1566" spans="1:8" ht="13.5" x14ac:dyDescent="0.25">
      <c r="A1566" s="3">
        <f>TITRES_STAT!B1569</f>
        <v>44291</v>
      </c>
      <c r="B1566" s="6">
        <f>TITRES_STAT!C1569</f>
        <v>3.18</v>
      </c>
      <c r="C1566" s="6">
        <f>TITRES_STAT!D1569</f>
        <v>2.1909000000000001</v>
      </c>
      <c r="D1566" s="6">
        <f>TITRES_STAT!E1569</f>
        <v>10</v>
      </c>
      <c r="E1566" s="2">
        <f t="shared" si="96"/>
        <v>-1510126</v>
      </c>
      <c r="F1566" s="6" t="str">
        <f t="shared" si="99"/>
        <v>BULLISH</v>
      </c>
      <c r="G1566" s="6" t="str">
        <f t="shared" si="98"/>
        <v>NEUTRAL</v>
      </c>
      <c r="H1566" s="6" t="str">
        <f t="shared" si="97"/>
        <v>CONFIRMED BULLISH</v>
      </c>
    </row>
    <row r="1567" spans="1:8" ht="13.5" x14ac:dyDescent="0.25">
      <c r="A1567" s="3">
        <f>TITRES_STAT!B1570</f>
        <v>44292</v>
      </c>
      <c r="B1567" s="6">
        <f>TITRES_STAT!C1570</f>
        <v>3.17</v>
      </c>
      <c r="C1567" s="6">
        <f>TITRES_STAT!D1570</f>
        <v>2.1840000000000002</v>
      </c>
      <c r="D1567" s="6">
        <f>TITRES_STAT!E1570</f>
        <v>2821</v>
      </c>
      <c r="E1567" s="2">
        <f t="shared" si="96"/>
        <v>-1512947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CONFIRMED BEARISH</v>
      </c>
    </row>
    <row r="1568" spans="1:8" ht="13.5" x14ac:dyDescent="0.25">
      <c r="A1568" s="3">
        <f>TITRES_STAT!B1571</f>
        <v>44293</v>
      </c>
      <c r="B1568" s="6">
        <f>TITRES_STAT!C1571</f>
        <v>3.18</v>
      </c>
      <c r="C1568" s="6">
        <f>TITRES_STAT!D1571</f>
        <v>2.1909000000000001</v>
      </c>
      <c r="D1568" s="6">
        <f>TITRES_STAT!E1571</f>
        <v>10</v>
      </c>
      <c r="E1568" s="2">
        <f t="shared" si="96"/>
        <v>-1512937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BEARISH DIVERGENCE</v>
      </c>
    </row>
    <row r="1569" spans="1:8" ht="13.5" x14ac:dyDescent="0.25">
      <c r="A1569" s="3">
        <f>TITRES_STAT!B1572</f>
        <v>44294</v>
      </c>
      <c r="B1569" s="6">
        <f>TITRES_STAT!C1572</f>
        <v>3.18</v>
      </c>
      <c r="C1569" s="6">
        <f>TITRES_STAT!D1572</f>
        <v>2.1909000000000001</v>
      </c>
      <c r="D1569" s="6">
        <f>TITRES_STAT!E1572</f>
        <v>0</v>
      </c>
      <c r="E1569" s="2">
        <f t="shared" si="96"/>
        <v>-1512937</v>
      </c>
      <c r="F1569" s="6" t="str">
        <f t="shared" si="99"/>
        <v>BEARISH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3.18</v>
      </c>
      <c r="C1570" s="6">
        <f>TITRES_STAT!D1573</f>
        <v>2.1909000000000001</v>
      </c>
      <c r="D1570" s="6">
        <f>TITRES_STAT!E1573</f>
        <v>0</v>
      </c>
      <c r="E1570" s="2">
        <f t="shared" si="96"/>
        <v>-1512937</v>
      </c>
      <c r="F1570" s="6" t="str">
        <f t="shared" si="99"/>
        <v>BEARISH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3.16</v>
      </c>
      <c r="C1571" s="6">
        <f>TITRES_STAT!D1574</f>
        <v>2.1770999999999998</v>
      </c>
      <c r="D1571" s="6">
        <f>TITRES_STAT!E1574</f>
        <v>900</v>
      </c>
      <c r="E1571" s="2">
        <f t="shared" si="96"/>
        <v>-1513837</v>
      </c>
      <c r="F1571" s="6" t="str">
        <f t="shared" si="99"/>
        <v>BEARISH</v>
      </c>
      <c r="G1571" s="6" t="str">
        <f t="shared" si="98"/>
        <v>NEUTRAL</v>
      </c>
      <c r="H1571" s="6" t="str">
        <f t="shared" si="97"/>
        <v>CONFIRMED BEARISH</v>
      </c>
    </row>
    <row r="1572" spans="1:8" ht="13.5" x14ac:dyDescent="0.25">
      <c r="A1572" s="3">
        <f>TITRES_STAT!B1575</f>
        <v>44300</v>
      </c>
      <c r="B1572" s="6">
        <f>TITRES_STAT!C1575</f>
        <v>3.16</v>
      </c>
      <c r="C1572" s="6">
        <f>TITRES_STAT!D1575</f>
        <v>2.1770999999999998</v>
      </c>
      <c r="D1572" s="6">
        <f>TITRES_STAT!E1575</f>
        <v>25</v>
      </c>
      <c r="E1572" s="2">
        <f t="shared" si="96"/>
        <v>-1513837</v>
      </c>
      <c r="F1572" s="6" t="str">
        <f t="shared" si="99"/>
        <v>BEARISH</v>
      </c>
      <c r="G1572" s="6" t="str">
        <f t="shared" si="98"/>
        <v>NEUTRAL</v>
      </c>
      <c r="H1572" s="6" t="str">
        <f t="shared" si="97"/>
        <v>CONFIRMED BEARISH</v>
      </c>
    </row>
    <row r="1573" spans="1:8" ht="13.5" x14ac:dyDescent="0.25">
      <c r="A1573" s="3">
        <f>TITRES_STAT!B1576</f>
        <v>44301</v>
      </c>
      <c r="B1573" s="6">
        <f>TITRES_STAT!C1576</f>
        <v>3.15</v>
      </c>
      <c r="C1573" s="6">
        <f>TITRES_STAT!D1576</f>
        <v>2.1701999999999999</v>
      </c>
      <c r="D1573" s="6">
        <f>TITRES_STAT!E1576</f>
        <v>785</v>
      </c>
      <c r="E1573" s="2">
        <f t="shared" si="96"/>
        <v>-1514622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CONFIRMED BEARISH</v>
      </c>
    </row>
    <row r="1574" spans="1:8" ht="13.5" x14ac:dyDescent="0.25">
      <c r="A1574" s="3">
        <f>TITRES_STAT!B1577</f>
        <v>44302</v>
      </c>
      <c r="B1574" s="6">
        <f>TITRES_STAT!C1577</f>
        <v>3.16</v>
      </c>
      <c r="C1574" s="6">
        <f>TITRES_STAT!D1577</f>
        <v>2.1770999999999998</v>
      </c>
      <c r="D1574" s="6">
        <f>TITRES_STAT!E1577</f>
        <v>10</v>
      </c>
      <c r="E1574" s="2">
        <f t="shared" si="96"/>
        <v>-1514612</v>
      </c>
      <c r="F1574" s="6" t="str">
        <f t="shared" si="99"/>
        <v>BEARISH</v>
      </c>
      <c r="G1574" s="6" t="str">
        <f t="shared" si="98"/>
        <v>NEUTRAL</v>
      </c>
      <c r="H1574" s="6" t="str">
        <f t="shared" si="97"/>
        <v>CONFIRMED BEARISH</v>
      </c>
    </row>
    <row r="1575" spans="1:8" ht="13.5" x14ac:dyDescent="0.25">
      <c r="A1575" s="3">
        <f>TITRES_STAT!B1578</f>
        <v>44305</v>
      </c>
      <c r="B1575" s="6">
        <f>TITRES_STAT!C1578</f>
        <v>3.1</v>
      </c>
      <c r="C1575" s="6">
        <f>TITRES_STAT!D1578</f>
        <v>2.1358000000000001</v>
      </c>
      <c r="D1575" s="6">
        <f>TITRES_STAT!E1578</f>
        <v>15041</v>
      </c>
      <c r="E1575" s="2">
        <f t="shared" si="96"/>
        <v>-1529653</v>
      </c>
      <c r="F1575" s="6" t="str">
        <f t="shared" si="99"/>
        <v>BEARISH</v>
      </c>
      <c r="G1575" s="6" t="str">
        <f t="shared" si="98"/>
        <v>NEUTRAL</v>
      </c>
      <c r="H1575" s="6" t="str">
        <f t="shared" si="97"/>
        <v>CONFIRMED BEARISH</v>
      </c>
    </row>
    <row r="1576" spans="1:8" ht="13.5" x14ac:dyDescent="0.25">
      <c r="A1576" s="3">
        <f>TITRES_STAT!B1579</f>
        <v>44306</v>
      </c>
      <c r="B1576" s="6">
        <f>TITRES_STAT!C1579</f>
        <v>3.15</v>
      </c>
      <c r="C1576" s="6">
        <f>TITRES_STAT!D1579</f>
        <v>2.1701999999999999</v>
      </c>
      <c r="D1576" s="6">
        <f>TITRES_STAT!E1579</f>
        <v>550</v>
      </c>
      <c r="E1576" s="2">
        <f t="shared" si="96"/>
        <v>-1529103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CONFIRMED BEARISH</v>
      </c>
    </row>
    <row r="1577" spans="1:8" ht="13.5" x14ac:dyDescent="0.25">
      <c r="A1577" s="3">
        <f>TITRES_STAT!B1580</f>
        <v>44307</v>
      </c>
      <c r="B1577" s="6">
        <f>TITRES_STAT!C1580</f>
        <v>3.15</v>
      </c>
      <c r="C1577" s="6">
        <f>TITRES_STAT!D1580</f>
        <v>2.1701999999999999</v>
      </c>
      <c r="D1577" s="6">
        <f>TITRES_STAT!E1580</f>
        <v>40</v>
      </c>
      <c r="E1577" s="2">
        <f t="shared" si="96"/>
        <v>-1529103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44308</v>
      </c>
      <c r="B1578" s="6">
        <f>TITRES_STAT!C1581</f>
        <v>3.15</v>
      </c>
      <c r="C1578" s="6">
        <f>TITRES_STAT!D1581</f>
        <v>2.1701999999999999</v>
      </c>
      <c r="D1578" s="6">
        <f>TITRES_STAT!E1581</f>
        <v>0</v>
      </c>
      <c r="E1578" s="2">
        <f t="shared" si="96"/>
        <v>-1529103</v>
      </c>
      <c r="F1578" s="6" t="str">
        <f t="shared" si="99"/>
        <v>BEARISH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3.15</v>
      </c>
      <c r="C1579" s="6">
        <f>TITRES_STAT!D1582</f>
        <v>2.1701999999999999</v>
      </c>
      <c r="D1579" s="6">
        <f>TITRES_STAT!E1582</f>
        <v>2498</v>
      </c>
      <c r="E1579" s="2">
        <f t="shared" si="96"/>
        <v>-1529103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44312</v>
      </c>
      <c r="B1580" s="6">
        <f>TITRES_STAT!C1583</f>
        <v>3.15</v>
      </c>
      <c r="C1580" s="6">
        <f>TITRES_STAT!D1583</f>
        <v>2.1701999999999999</v>
      </c>
      <c r="D1580" s="6">
        <f>TITRES_STAT!E1583</f>
        <v>1241</v>
      </c>
      <c r="E1580" s="2">
        <f t="shared" si="96"/>
        <v>-1529103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3.15</v>
      </c>
      <c r="C1581" s="6">
        <f>TITRES_STAT!D1584</f>
        <v>2.1701999999999999</v>
      </c>
      <c r="D1581" s="6">
        <f>TITRES_STAT!E1584</f>
        <v>0</v>
      </c>
      <c r="E1581" s="2">
        <f t="shared" si="96"/>
        <v>-1529103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3.16</v>
      </c>
      <c r="C1582" s="6">
        <f>TITRES_STAT!D1585</f>
        <v>2.1770999999999998</v>
      </c>
      <c r="D1582" s="6">
        <f>TITRES_STAT!E1585</f>
        <v>100</v>
      </c>
      <c r="E1582" s="2">
        <f t="shared" si="96"/>
        <v>-1529003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3.15</v>
      </c>
      <c r="C1583" s="6">
        <f>TITRES_STAT!D1586</f>
        <v>2.1701999999999999</v>
      </c>
      <c r="D1583" s="6">
        <f>TITRES_STAT!E1586</f>
        <v>100</v>
      </c>
      <c r="E1583" s="2">
        <f t="shared" si="96"/>
        <v>-1529103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3.15</v>
      </c>
      <c r="C1584" s="6">
        <f>TITRES_STAT!D1587</f>
        <v>2.1701999999999999</v>
      </c>
      <c r="D1584" s="6">
        <f>TITRES_STAT!E1587</f>
        <v>0</v>
      </c>
      <c r="E1584" s="2">
        <f t="shared" si="96"/>
        <v>-1529103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3.15</v>
      </c>
      <c r="C1585" s="6">
        <f>TITRES_STAT!D1588</f>
        <v>2.1701999999999999</v>
      </c>
      <c r="D1585" s="6">
        <f>TITRES_STAT!E1588</f>
        <v>0</v>
      </c>
      <c r="E1585" s="2">
        <f t="shared" si="96"/>
        <v>-1529103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3.19</v>
      </c>
      <c r="C1586" s="6">
        <f>TITRES_STAT!D1589</f>
        <v>2.1978</v>
      </c>
      <c r="D1586" s="6">
        <f>TITRES_STAT!E1589</f>
        <v>1752</v>
      </c>
      <c r="E1586" s="2">
        <f t="shared" si="96"/>
        <v>-1527351</v>
      </c>
      <c r="F1586" s="6" t="str">
        <f t="shared" si="99"/>
        <v>BULLISH</v>
      </c>
      <c r="G1586" s="6" t="str">
        <f t="shared" si="98"/>
        <v>NEUTRAL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3.14</v>
      </c>
      <c r="C1587" s="6">
        <f>TITRES_STAT!D1590</f>
        <v>2.1633</v>
      </c>
      <c r="D1587" s="6">
        <f>TITRES_STAT!E1590</f>
        <v>3825</v>
      </c>
      <c r="E1587" s="2">
        <f t="shared" si="96"/>
        <v>-1531176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44322</v>
      </c>
      <c r="B1588" s="6">
        <f>TITRES_STAT!C1591</f>
        <v>3.14</v>
      </c>
      <c r="C1588" s="6">
        <f>TITRES_STAT!D1591</f>
        <v>2.1633</v>
      </c>
      <c r="D1588" s="6">
        <f>TITRES_STAT!E1591</f>
        <v>273</v>
      </c>
      <c r="E1588" s="2">
        <f t="shared" si="96"/>
        <v>-1531176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44323</v>
      </c>
      <c r="B1589" s="6">
        <f>TITRES_STAT!C1592</f>
        <v>3.14</v>
      </c>
      <c r="C1589" s="6">
        <f>TITRES_STAT!D1592</f>
        <v>2.1633</v>
      </c>
      <c r="D1589" s="6">
        <f>TITRES_STAT!E1592</f>
        <v>1695</v>
      </c>
      <c r="E1589" s="2">
        <f t="shared" si="96"/>
        <v>-1531176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CONFIRMED BEARISH</v>
      </c>
    </row>
    <row r="1590" spans="1:8" ht="13.5" x14ac:dyDescent="0.25">
      <c r="A1590" s="3">
        <f>TITRES_STAT!B1593</f>
        <v>44326</v>
      </c>
      <c r="B1590" s="6">
        <f>TITRES_STAT!C1593</f>
        <v>3.14</v>
      </c>
      <c r="C1590" s="6">
        <f>TITRES_STAT!D1593</f>
        <v>2.1633</v>
      </c>
      <c r="D1590" s="6">
        <f>TITRES_STAT!E1593</f>
        <v>360</v>
      </c>
      <c r="E1590" s="2">
        <f t="shared" si="96"/>
        <v>-1531176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CONFIRMED BEARISH</v>
      </c>
    </row>
    <row r="1591" spans="1:8" ht="13.5" x14ac:dyDescent="0.25">
      <c r="A1591" s="3">
        <f>TITRES_STAT!B1594</f>
        <v>44327</v>
      </c>
      <c r="B1591" s="6">
        <f>TITRES_STAT!C1594</f>
        <v>3.13</v>
      </c>
      <c r="C1591" s="6">
        <f>TITRES_STAT!D1594</f>
        <v>2.1564000000000001</v>
      </c>
      <c r="D1591" s="6">
        <f>TITRES_STAT!E1594</f>
        <v>3397</v>
      </c>
      <c r="E1591" s="2">
        <f t="shared" si="96"/>
        <v>-1534573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CONFIRMED BEARISH</v>
      </c>
    </row>
    <row r="1592" spans="1:8" ht="13.5" x14ac:dyDescent="0.25">
      <c r="A1592" s="3">
        <f>TITRES_STAT!B1595</f>
        <v>44333</v>
      </c>
      <c r="B1592" s="6">
        <f>TITRES_STAT!C1595</f>
        <v>3.15</v>
      </c>
      <c r="C1592" s="6">
        <f>TITRES_STAT!D1595</f>
        <v>2.1701999999999999</v>
      </c>
      <c r="D1592" s="6">
        <f>TITRES_STAT!E1595</f>
        <v>6200</v>
      </c>
      <c r="E1592" s="2">
        <f t="shared" si="96"/>
        <v>-1528373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3.15</v>
      </c>
      <c r="C1593" s="6">
        <f>TITRES_STAT!D1596</f>
        <v>2.1701999999999999</v>
      </c>
      <c r="D1593" s="6">
        <f>TITRES_STAT!E1596</f>
        <v>403</v>
      </c>
      <c r="E1593" s="2">
        <f t="shared" si="96"/>
        <v>-1528373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44335</v>
      </c>
      <c r="B1594" s="6">
        <f>TITRES_STAT!C1597</f>
        <v>3.15</v>
      </c>
      <c r="C1594" s="6">
        <f>TITRES_STAT!D1597</f>
        <v>2.1701999999999999</v>
      </c>
      <c r="D1594" s="6">
        <f>TITRES_STAT!E1597</f>
        <v>0</v>
      </c>
      <c r="E1594" s="2">
        <f t="shared" si="96"/>
        <v>-1528373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44336</v>
      </c>
      <c r="B1595" s="6">
        <f>TITRES_STAT!C1598</f>
        <v>3.14</v>
      </c>
      <c r="C1595" s="6">
        <f>TITRES_STAT!D1598</f>
        <v>2.1633</v>
      </c>
      <c r="D1595" s="6">
        <f>TITRES_STAT!E1598</f>
        <v>3008</v>
      </c>
      <c r="E1595" s="2">
        <f t="shared" si="96"/>
        <v>-1531381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3.15</v>
      </c>
      <c r="C1596" s="6">
        <f>TITRES_STAT!D1599</f>
        <v>2.1701999999999999</v>
      </c>
      <c r="D1596" s="6">
        <f>TITRES_STAT!E1599</f>
        <v>728</v>
      </c>
      <c r="E1596" s="2">
        <f t="shared" si="96"/>
        <v>-1530653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44340</v>
      </c>
      <c r="B1597" s="6">
        <f>TITRES_STAT!C1600</f>
        <v>3.14</v>
      </c>
      <c r="C1597" s="6">
        <f>TITRES_STAT!D1600</f>
        <v>2.1633</v>
      </c>
      <c r="D1597" s="6">
        <f>TITRES_STAT!E1600</f>
        <v>1751</v>
      </c>
      <c r="E1597" s="2">
        <f t="shared" si="96"/>
        <v>-1532404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3.14</v>
      </c>
      <c r="C1598" s="6">
        <f>TITRES_STAT!D1601</f>
        <v>2.1633</v>
      </c>
      <c r="D1598" s="6">
        <f>TITRES_STAT!E1601</f>
        <v>0</v>
      </c>
      <c r="E1598" s="2">
        <f t="shared" si="96"/>
        <v>-1532404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3.15</v>
      </c>
      <c r="C1599" s="6">
        <f>TITRES_STAT!D1602</f>
        <v>2.1701999999999999</v>
      </c>
      <c r="D1599" s="6">
        <f>TITRES_STAT!E1602</f>
        <v>100</v>
      </c>
      <c r="E1599" s="2">
        <f t="shared" si="96"/>
        <v>-1532304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3.14</v>
      </c>
      <c r="C1600" s="6">
        <f>TITRES_STAT!D1603</f>
        <v>2.1633</v>
      </c>
      <c r="D1600" s="6">
        <f>TITRES_STAT!E1603</f>
        <v>4004</v>
      </c>
      <c r="E1600" s="2">
        <f t="shared" si="96"/>
        <v>-1536308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NEUTRAL</v>
      </c>
    </row>
    <row r="1601" spans="1:8" ht="13.5" x14ac:dyDescent="0.25">
      <c r="A1601" s="3">
        <f>TITRES_STAT!B1604</f>
        <v>44344</v>
      </c>
      <c r="B1601" s="6">
        <f>TITRES_STAT!C1604</f>
        <v>3.14</v>
      </c>
      <c r="C1601" s="6">
        <f>TITRES_STAT!D1604</f>
        <v>2.1633</v>
      </c>
      <c r="D1601" s="6">
        <f>TITRES_STAT!E1604</f>
        <v>4004</v>
      </c>
      <c r="E1601" s="2">
        <f t="shared" si="96"/>
        <v>-1536308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3.14</v>
      </c>
      <c r="C1602" s="6">
        <f>TITRES_STAT!D1605</f>
        <v>2.1633</v>
      </c>
      <c r="D1602" s="6">
        <f>TITRES_STAT!E1605</f>
        <v>0</v>
      </c>
      <c r="E1602" s="2">
        <f t="shared" si="96"/>
        <v>-1536308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3.1</v>
      </c>
      <c r="C1603" s="6">
        <f>TITRES_STAT!D1606</f>
        <v>2.1358000000000001</v>
      </c>
      <c r="D1603" s="6">
        <f>TITRES_STAT!E1606</f>
        <v>19211</v>
      </c>
      <c r="E1603" s="2">
        <f t="shared" si="96"/>
        <v>-1555519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44349</v>
      </c>
      <c r="B1604" s="6">
        <f>TITRES_STAT!C1607</f>
        <v>3.14</v>
      </c>
      <c r="C1604" s="6">
        <f>TITRES_STAT!D1607</f>
        <v>2.1633</v>
      </c>
      <c r="D1604" s="6">
        <f>TITRES_STAT!E1607</f>
        <v>50</v>
      </c>
      <c r="E1604" s="2">
        <f t="shared" ref="E1604:E1667" si="100">IF(B1604&gt;B1603, E1603+D1604, IF(B1604&lt;B1603, E1603-D1604, E1603))</f>
        <v>-1555469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44350</v>
      </c>
      <c r="B1605" s="6">
        <f>TITRES_STAT!C1608</f>
        <v>3.14</v>
      </c>
      <c r="C1605" s="6">
        <f>TITRES_STAT!D1608</f>
        <v>2.1633</v>
      </c>
      <c r="D1605" s="6">
        <f>TITRES_STAT!E1608</f>
        <v>50</v>
      </c>
      <c r="E1605" s="2">
        <f t="shared" si="100"/>
        <v>-1555469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44351</v>
      </c>
      <c r="B1606" s="6">
        <f>TITRES_STAT!C1609</f>
        <v>3.13</v>
      </c>
      <c r="C1606" s="6">
        <f>TITRES_STAT!D1609</f>
        <v>2.1564000000000001</v>
      </c>
      <c r="D1606" s="6">
        <f>TITRES_STAT!E1609</f>
        <v>600</v>
      </c>
      <c r="E1606" s="2">
        <f t="shared" si="100"/>
        <v>-1556069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6">
        <f>TITRES_STAT!C1610</f>
        <v>3.13</v>
      </c>
      <c r="C1607" s="6">
        <f>TITRES_STAT!D1610</f>
        <v>2.1564000000000001</v>
      </c>
      <c r="D1607" s="6">
        <f>TITRES_STAT!E1610</f>
        <v>350</v>
      </c>
      <c r="E1607" s="2">
        <f t="shared" si="100"/>
        <v>-1556069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44355</v>
      </c>
      <c r="B1608" s="6">
        <f>TITRES_STAT!C1611</f>
        <v>3.13</v>
      </c>
      <c r="C1608" s="6">
        <f>TITRES_STAT!D1611</f>
        <v>2.1564000000000001</v>
      </c>
      <c r="D1608" s="6">
        <f>TITRES_STAT!E1611</f>
        <v>8775</v>
      </c>
      <c r="E1608" s="2">
        <f t="shared" si="100"/>
        <v>-1556069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BEARISH DIVERGENCE</v>
      </c>
    </row>
    <row r="1609" spans="1:8" ht="13.5" x14ac:dyDescent="0.25">
      <c r="A1609" s="3">
        <f>TITRES_STAT!B1612</f>
        <v>44356</v>
      </c>
      <c r="B1609" s="6">
        <f>TITRES_STAT!C1612</f>
        <v>3.17</v>
      </c>
      <c r="C1609" s="6">
        <f>TITRES_STAT!D1612</f>
        <v>2.1840000000000002</v>
      </c>
      <c r="D1609" s="6">
        <f>TITRES_STAT!E1612</f>
        <v>520</v>
      </c>
      <c r="E1609" s="2">
        <f t="shared" si="100"/>
        <v>-1555549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BEARISH DIVERGENCE</v>
      </c>
    </row>
    <row r="1610" spans="1:8" ht="13.5" x14ac:dyDescent="0.25">
      <c r="A1610" s="3">
        <f>TITRES_STAT!B1613</f>
        <v>44357</v>
      </c>
      <c r="B1610" s="6">
        <f>TITRES_STAT!C1613</f>
        <v>3.18</v>
      </c>
      <c r="C1610" s="6">
        <f>TITRES_STAT!D1613</f>
        <v>2.1909000000000001</v>
      </c>
      <c r="D1610" s="6">
        <f>TITRES_STAT!E1613</f>
        <v>100</v>
      </c>
      <c r="E1610" s="2">
        <f t="shared" si="100"/>
        <v>-1555449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CONFIRMED BULLISH</v>
      </c>
    </row>
    <row r="1611" spans="1:8" ht="13.5" x14ac:dyDescent="0.25">
      <c r="A1611" s="3">
        <f>TITRES_STAT!B1614</f>
        <v>44358</v>
      </c>
      <c r="B1611" s="6">
        <f>TITRES_STAT!C1614</f>
        <v>3.16</v>
      </c>
      <c r="C1611" s="6">
        <f>TITRES_STAT!D1614</f>
        <v>2.1770999999999998</v>
      </c>
      <c r="D1611" s="6">
        <f>TITRES_STAT!E1614</f>
        <v>1165</v>
      </c>
      <c r="E1611" s="2">
        <f t="shared" si="100"/>
        <v>-1556614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BEARISH DIVERGENCE</v>
      </c>
    </row>
    <row r="1612" spans="1:8" ht="13.5" x14ac:dyDescent="0.25">
      <c r="A1612" s="3">
        <f>TITRES_STAT!B1615</f>
        <v>44361</v>
      </c>
      <c r="B1612" s="6">
        <f>TITRES_STAT!C1615</f>
        <v>3.16</v>
      </c>
      <c r="C1612" s="6">
        <f>TITRES_STAT!D1615</f>
        <v>2.1770999999999998</v>
      </c>
      <c r="D1612" s="6">
        <f>TITRES_STAT!E1615</f>
        <v>0</v>
      </c>
      <c r="E1612" s="2">
        <f t="shared" si="100"/>
        <v>-1556614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BEARISH DIVERGENCE</v>
      </c>
    </row>
    <row r="1613" spans="1:8" ht="13.5" x14ac:dyDescent="0.25">
      <c r="A1613" s="3">
        <f>TITRES_STAT!B1616</f>
        <v>44362</v>
      </c>
      <c r="B1613" s="6">
        <f>TITRES_STAT!C1616</f>
        <v>3.16</v>
      </c>
      <c r="C1613" s="6">
        <f>TITRES_STAT!D1616</f>
        <v>2.1770999999999998</v>
      </c>
      <c r="D1613" s="6">
        <f>TITRES_STAT!E1616</f>
        <v>0</v>
      </c>
      <c r="E1613" s="2">
        <f t="shared" si="100"/>
        <v>-1556614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BEARISH DIVERGENCE</v>
      </c>
    </row>
    <row r="1614" spans="1:8" ht="13.5" x14ac:dyDescent="0.25">
      <c r="A1614" s="3">
        <f>TITRES_STAT!B1617</f>
        <v>44363</v>
      </c>
      <c r="B1614" s="6">
        <f>TITRES_STAT!C1617</f>
        <v>3.16</v>
      </c>
      <c r="C1614" s="6">
        <f>TITRES_STAT!D1617</f>
        <v>2.1770999999999998</v>
      </c>
      <c r="D1614" s="6">
        <f>TITRES_STAT!E1617</f>
        <v>100</v>
      </c>
      <c r="E1614" s="2">
        <f t="shared" si="100"/>
        <v>-1556614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3.16</v>
      </c>
      <c r="C1615" s="6">
        <f>TITRES_STAT!D1618</f>
        <v>2.1770999999999998</v>
      </c>
      <c r="D1615" s="6">
        <f>TITRES_STAT!E1618</f>
        <v>2560</v>
      </c>
      <c r="E1615" s="2">
        <f t="shared" si="100"/>
        <v>-1556614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CONFIRMED BEARISH</v>
      </c>
    </row>
    <row r="1616" spans="1:8" ht="13.5" x14ac:dyDescent="0.25">
      <c r="A1616" s="3">
        <f>TITRES_STAT!B1619</f>
        <v>44365</v>
      </c>
      <c r="B1616" s="6">
        <f>TITRES_STAT!C1619</f>
        <v>3.16</v>
      </c>
      <c r="C1616" s="6">
        <f>TITRES_STAT!D1619</f>
        <v>2.1770999999999998</v>
      </c>
      <c r="D1616" s="6">
        <f>TITRES_STAT!E1619</f>
        <v>2560</v>
      </c>
      <c r="E1616" s="2">
        <f t="shared" si="100"/>
        <v>-1556614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44368</v>
      </c>
      <c r="B1617" s="6">
        <f>TITRES_STAT!C1620</f>
        <v>3.17</v>
      </c>
      <c r="C1617" s="6">
        <f>TITRES_STAT!D1620</f>
        <v>2.1840000000000002</v>
      </c>
      <c r="D1617" s="6">
        <f>TITRES_STAT!E1620</f>
        <v>100</v>
      </c>
      <c r="E1617" s="2">
        <f t="shared" si="100"/>
        <v>-1556514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3.17</v>
      </c>
      <c r="C1618" s="6">
        <f>TITRES_STAT!D1621</f>
        <v>2.1840000000000002</v>
      </c>
      <c r="D1618" s="6">
        <f>TITRES_STAT!E1621</f>
        <v>0</v>
      </c>
      <c r="E1618" s="2">
        <f t="shared" si="100"/>
        <v>-1556514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CONFIRMED BULLISH</v>
      </c>
    </row>
    <row r="1619" spans="1:8" ht="13.5" x14ac:dyDescent="0.25">
      <c r="A1619" s="3">
        <f>TITRES_STAT!B1622</f>
        <v>44370</v>
      </c>
      <c r="B1619" s="6">
        <f>TITRES_STAT!C1622</f>
        <v>3.16</v>
      </c>
      <c r="C1619" s="6">
        <f>TITRES_STAT!D1622</f>
        <v>2.1770999999999998</v>
      </c>
      <c r="D1619" s="6">
        <f>TITRES_STAT!E1622</f>
        <v>1420</v>
      </c>
      <c r="E1619" s="2">
        <f t="shared" si="100"/>
        <v>-1557934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3.18</v>
      </c>
      <c r="C1620" s="6">
        <f>TITRES_STAT!D1623</f>
        <v>2.1909000000000001</v>
      </c>
      <c r="D1620" s="6">
        <f>TITRES_STAT!E1623</f>
        <v>8626</v>
      </c>
      <c r="E1620" s="2">
        <f t="shared" si="100"/>
        <v>-1549308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CONFIRMED BULLISH</v>
      </c>
    </row>
    <row r="1621" spans="1:8" ht="13.5" x14ac:dyDescent="0.25">
      <c r="A1621" s="3">
        <f>TITRES_STAT!B1624</f>
        <v>44372</v>
      </c>
      <c r="B1621" s="6">
        <f>TITRES_STAT!C1624</f>
        <v>3.18</v>
      </c>
      <c r="C1621" s="6">
        <f>TITRES_STAT!D1624</f>
        <v>2.1909000000000001</v>
      </c>
      <c r="D1621" s="6">
        <f>TITRES_STAT!E1624</f>
        <v>700</v>
      </c>
      <c r="E1621" s="2">
        <f t="shared" si="100"/>
        <v>-1549308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CONFIRMED BULLISH</v>
      </c>
    </row>
    <row r="1622" spans="1:8" ht="13.5" x14ac:dyDescent="0.25">
      <c r="A1622" s="3">
        <f>TITRES_STAT!B1625</f>
        <v>44375</v>
      </c>
      <c r="B1622" s="6">
        <f>TITRES_STAT!C1625</f>
        <v>3.2</v>
      </c>
      <c r="C1622" s="6">
        <f>TITRES_STAT!D1625</f>
        <v>2.2046999999999999</v>
      </c>
      <c r="D1622" s="6">
        <f>TITRES_STAT!E1625</f>
        <v>22986</v>
      </c>
      <c r="E1622" s="2">
        <f t="shared" si="100"/>
        <v>-1526322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44376</v>
      </c>
      <c r="B1623" s="6">
        <f>TITRES_STAT!C1626</f>
        <v>3.2</v>
      </c>
      <c r="C1623" s="6">
        <f>TITRES_STAT!D1626</f>
        <v>2.2046999999999999</v>
      </c>
      <c r="D1623" s="6">
        <f>TITRES_STAT!E1626</f>
        <v>4102</v>
      </c>
      <c r="E1623" s="2">
        <f t="shared" si="100"/>
        <v>-1526322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CONFIRMED BULLISH</v>
      </c>
    </row>
    <row r="1624" spans="1:8" ht="13.5" x14ac:dyDescent="0.25">
      <c r="A1624" s="3">
        <f>TITRES_STAT!B1627</f>
        <v>44377</v>
      </c>
      <c r="B1624" s="6">
        <f>TITRES_STAT!C1627</f>
        <v>3.29</v>
      </c>
      <c r="C1624" s="6">
        <f>TITRES_STAT!D1627</f>
        <v>2.2667000000000002</v>
      </c>
      <c r="D1624" s="6">
        <f>TITRES_STAT!E1627</f>
        <v>47221</v>
      </c>
      <c r="E1624" s="2">
        <f t="shared" si="100"/>
        <v>-1479101</v>
      </c>
      <c r="F1624" s="6" t="str">
        <f t="shared" si="103"/>
        <v>BULLISH</v>
      </c>
      <c r="G1624" s="6" t="str">
        <f t="shared" si="102"/>
        <v>WEAK</v>
      </c>
      <c r="H1624" s="6" t="str">
        <f t="shared" si="101"/>
        <v>CONFIRMED BULLISH</v>
      </c>
    </row>
    <row r="1625" spans="1:8" ht="13.5" x14ac:dyDescent="0.25">
      <c r="A1625" s="3">
        <f>TITRES_STAT!B1628</f>
        <v>44378</v>
      </c>
      <c r="B1625" s="6">
        <f>TITRES_STAT!C1628</f>
        <v>3.36</v>
      </c>
      <c r="C1625" s="6">
        <f>TITRES_STAT!D1628</f>
        <v>2.3149000000000002</v>
      </c>
      <c r="D1625" s="6">
        <f>TITRES_STAT!E1628</f>
        <v>3876</v>
      </c>
      <c r="E1625" s="2">
        <f t="shared" si="100"/>
        <v>-1475225</v>
      </c>
      <c r="F1625" s="6" t="str">
        <f t="shared" si="103"/>
        <v>BULLISH</v>
      </c>
      <c r="G1625" s="6" t="str">
        <f t="shared" si="102"/>
        <v>WEAK</v>
      </c>
      <c r="H1625" s="6" t="str">
        <f t="shared" si="101"/>
        <v>CONFIRMED BULLISH</v>
      </c>
    </row>
    <row r="1626" spans="1:8" ht="13.5" x14ac:dyDescent="0.25">
      <c r="A1626" s="3">
        <f>TITRES_STAT!B1629</f>
        <v>44379</v>
      </c>
      <c r="B1626" s="6">
        <f>TITRES_STAT!C1629</f>
        <v>3.37</v>
      </c>
      <c r="C1626" s="6">
        <f>TITRES_STAT!D1629</f>
        <v>2.3218000000000001</v>
      </c>
      <c r="D1626" s="6">
        <f>TITRES_STAT!E1629</f>
        <v>3066</v>
      </c>
      <c r="E1626" s="2">
        <f t="shared" si="100"/>
        <v>-1472159</v>
      </c>
      <c r="F1626" s="6" t="str">
        <f t="shared" si="103"/>
        <v>BULLISH</v>
      </c>
      <c r="G1626" s="6" t="str">
        <f t="shared" si="102"/>
        <v>WEAK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3.4</v>
      </c>
      <c r="C1627" s="6">
        <f>TITRES_STAT!D1630</f>
        <v>2.3424</v>
      </c>
      <c r="D1627" s="6">
        <f>TITRES_STAT!E1630</f>
        <v>5769</v>
      </c>
      <c r="E1627" s="2">
        <f t="shared" si="100"/>
        <v>-1466390</v>
      </c>
      <c r="F1627" s="6" t="str">
        <f t="shared" si="103"/>
        <v>BULLISH</v>
      </c>
      <c r="G1627" s="6" t="str">
        <f t="shared" si="102"/>
        <v>WEAK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3.4</v>
      </c>
      <c r="C1628" s="6">
        <f>TITRES_STAT!D1631</f>
        <v>2.3424</v>
      </c>
      <c r="D1628" s="6">
        <f>TITRES_STAT!E1631</f>
        <v>3040</v>
      </c>
      <c r="E1628" s="2">
        <f t="shared" si="100"/>
        <v>-1466390</v>
      </c>
      <c r="F1628" s="6" t="str">
        <f t="shared" si="103"/>
        <v>BULLISH</v>
      </c>
      <c r="G1628" s="6" t="str">
        <f t="shared" si="102"/>
        <v>WEAK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3.45</v>
      </c>
      <c r="C1629" s="6">
        <f>TITRES_STAT!D1632</f>
        <v>2.3769</v>
      </c>
      <c r="D1629" s="6">
        <f>TITRES_STAT!E1632</f>
        <v>1611</v>
      </c>
      <c r="E1629" s="2">
        <f t="shared" si="100"/>
        <v>-1464779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44385</v>
      </c>
      <c r="B1630" s="6">
        <f>TITRES_STAT!C1633</f>
        <v>3.45</v>
      </c>
      <c r="C1630" s="6">
        <f>TITRES_STAT!D1633</f>
        <v>2.3769</v>
      </c>
      <c r="D1630" s="6">
        <f>TITRES_STAT!E1633</f>
        <v>1</v>
      </c>
      <c r="E1630" s="2">
        <f t="shared" si="100"/>
        <v>-1464779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44386</v>
      </c>
      <c r="B1631" s="6">
        <f>TITRES_STAT!C1634</f>
        <v>3.44</v>
      </c>
      <c r="C1631" s="6">
        <f>TITRES_STAT!D1634</f>
        <v>2.37</v>
      </c>
      <c r="D1631" s="6">
        <f>TITRES_STAT!E1634</f>
        <v>10871</v>
      </c>
      <c r="E1631" s="2">
        <f t="shared" si="100"/>
        <v>-1475650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BEARISH DIVERGENCE</v>
      </c>
    </row>
    <row r="1632" spans="1:8" ht="13.5" x14ac:dyDescent="0.25">
      <c r="A1632" s="3">
        <f>TITRES_STAT!B1635</f>
        <v>44389</v>
      </c>
      <c r="B1632" s="6">
        <f>TITRES_STAT!C1635</f>
        <v>3.45</v>
      </c>
      <c r="C1632" s="6">
        <f>TITRES_STAT!D1635</f>
        <v>2.3769</v>
      </c>
      <c r="D1632" s="6">
        <f>TITRES_STAT!E1635</f>
        <v>4135</v>
      </c>
      <c r="E1632" s="2">
        <f t="shared" si="100"/>
        <v>-1471515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BEARISH DIVERGENCE</v>
      </c>
    </row>
    <row r="1633" spans="1:8" ht="13.5" x14ac:dyDescent="0.25">
      <c r="A1633" s="3">
        <f>TITRES_STAT!B1636</f>
        <v>44390</v>
      </c>
      <c r="B1633" s="6">
        <f>TITRES_STAT!C1636</f>
        <v>3.45</v>
      </c>
      <c r="C1633" s="6">
        <f>TITRES_STAT!D1636</f>
        <v>2.3769</v>
      </c>
      <c r="D1633" s="6">
        <f>TITRES_STAT!E1636</f>
        <v>4604</v>
      </c>
      <c r="E1633" s="2">
        <f t="shared" si="100"/>
        <v>-1471515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BEARISH DIVERGENCE</v>
      </c>
    </row>
    <row r="1634" spans="1:8" ht="13.5" x14ac:dyDescent="0.25">
      <c r="A1634" s="3">
        <f>TITRES_STAT!B1637</f>
        <v>44391</v>
      </c>
      <c r="B1634" s="6">
        <f>TITRES_STAT!C1637</f>
        <v>3.45</v>
      </c>
      <c r="C1634" s="6">
        <f>TITRES_STAT!D1637</f>
        <v>2.3769</v>
      </c>
      <c r="D1634" s="6">
        <f>TITRES_STAT!E1637</f>
        <v>5056</v>
      </c>
      <c r="E1634" s="2">
        <f t="shared" si="100"/>
        <v>-1471515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3.45</v>
      </c>
      <c r="C1635" s="6">
        <f>TITRES_STAT!D1638</f>
        <v>2.3769</v>
      </c>
      <c r="D1635" s="6">
        <f>TITRES_STAT!E1638</f>
        <v>0</v>
      </c>
      <c r="E1635" s="2">
        <f t="shared" si="100"/>
        <v>-1471515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3.44</v>
      </c>
      <c r="C1636" s="6">
        <f>TITRES_STAT!D1639</f>
        <v>2.37</v>
      </c>
      <c r="D1636" s="6">
        <f>TITRES_STAT!E1639</f>
        <v>601</v>
      </c>
      <c r="E1636" s="2">
        <f t="shared" si="100"/>
        <v>-1472116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3.48</v>
      </c>
      <c r="C1637" s="6">
        <f>TITRES_STAT!D1640</f>
        <v>2.3976000000000002</v>
      </c>
      <c r="D1637" s="6">
        <f>TITRES_STAT!E1640</f>
        <v>10694</v>
      </c>
      <c r="E1637" s="2">
        <f t="shared" si="100"/>
        <v>-1461422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3.48</v>
      </c>
      <c r="C1638" s="6">
        <f>TITRES_STAT!D1641</f>
        <v>2.3976000000000002</v>
      </c>
      <c r="D1638" s="6">
        <f>TITRES_STAT!E1641</f>
        <v>8854</v>
      </c>
      <c r="E1638" s="2">
        <f t="shared" si="100"/>
        <v>-1461422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3.48</v>
      </c>
      <c r="C1639" s="6">
        <f>TITRES_STAT!D1642</f>
        <v>2.3976000000000002</v>
      </c>
      <c r="D1639" s="6">
        <f>TITRES_STAT!E1642</f>
        <v>3350</v>
      </c>
      <c r="E1639" s="2">
        <f t="shared" si="100"/>
        <v>-1461422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3.48</v>
      </c>
      <c r="C1640" s="6">
        <f>TITRES_STAT!D1643</f>
        <v>2.3976000000000002</v>
      </c>
      <c r="D1640" s="6">
        <f>TITRES_STAT!E1643</f>
        <v>2543</v>
      </c>
      <c r="E1640" s="2">
        <f t="shared" si="100"/>
        <v>-1461422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3.48</v>
      </c>
      <c r="C1641" s="6">
        <f>TITRES_STAT!D1644</f>
        <v>2.3976000000000002</v>
      </c>
      <c r="D1641" s="6">
        <f>TITRES_STAT!E1644</f>
        <v>400</v>
      </c>
      <c r="E1641" s="2">
        <f t="shared" si="100"/>
        <v>-1461422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3.48</v>
      </c>
      <c r="C1642" s="6">
        <f>TITRES_STAT!D1645</f>
        <v>2.3976000000000002</v>
      </c>
      <c r="D1642" s="6">
        <f>TITRES_STAT!E1645</f>
        <v>0</v>
      </c>
      <c r="E1642" s="2">
        <f t="shared" si="100"/>
        <v>-1461422</v>
      </c>
      <c r="F1642" s="6" t="str">
        <f t="shared" si="103"/>
        <v>NEUTRAL</v>
      </c>
      <c r="G1642" s="6" t="str">
        <f t="shared" si="102"/>
        <v>NEUTRAL</v>
      </c>
      <c r="H1642" s="6" t="str">
        <f t="shared" si="101"/>
        <v>NEUTRAL</v>
      </c>
    </row>
    <row r="1643" spans="1:8" ht="13.5" x14ac:dyDescent="0.25">
      <c r="A1643" s="3">
        <f>TITRES_STAT!B1646</f>
        <v>44406</v>
      </c>
      <c r="B1643" s="6">
        <f>TITRES_STAT!C1646</f>
        <v>3.48</v>
      </c>
      <c r="C1643" s="6">
        <f>TITRES_STAT!D1646</f>
        <v>2.3976000000000002</v>
      </c>
      <c r="D1643" s="6">
        <f>TITRES_STAT!E1646</f>
        <v>0</v>
      </c>
      <c r="E1643" s="2">
        <f t="shared" si="100"/>
        <v>-1461422</v>
      </c>
      <c r="F1643" s="6" t="str">
        <f t="shared" si="103"/>
        <v>NEUTRAL</v>
      </c>
      <c r="G1643" s="6" t="str">
        <f t="shared" si="102"/>
        <v>NEUTRAL</v>
      </c>
      <c r="H1643" s="6" t="str">
        <f t="shared" si="101"/>
        <v>NEUTRAL</v>
      </c>
    </row>
    <row r="1644" spans="1:8" ht="13.5" x14ac:dyDescent="0.25">
      <c r="A1644" s="3">
        <f>TITRES_STAT!B1647</f>
        <v>44407</v>
      </c>
      <c r="B1644" s="6">
        <f>TITRES_STAT!C1647</f>
        <v>3.48</v>
      </c>
      <c r="C1644" s="6">
        <f>TITRES_STAT!D1647</f>
        <v>2.3976000000000002</v>
      </c>
      <c r="D1644" s="6">
        <f>TITRES_STAT!E1647</f>
        <v>25470</v>
      </c>
      <c r="E1644" s="2">
        <f t="shared" si="100"/>
        <v>-1461422</v>
      </c>
      <c r="F1644" s="6" t="str">
        <f t="shared" si="103"/>
        <v>NEUTRAL</v>
      </c>
      <c r="G1644" s="6" t="str">
        <f t="shared" si="102"/>
        <v>NEUTRAL</v>
      </c>
      <c r="H1644" s="6" t="str">
        <f t="shared" si="101"/>
        <v>NEUTRAL</v>
      </c>
    </row>
    <row r="1645" spans="1:8" ht="13.5" x14ac:dyDescent="0.25">
      <c r="A1645" s="3">
        <f>TITRES_STAT!B1648</f>
        <v>44410</v>
      </c>
      <c r="B1645" s="6">
        <f>TITRES_STAT!C1648</f>
        <v>3.47</v>
      </c>
      <c r="C1645" s="6">
        <f>TITRES_STAT!D1648</f>
        <v>2.3906999999999998</v>
      </c>
      <c r="D1645" s="6">
        <f>TITRES_STAT!E1648</f>
        <v>670</v>
      </c>
      <c r="E1645" s="2">
        <f t="shared" si="100"/>
        <v>-1462092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3.47</v>
      </c>
      <c r="C1646" s="6">
        <f>TITRES_STAT!D1649</f>
        <v>2.3906999999999998</v>
      </c>
      <c r="D1646" s="6">
        <f>TITRES_STAT!E1649</f>
        <v>6391</v>
      </c>
      <c r="E1646" s="2">
        <f t="shared" si="100"/>
        <v>-1462092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3.48</v>
      </c>
      <c r="C1647" s="6">
        <f>TITRES_STAT!D1650</f>
        <v>2.3976000000000002</v>
      </c>
      <c r="D1647" s="6">
        <f>TITRES_STAT!E1650</f>
        <v>14879</v>
      </c>
      <c r="E1647" s="2">
        <f t="shared" si="100"/>
        <v>-1447213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NEUTRAL</v>
      </c>
    </row>
    <row r="1648" spans="1:8" ht="13.5" x14ac:dyDescent="0.25">
      <c r="A1648" s="3">
        <f>TITRES_STAT!B1651</f>
        <v>44413</v>
      </c>
      <c r="B1648" s="6">
        <f>TITRES_STAT!C1651</f>
        <v>3.5</v>
      </c>
      <c r="C1648" s="6">
        <f>TITRES_STAT!D1651</f>
        <v>2.4113000000000002</v>
      </c>
      <c r="D1648" s="6">
        <f>TITRES_STAT!E1651</f>
        <v>18248</v>
      </c>
      <c r="E1648" s="2">
        <f t="shared" si="100"/>
        <v>-1428965</v>
      </c>
      <c r="F1648" s="6" t="str">
        <f t="shared" si="103"/>
        <v>BULLISH</v>
      </c>
      <c r="G1648" s="6" t="str">
        <f t="shared" si="102"/>
        <v>WEAK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3.56</v>
      </c>
      <c r="C1649" s="6">
        <f>TITRES_STAT!D1652</f>
        <v>2.4527000000000001</v>
      </c>
      <c r="D1649" s="6">
        <f>TITRES_STAT!E1652</f>
        <v>4404</v>
      </c>
      <c r="E1649" s="2">
        <f t="shared" si="100"/>
        <v>-1424561</v>
      </c>
      <c r="F1649" s="6" t="str">
        <f t="shared" si="103"/>
        <v>BULLISH</v>
      </c>
      <c r="G1649" s="6" t="str">
        <f t="shared" si="102"/>
        <v>WEAK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3.61</v>
      </c>
      <c r="C1650" s="6">
        <f>TITRES_STAT!D1653</f>
        <v>2.4870999999999999</v>
      </c>
      <c r="D1650" s="6">
        <f>TITRES_STAT!E1653</f>
        <v>1250</v>
      </c>
      <c r="E1650" s="2">
        <f t="shared" si="100"/>
        <v>-1423311</v>
      </c>
      <c r="F1650" s="6" t="str">
        <f t="shared" si="103"/>
        <v>BULLISH</v>
      </c>
      <c r="G1650" s="6" t="str">
        <f t="shared" si="102"/>
        <v>WEAK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3.62</v>
      </c>
      <c r="C1651" s="6">
        <f>TITRES_STAT!D1654</f>
        <v>2.4940000000000002</v>
      </c>
      <c r="D1651" s="6">
        <f>TITRES_STAT!E1654</f>
        <v>10089</v>
      </c>
      <c r="E1651" s="2">
        <f t="shared" si="100"/>
        <v>-1413222</v>
      </c>
      <c r="F1651" s="6" t="str">
        <f t="shared" si="103"/>
        <v>BULLISH</v>
      </c>
      <c r="G1651" s="6" t="str">
        <f t="shared" si="102"/>
        <v>WEAK</v>
      </c>
      <c r="H1651" s="6" t="str">
        <f t="shared" si="101"/>
        <v>CONFIRMED BULLISH</v>
      </c>
    </row>
    <row r="1652" spans="1:8" ht="13.5" x14ac:dyDescent="0.25">
      <c r="A1652" s="3">
        <f>TITRES_STAT!B1655</f>
        <v>44420</v>
      </c>
      <c r="B1652" s="6">
        <f>TITRES_STAT!C1655</f>
        <v>3.52</v>
      </c>
      <c r="C1652" s="6">
        <f>TITRES_STAT!D1655</f>
        <v>2.4251</v>
      </c>
      <c r="D1652" s="6">
        <f>TITRES_STAT!E1655</f>
        <v>4164</v>
      </c>
      <c r="E1652" s="2">
        <f t="shared" si="100"/>
        <v>-1417386</v>
      </c>
      <c r="F1652" s="6" t="str">
        <f t="shared" si="103"/>
        <v>BULLISH</v>
      </c>
      <c r="G1652" s="6" t="str">
        <f t="shared" si="102"/>
        <v>WEAK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3.55</v>
      </c>
      <c r="C1653" s="6">
        <f>TITRES_STAT!D1656</f>
        <v>2.4458000000000002</v>
      </c>
      <c r="D1653" s="6">
        <f>TITRES_STAT!E1656</f>
        <v>1381</v>
      </c>
      <c r="E1653" s="2">
        <f t="shared" si="100"/>
        <v>-1416005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3.55</v>
      </c>
      <c r="C1654" s="6">
        <f>TITRES_STAT!D1657</f>
        <v>2.4458000000000002</v>
      </c>
      <c r="D1654" s="6">
        <f>TITRES_STAT!E1657</f>
        <v>7282</v>
      </c>
      <c r="E1654" s="2">
        <f t="shared" si="100"/>
        <v>-1416005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BULLISH DIVERGENCE</v>
      </c>
    </row>
    <row r="1655" spans="1:8" ht="13.5" x14ac:dyDescent="0.25">
      <c r="A1655" s="3">
        <f>TITRES_STAT!B1658</f>
        <v>44426</v>
      </c>
      <c r="B1655" s="6">
        <f>TITRES_STAT!C1658</f>
        <v>3.6</v>
      </c>
      <c r="C1655" s="6">
        <f>TITRES_STAT!D1658</f>
        <v>2.4802</v>
      </c>
      <c r="D1655" s="6">
        <f>TITRES_STAT!E1658</f>
        <v>4092</v>
      </c>
      <c r="E1655" s="2">
        <f t="shared" si="100"/>
        <v>-1411913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BULLISH DIVERGENCE</v>
      </c>
    </row>
    <row r="1656" spans="1:8" ht="13.5" x14ac:dyDescent="0.25">
      <c r="A1656" s="3">
        <f>TITRES_STAT!B1659</f>
        <v>44427</v>
      </c>
      <c r="B1656" s="6">
        <f>TITRES_STAT!C1659</f>
        <v>3.59</v>
      </c>
      <c r="C1656" s="6">
        <f>TITRES_STAT!D1659</f>
        <v>2.4733000000000001</v>
      </c>
      <c r="D1656" s="6">
        <f>TITRES_STAT!E1659</f>
        <v>24795</v>
      </c>
      <c r="E1656" s="2">
        <f t="shared" si="100"/>
        <v>-1436708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44428</v>
      </c>
      <c r="B1657" s="6">
        <f>TITRES_STAT!C1660</f>
        <v>3.58</v>
      </c>
      <c r="C1657" s="6">
        <f>TITRES_STAT!D1660</f>
        <v>2.4664999999999999</v>
      </c>
      <c r="D1657" s="6">
        <f>TITRES_STAT!E1660</f>
        <v>525</v>
      </c>
      <c r="E1657" s="2">
        <f t="shared" si="100"/>
        <v>-1437233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BEARISH DIVERGENCE</v>
      </c>
    </row>
    <row r="1658" spans="1:8" ht="13.5" x14ac:dyDescent="0.25">
      <c r="A1658" s="3">
        <f>TITRES_STAT!B1661</f>
        <v>44431</v>
      </c>
      <c r="B1658" s="6">
        <f>TITRES_STAT!C1661</f>
        <v>3.6</v>
      </c>
      <c r="C1658" s="6">
        <f>TITRES_STAT!D1661</f>
        <v>2.4802</v>
      </c>
      <c r="D1658" s="6">
        <f>TITRES_STAT!E1661</f>
        <v>1535</v>
      </c>
      <c r="E1658" s="2">
        <f t="shared" si="100"/>
        <v>-1435698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BEARISH DIVERGENCE</v>
      </c>
    </row>
    <row r="1659" spans="1:8" ht="13.5" x14ac:dyDescent="0.25">
      <c r="A1659" s="3">
        <f>TITRES_STAT!B1662</f>
        <v>44432</v>
      </c>
      <c r="B1659" s="6">
        <f>TITRES_STAT!C1662</f>
        <v>3.62</v>
      </c>
      <c r="C1659" s="6">
        <f>TITRES_STAT!D1662</f>
        <v>2.4940000000000002</v>
      </c>
      <c r="D1659" s="6">
        <f>TITRES_STAT!E1662</f>
        <v>2320</v>
      </c>
      <c r="E1659" s="2">
        <f t="shared" si="100"/>
        <v>-1433378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BEARISH DIVERGENCE</v>
      </c>
    </row>
    <row r="1660" spans="1:8" ht="13.5" x14ac:dyDescent="0.25">
      <c r="A1660" s="3">
        <f>TITRES_STAT!B1663</f>
        <v>44433</v>
      </c>
      <c r="B1660" s="6">
        <f>TITRES_STAT!C1663</f>
        <v>3.6</v>
      </c>
      <c r="C1660" s="6">
        <f>TITRES_STAT!D1663</f>
        <v>2.4802</v>
      </c>
      <c r="D1660" s="6">
        <f>TITRES_STAT!E1663</f>
        <v>3585</v>
      </c>
      <c r="E1660" s="2">
        <f t="shared" si="100"/>
        <v>-1436963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44434</v>
      </c>
      <c r="B1661" s="6">
        <f>TITRES_STAT!C1664</f>
        <v>3.62</v>
      </c>
      <c r="C1661" s="6">
        <f>TITRES_STAT!D1664</f>
        <v>2.4940000000000002</v>
      </c>
      <c r="D1661" s="6">
        <f>TITRES_STAT!E1664</f>
        <v>2000</v>
      </c>
      <c r="E1661" s="2">
        <f t="shared" si="100"/>
        <v>-1434963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3.62</v>
      </c>
      <c r="C1662" s="6">
        <f>TITRES_STAT!D1665</f>
        <v>2.4940000000000002</v>
      </c>
      <c r="D1662" s="6">
        <f>TITRES_STAT!E1665</f>
        <v>300</v>
      </c>
      <c r="E1662" s="2">
        <f t="shared" si="100"/>
        <v>-1434963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3.62</v>
      </c>
      <c r="C1663" s="6">
        <f>TITRES_STAT!D1666</f>
        <v>2.4940000000000002</v>
      </c>
      <c r="D1663" s="6">
        <f>TITRES_STAT!E1666</f>
        <v>0</v>
      </c>
      <c r="E1663" s="2">
        <f t="shared" si="100"/>
        <v>-1434963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3.76</v>
      </c>
      <c r="C1664" s="6">
        <f>TITRES_STAT!D1667</f>
        <v>2.5905</v>
      </c>
      <c r="D1664" s="6">
        <f>TITRES_STAT!E1667</f>
        <v>2764</v>
      </c>
      <c r="E1664" s="2">
        <f t="shared" si="100"/>
        <v>-1432199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3.77</v>
      </c>
      <c r="C1665" s="6">
        <f>TITRES_STAT!D1668</f>
        <v>2.5973999999999999</v>
      </c>
      <c r="D1665" s="6">
        <f>TITRES_STAT!E1668</f>
        <v>2344</v>
      </c>
      <c r="E1665" s="2">
        <f t="shared" si="100"/>
        <v>-1429855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3.8</v>
      </c>
      <c r="C1666" s="6">
        <f>TITRES_STAT!D1669</f>
        <v>2.6179999999999999</v>
      </c>
      <c r="D1666" s="6">
        <f>TITRES_STAT!E1669</f>
        <v>1239</v>
      </c>
      <c r="E1666" s="2">
        <f t="shared" si="100"/>
        <v>-1428616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3.85</v>
      </c>
      <c r="C1667" s="6">
        <f>TITRES_STAT!D1670</f>
        <v>2.6524999999999999</v>
      </c>
      <c r="D1667" s="6">
        <f>TITRES_STAT!E1670</f>
        <v>4191</v>
      </c>
      <c r="E1667" s="2">
        <f t="shared" si="100"/>
        <v>-1424425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3.83</v>
      </c>
      <c r="C1668" s="6">
        <f>TITRES_STAT!D1671</f>
        <v>2.6387</v>
      </c>
      <c r="D1668" s="6">
        <f>TITRES_STAT!E1671</f>
        <v>6602</v>
      </c>
      <c r="E1668" s="2">
        <f t="shared" ref="E1668:E1731" si="104">IF(B1668&gt;B1667, E1667+D1668, IF(B1668&lt;B1667, E1667-D1668, E1667))</f>
        <v>-1431027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3.85</v>
      </c>
      <c r="C1669" s="6">
        <f>TITRES_STAT!D1672</f>
        <v>2.6524999999999999</v>
      </c>
      <c r="D1669" s="6">
        <f>TITRES_STAT!E1672</f>
        <v>4088</v>
      </c>
      <c r="E1669" s="2">
        <f t="shared" si="104"/>
        <v>-1426939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3.79</v>
      </c>
      <c r="C1670" s="6">
        <f>TITRES_STAT!D1673</f>
        <v>2.6111</v>
      </c>
      <c r="D1670" s="6">
        <f>TITRES_STAT!E1673</f>
        <v>525</v>
      </c>
      <c r="E1670" s="2">
        <f t="shared" si="104"/>
        <v>-1427464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3.79</v>
      </c>
      <c r="C1671" s="6">
        <f>TITRES_STAT!D1674</f>
        <v>2.6111</v>
      </c>
      <c r="D1671" s="6">
        <f>TITRES_STAT!E1674</f>
        <v>9180</v>
      </c>
      <c r="E1671" s="2">
        <f t="shared" si="104"/>
        <v>-1427464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BULLISH DIVERGENCE</v>
      </c>
    </row>
    <row r="1672" spans="1:8" ht="13.5" x14ac:dyDescent="0.25">
      <c r="A1672" s="3">
        <f>TITRES_STAT!B1675</f>
        <v>44449</v>
      </c>
      <c r="B1672" s="6">
        <f>TITRES_STAT!C1675</f>
        <v>3.79</v>
      </c>
      <c r="C1672" s="6">
        <f>TITRES_STAT!D1675</f>
        <v>2.6111</v>
      </c>
      <c r="D1672" s="6">
        <f>TITRES_STAT!E1675</f>
        <v>1188</v>
      </c>
      <c r="E1672" s="2">
        <f t="shared" si="104"/>
        <v>-1427464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44452</v>
      </c>
      <c r="B1673" s="6">
        <f>TITRES_STAT!C1676</f>
        <v>3.82</v>
      </c>
      <c r="C1673" s="6">
        <f>TITRES_STAT!D1676</f>
        <v>2.6318000000000001</v>
      </c>
      <c r="D1673" s="6">
        <f>TITRES_STAT!E1676</f>
        <v>1350</v>
      </c>
      <c r="E1673" s="2">
        <f t="shared" si="104"/>
        <v>-1426114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BULLISH DIVERGENCE</v>
      </c>
    </row>
    <row r="1674" spans="1:8" ht="13.5" x14ac:dyDescent="0.25">
      <c r="A1674" s="3">
        <f>TITRES_STAT!B1677</f>
        <v>44453</v>
      </c>
      <c r="B1674" s="6">
        <f>TITRES_STAT!C1677</f>
        <v>3.75</v>
      </c>
      <c r="C1674" s="6">
        <f>TITRES_STAT!D1677</f>
        <v>2.5836000000000001</v>
      </c>
      <c r="D1674" s="6">
        <f>TITRES_STAT!E1677</f>
        <v>20004</v>
      </c>
      <c r="E1674" s="2">
        <f t="shared" si="104"/>
        <v>-1446118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44454</v>
      </c>
      <c r="B1675" s="6">
        <f>TITRES_STAT!C1678</f>
        <v>3.8</v>
      </c>
      <c r="C1675" s="6">
        <f>TITRES_STAT!D1678</f>
        <v>2.6179999999999999</v>
      </c>
      <c r="D1675" s="6">
        <f>TITRES_STAT!E1678</f>
        <v>13397</v>
      </c>
      <c r="E1675" s="2">
        <f t="shared" si="104"/>
        <v>-1432721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BEARISH DIVERGENCE</v>
      </c>
    </row>
    <row r="1676" spans="1:8" ht="13.5" x14ac:dyDescent="0.25">
      <c r="A1676" s="3">
        <f>TITRES_STAT!B1679</f>
        <v>44455</v>
      </c>
      <c r="B1676" s="6">
        <f>TITRES_STAT!C1679</f>
        <v>3.9</v>
      </c>
      <c r="C1676" s="6">
        <f>TITRES_STAT!D1679</f>
        <v>2.6869000000000001</v>
      </c>
      <c r="D1676" s="6">
        <f>TITRES_STAT!E1679</f>
        <v>15975</v>
      </c>
      <c r="E1676" s="2">
        <f t="shared" si="104"/>
        <v>-1416746</v>
      </c>
      <c r="F1676" s="6" t="str">
        <f t="shared" si="107"/>
        <v>BULLISH</v>
      </c>
      <c r="G1676" s="6" t="str">
        <f t="shared" si="106"/>
        <v>NEUTRAL</v>
      </c>
      <c r="H1676" s="6" t="str">
        <f t="shared" si="105"/>
        <v>CONFIRMED BULLISH</v>
      </c>
    </row>
    <row r="1677" spans="1:8" ht="13.5" x14ac:dyDescent="0.25">
      <c r="A1677" s="3">
        <f>TITRES_STAT!B1680</f>
        <v>44456</v>
      </c>
      <c r="B1677" s="6">
        <f>TITRES_STAT!C1680</f>
        <v>3.94</v>
      </c>
      <c r="C1677" s="6">
        <f>TITRES_STAT!D1680</f>
        <v>2.7145000000000001</v>
      </c>
      <c r="D1677" s="6">
        <f>TITRES_STAT!E1680</f>
        <v>16641</v>
      </c>
      <c r="E1677" s="2">
        <f t="shared" si="104"/>
        <v>-1400105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CONFIRMED BULLISH</v>
      </c>
    </row>
    <row r="1678" spans="1:8" ht="13.5" x14ac:dyDescent="0.25">
      <c r="A1678" s="3">
        <f>TITRES_STAT!B1681</f>
        <v>44459</v>
      </c>
      <c r="B1678" s="6">
        <f>TITRES_STAT!C1681</f>
        <v>3.97</v>
      </c>
      <c r="C1678" s="6">
        <f>TITRES_STAT!D1681</f>
        <v>2.7351000000000001</v>
      </c>
      <c r="D1678" s="6">
        <f>TITRES_STAT!E1681</f>
        <v>600</v>
      </c>
      <c r="E1678" s="2">
        <f t="shared" si="104"/>
        <v>-1399505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CONFIRMED BULLISH</v>
      </c>
    </row>
    <row r="1679" spans="1:8" ht="13.5" x14ac:dyDescent="0.25">
      <c r="A1679" s="3">
        <f>TITRES_STAT!B1682</f>
        <v>44460</v>
      </c>
      <c r="B1679" s="6">
        <f>TITRES_STAT!C1682</f>
        <v>3.92</v>
      </c>
      <c r="C1679" s="6">
        <f>TITRES_STAT!D1682</f>
        <v>2.7006999999999999</v>
      </c>
      <c r="D1679" s="6">
        <f>TITRES_STAT!E1682</f>
        <v>10659</v>
      </c>
      <c r="E1679" s="2">
        <f t="shared" si="104"/>
        <v>-1410164</v>
      </c>
      <c r="F1679" s="6" t="str">
        <f t="shared" si="107"/>
        <v>BULLISH</v>
      </c>
      <c r="G1679" s="6" t="str">
        <f t="shared" si="106"/>
        <v>WEAK</v>
      </c>
      <c r="H1679" s="6" t="str">
        <f t="shared" si="105"/>
        <v>CONFIRMED BULLISH</v>
      </c>
    </row>
    <row r="1680" spans="1:8" ht="13.5" x14ac:dyDescent="0.25">
      <c r="A1680" s="3">
        <f>TITRES_STAT!B1683</f>
        <v>44461</v>
      </c>
      <c r="B1680" s="6">
        <f>TITRES_STAT!C1683</f>
        <v>3.92</v>
      </c>
      <c r="C1680" s="6">
        <f>TITRES_STAT!D1683</f>
        <v>2.7006999999999999</v>
      </c>
      <c r="D1680" s="6">
        <f>TITRES_STAT!E1683</f>
        <v>19678</v>
      </c>
      <c r="E1680" s="2">
        <f t="shared" si="104"/>
        <v>-1410164</v>
      </c>
      <c r="F1680" s="6" t="str">
        <f t="shared" si="107"/>
        <v>BULLISH</v>
      </c>
      <c r="G1680" s="6" t="str">
        <f t="shared" si="106"/>
        <v>NEUTRAL</v>
      </c>
      <c r="H1680" s="6" t="str">
        <f t="shared" si="105"/>
        <v>CONFIRMED BULLISH</v>
      </c>
    </row>
    <row r="1681" spans="1:8" ht="13.5" x14ac:dyDescent="0.25">
      <c r="A1681" s="3">
        <f>TITRES_STAT!B1684</f>
        <v>44462</v>
      </c>
      <c r="B1681" s="6">
        <f>TITRES_STAT!C1684</f>
        <v>3.82</v>
      </c>
      <c r="C1681" s="6">
        <f>TITRES_STAT!D1684</f>
        <v>2.7885</v>
      </c>
      <c r="D1681" s="6">
        <f>TITRES_STAT!E1684</f>
        <v>25488</v>
      </c>
      <c r="E1681" s="2">
        <f t="shared" si="104"/>
        <v>-1435652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44463</v>
      </c>
      <c r="B1682" s="6">
        <f>TITRES_STAT!C1685</f>
        <v>3.89</v>
      </c>
      <c r="C1682" s="6">
        <f>TITRES_STAT!D1685</f>
        <v>2.8395999999999999</v>
      </c>
      <c r="D1682" s="6">
        <f>TITRES_STAT!E1685</f>
        <v>24732</v>
      </c>
      <c r="E1682" s="2">
        <f t="shared" si="104"/>
        <v>-1410920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44466</v>
      </c>
      <c r="B1683" s="6">
        <f>TITRES_STAT!C1686</f>
        <v>3.92</v>
      </c>
      <c r="C1683" s="6">
        <f>TITRES_STAT!D1686</f>
        <v>2.8614999999999999</v>
      </c>
      <c r="D1683" s="6">
        <f>TITRES_STAT!E1686</f>
        <v>201</v>
      </c>
      <c r="E1683" s="2">
        <f t="shared" si="104"/>
        <v>-1410719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3.96</v>
      </c>
      <c r="C1684" s="6">
        <f>TITRES_STAT!D1687</f>
        <v>2.8906999999999998</v>
      </c>
      <c r="D1684" s="6">
        <f>TITRES_STAT!E1687</f>
        <v>2376</v>
      </c>
      <c r="E1684" s="2">
        <f t="shared" si="104"/>
        <v>-1408343</v>
      </c>
      <c r="F1684" s="6" t="str">
        <f t="shared" si="107"/>
        <v>BULLISH</v>
      </c>
      <c r="G1684" s="6" t="str">
        <f t="shared" si="106"/>
        <v>NEUTRAL</v>
      </c>
      <c r="H1684" s="6" t="str">
        <f t="shared" si="105"/>
        <v>CONFIRMED BULLISH</v>
      </c>
    </row>
    <row r="1685" spans="1:8" ht="13.5" x14ac:dyDescent="0.25">
      <c r="A1685" s="3">
        <f>TITRES_STAT!B1688</f>
        <v>44468</v>
      </c>
      <c r="B1685" s="6">
        <f>TITRES_STAT!C1688</f>
        <v>4</v>
      </c>
      <c r="C1685" s="6">
        <f>TITRES_STAT!D1688</f>
        <v>2.9199000000000002</v>
      </c>
      <c r="D1685" s="6">
        <f>TITRES_STAT!E1688</f>
        <v>7680</v>
      </c>
      <c r="E1685" s="2">
        <f t="shared" si="104"/>
        <v>-1400663</v>
      </c>
      <c r="F1685" s="6" t="str">
        <f t="shared" si="107"/>
        <v>BULLISH</v>
      </c>
      <c r="G1685" s="6" t="str">
        <f t="shared" si="106"/>
        <v>NEUTRAL</v>
      </c>
      <c r="H1685" s="6" t="str">
        <f t="shared" si="105"/>
        <v>CONFIRMED BULLISH</v>
      </c>
    </row>
    <row r="1686" spans="1:8" ht="13.5" x14ac:dyDescent="0.25">
      <c r="A1686" s="3">
        <f>TITRES_STAT!B1689</f>
        <v>44469</v>
      </c>
      <c r="B1686" s="6">
        <f>TITRES_STAT!C1689</f>
        <v>4.03</v>
      </c>
      <c r="C1686" s="6">
        <f>TITRES_STAT!D1689</f>
        <v>2.9418000000000002</v>
      </c>
      <c r="D1686" s="6">
        <f>TITRES_STAT!E1689</f>
        <v>5000</v>
      </c>
      <c r="E1686" s="2">
        <f t="shared" si="104"/>
        <v>-1395663</v>
      </c>
      <c r="F1686" s="6" t="str">
        <f t="shared" si="107"/>
        <v>BULLISH</v>
      </c>
      <c r="G1686" s="6" t="str">
        <f t="shared" si="106"/>
        <v>WEAK</v>
      </c>
      <c r="H1686" s="6" t="str">
        <f t="shared" si="105"/>
        <v>CONFIRMED BULLISH</v>
      </c>
    </row>
    <row r="1687" spans="1:8" ht="13.5" x14ac:dyDescent="0.25">
      <c r="A1687" s="3">
        <f>TITRES_STAT!B1690</f>
        <v>44470</v>
      </c>
      <c r="B1687" s="6">
        <f>TITRES_STAT!C1690</f>
        <v>4</v>
      </c>
      <c r="C1687" s="6">
        <f>TITRES_STAT!D1690</f>
        <v>2.9199000000000002</v>
      </c>
      <c r="D1687" s="6">
        <f>TITRES_STAT!E1690</f>
        <v>5860</v>
      </c>
      <c r="E1687" s="2">
        <f t="shared" si="104"/>
        <v>-1401523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CONFIRMED BULLISH</v>
      </c>
    </row>
    <row r="1688" spans="1:8" ht="13.5" x14ac:dyDescent="0.25">
      <c r="A1688" s="3">
        <f>TITRES_STAT!B1691</f>
        <v>44473</v>
      </c>
      <c r="B1688" s="6">
        <f>TITRES_STAT!C1691</f>
        <v>4</v>
      </c>
      <c r="C1688" s="6">
        <f>TITRES_STAT!D1691</f>
        <v>2.9199000000000002</v>
      </c>
      <c r="D1688" s="6">
        <f>TITRES_STAT!E1691</f>
        <v>46178</v>
      </c>
      <c r="E1688" s="2">
        <f t="shared" si="104"/>
        <v>-1401523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3.99</v>
      </c>
      <c r="C1689" s="6">
        <f>TITRES_STAT!D1692</f>
        <v>2.9125999999999999</v>
      </c>
      <c r="D1689" s="6">
        <f>TITRES_STAT!E1692</f>
        <v>28876</v>
      </c>
      <c r="E1689" s="2">
        <f t="shared" si="104"/>
        <v>-1430399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BEARISH DIVERGENCE</v>
      </c>
    </row>
    <row r="1690" spans="1:8" ht="13.5" x14ac:dyDescent="0.25">
      <c r="A1690" s="3">
        <f>TITRES_STAT!B1693</f>
        <v>44475</v>
      </c>
      <c r="B1690" s="6">
        <f>TITRES_STAT!C1693</f>
        <v>3.89</v>
      </c>
      <c r="C1690" s="6">
        <f>TITRES_STAT!D1693</f>
        <v>2.8395999999999999</v>
      </c>
      <c r="D1690" s="6">
        <f>TITRES_STAT!E1693</f>
        <v>9987</v>
      </c>
      <c r="E1690" s="2">
        <f t="shared" si="104"/>
        <v>-1440386</v>
      </c>
      <c r="F1690" s="6" t="str">
        <f t="shared" si="107"/>
        <v>BEARISH</v>
      </c>
      <c r="G1690" s="6" t="str">
        <f t="shared" si="106"/>
        <v>STRONG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3.99</v>
      </c>
      <c r="C1691" s="6">
        <f>TITRES_STAT!D1694</f>
        <v>2.9125999999999999</v>
      </c>
      <c r="D1691" s="6">
        <f>TITRES_STAT!E1694</f>
        <v>2010</v>
      </c>
      <c r="E1691" s="2">
        <f t="shared" si="104"/>
        <v>-1438376</v>
      </c>
      <c r="F1691" s="6" t="str">
        <f t="shared" si="107"/>
        <v>BEARISH</v>
      </c>
      <c r="G1691" s="6" t="str">
        <f t="shared" si="106"/>
        <v>STRONG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3.97</v>
      </c>
      <c r="C1692" s="6">
        <f>TITRES_STAT!D1695</f>
        <v>2.8980000000000001</v>
      </c>
      <c r="D1692" s="6">
        <f>TITRES_STAT!E1695</f>
        <v>9340</v>
      </c>
      <c r="E1692" s="2">
        <f t="shared" si="104"/>
        <v>-1447716</v>
      </c>
      <c r="F1692" s="6" t="str">
        <f t="shared" si="107"/>
        <v>BEARISH</v>
      </c>
      <c r="G1692" s="6" t="str">
        <f t="shared" si="106"/>
        <v>STRONG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3.9</v>
      </c>
      <c r="C1693" s="6">
        <f>TITRES_STAT!D1696</f>
        <v>2.8469000000000002</v>
      </c>
      <c r="D1693" s="6">
        <f>TITRES_STAT!E1696</f>
        <v>1202</v>
      </c>
      <c r="E1693" s="2">
        <f t="shared" si="104"/>
        <v>-1448918</v>
      </c>
      <c r="F1693" s="6" t="str">
        <f t="shared" si="107"/>
        <v>BEARISH</v>
      </c>
      <c r="G1693" s="6" t="str">
        <f t="shared" si="106"/>
        <v>STRONG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3.82</v>
      </c>
      <c r="C1694" s="6">
        <f>TITRES_STAT!D1697</f>
        <v>2.7885</v>
      </c>
      <c r="D1694" s="6">
        <f>TITRES_STAT!E1697</f>
        <v>35783</v>
      </c>
      <c r="E1694" s="2">
        <f t="shared" si="104"/>
        <v>-1484701</v>
      </c>
      <c r="F1694" s="6" t="str">
        <f t="shared" si="107"/>
        <v>BEARISH</v>
      </c>
      <c r="G1694" s="6" t="str">
        <f t="shared" si="106"/>
        <v>STRONG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3.95</v>
      </c>
      <c r="C1695" s="6">
        <f>TITRES_STAT!D1698</f>
        <v>2.8834</v>
      </c>
      <c r="D1695" s="6">
        <f>TITRES_STAT!E1698</f>
        <v>8715</v>
      </c>
      <c r="E1695" s="2">
        <f t="shared" si="104"/>
        <v>-1475986</v>
      </c>
      <c r="F1695" s="6" t="str">
        <f t="shared" si="107"/>
        <v>BEARISH</v>
      </c>
      <c r="G1695" s="6" t="str">
        <f t="shared" si="106"/>
        <v>STRONG</v>
      </c>
      <c r="H1695" s="6" t="str">
        <f t="shared" si="105"/>
        <v>BEARISH DIVERGENCE</v>
      </c>
    </row>
    <row r="1696" spans="1:8" ht="13.5" x14ac:dyDescent="0.25">
      <c r="A1696" s="3">
        <f>TITRES_STAT!B1699</f>
        <v>44483</v>
      </c>
      <c r="B1696" s="6">
        <f>TITRES_STAT!C1699</f>
        <v>3.93</v>
      </c>
      <c r="C1696" s="6">
        <f>TITRES_STAT!D1699</f>
        <v>2.8687999999999998</v>
      </c>
      <c r="D1696" s="6">
        <f>TITRES_STAT!E1699</f>
        <v>30075</v>
      </c>
      <c r="E1696" s="2">
        <f t="shared" si="104"/>
        <v>-1506061</v>
      </c>
      <c r="F1696" s="6" t="str">
        <f t="shared" si="107"/>
        <v>BEARISH</v>
      </c>
      <c r="G1696" s="6" t="str">
        <f t="shared" si="106"/>
        <v>STRONG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3.94</v>
      </c>
      <c r="C1697" s="6">
        <f>TITRES_STAT!D1700</f>
        <v>2.8761000000000001</v>
      </c>
      <c r="D1697" s="6">
        <f>TITRES_STAT!E1700</f>
        <v>200</v>
      </c>
      <c r="E1697" s="2">
        <f t="shared" si="104"/>
        <v>-1505861</v>
      </c>
      <c r="F1697" s="6" t="str">
        <f t="shared" si="107"/>
        <v>BEARISH</v>
      </c>
      <c r="G1697" s="6" t="str">
        <f t="shared" si="106"/>
        <v>STRONG</v>
      </c>
      <c r="H1697" s="6" t="str">
        <f t="shared" si="105"/>
        <v>CONFIRMED BEARISH</v>
      </c>
    </row>
    <row r="1698" spans="1:8" ht="13.5" x14ac:dyDescent="0.25">
      <c r="A1698" s="3">
        <f>TITRES_STAT!B1701</f>
        <v>44489</v>
      </c>
      <c r="B1698" s="6">
        <f>TITRES_STAT!C1701</f>
        <v>3.9</v>
      </c>
      <c r="C1698" s="6">
        <f>TITRES_STAT!D1701</f>
        <v>2.8469000000000002</v>
      </c>
      <c r="D1698" s="6">
        <f>TITRES_STAT!E1701</f>
        <v>6030</v>
      </c>
      <c r="E1698" s="2">
        <f t="shared" si="104"/>
        <v>-1511891</v>
      </c>
      <c r="F1698" s="6" t="str">
        <f t="shared" si="107"/>
        <v>BEARISH</v>
      </c>
      <c r="G1698" s="6" t="str">
        <f t="shared" si="106"/>
        <v>STRONG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3.85</v>
      </c>
      <c r="C1699" s="6">
        <f>TITRES_STAT!D1702</f>
        <v>2.8104</v>
      </c>
      <c r="D1699" s="6">
        <f>TITRES_STAT!E1702</f>
        <v>14063</v>
      </c>
      <c r="E1699" s="2">
        <f t="shared" si="104"/>
        <v>-1525954</v>
      </c>
      <c r="F1699" s="6" t="str">
        <f t="shared" si="107"/>
        <v>BEARISH</v>
      </c>
      <c r="G1699" s="6" t="str">
        <f t="shared" si="106"/>
        <v>STRONG</v>
      </c>
      <c r="H1699" s="6" t="str">
        <f t="shared" si="105"/>
        <v>BEARISH DIVERGENCE</v>
      </c>
    </row>
    <row r="1700" spans="1:8" ht="13.5" x14ac:dyDescent="0.25">
      <c r="A1700" s="3">
        <f>TITRES_STAT!B1703</f>
        <v>44491</v>
      </c>
      <c r="B1700" s="6">
        <f>TITRES_STAT!C1703</f>
        <v>3.85</v>
      </c>
      <c r="C1700" s="6">
        <f>TITRES_STAT!D1703</f>
        <v>2.8104</v>
      </c>
      <c r="D1700" s="6">
        <f>TITRES_STAT!E1703</f>
        <v>11071</v>
      </c>
      <c r="E1700" s="2">
        <f t="shared" si="104"/>
        <v>-1525954</v>
      </c>
      <c r="F1700" s="6" t="str">
        <f t="shared" si="107"/>
        <v>BEARISH</v>
      </c>
      <c r="G1700" s="6" t="str">
        <f t="shared" si="106"/>
        <v>STRONG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3.85</v>
      </c>
      <c r="C1701" s="6">
        <f>TITRES_STAT!D1704</f>
        <v>2.8104</v>
      </c>
      <c r="D1701" s="6">
        <f>TITRES_STAT!E1704</f>
        <v>2470</v>
      </c>
      <c r="E1701" s="2">
        <f t="shared" si="104"/>
        <v>-1525954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3.85</v>
      </c>
      <c r="C1702" s="6">
        <f>TITRES_STAT!D1705</f>
        <v>2.8104</v>
      </c>
      <c r="D1702" s="6">
        <f>TITRES_STAT!E1705</f>
        <v>0</v>
      </c>
      <c r="E1702" s="2">
        <f t="shared" si="104"/>
        <v>-1525954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3.89</v>
      </c>
      <c r="C1703" s="6">
        <f>TITRES_STAT!D1706</f>
        <v>2.8395999999999999</v>
      </c>
      <c r="D1703" s="6">
        <f>TITRES_STAT!E1706</f>
        <v>14755</v>
      </c>
      <c r="E1703" s="2">
        <f t="shared" si="104"/>
        <v>-1511199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BULLISH DIVERGENCE</v>
      </c>
    </row>
    <row r="1704" spans="1:8" ht="13.5" x14ac:dyDescent="0.25">
      <c r="A1704" s="3">
        <f>TITRES_STAT!B1707</f>
        <v>44497</v>
      </c>
      <c r="B1704" s="6">
        <f>TITRES_STAT!C1707</f>
        <v>3.9</v>
      </c>
      <c r="C1704" s="6">
        <f>TITRES_STAT!D1707</f>
        <v>2.8469000000000002</v>
      </c>
      <c r="D1704" s="6">
        <f>TITRES_STAT!E1707</f>
        <v>1646</v>
      </c>
      <c r="E1704" s="2">
        <f t="shared" si="104"/>
        <v>-1509553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44498</v>
      </c>
      <c r="B1705" s="6">
        <f>TITRES_STAT!C1708</f>
        <v>3.89</v>
      </c>
      <c r="C1705" s="6">
        <f>TITRES_STAT!D1708</f>
        <v>2.8395999999999999</v>
      </c>
      <c r="D1705" s="6">
        <f>TITRES_STAT!E1708</f>
        <v>1817</v>
      </c>
      <c r="E1705" s="2">
        <f t="shared" si="104"/>
        <v>-1511370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44501</v>
      </c>
      <c r="B1706" s="6">
        <f>TITRES_STAT!C1709</f>
        <v>3.89</v>
      </c>
      <c r="C1706" s="6">
        <f>TITRES_STAT!D1709</f>
        <v>2.8395999999999999</v>
      </c>
      <c r="D1706" s="6">
        <f>TITRES_STAT!E1709</f>
        <v>475</v>
      </c>
      <c r="E1706" s="2">
        <f t="shared" si="104"/>
        <v>-1511370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44502</v>
      </c>
      <c r="B1707" s="6">
        <f>TITRES_STAT!C1710</f>
        <v>3.88</v>
      </c>
      <c r="C1707" s="6">
        <f>TITRES_STAT!D1710</f>
        <v>2.8323</v>
      </c>
      <c r="D1707" s="6">
        <f>TITRES_STAT!E1710</f>
        <v>22019</v>
      </c>
      <c r="E1707" s="2">
        <f t="shared" si="104"/>
        <v>-1533389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BEARISH DIVERGENCE</v>
      </c>
    </row>
    <row r="1708" spans="1:8" ht="13.5" x14ac:dyDescent="0.25">
      <c r="A1708" s="3">
        <f>TITRES_STAT!B1711</f>
        <v>44503</v>
      </c>
      <c r="B1708" s="6">
        <f>TITRES_STAT!C1711</f>
        <v>3.87</v>
      </c>
      <c r="C1708" s="6">
        <f>TITRES_STAT!D1711</f>
        <v>2.8250000000000002</v>
      </c>
      <c r="D1708" s="6">
        <f>TITRES_STAT!E1711</f>
        <v>7619</v>
      </c>
      <c r="E1708" s="2">
        <f t="shared" si="104"/>
        <v>-1541008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44504</v>
      </c>
      <c r="B1709" s="6">
        <f>TITRES_STAT!C1712</f>
        <v>3.84</v>
      </c>
      <c r="C1709" s="6">
        <f>TITRES_STAT!D1712</f>
        <v>2.8031000000000001</v>
      </c>
      <c r="D1709" s="6">
        <f>TITRES_STAT!E1712</f>
        <v>12205</v>
      </c>
      <c r="E1709" s="2">
        <f t="shared" si="104"/>
        <v>-1553213</v>
      </c>
      <c r="F1709" s="6" t="str">
        <f t="shared" si="107"/>
        <v>BEARISH</v>
      </c>
      <c r="G1709" s="6" t="str">
        <f t="shared" si="106"/>
        <v>STRONG</v>
      </c>
      <c r="H1709" s="6" t="str">
        <f t="shared" si="105"/>
        <v>CONFIRMED BEARISH</v>
      </c>
    </row>
    <row r="1710" spans="1:8" ht="13.5" x14ac:dyDescent="0.25">
      <c r="A1710" s="3">
        <f>TITRES_STAT!B1713</f>
        <v>44505</v>
      </c>
      <c r="B1710" s="6">
        <f>TITRES_STAT!C1713</f>
        <v>3.83</v>
      </c>
      <c r="C1710" s="6">
        <f>TITRES_STAT!D1713</f>
        <v>2.7957999999999998</v>
      </c>
      <c r="D1710" s="6">
        <f>TITRES_STAT!E1713</f>
        <v>24112</v>
      </c>
      <c r="E1710" s="2">
        <f t="shared" si="104"/>
        <v>-1577325</v>
      </c>
      <c r="F1710" s="6" t="str">
        <f t="shared" si="107"/>
        <v>BEARISH</v>
      </c>
      <c r="G1710" s="6" t="str">
        <f t="shared" si="106"/>
        <v>STRONG</v>
      </c>
      <c r="H1710" s="6" t="str">
        <f t="shared" si="105"/>
        <v>CONFIRMED BEARISH</v>
      </c>
    </row>
    <row r="1711" spans="1:8" ht="13.5" x14ac:dyDescent="0.25">
      <c r="A1711" s="3">
        <f>TITRES_STAT!B1714</f>
        <v>44508</v>
      </c>
      <c r="B1711" s="6">
        <f>TITRES_STAT!C1714</f>
        <v>3.85</v>
      </c>
      <c r="C1711" s="6">
        <f>TITRES_STAT!D1714</f>
        <v>2.8104</v>
      </c>
      <c r="D1711" s="6">
        <f>TITRES_STAT!E1714</f>
        <v>536</v>
      </c>
      <c r="E1711" s="2">
        <f t="shared" si="104"/>
        <v>-1576789</v>
      </c>
      <c r="F1711" s="6" t="str">
        <f t="shared" si="107"/>
        <v>BEARISH</v>
      </c>
      <c r="G1711" s="6" t="str">
        <f t="shared" si="106"/>
        <v>STRONG</v>
      </c>
      <c r="H1711" s="6" t="str">
        <f t="shared" si="105"/>
        <v>CONFIRMED BEARISH</v>
      </c>
    </row>
    <row r="1712" spans="1:8" ht="13.5" x14ac:dyDescent="0.25">
      <c r="A1712" s="3">
        <f>TITRES_STAT!B1715</f>
        <v>44509</v>
      </c>
      <c r="B1712" s="6">
        <f>TITRES_STAT!C1715</f>
        <v>3.82</v>
      </c>
      <c r="C1712" s="6">
        <f>TITRES_STAT!D1715</f>
        <v>2.7885</v>
      </c>
      <c r="D1712" s="6">
        <f>TITRES_STAT!E1715</f>
        <v>8398</v>
      </c>
      <c r="E1712" s="2">
        <f t="shared" si="104"/>
        <v>-1585187</v>
      </c>
      <c r="F1712" s="6" t="str">
        <f t="shared" si="107"/>
        <v>BEARISH</v>
      </c>
      <c r="G1712" s="6" t="str">
        <f t="shared" si="106"/>
        <v>STRONG</v>
      </c>
      <c r="H1712" s="6" t="str">
        <f t="shared" si="105"/>
        <v>CONFIRMED BEARISH</v>
      </c>
    </row>
    <row r="1713" spans="1:8" ht="13.5" x14ac:dyDescent="0.25">
      <c r="A1713" s="3">
        <f>TITRES_STAT!B1716</f>
        <v>44510</v>
      </c>
      <c r="B1713" s="6">
        <f>TITRES_STAT!C1716</f>
        <v>3.82</v>
      </c>
      <c r="C1713" s="6">
        <f>TITRES_STAT!D1716</f>
        <v>2.7885</v>
      </c>
      <c r="D1713" s="6">
        <f>TITRES_STAT!E1716</f>
        <v>3190</v>
      </c>
      <c r="E1713" s="2">
        <f t="shared" si="104"/>
        <v>-1585187</v>
      </c>
      <c r="F1713" s="6" t="str">
        <f t="shared" si="107"/>
        <v>BEARISH</v>
      </c>
      <c r="G1713" s="6" t="str">
        <f t="shared" si="106"/>
        <v>STRONG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3.8</v>
      </c>
      <c r="C1714" s="6">
        <f>TITRES_STAT!D1717</f>
        <v>2.7738999999999998</v>
      </c>
      <c r="D1714" s="6">
        <f>TITRES_STAT!E1717</f>
        <v>309</v>
      </c>
      <c r="E1714" s="2">
        <f t="shared" si="104"/>
        <v>-1585496</v>
      </c>
      <c r="F1714" s="6" t="str">
        <f t="shared" si="107"/>
        <v>BEARISH</v>
      </c>
      <c r="G1714" s="6" t="str">
        <f t="shared" si="106"/>
        <v>STRONG</v>
      </c>
      <c r="H1714" s="6" t="str">
        <f t="shared" si="105"/>
        <v>CONFIRMED BEARISH</v>
      </c>
    </row>
    <row r="1715" spans="1:8" ht="13.5" x14ac:dyDescent="0.25">
      <c r="A1715" s="3">
        <f>TITRES_STAT!B1718</f>
        <v>44512</v>
      </c>
      <c r="B1715" s="6">
        <f>TITRES_STAT!C1718</f>
        <v>3.82</v>
      </c>
      <c r="C1715" s="6">
        <f>TITRES_STAT!D1718</f>
        <v>2.7885</v>
      </c>
      <c r="D1715" s="6">
        <f>TITRES_STAT!E1718</f>
        <v>485</v>
      </c>
      <c r="E1715" s="2">
        <f t="shared" si="104"/>
        <v>-1585011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44515</v>
      </c>
      <c r="B1716" s="6">
        <f>TITRES_STAT!C1719</f>
        <v>3.87</v>
      </c>
      <c r="C1716" s="6">
        <f>TITRES_STAT!D1719</f>
        <v>2.8250000000000002</v>
      </c>
      <c r="D1716" s="6">
        <f>TITRES_STAT!E1719</f>
        <v>17843</v>
      </c>
      <c r="E1716" s="2">
        <f t="shared" si="104"/>
        <v>-1567168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3.8</v>
      </c>
      <c r="C1717" s="6">
        <f>TITRES_STAT!D1720</f>
        <v>2.7738999999999998</v>
      </c>
      <c r="D1717" s="6">
        <f>TITRES_STAT!E1720</f>
        <v>31055</v>
      </c>
      <c r="E1717" s="2">
        <f t="shared" si="104"/>
        <v>-1598223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CONFIRMED BEARISH</v>
      </c>
    </row>
    <row r="1718" spans="1:8" ht="13.5" x14ac:dyDescent="0.25">
      <c r="A1718" s="3">
        <f>TITRES_STAT!B1721</f>
        <v>44517</v>
      </c>
      <c r="B1718" s="6">
        <f>TITRES_STAT!C1721</f>
        <v>3.82</v>
      </c>
      <c r="C1718" s="6">
        <f>TITRES_STAT!D1721</f>
        <v>2.7885</v>
      </c>
      <c r="D1718" s="6">
        <f>TITRES_STAT!E1721</f>
        <v>36490</v>
      </c>
      <c r="E1718" s="2">
        <f t="shared" si="104"/>
        <v>-1561733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44518</v>
      </c>
      <c r="B1719" s="6">
        <f>TITRES_STAT!C1722</f>
        <v>3.83</v>
      </c>
      <c r="C1719" s="6">
        <f>TITRES_STAT!D1722</f>
        <v>2.7957999999999998</v>
      </c>
      <c r="D1719" s="6">
        <f>TITRES_STAT!E1722</f>
        <v>4859</v>
      </c>
      <c r="E1719" s="2">
        <f t="shared" si="104"/>
        <v>-1556874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CONFIRMED BULLISH</v>
      </c>
    </row>
    <row r="1720" spans="1:8" ht="13.5" x14ac:dyDescent="0.25">
      <c r="A1720" s="3">
        <f>TITRES_STAT!B1723</f>
        <v>44519</v>
      </c>
      <c r="B1720" s="6">
        <f>TITRES_STAT!C1723</f>
        <v>3.85</v>
      </c>
      <c r="C1720" s="6">
        <f>TITRES_STAT!D1723</f>
        <v>2.8104</v>
      </c>
      <c r="D1720" s="6">
        <f>TITRES_STAT!E1723</f>
        <v>6715</v>
      </c>
      <c r="E1720" s="2">
        <f t="shared" si="104"/>
        <v>-1550159</v>
      </c>
      <c r="F1720" s="6" t="str">
        <f t="shared" si="107"/>
        <v>BULLISH</v>
      </c>
      <c r="G1720" s="6" t="str">
        <f t="shared" si="106"/>
        <v>WEAK</v>
      </c>
      <c r="H1720" s="6" t="str">
        <f t="shared" si="105"/>
        <v>CONFIRMED BULLISH</v>
      </c>
    </row>
    <row r="1721" spans="1:8" ht="13.5" x14ac:dyDescent="0.25">
      <c r="A1721" s="3">
        <f>TITRES_STAT!B1724</f>
        <v>44522</v>
      </c>
      <c r="B1721" s="6">
        <f>TITRES_STAT!C1724</f>
        <v>3.82</v>
      </c>
      <c r="C1721" s="6">
        <f>TITRES_STAT!D1724</f>
        <v>2.7885</v>
      </c>
      <c r="D1721" s="6">
        <f>TITRES_STAT!E1724</f>
        <v>267</v>
      </c>
      <c r="E1721" s="2">
        <f t="shared" si="104"/>
        <v>-1550426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3.82</v>
      </c>
      <c r="C1722" s="6">
        <f>TITRES_STAT!D1725</f>
        <v>2.7885</v>
      </c>
      <c r="D1722" s="6">
        <f>TITRES_STAT!E1725</f>
        <v>1037</v>
      </c>
      <c r="E1722" s="2">
        <f t="shared" si="104"/>
        <v>-1550426</v>
      </c>
      <c r="F1722" s="6" t="str">
        <f t="shared" si="107"/>
        <v>BULLISH</v>
      </c>
      <c r="G1722" s="6" t="str">
        <f t="shared" si="106"/>
        <v>WEAK</v>
      </c>
      <c r="H1722" s="6" t="str">
        <f t="shared" si="105"/>
        <v>CONFIRMED BULLISH</v>
      </c>
    </row>
    <row r="1723" spans="1:8" ht="13.5" x14ac:dyDescent="0.25">
      <c r="A1723" s="3">
        <f>TITRES_STAT!B1726</f>
        <v>44524</v>
      </c>
      <c r="B1723" s="6">
        <f>TITRES_STAT!C1726</f>
        <v>3.83</v>
      </c>
      <c r="C1723" s="6">
        <f>TITRES_STAT!D1726</f>
        <v>2.7957999999999998</v>
      </c>
      <c r="D1723" s="6">
        <f>TITRES_STAT!E1726</f>
        <v>21189</v>
      </c>
      <c r="E1723" s="2">
        <f t="shared" si="104"/>
        <v>-1529237</v>
      </c>
      <c r="F1723" s="6" t="str">
        <f t="shared" si="107"/>
        <v>BULLISH</v>
      </c>
      <c r="G1723" s="6" t="str">
        <f t="shared" si="106"/>
        <v>WEAK</v>
      </c>
      <c r="H1723" s="6" t="str">
        <f t="shared" si="105"/>
        <v>CONFIRMED BULLISH</v>
      </c>
    </row>
    <row r="1724" spans="1:8" ht="13.5" x14ac:dyDescent="0.25">
      <c r="A1724" s="3">
        <f>TITRES_STAT!B1727</f>
        <v>44525</v>
      </c>
      <c r="B1724" s="6">
        <f>TITRES_STAT!C1727</f>
        <v>3.82</v>
      </c>
      <c r="C1724" s="6">
        <f>TITRES_STAT!D1727</f>
        <v>2.7885</v>
      </c>
      <c r="D1724" s="6">
        <f>TITRES_STAT!E1727</f>
        <v>131</v>
      </c>
      <c r="E1724" s="2">
        <f t="shared" si="104"/>
        <v>-1529368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BULLISH DIVERGENCE</v>
      </c>
    </row>
    <row r="1725" spans="1:8" ht="13.5" x14ac:dyDescent="0.25">
      <c r="A1725" s="3">
        <f>TITRES_STAT!B1728</f>
        <v>44526</v>
      </c>
      <c r="B1725" s="6">
        <f>TITRES_STAT!C1728</f>
        <v>3.81</v>
      </c>
      <c r="C1725" s="6">
        <f>TITRES_STAT!D1728</f>
        <v>2.7812000000000001</v>
      </c>
      <c r="D1725" s="6">
        <f>TITRES_STAT!E1728</f>
        <v>19804</v>
      </c>
      <c r="E1725" s="2">
        <f t="shared" si="104"/>
        <v>-1549172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BULLISH DIVERGENCE</v>
      </c>
    </row>
    <row r="1726" spans="1:8" ht="13.5" x14ac:dyDescent="0.25">
      <c r="A1726" s="3">
        <f>TITRES_STAT!B1729</f>
        <v>44529</v>
      </c>
      <c r="B1726" s="6">
        <f>TITRES_STAT!C1729</f>
        <v>3.81</v>
      </c>
      <c r="C1726" s="6">
        <f>TITRES_STAT!D1729</f>
        <v>2.7812000000000001</v>
      </c>
      <c r="D1726" s="6">
        <f>TITRES_STAT!E1729</f>
        <v>26307</v>
      </c>
      <c r="E1726" s="2">
        <f t="shared" si="104"/>
        <v>-1549172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BULLISH DIVERGENCE</v>
      </c>
    </row>
    <row r="1727" spans="1:8" ht="13.5" x14ac:dyDescent="0.25">
      <c r="A1727" s="3">
        <f>TITRES_STAT!B1730</f>
        <v>44530</v>
      </c>
      <c r="B1727" s="6">
        <f>TITRES_STAT!C1730</f>
        <v>3.81</v>
      </c>
      <c r="C1727" s="6">
        <f>TITRES_STAT!D1730</f>
        <v>2.7812000000000001</v>
      </c>
      <c r="D1727" s="6">
        <f>TITRES_STAT!E1730</f>
        <v>11013</v>
      </c>
      <c r="E1727" s="2">
        <f t="shared" si="104"/>
        <v>-1549172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BULLISH DIVERGENCE</v>
      </c>
    </row>
    <row r="1728" spans="1:8" ht="13.5" x14ac:dyDescent="0.25">
      <c r="A1728" s="3">
        <f>TITRES_STAT!B1731</f>
        <v>44531</v>
      </c>
      <c r="B1728" s="6">
        <f>TITRES_STAT!C1731</f>
        <v>3.81</v>
      </c>
      <c r="C1728" s="6">
        <f>TITRES_STAT!D1731</f>
        <v>2.7812000000000001</v>
      </c>
      <c r="D1728" s="6">
        <f>TITRES_STAT!E1731</f>
        <v>3884</v>
      </c>
      <c r="E1728" s="2">
        <f t="shared" si="104"/>
        <v>-1549172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3.81</v>
      </c>
      <c r="C1729" s="6">
        <f>TITRES_STAT!D1732</f>
        <v>2.7812000000000001</v>
      </c>
      <c r="D1729" s="6">
        <f>TITRES_STAT!E1732</f>
        <v>5162</v>
      </c>
      <c r="E1729" s="2">
        <f t="shared" si="104"/>
        <v>-1549172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3.7</v>
      </c>
      <c r="C1730" s="6">
        <f>TITRES_STAT!D1733</f>
        <v>2.7008999999999999</v>
      </c>
      <c r="D1730" s="6">
        <f>TITRES_STAT!E1733</f>
        <v>38123</v>
      </c>
      <c r="E1730" s="2">
        <f t="shared" si="104"/>
        <v>-1587295</v>
      </c>
      <c r="F1730" s="6" t="str">
        <f t="shared" si="107"/>
        <v>BEARISH</v>
      </c>
      <c r="G1730" s="6" t="str">
        <f t="shared" si="106"/>
        <v>STRONG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3.8</v>
      </c>
      <c r="C1731" s="6">
        <f>TITRES_STAT!D1734</f>
        <v>2.7738999999999998</v>
      </c>
      <c r="D1731" s="6">
        <f>TITRES_STAT!E1734</f>
        <v>501</v>
      </c>
      <c r="E1731" s="2">
        <f t="shared" si="104"/>
        <v>-1586794</v>
      </c>
      <c r="F1731" s="6" t="str">
        <f t="shared" si="107"/>
        <v>BEARISH</v>
      </c>
      <c r="G1731" s="6" t="str">
        <f t="shared" si="106"/>
        <v>STRONG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3.8</v>
      </c>
      <c r="C1732" s="6">
        <f>TITRES_STAT!D1735</f>
        <v>2.7738999999999998</v>
      </c>
      <c r="D1732" s="6">
        <f>TITRES_STAT!E1735</f>
        <v>22359</v>
      </c>
      <c r="E1732" s="2">
        <f t="shared" ref="E1732:E1795" si="108">IF(B1732&gt;B1731, E1731+D1732, IF(B1732&lt;B1731, E1731-D1732, E1731))</f>
        <v>-1586794</v>
      </c>
      <c r="F1732" s="6" t="str">
        <f t="shared" si="107"/>
        <v>BEARISH</v>
      </c>
      <c r="G1732" s="6" t="str">
        <f t="shared" si="106"/>
        <v>STRONG</v>
      </c>
      <c r="H1732" s="6" t="str">
        <f t="shared" si="105"/>
        <v>CONFIRMED BEARISH</v>
      </c>
    </row>
    <row r="1733" spans="1:8" ht="13.5" x14ac:dyDescent="0.25">
      <c r="A1733" s="3">
        <f>TITRES_STAT!B1736</f>
        <v>44538</v>
      </c>
      <c r="B1733" s="6">
        <f>TITRES_STAT!C1736</f>
        <v>3.85</v>
      </c>
      <c r="C1733" s="6">
        <f>TITRES_STAT!D1736</f>
        <v>2.8104</v>
      </c>
      <c r="D1733" s="6">
        <f>TITRES_STAT!E1736</f>
        <v>13254</v>
      </c>
      <c r="E1733" s="2">
        <f t="shared" si="108"/>
        <v>-1573540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BEARISH DIVERGENCE</v>
      </c>
    </row>
    <row r="1734" spans="1:8" ht="13.5" x14ac:dyDescent="0.25">
      <c r="A1734" s="3">
        <f>TITRES_STAT!B1737</f>
        <v>44539</v>
      </c>
      <c r="B1734" s="6">
        <f>TITRES_STAT!C1737</f>
        <v>3.85</v>
      </c>
      <c r="C1734" s="6">
        <f>TITRES_STAT!D1737</f>
        <v>2.8104</v>
      </c>
      <c r="D1734" s="6">
        <f>TITRES_STAT!E1737</f>
        <v>1943</v>
      </c>
      <c r="E1734" s="2">
        <f t="shared" si="108"/>
        <v>-1573540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BEARISH DIVERGENCE</v>
      </c>
    </row>
    <row r="1735" spans="1:8" ht="13.5" x14ac:dyDescent="0.25">
      <c r="A1735" s="3">
        <f>TITRES_STAT!B1738</f>
        <v>44540</v>
      </c>
      <c r="B1735" s="6">
        <f>TITRES_STAT!C1738</f>
        <v>3.82</v>
      </c>
      <c r="C1735" s="6">
        <f>TITRES_STAT!D1738</f>
        <v>2.7885</v>
      </c>
      <c r="D1735" s="6">
        <f>TITRES_STAT!E1738</f>
        <v>6806</v>
      </c>
      <c r="E1735" s="2">
        <f t="shared" si="108"/>
        <v>-1580346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3.75</v>
      </c>
      <c r="C1736" s="6">
        <f>TITRES_STAT!D1739</f>
        <v>2.7374000000000001</v>
      </c>
      <c r="D1736" s="6">
        <f>TITRES_STAT!E1739</f>
        <v>1044</v>
      </c>
      <c r="E1736" s="2">
        <f t="shared" si="108"/>
        <v>-1581390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BULLISH DIVERGENCE</v>
      </c>
    </row>
    <row r="1737" spans="1:8" ht="13.5" x14ac:dyDescent="0.25">
      <c r="A1737" s="3">
        <f>TITRES_STAT!B1740</f>
        <v>44544</v>
      </c>
      <c r="B1737" s="6">
        <f>TITRES_STAT!C1740</f>
        <v>3.8</v>
      </c>
      <c r="C1737" s="6">
        <f>TITRES_STAT!D1740</f>
        <v>2.7738999999999998</v>
      </c>
      <c r="D1737" s="6">
        <f>TITRES_STAT!E1740</f>
        <v>2140</v>
      </c>
      <c r="E1737" s="2">
        <f t="shared" si="108"/>
        <v>-1579250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3.8</v>
      </c>
      <c r="C1738" s="6">
        <f>TITRES_STAT!D1741</f>
        <v>2.7738999999999998</v>
      </c>
      <c r="D1738" s="6">
        <f>TITRES_STAT!E1741</f>
        <v>22412</v>
      </c>
      <c r="E1738" s="2">
        <f t="shared" si="108"/>
        <v>-1579250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3.8</v>
      </c>
      <c r="C1739" s="6">
        <f>TITRES_STAT!D1742</f>
        <v>2.7738999999999998</v>
      </c>
      <c r="D1739" s="6">
        <f>TITRES_STAT!E1742</f>
        <v>3365</v>
      </c>
      <c r="E1739" s="2">
        <f t="shared" si="108"/>
        <v>-1579250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3.8</v>
      </c>
      <c r="C1740" s="6">
        <f>TITRES_STAT!D1743</f>
        <v>2.7738999999999998</v>
      </c>
      <c r="D1740" s="6">
        <f>TITRES_STAT!E1743</f>
        <v>3845</v>
      </c>
      <c r="E1740" s="2">
        <f t="shared" si="108"/>
        <v>-1579250</v>
      </c>
      <c r="F1740" s="6" t="str">
        <f t="shared" si="111"/>
        <v>BULLISH</v>
      </c>
      <c r="G1740" s="6" t="str">
        <f t="shared" si="110"/>
        <v>NEUTRAL</v>
      </c>
      <c r="H1740" s="6" t="str">
        <f t="shared" si="109"/>
        <v>BULLISH DIVERGENCE</v>
      </c>
    </row>
    <row r="1741" spans="1:8" ht="13.5" x14ac:dyDescent="0.25">
      <c r="A1741" s="3">
        <f>TITRES_STAT!B1744</f>
        <v>44551</v>
      </c>
      <c r="B1741" s="6">
        <f>TITRES_STAT!C1744</f>
        <v>3.73</v>
      </c>
      <c r="C1741" s="6">
        <f>TITRES_STAT!D1744</f>
        <v>2.7227999999999999</v>
      </c>
      <c r="D1741" s="6">
        <f>TITRES_STAT!E1744</f>
        <v>258</v>
      </c>
      <c r="E1741" s="2">
        <f t="shared" si="108"/>
        <v>-1579508</v>
      </c>
      <c r="F1741" s="6" t="str">
        <f t="shared" si="111"/>
        <v>BULLISH</v>
      </c>
      <c r="G1741" s="6" t="str">
        <f t="shared" si="110"/>
        <v>NEUTRAL</v>
      </c>
      <c r="H1741" s="6" t="str">
        <f t="shared" si="109"/>
        <v>BULLISH DIVERGENCE</v>
      </c>
    </row>
    <row r="1742" spans="1:8" ht="13.5" x14ac:dyDescent="0.25">
      <c r="A1742" s="3">
        <f>TITRES_STAT!B1745</f>
        <v>44552</v>
      </c>
      <c r="B1742" s="6">
        <f>TITRES_STAT!C1745</f>
        <v>3.79</v>
      </c>
      <c r="C1742" s="6">
        <f>TITRES_STAT!D1745</f>
        <v>2.7665999999999999</v>
      </c>
      <c r="D1742" s="6">
        <f>TITRES_STAT!E1745</f>
        <v>4507</v>
      </c>
      <c r="E1742" s="2">
        <f t="shared" si="108"/>
        <v>-1575001</v>
      </c>
      <c r="F1742" s="6" t="str">
        <f t="shared" si="111"/>
        <v>BULLISH</v>
      </c>
      <c r="G1742" s="6" t="str">
        <f t="shared" si="110"/>
        <v>NEUTRAL</v>
      </c>
      <c r="H1742" s="6" t="str">
        <f t="shared" si="109"/>
        <v>BULLISH DIVERGENCE</v>
      </c>
    </row>
    <row r="1743" spans="1:8" ht="13.5" x14ac:dyDescent="0.25">
      <c r="A1743" s="3">
        <f>TITRES_STAT!B1746</f>
        <v>44553</v>
      </c>
      <c r="B1743" s="6">
        <f>TITRES_STAT!C1746</f>
        <v>3.8</v>
      </c>
      <c r="C1743" s="6">
        <f>TITRES_STAT!D1746</f>
        <v>2.7738999999999998</v>
      </c>
      <c r="D1743" s="6">
        <f>TITRES_STAT!E1746</f>
        <v>57268</v>
      </c>
      <c r="E1743" s="2">
        <f t="shared" si="108"/>
        <v>-1517733</v>
      </c>
      <c r="F1743" s="6" t="str">
        <f t="shared" si="111"/>
        <v>BULLISH</v>
      </c>
      <c r="G1743" s="6" t="str">
        <f t="shared" si="110"/>
        <v>WEAK</v>
      </c>
      <c r="H1743" s="6" t="str">
        <f t="shared" si="109"/>
        <v>NEUTRAL</v>
      </c>
    </row>
    <row r="1744" spans="1:8" ht="13.5" x14ac:dyDescent="0.25">
      <c r="A1744" s="3">
        <f>TITRES_STAT!B1747</f>
        <v>44554</v>
      </c>
      <c r="B1744" s="6">
        <f>TITRES_STAT!C1747</f>
        <v>3.8</v>
      </c>
      <c r="C1744" s="6">
        <f>TITRES_STAT!D1747</f>
        <v>2.7738999999999998</v>
      </c>
      <c r="D1744" s="6">
        <f>TITRES_STAT!E1747</f>
        <v>39064</v>
      </c>
      <c r="E1744" s="2">
        <f t="shared" si="108"/>
        <v>-1517733</v>
      </c>
      <c r="F1744" s="6" t="str">
        <f t="shared" si="111"/>
        <v>BULLISH</v>
      </c>
      <c r="G1744" s="6" t="str">
        <f t="shared" si="110"/>
        <v>WEAK</v>
      </c>
      <c r="H1744" s="6" t="str">
        <f t="shared" si="109"/>
        <v>NEUTRAL</v>
      </c>
    </row>
    <row r="1745" spans="1:8" ht="13.5" x14ac:dyDescent="0.25">
      <c r="A1745" s="3">
        <f>TITRES_STAT!B1748</f>
        <v>44557</v>
      </c>
      <c r="B1745" s="6">
        <f>TITRES_STAT!C1748</f>
        <v>3.84</v>
      </c>
      <c r="C1745" s="6">
        <f>TITRES_STAT!D1748</f>
        <v>2.8031000000000001</v>
      </c>
      <c r="D1745" s="6">
        <f>TITRES_STAT!E1748</f>
        <v>6900</v>
      </c>
      <c r="E1745" s="2">
        <f t="shared" si="108"/>
        <v>-1510833</v>
      </c>
      <c r="F1745" s="6" t="str">
        <f t="shared" si="111"/>
        <v>BULLISH</v>
      </c>
      <c r="G1745" s="6" t="str">
        <f t="shared" si="110"/>
        <v>WEAK</v>
      </c>
      <c r="H1745" s="6" t="str">
        <f t="shared" si="109"/>
        <v>CONFIRMED BULLISH</v>
      </c>
    </row>
    <row r="1746" spans="1:8" ht="13.5" x14ac:dyDescent="0.25">
      <c r="A1746" s="3">
        <f>TITRES_STAT!B1749</f>
        <v>44558</v>
      </c>
      <c r="B1746" s="6">
        <f>TITRES_STAT!C1749</f>
        <v>3.9</v>
      </c>
      <c r="C1746" s="6">
        <f>TITRES_STAT!D1749</f>
        <v>2.8469000000000002</v>
      </c>
      <c r="D1746" s="6">
        <f>TITRES_STAT!E1749</f>
        <v>22130</v>
      </c>
      <c r="E1746" s="2">
        <f t="shared" si="108"/>
        <v>-1488703</v>
      </c>
      <c r="F1746" s="6" t="str">
        <f t="shared" si="111"/>
        <v>BULLISH</v>
      </c>
      <c r="G1746" s="6" t="str">
        <f t="shared" si="110"/>
        <v>WEAK</v>
      </c>
      <c r="H1746" s="6" t="str">
        <f t="shared" si="109"/>
        <v>CONFIRMED BULLISH</v>
      </c>
    </row>
    <row r="1747" spans="1:8" ht="13.5" x14ac:dyDescent="0.25">
      <c r="A1747" s="3">
        <f>TITRES_STAT!B1750</f>
        <v>44559</v>
      </c>
      <c r="B1747" s="6">
        <f>TITRES_STAT!C1750</f>
        <v>3.94</v>
      </c>
      <c r="C1747" s="6">
        <f>TITRES_STAT!D1750</f>
        <v>2.8761000000000001</v>
      </c>
      <c r="D1747" s="6">
        <f>TITRES_STAT!E1750</f>
        <v>27022</v>
      </c>
      <c r="E1747" s="2">
        <f t="shared" si="108"/>
        <v>-1461681</v>
      </c>
      <c r="F1747" s="6" t="str">
        <f t="shared" si="111"/>
        <v>BULLISH</v>
      </c>
      <c r="G1747" s="6" t="str">
        <f t="shared" si="110"/>
        <v>WEAK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3.94</v>
      </c>
      <c r="C1748" s="6">
        <f>TITRES_STAT!D1751</f>
        <v>2.8761000000000001</v>
      </c>
      <c r="D1748" s="6">
        <f>TITRES_STAT!E1751</f>
        <v>15108</v>
      </c>
      <c r="E1748" s="2">
        <f t="shared" si="108"/>
        <v>-1461681</v>
      </c>
      <c r="F1748" s="6" t="str">
        <f t="shared" si="111"/>
        <v>BULLISH</v>
      </c>
      <c r="G1748" s="6" t="str">
        <f t="shared" si="110"/>
        <v>WEAK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3.8</v>
      </c>
      <c r="C1749" s="6">
        <f>TITRES_STAT!D1752</f>
        <v>2.7738999999999998</v>
      </c>
      <c r="D1749" s="6">
        <f>TITRES_STAT!E1752</f>
        <v>28068</v>
      </c>
      <c r="E1749" s="2">
        <f t="shared" si="108"/>
        <v>-1489749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3.86</v>
      </c>
      <c r="C1750" s="6">
        <f>TITRES_STAT!D1753</f>
        <v>2.8176999999999999</v>
      </c>
      <c r="D1750" s="6">
        <f>TITRES_STAT!E1753</f>
        <v>1395</v>
      </c>
      <c r="E1750" s="2">
        <f t="shared" si="108"/>
        <v>-1488354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3.8</v>
      </c>
      <c r="C1751" s="6">
        <f>TITRES_STAT!D1754</f>
        <v>2.7738999999999998</v>
      </c>
      <c r="D1751" s="6">
        <f>TITRES_STAT!E1754</f>
        <v>7346</v>
      </c>
      <c r="E1751" s="2">
        <f t="shared" si="108"/>
        <v>-1495700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3.8</v>
      </c>
      <c r="C1752" s="6">
        <f>TITRES_STAT!D1755</f>
        <v>2.7738999999999998</v>
      </c>
      <c r="D1752" s="6">
        <f>TITRES_STAT!E1755</f>
        <v>9173</v>
      </c>
      <c r="E1752" s="2">
        <f t="shared" si="108"/>
        <v>-1495700</v>
      </c>
      <c r="F1752" s="6" t="str">
        <f t="shared" si="111"/>
        <v>BEARISH</v>
      </c>
      <c r="G1752" s="6" t="str">
        <f t="shared" si="110"/>
        <v>STRONG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3.79</v>
      </c>
      <c r="C1753" s="6">
        <f>TITRES_STAT!D1756</f>
        <v>2.7665999999999999</v>
      </c>
      <c r="D1753" s="6">
        <f>TITRES_STAT!E1756</f>
        <v>38401</v>
      </c>
      <c r="E1753" s="2">
        <f t="shared" si="108"/>
        <v>-1534101</v>
      </c>
      <c r="F1753" s="6" t="str">
        <f t="shared" si="111"/>
        <v>BEARISH</v>
      </c>
      <c r="G1753" s="6" t="str">
        <f t="shared" si="110"/>
        <v>STRONG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3.87</v>
      </c>
      <c r="C1754" s="6">
        <f>TITRES_STAT!D1757</f>
        <v>2.8250000000000002</v>
      </c>
      <c r="D1754" s="6">
        <f>TITRES_STAT!E1757</f>
        <v>30830</v>
      </c>
      <c r="E1754" s="2">
        <f t="shared" si="108"/>
        <v>-1503271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BEARISH DIVERGENCE</v>
      </c>
    </row>
    <row r="1755" spans="1:8" ht="13.5" x14ac:dyDescent="0.25">
      <c r="A1755" s="3">
        <f>TITRES_STAT!B1758</f>
        <v>44571</v>
      </c>
      <c r="B1755" s="6">
        <f>TITRES_STAT!C1758</f>
        <v>3.8</v>
      </c>
      <c r="C1755" s="6">
        <f>TITRES_STAT!D1758</f>
        <v>2.7738999999999998</v>
      </c>
      <c r="D1755" s="6">
        <f>TITRES_STAT!E1758</f>
        <v>21965</v>
      </c>
      <c r="E1755" s="2">
        <f t="shared" si="108"/>
        <v>-1525236</v>
      </c>
      <c r="F1755" s="6" t="str">
        <f t="shared" si="111"/>
        <v>BEARISH</v>
      </c>
      <c r="G1755" s="6" t="str">
        <f t="shared" si="110"/>
        <v>STRONG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3.82</v>
      </c>
      <c r="C1756" s="6">
        <f>TITRES_STAT!D1759</f>
        <v>2.7885</v>
      </c>
      <c r="D1756" s="6">
        <f>TITRES_STAT!E1759</f>
        <v>8089</v>
      </c>
      <c r="E1756" s="2">
        <f t="shared" si="108"/>
        <v>-1517147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BEARISH DIVERGENCE</v>
      </c>
    </row>
    <row r="1757" spans="1:8" ht="13.5" x14ac:dyDescent="0.25">
      <c r="A1757" s="3">
        <f>TITRES_STAT!B1760</f>
        <v>44573</v>
      </c>
      <c r="B1757" s="6">
        <f>TITRES_STAT!C1760</f>
        <v>3.9</v>
      </c>
      <c r="C1757" s="6">
        <f>TITRES_STAT!D1760</f>
        <v>2.8469000000000002</v>
      </c>
      <c r="D1757" s="6">
        <f>TITRES_STAT!E1760</f>
        <v>2050</v>
      </c>
      <c r="E1757" s="2">
        <f t="shared" si="108"/>
        <v>-1515097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BEARISH DIVERGENCE</v>
      </c>
    </row>
    <row r="1758" spans="1:8" ht="13.5" x14ac:dyDescent="0.25">
      <c r="A1758" s="3">
        <f>TITRES_STAT!B1761</f>
        <v>44574</v>
      </c>
      <c r="B1758" s="6">
        <f>TITRES_STAT!C1761</f>
        <v>3.85</v>
      </c>
      <c r="C1758" s="6">
        <f>TITRES_STAT!D1761</f>
        <v>2.8104</v>
      </c>
      <c r="D1758" s="6">
        <f>TITRES_STAT!E1761</f>
        <v>12295</v>
      </c>
      <c r="E1758" s="2">
        <f t="shared" si="108"/>
        <v>-1527392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3.83</v>
      </c>
      <c r="C1759" s="6">
        <f>TITRES_STAT!D1762</f>
        <v>2.7957999999999998</v>
      </c>
      <c r="D1759" s="6">
        <f>TITRES_STAT!E1762</f>
        <v>243</v>
      </c>
      <c r="E1759" s="2">
        <f t="shared" si="108"/>
        <v>-1527635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3.88</v>
      </c>
      <c r="C1760" s="6">
        <f>TITRES_STAT!D1763</f>
        <v>2.8323</v>
      </c>
      <c r="D1760" s="6">
        <f>TITRES_STAT!E1763</f>
        <v>13490</v>
      </c>
      <c r="E1760" s="2">
        <f t="shared" si="108"/>
        <v>-1514145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CONFIRMED BULLISH</v>
      </c>
    </row>
    <row r="1761" spans="1:8" ht="13.5" x14ac:dyDescent="0.25">
      <c r="A1761" s="3">
        <f>TITRES_STAT!B1764</f>
        <v>44579</v>
      </c>
      <c r="B1761" s="6">
        <f>TITRES_STAT!C1764</f>
        <v>3.85</v>
      </c>
      <c r="C1761" s="6">
        <f>TITRES_STAT!D1764</f>
        <v>2.8104</v>
      </c>
      <c r="D1761" s="6">
        <f>TITRES_STAT!E1764</f>
        <v>2009</v>
      </c>
      <c r="E1761" s="2">
        <f t="shared" si="108"/>
        <v>-1516154</v>
      </c>
      <c r="F1761" s="6" t="str">
        <f t="shared" si="111"/>
        <v>BULLISH</v>
      </c>
      <c r="G1761" s="6" t="str">
        <f t="shared" si="110"/>
        <v>NEUTRAL</v>
      </c>
      <c r="H1761" s="6" t="str">
        <f t="shared" si="109"/>
        <v>CONFIRMED BULLISH</v>
      </c>
    </row>
    <row r="1762" spans="1:8" ht="13.5" x14ac:dyDescent="0.25">
      <c r="A1762" s="3">
        <f>TITRES_STAT!B1765</f>
        <v>44580</v>
      </c>
      <c r="B1762" s="6">
        <f>TITRES_STAT!C1765</f>
        <v>3.89</v>
      </c>
      <c r="C1762" s="6">
        <f>TITRES_STAT!D1765</f>
        <v>2.8395999999999999</v>
      </c>
      <c r="D1762" s="6">
        <f>TITRES_STAT!E1765</f>
        <v>314</v>
      </c>
      <c r="E1762" s="2">
        <f t="shared" si="108"/>
        <v>-1515840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3.98</v>
      </c>
      <c r="C1763" s="6">
        <f>TITRES_STAT!D1766</f>
        <v>2.9053</v>
      </c>
      <c r="D1763" s="6">
        <f>TITRES_STAT!E1766</f>
        <v>17150</v>
      </c>
      <c r="E1763" s="2">
        <f t="shared" si="108"/>
        <v>-1498690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CONFIRMED BULLISH</v>
      </c>
    </row>
    <row r="1764" spans="1:8" ht="13.5" x14ac:dyDescent="0.25">
      <c r="A1764" s="3">
        <f>TITRES_STAT!B1767</f>
        <v>44582</v>
      </c>
      <c r="B1764" s="6">
        <f>TITRES_STAT!C1767</f>
        <v>3.95</v>
      </c>
      <c r="C1764" s="6">
        <f>TITRES_STAT!D1767</f>
        <v>2.8834</v>
      </c>
      <c r="D1764" s="6">
        <f>TITRES_STAT!E1767</f>
        <v>66837</v>
      </c>
      <c r="E1764" s="2">
        <f t="shared" si="108"/>
        <v>-1565527</v>
      </c>
      <c r="F1764" s="6" t="str">
        <f t="shared" si="111"/>
        <v>BEARISH</v>
      </c>
      <c r="G1764" s="6" t="str">
        <f t="shared" si="110"/>
        <v>STRONG</v>
      </c>
      <c r="H1764" s="6" t="str">
        <f t="shared" si="109"/>
        <v>BEARISH DIVERGENCE</v>
      </c>
    </row>
    <row r="1765" spans="1:8" ht="13.5" x14ac:dyDescent="0.25">
      <c r="A1765" s="3">
        <f>TITRES_STAT!B1768</f>
        <v>44585</v>
      </c>
      <c r="B1765" s="6">
        <f>TITRES_STAT!C1768</f>
        <v>4.01</v>
      </c>
      <c r="C1765" s="6">
        <f>TITRES_STAT!D1768</f>
        <v>2.9272</v>
      </c>
      <c r="D1765" s="6">
        <f>TITRES_STAT!E1768</f>
        <v>25019</v>
      </c>
      <c r="E1765" s="2">
        <f t="shared" si="108"/>
        <v>-1540508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BEARISH DIVERGENCE</v>
      </c>
    </row>
    <row r="1766" spans="1:8" ht="13.5" x14ac:dyDescent="0.25">
      <c r="A1766" s="3">
        <f>TITRES_STAT!B1769</f>
        <v>44586</v>
      </c>
      <c r="B1766" s="6">
        <f>TITRES_STAT!C1769</f>
        <v>4</v>
      </c>
      <c r="C1766" s="6">
        <f>TITRES_STAT!D1769</f>
        <v>2.9199000000000002</v>
      </c>
      <c r="D1766" s="6">
        <f>TITRES_STAT!E1769</f>
        <v>59703</v>
      </c>
      <c r="E1766" s="2">
        <f t="shared" si="108"/>
        <v>-1600211</v>
      </c>
      <c r="F1766" s="6" t="str">
        <f t="shared" si="111"/>
        <v>BEARISH</v>
      </c>
      <c r="G1766" s="6" t="str">
        <f t="shared" si="110"/>
        <v>STRONG</v>
      </c>
      <c r="H1766" s="6" t="str">
        <f t="shared" si="109"/>
        <v>BEARISH DIVERGENCE</v>
      </c>
    </row>
    <row r="1767" spans="1:8" ht="13.5" x14ac:dyDescent="0.25">
      <c r="A1767" s="3">
        <f>TITRES_STAT!B1770</f>
        <v>44587</v>
      </c>
      <c r="B1767" s="6">
        <f>TITRES_STAT!C1770</f>
        <v>4.04</v>
      </c>
      <c r="C1767" s="6">
        <f>TITRES_STAT!D1770</f>
        <v>2.9491000000000001</v>
      </c>
      <c r="D1767" s="6">
        <f>TITRES_STAT!E1770</f>
        <v>17007</v>
      </c>
      <c r="E1767" s="2">
        <f t="shared" si="108"/>
        <v>-1583204</v>
      </c>
      <c r="F1767" s="6" t="str">
        <f t="shared" si="111"/>
        <v>BEARISH</v>
      </c>
      <c r="G1767" s="6" t="str">
        <f t="shared" si="110"/>
        <v>STRONG</v>
      </c>
      <c r="H1767" s="6" t="str">
        <f t="shared" si="109"/>
        <v>BEARISH DIVERGENCE</v>
      </c>
    </row>
    <row r="1768" spans="1:8" ht="13.5" x14ac:dyDescent="0.25">
      <c r="A1768" s="3">
        <f>TITRES_STAT!B1771</f>
        <v>44588</v>
      </c>
      <c r="B1768" s="6">
        <f>TITRES_STAT!C1771</f>
        <v>4.25</v>
      </c>
      <c r="C1768" s="6">
        <f>TITRES_STAT!D1771</f>
        <v>3.1023999999999998</v>
      </c>
      <c r="D1768" s="6">
        <f>TITRES_STAT!E1771</f>
        <v>23603</v>
      </c>
      <c r="E1768" s="2">
        <f t="shared" si="108"/>
        <v>-1559601</v>
      </c>
      <c r="F1768" s="6" t="str">
        <f t="shared" si="111"/>
        <v>BEARISH</v>
      </c>
      <c r="G1768" s="6" t="str">
        <f t="shared" si="110"/>
        <v>STRONG</v>
      </c>
      <c r="H1768" s="6" t="str">
        <f t="shared" si="109"/>
        <v>BEARISH DIVERGENCE</v>
      </c>
    </row>
    <row r="1769" spans="1:8" ht="13.5" x14ac:dyDescent="0.25">
      <c r="A1769" s="3">
        <f>TITRES_STAT!B1772</f>
        <v>44589</v>
      </c>
      <c r="B1769" s="6">
        <f>TITRES_STAT!C1772</f>
        <v>4.3499999999999996</v>
      </c>
      <c r="C1769" s="6">
        <f>TITRES_STAT!D1772</f>
        <v>3.1753999999999998</v>
      </c>
      <c r="D1769" s="6">
        <f>TITRES_STAT!E1772</f>
        <v>43167</v>
      </c>
      <c r="E1769" s="2">
        <f t="shared" si="108"/>
        <v>-1516434</v>
      </c>
      <c r="F1769" s="6" t="str">
        <f t="shared" si="111"/>
        <v>BULLISH</v>
      </c>
      <c r="G1769" s="6" t="str">
        <f t="shared" si="110"/>
        <v>WEAK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4.42</v>
      </c>
      <c r="C1770" s="6">
        <f>TITRES_STAT!D1773</f>
        <v>3.2265000000000001</v>
      </c>
      <c r="D1770" s="6">
        <f>TITRES_STAT!E1773</f>
        <v>2971</v>
      </c>
      <c r="E1770" s="2">
        <f t="shared" si="108"/>
        <v>-1513463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4.5</v>
      </c>
      <c r="C1771" s="6">
        <f>TITRES_STAT!D1774</f>
        <v>3.2848999999999999</v>
      </c>
      <c r="D1771" s="6">
        <f>TITRES_STAT!E1774</f>
        <v>14313</v>
      </c>
      <c r="E1771" s="2">
        <f t="shared" si="108"/>
        <v>-1499150</v>
      </c>
      <c r="F1771" s="6" t="str">
        <f t="shared" si="111"/>
        <v>BULLISH</v>
      </c>
      <c r="G1771" s="6" t="str">
        <f t="shared" si="110"/>
        <v>WEAK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4.6100000000000003</v>
      </c>
      <c r="C1772" s="6">
        <f>TITRES_STAT!D1775</f>
        <v>3.3652000000000002</v>
      </c>
      <c r="D1772" s="6">
        <f>TITRES_STAT!E1775</f>
        <v>14203</v>
      </c>
      <c r="E1772" s="2">
        <f t="shared" si="108"/>
        <v>-1484947</v>
      </c>
      <c r="F1772" s="6" t="str">
        <f t="shared" si="111"/>
        <v>BULLISH</v>
      </c>
      <c r="G1772" s="6" t="str">
        <f t="shared" si="110"/>
        <v>WEAK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4.74</v>
      </c>
      <c r="C1773" s="6">
        <f>TITRES_STAT!D1776</f>
        <v>3.4601000000000002</v>
      </c>
      <c r="D1773" s="6">
        <f>TITRES_STAT!E1776</f>
        <v>7042</v>
      </c>
      <c r="E1773" s="2">
        <f t="shared" si="108"/>
        <v>-1477905</v>
      </c>
      <c r="F1773" s="6" t="str">
        <f t="shared" si="111"/>
        <v>BULLISH</v>
      </c>
      <c r="G1773" s="6" t="str">
        <f t="shared" si="110"/>
        <v>WEAK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4.7</v>
      </c>
      <c r="C1774" s="6">
        <f>TITRES_STAT!D1777</f>
        <v>3.4308999999999998</v>
      </c>
      <c r="D1774" s="6">
        <f>TITRES_STAT!E1777</f>
        <v>9958</v>
      </c>
      <c r="E1774" s="2">
        <f t="shared" si="108"/>
        <v>-1487863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4.7300000000000004</v>
      </c>
      <c r="C1775" s="6">
        <f>TITRES_STAT!D1778</f>
        <v>3.4527999999999999</v>
      </c>
      <c r="D1775" s="6">
        <f>TITRES_STAT!E1778</f>
        <v>5927</v>
      </c>
      <c r="E1775" s="2">
        <f t="shared" si="108"/>
        <v>-1481936</v>
      </c>
      <c r="F1775" s="6" t="str">
        <f t="shared" si="111"/>
        <v>BULLISH</v>
      </c>
      <c r="G1775" s="6" t="str">
        <f t="shared" si="110"/>
        <v>WEAK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4.7300000000000004</v>
      </c>
      <c r="C1776" s="6">
        <f>TITRES_STAT!D1779</f>
        <v>3.4527999999999999</v>
      </c>
      <c r="D1776" s="6">
        <f>TITRES_STAT!E1779</f>
        <v>7875</v>
      </c>
      <c r="E1776" s="2">
        <f t="shared" si="108"/>
        <v>-1481936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4.72</v>
      </c>
      <c r="C1777" s="6">
        <f>TITRES_STAT!D1780</f>
        <v>3.4455</v>
      </c>
      <c r="D1777" s="6">
        <f>TITRES_STAT!E1780</f>
        <v>1955</v>
      </c>
      <c r="E1777" s="2">
        <f t="shared" si="108"/>
        <v>-1483891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4.7</v>
      </c>
      <c r="C1778" s="6">
        <f>TITRES_STAT!D1781</f>
        <v>3.4308999999999998</v>
      </c>
      <c r="D1778" s="6">
        <f>TITRES_STAT!E1781</f>
        <v>13206</v>
      </c>
      <c r="E1778" s="2">
        <f t="shared" si="108"/>
        <v>-1497097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CONFIRMED BEARISH</v>
      </c>
    </row>
    <row r="1779" spans="1:8" ht="13.5" x14ac:dyDescent="0.25">
      <c r="A1779" s="3">
        <f>TITRES_STAT!B1782</f>
        <v>44603</v>
      </c>
      <c r="B1779" s="6">
        <f>TITRES_STAT!C1782</f>
        <v>4.72</v>
      </c>
      <c r="C1779" s="6">
        <f>TITRES_STAT!D1782</f>
        <v>3.4455</v>
      </c>
      <c r="D1779" s="6">
        <f>TITRES_STAT!E1782</f>
        <v>40207</v>
      </c>
      <c r="E1779" s="2">
        <f t="shared" si="108"/>
        <v>-1456890</v>
      </c>
      <c r="F1779" s="6" t="str">
        <f t="shared" si="111"/>
        <v>BULLISH</v>
      </c>
      <c r="G1779" s="6" t="str">
        <f t="shared" si="110"/>
        <v>WEAK</v>
      </c>
      <c r="H1779" s="6" t="str">
        <f t="shared" si="109"/>
        <v>CONFIRMED BULLISH</v>
      </c>
    </row>
    <row r="1780" spans="1:8" ht="13.5" x14ac:dyDescent="0.25">
      <c r="A1780" s="3">
        <f>TITRES_STAT!B1783</f>
        <v>44606</v>
      </c>
      <c r="B1780" s="6">
        <f>TITRES_STAT!C1783</f>
        <v>4.72</v>
      </c>
      <c r="C1780" s="6">
        <f>TITRES_STAT!D1783</f>
        <v>3.4455</v>
      </c>
      <c r="D1780" s="6">
        <f>TITRES_STAT!E1783</f>
        <v>1662</v>
      </c>
      <c r="E1780" s="2">
        <f t="shared" si="108"/>
        <v>-1456890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BULLISH DIVERGENCE</v>
      </c>
    </row>
    <row r="1781" spans="1:8" ht="13.5" x14ac:dyDescent="0.25">
      <c r="A1781" s="3">
        <f>TITRES_STAT!B1784</f>
        <v>44607</v>
      </c>
      <c r="B1781" s="6">
        <f>TITRES_STAT!C1784</f>
        <v>4.5999999999999996</v>
      </c>
      <c r="C1781" s="6">
        <f>TITRES_STAT!D1784</f>
        <v>3.3578999999999999</v>
      </c>
      <c r="D1781" s="6">
        <f>TITRES_STAT!E1784</f>
        <v>53369</v>
      </c>
      <c r="E1781" s="2">
        <f t="shared" si="108"/>
        <v>-1510259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44608</v>
      </c>
      <c r="B1782" s="6">
        <f>TITRES_STAT!C1785</f>
        <v>4.72</v>
      </c>
      <c r="C1782" s="6">
        <f>TITRES_STAT!D1785</f>
        <v>3.4455</v>
      </c>
      <c r="D1782" s="6">
        <f>TITRES_STAT!E1785</f>
        <v>11422</v>
      </c>
      <c r="E1782" s="2">
        <f t="shared" si="108"/>
        <v>-1498837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4.7</v>
      </c>
      <c r="C1783" s="6">
        <f>TITRES_STAT!D1786</f>
        <v>3.4308999999999998</v>
      </c>
      <c r="D1783" s="6">
        <f>TITRES_STAT!E1786</f>
        <v>11026</v>
      </c>
      <c r="E1783" s="2">
        <f t="shared" si="108"/>
        <v>-1509863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4.62</v>
      </c>
      <c r="C1784" s="6">
        <f>TITRES_STAT!D1787</f>
        <v>3.3725000000000001</v>
      </c>
      <c r="D1784" s="6">
        <f>TITRES_STAT!E1787</f>
        <v>525</v>
      </c>
      <c r="E1784" s="2">
        <f t="shared" si="108"/>
        <v>-1510388</v>
      </c>
      <c r="F1784" s="6" t="str">
        <f t="shared" si="111"/>
        <v>BEARISH</v>
      </c>
      <c r="G1784" s="6" t="str">
        <f t="shared" si="110"/>
        <v>STRONG</v>
      </c>
      <c r="H1784" s="6" t="str">
        <f t="shared" si="109"/>
        <v>CONFIRMED BEARISH</v>
      </c>
    </row>
    <row r="1785" spans="1:8" ht="13.5" x14ac:dyDescent="0.25">
      <c r="A1785" s="3">
        <f>TITRES_STAT!B1788</f>
        <v>44613</v>
      </c>
      <c r="B1785" s="6">
        <f>TITRES_STAT!C1788</f>
        <v>4.7</v>
      </c>
      <c r="C1785" s="6">
        <f>TITRES_STAT!D1788</f>
        <v>3.4308999999999998</v>
      </c>
      <c r="D1785" s="6">
        <f>TITRES_STAT!E1788</f>
        <v>2380</v>
      </c>
      <c r="E1785" s="2">
        <f t="shared" si="108"/>
        <v>-1508008</v>
      </c>
      <c r="F1785" s="6" t="str">
        <f t="shared" si="111"/>
        <v>BEARISH</v>
      </c>
      <c r="G1785" s="6" t="str">
        <f t="shared" si="110"/>
        <v>STRONG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4.68</v>
      </c>
      <c r="C1786" s="6">
        <f>TITRES_STAT!D1789</f>
        <v>3.4163000000000001</v>
      </c>
      <c r="D1786" s="6">
        <f>TITRES_STAT!E1789</f>
        <v>3434</v>
      </c>
      <c r="E1786" s="2">
        <f t="shared" si="108"/>
        <v>-1511442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BEARISH DIVERGENCE</v>
      </c>
    </row>
    <row r="1787" spans="1:8" ht="13.5" x14ac:dyDescent="0.25">
      <c r="A1787" s="3">
        <f>TITRES_STAT!B1790</f>
        <v>44615</v>
      </c>
      <c r="B1787" s="6">
        <f>TITRES_STAT!C1790</f>
        <v>4.7300000000000004</v>
      </c>
      <c r="C1787" s="6">
        <f>TITRES_STAT!D1790</f>
        <v>3.4527999999999999</v>
      </c>
      <c r="D1787" s="6">
        <f>TITRES_STAT!E1790</f>
        <v>16930</v>
      </c>
      <c r="E1787" s="2">
        <f t="shared" si="108"/>
        <v>-1494512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44616</v>
      </c>
      <c r="B1788" s="6">
        <f>TITRES_STAT!C1791</f>
        <v>4.7300000000000004</v>
      </c>
      <c r="C1788" s="6">
        <f>TITRES_STAT!D1791</f>
        <v>3.4527999999999999</v>
      </c>
      <c r="D1788" s="6">
        <f>TITRES_STAT!E1791</f>
        <v>17461</v>
      </c>
      <c r="E1788" s="2">
        <f t="shared" si="108"/>
        <v>-1494512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44617</v>
      </c>
      <c r="B1789" s="6">
        <f>TITRES_STAT!C1792</f>
        <v>4.7</v>
      </c>
      <c r="C1789" s="6">
        <f>TITRES_STAT!D1792</f>
        <v>3.4308999999999998</v>
      </c>
      <c r="D1789" s="6">
        <f>TITRES_STAT!E1792</f>
        <v>12685</v>
      </c>
      <c r="E1789" s="2">
        <f t="shared" si="108"/>
        <v>-1507197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44620</v>
      </c>
      <c r="B1790" s="6">
        <f>TITRES_STAT!C1793</f>
        <v>4.7</v>
      </c>
      <c r="C1790" s="6">
        <f>TITRES_STAT!D1793</f>
        <v>3.4308999999999998</v>
      </c>
      <c r="D1790" s="6">
        <f>TITRES_STAT!E1793</f>
        <v>300</v>
      </c>
      <c r="E1790" s="2">
        <f t="shared" si="108"/>
        <v>-1507197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44621</v>
      </c>
      <c r="B1791" s="6">
        <f>TITRES_STAT!C1794</f>
        <v>4.6900000000000004</v>
      </c>
      <c r="C1791" s="6">
        <f>TITRES_STAT!D1794</f>
        <v>3.4236</v>
      </c>
      <c r="D1791" s="6">
        <f>TITRES_STAT!E1794</f>
        <v>4532</v>
      </c>
      <c r="E1791" s="2">
        <f t="shared" si="108"/>
        <v>-1511729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BEARISH DIVERGENCE</v>
      </c>
    </row>
    <row r="1792" spans="1:8" ht="13.5" x14ac:dyDescent="0.25">
      <c r="A1792" s="3">
        <f>TITRES_STAT!B1795</f>
        <v>44622</v>
      </c>
      <c r="B1792" s="6">
        <f>TITRES_STAT!C1795</f>
        <v>4.7</v>
      </c>
      <c r="C1792" s="6">
        <f>TITRES_STAT!D1795</f>
        <v>3.4308999999999998</v>
      </c>
      <c r="D1792" s="6">
        <f>TITRES_STAT!E1795</f>
        <v>922</v>
      </c>
      <c r="E1792" s="2">
        <f t="shared" si="108"/>
        <v>-1510807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4.6500000000000004</v>
      </c>
      <c r="C1793" s="6">
        <f>TITRES_STAT!D1796</f>
        <v>3.3944000000000001</v>
      </c>
      <c r="D1793" s="6">
        <f>TITRES_STAT!E1796</f>
        <v>1729</v>
      </c>
      <c r="E1793" s="2">
        <f t="shared" si="108"/>
        <v>-1512536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4.6500000000000004</v>
      </c>
      <c r="C1794" s="6">
        <f>TITRES_STAT!D1797</f>
        <v>3.3944000000000001</v>
      </c>
      <c r="D1794" s="6">
        <f>TITRES_STAT!E1797</f>
        <v>35950</v>
      </c>
      <c r="E1794" s="2">
        <f t="shared" si="108"/>
        <v>-1512536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4.6900000000000004</v>
      </c>
      <c r="C1795" s="6">
        <f>TITRES_STAT!D1798</f>
        <v>3.4236</v>
      </c>
      <c r="D1795" s="6">
        <f>TITRES_STAT!E1798</f>
        <v>242</v>
      </c>
      <c r="E1795" s="2">
        <f t="shared" si="108"/>
        <v>-1512294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4.74</v>
      </c>
      <c r="C1796" s="6">
        <f>TITRES_STAT!D1799</f>
        <v>3.4601000000000002</v>
      </c>
      <c r="D1796" s="6">
        <f>TITRES_STAT!E1799</f>
        <v>7105</v>
      </c>
      <c r="E1796" s="2">
        <f t="shared" ref="E1796:E1859" si="112">IF(B1796&gt;B1795, E1795+D1796, IF(B1796&lt;B1795, E1795-D1796, E1795))</f>
        <v>-1505189</v>
      </c>
      <c r="F1796" s="6" t="str">
        <f t="shared" si="111"/>
        <v>BULLISH</v>
      </c>
      <c r="G1796" s="6" t="str">
        <f t="shared" si="110"/>
        <v>NEUTRAL</v>
      </c>
      <c r="H1796" s="6" t="str">
        <f t="shared" si="109"/>
        <v>CONFIRMED BULLISH</v>
      </c>
    </row>
    <row r="1797" spans="1:8" ht="13.5" x14ac:dyDescent="0.25">
      <c r="A1797" s="3">
        <f>TITRES_STAT!B1800</f>
        <v>44629</v>
      </c>
      <c r="B1797" s="6">
        <f>TITRES_STAT!C1800</f>
        <v>4.74</v>
      </c>
      <c r="C1797" s="6">
        <f>TITRES_STAT!D1800</f>
        <v>3.4601000000000002</v>
      </c>
      <c r="D1797" s="6">
        <f>TITRES_STAT!E1800</f>
        <v>5386</v>
      </c>
      <c r="E1797" s="2">
        <f t="shared" si="112"/>
        <v>-1505189</v>
      </c>
      <c r="F1797" s="6" t="str">
        <f t="shared" si="111"/>
        <v>BULLISH</v>
      </c>
      <c r="G1797" s="6" t="str">
        <f t="shared" si="110"/>
        <v>NEUTRAL</v>
      </c>
      <c r="H1797" s="6" t="str">
        <f t="shared" si="109"/>
        <v>CONFIRMED BULLISH</v>
      </c>
    </row>
    <row r="1798" spans="1:8" ht="13.5" x14ac:dyDescent="0.25">
      <c r="A1798" s="3">
        <f>TITRES_STAT!B1801</f>
        <v>44630</v>
      </c>
      <c r="B1798" s="6">
        <f>TITRES_STAT!C1801</f>
        <v>4.8099999999999996</v>
      </c>
      <c r="C1798" s="6">
        <f>TITRES_STAT!D1801</f>
        <v>3.5112000000000001</v>
      </c>
      <c r="D1798" s="6">
        <f>TITRES_STAT!E1801</f>
        <v>14453</v>
      </c>
      <c r="E1798" s="2">
        <f t="shared" si="112"/>
        <v>-1490736</v>
      </c>
      <c r="F1798" s="6" t="str">
        <f t="shared" si="111"/>
        <v>BULLISH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6">
        <f>TITRES_STAT!C1802</f>
        <v>4.9000000000000004</v>
      </c>
      <c r="C1799" s="6">
        <f>TITRES_STAT!D1802</f>
        <v>3.5769000000000002</v>
      </c>
      <c r="D1799" s="6">
        <f>TITRES_STAT!E1802</f>
        <v>5396</v>
      </c>
      <c r="E1799" s="2">
        <f t="shared" si="112"/>
        <v>-1485340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BULLISH</v>
      </c>
    </row>
    <row r="1800" spans="1:8" ht="13.5" x14ac:dyDescent="0.25">
      <c r="A1800" s="3">
        <f>TITRES_STAT!B1803</f>
        <v>44634</v>
      </c>
      <c r="B1800" s="6">
        <f>TITRES_STAT!C1803</f>
        <v>5.01</v>
      </c>
      <c r="C1800" s="6">
        <f>TITRES_STAT!D1803</f>
        <v>3.6572</v>
      </c>
      <c r="D1800" s="6">
        <f>TITRES_STAT!E1803</f>
        <v>5534</v>
      </c>
      <c r="E1800" s="2">
        <f t="shared" si="112"/>
        <v>-1479806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WEAK</v>
      </c>
      <c r="H1800" s="6" t="str">
        <f t="shared" si="113"/>
        <v>CONFIRMED BULLISH</v>
      </c>
    </row>
    <row r="1801" spans="1:8" ht="13.5" x14ac:dyDescent="0.25">
      <c r="A1801" s="3">
        <f>TITRES_STAT!B1804</f>
        <v>44635</v>
      </c>
      <c r="B1801" s="6">
        <f>TITRES_STAT!C1804</f>
        <v>5.12</v>
      </c>
      <c r="C1801" s="6">
        <f>TITRES_STAT!D1804</f>
        <v>3.7374999999999998</v>
      </c>
      <c r="D1801" s="6">
        <f>TITRES_STAT!E1804</f>
        <v>18630</v>
      </c>
      <c r="E1801" s="2">
        <f t="shared" si="112"/>
        <v>-1461176</v>
      </c>
      <c r="F1801" s="6" t="str">
        <f t="shared" si="115"/>
        <v>BULLISH</v>
      </c>
      <c r="G1801" s="6" t="str">
        <f t="shared" si="114"/>
        <v>WEAK</v>
      </c>
      <c r="H1801" s="6" t="str">
        <f t="shared" si="113"/>
        <v>CONFIRMED BULLISH</v>
      </c>
    </row>
    <row r="1802" spans="1:8" ht="13.5" x14ac:dyDescent="0.25">
      <c r="A1802" s="3">
        <f>TITRES_STAT!B1805</f>
        <v>44636</v>
      </c>
      <c r="B1802" s="6">
        <f>TITRES_STAT!C1805</f>
        <v>5.27</v>
      </c>
      <c r="C1802" s="6">
        <f>TITRES_STAT!D1805</f>
        <v>3.847</v>
      </c>
      <c r="D1802" s="6">
        <f>TITRES_STAT!E1805</f>
        <v>5314</v>
      </c>
      <c r="E1802" s="2">
        <f t="shared" si="112"/>
        <v>-1455862</v>
      </c>
      <c r="F1802" s="6" t="str">
        <f t="shared" si="115"/>
        <v>BULLISH</v>
      </c>
      <c r="G1802" s="6" t="str">
        <f t="shared" si="114"/>
        <v>WEAK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5.27</v>
      </c>
      <c r="C1803" s="6">
        <f>TITRES_STAT!D1806</f>
        <v>3.847</v>
      </c>
      <c r="D1803" s="6">
        <f>TITRES_STAT!E1806</f>
        <v>473</v>
      </c>
      <c r="E1803" s="2">
        <f t="shared" si="112"/>
        <v>-1455862</v>
      </c>
      <c r="F1803" s="6" t="str">
        <f t="shared" si="115"/>
        <v>BULLISH</v>
      </c>
      <c r="G1803" s="6" t="str">
        <f t="shared" si="114"/>
        <v>WEAK</v>
      </c>
      <c r="H1803" s="6" t="str">
        <f t="shared" si="113"/>
        <v>CONFIRMED BULLISH</v>
      </c>
    </row>
    <row r="1804" spans="1:8" ht="13.5" x14ac:dyDescent="0.25">
      <c r="A1804" s="3">
        <f>TITRES_STAT!B1807</f>
        <v>44638</v>
      </c>
      <c r="B1804" s="6">
        <f>TITRES_STAT!C1807</f>
        <v>5.2</v>
      </c>
      <c r="C1804" s="6">
        <f>TITRES_STAT!D1807</f>
        <v>3.7959000000000001</v>
      </c>
      <c r="D1804" s="6">
        <f>TITRES_STAT!E1807</f>
        <v>32404</v>
      </c>
      <c r="E1804" s="2">
        <f t="shared" si="112"/>
        <v>-1488266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BEARISH DIVERGENCE</v>
      </c>
    </row>
    <row r="1805" spans="1:8" ht="13.5" x14ac:dyDescent="0.25">
      <c r="A1805" s="3">
        <f>TITRES_STAT!B1808</f>
        <v>44641</v>
      </c>
      <c r="B1805" s="6">
        <f>TITRES_STAT!C1808</f>
        <v>5.15</v>
      </c>
      <c r="C1805" s="6">
        <f>TITRES_STAT!D1808</f>
        <v>3.7593999999999999</v>
      </c>
      <c r="D1805" s="6">
        <f>TITRES_STAT!E1808</f>
        <v>25325</v>
      </c>
      <c r="E1805" s="2">
        <f t="shared" si="112"/>
        <v>-1513591</v>
      </c>
      <c r="F1805" s="6" t="str">
        <f t="shared" si="115"/>
        <v>BEARISH</v>
      </c>
      <c r="G1805" s="6" t="str">
        <f t="shared" si="114"/>
        <v>STRONG</v>
      </c>
      <c r="H1805" s="6" t="str">
        <f t="shared" si="113"/>
        <v>BEARISH DIVERGENCE</v>
      </c>
    </row>
    <row r="1806" spans="1:8" ht="13.5" x14ac:dyDescent="0.25">
      <c r="A1806" s="3">
        <f>TITRES_STAT!B1809</f>
        <v>44642</v>
      </c>
      <c r="B1806" s="6">
        <f>TITRES_STAT!C1809</f>
        <v>5.12</v>
      </c>
      <c r="C1806" s="6">
        <f>TITRES_STAT!D1809</f>
        <v>3.7374999999999998</v>
      </c>
      <c r="D1806" s="6">
        <f>TITRES_STAT!E1809</f>
        <v>32695</v>
      </c>
      <c r="E1806" s="2">
        <f t="shared" si="112"/>
        <v>-1546286</v>
      </c>
      <c r="F1806" s="6" t="str">
        <f t="shared" si="115"/>
        <v>BEARISH</v>
      </c>
      <c r="G1806" s="6" t="str">
        <f t="shared" si="114"/>
        <v>STRONG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5.09</v>
      </c>
      <c r="C1807" s="6">
        <f>TITRES_STAT!D1810</f>
        <v>3.7155999999999998</v>
      </c>
      <c r="D1807" s="6">
        <f>TITRES_STAT!E1810</f>
        <v>2300</v>
      </c>
      <c r="E1807" s="2">
        <f t="shared" si="112"/>
        <v>-1548586</v>
      </c>
      <c r="F1807" s="6" t="str">
        <f t="shared" si="115"/>
        <v>BEARISH</v>
      </c>
      <c r="G1807" s="6" t="str">
        <f t="shared" si="114"/>
        <v>STRONG</v>
      </c>
      <c r="H1807" s="6" t="str">
        <f t="shared" si="113"/>
        <v>CONFIRMED BEARISH</v>
      </c>
    </row>
    <row r="1808" spans="1:8" ht="13.5" x14ac:dyDescent="0.25">
      <c r="A1808" s="3">
        <f>TITRES_STAT!B1811</f>
        <v>44644</v>
      </c>
      <c r="B1808" s="6">
        <f>TITRES_STAT!C1811</f>
        <v>5</v>
      </c>
      <c r="C1808" s="6">
        <f>TITRES_STAT!D1811</f>
        <v>3.6499000000000001</v>
      </c>
      <c r="D1808" s="6">
        <f>TITRES_STAT!E1811</f>
        <v>6817</v>
      </c>
      <c r="E1808" s="2">
        <f t="shared" si="112"/>
        <v>-1555403</v>
      </c>
      <c r="F1808" s="6" t="str">
        <f t="shared" si="115"/>
        <v>BEARISH</v>
      </c>
      <c r="G1808" s="6" t="str">
        <f t="shared" si="114"/>
        <v>STRONG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5.07</v>
      </c>
      <c r="C1809" s="6">
        <f>TITRES_STAT!D1812</f>
        <v>3.7010000000000001</v>
      </c>
      <c r="D1809" s="6">
        <f>TITRES_STAT!E1812</f>
        <v>44939</v>
      </c>
      <c r="E1809" s="2">
        <f t="shared" si="112"/>
        <v>-1510464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5.08</v>
      </c>
      <c r="C1810" s="6">
        <f>TITRES_STAT!D1813</f>
        <v>3.7082999999999999</v>
      </c>
      <c r="D1810" s="6">
        <f>TITRES_STAT!E1813</f>
        <v>10690</v>
      </c>
      <c r="E1810" s="2">
        <f t="shared" si="112"/>
        <v>-1499774</v>
      </c>
      <c r="F1810" s="6" t="str">
        <f t="shared" si="115"/>
        <v>BULLISH</v>
      </c>
      <c r="G1810" s="6" t="str">
        <f t="shared" si="114"/>
        <v>NEUTRAL</v>
      </c>
      <c r="H1810" s="6" t="str">
        <f t="shared" si="113"/>
        <v>BULLISH DIVERGENCE</v>
      </c>
    </row>
    <row r="1811" spans="1:8" ht="13.5" x14ac:dyDescent="0.25">
      <c r="A1811" s="3">
        <f>TITRES_STAT!B1814</f>
        <v>44649</v>
      </c>
      <c r="B1811" s="6">
        <f>TITRES_STAT!C1814</f>
        <v>4.95</v>
      </c>
      <c r="C1811" s="6">
        <f>TITRES_STAT!D1814</f>
        <v>3.6133999999999999</v>
      </c>
      <c r="D1811" s="6">
        <f>TITRES_STAT!E1814</f>
        <v>50524</v>
      </c>
      <c r="E1811" s="2">
        <f t="shared" si="112"/>
        <v>-1550298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4.88</v>
      </c>
      <c r="C1812" s="6">
        <f>TITRES_STAT!D1815</f>
        <v>3.5623</v>
      </c>
      <c r="D1812" s="6">
        <f>TITRES_STAT!E1815</f>
        <v>27661</v>
      </c>
      <c r="E1812" s="2">
        <f t="shared" si="112"/>
        <v>-1577959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4.8</v>
      </c>
      <c r="C1813" s="6">
        <f>TITRES_STAT!D1816</f>
        <v>3.5038999999999998</v>
      </c>
      <c r="D1813" s="6">
        <f>TITRES_STAT!E1816</f>
        <v>3460</v>
      </c>
      <c r="E1813" s="2">
        <f t="shared" si="112"/>
        <v>-1581419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4.8899999999999997</v>
      </c>
      <c r="C1814" s="6">
        <f>TITRES_STAT!D1817</f>
        <v>3.5695999999999999</v>
      </c>
      <c r="D1814" s="6">
        <f>TITRES_STAT!E1817</f>
        <v>9035</v>
      </c>
      <c r="E1814" s="2">
        <f t="shared" si="112"/>
        <v>-1572384</v>
      </c>
      <c r="F1814" s="6" t="str">
        <f t="shared" si="115"/>
        <v>BEARISH</v>
      </c>
      <c r="G1814" s="6" t="str">
        <f t="shared" si="114"/>
        <v>STRONG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4.8899999999999997</v>
      </c>
      <c r="C1815" s="6">
        <f>TITRES_STAT!D1818</f>
        <v>3.5695999999999999</v>
      </c>
      <c r="D1815" s="6">
        <f>TITRES_STAT!E1818</f>
        <v>3581</v>
      </c>
      <c r="E1815" s="2">
        <f t="shared" si="112"/>
        <v>-1572384</v>
      </c>
      <c r="F1815" s="6" t="str">
        <f t="shared" si="115"/>
        <v>BEARISH</v>
      </c>
      <c r="G1815" s="6" t="str">
        <f t="shared" si="114"/>
        <v>STRONG</v>
      </c>
      <c r="H1815" s="6" t="str">
        <f t="shared" si="113"/>
        <v>CONFIRMED BEARISH</v>
      </c>
    </row>
    <row r="1816" spans="1:8" ht="13.5" x14ac:dyDescent="0.25">
      <c r="A1816" s="3">
        <f>TITRES_STAT!B1819</f>
        <v>44656</v>
      </c>
      <c r="B1816" s="6">
        <f>TITRES_STAT!C1819</f>
        <v>4.91</v>
      </c>
      <c r="C1816" s="6">
        <f>TITRES_STAT!D1819</f>
        <v>3.5842000000000001</v>
      </c>
      <c r="D1816" s="6">
        <f>TITRES_STAT!E1819</f>
        <v>2410</v>
      </c>
      <c r="E1816" s="2">
        <f t="shared" si="112"/>
        <v>-1569974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4.97</v>
      </c>
      <c r="C1817" s="6">
        <f>TITRES_STAT!D1820</f>
        <v>3.6280000000000001</v>
      </c>
      <c r="D1817" s="6">
        <f>TITRES_STAT!E1820</f>
        <v>330</v>
      </c>
      <c r="E1817" s="2">
        <f t="shared" si="112"/>
        <v>-1569644</v>
      </c>
      <c r="F1817" s="6" t="str">
        <f t="shared" si="115"/>
        <v>BULLISH</v>
      </c>
      <c r="G1817" s="6" t="str">
        <f t="shared" si="114"/>
        <v>NEUTRAL</v>
      </c>
      <c r="H1817" s="6" t="str">
        <f t="shared" si="113"/>
        <v>CONFIRMED BULLISH</v>
      </c>
    </row>
    <row r="1818" spans="1:8" ht="13.5" x14ac:dyDescent="0.25">
      <c r="A1818" s="3">
        <f>TITRES_STAT!B1821</f>
        <v>44658</v>
      </c>
      <c r="B1818" s="6">
        <f>TITRES_STAT!C1821</f>
        <v>4.9000000000000004</v>
      </c>
      <c r="C1818" s="6">
        <f>TITRES_STAT!D1821</f>
        <v>3.5769000000000002</v>
      </c>
      <c r="D1818" s="6">
        <f>TITRES_STAT!E1821</f>
        <v>2839</v>
      </c>
      <c r="E1818" s="2">
        <f t="shared" si="112"/>
        <v>-1572483</v>
      </c>
      <c r="F1818" s="6" t="str">
        <f t="shared" si="115"/>
        <v>BULLISH</v>
      </c>
      <c r="G1818" s="6" t="str">
        <f t="shared" si="114"/>
        <v>NEUTRAL</v>
      </c>
      <c r="H1818" s="6" t="str">
        <f t="shared" si="113"/>
        <v>CONFIRMED BULLISH</v>
      </c>
    </row>
    <row r="1819" spans="1:8" ht="13.5" x14ac:dyDescent="0.25">
      <c r="A1819" s="3">
        <f>TITRES_STAT!B1822</f>
        <v>44659</v>
      </c>
      <c r="B1819" s="6">
        <f>TITRES_STAT!C1822</f>
        <v>4.92</v>
      </c>
      <c r="C1819" s="6">
        <f>TITRES_STAT!D1822</f>
        <v>3.5914999999999999</v>
      </c>
      <c r="D1819" s="6">
        <f>TITRES_STAT!E1822</f>
        <v>245</v>
      </c>
      <c r="E1819" s="2">
        <f t="shared" si="112"/>
        <v>-1572238</v>
      </c>
      <c r="F1819" s="6" t="str">
        <f t="shared" si="115"/>
        <v>BULLISH</v>
      </c>
      <c r="G1819" s="6" t="str">
        <f t="shared" si="114"/>
        <v>NEUTRAL</v>
      </c>
      <c r="H1819" s="6" t="str">
        <f t="shared" si="113"/>
        <v>CONFIRMED BULLISH</v>
      </c>
    </row>
    <row r="1820" spans="1:8" ht="13.5" x14ac:dyDescent="0.25">
      <c r="A1820" s="3">
        <f>TITRES_STAT!B1823</f>
        <v>44662</v>
      </c>
      <c r="B1820" s="6">
        <f>TITRES_STAT!C1823</f>
        <v>4.9000000000000004</v>
      </c>
      <c r="C1820" s="6">
        <f>TITRES_STAT!D1823</f>
        <v>3.5769000000000002</v>
      </c>
      <c r="D1820" s="6">
        <f>TITRES_STAT!E1823</f>
        <v>1553</v>
      </c>
      <c r="E1820" s="2">
        <f t="shared" si="112"/>
        <v>-1573791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BEARISH DIVERGENCE</v>
      </c>
    </row>
    <row r="1821" spans="1:8" ht="13.5" x14ac:dyDescent="0.25">
      <c r="A1821" s="3">
        <f>TITRES_STAT!B1824</f>
        <v>44663</v>
      </c>
      <c r="B1821" s="6">
        <f>TITRES_STAT!C1824</f>
        <v>4.93</v>
      </c>
      <c r="C1821" s="6">
        <f>TITRES_STAT!D1824</f>
        <v>3.5988000000000002</v>
      </c>
      <c r="D1821" s="6">
        <f>TITRES_STAT!E1824</f>
        <v>1150</v>
      </c>
      <c r="E1821" s="2">
        <f t="shared" si="112"/>
        <v>-1572641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BEARISH DIVERGENCE</v>
      </c>
    </row>
    <row r="1822" spans="1:8" ht="13.5" x14ac:dyDescent="0.25">
      <c r="A1822" s="3">
        <f>TITRES_STAT!B1825</f>
        <v>44664</v>
      </c>
      <c r="B1822" s="6">
        <f>TITRES_STAT!C1825</f>
        <v>4.9000000000000004</v>
      </c>
      <c r="C1822" s="6">
        <f>TITRES_STAT!D1825</f>
        <v>3.5769000000000002</v>
      </c>
      <c r="D1822" s="6">
        <f>TITRES_STAT!E1825</f>
        <v>23963</v>
      </c>
      <c r="E1822" s="2">
        <f t="shared" si="112"/>
        <v>-1596604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4.92</v>
      </c>
      <c r="C1823" s="6">
        <f>TITRES_STAT!D1826</f>
        <v>3.5914999999999999</v>
      </c>
      <c r="D1823" s="6">
        <f>TITRES_STAT!E1826</f>
        <v>6107</v>
      </c>
      <c r="E1823" s="2">
        <f t="shared" si="112"/>
        <v>-1590497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BEARISH DIVERGENCE</v>
      </c>
    </row>
    <row r="1824" spans="1:8" ht="13.5" x14ac:dyDescent="0.25">
      <c r="A1824" s="3">
        <f>TITRES_STAT!B1827</f>
        <v>44666</v>
      </c>
      <c r="B1824" s="6">
        <f>TITRES_STAT!C1827</f>
        <v>4.88</v>
      </c>
      <c r="C1824" s="6">
        <f>TITRES_STAT!D1827</f>
        <v>3.5623</v>
      </c>
      <c r="D1824" s="6">
        <f>TITRES_STAT!E1827</f>
        <v>2080</v>
      </c>
      <c r="E1824" s="2">
        <f t="shared" si="112"/>
        <v>-1592577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5</v>
      </c>
      <c r="C1825" s="6">
        <f>TITRES_STAT!D1828</f>
        <v>3.6499000000000001</v>
      </c>
      <c r="D1825" s="6">
        <f>TITRES_STAT!E1828</f>
        <v>13200</v>
      </c>
      <c r="E1825" s="2">
        <f t="shared" si="112"/>
        <v>-1579377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BEARISH DIVERGENCE</v>
      </c>
    </row>
    <row r="1826" spans="1:8" ht="13.5" x14ac:dyDescent="0.25">
      <c r="A1826" s="3">
        <f>TITRES_STAT!B1829</f>
        <v>44670</v>
      </c>
      <c r="B1826" s="6">
        <f>TITRES_STAT!C1829</f>
        <v>4.91</v>
      </c>
      <c r="C1826" s="6">
        <f>TITRES_STAT!D1829</f>
        <v>3.5842000000000001</v>
      </c>
      <c r="D1826" s="6">
        <f>TITRES_STAT!E1829</f>
        <v>606</v>
      </c>
      <c r="E1826" s="2">
        <f t="shared" si="112"/>
        <v>-1579983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4.96</v>
      </c>
      <c r="C1827" s="6">
        <f>TITRES_STAT!D1830</f>
        <v>3.6206999999999998</v>
      </c>
      <c r="D1827" s="6">
        <f>TITRES_STAT!E1830</f>
        <v>21968</v>
      </c>
      <c r="E1827" s="2">
        <f t="shared" si="112"/>
        <v>-1558015</v>
      </c>
      <c r="F1827" s="6" t="str">
        <f t="shared" si="115"/>
        <v>BULLISH</v>
      </c>
      <c r="G1827" s="6" t="str">
        <f t="shared" si="114"/>
        <v>WEAK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4.95</v>
      </c>
      <c r="C1828" s="6">
        <f>TITRES_STAT!D1831</f>
        <v>3.6133999999999999</v>
      </c>
      <c r="D1828" s="6">
        <f>TITRES_STAT!E1831</f>
        <v>22718</v>
      </c>
      <c r="E1828" s="2">
        <f t="shared" si="112"/>
        <v>-1580733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5</v>
      </c>
      <c r="C1829" s="6">
        <f>TITRES_STAT!D1832</f>
        <v>3.6499000000000001</v>
      </c>
      <c r="D1829" s="6">
        <f>TITRES_STAT!E1832</f>
        <v>19331</v>
      </c>
      <c r="E1829" s="2">
        <f t="shared" si="112"/>
        <v>-1561402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5.03</v>
      </c>
      <c r="C1830" s="6">
        <f>TITRES_STAT!D1833</f>
        <v>3.6718000000000002</v>
      </c>
      <c r="D1830" s="6">
        <f>TITRES_STAT!E1833</f>
        <v>8685</v>
      </c>
      <c r="E1830" s="2">
        <f t="shared" si="112"/>
        <v>-1552717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5.05</v>
      </c>
      <c r="C1831" s="6">
        <f>TITRES_STAT!D1834</f>
        <v>3.6863999999999999</v>
      </c>
      <c r="D1831" s="6">
        <f>TITRES_STAT!E1834</f>
        <v>3577</v>
      </c>
      <c r="E1831" s="2">
        <f t="shared" si="112"/>
        <v>-1549140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5.0999999999999996</v>
      </c>
      <c r="C1832" s="6">
        <f>TITRES_STAT!D1835</f>
        <v>3.7229000000000001</v>
      </c>
      <c r="D1832" s="6">
        <f>TITRES_STAT!E1835</f>
        <v>9637</v>
      </c>
      <c r="E1832" s="2">
        <f t="shared" si="112"/>
        <v>-1539503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5.2</v>
      </c>
      <c r="C1833" s="6">
        <f>TITRES_STAT!D1836</f>
        <v>3.7959000000000001</v>
      </c>
      <c r="D1833" s="6">
        <f>TITRES_STAT!E1836</f>
        <v>9381</v>
      </c>
      <c r="E1833" s="2">
        <f t="shared" si="112"/>
        <v>-1530122</v>
      </c>
      <c r="F1833" s="6" t="str">
        <f t="shared" si="115"/>
        <v>BULLISH</v>
      </c>
      <c r="G1833" s="6" t="str">
        <f t="shared" si="114"/>
        <v>WEAK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5.26</v>
      </c>
      <c r="C1834" s="6">
        <f>TITRES_STAT!D1837</f>
        <v>3.8397000000000001</v>
      </c>
      <c r="D1834" s="6">
        <f>TITRES_STAT!E1837</f>
        <v>3153</v>
      </c>
      <c r="E1834" s="2">
        <f t="shared" si="112"/>
        <v>-1526969</v>
      </c>
      <c r="F1834" s="6" t="str">
        <f t="shared" si="115"/>
        <v>BULLISH</v>
      </c>
      <c r="G1834" s="6" t="str">
        <f t="shared" si="114"/>
        <v>WEAK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5.24</v>
      </c>
      <c r="C1835" s="6">
        <f>TITRES_STAT!D1838</f>
        <v>3.8250999999999999</v>
      </c>
      <c r="D1835" s="6">
        <f>TITRES_STAT!E1838</f>
        <v>1818</v>
      </c>
      <c r="E1835" s="2">
        <f t="shared" si="112"/>
        <v>-1528787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5.21</v>
      </c>
      <c r="C1836" s="6">
        <f>TITRES_STAT!D1839</f>
        <v>3.8031999999999999</v>
      </c>
      <c r="D1836" s="6">
        <f>TITRES_STAT!E1839</f>
        <v>13349</v>
      </c>
      <c r="E1836" s="2">
        <f t="shared" si="112"/>
        <v>-1542136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5.1100000000000003</v>
      </c>
      <c r="C1837" s="6">
        <f>TITRES_STAT!D1840</f>
        <v>3.7302</v>
      </c>
      <c r="D1837" s="6">
        <f>TITRES_STAT!E1840</f>
        <v>20217</v>
      </c>
      <c r="E1837" s="2">
        <f t="shared" si="112"/>
        <v>-1562353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BEARISH DIVERGENCE</v>
      </c>
    </row>
    <row r="1838" spans="1:8" ht="13.5" x14ac:dyDescent="0.25">
      <c r="A1838" s="3">
        <f>TITRES_STAT!B1841</f>
        <v>44690</v>
      </c>
      <c r="B1838" s="6">
        <f>TITRES_STAT!C1841</f>
        <v>5.26</v>
      </c>
      <c r="C1838" s="6">
        <f>TITRES_STAT!D1841</f>
        <v>3.8397000000000001</v>
      </c>
      <c r="D1838" s="6">
        <f>TITRES_STAT!E1841</f>
        <v>37382</v>
      </c>
      <c r="E1838" s="2">
        <f t="shared" si="112"/>
        <v>-1524971</v>
      </c>
      <c r="F1838" s="6" t="str">
        <f t="shared" si="115"/>
        <v>BULLISH</v>
      </c>
      <c r="G1838" s="6" t="str">
        <f t="shared" si="114"/>
        <v>NEUTRAL</v>
      </c>
      <c r="H1838" s="6" t="str">
        <f t="shared" si="113"/>
        <v>CONFIRMED BULLISH</v>
      </c>
    </row>
    <row r="1839" spans="1:8" ht="13.5" x14ac:dyDescent="0.25">
      <c r="A1839" s="3">
        <f>TITRES_STAT!B1842</f>
        <v>44691</v>
      </c>
      <c r="B1839" s="6">
        <f>TITRES_STAT!C1842</f>
        <v>5.29</v>
      </c>
      <c r="C1839" s="6">
        <f>TITRES_STAT!D1842</f>
        <v>3.8616000000000001</v>
      </c>
      <c r="D1839" s="6">
        <f>TITRES_STAT!E1842</f>
        <v>8278</v>
      </c>
      <c r="E1839" s="2">
        <f t="shared" si="112"/>
        <v>-1516693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5.3</v>
      </c>
      <c r="C1840" s="6">
        <f>TITRES_STAT!D1843</f>
        <v>3.8689</v>
      </c>
      <c r="D1840" s="6">
        <f>TITRES_STAT!E1843</f>
        <v>19546</v>
      </c>
      <c r="E1840" s="2">
        <f t="shared" si="112"/>
        <v>-1497147</v>
      </c>
      <c r="F1840" s="6" t="str">
        <f t="shared" si="115"/>
        <v>BULLISH</v>
      </c>
      <c r="G1840" s="6" t="str">
        <f t="shared" si="114"/>
        <v>WEAK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5.29</v>
      </c>
      <c r="C1841" s="6">
        <f>TITRES_STAT!D1844</f>
        <v>3.8616000000000001</v>
      </c>
      <c r="D1841" s="6">
        <f>TITRES_STAT!E1844</f>
        <v>19605</v>
      </c>
      <c r="E1841" s="2">
        <f t="shared" si="112"/>
        <v>-1516752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5.21</v>
      </c>
      <c r="C1842" s="6">
        <f>TITRES_STAT!D1845</f>
        <v>3.8031999999999999</v>
      </c>
      <c r="D1842" s="6">
        <f>TITRES_STAT!E1845</f>
        <v>10797</v>
      </c>
      <c r="E1842" s="2">
        <f t="shared" si="112"/>
        <v>-1527549</v>
      </c>
      <c r="F1842" s="6" t="str">
        <f t="shared" si="115"/>
        <v>BULLISH</v>
      </c>
      <c r="G1842" s="6" t="str">
        <f t="shared" si="114"/>
        <v>WEAK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5.18</v>
      </c>
      <c r="C1843" s="6">
        <f>TITRES_STAT!D1846</f>
        <v>3.7812999999999999</v>
      </c>
      <c r="D1843" s="6">
        <f>TITRES_STAT!E1846</f>
        <v>11239</v>
      </c>
      <c r="E1843" s="2">
        <f t="shared" si="112"/>
        <v>-1538788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44698</v>
      </c>
      <c r="B1844" s="6">
        <f>TITRES_STAT!C1847</f>
        <v>5.2</v>
      </c>
      <c r="C1844" s="6">
        <f>TITRES_STAT!D1847</f>
        <v>3.7959000000000001</v>
      </c>
      <c r="D1844" s="6">
        <f>TITRES_STAT!E1847</f>
        <v>22323</v>
      </c>
      <c r="E1844" s="2">
        <f t="shared" si="112"/>
        <v>-1516465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BULLISH DIVERGENCE</v>
      </c>
    </row>
    <row r="1845" spans="1:8" ht="13.5" x14ac:dyDescent="0.25">
      <c r="A1845" s="3">
        <f>TITRES_STAT!B1848</f>
        <v>44699</v>
      </c>
      <c r="B1845" s="6">
        <f>TITRES_STAT!C1848</f>
        <v>5.18</v>
      </c>
      <c r="C1845" s="6">
        <f>TITRES_STAT!D1848</f>
        <v>3.7812999999999999</v>
      </c>
      <c r="D1845" s="6">
        <f>TITRES_STAT!E1848</f>
        <v>31309</v>
      </c>
      <c r="E1845" s="2">
        <f t="shared" si="112"/>
        <v>-1547774</v>
      </c>
      <c r="F1845" s="6" t="str">
        <f t="shared" si="115"/>
        <v>BEARISH</v>
      </c>
      <c r="G1845" s="6" t="str">
        <f t="shared" si="114"/>
        <v>STRONG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5.16</v>
      </c>
      <c r="C1846" s="6">
        <f>TITRES_STAT!D1849</f>
        <v>3.7667000000000002</v>
      </c>
      <c r="D1846" s="6">
        <f>TITRES_STAT!E1849</f>
        <v>8829</v>
      </c>
      <c r="E1846" s="2">
        <f t="shared" si="112"/>
        <v>-1556603</v>
      </c>
      <c r="F1846" s="6" t="str">
        <f t="shared" si="115"/>
        <v>BEARISH</v>
      </c>
      <c r="G1846" s="6" t="str">
        <f t="shared" si="114"/>
        <v>STRONG</v>
      </c>
      <c r="H1846" s="6" t="str">
        <f t="shared" si="113"/>
        <v>CONFIRMED BEARISH</v>
      </c>
    </row>
    <row r="1847" spans="1:8" ht="13.5" x14ac:dyDescent="0.25">
      <c r="A1847" s="3">
        <f>TITRES_STAT!B1850</f>
        <v>44701</v>
      </c>
      <c r="B1847" s="6">
        <f>TITRES_STAT!C1850</f>
        <v>4.99</v>
      </c>
      <c r="C1847" s="6">
        <f>TITRES_STAT!D1850</f>
        <v>3.6425999999999998</v>
      </c>
      <c r="D1847" s="6">
        <f>TITRES_STAT!E1850</f>
        <v>3637</v>
      </c>
      <c r="E1847" s="2">
        <f t="shared" si="112"/>
        <v>-1560240</v>
      </c>
      <c r="F1847" s="6" t="str">
        <f t="shared" si="115"/>
        <v>BEARISH</v>
      </c>
      <c r="G1847" s="6" t="str">
        <f t="shared" si="114"/>
        <v>STRONG</v>
      </c>
      <c r="H1847" s="6" t="str">
        <f t="shared" si="113"/>
        <v>CONFIRMED BEARISH</v>
      </c>
    </row>
    <row r="1848" spans="1:8" ht="13.5" x14ac:dyDescent="0.25">
      <c r="A1848" s="3">
        <f>TITRES_STAT!B1851</f>
        <v>44704</v>
      </c>
      <c r="B1848" s="6">
        <f>TITRES_STAT!C1851</f>
        <v>5.08</v>
      </c>
      <c r="C1848" s="6">
        <f>TITRES_STAT!D1851</f>
        <v>3.7082999999999999</v>
      </c>
      <c r="D1848" s="6">
        <f>TITRES_STAT!E1851</f>
        <v>6578</v>
      </c>
      <c r="E1848" s="2">
        <f t="shared" si="112"/>
        <v>-1553662</v>
      </c>
      <c r="F1848" s="6" t="str">
        <f t="shared" si="115"/>
        <v>BEARISH</v>
      </c>
      <c r="G1848" s="6" t="str">
        <f t="shared" si="114"/>
        <v>NEUTRAL</v>
      </c>
      <c r="H1848" s="6" t="str">
        <f t="shared" si="113"/>
        <v>CONFIRMED BEARISH</v>
      </c>
    </row>
    <row r="1849" spans="1:8" ht="13.5" x14ac:dyDescent="0.25">
      <c r="A1849" s="3">
        <f>TITRES_STAT!B1852</f>
        <v>44705</v>
      </c>
      <c r="B1849" s="6">
        <f>TITRES_STAT!C1852</f>
        <v>5.0999999999999996</v>
      </c>
      <c r="C1849" s="6">
        <f>TITRES_STAT!D1852</f>
        <v>3.7229000000000001</v>
      </c>
      <c r="D1849" s="6">
        <f>TITRES_STAT!E1852</f>
        <v>3565</v>
      </c>
      <c r="E1849" s="2">
        <f t="shared" si="112"/>
        <v>-1550097</v>
      </c>
      <c r="F1849" s="6" t="str">
        <f t="shared" si="115"/>
        <v>BEARISH</v>
      </c>
      <c r="G1849" s="6" t="str">
        <f t="shared" si="114"/>
        <v>STRONG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5.0999999999999996</v>
      </c>
      <c r="C1850" s="6">
        <f>TITRES_STAT!D1853</f>
        <v>3.7229000000000001</v>
      </c>
      <c r="D1850" s="6">
        <f>TITRES_STAT!E1853</f>
        <v>2297</v>
      </c>
      <c r="E1850" s="2">
        <f t="shared" si="112"/>
        <v>-1550097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5.19</v>
      </c>
      <c r="C1851" s="6">
        <f>TITRES_STAT!D1854</f>
        <v>3.7886000000000002</v>
      </c>
      <c r="D1851" s="6">
        <f>TITRES_STAT!E1854</f>
        <v>62011</v>
      </c>
      <c r="E1851" s="2">
        <f t="shared" si="112"/>
        <v>-1488086</v>
      </c>
      <c r="F1851" s="6" t="str">
        <f t="shared" si="115"/>
        <v>BULLISH</v>
      </c>
      <c r="G1851" s="6" t="str">
        <f t="shared" si="114"/>
        <v>WEAK</v>
      </c>
      <c r="H1851" s="6" t="str">
        <f t="shared" si="113"/>
        <v>CONFIRMED BULLISH</v>
      </c>
    </row>
    <row r="1852" spans="1:8" ht="13.5" x14ac:dyDescent="0.25">
      <c r="A1852" s="3">
        <f>TITRES_STAT!B1855</f>
        <v>44708</v>
      </c>
      <c r="B1852" s="6">
        <f>TITRES_STAT!C1855</f>
        <v>5.17</v>
      </c>
      <c r="C1852" s="6">
        <f>TITRES_STAT!D1855</f>
        <v>3.774</v>
      </c>
      <c r="D1852" s="6">
        <f>TITRES_STAT!E1855</f>
        <v>9258</v>
      </c>
      <c r="E1852" s="2">
        <f t="shared" si="112"/>
        <v>-1497344</v>
      </c>
      <c r="F1852" s="6" t="str">
        <f t="shared" si="115"/>
        <v>BULLISH</v>
      </c>
      <c r="G1852" s="6" t="str">
        <f t="shared" si="114"/>
        <v>WEAK</v>
      </c>
      <c r="H1852" s="6" t="str">
        <f t="shared" si="113"/>
        <v>CONFIRMED BULLISH</v>
      </c>
    </row>
    <row r="1853" spans="1:8" ht="13.5" x14ac:dyDescent="0.25">
      <c r="A1853" s="3">
        <f>TITRES_STAT!B1856</f>
        <v>44711</v>
      </c>
      <c r="B1853" s="6">
        <f>TITRES_STAT!C1856</f>
        <v>5.16</v>
      </c>
      <c r="C1853" s="6">
        <f>TITRES_STAT!D1856</f>
        <v>3.7667000000000002</v>
      </c>
      <c r="D1853" s="6">
        <f>TITRES_STAT!E1856</f>
        <v>2770</v>
      </c>
      <c r="E1853" s="2">
        <f t="shared" si="112"/>
        <v>-1500114</v>
      </c>
      <c r="F1853" s="6" t="str">
        <f t="shared" si="115"/>
        <v>BULLISH</v>
      </c>
      <c r="G1853" s="6" t="str">
        <f t="shared" si="114"/>
        <v>WEAK</v>
      </c>
      <c r="H1853" s="6" t="str">
        <f t="shared" si="113"/>
        <v>CONFIRMED BULLISH</v>
      </c>
    </row>
    <row r="1854" spans="1:8" ht="13.5" x14ac:dyDescent="0.25">
      <c r="A1854" s="3">
        <f>TITRES_STAT!B1857</f>
        <v>44712</v>
      </c>
      <c r="B1854" s="6">
        <f>TITRES_STAT!C1857</f>
        <v>5.18</v>
      </c>
      <c r="C1854" s="6">
        <f>TITRES_STAT!D1857</f>
        <v>3.7812999999999999</v>
      </c>
      <c r="D1854" s="6">
        <f>TITRES_STAT!E1857</f>
        <v>720</v>
      </c>
      <c r="E1854" s="2">
        <f t="shared" si="112"/>
        <v>-1499394</v>
      </c>
      <c r="F1854" s="6" t="str">
        <f t="shared" si="115"/>
        <v>BULLISH</v>
      </c>
      <c r="G1854" s="6" t="str">
        <f t="shared" si="114"/>
        <v>WEAK</v>
      </c>
      <c r="H1854" s="6" t="str">
        <f t="shared" si="113"/>
        <v>CONFIRMED BULLISH</v>
      </c>
    </row>
    <row r="1855" spans="1:8" ht="13.5" x14ac:dyDescent="0.25">
      <c r="A1855" s="3">
        <f>TITRES_STAT!B1858</f>
        <v>44713</v>
      </c>
      <c r="B1855" s="6">
        <f>TITRES_STAT!C1858</f>
        <v>5.15</v>
      </c>
      <c r="C1855" s="6">
        <f>TITRES_STAT!D1858</f>
        <v>3.7593999999999999</v>
      </c>
      <c r="D1855" s="6">
        <f>TITRES_STAT!E1858</f>
        <v>606</v>
      </c>
      <c r="E1855" s="2">
        <f t="shared" si="112"/>
        <v>-1500000</v>
      </c>
      <c r="F1855" s="6" t="str">
        <f t="shared" si="115"/>
        <v>BULLISH</v>
      </c>
      <c r="G1855" s="6" t="str">
        <f t="shared" si="114"/>
        <v>WEAK</v>
      </c>
      <c r="H1855" s="6" t="str">
        <f t="shared" si="113"/>
        <v>CONFIRMED BULLISH</v>
      </c>
    </row>
    <row r="1856" spans="1:8" ht="13.5" x14ac:dyDescent="0.25">
      <c r="A1856" s="3">
        <f>TITRES_STAT!B1859</f>
        <v>44714</v>
      </c>
      <c r="B1856" s="6">
        <f>TITRES_STAT!C1859</f>
        <v>5.19</v>
      </c>
      <c r="C1856" s="6">
        <f>TITRES_STAT!D1859</f>
        <v>3.7886000000000002</v>
      </c>
      <c r="D1856" s="6">
        <f>TITRES_STAT!E1859</f>
        <v>900</v>
      </c>
      <c r="E1856" s="2">
        <f t="shared" si="112"/>
        <v>-1499100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5.19</v>
      </c>
      <c r="C1857" s="6">
        <f>TITRES_STAT!D1860</f>
        <v>3.7886000000000002</v>
      </c>
      <c r="D1857" s="6">
        <f>TITRES_STAT!E1860</f>
        <v>7432</v>
      </c>
      <c r="E1857" s="2">
        <f t="shared" si="112"/>
        <v>-1499100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BEARISH DIVERGENCE</v>
      </c>
    </row>
    <row r="1858" spans="1:8" ht="13.5" x14ac:dyDescent="0.25">
      <c r="A1858" s="3">
        <f>TITRES_STAT!B1861</f>
        <v>44718</v>
      </c>
      <c r="B1858" s="6">
        <f>TITRES_STAT!C1861</f>
        <v>5.19</v>
      </c>
      <c r="C1858" s="6">
        <f>TITRES_STAT!D1861</f>
        <v>3.7886000000000002</v>
      </c>
      <c r="D1858" s="6">
        <f>TITRES_STAT!E1861</f>
        <v>3210</v>
      </c>
      <c r="E1858" s="2">
        <f t="shared" si="112"/>
        <v>-1499100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5.19</v>
      </c>
      <c r="C1859" s="6">
        <f>TITRES_STAT!D1862</f>
        <v>3.7886000000000002</v>
      </c>
      <c r="D1859" s="6">
        <f>TITRES_STAT!E1862</f>
        <v>10500</v>
      </c>
      <c r="E1859" s="2">
        <f t="shared" si="112"/>
        <v>-1499100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5.19</v>
      </c>
      <c r="C1860" s="6">
        <f>TITRES_STAT!D1863</f>
        <v>3.7886000000000002</v>
      </c>
      <c r="D1860" s="6">
        <f>TITRES_STAT!E1863</f>
        <v>39913</v>
      </c>
      <c r="E1860" s="2">
        <f t="shared" ref="E1860:E1923" si="116">IF(B1860&gt;B1859, E1859+D1860, IF(B1860&lt;B1859, E1859-D1860, E1859))</f>
        <v>-1499100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5.03</v>
      </c>
      <c r="C1861" s="6">
        <f>TITRES_STAT!D1864</f>
        <v>3.6718000000000002</v>
      </c>
      <c r="D1861" s="6">
        <f>TITRES_STAT!E1864</f>
        <v>8130</v>
      </c>
      <c r="E1861" s="2">
        <f t="shared" si="116"/>
        <v>-1507230</v>
      </c>
      <c r="F1861" s="6" t="str">
        <f t="shared" si="115"/>
        <v>BEARISH</v>
      </c>
      <c r="G1861" s="6" t="str">
        <f t="shared" si="114"/>
        <v>NEUTRAL</v>
      </c>
      <c r="H1861" s="6" t="str">
        <f t="shared" si="113"/>
        <v>CONFIRMED BEARISH</v>
      </c>
    </row>
    <row r="1862" spans="1:8" ht="13.5" x14ac:dyDescent="0.25">
      <c r="A1862" s="3">
        <f>TITRES_STAT!B1865</f>
        <v>44722</v>
      </c>
      <c r="B1862" s="6">
        <f>TITRES_STAT!C1865</f>
        <v>5.13</v>
      </c>
      <c r="C1862" s="6">
        <f>TITRES_STAT!D1865</f>
        <v>3.7448000000000001</v>
      </c>
      <c r="D1862" s="6">
        <f>TITRES_STAT!E1865</f>
        <v>13232</v>
      </c>
      <c r="E1862" s="2">
        <f t="shared" si="116"/>
        <v>-1493998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BULLISH DIVERGENCE</v>
      </c>
    </row>
    <row r="1863" spans="1:8" ht="13.5" x14ac:dyDescent="0.25">
      <c r="A1863" s="3">
        <f>TITRES_STAT!B1866</f>
        <v>44725</v>
      </c>
      <c r="B1863" s="6">
        <f>TITRES_STAT!C1866</f>
        <v>5.17</v>
      </c>
      <c r="C1863" s="6">
        <f>TITRES_STAT!D1866</f>
        <v>3.774</v>
      </c>
      <c r="D1863" s="6">
        <f>TITRES_STAT!E1866</f>
        <v>20110</v>
      </c>
      <c r="E1863" s="2">
        <f t="shared" si="116"/>
        <v>-1473888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BULLISH DIVERGENCE</v>
      </c>
    </row>
    <row r="1864" spans="1:8" ht="13.5" x14ac:dyDescent="0.25">
      <c r="A1864" s="3">
        <f>TITRES_STAT!B1867</f>
        <v>44726</v>
      </c>
      <c r="B1864" s="6">
        <f>TITRES_STAT!C1867</f>
        <v>5.19</v>
      </c>
      <c r="C1864" s="6">
        <f>TITRES_STAT!D1867</f>
        <v>3.7886000000000002</v>
      </c>
      <c r="D1864" s="6">
        <f>TITRES_STAT!E1867</f>
        <v>730</v>
      </c>
      <c r="E1864" s="2">
        <f t="shared" si="116"/>
        <v>-1473158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44727</v>
      </c>
      <c r="B1865" s="6">
        <f>TITRES_STAT!C1868</f>
        <v>5.16</v>
      </c>
      <c r="C1865" s="6">
        <f>TITRES_STAT!D1868</f>
        <v>3.7667000000000002</v>
      </c>
      <c r="D1865" s="6">
        <f>TITRES_STAT!E1868</f>
        <v>2352</v>
      </c>
      <c r="E1865" s="2">
        <f t="shared" si="116"/>
        <v>-1475510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BULLISH DIVERGENCE</v>
      </c>
    </row>
    <row r="1866" spans="1:8" ht="13.5" x14ac:dyDescent="0.25">
      <c r="A1866" s="3">
        <f>TITRES_STAT!B1869</f>
        <v>44728</v>
      </c>
      <c r="B1866" s="6">
        <f>TITRES_STAT!C1869</f>
        <v>5.01</v>
      </c>
      <c r="C1866" s="6">
        <f>TITRES_STAT!D1869</f>
        <v>3.6572</v>
      </c>
      <c r="D1866" s="6">
        <f>TITRES_STAT!E1869</f>
        <v>34158</v>
      </c>
      <c r="E1866" s="2">
        <f t="shared" si="116"/>
        <v>-1509668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5.03</v>
      </c>
      <c r="C1867" s="6">
        <f>TITRES_STAT!D1870</f>
        <v>3.6718000000000002</v>
      </c>
      <c r="D1867" s="6">
        <f>TITRES_STAT!E1870</f>
        <v>20028</v>
      </c>
      <c r="E1867" s="2">
        <f t="shared" si="116"/>
        <v>-1489640</v>
      </c>
      <c r="F1867" s="6" t="str">
        <f t="shared" si="119"/>
        <v>BULLISH</v>
      </c>
      <c r="G1867" s="6" t="str">
        <f t="shared" si="118"/>
        <v>NEUTRAL</v>
      </c>
      <c r="H1867" s="6" t="str">
        <f t="shared" si="117"/>
        <v>BULLISH DIVERGENCE</v>
      </c>
    </row>
    <row r="1868" spans="1:8" ht="13.5" x14ac:dyDescent="0.25">
      <c r="A1868" s="3">
        <f>TITRES_STAT!B1871</f>
        <v>44732</v>
      </c>
      <c r="B1868" s="6">
        <f>TITRES_STAT!C1871</f>
        <v>5.08</v>
      </c>
      <c r="C1868" s="6">
        <f>TITRES_STAT!D1871</f>
        <v>3.7082999999999999</v>
      </c>
      <c r="D1868" s="6">
        <f>TITRES_STAT!E1871</f>
        <v>1241</v>
      </c>
      <c r="E1868" s="2">
        <f t="shared" si="116"/>
        <v>-1488399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5.0599999999999996</v>
      </c>
      <c r="C1869" s="6">
        <f>TITRES_STAT!D1872</f>
        <v>3.6937000000000002</v>
      </c>
      <c r="D1869" s="6">
        <f>TITRES_STAT!E1872</f>
        <v>5285</v>
      </c>
      <c r="E1869" s="2">
        <f t="shared" si="116"/>
        <v>-1493684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5.0199999999999996</v>
      </c>
      <c r="C1870" s="6">
        <f>TITRES_STAT!D1873</f>
        <v>3.6644999999999999</v>
      </c>
      <c r="D1870" s="6">
        <f>TITRES_STAT!E1873</f>
        <v>19961</v>
      </c>
      <c r="E1870" s="2">
        <f t="shared" si="116"/>
        <v>-1513645</v>
      </c>
      <c r="F1870" s="6" t="str">
        <f t="shared" si="119"/>
        <v>BEARISH</v>
      </c>
      <c r="G1870" s="6" t="str">
        <f t="shared" si="118"/>
        <v>STRONG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5.0199999999999996</v>
      </c>
      <c r="C1871" s="6">
        <f>TITRES_STAT!D1874</f>
        <v>3.6644999999999999</v>
      </c>
      <c r="D1871" s="6">
        <f>TITRES_STAT!E1874</f>
        <v>16477</v>
      </c>
      <c r="E1871" s="2">
        <f t="shared" si="116"/>
        <v>-1513645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BEARISH DIVERGENCE</v>
      </c>
    </row>
    <row r="1872" spans="1:8" ht="13.5" x14ac:dyDescent="0.25">
      <c r="A1872" s="3">
        <f>TITRES_STAT!B1875</f>
        <v>44736</v>
      </c>
      <c r="B1872" s="6">
        <f>TITRES_STAT!C1875</f>
        <v>5.0199999999999996</v>
      </c>
      <c r="C1872" s="6">
        <f>TITRES_STAT!D1875</f>
        <v>3.6644999999999999</v>
      </c>
      <c r="D1872" s="6">
        <f>TITRES_STAT!E1875</f>
        <v>4682</v>
      </c>
      <c r="E1872" s="2">
        <f t="shared" si="116"/>
        <v>-1513645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5.0199999999999996</v>
      </c>
      <c r="C1873" s="6">
        <f>TITRES_STAT!D1876</f>
        <v>3.6644999999999999</v>
      </c>
      <c r="D1873" s="6">
        <f>TITRES_STAT!E1876</f>
        <v>638</v>
      </c>
      <c r="E1873" s="2">
        <f t="shared" si="116"/>
        <v>-1513645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4.95</v>
      </c>
      <c r="C1874" s="6">
        <f>TITRES_STAT!D1877</f>
        <v>3.6133999999999999</v>
      </c>
      <c r="D1874" s="6">
        <f>TITRES_STAT!E1877</f>
        <v>1037</v>
      </c>
      <c r="E1874" s="2">
        <f t="shared" si="116"/>
        <v>-1514682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4.95</v>
      </c>
      <c r="C1875" s="6">
        <f>TITRES_STAT!D1878</f>
        <v>3.6133999999999999</v>
      </c>
      <c r="D1875" s="6">
        <f>TITRES_STAT!E1878</f>
        <v>12919</v>
      </c>
      <c r="E1875" s="2">
        <f t="shared" si="116"/>
        <v>-1514682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4.99</v>
      </c>
      <c r="C1876" s="6">
        <f>TITRES_STAT!D1879</f>
        <v>3.6425999999999998</v>
      </c>
      <c r="D1876" s="6">
        <f>TITRES_STAT!E1879</f>
        <v>5378</v>
      </c>
      <c r="E1876" s="2">
        <f t="shared" si="116"/>
        <v>-1509304</v>
      </c>
      <c r="F1876" s="6" t="str">
        <f t="shared" si="119"/>
        <v>BULLISH</v>
      </c>
      <c r="G1876" s="6" t="str">
        <f t="shared" si="118"/>
        <v>NEUTRAL</v>
      </c>
      <c r="H1876" s="6" t="str">
        <f t="shared" si="117"/>
        <v>BULLISH DIVERGENCE</v>
      </c>
    </row>
    <row r="1877" spans="1:8" ht="13.5" x14ac:dyDescent="0.25">
      <c r="A1877" s="3">
        <f>TITRES_STAT!B1880</f>
        <v>44743</v>
      </c>
      <c r="B1877" s="6">
        <f>TITRES_STAT!C1880</f>
        <v>4.9800000000000004</v>
      </c>
      <c r="C1877" s="6">
        <f>TITRES_STAT!D1880</f>
        <v>3.6353</v>
      </c>
      <c r="D1877" s="6">
        <f>TITRES_STAT!E1880</f>
        <v>362</v>
      </c>
      <c r="E1877" s="2">
        <f t="shared" si="116"/>
        <v>-1509666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BULLISH DIVERGENCE</v>
      </c>
    </row>
    <row r="1878" spans="1:8" ht="13.5" x14ac:dyDescent="0.25">
      <c r="A1878" s="3">
        <f>TITRES_STAT!B1881</f>
        <v>44746</v>
      </c>
      <c r="B1878" s="6">
        <f>TITRES_STAT!C1881</f>
        <v>4.9800000000000004</v>
      </c>
      <c r="C1878" s="6">
        <f>TITRES_STAT!D1881</f>
        <v>3.6353</v>
      </c>
      <c r="D1878" s="6">
        <f>TITRES_STAT!E1881</f>
        <v>198</v>
      </c>
      <c r="E1878" s="2">
        <f t="shared" si="116"/>
        <v>-1509666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BULLISH DIVERGENCE</v>
      </c>
    </row>
    <row r="1879" spans="1:8" ht="13.5" x14ac:dyDescent="0.25">
      <c r="A1879" s="3">
        <f>TITRES_STAT!B1882</f>
        <v>44747</v>
      </c>
      <c r="B1879" s="6">
        <f>TITRES_STAT!C1882</f>
        <v>4.95</v>
      </c>
      <c r="C1879" s="6">
        <f>TITRES_STAT!D1882</f>
        <v>3.6133999999999999</v>
      </c>
      <c r="D1879" s="6">
        <f>TITRES_STAT!E1882</f>
        <v>335</v>
      </c>
      <c r="E1879" s="2">
        <f t="shared" si="116"/>
        <v>-1510001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NEUTRAL</v>
      </c>
    </row>
    <row r="1880" spans="1:8" ht="13.5" x14ac:dyDescent="0.25">
      <c r="A1880" s="3">
        <f>TITRES_STAT!B1883</f>
        <v>44748</v>
      </c>
      <c r="B1880" s="6">
        <f>TITRES_STAT!C1883</f>
        <v>4.95</v>
      </c>
      <c r="C1880" s="6">
        <f>TITRES_STAT!D1883</f>
        <v>3.6133999999999999</v>
      </c>
      <c r="D1880" s="6">
        <f>TITRES_STAT!E1883</f>
        <v>1015</v>
      </c>
      <c r="E1880" s="2">
        <f t="shared" si="116"/>
        <v>-1510001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NEUTRAL</v>
      </c>
    </row>
    <row r="1881" spans="1:8" ht="13.5" x14ac:dyDescent="0.25">
      <c r="A1881" s="3">
        <f>TITRES_STAT!B1884</f>
        <v>44749</v>
      </c>
      <c r="B1881" s="6">
        <f>TITRES_STAT!C1884</f>
        <v>5.12</v>
      </c>
      <c r="C1881" s="6">
        <f>TITRES_STAT!D1884</f>
        <v>3.7374999999999998</v>
      </c>
      <c r="D1881" s="6">
        <f>TITRES_STAT!E1884</f>
        <v>3861</v>
      </c>
      <c r="E1881" s="2">
        <f t="shared" si="116"/>
        <v>-1506140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5.29</v>
      </c>
      <c r="C1882" s="6">
        <f>TITRES_STAT!D1885</f>
        <v>3.8616000000000001</v>
      </c>
      <c r="D1882" s="6">
        <f>TITRES_STAT!E1885</f>
        <v>6381</v>
      </c>
      <c r="E1882" s="2">
        <f t="shared" si="116"/>
        <v>-1499759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5.29</v>
      </c>
      <c r="C1883" s="6">
        <f>TITRES_STAT!D1886</f>
        <v>3.8616000000000001</v>
      </c>
      <c r="D1883" s="6">
        <f>TITRES_STAT!E1886</f>
        <v>302</v>
      </c>
      <c r="E1883" s="2">
        <f t="shared" si="116"/>
        <v>-1499759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5.28</v>
      </c>
      <c r="C1884" s="6">
        <f>TITRES_STAT!D1887</f>
        <v>3.8542999999999998</v>
      </c>
      <c r="D1884" s="6">
        <f>TITRES_STAT!E1887</f>
        <v>8170</v>
      </c>
      <c r="E1884" s="2">
        <f t="shared" si="116"/>
        <v>-1507929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5.3</v>
      </c>
      <c r="C1885" s="6">
        <f>TITRES_STAT!D1888</f>
        <v>3.8689</v>
      </c>
      <c r="D1885" s="6">
        <f>TITRES_STAT!E1888</f>
        <v>3332</v>
      </c>
      <c r="E1885" s="2">
        <f t="shared" si="116"/>
        <v>-1504597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CONFIRMED BULLISH</v>
      </c>
    </row>
    <row r="1886" spans="1:8" ht="13.5" x14ac:dyDescent="0.25">
      <c r="A1886" s="3">
        <f>TITRES_STAT!B1889</f>
        <v>44756</v>
      </c>
      <c r="B1886" s="6">
        <f>TITRES_STAT!C1889</f>
        <v>5.3</v>
      </c>
      <c r="C1886" s="6">
        <f>TITRES_STAT!D1889</f>
        <v>3.8689</v>
      </c>
      <c r="D1886" s="6">
        <f>TITRES_STAT!E1889</f>
        <v>122</v>
      </c>
      <c r="E1886" s="2">
        <f t="shared" si="116"/>
        <v>-1504597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5.35</v>
      </c>
      <c r="C1887" s="6">
        <f>TITRES_STAT!D1890</f>
        <v>3.9054000000000002</v>
      </c>
      <c r="D1887" s="6">
        <f>TITRES_STAT!E1890</f>
        <v>9293</v>
      </c>
      <c r="E1887" s="2">
        <f t="shared" si="116"/>
        <v>-1495304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44760</v>
      </c>
      <c r="B1888" s="6">
        <f>TITRES_STAT!C1891</f>
        <v>5.5</v>
      </c>
      <c r="C1888" s="6">
        <f>TITRES_STAT!D1891</f>
        <v>4.0148999999999999</v>
      </c>
      <c r="D1888" s="6">
        <f>TITRES_STAT!E1891</f>
        <v>5471</v>
      </c>
      <c r="E1888" s="2">
        <f t="shared" si="116"/>
        <v>-1489833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CONFIRMED BULLISH</v>
      </c>
    </row>
    <row r="1889" spans="1:8" ht="13.5" x14ac:dyDescent="0.25">
      <c r="A1889" s="3">
        <f>TITRES_STAT!B1892</f>
        <v>44761</v>
      </c>
      <c r="B1889" s="6">
        <f>TITRES_STAT!C1892</f>
        <v>5.65</v>
      </c>
      <c r="C1889" s="6">
        <f>TITRES_STAT!D1892</f>
        <v>4.1243999999999996</v>
      </c>
      <c r="D1889" s="6">
        <f>TITRES_STAT!E1892</f>
        <v>5113</v>
      </c>
      <c r="E1889" s="2">
        <f t="shared" si="116"/>
        <v>-1484720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5.77</v>
      </c>
      <c r="C1890" s="6">
        <f>TITRES_STAT!D1893</f>
        <v>4.2119999999999997</v>
      </c>
      <c r="D1890" s="6">
        <f>TITRES_STAT!E1893</f>
        <v>2273</v>
      </c>
      <c r="E1890" s="2">
        <f t="shared" si="116"/>
        <v>-1482447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44763</v>
      </c>
      <c r="B1891" s="6">
        <f>TITRES_STAT!C1894</f>
        <v>5.74</v>
      </c>
      <c r="C1891" s="6">
        <f>TITRES_STAT!D1894</f>
        <v>4.1901000000000002</v>
      </c>
      <c r="D1891" s="6">
        <f>TITRES_STAT!E1894</f>
        <v>2505</v>
      </c>
      <c r="E1891" s="2">
        <f t="shared" si="116"/>
        <v>-1484952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44764</v>
      </c>
      <c r="B1892" s="6">
        <f>TITRES_STAT!C1895</f>
        <v>5.74</v>
      </c>
      <c r="C1892" s="6">
        <f>TITRES_STAT!D1895</f>
        <v>4.1901000000000002</v>
      </c>
      <c r="D1892" s="6">
        <f>TITRES_STAT!E1895</f>
        <v>537</v>
      </c>
      <c r="E1892" s="2">
        <f t="shared" si="116"/>
        <v>-1484952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CONFIRMED BULLISH</v>
      </c>
    </row>
    <row r="1893" spans="1:8" ht="13.5" x14ac:dyDescent="0.25">
      <c r="A1893" s="3">
        <f>TITRES_STAT!B1896</f>
        <v>44768</v>
      </c>
      <c r="B1893" s="6">
        <f>TITRES_STAT!C1896</f>
        <v>5.5</v>
      </c>
      <c r="C1893" s="6">
        <f>TITRES_STAT!D1896</f>
        <v>4.3120000000000003</v>
      </c>
      <c r="D1893" s="6">
        <f>TITRES_STAT!E1896</f>
        <v>1575</v>
      </c>
      <c r="E1893" s="2">
        <f t="shared" si="116"/>
        <v>-1486527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5.44</v>
      </c>
      <c r="C1894" s="6">
        <f>TITRES_STAT!D1897</f>
        <v>4.2648999999999999</v>
      </c>
      <c r="D1894" s="6">
        <f>TITRES_STAT!E1897</f>
        <v>12482</v>
      </c>
      <c r="E1894" s="2">
        <f t="shared" si="116"/>
        <v>-1499009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CONFIRMED BEARISH</v>
      </c>
    </row>
    <row r="1895" spans="1:8" ht="13.5" x14ac:dyDescent="0.25">
      <c r="A1895" s="3">
        <f>TITRES_STAT!B1898</f>
        <v>44770</v>
      </c>
      <c r="B1895" s="6">
        <f>TITRES_STAT!C1898</f>
        <v>5.3</v>
      </c>
      <c r="C1895" s="6">
        <f>TITRES_STAT!D1898</f>
        <v>4.1551999999999998</v>
      </c>
      <c r="D1895" s="6">
        <f>TITRES_STAT!E1898</f>
        <v>4308</v>
      </c>
      <c r="E1895" s="2">
        <f t="shared" si="116"/>
        <v>-1503317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CONFIRMED BEARISH</v>
      </c>
    </row>
    <row r="1896" spans="1:8" ht="13.5" x14ac:dyDescent="0.25">
      <c r="A1896" s="3">
        <f>TITRES_STAT!B1899</f>
        <v>44771</v>
      </c>
      <c r="B1896" s="6">
        <f>TITRES_STAT!C1899</f>
        <v>5.39</v>
      </c>
      <c r="C1896" s="6">
        <f>TITRES_STAT!D1899</f>
        <v>4.2256999999999998</v>
      </c>
      <c r="D1896" s="6">
        <f>TITRES_STAT!E1899</f>
        <v>5343</v>
      </c>
      <c r="E1896" s="2">
        <f t="shared" si="116"/>
        <v>-1497974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CONFIRMED BEARISH</v>
      </c>
    </row>
    <row r="1897" spans="1:8" ht="13.5" x14ac:dyDescent="0.25">
      <c r="A1897" s="3">
        <f>TITRES_STAT!B1900</f>
        <v>44774</v>
      </c>
      <c r="B1897" s="6">
        <f>TITRES_STAT!C1900</f>
        <v>5.3</v>
      </c>
      <c r="C1897" s="6">
        <f>TITRES_STAT!D1900</f>
        <v>4.1551999999999998</v>
      </c>
      <c r="D1897" s="6">
        <f>TITRES_STAT!E1900</f>
        <v>4550</v>
      </c>
      <c r="E1897" s="2">
        <f t="shared" si="116"/>
        <v>-1502524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5.3</v>
      </c>
      <c r="C1898" s="6">
        <f>TITRES_STAT!D1901</f>
        <v>4.1551999999999998</v>
      </c>
      <c r="D1898" s="6">
        <f>TITRES_STAT!E1901</f>
        <v>12047</v>
      </c>
      <c r="E1898" s="2">
        <f t="shared" si="116"/>
        <v>-1502524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5.3</v>
      </c>
      <c r="C1899" s="6">
        <f>TITRES_STAT!D1902</f>
        <v>4.1551999999999998</v>
      </c>
      <c r="D1899" s="6">
        <f>TITRES_STAT!E1902</f>
        <v>1615</v>
      </c>
      <c r="E1899" s="2">
        <f t="shared" si="116"/>
        <v>-1502524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44777</v>
      </c>
      <c r="B1900" s="6">
        <f>TITRES_STAT!C1903</f>
        <v>5.4</v>
      </c>
      <c r="C1900" s="6">
        <f>TITRES_STAT!D1903</f>
        <v>4.2336</v>
      </c>
      <c r="D1900" s="6">
        <f>TITRES_STAT!E1903</f>
        <v>3113</v>
      </c>
      <c r="E1900" s="2">
        <f t="shared" si="116"/>
        <v>-1499411</v>
      </c>
      <c r="F1900" s="6" t="str">
        <f t="shared" si="119"/>
        <v>BULLISH</v>
      </c>
      <c r="G1900" s="6" t="str">
        <f t="shared" si="118"/>
        <v>NEUTRAL</v>
      </c>
      <c r="H1900" s="6" t="str">
        <f t="shared" si="117"/>
        <v>CONFIRMED BULLISH</v>
      </c>
    </row>
    <row r="1901" spans="1:8" ht="13.5" x14ac:dyDescent="0.25">
      <c r="A1901" s="3">
        <f>TITRES_STAT!B1904</f>
        <v>44778</v>
      </c>
      <c r="B1901" s="6">
        <f>TITRES_STAT!C1904</f>
        <v>5.5</v>
      </c>
      <c r="C1901" s="6">
        <f>TITRES_STAT!D1904</f>
        <v>4.3120000000000003</v>
      </c>
      <c r="D1901" s="6">
        <f>TITRES_STAT!E1904</f>
        <v>543</v>
      </c>
      <c r="E1901" s="2">
        <f t="shared" si="116"/>
        <v>-1498868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5.38</v>
      </c>
      <c r="C1902" s="6">
        <f>TITRES_STAT!D1905</f>
        <v>4.2179000000000002</v>
      </c>
      <c r="D1902" s="6">
        <f>TITRES_STAT!E1905</f>
        <v>34</v>
      </c>
      <c r="E1902" s="2">
        <f t="shared" si="116"/>
        <v>-1498902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44782</v>
      </c>
      <c r="B1903" s="6">
        <f>TITRES_STAT!C1906</f>
        <v>5.43</v>
      </c>
      <c r="C1903" s="6">
        <f>TITRES_STAT!D1906</f>
        <v>4.2571000000000003</v>
      </c>
      <c r="D1903" s="6">
        <f>TITRES_STAT!E1906</f>
        <v>6391</v>
      </c>
      <c r="E1903" s="2">
        <f t="shared" si="116"/>
        <v>-1492511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CONFIRMED BULLISH</v>
      </c>
    </row>
    <row r="1904" spans="1:8" ht="13.5" x14ac:dyDescent="0.25">
      <c r="A1904" s="3">
        <f>TITRES_STAT!B1907</f>
        <v>44783</v>
      </c>
      <c r="B1904" s="6">
        <f>TITRES_STAT!C1907</f>
        <v>5.4</v>
      </c>
      <c r="C1904" s="6">
        <f>TITRES_STAT!D1907</f>
        <v>4.2336</v>
      </c>
      <c r="D1904" s="6">
        <f>TITRES_STAT!E1907</f>
        <v>8047</v>
      </c>
      <c r="E1904" s="2">
        <f t="shared" si="116"/>
        <v>-1500558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5.5</v>
      </c>
      <c r="C1905" s="6">
        <f>TITRES_STAT!D1908</f>
        <v>4.3120000000000003</v>
      </c>
      <c r="D1905" s="6">
        <f>TITRES_STAT!E1908</f>
        <v>1</v>
      </c>
      <c r="E1905" s="2">
        <f t="shared" si="116"/>
        <v>-1500557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BEARISH DIVERGENCE</v>
      </c>
    </row>
    <row r="1906" spans="1:8" ht="13.5" x14ac:dyDescent="0.25">
      <c r="A1906" s="3">
        <f>TITRES_STAT!B1909</f>
        <v>44785</v>
      </c>
      <c r="B1906" s="6">
        <f>TITRES_STAT!C1909</f>
        <v>5.5</v>
      </c>
      <c r="C1906" s="6">
        <f>TITRES_STAT!D1909</f>
        <v>4.3120000000000003</v>
      </c>
      <c r="D1906" s="6">
        <f>TITRES_STAT!E1909</f>
        <v>6780</v>
      </c>
      <c r="E1906" s="2">
        <f t="shared" si="116"/>
        <v>-1500557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44788</v>
      </c>
      <c r="B1907" s="6">
        <f>TITRES_STAT!C1910</f>
        <v>5.42</v>
      </c>
      <c r="C1907" s="6">
        <f>TITRES_STAT!D1910</f>
        <v>4.2492999999999999</v>
      </c>
      <c r="D1907" s="6">
        <f>TITRES_STAT!E1910</f>
        <v>5890</v>
      </c>
      <c r="E1907" s="2">
        <f t="shared" si="116"/>
        <v>-1506447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BEARISH DIVERGENCE</v>
      </c>
    </row>
    <row r="1908" spans="1:8" ht="13.5" x14ac:dyDescent="0.25">
      <c r="A1908" s="3">
        <f>TITRES_STAT!B1911</f>
        <v>44789</v>
      </c>
      <c r="B1908" s="6">
        <f>TITRES_STAT!C1911</f>
        <v>5.4</v>
      </c>
      <c r="C1908" s="6">
        <f>TITRES_STAT!D1911</f>
        <v>4.2336</v>
      </c>
      <c r="D1908" s="6">
        <f>TITRES_STAT!E1911</f>
        <v>2111</v>
      </c>
      <c r="E1908" s="2">
        <f t="shared" si="116"/>
        <v>-1508558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CONFIRMED BEARISH</v>
      </c>
    </row>
    <row r="1909" spans="1:8" ht="13.5" x14ac:dyDescent="0.25">
      <c r="A1909" s="3">
        <f>TITRES_STAT!B1912</f>
        <v>44790</v>
      </c>
      <c r="B1909" s="6">
        <f>TITRES_STAT!C1912</f>
        <v>5.39</v>
      </c>
      <c r="C1909" s="6">
        <f>TITRES_STAT!D1912</f>
        <v>4.2256999999999998</v>
      </c>
      <c r="D1909" s="6">
        <f>TITRES_STAT!E1912</f>
        <v>9025</v>
      </c>
      <c r="E1909" s="2">
        <f t="shared" si="116"/>
        <v>-1517583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CONFIRMED BEARISH</v>
      </c>
    </row>
    <row r="1910" spans="1:8" ht="13.5" x14ac:dyDescent="0.25">
      <c r="A1910" s="3">
        <f>TITRES_STAT!B1913</f>
        <v>44791</v>
      </c>
      <c r="B1910" s="6">
        <f>TITRES_STAT!C1913</f>
        <v>5.39</v>
      </c>
      <c r="C1910" s="6">
        <f>TITRES_STAT!D1913</f>
        <v>4.2256999999999998</v>
      </c>
      <c r="D1910" s="6">
        <f>TITRES_STAT!E1913</f>
        <v>233</v>
      </c>
      <c r="E1910" s="2">
        <f t="shared" si="116"/>
        <v>-1517583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CONFIRMED BEARISH</v>
      </c>
    </row>
    <row r="1911" spans="1:8" ht="13.5" x14ac:dyDescent="0.25">
      <c r="A1911" s="3">
        <f>TITRES_STAT!B1914</f>
        <v>44792</v>
      </c>
      <c r="B1911" s="6">
        <f>TITRES_STAT!C1914</f>
        <v>5.36</v>
      </c>
      <c r="C1911" s="6">
        <f>TITRES_STAT!D1914</f>
        <v>4.2022000000000004</v>
      </c>
      <c r="D1911" s="6">
        <f>TITRES_STAT!E1914</f>
        <v>894</v>
      </c>
      <c r="E1911" s="2">
        <f t="shared" si="116"/>
        <v>-1518477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44795</v>
      </c>
      <c r="B1912" s="6">
        <f>TITRES_STAT!C1915</f>
        <v>5.39</v>
      </c>
      <c r="C1912" s="6">
        <f>TITRES_STAT!D1915</f>
        <v>4.2256999999999998</v>
      </c>
      <c r="D1912" s="6">
        <f>TITRES_STAT!E1915</f>
        <v>1998</v>
      </c>
      <c r="E1912" s="2">
        <f t="shared" si="116"/>
        <v>-1516479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5.39</v>
      </c>
      <c r="C1913" s="6">
        <f>TITRES_STAT!D1916</f>
        <v>4.2256999999999998</v>
      </c>
      <c r="D1913" s="6">
        <f>TITRES_STAT!E1916</f>
        <v>264</v>
      </c>
      <c r="E1913" s="2">
        <f t="shared" si="116"/>
        <v>-1516479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5.39</v>
      </c>
      <c r="C1914" s="6">
        <f>TITRES_STAT!D1917</f>
        <v>4.2256999999999998</v>
      </c>
      <c r="D1914" s="6">
        <f>TITRES_STAT!E1917</f>
        <v>12106</v>
      </c>
      <c r="E1914" s="2">
        <f t="shared" si="116"/>
        <v>-1516479</v>
      </c>
      <c r="F1914" s="6" t="str">
        <f t="shared" si="119"/>
        <v>BULLISH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5.39</v>
      </c>
      <c r="C1915" s="6">
        <f>TITRES_STAT!D1918</f>
        <v>4.2256999999999998</v>
      </c>
      <c r="D1915" s="6">
        <f>TITRES_STAT!E1918</f>
        <v>10116</v>
      </c>
      <c r="E1915" s="2">
        <f t="shared" si="116"/>
        <v>-1516479</v>
      </c>
      <c r="F1915" s="6" t="str">
        <f t="shared" si="119"/>
        <v>BULLISH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5.4</v>
      </c>
      <c r="C1916" s="6">
        <f>TITRES_STAT!D1919</f>
        <v>4.2336</v>
      </c>
      <c r="D1916" s="6">
        <f>TITRES_STAT!E1919</f>
        <v>2595</v>
      </c>
      <c r="E1916" s="2">
        <f t="shared" si="116"/>
        <v>-1513884</v>
      </c>
      <c r="F1916" s="6" t="str">
        <f t="shared" si="119"/>
        <v>BULLISH</v>
      </c>
      <c r="G1916" s="6" t="str">
        <f t="shared" si="118"/>
        <v>NEUTRAL</v>
      </c>
      <c r="H1916" s="6" t="str">
        <f t="shared" si="117"/>
        <v>CONFIRMED BULLISH</v>
      </c>
    </row>
    <row r="1917" spans="1:8" ht="13.5" x14ac:dyDescent="0.25">
      <c r="A1917" s="3">
        <f>TITRES_STAT!B1920</f>
        <v>44802</v>
      </c>
      <c r="B1917" s="6">
        <f>TITRES_STAT!C1920</f>
        <v>5.28</v>
      </c>
      <c r="C1917" s="6">
        <f>TITRES_STAT!D1920</f>
        <v>4.1395</v>
      </c>
      <c r="D1917" s="6">
        <f>TITRES_STAT!E1920</f>
        <v>2166</v>
      </c>
      <c r="E1917" s="2">
        <f t="shared" si="116"/>
        <v>-1516050</v>
      </c>
      <c r="F1917" s="6" t="str">
        <f t="shared" si="119"/>
        <v>BULLISH</v>
      </c>
      <c r="G1917" s="6" t="str">
        <f t="shared" si="118"/>
        <v>NEUTRAL</v>
      </c>
      <c r="H1917" s="6" t="str">
        <f t="shared" si="117"/>
        <v>BULLISH DIVERGENCE</v>
      </c>
    </row>
    <row r="1918" spans="1:8" ht="13.5" x14ac:dyDescent="0.25">
      <c r="A1918" s="3">
        <f>TITRES_STAT!B1921</f>
        <v>44803</v>
      </c>
      <c r="B1918" s="6">
        <f>TITRES_STAT!C1921</f>
        <v>5.39</v>
      </c>
      <c r="C1918" s="6">
        <f>TITRES_STAT!D1921</f>
        <v>4.2256999999999998</v>
      </c>
      <c r="D1918" s="6">
        <f>TITRES_STAT!E1921</f>
        <v>1394</v>
      </c>
      <c r="E1918" s="2">
        <f t="shared" si="116"/>
        <v>-1514656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5.39</v>
      </c>
      <c r="C1919" s="6">
        <f>TITRES_STAT!D1922</f>
        <v>4.2256999999999998</v>
      </c>
      <c r="D1919" s="6">
        <f>TITRES_STAT!E1922</f>
        <v>5967</v>
      </c>
      <c r="E1919" s="2">
        <f t="shared" si="116"/>
        <v>-1514656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5.3</v>
      </c>
      <c r="C1920" s="6">
        <f>TITRES_STAT!D1923</f>
        <v>4.1551999999999998</v>
      </c>
      <c r="D1920" s="6">
        <f>TITRES_STAT!E1923</f>
        <v>232</v>
      </c>
      <c r="E1920" s="2">
        <f t="shared" si="116"/>
        <v>-1514888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BULLISH DIVERGENCE</v>
      </c>
    </row>
    <row r="1921" spans="1:8" ht="13.5" x14ac:dyDescent="0.25">
      <c r="A1921" s="3">
        <f>TITRES_STAT!B1924</f>
        <v>44806</v>
      </c>
      <c r="B1921" s="6">
        <f>TITRES_STAT!C1924</f>
        <v>5.26</v>
      </c>
      <c r="C1921" s="6">
        <f>TITRES_STAT!D1924</f>
        <v>4.1238000000000001</v>
      </c>
      <c r="D1921" s="6">
        <f>TITRES_STAT!E1924</f>
        <v>1987</v>
      </c>
      <c r="E1921" s="2">
        <f t="shared" si="116"/>
        <v>-1516875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44809</v>
      </c>
      <c r="B1922" s="6">
        <f>TITRES_STAT!C1925</f>
        <v>5.28</v>
      </c>
      <c r="C1922" s="6">
        <f>TITRES_STAT!D1925</f>
        <v>4.1395</v>
      </c>
      <c r="D1922" s="6">
        <f>TITRES_STAT!E1925</f>
        <v>1002</v>
      </c>
      <c r="E1922" s="2">
        <f t="shared" si="116"/>
        <v>-1515873</v>
      </c>
      <c r="F1922" s="6" t="str">
        <f t="shared" si="119"/>
        <v>BULLISH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5.38</v>
      </c>
      <c r="C1923" s="6">
        <f>TITRES_STAT!D1926</f>
        <v>4.2179000000000002</v>
      </c>
      <c r="D1923" s="6">
        <f>TITRES_STAT!E1926</f>
        <v>16033</v>
      </c>
      <c r="E1923" s="2">
        <f t="shared" si="116"/>
        <v>-1499840</v>
      </c>
      <c r="F1923" s="6" t="str">
        <f t="shared" si="119"/>
        <v>BULLISH</v>
      </c>
      <c r="G1923" s="6" t="str">
        <f t="shared" si="118"/>
        <v>NEUTRAL</v>
      </c>
      <c r="H1923" s="6" t="str">
        <f t="shared" si="117"/>
        <v>BULLISH DIVERGENCE</v>
      </c>
    </row>
    <row r="1924" spans="1:8" ht="13.5" x14ac:dyDescent="0.25">
      <c r="A1924" s="3">
        <f>TITRES_STAT!B1927</f>
        <v>44811</v>
      </c>
      <c r="B1924" s="6">
        <f>TITRES_STAT!C1927</f>
        <v>5.36</v>
      </c>
      <c r="C1924" s="6">
        <f>TITRES_STAT!D1927</f>
        <v>4.2022000000000004</v>
      </c>
      <c r="D1924" s="6">
        <f>TITRES_STAT!E1927</f>
        <v>5175</v>
      </c>
      <c r="E1924" s="2">
        <f t="shared" ref="E1924:E1987" si="120">IF(B1924&gt;B1923, E1923+D1924, IF(B1924&lt;B1923, E1923-D1924, E1923))</f>
        <v>-1505015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BULLISH DIVERGENCE</v>
      </c>
    </row>
    <row r="1925" spans="1:8" ht="13.5" x14ac:dyDescent="0.25">
      <c r="A1925" s="3">
        <f>TITRES_STAT!B1928</f>
        <v>44812</v>
      </c>
      <c r="B1925" s="6">
        <f>TITRES_STAT!C1928</f>
        <v>5.36</v>
      </c>
      <c r="C1925" s="6">
        <f>TITRES_STAT!D1928</f>
        <v>4.2022000000000004</v>
      </c>
      <c r="D1925" s="6">
        <f>TITRES_STAT!E1928</f>
        <v>5277</v>
      </c>
      <c r="E1925" s="2">
        <f t="shared" si="120"/>
        <v>-1505015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5.35</v>
      </c>
      <c r="C1926" s="6">
        <f>TITRES_STAT!D1929</f>
        <v>4.1943999999999999</v>
      </c>
      <c r="D1926" s="6">
        <f>TITRES_STAT!E1929</f>
        <v>22</v>
      </c>
      <c r="E1926" s="2">
        <f t="shared" si="120"/>
        <v>-1505037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6">
        <f>TITRES_STAT!C1930</f>
        <v>5.38</v>
      </c>
      <c r="C1927" s="6">
        <f>TITRES_STAT!D1930</f>
        <v>4.2179000000000002</v>
      </c>
      <c r="D1927" s="6">
        <f>TITRES_STAT!E1930</f>
        <v>1020</v>
      </c>
      <c r="E1927" s="2">
        <f t="shared" si="120"/>
        <v>-1504017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BULLISH</v>
      </c>
    </row>
    <row r="1928" spans="1:8" ht="13.5" x14ac:dyDescent="0.25">
      <c r="A1928" s="3">
        <f>TITRES_STAT!B1931</f>
        <v>44817</v>
      </c>
      <c r="B1928" s="6">
        <f>TITRES_STAT!C1931</f>
        <v>5.38</v>
      </c>
      <c r="C1928" s="6">
        <f>TITRES_STAT!D1931</f>
        <v>4.2179000000000002</v>
      </c>
      <c r="D1928" s="6">
        <f>TITRES_STAT!E1931</f>
        <v>3</v>
      </c>
      <c r="E1928" s="2">
        <f t="shared" si="120"/>
        <v>-1504017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44818</v>
      </c>
      <c r="B1929" s="6">
        <f>TITRES_STAT!C1932</f>
        <v>5.35</v>
      </c>
      <c r="C1929" s="6">
        <f>TITRES_STAT!D1932</f>
        <v>4.1943999999999999</v>
      </c>
      <c r="D1929" s="6">
        <f>TITRES_STAT!E1932</f>
        <v>5220</v>
      </c>
      <c r="E1929" s="2">
        <f t="shared" si="120"/>
        <v>-1509237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44819</v>
      </c>
      <c r="B1930" s="6">
        <f>TITRES_STAT!C1933</f>
        <v>5.2</v>
      </c>
      <c r="C1930" s="6">
        <f>TITRES_STAT!D1933</f>
        <v>4.0768000000000004</v>
      </c>
      <c r="D1930" s="6">
        <f>TITRES_STAT!E1933</f>
        <v>1628</v>
      </c>
      <c r="E1930" s="2">
        <f t="shared" si="120"/>
        <v>-1510865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44820</v>
      </c>
      <c r="B1931" s="6">
        <f>TITRES_STAT!C1934</f>
        <v>5.2</v>
      </c>
      <c r="C1931" s="6">
        <f>TITRES_STAT!D1934</f>
        <v>4.0768000000000004</v>
      </c>
      <c r="D1931" s="6">
        <f>TITRES_STAT!E1934</f>
        <v>462</v>
      </c>
      <c r="E1931" s="2">
        <f t="shared" si="120"/>
        <v>-1510865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44823</v>
      </c>
      <c r="B1932" s="6">
        <f>TITRES_STAT!C1935</f>
        <v>5.3</v>
      </c>
      <c r="C1932" s="6">
        <f>TITRES_STAT!D1935</f>
        <v>4.1551999999999998</v>
      </c>
      <c r="D1932" s="6">
        <f>TITRES_STAT!E1935</f>
        <v>5292</v>
      </c>
      <c r="E1932" s="2">
        <f t="shared" si="120"/>
        <v>-1505573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44824</v>
      </c>
      <c r="B1933" s="6">
        <f>TITRES_STAT!C1936</f>
        <v>5.3</v>
      </c>
      <c r="C1933" s="6">
        <f>TITRES_STAT!D1936</f>
        <v>4.1551999999999998</v>
      </c>
      <c r="D1933" s="6">
        <f>TITRES_STAT!E1936</f>
        <v>2548</v>
      </c>
      <c r="E1933" s="2">
        <f t="shared" si="120"/>
        <v>-1505573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5.2</v>
      </c>
      <c r="C1934" s="6">
        <f>TITRES_STAT!D1937</f>
        <v>4.0768000000000004</v>
      </c>
      <c r="D1934" s="6">
        <f>TITRES_STAT!E1937</f>
        <v>5804</v>
      </c>
      <c r="E1934" s="2">
        <f t="shared" si="120"/>
        <v>-1511377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44826</v>
      </c>
      <c r="B1935" s="6">
        <f>TITRES_STAT!C1938</f>
        <v>5.19</v>
      </c>
      <c r="C1935" s="6">
        <f>TITRES_STAT!D1938</f>
        <v>4.0689000000000002</v>
      </c>
      <c r="D1935" s="6">
        <f>TITRES_STAT!E1938</f>
        <v>6952</v>
      </c>
      <c r="E1935" s="2">
        <f t="shared" si="120"/>
        <v>-1518329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5.27</v>
      </c>
      <c r="C1936" s="6">
        <f>TITRES_STAT!D1939</f>
        <v>4.1317000000000004</v>
      </c>
      <c r="D1936" s="6">
        <f>TITRES_STAT!E1939</f>
        <v>793</v>
      </c>
      <c r="E1936" s="2">
        <f t="shared" si="120"/>
        <v>-1517536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BEARISH DIVERGENCE</v>
      </c>
    </row>
    <row r="1937" spans="1:8" ht="13.5" x14ac:dyDescent="0.25">
      <c r="A1937" s="3">
        <f>TITRES_STAT!B1940</f>
        <v>44830</v>
      </c>
      <c r="B1937" s="6">
        <f>TITRES_STAT!C1940</f>
        <v>5.17</v>
      </c>
      <c r="C1937" s="6">
        <f>TITRES_STAT!D1940</f>
        <v>4.0533000000000001</v>
      </c>
      <c r="D1937" s="6">
        <f>TITRES_STAT!E1940</f>
        <v>7091</v>
      </c>
      <c r="E1937" s="2">
        <f t="shared" si="120"/>
        <v>-1524627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5.18</v>
      </c>
      <c r="C1938" s="6">
        <f>TITRES_STAT!D1941</f>
        <v>4.0610999999999997</v>
      </c>
      <c r="D1938" s="6">
        <f>TITRES_STAT!E1941</f>
        <v>27259</v>
      </c>
      <c r="E1938" s="2">
        <f t="shared" si="120"/>
        <v>-1497368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5.15</v>
      </c>
      <c r="C1939" s="6">
        <f>TITRES_STAT!D1942</f>
        <v>4.0376000000000003</v>
      </c>
      <c r="D1939" s="6">
        <f>TITRES_STAT!E1942</f>
        <v>3703</v>
      </c>
      <c r="E1939" s="2">
        <f t="shared" si="120"/>
        <v>-1501071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BULLISH DIVERGENCE</v>
      </c>
    </row>
    <row r="1940" spans="1:8" ht="13.5" x14ac:dyDescent="0.25">
      <c r="A1940" s="3">
        <f>TITRES_STAT!B1943</f>
        <v>44833</v>
      </c>
      <c r="B1940" s="6">
        <f>TITRES_STAT!C1943</f>
        <v>5.0599999999999996</v>
      </c>
      <c r="C1940" s="6">
        <f>TITRES_STAT!D1943</f>
        <v>3.9670000000000001</v>
      </c>
      <c r="D1940" s="6">
        <f>TITRES_STAT!E1943</f>
        <v>11483</v>
      </c>
      <c r="E1940" s="2">
        <f t="shared" si="120"/>
        <v>-1512554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BULLISH DIVERGENCE</v>
      </c>
    </row>
    <row r="1941" spans="1:8" ht="13.5" x14ac:dyDescent="0.25">
      <c r="A1941" s="3">
        <f>TITRES_STAT!B1944</f>
        <v>44834</v>
      </c>
      <c r="B1941" s="6">
        <f>TITRES_STAT!C1944</f>
        <v>5.0999999999999996</v>
      </c>
      <c r="C1941" s="6">
        <f>TITRES_STAT!D1944</f>
        <v>3.9984000000000002</v>
      </c>
      <c r="D1941" s="6">
        <f>TITRES_STAT!E1944</f>
        <v>26248</v>
      </c>
      <c r="E1941" s="2">
        <f t="shared" si="120"/>
        <v>-1486306</v>
      </c>
      <c r="F1941" s="6" t="str">
        <f t="shared" si="123"/>
        <v>BULLISH</v>
      </c>
      <c r="G1941" s="6" t="str">
        <f t="shared" si="122"/>
        <v>WEAK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5.0999999999999996</v>
      </c>
      <c r="C1942" s="6">
        <f>TITRES_STAT!D1945</f>
        <v>3.9984000000000002</v>
      </c>
      <c r="D1942" s="6">
        <f>TITRES_STAT!E1945</f>
        <v>2379</v>
      </c>
      <c r="E1942" s="2">
        <f t="shared" si="120"/>
        <v>-1486306</v>
      </c>
      <c r="F1942" s="6" t="str">
        <f t="shared" si="123"/>
        <v>BULLISH</v>
      </c>
      <c r="G1942" s="6" t="str">
        <f t="shared" si="122"/>
        <v>WEAK</v>
      </c>
      <c r="H1942" s="6" t="str">
        <f t="shared" si="121"/>
        <v>BULLISH DIVERGENCE</v>
      </c>
    </row>
    <row r="1943" spans="1:8" ht="13.5" x14ac:dyDescent="0.25">
      <c r="A1943" s="3">
        <f>TITRES_STAT!B1946</f>
        <v>44838</v>
      </c>
      <c r="B1943" s="6">
        <f>TITRES_STAT!C1946</f>
        <v>5.0999999999999996</v>
      </c>
      <c r="C1943" s="6">
        <f>TITRES_STAT!D1946</f>
        <v>3.9984000000000002</v>
      </c>
      <c r="D1943" s="6">
        <f>TITRES_STAT!E1946</f>
        <v>47344</v>
      </c>
      <c r="E1943" s="2">
        <f t="shared" si="120"/>
        <v>-1486306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BULLISH DIVERGENCE</v>
      </c>
    </row>
    <row r="1944" spans="1:8" ht="13.5" x14ac:dyDescent="0.25">
      <c r="A1944" s="3">
        <f>TITRES_STAT!B1947</f>
        <v>44839</v>
      </c>
      <c r="B1944" s="6">
        <f>TITRES_STAT!C1947</f>
        <v>5.07</v>
      </c>
      <c r="C1944" s="6">
        <f>TITRES_STAT!D1947</f>
        <v>3.9748999999999999</v>
      </c>
      <c r="D1944" s="6">
        <f>TITRES_STAT!E1947</f>
        <v>1526</v>
      </c>
      <c r="E1944" s="2">
        <f t="shared" si="120"/>
        <v>-1487832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BULLISH DIVERGENCE</v>
      </c>
    </row>
    <row r="1945" spans="1:8" ht="13.5" x14ac:dyDescent="0.25">
      <c r="A1945" s="3">
        <f>TITRES_STAT!B1948</f>
        <v>44840</v>
      </c>
      <c r="B1945" s="6">
        <f>TITRES_STAT!C1948</f>
        <v>5.04</v>
      </c>
      <c r="C1945" s="6">
        <f>TITRES_STAT!D1948</f>
        <v>3.9512999999999998</v>
      </c>
      <c r="D1945" s="6">
        <f>TITRES_STAT!E1948</f>
        <v>9930</v>
      </c>
      <c r="E1945" s="2">
        <f t="shared" si="120"/>
        <v>-1497762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BULLISH DIVERGENCE</v>
      </c>
    </row>
    <row r="1946" spans="1:8" ht="13.5" x14ac:dyDescent="0.25">
      <c r="A1946" s="3">
        <f>TITRES_STAT!B1949</f>
        <v>44841</v>
      </c>
      <c r="B1946" s="6">
        <f>TITRES_STAT!C1949</f>
        <v>5</v>
      </c>
      <c r="C1946" s="6">
        <f>TITRES_STAT!D1949</f>
        <v>3.92</v>
      </c>
      <c r="D1946" s="6">
        <f>TITRES_STAT!E1949</f>
        <v>224</v>
      </c>
      <c r="E1946" s="2">
        <f t="shared" si="120"/>
        <v>-1497986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5</v>
      </c>
      <c r="C1947" s="6">
        <f>TITRES_STAT!D1950</f>
        <v>3.92</v>
      </c>
      <c r="D1947" s="6">
        <f>TITRES_STAT!E1950</f>
        <v>43382</v>
      </c>
      <c r="E1947" s="2">
        <f t="shared" si="120"/>
        <v>-1497986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5.04</v>
      </c>
      <c r="C1948" s="6">
        <f>TITRES_STAT!D1951</f>
        <v>3.9512999999999998</v>
      </c>
      <c r="D1948" s="6">
        <f>TITRES_STAT!E1951</f>
        <v>2355</v>
      </c>
      <c r="E1948" s="2">
        <f t="shared" si="120"/>
        <v>-1495631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5.0199999999999996</v>
      </c>
      <c r="C1949" s="6">
        <f>TITRES_STAT!D1952</f>
        <v>3.9357000000000002</v>
      </c>
      <c r="D1949" s="6">
        <f>TITRES_STAT!E1952</f>
        <v>637</v>
      </c>
      <c r="E1949" s="2">
        <f t="shared" si="120"/>
        <v>-1496268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5.03</v>
      </c>
      <c r="C1950" s="6">
        <f>TITRES_STAT!D1953</f>
        <v>3.9434999999999998</v>
      </c>
      <c r="D1950" s="6">
        <f>TITRES_STAT!E1953</f>
        <v>15</v>
      </c>
      <c r="E1950" s="2">
        <f t="shared" si="120"/>
        <v>-1496253</v>
      </c>
      <c r="F1950" s="6" t="str">
        <f t="shared" si="123"/>
        <v>BULLISH</v>
      </c>
      <c r="G1950" s="6" t="str">
        <f t="shared" si="122"/>
        <v>NEUTRAL</v>
      </c>
      <c r="H1950" s="6" t="str">
        <f t="shared" si="121"/>
        <v>BULLISH DIVERGENCE</v>
      </c>
    </row>
    <row r="1951" spans="1:8" ht="13.5" x14ac:dyDescent="0.25">
      <c r="A1951" s="3">
        <f>TITRES_STAT!B1954</f>
        <v>44848</v>
      </c>
      <c r="B1951" s="6">
        <f>TITRES_STAT!C1954</f>
        <v>5.0199999999999996</v>
      </c>
      <c r="C1951" s="6">
        <f>TITRES_STAT!D1954</f>
        <v>3.9357000000000002</v>
      </c>
      <c r="D1951" s="6">
        <f>TITRES_STAT!E1954</f>
        <v>7911</v>
      </c>
      <c r="E1951" s="2">
        <f t="shared" si="120"/>
        <v>-1504164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BEARISH DIVERGENCE</v>
      </c>
    </row>
    <row r="1952" spans="1:8" ht="13.5" x14ac:dyDescent="0.25">
      <c r="A1952" s="3">
        <f>TITRES_STAT!B1955</f>
        <v>44851</v>
      </c>
      <c r="B1952" s="6">
        <f>TITRES_STAT!C1955</f>
        <v>4.9800000000000004</v>
      </c>
      <c r="C1952" s="6">
        <f>TITRES_STAT!D1955</f>
        <v>3.9043000000000001</v>
      </c>
      <c r="D1952" s="6">
        <f>TITRES_STAT!E1955</f>
        <v>5416</v>
      </c>
      <c r="E1952" s="2">
        <f t="shared" si="120"/>
        <v>-1509580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4.9800000000000004</v>
      </c>
      <c r="C1953" s="6">
        <f>TITRES_STAT!D1956</f>
        <v>3.9043000000000001</v>
      </c>
      <c r="D1953" s="6">
        <f>TITRES_STAT!E1956</f>
        <v>187</v>
      </c>
      <c r="E1953" s="2">
        <f t="shared" si="120"/>
        <v>-1509580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4.93</v>
      </c>
      <c r="C1954" s="6">
        <f>TITRES_STAT!D1957</f>
        <v>3.8651</v>
      </c>
      <c r="D1954" s="6">
        <f>TITRES_STAT!E1957</f>
        <v>15485</v>
      </c>
      <c r="E1954" s="2">
        <f t="shared" si="120"/>
        <v>-1525065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44854</v>
      </c>
      <c r="B1955" s="6">
        <f>TITRES_STAT!C1958</f>
        <v>4.9000000000000004</v>
      </c>
      <c r="C1955" s="6">
        <f>TITRES_STAT!D1958</f>
        <v>3.8416000000000001</v>
      </c>
      <c r="D1955" s="6">
        <f>TITRES_STAT!E1958</f>
        <v>19554</v>
      </c>
      <c r="E1955" s="2">
        <f t="shared" si="120"/>
        <v>-1544619</v>
      </c>
      <c r="F1955" s="6" t="str">
        <f t="shared" si="123"/>
        <v>BEARISH</v>
      </c>
      <c r="G1955" s="6" t="str">
        <f t="shared" si="122"/>
        <v>STRONG</v>
      </c>
      <c r="H1955" s="6" t="str">
        <f t="shared" si="121"/>
        <v>CONFIRMED BEARISH</v>
      </c>
    </row>
    <row r="1956" spans="1:8" ht="13.5" x14ac:dyDescent="0.25">
      <c r="A1956" s="3">
        <f>TITRES_STAT!B1959</f>
        <v>44855</v>
      </c>
      <c r="B1956" s="6">
        <f>TITRES_STAT!C1959</f>
        <v>4.9000000000000004</v>
      </c>
      <c r="C1956" s="6">
        <f>TITRES_STAT!D1959</f>
        <v>3.8416000000000001</v>
      </c>
      <c r="D1956" s="6">
        <f>TITRES_STAT!E1959</f>
        <v>526</v>
      </c>
      <c r="E1956" s="2">
        <f t="shared" si="120"/>
        <v>-1544619</v>
      </c>
      <c r="F1956" s="6" t="str">
        <f t="shared" si="123"/>
        <v>BEARISH</v>
      </c>
      <c r="G1956" s="6" t="str">
        <f t="shared" si="122"/>
        <v>STRONG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4.8899999999999997</v>
      </c>
      <c r="C1957" s="6">
        <f>TITRES_STAT!D1960</f>
        <v>3.8336999999999999</v>
      </c>
      <c r="D1957" s="6">
        <f>TITRES_STAT!E1960</f>
        <v>1306</v>
      </c>
      <c r="E1957" s="2">
        <f t="shared" si="120"/>
        <v>-1545925</v>
      </c>
      <c r="F1957" s="6" t="str">
        <f t="shared" si="123"/>
        <v>BEARISH</v>
      </c>
      <c r="G1957" s="6" t="str">
        <f t="shared" si="122"/>
        <v>STRONG</v>
      </c>
      <c r="H1957" s="6" t="str">
        <f t="shared" si="121"/>
        <v>CONFIRMED BEARISH</v>
      </c>
    </row>
    <row r="1958" spans="1:8" ht="13.5" x14ac:dyDescent="0.25">
      <c r="A1958" s="3">
        <f>TITRES_STAT!B1961</f>
        <v>44859</v>
      </c>
      <c r="B1958" s="6">
        <f>TITRES_STAT!C1961</f>
        <v>4.87</v>
      </c>
      <c r="C1958" s="6">
        <f>TITRES_STAT!D1961</f>
        <v>3.8180999999999998</v>
      </c>
      <c r="D1958" s="6">
        <f>TITRES_STAT!E1961</f>
        <v>3769</v>
      </c>
      <c r="E1958" s="2">
        <f t="shared" si="120"/>
        <v>-1549694</v>
      </c>
      <c r="F1958" s="6" t="str">
        <f t="shared" si="123"/>
        <v>BEARISH</v>
      </c>
      <c r="G1958" s="6" t="str">
        <f t="shared" si="122"/>
        <v>STRONG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5.03</v>
      </c>
      <c r="C1959" s="6">
        <f>TITRES_STAT!D1962</f>
        <v>3.9434999999999998</v>
      </c>
      <c r="D1959" s="6">
        <f>TITRES_STAT!E1962</f>
        <v>12973</v>
      </c>
      <c r="E1959" s="2">
        <f t="shared" si="120"/>
        <v>-1536721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BEARISH DIVERGENCE</v>
      </c>
    </row>
    <row r="1960" spans="1:8" ht="13.5" x14ac:dyDescent="0.25">
      <c r="A1960" s="3">
        <f>TITRES_STAT!B1963</f>
        <v>44861</v>
      </c>
      <c r="B1960" s="6">
        <f>TITRES_STAT!C1963</f>
        <v>4.9800000000000004</v>
      </c>
      <c r="C1960" s="6">
        <f>TITRES_STAT!D1963</f>
        <v>3.9043000000000001</v>
      </c>
      <c r="D1960" s="6">
        <f>TITRES_STAT!E1963</f>
        <v>1676</v>
      </c>
      <c r="E1960" s="2">
        <f t="shared" si="120"/>
        <v>-1538397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4.9000000000000004</v>
      </c>
      <c r="C1961" s="6">
        <f>TITRES_STAT!D1964</f>
        <v>3.8416000000000001</v>
      </c>
      <c r="D1961" s="6">
        <f>TITRES_STAT!E1964</f>
        <v>3992</v>
      </c>
      <c r="E1961" s="2">
        <f t="shared" si="120"/>
        <v>-1542389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44865</v>
      </c>
      <c r="B1962" s="6">
        <f>TITRES_STAT!C1965</f>
        <v>4.8</v>
      </c>
      <c r="C1962" s="6">
        <f>TITRES_STAT!D1965</f>
        <v>3.7631999999999999</v>
      </c>
      <c r="D1962" s="6">
        <f>TITRES_STAT!E1965</f>
        <v>7935</v>
      </c>
      <c r="E1962" s="2">
        <f t="shared" si="120"/>
        <v>-1550324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4.87</v>
      </c>
      <c r="C1963" s="6">
        <f>TITRES_STAT!D1966</f>
        <v>3.8180999999999998</v>
      </c>
      <c r="D1963" s="6">
        <f>TITRES_STAT!E1966</f>
        <v>3450</v>
      </c>
      <c r="E1963" s="2">
        <f t="shared" si="120"/>
        <v>-1546874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44867</v>
      </c>
      <c r="B1964" s="6">
        <f>TITRES_STAT!C1967</f>
        <v>4.84</v>
      </c>
      <c r="C1964" s="6">
        <f>TITRES_STAT!D1967</f>
        <v>3.7945000000000002</v>
      </c>
      <c r="D1964" s="6">
        <f>TITRES_STAT!E1967</f>
        <v>15836</v>
      </c>
      <c r="E1964" s="2">
        <f t="shared" si="120"/>
        <v>-1562710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4.83</v>
      </c>
      <c r="C1965" s="6">
        <f>TITRES_STAT!D1968</f>
        <v>3.7867000000000002</v>
      </c>
      <c r="D1965" s="6">
        <f>TITRES_STAT!E1968</f>
        <v>6616</v>
      </c>
      <c r="E1965" s="2">
        <f t="shared" si="120"/>
        <v>-1569326</v>
      </c>
      <c r="F1965" s="6" t="str">
        <f t="shared" si="123"/>
        <v>BEARISH</v>
      </c>
      <c r="G1965" s="6" t="str">
        <f t="shared" si="122"/>
        <v>STRONG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4.79</v>
      </c>
      <c r="C1966" s="6">
        <f>TITRES_STAT!D1969</f>
        <v>3.7553000000000001</v>
      </c>
      <c r="D1966" s="6">
        <f>TITRES_STAT!E1969</f>
        <v>2692</v>
      </c>
      <c r="E1966" s="2">
        <f t="shared" si="120"/>
        <v>-1572018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4.8</v>
      </c>
      <c r="C1967" s="6">
        <f>TITRES_STAT!D1970</f>
        <v>3.7631999999999999</v>
      </c>
      <c r="D1967" s="6">
        <f>TITRES_STAT!E1970</f>
        <v>2051</v>
      </c>
      <c r="E1967" s="2">
        <f t="shared" si="120"/>
        <v>-1569967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44873</v>
      </c>
      <c r="B1968" s="6">
        <f>TITRES_STAT!C1971</f>
        <v>4.83</v>
      </c>
      <c r="C1968" s="6">
        <f>TITRES_STAT!D1971</f>
        <v>3.7867000000000002</v>
      </c>
      <c r="D1968" s="6">
        <f>TITRES_STAT!E1971</f>
        <v>15081</v>
      </c>
      <c r="E1968" s="2">
        <f t="shared" si="120"/>
        <v>-1554886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4.8099999999999996</v>
      </c>
      <c r="C1969" s="6">
        <f>TITRES_STAT!D1972</f>
        <v>3.7709999999999999</v>
      </c>
      <c r="D1969" s="6">
        <f>TITRES_STAT!E1972</f>
        <v>31550</v>
      </c>
      <c r="E1969" s="2">
        <f t="shared" si="120"/>
        <v>-1586436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4.79</v>
      </c>
      <c r="C1970" s="6">
        <f>TITRES_STAT!D1973</f>
        <v>3.7553000000000001</v>
      </c>
      <c r="D1970" s="6">
        <f>TITRES_STAT!E1973</f>
        <v>16422</v>
      </c>
      <c r="E1970" s="2">
        <f t="shared" si="120"/>
        <v>-1602858</v>
      </c>
      <c r="F1970" s="6" t="str">
        <f t="shared" si="123"/>
        <v>BEARISH</v>
      </c>
      <c r="G1970" s="6" t="str">
        <f t="shared" si="122"/>
        <v>STRONG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4.8</v>
      </c>
      <c r="C1971" s="6">
        <f>TITRES_STAT!D1974</f>
        <v>3.7631999999999999</v>
      </c>
      <c r="D1971" s="6">
        <f>TITRES_STAT!E1974</f>
        <v>19494</v>
      </c>
      <c r="E1971" s="2">
        <f t="shared" si="120"/>
        <v>-1583364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BEARISH DIVERGENCE</v>
      </c>
    </row>
    <row r="1972" spans="1:8" ht="13.5" x14ac:dyDescent="0.25">
      <c r="A1972" s="3">
        <f>TITRES_STAT!B1975</f>
        <v>44879</v>
      </c>
      <c r="B1972" s="6">
        <f>TITRES_STAT!C1975</f>
        <v>4.79</v>
      </c>
      <c r="C1972" s="6">
        <f>TITRES_STAT!D1975</f>
        <v>3.7553000000000001</v>
      </c>
      <c r="D1972" s="6">
        <f>TITRES_STAT!E1975</f>
        <v>13696</v>
      </c>
      <c r="E1972" s="2">
        <f t="shared" si="120"/>
        <v>-1597060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4.8499999999999996</v>
      </c>
      <c r="C1973" s="6">
        <f>TITRES_STAT!D1976</f>
        <v>3.8024</v>
      </c>
      <c r="D1973" s="6">
        <f>TITRES_STAT!E1976</f>
        <v>6389</v>
      </c>
      <c r="E1973" s="2">
        <f t="shared" si="120"/>
        <v>-1590671</v>
      </c>
      <c r="F1973" s="6" t="str">
        <f t="shared" si="123"/>
        <v>BEARISH</v>
      </c>
      <c r="G1973" s="6" t="str">
        <f t="shared" si="122"/>
        <v>STRONG</v>
      </c>
      <c r="H1973" s="6" t="str">
        <f t="shared" si="121"/>
        <v>BEARISH DIVERGENCE</v>
      </c>
    </row>
    <row r="1974" spans="1:8" ht="13.5" x14ac:dyDescent="0.25">
      <c r="A1974" s="3">
        <f>TITRES_STAT!B1977</f>
        <v>44881</v>
      </c>
      <c r="B1974" s="6">
        <f>TITRES_STAT!C1977</f>
        <v>4.8499999999999996</v>
      </c>
      <c r="C1974" s="6">
        <f>TITRES_STAT!D1977</f>
        <v>3.8024</v>
      </c>
      <c r="D1974" s="6">
        <f>TITRES_STAT!E1977</f>
        <v>1060</v>
      </c>
      <c r="E1974" s="2">
        <f t="shared" si="120"/>
        <v>-1590671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BEARISH DIVERGENCE</v>
      </c>
    </row>
    <row r="1975" spans="1:8" ht="13.5" x14ac:dyDescent="0.25">
      <c r="A1975" s="3">
        <f>TITRES_STAT!B1978</f>
        <v>44882</v>
      </c>
      <c r="B1975" s="6">
        <f>TITRES_STAT!C1978</f>
        <v>4.8099999999999996</v>
      </c>
      <c r="C1975" s="6">
        <f>TITRES_STAT!D1978</f>
        <v>3.7709999999999999</v>
      </c>
      <c r="D1975" s="6">
        <f>TITRES_STAT!E1978</f>
        <v>27244</v>
      </c>
      <c r="E1975" s="2">
        <f t="shared" si="120"/>
        <v>-1617915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BEARISH DIVERGENCE</v>
      </c>
    </row>
    <row r="1976" spans="1:8" ht="13.5" x14ac:dyDescent="0.25">
      <c r="A1976" s="3">
        <f>TITRES_STAT!B1979</f>
        <v>44883</v>
      </c>
      <c r="B1976" s="6">
        <f>TITRES_STAT!C1979</f>
        <v>4.78</v>
      </c>
      <c r="C1976" s="6">
        <f>TITRES_STAT!D1979</f>
        <v>3.7475000000000001</v>
      </c>
      <c r="D1976" s="6">
        <f>TITRES_STAT!E1979</f>
        <v>26612</v>
      </c>
      <c r="E1976" s="2">
        <f t="shared" si="120"/>
        <v>-1644527</v>
      </c>
      <c r="F1976" s="6" t="str">
        <f t="shared" si="123"/>
        <v>BEARISH</v>
      </c>
      <c r="G1976" s="6" t="str">
        <f t="shared" si="122"/>
        <v>STRONG</v>
      </c>
      <c r="H1976" s="6" t="str">
        <f t="shared" si="121"/>
        <v>CONFIRMED BEARISH</v>
      </c>
    </row>
    <row r="1977" spans="1:8" ht="13.5" x14ac:dyDescent="0.25">
      <c r="A1977" s="3">
        <f>TITRES_STAT!B1980</f>
        <v>44886</v>
      </c>
      <c r="B1977" s="6">
        <f>TITRES_STAT!C1980</f>
        <v>4.7699999999999996</v>
      </c>
      <c r="C1977" s="6">
        <f>TITRES_STAT!D1980</f>
        <v>3.7397</v>
      </c>
      <c r="D1977" s="6">
        <f>TITRES_STAT!E1980</f>
        <v>500</v>
      </c>
      <c r="E1977" s="2">
        <f t="shared" si="120"/>
        <v>-1645027</v>
      </c>
      <c r="F1977" s="6" t="str">
        <f t="shared" si="123"/>
        <v>BEARISH</v>
      </c>
      <c r="G1977" s="6" t="str">
        <f t="shared" si="122"/>
        <v>STRONG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4.8</v>
      </c>
      <c r="C1978" s="6">
        <f>TITRES_STAT!D1981</f>
        <v>3.7631999999999999</v>
      </c>
      <c r="D1978" s="6">
        <f>TITRES_STAT!E1981</f>
        <v>21764</v>
      </c>
      <c r="E1978" s="2">
        <f t="shared" si="120"/>
        <v>-1623263</v>
      </c>
      <c r="F1978" s="6" t="str">
        <f t="shared" si="123"/>
        <v>BEARISH</v>
      </c>
      <c r="G1978" s="6" t="str">
        <f t="shared" si="122"/>
        <v>STRONG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4.8499999999999996</v>
      </c>
      <c r="C1979" s="6">
        <f>TITRES_STAT!D1982</f>
        <v>3.8024</v>
      </c>
      <c r="D1979" s="6">
        <f>TITRES_STAT!E1982</f>
        <v>4880</v>
      </c>
      <c r="E1979" s="2">
        <f t="shared" si="120"/>
        <v>-1618383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4.9000000000000004</v>
      </c>
      <c r="C1980" s="6">
        <f>TITRES_STAT!D1983</f>
        <v>3.8416000000000001</v>
      </c>
      <c r="D1980" s="6">
        <f>TITRES_STAT!E1983</f>
        <v>31687</v>
      </c>
      <c r="E1980" s="2">
        <f t="shared" si="120"/>
        <v>-1586696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44890</v>
      </c>
      <c r="B1981" s="6">
        <f>TITRES_STAT!C1984</f>
        <v>4.88</v>
      </c>
      <c r="C1981" s="6">
        <f>TITRES_STAT!D1984</f>
        <v>3.8258999999999999</v>
      </c>
      <c r="D1981" s="6">
        <f>TITRES_STAT!E1984</f>
        <v>6111</v>
      </c>
      <c r="E1981" s="2">
        <f t="shared" si="120"/>
        <v>-1592807</v>
      </c>
      <c r="F1981" s="6" t="str">
        <f t="shared" si="123"/>
        <v>BULLISH</v>
      </c>
      <c r="G1981" s="6" t="str">
        <f t="shared" si="122"/>
        <v>WEAK</v>
      </c>
      <c r="H1981" s="6" t="str">
        <f t="shared" si="121"/>
        <v>CONFIRMED BULLISH</v>
      </c>
    </row>
    <row r="1982" spans="1:8" ht="13.5" x14ac:dyDescent="0.25">
      <c r="A1982" s="3">
        <f>TITRES_STAT!B1985</f>
        <v>44893</v>
      </c>
      <c r="B1982" s="6">
        <f>TITRES_STAT!C1985</f>
        <v>5</v>
      </c>
      <c r="C1982" s="6">
        <f>TITRES_STAT!D1985</f>
        <v>3.92</v>
      </c>
      <c r="D1982" s="6">
        <f>TITRES_STAT!E1985</f>
        <v>1026</v>
      </c>
      <c r="E1982" s="2">
        <f t="shared" si="120"/>
        <v>-1591781</v>
      </c>
      <c r="F1982" s="6" t="str">
        <f t="shared" si="123"/>
        <v>BULLISH</v>
      </c>
      <c r="G1982" s="6" t="str">
        <f t="shared" si="122"/>
        <v>WEAK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5.04</v>
      </c>
      <c r="C1983" s="6">
        <f>TITRES_STAT!D1986</f>
        <v>3.9512999999999998</v>
      </c>
      <c r="D1983" s="6">
        <f>TITRES_STAT!E1986</f>
        <v>6215</v>
      </c>
      <c r="E1983" s="2">
        <f t="shared" si="120"/>
        <v>-1585566</v>
      </c>
      <c r="F1983" s="6" t="str">
        <f t="shared" si="123"/>
        <v>BULLISH</v>
      </c>
      <c r="G1983" s="6" t="str">
        <f t="shared" si="122"/>
        <v>WEAK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5.07</v>
      </c>
      <c r="C1984" s="6">
        <f>TITRES_STAT!D1987</f>
        <v>3.9748999999999999</v>
      </c>
      <c r="D1984" s="6">
        <f>TITRES_STAT!E1987</f>
        <v>13792</v>
      </c>
      <c r="E1984" s="2">
        <f t="shared" si="120"/>
        <v>-1571774</v>
      </c>
      <c r="F1984" s="6" t="str">
        <f t="shared" si="123"/>
        <v>BULLISH</v>
      </c>
      <c r="G1984" s="6" t="str">
        <f t="shared" si="122"/>
        <v>WEAK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5.0999999999999996</v>
      </c>
      <c r="C1985" s="6">
        <f>TITRES_STAT!D1988</f>
        <v>3.9984000000000002</v>
      </c>
      <c r="D1985" s="6">
        <f>TITRES_STAT!E1988</f>
        <v>1550</v>
      </c>
      <c r="E1985" s="2">
        <f t="shared" si="120"/>
        <v>-1570224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5.1100000000000003</v>
      </c>
      <c r="C1986" s="6">
        <f>TITRES_STAT!D1989</f>
        <v>4.0061999999999998</v>
      </c>
      <c r="D1986" s="6">
        <f>TITRES_STAT!E1989</f>
        <v>1514</v>
      </c>
      <c r="E1986" s="2">
        <f t="shared" si="120"/>
        <v>-1568710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5.04</v>
      </c>
      <c r="C1987" s="6">
        <f>TITRES_STAT!D1990</f>
        <v>3.9512999999999998</v>
      </c>
      <c r="D1987" s="6">
        <f>TITRES_STAT!E1990</f>
        <v>1684</v>
      </c>
      <c r="E1987" s="2">
        <f t="shared" si="120"/>
        <v>-1570394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5.01</v>
      </c>
      <c r="C1988" s="6">
        <f>TITRES_STAT!D1991</f>
        <v>3.9278</v>
      </c>
      <c r="D1988" s="6">
        <f>TITRES_STAT!E1991</f>
        <v>1688</v>
      </c>
      <c r="E1988" s="2">
        <f t="shared" ref="E1988:E2051" si="124">IF(B1988&gt;B1987, E1987+D1988, IF(B1988&lt;B1987, E1987-D1988, E1987))</f>
        <v>-1572082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BULLISH DIVERGENCE</v>
      </c>
    </row>
    <row r="1989" spans="1:8" ht="13.5" x14ac:dyDescent="0.25">
      <c r="A1989" s="3">
        <f>TITRES_STAT!B1992</f>
        <v>44902</v>
      </c>
      <c r="B1989" s="6">
        <f>TITRES_STAT!C1992</f>
        <v>5.04</v>
      </c>
      <c r="C1989" s="6">
        <f>TITRES_STAT!D1992</f>
        <v>3.9512999999999998</v>
      </c>
      <c r="D1989" s="6">
        <f>TITRES_STAT!E1992</f>
        <v>22614</v>
      </c>
      <c r="E1989" s="2">
        <f t="shared" si="124"/>
        <v>-1549468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BULLISH DIVERGENCE</v>
      </c>
    </row>
    <row r="1990" spans="1:8" ht="13.5" x14ac:dyDescent="0.25">
      <c r="A1990" s="3">
        <f>TITRES_STAT!B1993</f>
        <v>44903</v>
      </c>
      <c r="B1990" s="6">
        <f>TITRES_STAT!C1993</f>
        <v>5.0599999999999996</v>
      </c>
      <c r="C1990" s="6">
        <f>TITRES_STAT!D1993</f>
        <v>3.9670000000000001</v>
      </c>
      <c r="D1990" s="6">
        <f>TITRES_STAT!E1993</f>
        <v>1933</v>
      </c>
      <c r="E1990" s="2">
        <f t="shared" si="124"/>
        <v>-1547535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BULLISH DIVERGENCE</v>
      </c>
    </row>
    <row r="1991" spans="1:8" ht="13.5" x14ac:dyDescent="0.25">
      <c r="A1991" s="3">
        <f>TITRES_STAT!B1994</f>
        <v>44904</v>
      </c>
      <c r="B1991" s="6">
        <f>TITRES_STAT!C1994</f>
        <v>4.97</v>
      </c>
      <c r="C1991" s="6">
        <f>TITRES_STAT!D1994</f>
        <v>3.8965000000000001</v>
      </c>
      <c r="D1991" s="6">
        <f>TITRES_STAT!E1994</f>
        <v>3330</v>
      </c>
      <c r="E1991" s="2">
        <f t="shared" si="124"/>
        <v>-1550865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BULLISH DIVERGENCE</v>
      </c>
    </row>
    <row r="1992" spans="1:8" ht="13.5" x14ac:dyDescent="0.25">
      <c r="A1992" s="3">
        <f>TITRES_STAT!B1995</f>
        <v>44907</v>
      </c>
      <c r="B1992" s="6">
        <f>TITRES_STAT!C1995</f>
        <v>5.0999999999999996</v>
      </c>
      <c r="C1992" s="6">
        <f>TITRES_STAT!D1995</f>
        <v>3.9984000000000002</v>
      </c>
      <c r="D1992" s="6">
        <f>TITRES_STAT!E1995</f>
        <v>3903</v>
      </c>
      <c r="E1992" s="2">
        <f t="shared" si="124"/>
        <v>-1546962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5.08</v>
      </c>
      <c r="C1993" s="6">
        <f>TITRES_STAT!D1996</f>
        <v>3.9826999999999999</v>
      </c>
      <c r="D1993" s="6">
        <f>TITRES_STAT!E1996</f>
        <v>15644</v>
      </c>
      <c r="E1993" s="2">
        <f t="shared" si="124"/>
        <v>-1562606</v>
      </c>
      <c r="F1993" s="6" t="str">
        <f t="shared" si="127"/>
        <v>BULLISH</v>
      </c>
      <c r="G1993" s="6" t="str">
        <f t="shared" si="126"/>
        <v>NEUTRAL</v>
      </c>
      <c r="H1993" s="6" t="str">
        <f t="shared" si="125"/>
        <v>CONFIRMED BULLISH</v>
      </c>
    </row>
    <row r="1994" spans="1:8" ht="13.5" x14ac:dyDescent="0.25">
      <c r="A1994" s="3">
        <f>TITRES_STAT!B1997</f>
        <v>44909</v>
      </c>
      <c r="B1994" s="6">
        <f>TITRES_STAT!C1997</f>
        <v>5.05</v>
      </c>
      <c r="C1994" s="6">
        <f>TITRES_STAT!D1997</f>
        <v>3.9592000000000001</v>
      </c>
      <c r="D1994" s="6">
        <f>TITRES_STAT!E1997</f>
        <v>13128</v>
      </c>
      <c r="E1994" s="2">
        <f t="shared" si="124"/>
        <v>-1575734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BEARISH DIVERGENCE</v>
      </c>
    </row>
    <row r="1995" spans="1:8" ht="13.5" x14ac:dyDescent="0.25">
      <c r="A1995" s="3">
        <f>TITRES_STAT!B1998</f>
        <v>44910</v>
      </c>
      <c r="B1995" s="6">
        <f>TITRES_STAT!C1998</f>
        <v>5.0999999999999996</v>
      </c>
      <c r="C1995" s="6">
        <f>TITRES_STAT!D1998</f>
        <v>3.9984000000000002</v>
      </c>
      <c r="D1995" s="6">
        <f>TITRES_STAT!E1998</f>
        <v>43</v>
      </c>
      <c r="E1995" s="2">
        <f t="shared" si="124"/>
        <v>-1575691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BEARISH DIVERGENCE</v>
      </c>
    </row>
    <row r="1996" spans="1:8" ht="13.5" x14ac:dyDescent="0.25">
      <c r="A1996" s="3">
        <f>TITRES_STAT!B1999</f>
        <v>44911</v>
      </c>
      <c r="B1996" s="6">
        <f>TITRES_STAT!C1999</f>
        <v>5.15</v>
      </c>
      <c r="C1996" s="6">
        <f>TITRES_STAT!D1999</f>
        <v>4.0376000000000003</v>
      </c>
      <c r="D1996" s="6">
        <f>TITRES_STAT!E1999</f>
        <v>8282</v>
      </c>
      <c r="E1996" s="2">
        <f t="shared" si="124"/>
        <v>-1567409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BEARISH DIVERGENCE</v>
      </c>
    </row>
    <row r="1997" spans="1:8" ht="13.5" x14ac:dyDescent="0.25">
      <c r="A1997" s="3">
        <f>TITRES_STAT!B2000</f>
        <v>44914</v>
      </c>
      <c r="B1997" s="6">
        <f>TITRES_STAT!C2000</f>
        <v>5.0599999999999996</v>
      </c>
      <c r="C1997" s="6">
        <f>TITRES_STAT!D2000</f>
        <v>3.9670000000000001</v>
      </c>
      <c r="D1997" s="6">
        <f>TITRES_STAT!E2000</f>
        <v>2264</v>
      </c>
      <c r="E1997" s="2">
        <f t="shared" si="124"/>
        <v>-1569673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5.14</v>
      </c>
      <c r="C1998" s="6">
        <f>TITRES_STAT!D2001</f>
        <v>4.0297000000000001</v>
      </c>
      <c r="D1998" s="6">
        <f>TITRES_STAT!E2001</f>
        <v>1059</v>
      </c>
      <c r="E1998" s="2">
        <f t="shared" si="124"/>
        <v>-1568614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BEARISH DIVERGENCE</v>
      </c>
    </row>
    <row r="1999" spans="1:8" ht="13.5" x14ac:dyDescent="0.25">
      <c r="A1999" s="3">
        <f>TITRES_STAT!B2002</f>
        <v>44916</v>
      </c>
      <c r="B1999" s="6">
        <f>TITRES_STAT!C2002</f>
        <v>5.07</v>
      </c>
      <c r="C1999" s="6">
        <f>TITRES_STAT!D2002</f>
        <v>3.9748999999999999</v>
      </c>
      <c r="D1999" s="6">
        <f>TITRES_STAT!E2002</f>
        <v>2660</v>
      </c>
      <c r="E1999" s="2">
        <f t="shared" si="124"/>
        <v>-1571274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CONFIRMED BULLISH</v>
      </c>
    </row>
    <row r="2000" spans="1:8" ht="13.5" x14ac:dyDescent="0.25">
      <c r="A2000" s="3">
        <f>TITRES_STAT!B2003</f>
        <v>44917</v>
      </c>
      <c r="B2000" s="6">
        <f>TITRES_STAT!C2003</f>
        <v>5</v>
      </c>
      <c r="C2000" s="6">
        <f>TITRES_STAT!D2003</f>
        <v>3.92</v>
      </c>
      <c r="D2000" s="6">
        <f>TITRES_STAT!E2003</f>
        <v>1420</v>
      </c>
      <c r="E2000" s="2">
        <f t="shared" si="124"/>
        <v>-1572694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BULLISH DIVERGENCE</v>
      </c>
    </row>
    <row r="2001" spans="1:8" ht="13.5" x14ac:dyDescent="0.25">
      <c r="A2001" s="3">
        <f>TITRES_STAT!B2004</f>
        <v>44918</v>
      </c>
      <c r="B2001" s="6">
        <f>TITRES_STAT!C2004</f>
        <v>5.07</v>
      </c>
      <c r="C2001" s="6">
        <f>TITRES_STAT!D2004</f>
        <v>3.9748999999999999</v>
      </c>
      <c r="D2001" s="6">
        <f>TITRES_STAT!E2004</f>
        <v>2211</v>
      </c>
      <c r="E2001" s="2">
        <f t="shared" si="124"/>
        <v>-1570483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5.09</v>
      </c>
      <c r="C2002" s="6">
        <f>TITRES_STAT!D2005</f>
        <v>3.9904999999999999</v>
      </c>
      <c r="D2002" s="6">
        <f>TITRES_STAT!E2005</f>
        <v>1533</v>
      </c>
      <c r="E2002" s="2">
        <f t="shared" si="124"/>
        <v>-1568950</v>
      </c>
      <c r="F2002" s="6" t="str">
        <f t="shared" si="127"/>
        <v>BULLISH</v>
      </c>
      <c r="G2002" s="6" t="str">
        <f t="shared" si="126"/>
        <v>NEUTRAL</v>
      </c>
      <c r="H2002" s="6" t="str">
        <f t="shared" si="125"/>
        <v>CONFIRMED BULLISH</v>
      </c>
    </row>
    <row r="2003" spans="1:8" ht="13.5" x14ac:dyDescent="0.25">
      <c r="A2003" s="3">
        <f>TITRES_STAT!B2006</f>
        <v>44922</v>
      </c>
      <c r="B2003" s="6">
        <f>TITRES_STAT!C2006</f>
        <v>5.0999999999999996</v>
      </c>
      <c r="C2003" s="6">
        <f>TITRES_STAT!D2006</f>
        <v>3.9984000000000002</v>
      </c>
      <c r="D2003" s="6">
        <f>TITRES_STAT!E2006</f>
        <v>10258</v>
      </c>
      <c r="E2003" s="2">
        <f t="shared" si="124"/>
        <v>-1558692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BULLISH DIVERGENCE</v>
      </c>
    </row>
    <row r="2004" spans="1:8" ht="13.5" x14ac:dyDescent="0.25">
      <c r="A2004" s="3">
        <f>TITRES_STAT!B2007</f>
        <v>44923</v>
      </c>
      <c r="B2004" s="6">
        <f>TITRES_STAT!C2007</f>
        <v>5.12</v>
      </c>
      <c r="C2004" s="6">
        <f>TITRES_STAT!D2007</f>
        <v>4.0141</v>
      </c>
      <c r="D2004" s="6">
        <f>TITRES_STAT!E2007</f>
        <v>7524</v>
      </c>
      <c r="E2004" s="2">
        <f t="shared" si="124"/>
        <v>-1551168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5.12</v>
      </c>
      <c r="C2005" s="6">
        <f>TITRES_STAT!D2008</f>
        <v>4.0141</v>
      </c>
      <c r="D2005" s="6">
        <f>TITRES_STAT!E2008</f>
        <v>18596</v>
      </c>
      <c r="E2005" s="2">
        <f t="shared" si="124"/>
        <v>-1551168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5.12</v>
      </c>
      <c r="C2006" s="6">
        <f>TITRES_STAT!D2009</f>
        <v>4.0141</v>
      </c>
      <c r="D2006" s="6">
        <f>TITRES_STAT!E2009</f>
        <v>22138</v>
      </c>
      <c r="E2006" s="2">
        <f t="shared" si="124"/>
        <v>-1551168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5</v>
      </c>
      <c r="C2007" s="6">
        <f>TITRES_STAT!D2010</f>
        <v>3.92</v>
      </c>
      <c r="D2007" s="6">
        <f>TITRES_STAT!E2010</f>
        <v>9115</v>
      </c>
      <c r="E2007" s="2">
        <f t="shared" si="124"/>
        <v>-1560283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BULLISH DIVERGENCE</v>
      </c>
    </row>
    <row r="2008" spans="1:8" ht="13.5" x14ac:dyDescent="0.25">
      <c r="A2008" s="3">
        <f>TITRES_STAT!B2011</f>
        <v>44929</v>
      </c>
      <c r="B2008" s="6">
        <f>TITRES_STAT!C2011</f>
        <v>5.09</v>
      </c>
      <c r="C2008" s="6">
        <f>TITRES_STAT!D2011</f>
        <v>3.9904999999999999</v>
      </c>
      <c r="D2008" s="6">
        <f>TITRES_STAT!E2011</f>
        <v>3503</v>
      </c>
      <c r="E2008" s="2">
        <f t="shared" si="124"/>
        <v>-1556780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BULLISH DIVERGENCE</v>
      </c>
    </row>
    <row r="2009" spans="1:8" ht="13.5" x14ac:dyDescent="0.25">
      <c r="A2009" s="3">
        <f>TITRES_STAT!B2012</f>
        <v>44930</v>
      </c>
      <c r="B2009" s="6">
        <f>TITRES_STAT!C2012</f>
        <v>5</v>
      </c>
      <c r="C2009" s="6">
        <f>TITRES_STAT!D2012</f>
        <v>3.92</v>
      </c>
      <c r="D2009" s="6">
        <f>TITRES_STAT!E2012</f>
        <v>1321</v>
      </c>
      <c r="E2009" s="2">
        <f t="shared" si="124"/>
        <v>-1558101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44931</v>
      </c>
      <c r="B2010" s="6">
        <f>TITRES_STAT!C2013</f>
        <v>4.93</v>
      </c>
      <c r="C2010" s="6">
        <f>TITRES_STAT!D2013</f>
        <v>3.8651</v>
      </c>
      <c r="D2010" s="6">
        <f>TITRES_STAT!E2013</f>
        <v>22878</v>
      </c>
      <c r="E2010" s="2">
        <f t="shared" si="124"/>
        <v>-1580979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44932</v>
      </c>
      <c r="B2011" s="6">
        <f>TITRES_STAT!C2014</f>
        <v>5</v>
      </c>
      <c r="C2011" s="6">
        <f>TITRES_STAT!D2014</f>
        <v>3.92</v>
      </c>
      <c r="D2011" s="6">
        <f>TITRES_STAT!E2014</f>
        <v>7777</v>
      </c>
      <c r="E2011" s="2">
        <f t="shared" si="124"/>
        <v>-1573202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5</v>
      </c>
      <c r="C2012" s="6">
        <f>TITRES_STAT!D2015</f>
        <v>3.92</v>
      </c>
      <c r="D2012" s="6">
        <f>TITRES_STAT!E2015</f>
        <v>381</v>
      </c>
      <c r="E2012" s="2">
        <f t="shared" si="124"/>
        <v>-1573202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5</v>
      </c>
      <c r="C2013" s="6">
        <f>TITRES_STAT!D2016</f>
        <v>3.92</v>
      </c>
      <c r="D2013" s="6">
        <f>TITRES_STAT!E2016</f>
        <v>63</v>
      </c>
      <c r="E2013" s="2">
        <f t="shared" si="124"/>
        <v>-1573202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5.07</v>
      </c>
      <c r="C2014" s="6">
        <f>TITRES_STAT!D2017</f>
        <v>3.9748999999999999</v>
      </c>
      <c r="D2014" s="6">
        <f>TITRES_STAT!E2017</f>
        <v>1721</v>
      </c>
      <c r="E2014" s="2">
        <f t="shared" si="124"/>
        <v>-1571481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BEARISH DIVERGENCE</v>
      </c>
    </row>
    <row r="2015" spans="1:8" ht="13.5" x14ac:dyDescent="0.25">
      <c r="A2015" s="3">
        <f>TITRES_STAT!B2018</f>
        <v>44938</v>
      </c>
      <c r="B2015" s="6">
        <f>TITRES_STAT!C2018</f>
        <v>5.03</v>
      </c>
      <c r="C2015" s="6">
        <f>TITRES_STAT!D2018</f>
        <v>3.9434999999999998</v>
      </c>
      <c r="D2015" s="6">
        <f>TITRES_STAT!E2018</f>
        <v>1911</v>
      </c>
      <c r="E2015" s="2">
        <f t="shared" si="124"/>
        <v>-1573392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CONFIRMED BULLISH</v>
      </c>
    </row>
    <row r="2016" spans="1:8" ht="13.5" x14ac:dyDescent="0.25">
      <c r="A2016" s="3">
        <f>TITRES_STAT!B2019</f>
        <v>44939</v>
      </c>
      <c r="B2016" s="6">
        <f>TITRES_STAT!C2019</f>
        <v>4.91</v>
      </c>
      <c r="C2016" s="6">
        <f>TITRES_STAT!D2019</f>
        <v>3.8494000000000002</v>
      </c>
      <c r="D2016" s="6">
        <f>TITRES_STAT!E2019</f>
        <v>3433</v>
      </c>
      <c r="E2016" s="2">
        <f t="shared" si="124"/>
        <v>-1576825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4.9800000000000004</v>
      </c>
      <c r="C2017" s="6">
        <f>TITRES_STAT!D2020</f>
        <v>3.9043000000000001</v>
      </c>
      <c r="D2017" s="6">
        <f>TITRES_STAT!E2020</f>
        <v>7664</v>
      </c>
      <c r="E2017" s="2">
        <f t="shared" si="124"/>
        <v>-1569161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BULLISH DIVERGENCE</v>
      </c>
    </row>
    <row r="2018" spans="1:8" ht="13.5" x14ac:dyDescent="0.25">
      <c r="A2018" s="3">
        <f>TITRES_STAT!B2021</f>
        <v>44943</v>
      </c>
      <c r="B2018" s="6">
        <f>TITRES_STAT!C2021</f>
        <v>4.95</v>
      </c>
      <c r="C2018" s="6">
        <f>TITRES_STAT!D2021</f>
        <v>3.8807999999999998</v>
      </c>
      <c r="D2018" s="6">
        <f>TITRES_STAT!E2021</f>
        <v>17013</v>
      </c>
      <c r="E2018" s="2">
        <f t="shared" si="124"/>
        <v>-1586174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44944</v>
      </c>
      <c r="B2019" s="6">
        <f>TITRES_STAT!C2022</f>
        <v>4.8499999999999996</v>
      </c>
      <c r="C2019" s="6">
        <f>TITRES_STAT!D2022</f>
        <v>3.8024</v>
      </c>
      <c r="D2019" s="6">
        <f>TITRES_STAT!E2022</f>
        <v>11868</v>
      </c>
      <c r="E2019" s="2">
        <f t="shared" si="124"/>
        <v>-1598042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4.8600000000000003</v>
      </c>
      <c r="C2020" s="6">
        <f>TITRES_STAT!D2023</f>
        <v>3.8102</v>
      </c>
      <c r="D2020" s="6">
        <f>TITRES_STAT!E2023</f>
        <v>3909</v>
      </c>
      <c r="E2020" s="2">
        <f t="shared" si="124"/>
        <v>-1594133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4.8</v>
      </c>
      <c r="C2021" s="6">
        <f>TITRES_STAT!D2024</f>
        <v>3.7631999999999999</v>
      </c>
      <c r="D2021" s="6">
        <f>TITRES_STAT!E2024</f>
        <v>851</v>
      </c>
      <c r="E2021" s="2">
        <f t="shared" si="124"/>
        <v>-1594984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4.87</v>
      </c>
      <c r="C2022" s="6">
        <f>TITRES_STAT!D2025</f>
        <v>3.8180999999999998</v>
      </c>
      <c r="D2022" s="6">
        <f>TITRES_STAT!E2025</f>
        <v>8909</v>
      </c>
      <c r="E2022" s="2">
        <f t="shared" si="124"/>
        <v>-1586075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4.87</v>
      </c>
      <c r="C2023" s="6">
        <f>TITRES_STAT!D2026</f>
        <v>3.8180999999999998</v>
      </c>
      <c r="D2023" s="6">
        <f>TITRES_STAT!E2026</f>
        <v>5484</v>
      </c>
      <c r="E2023" s="2">
        <f t="shared" si="124"/>
        <v>-1586075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BULLISH DIVERGENCE</v>
      </c>
    </row>
    <row r="2024" spans="1:8" ht="13.5" x14ac:dyDescent="0.25">
      <c r="A2024" s="3">
        <f>TITRES_STAT!B2027</f>
        <v>44951</v>
      </c>
      <c r="B2024" s="6">
        <f>TITRES_STAT!C2027</f>
        <v>4.8499999999999996</v>
      </c>
      <c r="C2024" s="6">
        <f>TITRES_STAT!D2027</f>
        <v>3.8024</v>
      </c>
      <c r="D2024" s="6">
        <f>TITRES_STAT!E2027</f>
        <v>7345</v>
      </c>
      <c r="E2024" s="2">
        <f t="shared" si="124"/>
        <v>-1593420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44952</v>
      </c>
      <c r="B2025" s="6">
        <f>TITRES_STAT!C2028</f>
        <v>4.8499999999999996</v>
      </c>
      <c r="C2025" s="6">
        <f>TITRES_STAT!D2028</f>
        <v>3.8024</v>
      </c>
      <c r="D2025" s="6">
        <f>TITRES_STAT!E2028</f>
        <v>4833</v>
      </c>
      <c r="E2025" s="2">
        <f t="shared" si="124"/>
        <v>-1593420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BULLISH DIVERGENCE</v>
      </c>
    </row>
    <row r="2026" spans="1:8" ht="13.5" x14ac:dyDescent="0.25">
      <c r="A2026" s="3">
        <f>TITRES_STAT!B2029</f>
        <v>44953</v>
      </c>
      <c r="B2026" s="6">
        <f>TITRES_STAT!C2029</f>
        <v>4.83</v>
      </c>
      <c r="C2026" s="6">
        <f>TITRES_STAT!D2029</f>
        <v>3.7867000000000002</v>
      </c>
      <c r="D2026" s="6">
        <f>TITRES_STAT!E2029</f>
        <v>4501</v>
      </c>
      <c r="E2026" s="2">
        <f t="shared" si="124"/>
        <v>-1597921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BEARISH DIVERGENCE</v>
      </c>
    </row>
    <row r="2027" spans="1:8" ht="13.5" x14ac:dyDescent="0.25">
      <c r="A2027" s="3">
        <f>TITRES_STAT!B2030</f>
        <v>44956</v>
      </c>
      <c r="B2027" s="6">
        <f>TITRES_STAT!C2030</f>
        <v>4.8</v>
      </c>
      <c r="C2027" s="6">
        <f>TITRES_STAT!D2030</f>
        <v>3.7631999999999999</v>
      </c>
      <c r="D2027" s="6">
        <f>TITRES_STAT!E2030</f>
        <v>8172</v>
      </c>
      <c r="E2027" s="2">
        <f t="shared" si="124"/>
        <v>-1606093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4.74</v>
      </c>
      <c r="C2028" s="6">
        <f>TITRES_STAT!D2031</f>
        <v>3.7161</v>
      </c>
      <c r="D2028" s="6">
        <f>TITRES_STAT!E2031</f>
        <v>785</v>
      </c>
      <c r="E2028" s="2">
        <f t="shared" si="124"/>
        <v>-1606878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4.74</v>
      </c>
      <c r="C2029" s="6">
        <f>TITRES_STAT!D2032</f>
        <v>3.7161</v>
      </c>
      <c r="D2029" s="6">
        <f>TITRES_STAT!E2032</f>
        <v>186</v>
      </c>
      <c r="E2029" s="2">
        <f t="shared" si="124"/>
        <v>-1606878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4.74</v>
      </c>
      <c r="C2030" s="6">
        <f>TITRES_STAT!D2033</f>
        <v>3.7161</v>
      </c>
      <c r="D2030" s="6">
        <f>TITRES_STAT!E2033</f>
        <v>1228</v>
      </c>
      <c r="E2030" s="2">
        <f t="shared" si="124"/>
        <v>-1606878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4.72</v>
      </c>
      <c r="C2031" s="6">
        <f>TITRES_STAT!D2034</f>
        <v>3.7004999999999999</v>
      </c>
      <c r="D2031" s="6">
        <f>TITRES_STAT!E2034</f>
        <v>299</v>
      </c>
      <c r="E2031" s="2">
        <f t="shared" si="124"/>
        <v>-1607177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44963</v>
      </c>
      <c r="B2032" s="6">
        <f>TITRES_STAT!C2035</f>
        <v>4.75</v>
      </c>
      <c r="C2032" s="6">
        <f>TITRES_STAT!D2035</f>
        <v>3.7240000000000002</v>
      </c>
      <c r="D2032" s="6">
        <f>TITRES_STAT!E2035</f>
        <v>473</v>
      </c>
      <c r="E2032" s="2">
        <f t="shared" si="124"/>
        <v>-1606704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4.84</v>
      </c>
      <c r="C2033" s="6">
        <f>TITRES_STAT!D2036</f>
        <v>3.7945000000000002</v>
      </c>
      <c r="D2033" s="6">
        <f>TITRES_STAT!E2036</f>
        <v>18763</v>
      </c>
      <c r="E2033" s="2">
        <f t="shared" si="124"/>
        <v>-1587941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44965</v>
      </c>
      <c r="B2034" s="6">
        <f>TITRES_STAT!C2037</f>
        <v>4.79</v>
      </c>
      <c r="C2034" s="6">
        <f>TITRES_STAT!D2037</f>
        <v>3.7553000000000001</v>
      </c>
      <c r="D2034" s="6">
        <f>TITRES_STAT!E2037</f>
        <v>3885</v>
      </c>
      <c r="E2034" s="2">
        <f t="shared" si="124"/>
        <v>-1591826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44966</v>
      </c>
      <c r="B2035" s="6">
        <f>TITRES_STAT!C2038</f>
        <v>4.84</v>
      </c>
      <c r="C2035" s="6">
        <f>TITRES_STAT!D2038</f>
        <v>3.7945000000000002</v>
      </c>
      <c r="D2035" s="6">
        <f>TITRES_STAT!E2038</f>
        <v>4000</v>
      </c>
      <c r="E2035" s="2">
        <f t="shared" si="124"/>
        <v>-1587826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44967</v>
      </c>
      <c r="B2036" s="6">
        <f>TITRES_STAT!C2039</f>
        <v>4.8</v>
      </c>
      <c r="C2036" s="6">
        <f>TITRES_STAT!D2039</f>
        <v>3.7631999999999999</v>
      </c>
      <c r="D2036" s="6">
        <f>TITRES_STAT!E2039</f>
        <v>1126</v>
      </c>
      <c r="E2036" s="2">
        <f t="shared" si="124"/>
        <v>-1588952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44970</v>
      </c>
      <c r="B2037" s="6">
        <f>TITRES_STAT!C2040</f>
        <v>4.79</v>
      </c>
      <c r="C2037" s="6">
        <f>TITRES_STAT!D2040</f>
        <v>3.7553000000000001</v>
      </c>
      <c r="D2037" s="6">
        <f>TITRES_STAT!E2040</f>
        <v>4522</v>
      </c>
      <c r="E2037" s="2">
        <f t="shared" si="124"/>
        <v>-1593474</v>
      </c>
      <c r="F2037" s="6" t="str">
        <f t="shared" si="127"/>
        <v>BULLISH</v>
      </c>
      <c r="G2037" s="6" t="str">
        <f t="shared" si="126"/>
        <v>NEUTRAL</v>
      </c>
      <c r="H2037" s="6" t="str">
        <f t="shared" si="125"/>
        <v>CONFIRMED BULLISH</v>
      </c>
    </row>
    <row r="2038" spans="1:8" ht="13.5" x14ac:dyDescent="0.25">
      <c r="A2038" s="3">
        <f>TITRES_STAT!B2041</f>
        <v>44971</v>
      </c>
      <c r="B2038" s="6">
        <f>TITRES_STAT!C2041</f>
        <v>4.7</v>
      </c>
      <c r="C2038" s="6">
        <f>TITRES_STAT!D2041</f>
        <v>3.6848000000000001</v>
      </c>
      <c r="D2038" s="6">
        <f>TITRES_STAT!E2041</f>
        <v>5306</v>
      </c>
      <c r="E2038" s="2">
        <f t="shared" si="124"/>
        <v>-1598780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4.71</v>
      </c>
      <c r="C2039" s="6">
        <f>TITRES_STAT!D2042</f>
        <v>3.6926000000000001</v>
      </c>
      <c r="D2039" s="6">
        <f>TITRES_STAT!E2042</f>
        <v>3021</v>
      </c>
      <c r="E2039" s="2">
        <f t="shared" si="124"/>
        <v>-1595759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4.8</v>
      </c>
      <c r="C2040" s="6">
        <f>TITRES_STAT!D2043</f>
        <v>3.7631999999999999</v>
      </c>
      <c r="D2040" s="6">
        <f>TITRES_STAT!E2043</f>
        <v>2331</v>
      </c>
      <c r="E2040" s="2">
        <f t="shared" si="124"/>
        <v>-1593428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4.83</v>
      </c>
      <c r="C2041" s="6">
        <f>TITRES_STAT!D2044</f>
        <v>3.7867000000000002</v>
      </c>
      <c r="D2041" s="6">
        <f>TITRES_STAT!E2044</f>
        <v>450</v>
      </c>
      <c r="E2041" s="2">
        <f t="shared" si="124"/>
        <v>-1592978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44977</v>
      </c>
      <c r="B2042" s="6">
        <f>TITRES_STAT!C2045</f>
        <v>4.71</v>
      </c>
      <c r="C2042" s="6">
        <f>TITRES_STAT!D2045</f>
        <v>3.6926000000000001</v>
      </c>
      <c r="D2042" s="6">
        <f>TITRES_STAT!E2045</f>
        <v>9402</v>
      </c>
      <c r="E2042" s="2">
        <f t="shared" si="124"/>
        <v>-1602380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4.84</v>
      </c>
      <c r="C2043" s="6">
        <f>TITRES_STAT!D2046</f>
        <v>3.7945000000000002</v>
      </c>
      <c r="D2043" s="6">
        <f>TITRES_STAT!E2046</f>
        <v>4224</v>
      </c>
      <c r="E2043" s="2">
        <f t="shared" si="124"/>
        <v>-1598156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44979</v>
      </c>
      <c r="B2044" s="6">
        <f>TITRES_STAT!C2047</f>
        <v>4.7699999999999996</v>
      </c>
      <c r="C2044" s="6">
        <f>TITRES_STAT!D2047</f>
        <v>3.7397</v>
      </c>
      <c r="D2044" s="6">
        <f>TITRES_STAT!E2047</f>
        <v>4372</v>
      </c>
      <c r="E2044" s="2">
        <f t="shared" si="124"/>
        <v>-1602528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BEARISH DIVERGENCE</v>
      </c>
    </row>
    <row r="2045" spans="1:8" ht="13.5" x14ac:dyDescent="0.25">
      <c r="A2045" s="3">
        <f>TITRES_STAT!B2048</f>
        <v>44980</v>
      </c>
      <c r="B2045" s="6">
        <f>TITRES_STAT!C2048</f>
        <v>4.8</v>
      </c>
      <c r="C2045" s="6">
        <f>TITRES_STAT!D2048</f>
        <v>3.7631999999999999</v>
      </c>
      <c r="D2045" s="6">
        <f>TITRES_STAT!E2048</f>
        <v>200</v>
      </c>
      <c r="E2045" s="2">
        <f t="shared" si="124"/>
        <v>-1602328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4.8</v>
      </c>
      <c r="C2046" s="6">
        <f>TITRES_STAT!D2049</f>
        <v>3.7631999999999999</v>
      </c>
      <c r="D2046" s="6">
        <f>TITRES_STAT!E2049</f>
        <v>1166</v>
      </c>
      <c r="E2046" s="2">
        <f t="shared" si="124"/>
        <v>-1602328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4.84</v>
      </c>
      <c r="C2047" s="6">
        <f>TITRES_STAT!D2050</f>
        <v>3.7945000000000002</v>
      </c>
      <c r="D2047" s="6">
        <f>TITRES_STAT!E2050</f>
        <v>372</v>
      </c>
      <c r="E2047" s="2">
        <f t="shared" si="124"/>
        <v>-1601956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CONFIRMED BULLISH</v>
      </c>
    </row>
    <row r="2048" spans="1:8" ht="13.5" x14ac:dyDescent="0.25">
      <c r="A2048" s="3">
        <f>TITRES_STAT!B2051</f>
        <v>44985</v>
      </c>
      <c r="B2048" s="6">
        <f>TITRES_STAT!C2051</f>
        <v>4.8</v>
      </c>
      <c r="C2048" s="6">
        <f>TITRES_STAT!D2051</f>
        <v>3.7631999999999999</v>
      </c>
      <c r="D2048" s="6">
        <f>TITRES_STAT!E2051</f>
        <v>545</v>
      </c>
      <c r="E2048" s="2">
        <f t="shared" si="124"/>
        <v>-1602501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4.83</v>
      </c>
      <c r="C2049" s="6">
        <f>TITRES_STAT!D2052</f>
        <v>3.7867000000000002</v>
      </c>
      <c r="D2049" s="6">
        <f>TITRES_STAT!E2052</f>
        <v>122</v>
      </c>
      <c r="E2049" s="2">
        <f t="shared" si="124"/>
        <v>-1602379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CONFIRMED BULLISH</v>
      </c>
    </row>
    <row r="2050" spans="1:8" ht="13.5" x14ac:dyDescent="0.25">
      <c r="A2050" s="3">
        <f>TITRES_STAT!B2053</f>
        <v>44987</v>
      </c>
      <c r="B2050" s="6">
        <f>TITRES_STAT!C2053</f>
        <v>4.8</v>
      </c>
      <c r="C2050" s="6">
        <f>TITRES_STAT!D2053</f>
        <v>3.7631999999999999</v>
      </c>
      <c r="D2050" s="6">
        <f>TITRES_STAT!E2053</f>
        <v>263</v>
      </c>
      <c r="E2050" s="2">
        <f t="shared" si="124"/>
        <v>-1602642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44988</v>
      </c>
      <c r="B2051" s="6">
        <f>TITRES_STAT!C2054</f>
        <v>4.7</v>
      </c>
      <c r="C2051" s="6">
        <f>TITRES_STAT!D2054</f>
        <v>3.6848000000000001</v>
      </c>
      <c r="D2051" s="6">
        <f>TITRES_STAT!E2054</f>
        <v>1983</v>
      </c>
      <c r="E2051" s="2">
        <f t="shared" si="124"/>
        <v>-1604625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4.8</v>
      </c>
      <c r="C2052" s="6">
        <f>TITRES_STAT!D2055</f>
        <v>3.7631999999999999</v>
      </c>
      <c r="D2052" s="6">
        <f>TITRES_STAT!E2055</f>
        <v>4611</v>
      </c>
      <c r="E2052" s="2">
        <f t="shared" ref="E2052:E2115" si="128">IF(B2052&gt;B2051, E2051+D2052, IF(B2052&lt;B2051, E2051-D2052, E2051))</f>
        <v>-1600014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BULLISH DIVERGENCE</v>
      </c>
    </row>
    <row r="2053" spans="1:8" ht="13.5" x14ac:dyDescent="0.25">
      <c r="A2053" s="3">
        <f>TITRES_STAT!B2056</f>
        <v>44992</v>
      </c>
      <c r="B2053" s="6">
        <f>TITRES_STAT!C2056</f>
        <v>4.7</v>
      </c>
      <c r="C2053" s="6">
        <f>TITRES_STAT!D2056</f>
        <v>3.6848000000000001</v>
      </c>
      <c r="D2053" s="6">
        <f>TITRES_STAT!E2056</f>
        <v>3243</v>
      </c>
      <c r="E2053" s="2">
        <f t="shared" si="128"/>
        <v>-1603257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4.7</v>
      </c>
      <c r="C2054" s="6">
        <f>TITRES_STAT!D2057</f>
        <v>3.6848000000000001</v>
      </c>
      <c r="D2054" s="6">
        <f>TITRES_STAT!E2057</f>
        <v>478</v>
      </c>
      <c r="E2054" s="2">
        <f t="shared" si="128"/>
        <v>-1603257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4.6900000000000004</v>
      </c>
      <c r="C2055" s="6">
        <f>TITRES_STAT!D2058</f>
        <v>3.6768999999999998</v>
      </c>
      <c r="D2055" s="6">
        <f>TITRES_STAT!E2058</f>
        <v>886</v>
      </c>
      <c r="E2055" s="2">
        <f t="shared" si="128"/>
        <v>-1604143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4.78</v>
      </c>
      <c r="C2056" s="6">
        <f>TITRES_STAT!D2059</f>
        <v>3.7475000000000001</v>
      </c>
      <c r="D2056" s="6">
        <f>TITRES_STAT!E2059</f>
        <v>2665</v>
      </c>
      <c r="E2056" s="2">
        <f t="shared" si="128"/>
        <v>-1601478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4.63</v>
      </c>
      <c r="C2057" s="6">
        <f>TITRES_STAT!D2060</f>
        <v>3.6299000000000001</v>
      </c>
      <c r="D2057" s="6">
        <f>TITRES_STAT!E2060</f>
        <v>50</v>
      </c>
      <c r="E2057" s="2">
        <f t="shared" si="128"/>
        <v>-1601528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4.7699999999999996</v>
      </c>
      <c r="C2058" s="6">
        <f>TITRES_STAT!D2061</f>
        <v>3.7397</v>
      </c>
      <c r="D2058" s="6">
        <f>TITRES_STAT!E2061</f>
        <v>70</v>
      </c>
      <c r="E2058" s="2">
        <f t="shared" si="128"/>
        <v>-1601458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4.7699999999999996</v>
      </c>
      <c r="C2059" s="6">
        <f>TITRES_STAT!D2062</f>
        <v>3.7397</v>
      </c>
      <c r="D2059" s="6">
        <f>TITRES_STAT!E2062</f>
        <v>0</v>
      </c>
      <c r="E2059" s="2">
        <f t="shared" si="128"/>
        <v>-1601458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4.95</v>
      </c>
      <c r="C2060" s="6">
        <f>TITRES_STAT!D2063</f>
        <v>3.8807999999999998</v>
      </c>
      <c r="D2060" s="6">
        <f>TITRES_STAT!E2063</f>
        <v>14495</v>
      </c>
      <c r="E2060" s="2">
        <f t="shared" si="128"/>
        <v>-1586963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4.8499999999999996</v>
      </c>
      <c r="C2061" s="6">
        <f>TITRES_STAT!D2064</f>
        <v>3.8024</v>
      </c>
      <c r="D2061" s="6">
        <f>TITRES_STAT!E2064</f>
        <v>1094</v>
      </c>
      <c r="E2061" s="2">
        <f t="shared" si="128"/>
        <v>-1588057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4.91</v>
      </c>
      <c r="C2062" s="6">
        <f>TITRES_STAT!D2065</f>
        <v>3.8494000000000002</v>
      </c>
      <c r="D2062" s="6">
        <f>TITRES_STAT!E2065</f>
        <v>1563</v>
      </c>
      <c r="E2062" s="2">
        <f t="shared" si="128"/>
        <v>-1586494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5</v>
      </c>
      <c r="C2063" s="6">
        <f>TITRES_STAT!D2066</f>
        <v>3.92</v>
      </c>
      <c r="D2063" s="6">
        <f>TITRES_STAT!E2066</f>
        <v>722</v>
      </c>
      <c r="E2063" s="2">
        <f t="shared" si="128"/>
        <v>-1585772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5.05</v>
      </c>
      <c r="C2064" s="6">
        <f>TITRES_STAT!D2067</f>
        <v>3.9592000000000001</v>
      </c>
      <c r="D2064" s="6">
        <f>TITRES_STAT!E2067</f>
        <v>560</v>
      </c>
      <c r="E2064" s="2">
        <f t="shared" si="128"/>
        <v>-1585212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5.05</v>
      </c>
      <c r="C2065" s="6">
        <f>TITRES_STAT!D2068</f>
        <v>3.9592000000000001</v>
      </c>
      <c r="D2065" s="6">
        <f>TITRES_STAT!E2068</f>
        <v>162</v>
      </c>
      <c r="E2065" s="2">
        <f t="shared" si="128"/>
        <v>-1585212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5.05</v>
      </c>
      <c r="C2066" s="6">
        <f>TITRES_STAT!D2069</f>
        <v>3.9592000000000001</v>
      </c>
      <c r="D2066" s="6">
        <f>TITRES_STAT!E2069</f>
        <v>2</v>
      </c>
      <c r="E2066" s="2">
        <f t="shared" si="128"/>
        <v>-1585212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5.04</v>
      </c>
      <c r="C2067" s="6">
        <f>TITRES_STAT!D2070</f>
        <v>3.9512999999999998</v>
      </c>
      <c r="D2067" s="6">
        <f>TITRES_STAT!E2070</f>
        <v>4054</v>
      </c>
      <c r="E2067" s="2">
        <f t="shared" si="128"/>
        <v>-1589266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BEARISH DIVERGENCE</v>
      </c>
    </row>
    <row r="2068" spans="1:8" ht="13.5" x14ac:dyDescent="0.25">
      <c r="A2068" s="3">
        <f>TITRES_STAT!B2071</f>
        <v>45014</v>
      </c>
      <c r="B2068" s="6">
        <f>TITRES_STAT!C2071</f>
        <v>5.04</v>
      </c>
      <c r="C2068" s="6">
        <f>TITRES_STAT!D2071</f>
        <v>3.9512999999999998</v>
      </c>
      <c r="D2068" s="6">
        <f>TITRES_STAT!E2071</f>
        <v>2050</v>
      </c>
      <c r="E2068" s="2">
        <f t="shared" si="128"/>
        <v>-1589266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BEARISH DIVERGENCE</v>
      </c>
    </row>
    <row r="2069" spans="1:8" ht="13.5" x14ac:dyDescent="0.25">
      <c r="A2069" s="3">
        <f>TITRES_STAT!B2072</f>
        <v>45015</v>
      </c>
      <c r="B2069" s="6">
        <f>TITRES_STAT!C2072</f>
        <v>5</v>
      </c>
      <c r="C2069" s="6">
        <f>TITRES_STAT!D2072</f>
        <v>3.92</v>
      </c>
      <c r="D2069" s="6">
        <f>TITRES_STAT!E2072</f>
        <v>10126</v>
      </c>
      <c r="E2069" s="2">
        <f t="shared" si="128"/>
        <v>-1599392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4.95</v>
      </c>
      <c r="C2070" s="6">
        <f>TITRES_STAT!D2073</f>
        <v>3.8807999999999998</v>
      </c>
      <c r="D2070" s="6">
        <f>TITRES_STAT!E2073</f>
        <v>15468</v>
      </c>
      <c r="E2070" s="2">
        <f t="shared" si="128"/>
        <v>-1614860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5.04</v>
      </c>
      <c r="C2071" s="6">
        <f>TITRES_STAT!D2074</f>
        <v>3.9512999999999998</v>
      </c>
      <c r="D2071" s="6">
        <f>TITRES_STAT!E2074</f>
        <v>30</v>
      </c>
      <c r="E2071" s="2">
        <f t="shared" si="128"/>
        <v>-1614830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45020</v>
      </c>
      <c r="B2072" s="6">
        <f>TITRES_STAT!C2075</f>
        <v>5.04</v>
      </c>
      <c r="C2072" s="6">
        <f>TITRES_STAT!D2075</f>
        <v>3.9512999999999998</v>
      </c>
      <c r="D2072" s="6">
        <f>TITRES_STAT!E2075</f>
        <v>0</v>
      </c>
      <c r="E2072" s="2">
        <f t="shared" si="128"/>
        <v>-1614830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5</v>
      </c>
      <c r="C2073" s="6">
        <f>TITRES_STAT!D2076</f>
        <v>3.92</v>
      </c>
      <c r="D2073" s="6">
        <f>TITRES_STAT!E2076</f>
        <v>6086</v>
      </c>
      <c r="E2073" s="2">
        <f t="shared" si="128"/>
        <v>-1620916</v>
      </c>
      <c r="F2073" s="6" t="str">
        <f t="shared" si="131"/>
        <v>BEARISH</v>
      </c>
      <c r="G2073" s="6" t="str">
        <f t="shared" si="130"/>
        <v>NEUTRAL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4.9400000000000004</v>
      </c>
      <c r="C2074" s="6">
        <f>TITRES_STAT!D2077</f>
        <v>3.8729</v>
      </c>
      <c r="D2074" s="6">
        <f>TITRES_STAT!E2077</f>
        <v>4988</v>
      </c>
      <c r="E2074" s="2">
        <f t="shared" si="128"/>
        <v>-1625904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CONFIRMED BEARISH</v>
      </c>
    </row>
    <row r="2075" spans="1:8" ht="13.5" x14ac:dyDescent="0.25">
      <c r="A2075" s="3">
        <f>TITRES_STAT!B2078</f>
        <v>45023</v>
      </c>
      <c r="B2075" s="6">
        <f>TITRES_STAT!C2078</f>
        <v>4.9400000000000004</v>
      </c>
      <c r="C2075" s="6">
        <f>TITRES_STAT!D2078</f>
        <v>3.8729</v>
      </c>
      <c r="D2075" s="6">
        <f>TITRES_STAT!E2078</f>
        <v>8670</v>
      </c>
      <c r="E2075" s="2">
        <f t="shared" si="128"/>
        <v>-1625904</v>
      </c>
      <c r="F2075" s="6" t="str">
        <f t="shared" si="131"/>
        <v>BEARISH</v>
      </c>
      <c r="G2075" s="6" t="str">
        <f t="shared" si="130"/>
        <v>NEUTRAL</v>
      </c>
      <c r="H2075" s="6" t="str">
        <f t="shared" si="129"/>
        <v>CONFIRMED BEARISH</v>
      </c>
    </row>
    <row r="2076" spans="1:8" ht="13.5" x14ac:dyDescent="0.25">
      <c r="A2076" s="3">
        <f>TITRES_STAT!B2079</f>
        <v>45026</v>
      </c>
      <c r="B2076" s="6">
        <f>TITRES_STAT!C2079</f>
        <v>4.95</v>
      </c>
      <c r="C2076" s="6">
        <f>TITRES_STAT!D2079</f>
        <v>3.8807999999999998</v>
      </c>
      <c r="D2076" s="6">
        <f>TITRES_STAT!E2079</f>
        <v>4466</v>
      </c>
      <c r="E2076" s="2">
        <f t="shared" si="128"/>
        <v>-1621438</v>
      </c>
      <c r="F2076" s="6" t="str">
        <f t="shared" si="131"/>
        <v>BEARISH</v>
      </c>
      <c r="G2076" s="6" t="str">
        <f t="shared" si="130"/>
        <v>NEUTRAL</v>
      </c>
      <c r="H2076" s="6" t="str">
        <f t="shared" si="129"/>
        <v>CONFIRMED BEARISH</v>
      </c>
    </row>
    <row r="2077" spans="1:8" ht="13.5" x14ac:dyDescent="0.25">
      <c r="A2077" s="3">
        <f>TITRES_STAT!B2080</f>
        <v>45027</v>
      </c>
      <c r="B2077" s="6">
        <f>TITRES_STAT!C2080</f>
        <v>4.95</v>
      </c>
      <c r="C2077" s="6">
        <f>TITRES_STAT!D2080</f>
        <v>3.8807999999999998</v>
      </c>
      <c r="D2077" s="6">
        <f>TITRES_STAT!E2080</f>
        <v>0</v>
      </c>
      <c r="E2077" s="2">
        <f t="shared" si="128"/>
        <v>-1621438</v>
      </c>
      <c r="F2077" s="6" t="str">
        <f t="shared" si="131"/>
        <v>BEARISH</v>
      </c>
      <c r="G2077" s="6" t="str">
        <f t="shared" si="130"/>
        <v>NEUTRAL</v>
      </c>
      <c r="H2077" s="6" t="str">
        <f t="shared" si="129"/>
        <v>CONFIRMED BEARISH</v>
      </c>
    </row>
    <row r="2078" spans="1:8" ht="13.5" x14ac:dyDescent="0.25">
      <c r="A2078" s="3">
        <f>TITRES_STAT!B2081</f>
        <v>45028</v>
      </c>
      <c r="B2078" s="6">
        <f>TITRES_STAT!C2081</f>
        <v>4.9000000000000004</v>
      </c>
      <c r="C2078" s="6">
        <f>TITRES_STAT!D2081</f>
        <v>3.8416000000000001</v>
      </c>
      <c r="D2078" s="6">
        <f>TITRES_STAT!E2081</f>
        <v>4637</v>
      </c>
      <c r="E2078" s="2">
        <f t="shared" si="128"/>
        <v>-1626075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4.9400000000000004</v>
      </c>
      <c r="C2079" s="6">
        <f>TITRES_STAT!D2082</f>
        <v>3.8729</v>
      </c>
      <c r="D2079" s="6">
        <f>TITRES_STAT!E2082</f>
        <v>1689</v>
      </c>
      <c r="E2079" s="2">
        <f t="shared" si="128"/>
        <v>-1624386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4.9400000000000004</v>
      </c>
      <c r="C2080" s="6">
        <f>TITRES_STAT!D2083</f>
        <v>3.8729</v>
      </c>
      <c r="D2080" s="6">
        <f>TITRES_STAT!E2083</f>
        <v>2360</v>
      </c>
      <c r="E2080" s="2">
        <f t="shared" si="128"/>
        <v>-1624386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4.9400000000000004</v>
      </c>
      <c r="C2081" s="6">
        <f>TITRES_STAT!D2084</f>
        <v>3.8729</v>
      </c>
      <c r="D2081" s="6">
        <f>TITRES_STAT!E2084</f>
        <v>46</v>
      </c>
      <c r="E2081" s="2">
        <f t="shared" si="128"/>
        <v>-1624386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4.9400000000000004</v>
      </c>
      <c r="C2082" s="6">
        <f>TITRES_STAT!D2085</f>
        <v>3.8729</v>
      </c>
      <c r="D2082" s="6">
        <f>TITRES_STAT!E2085</f>
        <v>0</v>
      </c>
      <c r="E2082" s="2">
        <f t="shared" si="128"/>
        <v>-1624386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4.9400000000000004</v>
      </c>
      <c r="C2083" s="6">
        <f>TITRES_STAT!D2086</f>
        <v>3.8729</v>
      </c>
      <c r="D2083" s="6">
        <f>TITRES_STAT!E2086</f>
        <v>5385</v>
      </c>
      <c r="E2083" s="2">
        <f t="shared" si="128"/>
        <v>-1624386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45036</v>
      </c>
      <c r="B2084" s="6">
        <f>TITRES_STAT!C2087</f>
        <v>4.93</v>
      </c>
      <c r="C2084" s="6">
        <f>TITRES_STAT!D2087</f>
        <v>3.8651</v>
      </c>
      <c r="D2084" s="6">
        <f>TITRES_STAT!E2087</f>
        <v>1766</v>
      </c>
      <c r="E2084" s="2">
        <f t="shared" si="128"/>
        <v>-1626152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4.9400000000000004</v>
      </c>
      <c r="C2085" s="6">
        <f>TITRES_STAT!D2088</f>
        <v>3.8729</v>
      </c>
      <c r="D2085" s="6">
        <f>TITRES_STAT!E2088</f>
        <v>35</v>
      </c>
      <c r="E2085" s="2">
        <f t="shared" si="128"/>
        <v>-1626117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45041</v>
      </c>
      <c r="B2086" s="6">
        <f>TITRES_STAT!C2089</f>
        <v>4.9000000000000004</v>
      </c>
      <c r="C2086" s="6">
        <f>TITRES_STAT!D2089</f>
        <v>3.8416000000000001</v>
      </c>
      <c r="D2086" s="6">
        <f>TITRES_STAT!E2089</f>
        <v>27711</v>
      </c>
      <c r="E2086" s="2">
        <f t="shared" si="128"/>
        <v>-1653828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4.9000000000000004</v>
      </c>
      <c r="C2087" s="6">
        <f>TITRES_STAT!D2090</f>
        <v>3.8416000000000001</v>
      </c>
      <c r="D2087" s="6">
        <f>TITRES_STAT!E2090</f>
        <v>12017</v>
      </c>
      <c r="E2087" s="2">
        <f t="shared" si="128"/>
        <v>-1653828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4.8499999999999996</v>
      </c>
      <c r="C2088" s="6">
        <f>TITRES_STAT!D2091</f>
        <v>3.8024</v>
      </c>
      <c r="D2088" s="6">
        <f>TITRES_STAT!E2091</f>
        <v>20620</v>
      </c>
      <c r="E2088" s="2">
        <f t="shared" si="128"/>
        <v>-1674448</v>
      </c>
      <c r="F2088" s="6" t="str">
        <f t="shared" si="131"/>
        <v>BEARISH</v>
      </c>
      <c r="G2088" s="6" t="str">
        <f t="shared" si="130"/>
        <v>STRONG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4.79</v>
      </c>
      <c r="C2089" s="6">
        <f>TITRES_STAT!D2092</f>
        <v>3.7553000000000001</v>
      </c>
      <c r="D2089" s="6">
        <f>TITRES_STAT!E2092</f>
        <v>34935</v>
      </c>
      <c r="E2089" s="2">
        <f t="shared" si="128"/>
        <v>-1709383</v>
      </c>
      <c r="F2089" s="6" t="str">
        <f t="shared" si="131"/>
        <v>BEARISH</v>
      </c>
      <c r="G2089" s="6" t="str">
        <f t="shared" si="130"/>
        <v>STRONG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4.7</v>
      </c>
      <c r="C2090" s="6">
        <f>TITRES_STAT!D2093</f>
        <v>3.6848000000000001</v>
      </c>
      <c r="D2090" s="6">
        <f>TITRES_STAT!E2093</f>
        <v>1291</v>
      </c>
      <c r="E2090" s="2">
        <f t="shared" si="128"/>
        <v>-1710674</v>
      </c>
      <c r="F2090" s="6" t="str">
        <f t="shared" si="131"/>
        <v>BEARISH</v>
      </c>
      <c r="G2090" s="6" t="str">
        <f t="shared" si="130"/>
        <v>STRONG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4.7</v>
      </c>
      <c r="C2091" s="6">
        <f>TITRES_STAT!D2094</f>
        <v>3.6848000000000001</v>
      </c>
      <c r="D2091" s="6">
        <f>TITRES_STAT!E2094</f>
        <v>2004</v>
      </c>
      <c r="E2091" s="2">
        <f t="shared" si="128"/>
        <v>-1710674</v>
      </c>
      <c r="F2091" s="6" t="str">
        <f t="shared" si="131"/>
        <v>BEARISH</v>
      </c>
      <c r="G2091" s="6" t="str">
        <f t="shared" si="130"/>
        <v>STRONG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4.7</v>
      </c>
      <c r="C2092" s="6">
        <f>TITRES_STAT!D2095</f>
        <v>3.6848000000000001</v>
      </c>
      <c r="D2092" s="6">
        <f>TITRES_STAT!E2095</f>
        <v>3962</v>
      </c>
      <c r="E2092" s="2">
        <f t="shared" si="128"/>
        <v>-1710674</v>
      </c>
      <c r="F2092" s="6" t="str">
        <f t="shared" si="131"/>
        <v>BEARISH</v>
      </c>
      <c r="G2092" s="6" t="str">
        <f t="shared" si="130"/>
        <v>STRONG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4.75</v>
      </c>
      <c r="C2093" s="6">
        <f>TITRES_STAT!D2096</f>
        <v>3.7240000000000002</v>
      </c>
      <c r="D2093" s="6">
        <f>TITRES_STAT!E2096</f>
        <v>935</v>
      </c>
      <c r="E2093" s="2">
        <f t="shared" si="128"/>
        <v>-1709739</v>
      </c>
      <c r="F2093" s="6" t="str">
        <f t="shared" si="131"/>
        <v>BEARISH</v>
      </c>
      <c r="G2093" s="6" t="str">
        <f t="shared" si="130"/>
        <v>STRONG</v>
      </c>
      <c r="H2093" s="6" t="str">
        <f t="shared" si="129"/>
        <v>CONFIRMED BEARISH</v>
      </c>
    </row>
    <row r="2094" spans="1:8" ht="13.5" x14ac:dyDescent="0.25">
      <c r="A2094" s="3">
        <f>TITRES_STAT!B2097</f>
        <v>45054</v>
      </c>
      <c r="B2094" s="6">
        <f>TITRES_STAT!C2097</f>
        <v>4.8600000000000003</v>
      </c>
      <c r="C2094" s="6">
        <f>TITRES_STAT!D2097</f>
        <v>3.8102</v>
      </c>
      <c r="D2094" s="6">
        <f>TITRES_STAT!E2097</f>
        <v>11137</v>
      </c>
      <c r="E2094" s="2">
        <f t="shared" si="128"/>
        <v>-1698602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4.7</v>
      </c>
      <c r="C2095" s="6">
        <f>TITRES_STAT!D2098</f>
        <v>3.6848000000000001</v>
      </c>
      <c r="D2095" s="6">
        <f>TITRES_STAT!E2098</f>
        <v>10890</v>
      </c>
      <c r="E2095" s="2">
        <f t="shared" si="128"/>
        <v>-1709492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4.75</v>
      </c>
      <c r="C2096" s="6">
        <f>TITRES_STAT!D2099</f>
        <v>3.7240000000000002</v>
      </c>
      <c r="D2096" s="6">
        <f>TITRES_STAT!E2099</f>
        <v>2215</v>
      </c>
      <c r="E2096" s="2">
        <f t="shared" si="128"/>
        <v>-1707277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4.75</v>
      </c>
      <c r="C2097" s="6">
        <f>TITRES_STAT!D2100</f>
        <v>3.7240000000000002</v>
      </c>
      <c r="D2097" s="6">
        <f>TITRES_STAT!E2100</f>
        <v>18666</v>
      </c>
      <c r="E2097" s="2">
        <f t="shared" si="128"/>
        <v>-1707277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4.8</v>
      </c>
      <c r="C2098" s="6">
        <f>TITRES_STAT!D2101</f>
        <v>3.7631999999999999</v>
      </c>
      <c r="D2098" s="6">
        <f>TITRES_STAT!E2101</f>
        <v>30574</v>
      </c>
      <c r="E2098" s="2">
        <f t="shared" si="128"/>
        <v>-1676703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4.83</v>
      </c>
      <c r="C2099" s="6">
        <f>TITRES_STAT!D2102</f>
        <v>3.7867000000000002</v>
      </c>
      <c r="D2099" s="6">
        <f>TITRES_STAT!E2102</f>
        <v>8669</v>
      </c>
      <c r="E2099" s="2">
        <f t="shared" si="128"/>
        <v>-1668034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BULLISH DIVERGENCE</v>
      </c>
    </row>
    <row r="2100" spans="1:8" ht="13.5" x14ac:dyDescent="0.25">
      <c r="A2100" s="3">
        <f>TITRES_STAT!B2103</f>
        <v>45062</v>
      </c>
      <c r="B2100" s="6">
        <f>TITRES_STAT!C2103</f>
        <v>4.7699999999999996</v>
      </c>
      <c r="C2100" s="6">
        <f>TITRES_STAT!D2103</f>
        <v>3.7397</v>
      </c>
      <c r="D2100" s="6">
        <f>TITRES_STAT!E2103</f>
        <v>3713</v>
      </c>
      <c r="E2100" s="2">
        <f t="shared" si="128"/>
        <v>-1671747</v>
      </c>
      <c r="F2100" s="6" t="str">
        <f t="shared" si="131"/>
        <v>BULLISH</v>
      </c>
      <c r="G2100" s="6" t="str">
        <f t="shared" si="130"/>
        <v>WEAK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4.7699999999999996</v>
      </c>
      <c r="C2101" s="6">
        <f>TITRES_STAT!D2104</f>
        <v>3.7397</v>
      </c>
      <c r="D2101" s="6">
        <f>TITRES_STAT!E2104</f>
        <v>4638</v>
      </c>
      <c r="E2101" s="2">
        <f t="shared" si="128"/>
        <v>-1671747</v>
      </c>
      <c r="F2101" s="6" t="str">
        <f t="shared" si="131"/>
        <v>BULLISH</v>
      </c>
      <c r="G2101" s="6" t="str">
        <f t="shared" si="130"/>
        <v>WEAK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4.8</v>
      </c>
      <c r="C2102" s="6">
        <f>TITRES_STAT!D2105</f>
        <v>3.7631999999999999</v>
      </c>
      <c r="D2102" s="6">
        <f>TITRES_STAT!E2105</f>
        <v>1557</v>
      </c>
      <c r="E2102" s="2">
        <f t="shared" si="128"/>
        <v>-1670190</v>
      </c>
      <c r="F2102" s="6" t="str">
        <f t="shared" si="131"/>
        <v>BULLISH</v>
      </c>
      <c r="G2102" s="6" t="str">
        <f t="shared" si="130"/>
        <v>WEAK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4.79</v>
      </c>
      <c r="C2103" s="6">
        <f>TITRES_STAT!D2106</f>
        <v>3.7553000000000001</v>
      </c>
      <c r="D2103" s="6">
        <f>TITRES_STAT!E2106</f>
        <v>157</v>
      </c>
      <c r="E2103" s="2">
        <f t="shared" si="128"/>
        <v>-1670347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BULLISH DIVERGENCE</v>
      </c>
    </row>
    <row r="2104" spans="1:8" ht="13.5" x14ac:dyDescent="0.25">
      <c r="A2104" s="3">
        <f>TITRES_STAT!B2107</f>
        <v>45068</v>
      </c>
      <c r="B2104" s="6">
        <f>TITRES_STAT!C2107</f>
        <v>4.75</v>
      </c>
      <c r="C2104" s="6">
        <f>TITRES_STAT!D2107</f>
        <v>3.7240000000000002</v>
      </c>
      <c r="D2104" s="6">
        <f>TITRES_STAT!E2107</f>
        <v>3456</v>
      </c>
      <c r="E2104" s="2">
        <f t="shared" si="128"/>
        <v>-1673803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4.84</v>
      </c>
      <c r="C2105" s="6">
        <f>TITRES_STAT!D2108</f>
        <v>3.7945000000000002</v>
      </c>
      <c r="D2105" s="6">
        <f>TITRES_STAT!E2108</f>
        <v>236</v>
      </c>
      <c r="E2105" s="2">
        <f t="shared" si="128"/>
        <v>-1673567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45070</v>
      </c>
      <c r="B2106" s="6">
        <f>TITRES_STAT!C2109</f>
        <v>4.83</v>
      </c>
      <c r="C2106" s="6">
        <f>TITRES_STAT!D2109</f>
        <v>3.7867000000000002</v>
      </c>
      <c r="D2106" s="6">
        <f>TITRES_STAT!E2109</f>
        <v>2436</v>
      </c>
      <c r="E2106" s="2">
        <f t="shared" si="128"/>
        <v>-1676003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BEARISH DIVERGENCE</v>
      </c>
    </row>
    <row r="2107" spans="1:8" ht="13.5" x14ac:dyDescent="0.25">
      <c r="A2107" s="3">
        <f>TITRES_STAT!B2110</f>
        <v>45071</v>
      </c>
      <c r="B2107" s="6">
        <f>TITRES_STAT!C2110</f>
        <v>4.8600000000000003</v>
      </c>
      <c r="C2107" s="6">
        <f>TITRES_STAT!D2110</f>
        <v>3.8102</v>
      </c>
      <c r="D2107" s="6">
        <f>TITRES_STAT!E2110</f>
        <v>1174</v>
      </c>
      <c r="E2107" s="2">
        <f t="shared" si="128"/>
        <v>-1674829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BEARISH DIVERGENCE</v>
      </c>
    </row>
    <row r="2108" spans="1:8" ht="13.5" x14ac:dyDescent="0.25">
      <c r="A2108" s="3">
        <f>TITRES_STAT!B2111</f>
        <v>45072</v>
      </c>
      <c r="B2108" s="6">
        <f>TITRES_STAT!C2111</f>
        <v>4.9800000000000004</v>
      </c>
      <c r="C2108" s="6">
        <f>TITRES_STAT!D2111</f>
        <v>3.9043000000000001</v>
      </c>
      <c r="D2108" s="6">
        <f>TITRES_STAT!E2111</f>
        <v>4279</v>
      </c>
      <c r="E2108" s="2">
        <f t="shared" si="128"/>
        <v>-1670550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BEARISH DIVERGENCE</v>
      </c>
    </row>
    <row r="2109" spans="1:8" ht="13.5" x14ac:dyDescent="0.25">
      <c r="A2109" s="3">
        <f>TITRES_STAT!B2112</f>
        <v>45075</v>
      </c>
      <c r="B2109" s="6">
        <f>TITRES_STAT!C2112</f>
        <v>4.97</v>
      </c>
      <c r="C2109" s="6">
        <f>TITRES_STAT!D2112</f>
        <v>3.8965000000000001</v>
      </c>
      <c r="D2109" s="6">
        <f>TITRES_STAT!E2112</f>
        <v>1842</v>
      </c>
      <c r="E2109" s="2">
        <f t="shared" si="128"/>
        <v>-1672392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4.95</v>
      </c>
      <c r="C2110" s="6">
        <f>TITRES_STAT!D2113</f>
        <v>3.8807999999999998</v>
      </c>
      <c r="D2110" s="6">
        <f>TITRES_STAT!E2113</f>
        <v>21583</v>
      </c>
      <c r="E2110" s="2">
        <f t="shared" si="128"/>
        <v>-1693975</v>
      </c>
      <c r="F2110" s="6" t="str">
        <f t="shared" si="131"/>
        <v>BEARISH</v>
      </c>
      <c r="G2110" s="6" t="str">
        <f t="shared" si="130"/>
        <v>NEUTRAL</v>
      </c>
      <c r="H2110" s="6" t="str">
        <f t="shared" si="129"/>
        <v>BEARISH DIVERGENCE</v>
      </c>
    </row>
    <row r="2111" spans="1:8" ht="13.5" x14ac:dyDescent="0.25">
      <c r="A2111" s="3">
        <f>TITRES_STAT!B2114</f>
        <v>45077</v>
      </c>
      <c r="B2111" s="6">
        <f>TITRES_STAT!C2114</f>
        <v>4.95</v>
      </c>
      <c r="C2111" s="6">
        <f>TITRES_STAT!D2114</f>
        <v>3.8807999999999998</v>
      </c>
      <c r="D2111" s="6">
        <f>TITRES_STAT!E2114</f>
        <v>5145</v>
      </c>
      <c r="E2111" s="2">
        <f t="shared" si="128"/>
        <v>-1693975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BEARISH DIVERGENCE</v>
      </c>
    </row>
    <row r="2112" spans="1:8" ht="13.5" x14ac:dyDescent="0.25">
      <c r="A2112" s="3">
        <f>TITRES_STAT!B2115</f>
        <v>45078</v>
      </c>
      <c r="B2112" s="6">
        <f>TITRES_STAT!C2115</f>
        <v>4.92</v>
      </c>
      <c r="C2112" s="6">
        <f>TITRES_STAT!D2115</f>
        <v>3.8573</v>
      </c>
      <c r="D2112" s="6">
        <f>TITRES_STAT!E2115</f>
        <v>6121</v>
      </c>
      <c r="E2112" s="2">
        <f t="shared" si="128"/>
        <v>-1700096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4.8499999999999996</v>
      </c>
      <c r="C2113" s="6">
        <f>TITRES_STAT!D2116</f>
        <v>3.8024</v>
      </c>
      <c r="D2113" s="6">
        <f>TITRES_STAT!E2116</f>
        <v>9647</v>
      </c>
      <c r="E2113" s="2">
        <f t="shared" si="128"/>
        <v>-1709743</v>
      </c>
      <c r="F2113" s="6" t="str">
        <f t="shared" si="131"/>
        <v>BEARISH</v>
      </c>
      <c r="G2113" s="6" t="str">
        <f t="shared" si="130"/>
        <v>STRONG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4.9000000000000004</v>
      </c>
      <c r="C2114" s="6">
        <f>TITRES_STAT!D2117</f>
        <v>3.8416000000000001</v>
      </c>
      <c r="D2114" s="6">
        <f>TITRES_STAT!E2117</f>
        <v>601</v>
      </c>
      <c r="E2114" s="2">
        <f t="shared" si="128"/>
        <v>-1709142</v>
      </c>
      <c r="F2114" s="6" t="str">
        <f t="shared" si="131"/>
        <v>BEARISH</v>
      </c>
      <c r="G2114" s="6" t="str">
        <f t="shared" si="130"/>
        <v>STRONG</v>
      </c>
      <c r="H2114" s="6" t="str">
        <f t="shared" si="129"/>
        <v>CONFIRMED BEARISH</v>
      </c>
    </row>
    <row r="2115" spans="1:8" ht="13.5" x14ac:dyDescent="0.25">
      <c r="A2115" s="3">
        <f>TITRES_STAT!B2118</f>
        <v>45083</v>
      </c>
      <c r="B2115" s="6">
        <f>TITRES_STAT!C2118</f>
        <v>4.9000000000000004</v>
      </c>
      <c r="C2115" s="6">
        <f>TITRES_STAT!D2118</f>
        <v>3.8416000000000001</v>
      </c>
      <c r="D2115" s="6">
        <f>TITRES_STAT!E2118</f>
        <v>1004</v>
      </c>
      <c r="E2115" s="2">
        <f t="shared" si="128"/>
        <v>-1709142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4.93</v>
      </c>
      <c r="C2116" s="6">
        <f>TITRES_STAT!D2119</f>
        <v>3.8651</v>
      </c>
      <c r="D2116" s="6">
        <f>TITRES_STAT!E2119</f>
        <v>395</v>
      </c>
      <c r="E2116" s="2">
        <f t="shared" ref="E2116:E2179" si="132">IF(B2116&gt;B2115, E2115+D2116, IF(B2116&lt;B2115, E2115-D2116, E2115))</f>
        <v>-1708747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5.05</v>
      </c>
      <c r="C2117" s="6">
        <f>TITRES_STAT!D2120</f>
        <v>3.9592000000000001</v>
      </c>
      <c r="D2117" s="6">
        <f>TITRES_STAT!E2120</f>
        <v>16365</v>
      </c>
      <c r="E2117" s="2">
        <f t="shared" si="132"/>
        <v>-1692382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5.25</v>
      </c>
      <c r="C2118" s="6">
        <f>TITRES_STAT!D2121</f>
        <v>4.1159999999999997</v>
      </c>
      <c r="D2118" s="6">
        <f>TITRES_STAT!E2121</f>
        <v>24814</v>
      </c>
      <c r="E2118" s="2">
        <f t="shared" si="132"/>
        <v>-1667568</v>
      </c>
      <c r="F2118" s="6" t="str">
        <f t="shared" si="131"/>
        <v>BULLISH</v>
      </c>
      <c r="G2118" s="6" t="str">
        <f t="shared" si="130"/>
        <v>WEAK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45089</v>
      </c>
      <c r="B2119" s="6">
        <f>TITRES_STAT!C2122</f>
        <v>5.19</v>
      </c>
      <c r="C2119" s="6">
        <f>TITRES_STAT!D2122</f>
        <v>4.0689000000000002</v>
      </c>
      <c r="D2119" s="6">
        <f>TITRES_STAT!E2122</f>
        <v>3492</v>
      </c>
      <c r="E2119" s="2">
        <f t="shared" si="132"/>
        <v>-1671060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WEAK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5.19</v>
      </c>
      <c r="C2120" s="6">
        <f>TITRES_STAT!D2123</f>
        <v>4.0689000000000002</v>
      </c>
      <c r="D2120" s="6">
        <f>TITRES_STAT!E2123</f>
        <v>18088</v>
      </c>
      <c r="E2120" s="2">
        <f t="shared" si="132"/>
        <v>-1671060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WEAK</v>
      </c>
      <c r="H2120" s="6" t="str">
        <f t="shared" si="133"/>
        <v>CONFIRMED BULLISH</v>
      </c>
    </row>
    <row r="2121" spans="1:8" ht="13.5" x14ac:dyDescent="0.25">
      <c r="A2121" s="3">
        <f>TITRES_STAT!B2124</f>
        <v>45091</v>
      </c>
      <c r="B2121" s="6">
        <f>TITRES_STAT!C2124</f>
        <v>5.19</v>
      </c>
      <c r="C2121" s="6">
        <f>TITRES_STAT!D2124</f>
        <v>4.0689000000000002</v>
      </c>
      <c r="D2121" s="6">
        <f>TITRES_STAT!E2124</f>
        <v>2612</v>
      </c>
      <c r="E2121" s="2">
        <f t="shared" si="132"/>
        <v>-1671060</v>
      </c>
      <c r="F2121" s="6" t="str">
        <f t="shared" si="135"/>
        <v>BULLISH</v>
      </c>
      <c r="G2121" s="6" t="str">
        <f t="shared" si="134"/>
        <v>WEAK</v>
      </c>
      <c r="H2121" s="6" t="str">
        <f t="shared" si="133"/>
        <v>CONFIRMED BULLISH</v>
      </c>
    </row>
    <row r="2122" spans="1:8" ht="13.5" x14ac:dyDescent="0.25">
      <c r="A2122" s="3">
        <f>TITRES_STAT!B2125</f>
        <v>45092</v>
      </c>
      <c r="B2122" s="6">
        <f>TITRES_STAT!C2125</f>
        <v>5.2</v>
      </c>
      <c r="C2122" s="6">
        <f>TITRES_STAT!D2125</f>
        <v>4.0768000000000004</v>
      </c>
      <c r="D2122" s="6">
        <f>TITRES_STAT!E2125</f>
        <v>9353</v>
      </c>
      <c r="E2122" s="2">
        <f t="shared" si="132"/>
        <v>-1661707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45093</v>
      </c>
      <c r="B2123" s="6">
        <f>TITRES_STAT!C2126</f>
        <v>5.19</v>
      </c>
      <c r="C2123" s="6">
        <f>TITRES_STAT!D2126</f>
        <v>4.0689000000000002</v>
      </c>
      <c r="D2123" s="6">
        <f>TITRES_STAT!E2126</f>
        <v>888</v>
      </c>
      <c r="E2123" s="2">
        <f t="shared" si="132"/>
        <v>-1662595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BULLISH DIVERGENCE</v>
      </c>
    </row>
    <row r="2124" spans="1:8" ht="13.5" x14ac:dyDescent="0.25">
      <c r="A2124" s="3">
        <f>TITRES_STAT!B2127</f>
        <v>45096</v>
      </c>
      <c r="B2124" s="6">
        <f>TITRES_STAT!C2127</f>
        <v>5.18</v>
      </c>
      <c r="C2124" s="6">
        <f>TITRES_STAT!D2127</f>
        <v>4.0610999999999997</v>
      </c>
      <c r="D2124" s="6">
        <f>TITRES_STAT!E2127</f>
        <v>19254</v>
      </c>
      <c r="E2124" s="2">
        <f t="shared" si="132"/>
        <v>-1681849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5.17</v>
      </c>
      <c r="C2125" s="6">
        <f>TITRES_STAT!D2128</f>
        <v>4.0533000000000001</v>
      </c>
      <c r="D2125" s="6">
        <f>TITRES_STAT!E2128</f>
        <v>28835</v>
      </c>
      <c r="E2125" s="2">
        <f t="shared" si="132"/>
        <v>-1710684</v>
      </c>
      <c r="F2125" s="6" t="str">
        <f t="shared" si="135"/>
        <v>BEARISH</v>
      </c>
      <c r="G2125" s="6" t="str">
        <f t="shared" si="134"/>
        <v>STRONG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5.19</v>
      </c>
      <c r="C2126" s="6">
        <f>TITRES_STAT!D2129</f>
        <v>4.0689000000000002</v>
      </c>
      <c r="D2126" s="6">
        <f>TITRES_STAT!E2129</f>
        <v>15112</v>
      </c>
      <c r="E2126" s="2">
        <f t="shared" si="132"/>
        <v>-1695572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45099</v>
      </c>
      <c r="B2127" s="6">
        <f>TITRES_STAT!C2130</f>
        <v>5.0999999999999996</v>
      </c>
      <c r="C2127" s="6">
        <f>TITRES_STAT!D2130</f>
        <v>3.9984000000000002</v>
      </c>
      <c r="D2127" s="6">
        <f>TITRES_STAT!E2130</f>
        <v>7135</v>
      </c>
      <c r="E2127" s="2">
        <f t="shared" si="132"/>
        <v>-1702707</v>
      </c>
      <c r="F2127" s="6" t="str">
        <f t="shared" si="135"/>
        <v>BEARISH</v>
      </c>
      <c r="G2127" s="6" t="str">
        <f t="shared" si="134"/>
        <v>STRONG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5.16</v>
      </c>
      <c r="C2128" s="6">
        <f>TITRES_STAT!D2131</f>
        <v>4.0453999999999999</v>
      </c>
      <c r="D2128" s="6">
        <f>TITRES_STAT!E2131</f>
        <v>7603</v>
      </c>
      <c r="E2128" s="2">
        <f t="shared" si="132"/>
        <v>-1695104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5.0999999999999996</v>
      </c>
      <c r="C2129" s="6">
        <f>TITRES_STAT!D2132</f>
        <v>3.9984000000000002</v>
      </c>
      <c r="D2129" s="6">
        <f>TITRES_STAT!E2132</f>
        <v>13074</v>
      </c>
      <c r="E2129" s="2">
        <f t="shared" si="132"/>
        <v>-1708178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5.15</v>
      </c>
      <c r="C2130" s="6">
        <f>TITRES_STAT!D2133</f>
        <v>4.0376000000000003</v>
      </c>
      <c r="D2130" s="6">
        <f>TITRES_STAT!E2133</f>
        <v>6552</v>
      </c>
      <c r="E2130" s="2">
        <f t="shared" si="132"/>
        <v>-1701626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BULLISH DIVERGENCE</v>
      </c>
    </row>
    <row r="2131" spans="1:8" ht="13.5" x14ac:dyDescent="0.25">
      <c r="A2131" s="3">
        <f>TITRES_STAT!B2134</f>
        <v>45107</v>
      </c>
      <c r="B2131" s="6">
        <f>TITRES_STAT!C2134</f>
        <v>5.0999999999999996</v>
      </c>
      <c r="C2131" s="6">
        <f>TITRES_STAT!D2134</f>
        <v>3.9984000000000002</v>
      </c>
      <c r="D2131" s="6">
        <f>TITRES_STAT!E2134</f>
        <v>3590</v>
      </c>
      <c r="E2131" s="2">
        <f t="shared" si="132"/>
        <v>-1705216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5.17</v>
      </c>
      <c r="C2132" s="6">
        <f>TITRES_STAT!D2135</f>
        <v>4.0533000000000001</v>
      </c>
      <c r="D2132" s="6">
        <f>TITRES_STAT!E2135</f>
        <v>3970</v>
      </c>
      <c r="E2132" s="2">
        <f t="shared" si="132"/>
        <v>-1701246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5.17</v>
      </c>
      <c r="C2133" s="6">
        <f>TITRES_STAT!D2136</f>
        <v>4.0533000000000001</v>
      </c>
      <c r="D2133" s="6">
        <f>TITRES_STAT!E2136</f>
        <v>1358</v>
      </c>
      <c r="E2133" s="2">
        <f t="shared" si="132"/>
        <v>-1701246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BEARISH DIVERGENCE</v>
      </c>
    </row>
    <row r="2134" spans="1:8" ht="13.5" x14ac:dyDescent="0.25">
      <c r="A2134" s="3">
        <f>TITRES_STAT!B2137</f>
        <v>45112</v>
      </c>
      <c r="B2134" s="6">
        <f>TITRES_STAT!C2137</f>
        <v>5.18</v>
      </c>
      <c r="C2134" s="6">
        <f>TITRES_STAT!D2137</f>
        <v>4.0610999999999997</v>
      </c>
      <c r="D2134" s="6">
        <f>TITRES_STAT!E2137</f>
        <v>28869</v>
      </c>
      <c r="E2134" s="2">
        <f t="shared" si="132"/>
        <v>-1672377</v>
      </c>
      <c r="F2134" s="6" t="str">
        <f t="shared" si="135"/>
        <v>BULLISH</v>
      </c>
      <c r="G2134" s="6" t="str">
        <f t="shared" si="134"/>
        <v>WEAK</v>
      </c>
      <c r="H2134" s="6" t="str">
        <f t="shared" si="133"/>
        <v>CONFIRMED BULLISH</v>
      </c>
    </row>
    <row r="2135" spans="1:8" ht="13.5" x14ac:dyDescent="0.25">
      <c r="A2135" s="3">
        <f>TITRES_STAT!B2138</f>
        <v>45113</v>
      </c>
      <c r="B2135" s="6">
        <f>TITRES_STAT!C2138</f>
        <v>4.8600000000000003</v>
      </c>
      <c r="C2135" s="6">
        <f>TITRES_STAT!D2138</f>
        <v>4.1474000000000002</v>
      </c>
      <c r="D2135" s="6">
        <f>TITRES_STAT!E2138</f>
        <v>1868</v>
      </c>
      <c r="E2135" s="2">
        <f t="shared" si="132"/>
        <v>-1674245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BULLISH DIVERGENCE</v>
      </c>
    </row>
    <row r="2136" spans="1:8" ht="13.5" x14ac:dyDescent="0.25">
      <c r="A2136" s="3">
        <f>TITRES_STAT!B2139</f>
        <v>45114</v>
      </c>
      <c r="B2136" s="6">
        <f>TITRES_STAT!C2139</f>
        <v>4.84</v>
      </c>
      <c r="C2136" s="6">
        <f>TITRES_STAT!D2139</f>
        <v>4.1303000000000001</v>
      </c>
      <c r="D2136" s="6">
        <f>TITRES_STAT!E2139</f>
        <v>375</v>
      </c>
      <c r="E2136" s="2">
        <f t="shared" si="132"/>
        <v>-1674620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BULLISH DIVERGENCE</v>
      </c>
    </row>
    <row r="2137" spans="1:8" ht="13.5" x14ac:dyDescent="0.25">
      <c r="A2137" s="3">
        <f>TITRES_STAT!B2140</f>
        <v>45117</v>
      </c>
      <c r="B2137" s="6">
        <f>TITRES_STAT!C2140</f>
        <v>4.84</v>
      </c>
      <c r="C2137" s="6">
        <f>TITRES_STAT!D2140</f>
        <v>4.1303000000000001</v>
      </c>
      <c r="D2137" s="6">
        <f>TITRES_STAT!E2140</f>
        <v>4575</v>
      </c>
      <c r="E2137" s="2">
        <f t="shared" si="132"/>
        <v>-1674620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BULLISH DIVERGENCE</v>
      </c>
    </row>
    <row r="2138" spans="1:8" ht="13.5" x14ac:dyDescent="0.25">
      <c r="A2138" s="3">
        <f>TITRES_STAT!B2141</f>
        <v>45118</v>
      </c>
      <c r="B2138" s="6">
        <f>TITRES_STAT!C2141</f>
        <v>4.8899999999999997</v>
      </c>
      <c r="C2138" s="6">
        <f>TITRES_STAT!D2141</f>
        <v>4.173</v>
      </c>
      <c r="D2138" s="6">
        <f>TITRES_STAT!E2141</f>
        <v>4606</v>
      </c>
      <c r="E2138" s="2">
        <f t="shared" si="132"/>
        <v>-1670014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BULLISH DIVERGENCE</v>
      </c>
    </row>
    <row r="2139" spans="1:8" ht="13.5" x14ac:dyDescent="0.25">
      <c r="A2139" s="3">
        <f>TITRES_STAT!B2142</f>
        <v>45119</v>
      </c>
      <c r="B2139" s="6">
        <f>TITRES_STAT!C2142</f>
        <v>4.9000000000000004</v>
      </c>
      <c r="C2139" s="6">
        <f>TITRES_STAT!D2142</f>
        <v>4.1814999999999998</v>
      </c>
      <c r="D2139" s="6">
        <f>TITRES_STAT!E2142</f>
        <v>1020</v>
      </c>
      <c r="E2139" s="2">
        <f t="shared" si="132"/>
        <v>-1668994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BULLISH DIVERGENCE</v>
      </c>
    </row>
    <row r="2140" spans="1:8" ht="13.5" x14ac:dyDescent="0.25">
      <c r="A2140" s="3">
        <f>TITRES_STAT!B2143</f>
        <v>45120</v>
      </c>
      <c r="B2140" s="6">
        <f>TITRES_STAT!C2143</f>
        <v>4.8</v>
      </c>
      <c r="C2140" s="6">
        <f>TITRES_STAT!D2143</f>
        <v>4.0961999999999996</v>
      </c>
      <c r="D2140" s="6">
        <f>TITRES_STAT!E2143</f>
        <v>2247</v>
      </c>
      <c r="E2140" s="2">
        <f t="shared" si="132"/>
        <v>-1671241</v>
      </c>
      <c r="F2140" s="6" t="str">
        <f t="shared" si="135"/>
        <v>BULLISH</v>
      </c>
      <c r="G2140" s="6" t="str">
        <f t="shared" si="134"/>
        <v>NEUTRAL</v>
      </c>
      <c r="H2140" s="6" t="str">
        <f t="shared" si="133"/>
        <v>BULLISH DIVERGENCE</v>
      </c>
    </row>
    <row r="2141" spans="1:8" ht="13.5" x14ac:dyDescent="0.25">
      <c r="A2141" s="3">
        <f>TITRES_STAT!B2144</f>
        <v>45121</v>
      </c>
      <c r="B2141" s="6">
        <f>TITRES_STAT!C2144</f>
        <v>4.8</v>
      </c>
      <c r="C2141" s="6">
        <f>TITRES_STAT!D2144</f>
        <v>4.0961999999999996</v>
      </c>
      <c r="D2141" s="6">
        <f>TITRES_STAT!E2144</f>
        <v>7245</v>
      </c>
      <c r="E2141" s="2">
        <f t="shared" si="132"/>
        <v>-1671241</v>
      </c>
      <c r="F2141" s="6" t="str">
        <f t="shared" si="135"/>
        <v>BULLISH</v>
      </c>
      <c r="G2141" s="6" t="str">
        <f t="shared" si="134"/>
        <v>NEUTRAL</v>
      </c>
      <c r="H2141" s="6" t="str">
        <f t="shared" si="133"/>
        <v>BULLISH DIVERGENCE</v>
      </c>
    </row>
    <row r="2142" spans="1:8" ht="13.5" x14ac:dyDescent="0.25">
      <c r="A2142" s="3">
        <f>TITRES_STAT!B2145</f>
        <v>45124</v>
      </c>
      <c r="B2142" s="6">
        <f>TITRES_STAT!C2145</f>
        <v>4.8899999999999997</v>
      </c>
      <c r="C2142" s="6">
        <f>TITRES_STAT!D2145</f>
        <v>4.173</v>
      </c>
      <c r="D2142" s="6">
        <f>TITRES_STAT!E2145</f>
        <v>1</v>
      </c>
      <c r="E2142" s="2">
        <f t="shared" si="132"/>
        <v>-1671240</v>
      </c>
      <c r="F2142" s="6" t="str">
        <f t="shared" si="135"/>
        <v>BULLISH</v>
      </c>
      <c r="G2142" s="6" t="str">
        <f t="shared" si="134"/>
        <v>NEUTRAL</v>
      </c>
      <c r="H2142" s="6" t="str">
        <f t="shared" si="133"/>
        <v>CONFIRMED BULLISH</v>
      </c>
    </row>
    <row r="2143" spans="1:8" ht="13.5" x14ac:dyDescent="0.25">
      <c r="A2143" s="3">
        <f>TITRES_STAT!B2146</f>
        <v>45125</v>
      </c>
      <c r="B2143" s="6">
        <f>TITRES_STAT!C2146</f>
        <v>4.87</v>
      </c>
      <c r="C2143" s="6">
        <f>TITRES_STAT!D2146</f>
        <v>4.1558999999999999</v>
      </c>
      <c r="D2143" s="6">
        <f>TITRES_STAT!E2146</f>
        <v>1607</v>
      </c>
      <c r="E2143" s="2">
        <f t="shared" si="132"/>
        <v>-1672847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CONFIRMED BEARISH</v>
      </c>
    </row>
    <row r="2144" spans="1:8" ht="13.5" x14ac:dyDescent="0.25">
      <c r="A2144" s="3">
        <f>TITRES_STAT!B2147</f>
        <v>45127</v>
      </c>
      <c r="B2144" s="6">
        <f>TITRES_STAT!C2147</f>
        <v>4.8</v>
      </c>
      <c r="C2144" s="6">
        <f>TITRES_STAT!D2147</f>
        <v>4.0961999999999996</v>
      </c>
      <c r="D2144" s="6">
        <f>TITRES_STAT!E2147</f>
        <v>11474</v>
      </c>
      <c r="E2144" s="2">
        <f t="shared" si="132"/>
        <v>-1684321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CONFIRMED BEARISH</v>
      </c>
    </row>
    <row r="2145" spans="1:8" ht="13.5" x14ac:dyDescent="0.25">
      <c r="A2145" s="3">
        <f>TITRES_STAT!B2148</f>
        <v>45128</v>
      </c>
      <c r="B2145" s="6">
        <f>TITRES_STAT!C2148</f>
        <v>4.8</v>
      </c>
      <c r="C2145" s="6">
        <f>TITRES_STAT!D2148</f>
        <v>4.0961999999999996</v>
      </c>
      <c r="D2145" s="6">
        <f>TITRES_STAT!E2148</f>
        <v>2722</v>
      </c>
      <c r="E2145" s="2">
        <f t="shared" si="132"/>
        <v>-1684321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45131</v>
      </c>
      <c r="B2146" s="6">
        <f>TITRES_STAT!C2149</f>
        <v>4.8</v>
      </c>
      <c r="C2146" s="6">
        <f>TITRES_STAT!D2149</f>
        <v>4.0961999999999996</v>
      </c>
      <c r="D2146" s="6">
        <f>TITRES_STAT!E2149</f>
        <v>519</v>
      </c>
      <c r="E2146" s="2">
        <f t="shared" si="132"/>
        <v>-1684321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45133</v>
      </c>
      <c r="B2147" s="6">
        <f>TITRES_STAT!C2150</f>
        <v>4.88</v>
      </c>
      <c r="C2147" s="6">
        <f>TITRES_STAT!D2150</f>
        <v>4.1645000000000003</v>
      </c>
      <c r="D2147" s="6">
        <f>TITRES_STAT!E2150</f>
        <v>24</v>
      </c>
      <c r="E2147" s="2">
        <f t="shared" si="132"/>
        <v>-1684297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4.8</v>
      </c>
      <c r="C2148" s="6">
        <f>TITRES_STAT!D2151</f>
        <v>4.0961999999999996</v>
      </c>
      <c r="D2148" s="6">
        <f>TITRES_STAT!E2151</f>
        <v>1761</v>
      </c>
      <c r="E2148" s="2">
        <f t="shared" si="132"/>
        <v>-1686058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4.78</v>
      </c>
      <c r="C2149" s="6">
        <f>TITRES_STAT!D2152</f>
        <v>4.0791000000000004</v>
      </c>
      <c r="D2149" s="6">
        <f>TITRES_STAT!E2152</f>
        <v>1646</v>
      </c>
      <c r="E2149" s="2">
        <f t="shared" si="132"/>
        <v>-1687704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4.79</v>
      </c>
      <c r="C2150" s="6">
        <f>TITRES_STAT!D2153</f>
        <v>4.0876999999999999</v>
      </c>
      <c r="D2150" s="6">
        <f>TITRES_STAT!E2153</f>
        <v>7490</v>
      </c>
      <c r="E2150" s="2">
        <f t="shared" si="132"/>
        <v>-1680214</v>
      </c>
      <c r="F2150" s="6" t="str">
        <f t="shared" si="135"/>
        <v>BULLISH</v>
      </c>
      <c r="G2150" s="6" t="str">
        <f t="shared" si="134"/>
        <v>NEUTRAL</v>
      </c>
      <c r="H2150" s="6" t="str">
        <f t="shared" si="133"/>
        <v>BULLISH DIVERGENCE</v>
      </c>
    </row>
    <row r="2151" spans="1:8" ht="13.5" x14ac:dyDescent="0.25">
      <c r="A2151" s="3">
        <f>TITRES_STAT!B2154</f>
        <v>45139</v>
      </c>
      <c r="B2151" s="6">
        <f>TITRES_STAT!C2154</f>
        <v>4.79</v>
      </c>
      <c r="C2151" s="6">
        <f>TITRES_STAT!D2154</f>
        <v>4.0876999999999999</v>
      </c>
      <c r="D2151" s="6">
        <f>TITRES_STAT!E2154</f>
        <v>72</v>
      </c>
      <c r="E2151" s="2">
        <f t="shared" si="132"/>
        <v>-1680214</v>
      </c>
      <c r="F2151" s="6" t="str">
        <f t="shared" si="135"/>
        <v>BULLISH</v>
      </c>
      <c r="G2151" s="6" t="str">
        <f t="shared" si="134"/>
        <v>NEUTRAL</v>
      </c>
      <c r="H2151" s="6" t="str">
        <f t="shared" si="133"/>
        <v>BULLISH DIVERGENCE</v>
      </c>
    </row>
    <row r="2152" spans="1:8" ht="13.5" x14ac:dyDescent="0.25">
      <c r="A2152" s="3">
        <f>TITRES_STAT!B2155</f>
        <v>45140</v>
      </c>
      <c r="B2152" s="6">
        <f>TITRES_STAT!C2155</f>
        <v>4.7699999999999996</v>
      </c>
      <c r="C2152" s="6">
        <f>TITRES_STAT!D2155</f>
        <v>4.0705999999999998</v>
      </c>
      <c r="D2152" s="6">
        <f>TITRES_STAT!E2155</f>
        <v>1237</v>
      </c>
      <c r="E2152" s="2">
        <f t="shared" si="132"/>
        <v>-1681451</v>
      </c>
      <c r="F2152" s="6" t="str">
        <f t="shared" si="135"/>
        <v>BULLISH</v>
      </c>
      <c r="G2152" s="6" t="str">
        <f t="shared" si="134"/>
        <v>NEUTRAL</v>
      </c>
      <c r="H2152" s="6" t="str">
        <f t="shared" si="133"/>
        <v>BULLISH DIVERGENCE</v>
      </c>
    </row>
    <row r="2153" spans="1:8" ht="13.5" x14ac:dyDescent="0.25">
      <c r="A2153" s="3">
        <f>TITRES_STAT!B2156</f>
        <v>45141</v>
      </c>
      <c r="B2153" s="6">
        <f>TITRES_STAT!C2156</f>
        <v>4.8</v>
      </c>
      <c r="C2153" s="6">
        <f>TITRES_STAT!D2156</f>
        <v>4.0961999999999996</v>
      </c>
      <c r="D2153" s="6">
        <f>TITRES_STAT!E2156</f>
        <v>6510</v>
      </c>
      <c r="E2153" s="2">
        <f t="shared" si="132"/>
        <v>-1674941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4.71</v>
      </c>
      <c r="C2154" s="6">
        <f>TITRES_STAT!D2157</f>
        <v>4.0194000000000001</v>
      </c>
      <c r="D2154" s="6">
        <f>TITRES_STAT!E2157</f>
        <v>2854</v>
      </c>
      <c r="E2154" s="2">
        <f t="shared" si="132"/>
        <v>-1677795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4.67</v>
      </c>
      <c r="C2155" s="6">
        <f>TITRES_STAT!D2158</f>
        <v>3.9853000000000001</v>
      </c>
      <c r="D2155" s="6">
        <f>TITRES_STAT!E2158</f>
        <v>3438</v>
      </c>
      <c r="E2155" s="2">
        <f t="shared" si="132"/>
        <v>-1681233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4.74</v>
      </c>
      <c r="C2156" s="6">
        <f>TITRES_STAT!D2159</f>
        <v>4.0449999999999999</v>
      </c>
      <c r="D2156" s="6">
        <f>TITRES_STAT!E2159</f>
        <v>386</v>
      </c>
      <c r="E2156" s="2">
        <f t="shared" si="132"/>
        <v>-1680847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4.74</v>
      </c>
      <c r="C2157" s="6">
        <f>TITRES_STAT!D2160</f>
        <v>4.0449999999999999</v>
      </c>
      <c r="D2157" s="6">
        <f>TITRES_STAT!E2160</f>
        <v>0</v>
      </c>
      <c r="E2157" s="2">
        <f t="shared" si="132"/>
        <v>-1680847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BULLISH DIVERGENCE</v>
      </c>
    </row>
    <row r="2158" spans="1:8" ht="13.5" x14ac:dyDescent="0.25">
      <c r="A2158" s="3">
        <f>TITRES_STAT!B2161</f>
        <v>45148</v>
      </c>
      <c r="B2158" s="6">
        <f>TITRES_STAT!C2161</f>
        <v>4.78</v>
      </c>
      <c r="C2158" s="6">
        <f>TITRES_STAT!D2161</f>
        <v>4.0791000000000004</v>
      </c>
      <c r="D2158" s="6">
        <f>TITRES_STAT!E2161</f>
        <v>50</v>
      </c>
      <c r="E2158" s="2">
        <f t="shared" si="132"/>
        <v>-1680797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4.78</v>
      </c>
      <c r="C2159" s="6">
        <f>TITRES_STAT!D2162</f>
        <v>4.0791000000000004</v>
      </c>
      <c r="D2159" s="6">
        <f>TITRES_STAT!E2162</f>
        <v>12</v>
      </c>
      <c r="E2159" s="2">
        <f t="shared" si="132"/>
        <v>-1680797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BEARISH DIVERGENCE</v>
      </c>
    </row>
    <row r="2160" spans="1:8" ht="13.5" x14ac:dyDescent="0.25">
      <c r="A2160" s="3">
        <f>TITRES_STAT!B2163</f>
        <v>45152</v>
      </c>
      <c r="B2160" s="6">
        <f>TITRES_STAT!C2163</f>
        <v>4.7</v>
      </c>
      <c r="C2160" s="6">
        <f>TITRES_STAT!D2163</f>
        <v>4.0109000000000004</v>
      </c>
      <c r="D2160" s="6">
        <f>TITRES_STAT!E2163</f>
        <v>500</v>
      </c>
      <c r="E2160" s="2">
        <f t="shared" si="132"/>
        <v>-1681297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BEARISH DIVERGENCE</v>
      </c>
    </row>
    <row r="2161" spans="1:8" ht="13.5" x14ac:dyDescent="0.25">
      <c r="A2161" s="3">
        <f>TITRES_STAT!B2164</f>
        <v>45153</v>
      </c>
      <c r="B2161" s="6">
        <f>TITRES_STAT!C2164</f>
        <v>4.7</v>
      </c>
      <c r="C2161" s="6">
        <f>TITRES_STAT!D2164</f>
        <v>4.0109000000000004</v>
      </c>
      <c r="D2161" s="6">
        <f>TITRES_STAT!E2164</f>
        <v>5438</v>
      </c>
      <c r="E2161" s="2">
        <f t="shared" si="132"/>
        <v>-1681297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4.72</v>
      </c>
      <c r="C2162" s="6">
        <f>TITRES_STAT!D2165</f>
        <v>4.0278999999999998</v>
      </c>
      <c r="D2162" s="6">
        <f>TITRES_STAT!E2165</f>
        <v>1841</v>
      </c>
      <c r="E2162" s="2">
        <f t="shared" si="132"/>
        <v>-1679456</v>
      </c>
      <c r="F2162" s="6" t="str">
        <f t="shared" si="135"/>
        <v>BULLISH</v>
      </c>
      <c r="G2162" s="6" t="str">
        <f t="shared" si="134"/>
        <v>NEUTRAL</v>
      </c>
      <c r="H2162" s="6" t="str">
        <f t="shared" si="133"/>
        <v>BULLISH DIVERGENCE</v>
      </c>
    </row>
    <row r="2163" spans="1:8" ht="13.5" x14ac:dyDescent="0.25">
      <c r="A2163" s="3">
        <f>TITRES_STAT!B2166</f>
        <v>45155</v>
      </c>
      <c r="B2163" s="6">
        <f>TITRES_STAT!C2166</f>
        <v>4.79</v>
      </c>
      <c r="C2163" s="6">
        <f>TITRES_STAT!D2166</f>
        <v>4.0876999999999999</v>
      </c>
      <c r="D2163" s="6">
        <f>TITRES_STAT!E2166</f>
        <v>401</v>
      </c>
      <c r="E2163" s="2">
        <f t="shared" si="132"/>
        <v>-1679055</v>
      </c>
      <c r="F2163" s="6" t="str">
        <f t="shared" si="135"/>
        <v>BULLISH</v>
      </c>
      <c r="G2163" s="6" t="str">
        <f t="shared" si="134"/>
        <v>NEUTRAL</v>
      </c>
      <c r="H2163" s="6" t="str">
        <f t="shared" si="133"/>
        <v>CONFIRMED BULLISH</v>
      </c>
    </row>
    <row r="2164" spans="1:8" ht="13.5" x14ac:dyDescent="0.25">
      <c r="A2164" s="3">
        <f>TITRES_STAT!B2167</f>
        <v>45156</v>
      </c>
      <c r="B2164" s="6">
        <f>TITRES_STAT!C2167</f>
        <v>4.75</v>
      </c>
      <c r="C2164" s="6">
        <f>TITRES_STAT!D2167</f>
        <v>4.0534999999999997</v>
      </c>
      <c r="D2164" s="6">
        <f>TITRES_STAT!E2167</f>
        <v>9948</v>
      </c>
      <c r="E2164" s="2">
        <f t="shared" si="132"/>
        <v>-1689003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4.75</v>
      </c>
      <c r="C2165" s="6">
        <f>TITRES_STAT!D2168</f>
        <v>4.0534999999999997</v>
      </c>
      <c r="D2165" s="6">
        <f>TITRES_STAT!E2168</f>
        <v>2174</v>
      </c>
      <c r="E2165" s="2">
        <f t="shared" si="132"/>
        <v>-1689003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BEARISH DIVERGENCE</v>
      </c>
    </row>
    <row r="2166" spans="1:8" ht="13.5" x14ac:dyDescent="0.25">
      <c r="A2166" s="3">
        <f>TITRES_STAT!B2169</f>
        <v>45160</v>
      </c>
      <c r="B2166" s="6">
        <f>TITRES_STAT!C2169</f>
        <v>4.71</v>
      </c>
      <c r="C2166" s="6">
        <f>TITRES_STAT!D2169</f>
        <v>4.0194000000000001</v>
      </c>
      <c r="D2166" s="6">
        <f>TITRES_STAT!E2169</f>
        <v>2493</v>
      </c>
      <c r="E2166" s="2">
        <f t="shared" si="132"/>
        <v>-1691496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BEARISH DIVERGENCE</v>
      </c>
    </row>
    <row r="2167" spans="1:8" ht="13.5" x14ac:dyDescent="0.25">
      <c r="A2167" s="3">
        <f>TITRES_STAT!B2170</f>
        <v>45161</v>
      </c>
      <c r="B2167" s="6">
        <f>TITRES_STAT!C2170</f>
        <v>4.7</v>
      </c>
      <c r="C2167" s="6">
        <f>TITRES_STAT!D2170</f>
        <v>4.0109000000000004</v>
      </c>
      <c r="D2167" s="6">
        <f>TITRES_STAT!E2170</f>
        <v>2438</v>
      </c>
      <c r="E2167" s="2">
        <f t="shared" si="132"/>
        <v>-1693934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4.79</v>
      </c>
      <c r="C2168" s="6">
        <f>TITRES_STAT!D2171</f>
        <v>4.0876999999999999</v>
      </c>
      <c r="D2168" s="6">
        <f>TITRES_STAT!E2171</f>
        <v>1420</v>
      </c>
      <c r="E2168" s="2">
        <f t="shared" si="132"/>
        <v>-1692514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NEUTRAL</v>
      </c>
    </row>
    <row r="2169" spans="1:8" ht="13.5" x14ac:dyDescent="0.25">
      <c r="A2169" s="3">
        <f>TITRES_STAT!B2172</f>
        <v>45163</v>
      </c>
      <c r="B2169" s="6">
        <f>TITRES_STAT!C2172</f>
        <v>4.78</v>
      </c>
      <c r="C2169" s="6">
        <f>TITRES_STAT!D2172</f>
        <v>4.0791000000000004</v>
      </c>
      <c r="D2169" s="6">
        <f>TITRES_STAT!E2172</f>
        <v>218</v>
      </c>
      <c r="E2169" s="2">
        <f t="shared" si="132"/>
        <v>-1692732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4.7</v>
      </c>
      <c r="C2170" s="6">
        <f>TITRES_STAT!D2173</f>
        <v>4.0109000000000004</v>
      </c>
      <c r="D2170" s="6">
        <f>TITRES_STAT!E2173</f>
        <v>550</v>
      </c>
      <c r="E2170" s="2">
        <f t="shared" si="132"/>
        <v>-1693282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45167</v>
      </c>
      <c r="B2171" s="6">
        <f>TITRES_STAT!C2174</f>
        <v>4.7</v>
      </c>
      <c r="C2171" s="6">
        <f>TITRES_STAT!D2174</f>
        <v>4.0109000000000004</v>
      </c>
      <c r="D2171" s="6">
        <f>TITRES_STAT!E2174</f>
        <v>1838</v>
      </c>
      <c r="E2171" s="2">
        <f t="shared" si="132"/>
        <v>-1693282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4.7</v>
      </c>
      <c r="C2172" s="6">
        <f>TITRES_STAT!D2175</f>
        <v>4.0109000000000004</v>
      </c>
      <c r="D2172" s="6">
        <f>TITRES_STAT!E2175</f>
        <v>2582</v>
      </c>
      <c r="E2172" s="2">
        <f t="shared" si="132"/>
        <v>-1693282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NEUTRAL</v>
      </c>
    </row>
    <row r="2173" spans="1:8" ht="13.5" x14ac:dyDescent="0.25">
      <c r="A2173" s="3">
        <f>TITRES_STAT!B2176</f>
        <v>45169</v>
      </c>
      <c r="B2173" s="6">
        <f>TITRES_STAT!C2176</f>
        <v>4.79</v>
      </c>
      <c r="C2173" s="6">
        <f>TITRES_STAT!D2176</f>
        <v>4.0876999999999999</v>
      </c>
      <c r="D2173" s="6">
        <f>TITRES_STAT!E2176</f>
        <v>1672</v>
      </c>
      <c r="E2173" s="2">
        <f t="shared" si="132"/>
        <v>-1691610</v>
      </c>
      <c r="F2173" s="6" t="str">
        <f t="shared" si="135"/>
        <v>BULLISH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45170</v>
      </c>
      <c r="B2174" s="6">
        <f>TITRES_STAT!C2177</f>
        <v>4.8</v>
      </c>
      <c r="C2174" s="6">
        <f>TITRES_STAT!D2177</f>
        <v>4.0961999999999996</v>
      </c>
      <c r="D2174" s="6">
        <f>TITRES_STAT!E2177</f>
        <v>1050</v>
      </c>
      <c r="E2174" s="2">
        <f t="shared" si="132"/>
        <v>-1690560</v>
      </c>
      <c r="F2174" s="6" t="str">
        <f t="shared" si="135"/>
        <v>BULLISH</v>
      </c>
      <c r="G2174" s="6" t="str">
        <f t="shared" si="134"/>
        <v>NEUTRAL</v>
      </c>
      <c r="H2174" s="6" t="str">
        <f t="shared" si="133"/>
        <v>CONFIRMED BULLISH</v>
      </c>
    </row>
    <row r="2175" spans="1:8" ht="13.5" x14ac:dyDescent="0.25">
      <c r="A2175" s="3">
        <f>TITRES_STAT!B2178</f>
        <v>45173</v>
      </c>
      <c r="B2175" s="6">
        <f>TITRES_STAT!C2178</f>
        <v>4.8</v>
      </c>
      <c r="C2175" s="6">
        <f>TITRES_STAT!D2178</f>
        <v>4.0961999999999996</v>
      </c>
      <c r="D2175" s="6">
        <f>TITRES_STAT!E2178</f>
        <v>103</v>
      </c>
      <c r="E2175" s="2">
        <f t="shared" si="132"/>
        <v>-1690560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45174</v>
      </c>
      <c r="B2176" s="6">
        <f>TITRES_STAT!C2179</f>
        <v>4.8</v>
      </c>
      <c r="C2176" s="6">
        <f>TITRES_STAT!D2179</f>
        <v>4.0961999999999996</v>
      </c>
      <c r="D2176" s="6">
        <f>TITRES_STAT!E2179</f>
        <v>2752</v>
      </c>
      <c r="E2176" s="2">
        <f t="shared" si="132"/>
        <v>-1690560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45175</v>
      </c>
      <c r="B2177" s="6">
        <f>TITRES_STAT!C2180</f>
        <v>4.8</v>
      </c>
      <c r="C2177" s="6">
        <f>TITRES_STAT!D2180</f>
        <v>4.0961999999999996</v>
      </c>
      <c r="D2177" s="6">
        <f>TITRES_STAT!E2180</f>
        <v>458</v>
      </c>
      <c r="E2177" s="2">
        <f t="shared" si="132"/>
        <v>-1690560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45176</v>
      </c>
      <c r="B2178" s="6">
        <f>TITRES_STAT!C2181</f>
        <v>4.8</v>
      </c>
      <c r="C2178" s="6">
        <f>TITRES_STAT!D2181</f>
        <v>4.0961999999999996</v>
      </c>
      <c r="D2178" s="6">
        <f>TITRES_STAT!E2181</f>
        <v>705</v>
      </c>
      <c r="E2178" s="2">
        <f t="shared" si="132"/>
        <v>-1690560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4.82</v>
      </c>
      <c r="C2179" s="6">
        <f>TITRES_STAT!D2182</f>
        <v>4.1132999999999997</v>
      </c>
      <c r="D2179" s="6">
        <f>TITRES_STAT!E2182</f>
        <v>5465</v>
      </c>
      <c r="E2179" s="2">
        <f t="shared" si="132"/>
        <v>-1685095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45180</v>
      </c>
      <c r="B2180" s="6">
        <f>TITRES_STAT!C2183</f>
        <v>4.8499999999999996</v>
      </c>
      <c r="C2180" s="6">
        <f>TITRES_STAT!D2183</f>
        <v>4.1388999999999996</v>
      </c>
      <c r="D2180" s="6">
        <f>TITRES_STAT!E2183</f>
        <v>808</v>
      </c>
      <c r="E2180" s="2">
        <f t="shared" ref="E2180:E2243" si="136">IF(B2180&gt;B2179, E2179+D2180, IF(B2180&lt;B2179, E2179-D2180, E2179))</f>
        <v>-1684287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45181</v>
      </c>
      <c r="B2181" s="6">
        <f>TITRES_STAT!C2184</f>
        <v>4.7699999999999996</v>
      </c>
      <c r="C2181" s="6">
        <f>TITRES_STAT!D2184</f>
        <v>4.0705999999999998</v>
      </c>
      <c r="D2181" s="6">
        <f>TITRES_STAT!E2184</f>
        <v>7002</v>
      </c>
      <c r="E2181" s="2">
        <f t="shared" si="136"/>
        <v>-1691289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4.8499999999999996</v>
      </c>
      <c r="C2182" s="6">
        <f>TITRES_STAT!D2185</f>
        <v>4.1388999999999996</v>
      </c>
      <c r="D2182" s="6">
        <f>TITRES_STAT!E2185</f>
        <v>541</v>
      </c>
      <c r="E2182" s="2">
        <f t="shared" si="136"/>
        <v>-1690748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45183</v>
      </c>
      <c r="B2183" s="6">
        <f>TITRES_STAT!C2186</f>
        <v>4.8499999999999996</v>
      </c>
      <c r="C2183" s="6">
        <f>TITRES_STAT!D2186</f>
        <v>4.1388999999999996</v>
      </c>
      <c r="D2183" s="6">
        <f>TITRES_STAT!E2186</f>
        <v>0</v>
      </c>
      <c r="E2183" s="2">
        <f t="shared" si="136"/>
        <v>-1690748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BEARISH DIVERGENCE</v>
      </c>
    </row>
    <row r="2184" spans="1:8" ht="13.5" x14ac:dyDescent="0.25">
      <c r="A2184" s="3">
        <f>TITRES_STAT!B2187</f>
        <v>45184</v>
      </c>
      <c r="B2184" s="6">
        <f>TITRES_STAT!C2187</f>
        <v>4.8499999999999996</v>
      </c>
      <c r="C2184" s="6">
        <f>TITRES_STAT!D2187</f>
        <v>4.1388999999999996</v>
      </c>
      <c r="D2184" s="6">
        <f>TITRES_STAT!E2187</f>
        <v>9010</v>
      </c>
      <c r="E2184" s="2">
        <f t="shared" si="136"/>
        <v>-1690748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BEARISH DIVERGENCE</v>
      </c>
    </row>
    <row r="2185" spans="1:8" ht="13.5" x14ac:dyDescent="0.25">
      <c r="A2185" s="3">
        <f>TITRES_STAT!B2188</f>
        <v>45187</v>
      </c>
      <c r="B2185" s="6">
        <f>TITRES_STAT!C2188</f>
        <v>4.9000000000000004</v>
      </c>
      <c r="C2185" s="6">
        <f>TITRES_STAT!D2188</f>
        <v>4.1814999999999998</v>
      </c>
      <c r="D2185" s="6">
        <f>TITRES_STAT!E2188</f>
        <v>1170</v>
      </c>
      <c r="E2185" s="2">
        <f t="shared" si="136"/>
        <v>-1689578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BEARISH DIVERGENCE</v>
      </c>
    </row>
    <row r="2186" spans="1:8" ht="13.5" x14ac:dyDescent="0.25">
      <c r="A2186" s="3">
        <f>TITRES_STAT!B2189</f>
        <v>45188</v>
      </c>
      <c r="B2186" s="6">
        <f>TITRES_STAT!C2189</f>
        <v>4.8499999999999996</v>
      </c>
      <c r="C2186" s="6">
        <f>TITRES_STAT!D2189</f>
        <v>4.1388999999999996</v>
      </c>
      <c r="D2186" s="6">
        <f>TITRES_STAT!E2189</f>
        <v>2050</v>
      </c>
      <c r="E2186" s="2">
        <f t="shared" si="136"/>
        <v>-1691628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BEARISH DIVERGENCE</v>
      </c>
    </row>
    <row r="2187" spans="1:8" ht="13.5" x14ac:dyDescent="0.25">
      <c r="A2187" s="3">
        <f>TITRES_STAT!B2190</f>
        <v>45189</v>
      </c>
      <c r="B2187" s="6">
        <f>TITRES_STAT!C2190</f>
        <v>4.75</v>
      </c>
      <c r="C2187" s="6">
        <f>TITRES_STAT!D2190</f>
        <v>4.0534999999999997</v>
      </c>
      <c r="D2187" s="6">
        <f>TITRES_STAT!E2190</f>
        <v>11980</v>
      </c>
      <c r="E2187" s="2">
        <f t="shared" si="136"/>
        <v>-1703608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4.8600000000000003</v>
      </c>
      <c r="C2188" s="6">
        <f>TITRES_STAT!D2191</f>
        <v>4.1474000000000002</v>
      </c>
      <c r="D2188" s="6">
        <f>TITRES_STAT!E2191</f>
        <v>22</v>
      </c>
      <c r="E2188" s="2">
        <f t="shared" si="136"/>
        <v>-1703586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BEARISH DIVERGENCE</v>
      </c>
    </row>
    <row r="2189" spans="1:8" ht="13.5" x14ac:dyDescent="0.25">
      <c r="A2189" s="3">
        <f>TITRES_STAT!B2192</f>
        <v>45191</v>
      </c>
      <c r="B2189" s="6">
        <f>TITRES_STAT!C2192</f>
        <v>4.8600000000000003</v>
      </c>
      <c r="C2189" s="6">
        <f>TITRES_STAT!D2192</f>
        <v>4.1474000000000002</v>
      </c>
      <c r="D2189" s="6">
        <f>TITRES_STAT!E2192</f>
        <v>11364</v>
      </c>
      <c r="E2189" s="2">
        <f t="shared" si="136"/>
        <v>-1703586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BEARISH DIVERGENCE</v>
      </c>
    </row>
    <row r="2190" spans="1:8" ht="13.5" x14ac:dyDescent="0.25">
      <c r="A2190" s="3">
        <f>TITRES_STAT!B2193</f>
        <v>45194</v>
      </c>
      <c r="B2190" s="6">
        <f>TITRES_STAT!C2193</f>
        <v>4.8499999999999996</v>
      </c>
      <c r="C2190" s="6">
        <f>TITRES_STAT!D2193</f>
        <v>4.1388999999999996</v>
      </c>
      <c r="D2190" s="6">
        <f>TITRES_STAT!E2193</f>
        <v>10</v>
      </c>
      <c r="E2190" s="2">
        <f t="shared" si="136"/>
        <v>-1703596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4.9000000000000004</v>
      </c>
      <c r="C2191" s="6">
        <f>TITRES_STAT!D2194</f>
        <v>4.1814999999999998</v>
      </c>
      <c r="D2191" s="6">
        <f>TITRES_STAT!E2194</f>
        <v>1803</v>
      </c>
      <c r="E2191" s="2">
        <f t="shared" si="136"/>
        <v>-1701793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BEARISH DIVERGENCE</v>
      </c>
    </row>
    <row r="2192" spans="1:8" ht="13.5" x14ac:dyDescent="0.25">
      <c r="A2192" s="3">
        <f>TITRES_STAT!B2195</f>
        <v>45197</v>
      </c>
      <c r="B2192" s="6">
        <f>TITRES_STAT!C2195</f>
        <v>4.8499999999999996</v>
      </c>
      <c r="C2192" s="6">
        <f>TITRES_STAT!D2195</f>
        <v>4.1388999999999996</v>
      </c>
      <c r="D2192" s="6">
        <f>TITRES_STAT!E2195</f>
        <v>444</v>
      </c>
      <c r="E2192" s="2">
        <f t="shared" si="136"/>
        <v>-1702237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CONFIRMED BULLISH</v>
      </c>
    </row>
    <row r="2193" spans="1:8" ht="13.5" x14ac:dyDescent="0.25">
      <c r="A2193" s="3">
        <f>TITRES_STAT!B2196</f>
        <v>45198</v>
      </c>
      <c r="B2193" s="6">
        <f>TITRES_STAT!C2196</f>
        <v>4.8600000000000003</v>
      </c>
      <c r="C2193" s="6">
        <f>TITRES_STAT!D2196</f>
        <v>4.1474000000000002</v>
      </c>
      <c r="D2193" s="6">
        <f>TITRES_STAT!E2196</f>
        <v>1417</v>
      </c>
      <c r="E2193" s="2">
        <f t="shared" si="136"/>
        <v>-1700820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4.82</v>
      </c>
      <c r="C2194" s="6">
        <f>TITRES_STAT!D2197</f>
        <v>4.1132999999999997</v>
      </c>
      <c r="D2194" s="6">
        <f>TITRES_STAT!E2197</f>
        <v>865</v>
      </c>
      <c r="E2194" s="2">
        <f t="shared" si="136"/>
        <v>-1701685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BULLISH DIVERGENCE</v>
      </c>
    </row>
    <row r="2195" spans="1:8" ht="13.5" x14ac:dyDescent="0.25">
      <c r="A2195" s="3">
        <f>TITRES_STAT!B2198</f>
        <v>45202</v>
      </c>
      <c r="B2195" s="6">
        <f>TITRES_STAT!C2198</f>
        <v>4.76</v>
      </c>
      <c r="C2195" s="6">
        <f>TITRES_STAT!D2198</f>
        <v>4.0621</v>
      </c>
      <c r="D2195" s="6">
        <f>TITRES_STAT!E2198</f>
        <v>1171</v>
      </c>
      <c r="E2195" s="2">
        <f t="shared" si="136"/>
        <v>-1702856</v>
      </c>
      <c r="F2195" s="6" t="str">
        <f t="shared" si="139"/>
        <v>BULLISH</v>
      </c>
      <c r="G2195" s="6" t="str">
        <f t="shared" si="138"/>
        <v>NEUTRAL</v>
      </c>
      <c r="H2195" s="6" t="str">
        <f t="shared" si="137"/>
        <v>BULLISH DIVERGENCE</v>
      </c>
    </row>
    <row r="2196" spans="1:8" ht="13.5" x14ac:dyDescent="0.25">
      <c r="A2196" s="3">
        <f>TITRES_STAT!B2199</f>
        <v>45203</v>
      </c>
      <c r="B2196" s="6">
        <f>TITRES_STAT!C2199</f>
        <v>4.8600000000000003</v>
      </c>
      <c r="C2196" s="6">
        <f>TITRES_STAT!D2199</f>
        <v>4.1474000000000002</v>
      </c>
      <c r="D2196" s="6">
        <f>TITRES_STAT!E2199</f>
        <v>3</v>
      </c>
      <c r="E2196" s="2">
        <f t="shared" si="136"/>
        <v>-1702853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4.8600000000000003</v>
      </c>
      <c r="C2197" s="6">
        <f>TITRES_STAT!D2200</f>
        <v>4.1474000000000002</v>
      </c>
      <c r="D2197" s="6">
        <f>TITRES_STAT!E2200</f>
        <v>1</v>
      </c>
      <c r="E2197" s="2">
        <f t="shared" si="136"/>
        <v>-1702853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BEARISH DIVERGENCE</v>
      </c>
    </row>
    <row r="2198" spans="1:8" ht="13.5" x14ac:dyDescent="0.25">
      <c r="A2198" s="3">
        <f>TITRES_STAT!B2201</f>
        <v>45205</v>
      </c>
      <c r="B2198" s="6">
        <f>TITRES_STAT!C2201</f>
        <v>4.83</v>
      </c>
      <c r="C2198" s="6">
        <f>TITRES_STAT!D2201</f>
        <v>4.1218000000000004</v>
      </c>
      <c r="D2198" s="6">
        <f>TITRES_STAT!E2201</f>
        <v>118</v>
      </c>
      <c r="E2198" s="2">
        <f t="shared" si="136"/>
        <v>-1702971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4.8499999999999996</v>
      </c>
      <c r="C2199" s="6">
        <f>TITRES_STAT!D2202</f>
        <v>4.1388999999999996</v>
      </c>
      <c r="D2199" s="6">
        <f>TITRES_STAT!E2202</f>
        <v>370</v>
      </c>
      <c r="E2199" s="2">
        <f t="shared" si="136"/>
        <v>-1702601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BEARISH DIVERGENCE</v>
      </c>
    </row>
    <row r="2200" spans="1:8" ht="13.5" x14ac:dyDescent="0.25">
      <c r="A2200" s="3">
        <f>TITRES_STAT!B2203</f>
        <v>45209</v>
      </c>
      <c r="B2200" s="6">
        <f>TITRES_STAT!C2203</f>
        <v>4.8499999999999996</v>
      </c>
      <c r="C2200" s="6">
        <f>TITRES_STAT!D2203</f>
        <v>4.1388999999999996</v>
      </c>
      <c r="D2200" s="6">
        <f>TITRES_STAT!E2203</f>
        <v>0</v>
      </c>
      <c r="E2200" s="2">
        <f t="shared" si="136"/>
        <v>-1702601</v>
      </c>
      <c r="F2200" s="6" t="str">
        <f t="shared" si="139"/>
        <v>BULLISH</v>
      </c>
      <c r="G2200" s="6" t="str">
        <f t="shared" si="138"/>
        <v>NEUTRAL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4.8600000000000003</v>
      </c>
      <c r="C2201" s="6">
        <f>TITRES_STAT!D2204</f>
        <v>4.1474000000000002</v>
      </c>
      <c r="D2201" s="6">
        <f>TITRES_STAT!E2204</f>
        <v>17</v>
      </c>
      <c r="E2201" s="2">
        <f t="shared" si="136"/>
        <v>-1702584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45211</v>
      </c>
      <c r="B2202" s="6">
        <f>TITRES_STAT!C2205</f>
        <v>4.8600000000000003</v>
      </c>
      <c r="C2202" s="6">
        <f>TITRES_STAT!D2205</f>
        <v>4.1474000000000002</v>
      </c>
      <c r="D2202" s="6">
        <f>TITRES_STAT!E2205</f>
        <v>0</v>
      </c>
      <c r="E2202" s="2">
        <f t="shared" si="136"/>
        <v>-1702584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45212</v>
      </c>
      <c r="B2203" s="6">
        <f>TITRES_STAT!C2206</f>
        <v>4.8499999999999996</v>
      </c>
      <c r="C2203" s="6">
        <f>TITRES_STAT!D2206</f>
        <v>4.1388999999999996</v>
      </c>
      <c r="D2203" s="6">
        <f>TITRES_STAT!E2206</f>
        <v>361</v>
      </c>
      <c r="E2203" s="2">
        <f t="shared" si="136"/>
        <v>-1702945</v>
      </c>
      <c r="F2203" s="6" t="str">
        <f t="shared" si="139"/>
        <v>BULLISH</v>
      </c>
      <c r="G2203" s="6" t="str">
        <f t="shared" si="138"/>
        <v>NEUTRAL</v>
      </c>
      <c r="H2203" s="6" t="str">
        <f t="shared" si="137"/>
        <v>CONFIRMED BULLISH</v>
      </c>
    </row>
    <row r="2204" spans="1:8" ht="13.5" x14ac:dyDescent="0.25">
      <c r="A2204" s="3">
        <f>TITRES_STAT!B2207</f>
        <v>45215</v>
      </c>
      <c r="B2204" s="6">
        <f>TITRES_STAT!C2207</f>
        <v>4.8</v>
      </c>
      <c r="C2204" s="6">
        <f>TITRES_STAT!D2207</f>
        <v>4.0961999999999996</v>
      </c>
      <c r="D2204" s="6">
        <f>TITRES_STAT!E2207</f>
        <v>19285</v>
      </c>
      <c r="E2204" s="2">
        <f t="shared" si="136"/>
        <v>-1722230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4.7</v>
      </c>
      <c r="C2205" s="6">
        <f>TITRES_STAT!D2208</f>
        <v>4.0109000000000004</v>
      </c>
      <c r="D2205" s="6">
        <f>TITRES_STAT!E2208</f>
        <v>1477</v>
      </c>
      <c r="E2205" s="2">
        <f t="shared" si="136"/>
        <v>-1723707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4.7</v>
      </c>
      <c r="C2206" s="6">
        <f>TITRES_STAT!D2209</f>
        <v>4.0109000000000004</v>
      </c>
      <c r="D2206" s="6">
        <f>TITRES_STAT!E2209</f>
        <v>8611</v>
      </c>
      <c r="E2206" s="2">
        <f t="shared" si="136"/>
        <v>-1723707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4.7</v>
      </c>
      <c r="C2207" s="6">
        <f>TITRES_STAT!D2210</f>
        <v>4.0109000000000004</v>
      </c>
      <c r="D2207" s="6">
        <f>TITRES_STAT!E2210</f>
        <v>1729</v>
      </c>
      <c r="E2207" s="2">
        <f t="shared" si="136"/>
        <v>-1723707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4.7</v>
      </c>
      <c r="C2208" s="6">
        <f>TITRES_STAT!D2211</f>
        <v>4.0109000000000004</v>
      </c>
      <c r="D2208" s="6">
        <f>TITRES_STAT!E2211</f>
        <v>1690</v>
      </c>
      <c r="E2208" s="2">
        <f t="shared" si="136"/>
        <v>-1723707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4.71</v>
      </c>
      <c r="C2209" s="6">
        <f>TITRES_STAT!D2212</f>
        <v>4.0194000000000001</v>
      </c>
      <c r="D2209" s="6">
        <f>TITRES_STAT!E2212</f>
        <v>6517</v>
      </c>
      <c r="E2209" s="2">
        <f t="shared" si="136"/>
        <v>-1717190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BULLISH DIVERGENCE</v>
      </c>
    </row>
    <row r="2210" spans="1:8" ht="13.5" x14ac:dyDescent="0.25">
      <c r="A2210" s="3">
        <f>TITRES_STAT!B2213</f>
        <v>45223</v>
      </c>
      <c r="B2210" s="6">
        <f>TITRES_STAT!C2213</f>
        <v>4.78</v>
      </c>
      <c r="C2210" s="6">
        <f>TITRES_STAT!D2213</f>
        <v>4.0791000000000004</v>
      </c>
      <c r="D2210" s="6">
        <f>TITRES_STAT!E2213</f>
        <v>1706</v>
      </c>
      <c r="E2210" s="2">
        <f t="shared" si="136"/>
        <v>-1715484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CONFIRMED BULLISH</v>
      </c>
    </row>
    <row r="2211" spans="1:8" ht="13.5" x14ac:dyDescent="0.25">
      <c r="A2211" s="3">
        <f>TITRES_STAT!B2214</f>
        <v>45224</v>
      </c>
      <c r="B2211" s="6">
        <f>TITRES_STAT!C2214</f>
        <v>4.71</v>
      </c>
      <c r="C2211" s="6">
        <f>TITRES_STAT!D2214</f>
        <v>4.0194000000000001</v>
      </c>
      <c r="D2211" s="6">
        <f>TITRES_STAT!E2214</f>
        <v>9012</v>
      </c>
      <c r="E2211" s="2">
        <f t="shared" si="136"/>
        <v>-1724496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BEARISH DIVERGENCE</v>
      </c>
    </row>
    <row r="2212" spans="1:8" ht="13.5" x14ac:dyDescent="0.25">
      <c r="A2212" s="3">
        <f>TITRES_STAT!B2215</f>
        <v>45225</v>
      </c>
      <c r="B2212" s="6">
        <f>TITRES_STAT!C2215</f>
        <v>4.78</v>
      </c>
      <c r="C2212" s="6">
        <f>TITRES_STAT!D2215</f>
        <v>4.0791000000000004</v>
      </c>
      <c r="D2212" s="6">
        <f>TITRES_STAT!E2215</f>
        <v>492</v>
      </c>
      <c r="E2212" s="2">
        <f t="shared" si="136"/>
        <v>-1724004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BEARISH DIVERGENCE</v>
      </c>
    </row>
    <row r="2213" spans="1:8" ht="13.5" x14ac:dyDescent="0.25">
      <c r="A2213" s="3">
        <f>TITRES_STAT!B2216</f>
        <v>45226</v>
      </c>
      <c r="B2213" s="6">
        <f>TITRES_STAT!C2216</f>
        <v>4.8</v>
      </c>
      <c r="C2213" s="6">
        <f>TITRES_STAT!D2216</f>
        <v>4.0961999999999996</v>
      </c>
      <c r="D2213" s="6">
        <f>TITRES_STAT!E2216</f>
        <v>8471</v>
      </c>
      <c r="E2213" s="2">
        <f t="shared" si="136"/>
        <v>-1715533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45229</v>
      </c>
      <c r="B2214" s="6">
        <f>TITRES_STAT!C2217</f>
        <v>4.8</v>
      </c>
      <c r="C2214" s="6">
        <f>TITRES_STAT!D2217</f>
        <v>4.0961999999999996</v>
      </c>
      <c r="D2214" s="6">
        <f>TITRES_STAT!E2217</f>
        <v>3123</v>
      </c>
      <c r="E2214" s="2">
        <f t="shared" si="136"/>
        <v>-1715533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45230</v>
      </c>
      <c r="B2215" s="6">
        <f>TITRES_STAT!C2218</f>
        <v>4.8099999999999996</v>
      </c>
      <c r="C2215" s="6">
        <f>TITRES_STAT!D2218</f>
        <v>4.1047000000000002</v>
      </c>
      <c r="D2215" s="6">
        <f>TITRES_STAT!E2218</f>
        <v>4763</v>
      </c>
      <c r="E2215" s="2">
        <f t="shared" si="136"/>
        <v>-1710770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45231</v>
      </c>
      <c r="B2216" s="6">
        <f>TITRES_STAT!C2219</f>
        <v>4.8</v>
      </c>
      <c r="C2216" s="6">
        <f>TITRES_STAT!D2219</f>
        <v>4.0961999999999996</v>
      </c>
      <c r="D2216" s="6">
        <f>TITRES_STAT!E2219</f>
        <v>2643</v>
      </c>
      <c r="E2216" s="2">
        <f t="shared" si="136"/>
        <v>-1713413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4.8</v>
      </c>
      <c r="C2217" s="6">
        <f>TITRES_STAT!D2220</f>
        <v>4.0961999999999996</v>
      </c>
      <c r="D2217" s="6">
        <f>TITRES_STAT!E2220</f>
        <v>1070</v>
      </c>
      <c r="E2217" s="2">
        <f t="shared" si="136"/>
        <v>-1713413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45233</v>
      </c>
      <c r="B2218" s="6">
        <f>TITRES_STAT!C2221</f>
        <v>4.8</v>
      </c>
      <c r="C2218" s="6">
        <f>TITRES_STAT!D2221</f>
        <v>4.0961999999999996</v>
      </c>
      <c r="D2218" s="6">
        <f>TITRES_STAT!E2221</f>
        <v>3475</v>
      </c>
      <c r="E2218" s="2">
        <f t="shared" si="136"/>
        <v>-1713413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4.8</v>
      </c>
      <c r="C2219" s="6">
        <f>TITRES_STAT!D2222</f>
        <v>4.0961999999999996</v>
      </c>
      <c r="D2219" s="6">
        <f>TITRES_STAT!E2222</f>
        <v>2090</v>
      </c>
      <c r="E2219" s="2">
        <f t="shared" si="136"/>
        <v>-1713413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4.8</v>
      </c>
      <c r="C2220" s="6">
        <f>TITRES_STAT!D2223</f>
        <v>4.0961999999999996</v>
      </c>
      <c r="D2220" s="6">
        <f>TITRES_STAT!E2223</f>
        <v>3503</v>
      </c>
      <c r="E2220" s="2">
        <f t="shared" si="136"/>
        <v>-1713413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4.8</v>
      </c>
      <c r="C2221" s="6">
        <f>TITRES_STAT!D2224</f>
        <v>4.0961999999999996</v>
      </c>
      <c r="D2221" s="6">
        <f>TITRES_STAT!E2224</f>
        <v>1506</v>
      </c>
      <c r="E2221" s="2">
        <f t="shared" si="136"/>
        <v>-1713413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4.8</v>
      </c>
      <c r="C2222" s="6">
        <f>TITRES_STAT!D2225</f>
        <v>4.0961999999999996</v>
      </c>
      <c r="D2222" s="6">
        <f>TITRES_STAT!E2225</f>
        <v>1500</v>
      </c>
      <c r="E2222" s="2">
        <f t="shared" si="136"/>
        <v>-1713413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45240</v>
      </c>
      <c r="B2223" s="6">
        <f>TITRES_STAT!C2226</f>
        <v>4.87</v>
      </c>
      <c r="C2223" s="6">
        <f>TITRES_STAT!D2226</f>
        <v>4.1558999999999999</v>
      </c>
      <c r="D2223" s="6">
        <f>TITRES_STAT!E2226</f>
        <v>3296</v>
      </c>
      <c r="E2223" s="2">
        <f t="shared" si="136"/>
        <v>-1710117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4.87</v>
      </c>
      <c r="C2224" s="6">
        <f>TITRES_STAT!D2227</f>
        <v>4.1558999999999999</v>
      </c>
      <c r="D2224" s="6">
        <f>TITRES_STAT!E2227</f>
        <v>2200</v>
      </c>
      <c r="E2224" s="2">
        <f t="shared" si="136"/>
        <v>-1710117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4.8099999999999996</v>
      </c>
      <c r="C2225" s="6">
        <f>TITRES_STAT!D2228</f>
        <v>4.1047000000000002</v>
      </c>
      <c r="D2225" s="6">
        <f>TITRES_STAT!E2228</f>
        <v>1025</v>
      </c>
      <c r="E2225" s="2">
        <f t="shared" si="136"/>
        <v>-1711142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4.8099999999999996</v>
      </c>
      <c r="C2226" s="6">
        <f>TITRES_STAT!D2229</f>
        <v>4.1047000000000002</v>
      </c>
      <c r="D2226" s="6">
        <f>TITRES_STAT!E2229</f>
        <v>2109</v>
      </c>
      <c r="E2226" s="2">
        <f t="shared" si="136"/>
        <v>-1711142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4.8099999999999996</v>
      </c>
      <c r="C2227" s="6">
        <f>TITRES_STAT!D2230</f>
        <v>4.1047000000000002</v>
      </c>
      <c r="D2227" s="6">
        <f>TITRES_STAT!E2230</f>
        <v>200</v>
      </c>
      <c r="E2227" s="2">
        <f t="shared" si="136"/>
        <v>-1711142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4.8099999999999996</v>
      </c>
      <c r="C2228" s="6">
        <f>TITRES_STAT!D2231</f>
        <v>4.1047000000000002</v>
      </c>
      <c r="D2228" s="6">
        <f>TITRES_STAT!E2231</f>
        <v>101</v>
      </c>
      <c r="E2228" s="2">
        <f t="shared" si="136"/>
        <v>-1711142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45250</v>
      </c>
      <c r="B2229" s="6">
        <f>TITRES_STAT!C2232</f>
        <v>4.8099999999999996</v>
      </c>
      <c r="C2229" s="6">
        <f>TITRES_STAT!D2232</f>
        <v>4.1047000000000002</v>
      </c>
      <c r="D2229" s="6">
        <f>TITRES_STAT!E2232</f>
        <v>53</v>
      </c>
      <c r="E2229" s="2">
        <f t="shared" si="136"/>
        <v>-1711142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4.8099999999999996</v>
      </c>
      <c r="C2230" s="6">
        <f>TITRES_STAT!D2233</f>
        <v>4.1047000000000002</v>
      </c>
      <c r="D2230" s="6">
        <f>TITRES_STAT!E2233</f>
        <v>220</v>
      </c>
      <c r="E2230" s="2">
        <f t="shared" si="136"/>
        <v>-1711142</v>
      </c>
      <c r="F2230" s="6" t="str">
        <f t="shared" si="139"/>
        <v>NEUTRAL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45252</v>
      </c>
      <c r="B2231" s="6">
        <f>TITRES_STAT!C2234</f>
        <v>4.8</v>
      </c>
      <c r="C2231" s="6">
        <f>TITRES_STAT!D2234</f>
        <v>4.0961999999999996</v>
      </c>
      <c r="D2231" s="6">
        <f>TITRES_STAT!E2234</f>
        <v>5395</v>
      </c>
      <c r="E2231" s="2">
        <f t="shared" si="136"/>
        <v>-1716537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45253</v>
      </c>
      <c r="B2232" s="6">
        <f>TITRES_STAT!C2235</f>
        <v>4.8</v>
      </c>
      <c r="C2232" s="6">
        <f>TITRES_STAT!D2235</f>
        <v>4.0961999999999996</v>
      </c>
      <c r="D2232" s="6">
        <f>TITRES_STAT!E2235</f>
        <v>5645</v>
      </c>
      <c r="E2232" s="2">
        <f t="shared" si="136"/>
        <v>-1716537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45254</v>
      </c>
      <c r="B2233" s="6">
        <f>TITRES_STAT!C2236</f>
        <v>4.82</v>
      </c>
      <c r="C2233" s="6">
        <f>TITRES_STAT!D2236</f>
        <v>4.1132999999999997</v>
      </c>
      <c r="D2233" s="6">
        <f>TITRES_STAT!E2236</f>
        <v>4</v>
      </c>
      <c r="E2233" s="2">
        <f t="shared" si="136"/>
        <v>-1716533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BEARISH DIVERGENCE</v>
      </c>
    </row>
    <row r="2234" spans="1:8" ht="13.5" x14ac:dyDescent="0.25">
      <c r="A2234" s="3">
        <f>TITRES_STAT!B2237</f>
        <v>45257</v>
      </c>
      <c r="B2234" s="6">
        <f>TITRES_STAT!C2237</f>
        <v>4.8600000000000003</v>
      </c>
      <c r="C2234" s="6">
        <f>TITRES_STAT!D2237</f>
        <v>4.1474000000000002</v>
      </c>
      <c r="D2234" s="6">
        <f>TITRES_STAT!E2237</f>
        <v>1100</v>
      </c>
      <c r="E2234" s="2">
        <f t="shared" si="136"/>
        <v>-1715433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BEARISH DIVERGENCE</v>
      </c>
    </row>
    <row r="2235" spans="1:8" ht="13.5" x14ac:dyDescent="0.25">
      <c r="A2235" s="3">
        <f>TITRES_STAT!B2238</f>
        <v>45258</v>
      </c>
      <c r="B2235" s="6">
        <f>TITRES_STAT!C2238</f>
        <v>4.8600000000000003</v>
      </c>
      <c r="C2235" s="6">
        <f>TITRES_STAT!D2238</f>
        <v>4.1474000000000002</v>
      </c>
      <c r="D2235" s="6">
        <f>TITRES_STAT!E2238</f>
        <v>9380</v>
      </c>
      <c r="E2235" s="2">
        <f t="shared" si="136"/>
        <v>-1715433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BEARISH DIVERGENCE</v>
      </c>
    </row>
    <row r="2236" spans="1:8" ht="13.5" x14ac:dyDescent="0.25">
      <c r="A2236" s="3">
        <f>TITRES_STAT!B2239</f>
        <v>45259</v>
      </c>
      <c r="B2236" s="6">
        <f>TITRES_STAT!C2239</f>
        <v>4.8600000000000003</v>
      </c>
      <c r="C2236" s="6">
        <f>TITRES_STAT!D2239</f>
        <v>4.1474000000000002</v>
      </c>
      <c r="D2236" s="6">
        <f>TITRES_STAT!E2239</f>
        <v>2168</v>
      </c>
      <c r="E2236" s="2">
        <f t="shared" si="136"/>
        <v>-1715433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4.8600000000000003</v>
      </c>
      <c r="C2237" s="6">
        <f>TITRES_STAT!D2240</f>
        <v>4.1474000000000002</v>
      </c>
      <c r="D2237" s="6">
        <f>TITRES_STAT!E2240</f>
        <v>1801</v>
      </c>
      <c r="E2237" s="2">
        <f t="shared" si="136"/>
        <v>-1715433</v>
      </c>
      <c r="F2237" s="6" t="str">
        <f t="shared" si="139"/>
        <v>BULLISH</v>
      </c>
      <c r="G2237" s="6" t="str">
        <f t="shared" si="138"/>
        <v>NEUTRAL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4.8600000000000003</v>
      </c>
      <c r="C2238" s="6">
        <f>TITRES_STAT!D2241</f>
        <v>4.1474000000000002</v>
      </c>
      <c r="D2238" s="6">
        <f>TITRES_STAT!E2241</f>
        <v>1320</v>
      </c>
      <c r="E2238" s="2">
        <f t="shared" si="136"/>
        <v>-1715433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CONFIRMED BULLISH</v>
      </c>
    </row>
    <row r="2239" spans="1:8" ht="13.5" x14ac:dyDescent="0.25">
      <c r="A2239" s="3">
        <f>TITRES_STAT!B2242</f>
        <v>45264</v>
      </c>
      <c r="B2239" s="6">
        <f>TITRES_STAT!C2242</f>
        <v>4.8499999999999996</v>
      </c>
      <c r="C2239" s="6">
        <f>TITRES_STAT!D2242</f>
        <v>4.1388999999999996</v>
      </c>
      <c r="D2239" s="6">
        <f>TITRES_STAT!E2242</f>
        <v>1553</v>
      </c>
      <c r="E2239" s="2">
        <f t="shared" si="136"/>
        <v>-1716986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4.8499999999999996</v>
      </c>
      <c r="C2240" s="6">
        <f>TITRES_STAT!D2243</f>
        <v>4.1388999999999996</v>
      </c>
      <c r="D2240" s="6">
        <f>TITRES_STAT!E2243</f>
        <v>1343</v>
      </c>
      <c r="E2240" s="2">
        <f t="shared" si="136"/>
        <v>-1716986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4.8899999999999997</v>
      </c>
      <c r="C2241" s="6">
        <f>TITRES_STAT!D2244</f>
        <v>4.173</v>
      </c>
      <c r="D2241" s="6">
        <f>TITRES_STAT!E2244</f>
        <v>522</v>
      </c>
      <c r="E2241" s="2">
        <f t="shared" si="136"/>
        <v>-1716464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BEARISH DIVERGENCE</v>
      </c>
    </row>
    <row r="2242" spans="1:8" ht="13.5" x14ac:dyDescent="0.25">
      <c r="A2242" s="3">
        <f>TITRES_STAT!B2245</f>
        <v>45267</v>
      </c>
      <c r="B2242" s="6">
        <f>TITRES_STAT!C2245</f>
        <v>4.8899999999999997</v>
      </c>
      <c r="C2242" s="6">
        <f>TITRES_STAT!D2245</f>
        <v>4.173</v>
      </c>
      <c r="D2242" s="6">
        <f>TITRES_STAT!E2245</f>
        <v>1761</v>
      </c>
      <c r="E2242" s="2">
        <f t="shared" si="136"/>
        <v>-1716464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BEARISH DIVERGENCE</v>
      </c>
    </row>
    <row r="2243" spans="1:8" ht="13.5" x14ac:dyDescent="0.25">
      <c r="A2243" s="3">
        <f>TITRES_STAT!B2246</f>
        <v>45268</v>
      </c>
      <c r="B2243" s="6">
        <f>TITRES_STAT!C2246</f>
        <v>4.8899999999999997</v>
      </c>
      <c r="C2243" s="6">
        <f>TITRES_STAT!D2246</f>
        <v>4.173</v>
      </c>
      <c r="D2243" s="6">
        <f>TITRES_STAT!E2246</f>
        <v>420</v>
      </c>
      <c r="E2243" s="2">
        <f t="shared" si="136"/>
        <v>-1716464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BEARISH DIVERGENCE</v>
      </c>
    </row>
    <row r="2244" spans="1:8" ht="13.5" x14ac:dyDescent="0.25">
      <c r="A2244" s="3">
        <f>TITRES_STAT!B2247</f>
        <v>45271</v>
      </c>
      <c r="B2244" s="6">
        <f>TITRES_STAT!C2247</f>
        <v>4.9000000000000004</v>
      </c>
      <c r="C2244" s="6">
        <f>TITRES_STAT!D2247</f>
        <v>4.1814999999999998</v>
      </c>
      <c r="D2244" s="6">
        <f>TITRES_STAT!E2247</f>
        <v>1037</v>
      </c>
      <c r="E2244" s="2">
        <f t="shared" ref="E2244:E2307" si="140">IF(B2244&gt;B2243, E2243+D2244, IF(B2244&lt;B2243, E2243-D2244, E2243))</f>
        <v>-1715427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CONFIRMED BULLISH</v>
      </c>
    </row>
    <row r="2245" spans="1:8" ht="13.5" x14ac:dyDescent="0.25">
      <c r="A2245" s="3">
        <f>TITRES_STAT!B2248</f>
        <v>45272</v>
      </c>
      <c r="B2245" s="6">
        <f>TITRES_STAT!C2248</f>
        <v>4.8499999999999996</v>
      </c>
      <c r="C2245" s="6">
        <f>TITRES_STAT!D2248</f>
        <v>4.1388999999999996</v>
      </c>
      <c r="D2245" s="6">
        <f>TITRES_STAT!E2248</f>
        <v>1508</v>
      </c>
      <c r="E2245" s="2">
        <f t="shared" si="140"/>
        <v>-1716935</v>
      </c>
      <c r="F2245" s="6" t="str">
        <f t="shared" si="139"/>
        <v>BULLISH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45273</v>
      </c>
      <c r="B2246" s="6">
        <f>TITRES_STAT!C2249</f>
        <v>4.84</v>
      </c>
      <c r="C2246" s="6">
        <f>TITRES_STAT!D2249</f>
        <v>4.1303000000000001</v>
      </c>
      <c r="D2246" s="6">
        <f>TITRES_STAT!E2249</f>
        <v>167</v>
      </c>
      <c r="E2246" s="2">
        <f t="shared" si="140"/>
        <v>-1717102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4.8499999999999996</v>
      </c>
      <c r="C2247" s="6">
        <f>TITRES_STAT!D2250</f>
        <v>4.1388999999999996</v>
      </c>
      <c r="D2247" s="6">
        <f>TITRES_STAT!E2250</f>
        <v>2621</v>
      </c>
      <c r="E2247" s="2">
        <f t="shared" si="140"/>
        <v>-1714481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BULLISH DIVERGENCE</v>
      </c>
    </row>
    <row r="2248" spans="1:8" ht="13.5" x14ac:dyDescent="0.25">
      <c r="A2248" s="3">
        <f>TITRES_STAT!B2251</f>
        <v>45275</v>
      </c>
      <c r="B2248" s="6">
        <f>TITRES_STAT!C2251</f>
        <v>4.8600000000000003</v>
      </c>
      <c r="C2248" s="6">
        <f>TITRES_STAT!D2251</f>
        <v>4.1474000000000002</v>
      </c>
      <c r="D2248" s="6">
        <f>TITRES_STAT!E2251</f>
        <v>1605</v>
      </c>
      <c r="E2248" s="2">
        <f t="shared" si="140"/>
        <v>-1712876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BULLISH DIVERGENCE</v>
      </c>
    </row>
    <row r="2249" spans="1:8" ht="13.5" x14ac:dyDescent="0.25">
      <c r="A2249" s="3">
        <f>TITRES_STAT!B2252</f>
        <v>45278</v>
      </c>
      <c r="B2249" s="6">
        <f>TITRES_STAT!C2252</f>
        <v>4.8600000000000003</v>
      </c>
      <c r="C2249" s="6">
        <f>TITRES_STAT!D2252</f>
        <v>4.1474000000000002</v>
      </c>
      <c r="D2249" s="6">
        <f>TITRES_STAT!E2252</f>
        <v>375</v>
      </c>
      <c r="E2249" s="2">
        <f t="shared" si="140"/>
        <v>-1712876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BULLISH DIVERGENCE</v>
      </c>
    </row>
    <row r="2250" spans="1:8" ht="13.5" x14ac:dyDescent="0.25">
      <c r="A2250" s="3">
        <f>TITRES_STAT!B2253</f>
        <v>45279</v>
      </c>
      <c r="B2250" s="6">
        <f>TITRES_STAT!C2253</f>
        <v>4.8600000000000003</v>
      </c>
      <c r="C2250" s="6">
        <f>TITRES_STAT!D2253</f>
        <v>4.1474000000000002</v>
      </c>
      <c r="D2250" s="6">
        <f>TITRES_STAT!E2253</f>
        <v>0</v>
      </c>
      <c r="E2250" s="2">
        <f t="shared" si="140"/>
        <v>-1712876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4.8600000000000003</v>
      </c>
      <c r="C2251" s="6">
        <f>TITRES_STAT!D2254</f>
        <v>4.1474000000000002</v>
      </c>
      <c r="D2251" s="6">
        <f>TITRES_STAT!E2254</f>
        <v>721</v>
      </c>
      <c r="E2251" s="2">
        <f t="shared" si="140"/>
        <v>-1712876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4.8600000000000003</v>
      </c>
      <c r="C2252" s="6">
        <f>TITRES_STAT!D2255</f>
        <v>4.1474000000000002</v>
      </c>
      <c r="D2252" s="6">
        <f>TITRES_STAT!E2255</f>
        <v>2002</v>
      </c>
      <c r="E2252" s="2">
        <f t="shared" si="140"/>
        <v>-1712876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4.8899999999999997</v>
      </c>
      <c r="C2253" s="6">
        <f>TITRES_STAT!D2256</f>
        <v>4.173</v>
      </c>
      <c r="D2253" s="6">
        <f>TITRES_STAT!E2256</f>
        <v>1414</v>
      </c>
      <c r="E2253" s="2">
        <f t="shared" si="140"/>
        <v>-1711462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4.8600000000000003</v>
      </c>
      <c r="C2254" s="6">
        <f>TITRES_STAT!D2257</f>
        <v>4.1474000000000002</v>
      </c>
      <c r="D2254" s="6">
        <f>TITRES_STAT!E2257</f>
        <v>586</v>
      </c>
      <c r="E2254" s="2">
        <f t="shared" si="140"/>
        <v>-1712048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NEUTRAL</v>
      </c>
    </row>
    <row r="2255" spans="1:8" ht="13.5" x14ac:dyDescent="0.25">
      <c r="A2255" s="3">
        <f>TITRES_STAT!B2258</f>
        <v>45286</v>
      </c>
      <c r="B2255" s="6">
        <f>TITRES_STAT!C2258</f>
        <v>4.8600000000000003</v>
      </c>
      <c r="C2255" s="6">
        <f>TITRES_STAT!D2258</f>
        <v>4.1474000000000002</v>
      </c>
      <c r="D2255" s="6">
        <f>TITRES_STAT!E2258</f>
        <v>150</v>
      </c>
      <c r="E2255" s="2">
        <f t="shared" si="140"/>
        <v>-1712048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45287</v>
      </c>
      <c r="B2256" s="6">
        <f>TITRES_STAT!C2259</f>
        <v>5</v>
      </c>
      <c r="C2256" s="6">
        <f>TITRES_STAT!D2259</f>
        <v>4.2668999999999997</v>
      </c>
      <c r="D2256" s="6">
        <f>TITRES_STAT!E2259</f>
        <v>4306</v>
      </c>
      <c r="E2256" s="2">
        <f t="shared" si="140"/>
        <v>-1707742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5</v>
      </c>
      <c r="C2257" s="6">
        <f>TITRES_STAT!D2260</f>
        <v>4.2668999999999997</v>
      </c>
      <c r="D2257" s="6">
        <f>TITRES_STAT!E2260</f>
        <v>3370</v>
      </c>
      <c r="E2257" s="2">
        <f t="shared" si="140"/>
        <v>-1707742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5.08</v>
      </c>
      <c r="C2258" s="6">
        <f>TITRES_STAT!D2261</f>
        <v>4.3350999999999997</v>
      </c>
      <c r="D2258" s="6">
        <f>TITRES_STAT!E2261</f>
        <v>1515</v>
      </c>
      <c r="E2258" s="2">
        <f t="shared" si="140"/>
        <v>-1706227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5</v>
      </c>
      <c r="C2259" s="6">
        <f>TITRES_STAT!D2262</f>
        <v>4.2668999999999997</v>
      </c>
      <c r="D2259" s="6">
        <f>TITRES_STAT!E2262</f>
        <v>2640</v>
      </c>
      <c r="E2259" s="2">
        <f t="shared" si="140"/>
        <v>-1708867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5.01</v>
      </c>
      <c r="C2260" s="6">
        <f>TITRES_STAT!D2263</f>
        <v>4.2754000000000003</v>
      </c>
      <c r="D2260" s="6">
        <f>TITRES_STAT!E2263</f>
        <v>3650</v>
      </c>
      <c r="E2260" s="2">
        <f t="shared" si="140"/>
        <v>-1705217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5.01</v>
      </c>
      <c r="C2261" s="6">
        <f>TITRES_STAT!D2264</f>
        <v>4.2754000000000003</v>
      </c>
      <c r="D2261" s="6">
        <f>TITRES_STAT!E2264</f>
        <v>1259</v>
      </c>
      <c r="E2261" s="2">
        <f t="shared" si="140"/>
        <v>-1705217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CONFIRMED BULLISH</v>
      </c>
    </row>
    <row r="2262" spans="1:8" ht="13.5" x14ac:dyDescent="0.25">
      <c r="A2262" s="3">
        <f>TITRES_STAT!B2265</f>
        <v>45296</v>
      </c>
      <c r="B2262" s="6">
        <f>TITRES_STAT!C2265</f>
        <v>5</v>
      </c>
      <c r="C2262" s="6">
        <f>TITRES_STAT!D2265</f>
        <v>4.2668999999999997</v>
      </c>
      <c r="D2262" s="6">
        <f>TITRES_STAT!E2265</f>
        <v>21749</v>
      </c>
      <c r="E2262" s="2">
        <f t="shared" si="140"/>
        <v>-1726966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45299</v>
      </c>
      <c r="B2263" s="6">
        <f>TITRES_STAT!C2266</f>
        <v>5.01</v>
      </c>
      <c r="C2263" s="6">
        <f>TITRES_STAT!D2266</f>
        <v>4.2754000000000003</v>
      </c>
      <c r="D2263" s="6">
        <f>TITRES_STAT!E2266</f>
        <v>2524</v>
      </c>
      <c r="E2263" s="2">
        <f t="shared" si="140"/>
        <v>-1724442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5.01</v>
      </c>
      <c r="C2264" s="6">
        <f>TITRES_STAT!D2267</f>
        <v>4.2754000000000003</v>
      </c>
      <c r="D2264" s="6">
        <f>TITRES_STAT!E2267</f>
        <v>1400</v>
      </c>
      <c r="E2264" s="2">
        <f t="shared" si="140"/>
        <v>-1724442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BEARISH DIVERGENCE</v>
      </c>
    </row>
    <row r="2265" spans="1:8" ht="13.5" x14ac:dyDescent="0.25">
      <c r="A2265" s="3">
        <f>TITRES_STAT!B2268</f>
        <v>45301</v>
      </c>
      <c r="B2265" s="6">
        <f>TITRES_STAT!C2268</f>
        <v>5.01</v>
      </c>
      <c r="C2265" s="6">
        <f>TITRES_STAT!D2268</f>
        <v>4.2754000000000003</v>
      </c>
      <c r="D2265" s="6">
        <f>TITRES_STAT!E2268</f>
        <v>3600</v>
      </c>
      <c r="E2265" s="2">
        <f t="shared" si="140"/>
        <v>-1724442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45302</v>
      </c>
      <c r="B2266" s="6">
        <f>TITRES_STAT!C2269</f>
        <v>5.01</v>
      </c>
      <c r="C2266" s="6">
        <f>TITRES_STAT!D2269</f>
        <v>4.2754000000000003</v>
      </c>
      <c r="D2266" s="6">
        <f>TITRES_STAT!E2269</f>
        <v>0</v>
      </c>
      <c r="E2266" s="2">
        <f t="shared" si="140"/>
        <v>-1724442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45303</v>
      </c>
      <c r="B2267" s="6">
        <f>TITRES_STAT!C2270</f>
        <v>5</v>
      </c>
      <c r="C2267" s="6">
        <f>TITRES_STAT!D2270</f>
        <v>4.2668999999999997</v>
      </c>
      <c r="D2267" s="6">
        <f>TITRES_STAT!E2270</f>
        <v>550</v>
      </c>
      <c r="E2267" s="2">
        <f t="shared" si="140"/>
        <v>-1724992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NEUTRAL</v>
      </c>
    </row>
    <row r="2268" spans="1:8" ht="13.5" x14ac:dyDescent="0.25">
      <c r="A2268" s="3">
        <f>TITRES_STAT!B2271</f>
        <v>45306</v>
      </c>
      <c r="B2268" s="6">
        <f>TITRES_STAT!C2271</f>
        <v>5.01</v>
      </c>
      <c r="C2268" s="6">
        <f>TITRES_STAT!D2271</f>
        <v>4.2754000000000003</v>
      </c>
      <c r="D2268" s="6">
        <f>TITRES_STAT!E2271</f>
        <v>260</v>
      </c>
      <c r="E2268" s="2">
        <f t="shared" si="140"/>
        <v>-1724732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NEUTRAL</v>
      </c>
    </row>
    <row r="2269" spans="1:8" ht="13.5" x14ac:dyDescent="0.25">
      <c r="A2269" s="3">
        <f>TITRES_STAT!B2272</f>
        <v>45307</v>
      </c>
      <c r="B2269" s="6">
        <f>TITRES_STAT!C2272</f>
        <v>5.07</v>
      </c>
      <c r="C2269" s="6">
        <f>TITRES_STAT!D2272</f>
        <v>4.3266</v>
      </c>
      <c r="D2269" s="6">
        <f>TITRES_STAT!E2272</f>
        <v>800</v>
      </c>
      <c r="E2269" s="2">
        <f t="shared" si="140"/>
        <v>-1723932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5.08</v>
      </c>
      <c r="C2270" s="6">
        <f>TITRES_STAT!D2273</f>
        <v>4.3350999999999997</v>
      </c>
      <c r="D2270" s="6">
        <f>TITRES_STAT!E2273</f>
        <v>246</v>
      </c>
      <c r="E2270" s="2">
        <f t="shared" si="140"/>
        <v>-1723686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5.01</v>
      </c>
      <c r="C2271" s="6">
        <f>TITRES_STAT!D2274</f>
        <v>4.2754000000000003</v>
      </c>
      <c r="D2271" s="6">
        <f>TITRES_STAT!E2274</f>
        <v>8560</v>
      </c>
      <c r="E2271" s="2">
        <f t="shared" si="140"/>
        <v>-1732246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45310</v>
      </c>
      <c r="B2272" s="6">
        <f>TITRES_STAT!C2275</f>
        <v>5.0199999999999996</v>
      </c>
      <c r="C2272" s="6">
        <f>TITRES_STAT!D2275</f>
        <v>4.2839</v>
      </c>
      <c r="D2272" s="6">
        <f>TITRES_STAT!E2275</f>
        <v>3302</v>
      </c>
      <c r="E2272" s="2">
        <f t="shared" si="140"/>
        <v>-1728944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BEARISH DIVERGENCE</v>
      </c>
    </row>
    <row r="2273" spans="1:8" ht="13.5" x14ac:dyDescent="0.25">
      <c r="A2273" s="3">
        <f>TITRES_STAT!B2276</f>
        <v>45313</v>
      </c>
      <c r="B2273" s="6">
        <f>TITRES_STAT!C2276</f>
        <v>5.0199999999999996</v>
      </c>
      <c r="C2273" s="6">
        <f>TITRES_STAT!D2276</f>
        <v>4.2839</v>
      </c>
      <c r="D2273" s="6">
        <f>TITRES_STAT!E2276</f>
        <v>2115</v>
      </c>
      <c r="E2273" s="2">
        <f t="shared" si="140"/>
        <v>-1728944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BEARISH DIVERGENCE</v>
      </c>
    </row>
    <row r="2274" spans="1:8" ht="13.5" x14ac:dyDescent="0.25">
      <c r="A2274" s="3">
        <f>TITRES_STAT!B2277</f>
        <v>45314</v>
      </c>
      <c r="B2274" s="6">
        <f>TITRES_STAT!C2277</f>
        <v>5.0199999999999996</v>
      </c>
      <c r="C2274" s="6">
        <f>TITRES_STAT!D2277</f>
        <v>4.2839</v>
      </c>
      <c r="D2274" s="6">
        <f>TITRES_STAT!E2277</f>
        <v>1113</v>
      </c>
      <c r="E2274" s="2">
        <f t="shared" si="140"/>
        <v>-1728944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5.0199999999999996</v>
      </c>
      <c r="C2275" s="6">
        <f>TITRES_STAT!D2278</f>
        <v>4.2839</v>
      </c>
      <c r="D2275" s="6">
        <f>TITRES_STAT!E2278</f>
        <v>0</v>
      </c>
      <c r="E2275" s="2">
        <f t="shared" si="140"/>
        <v>-1728944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5.0199999999999996</v>
      </c>
      <c r="C2276" s="6">
        <f>TITRES_STAT!D2279</f>
        <v>4.2839</v>
      </c>
      <c r="D2276" s="6">
        <f>TITRES_STAT!E2279</f>
        <v>0</v>
      </c>
      <c r="E2276" s="2">
        <f t="shared" si="140"/>
        <v>-1728944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5.08</v>
      </c>
      <c r="C2277" s="6">
        <f>TITRES_STAT!D2280</f>
        <v>4.3350999999999997</v>
      </c>
      <c r="D2277" s="6">
        <f>TITRES_STAT!E2280</f>
        <v>17</v>
      </c>
      <c r="E2277" s="2">
        <f t="shared" si="140"/>
        <v>-1728927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45320</v>
      </c>
      <c r="B2278" s="6">
        <f>TITRES_STAT!C2281</f>
        <v>5.03</v>
      </c>
      <c r="C2278" s="6">
        <f>TITRES_STAT!D2281</f>
        <v>4.2925000000000004</v>
      </c>
      <c r="D2278" s="6">
        <f>TITRES_STAT!E2281</f>
        <v>2720</v>
      </c>
      <c r="E2278" s="2">
        <f t="shared" si="140"/>
        <v>-1731647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BEARISH DIVERGENCE</v>
      </c>
    </row>
    <row r="2279" spans="1:8" ht="13.5" x14ac:dyDescent="0.25">
      <c r="A2279" s="3">
        <f>TITRES_STAT!B2282</f>
        <v>45321</v>
      </c>
      <c r="B2279" s="6">
        <f>TITRES_STAT!C2282</f>
        <v>5.08</v>
      </c>
      <c r="C2279" s="6">
        <f>TITRES_STAT!D2282</f>
        <v>4.3350999999999997</v>
      </c>
      <c r="D2279" s="6">
        <f>TITRES_STAT!E2282</f>
        <v>1992</v>
      </c>
      <c r="E2279" s="2">
        <f t="shared" si="140"/>
        <v>-1729655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BEARISH DIVERGENCE</v>
      </c>
    </row>
    <row r="2280" spans="1:8" ht="13.5" x14ac:dyDescent="0.25">
      <c r="A2280" s="3">
        <f>TITRES_STAT!B2283</f>
        <v>45322</v>
      </c>
      <c r="B2280" s="6">
        <f>TITRES_STAT!C2283</f>
        <v>5.09</v>
      </c>
      <c r="C2280" s="6">
        <f>TITRES_STAT!D2283</f>
        <v>4.3437000000000001</v>
      </c>
      <c r="D2280" s="6">
        <f>TITRES_STAT!E2283</f>
        <v>1517</v>
      </c>
      <c r="E2280" s="2">
        <f t="shared" si="140"/>
        <v>-1728138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CONFIRMED BULLISH</v>
      </c>
    </row>
    <row r="2281" spans="1:8" ht="13.5" x14ac:dyDescent="0.25">
      <c r="A2281" s="3">
        <f>TITRES_STAT!B2284</f>
        <v>45323</v>
      </c>
      <c r="B2281" s="6">
        <f>TITRES_STAT!C2284</f>
        <v>5.25</v>
      </c>
      <c r="C2281" s="6">
        <f>TITRES_STAT!D2284</f>
        <v>4.4802</v>
      </c>
      <c r="D2281" s="6">
        <f>TITRES_STAT!E2284</f>
        <v>2239</v>
      </c>
      <c r="E2281" s="2">
        <f t="shared" si="140"/>
        <v>-1725899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CONFIRMED BULLISH</v>
      </c>
    </row>
    <row r="2282" spans="1:8" ht="13.5" x14ac:dyDescent="0.25">
      <c r="A2282" s="3">
        <f>TITRES_STAT!B2285</f>
        <v>45324</v>
      </c>
      <c r="B2282" s="6">
        <f>TITRES_STAT!C2285</f>
        <v>5.5</v>
      </c>
      <c r="C2282" s="6">
        <f>TITRES_STAT!D2285</f>
        <v>4.6936</v>
      </c>
      <c r="D2282" s="6">
        <f>TITRES_STAT!E2285</f>
        <v>7973</v>
      </c>
      <c r="E2282" s="2">
        <f t="shared" si="140"/>
        <v>-1717926</v>
      </c>
      <c r="F2282" s="6" t="str">
        <f t="shared" si="143"/>
        <v>BULLISH</v>
      </c>
      <c r="G2282" s="6" t="str">
        <f t="shared" si="142"/>
        <v>NEUTRAL</v>
      </c>
      <c r="H2282" s="6" t="str">
        <f t="shared" si="141"/>
        <v>CONFIRMED BULLISH</v>
      </c>
    </row>
    <row r="2283" spans="1:8" ht="13.5" x14ac:dyDescent="0.25">
      <c r="A2283" s="3">
        <f>TITRES_STAT!B2286</f>
        <v>45327</v>
      </c>
      <c r="B2283" s="6">
        <f>TITRES_STAT!C2286</f>
        <v>5.67</v>
      </c>
      <c r="C2283" s="6">
        <f>TITRES_STAT!D2286</f>
        <v>4.8385999999999996</v>
      </c>
      <c r="D2283" s="6">
        <f>TITRES_STAT!E2286</f>
        <v>15292</v>
      </c>
      <c r="E2283" s="2">
        <f t="shared" si="140"/>
        <v>-1702634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5.67</v>
      </c>
      <c r="C2284" s="6">
        <f>TITRES_STAT!D2287</f>
        <v>4.8385999999999996</v>
      </c>
      <c r="D2284" s="6">
        <f>TITRES_STAT!E2287</f>
        <v>401</v>
      </c>
      <c r="E2284" s="2">
        <f t="shared" si="140"/>
        <v>-1702634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45329</v>
      </c>
      <c r="B2285" s="6">
        <f>TITRES_STAT!C2288</f>
        <v>5.61</v>
      </c>
      <c r="C2285" s="6">
        <f>TITRES_STAT!D2288</f>
        <v>4.7873999999999999</v>
      </c>
      <c r="D2285" s="6">
        <f>TITRES_STAT!E2288</f>
        <v>4438</v>
      </c>
      <c r="E2285" s="2">
        <f t="shared" si="140"/>
        <v>-1707072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45330</v>
      </c>
      <c r="B2286" s="6">
        <f>TITRES_STAT!C2289</f>
        <v>5.52</v>
      </c>
      <c r="C2286" s="6">
        <f>TITRES_STAT!D2289</f>
        <v>4.7106000000000003</v>
      </c>
      <c r="D2286" s="6">
        <f>TITRES_STAT!E2289</f>
        <v>779</v>
      </c>
      <c r="E2286" s="2">
        <f t="shared" si="140"/>
        <v>-1707851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45331</v>
      </c>
      <c r="B2287" s="6">
        <f>TITRES_STAT!C2290</f>
        <v>5.58</v>
      </c>
      <c r="C2287" s="6">
        <f>TITRES_STAT!D2290</f>
        <v>4.7618</v>
      </c>
      <c r="D2287" s="6">
        <f>TITRES_STAT!E2290</f>
        <v>3675</v>
      </c>
      <c r="E2287" s="2">
        <f t="shared" si="140"/>
        <v>-1704176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45334</v>
      </c>
      <c r="B2288" s="6">
        <f>TITRES_STAT!C2291</f>
        <v>5.62</v>
      </c>
      <c r="C2288" s="6">
        <f>TITRES_STAT!D2291</f>
        <v>4.7960000000000003</v>
      </c>
      <c r="D2288" s="6">
        <f>TITRES_STAT!E2291</f>
        <v>4219</v>
      </c>
      <c r="E2288" s="2">
        <f t="shared" si="140"/>
        <v>-1699957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BULLISH DIVERGENCE</v>
      </c>
    </row>
    <row r="2289" spans="1:8" ht="13.5" x14ac:dyDescent="0.25">
      <c r="A2289" s="3">
        <f>TITRES_STAT!B2292</f>
        <v>45335</v>
      </c>
      <c r="B2289" s="6">
        <f>TITRES_STAT!C2292</f>
        <v>5.62</v>
      </c>
      <c r="C2289" s="6">
        <f>TITRES_STAT!D2292</f>
        <v>4.7960000000000003</v>
      </c>
      <c r="D2289" s="6">
        <f>TITRES_STAT!E2292</f>
        <v>405</v>
      </c>
      <c r="E2289" s="2">
        <f t="shared" si="140"/>
        <v>-1699957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BULLISH DIVERGENCE</v>
      </c>
    </row>
    <row r="2290" spans="1:8" ht="13.5" x14ac:dyDescent="0.25">
      <c r="A2290" s="3">
        <f>TITRES_STAT!B2293</f>
        <v>45336</v>
      </c>
      <c r="B2290" s="6">
        <f>TITRES_STAT!C2293</f>
        <v>5.51</v>
      </c>
      <c r="C2290" s="6">
        <f>TITRES_STAT!D2293</f>
        <v>4.7020999999999997</v>
      </c>
      <c r="D2290" s="6">
        <f>TITRES_STAT!E2293</f>
        <v>300</v>
      </c>
      <c r="E2290" s="2">
        <f t="shared" si="140"/>
        <v>-1700257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BULLISH DIVERGENCE</v>
      </c>
    </row>
    <row r="2291" spans="1:8" ht="13.5" x14ac:dyDescent="0.25">
      <c r="A2291" s="3">
        <f>TITRES_STAT!B2294</f>
        <v>45337</v>
      </c>
      <c r="B2291" s="6">
        <f>TITRES_STAT!C2294</f>
        <v>5.64</v>
      </c>
      <c r="C2291" s="6">
        <f>TITRES_STAT!D2294</f>
        <v>4.8129999999999997</v>
      </c>
      <c r="D2291" s="6">
        <f>TITRES_STAT!E2294</f>
        <v>7397</v>
      </c>
      <c r="E2291" s="2">
        <f t="shared" si="140"/>
        <v>-1692860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45338</v>
      </c>
      <c r="B2292" s="6">
        <f>TITRES_STAT!C2295</f>
        <v>5.66</v>
      </c>
      <c r="C2292" s="6">
        <f>TITRES_STAT!D2295</f>
        <v>4.8300999999999998</v>
      </c>
      <c r="D2292" s="6">
        <f>TITRES_STAT!E2295</f>
        <v>18938</v>
      </c>
      <c r="E2292" s="2">
        <f t="shared" si="140"/>
        <v>-1673922</v>
      </c>
      <c r="F2292" s="6" t="str">
        <f t="shared" si="143"/>
        <v>BULLISH</v>
      </c>
      <c r="G2292" s="6" t="str">
        <f t="shared" si="142"/>
        <v>NEUTRAL</v>
      </c>
      <c r="H2292" s="6" t="str">
        <f t="shared" si="141"/>
        <v>CONFIRMED BULLISH</v>
      </c>
    </row>
    <row r="2293" spans="1:8" ht="13.5" x14ac:dyDescent="0.25">
      <c r="A2293" s="3">
        <f>TITRES_STAT!B2296</f>
        <v>45341</v>
      </c>
      <c r="B2293" s="6">
        <f>TITRES_STAT!C2296</f>
        <v>5.75</v>
      </c>
      <c r="C2293" s="6">
        <f>TITRES_STAT!D2296</f>
        <v>4.9069000000000003</v>
      </c>
      <c r="D2293" s="6">
        <f>TITRES_STAT!E2296</f>
        <v>4430</v>
      </c>
      <c r="E2293" s="2">
        <f t="shared" si="140"/>
        <v>-1669492</v>
      </c>
      <c r="F2293" s="6" t="str">
        <f t="shared" si="143"/>
        <v>BULLISH</v>
      </c>
      <c r="G2293" s="6" t="str">
        <f t="shared" si="142"/>
        <v>NEUTRAL</v>
      </c>
      <c r="H2293" s="6" t="str">
        <f t="shared" si="141"/>
        <v>CONFIRMED BULLISH</v>
      </c>
    </row>
    <row r="2294" spans="1:8" ht="13.5" x14ac:dyDescent="0.25">
      <c r="A2294" s="3">
        <f>TITRES_STAT!B2297</f>
        <v>45342</v>
      </c>
      <c r="B2294" s="6">
        <f>TITRES_STAT!C2297</f>
        <v>5.92</v>
      </c>
      <c r="C2294" s="6">
        <f>TITRES_STAT!D2297</f>
        <v>5.0519999999999996</v>
      </c>
      <c r="D2294" s="6">
        <f>TITRES_STAT!E2297</f>
        <v>278</v>
      </c>
      <c r="E2294" s="2">
        <f t="shared" si="140"/>
        <v>-1669214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5.9</v>
      </c>
      <c r="C2295" s="6">
        <f>TITRES_STAT!D2298</f>
        <v>5.0349000000000004</v>
      </c>
      <c r="D2295" s="6">
        <f>TITRES_STAT!E2298</f>
        <v>3384</v>
      </c>
      <c r="E2295" s="2">
        <f t="shared" si="140"/>
        <v>-1672598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5.92</v>
      </c>
      <c r="C2296" s="6">
        <f>TITRES_STAT!D2299</f>
        <v>5.0519999999999996</v>
      </c>
      <c r="D2296" s="6">
        <f>TITRES_STAT!E2299</f>
        <v>678</v>
      </c>
      <c r="E2296" s="2">
        <f t="shared" si="140"/>
        <v>-1671920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5.92</v>
      </c>
      <c r="C2297" s="6">
        <f>TITRES_STAT!D2300</f>
        <v>5.0519999999999996</v>
      </c>
      <c r="D2297" s="6">
        <f>TITRES_STAT!E2300</f>
        <v>0</v>
      </c>
      <c r="E2297" s="2">
        <f t="shared" si="140"/>
        <v>-1671920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5.82</v>
      </c>
      <c r="C2298" s="6">
        <f>TITRES_STAT!D2301</f>
        <v>4.9665999999999997</v>
      </c>
      <c r="D2298" s="6">
        <f>TITRES_STAT!E2301</f>
        <v>454</v>
      </c>
      <c r="E2298" s="2">
        <f t="shared" si="140"/>
        <v>-1672374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BEARISH DIVERGENCE</v>
      </c>
    </row>
    <row r="2299" spans="1:8" ht="13.5" x14ac:dyDescent="0.25">
      <c r="A2299" s="3">
        <f>TITRES_STAT!B2302</f>
        <v>45349</v>
      </c>
      <c r="B2299" s="6">
        <f>TITRES_STAT!C2302</f>
        <v>5.9</v>
      </c>
      <c r="C2299" s="6">
        <f>TITRES_STAT!D2302</f>
        <v>5.0349000000000004</v>
      </c>
      <c r="D2299" s="6">
        <f>TITRES_STAT!E2302</f>
        <v>362</v>
      </c>
      <c r="E2299" s="2">
        <f t="shared" si="140"/>
        <v>-1672012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5.89</v>
      </c>
      <c r="C2300" s="6">
        <f>TITRES_STAT!D2303</f>
        <v>5.0263999999999998</v>
      </c>
      <c r="D2300" s="6">
        <f>TITRES_STAT!E2303</f>
        <v>154</v>
      </c>
      <c r="E2300" s="2">
        <f t="shared" si="140"/>
        <v>-1672166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BULLISH DIVERGENCE</v>
      </c>
    </row>
    <row r="2301" spans="1:8" ht="13.5" x14ac:dyDescent="0.25">
      <c r="A2301" s="3">
        <f>TITRES_STAT!B2304</f>
        <v>45351</v>
      </c>
      <c r="B2301" s="6">
        <f>TITRES_STAT!C2304</f>
        <v>5.89</v>
      </c>
      <c r="C2301" s="6">
        <f>TITRES_STAT!D2304</f>
        <v>5.0263999999999998</v>
      </c>
      <c r="D2301" s="6">
        <f>TITRES_STAT!E2304</f>
        <v>0</v>
      </c>
      <c r="E2301" s="2">
        <f t="shared" si="140"/>
        <v>-1672166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5.89</v>
      </c>
      <c r="C2302" s="6">
        <f>TITRES_STAT!D2305</f>
        <v>5.0263999999999998</v>
      </c>
      <c r="D2302" s="6">
        <f>TITRES_STAT!E2305</f>
        <v>25</v>
      </c>
      <c r="E2302" s="2">
        <f t="shared" si="140"/>
        <v>-1672166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5.9</v>
      </c>
      <c r="C2303" s="6">
        <f>TITRES_STAT!D2306</f>
        <v>5.0349000000000004</v>
      </c>
      <c r="D2303" s="6">
        <f>TITRES_STAT!E2306</f>
        <v>3926</v>
      </c>
      <c r="E2303" s="2">
        <f t="shared" si="140"/>
        <v>-1668240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5.92</v>
      </c>
      <c r="C2304" s="6">
        <f>TITRES_STAT!D2307</f>
        <v>5.0519999999999996</v>
      </c>
      <c r="D2304" s="6">
        <f>TITRES_STAT!E2307</f>
        <v>2731</v>
      </c>
      <c r="E2304" s="2">
        <f t="shared" si="140"/>
        <v>-1665509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5.87</v>
      </c>
      <c r="C2305" s="6">
        <f>TITRES_STAT!D2308</f>
        <v>5.0092999999999996</v>
      </c>
      <c r="D2305" s="6">
        <f>TITRES_STAT!E2308</f>
        <v>3282</v>
      </c>
      <c r="E2305" s="2">
        <f t="shared" si="140"/>
        <v>-1668791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BULLISH DIVERGENCE</v>
      </c>
    </row>
    <row r="2306" spans="1:8" ht="13.5" x14ac:dyDescent="0.25">
      <c r="A2306" s="3">
        <f>TITRES_STAT!B2309</f>
        <v>45358</v>
      </c>
      <c r="B2306" s="6">
        <f>TITRES_STAT!C2309</f>
        <v>5.9</v>
      </c>
      <c r="C2306" s="6">
        <f>TITRES_STAT!D2309</f>
        <v>5.0349000000000004</v>
      </c>
      <c r="D2306" s="6">
        <f>TITRES_STAT!E2309</f>
        <v>1783</v>
      </c>
      <c r="E2306" s="2">
        <f t="shared" si="140"/>
        <v>-1667008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5.9</v>
      </c>
      <c r="C2307" s="6">
        <f>TITRES_STAT!D2310</f>
        <v>5.0349000000000004</v>
      </c>
      <c r="D2307" s="6">
        <f>TITRES_STAT!E2310</f>
        <v>618</v>
      </c>
      <c r="E2307" s="2">
        <f t="shared" si="140"/>
        <v>-1667008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5.9</v>
      </c>
      <c r="C2308" s="6">
        <f>TITRES_STAT!D2311</f>
        <v>5.0349000000000004</v>
      </c>
      <c r="D2308" s="6">
        <f>TITRES_STAT!E2311</f>
        <v>1414</v>
      </c>
      <c r="E2308" s="2">
        <f t="shared" ref="E2308:E2371" si="144">IF(B2308&gt;B2307, E2307+D2308, IF(B2308&lt;B2307, E2307-D2308, E2307))</f>
        <v>-1667008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45363</v>
      </c>
      <c r="B2309" s="6">
        <f>TITRES_STAT!C2312</f>
        <v>5.9</v>
      </c>
      <c r="C2309" s="6">
        <f>TITRES_STAT!D2312</f>
        <v>5.0349000000000004</v>
      </c>
      <c r="D2309" s="6">
        <f>TITRES_STAT!E2312</f>
        <v>0</v>
      </c>
      <c r="E2309" s="2">
        <f t="shared" si="144"/>
        <v>-1667008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5.87</v>
      </c>
      <c r="C2310" s="6">
        <f>TITRES_STAT!D2313</f>
        <v>5.0092999999999996</v>
      </c>
      <c r="D2310" s="6">
        <f>TITRES_STAT!E2313</f>
        <v>772</v>
      </c>
      <c r="E2310" s="2">
        <f t="shared" si="144"/>
        <v>-1667780</v>
      </c>
      <c r="F2310" s="6" t="str">
        <f t="shared" si="143"/>
        <v>BULLISH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6">
        <f>TITRES_STAT!C2314</f>
        <v>5.86</v>
      </c>
      <c r="C2311" s="6">
        <f>TITRES_STAT!D2314</f>
        <v>5.0007999999999999</v>
      </c>
      <c r="D2311" s="6">
        <f>TITRES_STAT!E2314</f>
        <v>36</v>
      </c>
      <c r="E2311" s="2">
        <f t="shared" si="144"/>
        <v>-1667816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5.86</v>
      </c>
      <c r="C2312" s="6">
        <f>TITRES_STAT!D2315</f>
        <v>5.0007999999999999</v>
      </c>
      <c r="D2312" s="6">
        <f>TITRES_STAT!E2315</f>
        <v>0</v>
      </c>
      <c r="E2312" s="2">
        <f t="shared" si="144"/>
        <v>-1667816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5.86</v>
      </c>
      <c r="C2313" s="6">
        <f>TITRES_STAT!D2316</f>
        <v>5.0007999999999999</v>
      </c>
      <c r="D2313" s="6">
        <f>TITRES_STAT!E2316</f>
        <v>24</v>
      </c>
      <c r="E2313" s="2">
        <f t="shared" si="144"/>
        <v>-1667816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45370</v>
      </c>
      <c r="B2314" s="6">
        <f>TITRES_STAT!C2317</f>
        <v>5.86</v>
      </c>
      <c r="C2314" s="6">
        <f>TITRES_STAT!D2317</f>
        <v>5.0007999999999999</v>
      </c>
      <c r="D2314" s="6">
        <f>TITRES_STAT!E2317</f>
        <v>0</v>
      </c>
      <c r="E2314" s="2">
        <f t="shared" si="144"/>
        <v>-1667816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CONFIRMED BEARISH</v>
      </c>
    </row>
    <row r="2315" spans="1:8" ht="13.5" x14ac:dyDescent="0.25">
      <c r="A2315" s="3">
        <f>TITRES_STAT!B2318</f>
        <v>45372</v>
      </c>
      <c r="B2315" s="6">
        <f>TITRES_STAT!C2318</f>
        <v>5.73</v>
      </c>
      <c r="C2315" s="6">
        <f>TITRES_STAT!D2318</f>
        <v>4.8898000000000001</v>
      </c>
      <c r="D2315" s="6">
        <f>TITRES_STAT!E2318</f>
        <v>27586</v>
      </c>
      <c r="E2315" s="2">
        <f t="shared" si="144"/>
        <v>-1695402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5.73</v>
      </c>
      <c r="C2316" s="6">
        <f>TITRES_STAT!D2319</f>
        <v>4.8898000000000001</v>
      </c>
      <c r="D2316" s="6">
        <f>TITRES_STAT!E2319</f>
        <v>14242</v>
      </c>
      <c r="E2316" s="2">
        <f t="shared" si="144"/>
        <v>-1695402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5.73</v>
      </c>
      <c r="C2317" s="6">
        <f>TITRES_STAT!D2320</f>
        <v>4.8898000000000001</v>
      </c>
      <c r="D2317" s="6">
        <f>TITRES_STAT!E2320</f>
        <v>19230</v>
      </c>
      <c r="E2317" s="2">
        <f t="shared" si="144"/>
        <v>-1695402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5.73</v>
      </c>
      <c r="C2318" s="6">
        <f>TITRES_STAT!D2321</f>
        <v>4.8898000000000001</v>
      </c>
      <c r="D2318" s="6">
        <f>TITRES_STAT!E2321</f>
        <v>11479</v>
      </c>
      <c r="E2318" s="2">
        <f t="shared" si="144"/>
        <v>-1695402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5.75</v>
      </c>
      <c r="C2319" s="6">
        <f>TITRES_STAT!D2322</f>
        <v>4.9069000000000003</v>
      </c>
      <c r="D2319" s="6">
        <f>TITRES_STAT!E2322</f>
        <v>19</v>
      </c>
      <c r="E2319" s="2">
        <f t="shared" si="144"/>
        <v>-1695383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5.75</v>
      </c>
      <c r="C2320" s="6">
        <f>TITRES_STAT!D2323</f>
        <v>4.9069000000000003</v>
      </c>
      <c r="D2320" s="6">
        <f>TITRES_STAT!E2323</f>
        <v>3550</v>
      </c>
      <c r="E2320" s="2">
        <f t="shared" si="144"/>
        <v>-1695383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5.73</v>
      </c>
      <c r="C2321" s="6">
        <f>TITRES_STAT!D2324</f>
        <v>4.8898000000000001</v>
      </c>
      <c r="D2321" s="6">
        <f>TITRES_STAT!E2324</f>
        <v>1599</v>
      </c>
      <c r="E2321" s="2">
        <f t="shared" si="144"/>
        <v>-1696982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45383</v>
      </c>
      <c r="B2322" s="6">
        <f>TITRES_STAT!C2325</f>
        <v>5.79</v>
      </c>
      <c r="C2322" s="6">
        <f>TITRES_STAT!D2325</f>
        <v>4.9409999999999998</v>
      </c>
      <c r="D2322" s="6">
        <f>TITRES_STAT!E2325</f>
        <v>1066</v>
      </c>
      <c r="E2322" s="2">
        <f t="shared" si="144"/>
        <v>-1695916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BEARISH DIVERGENCE</v>
      </c>
    </row>
    <row r="2323" spans="1:8" ht="13.5" x14ac:dyDescent="0.25">
      <c r="A2323" s="3">
        <f>TITRES_STAT!B2326</f>
        <v>45384</v>
      </c>
      <c r="B2323" s="6">
        <f>TITRES_STAT!C2326</f>
        <v>5.79</v>
      </c>
      <c r="C2323" s="6">
        <f>TITRES_STAT!D2326</f>
        <v>4.9409999999999998</v>
      </c>
      <c r="D2323" s="6">
        <f>TITRES_STAT!E2326</f>
        <v>376</v>
      </c>
      <c r="E2323" s="2">
        <f t="shared" si="144"/>
        <v>-1695916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BEARISH DIVERGENCE</v>
      </c>
    </row>
    <row r="2324" spans="1:8" ht="13.5" x14ac:dyDescent="0.25">
      <c r="A2324" s="3">
        <f>TITRES_STAT!B2327</f>
        <v>45385</v>
      </c>
      <c r="B2324" s="6">
        <f>TITRES_STAT!C2327</f>
        <v>5.8</v>
      </c>
      <c r="C2324" s="6">
        <f>TITRES_STAT!D2327</f>
        <v>4.9496000000000002</v>
      </c>
      <c r="D2324" s="6">
        <f>TITRES_STAT!E2327</f>
        <v>1198</v>
      </c>
      <c r="E2324" s="2">
        <f t="shared" si="144"/>
        <v>-1694718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5.83</v>
      </c>
      <c r="C2325" s="6">
        <f>TITRES_STAT!D2328</f>
        <v>4.9752000000000001</v>
      </c>
      <c r="D2325" s="6">
        <f>TITRES_STAT!E2328</f>
        <v>23</v>
      </c>
      <c r="E2325" s="2">
        <f t="shared" si="144"/>
        <v>-1694695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5.83</v>
      </c>
      <c r="C2326" s="6">
        <f>TITRES_STAT!D2329</f>
        <v>4.9752000000000001</v>
      </c>
      <c r="D2326" s="6">
        <f>TITRES_STAT!E2329</f>
        <v>0</v>
      </c>
      <c r="E2326" s="2">
        <f t="shared" si="144"/>
        <v>-1694695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5.82</v>
      </c>
      <c r="C2327" s="6">
        <f>TITRES_STAT!D2330</f>
        <v>4.9665999999999997</v>
      </c>
      <c r="D2327" s="6">
        <f>TITRES_STAT!E2330</f>
        <v>10</v>
      </c>
      <c r="E2327" s="2">
        <f t="shared" si="144"/>
        <v>-1694705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45394</v>
      </c>
      <c r="B2328" s="6">
        <f>TITRES_STAT!C2331</f>
        <v>5.83</v>
      </c>
      <c r="C2328" s="6">
        <f>TITRES_STAT!D2331</f>
        <v>4.9752000000000001</v>
      </c>
      <c r="D2328" s="6">
        <f>TITRES_STAT!E2331</f>
        <v>73</v>
      </c>
      <c r="E2328" s="2">
        <f t="shared" si="144"/>
        <v>-1694632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45397</v>
      </c>
      <c r="B2329" s="6">
        <f>TITRES_STAT!C2332</f>
        <v>5.83</v>
      </c>
      <c r="C2329" s="6">
        <f>TITRES_STAT!D2332</f>
        <v>4.9752000000000001</v>
      </c>
      <c r="D2329" s="6">
        <f>TITRES_STAT!E2332</f>
        <v>217</v>
      </c>
      <c r="E2329" s="2">
        <f t="shared" si="144"/>
        <v>-1694632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45398</v>
      </c>
      <c r="B2330" s="6">
        <f>TITRES_STAT!C2333</f>
        <v>5.83</v>
      </c>
      <c r="C2330" s="6">
        <f>TITRES_STAT!D2333</f>
        <v>4.9752000000000001</v>
      </c>
      <c r="D2330" s="6">
        <f>TITRES_STAT!E2333</f>
        <v>1140</v>
      </c>
      <c r="E2330" s="2">
        <f t="shared" si="144"/>
        <v>-1694632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45399</v>
      </c>
      <c r="B2331" s="6">
        <f>TITRES_STAT!C2334</f>
        <v>5.83</v>
      </c>
      <c r="C2331" s="6">
        <f>TITRES_STAT!D2334</f>
        <v>4.9752000000000001</v>
      </c>
      <c r="D2331" s="6">
        <f>TITRES_STAT!E2334</f>
        <v>702</v>
      </c>
      <c r="E2331" s="2">
        <f t="shared" si="144"/>
        <v>-1694632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5.82</v>
      </c>
      <c r="C2332" s="6">
        <f>TITRES_STAT!D2335</f>
        <v>4.9665999999999997</v>
      </c>
      <c r="D2332" s="6">
        <f>TITRES_STAT!E2335</f>
        <v>1051</v>
      </c>
      <c r="E2332" s="2">
        <f t="shared" si="144"/>
        <v>-1695683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45401</v>
      </c>
      <c r="B2333" s="6">
        <f>TITRES_STAT!C2336</f>
        <v>5.82</v>
      </c>
      <c r="C2333" s="6">
        <f>TITRES_STAT!D2336</f>
        <v>4.9665999999999997</v>
      </c>
      <c r="D2333" s="6">
        <f>TITRES_STAT!E2336</f>
        <v>3971</v>
      </c>
      <c r="E2333" s="2">
        <f t="shared" si="144"/>
        <v>-1695683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5.82</v>
      </c>
      <c r="C2334" s="6">
        <f>TITRES_STAT!D2337</f>
        <v>4.9665999999999997</v>
      </c>
      <c r="D2334" s="6">
        <f>TITRES_STAT!E2337</f>
        <v>1428</v>
      </c>
      <c r="E2334" s="2">
        <f t="shared" si="144"/>
        <v>-1695683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5.8</v>
      </c>
      <c r="C2335" s="6">
        <f>TITRES_STAT!D2338</f>
        <v>4.9496000000000002</v>
      </c>
      <c r="D2335" s="6">
        <f>TITRES_STAT!E2338</f>
        <v>1385</v>
      </c>
      <c r="E2335" s="2">
        <f t="shared" si="144"/>
        <v>-1697068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5.84</v>
      </c>
      <c r="C2336" s="6">
        <f>TITRES_STAT!D2339</f>
        <v>4.9836999999999998</v>
      </c>
      <c r="D2336" s="6">
        <f>TITRES_STAT!E2339</f>
        <v>14932</v>
      </c>
      <c r="E2336" s="2">
        <f t="shared" si="144"/>
        <v>-1682136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CONFIRMED BULLISH</v>
      </c>
    </row>
    <row r="2337" spans="1:8" ht="13.5" x14ac:dyDescent="0.25">
      <c r="A2337" s="3">
        <f>TITRES_STAT!B2340</f>
        <v>45407</v>
      </c>
      <c r="B2337" s="6">
        <f>TITRES_STAT!C2340</f>
        <v>5.9</v>
      </c>
      <c r="C2337" s="6">
        <f>TITRES_STAT!D2340</f>
        <v>5.0349000000000004</v>
      </c>
      <c r="D2337" s="6">
        <f>TITRES_STAT!E2340</f>
        <v>2740</v>
      </c>
      <c r="E2337" s="2">
        <f t="shared" si="144"/>
        <v>-1679396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45408</v>
      </c>
      <c r="B2338" s="6">
        <f>TITRES_STAT!C2341</f>
        <v>5.9</v>
      </c>
      <c r="C2338" s="6">
        <f>TITRES_STAT!D2341</f>
        <v>5.0349000000000004</v>
      </c>
      <c r="D2338" s="6">
        <f>TITRES_STAT!E2341</f>
        <v>501</v>
      </c>
      <c r="E2338" s="2">
        <f t="shared" si="144"/>
        <v>-1679396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45411</v>
      </c>
      <c r="B2339" s="6">
        <f>TITRES_STAT!C2342</f>
        <v>5.9</v>
      </c>
      <c r="C2339" s="6">
        <f>TITRES_STAT!D2342</f>
        <v>5.0349000000000004</v>
      </c>
      <c r="D2339" s="6">
        <f>TITRES_STAT!E2342</f>
        <v>13</v>
      </c>
      <c r="E2339" s="2">
        <f t="shared" si="144"/>
        <v>-1679396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5.9</v>
      </c>
      <c r="C2340" s="6">
        <f>TITRES_STAT!D2343</f>
        <v>5.0349000000000004</v>
      </c>
      <c r="D2340" s="6">
        <f>TITRES_STAT!E2343</f>
        <v>4408</v>
      </c>
      <c r="E2340" s="2">
        <f t="shared" si="144"/>
        <v>-1679396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5.92</v>
      </c>
      <c r="C2341" s="6">
        <f>TITRES_STAT!D2344</f>
        <v>5.0519999999999996</v>
      </c>
      <c r="D2341" s="6">
        <f>TITRES_STAT!E2344</f>
        <v>3866</v>
      </c>
      <c r="E2341" s="2">
        <f t="shared" si="144"/>
        <v>-1675530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6</v>
      </c>
      <c r="C2342" s="6">
        <f>TITRES_STAT!D2345</f>
        <v>5.1203000000000003</v>
      </c>
      <c r="D2342" s="6">
        <f>TITRES_STAT!E2345</f>
        <v>67</v>
      </c>
      <c r="E2342" s="2">
        <f t="shared" si="144"/>
        <v>-1675463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6</v>
      </c>
      <c r="C2343" s="6">
        <f>TITRES_STAT!D2346</f>
        <v>5.1203000000000003</v>
      </c>
      <c r="D2343" s="6">
        <f>TITRES_STAT!E2346</f>
        <v>197</v>
      </c>
      <c r="E2343" s="2">
        <f t="shared" si="144"/>
        <v>-1675463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6</v>
      </c>
      <c r="C2344" s="6">
        <f>TITRES_STAT!D2347</f>
        <v>5.1203000000000003</v>
      </c>
      <c r="D2344" s="6">
        <f>TITRES_STAT!E2347</f>
        <v>44</v>
      </c>
      <c r="E2344" s="2">
        <f t="shared" si="144"/>
        <v>-1675463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5.93</v>
      </c>
      <c r="C2345" s="6">
        <f>TITRES_STAT!D2348</f>
        <v>5.0605000000000002</v>
      </c>
      <c r="D2345" s="6">
        <f>TITRES_STAT!E2348</f>
        <v>300</v>
      </c>
      <c r="E2345" s="2">
        <f t="shared" si="144"/>
        <v>-1675763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6</v>
      </c>
      <c r="C2346" s="6">
        <f>TITRES_STAT!D2349</f>
        <v>5.1203000000000003</v>
      </c>
      <c r="D2346" s="6">
        <f>TITRES_STAT!E2349</f>
        <v>1129</v>
      </c>
      <c r="E2346" s="2">
        <f t="shared" si="144"/>
        <v>-1674634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45422</v>
      </c>
      <c r="B2347" s="6">
        <f>TITRES_STAT!C2350</f>
        <v>6.3</v>
      </c>
      <c r="C2347" s="6">
        <f>TITRES_STAT!D2350</f>
        <v>5.3762999999999996</v>
      </c>
      <c r="D2347" s="6">
        <f>TITRES_STAT!E2350</f>
        <v>1711</v>
      </c>
      <c r="E2347" s="2">
        <f t="shared" si="144"/>
        <v>-1672923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CONFIRMED BULLISH</v>
      </c>
    </row>
    <row r="2348" spans="1:8" ht="13.5" x14ac:dyDescent="0.25">
      <c r="A2348" s="3">
        <f>TITRES_STAT!B2351</f>
        <v>45425</v>
      </c>
      <c r="B2348" s="6">
        <f>TITRES_STAT!C2351</f>
        <v>6.2</v>
      </c>
      <c r="C2348" s="6">
        <f>TITRES_STAT!D2351</f>
        <v>5.2908999999999997</v>
      </c>
      <c r="D2348" s="6">
        <f>TITRES_STAT!E2351</f>
        <v>830</v>
      </c>
      <c r="E2348" s="2">
        <f t="shared" si="144"/>
        <v>-1673753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CONFIRMED BULLISH</v>
      </c>
    </row>
    <row r="2349" spans="1:8" ht="13.5" x14ac:dyDescent="0.25">
      <c r="A2349" s="3">
        <f>TITRES_STAT!B2352</f>
        <v>45426</v>
      </c>
      <c r="B2349" s="6">
        <f>TITRES_STAT!C2352</f>
        <v>6.1</v>
      </c>
      <c r="C2349" s="6">
        <f>TITRES_STAT!D2352</f>
        <v>5.2055999999999996</v>
      </c>
      <c r="D2349" s="6">
        <f>TITRES_STAT!E2352</f>
        <v>757</v>
      </c>
      <c r="E2349" s="2">
        <f t="shared" si="144"/>
        <v>-1674510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45427</v>
      </c>
      <c r="B2350" s="6">
        <f>TITRES_STAT!C2353</f>
        <v>6.19</v>
      </c>
      <c r="C2350" s="6">
        <f>TITRES_STAT!D2353</f>
        <v>5.2824</v>
      </c>
      <c r="D2350" s="6">
        <f>TITRES_STAT!E2353</f>
        <v>1353</v>
      </c>
      <c r="E2350" s="2">
        <f t="shared" si="144"/>
        <v>-1673157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45428</v>
      </c>
      <c r="B2351" s="6">
        <f>TITRES_STAT!C2354</f>
        <v>6.39</v>
      </c>
      <c r="C2351" s="6">
        <f>TITRES_STAT!D2354</f>
        <v>5.4531000000000001</v>
      </c>
      <c r="D2351" s="6">
        <f>TITRES_STAT!E2354</f>
        <v>4964</v>
      </c>
      <c r="E2351" s="2">
        <f t="shared" si="144"/>
        <v>-1668193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45429</v>
      </c>
      <c r="B2352" s="6">
        <f>TITRES_STAT!C2355</f>
        <v>6.4</v>
      </c>
      <c r="C2352" s="6">
        <f>TITRES_STAT!D2355</f>
        <v>5.4615999999999998</v>
      </c>
      <c r="D2352" s="6">
        <f>TITRES_STAT!E2355</f>
        <v>16061</v>
      </c>
      <c r="E2352" s="2">
        <f t="shared" si="144"/>
        <v>-1652132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CONFIRMED BULLISH</v>
      </c>
    </row>
    <row r="2353" spans="1:8" ht="13.5" x14ac:dyDescent="0.25">
      <c r="A2353" s="3">
        <f>TITRES_STAT!B2356</f>
        <v>45432</v>
      </c>
      <c r="B2353" s="6">
        <f>TITRES_STAT!C2356</f>
        <v>6.49</v>
      </c>
      <c r="C2353" s="6">
        <f>TITRES_STAT!D2356</f>
        <v>5.5384000000000002</v>
      </c>
      <c r="D2353" s="6">
        <f>TITRES_STAT!E2356</f>
        <v>32438</v>
      </c>
      <c r="E2353" s="2">
        <f t="shared" si="144"/>
        <v>-1619694</v>
      </c>
      <c r="F2353" s="6" t="str">
        <f t="shared" si="147"/>
        <v>BULLISH</v>
      </c>
      <c r="G2353" s="6" t="str">
        <f t="shared" si="146"/>
        <v>WEAK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6.4</v>
      </c>
      <c r="C2354" s="6">
        <f>TITRES_STAT!D2357</f>
        <v>5.4615999999999998</v>
      </c>
      <c r="D2354" s="6">
        <f>TITRES_STAT!E2357</f>
        <v>2236</v>
      </c>
      <c r="E2354" s="2">
        <f t="shared" si="144"/>
        <v>-1621930</v>
      </c>
      <c r="F2354" s="6" t="str">
        <f t="shared" si="147"/>
        <v>BULLISH</v>
      </c>
      <c r="G2354" s="6" t="str">
        <f t="shared" si="146"/>
        <v>WEAK</v>
      </c>
      <c r="H2354" s="6" t="str">
        <f t="shared" si="145"/>
        <v>CONFIRMED BULLISH</v>
      </c>
    </row>
    <row r="2355" spans="1:8" ht="13.5" x14ac:dyDescent="0.25">
      <c r="A2355" s="3">
        <f>TITRES_STAT!B2358</f>
        <v>45434</v>
      </c>
      <c r="B2355" s="6">
        <f>TITRES_STAT!C2358</f>
        <v>6.4</v>
      </c>
      <c r="C2355" s="6">
        <f>TITRES_STAT!D2358</f>
        <v>5.4615999999999998</v>
      </c>
      <c r="D2355" s="6">
        <f>TITRES_STAT!E2358</f>
        <v>133</v>
      </c>
      <c r="E2355" s="2">
        <f t="shared" si="144"/>
        <v>-1621930</v>
      </c>
      <c r="F2355" s="6" t="str">
        <f t="shared" si="147"/>
        <v>BULLISH</v>
      </c>
      <c r="G2355" s="6" t="str">
        <f t="shared" si="146"/>
        <v>WEAK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6.35</v>
      </c>
      <c r="C2356" s="6">
        <f>TITRES_STAT!D2359</f>
        <v>5.4188999999999998</v>
      </c>
      <c r="D2356" s="6">
        <f>TITRES_STAT!E2359</f>
        <v>19572</v>
      </c>
      <c r="E2356" s="2">
        <f t="shared" si="144"/>
        <v>-1641502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BULLISH DIVERGENCE</v>
      </c>
    </row>
    <row r="2357" spans="1:8" ht="13.5" x14ac:dyDescent="0.25">
      <c r="A2357" s="3">
        <f>TITRES_STAT!B2360</f>
        <v>45436</v>
      </c>
      <c r="B2357" s="6">
        <f>TITRES_STAT!C2360</f>
        <v>6.3</v>
      </c>
      <c r="C2357" s="6">
        <f>TITRES_STAT!D2360</f>
        <v>5.3762999999999996</v>
      </c>
      <c r="D2357" s="6">
        <f>TITRES_STAT!E2360</f>
        <v>3518</v>
      </c>
      <c r="E2357" s="2">
        <f t="shared" si="144"/>
        <v>-1645020</v>
      </c>
      <c r="F2357" s="6" t="str">
        <f t="shared" si="147"/>
        <v>BULLISH</v>
      </c>
      <c r="G2357" s="6" t="str">
        <f t="shared" si="146"/>
        <v>NEUTRAL</v>
      </c>
      <c r="H2357" s="6" t="str">
        <f t="shared" si="145"/>
        <v>BULLISH DIVERGENCE</v>
      </c>
    </row>
    <row r="2358" spans="1:8" ht="13.5" x14ac:dyDescent="0.25">
      <c r="A2358" s="3">
        <f>TITRES_STAT!B2361</f>
        <v>45439</v>
      </c>
      <c r="B2358" s="6">
        <f>TITRES_STAT!C2361</f>
        <v>6.3</v>
      </c>
      <c r="C2358" s="6">
        <f>TITRES_STAT!D2361</f>
        <v>5.3762999999999996</v>
      </c>
      <c r="D2358" s="6">
        <f>TITRES_STAT!E2361</f>
        <v>854</v>
      </c>
      <c r="E2358" s="2">
        <f t="shared" si="144"/>
        <v>-1645020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6.28</v>
      </c>
      <c r="C2359" s="6">
        <f>TITRES_STAT!D2362</f>
        <v>5.3592000000000004</v>
      </c>
      <c r="D2359" s="6">
        <f>TITRES_STAT!E2362</f>
        <v>7888</v>
      </c>
      <c r="E2359" s="2">
        <f t="shared" si="144"/>
        <v>-1652908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6.28</v>
      </c>
      <c r="C2360" s="6">
        <f>TITRES_STAT!D2363</f>
        <v>5.3592000000000004</v>
      </c>
      <c r="D2360" s="6">
        <f>TITRES_STAT!E2363</f>
        <v>116</v>
      </c>
      <c r="E2360" s="2">
        <f t="shared" si="144"/>
        <v>-1652908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6.25</v>
      </c>
      <c r="C2361" s="6">
        <f>TITRES_STAT!D2364</f>
        <v>5.3335999999999997</v>
      </c>
      <c r="D2361" s="6">
        <f>TITRES_STAT!E2364</f>
        <v>2177</v>
      </c>
      <c r="E2361" s="2">
        <f t="shared" si="144"/>
        <v>-1655085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6.25</v>
      </c>
      <c r="C2362" s="6">
        <f>TITRES_STAT!D2365</f>
        <v>5.3335999999999997</v>
      </c>
      <c r="D2362" s="6">
        <f>TITRES_STAT!E2365</f>
        <v>7115</v>
      </c>
      <c r="E2362" s="2">
        <f t="shared" si="144"/>
        <v>-1655085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6.24</v>
      </c>
      <c r="C2363" s="6">
        <f>TITRES_STAT!D2366</f>
        <v>5.3250999999999999</v>
      </c>
      <c r="D2363" s="6">
        <f>TITRES_STAT!E2366</f>
        <v>352</v>
      </c>
      <c r="E2363" s="2">
        <f t="shared" si="144"/>
        <v>-1655437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6.24</v>
      </c>
      <c r="C2364" s="6">
        <f>TITRES_STAT!D2367</f>
        <v>5.3250999999999999</v>
      </c>
      <c r="D2364" s="6">
        <f>TITRES_STAT!E2367</f>
        <v>2381</v>
      </c>
      <c r="E2364" s="2">
        <f t="shared" si="144"/>
        <v>-1655437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6.22</v>
      </c>
      <c r="C2365" s="6">
        <f>TITRES_STAT!D2368</f>
        <v>5.3079999999999998</v>
      </c>
      <c r="D2365" s="6">
        <f>TITRES_STAT!E2368</f>
        <v>3096</v>
      </c>
      <c r="E2365" s="2">
        <f t="shared" si="144"/>
        <v>-1658533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6.2</v>
      </c>
      <c r="C2366" s="6">
        <f>TITRES_STAT!D2369</f>
        <v>5.2908999999999997</v>
      </c>
      <c r="D2366" s="6">
        <f>TITRES_STAT!E2369</f>
        <v>111</v>
      </c>
      <c r="E2366" s="2">
        <f t="shared" si="144"/>
        <v>-1658644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6.21</v>
      </c>
      <c r="C2367" s="6">
        <f>TITRES_STAT!D2370</f>
        <v>5.2995000000000001</v>
      </c>
      <c r="D2367" s="6">
        <f>TITRES_STAT!E2370</f>
        <v>11711</v>
      </c>
      <c r="E2367" s="2">
        <f t="shared" si="144"/>
        <v>-1646933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BULLISH DIVERGENCE</v>
      </c>
    </row>
    <row r="2368" spans="1:8" ht="13.5" x14ac:dyDescent="0.25">
      <c r="A2368" s="3">
        <f>TITRES_STAT!B2371</f>
        <v>45453</v>
      </c>
      <c r="B2368" s="6">
        <f>TITRES_STAT!C2371</f>
        <v>6.3</v>
      </c>
      <c r="C2368" s="6">
        <f>TITRES_STAT!D2371</f>
        <v>5.3762999999999996</v>
      </c>
      <c r="D2368" s="6">
        <f>TITRES_STAT!E2371</f>
        <v>3101</v>
      </c>
      <c r="E2368" s="2">
        <f t="shared" si="144"/>
        <v>-1643832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6.2</v>
      </c>
      <c r="C2369" s="6">
        <f>TITRES_STAT!D2372</f>
        <v>5.2908999999999997</v>
      </c>
      <c r="D2369" s="6">
        <f>TITRES_STAT!E2372</f>
        <v>723</v>
      </c>
      <c r="E2369" s="2">
        <f t="shared" si="144"/>
        <v>-1644555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BULLISH DIVERGENCE</v>
      </c>
    </row>
    <row r="2370" spans="1:8" ht="13.5" x14ac:dyDescent="0.25">
      <c r="A2370" s="3">
        <f>TITRES_STAT!B2373</f>
        <v>45455</v>
      </c>
      <c r="B2370" s="6">
        <f>TITRES_STAT!C2373</f>
        <v>6.2</v>
      </c>
      <c r="C2370" s="6">
        <f>TITRES_STAT!D2373</f>
        <v>5.2908999999999997</v>
      </c>
      <c r="D2370" s="6">
        <f>TITRES_STAT!E2373</f>
        <v>1173</v>
      </c>
      <c r="E2370" s="2">
        <f t="shared" si="144"/>
        <v>-1644555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BULLISH DIVERGENCE</v>
      </c>
    </row>
    <row r="2371" spans="1:8" ht="13.5" x14ac:dyDescent="0.25">
      <c r="A2371" s="3">
        <f>TITRES_STAT!B2374</f>
        <v>45456</v>
      </c>
      <c r="B2371" s="6">
        <f>TITRES_STAT!C2374</f>
        <v>6.24</v>
      </c>
      <c r="C2371" s="6">
        <f>TITRES_STAT!D2374</f>
        <v>5.3250999999999999</v>
      </c>
      <c r="D2371" s="6">
        <f>TITRES_STAT!E2374</f>
        <v>496</v>
      </c>
      <c r="E2371" s="2">
        <f t="shared" si="144"/>
        <v>-1644059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6.2</v>
      </c>
      <c r="C2372" s="6">
        <f>TITRES_STAT!D2375</f>
        <v>5.2908999999999997</v>
      </c>
      <c r="D2372" s="6">
        <f>TITRES_STAT!E2375</f>
        <v>1891</v>
      </c>
      <c r="E2372" s="2">
        <f t="shared" ref="E2372:E2435" si="148">IF(B2372&gt;B2371, E2371+D2372, IF(B2372&lt;B2371, E2371-D2372, E2371))</f>
        <v>-1645950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BULLISH DIVERGENCE</v>
      </c>
    </row>
    <row r="2373" spans="1:8" ht="13.5" x14ac:dyDescent="0.25">
      <c r="A2373" s="3">
        <f>TITRES_STAT!B2376</f>
        <v>45461</v>
      </c>
      <c r="B2373" s="6">
        <f>TITRES_STAT!C2376</f>
        <v>6.2</v>
      </c>
      <c r="C2373" s="6">
        <f>TITRES_STAT!D2376</f>
        <v>5.2908999999999997</v>
      </c>
      <c r="D2373" s="6">
        <f>TITRES_STAT!E2376</f>
        <v>0</v>
      </c>
      <c r="E2373" s="2">
        <f t="shared" si="148"/>
        <v>-1645950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45462</v>
      </c>
      <c r="B2374" s="6">
        <f>TITRES_STAT!C2377</f>
        <v>6.2</v>
      </c>
      <c r="C2374" s="6">
        <f>TITRES_STAT!D2377</f>
        <v>5.2908999999999997</v>
      </c>
      <c r="D2374" s="6">
        <f>TITRES_STAT!E2377</f>
        <v>14744</v>
      </c>
      <c r="E2374" s="2">
        <f t="shared" si="148"/>
        <v>-1645950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6.2</v>
      </c>
      <c r="C2375" s="6">
        <f>TITRES_STAT!D2378</f>
        <v>5.2908999999999997</v>
      </c>
      <c r="D2375" s="6">
        <f>TITRES_STAT!E2378</f>
        <v>1529</v>
      </c>
      <c r="E2375" s="2">
        <f t="shared" si="148"/>
        <v>-1645950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45464</v>
      </c>
      <c r="B2376" s="6">
        <f>TITRES_STAT!C2379</f>
        <v>6.2</v>
      </c>
      <c r="C2376" s="6">
        <f>TITRES_STAT!D2379</f>
        <v>5.2908999999999997</v>
      </c>
      <c r="D2376" s="6">
        <f>TITRES_STAT!E2379</f>
        <v>1662</v>
      </c>
      <c r="E2376" s="2">
        <f t="shared" si="148"/>
        <v>-1645950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45467</v>
      </c>
      <c r="B2377" s="6">
        <f>TITRES_STAT!C2380</f>
        <v>6.2</v>
      </c>
      <c r="C2377" s="6">
        <f>TITRES_STAT!D2380</f>
        <v>5.2908999999999997</v>
      </c>
      <c r="D2377" s="6">
        <f>TITRES_STAT!E2380</f>
        <v>1286</v>
      </c>
      <c r="E2377" s="2">
        <f t="shared" si="148"/>
        <v>-1645950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6.26</v>
      </c>
      <c r="C2378" s="6">
        <f>TITRES_STAT!D2381</f>
        <v>5.3421000000000003</v>
      </c>
      <c r="D2378" s="6">
        <f>TITRES_STAT!E2381</f>
        <v>6804</v>
      </c>
      <c r="E2378" s="2">
        <f t="shared" si="148"/>
        <v>-1639146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6.43</v>
      </c>
      <c r="C2379" s="6">
        <f>TITRES_STAT!D2382</f>
        <v>5.4871999999999996</v>
      </c>
      <c r="D2379" s="6">
        <f>TITRES_STAT!E2382</f>
        <v>660</v>
      </c>
      <c r="E2379" s="2">
        <f t="shared" si="148"/>
        <v>-1638486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CONFIRMED BULLISH</v>
      </c>
    </row>
    <row r="2380" spans="1:8" ht="13.5" x14ac:dyDescent="0.25">
      <c r="A2380" s="3">
        <f>TITRES_STAT!B2383</f>
        <v>45470</v>
      </c>
      <c r="B2380" s="6">
        <f>TITRES_STAT!C2383</f>
        <v>6.36</v>
      </c>
      <c r="C2380" s="6">
        <f>TITRES_STAT!D2383</f>
        <v>5.4275000000000002</v>
      </c>
      <c r="D2380" s="6">
        <f>TITRES_STAT!E2383</f>
        <v>3354</v>
      </c>
      <c r="E2380" s="2">
        <f t="shared" si="148"/>
        <v>-1641840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6.36</v>
      </c>
      <c r="C2381" s="6">
        <f>TITRES_STAT!D2384</f>
        <v>5.4275000000000002</v>
      </c>
      <c r="D2381" s="6">
        <f>TITRES_STAT!E2384</f>
        <v>1021</v>
      </c>
      <c r="E2381" s="2">
        <f t="shared" si="148"/>
        <v>-1641840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6.45</v>
      </c>
      <c r="C2382" s="6">
        <f>TITRES_STAT!D2385</f>
        <v>5.5042999999999997</v>
      </c>
      <c r="D2382" s="6">
        <f>TITRES_STAT!E2385</f>
        <v>65</v>
      </c>
      <c r="E2382" s="2">
        <f t="shared" si="148"/>
        <v>-1641775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6.04</v>
      </c>
      <c r="C2383" s="6">
        <f>TITRES_STAT!D2386</f>
        <v>5.6135999999999999</v>
      </c>
      <c r="D2383" s="6">
        <f>TITRES_STAT!E2386</f>
        <v>1</v>
      </c>
      <c r="E2383" s="2">
        <f t="shared" si="148"/>
        <v>-1641776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6.1</v>
      </c>
      <c r="C2384" s="6">
        <f>TITRES_STAT!D2387</f>
        <v>5.6692999999999998</v>
      </c>
      <c r="D2384" s="6">
        <f>TITRES_STAT!E2387</f>
        <v>7607</v>
      </c>
      <c r="E2384" s="2">
        <f t="shared" si="148"/>
        <v>-1634169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BULLISH DIVERGENCE</v>
      </c>
    </row>
    <row r="2385" spans="1:8" ht="13.5" x14ac:dyDescent="0.25">
      <c r="A2385" s="3">
        <f>TITRES_STAT!B2388</f>
        <v>45477</v>
      </c>
      <c r="B2385" s="6">
        <f>TITRES_STAT!C2388</f>
        <v>6.1</v>
      </c>
      <c r="C2385" s="6">
        <f>TITRES_STAT!D2388</f>
        <v>5.6692999999999998</v>
      </c>
      <c r="D2385" s="6">
        <f>TITRES_STAT!E2388</f>
        <v>1328</v>
      </c>
      <c r="E2385" s="2">
        <f t="shared" si="148"/>
        <v>-1634169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BULLISH DIVERGENCE</v>
      </c>
    </row>
    <row r="2386" spans="1:8" ht="13.5" x14ac:dyDescent="0.25">
      <c r="A2386" s="3">
        <f>TITRES_STAT!B2389</f>
        <v>45478</v>
      </c>
      <c r="B2386" s="6">
        <f>TITRES_STAT!C2389</f>
        <v>6.18</v>
      </c>
      <c r="C2386" s="6">
        <f>TITRES_STAT!D2389</f>
        <v>5.7436999999999996</v>
      </c>
      <c r="D2386" s="6">
        <f>TITRES_STAT!E2389</f>
        <v>762</v>
      </c>
      <c r="E2386" s="2">
        <f t="shared" si="148"/>
        <v>-1633407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BULLISH DIVERGENCE</v>
      </c>
    </row>
    <row r="2387" spans="1:8" ht="13.5" x14ac:dyDescent="0.25">
      <c r="A2387" s="3">
        <f>TITRES_STAT!B2390</f>
        <v>45481</v>
      </c>
      <c r="B2387" s="6">
        <f>TITRES_STAT!C2390</f>
        <v>6.19</v>
      </c>
      <c r="C2387" s="6">
        <f>TITRES_STAT!D2390</f>
        <v>5.7530000000000001</v>
      </c>
      <c r="D2387" s="6">
        <f>TITRES_STAT!E2390</f>
        <v>602</v>
      </c>
      <c r="E2387" s="2">
        <f t="shared" si="148"/>
        <v>-1632805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BULLISH DIVERGENCE</v>
      </c>
    </row>
    <row r="2388" spans="1:8" ht="13.5" x14ac:dyDescent="0.25">
      <c r="A2388" s="3">
        <f>TITRES_STAT!B2391</f>
        <v>45482</v>
      </c>
      <c r="B2388" s="6">
        <f>TITRES_STAT!C2391</f>
        <v>6.2</v>
      </c>
      <c r="C2388" s="6">
        <f>TITRES_STAT!D2391</f>
        <v>5.7622999999999998</v>
      </c>
      <c r="D2388" s="6">
        <f>TITRES_STAT!E2391</f>
        <v>231</v>
      </c>
      <c r="E2388" s="2">
        <f t="shared" si="148"/>
        <v>-1632574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6.29</v>
      </c>
      <c r="C2389" s="6">
        <f>TITRES_STAT!D2392</f>
        <v>5.8459000000000003</v>
      </c>
      <c r="D2389" s="6">
        <f>TITRES_STAT!E2392</f>
        <v>224</v>
      </c>
      <c r="E2389" s="2">
        <f t="shared" si="148"/>
        <v>-1632350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6.29</v>
      </c>
      <c r="C2390" s="6">
        <f>TITRES_STAT!D2393</f>
        <v>5.8459000000000003</v>
      </c>
      <c r="D2390" s="6">
        <f>TITRES_STAT!E2393</f>
        <v>1</v>
      </c>
      <c r="E2390" s="2">
        <f t="shared" si="148"/>
        <v>-1632350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6.28</v>
      </c>
      <c r="C2391" s="6">
        <f>TITRES_STAT!D2394</f>
        <v>5.8365999999999998</v>
      </c>
      <c r="D2391" s="6">
        <f>TITRES_STAT!E2394</f>
        <v>1659</v>
      </c>
      <c r="E2391" s="2">
        <f t="shared" si="148"/>
        <v>-1634009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BEARISH DIVERGENCE</v>
      </c>
    </row>
    <row r="2392" spans="1:8" ht="13.5" x14ac:dyDescent="0.25">
      <c r="A2392" s="3">
        <f>TITRES_STAT!B2395</f>
        <v>45488</v>
      </c>
      <c r="B2392" s="6">
        <f>TITRES_STAT!C2395</f>
        <v>6.28</v>
      </c>
      <c r="C2392" s="6">
        <f>TITRES_STAT!D2395</f>
        <v>5.8365999999999998</v>
      </c>
      <c r="D2392" s="6">
        <f>TITRES_STAT!E2395</f>
        <v>160</v>
      </c>
      <c r="E2392" s="2">
        <f t="shared" si="148"/>
        <v>-1634009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BEARISH DIVERGENCE</v>
      </c>
    </row>
    <row r="2393" spans="1:8" ht="13.5" x14ac:dyDescent="0.25">
      <c r="A2393" s="3">
        <f>TITRES_STAT!B2396</f>
        <v>45489</v>
      </c>
      <c r="B2393" s="6">
        <f>TITRES_STAT!C2396</f>
        <v>6.34</v>
      </c>
      <c r="C2393" s="6">
        <f>TITRES_STAT!D2396</f>
        <v>5.8924000000000003</v>
      </c>
      <c r="D2393" s="6">
        <f>TITRES_STAT!E2396</f>
        <v>900</v>
      </c>
      <c r="E2393" s="2">
        <f t="shared" si="148"/>
        <v>-1633109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BEARISH DIVERGENCE</v>
      </c>
    </row>
    <row r="2394" spans="1:8" ht="13.5" x14ac:dyDescent="0.25">
      <c r="A2394" s="3">
        <f>TITRES_STAT!B2397</f>
        <v>45490</v>
      </c>
      <c r="B2394" s="6">
        <f>TITRES_STAT!C2397</f>
        <v>6.3</v>
      </c>
      <c r="C2394" s="6">
        <f>TITRES_STAT!D2397</f>
        <v>5.8552</v>
      </c>
      <c r="D2394" s="6">
        <f>TITRES_STAT!E2397</f>
        <v>659</v>
      </c>
      <c r="E2394" s="2">
        <f t="shared" si="148"/>
        <v>-1633768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BEARISH DIVERGENCE</v>
      </c>
    </row>
    <row r="2395" spans="1:8" ht="13.5" x14ac:dyDescent="0.25">
      <c r="A2395" s="3">
        <f>TITRES_STAT!B2398</f>
        <v>45491</v>
      </c>
      <c r="B2395" s="6">
        <f>TITRES_STAT!C2398</f>
        <v>6.3</v>
      </c>
      <c r="C2395" s="6">
        <f>TITRES_STAT!D2398</f>
        <v>5.8552</v>
      </c>
      <c r="D2395" s="6">
        <f>TITRES_STAT!E2398</f>
        <v>1500</v>
      </c>
      <c r="E2395" s="2">
        <f t="shared" si="148"/>
        <v>-1633768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BEARISH DIVERGENCE</v>
      </c>
    </row>
    <row r="2396" spans="1:8" ht="13.5" x14ac:dyDescent="0.25">
      <c r="A2396" s="3">
        <f>TITRES_STAT!B2399</f>
        <v>45492</v>
      </c>
      <c r="B2396" s="6">
        <f>TITRES_STAT!C2399</f>
        <v>6.28</v>
      </c>
      <c r="C2396" s="6">
        <f>TITRES_STAT!D2399</f>
        <v>5.8365999999999998</v>
      </c>
      <c r="D2396" s="6">
        <f>TITRES_STAT!E2399</f>
        <v>1088</v>
      </c>
      <c r="E2396" s="2">
        <f t="shared" si="148"/>
        <v>-1634856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45495</v>
      </c>
      <c r="B2397" s="6">
        <f>TITRES_STAT!C2400</f>
        <v>6.28</v>
      </c>
      <c r="C2397" s="6">
        <f>TITRES_STAT!D2400</f>
        <v>5.8365999999999998</v>
      </c>
      <c r="D2397" s="6">
        <f>TITRES_STAT!E2400</f>
        <v>1700</v>
      </c>
      <c r="E2397" s="2">
        <f t="shared" si="148"/>
        <v>-1634856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45496</v>
      </c>
      <c r="B2398" s="6">
        <f>TITRES_STAT!C2401</f>
        <v>6.3</v>
      </c>
      <c r="C2398" s="6">
        <f>TITRES_STAT!D2401</f>
        <v>5.8552</v>
      </c>
      <c r="D2398" s="6">
        <f>TITRES_STAT!E2401</f>
        <v>528</v>
      </c>
      <c r="E2398" s="2">
        <f t="shared" si="148"/>
        <v>-1634328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6.3</v>
      </c>
      <c r="C2399" s="6">
        <f>TITRES_STAT!D2402</f>
        <v>5.8552</v>
      </c>
      <c r="D2399" s="6">
        <f>TITRES_STAT!E2402</f>
        <v>1525</v>
      </c>
      <c r="E2399" s="2">
        <f t="shared" si="148"/>
        <v>-1634328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45499</v>
      </c>
      <c r="B2400" s="6">
        <f>TITRES_STAT!C2403</f>
        <v>6.35</v>
      </c>
      <c r="C2400" s="6">
        <f>TITRES_STAT!D2403</f>
        <v>5.9016999999999999</v>
      </c>
      <c r="D2400" s="6">
        <f>TITRES_STAT!E2403</f>
        <v>355</v>
      </c>
      <c r="E2400" s="2">
        <f t="shared" si="148"/>
        <v>-1633973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BEARISH DIVERGENCE</v>
      </c>
    </row>
    <row r="2401" spans="1:8" ht="13.5" x14ac:dyDescent="0.25">
      <c r="A2401" s="3">
        <f>TITRES_STAT!B2404</f>
        <v>45502</v>
      </c>
      <c r="B2401" s="6">
        <f>TITRES_STAT!C2404</f>
        <v>6.35</v>
      </c>
      <c r="C2401" s="6">
        <f>TITRES_STAT!D2404</f>
        <v>5.9016999999999999</v>
      </c>
      <c r="D2401" s="6">
        <f>TITRES_STAT!E2404</f>
        <v>250</v>
      </c>
      <c r="E2401" s="2">
        <f t="shared" si="148"/>
        <v>-1633973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CONFIRMED BULLISH</v>
      </c>
    </row>
    <row r="2402" spans="1:8" ht="13.5" x14ac:dyDescent="0.25">
      <c r="A2402" s="3">
        <f>TITRES_STAT!B2405</f>
        <v>45503</v>
      </c>
      <c r="B2402" s="6">
        <f>TITRES_STAT!C2405</f>
        <v>6.35</v>
      </c>
      <c r="C2402" s="6">
        <f>TITRES_STAT!D2405</f>
        <v>5.9016999999999999</v>
      </c>
      <c r="D2402" s="6">
        <f>TITRES_STAT!E2405</f>
        <v>0</v>
      </c>
      <c r="E2402" s="2">
        <f t="shared" si="148"/>
        <v>-1633973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6.24</v>
      </c>
      <c r="C2403" s="6">
        <f>TITRES_STAT!D2406</f>
        <v>5.7995000000000001</v>
      </c>
      <c r="D2403" s="6">
        <f>TITRES_STAT!E2406</f>
        <v>31</v>
      </c>
      <c r="E2403" s="2">
        <f t="shared" si="148"/>
        <v>-1634004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BULLISH DIVERGENCE</v>
      </c>
    </row>
    <row r="2404" spans="1:8" ht="13.5" x14ac:dyDescent="0.25">
      <c r="A2404" s="3">
        <f>TITRES_STAT!B2407</f>
        <v>45505</v>
      </c>
      <c r="B2404" s="6">
        <f>TITRES_STAT!C2407</f>
        <v>6.34</v>
      </c>
      <c r="C2404" s="6">
        <f>TITRES_STAT!D2407</f>
        <v>5.8924000000000003</v>
      </c>
      <c r="D2404" s="6">
        <f>TITRES_STAT!E2407</f>
        <v>115</v>
      </c>
      <c r="E2404" s="2">
        <f t="shared" si="148"/>
        <v>-1633889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6.34</v>
      </c>
      <c r="C2405" s="6">
        <f>TITRES_STAT!D2408</f>
        <v>5.8924000000000003</v>
      </c>
      <c r="D2405" s="6">
        <f>TITRES_STAT!E2408</f>
        <v>0</v>
      </c>
      <c r="E2405" s="2">
        <f t="shared" si="148"/>
        <v>-1633889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BULLISH DIVERGENCE</v>
      </c>
    </row>
    <row r="2406" spans="1:8" ht="13.5" x14ac:dyDescent="0.25">
      <c r="A2406" s="3">
        <f>TITRES_STAT!B2409</f>
        <v>45509</v>
      </c>
      <c r="B2406" s="6">
        <f>TITRES_STAT!C2409</f>
        <v>6.34</v>
      </c>
      <c r="C2406" s="6">
        <f>TITRES_STAT!D2409</f>
        <v>5.8924000000000003</v>
      </c>
      <c r="D2406" s="6">
        <f>TITRES_STAT!E2409</f>
        <v>0</v>
      </c>
      <c r="E2406" s="2">
        <f t="shared" si="148"/>
        <v>-1633889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BULLISH DIVERGENCE</v>
      </c>
    </row>
    <row r="2407" spans="1:8" ht="13.5" x14ac:dyDescent="0.25">
      <c r="A2407" s="3">
        <f>TITRES_STAT!B2410</f>
        <v>45510</v>
      </c>
      <c r="B2407" s="6">
        <f>TITRES_STAT!C2410</f>
        <v>6.3</v>
      </c>
      <c r="C2407" s="6">
        <f>TITRES_STAT!D2410</f>
        <v>5.8552</v>
      </c>
      <c r="D2407" s="6">
        <f>TITRES_STAT!E2410</f>
        <v>804</v>
      </c>
      <c r="E2407" s="2">
        <f t="shared" si="148"/>
        <v>-1634693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6.3</v>
      </c>
      <c r="C2408" s="6">
        <f>TITRES_STAT!D2411</f>
        <v>5.8552</v>
      </c>
      <c r="D2408" s="6">
        <f>TITRES_STAT!E2411</f>
        <v>1343</v>
      </c>
      <c r="E2408" s="2">
        <f t="shared" si="148"/>
        <v>-1634693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BEARISH DIVERGENCE</v>
      </c>
    </row>
    <row r="2409" spans="1:8" ht="13.5" x14ac:dyDescent="0.25">
      <c r="A2409" s="3">
        <f>TITRES_STAT!B2412</f>
        <v>45512</v>
      </c>
      <c r="B2409" s="6">
        <f>TITRES_STAT!C2412</f>
        <v>6.31</v>
      </c>
      <c r="C2409" s="6">
        <f>TITRES_STAT!D2412</f>
        <v>5.8644999999999996</v>
      </c>
      <c r="D2409" s="6">
        <f>TITRES_STAT!E2412</f>
        <v>20</v>
      </c>
      <c r="E2409" s="2">
        <f t="shared" si="148"/>
        <v>-1634673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CONFIRMED BEARISH</v>
      </c>
    </row>
    <row r="2410" spans="1:8" ht="13.5" x14ac:dyDescent="0.25">
      <c r="A2410" s="3">
        <f>TITRES_STAT!B2413</f>
        <v>45513</v>
      </c>
      <c r="B2410" s="6">
        <f>TITRES_STAT!C2413</f>
        <v>6.31</v>
      </c>
      <c r="C2410" s="6">
        <f>TITRES_STAT!D2413</f>
        <v>5.8644999999999996</v>
      </c>
      <c r="D2410" s="6">
        <f>TITRES_STAT!E2413</f>
        <v>0</v>
      </c>
      <c r="E2410" s="2">
        <f t="shared" si="148"/>
        <v>-1634673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6.31</v>
      </c>
      <c r="C2411" s="6">
        <f>TITRES_STAT!D2414</f>
        <v>5.8644999999999996</v>
      </c>
      <c r="D2411" s="6">
        <f>TITRES_STAT!E2414</f>
        <v>50</v>
      </c>
      <c r="E2411" s="2">
        <f t="shared" si="148"/>
        <v>-1634673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6.31</v>
      </c>
      <c r="C2412" s="6">
        <f>TITRES_STAT!D2415</f>
        <v>5.8644999999999996</v>
      </c>
      <c r="D2412" s="6">
        <f>TITRES_STAT!E2415</f>
        <v>33</v>
      </c>
      <c r="E2412" s="2">
        <f t="shared" si="148"/>
        <v>-1634673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45519</v>
      </c>
      <c r="B2413" s="6">
        <f>TITRES_STAT!C2416</f>
        <v>6.33</v>
      </c>
      <c r="C2413" s="6">
        <f>TITRES_STAT!D2416</f>
        <v>5.8830999999999998</v>
      </c>
      <c r="D2413" s="6">
        <f>TITRES_STAT!E2416</f>
        <v>181</v>
      </c>
      <c r="E2413" s="2">
        <f t="shared" si="148"/>
        <v>-1634492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6.34</v>
      </c>
      <c r="C2414" s="6">
        <f>TITRES_STAT!D2417</f>
        <v>5.8924000000000003</v>
      </c>
      <c r="D2414" s="6">
        <f>TITRES_STAT!E2417</f>
        <v>151</v>
      </c>
      <c r="E2414" s="2">
        <f t="shared" si="148"/>
        <v>-1634341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45523</v>
      </c>
      <c r="B2415" s="6">
        <f>TITRES_STAT!C2418</f>
        <v>6.34</v>
      </c>
      <c r="C2415" s="6">
        <f>TITRES_STAT!D2418</f>
        <v>5.8924000000000003</v>
      </c>
      <c r="D2415" s="6">
        <f>TITRES_STAT!E2418</f>
        <v>17</v>
      </c>
      <c r="E2415" s="2">
        <f t="shared" si="148"/>
        <v>-1634341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45524</v>
      </c>
      <c r="B2416" s="6">
        <f>TITRES_STAT!C2419</f>
        <v>6.32</v>
      </c>
      <c r="C2416" s="6">
        <f>TITRES_STAT!D2419</f>
        <v>5.8738000000000001</v>
      </c>
      <c r="D2416" s="6">
        <f>TITRES_STAT!E2419</f>
        <v>30</v>
      </c>
      <c r="E2416" s="2">
        <f t="shared" si="148"/>
        <v>-1634371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45525</v>
      </c>
      <c r="B2417" s="6">
        <f>TITRES_STAT!C2420</f>
        <v>6.33</v>
      </c>
      <c r="C2417" s="6">
        <f>TITRES_STAT!D2420</f>
        <v>5.8830999999999998</v>
      </c>
      <c r="D2417" s="6">
        <f>TITRES_STAT!E2420</f>
        <v>373</v>
      </c>
      <c r="E2417" s="2">
        <f t="shared" si="148"/>
        <v>-1633998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45526</v>
      </c>
      <c r="B2418" s="6">
        <f>TITRES_STAT!C2421</f>
        <v>6.3</v>
      </c>
      <c r="C2418" s="6">
        <f>TITRES_STAT!D2421</f>
        <v>5.8552</v>
      </c>
      <c r="D2418" s="6">
        <f>TITRES_STAT!E2421</f>
        <v>1390</v>
      </c>
      <c r="E2418" s="2">
        <f t="shared" si="148"/>
        <v>-1635388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6.33</v>
      </c>
      <c r="C2419" s="6">
        <f>TITRES_STAT!D2422</f>
        <v>5.8830999999999998</v>
      </c>
      <c r="D2419" s="6">
        <f>TITRES_STAT!E2422</f>
        <v>25</v>
      </c>
      <c r="E2419" s="2">
        <f t="shared" si="148"/>
        <v>-1635363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6.34</v>
      </c>
      <c r="C2420" s="6">
        <f>TITRES_STAT!D2423</f>
        <v>5.8924000000000003</v>
      </c>
      <c r="D2420" s="6">
        <f>TITRES_STAT!E2423</f>
        <v>5</v>
      </c>
      <c r="E2420" s="2">
        <f t="shared" si="148"/>
        <v>-1635358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45531</v>
      </c>
      <c r="B2421" s="6">
        <f>TITRES_STAT!C2424</f>
        <v>6.33</v>
      </c>
      <c r="C2421" s="6">
        <f>TITRES_STAT!D2424</f>
        <v>5.8830999999999998</v>
      </c>
      <c r="D2421" s="6">
        <f>TITRES_STAT!E2424</f>
        <v>52</v>
      </c>
      <c r="E2421" s="2">
        <f t="shared" si="148"/>
        <v>-1635410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BEARISH DIVERGENCE</v>
      </c>
    </row>
    <row r="2422" spans="1:8" ht="13.5" x14ac:dyDescent="0.25">
      <c r="A2422" s="3">
        <f>TITRES_STAT!B2425</f>
        <v>45532</v>
      </c>
      <c r="B2422" s="6">
        <f>TITRES_STAT!C2425</f>
        <v>6.34</v>
      </c>
      <c r="C2422" s="6">
        <f>TITRES_STAT!D2425</f>
        <v>5.8924000000000003</v>
      </c>
      <c r="D2422" s="6">
        <f>TITRES_STAT!E2425</f>
        <v>10</v>
      </c>
      <c r="E2422" s="2">
        <f t="shared" si="148"/>
        <v>-1635400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BEARISH DIVERGENCE</v>
      </c>
    </row>
    <row r="2423" spans="1:8" ht="13.5" x14ac:dyDescent="0.25">
      <c r="A2423" s="3">
        <f>TITRES_STAT!B2426</f>
        <v>45533</v>
      </c>
      <c r="B2423" s="6">
        <f>TITRES_STAT!C2426</f>
        <v>6.3</v>
      </c>
      <c r="C2423" s="6">
        <f>TITRES_STAT!D2426</f>
        <v>5.8552</v>
      </c>
      <c r="D2423" s="6">
        <f>TITRES_STAT!E2426</f>
        <v>990</v>
      </c>
      <c r="E2423" s="2">
        <f t="shared" si="148"/>
        <v>-1636390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6.33</v>
      </c>
      <c r="C2424" s="6">
        <f>TITRES_STAT!D2427</f>
        <v>5.8830999999999998</v>
      </c>
      <c r="D2424" s="6">
        <f>TITRES_STAT!E2427</f>
        <v>1453</v>
      </c>
      <c r="E2424" s="2">
        <f t="shared" si="148"/>
        <v>-1634937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6.3</v>
      </c>
      <c r="C2425" s="6">
        <f>TITRES_STAT!D2428</f>
        <v>5.8552</v>
      </c>
      <c r="D2425" s="6">
        <f>TITRES_STAT!E2428</f>
        <v>3266</v>
      </c>
      <c r="E2425" s="2">
        <f t="shared" si="148"/>
        <v>-1638203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45538</v>
      </c>
      <c r="B2426" s="6">
        <f>TITRES_STAT!C2429</f>
        <v>6.3</v>
      </c>
      <c r="C2426" s="6">
        <f>TITRES_STAT!D2429</f>
        <v>5.8552</v>
      </c>
      <c r="D2426" s="6">
        <f>TITRES_STAT!E2429</f>
        <v>790</v>
      </c>
      <c r="E2426" s="2">
        <f t="shared" si="148"/>
        <v>-1638203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CONFIRMED BEARISH</v>
      </c>
    </row>
    <row r="2427" spans="1:8" ht="13.5" x14ac:dyDescent="0.25">
      <c r="A2427" s="3">
        <f>TITRES_STAT!B2430</f>
        <v>45539</v>
      </c>
      <c r="B2427" s="6">
        <f>TITRES_STAT!C2430</f>
        <v>6.33</v>
      </c>
      <c r="C2427" s="6">
        <f>TITRES_STAT!D2430</f>
        <v>5.8830999999999998</v>
      </c>
      <c r="D2427" s="6">
        <f>TITRES_STAT!E2430</f>
        <v>200</v>
      </c>
      <c r="E2427" s="2">
        <f t="shared" si="148"/>
        <v>-1638003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CONFIRMED BEARISH</v>
      </c>
    </row>
    <row r="2428" spans="1:8" ht="13.5" x14ac:dyDescent="0.25">
      <c r="A2428" s="3">
        <f>TITRES_STAT!B2431</f>
        <v>45540</v>
      </c>
      <c r="B2428" s="6">
        <f>TITRES_STAT!C2431</f>
        <v>6.3</v>
      </c>
      <c r="C2428" s="6">
        <f>TITRES_STAT!D2431</f>
        <v>5.8552</v>
      </c>
      <c r="D2428" s="6">
        <f>TITRES_STAT!E2431</f>
        <v>113</v>
      </c>
      <c r="E2428" s="2">
        <f t="shared" si="148"/>
        <v>-1638116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6.3</v>
      </c>
      <c r="C2429" s="6">
        <f>TITRES_STAT!D2432</f>
        <v>5.8552</v>
      </c>
      <c r="D2429" s="6">
        <f>TITRES_STAT!E2432</f>
        <v>704</v>
      </c>
      <c r="E2429" s="2">
        <f t="shared" si="148"/>
        <v>-1638116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45544</v>
      </c>
      <c r="B2430" s="6">
        <f>TITRES_STAT!C2433</f>
        <v>6.3</v>
      </c>
      <c r="C2430" s="6">
        <f>TITRES_STAT!D2433</f>
        <v>5.8552</v>
      </c>
      <c r="D2430" s="6">
        <f>TITRES_STAT!E2433</f>
        <v>35</v>
      </c>
      <c r="E2430" s="2">
        <f t="shared" si="148"/>
        <v>-1638116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45545</v>
      </c>
      <c r="B2431" s="6">
        <f>TITRES_STAT!C2434</f>
        <v>6.23</v>
      </c>
      <c r="C2431" s="6">
        <f>TITRES_STAT!D2434</f>
        <v>5.7901999999999996</v>
      </c>
      <c r="D2431" s="6">
        <f>TITRES_STAT!E2434</f>
        <v>117</v>
      </c>
      <c r="E2431" s="2">
        <f t="shared" si="148"/>
        <v>-1638233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6.21</v>
      </c>
      <c r="C2432" s="6">
        <f>TITRES_STAT!D2435</f>
        <v>5.7716000000000003</v>
      </c>
      <c r="D2432" s="6">
        <f>TITRES_STAT!E2435</f>
        <v>849</v>
      </c>
      <c r="E2432" s="2">
        <f t="shared" si="148"/>
        <v>-1639082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6.21</v>
      </c>
      <c r="C2433" s="6">
        <f>TITRES_STAT!D2436</f>
        <v>5.7716000000000003</v>
      </c>
      <c r="D2433" s="6">
        <f>TITRES_STAT!E2436</f>
        <v>0</v>
      </c>
      <c r="E2433" s="2">
        <f t="shared" si="148"/>
        <v>-1639082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6.29</v>
      </c>
      <c r="C2434" s="6">
        <f>TITRES_STAT!D2437</f>
        <v>5.8459000000000003</v>
      </c>
      <c r="D2434" s="6">
        <f>TITRES_STAT!E2437</f>
        <v>1</v>
      </c>
      <c r="E2434" s="2">
        <f t="shared" si="148"/>
        <v>-1639081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6.29</v>
      </c>
      <c r="C2435" s="6">
        <f>TITRES_STAT!D2438</f>
        <v>5.8459000000000003</v>
      </c>
      <c r="D2435" s="6">
        <f>TITRES_STAT!E2438</f>
        <v>20</v>
      </c>
      <c r="E2435" s="2">
        <f t="shared" si="148"/>
        <v>-1639081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6.29</v>
      </c>
      <c r="C2436" s="6">
        <f>TITRES_STAT!D2439</f>
        <v>5.8459000000000003</v>
      </c>
      <c r="D2436" s="6">
        <f>TITRES_STAT!E2439</f>
        <v>0</v>
      </c>
      <c r="E2436" s="2">
        <f t="shared" ref="E2436:E2499" si="152">IF(B2436&gt;B2435, E2435+D2436, IF(B2436&lt;B2435, E2435-D2436, E2435))</f>
        <v>-1639081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BEARISH DIVERGENCE</v>
      </c>
    </row>
    <row r="2437" spans="1:8" ht="13.5" x14ac:dyDescent="0.25">
      <c r="A2437" s="3">
        <f>TITRES_STAT!B2440</f>
        <v>45553</v>
      </c>
      <c r="B2437" s="6">
        <f>TITRES_STAT!C2440</f>
        <v>6.29</v>
      </c>
      <c r="C2437" s="6">
        <f>TITRES_STAT!D2440</f>
        <v>5.8459000000000003</v>
      </c>
      <c r="D2437" s="6">
        <f>TITRES_STAT!E2440</f>
        <v>0</v>
      </c>
      <c r="E2437" s="2">
        <f t="shared" si="152"/>
        <v>-1639081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CONFIRMED BULLISH</v>
      </c>
    </row>
    <row r="2438" spans="1:8" ht="13.5" x14ac:dyDescent="0.25">
      <c r="A2438" s="3">
        <f>TITRES_STAT!B2441</f>
        <v>45554</v>
      </c>
      <c r="B2438" s="6">
        <f>TITRES_STAT!C2441</f>
        <v>6.17</v>
      </c>
      <c r="C2438" s="6">
        <f>TITRES_STAT!D2441</f>
        <v>5.7343999999999999</v>
      </c>
      <c r="D2438" s="6">
        <f>TITRES_STAT!E2441</f>
        <v>100</v>
      </c>
      <c r="E2438" s="2">
        <f t="shared" si="152"/>
        <v>-1639181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6.19</v>
      </c>
      <c r="C2439" s="6">
        <f>TITRES_STAT!D2442</f>
        <v>5.7530000000000001</v>
      </c>
      <c r="D2439" s="6">
        <f>TITRES_STAT!E2442</f>
        <v>21</v>
      </c>
      <c r="E2439" s="2">
        <f t="shared" si="152"/>
        <v>-1639160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6.2</v>
      </c>
      <c r="C2440" s="6">
        <f>TITRES_STAT!D2443</f>
        <v>5.7622999999999998</v>
      </c>
      <c r="D2440" s="6">
        <f>TITRES_STAT!E2443</f>
        <v>353</v>
      </c>
      <c r="E2440" s="2">
        <f t="shared" si="152"/>
        <v>-1638807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BULLISH DIVERGENCE</v>
      </c>
    </row>
    <row r="2441" spans="1:8" ht="13.5" x14ac:dyDescent="0.25">
      <c r="A2441" s="3">
        <f>TITRES_STAT!B2444</f>
        <v>45559</v>
      </c>
      <c r="B2441" s="6">
        <f>TITRES_STAT!C2444</f>
        <v>6.2</v>
      </c>
      <c r="C2441" s="6">
        <f>TITRES_STAT!D2444</f>
        <v>5.7622999999999998</v>
      </c>
      <c r="D2441" s="6">
        <f>TITRES_STAT!E2444</f>
        <v>190</v>
      </c>
      <c r="E2441" s="2">
        <f t="shared" si="152"/>
        <v>-1638807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BULLISH DIVERGENCE</v>
      </c>
    </row>
    <row r="2442" spans="1:8" ht="13.5" x14ac:dyDescent="0.25">
      <c r="A2442" s="3">
        <f>TITRES_STAT!B2445</f>
        <v>45560</v>
      </c>
      <c r="B2442" s="6">
        <f>TITRES_STAT!C2445</f>
        <v>6.23</v>
      </c>
      <c r="C2442" s="6">
        <f>TITRES_STAT!D2445</f>
        <v>5.7901999999999996</v>
      </c>
      <c r="D2442" s="6">
        <f>TITRES_STAT!E2445</f>
        <v>30</v>
      </c>
      <c r="E2442" s="2">
        <f t="shared" si="152"/>
        <v>-1638777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BULLISH DIVERGENCE</v>
      </c>
    </row>
    <row r="2443" spans="1:8" ht="13.5" x14ac:dyDescent="0.25">
      <c r="A2443" s="3">
        <f>TITRES_STAT!B2446</f>
        <v>45561</v>
      </c>
      <c r="B2443" s="6">
        <f>TITRES_STAT!C2446</f>
        <v>6.25</v>
      </c>
      <c r="C2443" s="6">
        <f>TITRES_STAT!D2446</f>
        <v>5.8087999999999997</v>
      </c>
      <c r="D2443" s="6">
        <f>TITRES_STAT!E2446</f>
        <v>928</v>
      </c>
      <c r="E2443" s="2">
        <f t="shared" si="152"/>
        <v>-1637849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6.25</v>
      </c>
      <c r="C2444" s="6">
        <f>TITRES_STAT!D2447</f>
        <v>5.8087999999999997</v>
      </c>
      <c r="D2444" s="6">
        <f>TITRES_STAT!E2447</f>
        <v>33</v>
      </c>
      <c r="E2444" s="2">
        <f t="shared" si="152"/>
        <v>-1637849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6.28</v>
      </c>
      <c r="C2445" s="6">
        <f>TITRES_STAT!D2448</f>
        <v>5.8365999999999998</v>
      </c>
      <c r="D2445" s="6">
        <f>TITRES_STAT!E2448</f>
        <v>917</v>
      </c>
      <c r="E2445" s="2">
        <f t="shared" si="152"/>
        <v>-1636932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6.27</v>
      </c>
      <c r="C2446" s="6">
        <f>TITRES_STAT!D2449</f>
        <v>5.8273000000000001</v>
      </c>
      <c r="D2446" s="6">
        <f>TITRES_STAT!E2449</f>
        <v>2</v>
      </c>
      <c r="E2446" s="2">
        <f t="shared" si="152"/>
        <v>-1636934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6.27</v>
      </c>
      <c r="C2447" s="6">
        <f>TITRES_STAT!D2450</f>
        <v>5.8273000000000001</v>
      </c>
      <c r="D2447" s="6">
        <f>TITRES_STAT!E2450</f>
        <v>10</v>
      </c>
      <c r="E2447" s="2">
        <f t="shared" si="152"/>
        <v>-1636934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6.27</v>
      </c>
      <c r="C2448" s="6">
        <f>TITRES_STAT!D2451</f>
        <v>5.8273000000000001</v>
      </c>
      <c r="D2448" s="6">
        <f>TITRES_STAT!E2451</f>
        <v>397</v>
      </c>
      <c r="E2448" s="2">
        <f t="shared" si="152"/>
        <v>-1636934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6.27</v>
      </c>
      <c r="C2449" s="6">
        <f>TITRES_STAT!D2452</f>
        <v>5.8273000000000001</v>
      </c>
      <c r="D2449" s="6">
        <f>TITRES_STAT!E2452</f>
        <v>0</v>
      </c>
      <c r="E2449" s="2">
        <f t="shared" si="152"/>
        <v>-1636934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6.28</v>
      </c>
      <c r="C2450" s="6">
        <f>TITRES_STAT!D2453</f>
        <v>5.8365999999999998</v>
      </c>
      <c r="D2450" s="6">
        <f>TITRES_STAT!E2453</f>
        <v>754</v>
      </c>
      <c r="E2450" s="2">
        <f t="shared" si="152"/>
        <v>-1636180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45573</v>
      </c>
      <c r="B2451" s="6">
        <f>TITRES_STAT!C2454</f>
        <v>6.27</v>
      </c>
      <c r="C2451" s="6">
        <f>TITRES_STAT!D2454</f>
        <v>5.8273000000000001</v>
      </c>
      <c r="D2451" s="6">
        <f>TITRES_STAT!E2454</f>
        <v>128</v>
      </c>
      <c r="E2451" s="2">
        <f t="shared" si="152"/>
        <v>-1636308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6.27</v>
      </c>
      <c r="C2452" s="6">
        <f>TITRES_STAT!D2455</f>
        <v>5.8273000000000001</v>
      </c>
      <c r="D2452" s="6">
        <f>TITRES_STAT!E2455</f>
        <v>30</v>
      </c>
      <c r="E2452" s="2">
        <f t="shared" si="152"/>
        <v>-1636308</v>
      </c>
      <c r="F2452" s="6" t="str">
        <f t="shared" si="155"/>
        <v>BULLISH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45575</v>
      </c>
      <c r="B2453" s="6">
        <f>TITRES_STAT!C2456</f>
        <v>6.4</v>
      </c>
      <c r="C2453" s="6">
        <f>TITRES_STAT!D2456</f>
        <v>5.9481999999999999</v>
      </c>
      <c r="D2453" s="6">
        <f>TITRES_STAT!E2456</f>
        <v>2126</v>
      </c>
      <c r="E2453" s="2">
        <f t="shared" si="152"/>
        <v>-1634182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6.4</v>
      </c>
      <c r="C2454" s="6">
        <f>TITRES_STAT!D2457</f>
        <v>5.9481999999999999</v>
      </c>
      <c r="D2454" s="6">
        <f>TITRES_STAT!E2457</f>
        <v>0</v>
      </c>
      <c r="E2454" s="2">
        <f t="shared" si="152"/>
        <v>-1634182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6.4</v>
      </c>
      <c r="C2455" s="6">
        <f>TITRES_STAT!D2458</f>
        <v>5.9481999999999999</v>
      </c>
      <c r="D2455" s="6">
        <f>TITRES_STAT!E2458</f>
        <v>98</v>
      </c>
      <c r="E2455" s="2">
        <f t="shared" si="152"/>
        <v>-1634182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6.45</v>
      </c>
      <c r="C2456" s="6">
        <f>TITRES_STAT!D2459</f>
        <v>5.9946000000000002</v>
      </c>
      <c r="D2456" s="6">
        <f>TITRES_STAT!E2459</f>
        <v>43</v>
      </c>
      <c r="E2456" s="2">
        <f t="shared" si="152"/>
        <v>-1634139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6.45</v>
      </c>
      <c r="C2457" s="6">
        <f>TITRES_STAT!D2460</f>
        <v>5.9946000000000002</v>
      </c>
      <c r="D2457" s="6">
        <f>TITRES_STAT!E2460</f>
        <v>525</v>
      </c>
      <c r="E2457" s="2">
        <f t="shared" si="152"/>
        <v>-1634139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6.56</v>
      </c>
      <c r="C2458" s="6">
        <f>TITRES_STAT!D2461</f>
        <v>6.0968999999999998</v>
      </c>
      <c r="D2458" s="6">
        <f>TITRES_STAT!E2461</f>
        <v>384</v>
      </c>
      <c r="E2458" s="2">
        <f t="shared" si="152"/>
        <v>-1633755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6.5</v>
      </c>
      <c r="C2459" s="6">
        <f>TITRES_STAT!D2462</f>
        <v>6.0411000000000001</v>
      </c>
      <c r="D2459" s="6">
        <f>TITRES_STAT!E2462</f>
        <v>6408</v>
      </c>
      <c r="E2459" s="2">
        <f t="shared" si="152"/>
        <v>-1640163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BEARISH DIVERGENCE</v>
      </c>
    </row>
    <row r="2460" spans="1:8" ht="13.5" x14ac:dyDescent="0.25">
      <c r="A2460" s="3">
        <f>TITRES_STAT!B2463</f>
        <v>45587</v>
      </c>
      <c r="B2460" s="6">
        <f>TITRES_STAT!C2463</f>
        <v>6.45</v>
      </c>
      <c r="C2460" s="6">
        <f>TITRES_STAT!D2463</f>
        <v>5.9946000000000002</v>
      </c>
      <c r="D2460" s="6">
        <f>TITRES_STAT!E2463</f>
        <v>11</v>
      </c>
      <c r="E2460" s="2">
        <f t="shared" si="152"/>
        <v>-1640174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BEARISH DIVERGENCE</v>
      </c>
    </row>
    <row r="2461" spans="1:8" ht="13.5" x14ac:dyDescent="0.25">
      <c r="A2461" s="3">
        <f>TITRES_STAT!B2464</f>
        <v>45588</v>
      </c>
      <c r="B2461" s="6">
        <f>TITRES_STAT!C2464</f>
        <v>6.5</v>
      </c>
      <c r="C2461" s="6">
        <f>TITRES_STAT!D2464</f>
        <v>6.0411000000000001</v>
      </c>
      <c r="D2461" s="6">
        <f>TITRES_STAT!E2464</f>
        <v>50</v>
      </c>
      <c r="E2461" s="2">
        <f t="shared" si="152"/>
        <v>-1640124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BEARISH DIVERGENCE</v>
      </c>
    </row>
    <row r="2462" spans="1:8" ht="13.5" x14ac:dyDescent="0.25">
      <c r="A2462" s="3">
        <f>TITRES_STAT!B2465</f>
        <v>45589</v>
      </c>
      <c r="B2462" s="6">
        <f>TITRES_STAT!C2465</f>
        <v>6.45</v>
      </c>
      <c r="C2462" s="6">
        <f>TITRES_STAT!D2465</f>
        <v>5.9946000000000002</v>
      </c>
      <c r="D2462" s="6">
        <f>TITRES_STAT!E2465</f>
        <v>1675</v>
      </c>
      <c r="E2462" s="2">
        <f t="shared" si="152"/>
        <v>-1641799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6.45</v>
      </c>
      <c r="C2463" s="6">
        <f>TITRES_STAT!D2466</f>
        <v>5.9946000000000002</v>
      </c>
      <c r="D2463" s="6">
        <f>TITRES_STAT!E2466</f>
        <v>250</v>
      </c>
      <c r="E2463" s="2">
        <f t="shared" si="152"/>
        <v>-1641799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6.45</v>
      </c>
      <c r="C2464" s="6">
        <f>TITRES_STAT!D2467</f>
        <v>5.9946000000000002</v>
      </c>
      <c r="D2464" s="6">
        <f>TITRES_STAT!E2467</f>
        <v>2319</v>
      </c>
      <c r="E2464" s="2">
        <f t="shared" si="152"/>
        <v>-1641799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6.45</v>
      </c>
      <c r="C2465" s="6">
        <f>TITRES_STAT!D2468</f>
        <v>5.9946000000000002</v>
      </c>
      <c r="D2465" s="6">
        <f>TITRES_STAT!E2468</f>
        <v>1000</v>
      </c>
      <c r="E2465" s="2">
        <f t="shared" si="152"/>
        <v>-1641799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6.45</v>
      </c>
      <c r="C2466" s="6">
        <f>TITRES_STAT!D2469</f>
        <v>5.9946000000000002</v>
      </c>
      <c r="D2466" s="6">
        <f>TITRES_STAT!E2469</f>
        <v>2844</v>
      </c>
      <c r="E2466" s="2">
        <f t="shared" si="152"/>
        <v>-1641799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6.45</v>
      </c>
      <c r="C2467" s="6">
        <f>TITRES_STAT!D2470</f>
        <v>5.9946000000000002</v>
      </c>
      <c r="D2467" s="6">
        <f>TITRES_STAT!E2470</f>
        <v>0</v>
      </c>
      <c r="E2467" s="2">
        <f t="shared" si="152"/>
        <v>-1641799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6.45</v>
      </c>
      <c r="C2468" s="6">
        <f>TITRES_STAT!D2471</f>
        <v>5.9946000000000002</v>
      </c>
      <c r="D2468" s="6">
        <f>TITRES_STAT!E2471</f>
        <v>1100</v>
      </c>
      <c r="E2468" s="2">
        <f t="shared" si="152"/>
        <v>-1641799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6.44</v>
      </c>
      <c r="C2469" s="6">
        <f>TITRES_STAT!D2472</f>
        <v>5.9852999999999996</v>
      </c>
      <c r="D2469" s="6">
        <f>TITRES_STAT!E2472</f>
        <v>275</v>
      </c>
      <c r="E2469" s="2">
        <f t="shared" si="152"/>
        <v>-1642074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CONFIRMED BEARISH</v>
      </c>
    </row>
    <row r="2470" spans="1:8" ht="13.5" x14ac:dyDescent="0.25">
      <c r="A2470" s="3">
        <f>TITRES_STAT!B2473</f>
        <v>45601</v>
      </c>
      <c r="B2470" s="6">
        <f>TITRES_STAT!C2473</f>
        <v>6.44</v>
      </c>
      <c r="C2470" s="6">
        <f>TITRES_STAT!D2473</f>
        <v>5.9852999999999996</v>
      </c>
      <c r="D2470" s="6">
        <f>TITRES_STAT!E2473</f>
        <v>215</v>
      </c>
      <c r="E2470" s="2">
        <f t="shared" si="152"/>
        <v>-1642074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45602</v>
      </c>
      <c r="B2471" s="6">
        <f>TITRES_STAT!C2474</f>
        <v>6.45</v>
      </c>
      <c r="C2471" s="6">
        <f>TITRES_STAT!D2474</f>
        <v>5.9946000000000002</v>
      </c>
      <c r="D2471" s="6">
        <f>TITRES_STAT!E2474</f>
        <v>1521</v>
      </c>
      <c r="E2471" s="2">
        <f t="shared" si="152"/>
        <v>-1640553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6.57</v>
      </c>
      <c r="C2472" s="6">
        <f>TITRES_STAT!D2475</f>
        <v>6.1062000000000003</v>
      </c>
      <c r="D2472" s="6">
        <f>TITRES_STAT!E2475</f>
        <v>15</v>
      </c>
      <c r="E2472" s="2">
        <f t="shared" si="152"/>
        <v>-1640538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CONFIRMED BULLISH</v>
      </c>
    </row>
    <row r="2473" spans="1:8" ht="13.5" x14ac:dyDescent="0.25">
      <c r="A2473" s="3">
        <f>TITRES_STAT!B2476</f>
        <v>45604</v>
      </c>
      <c r="B2473" s="6">
        <f>TITRES_STAT!C2476</f>
        <v>6.55</v>
      </c>
      <c r="C2473" s="6">
        <f>TITRES_STAT!D2476</f>
        <v>6.0876000000000001</v>
      </c>
      <c r="D2473" s="6">
        <f>TITRES_STAT!E2476</f>
        <v>400</v>
      </c>
      <c r="E2473" s="2">
        <f t="shared" si="152"/>
        <v>-1640938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CONFIRMED BULLISH</v>
      </c>
    </row>
    <row r="2474" spans="1:8" ht="13.5" x14ac:dyDescent="0.25">
      <c r="A2474" s="3">
        <f>TITRES_STAT!B2477</f>
        <v>45607</v>
      </c>
      <c r="B2474" s="6">
        <f>TITRES_STAT!C2477</f>
        <v>6.34</v>
      </c>
      <c r="C2474" s="6">
        <f>TITRES_STAT!D2477</f>
        <v>5.8924000000000003</v>
      </c>
      <c r="D2474" s="6">
        <f>TITRES_STAT!E2477</f>
        <v>4000</v>
      </c>
      <c r="E2474" s="2">
        <f t="shared" si="152"/>
        <v>-1644938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6.46</v>
      </c>
      <c r="C2475" s="6">
        <f>TITRES_STAT!D2478</f>
        <v>6.0038999999999998</v>
      </c>
      <c r="D2475" s="6">
        <f>TITRES_STAT!E2478</f>
        <v>1288</v>
      </c>
      <c r="E2475" s="2">
        <f t="shared" si="152"/>
        <v>-1643650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BEARISH DIVERGENCE</v>
      </c>
    </row>
    <row r="2476" spans="1:8" ht="13.5" x14ac:dyDescent="0.25">
      <c r="A2476" s="3">
        <f>TITRES_STAT!B2479</f>
        <v>45609</v>
      </c>
      <c r="B2476" s="6">
        <f>TITRES_STAT!C2479</f>
        <v>6.46</v>
      </c>
      <c r="C2476" s="6">
        <f>TITRES_STAT!D2479</f>
        <v>6.0038999999999998</v>
      </c>
      <c r="D2476" s="6">
        <f>TITRES_STAT!E2479</f>
        <v>120</v>
      </c>
      <c r="E2476" s="2">
        <f t="shared" si="152"/>
        <v>-1643650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BEARISH DIVERGENCE</v>
      </c>
    </row>
    <row r="2477" spans="1:8" ht="13.5" x14ac:dyDescent="0.25">
      <c r="A2477" s="3">
        <f>TITRES_STAT!B2480</f>
        <v>45610</v>
      </c>
      <c r="B2477" s="6">
        <f>TITRES_STAT!C2480</f>
        <v>6.46</v>
      </c>
      <c r="C2477" s="6">
        <f>TITRES_STAT!D2480</f>
        <v>6.0038999999999998</v>
      </c>
      <c r="D2477" s="6">
        <f>TITRES_STAT!E2480</f>
        <v>0</v>
      </c>
      <c r="E2477" s="2">
        <f t="shared" si="152"/>
        <v>-1643650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CONFIRMED BEARISH</v>
      </c>
    </row>
    <row r="2478" spans="1:8" ht="13.5" x14ac:dyDescent="0.25">
      <c r="A2478" s="3">
        <f>TITRES_STAT!B2481</f>
        <v>45611</v>
      </c>
      <c r="B2478" s="6">
        <f>TITRES_STAT!C2481</f>
        <v>6.33</v>
      </c>
      <c r="C2478" s="6">
        <f>TITRES_STAT!D2481</f>
        <v>5.8830999999999998</v>
      </c>
      <c r="D2478" s="6">
        <f>TITRES_STAT!E2481</f>
        <v>19804</v>
      </c>
      <c r="E2478" s="2">
        <f t="shared" si="152"/>
        <v>-1663454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6.3</v>
      </c>
      <c r="C2479" s="6">
        <f>TITRES_STAT!D2482</f>
        <v>5.8552</v>
      </c>
      <c r="D2479" s="6">
        <f>TITRES_STAT!E2482</f>
        <v>262</v>
      </c>
      <c r="E2479" s="2">
        <f t="shared" si="152"/>
        <v>-1663716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CONFIRMED BEARISH</v>
      </c>
    </row>
    <row r="2480" spans="1:8" ht="13.5" x14ac:dyDescent="0.25">
      <c r="A2480" s="3">
        <f>TITRES_STAT!B2483</f>
        <v>45615</v>
      </c>
      <c r="B2480" s="6">
        <f>TITRES_STAT!C2483</f>
        <v>6.3</v>
      </c>
      <c r="C2480" s="6">
        <f>TITRES_STAT!D2483</f>
        <v>5.8552</v>
      </c>
      <c r="D2480" s="6">
        <f>TITRES_STAT!E2483</f>
        <v>0</v>
      </c>
      <c r="E2480" s="2">
        <f t="shared" si="152"/>
        <v>-1663716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45616</v>
      </c>
      <c r="B2481" s="6">
        <f>TITRES_STAT!C2484</f>
        <v>6.31</v>
      </c>
      <c r="C2481" s="6">
        <f>TITRES_STAT!D2484</f>
        <v>5.8644999999999996</v>
      </c>
      <c r="D2481" s="6">
        <f>TITRES_STAT!E2484</f>
        <v>376</v>
      </c>
      <c r="E2481" s="2">
        <f t="shared" si="152"/>
        <v>-1663340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6.31</v>
      </c>
      <c r="C2482" s="6">
        <f>TITRES_STAT!D2485</f>
        <v>5.8644999999999996</v>
      </c>
      <c r="D2482" s="6">
        <f>TITRES_STAT!E2485</f>
        <v>0</v>
      </c>
      <c r="E2482" s="2">
        <f t="shared" si="152"/>
        <v>-1663340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6.53</v>
      </c>
      <c r="C2483" s="6">
        <f>TITRES_STAT!D2486</f>
        <v>6.069</v>
      </c>
      <c r="D2483" s="6">
        <f>TITRES_STAT!E2486</f>
        <v>6</v>
      </c>
      <c r="E2483" s="2">
        <f t="shared" si="152"/>
        <v>-1663334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45621</v>
      </c>
      <c r="B2484" s="6">
        <f>TITRES_STAT!C2487</f>
        <v>6.53</v>
      </c>
      <c r="C2484" s="6">
        <f>TITRES_STAT!D2487</f>
        <v>6.069</v>
      </c>
      <c r="D2484" s="6">
        <f>TITRES_STAT!E2487</f>
        <v>195</v>
      </c>
      <c r="E2484" s="2">
        <f t="shared" si="152"/>
        <v>-1663334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6.63</v>
      </c>
      <c r="C2485" s="6">
        <f>TITRES_STAT!D2488</f>
        <v>6.1619000000000002</v>
      </c>
      <c r="D2485" s="6">
        <f>TITRES_STAT!E2488</f>
        <v>5012</v>
      </c>
      <c r="E2485" s="2">
        <f t="shared" si="152"/>
        <v>-1658322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45623</v>
      </c>
      <c r="B2486" s="6">
        <f>TITRES_STAT!C2489</f>
        <v>6.63</v>
      </c>
      <c r="C2486" s="6">
        <f>TITRES_STAT!D2489</f>
        <v>6.1619000000000002</v>
      </c>
      <c r="D2486" s="6">
        <f>TITRES_STAT!E2489</f>
        <v>0</v>
      </c>
      <c r="E2486" s="2">
        <f t="shared" si="152"/>
        <v>-1658322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CONFIRMED BULLISH</v>
      </c>
    </row>
    <row r="2487" spans="1:8" ht="13.5" x14ac:dyDescent="0.25">
      <c r="A2487" s="3">
        <f>TITRES_STAT!B2490</f>
        <v>45624</v>
      </c>
      <c r="B2487" s="6">
        <f>TITRES_STAT!C2490</f>
        <v>6.6</v>
      </c>
      <c r="C2487" s="6">
        <f>TITRES_STAT!D2490</f>
        <v>6.1340000000000003</v>
      </c>
      <c r="D2487" s="6">
        <f>TITRES_STAT!E2490</f>
        <v>250</v>
      </c>
      <c r="E2487" s="2">
        <f t="shared" si="152"/>
        <v>-1658572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CONFIRMED BULLISH</v>
      </c>
    </row>
    <row r="2488" spans="1:8" ht="13.5" x14ac:dyDescent="0.25">
      <c r="A2488" s="3">
        <f>TITRES_STAT!B2491</f>
        <v>45625</v>
      </c>
      <c r="B2488" s="6">
        <f>TITRES_STAT!C2491</f>
        <v>6.6</v>
      </c>
      <c r="C2488" s="6">
        <f>TITRES_STAT!D2491</f>
        <v>6.1340000000000003</v>
      </c>
      <c r="D2488" s="6">
        <f>TITRES_STAT!E2491</f>
        <v>0</v>
      </c>
      <c r="E2488" s="2">
        <f t="shared" si="152"/>
        <v>-1658572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6.59</v>
      </c>
      <c r="C2489" s="6">
        <f>TITRES_STAT!D2492</f>
        <v>6.1246999999999998</v>
      </c>
      <c r="D2489" s="6">
        <f>TITRES_STAT!E2492</f>
        <v>1791</v>
      </c>
      <c r="E2489" s="2">
        <f t="shared" si="152"/>
        <v>-1660363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6.59</v>
      </c>
      <c r="C2490" s="6">
        <f>TITRES_STAT!D2493</f>
        <v>6.1246999999999998</v>
      </c>
      <c r="D2490" s="6">
        <f>TITRES_STAT!E2493</f>
        <v>0</v>
      </c>
      <c r="E2490" s="2">
        <f t="shared" si="152"/>
        <v>-1660363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CONFIRMED BEARISH</v>
      </c>
    </row>
    <row r="2491" spans="1:8" ht="13.5" x14ac:dyDescent="0.25">
      <c r="A2491" s="3">
        <f>TITRES_STAT!B2494</f>
        <v>45630</v>
      </c>
      <c r="B2491" s="6">
        <f>TITRES_STAT!C2494</f>
        <v>6.3</v>
      </c>
      <c r="C2491" s="6">
        <f>TITRES_STAT!D2494</f>
        <v>5.8552</v>
      </c>
      <c r="D2491" s="6">
        <f>TITRES_STAT!E2494</f>
        <v>2173</v>
      </c>
      <c r="E2491" s="2">
        <f t="shared" si="152"/>
        <v>-1662536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CONFIRMED BEARISH</v>
      </c>
    </row>
    <row r="2492" spans="1:8" ht="13.5" x14ac:dyDescent="0.25">
      <c r="A2492" s="3">
        <f>TITRES_STAT!B2495</f>
        <v>45631</v>
      </c>
      <c r="B2492" s="6">
        <f>TITRES_STAT!C2495</f>
        <v>6.59</v>
      </c>
      <c r="C2492" s="6">
        <f>TITRES_STAT!D2495</f>
        <v>6.1246999999999998</v>
      </c>
      <c r="D2492" s="6">
        <f>TITRES_STAT!E2495</f>
        <v>6645</v>
      </c>
      <c r="E2492" s="2">
        <f t="shared" si="152"/>
        <v>-1655891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BULLISH DIVERGENCE</v>
      </c>
    </row>
    <row r="2493" spans="1:8" ht="13.5" x14ac:dyDescent="0.25">
      <c r="A2493" s="3">
        <f>TITRES_STAT!B2496</f>
        <v>45632</v>
      </c>
      <c r="B2493" s="6">
        <f>TITRES_STAT!C2496</f>
        <v>6.59</v>
      </c>
      <c r="C2493" s="6">
        <f>TITRES_STAT!D2496</f>
        <v>6.1246999999999998</v>
      </c>
      <c r="D2493" s="6">
        <f>TITRES_STAT!E2496</f>
        <v>750</v>
      </c>
      <c r="E2493" s="2">
        <f t="shared" si="152"/>
        <v>-1655891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BULLISH DIVERGENCE</v>
      </c>
    </row>
    <row r="2494" spans="1:8" ht="13.5" x14ac:dyDescent="0.25">
      <c r="A2494" s="3">
        <f>TITRES_STAT!B2497</f>
        <v>45635</v>
      </c>
      <c r="B2494" s="6">
        <f>TITRES_STAT!C2497</f>
        <v>6.55</v>
      </c>
      <c r="C2494" s="6">
        <f>TITRES_STAT!D2497</f>
        <v>6.0876000000000001</v>
      </c>
      <c r="D2494" s="6">
        <f>TITRES_STAT!E2497</f>
        <v>216</v>
      </c>
      <c r="E2494" s="2">
        <f t="shared" si="152"/>
        <v>-1656107</v>
      </c>
      <c r="F2494" s="6" t="str">
        <f t="shared" si="155"/>
        <v>BULLISH</v>
      </c>
      <c r="G2494" s="6" t="str">
        <f t="shared" si="154"/>
        <v>NEUTRAL</v>
      </c>
      <c r="H2494" s="6" t="str">
        <f t="shared" si="153"/>
        <v>BULLISH DIVERGENCE</v>
      </c>
    </row>
    <row r="2495" spans="1:8" ht="13.5" x14ac:dyDescent="0.25">
      <c r="A2495" s="3">
        <f>TITRES_STAT!B2498</f>
        <v>45636</v>
      </c>
      <c r="B2495" s="6">
        <f>TITRES_STAT!C2498</f>
        <v>6.42</v>
      </c>
      <c r="C2495" s="6">
        <f>TITRES_STAT!D2498</f>
        <v>5.9667000000000003</v>
      </c>
      <c r="D2495" s="6">
        <f>TITRES_STAT!E2498</f>
        <v>558</v>
      </c>
      <c r="E2495" s="2">
        <f t="shared" si="152"/>
        <v>-1656665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BULLISH DIVERGENCE</v>
      </c>
    </row>
    <row r="2496" spans="1:8" ht="13.5" x14ac:dyDescent="0.25">
      <c r="A2496" s="3">
        <f>TITRES_STAT!B2499</f>
        <v>45637</v>
      </c>
      <c r="B2496" s="6">
        <f>TITRES_STAT!C2499</f>
        <v>6.52</v>
      </c>
      <c r="C2496" s="6">
        <f>TITRES_STAT!D2499</f>
        <v>6.0597000000000003</v>
      </c>
      <c r="D2496" s="6">
        <f>TITRES_STAT!E2499</f>
        <v>1</v>
      </c>
      <c r="E2496" s="2">
        <f t="shared" si="152"/>
        <v>-1656664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CONFIRMED BULLISH</v>
      </c>
    </row>
    <row r="2497" spans="1:8" ht="13.5" x14ac:dyDescent="0.25">
      <c r="A2497" s="3">
        <f>TITRES_STAT!B2500</f>
        <v>45638</v>
      </c>
      <c r="B2497" s="6">
        <f>TITRES_STAT!C2500</f>
        <v>6.5</v>
      </c>
      <c r="C2497" s="6">
        <f>TITRES_STAT!D2500</f>
        <v>6.0411000000000001</v>
      </c>
      <c r="D2497" s="6">
        <f>TITRES_STAT!E2500</f>
        <v>3</v>
      </c>
      <c r="E2497" s="2">
        <f t="shared" si="152"/>
        <v>-1656667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6.31</v>
      </c>
      <c r="C2498" s="6">
        <f>TITRES_STAT!D2501</f>
        <v>5.8644999999999996</v>
      </c>
      <c r="D2498" s="6">
        <f>TITRES_STAT!E2501</f>
        <v>130</v>
      </c>
      <c r="E2498" s="2">
        <f t="shared" si="152"/>
        <v>-1656797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6.32</v>
      </c>
      <c r="C2499" s="6">
        <f>TITRES_STAT!D2502</f>
        <v>5.8738000000000001</v>
      </c>
      <c r="D2499" s="6">
        <f>TITRES_STAT!E2502</f>
        <v>1</v>
      </c>
      <c r="E2499" s="2">
        <f t="shared" si="152"/>
        <v>-1656796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6.31</v>
      </c>
      <c r="C2500" s="6">
        <f>TITRES_STAT!D2503</f>
        <v>5.8644999999999996</v>
      </c>
      <c r="D2500" s="6">
        <f>TITRES_STAT!E2503</f>
        <v>1006</v>
      </c>
      <c r="E2500" s="2">
        <f t="shared" ref="E2500:E2563" si="156">IF(B2500&gt;B2499, E2499+D2500, IF(B2500&lt;B2499, E2499-D2500, E2499))</f>
        <v>-1657802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6.31</v>
      </c>
      <c r="C2501" s="6">
        <f>TITRES_STAT!D2504</f>
        <v>5.8644999999999996</v>
      </c>
      <c r="D2501" s="6">
        <f>TITRES_STAT!E2504</f>
        <v>45</v>
      </c>
      <c r="E2501" s="2">
        <f t="shared" si="156"/>
        <v>-1657802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6.31</v>
      </c>
      <c r="C2502" s="6">
        <f>TITRES_STAT!D2505</f>
        <v>5.8644999999999996</v>
      </c>
      <c r="D2502" s="6">
        <f>TITRES_STAT!E2505</f>
        <v>170</v>
      </c>
      <c r="E2502" s="2">
        <f t="shared" si="156"/>
        <v>-1657802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6.31</v>
      </c>
      <c r="C2503" s="6">
        <f>TITRES_STAT!D2506</f>
        <v>5.8644999999999996</v>
      </c>
      <c r="D2503" s="6">
        <f>TITRES_STAT!E2506</f>
        <v>0</v>
      </c>
      <c r="E2503" s="2">
        <f t="shared" si="156"/>
        <v>-1657802</v>
      </c>
      <c r="F2503" s="6" t="str">
        <f t="shared" si="155"/>
        <v>BEARISH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6.31</v>
      </c>
      <c r="C2504" s="6">
        <f>TITRES_STAT!D2507</f>
        <v>5.8644999999999996</v>
      </c>
      <c r="D2504" s="6">
        <f>TITRES_STAT!E2507</f>
        <v>69</v>
      </c>
      <c r="E2504" s="2">
        <f t="shared" si="156"/>
        <v>-1657802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6.31</v>
      </c>
      <c r="C2505" s="6">
        <f>TITRES_STAT!D2508</f>
        <v>5.8644999999999996</v>
      </c>
      <c r="D2505" s="6">
        <f>TITRES_STAT!E2508</f>
        <v>0</v>
      </c>
      <c r="E2505" s="2">
        <f t="shared" si="156"/>
        <v>-1657802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6.31</v>
      </c>
      <c r="C2506" s="6">
        <f>TITRES_STAT!D2509</f>
        <v>5.8644999999999996</v>
      </c>
      <c r="D2506" s="6">
        <f>TITRES_STAT!E2509</f>
        <v>829</v>
      </c>
      <c r="E2506" s="2">
        <f t="shared" si="156"/>
        <v>-1657802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6.32</v>
      </c>
      <c r="C2507" s="6">
        <f>TITRES_STAT!D2510</f>
        <v>5.8738000000000001</v>
      </c>
      <c r="D2507" s="6">
        <f>TITRES_STAT!E2510</f>
        <v>75</v>
      </c>
      <c r="E2507" s="2">
        <f t="shared" si="156"/>
        <v>-1657727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6.45</v>
      </c>
      <c r="C2508" s="6">
        <f>TITRES_STAT!D2511</f>
        <v>5.9946000000000002</v>
      </c>
      <c r="D2508" s="6">
        <f>TITRES_STAT!E2511</f>
        <v>105</v>
      </c>
      <c r="E2508" s="2">
        <f t="shared" si="156"/>
        <v>-1657622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45657</v>
      </c>
      <c r="B2509" s="6">
        <f>TITRES_STAT!C2512</f>
        <v>6.25</v>
      </c>
      <c r="C2509" s="6">
        <f>TITRES_STAT!D2512</f>
        <v>5.8087999999999997</v>
      </c>
      <c r="D2509" s="6">
        <f>TITRES_STAT!E2512</f>
        <v>3606</v>
      </c>
      <c r="E2509" s="2">
        <f t="shared" si="156"/>
        <v>-1661228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45659</v>
      </c>
      <c r="B2510" s="6">
        <f>TITRES_STAT!C2513</f>
        <v>6.42</v>
      </c>
      <c r="C2510" s="6">
        <f>TITRES_STAT!D2513</f>
        <v>5.9667000000000003</v>
      </c>
      <c r="D2510" s="6">
        <f>TITRES_STAT!E2513</f>
        <v>12</v>
      </c>
      <c r="E2510" s="2">
        <f t="shared" si="156"/>
        <v>-1661216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BEARISH DIVERGENCE</v>
      </c>
    </row>
    <row r="2511" spans="1:8" ht="13.5" x14ac:dyDescent="0.25">
      <c r="A2511" s="3">
        <f>TITRES_STAT!B2514</f>
        <v>45660</v>
      </c>
      <c r="B2511" s="6">
        <f>TITRES_STAT!C2514</f>
        <v>6.42</v>
      </c>
      <c r="C2511" s="6">
        <f>TITRES_STAT!D2514</f>
        <v>5.9667000000000003</v>
      </c>
      <c r="D2511" s="6">
        <f>TITRES_STAT!E2514</f>
        <v>9013</v>
      </c>
      <c r="E2511" s="2">
        <f t="shared" si="156"/>
        <v>-1661216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BEARISH DIVERGENCE</v>
      </c>
    </row>
    <row r="2512" spans="1:8" ht="13.5" x14ac:dyDescent="0.25">
      <c r="A2512" s="3">
        <f>TITRES_STAT!B2515</f>
        <v>45663</v>
      </c>
      <c r="B2512" s="6">
        <f>TITRES_STAT!C2515</f>
        <v>6.35</v>
      </c>
      <c r="C2512" s="6">
        <f>TITRES_STAT!D2515</f>
        <v>5.9016999999999999</v>
      </c>
      <c r="D2512" s="6">
        <f>TITRES_STAT!E2515</f>
        <v>2546</v>
      </c>
      <c r="E2512" s="2">
        <f t="shared" si="156"/>
        <v>-1663762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BEARISH DIVERGENCE</v>
      </c>
    </row>
    <row r="2513" spans="1:8" ht="13.5" x14ac:dyDescent="0.25">
      <c r="A2513" s="3">
        <f>TITRES_STAT!B2516</f>
        <v>45664</v>
      </c>
      <c r="B2513" s="6">
        <f>TITRES_STAT!C2516</f>
        <v>6.32</v>
      </c>
      <c r="C2513" s="6">
        <f>TITRES_STAT!D2516</f>
        <v>5.8738000000000001</v>
      </c>
      <c r="D2513" s="6">
        <f>TITRES_STAT!E2516</f>
        <v>590</v>
      </c>
      <c r="E2513" s="2">
        <f t="shared" si="156"/>
        <v>-1664352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6.32</v>
      </c>
      <c r="C2514" s="6">
        <f>TITRES_STAT!D2517</f>
        <v>5.8738000000000001</v>
      </c>
      <c r="D2514" s="6">
        <f>TITRES_STAT!E2517</f>
        <v>0</v>
      </c>
      <c r="E2514" s="2">
        <f t="shared" si="156"/>
        <v>-1664352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BEARISH DIVERGENCE</v>
      </c>
    </row>
    <row r="2515" spans="1:8" ht="13.5" x14ac:dyDescent="0.25">
      <c r="A2515" s="3">
        <f>TITRES_STAT!B2518</f>
        <v>45666</v>
      </c>
      <c r="B2515" s="6">
        <f>TITRES_STAT!C2518</f>
        <v>6.27</v>
      </c>
      <c r="C2515" s="6">
        <f>TITRES_STAT!D2518</f>
        <v>5.8273000000000001</v>
      </c>
      <c r="D2515" s="6">
        <f>TITRES_STAT!E2518</f>
        <v>894</v>
      </c>
      <c r="E2515" s="2">
        <f t="shared" si="156"/>
        <v>-1665246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6.27</v>
      </c>
      <c r="C2516" s="6">
        <f>TITRES_STAT!D2519</f>
        <v>5.8273000000000001</v>
      </c>
      <c r="D2516" s="6">
        <f>TITRES_STAT!E2519</f>
        <v>33252</v>
      </c>
      <c r="E2516" s="2">
        <f t="shared" si="156"/>
        <v>-1665246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6.26</v>
      </c>
      <c r="C2517" s="6">
        <f>TITRES_STAT!D2520</f>
        <v>5.8179999999999996</v>
      </c>
      <c r="D2517" s="6">
        <f>TITRES_STAT!E2520</f>
        <v>73</v>
      </c>
      <c r="E2517" s="2">
        <f t="shared" si="156"/>
        <v>-1665319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6.31</v>
      </c>
      <c r="C2518" s="6">
        <f>TITRES_STAT!D2521</f>
        <v>5.8644999999999996</v>
      </c>
      <c r="D2518" s="6">
        <f>TITRES_STAT!E2521</f>
        <v>3240</v>
      </c>
      <c r="E2518" s="2">
        <f t="shared" si="156"/>
        <v>-1662079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BULLISH DIVERGENCE</v>
      </c>
    </row>
    <row r="2519" spans="1:8" ht="13.5" x14ac:dyDescent="0.25">
      <c r="A2519" s="3">
        <f>TITRES_STAT!B2522</f>
        <v>45672</v>
      </c>
      <c r="B2519" s="6">
        <f>TITRES_STAT!C2522</f>
        <v>6.34</v>
      </c>
      <c r="C2519" s="6">
        <f>TITRES_STAT!D2522</f>
        <v>5.8924000000000003</v>
      </c>
      <c r="D2519" s="6">
        <f>TITRES_STAT!E2522</f>
        <v>18857</v>
      </c>
      <c r="E2519" s="2">
        <f t="shared" si="156"/>
        <v>-1643222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6.27</v>
      </c>
      <c r="C2520" s="6">
        <f>TITRES_STAT!D2523</f>
        <v>5.8273000000000001</v>
      </c>
      <c r="D2520" s="6">
        <f>TITRES_STAT!E2523</f>
        <v>9752</v>
      </c>
      <c r="E2520" s="2">
        <f t="shared" si="156"/>
        <v>-1652974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45674</v>
      </c>
      <c r="B2521" s="6">
        <f>TITRES_STAT!C2524</f>
        <v>6.25</v>
      </c>
      <c r="C2521" s="6">
        <f>TITRES_STAT!D2524</f>
        <v>5.8087999999999997</v>
      </c>
      <c r="D2521" s="6">
        <f>TITRES_STAT!E2524</f>
        <v>7930</v>
      </c>
      <c r="E2521" s="2">
        <f t="shared" si="156"/>
        <v>-1660904</v>
      </c>
      <c r="F2521" s="6" t="str">
        <f t="shared" si="159"/>
        <v>BULLISH</v>
      </c>
      <c r="G2521" s="6" t="str">
        <f t="shared" si="158"/>
        <v>NEUTRAL</v>
      </c>
      <c r="H2521" s="6" t="str">
        <f t="shared" si="157"/>
        <v>BULLISH DIVERGENCE</v>
      </c>
    </row>
    <row r="2522" spans="1:8" ht="13.5" x14ac:dyDescent="0.25">
      <c r="A2522" s="3">
        <f>TITRES_STAT!B2525</f>
        <v>45677</v>
      </c>
      <c r="B2522" s="6">
        <f>TITRES_STAT!C2525</f>
        <v>6.32</v>
      </c>
      <c r="C2522" s="6">
        <f>TITRES_STAT!D2525</f>
        <v>5.8738000000000001</v>
      </c>
      <c r="D2522" s="6">
        <f>TITRES_STAT!E2525</f>
        <v>3475</v>
      </c>
      <c r="E2522" s="2">
        <f t="shared" si="156"/>
        <v>-1657429</v>
      </c>
      <c r="F2522" s="6" t="str">
        <f t="shared" si="159"/>
        <v>BULLISH</v>
      </c>
      <c r="G2522" s="6" t="str">
        <f t="shared" si="158"/>
        <v>NEUTRAL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6.18</v>
      </c>
      <c r="C2523" s="6">
        <f>TITRES_STAT!D2526</f>
        <v>5.7436999999999996</v>
      </c>
      <c r="D2523" s="6">
        <f>TITRES_STAT!E2526</f>
        <v>12228</v>
      </c>
      <c r="E2523" s="2">
        <f t="shared" si="156"/>
        <v>-1669657</v>
      </c>
      <c r="F2523" s="6" t="str">
        <f t="shared" si="159"/>
        <v>BEARISH</v>
      </c>
      <c r="G2523" s="6" t="str">
        <f t="shared" si="158"/>
        <v>NEUTRAL</v>
      </c>
      <c r="H2523" s="6" t="str">
        <f t="shared" si="157"/>
        <v>CONFIRMED BEARISH</v>
      </c>
    </row>
    <row r="2524" spans="1:8" ht="13.5" x14ac:dyDescent="0.25">
      <c r="A2524" s="3">
        <f>TITRES_STAT!B2527</f>
        <v>45679</v>
      </c>
      <c r="B2524" s="6">
        <f>TITRES_STAT!C2527</f>
        <v>6.2</v>
      </c>
      <c r="C2524" s="6">
        <f>TITRES_STAT!D2527</f>
        <v>5.7622999999999998</v>
      </c>
      <c r="D2524" s="6">
        <f>TITRES_STAT!E2527</f>
        <v>3050</v>
      </c>
      <c r="E2524" s="2">
        <f t="shared" si="156"/>
        <v>-1666607</v>
      </c>
      <c r="F2524" s="6" t="str">
        <f t="shared" si="159"/>
        <v>BEARISH</v>
      </c>
      <c r="G2524" s="6" t="str">
        <f t="shared" si="158"/>
        <v>NEUTRAL</v>
      </c>
      <c r="H2524" s="6" t="str">
        <f t="shared" si="157"/>
        <v>CONFIRMED BEARISH</v>
      </c>
    </row>
    <row r="2525" spans="1:8" ht="13.5" x14ac:dyDescent="0.25">
      <c r="A2525" s="3">
        <f>TITRES_STAT!B2528</f>
        <v>45680</v>
      </c>
      <c r="B2525" s="6">
        <f>TITRES_STAT!C2528</f>
        <v>6.18</v>
      </c>
      <c r="C2525" s="6">
        <f>TITRES_STAT!D2528</f>
        <v>5.7436999999999996</v>
      </c>
      <c r="D2525" s="6">
        <f>TITRES_STAT!E2528</f>
        <v>4071</v>
      </c>
      <c r="E2525" s="2">
        <f t="shared" si="156"/>
        <v>-1670678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CONFIRMED BEARISH</v>
      </c>
    </row>
    <row r="2526" spans="1:8" ht="13.5" x14ac:dyDescent="0.25">
      <c r="A2526" s="3">
        <f>TITRES_STAT!B2529</f>
        <v>45681</v>
      </c>
      <c r="B2526" s="6">
        <f>TITRES_STAT!C2529</f>
        <v>6.16</v>
      </c>
      <c r="C2526" s="6">
        <f>TITRES_STAT!D2529</f>
        <v>5.7251000000000003</v>
      </c>
      <c r="D2526" s="6">
        <f>TITRES_STAT!E2529</f>
        <v>3627</v>
      </c>
      <c r="E2526" s="2">
        <f t="shared" si="156"/>
        <v>-1674305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CONFIRMED BEARISH</v>
      </c>
    </row>
    <row r="2527" spans="1:8" ht="13.5" x14ac:dyDescent="0.25">
      <c r="A2527" s="3">
        <f>TITRES_STAT!B2530</f>
        <v>45684</v>
      </c>
      <c r="B2527" s="6">
        <f>TITRES_STAT!C2530</f>
        <v>6.19</v>
      </c>
      <c r="C2527" s="6">
        <f>TITRES_STAT!D2530</f>
        <v>5.7530000000000001</v>
      </c>
      <c r="D2527" s="6">
        <f>TITRES_STAT!E2530</f>
        <v>3322</v>
      </c>
      <c r="E2527" s="2">
        <f t="shared" si="156"/>
        <v>-1670983</v>
      </c>
      <c r="F2527" s="6" t="str">
        <f t="shared" si="159"/>
        <v>BEARISH</v>
      </c>
      <c r="G2527" s="6" t="str">
        <f t="shared" si="158"/>
        <v>NEUTRAL</v>
      </c>
      <c r="H2527" s="6" t="str">
        <f t="shared" si="157"/>
        <v>CONFIRMED BEARISH</v>
      </c>
    </row>
    <row r="2528" spans="1:8" ht="13.5" x14ac:dyDescent="0.25">
      <c r="A2528" s="3">
        <f>TITRES_STAT!B2531</f>
        <v>45685</v>
      </c>
      <c r="B2528" s="6">
        <f>TITRES_STAT!C2531</f>
        <v>6.24</v>
      </c>
      <c r="C2528" s="6">
        <f>TITRES_STAT!D2531</f>
        <v>5.7995000000000001</v>
      </c>
      <c r="D2528" s="6">
        <f>TITRES_STAT!E2531</f>
        <v>50902</v>
      </c>
      <c r="E2528" s="2">
        <f t="shared" si="156"/>
        <v>-1620081</v>
      </c>
      <c r="F2528" s="6" t="str">
        <f t="shared" si="159"/>
        <v>BULLISH</v>
      </c>
      <c r="G2528" s="6" t="str">
        <f t="shared" si="158"/>
        <v>WEAK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6.15</v>
      </c>
      <c r="C2529" s="6">
        <f>TITRES_STAT!D2532</f>
        <v>5.7157999999999998</v>
      </c>
      <c r="D2529" s="6">
        <f>TITRES_STAT!E2532</f>
        <v>5884</v>
      </c>
      <c r="E2529" s="2">
        <f t="shared" si="156"/>
        <v>-1625965</v>
      </c>
      <c r="F2529" s="6" t="str">
        <f t="shared" si="159"/>
        <v>BULLISH</v>
      </c>
      <c r="G2529" s="6" t="str">
        <f t="shared" si="158"/>
        <v>WEAK</v>
      </c>
      <c r="H2529" s="6" t="str">
        <f t="shared" si="157"/>
        <v>BULLISH DIVERGENCE</v>
      </c>
    </row>
    <row r="2530" spans="1:8" ht="13.5" x14ac:dyDescent="0.25">
      <c r="A2530" s="3">
        <f>TITRES_STAT!B2533</f>
        <v>45687</v>
      </c>
      <c r="B2530" s="6">
        <f>TITRES_STAT!C2533</f>
        <v>6.15</v>
      </c>
      <c r="C2530" s="6">
        <f>TITRES_STAT!D2533</f>
        <v>5.7157999999999998</v>
      </c>
      <c r="D2530" s="6">
        <f>TITRES_STAT!E2533</f>
        <v>3088</v>
      </c>
      <c r="E2530" s="2">
        <f t="shared" si="156"/>
        <v>-1625965</v>
      </c>
      <c r="F2530" s="6" t="str">
        <f t="shared" si="159"/>
        <v>BULLISH</v>
      </c>
      <c r="G2530" s="6" t="str">
        <f t="shared" si="158"/>
        <v>WEAK</v>
      </c>
      <c r="H2530" s="6" t="str">
        <f t="shared" si="157"/>
        <v>BULLISH DIVERGENCE</v>
      </c>
    </row>
    <row r="2531" spans="1:8" ht="13.5" x14ac:dyDescent="0.25">
      <c r="A2531" s="3">
        <f>TITRES_STAT!B2534</f>
        <v>45688</v>
      </c>
      <c r="B2531" s="6">
        <f>TITRES_STAT!C2534</f>
        <v>6.4</v>
      </c>
      <c r="C2531" s="6">
        <f>TITRES_STAT!D2534</f>
        <v>5.9481999999999999</v>
      </c>
      <c r="D2531" s="6">
        <f>TITRES_STAT!E2534</f>
        <v>3090</v>
      </c>
      <c r="E2531" s="2">
        <f t="shared" si="156"/>
        <v>-1622875</v>
      </c>
      <c r="F2531" s="6" t="str">
        <f t="shared" si="159"/>
        <v>BULLISH</v>
      </c>
      <c r="G2531" s="6" t="str">
        <f t="shared" si="158"/>
        <v>WEAK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6.4</v>
      </c>
      <c r="C2532" s="6">
        <f>TITRES_STAT!D2535</f>
        <v>5.9481999999999999</v>
      </c>
      <c r="D2532" s="6">
        <f>TITRES_STAT!E2535</f>
        <v>1569</v>
      </c>
      <c r="E2532" s="2">
        <f t="shared" si="156"/>
        <v>-1622875</v>
      </c>
      <c r="F2532" s="6" t="str">
        <f t="shared" si="159"/>
        <v>BULLISH</v>
      </c>
      <c r="G2532" s="6" t="str">
        <f t="shared" si="158"/>
        <v>WEAK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6.39</v>
      </c>
      <c r="C2533" s="6">
        <f>TITRES_STAT!D2536</f>
        <v>5.9389000000000003</v>
      </c>
      <c r="D2533" s="6">
        <f>TITRES_STAT!E2536</f>
        <v>739</v>
      </c>
      <c r="E2533" s="2">
        <f t="shared" si="156"/>
        <v>-1623614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BEARISH DIVERGENCE</v>
      </c>
    </row>
    <row r="2534" spans="1:8" ht="13.5" x14ac:dyDescent="0.25">
      <c r="A2534" s="3">
        <f>TITRES_STAT!B2537</f>
        <v>45693</v>
      </c>
      <c r="B2534" s="6">
        <f>TITRES_STAT!C2537</f>
        <v>6.39</v>
      </c>
      <c r="C2534" s="6">
        <f>TITRES_STAT!D2537</f>
        <v>5.9389000000000003</v>
      </c>
      <c r="D2534" s="6">
        <f>TITRES_STAT!E2537</f>
        <v>427</v>
      </c>
      <c r="E2534" s="2">
        <f t="shared" si="156"/>
        <v>-1623614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6.35</v>
      </c>
      <c r="C2535" s="6">
        <f>TITRES_STAT!D2538</f>
        <v>5.9016999999999999</v>
      </c>
      <c r="D2535" s="6">
        <f>TITRES_STAT!E2538</f>
        <v>684</v>
      </c>
      <c r="E2535" s="2">
        <f t="shared" si="156"/>
        <v>-1624298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CONFIRMED BULLISH</v>
      </c>
    </row>
    <row r="2536" spans="1:8" ht="13.5" x14ac:dyDescent="0.25">
      <c r="A2536" s="3">
        <f>TITRES_STAT!B2539</f>
        <v>45695</v>
      </c>
      <c r="B2536" s="6">
        <f>TITRES_STAT!C2539</f>
        <v>6.34</v>
      </c>
      <c r="C2536" s="6">
        <f>TITRES_STAT!D2539</f>
        <v>5.8924000000000003</v>
      </c>
      <c r="D2536" s="6">
        <f>TITRES_STAT!E2539</f>
        <v>2757</v>
      </c>
      <c r="E2536" s="2">
        <f t="shared" si="156"/>
        <v>-1627055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6.25</v>
      </c>
      <c r="C2537" s="6">
        <f>TITRES_STAT!D2540</f>
        <v>5.8087999999999997</v>
      </c>
      <c r="D2537" s="6">
        <f>TITRES_STAT!E2540</f>
        <v>2633</v>
      </c>
      <c r="E2537" s="2">
        <f t="shared" si="156"/>
        <v>-1629688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CONFIRMED BEARISH</v>
      </c>
    </row>
    <row r="2538" spans="1:8" ht="13.5" x14ac:dyDescent="0.25">
      <c r="A2538" s="3">
        <f>TITRES_STAT!B2541</f>
        <v>45699</v>
      </c>
      <c r="B2538" s="6">
        <f>TITRES_STAT!C2541</f>
        <v>6.42</v>
      </c>
      <c r="C2538" s="6">
        <f>TITRES_STAT!D2541</f>
        <v>5.9667000000000003</v>
      </c>
      <c r="D2538" s="6">
        <f>TITRES_STAT!E2541</f>
        <v>5205</v>
      </c>
      <c r="E2538" s="2">
        <f t="shared" si="156"/>
        <v>-1624483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BEARISH DIVERGENCE</v>
      </c>
    </row>
    <row r="2539" spans="1:8" ht="13.5" x14ac:dyDescent="0.25">
      <c r="A2539" s="3">
        <f>TITRES_STAT!B2542</f>
        <v>45700</v>
      </c>
      <c r="B2539" s="6">
        <f>TITRES_STAT!C2542</f>
        <v>6.42</v>
      </c>
      <c r="C2539" s="6">
        <f>TITRES_STAT!D2542</f>
        <v>5.9667000000000003</v>
      </c>
      <c r="D2539" s="6">
        <f>TITRES_STAT!E2542</f>
        <v>2274</v>
      </c>
      <c r="E2539" s="2">
        <f t="shared" si="156"/>
        <v>-1624483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BEARISH DIVERGENCE</v>
      </c>
    </row>
    <row r="2540" spans="1:8" ht="13.5" x14ac:dyDescent="0.25">
      <c r="A2540" s="3">
        <f>TITRES_STAT!B2543</f>
        <v>45701</v>
      </c>
      <c r="B2540" s="6">
        <f>TITRES_STAT!C2543</f>
        <v>6.4</v>
      </c>
      <c r="C2540" s="6">
        <f>TITRES_STAT!D2543</f>
        <v>5.9481999999999999</v>
      </c>
      <c r="D2540" s="6">
        <f>TITRES_STAT!E2543</f>
        <v>1085</v>
      </c>
      <c r="E2540" s="2">
        <f t="shared" si="156"/>
        <v>-1625568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BEARISH DIVERGENCE</v>
      </c>
    </row>
    <row r="2541" spans="1:8" ht="13.5" x14ac:dyDescent="0.25">
      <c r="A2541" s="3">
        <f>TITRES_STAT!B2544</f>
        <v>45702</v>
      </c>
      <c r="B2541" s="6">
        <f>TITRES_STAT!C2544</f>
        <v>6.42</v>
      </c>
      <c r="C2541" s="6">
        <f>TITRES_STAT!D2544</f>
        <v>5.9667000000000003</v>
      </c>
      <c r="D2541" s="6">
        <f>TITRES_STAT!E2544</f>
        <v>6271</v>
      </c>
      <c r="E2541" s="2">
        <f t="shared" si="156"/>
        <v>-1619297</v>
      </c>
      <c r="F2541" s="6" t="str">
        <f t="shared" si="159"/>
        <v>BULLISH</v>
      </c>
      <c r="G2541" s="6" t="str">
        <f t="shared" si="158"/>
        <v>NEUTRAL</v>
      </c>
      <c r="H2541" s="6" t="str">
        <f t="shared" si="157"/>
        <v>CONFIRMED BULLISH</v>
      </c>
    </row>
    <row r="2542" spans="1:8" ht="13.5" x14ac:dyDescent="0.25">
      <c r="A2542" s="3">
        <f>TITRES_STAT!B2545</f>
        <v>45705</v>
      </c>
      <c r="B2542" s="6">
        <f>TITRES_STAT!C2545</f>
        <v>6.35</v>
      </c>
      <c r="C2542" s="6">
        <f>TITRES_STAT!D2545</f>
        <v>5.9016999999999999</v>
      </c>
      <c r="D2542" s="6">
        <f>TITRES_STAT!E2545</f>
        <v>1276</v>
      </c>
      <c r="E2542" s="2">
        <f t="shared" si="156"/>
        <v>-1620573</v>
      </c>
      <c r="F2542" s="6" t="str">
        <f t="shared" si="159"/>
        <v>BULLISH</v>
      </c>
      <c r="G2542" s="6" t="str">
        <f t="shared" si="158"/>
        <v>NEUTRAL</v>
      </c>
      <c r="H2542" s="6" t="str">
        <f t="shared" si="157"/>
        <v>CONFIRMED BULLISH</v>
      </c>
    </row>
    <row r="2543" spans="1:8" ht="13.5" x14ac:dyDescent="0.25">
      <c r="A2543" s="3">
        <f>TITRES_STAT!B2546</f>
        <v>45706</v>
      </c>
      <c r="B2543" s="6">
        <f>TITRES_STAT!C2546</f>
        <v>6.34</v>
      </c>
      <c r="C2543" s="6">
        <f>TITRES_STAT!D2546</f>
        <v>5.8924000000000003</v>
      </c>
      <c r="D2543" s="6">
        <f>TITRES_STAT!E2546</f>
        <v>5529</v>
      </c>
      <c r="E2543" s="2">
        <f t="shared" si="156"/>
        <v>-1626102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6.34</v>
      </c>
      <c r="C2544" s="6">
        <f>TITRES_STAT!D2547</f>
        <v>5.8924000000000003</v>
      </c>
      <c r="D2544" s="6">
        <f>TITRES_STAT!E2547</f>
        <v>2923</v>
      </c>
      <c r="E2544" s="2">
        <f t="shared" si="156"/>
        <v>-1626102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6.26</v>
      </c>
      <c r="C2545" s="6">
        <f>TITRES_STAT!D2548</f>
        <v>5.8179999999999996</v>
      </c>
      <c r="D2545" s="6">
        <f>TITRES_STAT!E2548</f>
        <v>2203</v>
      </c>
      <c r="E2545" s="2">
        <f t="shared" si="156"/>
        <v>-1628305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6.25</v>
      </c>
      <c r="C2546" s="6">
        <f>TITRES_STAT!D2549</f>
        <v>5.8087999999999997</v>
      </c>
      <c r="D2546" s="6">
        <f>TITRES_STAT!E2549</f>
        <v>1986</v>
      </c>
      <c r="E2546" s="2">
        <f t="shared" si="156"/>
        <v>-1630291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6.25</v>
      </c>
      <c r="C2547" s="6">
        <f>TITRES_STAT!D2550</f>
        <v>5.8087999999999997</v>
      </c>
      <c r="D2547" s="6">
        <f>TITRES_STAT!E2550</f>
        <v>0</v>
      </c>
      <c r="E2547" s="2">
        <f t="shared" si="156"/>
        <v>-1630291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6.2</v>
      </c>
      <c r="C2548" s="6">
        <f>TITRES_STAT!D2551</f>
        <v>5.7622999999999998</v>
      </c>
      <c r="D2548" s="6">
        <f>TITRES_STAT!E2551</f>
        <v>2302</v>
      </c>
      <c r="E2548" s="2">
        <f t="shared" si="156"/>
        <v>-1632593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6.25</v>
      </c>
      <c r="C2549" s="6">
        <f>TITRES_STAT!D2552</f>
        <v>5.8087999999999997</v>
      </c>
      <c r="D2549" s="6">
        <f>TITRES_STAT!E2552</f>
        <v>3316</v>
      </c>
      <c r="E2549" s="2">
        <f t="shared" si="156"/>
        <v>-1629277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6.3</v>
      </c>
      <c r="C2550" s="6">
        <f>TITRES_STAT!D2553</f>
        <v>5.8552</v>
      </c>
      <c r="D2550" s="6">
        <f>TITRES_STAT!E2553</f>
        <v>13325</v>
      </c>
      <c r="E2550" s="2">
        <f t="shared" si="156"/>
        <v>-1615952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6.25</v>
      </c>
      <c r="C2551" s="6">
        <f>TITRES_STAT!D2554</f>
        <v>5.8087999999999997</v>
      </c>
      <c r="D2551" s="6">
        <f>TITRES_STAT!E2554</f>
        <v>3404</v>
      </c>
      <c r="E2551" s="2">
        <f t="shared" si="156"/>
        <v>-1619356</v>
      </c>
      <c r="F2551" s="6" t="str">
        <f t="shared" si="159"/>
        <v>BULLISH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45719</v>
      </c>
      <c r="B2552" s="6">
        <f>TITRES_STAT!C2555</f>
        <v>6.29</v>
      </c>
      <c r="C2552" s="6">
        <f>TITRES_STAT!D2555</f>
        <v>5.8459000000000003</v>
      </c>
      <c r="D2552" s="6">
        <f>TITRES_STAT!E2555</f>
        <v>2244</v>
      </c>
      <c r="E2552" s="2">
        <f t="shared" si="156"/>
        <v>-1617112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6.25</v>
      </c>
      <c r="C2553" s="6">
        <f>TITRES_STAT!D2556</f>
        <v>5.8087999999999997</v>
      </c>
      <c r="D2553" s="6">
        <f>TITRES_STAT!E2556</f>
        <v>318</v>
      </c>
      <c r="E2553" s="2">
        <f t="shared" si="156"/>
        <v>-1617430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6.25</v>
      </c>
      <c r="C2554" s="6">
        <f>TITRES_STAT!D2557</f>
        <v>5.8087999999999997</v>
      </c>
      <c r="D2554" s="6">
        <f>TITRES_STAT!E2557</f>
        <v>3168</v>
      </c>
      <c r="E2554" s="2">
        <f t="shared" si="156"/>
        <v>-1617430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45722</v>
      </c>
      <c r="B2555" s="6">
        <f>TITRES_STAT!C2558</f>
        <v>6.26</v>
      </c>
      <c r="C2555" s="6">
        <f>TITRES_STAT!D2558</f>
        <v>5.8179999999999996</v>
      </c>
      <c r="D2555" s="6">
        <f>TITRES_STAT!E2558</f>
        <v>1128</v>
      </c>
      <c r="E2555" s="2">
        <f t="shared" si="156"/>
        <v>-1616302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6.29</v>
      </c>
      <c r="C2556" s="6">
        <f>TITRES_STAT!D2559</f>
        <v>5.8459000000000003</v>
      </c>
      <c r="D2556" s="6">
        <f>TITRES_STAT!E2559</f>
        <v>803</v>
      </c>
      <c r="E2556" s="2">
        <f t="shared" si="156"/>
        <v>-1615499</v>
      </c>
      <c r="F2556" s="6" t="str">
        <f t="shared" si="159"/>
        <v>BULLISH</v>
      </c>
      <c r="G2556" s="6" t="str">
        <f t="shared" si="158"/>
        <v>NEUTRAL</v>
      </c>
      <c r="H2556" s="6" t="str">
        <f t="shared" si="157"/>
        <v>CONFIRMED BULLISH</v>
      </c>
    </row>
    <row r="2557" spans="1:8" ht="13.5" x14ac:dyDescent="0.25">
      <c r="A2557" s="3">
        <f>TITRES_STAT!B2560</f>
        <v>45726</v>
      </c>
      <c r="B2557" s="6">
        <f>TITRES_STAT!C2560</f>
        <v>6.25</v>
      </c>
      <c r="C2557" s="6">
        <f>TITRES_STAT!D2560</f>
        <v>5.8087999999999997</v>
      </c>
      <c r="D2557" s="6">
        <f>TITRES_STAT!E2560</f>
        <v>563</v>
      </c>
      <c r="E2557" s="2">
        <f t="shared" si="156"/>
        <v>-1616062</v>
      </c>
      <c r="F2557" s="6" t="str">
        <f t="shared" si="159"/>
        <v>BULLISH</v>
      </c>
      <c r="G2557" s="6" t="str">
        <f t="shared" si="158"/>
        <v>NEUTRAL</v>
      </c>
      <c r="H2557" s="6" t="str">
        <f t="shared" si="157"/>
        <v>BULLISH DIVERGENCE</v>
      </c>
    </row>
    <row r="2558" spans="1:8" ht="13.5" x14ac:dyDescent="0.25">
      <c r="A2558" s="3">
        <f>TITRES_STAT!B2561</f>
        <v>45727</v>
      </c>
      <c r="B2558" s="6">
        <f>TITRES_STAT!C2561</f>
        <v>6.21</v>
      </c>
      <c r="C2558" s="6">
        <f>TITRES_STAT!D2561</f>
        <v>5.7716000000000003</v>
      </c>
      <c r="D2558" s="6">
        <f>TITRES_STAT!E2561</f>
        <v>2575</v>
      </c>
      <c r="E2558" s="2">
        <f t="shared" si="156"/>
        <v>-1618637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6.24</v>
      </c>
      <c r="C2559" s="6">
        <f>TITRES_STAT!D2562</f>
        <v>5.7995000000000001</v>
      </c>
      <c r="D2559" s="6">
        <f>TITRES_STAT!E2562</f>
        <v>1758</v>
      </c>
      <c r="E2559" s="2">
        <f t="shared" si="156"/>
        <v>-1616879</v>
      </c>
      <c r="F2559" s="6" t="str">
        <f t="shared" si="159"/>
        <v>BULLISH</v>
      </c>
      <c r="G2559" s="6" t="str">
        <f t="shared" si="158"/>
        <v>NEUTRAL</v>
      </c>
      <c r="H2559" s="6" t="str">
        <f t="shared" si="157"/>
        <v>BULLISH DIVERGENCE</v>
      </c>
    </row>
    <row r="2560" spans="1:8" ht="13.5" x14ac:dyDescent="0.25">
      <c r="A2560" s="3">
        <f>TITRES_STAT!B2563</f>
        <v>45729</v>
      </c>
      <c r="B2560" s="6">
        <f>TITRES_STAT!C2563</f>
        <v>6.2</v>
      </c>
      <c r="C2560" s="6">
        <f>TITRES_STAT!D2563</f>
        <v>5.7622999999999998</v>
      </c>
      <c r="D2560" s="6">
        <f>TITRES_STAT!E2563</f>
        <v>799</v>
      </c>
      <c r="E2560" s="2">
        <f t="shared" si="156"/>
        <v>-1617678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6.18</v>
      </c>
      <c r="C2561" s="6">
        <f>TITRES_STAT!D2564</f>
        <v>5.7436999999999996</v>
      </c>
      <c r="D2561" s="6">
        <f>TITRES_STAT!E2564</f>
        <v>2179</v>
      </c>
      <c r="E2561" s="2">
        <f t="shared" si="156"/>
        <v>-1619857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6.14</v>
      </c>
      <c r="C2562" s="6">
        <f>TITRES_STAT!D2565</f>
        <v>5.7065000000000001</v>
      </c>
      <c r="D2562" s="6">
        <f>TITRES_STAT!E2565</f>
        <v>6081</v>
      </c>
      <c r="E2562" s="2">
        <f t="shared" si="156"/>
        <v>-1625938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6.14</v>
      </c>
      <c r="C2563" s="6">
        <f>TITRES_STAT!D2566</f>
        <v>5.7065000000000001</v>
      </c>
      <c r="D2563" s="6">
        <f>TITRES_STAT!E2566</f>
        <v>1540</v>
      </c>
      <c r="E2563" s="2">
        <f t="shared" si="156"/>
        <v>-1625938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6.14</v>
      </c>
      <c r="C2564" s="6">
        <f>TITRES_STAT!D2567</f>
        <v>5.7065000000000001</v>
      </c>
      <c r="D2564" s="6">
        <f>TITRES_STAT!E2567</f>
        <v>328</v>
      </c>
      <c r="E2564" s="2">
        <f t="shared" ref="E2564:E2627" si="160">IF(B2564&gt;B2563, E2563+D2564, IF(B2564&lt;B2563, E2563-D2564, E2563))</f>
        <v>-1625938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6.13</v>
      </c>
      <c r="C2565" s="6">
        <f>TITRES_STAT!D2568</f>
        <v>5.6971999999999996</v>
      </c>
      <c r="D2565" s="6">
        <f>TITRES_STAT!E2568</f>
        <v>1196</v>
      </c>
      <c r="E2565" s="2">
        <f t="shared" si="160"/>
        <v>-1627134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6.2</v>
      </c>
      <c r="C2566" s="6">
        <f>TITRES_STAT!D2569</f>
        <v>5.7622999999999998</v>
      </c>
      <c r="D2566" s="6">
        <f>TITRES_STAT!E2569</f>
        <v>5</v>
      </c>
      <c r="E2566" s="2">
        <f t="shared" si="160"/>
        <v>-1627129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6.12</v>
      </c>
      <c r="C2567" s="6">
        <f>TITRES_STAT!D2570</f>
        <v>5.6879</v>
      </c>
      <c r="D2567" s="6">
        <f>TITRES_STAT!E2570</f>
        <v>5842</v>
      </c>
      <c r="E2567" s="2">
        <f t="shared" si="160"/>
        <v>-1632971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BEARISH</v>
      </c>
    </row>
    <row r="2568" spans="1:8" ht="13.5" x14ac:dyDescent="0.25">
      <c r="A2568" s="3">
        <f>TITRES_STAT!B2571</f>
        <v>45742</v>
      </c>
      <c r="B2568" s="6">
        <f>TITRES_STAT!C2571</f>
        <v>6.12</v>
      </c>
      <c r="C2568" s="6">
        <f>TITRES_STAT!D2571</f>
        <v>5.6879</v>
      </c>
      <c r="D2568" s="6">
        <f>TITRES_STAT!E2571</f>
        <v>970</v>
      </c>
      <c r="E2568" s="2">
        <f t="shared" si="160"/>
        <v>-1632971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6.12</v>
      </c>
      <c r="C2569" s="6">
        <f>TITRES_STAT!D2572</f>
        <v>5.6879</v>
      </c>
      <c r="D2569" s="6">
        <f>TITRES_STAT!E2572</f>
        <v>505</v>
      </c>
      <c r="E2569" s="2">
        <f t="shared" si="160"/>
        <v>-1632971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6.2</v>
      </c>
      <c r="C2570" s="6">
        <f>TITRES_STAT!D2573</f>
        <v>5.7622999999999998</v>
      </c>
      <c r="D2570" s="6">
        <f>TITRES_STAT!E2573</f>
        <v>500</v>
      </c>
      <c r="E2570" s="2">
        <f t="shared" si="160"/>
        <v>-1632471</v>
      </c>
      <c r="F2570" s="6" t="str">
        <f t="shared" si="163"/>
        <v>BEARISH</v>
      </c>
      <c r="G2570" s="6" t="str">
        <f t="shared" si="162"/>
        <v>NEUTRAL</v>
      </c>
      <c r="H2570" s="6" t="str">
        <f t="shared" si="161"/>
        <v>BEARISH DIVERGENCE</v>
      </c>
    </row>
    <row r="2571" spans="1:8" ht="13.5" x14ac:dyDescent="0.25">
      <c r="A2571" s="3">
        <f>TITRES_STAT!B2574</f>
        <v>45749</v>
      </c>
      <c r="B2571" s="6">
        <f>TITRES_STAT!C2574</f>
        <v>6.15</v>
      </c>
      <c r="C2571" s="6">
        <f>TITRES_STAT!D2574</f>
        <v>5.7157999999999998</v>
      </c>
      <c r="D2571" s="6">
        <f>TITRES_STAT!E2574</f>
        <v>1044</v>
      </c>
      <c r="E2571" s="2">
        <f t="shared" si="160"/>
        <v>-1633515</v>
      </c>
      <c r="F2571" s="6" t="str">
        <f t="shared" si="163"/>
        <v>BEARISH</v>
      </c>
      <c r="G2571" s="6" t="str">
        <f t="shared" si="162"/>
        <v>NEUTRAL</v>
      </c>
      <c r="H2571" s="6" t="str">
        <f t="shared" si="161"/>
        <v>CONFIRMED BEARISH</v>
      </c>
    </row>
    <row r="2572" spans="1:8" ht="13.5" x14ac:dyDescent="0.25">
      <c r="A2572" s="3">
        <f>TITRES_STAT!B2575</f>
        <v>45750</v>
      </c>
      <c r="B2572" s="6">
        <f>TITRES_STAT!C2575</f>
        <v>6.1</v>
      </c>
      <c r="C2572" s="6">
        <f>TITRES_STAT!D2575</f>
        <v>5.6692999999999998</v>
      </c>
      <c r="D2572" s="6">
        <f>TITRES_STAT!E2575</f>
        <v>2516</v>
      </c>
      <c r="E2572" s="2">
        <f t="shared" si="160"/>
        <v>-1636031</v>
      </c>
      <c r="F2572" s="6" t="str">
        <f t="shared" si="163"/>
        <v>BEARISH</v>
      </c>
      <c r="G2572" s="6" t="str">
        <f t="shared" si="162"/>
        <v>NEUTRAL</v>
      </c>
      <c r="H2572" s="6" t="str">
        <f t="shared" si="161"/>
        <v>CONFIRMED BEARISH</v>
      </c>
    </row>
    <row r="2573" spans="1:8" ht="13.5" x14ac:dyDescent="0.25">
      <c r="A2573" s="3">
        <f>TITRES_STAT!B2576</f>
        <v>45751</v>
      </c>
      <c r="B2573" s="6">
        <f>TITRES_STAT!C2576</f>
        <v>6.2</v>
      </c>
      <c r="C2573" s="6">
        <f>TITRES_STAT!D2576</f>
        <v>5.7622999999999998</v>
      </c>
      <c r="D2573" s="6">
        <f>TITRES_STAT!E2576</f>
        <v>2870</v>
      </c>
      <c r="E2573" s="2">
        <f t="shared" si="160"/>
        <v>-1633161</v>
      </c>
      <c r="F2573" s="6" t="str">
        <f t="shared" si="163"/>
        <v>BEARISH</v>
      </c>
      <c r="G2573" s="6" t="str">
        <f t="shared" si="162"/>
        <v>NEUTRAL</v>
      </c>
      <c r="H2573" s="6" t="str">
        <f t="shared" si="161"/>
        <v>BEARISH DIVERGENCE</v>
      </c>
    </row>
    <row r="2574" spans="1:8" ht="13.5" x14ac:dyDescent="0.25">
      <c r="A2574" s="3">
        <f>TITRES_STAT!B2577</f>
        <v>45754</v>
      </c>
      <c r="B2574" s="6">
        <f>TITRES_STAT!C2577</f>
        <v>6.15</v>
      </c>
      <c r="C2574" s="6">
        <f>TITRES_STAT!D2577</f>
        <v>5.7157999999999998</v>
      </c>
      <c r="D2574" s="6">
        <f>TITRES_STAT!E2577</f>
        <v>2485</v>
      </c>
      <c r="E2574" s="2">
        <f t="shared" si="160"/>
        <v>-1635646</v>
      </c>
      <c r="F2574" s="6" t="str">
        <f t="shared" si="163"/>
        <v>BEARISH</v>
      </c>
      <c r="G2574" s="6" t="str">
        <f t="shared" si="162"/>
        <v>NEUTRAL</v>
      </c>
      <c r="H2574" s="6" t="str">
        <f t="shared" si="161"/>
        <v>BEARISH DIVERGENCE</v>
      </c>
    </row>
    <row r="2575" spans="1:8" ht="13.5" x14ac:dyDescent="0.25">
      <c r="A2575" s="3">
        <f>TITRES_STAT!B2578</f>
        <v>45755</v>
      </c>
      <c r="B2575" s="6">
        <f>TITRES_STAT!C2578</f>
        <v>6.1</v>
      </c>
      <c r="C2575" s="6">
        <f>TITRES_STAT!D2578</f>
        <v>5.6692999999999998</v>
      </c>
      <c r="D2575" s="6">
        <f>TITRES_STAT!E2578</f>
        <v>60760</v>
      </c>
      <c r="E2575" s="2">
        <f t="shared" si="160"/>
        <v>-1696406</v>
      </c>
      <c r="F2575" s="6" t="str">
        <f t="shared" si="163"/>
        <v>BEARISH</v>
      </c>
      <c r="G2575" s="6" t="str">
        <f t="shared" si="162"/>
        <v>STRONG</v>
      </c>
      <c r="H2575" s="6" t="str">
        <f t="shared" si="161"/>
        <v>CONFIRMED BEARISH</v>
      </c>
    </row>
    <row r="2576" spans="1:8" ht="13.5" x14ac:dyDescent="0.25">
      <c r="A2576" s="3">
        <f>TITRES_STAT!B2579</f>
        <v>45757</v>
      </c>
      <c r="B2576" s="6">
        <f>TITRES_STAT!C2579</f>
        <v>6.25</v>
      </c>
      <c r="C2576" s="6">
        <f>TITRES_STAT!D2579</f>
        <v>5.8087999999999997</v>
      </c>
      <c r="D2576" s="6">
        <f>TITRES_STAT!E2579</f>
        <v>4482</v>
      </c>
      <c r="E2576" s="2">
        <f t="shared" si="160"/>
        <v>-1691924</v>
      </c>
      <c r="F2576" s="6" t="str">
        <f t="shared" si="163"/>
        <v>BEARISH</v>
      </c>
      <c r="G2576" s="6" t="str">
        <f t="shared" si="162"/>
        <v>STRONG</v>
      </c>
      <c r="H2576" s="6" t="str">
        <f t="shared" si="161"/>
        <v>BEARISH DIVERGENCE</v>
      </c>
    </row>
    <row r="2577" spans="1:8" ht="13.5" x14ac:dyDescent="0.25">
      <c r="A2577" s="3">
        <f>TITRES_STAT!B2580</f>
        <v>45758</v>
      </c>
      <c r="B2577" s="6">
        <f>TITRES_STAT!C2580</f>
        <v>6.21</v>
      </c>
      <c r="C2577" s="6">
        <f>TITRES_STAT!D2580</f>
        <v>5.7716000000000003</v>
      </c>
      <c r="D2577" s="6">
        <f>TITRES_STAT!E2580</f>
        <v>1398</v>
      </c>
      <c r="E2577" s="2">
        <f t="shared" si="160"/>
        <v>-1693322</v>
      </c>
      <c r="F2577" s="6" t="str">
        <f t="shared" si="163"/>
        <v>BEARISH</v>
      </c>
      <c r="G2577" s="6" t="str">
        <f t="shared" si="162"/>
        <v>STRONG</v>
      </c>
      <c r="H2577" s="6" t="str">
        <f t="shared" si="161"/>
        <v>BEARISH DIVERGENCE</v>
      </c>
    </row>
    <row r="2578" spans="1:8" ht="13.5" x14ac:dyDescent="0.25">
      <c r="A2578" s="3">
        <f>TITRES_STAT!B2581</f>
        <v>45761</v>
      </c>
      <c r="B2578" s="6">
        <f>TITRES_STAT!C2581</f>
        <v>6.28</v>
      </c>
      <c r="C2578" s="6">
        <f>TITRES_STAT!D2581</f>
        <v>5.8365999999999998</v>
      </c>
      <c r="D2578" s="6">
        <f>TITRES_STAT!E2581</f>
        <v>1220</v>
      </c>
      <c r="E2578" s="2">
        <f t="shared" si="160"/>
        <v>-1692102</v>
      </c>
      <c r="F2578" s="6" t="str">
        <f t="shared" si="163"/>
        <v>BEARISH</v>
      </c>
      <c r="G2578" s="6" t="str">
        <f t="shared" si="162"/>
        <v>STRONG</v>
      </c>
      <c r="H2578" s="6" t="str">
        <f t="shared" si="161"/>
        <v>BEARISH DIVERGENCE</v>
      </c>
    </row>
    <row r="2579" spans="1:8" ht="13.5" x14ac:dyDescent="0.25">
      <c r="A2579" s="3">
        <f>TITRES_STAT!B2582</f>
        <v>45762</v>
      </c>
      <c r="B2579" s="6">
        <f>TITRES_STAT!C2582</f>
        <v>6.2</v>
      </c>
      <c r="C2579" s="6">
        <f>TITRES_STAT!D2582</f>
        <v>5.7622999999999998</v>
      </c>
      <c r="D2579" s="6">
        <f>TITRES_STAT!E2582</f>
        <v>1572</v>
      </c>
      <c r="E2579" s="2">
        <f t="shared" si="160"/>
        <v>-1693674</v>
      </c>
      <c r="F2579" s="6" t="str">
        <f t="shared" si="163"/>
        <v>BEARISH</v>
      </c>
      <c r="G2579" s="6" t="str">
        <f t="shared" si="162"/>
        <v>STRONG</v>
      </c>
      <c r="H2579" s="6" t="str">
        <f t="shared" si="161"/>
        <v>BEARISH DIVERGENCE</v>
      </c>
    </row>
    <row r="2580" spans="1:8" ht="13.5" x14ac:dyDescent="0.25">
      <c r="A2580" s="3">
        <f>TITRES_STAT!B2583</f>
        <v>45763</v>
      </c>
      <c r="B2580" s="6">
        <f>TITRES_STAT!C2583</f>
        <v>6.29</v>
      </c>
      <c r="C2580" s="6">
        <f>TITRES_STAT!D2583</f>
        <v>5.8459000000000003</v>
      </c>
      <c r="D2580" s="6">
        <f>TITRES_STAT!E2583</f>
        <v>365</v>
      </c>
      <c r="E2580" s="2">
        <f t="shared" si="160"/>
        <v>-1693309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6.26</v>
      </c>
      <c r="C2581" s="6">
        <f>TITRES_STAT!D2584</f>
        <v>5.8179999999999996</v>
      </c>
      <c r="D2581" s="6">
        <f>TITRES_STAT!E2584</f>
        <v>1016</v>
      </c>
      <c r="E2581" s="2">
        <f t="shared" si="160"/>
        <v>-1694325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6.29</v>
      </c>
      <c r="C2582" s="6">
        <f>TITRES_STAT!D2585</f>
        <v>5.8459000000000003</v>
      </c>
      <c r="D2582" s="6">
        <f>TITRES_STAT!E2585</f>
        <v>3080</v>
      </c>
      <c r="E2582" s="2">
        <f t="shared" si="160"/>
        <v>-1691245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6.34</v>
      </c>
      <c r="C2583" s="6">
        <f>TITRES_STAT!D2586</f>
        <v>5.8924000000000003</v>
      </c>
      <c r="D2583" s="6">
        <f>TITRES_STAT!E2586</f>
        <v>980</v>
      </c>
      <c r="E2583" s="2">
        <f t="shared" si="160"/>
        <v>-1690265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CONFIRMED BULLISH</v>
      </c>
    </row>
    <row r="2584" spans="1:8" ht="13.5" x14ac:dyDescent="0.25">
      <c r="A2584" s="3">
        <f>TITRES_STAT!B2587</f>
        <v>45769</v>
      </c>
      <c r="B2584" s="6">
        <f>TITRES_STAT!C2587</f>
        <v>6.7</v>
      </c>
      <c r="C2584" s="6">
        <f>TITRES_STAT!D2587</f>
        <v>6.2270000000000003</v>
      </c>
      <c r="D2584" s="6">
        <f>TITRES_STAT!E2587</f>
        <v>8882</v>
      </c>
      <c r="E2584" s="2">
        <f t="shared" si="160"/>
        <v>-1681383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CONFIRMED BULLISH</v>
      </c>
    </row>
    <row r="2585" spans="1:8" ht="13.5" x14ac:dyDescent="0.25">
      <c r="A2585" s="3">
        <f>TITRES_STAT!B2588</f>
        <v>45770</v>
      </c>
      <c r="B2585" s="6">
        <f>TITRES_STAT!C2588</f>
        <v>6.7</v>
      </c>
      <c r="C2585" s="6">
        <f>TITRES_STAT!D2588</f>
        <v>6.2270000000000003</v>
      </c>
      <c r="D2585" s="6">
        <f>TITRES_STAT!E2588</f>
        <v>1571</v>
      </c>
      <c r="E2585" s="2">
        <f t="shared" si="160"/>
        <v>-1681383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CONFIRMED BULLISH</v>
      </c>
    </row>
    <row r="2586" spans="1:8" ht="13.5" x14ac:dyDescent="0.25">
      <c r="A2586" s="3">
        <f>TITRES_STAT!B2589</f>
        <v>45771</v>
      </c>
      <c r="B2586" s="6">
        <f>TITRES_STAT!C2589</f>
        <v>6.7</v>
      </c>
      <c r="C2586" s="6">
        <f>TITRES_STAT!D2589</f>
        <v>6.2270000000000003</v>
      </c>
      <c r="D2586" s="6">
        <f>TITRES_STAT!E2589</f>
        <v>1236</v>
      </c>
      <c r="E2586" s="2">
        <f t="shared" si="160"/>
        <v>-1681383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CONFIRMED BULLISH</v>
      </c>
    </row>
    <row r="2587" spans="1:8" ht="13.5" x14ac:dyDescent="0.25">
      <c r="A2587" s="3">
        <f>TITRES_STAT!B2590</f>
        <v>45772</v>
      </c>
      <c r="B2587" s="6">
        <f>TITRES_STAT!C2590</f>
        <v>6.57</v>
      </c>
      <c r="C2587" s="6">
        <f>TITRES_STAT!D2590</f>
        <v>6.1062000000000003</v>
      </c>
      <c r="D2587" s="6">
        <f>TITRES_STAT!E2590</f>
        <v>343</v>
      </c>
      <c r="E2587" s="2">
        <f t="shared" si="160"/>
        <v>-1681726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6.57</v>
      </c>
      <c r="C2588" s="6">
        <f>TITRES_STAT!D2591</f>
        <v>6.1062000000000003</v>
      </c>
      <c r="D2588" s="6">
        <f>TITRES_STAT!E2591</f>
        <v>0</v>
      </c>
      <c r="E2588" s="2">
        <f t="shared" si="160"/>
        <v>-1681726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6.6</v>
      </c>
      <c r="C2589" s="6">
        <f>TITRES_STAT!D2592</f>
        <v>6.1340000000000003</v>
      </c>
      <c r="D2589" s="6">
        <f>TITRES_STAT!E2592</f>
        <v>595</v>
      </c>
      <c r="E2589" s="2">
        <f t="shared" si="160"/>
        <v>-1681131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BULLISH DIVERGENCE</v>
      </c>
    </row>
    <row r="2590" spans="1:8" ht="13.5" x14ac:dyDescent="0.25">
      <c r="A2590" s="3">
        <f>TITRES_STAT!B2593</f>
        <v>45777</v>
      </c>
      <c r="B2590" s="6">
        <f>TITRES_STAT!C2593</f>
        <v>6.58</v>
      </c>
      <c r="C2590" s="6">
        <f>TITRES_STAT!D2593</f>
        <v>6.1154999999999999</v>
      </c>
      <c r="D2590" s="6">
        <f>TITRES_STAT!E2593</f>
        <v>1235</v>
      </c>
      <c r="E2590" s="2">
        <f t="shared" si="160"/>
        <v>-1682366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6.5</v>
      </c>
      <c r="C2591" s="6">
        <f>TITRES_STAT!D2594</f>
        <v>6.0411000000000001</v>
      </c>
      <c r="D2591" s="6">
        <f>TITRES_STAT!E2594</f>
        <v>1165</v>
      </c>
      <c r="E2591" s="2">
        <f t="shared" si="160"/>
        <v>-1683531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6.49</v>
      </c>
      <c r="C2592" s="6">
        <f>TITRES_STAT!D2595</f>
        <v>6.0317999999999996</v>
      </c>
      <c r="D2592" s="6">
        <f>TITRES_STAT!E2595</f>
        <v>135</v>
      </c>
      <c r="E2592" s="2">
        <f t="shared" si="160"/>
        <v>-1683666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6.58</v>
      </c>
      <c r="C2593" s="6">
        <f>TITRES_STAT!D2596</f>
        <v>6.1154999999999999</v>
      </c>
      <c r="D2593" s="6">
        <f>TITRES_STAT!E2596</f>
        <v>1161</v>
      </c>
      <c r="E2593" s="2">
        <f t="shared" si="160"/>
        <v>-1682505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BEARISH DIVERGENCE</v>
      </c>
    </row>
    <row r="2594" spans="1:8" ht="13.5" x14ac:dyDescent="0.25">
      <c r="A2594" s="3">
        <f>TITRES_STAT!B2597</f>
        <v>45784</v>
      </c>
      <c r="B2594" s="6">
        <f>TITRES_STAT!C2597</f>
        <v>6.58</v>
      </c>
      <c r="C2594" s="6">
        <f>TITRES_STAT!D2597</f>
        <v>6.1154999999999999</v>
      </c>
      <c r="D2594" s="6">
        <f>TITRES_STAT!E2597</f>
        <v>10</v>
      </c>
      <c r="E2594" s="2">
        <f t="shared" si="160"/>
        <v>-1682505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6.59</v>
      </c>
      <c r="C2595" s="6">
        <f>TITRES_STAT!D2598</f>
        <v>6.1246999999999998</v>
      </c>
      <c r="D2595" s="6">
        <f>TITRES_STAT!E2598</f>
        <v>1031</v>
      </c>
      <c r="E2595" s="2">
        <f t="shared" si="160"/>
        <v>-1681474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6.59</v>
      </c>
      <c r="C2596" s="6">
        <f>TITRES_STAT!D2599</f>
        <v>6.1246999999999998</v>
      </c>
      <c r="D2596" s="6">
        <f>TITRES_STAT!E2599</f>
        <v>800</v>
      </c>
      <c r="E2596" s="2">
        <f t="shared" si="160"/>
        <v>-1681474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6.68</v>
      </c>
      <c r="C2597" s="6">
        <f>TITRES_STAT!D2600</f>
        <v>6.2084000000000001</v>
      </c>
      <c r="D2597" s="6">
        <f>TITRES_STAT!E2600</f>
        <v>1145</v>
      </c>
      <c r="E2597" s="2">
        <f t="shared" si="160"/>
        <v>-1680329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6.74</v>
      </c>
      <c r="C2598" s="6">
        <f>TITRES_STAT!D2601</f>
        <v>6.2641999999999998</v>
      </c>
      <c r="D2598" s="6">
        <f>TITRES_STAT!E2601</f>
        <v>319</v>
      </c>
      <c r="E2598" s="2">
        <f t="shared" si="160"/>
        <v>-1680010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6.66</v>
      </c>
      <c r="C2599" s="6">
        <f>TITRES_STAT!D2602</f>
        <v>6.1898</v>
      </c>
      <c r="D2599" s="6">
        <f>TITRES_STAT!E2602</f>
        <v>87</v>
      </c>
      <c r="E2599" s="2">
        <f t="shared" si="160"/>
        <v>-1680097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6.74</v>
      </c>
      <c r="C2600" s="6">
        <f>TITRES_STAT!D2603</f>
        <v>6.2641999999999998</v>
      </c>
      <c r="D2600" s="6">
        <f>TITRES_STAT!E2603</f>
        <v>15</v>
      </c>
      <c r="E2600" s="2">
        <f t="shared" si="160"/>
        <v>-1680082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CONFIRMED BULLISH</v>
      </c>
    </row>
    <row r="2601" spans="1:8" ht="13.5" x14ac:dyDescent="0.25">
      <c r="A2601" s="3">
        <f>TITRES_STAT!B2604</f>
        <v>45793</v>
      </c>
      <c r="B2601" s="6">
        <f>TITRES_STAT!C2604</f>
        <v>6.74</v>
      </c>
      <c r="C2601" s="6">
        <f>TITRES_STAT!D2604</f>
        <v>6.2641999999999998</v>
      </c>
      <c r="D2601" s="6">
        <f>TITRES_STAT!E2604</f>
        <v>20</v>
      </c>
      <c r="E2601" s="2">
        <f t="shared" si="160"/>
        <v>-1680082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6.74</v>
      </c>
      <c r="C2602" s="6">
        <f>TITRES_STAT!D2605</f>
        <v>6.2641999999999998</v>
      </c>
      <c r="D2602" s="6">
        <f>TITRES_STAT!E2605</f>
        <v>80</v>
      </c>
      <c r="E2602" s="2">
        <f t="shared" si="160"/>
        <v>-1680082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6.6</v>
      </c>
      <c r="C2603" s="6">
        <f>TITRES_STAT!D2606</f>
        <v>6.1340000000000003</v>
      </c>
      <c r="D2603" s="6">
        <f>TITRES_STAT!E2606</f>
        <v>836</v>
      </c>
      <c r="E2603" s="2">
        <f t="shared" si="160"/>
        <v>-1680918</v>
      </c>
      <c r="F2603" s="6" t="str">
        <f t="shared" si="163"/>
        <v>BEARISH</v>
      </c>
      <c r="G2603" s="6" t="str">
        <f t="shared" si="162"/>
        <v>NEUTRAL</v>
      </c>
      <c r="H2603" s="6" t="str">
        <f t="shared" si="161"/>
        <v>CONFIRMED BEARISH</v>
      </c>
    </row>
    <row r="2604" spans="1:8" ht="13.5" x14ac:dyDescent="0.25">
      <c r="A2604" s="3">
        <f>TITRES_STAT!B2607</f>
        <v>45798</v>
      </c>
      <c r="B2604" s="6">
        <f>TITRES_STAT!C2607</f>
        <v>6.65</v>
      </c>
      <c r="C2604" s="6">
        <f>TITRES_STAT!D2607</f>
        <v>6.1805000000000003</v>
      </c>
      <c r="D2604" s="6">
        <f>TITRES_STAT!E2607</f>
        <v>520</v>
      </c>
      <c r="E2604" s="2">
        <f t="shared" si="160"/>
        <v>-1680398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CONFIRMED BEARISH</v>
      </c>
    </row>
    <row r="2605" spans="1:8" ht="13.5" x14ac:dyDescent="0.25">
      <c r="A2605" s="3">
        <f>TITRES_STAT!B2608</f>
        <v>45799</v>
      </c>
      <c r="B2605" s="6">
        <f>TITRES_STAT!C2608</f>
        <v>6.72</v>
      </c>
      <c r="C2605" s="6">
        <f>TITRES_STAT!D2608</f>
        <v>6.2455999999999996</v>
      </c>
      <c r="D2605" s="6">
        <f>TITRES_STAT!E2608</f>
        <v>778</v>
      </c>
      <c r="E2605" s="2">
        <f t="shared" si="160"/>
        <v>-1679620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BULLISH DIVERGENCE</v>
      </c>
    </row>
    <row r="2606" spans="1:8" ht="13.5" x14ac:dyDescent="0.25">
      <c r="A2606" s="3">
        <f>TITRES_STAT!B2609</f>
        <v>45800</v>
      </c>
      <c r="B2606" s="6">
        <f>TITRES_STAT!C2609</f>
        <v>6.74</v>
      </c>
      <c r="C2606" s="6">
        <f>TITRES_STAT!D2609</f>
        <v>6.2641999999999998</v>
      </c>
      <c r="D2606" s="6">
        <f>TITRES_STAT!E2609</f>
        <v>5</v>
      </c>
      <c r="E2606" s="2">
        <f t="shared" si="160"/>
        <v>-1679615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45803</v>
      </c>
      <c r="B2607" s="6">
        <f>TITRES_STAT!C2610</f>
        <v>6.74</v>
      </c>
      <c r="C2607" s="6">
        <f>TITRES_STAT!D2610</f>
        <v>6.2641999999999998</v>
      </c>
      <c r="D2607" s="6">
        <f>TITRES_STAT!E2610</f>
        <v>95</v>
      </c>
      <c r="E2607" s="2">
        <f t="shared" si="160"/>
        <v>-1679615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45804</v>
      </c>
      <c r="B2608" s="6">
        <f>TITRES_STAT!C2611</f>
        <v>6.74</v>
      </c>
      <c r="C2608" s="6">
        <f>TITRES_STAT!D2611</f>
        <v>6.2641999999999998</v>
      </c>
      <c r="D2608" s="6">
        <f>TITRES_STAT!E2611</f>
        <v>599</v>
      </c>
      <c r="E2608" s="2">
        <f t="shared" si="160"/>
        <v>-1679615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6.73</v>
      </c>
      <c r="C2609" s="6">
        <f>TITRES_STAT!D2612</f>
        <v>6.2549000000000001</v>
      </c>
      <c r="D2609" s="6">
        <f>TITRES_STAT!E2612</f>
        <v>979</v>
      </c>
      <c r="E2609" s="2">
        <f t="shared" si="160"/>
        <v>-1680594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BEARISH DIVERGENCE</v>
      </c>
    </row>
    <row r="2610" spans="1:8" ht="13.5" x14ac:dyDescent="0.25">
      <c r="A2610" s="3">
        <f>TITRES_STAT!B2613</f>
        <v>45806</v>
      </c>
      <c r="B2610" s="6">
        <f>TITRES_STAT!C2613</f>
        <v>6.72</v>
      </c>
      <c r="C2610" s="6">
        <f>TITRES_STAT!D2613</f>
        <v>6.2455999999999996</v>
      </c>
      <c r="D2610" s="6">
        <f>TITRES_STAT!E2613</f>
        <v>800</v>
      </c>
      <c r="E2610" s="2">
        <f t="shared" si="160"/>
        <v>-1681394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45807</v>
      </c>
      <c r="B2611" s="6">
        <f>TITRES_STAT!C2614</f>
        <v>6.72</v>
      </c>
      <c r="C2611" s="6">
        <f>TITRES_STAT!D2614</f>
        <v>6.2455999999999996</v>
      </c>
      <c r="D2611" s="6">
        <f>TITRES_STAT!E2614</f>
        <v>1116</v>
      </c>
      <c r="E2611" s="2">
        <f t="shared" si="160"/>
        <v>-1681394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6.74</v>
      </c>
      <c r="C2612" s="6">
        <f>TITRES_STAT!D2615</f>
        <v>6.2641999999999998</v>
      </c>
      <c r="D2612" s="6">
        <f>TITRES_STAT!E2615</f>
        <v>157</v>
      </c>
      <c r="E2612" s="2">
        <f t="shared" si="160"/>
        <v>-1681237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6.74</v>
      </c>
      <c r="C2613" s="6">
        <f>TITRES_STAT!D2616</f>
        <v>6.2641999999999998</v>
      </c>
      <c r="D2613" s="6">
        <f>TITRES_STAT!E2616</f>
        <v>17</v>
      </c>
      <c r="E2613" s="2">
        <f t="shared" si="160"/>
        <v>-1681237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6.55</v>
      </c>
      <c r="C2614" s="6">
        <f>TITRES_STAT!D2617</f>
        <v>6.0876000000000001</v>
      </c>
      <c r="D2614" s="6">
        <f>TITRES_STAT!E2617</f>
        <v>4300</v>
      </c>
      <c r="E2614" s="2">
        <f t="shared" si="160"/>
        <v>-1685537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CONFIRMED BEARISH</v>
      </c>
    </row>
    <row r="2615" spans="1:8" ht="13.5" x14ac:dyDescent="0.25">
      <c r="A2615" s="3">
        <f>TITRES_STAT!B2618</f>
        <v>45813</v>
      </c>
      <c r="B2615" s="6">
        <f>TITRES_STAT!C2618</f>
        <v>6.57</v>
      </c>
      <c r="C2615" s="6">
        <f>TITRES_STAT!D2618</f>
        <v>6.1062000000000003</v>
      </c>
      <c r="D2615" s="6">
        <f>TITRES_STAT!E2618</f>
        <v>665</v>
      </c>
      <c r="E2615" s="2">
        <f t="shared" si="160"/>
        <v>-1684872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6.7</v>
      </c>
      <c r="C2616" s="6">
        <f>TITRES_STAT!D2619</f>
        <v>6.2270000000000003</v>
      </c>
      <c r="D2616" s="6">
        <f>TITRES_STAT!E2619</f>
        <v>130</v>
      </c>
      <c r="E2616" s="2">
        <f t="shared" si="160"/>
        <v>-1684742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CONFIRMED BEARISH</v>
      </c>
    </row>
    <row r="2617" spans="1:8" ht="13.5" x14ac:dyDescent="0.25">
      <c r="A2617" s="3">
        <f>TITRES_STAT!B2620</f>
        <v>45818</v>
      </c>
      <c r="B2617" s="6">
        <f>TITRES_STAT!C2620</f>
        <v>6.71</v>
      </c>
      <c r="C2617" s="6">
        <f>TITRES_STAT!D2620</f>
        <v>6.2363</v>
      </c>
      <c r="D2617" s="6">
        <f>TITRES_STAT!E2620</f>
        <v>1045</v>
      </c>
      <c r="E2617" s="2">
        <f t="shared" si="160"/>
        <v>-1683697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6.71</v>
      </c>
      <c r="C2618" s="6">
        <f>TITRES_STAT!D2621</f>
        <v>6.2363</v>
      </c>
      <c r="D2618" s="6">
        <f>TITRES_STAT!E2621</f>
        <v>260</v>
      </c>
      <c r="E2618" s="2">
        <f t="shared" si="160"/>
        <v>-1683697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CONFIRMED BEARISH</v>
      </c>
    </row>
    <row r="2619" spans="1:8" ht="13.5" x14ac:dyDescent="0.25">
      <c r="A2619" s="3">
        <f>TITRES_STAT!B2622</f>
        <v>45820</v>
      </c>
      <c r="B2619" s="6">
        <f>TITRES_STAT!C2622</f>
        <v>6.71</v>
      </c>
      <c r="C2619" s="6">
        <f>TITRES_STAT!D2622</f>
        <v>6.2363</v>
      </c>
      <c r="D2619" s="6">
        <f>TITRES_STAT!E2622</f>
        <v>0</v>
      </c>
      <c r="E2619" s="2">
        <f t="shared" si="160"/>
        <v>-1683697</v>
      </c>
      <c r="F2619" s="6" t="str">
        <f t="shared" si="163"/>
        <v>BULLISH</v>
      </c>
      <c r="G2619" s="6" t="str">
        <f t="shared" si="162"/>
        <v>NEUTRAL</v>
      </c>
      <c r="H2619" s="6" t="str">
        <f t="shared" si="161"/>
        <v>CONFIRMED BULLISH</v>
      </c>
    </row>
    <row r="2620" spans="1:8" ht="13.5" x14ac:dyDescent="0.25">
      <c r="A2620" s="3">
        <f>TITRES_STAT!B2623</f>
        <v>45821</v>
      </c>
      <c r="B2620" s="6">
        <f>TITRES_STAT!C2623</f>
        <v>6.71</v>
      </c>
      <c r="C2620" s="6">
        <f>TITRES_STAT!D2623</f>
        <v>6.2363</v>
      </c>
      <c r="D2620" s="6">
        <f>TITRES_STAT!E2623</f>
        <v>30</v>
      </c>
      <c r="E2620" s="2">
        <f t="shared" si="160"/>
        <v>-1683697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CONFIRMED BULLISH</v>
      </c>
    </row>
    <row r="2621" spans="1:8" ht="13.5" x14ac:dyDescent="0.25">
      <c r="A2621" s="3">
        <f>TITRES_STAT!B2624</f>
        <v>45824</v>
      </c>
      <c r="B2621" s="6">
        <f>TITRES_STAT!C2624</f>
        <v>6.8</v>
      </c>
      <c r="C2621" s="6">
        <f>TITRES_STAT!D2624</f>
        <v>6.3198999999999996</v>
      </c>
      <c r="D2621" s="6">
        <f>TITRES_STAT!E2624</f>
        <v>5103</v>
      </c>
      <c r="E2621" s="2">
        <f t="shared" si="160"/>
        <v>-1678594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6.81</v>
      </c>
      <c r="C2622" s="6">
        <f>TITRES_STAT!D2625</f>
        <v>6.3292000000000002</v>
      </c>
      <c r="D2622" s="6">
        <f>TITRES_STAT!E2625</f>
        <v>516</v>
      </c>
      <c r="E2622" s="2">
        <f t="shared" si="160"/>
        <v>-1678078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6.8</v>
      </c>
      <c r="C2623" s="6">
        <f>TITRES_STAT!D2626</f>
        <v>6.3198999999999996</v>
      </c>
      <c r="D2623" s="6">
        <f>TITRES_STAT!E2626</f>
        <v>277</v>
      </c>
      <c r="E2623" s="2">
        <f t="shared" si="160"/>
        <v>-1678355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CONFIRMED BULLISH</v>
      </c>
    </row>
    <row r="2624" spans="1:8" ht="13.5" x14ac:dyDescent="0.25">
      <c r="A2624" s="3">
        <f>TITRES_STAT!B2627</f>
        <v>45827</v>
      </c>
      <c r="B2624" s="6">
        <f>TITRES_STAT!C2627</f>
        <v>6.82</v>
      </c>
      <c r="C2624" s="6">
        <f>TITRES_STAT!D2627</f>
        <v>6.3384999999999998</v>
      </c>
      <c r="D2624" s="6">
        <f>TITRES_STAT!E2627</f>
        <v>406</v>
      </c>
      <c r="E2624" s="2">
        <f t="shared" si="160"/>
        <v>-1677949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CONFIRMED BULLISH</v>
      </c>
    </row>
    <row r="2625" spans="1:8" ht="13.5" x14ac:dyDescent="0.25">
      <c r="A2625" s="3">
        <f>TITRES_STAT!B2628</f>
        <v>45828</v>
      </c>
      <c r="B2625" s="6">
        <f>TITRES_STAT!C2628</f>
        <v>6.65</v>
      </c>
      <c r="C2625" s="6">
        <f>TITRES_STAT!D2628</f>
        <v>6.65</v>
      </c>
      <c r="D2625" s="6">
        <f>TITRES_STAT!E2628</f>
        <v>2505</v>
      </c>
      <c r="E2625" s="2">
        <f t="shared" si="160"/>
        <v>-1680454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BULLISH DIVERGENCE</v>
      </c>
    </row>
    <row r="2626" spans="1:8" ht="13.5" x14ac:dyDescent="0.25">
      <c r="A2626" s="3">
        <f>TITRES_STAT!B2629</f>
        <v>45831</v>
      </c>
      <c r="B2626" s="6">
        <f>TITRES_STAT!C2629</f>
        <v>6.7</v>
      </c>
      <c r="C2626" s="6">
        <f>TITRES_STAT!D2629</f>
        <v>6.7</v>
      </c>
      <c r="D2626" s="6">
        <f>TITRES_STAT!E2629</f>
        <v>1517</v>
      </c>
      <c r="E2626" s="2">
        <f t="shared" si="160"/>
        <v>-1678937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6.75</v>
      </c>
      <c r="C2627" s="6">
        <f>TITRES_STAT!D2630</f>
        <v>6.75</v>
      </c>
      <c r="D2627" s="6">
        <f>TITRES_STAT!E2630</f>
        <v>748</v>
      </c>
      <c r="E2627" s="2">
        <f t="shared" si="160"/>
        <v>-1678189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6.78</v>
      </c>
      <c r="C2628" s="6">
        <f>TITRES_STAT!D2631</f>
        <v>6.78</v>
      </c>
      <c r="D2628" s="6">
        <f>TITRES_STAT!E2631</f>
        <v>760</v>
      </c>
      <c r="E2628" s="2">
        <f t="shared" ref="E2628:E2691" si="164">IF(B2628&gt;B2627, E2627+D2628, IF(B2628&lt;B2627, E2627-D2628, E2627))</f>
        <v>-1677429</v>
      </c>
      <c r="F2628" s="6" t="str">
        <f t="shared" si="163"/>
        <v>BULLISH</v>
      </c>
      <c r="G2628" s="6" t="str">
        <f t="shared" si="162"/>
        <v>NEUTRAL</v>
      </c>
      <c r="H2628" s="6" t="str">
        <f t="shared" si="161"/>
        <v>BULLISH DIVERGENCE</v>
      </c>
    </row>
    <row r="2629" spans="1:8" ht="13.5" x14ac:dyDescent="0.25">
      <c r="A2629" s="3">
        <f>TITRES_STAT!B2632</f>
        <v>45835</v>
      </c>
      <c r="B2629" s="6">
        <f>TITRES_STAT!C2632</f>
        <v>6.93</v>
      </c>
      <c r="C2629" s="6">
        <f>TITRES_STAT!D2632</f>
        <v>6.93</v>
      </c>
      <c r="D2629" s="6">
        <f>TITRES_STAT!E2632</f>
        <v>3414</v>
      </c>
      <c r="E2629" s="2">
        <f t="shared" si="164"/>
        <v>-1674015</v>
      </c>
      <c r="F2629" s="6" t="str">
        <f t="shared" si="163"/>
        <v>BULLISH</v>
      </c>
      <c r="G2629" s="6" t="str">
        <f t="shared" si="162"/>
        <v>NEUTRAL</v>
      </c>
      <c r="H2629" s="6" t="str">
        <f t="shared" si="161"/>
        <v>CONFIRMED BULLISH</v>
      </c>
    </row>
    <row r="2630" spans="1:8" ht="13.5" x14ac:dyDescent="0.25">
      <c r="A2630" s="3">
        <f>TITRES_STAT!B2633</f>
        <v>45838</v>
      </c>
      <c r="B2630" s="6">
        <f>TITRES_STAT!C2633</f>
        <v>6.92</v>
      </c>
      <c r="C2630" s="6">
        <f>TITRES_STAT!D2633</f>
        <v>6.92</v>
      </c>
      <c r="D2630" s="6">
        <f>TITRES_STAT!E2633</f>
        <v>914</v>
      </c>
      <c r="E2630" s="2">
        <f t="shared" si="164"/>
        <v>-1674929</v>
      </c>
      <c r="F2630" s="6" t="str">
        <f t="shared" si="163"/>
        <v>BULLISH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6">
        <f>TITRES_STAT!C2634</f>
        <v>6.91</v>
      </c>
      <c r="C2631" s="6">
        <f>TITRES_STAT!D2634</f>
        <v>6.91</v>
      </c>
      <c r="D2631" s="6">
        <f>TITRES_STAT!E2634</f>
        <v>1413</v>
      </c>
      <c r="E2631" s="2">
        <f t="shared" si="164"/>
        <v>-1676342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CONFIRMED BULLISH</v>
      </c>
    </row>
    <row r="2632" spans="1:8" ht="13.5" x14ac:dyDescent="0.25">
      <c r="A2632" s="3">
        <f>TITRES_STAT!B2635</f>
        <v>45840</v>
      </c>
      <c r="B2632" s="6">
        <f>TITRES_STAT!C2635</f>
        <v>6.77</v>
      </c>
      <c r="C2632" s="6">
        <f>TITRES_STAT!D2635</f>
        <v>6.77</v>
      </c>
      <c r="D2632" s="6">
        <f>TITRES_STAT!E2635</f>
        <v>1000</v>
      </c>
      <c r="E2632" s="2">
        <f t="shared" si="164"/>
        <v>-1677342</v>
      </c>
      <c r="F2632" s="6" t="str">
        <f t="shared" ref="F2632:F2693" si="167">IF(E2632&gt;E2627,"BULLISH",IF(E2632&lt;E2627,"BEARISH","NEUTRAL"))</f>
        <v>BULLISH</v>
      </c>
      <c r="G2632" s="6" t="str">
        <f t="shared" si="166"/>
        <v>NEUTRAL</v>
      </c>
      <c r="H2632" s="6" t="str">
        <f t="shared" si="165"/>
        <v>CONFIRMED BULLISH</v>
      </c>
    </row>
    <row r="2633" spans="1:8" ht="13.5" x14ac:dyDescent="0.25">
      <c r="A2633" s="3">
        <f>TITRES_STAT!B2636</f>
        <v>45841</v>
      </c>
      <c r="B2633" s="6">
        <f>TITRES_STAT!C2636</f>
        <v>6.88</v>
      </c>
      <c r="C2633" s="6">
        <f>TITRES_STAT!D2636</f>
        <v>6.88</v>
      </c>
      <c r="D2633" s="6">
        <f>TITRES_STAT!E2636</f>
        <v>1020</v>
      </c>
      <c r="E2633" s="2">
        <f t="shared" si="164"/>
        <v>-1676322</v>
      </c>
      <c r="F2633" s="6" t="str">
        <f t="shared" si="167"/>
        <v>BULLISH</v>
      </c>
      <c r="G2633" s="6" t="str">
        <f t="shared" si="166"/>
        <v>NEUTRAL</v>
      </c>
      <c r="H2633" s="6" t="str">
        <f t="shared" si="165"/>
        <v>CONFIRMED BULLISH</v>
      </c>
    </row>
    <row r="2634" spans="1:8" ht="13.5" x14ac:dyDescent="0.25">
      <c r="A2634" s="3">
        <f>TITRES_STAT!B2637</f>
        <v>45842</v>
      </c>
      <c r="B2634" s="6">
        <f>TITRES_STAT!C2637</f>
        <v>7.02</v>
      </c>
      <c r="C2634" s="6">
        <f>TITRES_STAT!D2637</f>
        <v>7.02</v>
      </c>
      <c r="D2634" s="6">
        <f>TITRES_STAT!E2637</f>
        <v>2221</v>
      </c>
      <c r="E2634" s="2">
        <f t="shared" si="164"/>
        <v>-1674101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BEARISH DIVERGENCE</v>
      </c>
    </row>
    <row r="2635" spans="1:8" ht="13.5" x14ac:dyDescent="0.25">
      <c r="A2635" s="3">
        <f>TITRES_STAT!B2638</f>
        <v>45845</v>
      </c>
      <c r="B2635" s="6">
        <f>TITRES_STAT!C2638</f>
        <v>7.01</v>
      </c>
      <c r="C2635" s="6">
        <f>TITRES_STAT!D2638</f>
        <v>7.01</v>
      </c>
      <c r="D2635" s="6">
        <f>TITRES_STAT!E2638</f>
        <v>10</v>
      </c>
      <c r="E2635" s="2">
        <f t="shared" si="164"/>
        <v>-1674111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7</v>
      </c>
      <c r="C2636" s="6">
        <f>TITRES_STAT!D2639</f>
        <v>7</v>
      </c>
      <c r="D2636" s="6">
        <f>TITRES_STAT!E2639</f>
        <v>1500</v>
      </c>
      <c r="E2636" s="2">
        <f t="shared" si="164"/>
        <v>-1675611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7.02</v>
      </c>
      <c r="C2637" s="6">
        <f>TITRES_STAT!D2640</f>
        <v>7.02</v>
      </c>
      <c r="D2637" s="6">
        <f>TITRES_STAT!E2640</f>
        <v>146</v>
      </c>
      <c r="E2637" s="2">
        <f t="shared" si="164"/>
        <v>-1675465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7.02</v>
      </c>
      <c r="C2638" s="6">
        <f>TITRES_STAT!D2641</f>
        <v>7.02</v>
      </c>
      <c r="D2638" s="6">
        <f>TITRES_STAT!E2641</f>
        <v>138</v>
      </c>
      <c r="E2638" s="2">
        <f t="shared" si="164"/>
        <v>-1675465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7.11</v>
      </c>
      <c r="C2639" s="6">
        <f>TITRES_STAT!D2642</f>
        <v>7.11</v>
      </c>
      <c r="D2639" s="6">
        <f>TITRES_STAT!E2642</f>
        <v>1</v>
      </c>
      <c r="E2639" s="2">
        <f t="shared" si="164"/>
        <v>-1675464</v>
      </c>
      <c r="F2639" s="6" t="str">
        <f t="shared" si="167"/>
        <v>BEARISH</v>
      </c>
      <c r="G2639" s="6" t="str">
        <f t="shared" si="166"/>
        <v>NEUTRAL</v>
      </c>
      <c r="H2639" s="6" t="str">
        <f t="shared" si="165"/>
        <v>BEARISH DIVERGENCE</v>
      </c>
    </row>
    <row r="2640" spans="1:8" ht="13.5" x14ac:dyDescent="0.25">
      <c r="A2640" s="3">
        <f>TITRES_STAT!B2643</f>
        <v>45852</v>
      </c>
      <c r="B2640" s="6">
        <f>TITRES_STAT!C2643</f>
        <v>7.11</v>
      </c>
      <c r="C2640" s="6">
        <f>TITRES_STAT!D2643</f>
        <v>7.11</v>
      </c>
      <c r="D2640" s="6">
        <f>TITRES_STAT!E2643</f>
        <v>0</v>
      </c>
      <c r="E2640" s="2">
        <f t="shared" si="164"/>
        <v>-1675464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BEARISH DIVERGENCE</v>
      </c>
    </row>
    <row r="2641" spans="1:8" ht="13.5" x14ac:dyDescent="0.25">
      <c r="A2641" s="3">
        <f>TITRES_STAT!B2644</f>
        <v>45853</v>
      </c>
      <c r="B2641" s="6">
        <f>TITRES_STAT!C2644</f>
        <v>7.11</v>
      </c>
      <c r="C2641" s="6">
        <f>TITRES_STAT!D2644</f>
        <v>7.11</v>
      </c>
      <c r="D2641" s="6">
        <f>TITRES_STAT!E2644</f>
        <v>849</v>
      </c>
      <c r="E2641" s="2">
        <f t="shared" si="164"/>
        <v>-1675464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7.3</v>
      </c>
      <c r="C2642" s="6">
        <f>TITRES_STAT!D2645</f>
        <v>7.3</v>
      </c>
      <c r="D2642" s="6">
        <f>TITRES_STAT!E2645</f>
        <v>5</v>
      </c>
      <c r="E2642" s="2">
        <f t="shared" si="164"/>
        <v>-1675459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7.4</v>
      </c>
      <c r="C2643" s="6">
        <f>TITRES_STAT!D2646</f>
        <v>7.4</v>
      </c>
      <c r="D2643" s="6">
        <f>TITRES_STAT!E2646</f>
        <v>140</v>
      </c>
      <c r="E2643" s="2">
        <f t="shared" si="164"/>
        <v>-1675319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7.4</v>
      </c>
      <c r="C2644" s="6">
        <f>TITRES_STAT!D2647</f>
        <v>7.4</v>
      </c>
      <c r="D2644" s="6">
        <f>TITRES_STAT!E2647</f>
        <v>0</v>
      </c>
      <c r="E2644" s="2">
        <f t="shared" si="164"/>
        <v>-1675319</v>
      </c>
      <c r="F2644" s="6" t="str">
        <f t="shared" si="167"/>
        <v>BULLISH</v>
      </c>
      <c r="G2644" s="6" t="str">
        <f t="shared" si="166"/>
        <v>NEUTRAL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7.1</v>
      </c>
      <c r="C2645" s="6">
        <f>TITRES_STAT!D2648</f>
        <v>7.1</v>
      </c>
      <c r="D2645" s="6">
        <f>TITRES_STAT!E2648</f>
        <v>280</v>
      </c>
      <c r="E2645" s="2">
        <f t="shared" si="164"/>
        <v>-1675599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7.34</v>
      </c>
      <c r="C2646" s="6">
        <f>TITRES_STAT!D2649</f>
        <v>7.34</v>
      </c>
      <c r="D2646" s="6">
        <f>TITRES_STAT!E2649</f>
        <v>236</v>
      </c>
      <c r="E2646" s="2">
        <f t="shared" si="164"/>
        <v>-1675363</v>
      </c>
      <c r="F2646" s="6" t="str">
        <f t="shared" si="167"/>
        <v>BULLISH</v>
      </c>
      <c r="G2646" s="6" t="str">
        <f t="shared" si="166"/>
        <v>NEUTRAL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7.34</v>
      </c>
      <c r="C2647" s="6">
        <f>TITRES_STAT!D2650</f>
        <v>7.34</v>
      </c>
      <c r="D2647" s="6">
        <f>TITRES_STAT!E2650</f>
        <v>0</v>
      </c>
      <c r="E2647" s="2">
        <f t="shared" si="164"/>
        <v>-1675363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7.32</v>
      </c>
      <c r="C2648" s="6">
        <f>TITRES_STAT!D2651</f>
        <v>7.32</v>
      </c>
      <c r="D2648" s="6">
        <f>TITRES_STAT!E2651</f>
        <v>25</v>
      </c>
      <c r="E2648" s="2">
        <f t="shared" si="164"/>
        <v>-1675388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7.16</v>
      </c>
      <c r="C2649" s="6">
        <f>TITRES_STAT!D2652</f>
        <v>7.16</v>
      </c>
      <c r="D2649" s="6">
        <f>TITRES_STAT!E2652</f>
        <v>918</v>
      </c>
      <c r="E2649" s="2">
        <f t="shared" si="164"/>
        <v>-1676306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7.05</v>
      </c>
      <c r="C2650" s="6">
        <f>TITRES_STAT!D2653</f>
        <v>7.05</v>
      </c>
      <c r="D2650" s="6">
        <f>TITRES_STAT!E2653</f>
        <v>1095</v>
      </c>
      <c r="E2650" s="2">
        <f t="shared" si="164"/>
        <v>-1677401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7.07</v>
      </c>
      <c r="C2651" s="6">
        <f>TITRES_STAT!D2654</f>
        <v>7.07</v>
      </c>
      <c r="D2651" s="6">
        <f>TITRES_STAT!E2654</f>
        <v>125</v>
      </c>
      <c r="E2651" s="2">
        <f t="shared" si="164"/>
        <v>-1677276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CONFIRMED BEARISH</v>
      </c>
    </row>
    <row r="2652" spans="1:8" ht="13.5" x14ac:dyDescent="0.25">
      <c r="A2652" s="3">
        <f>TITRES_STAT!B2655</f>
        <v>45869</v>
      </c>
      <c r="B2652" s="6">
        <f>TITRES_STAT!C2655</f>
        <v>7.07</v>
      </c>
      <c r="C2652" s="6">
        <f>TITRES_STAT!D2655</f>
        <v>7.07</v>
      </c>
      <c r="D2652" s="6">
        <f>TITRES_STAT!E2655</f>
        <v>373</v>
      </c>
      <c r="E2652" s="2">
        <f t="shared" si="164"/>
        <v>-1677276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CONFIRMED BEARISH</v>
      </c>
    </row>
    <row r="2653" spans="1:8" ht="13.5" x14ac:dyDescent="0.25">
      <c r="A2653" s="3">
        <f>TITRES_STAT!B2656</f>
        <v>45870</v>
      </c>
      <c r="B2653" s="6">
        <f>TITRES_STAT!C2656</f>
        <v>7.07</v>
      </c>
      <c r="C2653" s="6">
        <f>TITRES_STAT!D2656</f>
        <v>7.07</v>
      </c>
      <c r="D2653" s="6">
        <f>TITRES_STAT!E2656</f>
        <v>492</v>
      </c>
      <c r="E2653" s="2">
        <f t="shared" si="164"/>
        <v>-1677276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7.04</v>
      </c>
      <c r="C2654" s="6">
        <f>TITRES_STAT!D2657</f>
        <v>7.04</v>
      </c>
      <c r="D2654" s="6">
        <f>TITRES_STAT!E2657</f>
        <v>4280</v>
      </c>
      <c r="E2654" s="2">
        <f t="shared" si="164"/>
        <v>-1681556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7.05</v>
      </c>
      <c r="C2655" s="6">
        <f>TITRES_STAT!D2658</f>
        <v>7.05</v>
      </c>
      <c r="D2655" s="6">
        <f>TITRES_STAT!E2658</f>
        <v>262</v>
      </c>
      <c r="E2655" s="2">
        <f t="shared" si="164"/>
        <v>-1681294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45875</v>
      </c>
      <c r="B2656" s="6">
        <f>TITRES_STAT!C2659</f>
        <v>7.17</v>
      </c>
      <c r="C2656" s="6">
        <f>TITRES_STAT!D2659</f>
        <v>7.17</v>
      </c>
      <c r="D2656" s="6">
        <f>TITRES_STAT!E2659</f>
        <v>902</v>
      </c>
      <c r="E2656" s="2">
        <f t="shared" si="164"/>
        <v>-1680392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BEARISH DIVERGENCE</v>
      </c>
    </row>
    <row r="2657" spans="1:8" ht="13.5" x14ac:dyDescent="0.25">
      <c r="A2657" s="3">
        <f>TITRES_STAT!B2660</f>
        <v>45876</v>
      </c>
      <c r="B2657" s="6">
        <f>TITRES_STAT!C2660</f>
        <v>7.17</v>
      </c>
      <c r="C2657" s="6">
        <f>TITRES_STAT!D2660</f>
        <v>7.17</v>
      </c>
      <c r="D2657" s="6">
        <f>TITRES_STAT!E2660</f>
        <v>0</v>
      </c>
      <c r="E2657" s="2">
        <f t="shared" si="164"/>
        <v>-1680392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BEARISH DIVERGENCE</v>
      </c>
    </row>
    <row r="2658" spans="1:8" ht="13.5" x14ac:dyDescent="0.25">
      <c r="A2658" s="3">
        <f>TITRES_STAT!B2661</f>
        <v>45877</v>
      </c>
      <c r="B2658" s="6">
        <f>TITRES_STAT!C2661</f>
        <v>7.6</v>
      </c>
      <c r="C2658" s="6">
        <f>TITRES_STAT!D2661</f>
        <v>7.6</v>
      </c>
      <c r="D2658" s="6">
        <f>TITRES_STAT!E2661</f>
        <v>3393</v>
      </c>
      <c r="E2658" s="2">
        <f t="shared" si="164"/>
        <v>-1676999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CONFIRMED BULLISH</v>
      </c>
    </row>
    <row r="2659" spans="1:8" ht="13.5" x14ac:dyDescent="0.25">
      <c r="A2659" s="3">
        <f>TITRES_STAT!B2662</f>
        <v>45880</v>
      </c>
      <c r="B2659" s="6">
        <f>TITRES_STAT!C2662</f>
        <v>8.0299999999999994</v>
      </c>
      <c r="C2659" s="6">
        <f>TITRES_STAT!D2662</f>
        <v>8.0299999999999994</v>
      </c>
      <c r="D2659" s="6">
        <f>TITRES_STAT!E2662</f>
        <v>2992</v>
      </c>
      <c r="E2659" s="2">
        <f t="shared" si="164"/>
        <v>-1674007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8.34</v>
      </c>
      <c r="C2660" s="6">
        <f>TITRES_STAT!D2663</f>
        <v>8.34</v>
      </c>
      <c r="D2660" s="6">
        <f>TITRES_STAT!E2663</f>
        <v>790</v>
      </c>
      <c r="E2660" s="2">
        <f t="shared" si="164"/>
        <v>-1673217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8.0500000000000007</v>
      </c>
      <c r="C2661" s="6">
        <f>TITRES_STAT!D2664</f>
        <v>8.0500000000000007</v>
      </c>
      <c r="D2661" s="6">
        <f>TITRES_STAT!E2664</f>
        <v>369</v>
      </c>
      <c r="E2661" s="2">
        <f t="shared" si="164"/>
        <v>-1673586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8.1999999999999993</v>
      </c>
      <c r="C2662" s="6">
        <f>TITRES_STAT!D2665</f>
        <v>8.1999999999999993</v>
      </c>
      <c r="D2662" s="6">
        <f>TITRES_STAT!E2665</f>
        <v>426</v>
      </c>
      <c r="E2662" s="2">
        <f t="shared" si="164"/>
        <v>-1673160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8.1</v>
      </c>
      <c r="C2663" s="6">
        <f>TITRES_STAT!D2666</f>
        <v>8.1</v>
      </c>
      <c r="D2663" s="6">
        <f>TITRES_STAT!E2666</f>
        <v>130</v>
      </c>
      <c r="E2663" s="2">
        <f t="shared" si="164"/>
        <v>-1673290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7.89</v>
      </c>
      <c r="C2664" s="6">
        <f>TITRES_STAT!D2667</f>
        <v>7.89</v>
      </c>
      <c r="D2664" s="6">
        <f>TITRES_STAT!E2667</f>
        <v>55737</v>
      </c>
      <c r="E2664" s="2">
        <f t="shared" si="164"/>
        <v>-1729027</v>
      </c>
      <c r="F2664" s="6" t="str">
        <f t="shared" si="167"/>
        <v>BEARISH</v>
      </c>
      <c r="G2664" s="6" t="str">
        <f t="shared" si="166"/>
        <v>STRONG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8.36</v>
      </c>
      <c r="C2665" s="6">
        <f>TITRES_STAT!D2668</f>
        <v>8.36</v>
      </c>
      <c r="D2665" s="6">
        <f>TITRES_STAT!E2668</f>
        <v>10873</v>
      </c>
      <c r="E2665" s="2">
        <f t="shared" si="164"/>
        <v>-1718154</v>
      </c>
      <c r="F2665" s="6" t="str">
        <f t="shared" si="167"/>
        <v>BEARISH</v>
      </c>
      <c r="G2665" s="6" t="str">
        <f t="shared" si="166"/>
        <v>STRONG</v>
      </c>
      <c r="H2665" s="6" t="str">
        <f t="shared" si="165"/>
        <v>BEARISH DIVERGENCE</v>
      </c>
    </row>
    <row r="2666" spans="1:8" ht="13.5" x14ac:dyDescent="0.25">
      <c r="A2666" s="3">
        <f>TITRES_STAT!B2669</f>
        <v>45890</v>
      </c>
      <c r="B2666" s="6">
        <f>TITRES_STAT!C2669</f>
        <v>8.86</v>
      </c>
      <c r="C2666" s="6">
        <f>TITRES_STAT!D2669</f>
        <v>8.86</v>
      </c>
      <c r="D2666" s="6">
        <f>TITRES_STAT!E2669</f>
        <v>40456</v>
      </c>
      <c r="E2666" s="2">
        <f t="shared" si="164"/>
        <v>-1677698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BEARISH DIVERGENCE</v>
      </c>
    </row>
    <row r="2667" spans="1:8" ht="13.5" x14ac:dyDescent="0.25">
      <c r="A2667" s="3">
        <f>TITRES_STAT!B2670</f>
        <v>45891</v>
      </c>
      <c r="B2667" s="6">
        <f>TITRES_STAT!C2670</f>
        <v>8.74</v>
      </c>
      <c r="C2667" s="6">
        <f>TITRES_STAT!D2670</f>
        <v>8.74</v>
      </c>
      <c r="D2667" s="6">
        <f>TITRES_STAT!E2670</f>
        <v>5221</v>
      </c>
      <c r="E2667" s="2">
        <f t="shared" si="164"/>
        <v>-1682919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BEARISH DIVERGENCE</v>
      </c>
    </row>
    <row r="2668" spans="1:8" ht="13.5" x14ac:dyDescent="0.25">
      <c r="A2668" s="3">
        <f>TITRES_STAT!B2671</f>
        <v>45894</v>
      </c>
      <c r="B2668" s="6">
        <f>TITRES_STAT!C2671</f>
        <v>8.6999999999999993</v>
      </c>
      <c r="C2668" s="6">
        <f>TITRES_STAT!D2671</f>
        <v>8.6999999999999993</v>
      </c>
      <c r="D2668" s="6">
        <f>TITRES_STAT!E2671</f>
        <v>2956</v>
      </c>
      <c r="E2668" s="2">
        <f t="shared" si="164"/>
        <v>-1685875</v>
      </c>
      <c r="F2668" s="6" t="str">
        <f t="shared" si="167"/>
        <v>BEARISH</v>
      </c>
      <c r="G2668" s="6" t="str">
        <f t="shared" si="166"/>
        <v>NEUTRAL</v>
      </c>
      <c r="H2668" s="6" t="str">
        <f t="shared" si="165"/>
        <v>BEARISH DIVERGENCE</v>
      </c>
    </row>
    <row r="2669" spans="1:8" ht="13.5" x14ac:dyDescent="0.25">
      <c r="A2669" s="3">
        <f>TITRES_STAT!B2672</f>
        <v>45895</v>
      </c>
      <c r="B2669" s="6">
        <f>TITRES_STAT!C2672</f>
        <v>8.9700000000000006</v>
      </c>
      <c r="C2669" s="6">
        <f>TITRES_STAT!D2672</f>
        <v>8.9700000000000006</v>
      </c>
      <c r="D2669" s="6">
        <f>TITRES_STAT!E2672</f>
        <v>1350</v>
      </c>
      <c r="E2669" s="2">
        <f t="shared" si="164"/>
        <v>-1684525</v>
      </c>
      <c r="F2669" s="6" t="str">
        <f t="shared" si="167"/>
        <v>BULLISH</v>
      </c>
      <c r="G2669" s="6" t="str">
        <f t="shared" si="166"/>
        <v>WEAK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9</v>
      </c>
      <c r="C2670" s="6">
        <f>TITRES_STAT!D2673</f>
        <v>9</v>
      </c>
      <c r="D2670" s="6">
        <f>TITRES_STAT!E2673</f>
        <v>16050</v>
      </c>
      <c r="E2670" s="2">
        <f t="shared" si="164"/>
        <v>-1668475</v>
      </c>
      <c r="F2670" s="6" t="str">
        <f t="shared" si="167"/>
        <v>BULLISH</v>
      </c>
      <c r="G2670" s="6" t="str">
        <f t="shared" si="166"/>
        <v>WEAK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8.94</v>
      </c>
      <c r="C2671" s="6">
        <f>TITRES_STAT!D2674</f>
        <v>8.94</v>
      </c>
      <c r="D2671" s="6">
        <f>TITRES_STAT!E2674</f>
        <v>243</v>
      </c>
      <c r="E2671" s="2">
        <f t="shared" si="164"/>
        <v>-1668718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8.9</v>
      </c>
      <c r="C2672" s="6">
        <f>TITRES_STAT!D2675</f>
        <v>8.9</v>
      </c>
      <c r="D2672" s="6">
        <f>TITRES_STAT!E2675</f>
        <v>267</v>
      </c>
      <c r="E2672" s="2">
        <f t="shared" si="164"/>
        <v>-1668985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8.85</v>
      </c>
      <c r="C2673" s="6">
        <f>TITRES_STAT!D2676</f>
        <v>8.85</v>
      </c>
      <c r="D2673" s="6">
        <f>TITRES_STAT!E2676</f>
        <v>941</v>
      </c>
      <c r="E2673" s="2">
        <f t="shared" si="164"/>
        <v>-1669926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8.83</v>
      </c>
      <c r="C2674" s="6">
        <f>TITRES_STAT!D2677</f>
        <v>8.83</v>
      </c>
      <c r="D2674" s="6">
        <f>TITRES_STAT!E2677</f>
        <v>47</v>
      </c>
      <c r="E2674" s="2">
        <f t="shared" si="164"/>
        <v>-1669973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BULLISH DIVERGENCE</v>
      </c>
    </row>
    <row r="2675" spans="1:8" ht="13.5" x14ac:dyDescent="0.25">
      <c r="A2675" s="3">
        <f>TITRES_STAT!B2678</f>
        <v>45903</v>
      </c>
      <c r="B2675" s="6">
        <f>TITRES_STAT!C2678</f>
        <v>8.83</v>
      </c>
      <c r="C2675" s="6">
        <f>TITRES_STAT!D2678</f>
        <v>8.83</v>
      </c>
      <c r="D2675" s="6">
        <f>TITRES_STAT!E2678</f>
        <v>69</v>
      </c>
      <c r="E2675" s="2">
        <f t="shared" si="164"/>
        <v>-1669973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CONFIRMED BEARISH</v>
      </c>
    </row>
    <row r="2676" spans="1:8" ht="13.5" x14ac:dyDescent="0.25">
      <c r="A2676" s="3">
        <f>TITRES_STAT!B2679</f>
        <v>45905</v>
      </c>
      <c r="B2676" s="6">
        <f>TITRES_STAT!C2679</f>
        <v>8.89</v>
      </c>
      <c r="C2676" s="6">
        <f>TITRES_STAT!D2679</f>
        <v>8.89</v>
      </c>
      <c r="D2676" s="6">
        <f>TITRES_STAT!E2679</f>
        <v>12520</v>
      </c>
      <c r="E2676" s="2">
        <f t="shared" si="164"/>
        <v>-1657453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BULLISH DIVERGENCE</v>
      </c>
    </row>
    <row r="2677" spans="1:8" ht="13.5" x14ac:dyDescent="0.25">
      <c r="A2677" s="3">
        <f>TITRES_STAT!B2680</f>
        <v>45908</v>
      </c>
      <c r="B2677" s="6">
        <f>TITRES_STAT!C2680</f>
        <v>8.8000000000000007</v>
      </c>
      <c r="C2677" s="6">
        <f>TITRES_STAT!D2680</f>
        <v>8.8000000000000007</v>
      </c>
      <c r="D2677" s="6">
        <f>TITRES_STAT!E2680</f>
        <v>342</v>
      </c>
      <c r="E2677" s="2">
        <f t="shared" si="164"/>
        <v>-1657795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BULLISH DIVERGENCE</v>
      </c>
    </row>
    <row r="2678" spans="1:8" ht="13.5" x14ac:dyDescent="0.25">
      <c r="A2678" s="3">
        <f>TITRES_STAT!B2681</f>
        <v>45909</v>
      </c>
      <c r="B2678" s="6">
        <f>TITRES_STAT!C2681</f>
        <v>8.8000000000000007</v>
      </c>
      <c r="C2678" s="6">
        <f>TITRES_STAT!D2681</f>
        <v>8.8000000000000007</v>
      </c>
      <c r="D2678" s="6">
        <f>TITRES_STAT!E2681</f>
        <v>5</v>
      </c>
      <c r="E2678" s="2">
        <f t="shared" si="164"/>
        <v>-1657795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BULLISH DIVERGENCE</v>
      </c>
    </row>
    <row r="2679" spans="1:8" ht="13.5" x14ac:dyDescent="0.25">
      <c r="A2679" s="3">
        <f>TITRES_STAT!B2682</f>
        <v>45910</v>
      </c>
      <c r="B2679" s="6">
        <f>TITRES_STAT!C2682</f>
        <v>8.74</v>
      </c>
      <c r="C2679" s="6">
        <f>TITRES_STAT!D2682</f>
        <v>8.74</v>
      </c>
      <c r="D2679" s="6">
        <f>TITRES_STAT!E2682</f>
        <v>123</v>
      </c>
      <c r="E2679" s="2">
        <f t="shared" si="164"/>
        <v>-1657918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BULLISH DIVERGENCE</v>
      </c>
    </row>
    <row r="2680" spans="1:8" ht="13.5" x14ac:dyDescent="0.25">
      <c r="A2680" s="3">
        <f>TITRES_STAT!B2683</f>
        <v>45911</v>
      </c>
      <c r="B2680" s="6">
        <f>TITRES_STAT!C2683</f>
        <v>8.74</v>
      </c>
      <c r="C2680" s="6">
        <f>TITRES_STAT!D2683</f>
        <v>8.74</v>
      </c>
      <c r="D2680" s="6">
        <f>TITRES_STAT!E2683</f>
        <v>2445</v>
      </c>
      <c r="E2680" s="2">
        <f t="shared" si="164"/>
        <v>-1657918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BULLISH DIVERGENCE</v>
      </c>
    </row>
    <row r="2681" spans="1:8" ht="13.5" x14ac:dyDescent="0.25">
      <c r="A2681" s="3">
        <f>TITRES_STAT!B2684</f>
        <v>45912</v>
      </c>
      <c r="B2681" s="6">
        <f>TITRES_STAT!C2684</f>
        <v>8.6999999999999993</v>
      </c>
      <c r="C2681" s="6">
        <f>TITRES_STAT!D2684</f>
        <v>8.6999999999999993</v>
      </c>
      <c r="D2681" s="6">
        <f>TITRES_STAT!E2684</f>
        <v>3190</v>
      </c>
      <c r="E2681" s="2">
        <f t="shared" si="164"/>
        <v>-1661108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8.6999999999999993</v>
      </c>
      <c r="C2682" s="6">
        <f>TITRES_STAT!D2685</f>
        <v>8.6999999999999993</v>
      </c>
      <c r="D2682" s="6">
        <f>TITRES_STAT!E2685</f>
        <v>1780</v>
      </c>
      <c r="E2682" s="2">
        <f t="shared" si="164"/>
        <v>-1661108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8.75</v>
      </c>
      <c r="C2683" s="6">
        <f>TITRES_STAT!D2686</f>
        <v>8.75</v>
      </c>
      <c r="D2683" s="6">
        <f>TITRES_STAT!E2686</f>
        <v>4905</v>
      </c>
      <c r="E2683" s="2">
        <f t="shared" si="164"/>
        <v>-1656203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BULLISH DIVERGENCE</v>
      </c>
    </row>
    <row r="2684" spans="1:8" ht="13.5" x14ac:dyDescent="0.25">
      <c r="A2684" s="3">
        <f>TITRES_STAT!B2687</f>
        <v>45917</v>
      </c>
      <c r="B2684" s="6">
        <f>TITRES_STAT!C2687</f>
        <v>8.75</v>
      </c>
      <c r="C2684" s="6">
        <f>TITRES_STAT!D2687</f>
        <v>8.75</v>
      </c>
      <c r="D2684" s="6">
        <f>TITRES_STAT!E2687</f>
        <v>3495</v>
      </c>
      <c r="E2684" s="2">
        <f t="shared" si="164"/>
        <v>-1656203</v>
      </c>
      <c r="F2684" s="6" t="str">
        <f t="shared" si="167"/>
        <v>BULLISH</v>
      </c>
      <c r="G2684" s="6" t="str">
        <f t="shared" si="166"/>
        <v>NEUTRAL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8.75</v>
      </c>
      <c r="C2685" s="6">
        <f>TITRES_STAT!D2688</f>
        <v>8.75</v>
      </c>
      <c r="D2685" s="6">
        <f>TITRES_STAT!E2688</f>
        <v>685</v>
      </c>
      <c r="E2685" s="2">
        <f t="shared" si="164"/>
        <v>-1656203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8.75</v>
      </c>
      <c r="C2686" s="6">
        <f>TITRES_STAT!D2689</f>
        <v>8.75</v>
      </c>
      <c r="D2686" s="6">
        <f>TITRES_STAT!E2689</f>
        <v>817</v>
      </c>
      <c r="E2686" s="2">
        <f t="shared" si="164"/>
        <v>-1656203</v>
      </c>
      <c r="F2686" s="6" t="str">
        <f t="shared" si="167"/>
        <v>BULLISH</v>
      </c>
      <c r="G2686" s="6" t="str">
        <f t="shared" si="166"/>
        <v>NEUTRAL</v>
      </c>
      <c r="H2686" s="6" t="str">
        <f t="shared" si="165"/>
        <v>CONFIRMED BULLISH</v>
      </c>
    </row>
    <row r="2687" spans="1:8" ht="13.5" x14ac:dyDescent="0.25">
      <c r="A2687" s="3">
        <f>TITRES_STAT!B2690</f>
        <v>45922</v>
      </c>
      <c r="B2687" s="6">
        <f>TITRES_STAT!C2690</f>
        <v>8.75</v>
      </c>
      <c r="C2687" s="6">
        <f>TITRES_STAT!D2690</f>
        <v>8.75</v>
      </c>
      <c r="D2687" s="6">
        <f>TITRES_STAT!E2690</f>
        <v>55</v>
      </c>
      <c r="E2687" s="2">
        <f t="shared" si="164"/>
        <v>-1656203</v>
      </c>
      <c r="F2687" s="6" t="str">
        <f t="shared" si="167"/>
        <v>BULLISH</v>
      </c>
      <c r="G2687" s="6" t="str">
        <f t="shared" si="166"/>
        <v>NEUTRAL</v>
      </c>
      <c r="H2687" s="6" t="str">
        <f t="shared" si="165"/>
        <v>CONFIRMED BULLISH</v>
      </c>
    </row>
    <row r="2688" spans="1:8" ht="13.5" x14ac:dyDescent="0.25">
      <c r="A2688" s="3">
        <f>TITRES_STAT!B2691</f>
        <v>45923</v>
      </c>
      <c r="B2688" s="6">
        <f>TITRES_STAT!C2691</f>
        <v>8.75</v>
      </c>
      <c r="C2688" s="6">
        <f>TITRES_STAT!D2691</f>
        <v>8.75</v>
      </c>
      <c r="D2688" s="6">
        <f>TITRES_STAT!E2691</f>
        <v>23</v>
      </c>
      <c r="E2688" s="2">
        <f t="shared" si="164"/>
        <v>-1656203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8.75</v>
      </c>
      <c r="C2689" s="6">
        <f>TITRES_STAT!D2692</f>
        <v>8.75</v>
      </c>
      <c r="D2689" s="6">
        <f>TITRES_STAT!E2692</f>
        <v>3</v>
      </c>
      <c r="E2689" s="2">
        <f t="shared" si="164"/>
        <v>-1656203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45925</v>
      </c>
      <c r="B2690" s="6">
        <f>TITRES_STAT!C2693</f>
        <v>8.8000000000000007</v>
      </c>
      <c r="C2690" s="6">
        <f>TITRES_STAT!D2693</f>
        <v>8.8000000000000007</v>
      </c>
      <c r="D2690" s="6">
        <f>TITRES_STAT!E2693</f>
        <v>24858</v>
      </c>
      <c r="E2690" s="2">
        <f t="shared" si="164"/>
        <v>-1631345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8.9</v>
      </c>
      <c r="C2691" s="6">
        <f>TITRES_STAT!D2694</f>
        <v>8.9</v>
      </c>
      <c r="D2691" s="6">
        <f>TITRES_STAT!E2694</f>
        <v>1454</v>
      </c>
      <c r="E2691" s="2">
        <f t="shared" si="164"/>
        <v>-1629891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8.9</v>
      </c>
      <c r="C2692" s="6">
        <f>TITRES_STAT!D2695</f>
        <v>8.9</v>
      </c>
      <c r="D2692" s="6">
        <f>TITRES_STAT!E2695</f>
        <v>461</v>
      </c>
      <c r="E2692" s="2">
        <f>IF(B2692&gt;B2691, E2691+D2692, IF(B2692&lt;B2691, E2691-D2692, E2691))</f>
        <v>-1629891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8.9</v>
      </c>
      <c r="C2693" s="6">
        <f>TITRES_STAT!D2696</f>
        <v>8.9</v>
      </c>
      <c r="D2693" s="6">
        <f>TITRES_STAT!E2696</f>
        <v>0</v>
      </c>
      <c r="E2693" s="6">
        <f>TITRES_STAT!F2696</f>
        <v>0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  <row r="2694" spans="1:8" ht="13.5" x14ac:dyDescent="0.25">
      <c r="A2694" s="3">
        <f>TITRES_STAT!B2697</f>
        <v>45931</v>
      </c>
      <c r="B2694" s="6">
        <f>TITRES_STAT!C2697</f>
        <v>8.85</v>
      </c>
      <c r="C2694" s="6">
        <f>TITRES_STAT!D2697</f>
        <v>8.85</v>
      </c>
      <c r="D2694" s="6">
        <f>TITRES_STAT!E2697</f>
        <v>519</v>
      </c>
      <c r="E2694" s="6">
        <f>TITRES_STAT!F2697</f>
        <v>8.8490000000000002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BULLISH</v>
      </c>
    </row>
    <row r="2695" spans="1:8" ht="13.5" x14ac:dyDescent="0.25">
      <c r="A2695" s="3">
        <f>TITRES_STAT!B2698</f>
        <v>45932</v>
      </c>
      <c r="B2695" s="6">
        <f>TITRES_STAT!C2698</f>
        <v>8.85</v>
      </c>
      <c r="C2695" s="6">
        <f>TITRES_STAT!D2698</f>
        <v>8.85</v>
      </c>
      <c r="D2695" s="6">
        <f>TITRES_STAT!E2698</f>
        <v>0</v>
      </c>
      <c r="E2695" s="6">
        <f>TITRES_STAT!F2698</f>
        <v>0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CONFIRMED BULLISH</v>
      </c>
    </row>
    <row r="2696" spans="1:8" ht="13.5" x14ac:dyDescent="0.25">
      <c r="A2696" s="3">
        <f>TITRES_STAT!B2699</f>
        <v>45933</v>
      </c>
      <c r="B2696" s="6">
        <f>TITRES_STAT!C2699</f>
        <v>8.85</v>
      </c>
      <c r="C2696" s="6">
        <f>TITRES_STAT!D2699</f>
        <v>8.85</v>
      </c>
      <c r="D2696" s="6">
        <f>TITRES_STAT!E2699</f>
        <v>64</v>
      </c>
      <c r="E2696" s="6">
        <f>TITRES_STAT!F2699</f>
        <v>8.7370000000000001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8.6</v>
      </c>
      <c r="C2697" s="6">
        <f>TITRES_STAT!D2700</f>
        <v>8.6</v>
      </c>
      <c r="D2697" s="6">
        <f>TITRES_STAT!E2700</f>
        <v>125</v>
      </c>
      <c r="E2697" s="6">
        <f>TITRES_STAT!F2700</f>
        <v>8.7279999999999998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BULLISH DIVERGENCE</v>
      </c>
    </row>
    <row r="2698" spans="1:8" ht="13.5" x14ac:dyDescent="0.25">
      <c r="A2698" s="3">
        <f>TITRES_STAT!B2701</f>
        <v>45937</v>
      </c>
      <c r="B2698" s="6">
        <f>TITRES_STAT!C2701</f>
        <v>8.84</v>
      </c>
      <c r="C2698" s="6">
        <f>TITRES_STAT!D2701</f>
        <v>8.84</v>
      </c>
      <c r="D2698" s="6">
        <f>TITRES_STAT!E2701</f>
        <v>5</v>
      </c>
      <c r="E2698" s="6">
        <f>TITRES_STAT!F2701</f>
        <v>8.84</v>
      </c>
      <c r="F2698" s="6" t="str">
        <f t="shared" si="168"/>
        <v>BULLISH</v>
      </c>
      <c r="G2698" s="6" t="e">
        <f t="shared" si="169"/>
        <v>#DIV/0!</v>
      </c>
      <c r="H2698" s="6" t="str">
        <f t="shared" si="170"/>
        <v>BULLISH DIVERGENCE</v>
      </c>
    </row>
    <row r="2699" spans="1:8" ht="13.5" x14ac:dyDescent="0.25">
      <c r="A2699" s="3">
        <f>TITRES_STAT!B2702</f>
        <v>45938</v>
      </c>
      <c r="B2699" s="6">
        <f>TITRES_STAT!C2702</f>
        <v>8.8000000000000007</v>
      </c>
      <c r="C2699" s="6">
        <f>TITRES_STAT!D2702</f>
        <v>8.8000000000000007</v>
      </c>
      <c r="D2699" s="6">
        <f>TITRES_STAT!E2702</f>
        <v>504</v>
      </c>
      <c r="E2699" s="6">
        <f>TITRES_STAT!F2702</f>
        <v>8.8000000000000007</v>
      </c>
      <c r="F2699" s="6" t="str">
        <f t="shared" si="168"/>
        <v>BEARISH</v>
      </c>
      <c r="G2699" s="6" t="str">
        <f t="shared" si="169"/>
        <v>NEUTRAL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8.8000000000000007</v>
      </c>
      <c r="C2700" s="6">
        <f>TITRES_STAT!D2703</f>
        <v>8.8000000000000007</v>
      </c>
      <c r="D2700" s="6">
        <f>TITRES_STAT!E2703</f>
        <v>4</v>
      </c>
      <c r="E2700" s="6">
        <f>TITRES_STAT!F2703</f>
        <v>8.8000000000000007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8.7899999999999991</v>
      </c>
      <c r="C2701" s="6">
        <f>TITRES_STAT!D2704</f>
        <v>8.7899999999999991</v>
      </c>
      <c r="D2701" s="6">
        <f>TITRES_STAT!E2704</f>
        <v>25</v>
      </c>
      <c r="E2701" s="6">
        <f>TITRES_STAT!F2704</f>
        <v>8.7899999999999991</v>
      </c>
      <c r="F2701" s="6" t="str">
        <f t="shared" si="168"/>
        <v>BULLISH</v>
      </c>
      <c r="G2701" s="6" t="str">
        <f t="shared" si="169"/>
        <v>NEUTRAL</v>
      </c>
      <c r="H2701" s="6" t="str">
        <f t="shared" si="170"/>
        <v>BULLISH DIVERGENCE</v>
      </c>
    </row>
    <row r="2702" spans="1:8" ht="13.5" x14ac:dyDescent="0.25">
      <c r="A2702" s="3">
        <f>TITRES_STAT!B2705</f>
        <v>45943</v>
      </c>
      <c r="B2702" s="6">
        <f>TITRES_STAT!C2705</f>
        <v>8.94</v>
      </c>
      <c r="C2702" s="6">
        <f>TITRES_STAT!D2705</f>
        <v>8.94</v>
      </c>
      <c r="D2702" s="6">
        <f>TITRES_STAT!E2705</f>
        <v>314</v>
      </c>
      <c r="E2702" s="6">
        <f>TITRES_STAT!F2705</f>
        <v>8.9139999999999997</v>
      </c>
      <c r="F2702" s="6" t="str">
        <f t="shared" si="168"/>
        <v>BULLISH</v>
      </c>
      <c r="G2702" s="6" t="str">
        <f t="shared" si="169"/>
        <v>STRONG</v>
      </c>
      <c r="H2702" s="6" t="str">
        <f t="shared" si="170"/>
        <v>CONFIRMED BULLISH</v>
      </c>
    </row>
    <row r="2703" spans="1:8" ht="13.5" x14ac:dyDescent="0.25">
      <c r="A2703" s="3">
        <f>TITRES_STAT!B2706</f>
        <v>45944</v>
      </c>
      <c r="B2703" s="6">
        <f>TITRES_STAT!C2706</f>
        <v>8.8000000000000007</v>
      </c>
      <c r="C2703" s="6">
        <f>TITRES_STAT!D2706</f>
        <v>8.8000000000000007</v>
      </c>
      <c r="D2703" s="6">
        <f>TITRES_STAT!E2706</f>
        <v>154</v>
      </c>
      <c r="E2703" s="6">
        <f>TITRES_STAT!F2706</f>
        <v>8.8339999999999996</v>
      </c>
      <c r="F2703" s="6" t="str">
        <f t="shared" si="168"/>
        <v>BEARISH</v>
      </c>
      <c r="G2703" s="6" t="str">
        <f t="shared" si="169"/>
        <v>NEUTRAL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8.8000000000000007</v>
      </c>
      <c r="C2704" s="6">
        <f>TITRES_STAT!D2707</f>
        <v>8.8000000000000007</v>
      </c>
      <c r="D2704" s="6">
        <f>TITRES_STAT!E2707</f>
        <v>54</v>
      </c>
      <c r="E2704" s="6">
        <f>TITRES_STAT!F2707</f>
        <v>8.8000000000000007</v>
      </c>
      <c r="F2704" s="6" t="str">
        <f t="shared" si="168"/>
        <v>NEUTRAL</v>
      </c>
      <c r="G2704" s="6" t="str">
        <f t="shared" si="169"/>
        <v>NEUTRAL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8.6999999999999993</v>
      </c>
      <c r="C2705" s="6">
        <f>TITRES_STAT!D2708</f>
        <v>8.6999999999999993</v>
      </c>
      <c r="D2705" s="6">
        <f>TITRES_STAT!E2708</f>
        <v>373</v>
      </c>
      <c r="E2705" s="6">
        <f>TITRES_STAT!F2708</f>
        <v>8.7460000000000004</v>
      </c>
      <c r="F2705" s="6" t="str">
        <f t="shared" si="168"/>
        <v>BEARISH</v>
      </c>
      <c r="G2705" s="6" t="str">
        <f t="shared" si="169"/>
        <v>NEUTRAL</v>
      </c>
      <c r="H2705" s="6" t="str">
        <f t="shared" si="170"/>
        <v>CONFIRMED BEARISH</v>
      </c>
    </row>
    <row r="2706" spans="1:8" ht="13.5" x14ac:dyDescent="0.25">
      <c r="A2706" s="3">
        <f>TITRES_STAT!B2709</f>
        <v>45950</v>
      </c>
      <c r="B2706" s="6">
        <f>TITRES_STAT!C2709</f>
        <v>8.69</v>
      </c>
      <c r="C2706" s="6">
        <f>TITRES_STAT!D2709</f>
        <v>8.69</v>
      </c>
      <c r="D2706" s="6">
        <f>TITRES_STAT!E2709</f>
        <v>965</v>
      </c>
      <c r="E2706" s="6">
        <f>TITRES_STAT!F2709</f>
        <v>8.5109999999999992</v>
      </c>
      <c r="F2706" s="6" t="str">
        <f t="shared" si="168"/>
        <v>BEARISH</v>
      </c>
      <c r="G2706" s="6" t="str">
        <f t="shared" si="169"/>
        <v>WEAK</v>
      </c>
      <c r="H2706" s="6" t="str">
        <f t="shared" si="170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0.84379999999999999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0.83909999999999996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0.83909999999999996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0.80630000000000002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0.83207500000000012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0.80159999999999998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0.82598000000000005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0.82509999999999994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0.82224000000000008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0.83909999999999996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0.82224000000000008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NEUTRAL</v>
      </c>
    </row>
    <row r="9" spans="1:12" ht="13.5" x14ac:dyDescent="0.25">
      <c r="A9" s="3">
        <f>RSI!A9</f>
        <v>42017</v>
      </c>
      <c r="B9" s="2">
        <f>RSI!B9</f>
        <v>0.83909999999999996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0.82224000000000008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0.83909999999999996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0.82879999999999998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CONFIRMED BULLISH</v>
      </c>
    </row>
    <row r="11" spans="1:12" ht="13.5" x14ac:dyDescent="0.25">
      <c r="A11" s="3">
        <f>RSI!A11</f>
        <v>42020</v>
      </c>
      <c r="B11" s="2">
        <f>RSI!B11</f>
        <v>0.83440000000000003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0.83535999999999999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WEAK</v>
      </c>
      <c r="L11" s="6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0.83440000000000003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0.83721999999999996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0.83440000000000003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0.83628000000000002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0.82979999999999998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0.83442000000000005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0.82979999999999998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0.83255999999999997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0.82979999999999998</v>
      </c>
      <c r="C16" s="2">
        <f>RSI!I16</f>
        <v>42.13483146067415</v>
      </c>
      <c r="D16" s="2">
        <f>MACD!E16</f>
        <v>0</v>
      </c>
      <c r="E16" s="2">
        <f>MACD!F16</f>
        <v>0</v>
      </c>
      <c r="F16" s="2">
        <f>'Moving Avg'!D16</f>
        <v>0.83163999999999993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0.82979999999999998</v>
      </c>
      <c r="C17" s="2">
        <f>RSI!I17</f>
        <v>42.13483146067415</v>
      </c>
      <c r="D17" s="2">
        <f>MACD!E17</f>
        <v>0</v>
      </c>
      <c r="E17" s="2">
        <f>MACD!F17</f>
        <v>0</v>
      </c>
      <c r="F17" s="2">
        <f>'Moving Avg'!D17</f>
        <v>0.83072000000000001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0.82979999999999998</v>
      </c>
      <c r="C18" s="2">
        <f>RSI!I18</f>
        <v>42.13483146067415</v>
      </c>
      <c r="D18" s="2">
        <f>MACD!E18</f>
        <v>0</v>
      </c>
      <c r="E18" s="2">
        <f>MACD!F18</f>
        <v>0</v>
      </c>
      <c r="F18" s="2">
        <f>'Moving Avg'!D18</f>
        <v>0.82979999999999998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0.82040000000000002</v>
      </c>
      <c r="C19" s="2">
        <f>RSI!I19</f>
        <v>37.224400501340554</v>
      </c>
      <c r="D19" s="2">
        <f>MACD!E19</f>
        <v>0</v>
      </c>
      <c r="E19" s="2">
        <f>MACD!F19</f>
        <v>0</v>
      </c>
      <c r="F19" s="2">
        <f>'Moving Avg'!D19</f>
        <v>0.82791999999999999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0.81569999999999998</v>
      </c>
      <c r="C20" s="2">
        <f>RSI!I20</f>
        <v>35.026396420172532</v>
      </c>
      <c r="D20" s="2">
        <f>MACD!E20</f>
        <v>0</v>
      </c>
      <c r="E20" s="2">
        <f>MACD!F20</f>
        <v>0</v>
      </c>
      <c r="F20" s="2">
        <f>'Moving Avg'!D20</f>
        <v>0.82509999999999994</v>
      </c>
      <c r="G20" s="2">
        <f>'Moving Avg'!F20</f>
        <v>0.82950526315789497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0.80630000000000002</v>
      </c>
      <c r="C21" s="2">
        <f>RSI!I21</f>
        <v>31.074386512812765</v>
      </c>
      <c r="D21" s="2">
        <f>MACD!E21</f>
        <v>0</v>
      </c>
      <c r="E21" s="2">
        <f>MACD!F21</f>
        <v>0</v>
      </c>
      <c r="F21" s="2">
        <f>'Moving Avg'!D21</f>
        <v>0.82040000000000002</v>
      </c>
      <c r="G21" s="2">
        <f>'Moving Avg'!F21</f>
        <v>0.82834500000000022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0.83909999999999996</v>
      </c>
      <c r="C22" s="2">
        <f>RSI!I22</f>
        <v>51.59676284496922</v>
      </c>
      <c r="D22" s="2">
        <f>MACD!E22</f>
        <v>0</v>
      </c>
      <c r="E22" s="2">
        <f>MACD!F22</f>
        <v>0</v>
      </c>
      <c r="F22" s="2">
        <f>'Moving Avg'!D22</f>
        <v>0.82225999999999999</v>
      </c>
      <c r="G22" s="2">
        <f>'Moving Avg'!F22</f>
        <v>0.82811000000000023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0.83440000000000003</v>
      </c>
      <c r="C23" s="2">
        <f>RSI!I23</f>
        <v>49.330195930670406</v>
      </c>
      <c r="D23" s="2">
        <f>MACD!E23</f>
        <v>0</v>
      </c>
      <c r="E23" s="2">
        <f>MACD!F23</f>
        <v>0</v>
      </c>
      <c r="F23" s="2">
        <f>'Moving Avg'!D23</f>
        <v>0.82318000000000002</v>
      </c>
      <c r="G23" s="2">
        <f>'Moving Avg'!F23</f>
        <v>0.82787500000000025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0.83440000000000003</v>
      </c>
      <c r="C24" s="2">
        <f>RSI!I24</f>
        <v>49.330195930670399</v>
      </c>
      <c r="D24" s="2">
        <f>MACD!E24</f>
        <v>0</v>
      </c>
      <c r="E24" s="2">
        <f>MACD!F24</f>
        <v>0</v>
      </c>
      <c r="F24" s="2">
        <f>'Moving Avg'!D24</f>
        <v>0.82598000000000005</v>
      </c>
      <c r="G24" s="2">
        <f>'Moving Avg'!F24</f>
        <v>0.82764000000000026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0.82979999999999998</v>
      </c>
      <c r="C25" s="2">
        <f>RSI!I25</f>
        <v>46.98728498270917</v>
      </c>
      <c r="D25" s="2">
        <f>MACD!E25</f>
        <v>0</v>
      </c>
      <c r="E25" s="2">
        <f>MACD!F25</f>
        <v>0</v>
      </c>
      <c r="F25" s="2">
        <f>'Moving Avg'!D25</f>
        <v>0.82879999999999998</v>
      </c>
      <c r="G25" s="2">
        <f>'Moving Avg'!F25</f>
        <v>0.82881500000000019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BEARISH DIVERGENCE</v>
      </c>
    </row>
    <row r="26" spans="1:12" ht="13.5" x14ac:dyDescent="0.25">
      <c r="A26" s="3">
        <f>RSI!A26</f>
        <v>42041</v>
      </c>
      <c r="B26" s="2">
        <f>RSI!B26</f>
        <v>0.85319999999999996</v>
      </c>
      <c r="C26" s="2">
        <f>RSI!I26</f>
        <v>57.932661116220231</v>
      </c>
      <c r="D26" s="2">
        <f>MACD!E26</f>
        <v>0</v>
      </c>
      <c r="E26" s="2">
        <f>MACD!F26</f>
        <v>0</v>
      </c>
      <c r="F26" s="2">
        <f>'Moving Avg'!D26</f>
        <v>0.83818000000000004</v>
      </c>
      <c r="G26" s="2">
        <f>'Moving Avg'!F26</f>
        <v>0.83139500000000022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0.86260000000000003</v>
      </c>
      <c r="C27" s="2">
        <f>RSI!I27</f>
        <v>61.382009020438886</v>
      </c>
      <c r="D27" s="2">
        <f>MACD!E27</f>
        <v>-6.9269856362630389E-4</v>
      </c>
      <c r="E27" s="2">
        <f>MACD!F27</f>
        <v>0</v>
      </c>
      <c r="F27" s="2">
        <f>'Moving Avg'!D27</f>
        <v>0.84287999999999985</v>
      </c>
      <c r="G27" s="2">
        <f>'Moving Avg'!F27</f>
        <v>0.83326999999999996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0.85319999999999996</v>
      </c>
      <c r="C28" s="2">
        <f>RSI!I28</f>
        <v>56.401567793857602</v>
      </c>
      <c r="D28" s="2">
        <f>MACD!E28</f>
        <v>-2.4593708424636151E-3</v>
      </c>
      <c r="E28" s="2">
        <f>MACD!F28</f>
        <v>0</v>
      </c>
      <c r="F28" s="2">
        <f>'Moving Avg'!D28</f>
        <v>0.84664000000000006</v>
      </c>
      <c r="G28" s="2">
        <f>'Moving Avg'!F28</f>
        <v>0.83397500000000002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0.85319999999999996</v>
      </c>
      <c r="C29" s="2">
        <f>RSI!I29</f>
        <v>56.401567793857602</v>
      </c>
      <c r="D29" s="2">
        <f>MACD!E29</f>
        <v>-5.5283092849434112E-3</v>
      </c>
      <c r="E29" s="2">
        <f>MACD!F29</f>
        <v>0</v>
      </c>
      <c r="F29" s="2">
        <f>'Moving Avg'!D29</f>
        <v>0.85039999999999993</v>
      </c>
      <c r="G29" s="2">
        <f>'Moving Avg'!F29</f>
        <v>0.83467999999999998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0.85319999999999996</v>
      </c>
      <c r="C30" s="2">
        <f>RSI!I30</f>
        <v>56.401567793857595</v>
      </c>
      <c r="D30" s="2">
        <f>MACD!E30</f>
        <v>-8.9666136568583577E-3</v>
      </c>
      <c r="E30" s="2">
        <f>MACD!F30</f>
        <v>0</v>
      </c>
      <c r="F30" s="2">
        <f>'Moving Avg'!D30</f>
        <v>0.85508000000000006</v>
      </c>
      <c r="G30" s="2">
        <f>'Moving Avg'!F30</f>
        <v>0.83538499999999993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0.8579</v>
      </c>
      <c r="C31" s="2">
        <f>RSI!I31</f>
        <v>58.504161314933889</v>
      </c>
      <c r="D31" s="2">
        <f>MACD!E31</f>
        <v>-1.3779910658707872E-2</v>
      </c>
      <c r="E31" s="2">
        <f>MACD!F31</f>
        <v>0</v>
      </c>
      <c r="F31" s="2">
        <f>'Moving Avg'!D31</f>
        <v>0.85602</v>
      </c>
      <c r="G31" s="2">
        <f>'Moving Avg'!F31</f>
        <v>0.83655999999999986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0.8579</v>
      </c>
      <c r="C32" s="2">
        <f>RSI!I32</f>
        <v>58.504161314933889</v>
      </c>
      <c r="D32" s="2">
        <f>MACD!E32</f>
        <v>-1.2935856621311248E-2</v>
      </c>
      <c r="E32" s="2">
        <f>MACD!F32</f>
        <v>0</v>
      </c>
      <c r="F32" s="2">
        <f>'Moving Avg'!D32</f>
        <v>0.85507999999999984</v>
      </c>
      <c r="G32" s="2">
        <f>'Moving Avg'!F32</f>
        <v>0.83773500000000001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0.85319999999999996</v>
      </c>
      <c r="C33" s="2">
        <f>RSI!I33</f>
        <v>55.405279818633268</v>
      </c>
      <c r="D33" s="2">
        <f>MACD!E33</f>
        <v>-1.2716317342766237E-2</v>
      </c>
      <c r="E33" s="2">
        <f>MACD!F33</f>
        <v>0</v>
      </c>
      <c r="F33" s="2">
        <f>'Moving Avg'!D33</f>
        <v>0.85507999999999984</v>
      </c>
      <c r="G33" s="2">
        <f>'Moving Avg'!F33</f>
        <v>0.83867500000000006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NEUTRAL</v>
      </c>
      <c r="L33" s="6" t="str">
        <f>OBV!H33</f>
        <v>NEUTRAL</v>
      </c>
    </row>
    <row r="34" spans="1:12" ht="13.5" x14ac:dyDescent="0.25">
      <c r="A34" s="3">
        <f>RSI!A34</f>
        <v>42053</v>
      </c>
      <c r="B34" s="2">
        <f>RSI!B34</f>
        <v>0.85319999999999996</v>
      </c>
      <c r="C34" s="2">
        <f>RSI!I34</f>
        <v>55.405279818633254</v>
      </c>
      <c r="D34" s="2">
        <f>MACD!E34</f>
        <v>-1.2613643351396031E-2</v>
      </c>
      <c r="E34" s="2">
        <f>MACD!F34</f>
        <v>0</v>
      </c>
      <c r="F34" s="2">
        <f>'Moving Avg'!D34</f>
        <v>0.85508000000000006</v>
      </c>
      <c r="G34" s="2">
        <f>'Moving Avg'!F34</f>
        <v>0.83984500000000006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NEUTRAL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0.85319999999999996</v>
      </c>
      <c r="C35" s="2">
        <f>RSI!I35</f>
        <v>55.405279818633254</v>
      </c>
      <c r="D35" s="2">
        <f>MACD!E35</f>
        <v>-1.3311392864124305E-2</v>
      </c>
      <c r="E35" s="2">
        <f>MACD!F35</f>
        <v>-9.2226792429108209E-3</v>
      </c>
      <c r="F35" s="2">
        <f>'Moving Avg'!D35</f>
        <v>0.85508000000000006</v>
      </c>
      <c r="G35" s="2">
        <f>'Moving Avg'!F35</f>
        <v>0.84101499999999996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NEUTRAL</v>
      </c>
      <c r="L35" s="6" t="str">
        <f>OBV!H35</f>
        <v>NEUTRAL</v>
      </c>
    </row>
    <row r="36" spans="1:12" ht="13.5" x14ac:dyDescent="0.25">
      <c r="A36" s="3">
        <f>RSI!A36</f>
        <v>42055</v>
      </c>
      <c r="B36" s="2">
        <f>RSI!B36</f>
        <v>0.85319999999999996</v>
      </c>
      <c r="C36" s="2">
        <f>RSI!I36</f>
        <v>55.405279818633247</v>
      </c>
      <c r="D36" s="2">
        <f>MACD!E36</f>
        <v>-1.0373032592169262E-2</v>
      </c>
      <c r="E36" s="2">
        <f>MACD!F36</f>
        <v>-9.4527499127625095E-3</v>
      </c>
      <c r="F36" s="2">
        <f>'Moving Avg'!D36</f>
        <v>0.85414000000000012</v>
      </c>
      <c r="G36" s="2">
        <f>'Moving Avg'!F36</f>
        <v>0.84218499999999996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NEUTRAL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0.85319999999999996</v>
      </c>
      <c r="C37" s="2">
        <f>RSI!I37</f>
        <v>55.405279818633247</v>
      </c>
      <c r="D37" s="2">
        <f>MACD!E37</f>
        <v>-6.506533432179662E-3</v>
      </c>
      <c r="E37" s="2">
        <f>MACD!F37</f>
        <v>-8.8635066166459411E-3</v>
      </c>
      <c r="F37" s="2">
        <f>'Moving Avg'!D37</f>
        <v>0.85319999999999996</v>
      </c>
      <c r="G37" s="2">
        <f>'Moving Avg'!F37</f>
        <v>0.84335500000000008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0.85319999999999996</v>
      </c>
      <c r="C38" s="2">
        <f>RSI!I38</f>
        <v>55.405279818633247</v>
      </c>
      <c r="D38" s="2">
        <f>MACD!E38</f>
        <v>-4.7421077833881276E-3</v>
      </c>
      <c r="E38" s="2">
        <f>MACD!F38</f>
        <v>-8.0392268499943787E-3</v>
      </c>
      <c r="F38" s="2">
        <f>'Moving Avg'!D38</f>
        <v>0.85319999999999996</v>
      </c>
      <c r="G38" s="2">
        <f>'Moving Avg'!F38</f>
        <v>0.84452499999999997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</row>
    <row r="39" spans="1:12" ht="13.5" x14ac:dyDescent="0.25">
      <c r="A39" s="3">
        <f>RSI!A39</f>
        <v>42060</v>
      </c>
      <c r="B39" s="2">
        <f>RSI!B39</f>
        <v>0.85319999999999996</v>
      </c>
      <c r="C39" s="2">
        <f>RSI!I39</f>
        <v>55.405279818633247</v>
      </c>
      <c r="D39" s="2">
        <f>MACD!E39</f>
        <v>-3.3056819014758432E-3</v>
      </c>
      <c r="E39" s="2">
        <f>MACD!F39</f>
        <v>-7.0925178602906716E-3</v>
      </c>
      <c r="F39" s="2">
        <f>'Moving Avg'!D39</f>
        <v>0.85319999999999996</v>
      </c>
      <c r="G39" s="2">
        <f>'Moving Avg'!F39</f>
        <v>0.84616499999999983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</row>
    <row r="40" spans="1:12" ht="13.5" x14ac:dyDescent="0.25">
      <c r="A40" s="3">
        <f>RSI!A40</f>
        <v>42061</v>
      </c>
      <c r="B40" s="2">
        <f>RSI!B40</f>
        <v>0.85319999999999996</v>
      </c>
      <c r="C40" s="2">
        <f>RSI!I40</f>
        <v>55.405279818633247</v>
      </c>
      <c r="D40" s="2">
        <f>MACD!E40</f>
        <v>-2.1426054196189703E-3</v>
      </c>
      <c r="E40" s="2">
        <f>MACD!F40</f>
        <v>-6.1025353721563319E-3</v>
      </c>
      <c r="F40" s="2">
        <f>'Moving Avg'!D40</f>
        <v>0.85319999999999996</v>
      </c>
      <c r="G40" s="2">
        <f>'Moving Avg'!F40</f>
        <v>0.84803999999999991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</row>
    <row r="41" spans="1:12" ht="13.5" x14ac:dyDescent="0.25">
      <c r="A41" s="3">
        <f>RSI!A41</f>
        <v>42062</v>
      </c>
      <c r="B41" s="2">
        <f>RSI!B41</f>
        <v>0.85319999999999996</v>
      </c>
      <c r="C41" s="2">
        <f>RSI!I41</f>
        <v>55.405279818633247</v>
      </c>
      <c r="D41" s="2">
        <f>MACD!E41</f>
        <v>-4.8386908289776986E-4</v>
      </c>
      <c r="E41" s="2">
        <f>MACD!F41</f>
        <v>-4.9788021143046196E-3</v>
      </c>
      <c r="F41" s="2">
        <f>'Moving Avg'!D41</f>
        <v>0.85319999999999996</v>
      </c>
      <c r="G41" s="2">
        <f>'Moving Avg'!F41</f>
        <v>0.85038499999999984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str">
        <f>OBV!G41</f>
        <v>NEUTRAL</v>
      </c>
      <c r="L41" s="6" t="str">
        <f>OBV!H41</f>
        <v>NEUTRAL</v>
      </c>
    </row>
    <row r="42" spans="1:12" ht="13.5" x14ac:dyDescent="0.25">
      <c r="A42" s="3">
        <f>RSI!A42</f>
        <v>42065</v>
      </c>
      <c r="B42" s="2">
        <f>RSI!B42</f>
        <v>0.85319999999999996</v>
      </c>
      <c r="C42" s="2">
        <f>RSI!I42</f>
        <v>55.405279818633247</v>
      </c>
      <c r="D42" s="2">
        <f>MACD!E42</f>
        <v>8.7478609923874462E-4</v>
      </c>
      <c r="E42" s="2">
        <f>MACD!F42</f>
        <v>-3.8080844715959474E-3</v>
      </c>
      <c r="F42" s="2">
        <f>'Moving Avg'!D42</f>
        <v>0.85319999999999996</v>
      </c>
      <c r="G42" s="2">
        <f>'Moving Avg'!F42</f>
        <v>0.85108999999999979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str">
        <f>OBV!G42</f>
        <v>NEUTRAL</v>
      </c>
      <c r="L42" s="6" t="str">
        <f>OBV!H42</f>
        <v>NEUTRAL</v>
      </c>
    </row>
    <row r="43" spans="1:12" ht="13.5" x14ac:dyDescent="0.25">
      <c r="A43" s="3">
        <f>RSI!A43</f>
        <v>42066</v>
      </c>
      <c r="B43" s="2">
        <f>RSI!B43</f>
        <v>0.84379999999999999</v>
      </c>
      <c r="C43" s="2">
        <f>RSI!I43</f>
        <v>45.329551240964669</v>
      </c>
      <c r="D43" s="2">
        <f>MACD!E43</f>
        <v>1.9560710869612752E-3</v>
      </c>
      <c r="E43" s="2">
        <f>MACD!F43</f>
        <v>-2.6552533598845031E-3</v>
      </c>
      <c r="F43" s="2">
        <f>'Moving Avg'!D43</f>
        <v>0.85131999999999997</v>
      </c>
      <c r="G43" s="2">
        <f>'Moving Avg'!F43</f>
        <v>0.85155999999999976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0.84850000000000003</v>
      </c>
      <c r="C44" s="2">
        <f>RSI!I44</f>
        <v>50.205522884130311</v>
      </c>
      <c r="D44" s="2">
        <f>MACD!E44</f>
        <v>2.5399146404536666E-3</v>
      </c>
      <c r="E44" s="2">
        <f>MACD!F44</f>
        <v>-1.616219759816869E-3</v>
      </c>
      <c r="F44" s="2">
        <f>'Moving Avg'!D44</f>
        <v>0.8503799999999998</v>
      </c>
      <c r="G44" s="2">
        <f>'Moving Avg'!F44</f>
        <v>0.85226499999999983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0.84379999999999999</v>
      </c>
      <c r="C45" s="2">
        <f>RSI!I45</f>
        <v>45.805907540560405</v>
      </c>
      <c r="D45" s="2">
        <f>MACD!E45</f>
        <v>3.3701064314752838E-3</v>
      </c>
      <c r="E45" s="2">
        <f>MACD!F45</f>
        <v>-6.1895452155843848E-4</v>
      </c>
      <c r="F45" s="2">
        <f>'Moving Avg'!D45</f>
        <v>0.84849999999999992</v>
      </c>
      <c r="G45" s="2">
        <f>'Moving Avg'!F45</f>
        <v>0.85296499999999986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0.84850000000000003</v>
      </c>
      <c r="C46" s="2">
        <f>RSI!I46</f>
        <v>50.479323779257008</v>
      </c>
      <c r="D46" s="2">
        <f>MACD!E46</f>
        <v>3.7411101830566729E-3</v>
      </c>
      <c r="E46" s="2">
        <f>MACD!F46</f>
        <v>2.5305841936458376E-4</v>
      </c>
      <c r="F46" s="2">
        <f>'Moving Avg'!D46</f>
        <v>0.84755999999999998</v>
      </c>
      <c r="G46" s="2">
        <f>'Moving Avg'!F46</f>
        <v>0.85272999999999988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0.84850000000000003</v>
      </c>
      <c r="C47" s="2">
        <f>RSI!I47</f>
        <v>50.479323779257008</v>
      </c>
      <c r="D47" s="2">
        <f>MACD!E47</f>
        <v>4.0427101572807489E-3</v>
      </c>
      <c r="E47" s="2">
        <f>MACD!F47</f>
        <v>1.0109887669478169E-3</v>
      </c>
      <c r="F47" s="2">
        <f>'Moving Avg'!D47</f>
        <v>0.84662000000000004</v>
      </c>
      <c r="G47" s="2">
        <f>'Moving Avg'!F47</f>
        <v>0.85202499999999992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0.84850000000000003</v>
      </c>
      <c r="C48" s="2">
        <f>RSI!I48</f>
        <v>50.479323779257008</v>
      </c>
      <c r="D48" s="2">
        <f>MACD!E48</f>
        <v>4.2864969159203126E-3</v>
      </c>
      <c r="E48" s="2">
        <f>MACD!F48</f>
        <v>1.6660903967423161E-3</v>
      </c>
      <c r="F48" s="2">
        <f>'Moving Avg'!D48</f>
        <v>0.84755999999999998</v>
      </c>
      <c r="G48" s="2">
        <f>'Moving Avg'!F48</f>
        <v>0.85178999999999994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0.83909999999999996</v>
      </c>
      <c r="C49" s="2">
        <f>RSI!I49</f>
        <v>41.532741503900482</v>
      </c>
      <c r="D49" s="2">
        <f>MACD!E49</f>
        <v>5.1785065198012292E-3</v>
      </c>
      <c r="E49" s="2">
        <f>MACD!F49</f>
        <v>2.3685736213540989E-3</v>
      </c>
      <c r="F49" s="2">
        <f>'Moving Avg'!D49</f>
        <v>0.84567999999999999</v>
      </c>
      <c r="G49" s="2">
        <f>'Moving Avg'!F49</f>
        <v>0.85108499999999976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0.83440000000000003</v>
      </c>
      <c r="C50" s="2">
        <f>RSI!I50</f>
        <v>37.914453594790679</v>
      </c>
      <c r="D50" s="2">
        <f>MACD!E50</f>
        <v>6.3271920325875808E-3</v>
      </c>
      <c r="E50" s="2">
        <f>MACD!F50</f>
        <v>3.1602973036007958E-3</v>
      </c>
      <c r="F50" s="2">
        <f>'Moving Avg'!D50</f>
        <v>0.84379999999999988</v>
      </c>
      <c r="G50" s="2">
        <f>'Moving Avg'!F50</f>
        <v>0.85014499999999982</v>
      </c>
      <c r="H50" s="2">
        <f>'Moving Avg'!G50</f>
        <v>0.84046734693877601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0.83909999999999996</v>
      </c>
      <c r="C51" s="2">
        <f>RSI!I51</f>
        <v>43.239724433210867</v>
      </c>
      <c r="D51" s="2">
        <f>MACD!E51</f>
        <v>7.0211514282739751E-3</v>
      </c>
      <c r="E51" s="2">
        <f>MACD!F51</f>
        <v>3.932468128535432E-3</v>
      </c>
      <c r="F51" s="2">
        <f>'Moving Avg'!D51</f>
        <v>0.84192</v>
      </c>
      <c r="G51" s="2">
        <f>'Moving Avg'!F51</f>
        <v>0.84920499999999988</v>
      </c>
      <c r="H51" s="2">
        <f>'Moving Avg'!G51</f>
        <v>0.84044000000000052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0.82040000000000002</v>
      </c>
      <c r="C52" s="2">
        <f>RSI!I52</f>
        <v>31.619106584578944</v>
      </c>
      <c r="D52" s="2">
        <f>MACD!E52</f>
        <v>9.0307076336889613E-3</v>
      </c>
      <c r="E52" s="2">
        <f>MACD!F52</f>
        <v>4.9521160295661381E-3</v>
      </c>
      <c r="F52" s="2">
        <f>'Moving Avg'!D52</f>
        <v>0.83630000000000015</v>
      </c>
      <c r="G52" s="2">
        <f>'Moving Avg'!F52</f>
        <v>0.84732999999999981</v>
      </c>
      <c r="H52" s="2">
        <f>'Moving Avg'!G52</f>
        <v>0.83997200000000061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0.83909999999999996</v>
      </c>
      <c r="C53" s="2">
        <f>RSI!I53</f>
        <v>46.967778560037701</v>
      </c>
      <c r="D53" s="2">
        <f>MACD!E53</f>
        <v>8.0446823515077925E-3</v>
      </c>
      <c r="E53" s="2">
        <f>MACD!F53</f>
        <v>5.570629293954469E-3</v>
      </c>
      <c r="F53" s="2">
        <f>'Moving Avg'!D53</f>
        <v>0.83442000000000005</v>
      </c>
      <c r="G53" s="2">
        <f>'Moving Avg'!F53</f>
        <v>0.84662499999999985</v>
      </c>
      <c r="H53" s="2">
        <f>'Moving Avg'!G53</f>
        <v>0.83997200000000061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BULLISH DIVERGENCE</v>
      </c>
    </row>
    <row r="54" spans="1:12" ht="13.5" x14ac:dyDescent="0.25">
      <c r="A54" s="3">
        <f>RSI!A54</f>
        <v>42081</v>
      </c>
      <c r="B54" s="2">
        <f>RSI!B54</f>
        <v>0.83909999999999996</v>
      </c>
      <c r="C54" s="2">
        <f>RSI!I54</f>
        <v>46.967778560037701</v>
      </c>
      <c r="D54" s="2">
        <f>MACD!E54</f>
        <v>7.9571163059070082E-3</v>
      </c>
      <c r="E54" s="2">
        <f>MACD!F54</f>
        <v>6.0479266963449768E-3</v>
      </c>
      <c r="F54" s="2">
        <f>'Moving Avg'!D54</f>
        <v>0.83442000000000005</v>
      </c>
      <c r="G54" s="2">
        <f>'Moving Avg'!F54</f>
        <v>0.84591999999999989</v>
      </c>
      <c r="H54" s="2">
        <f>'Moving Avg'!G54</f>
        <v>0.83997200000000083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NEUTRAL</v>
      </c>
    </row>
    <row r="55" spans="1:12" ht="13.5" x14ac:dyDescent="0.25">
      <c r="A55" s="3">
        <f>RSI!A55</f>
        <v>42082</v>
      </c>
      <c r="B55" s="2">
        <f>RSI!B55</f>
        <v>0.85319999999999996</v>
      </c>
      <c r="C55" s="2">
        <f>RSI!I55</f>
        <v>55.66917105892967</v>
      </c>
      <c r="D55" s="2">
        <f>MACD!E55</f>
        <v>6.1374321812236454E-3</v>
      </c>
      <c r="E55" s="2">
        <f>MACD!F55</f>
        <v>6.0658277933207114E-3</v>
      </c>
      <c r="F55" s="2">
        <f>'Moving Avg'!D55</f>
        <v>0.83818000000000004</v>
      </c>
      <c r="G55" s="2">
        <f>'Moving Avg'!F55</f>
        <v>0.84591999999999989</v>
      </c>
      <c r="H55" s="2">
        <f>'Moving Avg'!G55</f>
        <v>0.84091000000000082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0.85319999999999996</v>
      </c>
      <c r="C56" s="2">
        <f>RSI!I56</f>
        <v>55.66917105892967</v>
      </c>
      <c r="D56" s="2">
        <f>MACD!E56</f>
        <v>5.2577659048337333E-3</v>
      </c>
      <c r="E56" s="2">
        <f>MACD!F56</f>
        <v>5.9042154156233161E-3</v>
      </c>
      <c r="F56" s="2">
        <f>'Moving Avg'!D56</f>
        <v>0.84099999999999997</v>
      </c>
      <c r="G56" s="2">
        <f>'Moving Avg'!F56</f>
        <v>0.84592000000000012</v>
      </c>
      <c r="H56" s="2">
        <f>'Moving Avg'!G56</f>
        <v>0.84194200000000086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0.85319999999999996</v>
      </c>
      <c r="C57" s="2">
        <f>RSI!I57</f>
        <v>55.66917105892967</v>
      </c>
      <c r="D57" s="2">
        <f>MACD!E57</f>
        <v>4.455089866011841E-3</v>
      </c>
      <c r="E57" s="2">
        <f>MACD!F57</f>
        <v>5.6143903057010221E-3</v>
      </c>
      <c r="F57" s="2">
        <f>'Moving Avg'!D57</f>
        <v>0.84755999999999998</v>
      </c>
      <c r="G57" s="2">
        <f>'Moving Avg'!F57</f>
        <v>0.84591999999999989</v>
      </c>
      <c r="H57" s="2">
        <f>'Moving Avg'!G57</f>
        <v>0.8425040000000007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CONFIRMED BULLISH</v>
      </c>
    </row>
    <row r="58" spans="1:12" ht="13.5" x14ac:dyDescent="0.25">
      <c r="A58" s="3">
        <f>RSI!A58</f>
        <v>42088</v>
      </c>
      <c r="B58" s="2">
        <f>RSI!B58</f>
        <v>0.84850000000000003</v>
      </c>
      <c r="C58" s="2">
        <f>RSI!I58</f>
        <v>52.109586133162843</v>
      </c>
      <c r="D58" s="2">
        <f>MACD!E58</f>
        <v>4.0700292673221394E-3</v>
      </c>
      <c r="E58" s="2">
        <f>MACD!F58</f>
        <v>5.3055180980252463E-3</v>
      </c>
      <c r="F58" s="2">
        <f>'Moving Avg'!D58</f>
        <v>0.84943999999999986</v>
      </c>
      <c r="G58" s="2">
        <f>'Moving Avg'!F58</f>
        <v>0.84568499999999991</v>
      </c>
      <c r="H58" s="2">
        <f>'Moving Avg'!G58</f>
        <v>0.84269200000000066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CONFIRMED BULLISH</v>
      </c>
    </row>
    <row r="59" spans="1:12" ht="13.5" x14ac:dyDescent="0.25">
      <c r="A59" s="3">
        <f>RSI!A59</f>
        <v>42089</v>
      </c>
      <c r="B59" s="2">
        <f>RSI!B59</f>
        <v>0.85319999999999996</v>
      </c>
      <c r="C59" s="2">
        <f>RSI!I59</f>
        <v>55.194882637207506</v>
      </c>
      <c r="D59" s="2">
        <f>MACD!E59</f>
        <v>1.9276595188635337E-3</v>
      </c>
      <c r="E59" s="2">
        <f>MACD!F59</f>
        <v>4.6299463821929034E-3</v>
      </c>
      <c r="F59" s="2">
        <f>'Moving Avg'!D59</f>
        <v>0.85225999999999991</v>
      </c>
      <c r="G59" s="2">
        <f>'Moving Avg'!F59</f>
        <v>0.84568499999999991</v>
      </c>
      <c r="H59" s="2">
        <f>'Moving Avg'!G59</f>
        <v>0.84297400000000067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0.85319999999999996</v>
      </c>
      <c r="C60" s="2">
        <f>RSI!I60</f>
        <v>55.194882637207506</v>
      </c>
      <c r="D60" s="2">
        <f>MACD!E60</f>
        <v>-6.5656361191024359E-4</v>
      </c>
      <c r="E60" s="2">
        <f>MACD!F60</f>
        <v>3.5726443833722739E-3</v>
      </c>
      <c r="F60" s="2">
        <f>'Moving Avg'!D60</f>
        <v>0.85226000000000002</v>
      </c>
      <c r="G60" s="2">
        <f>'Moving Avg'!F60</f>
        <v>0.84568499999999991</v>
      </c>
      <c r="H60" s="2">
        <f>'Moving Avg'!G60</f>
        <v>0.84325600000000067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</row>
    <row r="61" spans="1:12" ht="13.5" x14ac:dyDescent="0.25">
      <c r="A61" s="3">
        <f>RSI!A61</f>
        <v>42093</v>
      </c>
      <c r="B61" s="2">
        <f>RSI!B61</f>
        <v>0.85319999999999996</v>
      </c>
      <c r="C61" s="2">
        <f>RSI!I61</f>
        <v>55.194882637207506</v>
      </c>
      <c r="D61" s="2">
        <f>MACD!E61</f>
        <v>-2.1649257387339471E-3</v>
      </c>
      <c r="E61" s="2">
        <f>MACD!F61</f>
        <v>2.4251303589510297E-3</v>
      </c>
      <c r="F61" s="2">
        <f>'Moving Avg'!D61</f>
        <v>0.85226000000000002</v>
      </c>
      <c r="G61" s="2">
        <f>'Moving Avg'!F61</f>
        <v>0.84568499999999991</v>
      </c>
      <c r="H61" s="2">
        <f>'Moving Avg'!G61</f>
        <v>0.8436320000000006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NEUTRAL</v>
      </c>
    </row>
    <row r="62" spans="1:12" ht="13.5" x14ac:dyDescent="0.25">
      <c r="A62" s="3">
        <f>RSI!A62</f>
        <v>42094</v>
      </c>
      <c r="B62" s="2">
        <f>RSI!B62</f>
        <v>0.85319999999999996</v>
      </c>
      <c r="C62" s="2">
        <f>RSI!I62</f>
        <v>55.194882637207492</v>
      </c>
      <c r="D62" s="2">
        <f>MACD!E62</f>
        <v>-6.3596262570291273E-3</v>
      </c>
      <c r="E62" s="2">
        <f>MACD!F62</f>
        <v>6.6817903575499822E-4</v>
      </c>
      <c r="F62" s="2">
        <f>'Moving Avg'!D62</f>
        <v>0.85226000000000002</v>
      </c>
      <c r="G62" s="2">
        <f>'Moving Avg'!F62</f>
        <v>0.84568499999999991</v>
      </c>
      <c r="H62" s="2">
        <f>'Moving Avg'!G62</f>
        <v>0.84400800000000065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NEUTRAL</v>
      </c>
    </row>
    <row r="63" spans="1:12" ht="13.5" x14ac:dyDescent="0.25">
      <c r="A63" s="3">
        <f>RSI!A63</f>
        <v>42095</v>
      </c>
      <c r="B63" s="2">
        <f>RSI!B63</f>
        <v>0.85319999999999996</v>
      </c>
      <c r="C63" s="2">
        <f>RSI!I63</f>
        <v>55.194882637207485</v>
      </c>
      <c r="D63" s="2">
        <f>MACD!E63</f>
        <v>-7.0704642556133068E-3</v>
      </c>
      <c r="E63" s="2">
        <f>MACD!F63</f>
        <v>-8.795496225186629E-4</v>
      </c>
      <c r="F63" s="2">
        <f>'Moving Avg'!D63</f>
        <v>0.85319999999999996</v>
      </c>
      <c r="G63" s="2">
        <f>'Moving Avg'!F63</f>
        <v>0.84615499999999988</v>
      </c>
      <c r="H63" s="2">
        <f>'Moving Avg'!G63</f>
        <v>0.84438400000000058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0.85319999999999996</v>
      </c>
      <c r="C64" s="2">
        <f>RSI!I64</f>
        <v>55.194882637207485</v>
      </c>
      <c r="D64" s="2">
        <f>MACD!E64</f>
        <v>-7.7074972829301869E-3</v>
      </c>
      <c r="E64" s="2">
        <f>MACD!F64</f>
        <v>-2.2451391546009676E-3</v>
      </c>
      <c r="F64" s="2">
        <f>'Moving Avg'!D64</f>
        <v>0.85319999999999996</v>
      </c>
      <c r="G64" s="2">
        <f>'Moving Avg'!F64</f>
        <v>0.84638999999999975</v>
      </c>
      <c r="H64" s="2">
        <f>'Moving Avg'!G64</f>
        <v>0.8448520000000006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</row>
    <row r="65" spans="1:12" ht="13.5" x14ac:dyDescent="0.25">
      <c r="A65" s="3">
        <f>RSI!A65</f>
        <v>42097</v>
      </c>
      <c r="B65" s="2">
        <f>RSI!B65</f>
        <v>0.85319999999999996</v>
      </c>
      <c r="C65" s="2">
        <f>RSI!I65</f>
        <v>55.194882637207492</v>
      </c>
      <c r="D65" s="2">
        <f>MACD!E65</f>
        <v>-6.1102154976891976E-3</v>
      </c>
      <c r="E65" s="2">
        <f>MACD!F65</f>
        <v>-3.0181544232186141E-3</v>
      </c>
      <c r="F65" s="2">
        <f>'Moving Avg'!D65</f>
        <v>0.85319999999999996</v>
      </c>
      <c r="G65" s="2">
        <f>'Moving Avg'!F65</f>
        <v>0.84685999999999984</v>
      </c>
      <c r="H65" s="2">
        <f>'Moving Avg'!G65</f>
        <v>0.84532000000000052</v>
      </c>
      <c r="I65" s="2">
        <f>'Moving Avg'!H65</f>
        <v>0</v>
      </c>
      <c r="J65" s="6" t="str">
        <f>OBV!F65</f>
        <v>NEUTRAL</v>
      </c>
      <c r="K65" s="6" t="str">
        <f>OBV!G65</f>
        <v>NEUTRAL</v>
      </c>
      <c r="L65" s="6" t="str">
        <f>OBV!H65</f>
        <v>NEUTRAL</v>
      </c>
    </row>
    <row r="66" spans="1:12" ht="13.5" x14ac:dyDescent="0.25">
      <c r="A66" s="3">
        <f>RSI!A66</f>
        <v>42100</v>
      </c>
      <c r="B66" s="2">
        <f>RSI!B66</f>
        <v>0.85319999999999996</v>
      </c>
      <c r="C66" s="2">
        <f>RSI!I66</f>
        <v>55.194882637207485</v>
      </c>
      <c r="D66" s="2">
        <f>MACD!E66</f>
        <v>-4.7891518141222056E-3</v>
      </c>
      <c r="E66" s="2">
        <f>MACD!F66</f>
        <v>-3.3723539013993326E-3</v>
      </c>
      <c r="F66" s="2">
        <f>'Moving Avg'!D66</f>
        <v>0.85319999999999996</v>
      </c>
      <c r="G66" s="2">
        <f>'Moving Avg'!F66</f>
        <v>0.84709499999999982</v>
      </c>
      <c r="H66" s="2">
        <f>'Moving Avg'!G66</f>
        <v>0.84578800000000043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</row>
    <row r="67" spans="1:12" ht="13.5" x14ac:dyDescent="0.25">
      <c r="A67" s="3">
        <f>RSI!A67</f>
        <v>42101</v>
      </c>
      <c r="B67" s="2">
        <f>RSI!B67</f>
        <v>0.85319999999999996</v>
      </c>
      <c r="C67" s="2">
        <f>RSI!I67</f>
        <v>55.194882637207492</v>
      </c>
      <c r="D67" s="2">
        <f>MACD!E67</f>
        <v>-3.6995531809671522E-3</v>
      </c>
      <c r="E67" s="2">
        <f>MACD!F67</f>
        <v>-3.437793757312897E-3</v>
      </c>
      <c r="F67" s="2">
        <f>'Moving Avg'!D67</f>
        <v>0.85319999999999996</v>
      </c>
      <c r="G67" s="2">
        <f>'Moving Avg'!F67</f>
        <v>0.84732999999999981</v>
      </c>
      <c r="H67" s="2">
        <f>'Moving Avg'!G67</f>
        <v>0.84625600000000034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</row>
    <row r="68" spans="1:12" ht="13.5" x14ac:dyDescent="0.25">
      <c r="A68" s="3">
        <f>RSI!A68</f>
        <v>42102</v>
      </c>
      <c r="B68" s="2">
        <f>RSI!B68</f>
        <v>0.84379999999999999</v>
      </c>
      <c r="C68" s="2">
        <f>RSI!I68</f>
        <v>44.11924915270189</v>
      </c>
      <c r="D68" s="2">
        <f>MACD!E68</f>
        <v>-2.8304995147521161E-3</v>
      </c>
      <c r="E68" s="2">
        <f>MACD!F68</f>
        <v>-3.316334908800741E-3</v>
      </c>
      <c r="F68" s="2">
        <f>'Moving Avg'!D68</f>
        <v>0.85131999999999997</v>
      </c>
      <c r="G68" s="2">
        <f>'Moving Avg'!F68</f>
        <v>0.84709499999999982</v>
      </c>
      <c r="H68" s="2">
        <f>'Moving Avg'!G68</f>
        <v>0.8465360000000004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0.85319999999999996</v>
      </c>
      <c r="C69" s="2">
        <f>RSI!I69</f>
        <v>54.049207949587661</v>
      </c>
      <c r="D69" s="2">
        <f>MACD!E69</f>
        <v>-2.0370187276633756E-3</v>
      </c>
      <c r="E69" s="2">
        <f>MACD!F69</f>
        <v>-3.0604716725732683E-3</v>
      </c>
      <c r="F69" s="2">
        <f>'Moving Avg'!D69</f>
        <v>0.85131999999999997</v>
      </c>
      <c r="G69" s="2">
        <f>'Moving Avg'!F69</f>
        <v>0.84779999999999978</v>
      </c>
      <c r="H69" s="2">
        <f>'Moving Avg'!G69</f>
        <v>0.84719200000000028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NEUTRAL</v>
      </c>
    </row>
    <row r="70" spans="1:12" ht="13.5" x14ac:dyDescent="0.25">
      <c r="A70" s="3">
        <f>RSI!A70</f>
        <v>42107</v>
      </c>
      <c r="B70" s="2">
        <f>RSI!B70</f>
        <v>0.85319999999999996</v>
      </c>
      <c r="C70" s="2">
        <f>RSI!I70</f>
        <v>54.049207949587661</v>
      </c>
      <c r="D70" s="2">
        <f>MACD!E70</f>
        <v>-1.3921318576917141E-3</v>
      </c>
      <c r="E70" s="2">
        <f>MACD!F70</f>
        <v>-2.7268037095969574E-3</v>
      </c>
      <c r="F70" s="2">
        <f>'Moving Avg'!D70</f>
        <v>0.85131999999999997</v>
      </c>
      <c r="G70" s="2">
        <f>'Moving Avg'!F70</f>
        <v>0.84873999999999994</v>
      </c>
      <c r="H70" s="2">
        <f>'Moving Avg'!G70</f>
        <v>0.84794200000000031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NEUTRAL</v>
      </c>
    </row>
    <row r="71" spans="1:12" ht="13.5" x14ac:dyDescent="0.25">
      <c r="A71" s="3">
        <f>RSI!A71</f>
        <v>42108</v>
      </c>
      <c r="B71" s="2">
        <f>RSI!B71</f>
        <v>0.85319999999999996</v>
      </c>
      <c r="C71" s="2">
        <f>RSI!I71</f>
        <v>54.049207949587661</v>
      </c>
      <c r="D71" s="2">
        <f>MACD!E71</f>
        <v>-8.710138614724805E-4</v>
      </c>
      <c r="E71" s="2">
        <f>MACD!F71</f>
        <v>-2.3556457399720623E-3</v>
      </c>
      <c r="F71" s="2">
        <f>'Moving Avg'!D71</f>
        <v>0.85132000000000008</v>
      </c>
      <c r="G71" s="2">
        <f>'Moving Avg'!F71</f>
        <v>0.84944499999999989</v>
      </c>
      <c r="H71" s="2">
        <f>'Moving Avg'!G71</f>
        <v>0.8488800000000003</v>
      </c>
      <c r="I71" s="2">
        <f>'Moving Avg'!H71</f>
        <v>0</v>
      </c>
      <c r="J71" s="6" t="str">
        <f>OBV!F71</f>
        <v>BULLISH</v>
      </c>
      <c r="K71" s="6" t="str">
        <f>OBV!G71</f>
        <v>NEUTRAL</v>
      </c>
      <c r="L71" s="6" t="str">
        <f>OBV!H71</f>
        <v>NEUTRAL</v>
      </c>
    </row>
    <row r="72" spans="1:12" ht="13.5" x14ac:dyDescent="0.25">
      <c r="A72" s="3">
        <f>RSI!A72</f>
        <v>42109</v>
      </c>
      <c r="B72" s="2">
        <f>RSI!B72</f>
        <v>0.85319999999999996</v>
      </c>
      <c r="C72" s="2">
        <f>RSI!I72</f>
        <v>54.049207949587661</v>
      </c>
      <c r="D72" s="2">
        <f>MACD!E72</f>
        <v>-4.5280444720985358E-4</v>
      </c>
      <c r="E72" s="2">
        <f>MACD!F72</f>
        <v>-1.9750774814196207E-3</v>
      </c>
      <c r="F72" s="2">
        <f>'Moving Avg'!D72</f>
        <v>0.85132000000000008</v>
      </c>
      <c r="G72" s="2">
        <f>'Moving Avg'!F72</f>
        <v>0.85108499999999976</v>
      </c>
      <c r="H72" s="2">
        <f>'Moving Avg'!G72</f>
        <v>0.84916200000000031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NEUTRAL</v>
      </c>
    </row>
    <row r="73" spans="1:12" ht="13.5" x14ac:dyDescent="0.25">
      <c r="A73" s="3">
        <f>RSI!A73</f>
        <v>42110</v>
      </c>
      <c r="B73" s="2">
        <f>RSI!B73</f>
        <v>0.85319999999999996</v>
      </c>
      <c r="C73" s="2">
        <f>RSI!I73</f>
        <v>54.049207949587668</v>
      </c>
      <c r="D73" s="2">
        <f>MACD!E73</f>
        <v>-1.1998733407281303E-4</v>
      </c>
      <c r="E73" s="2">
        <f>MACD!F73</f>
        <v>-1.6040594519502595E-3</v>
      </c>
      <c r="F73" s="2">
        <f>'Moving Avg'!D73</f>
        <v>0.85319999999999996</v>
      </c>
      <c r="G73" s="2">
        <f>'Moving Avg'!F73</f>
        <v>0.85178999999999971</v>
      </c>
      <c r="H73" s="2">
        <f>'Moving Avg'!G73</f>
        <v>0.84953800000000035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0.86260000000000003</v>
      </c>
      <c r="C74" s="2">
        <f>RSI!I74</f>
        <v>63.455710077615507</v>
      </c>
      <c r="D74" s="2">
        <f>MACD!E74</f>
        <v>-5.5416210487346795E-4</v>
      </c>
      <c r="E74" s="2">
        <f>MACD!F74</f>
        <v>-1.3940799825349012E-3</v>
      </c>
      <c r="F74" s="2">
        <f>'Moving Avg'!D74</f>
        <v>0.85507999999999984</v>
      </c>
      <c r="G74" s="2">
        <f>'Moving Avg'!F74</f>
        <v>0.85296499999999986</v>
      </c>
      <c r="H74" s="2">
        <f>'Moving Avg'!G74</f>
        <v>0.85010200000000025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0.86729999999999996</v>
      </c>
      <c r="C75" s="2">
        <f>RSI!I75</f>
        <v>67.083961737271125</v>
      </c>
      <c r="D75" s="2">
        <f>MACD!E75</f>
        <v>-1.3432829412002301E-3</v>
      </c>
      <c r="E75" s="2">
        <f>MACD!F75</f>
        <v>-1.383920574267967E-3</v>
      </c>
      <c r="F75" s="2">
        <f>'Moving Avg'!D75</f>
        <v>0.85789999999999988</v>
      </c>
      <c r="G75" s="2">
        <f>'Moving Avg'!F75</f>
        <v>0.85366999999999982</v>
      </c>
      <c r="H75" s="2">
        <f>'Moving Avg'!G75</f>
        <v>0.85085200000000027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0.86729999999999996</v>
      </c>
      <c r="C76" s="2">
        <f>RSI!I76</f>
        <v>67.083961737271125</v>
      </c>
      <c r="D76" s="2">
        <f>MACD!E76</f>
        <v>-2.1069156996761373E-3</v>
      </c>
      <c r="E76" s="2">
        <f>MACD!F76</f>
        <v>-1.5285195993496011E-3</v>
      </c>
      <c r="F76" s="2">
        <f>'Moving Avg'!D76</f>
        <v>0.86072000000000004</v>
      </c>
      <c r="G76" s="2">
        <f>'Moving Avg'!F76</f>
        <v>0.85437499999999977</v>
      </c>
      <c r="H76" s="2">
        <f>'Moving Avg'!G76</f>
        <v>0.85113400000000028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0.89070000000000005</v>
      </c>
      <c r="C77" s="2">
        <f>RSI!I77</f>
        <v>79.078052818422634</v>
      </c>
      <c r="D77" s="2">
        <f>MACD!E77</f>
        <v>-4.5752101321040461E-3</v>
      </c>
      <c r="E77" s="2">
        <f>MACD!F77</f>
        <v>-2.1378577059004904E-3</v>
      </c>
      <c r="F77" s="2">
        <f>'Moving Avg'!D77</f>
        <v>0.86821999999999999</v>
      </c>
      <c r="G77" s="2">
        <f>'Moving Avg'!F77</f>
        <v>0.85624999999999984</v>
      </c>
      <c r="H77" s="2">
        <f>'Moving Avg'!G77</f>
        <v>0.85169600000000034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0.89070000000000005</v>
      </c>
      <c r="C78" s="2">
        <f>RSI!I78</f>
        <v>79.078052818422634</v>
      </c>
      <c r="D78" s="2">
        <f>MACD!E78</f>
        <v>-8.330424173099038E-3</v>
      </c>
      <c r="E78" s="2">
        <f>MACD!F78</f>
        <v>-3.3763709993402001E-3</v>
      </c>
      <c r="F78" s="2">
        <f>'Moving Avg'!D78</f>
        <v>0.87571999999999994</v>
      </c>
      <c r="G78" s="2">
        <f>'Moving Avg'!F78</f>
        <v>0.8583599999999999</v>
      </c>
      <c r="H78" s="2">
        <f>'Moving Avg'!G78</f>
        <v>0.85244600000000037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0.90949999999999998</v>
      </c>
      <c r="C79" s="2">
        <f>RSI!I79</f>
        <v>84.381064410989168</v>
      </c>
      <c r="D79" s="2">
        <f>MACD!E79</f>
        <v>-1.1658521508088326E-2</v>
      </c>
      <c r="E79" s="2">
        <f>MACD!F79</f>
        <v>-5.0328011010898257E-3</v>
      </c>
      <c r="F79" s="2">
        <f>'Moving Avg'!D79</f>
        <v>0.88509999999999989</v>
      </c>
      <c r="G79" s="2">
        <f>'Moving Avg'!F79</f>
        <v>0.86117500000000002</v>
      </c>
      <c r="H79" s="2">
        <f>'Moving Avg'!G79</f>
        <v>0.85357200000000033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0.90480000000000005</v>
      </c>
      <c r="C80" s="2">
        <f>RSI!I80</f>
        <v>78.990665104072392</v>
      </c>
      <c r="D80" s="2">
        <f>MACD!E80</f>
        <v>-1.4426591824583168E-2</v>
      </c>
      <c r="E80" s="2">
        <f>MACD!F80</f>
        <v>-6.9115592457884949E-3</v>
      </c>
      <c r="F80" s="2">
        <f>'Moving Avg'!D80</f>
        <v>0.89260000000000006</v>
      </c>
      <c r="G80" s="2">
        <f>'Moving Avg'!F80</f>
        <v>0.86375500000000005</v>
      </c>
      <c r="H80" s="2">
        <f>'Moving Avg'!G80</f>
        <v>0.85460400000000036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0.89070000000000005</v>
      </c>
      <c r="C81" s="2">
        <f>RSI!I81</f>
        <v>65.477064551963934</v>
      </c>
      <c r="D81" s="2">
        <f>MACD!E81</f>
        <v>-1.5974492023266285E-2</v>
      </c>
      <c r="E81" s="2">
        <f>MACD!F81</f>
        <v>-8.7241458012840521E-3</v>
      </c>
      <c r="F81" s="2">
        <f>'Moving Avg'!D81</f>
        <v>0.89727999999999997</v>
      </c>
      <c r="G81" s="2">
        <f>'Moving Avg'!F81</f>
        <v>0.86563000000000001</v>
      </c>
      <c r="H81" s="2">
        <f>'Moving Avg'!G81</f>
        <v>0.85526000000000058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0.89070000000000005</v>
      </c>
      <c r="C82" s="2">
        <f>RSI!I82</f>
        <v>65.477064551963934</v>
      </c>
      <c r="D82" s="2">
        <f>MACD!E82</f>
        <v>-1.7432539278379622E-2</v>
      </c>
      <c r="E82" s="2">
        <f>MACD!F82</f>
        <v>-1.0465824496703167E-2</v>
      </c>
      <c r="F82" s="2">
        <f>'Moving Avg'!D82</f>
        <v>0.89727999999999997</v>
      </c>
      <c r="G82" s="2">
        <f>'Moving Avg'!F82</f>
        <v>0.86750500000000008</v>
      </c>
      <c r="H82" s="2">
        <f>'Moving Avg'!G82</f>
        <v>0.85591600000000057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NEUTRAL</v>
      </c>
    </row>
    <row r="83" spans="1:12" ht="13.5" x14ac:dyDescent="0.25">
      <c r="A83" s="3">
        <f>RSI!A83</f>
        <v>42124</v>
      </c>
      <c r="B83" s="2">
        <f>RSI!B83</f>
        <v>0.90010000000000001</v>
      </c>
      <c r="C83" s="2">
        <f>RSI!I83</f>
        <v>69.510078473596934</v>
      </c>
      <c r="D83" s="2">
        <f>MACD!E83</f>
        <v>-1.9499869301293216E-2</v>
      </c>
      <c r="E83" s="2">
        <f>MACD!F83</f>
        <v>-1.2272633457621177E-2</v>
      </c>
      <c r="F83" s="2">
        <f>'Moving Avg'!D83</f>
        <v>0.89915999999999996</v>
      </c>
      <c r="G83" s="2">
        <f>'Moving Avg'!F83</f>
        <v>0.86985000000000012</v>
      </c>
      <c r="H83" s="2">
        <f>'Moving Avg'!G83</f>
        <v>0.85685400000000056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0.89070000000000005</v>
      </c>
      <c r="C84" s="2">
        <f>RSI!I84</f>
        <v>61.742416605806405</v>
      </c>
      <c r="D84" s="2">
        <f>MACD!E84</f>
        <v>-1.9289374369942935E-2</v>
      </c>
      <c r="E84" s="2">
        <f>MACD!F84</f>
        <v>-1.367598164008553E-2</v>
      </c>
      <c r="F84" s="2">
        <f>'Moving Avg'!D84</f>
        <v>0.89540000000000008</v>
      </c>
      <c r="G84" s="2">
        <f>'Moving Avg'!F84</f>
        <v>0.87172499999999997</v>
      </c>
      <c r="H84" s="2">
        <f>'Moving Avg'!G84</f>
        <v>0.8576040000000007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0.89070000000000005</v>
      </c>
      <c r="C85" s="2">
        <f>RSI!I85</f>
        <v>61.742416605806405</v>
      </c>
      <c r="D85" s="2">
        <f>MACD!E85</f>
        <v>-1.8501785755694722E-2</v>
      </c>
      <c r="E85" s="2">
        <f>MACD!F85</f>
        <v>-1.4641142463207369E-2</v>
      </c>
      <c r="F85" s="2">
        <f>'Moving Avg'!D85</f>
        <v>0.89258000000000004</v>
      </c>
      <c r="G85" s="2">
        <f>'Moving Avg'!F85</f>
        <v>0.87360000000000004</v>
      </c>
      <c r="H85" s="2">
        <f>'Moving Avg'!G85</f>
        <v>0.85835400000000073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0.90480000000000005</v>
      </c>
      <c r="C86" s="2">
        <f>RSI!I86</f>
        <v>67.969286265599663</v>
      </c>
      <c r="D86" s="2">
        <f>MACD!E86</f>
        <v>-1.8984993698882735E-2</v>
      </c>
      <c r="E86" s="2">
        <f>MACD!F86</f>
        <v>-1.5509912710342444E-2</v>
      </c>
      <c r="F86" s="2">
        <f>'Moving Avg'!D86</f>
        <v>0.89539999999999986</v>
      </c>
      <c r="G86" s="2">
        <f>'Moving Avg'!F86</f>
        <v>0.87618000000000029</v>
      </c>
      <c r="H86" s="2">
        <f>'Moving Avg'!G86</f>
        <v>0.85938600000000076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0.90480000000000005</v>
      </c>
      <c r="C87" s="2">
        <f>RSI!I87</f>
        <v>67.969286265599663</v>
      </c>
      <c r="D87" s="2">
        <f>MACD!E87</f>
        <v>-1.5974572643558282E-2</v>
      </c>
      <c r="E87" s="2">
        <f>MACD!F87</f>
        <v>-1.5602844696985611E-2</v>
      </c>
      <c r="F87" s="2">
        <f>'Moving Avg'!D87</f>
        <v>0.89821999999999991</v>
      </c>
      <c r="G87" s="2">
        <f>'Moving Avg'!F87</f>
        <v>0.87876000000000032</v>
      </c>
      <c r="H87" s="2">
        <f>'Moving Avg'!G87</f>
        <v>0.86041800000000079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0.90480000000000005</v>
      </c>
      <c r="C88" s="2">
        <f>RSI!I88</f>
        <v>67.969286265599663</v>
      </c>
      <c r="D88" s="2">
        <f>MACD!E88</f>
        <v>-1.359461799743733E-2</v>
      </c>
      <c r="E88" s="2">
        <f>MACD!F88</f>
        <v>-1.5201199357075956E-2</v>
      </c>
      <c r="F88" s="2">
        <f>'Moving Avg'!D88</f>
        <v>0.89915999999999996</v>
      </c>
      <c r="G88" s="2">
        <f>'Moving Avg'!F88</f>
        <v>0.88181000000000032</v>
      </c>
      <c r="H88" s="2">
        <f>'Moving Avg'!G88</f>
        <v>0.86145000000000083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0.90480000000000005</v>
      </c>
      <c r="C89" s="2">
        <f>RSI!I89</f>
        <v>67.969286265599663</v>
      </c>
      <c r="D89" s="2">
        <f>MACD!E89</f>
        <v>-8.8434328131837825E-3</v>
      </c>
      <c r="E89" s="2">
        <f>MACD!F89</f>
        <v>-1.3929646048297523E-2</v>
      </c>
      <c r="F89" s="2">
        <f>'Moving Avg'!D89</f>
        <v>0.90198</v>
      </c>
      <c r="G89" s="2">
        <f>'Moving Avg'!F89</f>
        <v>0.88439000000000012</v>
      </c>
      <c r="H89" s="2">
        <f>'Moving Avg'!G89</f>
        <v>0.86248200000000086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0.90949999999999998</v>
      </c>
      <c r="C90" s="2">
        <f>RSI!I90</f>
        <v>70.147733431488405</v>
      </c>
      <c r="D90" s="2">
        <f>MACD!E90</f>
        <v>-6.0378782350571925E-3</v>
      </c>
      <c r="E90" s="2">
        <f>MACD!F90</f>
        <v>-1.2351292485649456E-2</v>
      </c>
      <c r="F90" s="2">
        <f>'Moving Avg'!D90</f>
        <v>0.9057400000000001</v>
      </c>
      <c r="G90" s="2">
        <f>'Moving Avg'!F90</f>
        <v>0.88720500000000013</v>
      </c>
      <c r="H90" s="2">
        <f>'Moving Avg'!G90</f>
        <v>0.86360800000000071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0.90949999999999998</v>
      </c>
      <c r="C91" s="2">
        <f>RSI!I91</f>
        <v>70.147733431488405</v>
      </c>
      <c r="D91" s="2">
        <f>MACD!E91</f>
        <v>-5.9937784574928266E-3</v>
      </c>
      <c r="E91" s="2">
        <f>MACD!F91</f>
        <v>-1.1079789680018132E-2</v>
      </c>
      <c r="F91" s="2">
        <f>'Moving Avg'!D91</f>
        <v>0.90668000000000004</v>
      </c>
      <c r="G91" s="2">
        <f>'Moving Avg'!F91</f>
        <v>0.89002000000000014</v>
      </c>
      <c r="H91" s="2">
        <f>'Moving Avg'!G91</f>
        <v>0.86473400000000067</v>
      </c>
      <c r="I91" s="2">
        <f>'Moving Avg'!H91</f>
        <v>0</v>
      </c>
      <c r="J91" s="6" t="str">
        <f>OBV!F91</f>
        <v>BULLISH</v>
      </c>
      <c r="K91" s="6" t="str">
        <f>OBV!G91</f>
        <v>NEUTRAL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0.93759999999999999</v>
      </c>
      <c r="C92" s="2">
        <f>RSI!I92</f>
        <v>79.71418241669879</v>
      </c>
      <c r="D92" s="2">
        <f>MACD!E92</f>
        <v>-8.1866486778342518E-3</v>
      </c>
      <c r="E92" s="2">
        <f>MACD!F92</f>
        <v>-1.0501161479581356E-2</v>
      </c>
      <c r="F92" s="2">
        <f>'Moving Avg'!D92</f>
        <v>0.91324000000000005</v>
      </c>
      <c r="G92" s="2">
        <f>'Moving Avg'!F92</f>
        <v>0.89424000000000015</v>
      </c>
      <c r="H92" s="2">
        <f>'Moving Avg'!G92</f>
        <v>0.86642200000000069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0.92820000000000003</v>
      </c>
      <c r="C93" s="2">
        <f>RSI!I93</f>
        <v>71.46394148719753</v>
      </c>
      <c r="D93" s="2">
        <f>MACD!E93</f>
        <v>-8.2034370421721903E-3</v>
      </c>
      <c r="E93" s="2">
        <f>MACD!F93</f>
        <v>-1.0041616592099522E-2</v>
      </c>
      <c r="F93" s="2">
        <f>'Moving Avg'!D93</f>
        <v>0.91791999999999996</v>
      </c>
      <c r="G93" s="2">
        <f>'Moving Avg'!F93</f>
        <v>0.89799000000000007</v>
      </c>
      <c r="H93" s="2">
        <f>'Moving Avg'!G93</f>
        <v>0.8681100000000006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0.93759999999999999</v>
      </c>
      <c r="C94" s="2">
        <f>RSI!I94</f>
        <v>74.325589413792173</v>
      </c>
      <c r="D94" s="2">
        <f>MACD!E94</f>
        <v>-1.0585781919734027E-2</v>
      </c>
      <c r="E94" s="2">
        <f>MACD!F94</f>
        <v>-1.0150449657626423E-2</v>
      </c>
      <c r="F94" s="2">
        <f>'Moving Avg'!D94</f>
        <v>0.92447999999999997</v>
      </c>
      <c r="G94" s="2">
        <f>'Moving Avg'!F94</f>
        <v>0.90173999999999999</v>
      </c>
      <c r="H94" s="2">
        <f>'Moving Avg'!G94</f>
        <v>0.86989200000000055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0.93759999999999999</v>
      </c>
      <c r="C95" s="2">
        <f>RSI!I95</f>
        <v>74.325589413792173</v>
      </c>
      <c r="D95" s="2">
        <f>MACD!E95</f>
        <v>-1.2866128682271327E-2</v>
      </c>
      <c r="E95" s="2">
        <f>MACD!F95</f>
        <v>-1.0693585462555404E-2</v>
      </c>
      <c r="F95" s="2">
        <f>'Moving Avg'!D95</f>
        <v>0.93010000000000004</v>
      </c>
      <c r="G95" s="2">
        <f>'Moving Avg'!F95</f>
        <v>0.90525499999999981</v>
      </c>
      <c r="H95" s="2">
        <f>'Moving Avg'!G95</f>
        <v>0.87176800000000054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0.93289999999999995</v>
      </c>
      <c r="C96" s="2">
        <f>RSI!I96</f>
        <v>70.240965661120811</v>
      </c>
      <c r="D96" s="2">
        <f>MACD!E96</f>
        <v>-1.2523196616654908E-2</v>
      </c>
      <c r="E96" s="2">
        <f>MACD!F96</f>
        <v>-1.1059507693375305E-2</v>
      </c>
      <c r="F96" s="2">
        <f>'Moving Avg'!D96</f>
        <v>0.93477999999999994</v>
      </c>
      <c r="G96" s="2">
        <f>'Moving Avg'!F96</f>
        <v>0.90853499999999998</v>
      </c>
      <c r="H96" s="2">
        <f>'Moving Avg'!G96</f>
        <v>0.87345600000000034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0.93289999999999995</v>
      </c>
      <c r="C97" s="2">
        <f>RSI!I97</f>
        <v>70.240965661120811</v>
      </c>
      <c r="D97" s="2">
        <f>MACD!E97</f>
        <v>-1.2432031076737182E-2</v>
      </c>
      <c r="E97" s="2">
        <f>MACD!F97</f>
        <v>-1.1334012370047681E-2</v>
      </c>
      <c r="F97" s="2">
        <f>'Moving Avg'!D97</f>
        <v>0.93384</v>
      </c>
      <c r="G97" s="2">
        <f>'Moving Avg'!F97</f>
        <v>0.91064499999999993</v>
      </c>
      <c r="H97" s="2">
        <f>'Moving Avg'!G97</f>
        <v>0.87514400000000026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</row>
    <row r="98" spans="1:12" ht="13.5" x14ac:dyDescent="0.25">
      <c r="A98" s="3">
        <f>RSI!A98</f>
        <v>42146</v>
      </c>
      <c r="B98" s="2">
        <f>RSI!B98</f>
        <v>0.92349999999999999</v>
      </c>
      <c r="C98" s="2">
        <f>RSI!I98</f>
        <v>62.299549340099787</v>
      </c>
      <c r="D98" s="2">
        <f>MACD!E98</f>
        <v>-1.1842861140029637E-2</v>
      </c>
      <c r="E98" s="2">
        <f>MACD!F98</f>
        <v>-1.1435782124044072E-2</v>
      </c>
      <c r="F98" s="2">
        <f>'Moving Avg'!D98</f>
        <v>0.93290000000000006</v>
      </c>
      <c r="G98" s="2">
        <f>'Moving Avg'!F98</f>
        <v>0.91228500000000001</v>
      </c>
      <c r="H98" s="2">
        <f>'Moving Avg'!G98</f>
        <v>0.87664399999999998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BULLISH DIVERGENCE</v>
      </c>
    </row>
    <row r="99" spans="1:12" ht="13.5" x14ac:dyDescent="0.25">
      <c r="A99" s="3">
        <f>RSI!A99</f>
        <v>42149</v>
      </c>
      <c r="B99" s="2">
        <f>RSI!B99</f>
        <v>0.92820000000000003</v>
      </c>
      <c r="C99" s="2">
        <f>RSI!I99</f>
        <v>64.462980961472198</v>
      </c>
      <c r="D99" s="2">
        <f>MACD!E99</f>
        <v>-1.1807552943007837E-2</v>
      </c>
      <c r="E99" s="2">
        <f>MACD!F99</f>
        <v>-1.1510136287836826E-2</v>
      </c>
      <c r="F99" s="2">
        <f>'Moving Avg'!D99</f>
        <v>0.93101999999999996</v>
      </c>
      <c r="G99" s="2">
        <f>'Moving Avg'!F99</f>
        <v>0.91321999999999992</v>
      </c>
      <c r="H99" s="2">
        <f>'Moving Avg'!G99</f>
        <v>0.87842599999999993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0.92820000000000003</v>
      </c>
      <c r="C100" s="2">
        <f>RSI!I100</f>
        <v>64.462980961472198</v>
      </c>
      <c r="D100" s="2">
        <f>MACD!E100</f>
        <v>-1.1188920561375326E-2</v>
      </c>
      <c r="E100" s="2">
        <f>MACD!F100</f>
        <v>-1.1445893142544527E-2</v>
      </c>
      <c r="F100" s="2">
        <f>'Moving Avg'!D100</f>
        <v>0.92913999999999997</v>
      </c>
      <c r="G100" s="2">
        <f>'Moving Avg'!F100</f>
        <v>0.91439000000000004</v>
      </c>
      <c r="H100" s="2">
        <f>'Moving Avg'!G100</f>
        <v>0.88030199999999992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0.92820000000000003</v>
      </c>
      <c r="C101" s="2">
        <f>RSI!I101</f>
        <v>64.462980961472184</v>
      </c>
      <c r="D101" s="2">
        <f>MACD!E101</f>
        <v>-1.0789833418371142E-2</v>
      </c>
      <c r="E101" s="2">
        <f>MACD!F101</f>
        <v>-1.131468119770985E-2</v>
      </c>
      <c r="F101" s="2">
        <f>'Moving Avg'!D101</f>
        <v>0.92820000000000003</v>
      </c>
      <c r="G101" s="2">
        <f>'Moving Avg'!F101</f>
        <v>0.91626499999999989</v>
      </c>
      <c r="H101" s="2">
        <f>'Moving Avg'!G101</f>
        <v>0.88208399999999987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BULLISH DIVERGENCE</v>
      </c>
    </row>
    <row r="102" spans="1:12" ht="13.5" x14ac:dyDescent="0.25">
      <c r="A102" s="3">
        <f>RSI!A102</f>
        <v>42152</v>
      </c>
      <c r="B102" s="2">
        <f>RSI!B102</f>
        <v>0.92820000000000003</v>
      </c>
      <c r="C102" s="2">
        <f>RSI!I102</f>
        <v>64.462980961472198</v>
      </c>
      <c r="D102" s="2">
        <f>MACD!E102</f>
        <v>-6.2442257317625316E-3</v>
      </c>
      <c r="E102" s="2">
        <f>MACD!F102</f>
        <v>-1.0300590104520387E-2</v>
      </c>
      <c r="F102" s="2">
        <f>'Moving Avg'!D102</f>
        <v>0.92726000000000008</v>
      </c>
      <c r="G102" s="2">
        <f>'Moving Avg'!F102</f>
        <v>0.91813999999999996</v>
      </c>
      <c r="H102" s="2">
        <f>'Moving Avg'!G102</f>
        <v>0.88423999999999969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BULLISH DIVERGENCE</v>
      </c>
    </row>
    <row r="103" spans="1:12" ht="13.5" x14ac:dyDescent="0.25">
      <c r="A103" s="3">
        <f>RSI!A103</f>
        <v>42153</v>
      </c>
      <c r="B103" s="2">
        <f>RSI!B103</f>
        <v>0.92820000000000003</v>
      </c>
      <c r="C103" s="2">
        <f>RSI!I103</f>
        <v>64.462980961472198</v>
      </c>
      <c r="D103" s="2">
        <f>MACD!E103</f>
        <v>-3.9507242595561154E-3</v>
      </c>
      <c r="E103" s="2">
        <f>MACD!F103</f>
        <v>-9.0306169355275339E-3</v>
      </c>
      <c r="F103" s="2">
        <f>'Moving Avg'!D103</f>
        <v>0.92820000000000003</v>
      </c>
      <c r="G103" s="2">
        <f>'Moving Avg'!F103</f>
        <v>0.91954500000000006</v>
      </c>
      <c r="H103" s="2">
        <f>'Moving Avg'!G103</f>
        <v>0.88602199999999953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0.92349999999999999</v>
      </c>
      <c r="C104" s="2">
        <f>RSI!I104</f>
        <v>59.515857554608665</v>
      </c>
      <c r="D104" s="2">
        <f>MACD!E104</f>
        <v>-3.1449690372997718E-4</v>
      </c>
      <c r="E104" s="2">
        <f>MACD!F104</f>
        <v>-7.2873929291680231E-3</v>
      </c>
      <c r="F104" s="2">
        <f>'Moving Avg'!D104</f>
        <v>0.92726000000000008</v>
      </c>
      <c r="G104" s="2">
        <f>'Moving Avg'!F104</f>
        <v>0.92118500000000003</v>
      </c>
      <c r="H104" s="2">
        <f>'Moving Avg'!G104</f>
        <v>0.88770999999999955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0.93759999999999999</v>
      </c>
      <c r="C105" s="2">
        <f>RSI!I105</f>
        <v>67.559248882023837</v>
      </c>
      <c r="D105" s="2">
        <f>MACD!E105</f>
        <v>1.6542224993101318E-3</v>
      </c>
      <c r="E105" s="2">
        <f>MACD!F105</f>
        <v>-5.4990698434723923E-3</v>
      </c>
      <c r="F105" s="2">
        <f>'Moving Avg'!D105</f>
        <v>0.92913999999999997</v>
      </c>
      <c r="G105" s="2">
        <f>'Moving Avg'!F105</f>
        <v>0.92353000000000007</v>
      </c>
      <c r="H105" s="2">
        <f>'Moving Avg'!G105</f>
        <v>0.88939799999999958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0.95630000000000004</v>
      </c>
      <c r="C106" s="2">
        <f>RSI!I106</f>
        <v>74.730026033601064</v>
      </c>
      <c r="D106" s="2">
        <f>MACD!E106</f>
        <v>1.0695528293351853E-3</v>
      </c>
      <c r="E106" s="2">
        <f>MACD!F106</f>
        <v>-4.185345308910877E-3</v>
      </c>
      <c r="F106" s="2">
        <f>'Moving Avg'!D106</f>
        <v>0.93476000000000004</v>
      </c>
      <c r="G106" s="2">
        <f>'Moving Avg'!F106</f>
        <v>0.92610500000000007</v>
      </c>
      <c r="H106" s="2">
        <f>'Moving Avg'!G106</f>
        <v>0.89145999999999959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0.95630000000000004</v>
      </c>
      <c r="C107" s="2">
        <f>RSI!I107</f>
        <v>74.730026033601064</v>
      </c>
      <c r="D107" s="2">
        <f>MACD!E107</f>
        <v>3.3262299867864442E-4</v>
      </c>
      <c r="E107" s="2">
        <f>MACD!F107</f>
        <v>-3.2817516473929728E-3</v>
      </c>
      <c r="F107" s="2">
        <f>'Moving Avg'!D107</f>
        <v>0.94037999999999999</v>
      </c>
      <c r="G107" s="2">
        <f>'Moving Avg'!F107</f>
        <v>0.92868000000000017</v>
      </c>
      <c r="H107" s="2">
        <f>'Moving Avg'!G107</f>
        <v>0.89352199999999948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0.95630000000000004</v>
      </c>
      <c r="C108" s="2">
        <f>RSI!I108</f>
        <v>74.730026033601064</v>
      </c>
      <c r="D108" s="2">
        <f>MACD!E108</f>
        <v>-1.9613547660656261E-3</v>
      </c>
      <c r="E108" s="2">
        <f>MACD!F108</f>
        <v>-3.0176722711275036E-3</v>
      </c>
      <c r="F108" s="2">
        <f>'Moving Avg'!D108</f>
        <v>0.94600000000000006</v>
      </c>
      <c r="G108" s="2">
        <f>'Moving Avg'!F108</f>
        <v>0.93125499999999994</v>
      </c>
      <c r="H108" s="2">
        <f>'Moving Avg'!G108</f>
        <v>0.89567799999999953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0.95630000000000004</v>
      </c>
      <c r="C109" s="2">
        <f>RSI!I109</f>
        <v>74.730026033601064</v>
      </c>
      <c r="D109" s="2">
        <f>MACD!E109</f>
        <v>-3.3869914220212571E-3</v>
      </c>
      <c r="E109" s="2">
        <f>MACD!F109</f>
        <v>-3.0915361013062544E-3</v>
      </c>
      <c r="F109" s="2">
        <f>'Moving Avg'!D109</f>
        <v>0.95256000000000007</v>
      </c>
      <c r="G109" s="2">
        <f>'Moving Avg'!F109</f>
        <v>0.93383000000000005</v>
      </c>
      <c r="H109" s="2">
        <f>'Moving Avg'!G109</f>
        <v>0.89773999999999954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0.95630000000000004</v>
      </c>
      <c r="C110" s="2">
        <f>RSI!I110</f>
        <v>74.730026033601064</v>
      </c>
      <c r="D110" s="2">
        <f>MACD!E110</f>
        <v>-4.7855729453821771E-3</v>
      </c>
      <c r="E110" s="2">
        <f>MACD!F110</f>
        <v>-3.4303434701214389E-3</v>
      </c>
      <c r="F110" s="2">
        <f>'Moving Avg'!D110</f>
        <v>0.95630000000000004</v>
      </c>
      <c r="G110" s="2">
        <f>'Moving Avg'!F110</f>
        <v>0.93617000000000006</v>
      </c>
      <c r="H110" s="2">
        <f>'Moving Avg'!G110</f>
        <v>0.89980199999999955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0.95630000000000004</v>
      </c>
      <c r="C111" s="2">
        <f>RSI!I111</f>
        <v>74.730026033601064</v>
      </c>
      <c r="D111" s="2">
        <f>MACD!E111</f>
        <v>-6.1470191765580218E-3</v>
      </c>
      <c r="E111" s="2">
        <f>MACD!F111</f>
        <v>-3.9736786114087557E-3</v>
      </c>
      <c r="F111" s="2">
        <f>'Moving Avg'!D111</f>
        <v>0.95630000000000004</v>
      </c>
      <c r="G111" s="2">
        <f>'Moving Avg'!F111</f>
        <v>0.93850999999999996</v>
      </c>
      <c r="H111" s="2">
        <f>'Moving Avg'!G111</f>
        <v>0.90186399999999967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</row>
    <row r="112" spans="1:12" ht="13.5" x14ac:dyDescent="0.25">
      <c r="A112" s="3">
        <f>RSI!A112</f>
        <v>42166</v>
      </c>
      <c r="B112" s="2">
        <f>RSI!B112</f>
        <v>0.98450000000000004</v>
      </c>
      <c r="C112" s="2">
        <f>RSI!I112</f>
        <v>83.374854519484529</v>
      </c>
      <c r="D112" s="2">
        <f>MACD!E112</f>
        <v>-9.5527446377180469E-3</v>
      </c>
      <c r="E112" s="2">
        <f>MACD!F112</f>
        <v>-5.0894918166706146E-3</v>
      </c>
      <c r="F112" s="2">
        <f>'Moving Avg'!D112</f>
        <v>0.96194000000000002</v>
      </c>
      <c r="G112" s="2">
        <f>'Moving Avg'!F112</f>
        <v>0.94085500000000022</v>
      </c>
      <c r="H112" s="2">
        <f>'Moving Avg'!G112</f>
        <v>0.90448999999999957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1.0032000000000001</v>
      </c>
      <c r="C113" s="2">
        <f>RSI!I113</f>
        <v>86.638989282378105</v>
      </c>
      <c r="D113" s="2">
        <f>MACD!E113</f>
        <v>-1.4138965501729772E-2</v>
      </c>
      <c r="E113" s="2">
        <f>MACD!F113</f>
        <v>-6.8993865536824458E-3</v>
      </c>
      <c r="F113" s="2">
        <f>'Moving Avg'!D113</f>
        <v>0.97132000000000007</v>
      </c>
      <c r="G113" s="2">
        <f>'Moving Avg'!F113</f>
        <v>0.94460500000000036</v>
      </c>
      <c r="H113" s="2">
        <f>'Moving Avg'!G113</f>
        <v>0.90748999999999969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1.0079</v>
      </c>
      <c r="C114" s="2">
        <f>RSI!I114</f>
        <v>87.31320000388871</v>
      </c>
      <c r="D114" s="2">
        <f>MACD!E114</f>
        <v>-1.9496956600294713E-2</v>
      </c>
      <c r="E114" s="2">
        <f>MACD!F114</f>
        <v>-9.4189005630049005E-3</v>
      </c>
      <c r="F114" s="2">
        <f>'Moving Avg'!D114</f>
        <v>0.98163999999999996</v>
      </c>
      <c r="G114" s="2">
        <f>'Moving Avg'!F114</f>
        <v>0.94812000000000007</v>
      </c>
      <c r="H114" s="2">
        <f>'Moving Avg'!G114</f>
        <v>0.91058399999999973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1.0079</v>
      </c>
      <c r="C115" s="2">
        <f>RSI!I115</f>
        <v>87.31320000388871</v>
      </c>
      <c r="D115" s="2">
        <f>MACD!E115</f>
        <v>-2.2265217927087466E-2</v>
      </c>
      <c r="E115" s="2">
        <f>MACD!F115</f>
        <v>-1.1988164035821414E-2</v>
      </c>
      <c r="F115" s="2">
        <f>'Moving Avg'!D115</f>
        <v>0.99196000000000006</v>
      </c>
      <c r="G115" s="2">
        <f>'Moving Avg'!F115</f>
        <v>0.95163500000000012</v>
      </c>
      <c r="H115" s="2">
        <f>'Moving Avg'!G115</f>
        <v>0.91367799999999988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1.036</v>
      </c>
      <c r="C116" s="2">
        <f>RSI!I116</f>
        <v>90.60161938938657</v>
      </c>
      <c r="D116" s="2">
        <f>MACD!E116</f>
        <v>-2.4186046967428321E-2</v>
      </c>
      <c r="E116" s="2">
        <f>MACD!F116</f>
        <v>-1.4427740622142797E-2</v>
      </c>
      <c r="F116" s="2">
        <f>'Moving Avg'!D116</f>
        <v>1.0079</v>
      </c>
      <c r="G116" s="2">
        <f>'Moving Avg'!F116</f>
        <v>0.95679000000000036</v>
      </c>
      <c r="H116" s="2">
        <f>'Moving Avg'!G116</f>
        <v>0.91733399999999998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1.0642</v>
      </c>
      <c r="C117" s="2">
        <f>RSI!I117</f>
        <v>92.658271731722152</v>
      </c>
      <c r="D117" s="2">
        <f>MACD!E117</f>
        <v>-2.8412496535017984E-2</v>
      </c>
      <c r="E117" s="2">
        <f>MACD!F117</f>
        <v>-1.7224691804717834E-2</v>
      </c>
      <c r="F117" s="2">
        <f>'Moving Avg'!D117</f>
        <v>1.0238399999999999</v>
      </c>
      <c r="G117" s="2">
        <f>'Moving Avg'!F117</f>
        <v>0.96335500000000018</v>
      </c>
      <c r="H117" s="2">
        <f>'Moving Avg'!G117</f>
        <v>0.92155399999999998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1.0642</v>
      </c>
      <c r="C118" s="2">
        <f>RSI!I118</f>
        <v>92.658271731722152</v>
      </c>
      <c r="D118" s="2">
        <f>MACD!E118</f>
        <v>-3.2629657916633636E-2</v>
      </c>
      <c r="E118" s="2">
        <f>MACD!F118</f>
        <v>-2.0305685027100995E-2</v>
      </c>
      <c r="F118" s="2">
        <f>'Moving Avg'!D118</f>
        <v>1.0360399999999998</v>
      </c>
      <c r="G118" s="2">
        <f>'Moving Avg'!F118</f>
        <v>0.97039000000000009</v>
      </c>
      <c r="H118" s="2">
        <f>'Moving Avg'!G118</f>
        <v>0.92596200000000006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1.0642</v>
      </c>
      <c r="C119" s="2">
        <f>RSI!I119</f>
        <v>92.658271731722152</v>
      </c>
      <c r="D119" s="2">
        <f>MACD!E119</f>
        <v>-3.6791483410302583E-2</v>
      </c>
      <c r="E119" s="2">
        <f>MACD!F119</f>
        <v>-2.3602844703741313E-2</v>
      </c>
      <c r="F119" s="2">
        <f>'Moving Avg'!D119</f>
        <v>1.0472999999999999</v>
      </c>
      <c r="G119" s="2">
        <f>'Moving Avg'!F119</f>
        <v>0.97719</v>
      </c>
      <c r="H119" s="2">
        <f>'Moving Avg'!G119</f>
        <v>0.93018199999999995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1.0642</v>
      </c>
      <c r="C120" s="2">
        <f>RSI!I120</f>
        <v>92.658271731722152</v>
      </c>
      <c r="D120" s="2">
        <f>MACD!E120</f>
        <v>-4.0862526365053831E-2</v>
      </c>
      <c r="E120" s="2">
        <f>MACD!F120</f>
        <v>-2.7054781036003818E-2</v>
      </c>
      <c r="F120" s="2">
        <f>'Moving Avg'!D120</f>
        <v>1.0585599999999999</v>
      </c>
      <c r="G120" s="2">
        <f>'Moving Avg'!F120</f>
        <v>0.98398999999999981</v>
      </c>
      <c r="H120" s="2">
        <f>'Moving Avg'!G120</f>
        <v>0.93440199999999995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1.0642</v>
      </c>
      <c r="C121" s="2">
        <f>RSI!I121</f>
        <v>92.658271731722152</v>
      </c>
      <c r="D121" s="2">
        <f>MACD!E121</f>
        <v>-4.4816049747094855E-2</v>
      </c>
      <c r="E121" s="2">
        <f>MACD!F121</f>
        <v>-3.0607034778222027E-2</v>
      </c>
      <c r="F121" s="2">
        <f>'Moving Avg'!D121</f>
        <v>1.0642</v>
      </c>
      <c r="G121" s="2">
        <f>'Moving Avg'!F121</f>
        <v>0.99078999999999984</v>
      </c>
      <c r="H121" s="2">
        <f>'Moving Avg'!G121</f>
        <v>0.93862199999999985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1.0313000000000001</v>
      </c>
      <c r="C122" s="2">
        <f>RSI!I122</f>
        <v>67.643180903070089</v>
      </c>
      <c r="D122" s="2">
        <f>MACD!E122</f>
        <v>-4.1856946416818253E-2</v>
      </c>
      <c r="E122" s="2">
        <f>MACD!F122</f>
        <v>-3.2857017105941272E-2</v>
      </c>
      <c r="F122" s="2">
        <f>'Moving Avg'!D122</f>
        <v>1.05762</v>
      </c>
      <c r="G122" s="2">
        <f>'Moving Avg'!F122</f>
        <v>0.99594499999999986</v>
      </c>
      <c r="H122" s="2">
        <f>'Moving Avg'!G122</f>
        <v>0.94218399999999991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1.0313000000000001</v>
      </c>
      <c r="C123" s="2">
        <f>RSI!I123</f>
        <v>67.643180903070089</v>
      </c>
      <c r="D123" s="2">
        <f>MACD!E123</f>
        <v>-3.6717968634785936E-2</v>
      </c>
      <c r="E123" s="2">
        <f>MACD!F123</f>
        <v>-3.3629207411710202E-2</v>
      </c>
      <c r="F123" s="2">
        <f>'Moving Avg'!D123</f>
        <v>1.05104</v>
      </c>
      <c r="G123" s="2">
        <f>'Moving Avg'!F123</f>
        <v>1.0010999999999999</v>
      </c>
      <c r="H123" s="2">
        <f>'Moving Avg'!G123</f>
        <v>0.94574599999999986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1.0313000000000001</v>
      </c>
      <c r="C124" s="2">
        <f>RSI!I124</f>
        <v>67.643180903070089</v>
      </c>
      <c r="D124" s="2">
        <f>MACD!E124</f>
        <v>-3.1870416598894113E-2</v>
      </c>
      <c r="E124" s="2">
        <f>MACD!F124</f>
        <v>-3.3277449249146988E-2</v>
      </c>
      <c r="F124" s="2">
        <f>'Moving Avg'!D124</f>
        <v>1.0444599999999999</v>
      </c>
      <c r="G124" s="2">
        <f>'Moving Avg'!F124</f>
        <v>1.0064900000000001</v>
      </c>
      <c r="H124" s="2">
        <f>'Moving Avg'!G124</f>
        <v>0.94911999999999996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1.0079</v>
      </c>
      <c r="C125" s="2">
        <f>RSI!I125</f>
        <v>54.558714235815593</v>
      </c>
      <c r="D125" s="2">
        <f>MACD!E125</f>
        <v>-2.6242614672210895E-2</v>
      </c>
      <c r="E125" s="2">
        <f>MACD!F125</f>
        <v>-3.1870482333759775E-2</v>
      </c>
      <c r="F125" s="2">
        <f>'Moving Avg'!D125</f>
        <v>1.0332000000000001</v>
      </c>
      <c r="G125" s="2">
        <f>'Moving Avg'!F125</f>
        <v>1.010005</v>
      </c>
      <c r="H125" s="2">
        <f>'Moving Avg'!G125</f>
        <v>0.95193199999999989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1.022</v>
      </c>
      <c r="C126" s="2">
        <f>RSI!I126</f>
        <v>59.626480247994223</v>
      </c>
      <c r="D126" s="2">
        <f>MACD!E126</f>
        <v>-1.8255674533957933E-2</v>
      </c>
      <c r="E126" s="2">
        <f>MACD!F126</f>
        <v>-2.914752077379941E-2</v>
      </c>
      <c r="F126" s="2">
        <f>'Moving Avg'!D126</f>
        <v>1.0247600000000001</v>
      </c>
      <c r="G126" s="2">
        <f>'Moving Avg'!F126</f>
        <v>1.01329</v>
      </c>
      <c r="H126" s="2">
        <f>'Moving Avg'!G126</f>
        <v>0.95502599999999982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1.0079</v>
      </c>
      <c r="C127" s="2">
        <f>RSI!I127</f>
        <v>53.233075692960469</v>
      </c>
      <c r="D127" s="2">
        <f>MACD!E127</f>
        <v>-6.2476083340851085E-3</v>
      </c>
      <c r="E127" s="2">
        <f>MACD!F127</f>
        <v>-2.456753828585655E-2</v>
      </c>
      <c r="F127" s="2">
        <f>'Moving Avg'!D127</f>
        <v>1.0200800000000001</v>
      </c>
      <c r="G127" s="2">
        <f>'Moving Avg'!F127</f>
        <v>1.0158700000000001</v>
      </c>
      <c r="H127" s="2">
        <f>'Moving Avg'!G127</f>
        <v>0.95736999999999983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1.0173000000000001</v>
      </c>
      <c r="C128" s="2">
        <f>RSI!I128</f>
        <v>56.575926525420854</v>
      </c>
      <c r="D128" s="2">
        <f>MACD!E128</f>
        <v>3.1769177009615124E-3</v>
      </c>
      <c r="E128" s="2">
        <f>MACD!F128</f>
        <v>-1.9018647088492938E-2</v>
      </c>
      <c r="F128" s="2">
        <f>'Moving Avg'!D128</f>
        <v>1.0172800000000002</v>
      </c>
      <c r="G128" s="2">
        <f>'Moving Avg'!F128</f>
        <v>1.0189199999999998</v>
      </c>
      <c r="H128" s="2">
        <f>'Moving Avg'!G128</f>
        <v>0.95990199999999992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1.0277000000000001</v>
      </c>
      <c r="C129" s="2">
        <f>RSI!I129</f>
        <v>59.983949980313689</v>
      </c>
      <c r="D129" s="2">
        <f>MACD!E129</f>
        <v>1.0288703993935666E-2</v>
      </c>
      <c r="E129" s="2">
        <f>MACD!F129</f>
        <v>-1.3157176872007219E-2</v>
      </c>
      <c r="F129" s="2">
        <f>'Moving Avg'!D129</f>
        <v>1.0165599999999999</v>
      </c>
      <c r="G129" s="2">
        <f>'Moving Avg'!F129</f>
        <v>1.0224899999999997</v>
      </c>
      <c r="H129" s="2">
        <f>'Moving Avg'!G129</f>
        <v>0.96226599999999995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1.0226999999999999</v>
      </c>
      <c r="C130" s="2">
        <f>RSI!I130</f>
        <v>57.641716069080076</v>
      </c>
      <c r="D130" s="2">
        <f>MACD!E130</f>
        <v>1.6529690930095597E-2</v>
      </c>
      <c r="E130" s="2">
        <f>MACD!F130</f>
        <v>-7.2198033115866561E-3</v>
      </c>
      <c r="F130" s="2">
        <f>'Moving Avg'!D130</f>
        <v>1.01952</v>
      </c>
      <c r="G130" s="2">
        <f>'Moving Avg'!F130</f>
        <v>1.0258099999999997</v>
      </c>
      <c r="H130" s="2">
        <f>'Moving Avg'!G130</f>
        <v>0.96462400000000004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1.0375000000000001</v>
      </c>
      <c r="C131" s="2">
        <f>RSI!I131</f>
        <v>62.33051184494051</v>
      </c>
      <c r="D131" s="2">
        <f>MACD!E131</f>
        <v>2.0607618689991947E-2</v>
      </c>
      <c r="E131" s="2">
        <f>MACD!F131</f>
        <v>-1.6543189112709364E-3</v>
      </c>
      <c r="F131" s="2">
        <f>'Moving Avg'!D131</f>
        <v>1.0226199999999999</v>
      </c>
      <c r="G131" s="2">
        <f>'Moving Avg'!F131</f>
        <v>1.0298699999999998</v>
      </c>
      <c r="H131" s="2">
        <f>'Moving Avg'!G131</f>
        <v>0.96755999999999986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1.0424</v>
      </c>
      <c r="C132" s="2">
        <f>RSI!I132</f>
        <v>63.760790709794229</v>
      </c>
      <c r="D132" s="2">
        <f>MACD!E132</f>
        <v>1.8447503758970862E-2</v>
      </c>
      <c r="E132" s="2">
        <f>MACD!F132</f>
        <v>2.3660456227774232E-3</v>
      </c>
      <c r="F132" s="2">
        <f>'Moving Avg'!D132</f>
        <v>1.02952</v>
      </c>
      <c r="G132" s="2">
        <f>'Moving Avg'!F132</f>
        <v>1.0327649999999999</v>
      </c>
      <c r="H132" s="2">
        <f>'Moving Avg'!G132</f>
        <v>0.97059399999999996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1.0277000000000001</v>
      </c>
      <c r="C133" s="2">
        <f>RSI!I133</f>
        <v>56.793905219157331</v>
      </c>
      <c r="D133" s="2">
        <f>MACD!E133</f>
        <v>1.7507271220319254E-2</v>
      </c>
      <c r="E133" s="2">
        <f>MACD!F133</f>
        <v>5.3942907422857896E-3</v>
      </c>
      <c r="F133" s="2">
        <f>'Moving Avg'!D133</f>
        <v>1.0316000000000001</v>
      </c>
      <c r="G133" s="2">
        <f>'Moving Avg'!F133</f>
        <v>1.03399</v>
      </c>
      <c r="H133" s="2">
        <f>'Moving Avg'!G133</f>
        <v>0.97314600000000018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1.0277000000000001</v>
      </c>
      <c r="C134" s="2">
        <f>RSI!I134</f>
        <v>56.793905219157331</v>
      </c>
      <c r="D134" s="2">
        <f>MACD!E134</f>
        <v>1.6612134374135445E-2</v>
      </c>
      <c r="E134" s="2">
        <f>MACD!F134</f>
        <v>7.6378594686557213E-3</v>
      </c>
      <c r="F134" s="2">
        <f>'Moving Avg'!D134</f>
        <v>1.0316000000000001</v>
      </c>
      <c r="G134" s="2">
        <f>'Moving Avg'!F134</f>
        <v>1.0349799999999998</v>
      </c>
      <c r="H134" s="2">
        <f>'Moving Avg'!G134</f>
        <v>0.97588600000000014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NEUTRAL</v>
      </c>
    </row>
    <row r="135" spans="1:12" ht="13.5" x14ac:dyDescent="0.25">
      <c r="A135" s="3">
        <f>RSI!A135</f>
        <v>42199</v>
      </c>
      <c r="B135" s="2">
        <f>RSI!B135</f>
        <v>1.0178</v>
      </c>
      <c r="C135" s="2">
        <f>RSI!I135</f>
        <v>52.328029946595287</v>
      </c>
      <c r="D135" s="2">
        <f>MACD!E135</f>
        <v>1.2895863233972626E-2</v>
      </c>
      <c r="E135" s="2">
        <f>MACD!F135</f>
        <v>8.6894602217191027E-3</v>
      </c>
      <c r="F135" s="2">
        <f>'Moving Avg'!D135</f>
        <v>1.0306200000000003</v>
      </c>
      <c r="G135" s="2">
        <f>'Moving Avg'!F135</f>
        <v>1.0354749999999999</v>
      </c>
      <c r="H135" s="2">
        <f>'Moving Avg'!G135</f>
        <v>0.97842800000000008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1.0178</v>
      </c>
      <c r="C136" s="2">
        <f>RSI!I136</f>
        <v>52.328029946595287</v>
      </c>
      <c r="D136" s="2">
        <f>MACD!E136</f>
        <v>1.189370364285991E-2</v>
      </c>
      <c r="E136" s="2">
        <f>MACD!F136</f>
        <v>9.3303089059472641E-3</v>
      </c>
      <c r="F136" s="2">
        <f>'Moving Avg'!D136</f>
        <v>1.0266800000000003</v>
      </c>
      <c r="G136" s="2">
        <f>'Moving Avg'!F136</f>
        <v>1.034565</v>
      </c>
      <c r="H136" s="2">
        <f>'Moving Avg'!G136</f>
        <v>0.98068800000000023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1.0128999999999999</v>
      </c>
      <c r="C137" s="2">
        <f>RSI!I137</f>
        <v>50.068093810055665</v>
      </c>
      <c r="D137" s="2">
        <f>MACD!E137</f>
        <v>9.2145905313856247E-3</v>
      </c>
      <c r="E137" s="2">
        <f>MACD!F137</f>
        <v>9.3071652310349369E-3</v>
      </c>
      <c r="F137" s="2">
        <f>'Moving Avg'!D137</f>
        <v>1.02078</v>
      </c>
      <c r="G137" s="2">
        <f>'Moving Avg'!F137</f>
        <v>1.032</v>
      </c>
      <c r="H137" s="2">
        <f>'Moving Avg'!G137</f>
        <v>0.98285000000000022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1.0128999999999999</v>
      </c>
      <c r="C138" s="2">
        <f>RSI!I138</f>
        <v>50.068093810055665</v>
      </c>
      <c r="D138" s="2">
        <f>MACD!E138</f>
        <v>8.3997344978217203E-3</v>
      </c>
      <c r="E138" s="2">
        <f>MACD!F138</f>
        <v>9.1256790843922946E-3</v>
      </c>
      <c r="F138" s="2">
        <f>'Moving Avg'!D138</f>
        <v>1.0178199999999999</v>
      </c>
      <c r="G138" s="2">
        <f>'Moving Avg'!F138</f>
        <v>1.0294349999999999</v>
      </c>
      <c r="H138" s="2">
        <f>'Moving Avg'!G138</f>
        <v>0.98501200000000022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1.0178</v>
      </c>
      <c r="C139" s="2">
        <f>RSI!I139</f>
        <v>52.449775513216494</v>
      </c>
      <c r="D139" s="2">
        <f>MACD!E139</f>
        <v>8.9527705456240447E-3</v>
      </c>
      <c r="E139" s="2">
        <f>MACD!F139</f>
        <v>9.091097376638645E-3</v>
      </c>
      <c r="F139" s="2">
        <f>'Moving Avg'!D139</f>
        <v>1.0158400000000001</v>
      </c>
      <c r="G139" s="2">
        <f>'Moving Avg'!F139</f>
        <v>1.0271149999999998</v>
      </c>
      <c r="H139" s="2">
        <f>'Moving Avg'!G139</f>
        <v>0.98727200000000026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1.0178</v>
      </c>
      <c r="C140" s="2">
        <f>RSI!I140</f>
        <v>52.449775513216494</v>
      </c>
      <c r="D140" s="2">
        <f>MACD!E140</f>
        <v>8.6276247648922055E-3</v>
      </c>
      <c r="E140" s="2">
        <f>MACD!F140</f>
        <v>8.9984028542893571E-3</v>
      </c>
      <c r="F140" s="2">
        <f>'Moving Avg'!D140</f>
        <v>1.0158400000000001</v>
      </c>
      <c r="G140" s="2">
        <f>'Moving Avg'!F140</f>
        <v>1.0247949999999999</v>
      </c>
      <c r="H140" s="2">
        <f>'Moving Avg'!G140</f>
        <v>0.98943800000000037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NEUTRAL</v>
      </c>
    </row>
    <row r="141" spans="1:12" ht="13.5" x14ac:dyDescent="0.25">
      <c r="A141" s="3">
        <f>RSI!A141</f>
        <v>42208</v>
      </c>
      <c r="B141" s="2">
        <f>RSI!B141</f>
        <v>1.0128999999999999</v>
      </c>
      <c r="C141" s="2">
        <f>RSI!I141</f>
        <v>49.700395412202951</v>
      </c>
      <c r="D141" s="2">
        <f>MACD!E141</f>
        <v>1.0970286905174875E-2</v>
      </c>
      <c r="E141" s="2">
        <f>MACD!F141</f>
        <v>9.3927796644664614E-3</v>
      </c>
      <c r="F141" s="2">
        <f>'Moving Avg'!D141</f>
        <v>1.0148600000000001</v>
      </c>
      <c r="G141" s="2">
        <f>'Moving Avg'!F141</f>
        <v>1.02223</v>
      </c>
      <c r="H141" s="2">
        <f>'Moving Avg'!G141</f>
        <v>0.99150600000000044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1.0128999999999999</v>
      </c>
      <c r="C142" s="2">
        <f>RSI!I142</f>
        <v>49.700395412202951</v>
      </c>
      <c r="D142" s="2">
        <f>MACD!E142</f>
        <v>1.371487648055103E-2</v>
      </c>
      <c r="E142" s="2">
        <f>MACD!F142</f>
        <v>1.0257199027683376E-2</v>
      </c>
      <c r="F142" s="2">
        <f>'Moving Avg'!D142</f>
        <v>1.0148600000000001</v>
      </c>
      <c r="G142" s="2">
        <f>'Moving Avg'!F142</f>
        <v>1.0213099999999999</v>
      </c>
      <c r="H142" s="2">
        <f>'Moving Avg'!G142</f>
        <v>0.99301200000000056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NEUTRAL</v>
      </c>
    </row>
    <row r="143" spans="1:12" ht="13.5" x14ac:dyDescent="0.25">
      <c r="A143" s="3">
        <f>RSI!A143</f>
        <v>42212</v>
      </c>
      <c r="B143" s="2">
        <f>RSI!B143</f>
        <v>1.0178</v>
      </c>
      <c r="C143" s="2">
        <f>RSI!I143</f>
        <v>52.583059555038687</v>
      </c>
      <c r="D143" s="2">
        <f>MACD!E143</f>
        <v>1.3420581971452128E-2</v>
      </c>
      <c r="E143" s="2">
        <f>MACD!F143</f>
        <v>1.0889875616437127E-2</v>
      </c>
      <c r="F143" s="2">
        <f>'Moving Avg'!D143</f>
        <v>1.0158400000000001</v>
      </c>
      <c r="G143" s="2">
        <f>'Moving Avg'!F143</f>
        <v>1.020635</v>
      </c>
      <c r="H143" s="2">
        <f>'Moving Avg'!G143</f>
        <v>0.99480400000000058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BEARISH DIVERGENCE</v>
      </c>
    </row>
    <row r="144" spans="1:12" ht="13.5" x14ac:dyDescent="0.25">
      <c r="A144" s="3">
        <f>RSI!A144</f>
        <v>42213</v>
      </c>
      <c r="B144" s="2">
        <f>RSI!B144</f>
        <v>1.0178</v>
      </c>
      <c r="C144" s="2">
        <f>RSI!I144</f>
        <v>52.583059555038687</v>
      </c>
      <c r="D144" s="2">
        <f>MACD!E144</f>
        <v>1.314988875809564E-2</v>
      </c>
      <c r="E144" s="2">
        <f>MACD!F144</f>
        <v>1.134187824476883E-2</v>
      </c>
      <c r="F144" s="2">
        <f>'Moving Avg'!D144</f>
        <v>1.0158400000000001</v>
      </c>
      <c r="G144" s="2">
        <f>'Moving Avg'!F144</f>
        <v>1.0199599999999998</v>
      </c>
      <c r="H144" s="2">
        <f>'Moving Avg'!G144</f>
        <v>0.99640800000000052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1.0178</v>
      </c>
      <c r="C145" s="2">
        <f>RSI!I145</f>
        <v>52.583059555038687</v>
      </c>
      <c r="D145" s="2">
        <f>MACD!E145</f>
        <v>1.1377694488279744E-2</v>
      </c>
      <c r="E145" s="2">
        <f>MACD!F145</f>
        <v>1.1349041493471013E-2</v>
      </c>
      <c r="F145" s="2">
        <f>'Moving Avg'!D145</f>
        <v>1.0158400000000001</v>
      </c>
      <c r="G145" s="2">
        <f>'Moving Avg'!F145</f>
        <v>1.0204549999999999</v>
      </c>
      <c r="H145" s="2">
        <f>'Moving Avg'!G145</f>
        <v>0.99801200000000068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1.0178</v>
      </c>
      <c r="C146" s="2">
        <f>RSI!I146</f>
        <v>52.583059555038687</v>
      </c>
      <c r="D146" s="2">
        <f>MACD!E146</f>
        <v>9.8595628582156536E-3</v>
      </c>
      <c r="E146" s="2">
        <f>MACD!F146</f>
        <v>1.1051145766419941E-2</v>
      </c>
      <c r="F146" s="2">
        <f>'Moving Avg'!D146</f>
        <v>1.0168200000000001</v>
      </c>
      <c r="G146" s="2">
        <f>'Moving Avg'!F146</f>
        <v>1.0202450000000001</v>
      </c>
      <c r="H146" s="2">
        <f>'Moving Avg'!G146</f>
        <v>0.99971000000000065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1.0128999999999999</v>
      </c>
      <c r="C147" s="2">
        <f>RSI!I147</f>
        <v>48.819799747573896</v>
      </c>
      <c r="D147" s="2">
        <f>MACD!E147</f>
        <v>8.1669006083566753E-3</v>
      </c>
      <c r="E147" s="2">
        <f>MACD!F147</f>
        <v>1.0474296734807289E-2</v>
      </c>
      <c r="F147" s="2">
        <f>'Moving Avg'!D147</f>
        <v>1.0168200000000001</v>
      </c>
      <c r="G147" s="2">
        <f>'Moving Avg'!F147</f>
        <v>1.0204949999999999</v>
      </c>
      <c r="H147" s="2">
        <f>'Moving Avg'!G147</f>
        <v>1.0013100000000006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1.0178</v>
      </c>
      <c r="C148" s="2">
        <f>RSI!I148</f>
        <v>52.482149527260759</v>
      </c>
      <c r="D148" s="2">
        <f>MACD!E148</f>
        <v>6.3847076706227135E-3</v>
      </c>
      <c r="E148" s="2">
        <f>MACD!F148</f>
        <v>9.6563789219703752E-3</v>
      </c>
      <c r="F148" s="2">
        <f>'Moving Avg'!D148</f>
        <v>1.0168200000000001</v>
      </c>
      <c r="G148" s="2">
        <f>'Moving Avg'!F148</f>
        <v>1.0205200000000001</v>
      </c>
      <c r="H148" s="2">
        <f>'Moving Avg'!G148</f>
        <v>1.0031960000000004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1.0178</v>
      </c>
      <c r="C149" s="2">
        <f>RSI!I149</f>
        <v>52.482149527260752</v>
      </c>
      <c r="D149" s="2">
        <f>MACD!E149</f>
        <v>5.613648159057627E-3</v>
      </c>
      <c r="E149" s="2">
        <f>MACD!F149</f>
        <v>8.8478327693878259E-3</v>
      </c>
      <c r="F149" s="2">
        <f>'Moving Avg'!D149</f>
        <v>1.0168200000000001</v>
      </c>
      <c r="G149" s="2">
        <f>'Moving Avg'!F149</f>
        <v>1.020025</v>
      </c>
      <c r="H149" s="2">
        <f>'Moving Avg'!G149</f>
        <v>1.0049880000000007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0.99819999999999998</v>
      </c>
      <c r="C150" s="2">
        <f>RSI!I150</f>
        <v>39.402163815233209</v>
      </c>
      <c r="D150" s="2">
        <f>MACD!E150</f>
        <v>6.3974203575858368E-3</v>
      </c>
      <c r="E150" s="2">
        <f>MACD!F150</f>
        <v>8.3577502870274285E-3</v>
      </c>
      <c r="F150" s="2">
        <f>'Moving Avg'!D150</f>
        <v>1.0128999999999999</v>
      </c>
      <c r="G150" s="2">
        <f>'Moving Avg'!F150</f>
        <v>1.0188000000000001</v>
      </c>
      <c r="H150" s="2">
        <f>'Moving Avg'!G150</f>
        <v>1.0063880000000005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1.0128999999999999</v>
      </c>
      <c r="C151" s="2">
        <f>RSI!I151</f>
        <v>49.55640806858019</v>
      </c>
      <c r="D151" s="2">
        <f>MACD!E151</f>
        <v>5.3192086002209482E-3</v>
      </c>
      <c r="E151" s="2">
        <f>MACD!F151</f>
        <v>7.7500419496661322E-3</v>
      </c>
      <c r="F151" s="2">
        <f>'Moving Avg'!D151</f>
        <v>1.0119199999999999</v>
      </c>
      <c r="G151" s="2">
        <f>'Moving Avg'!F151</f>
        <v>1.0175699999999999</v>
      </c>
      <c r="H151" s="2">
        <f>'Moving Avg'!G151</f>
        <v>1.0080820000000004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1.0128999999999999</v>
      </c>
      <c r="C152" s="2">
        <f>RSI!I152</f>
        <v>49.55640806858019</v>
      </c>
      <c r="D152" s="2">
        <f>MACD!E152</f>
        <v>4.4138380370408736E-3</v>
      </c>
      <c r="E152" s="2">
        <f>MACD!F152</f>
        <v>7.082801167141081E-3</v>
      </c>
      <c r="F152" s="2">
        <f>'Moving Avg'!D152</f>
        <v>1.0119200000000002</v>
      </c>
      <c r="G152" s="2">
        <f>'Moving Avg'!F152</f>
        <v>1.0160949999999997</v>
      </c>
      <c r="H152" s="2">
        <f>'Moving Avg'!G152</f>
        <v>1.0097760000000005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1.008</v>
      </c>
      <c r="C153" s="2">
        <f>RSI!I153</f>
        <v>46.541468031843138</v>
      </c>
      <c r="D153" s="2">
        <f>MACD!E153</f>
        <v>4.7710110939562789E-3</v>
      </c>
      <c r="E153" s="2">
        <f>MACD!F153</f>
        <v>6.6204431525041206E-3</v>
      </c>
      <c r="F153" s="2">
        <f>'Moving Avg'!D153</f>
        <v>1.00996</v>
      </c>
      <c r="G153" s="2">
        <f>'Moving Avg'!F153</f>
        <v>1.0151099999999997</v>
      </c>
      <c r="H153" s="2">
        <f>'Moving Avg'!G153</f>
        <v>1.0113720000000004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</row>
    <row r="154" spans="1:12" ht="13.5" x14ac:dyDescent="0.25">
      <c r="A154" s="3">
        <f>RSI!A154</f>
        <v>42227</v>
      </c>
      <c r="B154" s="2">
        <f>RSI!B154</f>
        <v>1.0031000000000001</v>
      </c>
      <c r="C154" s="2">
        <f>RSI!I154</f>
        <v>43.679645819887476</v>
      </c>
      <c r="D154" s="2">
        <f>MACD!E154</f>
        <v>5.4711209124060911E-3</v>
      </c>
      <c r="E154" s="2">
        <f>MACD!F154</f>
        <v>6.3905787044845151E-3</v>
      </c>
      <c r="F154" s="2">
        <f>'Moving Avg'!D154</f>
        <v>1.00702</v>
      </c>
      <c r="G154" s="2">
        <f>'Moving Avg'!F154</f>
        <v>1.0138799999999997</v>
      </c>
      <c r="H154" s="2">
        <f>'Moving Avg'!G154</f>
        <v>1.0129640000000004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BULLISH DIVERGENCE</v>
      </c>
    </row>
    <row r="155" spans="1:12" ht="13.5" x14ac:dyDescent="0.25">
      <c r="A155" s="3">
        <f>RSI!A155</f>
        <v>42228</v>
      </c>
      <c r="B155" s="2">
        <f>RSI!B155</f>
        <v>1.008</v>
      </c>
      <c r="C155" s="2">
        <f>RSI!I155</f>
        <v>47.177534044906395</v>
      </c>
      <c r="D155" s="2">
        <f>MACD!E155</f>
        <v>5.7618494492266414E-3</v>
      </c>
      <c r="E155" s="2">
        <f>MACD!F155</f>
        <v>6.2648328534329403E-3</v>
      </c>
      <c r="F155" s="2">
        <f>'Moving Avg'!D155</f>
        <v>1.00898</v>
      </c>
      <c r="G155" s="2">
        <f>'Moving Avg'!F155</f>
        <v>1.0133899999999998</v>
      </c>
      <c r="H155" s="2">
        <f>'Moving Avg'!G155</f>
        <v>1.0143720000000007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1.008</v>
      </c>
      <c r="C156" s="2">
        <f>RSI!I156</f>
        <v>47.177534044906395</v>
      </c>
      <c r="D156" s="2">
        <f>MACD!E156</f>
        <v>6.035647027086366E-3</v>
      </c>
      <c r="E156" s="2">
        <f>MACD!F156</f>
        <v>6.2189956881636256E-3</v>
      </c>
      <c r="F156" s="2">
        <f>'Moving Avg'!D156</f>
        <v>1.008</v>
      </c>
      <c r="G156" s="2">
        <f>'Moving Avg'!F156</f>
        <v>1.0128999999999997</v>
      </c>
      <c r="H156" s="2">
        <f>'Moving Avg'!G156</f>
        <v>1.0154060000000005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</row>
    <row r="157" spans="1:12" ht="13.5" x14ac:dyDescent="0.25">
      <c r="A157" s="3">
        <f>RSI!A157</f>
        <v>42233</v>
      </c>
      <c r="B157" s="2">
        <f>RSI!B157</f>
        <v>1.008</v>
      </c>
      <c r="C157" s="2">
        <f>RSI!I157</f>
        <v>47.177534044906395</v>
      </c>
      <c r="D157" s="2">
        <f>MACD!E157</f>
        <v>5.5392132544458406E-3</v>
      </c>
      <c r="E157" s="2">
        <f>MACD!F157</f>
        <v>6.0830392014200691E-3</v>
      </c>
      <c r="F157" s="2">
        <f>'Moving Avg'!D157</f>
        <v>1.00702</v>
      </c>
      <c r="G157" s="2">
        <f>'Moving Avg'!F157</f>
        <v>1.0126549999999999</v>
      </c>
      <c r="H157" s="2">
        <f>'Moving Avg'!G157</f>
        <v>1.0164400000000005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</row>
    <row r="158" spans="1:12" ht="13.5" x14ac:dyDescent="0.25">
      <c r="A158" s="3">
        <f>RSI!A158</f>
        <v>42234</v>
      </c>
      <c r="B158" s="2">
        <f>RSI!B158</f>
        <v>1.0178</v>
      </c>
      <c r="C158" s="2">
        <f>RSI!I158</f>
        <v>54.271817492364455</v>
      </c>
      <c r="D158" s="2">
        <f>MACD!E158</f>
        <v>5.1709051618702428E-3</v>
      </c>
      <c r="E158" s="2">
        <f>MACD!F158</f>
        <v>5.9006123935101042E-3</v>
      </c>
      <c r="F158" s="2">
        <f>'Moving Avg'!D158</f>
        <v>1.00898</v>
      </c>
      <c r="G158" s="2">
        <f>'Moving Avg'!F158</f>
        <v>1.0128999999999999</v>
      </c>
      <c r="H158" s="2">
        <f>'Moving Avg'!G158</f>
        <v>1.0176700000000005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1.0178</v>
      </c>
      <c r="C159" s="2">
        <f>RSI!I159</f>
        <v>54.271817492364455</v>
      </c>
      <c r="D159" s="2">
        <f>MACD!E159</f>
        <v>4.8234169963268236E-3</v>
      </c>
      <c r="E159" s="2">
        <f>MACD!F159</f>
        <v>5.6851733140734486E-3</v>
      </c>
      <c r="F159" s="2">
        <f>'Moving Avg'!D159</f>
        <v>1.0119200000000002</v>
      </c>
      <c r="G159" s="2">
        <f>'Moving Avg'!F159</f>
        <v>1.0128999999999999</v>
      </c>
      <c r="H159" s="2">
        <f>'Moving Avg'!G159</f>
        <v>1.0189000000000004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1.0128999999999999</v>
      </c>
      <c r="C160" s="2">
        <f>RSI!I160</f>
        <v>50.350491484443296</v>
      </c>
      <c r="D160" s="2">
        <f>MACD!E160</f>
        <v>1.8437790660996711E-3</v>
      </c>
      <c r="E160" s="2">
        <f>MACD!F160</f>
        <v>4.9168944644786931E-3</v>
      </c>
      <c r="F160" s="2">
        <f>'Moving Avg'!D160</f>
        <v>1.0129000000000001</v>
      </c>
      <c r="G160" s="2">
        <f>'Moving Avg'!F160</f>
        <v>1.0126550000000001</v>
      </c>
      <c r="H160" s="2">
        <f>'Moving Avg'!G160</f>
        <v>1.0200320000000005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1.0128999999999999</v>
      </c>
      <c r="C161" s="2">
        <f>RSI!I161</f>
        <v>50.350491484443296</v>
      </c>
      <c r="D161" s="2">
        <f>MACD!E161</f>
        <v>1.5823102710088577E-3</v>
      </c>
      <c r="E161" s="2">
        <f>MACD!F161</f>
        <v>4.2499776257847264E-3</v>
      </c>
      <c r="F161" s="2">
        <f>'Moving Avg'!D161</f>
        <v>1.0138800000000001</v>
      </c>
      <c r="G161" s="2">
        <f>'Moving Avg'!F161</f>
        <v>1.0126549999999999</v>
      </c>
      <c r="H161" s="2">
        <f>'Moving Avg'!G161</f>
        <v>1.0211640000000004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1.0128999999999999</v>
      </c>
      <c r="C162" s="2">
        <f>RSI!I162</f>
        <v>50.350491484443296</v>
      </c>
      <c r="D162" s="2">
        <f>MACD!E162</f>
        <v>1.3594237760401473E-3</v>
      </c>
      <c r="E162" s="2">
        <f>MACD!F162</f>
        <v>3.6718668558358108E-3</v>
      </c>
      <c r="F162" s="2">
        <f>'Moving Avg'!D162</f>
        <v>1.0148600000000001</v>
      </c>
      <c r="G162" s="2">
        <f>'Moving Avg'!F162</f>
        <v>1.0126549999999999</v>
      </c>
      <c r="H162" s="2">
        <f>'Moving Avg'!G162</f>
        <v>1.0217320000000005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1.0128999999999999</v>
      </c>
      <c r="C163" s="2">
        <f>RSI!I163</f>
        <v>50.350491484443296</v>
      </c>
      <c r="D163" s="2">
        <f>MACD!E163</f>
        <v>4.1545944207843633E-4</v>
      </c>
      <c r="E163" s="2">
        <f>MACD!F163</f>
        <v>3.0205853730843361E-3</v>
      </c>
      <c r="F163" s="2">
        <f>'Moving Avg'!D163</f>
        <v>1.0138799999999999</v>
      </c>
      <c r="G163" s="2">
        <f>'Moving Avg'!F163</f>
        <v>1.0124099999999996</v>
      </c>
      <c r="H163" s="2">
        <f>'Moving Avg'!G163</f>
        <v>1.0219260000000006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1.0178</v>
      </c>
      <c r="C164" s="2">
        <f>RSI!I164</f>
        <v>54.748262168198252</v>
      </c>
      <c r="D164" s="2">
        <f>MACD!E164</f>
        <v>-1.5014979072314194E-3</v>
      </c>
      <c r="E164" s="2">
        <f>MACD!F164</f>
        <v>2.1161687170211853E-3</v>
      </c>
      <c r="F164" s="2">
        <f>'Moving Avg'!D164</f>
        <v>1.0138799999999999</v>
      </c>
      <c r="G164" s="2">
        <f>'Moving Avg'!F164</f>
        <v>1.0124099999999996</v>
      </c>
      <c r="H164" s="2">
        <f>'Moving Avg'!G164</f>
        <v>1.0221240000000007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1.0128999999999999</v>
      </c>
      <c r="C165" s="2">
        <f>RSI!I165</f>
        <v>49.980617029884577</v>
      </c>
      <c r="D165" s="2">
        <f>MACD!E165</f>
        <v>-2.0369887318218982E-3</v>
      </c>
      <c r="E165" s="2">
        <f>MACD!F165</f>
        <v>1.2855372272525688E-3</v>
      </c>
      <c r="F165" s="2">
        <f>'Moving Avg'!D165</f>
        <v>1.0138799999999999</v>
      </c>
      <c r="G165" s="2">
        <f>'Moving Avg'!F165</f>
        <v>1.0121649999999998</v>
      </c>
      <c r="H165" s="2">
        <f>'Moving Avg'!G165</f>
        <v>1.0222240000000007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1.0128999999999999</v>
      </c>
      <c r="C166" s="2">
        <f>RSI!I166</f>
        <v>49.980617029884584</v>
      </c>
      <c r="D166" s="2">
        <f>MACD!E166</f>
        <v>-2.4891597342011629E-3</v>
      </c>
      <c r="E166" s="2">
        <f>MACD!F166</f>
        <v>5.305978349618225E-4</v>
      </c>
      <c r="F166" s="2">
        <f>'Moving Avg'!D166</f>
        <v>1.0138799999999999</v>
      </c>
      <c r="G166" s="2">
        <f>'Moving Avg'!F166</f>
        <v>1.0119199999999995</v>
      </c>
      <c r="H166" s="2">
        <f>'Moving Avg'!G166</f>
        <v>1.0217620000000005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1.0178</v>
      </c>
      <c r="C167" s="2">
        <f>RSI!I167</f>
        <v>54.568957667505877</v>
      </c>
      <c r="D167" s="2">
        <f>MACD!E167</f>
        <v>-3.2338616906613105E-3</v>
      </c>
      <c r="E167" s="2">
        <f>MACD!F167</f>
        <v>-2.2229407016280406E-4</v>
      </c>
      <c r="F167" s="2">
        <f>'Moving Avg'!D167</f>
        <v>1.0148600000000001</v>
      </c>
      <c r="G167" s="2">
        <f>'Moving Avg'!F167</f>
        <v>1.012165</v>
      </c>
      <c r="H167" s="2">
        <f>'Moving Avg'!G167</f>
        <v>1.0208340000000007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BEARISH DIVERGENCE</v>
      </c>
    </row>
    <row r="168" spans="1:12" ht="13.5" x14ac:dyDescent="0.25">
      <c r="A168" s="3">
        <f>RSI!A168</f>
        <v>42248</v>
      </c>
      <c r="B168" s="2">
        <f>RSI!B168</f>
        <v>1.0128999999999999</v>
      </c>
      <c r="C168" s="2">
        <f>RSI!I168</f>
        <v>49.662885267714941</v>
      </c>
      <c r="D168" s="2">
        <f>MACD!E168</f>
        <v>-2.0214901558006648E-3</v>
      </c>
      <c r="E168" s="2">
        <f>MACD!F168</f>
        <v>-5.8213328729037625E-4</v>
      </c>
      <c r="F168" s="2">
        <f>'Moving Avg'!D168</f>
        <v>1.0148600000000001</v>
      </c>
      <c r="G168" s="2">
        <f>'Moving Avg'!F168</f>
        <v>1.0119199999999997</v>
      </c>
      <c r="H168" s="2">
        <f>'Moving Avg'!G168</f>
        <v>1.0198080000000007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1.0326</v>
      </c>
      <c r="C169" s="2">
        <f>RSI!I169</f>
        <v>63.767037073082186</v>
      </c>
      <c r="D169" s="2">
        <f>MACD!E169</f>
        <v>-2.4520082962282697E-3</v>
      </c>
      <c r="E169" s="2">
        <f>MACD!F169</f>
        <v>-9.5610828907795493E-4</v>
      </c>
      <c r="F169" s="2">
        <f>'Moving Avg'!D169</f>
        <v>1.0178199999999999</v>
      </c>
      <c r="G169" s="2">
        <f>'Moving Avg'!F169</f>
        <v>1.0126599999999999</v>
      </c>
      <c r="H169" s="2">
        <f>'Moving Avg'!G169</f>
        <v>1.0191760000000007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CONFIRMED BULLISH</v>
      </c>
    </row>
    <row r="170" spans="1:12" ht="13.5" x14ac:dyDescent="0.25">
      <c r="A170" s="3">
        <f>RSI!A170</f>
        <v>42250</v>
      </c>
      <c r="B170" s="2">
        <f>RSI!B170</f>
        <v>1.0424</v>
      </c>
      <c r="C170" s="2">
        <f>RSI!I170</f>
        <v>68.496028189213888</v>
      </c>
      <c r="D170" s="2">
        <f>MACD!E170</f>
        <v>-4.4097987675464356E-3</v>
      </c>
      <c r="E170" s="2">
        <f>MACD!F170</f>
        <v>-1.6468463847716512E-3</v>
      </c>
      <c r="F170" s="2">
        <f>'Moving Avg'!D170</f>
        <v>1.02372</v>
      </c>
      <c r="G170" s="2">
        <f>'Moving Avg'!F170</f>
        <v>1.0148699999999997</v>
      </c>
      <c r="H170" s="2">
        <f>'Moving Avg'!G170</f>
        <v>1.0187400000000006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CONFIRMED BULLISH</v>
      </c>
    </row>
    <row r="171" spans="1:12" ht="13.5" x14ac:dyDescent="0.25">
      <c r="A171" s="3">
        <f>RSI!A171</f>
        <v>42251</v>
      </c>
      <c r="B171" s="2">
        <f>RSI!B171</f>
        <v>1.0719000000000001</v>
      </c>
      <c r="C171" s="2">
        <f>RSI!I171</f>
        <v>77.862466900990327</v>
      </c>
      <c r="D171" s="2">
        <f>MACD!E171</f>
        <v>-8.4147935953022834E-3</v>
      </c>
      <c r="E171" s="2">
        <f>MACD!F171</f>
        <v>-3.0004358268777781E-3</v>
      </c>
      <c r="F171" s="2">
        <f>'Moving Avg'!D171</f>
        <v>1.03552</v>
      </c>
      <c r="G171" s="2">
        <f>'Moving Avg'!F171</f>
        <v>1.0178199999999999</v>
      </c>
      <c r="H171" s="2">
        <f>'Moving Avg'!G171</f>
        <v>1.0188940000000006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CONFIRMED BULLISH</v>
      </c>
    </row>
    <row r="172" spans="1:12" ht="13.5" x14ac:dyDescent="0.25">
      <c r="A172" s="3">
        <f>RSI!A172</f>
        <v>42254</v>
      </c>
      <c r="B172" s="2">
        <f>RSI!B172</f>
        <v>1.0669999999999999</v>
      </c>
      <c r="C172" s="2">
        <f>RSI!I172</f>
        <v>73.930657114954016</v>
      </c>
      <c r="D172" s="2">
        <f>MACD!E172</f>
        <v>-1.1766116681489303E-2</v>
      </c>
      <c r="E172" s="2">
        <f>MACD!F172</f>
        <v>-4.7535719978000837E-3</v>
      </c>
      <c r="F172" s="2">
        <f>'Moving Avg'!D172</f>
        <v>1.0453600000000001</v>
      </c>
      <c r="G172" s="2">
        <f>'Moving Avg'!F172</f>
        <v>1.0205249999999999</v>
      </c>
      <c r="H172" s="2">
        <f>'Moving Avg'!G172</f>
        <v>1.0196080000000007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CONFIRMED BULLISH</v>
      </c>
    </row>
    <row r="173" spans="1:12" ht="13.5" x14ac:dyDescent="0.25">
      <c r="A173" s="3">
        <f>RSI!A173</f>
        <v>42255</v>
      </c>
      <c r="B173" s="2">
        <f>RSI!B173</f>
        <v>1.1309</v>
      </c>
      <c r="C173" s="2">
        <f>RSI!I173</f>
        <v>84.747417135768572</v>
      </c>
      <c r="D173" s="2">
        <f>MACD!E173</f>
        <v>-1.9607567912188761E-2</v>
      </c>
      <c r="E173" s="2">
        <f>MACD!F173</f>
        <v>-7.7243711806778189E-3</v>
      </c>
      <c r="F173" s="2">
        <f>'Moving Avg'!D173</f>
        <v>1.0689600000000001</v>
      </c>
      <c r="G173" s="2">
        <f>'Moving Avg'!F173</f>
        <v>1.02667</v>
      </c>
      <c r="H173" s="2">
        <f>'Moving Avg'!G173</f>
        <v>1.0216000000000003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CONFIRMED BULLISH</v>
      </c>
    </row>
    <row r="174" spans="1:12" ht="13.5" x14ac:dyDescent="0.25">
      <c r="A174" s="3">
        <f>RSI!A174</f>
        <v>42256</v>
      </c>
      <c r="B174" s="2">
        <f>RSI!B174</f>
        <v>1.1309</v>
      </c>
      <c r="C174" s="2">
        <f>RSI!I174</f>
        <v>84.747417135768572</v>
      </c>
      <c r="D174" s="2">
        <f>MACD!E174</f>
        <v>-2.6118590182255819E-2</v>
      </c>
      <c r="E174" s="2">
        <f>MACD!F174</f>
        <v>-1.140321498099342E-2</v>
      </c>
      <c r="F174" s="2">
        <f>'Moving Avg'!D174</f>
        <v>1.0886200000000001</v>
      </c>
      <c r="G174" s="2">
        <f>'Moving Avg'!F174</f>
        <v>1.0330600000000001</v>
      </c>
      <c r="H174" s="2">
        <f>'Moving Avg'!G174</f>
        <v>1.0235920000000003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</row>
    <row r="175" spans="1:12" ht="13.5" x14ac:dyDescent="0.25">
      <c r="A175" s="3">
        <f>RSI!A175</f>
        <v>42257</v>
      </c>
      <c r="B175" s="2">
        <f>RSI!B175</f>
        <v>1.1013999999999999</v>
      </c>
      <c r="C175" s="2">
        <f>RSI!I175</f>
        <v>69.342564910210783</v>
      </c>
      <c r="D175" s="2">
        <f>MACD!E175</f>
        <v>-3.0779720562710056E-2</v>
      </c>
      <c r="E175" s="2">
        <f>MACD!F175</f>
        <v>-1.5278516097336749E-2</v>
      </c>
      <c r="F175" s="2">
        <f>'Moving Avg'!D175</f>
        <v>1.1004200000000002</v>
      </c>
      <c r="G175" s="2">
        <f>'Moving Avg'!F175</f>
        <v>1.0377300000000003</v>
      </c>
      <c r="H175" s="2">
        <f>'Moving Avg'!G175</f>
        <v>1.0254620000000001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CONFIRMED BULLISH</v>
      </c>
    </row>
    <row r="176" spans="1:12" ht="13.5" x14ac:dyDescent="0.25">
      <c r="A176" s="3">
        <f>RSI!A176</f>
        <v>42258</v>
      </c>
      <c r="B176" s="2">
        <f>RSI!B176</f>
        <v>1.1211</v>
      </c>
      <c r="C176" s="2">
        <f>RSI!I176</f>
        <v>72.886931473591432</v>
      </c>
      <c r="D176" s="2">
        <f>MACD!E176</f>
        <v>-3.6548643560926797E-2</v>
      </c>
      <c r="E176" s="2">
        <f>MACD!F176</f>
        <v>-1.9532541590054759E-2</v>
      </c>
      <c r="F176" s="2">
        <f>'Moving Avg'!D176</f>
        <v>1.1102599999999998</v>
      </c>
      <c r="G176" s="2">
        <f>'Moving Avg'!F176</f>
        <v>1.043385</v>
      </c>
      <c r="H176" s="2">
        <f>'Moving Avg'!G176</f>
        <v>1.027444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CONFIRMED BULLISH</v>
      </c>
    </row>
    <row r="177" spans="1:12" ht="13.5" x14ac:dyDescent="0.25">
      <c r="A177" s="3">
        <f>RSI!A177</f>
        <v>42261</v>
      </c>
      <c r="B177" s="2">
        <f>RSI!B177</f>
        <v>1.1211</v>
      </c>
      <c r="C177" s="2">
        <f>RSI!I177</f>
        <v>72.886931473591432</v>
      </c>
      <c r="D177" s="2">
        <f>MACD!E177</f>
        <v>-4.1131148547439267E-2</v>
      </c>
      <c r="E177" s="2">
        <f>MACD!F177</f>
        <v>-2.3852262981531661E-2</v>
      </c>
      <c r="F177" s="2">
        <f>'Moving Avg'!D177</f>
        <v>1.1210800000000001</v>
      </c>
      <c r="G177" s="2">
        <f>'Moving Avg'!F177</f>
        <v>1.0490399999999998</v>
      </c>
      <c r="H177" s="2">
        <f>'Moving Avg'!G177</f>
        <v>1.0297080000000001</v>
      </c>
      <c r="I177" s="2">
        <f>'Moving Avg'!H177</f>
        <v>0</v>
      </c>
      <c r="J177" s="6" t="str">
        <f>OBV!F177</f>
        <v>BULLISH</v>
      </c>
      <c r="K177" s="6" t="str">
        <f>OBV!G177</f>
        <v>STRONG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1.0867</v>
      </c>
      <c r="C178" s="2">
        <f>RSI!I178</f>
        <v>59.059173704346726</v>
      </c>
      <c r="D178" s="2">
        <f>MACD!E178</f>
        <v>-4.3635605177357206E-2</v>
      </c>
      <c r="E178" s="2">
        <f>MACD!F178</f>
        <v>-2.7808931420696771E-2</v>
      </c>
      <c r="F178" s="2">
        <f>'Moving Avg'!D178</f>
        <v>1.1122399999999999</v>
      </c>
      <c r="G178" s="2">
        <f>'Moving Avg'!F178</f>
        <v>1.0524849999999997</v>
      </c>
      <c r="H178" s="2">
        <f>'Moving Avg'!G178</f>
        <v>1.0310960000000002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BULLISH DIVERGENCE</v>
      </c>
    </row>
    <row r="179" spans="1:12" ht="13.5" x14ac:dyDescent="0.25">
      <c r="A179" s="3">
        <f>RSI!A179</f>
        <v>42263</v>
      </c>
      <c r="B179" s="2">
        <f>RSI!B179</f>
        <v>1.1113</v>
      </c>
      <c r="C179" s="2">
        <f>RSI!I179</f>
        <v>64.278276477110396</v>
      </c>
      <c r="D179" s="2">
        <f>MACD!E179</f>
        <v>-4.473299307626899E-2</v>
      </c>
      <c r="E179" s="2">
        <f>MACD!F179</f>
        <v>-3.1193743751811213E-2</v>
      </c>
      <c r="F179" s="2">
        <f>'Moving Avg'!D179</f>
        <v>1.1083200000000002</v>
      </c>
      <c r="G179" s="2">
        <f>'Moving Avg'!F179</f>
        <v>1.0571600000000001</v>
      </c>
      <c r="H179" s="2">
        <f>'Moving Avg'!G179</f>
        <v>1.0327679999999999</v>
      </c>
      <c r="I179" s="2">
        <f>'Moving Avg'!H179</f>
        <v>0</v>
      </c>
      <c r="J179" s="6" t="str">
        <f>OBV!F179</f>
        <v>BULLISH</v>
      </c>
      <c r="K179" s="6" t="str">
        <f>OBV!G179</f>
        <v>STRONG</v>
      </c>
      <c r="L179" s="6" t="str">
        <f>OBV!H179</f>
        <v>BULLISH DIVERGENCE</v>
      </c>
    </row>
    <row r="180" spans="1:12" ht="13.5" x14ac:dyDescent="0.25">
      <c r="A180" s="3">
        <f>RSI!A180</f>
        <v>42264</v>
      </c>
      <c r="B180" s="2">
        <f>RSI!B180</f>
        <v>1.0817000000000001</v>
      </c>
      <c r="C180" s="2">
        <f>RSI!I180</f>
        <v>55.165547296288118</v>
      </c>
      <c r="D180" s="2">
        <f>MACD!E180</f>
        <v>-4.2279573417851823E-2</v>
      </c>
      <c r="E180" s="2">
        <f>MACD!F180</f>
        <v>-3.3410909685019335E-2</v>
      </c>
      <c r="F180" s="2">
        <f>'Moving Avg'!D180</f>
        <v>1.1043800000000001</v>
      </c>
      <c r="G180" s="2">
        <f>'Moving Avg'!F180</f>
        <v>1.0606</v>
      </c>
      <c r="H180" s="2">
        <f>'Moving Avg'!G180</f>
        <v>1.0339479999999999</v>
      </c>
      <c r="I180" s="2">
        <f>'Moving Avg'!H180</f>
        <v>0</v>
      </c>
      <c r="J180" s="6" t="str">
        <f>OBV!F180</f>
        <v>BULLISH</v>
      </c>
      <c r="K180" s="6" t="str">
        <f>OBV!G180</f>
        <v>STRONG</v>
      </c>
      <c r="L180" s="6" t="str">
        <f>OBV!H180</f>
        <v>BULLISH DIVERGENCE</v>
      </c>
    </row>
    <row r="181" spans="1:12" ht="13.5" x14ac:dyDescent="0.25">
      <c r="A181" s="3">
        <f>RSI!A181</f>
        <v>42265</v>
      </c>
      <c r="B181" s="2">
        <f>RSI!B181</f>
        <v>1.1063000000000001</v>
      </c>
      <c r="C181" s="2">
        <f>RSI!I181</f>
        <v>60.213838112355518</v>
      </c>
      <c r="D181" s="2">
        <f>MACD!E181</f>
        <v>-3.7607183959914359E-2</v>
      </c>
      <c r="E181" s="2">
        <f>MACD!F181</f>
        <v>-3.4250164539998344E-2</v>
      </c>
      <c r="F181" s="2">
        <f>'Moving Avg'!D181</f>
        <v>1.1014200000000001</v>
      </c>
      <c r="G181" s="2">
        <f>'Moving Avg'!F181</f>
        <v>1.0652700000000002</v>
      </c>
      <c r="H181" s="2">
        <f>'Moving Avg'!G181</f>
        <v>1.0353239999999997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BULLISH DIVERGENCE</v>
      </c>
    </row>
    <row r="182" spans="1:12" ht="13.5" x14ac:dyDescent="0.25">
      <c r="A182" s="3">
        <f>RSI!A182</f>
        <v>42268</v>
      </c>
      <c r="B182" s="2">
        <f>RSI!B182</f>
        <v>1.1063000000000001</v>
      </c>
      <c r="C182" s="2">
        <f>RSI!I182</f>
        <v>60.213838112355518</v>
      </c>
      <c r="D182" s="2">
        <f>MACD!E182</f>
        <v>-3.4663777017542641E-2</v>
      </c>
      <c r="E182" s="2">
        <f>MACD!F182</f>
        <v>-3.4332887035507208E-2</v>
      </c>
      <c r="F182" s="2">
        <f>'Moving Avg'!D182</f>
        <v>1.09846</v>
      </c>
      <c r="G182" s="2">
        <f>'Moving Avg'!F182</f>
        <v>1.0699400000000003</v>
      </c>
      <c r="H182" s="2">
        <f>'Moving Avg'!G182</f>
        <v>1.0366019999999996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</row>
    <row r="183" spans="1:12" ht="13.5" x14ac:dyDescent="0.25">
      <c r="A183" s="3">
        <f>RSI!A183</f>
        <v>42269</v>
      </c>
      <c r="B183" s="2">
        <f>RSI!B183</f>
        <v>1.1063000000000001</v>
      </c>
      <c r="C183" s="2">
        <f>RSI!I183</f>
        <v>60.213838112355518</v>
      </c>
      <c r="D183" s="2">
        <f>MACD!E183</f>
        <v>-2.2579754176453193E-2</v>
      </c>
      <c r="E183" s="2">
        <f>MACD!F183</f>
        <v>-3.1982260463696406E-2</v>
      </c>
      <c r="F183" s="2">
        <f>'Moving Avg'!D183</f>
        <v>1.1023799999999999</v>
      </c>
      <c r="G183" s="2">
        <f>'Moving Avg'!F183</f>
        <v>1.0746100000000003</v>
      </c>
      <c r="H183" s="2">
        <f>'Moving Avg'!G183</f>
        <v>1.0381739999999995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1.1063000000000001</v>
      </c>
      <c r="C184" s="2">
        <f>RSI!I184</f>
        <v>60.213838112355518</v>
      </c>
      <c r="D184" s="2">
        <f>MACD!E184</f>
        <v>-1.2574553897235496E-2</v>
      </c>
      <c r="E184" s="2">
        <f>MACD!F184</f>
        <v>-2.8100719150404227E-2</v>
      </c>
      <c r="F184" s="2">
        <f>'Moving Avg'!D184</f>
        <v>1.1013800000000002</v>
      </c>
      <c r="G184" s="2">
        <f>'Moving Avg'!F184</f>
        <v>1.0790350000000004</v>
      </c>
      <c r="H184" s="2">
        <f>'Moving Avg'!G184</f>
        <v>1.0397459999999994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1.1013999999999999</v>
      </c>
      <c r="C185" s="2">
        <f>RSI!I185</f>
        <v>58.450559768344846</v>
      </c>
      <c r="D185" s="2">
        <f>MACD!E185</f>
        <v>-8.4875787052873797E-3</v>
      </c>
      <c r="E185" s="2">
        <f>MACD!F185</f>
        <v>-2.4178091061380858E-2</v>
      </c>
      <c r="F185" s="2">
        <f>'Moving Avg'!D185</f>
        <v>1.1053200000000001</v>
      </c>
      <c r="G185" s="2">
        <f>'Moving Avg'!F185</f>
        <v>1.0834600000000001</v>
      </c>
      <c r="H185" s="2">
        <f>'Moving Avg'!G185</f>
        <v>1.0414179999999993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BEARISH DIVERGENCE</v>
      </c>
    </row>
    <row r="186" spans="1:12" ht="13.5" x14ac:dyDescent="0.25">
      <c r="A186" s="3">
        <f>RSI!A186</f>
        <v>42276</v>
      </c>
      <c r="B186" s="2">
        <f>RSI!B186</f>
        <v>1.0719000000000001</v>
      </c>
      <c r="C186" s="2">
        <f>RSI!I186</f>
        <v>49.123865945801718</v>
      </c>
      <c r="D186" s="2">
        <f>MACD!E186</f>
        <v>2.7146344874662276E-5</v>
      </c>
      <c r="E186" s="2">
        <f>MACD!F186</f>
        <v>-1.9337043580129755E-2</v>
      </c>
      <c r="F186" s="2">
        <f>'Moving Avg'!D186</f>
        <v>1.0984400000000001</v>
      </c>
      <c r="G186" s="2">
        <f>'Moving Avg'!F186</f>
        <v>1.0864100000000001</v>
      </c>
      <c r="H186" s="2">
        <f>'Moving Avg'!G186</f>
        <v>1.0424999999999993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1.0669999999999999</v>
      </c>
      <c r="C187" s="2">
        <f>RSI!I187</f>
        <v>47.76063973387889</v>
      </c>
      <c r="D187" s="2">
        <f>MACD!E187</f>
        <v>7.6215645882224958E-3</v>
      </c>
      <c r="E187" s="2">
        <f>MACD!F187</f>
        <v>-1.3945321946459307E-2</v>
      </c>
      <c r="F187" s="2">
        <f>'Moving Avg'!D187</f>
        <v>1.0905800000000001</v>
      </c>
      <c r="G187" s="2">
        <f>'Moving Avg'!F187</f>
        <v>1.08887</v>
      </c>
      <c r="H187" s="2">
        <f>'Moving Avg'!G187</f>
        <v>1.0435819999999993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1.0817000000000001</v>
      </c>
      <c r="C188" s="2">
        <f>RSI!I188</f>
        <v>52.058869246601525</v>
      </c>
      <c r="D188" s="2">
        <f>MACD!E188</f>
        <v>7.7200795698970648E-3</v>
      </c>
      <c r="E188" s="2">
        <f>MACD!F188</f>
        <v>-9.6122416431880346E-3</v>
      </c>
      <c r="F188" s="2">
        <f>'Moving Avg'!D188</f>
        <v>1.0856600000000001</v>
      </c>
      <c r="G188" s="2">
        <f>'Moving Avg'!F188</f>
        <v>1.0923100000000003</v>
      </c>
      <c r="H188" s="2">
        <f>'Moving Avg'!G188</f>
        <v>1.0449579999999992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1.0719000000000001</v>
      </c>
      <c r="C189" s="2">
        <f>RSI!I189</f>
        <v>49.155152659078936</v>
      </c>
      <c r="D189" s="2">
        <f>MACD!E189</f>
        <v>1.227680692511357E-2</v>
      </c>
      <c r="E189" s="2">
        <f>MACD!F189</f>
        <v>-5.2344319295277129E-3</v>
      </c>
      <c r="F189" s="2">
        <f>'Moving Avg'!D189</f>
        <v>1.0787800000000003</v>
      </c>
      <c r="G189" s="2">
        <f>'Moving Avg'!F189</f>
        <v>1.0942750000000001</v>
      </c>
      <c r="H189" s="2">
        <f>'Moving Avg'!G189</f>
        <v>1.0460399999999992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1.0817000000000001</v>
      </c>
      <c r="C190" s="2">
        <f>RSI!I190</f>
        <v>52.036246102403027</v>
      </c>
      <c r="D190" s="2">
        <f>MACD!E190</f>
        <v>1.0876216597432764E-2</v>
      </c>
      <c r="E190" s="2">
        <f>MACD!F190</f>
        <v>-2.0123022241356177E-3</v>
      </c>
      <c r="F190" s="2">
        <f>'Moving Avg'!D190</f>
        <v>1.07484</v>
      </c>
      <c r="G190" s="2">
        <f>'Moving Avg'!F190</f>
        <v>1.0962400000000003</v>
      </c>
      <c r="H190" s="2">
        <f>'Moving Avg'!G190</f>
        <v>1.0473179999999993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1.0817000000000001</v>
      </c>
      <c r="C191" s="2">
        <f>RSI!I191</f>
        <v>52.036246102403027</v>
      </c>
      <c r="D191" s="2">
        <f>MACD!E191</f>
        <v>1.3439557889449949E-2</v>
      </c>
      <c r="E191" s="2">
        <f>MACD!F191</f>
        <v>1.0780697985814957E-3</v>
      </c>
      <c r="F191" s="2">
        <f>'Moving Avg'!D191</f>
        <v>1.0768</v>
      </c>
      <c r="G191" s="2">
        <f>'Moving Avg'!F191</f>
        <v>1.0967300000000004</v>
      </c>
      <c r="H191" s="2">
        <f>'Moving Avg'!G191</f>
        <v>1.0486939999999991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BEARISH DIVERGENCE</v>
      </c>
    </row>
    <row r="192" spans="1:12" ht="13.5" x14ac:dyDescent="0.25">
      <c r="A192" s="3">
        <f>RSI!A192</f>
        <v>42284</v>
      </c>
      <c r="B192" s="2">
        <f>RSI!B192</f>
        <v>1.0669999999999999</v>
      </c>
      <c r="C192" s="2">
        <f>RSI!I192</f>
        <v>47.366998662165692</v>
      </c>
      <c r="D192" s="2">
        <f>MACD!E192</f>
        <v>1.666394713089403E-2</v>
      </c>
      <c r="E192" s="2">
        <f>MACD!F192</f>
        <v>4.1952452650440026E-3</v>
      </c>
      <c r="F192" s="2">
        <f>'Moving Avg'!D192</f>
        <v>1.0768</v>
      </c>
      <c r="G192" s="2">
        <f>'Moving Avg'!F192</f>
        <v>1.0967300000000002</v>
      </c>
      <c r="H192" s="2">
        <f>'Moving Avg'!G192</f>
        <v>1.0497759999999992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1.0621</v>
      </c>
      <c r="C193" s="2">
        <f>RSI!I193</f>
        <v>45.888871701189544</v>
      </c>
      <c r="D193" s="2">
        <f>MACD!E193</f>
        <v>1.9811101697485345E-2</v>
      </c>
      <c r="E193" s="2">
        <f>MACD!F193</f>
        <v>7.3184165515322716E-3</v>
      </c>
      <c r="F193" s="2">
        <f>'Moving Avg'!D193</f>
        <v>1.0728800000000001</v>
      </c>
      <c r="G193" s="2">
        <f>'Moving Avg'!F193</f>
        <v>1.0932900000000001</v>
      </c>
      <c r="H193" s="2">
        <f>'Moving Avg'!G193</f>
        <v>1.0506619999999993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1.0522</v>
      </c>
      <c r="C194" s="2">
        <f>RSI!I194</f>
        <v>42.971195420013004</v>
      </c>
      <c r="D194" s="2">
        <f>MACD!E194</f>
        <v>2.3288090583589938E-2</v>
      </c>
      <c r="E194" s="2">
        <f>MACD!F194</f>
        <v>1.0512351357943806E-2</v>
      </c>
      <c r="F194" s="2">
        <f>'Moving Avg'!D194</f>
        <v>1.06894</v>
      </c>
      <c r="G194" s="2">
        <f>'Moving Avg'!F194</f>
        <v>1.0893550000000001</v>
      </c>
      <c r="H194" s="2">
        <f>'Moving Avg'!G194</f>
        <v>1.0513499999999991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1.0522</v>
      </c>
      <c r="C195" s="2">
        <f>RSI!I195</f>
        <v>42.971195420013004</v>
      </c>
      <c r="D195" s="2">
        <f>MACD!E195</f>
        <v>2.5609513892263402E-2</v>
      </c>
      <c r="E195" s="2">
        <f>MACD!F195</f>
        <v>1.3531783864807728E-2</v>
      </c>
      <c r="F195" s="2">
        <f>'Moving Avg'!D195</f>
        <v>1.06304</v>
      </c>
      <c r="G195" s="2">
        <f>'Moving Avg'!F195</f>
        <v>1.0868950000000002</v>
      </c>
      <c r="H195" s="2">
        <f>'Moving Avg'!G195</f>
        <v>1.0520379999999994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1.0522</v>
      </c>
      <c r="C196" s="2">
        <f>RSI!I196</f>
        <v>42.971195420013004</v>
      </c>
      <c r="D196" s="2">
        <f>MACD!E196</f>
        <v>2.3158668747865097E-2</v>
      </c>
      <c r="E196" s="2">
        <f>MACD!F196</f>
        <v>1.5457160841419203E-2</v>
      </c>
      <c r="F196" s="2">
        <f>'Moving Avg'!D196</f>
        <v>1.05714</v>
      </c>
      <c r="G196" s="2">
        <f>'Moving Avg'!F196</f>
        <v>1.0834499999999998</v>
      </c>
      <c r="H196" s="2">
        <f>'Moving Avg'!G196</f>
        <v>1.0527259999999992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1.0719000000000001</v>
      </c>
      <c r="C197" s="2">
        <f>RSI!I197</f>
        <v>50.75322074582283</v>
      </c>
      <c r="D197" s="2">
        <f>MACD!E197</f>
        <v>1.8985970486608661E-2</v>
      </c>
      <c r="E197" s="2">
        <f>MACD!F197</f>
        <v>1.6162922770457097E-2</v>
      </c>
      <c r="F197" s="2">
        <f>'Moving Avg'!D197</f>
        <v>1.0581200000000002</v>
      </c>
      <c r="G197" s="2">
        <f>'Moving Avg'!F197</f>
        <v>1.0809899999999997</v>
      </c>
      <c r="H197" s="2">
        <f>'Moving Avg'!G197</f>
        <v>1.0539059999999993</v>
      </c>
      <c r="I197" s="2">
        <f>'Moving Avg'!H197</f>
        <v>0</v>
      </c>
      <c r="J197" s="6" t="str">
        <f>OBV!F197</f>
        <v>BEARISH</v>
      </c>
      <c r="K197" s="6" t="str">
        <f>OBV!G197</f>
        <v>WEAK</v>
      </c>
      <c r="L197" s="6" t="str">
        <f>OBV!H197</f>
        <v>BEARISH DIVERGENCE</v>
      </c>
    </row>
    <row r="198" spans="1:12" ht="13.5" x14ac:dyDescent="0.25">
      <c r="A198" s="3">
        <f>RSI!A198</f>
        <v>42296</v>
      </c>
      <c r="B198" s="2">
        <f>RSI!B198</f>
        <v>1.0719000000000001</v>
      </c>
      <c r="C198" s="2">
        <f>RSI!I198</f>
        <v>50.75322074582283</v>
      </c>
      <c r="D198" s="2">
        <f>MACD!E198</f>
        <v>1.7706096116830938E-2</v>
      </c>
      <c r="E198" s="2">
        <f>MACD!F198</f>
        <v>1.6471557439731867E-2</v>
      </c>
      <c r="F198" s="2">
        <f>'Moving Avg'!D198</f>
        <v>1.0600800000000001</v>
      </c>
      <c r="G198" s="2">
        <f>'Moving Avg'!F198</f>
        <v>1.0802499999999997</v>
      </c>
      <c r="H198" s="2">
        <f>'Moving Avg'!G198</f>
        <v>1.0549879999999994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</row>
    <row r="199" spans="1:12" ht="13.5" x14ac:dyDescent="0.25">
      <c r="A199" s="3">
        <f>RSI!A199</f>
        <v>42297</v>
      </c>
      <c r="B199" s="2">
        <f>RSI!B199</f>
        <v>1.0571999999999999</v>
      </c>
      <c r="C199" s="2">
        <f>RSI!I199</f>
        <v>45.392723385115517</v>
      </c>
      <c r="D199" s="2">
        <f>MACD!E199</f>
        <v>1.6194444161970134E-2</v>
      </c>
      <c r="E199" s="2">
        <f>MACD!F199</f>
        <v>1.6416134784179522E-2</v>
      </c>
      <c r="F199" s="2">
        <f>'Moving Avg'!D199</f>
        <v>1.06108</v>
      </c>
      <c r="G199" s="2">
        <f>'Moving Avg'!F199</f>
        <v>1.077545</v>
      </c>
      <c r="H199" s="2">
        <f>'Moving Avg'!G199</f>
        <v>1.0557759999999994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1.0522</v>
      </c>
      <c r="C200" s="2">
        <f>RSI!I200</f>
        <v>43.701971570079706</v>
      </c>
      <c r="D200" s="2">
        <f>MACD!E200</f>
        <v>1.6871133437654784E-2</v>
      </c>
      <c r="E200" s="2">
        <f>MACD!F200</f>
        <v>1.6507134514874573E-2</v>
      </c>
      <c r="F200" s="2">
        <f>'Moving Avg'!D200</f>
        <v>1.06108</v>
      </c>
      <c r="G200" s="2">
        <f>'Moving Avg'!F200</f>
        <v>1.0760699999999996</v>
      </c>
      <c r="H200" s="2">
        <f>'Moving Avg'!G200</f>
        <v>1.0568559999999996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1.0522</v>
      </c>
      <c r="C201" s="2">
        <f>RSI!I201</f>
        <v>43.701971570079706</v>
      </c>
      <c r="D201" s="2">
        <f>MACD!E201</f>
        <v>1.7545221805354894E-2</v>
      </c>
      <c r="E201" s="2">
        <f>MACD!F201</f>
        <v>1.6714751972970638E-2</v>
      </c>
      <c r="F201" s="2">
        <f>'Moving Avg'!D201</f>
        <v>1.06108</v>
      </c>
      <c r="G201" s="2">
        <f>'Moving Avg'!F201</f>
        <v>1.0733649999999997</v>
      </c>
      <c r="H201" s="2">
        <f>'Moving Avg'!G201</f>
        <v>1.0576419999999995</v>
      </c>
      <c r="I201" s="2">
        <f>'Moving Avg'!H201</f>
        <v>0.94706200000000063</v>
      </c>
      <c r="J201" s="6" t="str">
        <f>OBV!F201</f>
        <v>BULLISH</v>
      </c>
      <c r="K201" s="6" t="str">
        <f>OBV!G201</f>
        <v>STRONG</v>
      </c>
      <c r="L201" s="6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1.0522</v>
      </c>
      <c r="C202" s="2">
        <f>RSI!I202</f>
        <v>43.701971570079706</v>
      </c>
      <c r="D202" s="2">
        <f>MACD!E202</f>
        <v>1.5948052044375105E-2</v>
      </c>
      <c r="E202" s="2">
        <f>MACD!F202</f>
        <v>1.6561411987251532E-2</v>
      </c>
      <c r="F202" s="2">
        <f>'Moving Avg'!D202</f>
        <v>1.05714</v>
      </c>
      <c r="G202" s="2">
        <f>'Moving Avg'!F202</f>
        <v>1.0706599999999997</v>
      </c>
      <c r="H202" s="2">
        <f>'Moving Avg'!G202</f>
        <v>1.0584279999999997</v>
      </c>
      <c r="I202" s="2">
        <f>'Moving Avg'!H202</f>
        <v>0.94810400000000072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1.0522</v>
      </c>
      <c r="C203" s="2">
        <f>RSI!I203</f>
        <v>43.701971570079706</v>
      </c>
      <c r="D203" s="2">
        <f>MACD!E203</f>
        <v>1.3929778846520469E-2</v>
      </c>
      <c r="E203" s="2">
        <f>MACD!F203</f>
        <v>1.6035085359105319E-2</v>
      </c>
      <c r="F203" s="2">
        <f>'Moving Avg'!D203</f>
        <v>1.0531999999999999</v>
      </c>
      <c r="G203" s="2">
        <f>'Moving Avg'!F203</f>
        <v>1.0679549999999995</v>
      </c>
      <c r="H203" s="2">
        <f>'Moving Avg'!G203</f>
        <v>1.0593119999999998</v>
      </c>
      <c r="I203" s="2">
        <f>'Moving Avg'!H203</f>
        <v>0.94916950000000067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1.0472999999999999</v>
      </c>
      <c r="C204" s="2">
        <f>RSI!I204</f>
        <v>41.656734506448196</v>
      </c>
      <c r="D204" s="2">
        <f>MACD!E204</f>
        <v>1.114247330579099E-2</v>
      </c>
      <c r="E204" s="2">
        <f>MACD!F204</f>
        <v>1.5056562948442456E-2</v>
      </c>
      <c r="F204" s="2">
        <f>'Moving Avg'!D204</f>
        <v>1.05122</v>
      </c>
      <c r="G204" s="2">
        <f>'Moving Avg'!F204</f>
        <v>1.0650049999999998</v>
      </c>
      <c r="H204" s="2">
        <f>'Moving Avg'!G204</f>
        <v>1.0601959999999999</v>
      </c>
      <c r="I204" s="2">
        <f>'Moving Avg'!H204</f>
        <v>0.95021050000000085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1.0669999999999999</v>
      </c>
      <c r="C205" s="2">
        <f>RSI!I205</f>
        <v>51.486818154862704</v>
      </c>
      <c r="D205" s="2">
        <f>MACD!E205</f>
        <v>7.428288357290036E-3</v>
      </c>
      <c r="E205" s="2">
        <f>MACD!F205</f>
        <v>1.3530908030211971E-2</v>
      </c>
      <c r="F205" s="2">
        <f>'Moving Avg'!D205</f>
        <v>1.0541800000000001</v>
      </c>
      <c r="G205" s="2">
        <f>'Moving Avg'!F205</f>
        <v>1.0632849999999998</v>
      </c>
      <c r="H205" s="2">
        <f>'Moving Avg'!G205</f>
        <v>1.0613759999999999</v>
      </c>
      <c r="I205" s="2">
        <f>'Moving Avg'!H205</f>
        <v>0.95151400000000097</v>
      </c>
      <c r="J205" s="6" t="str">
        <f>OBV!F205</f>
        <v>BULLISH</v>
      </c>
      <c r="K205" s="6" t="str">
        <f>OBV!G205</f>
        <v>STRONG</v>
      </c>
      <c r="L205" s="6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1.0571999999999999</v>
      </c>
      <c r="C206" s="2">
        <f>RSI!I206</f>
        <v>47.224207269836427</v>
      </c>
      <c r="D206" s="2">
        <f>MACD!E206</f>
        <v>4.9909264932819219E-3</v>
      </c>
      <c r="E206" s="2">
        <f>MACD!F206</f>
        <v>1.1822911722825962E-2</v>
      </c>
      <c r="F206" s="2">
        <f>'Moving Avg'!D206</f>
        <v>1.05518</v>
      </c>
      <c r="G206" s="2">
        <f>'Moving Avg'!F206</f>
        <v>1.0625499999999999</v>
      </c>
      <c r="H206" s="2">
        <f>'Moving Avg'!G206</f>
        <v>1.06236</v>
      </c>
      <c r="I206" s="2">
        <f>'Moving Avg'!H206</f>
        <v>0.95279200000000086</v>
      </c>
      <c r="J206" s="6" t="str">
        <f>OBV!F206</f>
        <v>BULLISH</v>
      </c>
      <c r="K206" s="6" t="str">
        <f>OBV!G206</f>
        <v>STRONG</v>
      </c>
      <c r="L206" s="6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1.0522</v>
      </c>
      <c r="C207" s="2">
        <f>RSI!I207</f>
        <v>45.169483827826269</v>
      </c>
      <c r="D207" s="2">
        <f>MACD!E207</f>
        <v>6.3685953862293587E-3</v>
      </c>
      <c r="E207" s="2">
        <f>MACD!F207</f>
        <v>1.0732048455506644E-2</v>
      </c>
      <c r="F207" s="2">
        <f>'Moving Avg'!D207</f>
        <v>1.05518</v>
      </c>
      <c r="G207" s="2">
        <f>'Moving Avg'!F207</f>
        <v>1.0618099999999999</v>
      </c>
      <c r="H207" s="2">
        <f>'Moving Avg'!G207</f>
        <v>1.0632439999999999</v>
      </c>
      <c r="I207" s="2">
        <f>'Moving Avg'!H207</f>
        <v>0.95392750000000093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</row>
    <row r="208" spans="1:12" ht="13.5" x14ac:dyDescent="0.25">
      <c r="A208" s="3">
        <f>RSI!A208</f>
        <v>42310</v>
      </c>
      <c r="B208" s="2">
        <f>RSI!B208</f>
        <v>1.0669999999999999</v>
      </c>
      <c r="C208" s="2">
        <f>RSI!I208</f>
        <v>51.847992466709776</v>
      </c>
      <c r="D208" s="2">
        <f>MACD!E208</f>
        <v>6.5035941441087264E-3</v>
      </c>
      <c r="E208" s="2">
        <f>MACD!F208</f>
        <v>9.8863575932270596E-3</v>
      </c>
      <c r="F208" s="2">
        <f>'Moving Avg'!D208</f>
        <v>1.0581400000000001</v>
      </c>
      <c r="G208" s="2">
        <f>'Moving Avg'!F208</f>
        <v>1.061075</v>
      </c>
      <c r="H208" s="2">
        <f>'Moving Avg'!G208</f>
        <v>1.064228</v>
      </c>
      <c r="I208" s="2">
        <f>'Moving Avg'!H208</f>
        <v>0.955067000000001</v>
      </c>
      <c r="J208" s="6" t="str">
        <f>OBV!F208</f>
        <v>BULLISH</v>
      </c>
      <c r="K208" s="6" t="str">
        <f>OBV!G208</f>
        <v>STRONG</v>
      </c>
      <c r="L208" s="6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1.0326</v>
      </c>
      <c r="C209" s="2">
        <f>RSI!I209</f>
        <v>39.733710209487136</v>
      </c>
      <c r="D209" s="2">
        <f>MACD!E209</f>
        <v>6.8776975111752847E-3</v>
      </c>
      <c r="E209" s="2">
        <f>MACD!F209</f>
        <v>9.284625576816705E-3</v>
      </c>
      <c r="F209" s="2">
        <f>'Moving Avg'!D209</f>
        <v>1.0551999999999999</v>
      </c>
      <c r="G209" s="2">
        <f>'Moving Avg'!F209</f>
        <v>1.05911</v>
      </c>
      <c r="H209" s="2">
        <f>'Moving Avg'!G209</f>
        <v>1.064524</v>
      </c>
      <c r="I209" s="2">
        <f>'Moving Avg'!H209</f>
        <v>0.9560345000000009</v>
      </c>
      <c r="J209" s="6" t="str">
        <f>OBV!F209</f>
        <v>BULLISH</v>
      </c>
      <c r="K209" s="6" t="str">
        <f>OBV!G209</f>
        <v>STRONG</v>
      </c>
      <c r="L209" s="6" t="str">
        <f>OBV!H209</f>
        <v>BULLISH DIVERGENCE</v>
      </c>
    </row>
    <row r="210" spans="1:12" ht="13.5" x14ac:dyDescent="0.25">
      <c r="A210" s="3">
        <f>RSI!A210</f>
        <v>42312</v>
      </c>
      <c r="B210" s="2">
        <f>RSI!B210</f>
        <v>1.0326</v>
      </c>
      <c r="C210" s="2">
        <f>RSI!I210</f>
        <v>39.733710209487136</v>
      </c>
      <c r="D210" s="2">
        <f>MACD!E210</f>
        <v>6.6035312316841122E-3</v>
      </c>
      <c r="E210" s="2">
        <f>MACD!F210</f>
        <v>8.7484067077901861E-3</v>
      </c>
      <c r="F210" s="2">
        <f>'Moving Avg'!D210</f>
        <v>1.0483199999999999</v>
      </c>
      <c r="G210" s="2">
        <f>'Moving Avg'!F210</f>
        <v>1.0566549999999997</v>
      </c>
      <c r="H210" s="2">
        <f>'Moving Avg'!G210</f>
        <v>1.064918</v>
      </c>
      <c r="I210" s="2">
        <f>'Moving Avg'!H210</f>
        <v>0.95700200000000113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1.0226999999999999</v>
      </c>
      <c r="C211" s="2">
        <f>RSI!I211</f>
        <v>36.859237384740211</v>
      </c>
      <c r="D211" s="2">
        <f>MACD!E211</f>
        <v>7.2701698305821516E-3</v>
      </c>
      <c r="E211" s="2">
        <f>MACD!F211</f>
        <v>8.4527593323485799E-3</v>
      </c>
      <c r="F211" s="2">
        <f>'Moving Avg'!D211</f>
        <v>1.04142</v>
      </c>
      <c r="G211" s="2">
        <f>'Moving Avg'!F211</f>
        <v>1.0537049999999999</v>
      </c>
      <c r="H211" s="2">
        <f>'Moving Avg'!G211</f>
        <v>1.0651140000000001</v>
      </c>
      <c r="I211" s="2">
        <f>'Moving Avg'!H211</f>
        <v>0.95794350000000095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1.0226999999999999</v>
      </c>
      <c r="C212" s="2">
        <f>RSI!I212</f>
        <v>36.859237384740197</v>
      </c>
      <c r="D212" s="2">
        <f>MACD!E212</f>
        <v>8.0457964270910232E-3</v>
      </c>
      <c r="E212" s="2">
        <f>MACD!F212</f>
        <v>8.3713667512970696E-3</v>
      </c>
      <c r="F212" s="2">
        <f>'Moving Avg'!D212</f>
        <v>1.03552</v>
      </c>
      <c r="G212" s="2">
        <f>'Moving Avg'!F212</f>
        <v>1.0514899999999998</v>
      </c>
      <c r="H212" s="2">
        <f>'Moving Avg'!G212</f>
        <v>1.0653100000000002</v>
      </c>
      <c r="I212" s="2">
        <f>'Moving Avg'!H212</f>
        <v>0.95888500000000076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1.0226999999999999</v>
      </c>
      <c r="C213" s="2">
        <f>RSI!I213</f>
        <v>36.859237384740197</v>
      </c>
      <c r="D213" s="2">
        <f>MACD!E213</f>
        <v>8.8979734308847203E-3</v>
      </c>
      <c r="E213" s="2">
        <f>MACD!F213</f>
        <v>8.4766880872145997E-3</v>
      </c>
      <c r="F213" s="2">
        <f>'Moving Avg'!D213</f>
        <v>1.0266600000000001</v>
      </c>
      <c r="G213" s="2">
        <f>'Moving Avg'!F213</f>
        <v>1.0495199999999998</v>
      </c>
      <c r="H213" s="2">
        <f>'Moving Avg'!G213</f>
        <v>1.0655060000000001</v>
      </c>
      <c r="I213" s="2">
        <f>'Moving Avg'!H213</f>
        <v>0.9598265000000008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1.0277000000000001</v>
      </c>
      <c r="C214" s="2">
        <f>RSI!I214</f>
        <v>39.614849588470754</v>
      </c>
      <c r="D214" s="2">
        <f>MACD!E214</f>
        <v>8.6761978819380747E-3</v>
      </c>
      <c r="E214" s="2">
        <f>MACD!F214</f>
        <v>8.5165900461592961E-3</v>
      </c>
      <c r="F214" s="2">
        <f>'Moving Avg'!D214</f>
        <v>1.0256799999999999</v>
      </c>
      <c r="G214" s="2">
        <f>'Moving Avg'!F214</f>
        <v>1.048295</v>
      </c>
      <c r="H214" s="2">
        <f>'Moving Avg'!G214</f>
        <v>1.0657040000000004</v>
      </c>
      <c r="I214" s="2">
        <f>'Moving Avg'!H214</f>
        <v>0.96081600000000089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1.0277000000000001</v>
      </c>
      <c r="C215" s="2">
        <f>RSI!I215</f>
        <v>39.614849588470754</v>
      </c>
      <c r="D215" s="2">
        <f>MACD!E215</f>
        <v>1.165769911416592E-2</v>
      </c>
      <c r="E215" s="2">
        <f>MACD!F215</f>
        <v>9.1448118597606213E-3</v>
      </c>
      <c r="F215" s="2">
        <f>'Moving Avg'!D215</f>
        <v>1.0246999999999999</v>
      </c>
      <c r="G215" s="2">
        <f>'Moving Avg'!F215</f>
        <v>1.0470700000000002</v>
      </c>
      <c r="H215" s="2">
        <f>'Moving Avg'!G215</f>
        <v>1.0660000000000003</v>
      </c>
      <c r="I215" s="2">
        <f>'Moving Avg'!H215</f>
        <v>0.96180550000000098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0.96870000000000001</v>
      </c>
      <c r="C216" s="2">
        <f>RSI!I216</f>
        <v>24.801834704023193</v>
      </c>
      <c r="D216" s="2">
        <f>MACD!E216</f>
        <v>1.7171323166604413E-2</v>
      </c>
      <c r="E216" s="2">
        <f>MACD!F216</f>
        <v>1.0750114121129381E-2</v>
      </c>
      <c r="F216" s="2">
        <f>'Moving Avg'!D216</f>
        <v>1.0139</v>
      </c>
      <c r="G216" s="2">
        <f>'Moving Avg'!F216</f>
        <v>1.0428950000000001</v>
      </c>
      <c r="H216" s="2">
        <f>'Moving Avg'!G216</f>
        <v>1.0651160000000004</v>
      </c>
      <c r="I216" s="2">
        <f>'Moving Avg'!H216</f>
        <v>0.96250000000000102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1.0178</v>
      </c>
      <c r="C217" s="2">
        <f>RSI!I217</f>
        <v>43.67682510504023</v>
      </c>
      <c r="D217" s="2">
        <f>MACD!E217</f>
        <v>1.7897708698667802E-2</v>
      </c>
      <c r="E217" s="2">
        <f>MACD!F217</f>
        <v>1.2179633036637065E-2</v>
      </c>
      <c r="F217" s="2">
        <f>'Moving Avg'!D217</f>
        <v>1.01292</v>
      </c>
      <c r="G217" s="2">
        <f>'Moving Avg'!F217</f>
        <v>1.0401899999999999</v>
      </c>
      <c r="H217" s="2">
        <f>'Moving Avg'!G217</f>
        <v>1.0651160000000004</v>
      </c>
      <c r="I217" s="2">
        <f>'Moving Avg'!H217</f>
        <v>0.96344000000000096</v>
      </c>
      <c r="J217" s="6" t="str">
        <f>OBV!F217</f>
        <v>BULLISH</v>
      </c>
      <c r="K217" s="6" t="str">
        <f>OBV!G217</f>
        <v>STRONG</v>
      </c>
      <c r="L217" s="6" t="str">
        <f>OBV!H217</f>
        <v>BULLISH DIVERGENCE</v>
      </c>
    </row>
    <row r="218" spans="1:12" ht="13.5" x14ac:dyDescent="0.25">
      <c r="A218" s="3">
        <f>RSI!A218</f>
        <v>42324</v>
      </c>
      <c r="B218" s="2">
        <f>RSI!B218</f>
        <v>1.0226999999999999</v>
      </c>
      <c r="C218" s="2">
        <f>RSI!I218</f>
        <v>45.156293075500109</v>
      </c>
      <c r="D218" s="2">
        <f>MACD!E218</f>
        <v>2.056883458619696E-2</v>
      </c>
      <c r="E218" s="2">
        <f>MACD!F218</f>
        <v>1.3857473346549045E-2</v>
      </c>
      <c r="F218" s="2">
        <f>'Moving Avg'!D218</f>
        <v>1.01292</v>
      </c>
      <c r="G218" s="2">
        <f>'Moving Avg'!F218</f>
        <v>1.03773</v>
      </c>
      <c r="H218" s="2">
        <f>'Moving Avg'!G218</f>
        <v>1.0653120000000005</v>
      </c>
      <c r="I218" s="2">
        <f>'Moving Avg'!H218</f>
        <v>0.96440450000000066</v>
      </c>
      <c r="J218" s="6" t="str">
        <f>OBV!F218</f>
        <v>BULLISH</v>
      </c>
      <c r="K218" s="6" t="str">
        <f>OBV!G218</f>
        <v>STRONG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1.0178</v>
      </c>
      <c r="C219" s="2">
        <f>RSI!I219</f>
        <v>43.914049915063806</v>
      </c>
      <c r="D219" s="2">
        <f>MACD!E219</f>
        <v>1.8002692935843001E-2</v>
      </c>
      <c r="E219" s="2">
        <f>MACD!F219</f>
        <v>1.4686517264407837E-2</v>
      </c>
      <c r="F219" s="2">
        <f>'Moving Avg'!D219</f>
        <v>1.0109399999999999</v>
      </c>
      <c r="G219" s="2">
        <f>'Moving Avg'!F219</f>
        <v>1.0357600000000002</v>
      </c>
      <c r="H219" s="2">
        <f>'Moving Avg'!G219</f>
        <v>1.0650160000000002</v>
      </c>
      <c r="I219" s="2">
        <f>'Moving Avg'!H219</f>
        <v>0.96539150000000062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</row>
    <row r="220" spans="1:12" ht="13.5" x14ac:dyDescent="0.25">
      <c r="A220" s="3">
        <f>RSI!A220</f>
        <v>42326</v>
      </c>
      <c r="B220" s="2">
        <f>RSI!B220</f>
        <v>1.0178</v>
      </c>
      <c r="C220" s="2">
        <f>RSI!I220</f>
        <v>43.914049915063806</v>
      </c>
      <c r="D220" s="2">
        <f>MACD!E220</f>
        <v>1.5955685170627287E-2</v>
      </c>
      <c r="E220" s="2">
        <f>MACD!F220</f>
        <v>1.4940350845651729E-2</v>
      </c>
      <c r="F220" s="2">
        <f>'Moving Avg'!D220</f>
        <v>1.0089600000000001</v>
      </c>
      <c r="G220" s="2">
        <f>'Moving Avg'!F220</f>
        <v>1.0340400000000003</v>
      </c>
      <c r="H220" s="2">
        <f>'Moving Avg'!G220</f>
        <v>1.0645240000000002</v>
      </c>
      <c r="I220" s="2">
        <f>'Moving Avg'!H220</f>
        <v>0.96640200000000065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0.98829999999999996</v>
      </c>
      <c r="C221" s="2">
        <f>RSI!I221</f>
        <v>36.838153219419915</v>
      </c>
      <c r="D221" s="2">
        <f>MACD!E221</f>
        <v>1.5000842218727328E-2</v>
      </c>
      <c r="E221" s="2">
        <f>MACD!F221</f>
        <v>1.4952449120266848E-2</v>
      </c>
      <c r="F221" s="2">
        <f>'Moving Avg'!D221</f>
        <v>1.01288</v>
      </c>
      <c r="G221" s="2">
        <f>'Moving Avg'!F221</f>
        <v>1.030845</v>
      </c>
      <c r="H221" s="2">
        <f>'Moving Avg'!G221</f>
        <v>1.0628520000000004</v>
      </c>
      <c r="I221" s="2">
        <f>'Moving Avg'!H221</f>
        <v>0.96731200000000073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1.0178</v>
      </c>
      <c r="C222" s="2">
        <f>RSI!I222</f>
        <v>46.177683999472386</v>
      </c>
      <c r="D222" s="2">
        <f>MACD!E222</f>
        <v>1.2288633726854403E-2</v>
      </c>
      <c r="E222" s="2">
        <f>MACD!F222</f>
        <v>1.4419686041584358E-2</v>
      </c>
      <c r="F222" s="2">
        <f>'Moving Avg'!D222</f>
        <v>1.01288</v>
      </c>
      <c r="G222" s="2">
        <f>'Moving Avg'!F222</f>
        <v>1.0291250000000001</v>
      </c>
      <c r="H222" s="2">
        <f>'Moving Avg'!G222</f>
        <v>1.0618680000000003</v>
      </c>
      <c r="I222" s="2">
        <f>'Moving Avg'!H222</f>
        <v>0.9682055000000005</v>
      </c>
      <c r="J222" s="6" t="str">
        <f>OBV!F222</f>
        <v>BULLISH</v>
      </c>
      <c r="K222" s="6" t="str">
        <f>OBV!G222</f>
        <v>NEUTRAL</v>
      </c>
      <c r="L222" s="6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0.98340000000000005</v>
      </c>
      <c r="C223" s="2">
        <f>RSI!I223</f>
        <v>38.945792615624988</v>
      </c>
      <c r="D223" s="2">
        <f>MACD!E223</f>
        <v>1.2627631247730475E-2</v>
      </c>
      <c r="E223" s="2">
        <f>MACD!F223</f>
        <v>1.4061275082813584E-2</v>
      </c>
      <c r="F223" s="2">
        <f>'Moving Avg'!D223</f>
        <v>1.00502</v>
      </c>
      <c r="G223" s="2">
        <f>'Moving Avg'!F223</f>
        <v>1.025685</v>
      </c>
      <c r="H223" s="2">
        <f>'Moving Avg'!G223</f>
        <v>1.0589180000000002</v>
      </c>
      <c r="I223" s="2">
        <f>'Moving Avg'!H223</f>
        <v>0.96895050000000038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0.98340000000000005</v>
      </c>
      <c r="C224" s="2">
        <f>RSI!I224</f>
        <v>38.945792615624988</v>
      </c>
      <c r="D224" s="2">
        <f>MACD!E224</f>
        <v>1.3966416983485663E-2</v>
      </c>
      <c r="E224" s="2">
        <f>MACD!F224</f>
        <v>1.4042303462948E-2</v>
      </c>
      <c r="F224" s="2">
        <f>'Moving Avg'!D224</f>
        <v>0.99814000000000003</v>
      </c>
      <c r="G224" s="2">
        <f>'Moving Avg'!F224</f>
        <v>1.0224899999999999</v>
      </c>
      <c r="H224" s="2">
        <f>'Moving Avg'!G224</f>
        <v>1.0559680000000005</v>
      </c>
      <c r="I224" s="2">
        <f>'Moving Avg'!H224</f>
        <v>0.96969550000000038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1.0128999999999999</v>
      </c>
      <c r="C225" s="2">
        <f>RSI!I225</f>
        <v>47.173921075149899</v>
      </c>
      <c r="D225" s="2">
        <f>MACD!E225</f>
        <v>1.3175819859265525E-2</v>
      </c>
      <c r="E225" s="2">
        <f>MACD!F225</f>
        <v>1.3869006742211507E-2</v>
      </c>
      <c r="F225" s="2">
        <f>'Moving Avg'!D225</f>
        <v>0.99716000000000005</v>
      </c>
      <c r="G225" s="2">
        <f>'Moving Avg'!F225</f>
        <v>1.0197849999999999</v>
      </c>
      <c r="H225" s="2">
        <f>'Moving Avg'!G225</f>
        <v>1.0541980000000004</v>
      </c>
      <c r="I225" s="2">
        <f>'Moving Avg'!H225</f>
        <v>0.97061100000000033</v>
      </c>
      <c r="J225" s="6" t="str">
        <f>OBV!F225</f>
        <v>BULLISH</v>
      </c>
      <c r="K225" s="6" t="str">
        <f>OBV!G225</f>
        <v>STRONG</v>
      </c>
      <c r="L225" s="6" t="str">
        <f>OBV!H225</f>
        <v>BULLISH DIVERGENCE</v>
      </c>
    </row>
    <row r="226" spans="1:12" ht="13.5" x14ac:dyDescent="0.25">
      <c r="A226" s="3">
        <f>RSI!A226</f>
        <v>42334</v>
      </c>
      <c r="B226" s="2">
        <f>RSI!B226</f>
        <v>0.98829999999999996</v>
      </c>
      <c r="C226" s="2">
        <f>RSI!I226</f>
        <v>42.080975457980536</v>
      </c>
      <c r="D226" s="2">
        <f>MACD!E226</f>
        <v>5.3202144786455019E-3</v>
      </c>
      <c r="E226" s="2">
        <f>MACD!F226</f>
        <v>1.2159248289498307E-2</v>
      </c>
      <c r="F226" s="2">
        <f>'Moving Avg'!D226</f>
        <v>0.99715999999999982</v>
      </c>
      <c r="G226" s="2">
        <f>'Moving Avg'!F226</f>
        <v>1.0163399999999998</v>
      </c>
      <c r="H226" s="2">
        <f>'Moving Avg'!G226</f>
        <v>1.0515420000000004</v>
      </c>
      <c r="I226" s="2">
        <f>'Moving Avg'!H226</f>
        <v>0.97128650000000039</v>
      </c>
      <c r="J226" s="6" t="str">
        <f>OBV!F226</f>
        <v>BULLISH</v>
      </c>
      <c r="K226" s="6" t="str">
        <f>OBV!G226</f>
        <v>STRONG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0.95879999999999999</v>
      </c>
      <c r="C227" s="2">
        <f>RSI!I227</f>
        <v>36.931785023329269</v>
      </c>
      <c r="D227" s="2">
        <f>MACD!E227</f>
        <v>8.6205781892294553E-3</v>
      </c>
      <c r="E227" s="2">
        <f>MACD!F227</f>
        <v>1.1451514269444537E-2</v>
      </c>
      <c r="F227" s="2">
        <f>'Moving Avg'!D227</f>
        <v>0.98536000000000001</v>
      </c>
      <c r="G227" s="2">
        <f>'Moving Avg'!F227</f>
        <v>1.0116699999999998</v>
      </c>
      <c r="H227" s="2">
        <f>'Moving Avg'!G227</f>
        <v>1.0482960000000003</v>
      </c>
      <c r="I227" s="2">
        <f>'Moving Avg'!H227</f>
        <v>0.97176750000000045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0.98340000000000005</v>
      </c>
      <c r="C228" s="2">
        <f>RSI!I228</f>
        <v>43.176063281607249</v>
      </c>
      <c r="D228" s="2">
        <f>MACD!E228</f>
        <v>1.0712081629838277E-2</v>
      </c>
      <c r="E228" s="2">
        <f>MACD!F228</f>
        <v>1.1303627741523286E-2</v>
      </c>
      <c r="F228" s="2">
        <f>'Moving Avg'!D228</f>
        <v>0.98536000000000001</v>
      </c>
      <c r="G228" s="2">
        <f>'Moving Avg'!F228</f>
        <v>1.0074899999999998</v>
      </c>
      <c r="H228" s="2">
        <f>'Moving Avg'!G228</f>
        <v>1.0462300000000004</v>
      </c>
      <c r="I228" s="2">
        <f>'Moving Avg'!H228</f>
        <v>0.97241850000000019</v>
      </c>
      <c r="J228" s="6" t="str">
        <f>OBV!F228</f>
        <v>BULLISH</v>
      </c>
      <c r="K228" s="6" t="str">
        <f>OBV!G228</f>
        <v>STRONG</v>
      </c>
      <c r="L228" s="6" t="str">
        <f>OBV!H228</f>
        <v>NEUTRAL</v>
      </c>
    </row>
    <row r="229" spans="1:12" ht="13.5" x14ac:dyDescent="0.25">
      <c r="A229" s="3">
        <f>RSI!A229</f>
        <v>42339</v>
      </c>
      <c r="B229" s="2">
        <f>RSI!B229</f>
        <v>1.008</v>
      </c>
      <c r="C229" s="2">
        <f>RSI!I229</f>
        <v>48.651105700499095</v>
      </c>
      <c r="D229" s="2">
        <f>MACD!E229</f>
        <v>1.0100443794077707E-2</v>
      </c>
      <c r="E229" s="2">
        <f>MACD!F229</f>
        <v>1.106299095203417E-2</v>
      </c>
      <c r="F229" s="2">
        <f>'Moving Avg'!D229</f>
        <v>0.99027999999999994</v>
      </c>
      <c r="G229" s="2">
        <f>'Moving Avg'!F229</f>
        <v>1.0062599999999997</v>
      </c>
      <c r="H229" s="2">
        <f>'Moving Avg'!G229</f>
        <v>1.0441640000000005</v>
      </c>
      <c r="I229" s="2">
        <f>'Moving Avg'!H229</f>
        <v>0.97319250000000024</v>
      </c>
      <c r="J229" s="6" t="str">
        <f>OBV!F229</f>
        <v>BULLISH</v>
      </c>
      <c r="K229" s="6" t="str">
        <f>OBV!G229</f>
        <v>STRONG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0.98340000000000005</v>
      </c>
      <c r="C230" s="2">
        <f>RSI!I230</f>
        <v>44.077508708574406</v>
      </c>
      <c r="D230" s="2">
        <f>MACD!E230</f>
        <v>1.1440038722822843E-2</v>
      </c>
      <c r="E230" s="2">
        <f>MACD!F230</f>
        <v>1.1138400506191904E-2</v>
      </c>
      <c r="F230" s="2">
        <f>'Moving Avg'!D230</f>
        <v>0.98438000000000003</v>
      </c>
      <c r="G230" s="2">
        <f>'Moving Avg'!F230</f>
        <v>1.0037999999999998</v>
      </c>
      <c r="H230" s="2">
        <f>'Moving Avg'!G230</f>
        <v>1.0421980000000004</v>
      </c>
      <c r="I230" s="2">
        <f>'Moving Avg'!H230</f>
        <v>0.97384350000000008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0.99819999999999998</v>
      </c>
      <c r="C231" s="2">
        <f>RSI!I231</f>
        <v>47.288100818943768</v>
      </c>
      <c r="D231" s="2">
        <f>MACD!E231</f>
        <v>7.116473054770589E-3</v>
      </c>
      <c r="E231" s="2">
        <f>MACD!F231</f>
        <v>1.0334015015907642E-2</v>
      </c>
      <c r="F231" s="2">
        <f>'Moving Avg'!D231</f>
        <v>0.98636000000000001</v>
      </c>
      <c r="G231" s="2">
        <f>'Moving Avg'!F231</f>
        <v>1.0025749999999998</v>
      </c>
      <c r="H231" s="2">
        <f>'Moving Avg'!G231</f>
        <v>1.0400360000000004</v>
      </c>
      <c r="I231" s="2">
        <f>'Moving Avg'!H231</f>
        <v>0.97454500000000011</v>
      </c>
      <c r="J231" s="6" t="str">
        <f>OBV!F231</f>
        <v>BEARISH</v>
      </c>
      <c r="K231" s="6" t="str">
        <f>OBV!G231</f>
        <v>WEAK</v>
      </c>
      <c r="L231" s="6" t="str">
        <f>OBV!H231</f>
        <v>BEARISH DIVERGENCE</v>
      </c>
    </row>
    <row r="232" spans="1:12" ht="13.5" x14ac:dyDescent="0.25">
      <c r="A232" s="3">
        <f>RSI!A232</f>
        <v>42342</v>
      </c>
      <c r="B232" s="2">
        <f>RSI!B232</f>
        <v>0.99819999999999998</v>
      </c>
      <c r="C232" s="2">
        <f>RSI!I232</f>
        <v>47.288100818943768</v>
      </c>
      <c r="D232" s="2">
        <f>MACD!E232</f>
        <v>8.0736056731935957E-3</v>
      </c>
      <c r="E232" s="2">
        <f>MACD!F232</f>
        <v>9.8819331473648329E-3</v>
      </c>
      <c r="F232" s="2">
        <f>'Moving Avg'!D232</f>
        <v>0.9942399999999999</v>
      </c>
      <c r="G232" s="2">
        <f>'Moving Avg'!F232</f>
        <v>1.00135</v>
      </c>
      <c r="H232" s="2">
        <f>'Moving Avg'!G232</f>
        <v>1.0378740000000004</v>
      </c>
      <c r="I232" s="2">
        <f>'Moving Avg'!H232</f>
        <v>0.97524650000000013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0.9637</v>
      </c>
      <c r="C233" s="2">
        <f>RSI!I233</f>
        <v>40.934564151961133</v>
      </c>
      <c r="D233" s="2">
        <f>MACD!E233</f>
        <v>6.2180986856539278E-3</v>
      </c>
      <c r="E233" s="2">
        <f>MACD!F233</f>
        <v>9.1491662550226525E-3</v>
      </c>
      <c r="F233" s="2">
        <f>'Moving Avg'!D233</f>
        <v>0.99030000000000007</v>
      </c>
      <c r="G233" s="2">
        <f>'Moving Avg'!F233</f>
        <v>0.99839999999999995</v>
      </c>
      <c r="H233" s="2">
        <f>'Moving Avg'!G233</f>
        <v>1.0350220000000003</v>
      </c>
      <c r="I233" s="2">
        <f>'Moving Avg'!H233</f>
        <v>0.97579900000000008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0.98340000000000005</v>
      </c>
      <c r="C234" s="2">
        <f>RSI!I234</f>
        <v>45.442233633476462</v>
      </c>
      <c r="D234" s="2">
        <f>MACD!E234</f>
        <v>3.4587345366052791E-3</v>
      </c>
      <c r="E234" s="2">
        <f>MACD!F234</f>
        <v>8.0110799113391785E-3</v>
      </c>
      <c r="F234" s="2">
        <f>'Moving Avg'!D234</f>
        <v>0.98537999999999992</v>
      </c>
      <c r="G234" s="2">
        <f>'Moving Avg'!F234</f>
        <v>0.99618499999999999</v>
      </c>
      <c r="H234" s="2">
        <f>'Moving Avg'!G234</f>
        <v>1.0325640000000003</v>
      </c>
      <c r="I234" s="2">
        <f>'Moving Avg'!H234</f>
        <v>0.97645000000000015</v>
      </c>
      <c r="J234" s="6" t="str">
        <f>OBV!F234</f>
        <v>BULLISH</v>
      </c>
      <c r="K234" s="6" t="str">
        <f>OBV!G234</f>
        <v>STRONG</v>
      </c>
      <c r="L234" s="6" t="str">
        <f>OBV!H234</f>
        <v>BULLISH DIVERGENCE</v>
      </c>
    </row>
    <row r="235" spans="1:12" ht="13.5" x14ac:dyDescent="0.25">
      <c r="A235" s="3">
        <f>RSI!A235</f>
        <v>42347</v>
      </c>
      <c r="B235" s="2">
        <f>RSI!B235</f>
        <v>0.98340000000000005</v>
      </c>
      <c r="C235" s="2">
        <f>RSI!I235</f>
        <v>45.442233633476469</v>
      </c>
      <c r="D235" s="2">
        <f>MACD!E235</f>
        <v>5.7958853083011075E-3</v>
      </c>
      <c r="E235" s="2">
        <f>MACD!F235</f>
        <v>7.5680409907315643E-3</v>
      </c>
      <c r="F235" s="2">
        <f>'Moving Avg'!D235</f>
        <v>0.98537999999999992</v>
      </c>
      <c r="G235" s="2">
        <f>'Moving Avg'!F235</f>
        <v>0.99397000000000002</v>
      </c>
      <c r="H235" s="2">
        <f>'Moving Avg'!G235</f>
        <v>1.0302040000000003</v>
      </c>
      <c r="I235" s="2">
        <f>'Moving Avg'!H235</f>
        <v>0.97710100000000011</v>
      </c>
      <c r="J235" s="6" t="str">
        <f>OBV!F235</f>
        <v>BULLISH</v>
      </c>
      <c r="K235" s="6" t="str">
        <f>OBV!G235</f>
        <v>STRONG</v>
      </c>
      <c r="L235" s="6" t="str">
        <f>OBV!H235</f>
        <v>NEUTRAL</v>
      </c>
    </row>
    <row r="236" spans="1:12" ht="13.5" x14ac:dyDescent="0.25">
      <c r="A236" s="3">
        <f>RSI!A236</f>
        <v>42348</v>
      </c>
      <c r="B236" s="2">
        <f>RSI!B236</f>
        <v>0.98340000000000005</v>
      </c>
      <c r="C236" s="2">
        <f>RSI!I236</f>
        <v>45.442233633476469</v>
      </c>
      <c r="D236" s="2">
        <f>MACD!E236</f>
        <v>4.1125033168001313E-3</v>
      </c>
      <c r="E236" s="2">
        <f>MACD!F236</f>
        <v>6.8769334559452781E-3</v>
      </c>
      <c r="F236" s="2">
        <f>'Moving Avg'!D236</f>
        <v>0.98242000000000007</v>
      </c>
      <c r="G236" s="2">
        <f>'Moving Avg'!F236</f>
        <v>0.99470499999999995</v>
      </c>
      <c r="H236" s="2">
        <f>'Moving Avg'!G236</f>
        <v>1.0284340000000005</v>
      </c>
      <c r="I236" s="2">
        <f>'Moving Avg'!H236</f>
        <v>0.97775199999999995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0.95389999999999997</v>
      </c>
      <c r="C237" s="2">
        <f>RSI!I237</f>
        <v>39.766227178449164</v>
      </c>
      <c r="D237" s="2">
        <f>MACD!E237</f>
        <v>4.4931226001954094E-4</v>
      </c>
      <c r="E237" s="2">
        <f>MACD!F237</f>
        <v>5.591409216760131E-3</v>
      </c>
      <c r="F237" s="2">
        <f>'Moving Avg'!D237</f>
        <v>0.9735600000000002</v>
      </c>
      <c r="G237" s="2">
        <f>'Moving Avg'!F237</f>
        <v>0.99151000000000011</v>
      </c>
      <c r="H237" s="2">
        <f>'Moving Avg'!G237</f>
        <v>1.0261720000000003</v>
      </c>
      <c r="I237" s="2">
        <f>'Moving Avg'!H237</f>
        <v>0.97825549999999994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0.98340000000000005</v>
      </c>
      <c r="C238" s="2">
        <f>RSI!I238</f>
        <v>46.907868799139152</v>
      </c>
      <c r="D238" s="2">
        <f>MACD!E238</f>
        <v>-7.7055893557809174E-4</v>
      </c>
      <c r="E238" s="2">
        <f>MACD!F238</f>
        <v>4.3190155862924866E-3</v>
      </c>
      <c r="F238" s="2">
        <f>'Moving Avg'!D238</f>
        <v>0.97750000000000004</v>
      </c>
      <c r="G238" s="2">
        <f>'Moving Avg'!F238</f>
        <v>0.98954500000000001</v>
      </c>
      <c r="H238" s="2">
        <f>'Moving Avg'!G238</f>
        <v>1.0242060000000004</v>
      </c>
      <c r="I238" s="2">
        <f>'Moving Avg'!H238</f>
        <v>0.9789064999999999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0.99319999999999997</v>
      </c>
      <c r="C239" s="2">
        <f>RSI!I239</f>
        <v>49.068273566478936</v>
      </c>
      <c r="D239" s="2">
        <f>MACD!E239</f>
        <v>1.3411722808122084E-3</v>
      </c>
      <c r="E239" s="2">
        <f>MACD!F239</f>
        <v>3.7234469251964312E-3</v>
      </c>
      <c r="F239" s="2">
        <f>'Moving Avg'!D239</f>
        <v>0.97946000000000011</v>
      </c>
      <c r="G239" s="2">
        <f>'Moving Avg'!F239</f>
        <v>0.98831500000000005</v>
      </c>
      <c r="H239" s="2">
        <f>'Moving Avg'!G239</f>
        <v>1.0226320000000007</v>
      </c>
      <c r="I239" s="2">
        <f>'Moving Avg'!H239</f>
        <v>0.97960649999999982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0.98829999999999996</v>
      </c>
      <c r="C240" s="2">
        <f>RSI!I240</f>
        <v>48.016196838304396</v>
      </c>
      <c r="D240" s="2">
        <f>MACD!E240</f>
        <v>-2.7261291752367356E-4</v>
      </c>
      <c r="E240" s="2">
        <f>MACD!F240</f>
        <v>2.9242349566524104E-3</v>
      </c>
      <c r="F240" s="2">
        <f>'Moving Avg'!D240</f>
        <v>0.98043999999999998</v>
      </c>
      <c r="G240" s="2">
        <f>'Moving Avg'!F240</f>
        <v>0.98683999999999994</v>
      </c>
      <c r="H240" s="2">
        <f>'Moving Avg'!G240</f>
        <v>1.0207640000000004</v>
      </c>
      <c r="I240" s="2">
        <f>'Moving Avg'!H240</f>
        <v>0.98028199999999988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0.98829999999999996</v>
      </c>
      <c r="C241" s="2">
        <f>RSI!I241</f>
        <v>48.016196838304396</v>
      </c>
      <c r="D241" s="2">
        <f>MACD!E241</f>
        <v>6.872147808458795E-4</v>
      </c>
      <c r="E241" s="2">
        <f>MACD!F241</f>
        <v>2.4768309214911041E-3</v>
      </c>
      <c r="F241" s="2">
        <f>'Moving Avg'!D241</f>
        <v>0.98141999999999996</v>
      </c>
      <c r="G241" s="2">
        <f>'Moving Avg'!F241</f>
        <v>0.98683999999999994</v>
      </c>
      <c r="H241" s="2">
        <f>'Moving Avg'!G241</f>
        <v>1.0188960000000007</v>
      </c>
      <c r="I241" s="2">
        <f>'Moving Avg'!H241</f>
        <v>0.98095749999999982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0.98829999999999996</v>
      </c>
      <c r="C242" s="2">
        <f>RSI!I242</f>
        <v>48.016196838304396</v>
      </c>
      <c r="D242" s="2">
        <f>MACD!E242</f>
        <v>1.5442055441742264E-3</v>
      </c>
      <c r="E242" s="2">
        <f>MACD!F242</f>
        <v>2.2903058460277286E-3</v>
      </c>
      <c r="F242" s="2">
        <f>'Moving Avg'!D242</f>
        <v>0.98829999999999996</v>
      </c>
      <c r="G242" s="2">
        <f>'Moving Avg'!F242</f>
        <v>0.98536499999999982</v>
      </c>
      <c r="H242" s="2">
        <f>'Moving Avg'!G242</f>
        <v>1.0173220000000007</v>
      </c>
      <c r="I242" s="2">
        <f>'Moving Avg'!H242</f>
        <v>0.98163299999999976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0.99819999999999998</v>
      </c>
      <c r="C243" s="2">
        <f>RSI!I243</f>
        <v>50.684430470247158</v>
      </c>
      <c r="D243" s="2">
        <f>MACD!E243</f>
        <v>-3.7301658582800101E-3</v>
      </c>
      <c r="E243" s="2">
        <f>MACD!F243</f>
        <v>1.0862115051661809E-3</v>
      </c>
      <c r="F243" s="2">
        <f>'Moving Avg'!D243</f>
        <v>0.99125999999999992</v>
      </c>
      <c r="G243" s="2">
        <f>'Moving Avg'!F243</f>
        <v>0.9861049999999999</v>
      </c>
      <c r="H243" s="2">
        <f>'Moving Avg'!G243</f>
        <v>1.0160440000000004</v>
      </c>
      <c r="I243" s="2">
        <f>'Moving Avg'!H243</f>
        <v>0.98240499999999964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0.99319999999999997</v>
      </c>
      <c r="C244" s="2">
        <f>RSI!I244</f>
        <v>49.307881576330743</v>
      </c>
      <c r="D244" s="2">
        <f>MACD!E244</f>
        <v>-4.8120219045528767E-3</v>
      </c>
      <c r="E244" s="2">
        <f>MACD!F244</f>
        <v>-9.3435176777630622E-5</v>
      </c>
      <c r="F244" s="2">
        <f>'Moving Avg'!D244</f>
        <v>0.99125999999999992</v>
      </c>
      <c r="G244" s="2">
        <f>'Moving Avg'!F244</f>
        <v>0.98659499999999978</v>
      </c>
      <c r="H244" s="2">
        <f>'Moving Avg'!G244</f>
        <v>1.0148640000000004</v>
      </c>
      <c r="I244" s="2">
        <f>'Moving Avg'!H244</f>
        <v>0.98312849999999952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42361</v>
      </c>
      <c r="B245" s="2">
        <f>RSI!B245</f>
        <v>0.98829999999999996</v>
      </c>
      <c r="C245" s="2">
        <f>RSI!I245</f>
        <v>47.933931720068543</v>
      </c>
      <c r="D245" s="2">
        <f>MACD!E245</f>
        <v>-5.3535100102701794E-3</v>
      </c>
      <c r="E245" s="2">
        <f>MACD!F245</f>
        <v>-1.1454501434761404E-3</v>
      </c>
      <c r="F245" s="2">
        <f>'Moving Avg'!D245</f>
        <v>0.99125999999999992</v>
      </c>
      <c r="G245" s="2">
        <f>'Moving Avg'!F245</f>
        <v>0.98536500000000005</v>
      </c>
      <c r="H245" s="2">
        <f>'Moving Avg'!G245</f>
        <v>1.0135860000000005</v>
      </c>
      <c r="I245" s="2">
        <f>'Moving Avg'!H245</f>
        <v>0.98385099999999948</v>
      </c>
      <c r="J245" s="6" t="str">
        <f>OBV!F245</f>
        <v>BULLISH</v>
      </c>
      <c r="K245" s="6" t="str">
        <f>OBV!G245</f>
        <v>NEUTRAL</v>
      </c>
      <c r="L245" s="6" t="str">
        <f>OBV!H245</f>
        <v>NEUTRAL</v>
      </c>
    </row>
    <row r="246" spans="1:12" ht="13.5" x14ac:dyDescent="0.25">
      <c r="A246" s="3">
        <f>RSI!A246</f>
        <v>42363</v>
      </c>
      <c r="B246" s="2">
        <f>RSI!B246</f>
        <v>0.99819999999999998</v>
      </c>
      <c r="C246" s="2">
        <f>RSI!I246</f>
        <v>50.910183998903179</v>
      </c>
      <c r="D246" s="2">
        <f>MACD!E246</f>
        <v>-6.5059179562280134E-3</v>
      </c>
      <c r="E246" s="2">
        <f>MACD!F246</f>
        <v>-2.2175437060265152E-3</v>
      </c>
      <c r="F246" s="2">
        <f>'Moving Avg'!D246</f>
        <v>0.9932399999999999</v>
      </c>
      <c r="G246" s="2">
        <f>'Moving Avg'!F246</f>
        <v>0.98586000000000007</v>
      </c>
      <c r="H246" s="2">
        <f>'Moving Avg'!G246</f>
        <v>1.0125060000000006</v>
      </c>
      <c r="I246" s="2">
        <f>'Moving Avg'!H246</f>
        <v>0.98459949999999952</v>
      </c>
      <c r="J246" s="6" t="str">
        <f>OBV!F246</f>
        <v>BULLISH</v>
      </c>
      <c r="K246" s="6" t="str">
        <f>OBV!G246</f>
        <v>NEUTRAL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0.95389999999999997</v>
      </c>
      <c r="C247" s="2">
        <f>RSI!I247</f>
        <v>39.914964181320094</v>
      </c>
      <c r="D247" s="2">
        <f>MACD!E247</f>
        <v>-8.7603011850415635E-3</v>
      </c>
      <c r="E247" s="2">
        <f>MACD!F247</f>
        <v>-3.5260952018295252E-3</v>
      </c>
      <c r="F247" s="2">
        <f>'Moving Avg'!D247</f>
        <v>0.98636000000000001</v>
      </c>
      <c r="G247" s="2">
        <f>'Moving Avg'!F247</f>
        <v>0.98561500000000013</v>
      </c>
      <c r="H247" s="2">
        <f>'Moving Avg'!G247</f>
        <v>1.0101460000000002</v>
      </c>
      <c r="I247" s="2">
        <f>'Moving Avg'!H247</f>
        <v>0.98512649999999946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0.98340000000000005</v>
      </c>
      <c r="C248" s="2">
        <f>RSI!I248</f>
        <v>47.973029133221914</v>
      </c>
      <c r="D248" s="2">
        <f>MACD!E248</f>
        <v>-8.0734470060772612E-3</v>
      </c>
      <c r="E248" s="2">
        <f>MACD!F248</f>
        <v>-4.4355655626790724E-3</v>
      </c>
      <c r="F248" s="2">
        <f>'Moving Avg'!D248</f>
        <v>0.98339999999999994</v>
      </c>
      <c r="G248" s="2">
        <f>'Moving Avg'!F248</f>
        <v>0.98561500000000013</v>
      </c>
      <c r="H248" s="2">
        <f>'Moving Avg'!G248</f>
        <v>1.0083760000000002</v>
      </c>
      <c r="I248" s="2">
        <f>'Moving Avg'!H248</f>
        <v>0.98580099999999926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0.99319999999999997</v>
      </c>
      <c r="C249" s="2">
        <f>RSI!I249</f>
        <v>50.354959450304627</v>
      </c>
      <c r="D249" s="2">
        <f>MACD!E249</f>
        <v>-6.6615419142268539E-3</v>
      </c>
      <c r="E249" s="2">
        <f>MACD!F249</f>
        <v>-4.8807608329886291E-3</v>
      </c>
      <c r="F249" s="2">
        <f>'Moving Avg'!D249</f>
        <v>0.98339999999999994</v>
      </c>
      <c r="G249" s="2">
        <f>'Moving Avg'!F249</f>
        <v>0.98487500000000028</v>
      </c>
      <c r="H249" s="2">
        <f>'Moving Avg'!G249</f>
        <v>1.0070960000000004</v>
      </c>
      <c r="I249" s="2">
        <f>'Moving Avg'!H249</f>
        <v>0.98657149999999927</v>
      </c>
      <c r="J249" s="6" t="str">
        <f>OBV!F249</f>
        <v>BULLISH</v>
      </c>
      <c r="K249" s="6" t="str">
        <f>OBV!G249</f>
        <v>STRONG</v>
      </c>
      <c r="L249" s="6" t="str">
        <f>OBV!H249</f>
        <v>NEUTRAL</v>
      </c>
    </row>
    <row r="250" spans="1:12" ht="13.5" x14ac:dyDescent="0.25">
      <c r="A250" s="3">
        <f>RSI!A250</f>
        <v>42369</v>
      </c>
      <c r="B250" s="2">
        <f>RSI!B250</f>
        <v>0.99819999999999998</v>
      </c>
      <c r="C250" s="2">
        <f>RSI!I250</f>
        <v>51.573150322037435</v>
      </c>
      <c r="D250" s="2">
        <f>MACD!E250</f>
        <v>-6.6036499828429074E-3</v>
      </c>
      <c r="E250" s="2">
        <f>MACD!F250</f>
        <v>-5.2253386629594854E-3</v>
      </c>
      <c r="F250" s="2">
        <f>'Moving Avg'!D250</f>
        <v>0.98537999999999992</v>
      </c>
      <c r="G250" s="2">
        <f>'Moving Avg'!F250</f>
        <v>0.98561500000000035</v>
      </c>
      <c r="H250" s="2">
        <f>'Moving Avg'!G250</f>
        <v>1.0060160000000002</v>
      </c>
      <c r="I250" s="2">
        <f>'Moving Avg'!H250</f>
        <v>0.98739049999999939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0.99819999999999998</v>
      </c>
      <c r="C251" s="2">
        <f>RSI!I251</f>
        <v>51.573150322037435</v>
      </c>
      <c r="D251" s="2">
        <f>MACD!E251</f>
        <v>-6.5958582989057435E-3</v>
      </c>
      <c r="E251" s="2">
        <f>MACD!F251</f>
        <v>-5.4994425901487374E-3</v>
      </c>
      <c r="F251" s="2">
        <f>'Moving Avg'!D251</f>
        <v>0.98537999999999992</v>
      </c>
      <c r="G251" s="2">
        <f>'Moving Avg'!F251</f>
        <v>0.98561500000000035</v>
      </c>
      <c r="H251" s="2">
        <f>'Moving Avg'!G251</f>
        <v>1.0049360000000003</v>
      </c>
      <c r="I251" s="2">
        <f>'Moving Avg'!H251</f>
        <v>0.98818599999999934</v>
      </c>
      <c r="J251" s="6" t="str">
        <f>OBV!F251</f>
        <v>BULLISH</v>
      </c>
      <c r="K251" s="6" t="str">
        <f>OBV!G251</f>
        <v>STRONG</v>
      </c>
      <c r="L251" s="6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0.95389999999999997</v>
      </c>
      <c r="C252" s="2">
        <f>RSI!I252</f>
        <v>41.187990897849282</v>
      </c>
      <c r="D252" s="2">
        <f>MACD!E252</f>
        <v>-3.3459262582267169E-3</v>
      </c>
      <c r="E252" s="2">
        <f>MACD!F252</f>
        <v>-5.068739323764334E-3</v>
      </c>
      <c r="F252" s="2">
        <f>'Moving Avg'!D252</f>
        <v>0.98537999999999992</v>
      </c>
      <c r="G252" s="2">
        <f>'Moving Avg'!F252</f>
        <v>0.98340000000000027</v>
      </c>
      <c r="H252" s="2">
        <f>'Moving Avg'!G252</f>
        <v>1.0029700000000001</v>
      </c>
      <c r="I252" s="2">
        <f>'Moving Avg'!H252</f>
        <v>0.98885349999999927</v>
      </c>
      <c r="J252" s="6" t="str">
        <f>OBV!F252</f>
        <v>BULLISH</v>
      </c>
      <c r="K252" s="6" t="str">
        <f>OBV!G252</f>
        <v>STRONG</v>
      </c>
      <c r="L252" s="6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0.97850000000000004</v>
      </c>
      <c r="C253" s="2">
        <f>RSI!I253</f>
        <v>47.509051988060335</v>
      </c>
      <c r="D253" s="2">
        <f>MACD!E253</f>
        <v>-6.6867549976612484E-4</v>
      </c>
      <c r="E253" s="2">
        <f>MACD!F253</f>
        <v>-4.1887265589646925E-3</v>
      </c>
      <c r="F253" s="2">
        <f>'Moving Avg'!D253</f>
        <v>0.98440000000000016</v>
      </c>
      <c r="G253" s="2">
        <f>'Moving Avg'!F253</f>
        <v>0.98414000000000001</v>
      </c>
      <c r="H253" s="2">
        <f>'Moving Avg'!G253</f>
        <v>1.0014959999999999</v>
      </c>
      <c r="I253" s="2">
        <f>'Moving Avg'!H253</f>
        <v>0.98955049999999933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</row>
    <row r="254" spans="1:12" ht="13.5" x14ac:dyDescent="0.25">
      <c r="A254" s="3">
        <f>RSI!A254</f>
        <v>42376</v>
      </c>
      <c r="B254" s="2">
        <f>RSI!B254</f>
        <v>0.95389999999999997</v>
      </c>
      <c r="C254" s="2">
        <f>RSI!I254</f>
        <v>42.580499287785472</v>
      </c>
      <c r="D254" s="2">
        <f>MACD!E254</f>
        <v>2.7139987468882687E-3</v>
      </c>
      <c r="E254" s="2">
        <f>MACD!F254</f>
        <v>-2.8081814977941005E-3</v>
      </c>
      <c r="F254" s="2">
        <f>'Moving Avg'!D254</f>
        <v>0.97653999999999996</v>
      </c>
      <c r="G254" s="2">
        <f>'Moving Avg'!F254</f>
        <v>0.98266500000000012</v>
      </c>
      <c r="H254" s="2">
        <f>'Moving Avg'!G254</f>
        <v>0.99962799999999985</v>
      </c>
      <c r="I254" s="2">
        <f>'Moving Avg'!H254</f>
        <v>0.9901244999999993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</row>
    <row r="255" spans="1:12" ht="13.5" x14ac:dyDescent="0.25">
      <c r="A255" s="3">
        <f>RSI!A255</f>
        <v>42377</v>
      </c>
      <c r="B255" s="2">
        <f>RSI!B255</f>
        <v>1.0031000000000001</v>
      </c>
      <c r="C255" s="2">
        <f>RSI!I255</f>
        <v>53.06710745001385</v>
      </c>
      <c r="D255" s="2">
        <f>MACD!E255</f>
        <v>1.3828859914536418E-3</v>
      </c>
      <c r="E255" s="2">
        <f>MACD!F255</f>
        <v>-1.9699679999445521E-3</v>
      </c>
      <c r="F255" s="2">
        <f>'Moving Avg'!D255</f>
        <v>0.97751999999999994</v>
      </c>
      <c r="G255" s="2">
        <f>'Moving Avg'!F255</f>
        <v>0.98365000000000014</v>
      </c>
      <c r="H255" s="2">
        <f>'Moving Avg'!G255</f>
        <v>0.99834999999999996</v>
      </c>
      <c r="I255" s="2">
        <f>'Moving Avg'!H255</f>
        <v>0.99087399999999914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1.0178</v>
      </c>
      <c r="C256" s="2">
        <f>RSI!I256</f>
        <v>55.672004915653964</v>
      </c>
      <c r="D256" s="2">
        <f>MACD!E256</f>
        <v>5.8975906350400287E-4</v>
      </c>
      <c r="E256" s="2">
        <f>MACD!F256</f>
        <v>-1.4580225872548411E-3</v>
      </c>
      <c r="F256" s="2">
        <f>'Moving Avg'!D256</f>
        <v>0.98144000000000009</v>
      </c>
      <c r="G256" s="2">
        <f>'Moving Avg'!F256</f>
        <v>0.98537000000000019</v>
      </c>
      <c r="H256" s="2">
        <f>'Moving Avg'!G256</f>
        <v>0.99756199999999995</v>
      </c>
      <c r="I256" s="2">
        <f>'Moving Avg'!H256</f>
        <v>0.99169699999999905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1.0621</v>
      </c>
      <c r="C257" s="2">
        <f>RSI!I257</f>
        <v>62.438018708561714</v>
      </c>
      <c r="D257" s="2">
        <f>MACD!E257</f>
        <v>-1.0358585499003814E-2</v>
      </c>
      <c r="E257" s="2">
        <f>MACD!F257</f>
        <v>-3.2381351696046359E-3</v>
      </c>
      <c r="F257" s="2">
        <f>'Moving Avg'!D257</f>
        <v>1.0030800000000002</v>
      </c>
      <c r="G257" s="2">
        <f>'Moving Avg'!F257</f>
        <v>0.99078000000000022</v>
      </c>
      <c r="H257" s="2">
        <f>'Moving Avg'!G257</f>
        <v>0.99775999999999987</v>
      </c>
      <c r="I257" s="2">
        <f>'Moving Avg'!H257</f>
        <v>0.99274149999999894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1.0817000000000001</v>
      </c>
      <c r="C258" s="2">
        <f>RSI!I258</f>
        <v>64.984563737628605</v>
      </c>
      <c r="D258" s="2">
        <f>MACD!E258</f>
        <v>-1.6964740520923005E-2</v>
      </c>
      <c r="E258" s="2">
        <f>MACD!F258</f>
        <v>-5.9834562398683108E-3</v>
      </c>
      <c r="F258" s="2">
        <f>'Moving Avg'!D258</f>
        <v>1.0237200000000002</v>
      </c>
      <c r="G258" s="2">
        <f>'Moving Avg'!F258</f>
        <v>0.99569500000000022</v>
      </c>
      <c r="H258" s="2">
        <f>'Moving Avg'!G258</f>
        <v>0.99805399999999977</v>
      </c>
      <c r="I258" s="2">
        <f>'Moving Avg'!H258</f>
        <v>0.99390749999999894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1.0867</v>
      </c>
      <c r="C259" s="2">
        <f>RSI!I259</f>
        <v>65.624809333878176</v>
      </c>
      <c r="D259" s="2">
        <f>MACD!E259</f>
        <v>-2.1930078609082804E-2</v>
      </c>
      <c r="E259" s="2">
        <f>MACD!F259</f>
        <v>-9.1727807137112101E-3</v>
      </c>
      <c r="F259" s="2">
        <f>'Moving Avg'!D259</f>
        <v>1.0502800000000001</v>
      </c>
      <c r="G259" s="2">
        <f>'Moving Avg'!F259</f>
        <v>1.0003700000000002</v>
      </c>
      <c r="H259" s="2">
        <f>'Moving Avg'!G259</f>
        <v>0.99913599999999969</v>
      </c>
      <c r="I259" s="2">
        <f>'Moving Avg'!H259</f>
        <v>0.99507499999999893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1.0719000000000001</v>
      </c>
      <c r="C260" s="2">
        <f>RSI!I260</f>
        <v>62.010473525287303</v>
      </c>
      <c r="D260" s="2">
        <f>MACD!E260</f>
        <v>-2.4770385332181233E-2</v>
      </c>
      <c r="E260" s="2">
        <f>MACD!F260</f>
        <v>-1.2292301637405214E-2</v>
      </c>
      <c r="F260" s="2">
        <f>'Moving Avg'!D260</f>
        <v>1.0640400000000001</v>
      </c>
      <c r="G260" s="2">
        <f>'Moving Avg'!F260</f>
        <v>1.0045500000000001</v>
      </c>
      <c r="H260" s="2">
        <f>'Moving Avg'!G260</f>
        <v>0.99992199999999964</v>
      </c>
      <c r="I260" s="2">
        <f>'Moving Avg'!H260</f>
        <v>0.9961684999999989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1.0768</v>
      </c>
      <c r="C261" s="2">
        <f>RSI!I261</f>
        <v>62.74211396785801</v>
      </c>
      <c r="D261" s="2">
        <f>MACD!E261</f>
        <v>-2.7916262276692305E-2</v>
      </c>
      <c r="E261" s="2">
        <f>MACD!F261</f>
        <v>-1.5417093765262634E-2</v>
      </c>
      <c r="F261" s="2">
        <f>'Moving Avg'!D261</f>
        <v>1.0758400000000001</v>
      </c>
      <c r="G261" s="2">
        <f>'Moving Avg'!F261</f>
        <v>1.008975</v>
      </c>
      <c r="H261" s="2">
        <f>'Moving Avg'!G261</f>
        <v>1.0010039999999996</v>
      </c>
      <c r="I261" s="2">
        <f>'Moving Avg'!H261</f>
        <v>0.99728649999999885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1.0768</v>
      </c>
      <c r="C262" s="2">
        <f>RSI!I262</f>
        <v>62.74211396785801</v>
      </c>
      <c r="D262" s="2">
        <f>MACD!E262</f>
        <v>-3.7773957748583387E-2</v>
      </c>
      <c r="E262" s="2">
        <f>MACD!F262</f>
        <v>-1.9888466561926787E-2</v>
      </c>
      <c r="F262" s="2">
        <f>'Moving Avg'!D262</f>
        <v>1.0787800000000001</v>
      </c>
      <c r="G262" s="2">
        <f>'Moving Avg'!F262</f>
        <v>1.0133999999999996</v>
      </c>
      <c r="H262" s="2">
        <f>'Moving Avg'!G262</f>
        <v>1.0020859999999998</v>
      </c>
      <c r="I262" s="2">
        <f>'Moving Avg'!H262</f>
        <v>0.99840449999999881</v>
      </c>
      <c r="J262" s="6" t="str">
        <f>OBV!F262</f>
        <v>BULLISH</v>
      </c>
      <c r="K262" s="6" t="str">
        <f>OBV!G262</f>
        <v>STRONG</v>
      </c>
      <c r="L262" s="6" t="str">
        <f>OBV!H262</f>
        <v>CONFIRMED BULLISH</v>
      </c>
    </row>
    <row r="263" spans="1:12" ht="13.5" x14ac:dyDescent="0.25">
      <c r="A263" s="3">
        <f>RSI!A263</f>
        <v>42390</v>
      </c>
      <c r="B263" s="2">
        <f>RSI!B263</f>
        <v>1.0719000000000001</v>
      </c>
      <c r="C263" s="2">
        <f>RSI!I263</f>
        <v>61.371330898638199</v>
      </c>
      <c r="D263" s="2">
        <f>MACD!E263</f>
        <v>-4.2319742431704999E-2</v>
      </c>
      <c r="E263" s="2">
        <f>MACD!F263</f>
        <v>-2.4374721735882426E-2</v>
      </c>
      <c r="F263" s="2">
        <f>'Moving Avg'!D263</f>
        <v>1.0768200000000001</v>
      </c>
      <c r="G263" s="2">
        <f>'Moving Avg'!F263</f>
        <v>1.0170849999999996</v>
      </c>
      <c r="H263" s="2">
        <f>'Moving Avg'!G263</f>
        <v>1.0030699999999997</v>
      </c>
      <c r="I263" s="2">
        <f>'Moving Avg'!H263</f>
        <v>0.99949799999999878</v>
      </c>
      <c r="J263" s="6" t="str">
        <f>OBV!F263</f>
        <v>BULLISH</v>
      </c>
      <c r="K263" s="6" t="str">
        <f>OBV!G263</f>
        <v>STRONG</v>
      </c>
      <c r="L263" s="6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1.0915999999999999</v>
      </c>
      <c r="C264" s="2">
        <f>RSI!I264</f>
        <v>64.709597557589035</v>
      </c>
      <c r="D264" s="2">
        <f>MACD!E264</f>
        <v>-5.1707240489060169E-2</v>
      </c>
      <c r="E264" s="2">
        <f>MACD!F264</f>
        <v>-2.9841225486517978E-2</v>
      </c>
      <c r="F264" s="2">
        <f>'Moving Avg'!D264</f>
        <v>1.0777999999999999</v>
      </c>
      <c r="G264" s="2">
        <f>'Moving Avg'!F264</f>
        <v>1.0220049999999996</v>
      </c>
      <c r="H264" s="2">
        <f>'Moving Avg'!G264</f>
        <v>1.0043479999999998</v>
      </c>
      <c r="I264" s="2">
        <f>'Moving Avg'!H264</f>
        <v>1.000689999999999</v>
      </c>
      <c r="J264" s="6" t="str">
        <f>OBV!F264</f>
        <v>BEARISH</v>
      </c>
      <c r="K264" s="6" t="str">
        <f>OBV!G264</f>
        <v>WEAK</v>
      </c>
      <c r="L264" s="6" t="str">
        <f>OBV!H264</f>
        <v>BEARISH DIVERGENCE</v>
      </c>
    </row>
    <row r="265" spans="1:12" ht="13.5" x14ac:dyDescent="0.25">
      <c r="A265" s="3">
        <f>RSI!A265</f>
        <v>42394</v>
      </c>
      <c r="B265" s="2">
        <f>RSI!B265</f>
        <v>1.0915999999999999</v>
      </c>
      <c r="C265" s="2">
        <f>RSI!I265</f>
        <v>64.709597557589035</v>
      </c>
      <c r="D265" s="2">
        <f>MACD!E265</f>
        <v>-5.2472861582554264E-2</v>
      </c>
      <c r="E265" s="2">
        <f>MACD!F265</f>
        <v>-3.4367552705725238E-2</v>
      </c>
      <c r="F265" s="2">
        <f>'Moving Avg'!D265</f>
        <v>1.0817399999999999</v>
      </c>
      <c r="G265" s="2">
        <f>'Moving Avg'!F265</f>
        <v>1.0271699999999997</v>
      </c>
      <c r="H265" s="2">
        <f>'Moving Avg'!G265</f>
        <v>1.0056259999999997</v>
      </c>
      <c r="I265" s="2">
        <f>'Moving Avg'!H265</f>
        <v>1.0018819999999991</v>
      </c>
      <c r="J265" s="6" t="str">
        <f>OBV!F265</f>
        <v>BEARISH</v>
      </c>
      <c r="K265" s="6" t="str">
        <f>OBV!G265</f>
        <v>WEAK</v>
      </c>
      <c r="L265" s="6" t="str">
        <f>OBV!H265</f>
        <v>BEARISH DIVERGENCE</v>
      </c>
    </row>
    <row r="266" spans="1:12" ht="13.5" x14ac:dyDescent="0.25">
      <c r="A266" s="3">
        <f>RSI!A266</f>
        <v>42395</v>
      </c>
      <c r="B266" s="2">
        <f>RSI!B266</f>
        <v>1.0817000000000001</v>
      </c>
      <c r="C266" s="2">
        <f>RSI!I266</f>
        <v>61.606631139251853</v>
      </c>
      <c r="D266" s="2">
        <f>MACD!E266</f>
        <v>-5.0488401053724097E-2</v>
      </c>
      <c r="E266" s="2">
        <f>MACD!F266</f>
        <v>-3.7591722375325015E-2</v>
      </c>
      <c r="F266" s="2">
        <f>'Moving Avg'!D266</f>
        <v>1.0827199999999997</v>
      </c>
      <c r="G266" s="2">
        <f>'Moving Avg'!F266</f>
        <v>1.031345</v>
      </c>
      <c r="H266" s="2">
        <f>'Moving Avg'!G266</f>
        <v>1.0078859999999996</v>
      </c>
      <c r="I266" s="2">
        <f>'Moving Avg'!H266</f>
        <v>1.0030244999999991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</row>
    <row r="267" spans="1:12" ht="13.5" x14ac:dyDescent="0.25">
      <c r="A267" s="3">
        <f>RSI!A267</f>
        <v>42396</v>
      </c>
      <c r="B267" s="2">
        <f>RSI!B267</f>
        <v>1.0915999999999999</v>
      </c>
      <c r="C267" s="2">
        <f>RSI!I267</f>
        <v>63.491937139080505</v>
      </c>
      <c r="D267" s="2">
        <f>MACD!E267</f>
        <v>-4.3004411738501447E-2</v>
      </c>
      <c r="E267" s="2">
        <f>MACD!F267</f>
        <v>-3.8674260247960307E-2</v>
      </c>
      <c r="F267" s="2">
        <f>'Moving Avg'!D267</f>
        <v>1.08568</v>
      </c>
      <c r="G267" s="2">
        <f>'Moving Avg'!F267</f>
        <v>1.03823</v>
      </c>
      <c r="H267" s="2">
        <f>'Moving Avg'!G267</f>
        <v>1.0093619999999996</v>
      </c>
      <c r="I267" s="2">
        <f>'Moving Avg'!H267</f>
        <v>1.0042164999999992</v>
      </c>
      <c r="J267" s="6" t="str">
        <f>OBV!F267</f>
        <v>BEARISH</v>
      </c>
      <c r="K267" s="6" t="str">
        <f>OBV!G267</f>
        <v>NEUTRAL</v>
      </c>
      <c r="L267" s="6" t="str">
        <f>OBV!H267</f>
        <v>BEARISH DIVERGENCE</v>
      </c>
    </row>
    <row r="268" spans="1:12" ht="13.5" x14ac:dyDescent="0.25">
      <c r="A268" s="3">
        <f>RSI!A268</f>
        <v>42397</v>
      </c>
      <c r="B268" s="2">
        <f>RSI!B268</f>
        <v>1.0867</v>
      </c>
      <c r="C268" s="2">
        <f>RSI!I268</f>
        <v>61.87248267930017</v>
      </c>
      <c r="D268" s="2">
        <f>MACD!E268</f>
        <v>-3.3608643337817101E-2</v>
      </c>
      <c r="E268" s="2">
        <f>MACD!F268</f>
        <v>-3.7661136865931671E-2</v>
      </c>
      <c r="F268" s="2">
        <f>'Moving Avg'!D268</f>
        <v>1.0886399999999998</v>
      </c>
      <c r="G268" s="2">
        <f>'Moving Avg'!F268</f>
        <v>1.0433950000000001</v>
      </c>
      <c r="H268" s="2">
        <f>'Moving Avg'!G268</f>
        <v>1.0106419999999998</v>
      </c>
      <c r="I268" s="2">
        <f>'Moving Avg'!H268</f>
        <v>1.0054309999999993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1.0915999999999999</v>
      </c>
      <c r="C269" s="2">
        <f>RSI!I269</f>
        <v>62.891789332834861</v>
      </c>
      <c r="D269" s="2">
        <f>MACD!E269</f>
        <v>-2.5514994096963672E-2</v>
      </c>
      <c r="E269" s="2">
        <f>MACD!F269</f>
        <v>-3.5231908312138072E-2</v>
      </c>
      <c r="F269" s="2">
        <f>'Moving Avg'!D269</f>
        <v>1.0886399999999998</v>
      </c>
      <c r="G269" s="2">
        <f>'Moving Avg'!F269</f>
        <v>1.0483150000000001</v>
      </c>
      <c r="H269" s="2">
        <f>'Moving Avg'!G269</f>
        <v>1.0121179999999999</v>
      </c>
      <c r="I269" s="2">
        <f>'Moving Avg'!H269</f>
        <v>1.0066229999999992</v>
      </c>
      <c r="J269" s="6" t="str">
        <f>OBV!F269</f>
        <v>BULLISH</v>
      </c>
      <c r="K269" s="6" t="str">
        <f>OBV!G269</f>
        <v>STRONG</v>
      </c>
      <c r="L269" s="6" t="str">
        <f>OBV!H269</f>
        <v>NEUTRAL</v>
      </c>
    </row>
    <row r="270" spans="1:12" ht="13.5" x14ac:dyDescent="0.25">
      <c r="A270" s="3">
        <f>RSI!A270</f>
        <v>42401</v>
      </c>
      <c r="B270" s="2">
        <f>RSI!B270</f>
        <v>1.0817000000000001</v>
      </c>
      <c r="C270" s="2">
        <f>RSI!I270</f>
        <v>59.434552531197966</v>
      </c>
      <c r="D270" s="2">
        <f>MACD!E270</f>
        <v>-2.0482476952740081E-2</v>
      </c>
      <c r="E270" s="2">
        <f>MACD!F270</f>
        <v>-3.2282022040258471E-2</v>
      </c>
      <c r="F270" s="2">
        <f>'Moving Avg'!D270</f>
        <v>1.0866600000000002</v>
      </c>
      <c r="G270" s="2">
        <f>'Moving Avg'!F270</f>
        <v>1.0524900000000001</v>
      </c>
      <c r="H270" s="2">
        <f>'Moving Avg'!G270</f>
        <v>1.013396</v>
      </c>
      <c r="I270" s="2">
        <f>'Moving Avg'!H270</f>
        <v>1.0077654999999992</v>
      </c>
      <c r="J270" s="6" t="str">
        <f>OBV!F270</f>
        <v>BULLISH</v>
      </c>
      <c r="K270" s="6" t="str">
        <f>OBV!G270</f>
        <v>STRONG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1.0522</v>
      </c>
      <c r="C271" s="2">
        <f>RSI!I271</f>
        <v>50.522259694198439</v>
      </c>
      <c r="D271" s="2">
        <f>MACD!E271</f>
        <v>-1.3478852672191621E-2</v>
      </c>
      <c r="E271" s="2">
        <f>MACD!F271</f>
        <v>-2.8521388166645102E-2</v>
      </c>
      <c r="F271" s="2">
        <f>'Moving Avg'!D271</f>
        <v>1.0807599999999999</v>
      </c>
      <c r="G271" s="2">
        <f>'Moving Avg'!F271</f>
        <v>1.0551900000000001</v>
      </c>
      <c r="H271" s="2">
        <f>'Moving Avg'!G271</f>
        <v>1.0146740000000001</v>
      </c>
      <c r="I271" s="2">
        <f>'Moving Avg'!H271</f>
        <v>1.0087604999999993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</row>
    <row r="272" spans="1:12" ht="13.5" x14ac:dyDescent="0.25">
      <c r="A272" s="3">
        <f>RSI!A272</f>
        <v>42403</v>
      </c>
      <c r="B272" s="2">
        <f>RSI!B272</f>
        <v>1.0817000000000001</v>
      </c>
      <c r="C272" s="2">
        <f>RSI!I272</f>
        <v>57.401349444787705</v>
      </c>
      <c r="D272" s="2">
        <f>MACD!E272</f>
        <v>-9.7429207980048727E-3</v>
      </c>
      <c r="E272" s="2">
        <f>MACD!F272</f>
        <v>-2.4765694692917058E-2</v>
      </c>
      <c r="F272" s="2">
        <f>'Moving Avg'!D272</f>
        <v>1.0787800000000001</v>
      </c>
      <c r="G272" s="2">
        <f>'Moving Avg'!F272</f>
        <v>1.06158</v>
      </c>
      <c r="H272" s="2">
        <f>'Moving Avg'!G272</f>
        <v>1.015952</v>
      </c>
      <c r="I272" s="2">
        <f>'Moving Avg'!H272</f>
        <v>1.0099029999999993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1.0424</v>
      </c>
      <c r="C273" s="2">
        <f>RSI!I273</f>
        <v>47.855617015748777</v>
      </c>
      <c r="D273" s="2">
        <f>MACD!E273</f>
        <v>-4.6034537079953086E-3</v>
      </c>
      <c r="E273" s="2">
        <f>MACD!F273</f>
        <v>-2.0733246495932708E-2</v>
      </c>
      <c r="F273" s="2">
        <f>'Moving Avg'!D273</f>
        <v>1.06992</v>
      </c>
      <c r="G273" s="2">
        <f>'Moving Avg'!F273</f>
        <v>1.0647750000000002</v>
      </c>
      <c r="H273" s="2">
        <f>'Moving Avg'!G273</f>
        <v>1.0171319999999999</v>
      </c>
      <c r="I273" s="2">
        <f>'Moving Avg'!H273</f>
        <v>1.0108489999999992</v>
      </c>
      <c r="J273" s="6" t="str">
        <f>OBV!F273</f>
        <v>BEARISH</v>
      </c>
      <c r="K273" s="6" t="str">
        <f>OBV!G273</f>
        <v>WEAK</v>
      </c>
      <c r="L273" s="6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1.0621</v>
      </c>
      <c r="C274" s="2">
        <f>RSI!I274</f>
        <v>52.151149634783984</v>
      </c>
      <c r="D274" s="2">
        <f>MACD!E274</f>
        <v>1.3833476156075442E-3</v>
      </c>
      <c r="E274" s="2">
        <f>MACD!F274</f>
        <v>-1.6309927673624658E-2</v>
      </c>
      <c r="F274" s="2">
        <f>'Moving Avg'!D274</f>
        <v>1.06402</v>
      </c>
      <c r="G274" s="2">
        <f>'Moving Avg'!F274</f>
        <v>1.0701850000000002</v>
      </c>
      <c r="H274" s="2">
        <f>'Moving Avg'!G274</f>
        <v>1.0187059999999999</v>
      </c>
      <c r="I274" s="2">
        <f>'Moving Avg'!H274</f>
        <v>1.0118464999999992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1.0719000000000001</v>
      </c>
      <c r="C275" s="2">
        <f>RSI!I275</f>
        <v>54.173563833335237</v>
      </c>
      <c r="D275" s="2">
        <f>MACD!E275</f>
        <v>5.6683532381955892E-3</v>
      </c>
      <c r="E275" s="2">
        <f>MACD!F275</f>
        <v>-1.1914271491260609E-2</v>
      </c>
      <c r="F275" s="2">
        <f>'Moving Avg'!D275</f>
        <v>1.0620600000000002</v>
      </c>
      <c r="G275" s="2">
        <f>'Moving Avg'!F275</f>
        <v>1.0736250000000001</v>
      </c>
      <c r="H275" s="2">
        <f>'Moving Avg'!G275</f>
        <v>1.0198859999999998</v>
      </c>
      <c r="I275" s="2">
        <f>'Moving Avg'!H275</f>
        <v>1.0128694999999992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1.0669999999999999</v>
      </c>
      <c r="C276" s="2">
        <f>RSI!I276</f>
        <v>52.968063374251031</v>
      </c>
      <c r="D276" s="2">
        <f>MACD!E276</f>
        <v>8.025342221839038E-3</v>
      </c>
      <c r="E276" s="2">
        <f>MACD!F276</f>
        <v>-7.9263487486406804E-3</v>
      </c>
      <c r="F276" s="2">
        <f>'Moving Avg'!D276</f>
        <v>1.0650200000000001</v>
      </c>
      <c r="G276" s="2">
        <f>'Moving Avg'!F276</f>
        <v>1.0760850000000002</v>
      </c>
      <c r="H276" s="2">
        <f>'Moving Avg'!G276</f>
        <v>1.02146</v>
      </c>
      <c r="I276" s="2">
        <f>'Moving Avg'!H276</f>
        <v>1.0138679999999993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1.0669999999999999</v>
      </c>
      <c r="C277" s="2">
        <f>RSI!I277</f>
        <v>52.968063374251031</v>
      </c>
      <c r="D277" s="2">
        <f>MACD!E277</f>
        <v>1.1471127411624371E-2</v>
      </c>
      <c r="E277" s="2">
        <f>MACD!F277</f>
        <v>-4.0468535165876698E-3</v>
      </c>
      <c r="F277" s="2">
        <f>'Moving Avg'!D277</f>
        <v>1.0620800000000001</v>
      </c>
      <c r="G277" s="2">
        <f>'Moving Avg'!F277</f>
        <v>1.07633</v>
      </c>
      <c r="H277" s="2">
        <f>'Moving Avg'!G277</f>
        <v>1.0236240000000001</v>
      </c>
      <c r="I277" s="2">
        <f>'Moving Avg'!H277</f>
        <v>1.0147494999999993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</row>
    <row r="278" spans="1:12" ht="13.5" x14ac:dyDescent="0.25">
      <c r="A278" s="3">
        <f>RSI!A278</f>
        <v>42411</v>
      </c>
      <c r="B278" s="2">
        <f>RSI!B278</f>
        <v>1.0571999999999999</v>
      </c>
      <c r="C278" s="2">
        <f>RSI!I278</f>
        <v>50.368284017459047</v>
      </c>
      <c r="D278" s="2">
        <f>MACD!E278</f>
        <v>1.4292513216594527E-2</v>
      </c>
      <c r="E278" s="2">
        <f>MACD!F278</f>
        <v>-3.7898016995123029E-4</v>
      </c>
      <c r="F278" s="2">
        <f>'Moving Avg'!D278</f>
        <v>1.0650400000000002</v>
      </c>
      <c r="G278" s="2">
        <f>'Moving Avg'!F278</f>
        <v>1.075105</v>
      </c>
      <c r="H278" s="2">
        <f>'Moving Avg'!G278</f>
        <v>1.0251000000000001</v>
      </c>
      <c r="I278" s="2">
        <f>'Moving Avg'!H278</f>
        <v>1.0155819999999993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1.0719000000000001</v>
      </c>
      <c r="C279" s="2">
        <f>RSI!I279</f>
        <v>54.014320010991312</v>
      </c>
      <c r="D279" s="2">
        <f>MACD!E279</f>
        <v>1.6341262628276398E-2</v>
      </c>
      <c r="E279" s="2">
        <f>MACD!F279</f>
        <v>2.9650683896942955E-3</v>
      </c>
      <c r="F279" s="2">
        <f>'Moving Avg'!D279</f>
        <v>1.0669999999999999</v>
      </c>
      <c r="G279" s="2">
        <f>'Moving Avg'!F279</f>
        <v>1.0743649999999998</v>
      </c>
      <c r="H279" s="2">
        <f>'Moving Avg'!G279</f>
        <v>1.0263780000000002</v>
      </c>
      <c r="I279" s="2">
        <f>'Moving Avg'!H279</f>
        <v>1.0163939999999991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</row>
    <row r="280" spans="1:12" ht="13.5" x14ac:dyDescent="0.25">
      <c r="A280" s="3">
        <f>RSI!A280</f>
        <v>42415</v>
      </c>
      <c r="B280" s="2">
        <f>RSI!B280</f>
        <v>1.0719000000000001</v>
      </c>
      <c r="C280" s="2">
        <f>RSI!I280</f>
        <v>54.014320010991312</v>
      </c>
      <c r="D280" s="2">
        <f>MACD!E280</f>
        <v>1.6461607465027006E-2</v>
      </c>
      <c r="E280" s="2">
        <f>MACD!F280</f>
        <v>5.6643762047608372E-3</v>
      </c>
      <c r="F280" s="2">
        <f>'Moving Avg'!D280</f>
        <v>1.0669999999999999</v>
      </c>
      <c r="G280" s="2">
        <f>'Moving Avg'!F280</f>
        <v>1.0743649999999998</v>
      </c>
      <c r="H280" s="2">
        <f>'Moving Avg'!G280</f>
        <v>1.0281480000000001</v>
      </c>
      <c r="I280" s="2">
        <f>'Moving Avg'!H280</f>
        <v>1.0172294999999993</v>
      </c>
      <c r="J280" s="6" t="str">
        <f>OBV!F280</f>
        <v>BULLISH</v>
      </c>
      <c r="K280" s="6" t="str">
        <f>OBV!G280</f>
        <v>STRONG</v>
      </c>
      <c r="L280" s="6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1.0915999999999999</v>
      </c>
      <c r="C281" s="2">
        <f>RSI!I281</f>
        <v>58.726785799464444</v>
      </c>
      <c r="D281" s="2">
        <f>MACD!E281</f>
        <v>1.048225817797932E-2</v>
      </c>
      <c r="E281" s="2">
        <f>MACD!F281</f>
        <v>6.6279525994045341E-3</v>
      </c>
      <c r="F281" s="2">
        <f>'Moving Avg'!D281</f>
        <v>1.07192</v>
      </c>
      <c r="G281" s="2">
        <f>'Moving Avg'!F281</f>
        <v>1.075105</v>
      </c>
      <c r="H281" s="2">
        <f>'Moving Avg'!G281</f>
        <v>1.030016</v>
      </c>
      <c r="I281" s="2">
        <f>'Moving Avg'!H281</f>
        <v>1.018233999999999</v>
      </c>
      <c r="J281" s="6" t="str">
        <f>OBV!F281</f>
        <v>BULLISH</v>
      </c>
      <c r="K281" s="6" t="str">
        <f>OBV!G281</f>
        <v>STRONG</v>
      </c>
      <c r="L281" s="6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1.0915999999999999</v>
      </c>
      <c r="C282" s="2">
        <f>RSI!I282</f>
        <v>58.726785799464459</v>
      </c>
      <c r="D282" s="2">
        <f>MACD!E282</f>
        <v>9.7675855664409728E-3</v>
      </c>
      <c r="E282" s="2">
        <f>MACD!F282</f>
        <v>7.2558791928118219E-3</v>
      </c>
      <c r="F282" s="2">
        <f>'Moving Avg'!D282</f>
        <v>1.07684</v>
      </c>
      <c r="G282" s="2">
        <f>'Moving Avg'!F282</f>
        <v>1.0758449999999999</v>
      </c>
      <c r="H282" s="2">
        <f>'Moving Avg'!G282</f>
        <v>1.031884</v>
      </c>
      <c r="I282" s="2">
        <f>'Moving Avg'!H282</f>
        <v>1.0192384999999993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1.0915999999999999</v>
      </c>
      <c r="C283" s="2">
        <f>RSI!I283</f>
        <v>58.726785799464444</v>
      </c>
      <c r="D283" s="2">
        <f>MACD!E283</f>
        <v>2.9373710067859271E-3</v>
      </c>
      <c r="E283" s="2">
        <f>MACD!F283</f>
        <v>6.3921775556066429E-3</v>
      </c>
      <c r="F283" s="2">
        <f>'Moving Avg'!D283</f>
        <v>1.08372</v>
      </c>
      <c r="G283" s="2">
        <f>'Moving Avg'!F283</f>
        <v>1.0768299999999997</v>
      </c>
      <c r="H283" s="2">
        <f>'Moving Avg'!G283</f>
        <v>1.0344419999999999</v>
      </c>
      <c r="I283" s="2">
        <f>'Moving Avg'!H283</f>
        <v>1.0201959999999992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1.0817000000000001</v>
      </c>
      <c r="C284" s="2">
        <f>RSI!I284</f>
        <v>55.177732930593471</v>
      </c>
      <c r="D284" s="2">
        <f>MACD!E284</f>
        <v>7.56007793303759E-4</v>
      </c>
      <c r="E284" s="2">
        <f>MACD!F284</f>
        <v>5.2649436031460663E-3</v>
      </c>
      <c r="F284" s="2">
        <f>'Moving Avg'!D284</f>
        <v>1.08568</v>
      </c>
      <c r="G284" s="2">
        <f>'Moving Avg'!F284</f>
        <v>1.076335</v>
      </c>
      <c r="H284" s="2">
        <f>'Moving Avg'!G284</f>
        <v>1.0364079999999998</v>
      </c>
      <c r="I284" s="2">
        <f>'Moving Avg'!H284</f>
        <v>1.0211509999999993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1.0817000000000001</v>
      </c>
      <c r="C285" s="2">
        <f>RSI!I285</f>
        <v>55.177732930593471</v>
      </c>
      <c r="D285" s="2">
        <f>MACD!E285</f>
        <v>3.2267755147841193E-4</v>
      </c>
      <c r="E285" s="2">
        <f>MACD!F285</f>
        <v>4.2764903928125359E-3</v>
      </c>
      <c r="F285" s="2">
        <f>'Moving Avg'!D285</f>
        <v>1.0876399999999999</v>
      </c>
      <c r="G285" s="2">
        <f>'Moving Avg'!F285</f>
        <v>1.0758400000000001</v>
      </c>
      <c r="H285" s="2">
        <f>'Moving Avg'!G285</f>
        <v>1.0383739999999999</v>
      </c>
      <c r="I285" s="2">
        <f>'Moving Avg'!H285</f>
        <v>1.0221059999999995</v>
      </c>
      <c r="J285" s="6" t="str">
        <f>OBV!F285</f>
        <v>BULLISH</v>
      </c>
      <c r="K285" s="6" t="str">
        <f>OBV!G285</f>
        <v>STRONG</v>
      </c>
      <c r="L285" s="6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1.0915999999999999</v>
      </c>
      <c r="C286" s="2">
        <f>RSI!I286</f>
        <v>58.113487881586281</v>
      </c>
      <c r="D286" s="2">
        <f>MACD!E286</f>
        <v>-1.6193638351540418E-3</v>
      </c>
      <c r="E286" s="2">
        <f>MACD!F286</f>
        <v>3.0973195472192203E-3</v>
      </c>
      <c r="F286" s="2">
        <f>'Moving Avg'!D286</f>
        <v>1.0876399999999999</v>
      </c>
      <c r="G286" s="2">
        <f>'Moving Avg'!F286</f>
        <v>1.076335</v>
      </c>
      <c r="H286" s="2">
        <f>'Moving Avg'!G286</f>
        <v>1.0405379999999997</v>
      </c>
      <c r="I286" s="2">
        <f>'Moving Avg'!H286</f>
        <v>1.0230399999999995</v>
      </c>
      <c r="J286" s="6" t="str">
        <f>OBV!F286</f>
        <v>BEARISH</v>
      </c>
      <c r="K286" s="6" t="str">
        <f>OBV!G286</f>
        <v>NEUTRAL</v>
      </c>
      <c r="L286" s="6" t="str">
        <f>OBV!H286</f>
        <v>NEUTRAL</v>
      </c>
    </row>
    <row r="287" spans="1:12" ht="13.5" x14ac:dyDescent="0.25">
      <c r="A287" s="3">
        <f>RSI!A287</f>
        <v>42424</v>
      </c>
      <c r="B287" s="2">
        <f>RSI!B287</f>
        <v>1.0768</v>
      </c>
      <c r="C287" s="2">
        <f>RSI!I287</f>
        <v>52.570091660767694</v>
      </c>
      <c r="D287" s="2">
        <f>MACD!E287</f>
        <v>-2.3064975274140753E-3</v>
      </c>
      <c r="E287" s="2">
        <f>MACD!F287</f>
        <v>2.0165561322925615E-3</v>
      </c>
      <c r="F287" s="2">
        <f>'Moving Avg'!D287</f>
        <v>1.0846800000000001</v>
      </c>
      <c r="G287" s="2">
        <f>'Moving Avg'!F287</f>
        <v>1.0755950000000001</v>
      </c>
      <c r="H287" s="2">
        <f>'Moving Avg'!G287</f>
        <v>1.0429959999999998</v>
      </c>
      <c r="I287" s="2">
        <f>'Moving Avg'!H287</f>
        <v>1.0238999999999994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1.0719000000000001</v>
      </c>
      <c r="C288" s="2">
        <f>RSI!I288</f>
        <v>50.840945725652702</v>
      </c>
      <c r="D288" s="2">
        <f>MACD!E288</f>
        <v>-4.074975519613E-3</v>
      </c>
      <c r="E288" s="2">
        <f>MACD!F288</f>
        <v>7.9824980191144925E-4</v>
      </c>
      <c r="F288" s="2">
        <f>'Moving Avg'!D288</f>
        <v>1.08074</v>
      </c>
      <c r="G288" s="2">
        <f>'Moving Avg'!F288</f>
        <v>1.0748549999999999</v>
      </c>
      <c r="H288" s="2">
        <f>'Moving Avg'!G288</f>
        <v>1.0447659999999999</v>
      </c>
      <c r="I288" s="2">
        <f>'Moving Avg'!H288</f>
        <v>1.0247354999999994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1.0719000000000001</v>
      </c>
      <c r="C289" s="2">
        <f>RSI!I289</f>
        <v>50.840945725652716</v>
      </c>
      <c r="D289" s="2">
        <f>MACD!E289</f>
        <v>-3.3200796386336773E-3</v>
      </c>
      <c r="E289" s="2">
        <f>MACD!F289</f>
        <v>-2.5416086197576097E-5</v>
      </c>
      <c r="F289" s="2">
        <f>'Moving Avg'!D289</f>
        <v>1.0787800000000001</v>
      </c>
      <c r="G289" s="2">
        <f>'Moving Avg'!F289</f>
        <v>1.0738699999999999</v>
      </c>
      <c r="H289" s="2">
        <f>'Moving Avg'!G289</f>
        <v>1.0463399999999998</v>
      </c>
      <c r="I289" s="2">
        <f>'Moving Avg'!H289</f>
        <v>1.0255709999999996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1.0915999999999999</v>
      </c>
      <c r="C290" s="2">
        <f>RSI!I290</f>
        <v>57.377793291496985</v>
      </c>
      <c r="D290" s="2">
        <f>MACD!E290</f>
        <v>-4.1500605907025534E-3</v>
      </c>
      <c r="E290" s="2">
        <f>MACD!F290</f>
        <v>-8.5034498709857156E-4</v>
      </c>
      <c r="F290" s="2">
        <f>'Moving Avg'!D290</f>
        <v>1.0807600000000002</v>
      </c>
      <c r="G290" s="2">
        <f>'Moving Avg'!F290</f>
        <v>1.0743649999999998</v>
      </c>
      <c r="H290" s="2">
        <f>'Moving Avg'!G290</f>
        <v>1.0484059999999997</v>
      </c>
      <c r="I290" s="2">
        <f>'Moving Avg'!H290</f>
        <v>1.0264814999999996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</row>
    <row r="291" spans="1:12" ht="13.5" x14ac:dyDescent="0.25">
      <c r="A291" s="3">
        <f>RSI!A291</f>
        <v>42430</v>
      </c>
      <c r="B291" s="2">
        <f>RSI!B291</f>
        <v>1.0768</v>
      </c>
      <c r="C291" s="2">
        <f>RSI!I291</f>
        <v>51.804493057340252</v>
      </c>
      <c r="D291" s="2">
        <f>MACD!E291</f>
        <v>-8.5047232704482667E-4</v>
      </c>
      <c r="E291" s="2">
        <f>MACD!F291</f>
        <v>-8.503704550878226E-4</v>
      </c>
      <c r="F291" s="2">
        <f>'Moving Avg'!D291</f>
        <v>1.0777999999999999</v>
      </c>
      <c r="G291" s="2">
        <f>'Moving Avg'!F291</f>
        <v>1.0755949999999996</v>
      </c>
      <c r="H291" s="2">
        <f>'Moving Avg'!G291</f>
        <v>1.0501759999999998</v>
      </c>
      <c r="I291" s="2">
        <f>'Moving Avg'!H291</f>
        <v>1.0273179999999993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1.1259999999999999</v>
      </c>
      <c r="C292" s="2">
        <f>RSI!I292</f>
        <v>64.239802079735568</v>
      </c>
      <c r="D292" s="2">
        <f>MACD!E292</f>
        <v>-1.7314163104804603E-3</v>
      </c>
      <c r="E292" s="2">
        <f>MACD!F292</f>
        <v>-1.0265796261663502E-3</v>
      </c>
      <c r="F292" s="2">
        <f>'Moving Avg'!D292</f>
        <v>1.0876399999999999</v>
      </c>
      <c r="G292" s="2">
        <f>'Moving Avg'!F292</f>
        <v>1.0778099999999999</v>
      </c>
      <c r="H292" s="2">
        <f>'Moving Avg'!G292</f>
        <v>1.0529299999999997</v>
      </c>
      <c r="I292" s="2">
        <f>'Moving Avg'!H292</f>
        <v>1.0282599999999995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1.1555</v>
      </c>
      <c r="C293" s="2">
        <f>RSI!I293</f>
        <v>69.346817778899663</v>
      </c>
      <c r="D293" s="2">
        <f>MACD!E293</f>
        <v>-4.9790913253036084E-3</v>
      </c>
      <c r="E293" s="2">
        <f>MACD!F293</f>
        <v>-1.817081965993802E-3</v>
      </c>
      <c r="F293" s="2">
        <f>'Moving Avg'!D293</f>
        <v>1.10436</v>
      </c>
      <c r="G293" s="2">
        <f>'Moving Avg'!F293</f>
        <v>1.0834649999999999</v>
      </c>
      <c r="H293" s="2">
        <f>'Moving Avg'!G293</f>
        <v>1.0560759999999996</v>
      </c>
      <c r="I293" s="2">
        <f>'Moving Avg'!H293</f>
        <v>1.0293964999999994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1.1850000000000001</v>
      </c>
      <c r="C294" s="2">
        <f>RSI!I294</f>
        <v>73.43281039696376</v>
      </c>
      <c r="D294" s="2">
        <f>MACD!E294</f>
        <v>-1.1903291506998981E-2</v>
      </c>
      <c r="E294" s="2">
        <f>MACD!F294</f>
        <v>-3.8343238741948382E-3</v>
      </c>
      <c r="F294" s="2">
        <f>'Moving Avg'!D294</f>
        <v>1.1269800000000001</v>
      </c>
      <c r="G294" s="2">
        <f>'Moving Avg'!F294</f>
        <v>1.08961</v>
      </c>
      <c r="H294" s="2">
        <f>'Moving Avg'!G294</f>
        <v>1.059912</v>
      </c>
      <c r="I294" s="2">
        <f>'Moving Avg'!H294</f>
        <v>1.0306334999999995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1.1850000000000001</v>
      </c>
      <c r="C295" s="2">
        <f>RSI!I295</f>
        <v>73.43281039696376</v>
      </c>
      <c r="D295" s="2">
        <f>MACD!E295</f>
        <v>-1.8369792600840151E-2</v>
      </c>
      <c r="E295" s="2">
        <f>MACD!F295</f>
        <v>-6.7414176195239005E-3</v>
      </c>
      <c r="F295" s="2">
        <f>'Moving Avg'!D295</f>
        <v>1.1456600000000001</v>
      </c>
      <c r="G295" s="2">
        <f>'Moving Avg'!F295</f>
        <v>1.0952649999999999</v>
      </c>
      <c r="H295" s="2">
        <f>'Moving Avg'!G295</f>
        <v>1.0638459999999998</v>
      </c>
      <c r="I295" s="2">
        <f>'Moving Avg'!H295</f>
        <v>1.0318704999999997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1.1506000000000001</v>
      </c>
      <c r="C296" s="2">
        <f>RSI!I296</f>
        <v>62.216864086746881</v>
      </c>
      <c r="D296" s="2">
        <f>MACD!E296</f>
        <v>-2.0332780151845808E-2</v>
      </c>
      <c r="E296" s="2">
        <f>MACD!F296</f>
        <v>-9.4596901259882821E-3</v>
      </c>
      <c r="F296" s="2">
        <f>'Moving Avg'!D296</f>
        <v>1.16042</v>
      </c>
      <c r="G296" s="2">
        <f>'Moving Avg'!F296</f>
        <v>1.0994449999999998</v>
      </c>
      <c r="H296" s="2">
        <f>'Moving Avg'!G296</f>
        <v>1.0668939999999998</v>
      </c>
      <c r="I296" s="2">
        <f>'Moving Avg'!H296</f>
        <v>1.0329589999999995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1.1752</v>
      </c>
      <c r="C297" s="2">
        <f>RSI!I297</f>
        <v>66.193430361323152</v>
      </c>
      <c r="D297" s="2">
        <f>MACD!E297</f>
        <v>-2.6410530738510296E-2</v>
      </c>
      <c r="E297" s="2">
        <f>MACD!F297</f>
        <v>-1.2849858248492687E-2</v>
      </c>
      <c r="F297" s="2">
        <f>'Moving Avg'!D297</f>
        <v>1.1702600000000001</v>
      </c>
      <c r="G297" s="2">
        <f>'Moving Avg'!F297</f>
        <v>1.1048549999999999</v>
      </c>
      <c r="H297" s="2">
        <f>'Moving Avg'!G297</f>
        <v>1.0713199999999998</v>
      </c>
      <c r="I297" s="2">
        <f>'Moving Avg'!H297</f>
        <v>1.0341704999999994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1.1408</v>
      </c>
      <c r="C298" s="2">
        <f>RSI!I298</f>
        <v>57.137384743949077</v>
      </c>
      <c r="D298" s="2">
        <f>MACD!E298</f>
        <v>-3.0198391958962123E-2</v>
      </c>
      <c r="E298" s="2">
        <f>MACD!F298</f>
        <v>-1.6319564990586573E-2</v>
      </c>
      <c r="F298" s="2">
        <f>'Moving Avg'!D298</f>
        <v>1.1673200000000001</v>
      </c>
      <c r="G298" s="2">
        <f>'Moving Avg'!F298</f>
        <v>1.1090349999999998</v>
      </c>
      <c r="H298" s="2">
        <f>'Moving Avg'!G298</f>
        <v>1.0744679999999998</v>
      </c>
      <c r="I298" s="2">
        <f>'Moving Avg'!H298</f>
        <v>1.0352569999999994</v>
      </c>
      <c r="J298" s="6" t="str">
        <f>OBV!F298</f>
        <v>BULLISH</v>
      </c>
      <c r="K298" s="6" t="str">
        <f>OBV!G298</f>
        <v>STRONG</v>
      </c>
      <c r="L298" s="6" t="str">
        <f>OBV!H298</f>
        <v>BULLISH DIVERGENCE</v>
      </c>
    </row>
    <row r="299" spans="1:12" ht="13.5" x14ac:dyDescent="0.25">
      <c r="A299" s="3">
        <f>RSI!A299</f>
        <v>42440</v>
      </c>
      <c r="B299" s="2">
        <f>RSI!B299</f>
        <v>1.1555</v>
      </c>
      <c r="C299" s="2">
        <f>RSI!I299</f>
        <v>59.676187029051526</v>
      </c>
      <c r="D299" s="2">
        <f>MACD!E299</f>
        <v>-3.4696022351521805E-2</v>
      </c>
      <c r="E299" s="2">
        <f>MACD!F299</f>
        <v>-1.999485646277362E-2</v>
      </c>
      <c r="F299" s="2">
        <f>'Moving Avg'!D299</f>
        <v>1.1614200000000001</v>
      </c>
      <c r="G299" s="2">
        <f>'Moving Avg'!F299</f>
        <v>1.1132149999999998</v>
      </c>
      <c r="H299" s="2">
        <f>'Moving Avg'!G299</f>
        <v>1.0777139999999996</v>
      </c>
      <c r="I299" s="2">
        <f>'Moving Avg'!H299</f>
        <v>1.0363934999999995</v>
      </c>
      <c r="J299" s="6" t="str">
        <f>OBV!F299</f>
        <v>BULLISH</v>
      </c>
      <c r="K299" s="6" t="str">
        <f>OBV!G299</f>
        <v>STRONG</v>
      </c>
      <c r="L299" s="6" t="str">
        <f>OBV!H299</f>
        <v>BULLISH DIVERGENCE</v>
      </c>
    </row>
    <row r="300" spans="1:12" ht="13.5" x14ac:dyDescent="0.25">
      <c r="A300" s="3">
        <f>RSI!A300</f>
        <v>42443</v>
      </c>
      <c r="B300" s="2">
        <f>RSI!B300</f>
        <v>1.1555</v>
      </c>
      <c r="C300" s="2">
        <f>RSI!I300</f>
        <v>59.67618702905154</v>
      </c>
      <c r="D300" s="2">
        <f>MACD!E300</f>
        <v>-3.574634790294029E-2</v>
      </c>
      <c r="E300" s="2">
        <f>MACD!F300</f>
        <v>-2.3145154750806952E-2</v>
      </c>
      <c r="F300" s="2">
        <f>'Moving Avg'!D300</f>
        <v>1.1555199999999999</v>
      </c>
      <c r="G300" s="2">
        <f>'Moving Avg'!F300</f>
        <v>1.1173949999999999</v>
      </c>
      <c r="H300" s="2">
        <f>'Moving Avg'!G300</f>
        <v>1.0808599999999999</v>
      </c>
      <c r="I300" s="2">
        <f>'Moving Avg'!H300</f>
        <v>1.0375299999999996</v>
      </c>
      <c r="J300" s="6" t="str">
        <f>OBV!F300</f>
        <v>BULLISH</v>
      </c>
      <c r="K300" s="6" t="str">
        <f>OBV!G300</f>
        <v>STRONG</v>
      </c>
      <c r="L300" s="6" t="str">
        <f>OBV!H300</f>
        <v>BULLISH DIVERGENCE</v>
      </c>
    </row>
    <row r="301" spans="1:12" ht="13.5" x14ac:dyDescent="0.25">
      <c r="A301" s="3">
        <f>RSI!A301</f>
        <v>42444</v>
      </c>
      <c r="B301" s="2">
        <f>RSI!B301</f>
        <v>1.1800999999999999</v>
      </c>
      <c r="C301" s="2">
        <f>RSI!I301</f>
        <v>63.833767154516188</v>
      </c>
      <c r="D301" s="2">
        <f>MACD!E301</f>
        <v>-4.0989237176525029E-2</v>
      </c>
      <c r="E301" s="2">
        <f>MACD!F301</f>
        <v>-2.6713971235950568E-2</v>
      </c>
      <c r="F301" s="2">
        <f>'Moving Avg'!D301</f>
        <v>1.1614200000000001</v>
      </c>
      <c r="G301" s="2">
        <f>'Moving Avg'!F301</f>
        <v>1.12182</v>
      </c>
      <c r="H301" s="2">
        <f>'Moving Avg'!G301</f>
        <v>1.0844979999999997</v>
      </c>
      <c r="I301" s="2">
        <f>'Moving Avg'!H301</f>
        <v>1.0387894999999996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1.1702999999999999</v>
      </c>
      <c r="C302" s="2">
        <f>RSI!I302</f>
        <v>61.129762728844213</v>
      </c>
      <c r="D302" s="2">
        <f>MACD!E302</f>
        <v>-3.7511851425897191E-2</v>
      </c>
      <c r="E302" s="2">
        <f>MACD!F302</f>
        <v>-2.8873547273939891E-2</v>
      </c>
      <c r="F302" s="2">
        <f>'Moving Avg'!D302</f>
        <v>1.1604399999999999</v>
      </c>
      <c r="G302" s="2">
        <f>'Moving Avg'!F302</f>
        <v>1.1257550000000001</v>
      </c>
      <c r="H302" s="2">
        <f>'Moving Avg'!G302</f>
        <v>1.0888259999999998</v>
      </c>
      <c r="I302" s="2">
        <f>'Moving Avg'!H302</f>
        <v>1.0399999999999996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1.1408</v>
      </c>
      <c r="C303" s="2">
        <f>RSI!I303</f>
        <v>53.748900015534844</v>
      </c>
      <c r="D303" s="2">
        <f>MACD!E303</f>
        <v>-2.8141114995338556E-2</v>
      </c>
      <c r="E303" s="2">
        <f>MACD!F303</f>
        <v>-2.8727060818219626E-2</v>
      </c>
      <c r="F303" s="2">
        <f>'Moving Avg'!D303</f>
        <v>1.1604399999999999</v>
      </c>
      <c r="G303" s="2">
        <f>'Moving Avg'!F303</f>
        <v>1.128215</v>
      </c>
      <c r="H303" s="2">
        <f>'Moving Avg'!G303</f>
        <v>1.0920719999999999</v>
      </c>
      <c r="I303" s="2">
        <f>'Moving Avg'!H303</f>
        <v>1.0410629999999996</v>
      </c>
      <c r="J303" s="6" t="str">
        <f>OBV!F303</f>
        <v>BEARISH</v>
      </c>
      <c r="K303" s="6" t="str">
        <f>OBV!G303</f>
        <v>WEAK</v>
      </c>
      <c r="L303" s="6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1.1162000000000001</v>
      </c>
      <c r="C304" s="2">
        <f>RSI!I304</f>
        <v>48.490988980687646</v>
      </c>
      <c r="D304" s="2">
        <f>MACD!E304</f>
        <v>-1.3950468333272958E-2</v>
      </c>
      <c r="E304" s="2">
        <f>MACD!F304</f>
        <v>-2.5771742321230296E-2</v>
      </c>
      <c r="F304" s="2">
        <f>'Moving Avg'!D304</f>
        <v>1.1525799999999999</v>
      </c>
      <c r="G304" s="2">
        <f>'Moving Avg'!F304</f>
        <v>1.1299399999999999</v>
      </c>
      <c r="H304" s="2">
        <f>'Moving Avg'!G304</f>
        <v>1.0953179999999998</v>
      </c>
      <c r="I304" s="2">
        <f>'Moving Avg'!H304</f>
        <v>1.0420264999999995</v>
      </c>
      <c r="J304" s="6" t="str">
        <f>OBV!F304</f>
        <v>BEARISH</v>
      </c>
      <c r="K304" s="6" t="str">
        <f>OBV!G304</f>
        <v>WEAK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1.1309</v>
      </c>
      <c r="C305" s="2">
        <f>RSI!I305</f>
        <v>51.541552417901755</v>
      </c>
      <c r="D305" s="2">
        <f>MACD!E305</f>
        <v>-2.9783039304205339E-3</v>
      </c>
      <c r="E305" s="2">
        <f>MACD!F305</f>
        <v>-2.1213054643068344E-2</v>
      </c>
      <c r="F305" s="2">
        <f>'Moving Avg'!D305</f>
        <v>1.1476600000000001</v>
      </c>
      <c r="G305" s="2">
        <f>'Moving Avg'!F305</f>
        <v>1.1324000000000001</v>
      </c>
      <c r="H305" s="2">
        <f>'Moving Avg'!G305</f>
        <v>1.0978739999999996</v>
      </c>
      <c r="I305" s="2">
        <f>'Moving Avg'!H305</f>
        <v>1.0429929999999996</v>
      </c>
      <c r="J305" s="6" t="str">
        <f>OBV!F305</f>
        <v>BEARISH</v>
      </c>
      <c r="K305" s="6" t="str">
        <f>OBV!G305</f>
        <v>WEAK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1.1309</v>
      </c>
      <c r="C306" s="2">
        <f>RSI!I306</f>
        <v>51.541552417901755</v>
      </c>
      <c r="D306" s="2">
        <f>MACD!E306</f>
        <v>9.7627848127768146E-4</v>
      </c>
      <c r="E306" s="2">
        <f>MACD!F306</f>
        <v>-1.6775188018199137E-2</v>
      </c>
      <c r="F306" s="2">
        <f>'Moving Avg'!D306</f>
        <v>1.1378200000000001</v>
      </c>
      <c r="G306" s="2">
        <f>'Moving Avg'!F306</f>
        <v>1.1343650000000001</v>
      </c>
      <c r="H306" s="2">
        <f>'Moving Avg'!G306</f>
        <v>1.1001359999999998</v>
      </c>
      <c r="I306" s="2">
        <f>'Moving Avg'!H306</f>
        <v>1.0438659999999995</v>
      </c>
      <c r="J306" s="6" t="str">
        <f>OBV!F306</f>
        <v>BEARISH</v>
      </c>
      <c r="K306" s="6" t="str">
        <f>OBV!G306</f>
        <v>WEAK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1.1211</v>
      </c>
      <c r="C307" s="2">
        <f>RSI!I307</f>
        <v>49.284779930784374</v>
      </c>
      <c r="D307" s="2">
        <f>MACD!E307</f>
        <v>8.7985150889469121E-3</v>
      </c>
      <c r="E307" s="2">
        <f>MACD!F307</f>
        <v>-1.1660447396769927E-2</v>
      </c>
      <c r="F307" s="2">
        <f>'Moving Avg'!D307</f>
        <v>1.1279800000000002</v>
      </c>
      <c r="G307" s="2">
        <f>'Moving Avg'!F307</f>
        <v>1.1365799999999999</v>
      </c>
      <c r="H307" s="2">
        <f>'Moving Avg'!G307</f>
        <v>1.1013159999999997</v>
      </c>
      <c r="I307" s="2">
        <f>'Moving Avg'!H307</f>
        <v>1.0446899999999995</v>
      </c>
      <c r="J307" s="6" t="str">
        <f>OBV!F307</f>
        <v>BEARISH</v>
      </c>
      <c r="K307" s="6" t="str">
        <f>OBV!G307</f>
        <v>WEAK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1.1162000000000001</v>
      </c>
      <c r="C308" s="2">
        <f>RSI!I308</f>
        <v>48.149566929432346</v>
      </c>
      <c r="D308" s="2">
        <f>MACD!E308</f>
        <v>1.0513959552631125E-2</v>
      </c>
      <c r="E308" s="2">
        <f>MACD!F308</f>
        <v>-7.2255660068897172E-3</v>
      </c>
      <c r="F308" s="2">
        <f>'Moving Avg'!D308</f>
        <v>1.1230600000000002</v>
      </c>
      <c r="G308" s="2">
        <f>'Moving Avg'!F308</f>
        <v>1.1387949999999998</v>
      </c>
      <c r="H308" s="2">
        <f>'Moving Avg'!G308</f>
        <v>1.1020059999999996</v>
      </c>
      <c r="I308" s="2">
        <f>'Moving Avg'!H308</f>
        <v>1.0454894999999995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1.0817000000000001</v>
      </c>
      <c r="C309" s="2">
        <f>RSI!I309</f>
        <v>40.990513663557302</v>
      </c>
      <c r="D309" s="2">
        <f>MACD!E309</f>
        <v>1.6835587442382449E-2</v>
      </c>
      <c r="E309" s="2">
        <f>MACD!F309</f>
        <v>-2.4133353170352838E-3</v>
      </c>
      <c r="F309" s="2">
        <f>'Moving Avg'!D309</f>
        <v>1.11616</v>
      </c>
      <c r="G309" s="2">
        <f>'Moving Avg'!F309</f>
        <v>1.1392849999999999</v>
      </c>
      <c r="H309" s="2">
        <f>'Moving Avg'!G309</f>
        <v>1.1019059999999994</v>
      </c>
      <c r="I309" s="2">
        <f>'Moving Avg'!H309</f>
        <v>1.0461164999999994</v>
      </c>
      <c r="J309" s="6" t="str">
        <f>OBV!F309</f>
        <v>BEARISH</v>
      </c>
      <c r="K309" s="6" t="str">
        <f>OBV!G309</f>
        <v>WEAK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1.1259999999999999</v>
      </c>
      <c r="C310" s="2">
        <f>RSI!I310</f>
        <v>51.054024362338104</v>
      </c>
      <c r="D310" s="2">
        <f>MACD!E310</f>
        <v>1.9156115419339814E-2</v>
      </c>
      <c r="E310" s="2">
        <f>MACD!F310</f>
        <v>1.9005548302397357E-3</v>
      </c>
      <c r="F310" s="2">
        <f>'Moving Avg'!D310</f>
        <v>1.1151799999999998</v>
      </c>
      <c r="G310" s="2">
        <f>'Moving Avg'!F310</f>
        <v>1.141005</v>
      </c>
      <c r="H310" s="2">
        <f>'Moving Avg'!G310</f>
        <v>1.1029879999999994</v>
      </c>
      <c r="I310" s="2">
        <f>'Moving Avg'!H310</f>
        <v>1.0469649999999999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1.1211</v>
      </c>
      <c r="C311" s="2">
        <f>RSI!I311</f>
        <v>50.037540082419632</v>
      </c>
      <c r="D311" s="2">
        <f>MACD!E311</f>
        <v>2.5239650268302549E-2</v>
      </c>
      <c r="E311" s="2">
        <f>MACD!F311</f>
        <v>6.5683739178522983E-3</v>
      </c>
      <c r="F311" s="2">
        <f>'Moving Avg'!D311</f>
        <v>1.1132200000000001</v>
      </c>
      <c r="G311" s="2">
        <f>'Moving Avg'!F311</f>
        <v>1.1432199999999999</v>
      </c>
      <c r="H311" s="2">
        <f>'Moving Avg'!G311</f>
        <v>1.1038739999999996</v>
      </c>
      <c r="I311" s="2">
        <f>'Moving Avg'!H311</f>
        <v>1.0477889999999999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1.1113</v>
      </c>
      <c r="C312" s="2">
        <f>RSI!I312</f>
        <v>47.980012249140692</v>
      </c>
      <c r="D312" s="2">
        <f>MACD!E312</f>
        <v>2.9608919448905313E-2</v>
      </c>
      <c r="E312" s="2">
        <f>MACD!F312</f>
        <v>1.1176483024062902E-2</v>
      </c>
      <c r="F312" s="2">
        <f>'Moving Avg'!D312</f>
        <v>1.1112600000000001</v>
      </c>
      <c r="G312" s="2">
        <f>'Moving Avg'!F312</f>
        <v>1.142485</v>
      </c>
      <c r="H312" s="2">
        <f>'Moving Avg'!G312</f>
        <v>1.1045639999999994</v>
      </c>
      <c r="I312" s="2">
        <f>'Moving Avg'!H312</f>
        <v>1.0484229999999999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1.1113</v>
      </c>
      <c r="C313" s="2">
        <f>RSI!I313</f>
        <v>47.980012249140692</v>
      </c>
      <c r="D313" s="2">
        <f>MACD!E313</f>
        <v>2.8828615593834428E-2</v>
      </c>
      <c r="E313" s="2">
        <f>MACD!F313</f>
        <v>1.4706909538017208E-2</v>
      </c>
      <c r="F313" s="2">
        <f>'Moving Avg'!D313</f>
        <v>1.1102799999999999</v>
      </c>
      <c r="G313" s="2">
        <f>'Moving Avg'!F313</f>
        <v>1.1402749999999999</v>
      </c>
      <c r="H313" s="2">
        <f>'Moving Avg'!G313</f>
        <v>1.1053519999999994</v>
      </c>
      <c r="I313" s="2">
        <f>'Moving Avg'!H313</f>
        <v>1.0489634999999999</v>
      </c>
      <c r="J313" s="6" t="str">
        <f>OBV!F313</f>
        <v>BEARISH</v>
      </c>
      <c r="K313" s="6" t="str">
        <f>OBV!G313</f>
        <v>WEAK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1.1113</v>
      </c>
      <c r="C314" s="2">
        <f>RSI!I314</f>
        <v>47.980012249140692</v>
      </c>
      <c r="D314" s="2">
        <f>MACD!E314</f>
        <v>2.4440302139362213E-2</v>
      </c>
      <c r="E314" s="2">
        <f>MACD!F314</f>
        <v>1.665358805828621E-2</v>
      </c>
      <c r="F314" s="2">
        <f>'Moving Avg'!D314</f>
        <v>1.1161999999999999</v>
      </c>
      <c r="G314" s="2">
        <f>'Moving Avg'!F314</f>
        <v>1.1365900000000002</v>
      </c>
      <c r="H314" s="2">
        <f>'Moving Avg'!G314</f>
        <v>1.1057459999999997</v>
      </c>
      <c r="I314" s="2">
        <f>'Moving Avg'!H314</f>
        <v>1.0494805</v>
      </c>
      <c r="J314" s="6" t="str">
        <f>OBV!F314</f>
        <v>BEARISH</v>
      </c>
      <c r="K314" s="6" t="str">
        <f>OBV!G314</f>
        <v>WEAK</v>
      </c>
      <c r="L314" s="6" t="str">
        <f>OBV!H314</f>
        <v>BEARISH DIVERGENCE</v>
      </c>
    </row>
    <row r="315" spans="1:12" ht="13.5" x14ac:dyDescent="0.25">
      <c r="A315" s="3">
        <f>RSI!A315</f>
        <v>42464</v>
      </c>
      <c r="B315" s="2">
        <f>RSI!B315</f>
        <v>1.1063000000000001</v>
      </c>
      <c r="C315" s="2">
        <f>RSI!I315</f>
        <v>46.754902757298836</v>
      </c>
      <c r="D315" s="2">
        <f>MACD!E315</f>
        <v>2.3411392143529275E-2</v>
      </c>
      <c r="E315" s="2">
        <f>MACD!F315</f>
        <v>1.8005148875334824E-2</v>
      </c>
      <c r="F315" s="2">
        <f>'Moving Avg'!D315</f>
        <v>1.11226</v>
      </c>
      <c r="G315" s="2">
        <f>'Moving Avg'!F315</f>
        <v>1.132655</v>
      </c>
      <c r="H315" s="2">
        <f>'Moving Avg'!G315</f>
        <v>1.1060399999999995</v>
      </c>
      <c r="I315" s="2">
        <f>'Moving Avg'!H315</f>
        <v>1.0499725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1.1013999999999999</v>
      </c>
      <c r="C316" s="2">
        <f>RSI!I316</f>
        <v>45.528017222373862</v>
      </c>
      <c r="D316" s="2">
        <f>MACD!E316</f>
        <v>2.2981774430058444E-2</v>
      </c>
      <c r="E316" s="2">
        <f>MACD!F316</f>
        <v>1.9000473986279548E-2</v>
      </c>
      <c r="F316" s="2">
        <f>'Moving Avg'!D316</f>
        <v>1.10832</v>
      </c>
      <c r="G316" s="2">
        <f>'Moving Avg'!F316</f>
        <v>1.1301950000000001</v>
      </c>
      <c r="H316" s="2">
        <f>'Moving Avg'!G316</f>
        <v>1.1064339999999995</v>
      </c>
      <c r="I316" s="2">
        <f>'Moving Avg'!H316</f>
        <v>1.0502994999999999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1.0817000000000001</v>
      </c>
      <c r="C317" s="2">
        <f>RSI!I317</f>
        <v>40.88312345381636</v>
      </c>
      <c r="D317" s="2">
        <f>MACD!E317</f>
        <v>2.267102807984589E-2</v>
      </c>
      <c r="E317" s="2">
        <f>MACD!F317</f>
        <v>1.9734584804992815E-2</v>
      </c>
      <c r="F317" s="2">
        <f>'Moving Avg'!D317</f>
        <v>1.1024</v>
      </c>
      <c r="G317" s="2">
        <f>'Moving Avg'!F317</f>
        <v>1.1255200000000003</v>
      </c>
      <c r="H317" s="2">
        <f>'Moving Avg'!G317</f>
        <v>1.1062359999999993</v>
      </c>
      <c r="I317" s="2">
        <f>'Moving Avg'!H317</f>
        <v>1.0503870000000002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1.0817000000000001</v>
      </c>
      <c r="C318" s="2">
        <f>RSI!I318</f>
        <v>40.88312345381636</v>
      </c>
      <c r="D318" s="2">
        <f>MACD!E318</f>
        <v>2.1864363240450269E-2</v>
      </c>
      <c r="E318" s="2">
        <f>MACD!F318</f>
        <v>2.0160540492084305E-2</v>
      </c>
      <c r="F318" s="2">
        <f>'Moving Avg'!D318</f>
        <v>1.0964800000000001</v>
      </c>
      <c r="G318" s="2">
        <f>'Moving Avg'!F318</f>
        <v>1.1225650000000003</v>
      </c>
      <c r="H318" s="2">
        <f>'Moving Avg'!G318</f>
        <v>1.1061359999999996</v>
      </c>
      <c r="I318" s="2">
        <f>'Moving Avg'!H318</f>
        <v>1.0504745000000002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1.0375000000000001</v>
      </c>
      <c r="C319" s="2">
        <f>RSI!I319</f>
        <v>32.306562018421474</v>
      </c>
      <c r="D319" s="2">
        <f>MACD!E319</f>
        <v>1.9342738500291778E-2</v>
      </c>
      <c r="E319" s="2">
        <f>MACD!F319</f>
        <v>1.9996980093725799E-2</v>
      </c>
      <c r="F319" s="2">
        <f>'Moving Avg'!D319</f>
        <v>1.08172</v>
      </c>
      <c r="G319" s="2">
        <f>'Moving Avg'!F319</f>
        <v>1.1166650000000005</v>
      </c>
      <c r="H319" s="2">
        <f>'Moving Avg'!G319</f>
        <v>1.1050539999999995</v>
      </c>
      <c r="I319" s="2">
        <f>'Moving Avg'!H319</f>
        <v>1.0503410000000002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1.0817000000000001</v>
      </c>
      <c r="C320" s="2">
        <f>RSI!I320</f>
        <v>44.781500647914704</v>
      </c>
      <c r="D320" s="2">
        <f>MACD!E320</f>
        <v>2.1191690757998982E-2</v>
      </c>
      <c r="E320" s="2">
        <f>MACD!F320</f>
        <v>2.0235922226580435E-2</v>
      </c>
      <c r="F320" s="2">
        <f>'Moving Avg'!D320</f>
        <v>1.0768</v>
      </c>
      <c r="G320" s="2">
        <f>'Moving Avg'!F320</f>
        <v>1.1129750000000003</v>
      </c>
      <c r="H320" s="2">
        <f>'Moving Avg'!G320</f>
        <v>1.1050539999999993</v>
      </c>
      <c r="I320" s="2">
        <f>'Moving Avg'!H320</f>
        <v>1.0504285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1.0965</v>
      </c>
      <c r="C321" s="2">
        <f>RSI!I321</f>
        <v>48.222295415677181</v>
      </c>
      <c r="D321" s="2">
        <f>MACD!E321</f>
        <v>2.1053500182037332E-2</v>
      </c>
      <c r="E321" s="2">
        <f>MACD!F321</f>
        <v>2.0399437817671819E-2</v>
      </c>
      <c r="F321" s="2">
        <f>'Moving Avg'!D321</f>
        <v>1.07582</v>
      </c>
      <c r="G321" s="2">
        <f>'Moving Avg'!F321</f>
        <v>1.1087950000000002</v>
      </c>
      <c r="H321" s="2">
        <f>'Moving Avg'!G321</f>
        <v>1.1059399999999993</v>
      </c>
      <c r="I321" s="2">
        <f>'Moving Avg'!H321</f>
        <v>1.0505899999999999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1.0965</v>
      </c>
      <c r="C322" s="2">
        <f>RSI!I322</f>
        <v>48.222295415677181</v>
      </c>
      <c r="D322" s="2">
        <f>MACD!E322</f>
        <v>1.9477954856915947E-2</v>
      </c>
      <c r="E322" s="2">
        <f>MACD!F322</f>
        <v>2.0215141225520646E-2</v>
      </c>
      <c r="F322" s="2">
        <f>'Moving Avg'!D322</f>
        <v>1.0787800000000001</v>
      </c>
      <c r="G322" s="2">
        <f>'Moving Avg'!F322</f>
        <v>1.1051050000000002</v>
      </c>
      <c r="H322" s="2">
        <f>'Moving Avg'!G322</f>
        <v>1.1062359999999993</v>
      </c>
      <c r="I322" s="2">
        <f>'Moving Avg'!H322</f>
        <v>1.0509159999999997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1.0965</v>
      </c>
      <c r="C323" s="2">
        <f>RSI!I323</f>
        <v>48.222295415677188</v>
      </c>
      <c r="D323" s="2">
        <f>MACD!E323</f>
        <v>1.8190243222055535E-2</v>
      </c>
      <c r="E323" s="2">
        <f>MACD!F323</f>
        <v>1.9810161624827627E-2</v>
      </c>
      <c r="F323" s="2">
        <f>'Moving Avg'!D323</f>
        <v>1.0817399999999999</v>
      </c>
      <c r="G323" s="2">
        <f>'Moving Avg'!F323</f>
        <v>1.1028899999999999</v>
      </c>
      <c r="H323" s="2">
        <f>'Moving Avg'!G323</f>
        <v>1.1073179999999994</v>
      </c>
      <c r="I323" s="2">
        <f>'Moving Avg'!H323</f>
        <v>1.0512419999999998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1.0621</v>
      </c>
      <c r="C324" s="2">
        <f>RSI!I324</f>
        <v>40.835402731671138</v>
      </c>
      <c r="D324" s="2">
        <f>MACD!E324</f>
        <v>1.9690865237796729E-2</v>
      </c>
      <c r="E324" s="2">
        <f>MACD!F324</f>
        <v>1.9786302347421448E-2</v>
      </c>
      <c r="F324" s="2">
        <f>'Moving Avg'!D324</f>
        <v>1.08666</v>
      </c>
      <c r="G324" s="2">
        <f>'Moving Avg'!F324</f>
        <v>1.100185</v>
      </c>
      <c r="H324" s="2">
        <f>'Moving Avg'!G324</f>
        <v>1.1073179999999994</v>
      </c>
      <c r="I324" s="2">
        <f>'Moving Avg'!H324</f>
        <v>1.0513959999999998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1.0915999999999999</v>
      </c>
      <c r="C325" s="2">
        <f>RSI!I325</f>
        <v>48.168034041693261</v>
      </c>
      <c r="D325" s="2">
        <f>MACD!E325</f>
        <v>1.8248436728901307E-2</v>
      </c>
      <c r="E325" s="2">
        <f>MACD!F325</f>
        <v>1.947872922371742E-2</v>
      </c>
      <c r="F325" s="2">
        <f>'Moving Avg'!D325</f>
        <v>1.0886400000000001</v>
      </c>
      <c r="G325" s="2">
        <f>'Moving Avg'!F325</f>
        <v>1.09822</v>
      </c>
      <c r="H325" s="2">
        <f>'Moving Avg'!G325</f>
        <v>1.1077119999999994</v>
      </c>
      <c r="I325" s="2">
        <f>'Moving Avg'!H325</f>
        <v>1.0518144999999997</v>
      </c>
      <c r="J325" s="6" t="str">
        <f>OBV!F325</f>
        <v>BEARISH</v>
      </c>
      <c r="K325" s="6" t="str">
        <f>OBV!G325</f>
        <v>NEUTRAL</v>
      </c>
      <c r="L325" s="6" t="str">
        <f>OBV!H325</f>
        <v>BEARISH DIVERGENCE</v>
      </c>
    </row>
    <row r="326" spans="1:12" ht="13.5" x14ac:dyDescent="0.25">
      <c r="A326" s="3">
        <f>RSI!A326</f>
        <v>42479</v>
      </c>
      <c r="B326" s="2">
        <f>RSI!B326</f>
        <v>1.0817000000000001</v>
      </c>
      <c r="C326" s="2">
        <f>RSI!I326</f>
        <v>46.103010150971251</v>
      </c>
      <c r="D326" s="2">
        <f>MACD!E326</f>
        <v>1.705737807687302E-2</v>
      </c>
      <c r="E326" s="2">
        <f>MACD!F326</f>
        <v>1.899445899434854E-2</v>
      </c>
      <c r="F326" s="2">
        <f>'Moving Avg'!D326</f>
        <v>1.08568</v>
      </c>
      <c r="G326" s="2">
        <f>'Moving Avg'!F326</f>
        <v>1.0957599999999998</v>
      </c>
      <c r="H326" s="2">
        <f>'Moving Avg'!G326</f>
        <v>1.1080059999999994</v>
      </c>
      <c r="I326" s="2">
        <f>'Moving Avg'!H326</f>
        <v>1.0521129999999999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1.0522</v>
      </c>
      <c r="C327" s="2">
        <f>RSI!I327</f>
        <v>40.527467636382646</v>
      </c>
      <c r="D327" s="2">
        <f>MACD!E327</f>
        <v>1.53087437702768E-2</v>
      </c>
      <c r="E327" s="2">
        <f>MACD!F327</f>
        <v>1.8257315949534194E-2</v>
      </c>
      <c r="F327" s="2">
        <f>'Moving Avg'!D327</f>
        <v>1.0768199999999999</v>
      </c>
      <c r="G327" s="2">
        <f>'Moving Avg'!F327</f>
        <v>1.0923149999999999</v>
      </c>
      <c r="H327" s="2">
        <f>'Moving Avg'!G327</f>
        <v>1.1077099999999995</v>
      </c>
      <c r="I327" s="2">
        <f>'Moving Avg'!H327</f>
        <v>1.0523344999999997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1.0817000000000001</v>
      </c>
      <c r="C328" s="2">
        <f>RSI!I328</f>
        <v>47.380590290851529</v>
      </c>
      <c r="D328" s="2">
        <f>MACD!E328</f>
        <v>1.1915269669436235E-2</v>
      </c>
      <c r="E328" s="2">
        <f>MACD!F328</f>
        <v>1.6988906693514605E-2</v>
      </c>
      <c r="F328" s="2">
        <f>'Moving Avg'!D328</f>
        <v>1.0738599999999998</v>
      </c>
      <c r="G328" s="2">
        <f>'Moving Avg'!F328</f>
        <v>1.0905900000000002</v>
      </c>
      <c r="H328" s="2">
        <f>'Moving Avg'!G328</f>
        <v>1.1081999999999994</v>
      </c>
      <c r="I328" s="2">
        <f>'Moving Avg'!H328</f>
        <v>1.0526564999999999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1.0375000000000001</v>
      </c>
      <c r="C329" s="2">
        <f>RSI!I329</f>
        <v>39.952156795813465</v>
      </c>
      <c r="D329" s="2">
        <f>MACD!E329</f>
        <v>5.5948524147100276E-3</v>
      </c>
      <c r="E329" s="2">
        <f>MACD!F329</f>
        <v>1.471009583775369E-2</v>
      </c>
      <c r="F329" s="2">
        <f>'Moving Avg'!D329</f>
        <v>1.06894</v>
      </c>
      <c r="G329" s="2">
        <f>'Moving Avg'!F329</f>
        <v>1.0883800000000003</v>
      </c>
      <c r="H329" s="2">
        <f>'Moving Avg'!G329</f>
        <v>1.1075119999999994</v>
      </c>
      <c r="I329" s="2">
        <f>'Moving Avg'!H329</f>
        <v>1.0527054999999996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1.0817000000000001</v>
      </c>
      <c r="C330" s="2">
        <f>RSI!I330</f>
        <v>48.626226751638463</v>
      </c>
      <c r="D330" s="2">
        <f>MACD!E330</f>
        <v>4.1051254782185076E-3</v>
      </c>
      <c r="E330" s="2">
        <f>MACD!F330</f>
        <v>1.2589101765846654E-2</v>
      </c>
      <c r="F330" s="2">
        <f>'Moving Avg'!D330</f>
        <v>1.0669599999999999</v>
      </c>
      <c r="G330" s="2">
        <f>'Moving Avg'!F330</f>
        <v>1.0861650000000003</v>
      </c>
      <c r="H330" s="2">
        <f>'Moving Avg'!G330</f>
        <v>1.1077079999999995</v>
      </c>
      <c r="I330" s="2">
        <f>'Moving Avg'!H330</f>
        <v>1.0530004999999998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1.0621</v>
      </c>
      <c r="C331" s="2">
        <f>RSI!I331</f>
        <v>45.488293932926958</v>
      </c>
      <c r="D331" s="2">
        <f>MACD!E331</f>
        <v>6.619953371528764E-3</v>
      </c>
      <c r="E331" s="2">
        <f>MACD!F331</f>
        <v>1.1395272086983077E-2</v>
      </c>
      <c r="F331" s="2">
        <f>'Moving Avg'!D331</f>
        <v>1.06304</v>
      </c>
      <c r="G331" s="2">
        <f>'Moving Avg'!F331</f>
        <v>1.0832150000000005</v>
      </c>
      <c r="H331" s="2">
        <f>'Moving Avg'!G331</f>
        <v>1.1071179999999996</v>
      </c>
      <c r="I331" s="2">
        <f>'Moving Avg'!H331</f>
        <v>1.0531234999999999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1.0768</v>
      </c>
      <c r="C332" s="2">
        <f>RSI!I332</f>
        <v>48.188785289635696</v>
      </c>
      <c r="D332" s="2">
        <f>MACD!E332</f>
        <v>7.8179529646176249E-3</v>
      </c>
      <c r="E332" s="2">
        <f>MACD!F332</f>
        <v>1.0679808262509987E-2</v>
      </c>
      <c r="F332" s="2">
        <f>'Moving Avg'!D332</f>
        <v>1.06796</v>
      </c>
      <c r="G332" s="2">
        <f>'Moving Avg'!F332</f>
        <v>1.0814900000000003</v>
      </c>
      <c r="H332" s="2">
        <f>'Moving Avg'!G332</f>
        <v>1.1068219999999998</v>
      </c>
      <c r="I332" s="2">
        <f>'Moving Avg'!H332</f>
        <v>1.0532954999999999</v>
      </c>
      <c r="J332" s="6" t="str">
        <f>OBV!F332</f>
        <v>BEARISH</v>
      </c>
      <c r="K332" s="6" t="str">
        <f>OBV!G332</f>
        <v>WEAK</v>
      </c>
      <c r="L332" s="6" t="str">
        <f>OBV!H332</f>
        <v>BEARISH DIVERGENCE</v>
      </c>
    </row>
    <row r="333" spans="1:12" ht="13.5" x14ac:dyDescent="0.25">
      <c r="A333" s="3">
        <f>RSI!A333</f>
        <v>42488</v>
      </c>
      <c r="B333" s="2">
        <f>RSI!B333</f>
        <v>1.0817000000000001</v>
      </c>
      <c r="C333" s="2">
        <f>RSI!I333</f>
        <v>49.094069255041376</v>
      </c>
      <c r="D333" s="2">
        <f>MACD!E333</f>
        <v>8.5290016148769077E-3</v>
      </c>
      <c r="E333" s="2">
        <f>MACD!F333</f>
        <v>1.0249646932983371E-2</v>
      </c>
      <c r="F333" s="2">
        <f>'Moving Avg'!D333</f>
        <v>1.06796</v>
      </c>
      <c r="G333" s="2">
        <f>'Moving Avg'!F333</f>
        <v>1.0800100000000004</v>
      </c>
      <c r="H333" s="2">
        <f>'Moving Avg'!G333</f>
        <v>1.1066239999999994</v>
      </c>
      <c r="I333" s="2">
        <f>'Moving Avg'!H333</f>
        <v>1.0535654999999999</v>
      </c>
      <c r="J333" s="6" t="str">
        <f>OBV!F333</f>
        <v>BEARISH</v>
      </c>
      <c r="K333" s="6" t="str">
        <f>OBV!G333</f>
        <v>WEAK</v>
      </c>
      <c r="L333" s="6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1.0817000000000001</v>
      </c>
      <c r="C334" s="2">
        <f>RSI!I334</f>
        <v>49.094069255041376</v>
      </c>
      <c r="D334" s="2">
        <f>MACD!E334</f>
        <v>3.8652476899818655E-3</v>
      </c>
      <c r="E334" s="2">
        <f>MACD!F334</f>
        <v>8.9727670843830695E-3</v>
      </c>
      <c r="F334" s="2">
        <f>'Moving Avg'!D334</f>
        <v>1.0768</v>
      </c>
      <c r="G334" s="2">
        <f>'Moving Avg'!F334</f>
        <v>1.0785300000000002</v>
      </c>
      <c r="H334" s="2">
        <f>'Moving Avg'!G334</f>
        <v>1.1066239999999994</v>
      </c>
      <c r="I334" s="2">
        <f>'Moving Avg'!H334</f>
        <v>1.0538354999999999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1.0719000000000001</v>
      </c>
      <c r="C335" s="2">
        <f>RSI!I335</f>
        <v>47.181859755035255</v>
      </c>
      <c r="D335" s="2">
        <f>MACD!E335</f>
        <v>5.2082866640386083E-3</v>
      </c>
      <c r="E335" s="2">
        <f>MACD!F335</f>
        <v>8.2198710003141776E-3</v>
      </c>
      <c r="F335" s="2">
        <f>'Moving Avg'!D335</f>
        <v>1.0748400000000002</v>
      </c>
      <c r="G335" s="2">
        <f>'Moving Avg'!F335</f>
        <v>1.0768100000000003</v>
      </c>
      <c r="H335" s="2">
        <f>'Moving Avg'!G335</f>
        <v>1.1064279999999995</v>
      </c>
      <c r="I335" s="2">
        <f>'Moving Avg'!H335</f>
        <v>1.0541059999999998</v>
      </c>
      <c r="J335" s="6" t="str">
        <f>OBV!F335</f>
        <v>BEARISH</v>
      </c>
      <c r="K335" s="6" t="str">
        <f>OBV!G335</f>
        <v>WEAK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1.0326</v>
      </c>
      <c r="C336" s="2">
        <f>RSI!I336</f>
        <v>40.388088798939883</v>
      </c>
      <c r="D336" s="2">
        <f>MACD!E336</f>
        <v>7.8137070948347542E-3</v>
      </c>
      <c r="E336" s="2">
        <f>MACD!F336</f>
        <v>8.1386382192182929E-3</v>
      </c>
      <c r="F336" s="2">
        <f>'Moving Avg'!D336</f>
        <v>1.06894</v>
      </c>
      <c r="G336" s="2">
        <f>'Moving Avg'!F336</f>
        <v>1.0733699999999999</v>
      </c>
      <c r="H336" s="2">
        <f>'Moving Avg'!G336</f>
        <v>1.1052479999999996</v>
      </c>
      <c r="I336" s="2">
        <f>'Moving Avg'!H336</f>
        <v>1.0541799999999997</v>
      </c>
      <c r="J336" s="6" t="str">
        <f>OBV!F336</f>
        <v>BEARISH</v>
      </c>
      <c r="K336" s="6" t="str">
        <f>OBV!G336</f>
        <v>WEAK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1.0571999999999999</v>
      </c>
      <c r="C337" s="2">
        <f>RSI!I337</f>
        <v>45.662375505264272</v>
      </c>
      <c r="D337" s="2">
        <f>MACD!E337</f>
        <v>3.9648062118993188E-3</v>
      </c>
      <c r="E337" s="2">
        <f>MACD!F337</f>
        <v>7.3038718177544986E-3</v>
      </c>
      <c r="F337" s="2">
        <f>'Moving Avg'!D337</f>
        <v>1.0650200000000001</v>
      </c>
      <c r="G337" s="2">
        <f>'Moving Avg'!F337</f>
        <v>1.0721449999999997</v>
      </c>
      <c r="H337" s="2">
        <f>'Moving Avg'!G337</f>
        <v>1.1048559999999998</v>
      </c>
      <c r="I337" s="2">
        <f>'Moving Avg'!H337</f>
        <v>1.0544015</v>
      </c>
      <c r="J337" s="6" t="str">
        <f>OBV!F337</f>
        <v>BULLISH</v>
      </c>
      <c r="K337" s="6" t="str">
        <f>OBV!G337</f>
        <v>STRONG</v>
      </c>
      <c r="L337" s="6" t="str">
        <f>OBV!H337</f>
        <v>BULLISH DIVERGENCE</v>
      </c>
    </row>
    <row r="338" spans="1:12" ht="13.5" x14ac:dyDescent="0.25">
      <c r="A338" s="3">
        <f>RSI!A338</f>
        <v>42495</v>
      </c>
      <c r="B338" s="2">
        <f>RSI!B338</f>
        <v>1.0571999999999999</v>
      </c>
      <c r="C338" s="2">
        <f>RSI!I338</f>
        <v>45.662375505264272</v>
      </c>
      <c r="D338" s="2">
        <f>MACD!E338</f>
        <v>5.3855840818284317E-3</v>
      </c>
      <c r="E338" s="2">
        <f>MACD!F338</f>
        <v>6.9202142705692858E-3</v>
      </c>
      <c r="F338" s="2">
        <f>'Moving Avg'!D338</f>
        <v>1.06012</v>
      </c>
      <c r="G338" s="2">
        <f>'Moving Avg'!F338</f>
        <v>1.0709199999999999</v>
      </c>
      <c r="H338" s="2">
        <f>'Moving Avg'!G338</f>
        <v>1.1045619999999996</v>
      </c>
      <c r="I338" s="2">
        <f>'Moving Avg'!H338</f>
        <v>1.0546229999999999</v>
      </c>
      <c r="J338" s="6" t="str">
        <f>OBV!F338</f>
        <v>BULLISH</v>
      </c>
      <c r="K338" s="6" t="str">
        <f>OBV!G338</f>
        <v>STRONG</v>
      </c>
      <c r="L338" s="6" t="str">
        <f>OBV!H338</f>
        <v>BULLISH DIVERGENCE</v>
      </c>
    </row>
    <row r="339" spans="1:12" ht="13.5" x14ac:dyDescent="0.25">
      <c r="A339" s="3">
        <f>RSI!A339</f>
        <v>42496</v>
      </c>
      <c r="B339" s="2">
        <f>RSI!B339</f>
        <v>1.0571999999999999</v>
      </c>
      <c r="C339" s="2">
        <f>RSI!I339</f>
        <v>45.662375505264272</v>
      </c>
      <c r="D339" s="2">
        <f>MACD!E339</f>
        <v>-8.3442761752205996E-5</v>
      </c>
      <c r="E339" s="2">
        <f>MACD!F339</f>
        <v>5.5194828641049873E-3</v>
      </c>
      <c r="F339" s="2">
        <f>'Moving Avg'!D339</f>
        <v>1.0552199999999998</v>
      </c>
      <c r="G339" s="2">
        <f>'Moving Avg'!F339</f>
        <v>1.0719049999999999</v>
      </c>
      <c r="H339" s="2">
        <f>'Moving Avg'!G339</f>
        <v>1.1042679999999998</v>
      </c>
      <c r="I339" s="2">
        <f>'Moving Avg'!H339</f>
        <v>1.0548199999999999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</row>
    <row r="340" spans="1:12" ht="13.5" x14ac:dyDescent="0.25">
      <c r="A340" s="3">
        <f>RSI!A340</f>
        <v>42499</v>
      </c>
      <c r="B340" s="2">
        <f>RSI!B340</f>
        <v>1.0571999999999999</v>
      </c>
      <c r="C340" s="2">
        <f>RSI!I340</f>
        <v>45.662375505264272</v>
      </c>
      <c r="D340" s="2">
        <f>MACD!E340</f>
        <v>2.2081566372857964E-3</v>
      </c>
      <c r="E340" s="2">
        <f>MACD!F340</f>
        <v>4.8572176187411491E-3</v>
      </c>
      <c r="F340" s="2">
        <f>'Moving Avg'!D340</f>
        <v>1.0522800000000001</v>
      </c>
      <c r="G340" s="2">
        <f>'Moving Avg'!F340</f>
        <v>1.0706800000000001</v>
      </c>
      <c r="H340" s="2">
        <f>'Moving Avg'!G340</f>
        <v>1.10358</v>
      </c>
      <c r="I340" s="2">
        <f>'Moving Avg'!H340</f>
        <v>1.0550169999999999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</row>
    <row r="341" spans="1:12" ht="13.5" x14ac:dyDescent="0.25">
      <c r="A341" s="3">
        <f>RSI!A341</f>
        <v>42500</v>
      </c>
      <c r="B341" s="2">
        <f>RSI!B341</f>
        <v>1.0571999999999999</v>
      </c>
      <c r="C341" s="2">
        <f>RSI!I341</f>
        <v>45.662375505264272</v>
      </c>
      <c r="D341" s="2">
        <f>MACD!E341</f>
        <v>1.2422227574748756E-3</v>
      </c>
      <c r="E341" s="2">
        <f>MACD!F341</f>
        <v>4.1342186464878947E-3</v>
      </c>
      <c r="F341" s="2">
        <f>'Moving Avg'!D341</f>
        <v>1.0571999999999999</v>
      </c>
      <c r="G341" s="2">
        <f>'Moving Avg'!F341</f>
        <v>1.0687150000000003</v>
      </c>
      <c r="H341" s="2">
        <f>'Moving Avg'!G341</f>
        <v>1.1031880000000001</v>
      </c>
      <c r="I341" s="2">
        <f>'Moving Avg'!H341</f>
        <v>1.0552384999999997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1.0571999999999999</v>
      </c>
      <c r="C342" s="2">
        <f>RSI!I342</f>
        <v>45.662375505264272</v>
      </c>
      <c r="D342" s="2">
        <f>MACD!E342</f>
        <v>2.7886594868824499E-3</v>
      </c>
      <c r="E342" s="2">
        <f>MACD!F342</f>
        <v>3.865106814566806E-3</v>
      </c>
      <c r="F342" s="2">
        <f>'Moving Avg'!D342</f>
        <v>1.0571999999999999</v>
      </c>
      <c r="G342" s="2">
        <f>'Moving Avg'!F342</f>
        <v>1.0667500000000003</v>
      </c>
      <c r="H342" s="2">
        <f>'Moving Avg'!G342</f>
        <v>1.1018120000000002</v>
      </c>
      <c r="I342" s="2">
        <f>'Moving Avg'!H342</f>
        <v>1.0554599999999998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1.0472999999999999</v>
      </c>
      <c r="C343" s="2">
        <f>RSI!I343</f>
        <v>43.259557127743392</v>
      </c>
      <c r="D343" s="2">
        <f>MACD!E343</f>
        <v>5.6790169303000404E-3</v>
      </c>
      <c r="E343" s="2">
        <f>MACD!F343</f>
        <v>4.2278888377134533E-3</v>
      </c>
      <c r="F343" s="2">
        <f>'Moving Avg'!D343</f>
        <v>1.0552199999999998</v>
      </c>
      <c r="G343" s="2">
        <f>'Moving Avg'!F343</f>
        <v>1.0642900000000002</v>
      </c>
      <c r="H343" s="2">
        <f>'Moving Avg'!G343</f>
        <v>1.0996480000000002</v>
      </c>
      <c r="I343" s="2">
        <f>'Moving Avg'!H343</f>
        <v>1.0556074999999998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1.0226999999999999</v>
      </c>
      <c r="C344" s="2">
        <f>RSI!I344</f>
        <v>37.919890815708506</v>
      </c>
      <c r="D344" s="2">
        <f>MACD!E344</f>
        <v>1.009306886539596E-2</v>
      </c>
      <c r="E344" s="2">
        <f>MACD!F344</f>
        <v>5.4009248432499548E-3</v>
      </c>
      <c r="F344" s="2">
        <f>'Moving Avg'!D344</f>
        <v>1.0483199999999999</v>
      </c>
      <c r="G344" s="2">
        <f>'Moving Avg'!F344</f>
        <v>1.0623200000000002</v>
      </c>
      <c r="H344" s="2">
        <f>'Moving Avg'!G344</f>
        <v>1.0964020000000003</v>
      </c>
      <c r="I344" s="2">
        <f>'Moving Avg'!H344</f>
        <v>1.0556319999999997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1.0472999999999999</v>
      </c>
      <c r="C345" s="2">
        <f>RSI!I345</f>
        <v>45.20383925923629</v>
      </c>
      <c r="D345" s="2">
        <f>MACD!E345</f>
        <v>1.0778801078187072E-2</v>
      </c>
      <c r="E345" s="2">
        <f>MACD!F345</f>
        <v>6.4765000902373788E-3</v>
      </c>
      <c r="F345" s="2">
        <f>'Moving Avg'!D345</f>
        <v>1.04634</v>
      </c>
      <c r="G345" s="2">
        <f>'Moving Avg'!F345</f>
        <v>1.0601050000000001</v>
      </c>
      <c r="H345" s="2">
        <f>'Moving Avg'!G345</f>
        <v>1.093648</v>
      </c>
      <c r="I345" s="2">
        <f>'Moving Avg'!H345</f>
        <v>1.0557794999999996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1.0424</v>
      </c>
      <c r="C346" s="2">
        <f>RSI!I346</f>
        <v>44.094051195725285</v>
      </c>
      <c r="D346" s="2">
        <f>MACD!E346</f>
        <v>5.7903713180869065E-3</v>
      </c>
      <c r="E346" s="2">
        <f>MACD!F346</f>
        <v>6.3392743358072854E-3</v>
      </c>
      <c r="F346" s="2">
        <f>'Moving Avg'!D346</f>
        <v>1.04338</v>
      </c>
      <c r="G346" s="2">
        <f>'Moving Avg'!F346</f>
        <v>1.0581399999999999</v>
      </c>
      <c r="H346" s="2">
        <f>'Moving Avg'!G346</f>
        <v>1.0914840000000003</v>
      </c>
      <c r="I346" s="2">
        <f>'Moving Avg'!H346</f>
        <v>1.0559024999999997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1.0424</v>
      </c>
      <c r="C347" s="2">
        <f>RSI!I347</f>
        <v>44.094051195725285</v>
      </c>
      <c r="D347" s="2">
        <f>MACD!E347</f>
        <v>5.4890047388849172E-3</v>
      </c>
      <c r="E347" s="2">
        <f>MACD!F347</f>
        <v>6.1692204164228125E-3</v>
      </c>
      <c r="F347" s="2">
        <f>'Moving Avg'!D347</f>
        <v>1.0404199999999999</v>
      </c>
      <c r="G347" s="2">
        <f>'Moving Avg'!F347</f>
        <v>1.05765</v>
      </c>
      <c r="H347" s="2">
        <f>'Moving Avg'!G347</f>
        <v>1.0888280000000004</v>
      </c>
      <c r="I347" s="2">
        <f>'Moving Avg'!H347</f>
        <v>1.0560499999999997</v>
      </c>
      <c r="J347" s="6" t="str">
        <f>OBV!F347</f>
        <v>BEARISH</v>
      </c>
      <c r="K347" s="6" t="str">
        <f>OBV!G347</f>
        <v>WEAK</v>
      </c>
      <c r="L347" s="6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1.0128999999999999</v>
      </c>
      <c r="C348" s="2">
        <f>RSI!I348</f>
        <v>37.641557167335499</v>
      </c>
      <c r="D348" s="2">
        <f>MACD!E348</f>
        <v>7.5441847154202879E-3</v>
      </c>
      <c r="E348" s="2">
        <f>MACD!F348</f>
        <v>6.4442132762223079E-3</v>
      </c>
      <c r="F348" s="2">
        <f>'Moving Avg'!D348</f>
        <v>1.0335399999999999</v>
      </c>
      <c r="G348" s="2">
        <f>'Moving Avg'!F348</f>
        <v>1.0542099999999999</v>
      </c>
      <c r="H348" s="2">
        <f>'Moving Avg'!G348</f>
        <v>1.0862700000000003</v>
      </c>
      <c r="I348" s="2">
        <f>'Moving Avg'!H348</f>
        <v>1.0560254999999996</v>
      </c>
      <c r="J348" s="6" t="str">
        <f>OBV!F348</f>
        <v>BEARISH</v>
      </c>
      <c r="K348" s="6" t="str">
        <f>OBV!G348</f>
        <v>WEAK</v>
      </c>
      <c r="L348" s="6" t="str">
        <f>OBV!H348</f>
        <v>CONFIRMED BEARISH</v>
      </c>
    </row>
    <row r="349" spans="1:12" ht="13.5" x14ac:dyDescent="0.25">
      <c r="A349" s="3">
        <f>RSI!A349</f>
        <v>42510</v>
      </c>
      <c r="B349" s="2">
        <f>RSI!B349</f>
        <v>1.0375000000000001</v>
      </c>
      <c r="C349" s="2">
        <f>RSI!I349</f>
        <v>44.884560111641136</v>
      </c>
      <c r="D349" s="2">
        <f>MACD!E349</f>
        <v>7.7510159253504352E-3</v>
      </c>
      <c r="E349" s="2">
        <f>MACD!F349</f>
        <v>6.7055738060479335E-3</v>
      </c>
      <c r="F349" s="2">
        <f>'Moving Avg'!D349</f>
        <v>1.0364999999999998</v>
      </c>
      <c r="G349" s="2">
        <f>'Moving Avg'!F349</f>
        <v>1.0542099999999999</v>
      </c>
      <c r="H349" s="2">
        <f>'Moving Avg'!G349</f>
        <v>1.0839100000000004</v>
      </c>
      <c r="I349" s="2">
        <f>'Moving Avg'!H349</f>
        <v>1.0561239999999996</v>
      </c>
      <c r="J349" s="6" t="str">
        <f>OBV!F349</f>
        <v>BEARISH</v>
      </c>
      <c r="K349" s="6" t="str">
        <f>OBV!G349</f>
        <v>NEUTRAL</v>
      </c>
      <c r="L349" s="6" t="str">
        <f>OBV!H349</f>
        <v>BEARISH DIVERGENCE</v>
      </c>
    </row>
    <row r="350" spans="1:12" ht="13.5" x14ac:dyDescent="0.25">
      <c r="A350" s="3">
        <f>RSI!A350</f>
        <v>42513</v>
      </c>
      <c r="B350" s="2">
        <f>RSI!B350</f>
        <v>1.0424</v>
      </c>
      <c r="C350" s="2">
        <f>RSI!I350</f>
        <v>46.224404268174702</v>
      </c>
      <c r="D350" s="2">
        <f>MACD!E350</f>
        <v>7.6862709653204853E-3</v>
      </c>
      <c r="E350" s="2">
        <f>MACD!F350</f>
        <v>6.9017132379024437E-3</v>
      </c>
      <c r="F350" s="2">
        <f>'Moving Avg'!D350</f>
        <v>1.0355199999999998</v>
      </c>
      <c r="G350" s="2">
        <f>'Moving Avg'!F350</f>
        <v>1.0522450000000001</v>
      </c>
      <c r="H350" s="2">
        <f>'Moving Avg'!G350</f>
        <v>1.0816480000000004</v>
      </c>
      <c r="I350" s="2">
        <f>'Moving Avg'!H350</f>
        <v>1.0563449999999996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1.0424</v>
      </c>
      <c r="C351" s="2">
        <f>RSI!I351</f>
        <v>46.224404268174702</v>
      </c>
      <c r="D351" s="2">
        <f>MACD!E351</f>
        <v>7.7166129941821371E-3</v>
      </c>
      <c r="E351" s="2">
        <f>MACD!F351</f>
        <v>7.0646931891583829E-3</v>
      </c>
      <c r="F351" s="2">
        <f>'Moving Avg'!D351</f>
        <v>1.03552</v>
      </c>
      <c r="G351" s="2">
        <f>'Moving Avg'!F351</f>
        <v>1.0512600000000001</v>
      </c>
      <c r="H351" s="2">
        <f>'Moving Avg'!G351</f>
        <v>1.0788940000000005</v>
      </c>
      <c r="I351" s="2">
        <f>'Moving Avg'!H351</f>
        <v>1.0564924999999996</v>
      </c>
      <c r="J351" s="6" t="str">
        <f>OBV!F351</f>
        <v>BEARISH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1.0326</v>
      </c>
      <c r="C352" s="2">
        <f>RSI!I352</f>
        <v>43.757066697710584</v>
      </c>
      <c r="D352" s="2">
        <f>MACD!E352</f>
        <v>8.5470335239834494E-3</v>
      </c>
      <c r="E352" s="2">
        <f>MACD!F352</f>
        <v>7.3611612561233965E-3</v>
      </c>
      <c r="F352" s="2">
        <f>'Moving Avg'!D352</f>
        <v>1.03356</v>
      </c>
      <c r="G352" s="2">
        <f>'Moving Avg'!F352</f>
        <v>1.04905</v>
      </c>
      <c r="H352" s="2">
        <f>'Moving Avg'!G352</f>
        <v>1.0761400000000005</v>
      </c>
      <c r="I352" s="2">
        <f>'Moving Avg'!H352</f>
        <v>1.0565909999999996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1.0277000000000001</v>
      </c>
      <c r="C353" s="2">
        <f>RSI!I353</f>
        <v>42.534552791979436</v>
      </c>
      <c r="D353" s="2">
        <f>MACD!E353</f>
        <v>8.2204737279703011E-3</v>
      </c>
      <c r="E353" s="2">
        <f>MACD!F353</f>
        <v>7.533023750492778E-3</v>
      </c>
      <c r="F353" s="2">
        <f>'Moving Avg'!D353</f>
        <v>1.0365199999999999</v>
      </c>
      <c r="G353" s="2">
        <f>'Moving Avg'!F353</f>
        <v>1.0463499999999999</v>
      </c>
      <c r="H353" s="2">
        <f>'Moving Avg'!G353</f>
        <v>1.0738780000000006</v>
      </c>
      <c r="I353" s="2">
        <f>'Moving Avg'!H353</f>
        <v>1.0566894999999996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</row>
    <row r="354" spans="1:12" ht="13.5" x14ac:dyDescent="0.25">
      <c r="A354" s="3">
        <f>RSI!A354</f>
        <v>42517</v>
      </c>
      <c r="B354" s="2">
        <f>RSI!B354</f>
        <v>1.0326</v>
      </c>
      <c r="C354" s="2">
        <f>RSI!I354</f>
        <v>44.21305857432111</v>
      </c>
      <c r="D354" s="2">
        <f>MACD!E354</f>
        <v>3.9467248994360382E-3</v>
      </c>
      <c r="E354" s="2">
        <f>MACD!F354</f>
        <v>6.8157639802814305E-3</v>
      </c>
      <c r="F354" s="2">
        <f>'Moving Avg'!D354</f>
        <v>1.0355399999999999</v>
      </c>
      <c r="G354" s="2">
        <f>'Moving Avg'!F354</f>
        <v>1.0438949999999998</v>
      </c>
      <c r="H354" s="2">
        <f>'Moving Avg'!G354</f>
        <v>1.0722060000000007</v>
      </c>
      <c r="I354" s="2">
        <f>'Moving Avg'!H354</f>
        <v>1.0568369999999998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1.0375000000000001</v>
      </c>
      <c r="C355" s="2">
        <f>RSI!I355</f>
        <v>45.914365474445631</v>
      </c>
      <c r="D355" s="2">
        <f>MACD!E355</f>
        <v>3.8622011745226281E-3</v>
      </c>
      <c r="E355" s="2">
        <f>MACD!F355</f>
        <v>6.2250514191296707E-3</v>
      </c>
      <c r="F355" s="2">
        <f>'Moving Avg'!D355</f>
        <v>1.0345600000000001</v>
      </c>
      <c r="G355" s="2">
        <f>'Moving Avg'!F355</f>
        <v>1.0421749999999999</v>
      </c>
      <c r="H355" s="2">
        <f>'Moving Avg'!G355</f>
        <v>1.0703380000000007</v>
      </c>
      <c r="I355" s="2">
        <f>'Moving Avg'!H355</f>
        <v>1.0569844999999995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1.0326</v>
      </c>
      <c r="C356" s="2">
        <f>RSI!I356</f>
        <v>44.454377337691227</v>
      </c>
      <c r="D356" s="2">
        <f>MACD!E356</f>
        <v>3.4727629151227735E-3</v>
      </c>
      <c r="E356" s="2">
        <f>MACD!F356</f>
        <v>5.6745937183282922E-3</v>
      </c>
      <c r="F356" s="2">
        <f>'Moving Avg'!D356</f>
        <v>1.0326</v>
      </c>
      <c r="G356" s="2">
        <f>'Moving Avg'!F356</f>
        <v>1.0421749999999999</v>
      </c>
      <c r="H356" s="2">
        <f>'Moving Avg'!G356</f>
        <v>1.0683720000000008</v>
      </c>
      <c r="I356" s="2">
        <f>'Moving Avg'!H356</f>
        <v>1.0571074999999999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1.0277000000000001</v>
      </c>
      <c r="C357" s="2">
        <f>RSI!I357</f>
        <v>42.982482053226207</v>
      </c>
      <c r="D357" s="2">
        <f>MACD!E357</f>
        <v>3.6027156986118136E-3</v>
      </c>
      <c r="E357" s="2">
        <f>MACD!F357</f>
        <v>5.2602181143849968E-3</v>
      </c>
      <c r="F357" s="2">
        <f>'Moving Avg'!D357</f>
        <v>1.03162</v>
      </c>
      <c r="G357" s="2">
        <f>'Moving Avg'!F357</f>
        <v>1.0407</v>
      </c>
      <c r="H357" s="2">
        <f>'Moving Avg'!G357</f>
        <v>1.0665040000000006</v>
      </c>
      <c r="I357" s="2">
        <f>'Moving Avg'!H357</f>
        <v>1.0572059999999999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1.0326</v>
      </c>
      <c r="C358" s="2">
        <f>RSI!I358</f>
        <v>44.945568166046712</v>
      </c>
      <c r="D358" s="2">
        <f>MACD!E358</f>
        <v>-1.0704291655907472E-3</v>
      </c>
      <c r="E358" s="2">
        <f>MACD!F358</f>
        <v>3.9940886583898485E-3</v>
      </c>
      <c r="F358" s="2">
        <f>'Moving Avg'!D358</f>
        <v>1.0326</v>
      </c>
      <c r="G358" s="2">
        <f>'Moving Avg'!F358</f>
        <v>1.0394700000000001</v>
      </c>
      <c r="H358" s="2">
        <f>'Moving Avg'!G358</f>
        <v>1.0648320000000007</v>
      </c>
      <c r="I358" s="2">
        <f>'Moving Avg'!H358</f>
        <v>1.0572799999999998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1.0277000000000001</v>
      </c>
      <c r="C359" s="2">
        <f>RSI!I359</f>
        <v>43.338659473447734</v>
      </c>
      <c r="D359" s="2">
        <f>MACD!E359</f>
        <v>-7.9644945332080219E-4</v>
      </c>
      <c r="E359" s="2">
        <f>MACD!F359</f>
        <v>3.0359810360477187E-3</v>
      </c>
      <c r="F359" s="2">
        <f>'Moving Avg'!D359</f>
        <v>1.03162</v>
      </c>
      <c r="G359" s="2">
        <f>'Moving Avg'!F359</f>
        <v>1.037995</v>
      </c>
      <c r="H359" s="2">
        <f>'Moving Avg'!G359</f>
        <v>1.0637520000000007</v>
      </c>
      <c r="I359" s="2">
        <f>'Moving Avg'!H359</f>
        <v>1.0573294999999998</v>
      </c>
      <c r="J359" s="6" t="str">
        <f>OBV!F359</f>
        <v>BULLISH</v>
      </c>
      <c r="K359" s="6" t="str">
        <f>OBV!G359</f>
        <v>STRONG</v>
      </c>
      <c r="L359" s="6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1.0226999999999999</v>
      </c>
      <c r="C360" s="2">
        <f>RSI!I360</f>
        <v>41.700325714945635</v>
      </c>
      <c r="D360" s="2">
        <f>MACD!E360</f>
        <v>6.631807993502381E-4</v>
      </c>
      <c r="E360" s="2">
        <f>MACD!F360</f>
        <v>2.5614209887082225E-3</v>
      </c>
      <c r="F360" s="2">
        <f>'Moving Avg'!D360</f>
        <v>1.0286599999999999</v>
      </c>
      <c r="G360" s="2">
        <f>'Moving Avg'!F360</f>
        <v>1.0362699999999998</v>
      </c>
      <c r="H360" s="2">
        <f>'Moving Avg'!G360</f>
        <v>1.0616860000000008</v>
      </c>
      <c r="I360" s="2">
        <f>'Moving Avg'!H360</f>
        <v>1.0573785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1.0424</v>
      </c>
      <c r="C361" s="2">
        <f>RSI!I361</f>
        <v>49.759039716612122</v>
      </c>
      <c r="D361" s="2">
        <f>MACD!E361</f>
        <v>5.6445030444174371E-4</v>
      </c>
      <c r="E361" s="2">
        <f>MACD!F361</f>
        <v>2.1620268518549269E-3</v>
      </c>
      <c r="F361" s="2">
        <f>'Moving Avg'!D361</f>
        <v>1.0306199999999999</v>
      </c>
      <c r="G361" s="2">
        <f>'Moving Avg'!F361</f>
        <v>1.0355300000000001</v>
      </c>
      <c r="H361" s="2">
        <f>'Moving Avg'!G361</f>
        <v>1.0601120000000008</v>
      </c>
      <c r="I361" s="2">
        <f>'Moving Avg'!H361</f>
        <v>1.0575259999999997</v>
      </c>
      <c r="J361" s="6" t="str">
        <f>OBV!F361</f>
        <v>BEARISH</v>
      </c>
      <c r="K361" s="6" t="str">
        <f>OBV!G361</f>
        <v>WEAK</v>
      </c>
      <c r="L361" s="6" t="str">
        <f>OBV!H361</f>
        <v>BEARISH DIVERGENCE</v>
      </c>
    </row>
    <row r="362" spans="1:12" ht="13.5" x14ac:dyDescent="0.25">
      <c r="A362" s="3">
        <f>RSI!A362</f>
        <v>42529</v>
      </c>
      <c r="B362" s="2">
        <f>RSI!B362</f>
        <v>1.0375000000000001</v>
      </c>
      <c r="C362" s="2">
        <f>RSI!I362</f>
        <v>47.982412810955957</v>
      </c>
      <c r="D362" s="2">
        <f>MACD!E362</f>
        <v>-6.6406447424105508E-4</v>
      </c>
      <c r="E362" s="2">
        <f>MACD!F362</f>
        <v>1.5968085866357306E-3</v>
      </c>
      <c r="F362" s="2">
        <f>'Moving Avg'!D362</f>
        <v>1.0325800000000001</v>
      </c>
      <c r="G362" s="2">
        <f>'Moving Avg'!F362</f>
        <v>1.034545</v>
      </c>
      <c r="H362" s="2">
        <f>'Moving Avg'!G362</f>
        <v>1.0586360000000008</v>
      </c>
      <c r="I362" s="2">
        <f>'Moving Avg'!H362</f>
        <v>1.0576489999999996</v>
      </c>
      <c r="J362" s="6" t="str">
        <f>OBV!F362</f>
        <v>BEARISH</v>
      </c>
      <c r="K362" s="6" t="str">
        <f>OBV!G362</f>
        <v>WEAK</v>
      </c>
      <c r="L362" s="6" t="str">
        <f>OBV!H362</f>
        <v>BEARISH DIVERGENCE</v>
      </c>
    </row>
    <row r="363" spans="1:12" ht="13.5" x14ac:dyDescent="0.25">
      <c r="A363" s="3">
        <f>RSI!A363</f>
        <v>42530</v>
      </c>
      <c r="B363" s="2">
        <f>RSI!B363</f>
        <v>1.0375000000000001</v>
      </c>
      <c r="C363" s="2">
        <f>RSI!I363</f>
        <v>47.98241281095595</v>
      </c>
      <c r="D363" s="2">
        <f>MACD!E363</f>
        <v>-2.4286949763514531E-3</v>
      </c>
      <c r="E363" s="2">
        <f>MACD!F363</f>
        <v>7.9170787403829389E-4</v>
      </c>
      <c r="F363" s="2">
        <f>'Moving Avg'!D363</f>
        <v>1.03356</v>
      </c>
      <c r="G363" s="2">
        <f>'Moving Avg'!F363</f>
        <v>1.0340550000000002</v>
      </c>
      <c r="H363" s="2">
        <f>'Moving Avg'!G363</f>
        <v>1.057160000000001</v>
      </c>
      <c r="I363" s="2">
        <f>'Moving Avg'!H363</f>
        <v>1.0577719999999997</v>
      </c>
      <c r="J363" s="6" t="str">
        <f>OBV!F363</f>
        <v>BEARISH</v>
      </c>
      <c r="K363" s="6" t="str">
        <f>OBV!G363</f>
        <v>WEAK</v>
      </c>
      <c r="L363" s="6" t="str">
        <f>OBV!H363</f>
        <v>BEARISH DIVERGENCE</v>
      </c>
    </row>
    <row r="364" spans="1:12" ht="13.5" x14ac:dyDescent="0.25">
      <c r="A364" s="3">
        <f>RSI!A364</f>
        <v>42531</v>
      </c>
      <c r="B364" s="2">
        <f>RSI!B364</f>
        <v>1.0375000000000001</v>
      </c>
      <c r="C364" s="2">
        <f>RSI!I364</f>
        <v>47.98241281095595</v>
      </c>
      <c r="D364" s="2">
        <f>MACD!E364</f>
        <v>-3.1413975637444302E-3</v>
      </c>
      <c r="E364" s="2">
        <f>MACD!F364</f>
        <v>5.086786481749042E-6</v>
      </c>
      <c r="F364" s="2">
        <f>'Moving Avg'!D364</f>
        <v>1.03552</v>
      </c>
      <c r="G364" s="2">
        <f>'Moving Avg'!F364</f>
        <v>1.0347950000000001</v>
      </c>
      <c r="H364" s="2">
        <f>'Moving Avg'!G364</f>
        <v>1.0556840000000007</v>
      </c>
      <c r="I364" s="2">
        <f>'Moving Avg'!H364</f>
        <v>1.0578704999999997</v>
      </c>
      <c r="J364" s="6" t="str">
        <f>OBV!F364</f>
        <v>BEARISH</v>
      </c>
      <c r="K364" s="6" t="str">
        <f>OBV!G364</f>
        <v>WEAK</v>
      </c>
      <c r="L364" s="6" t="str">
        <f>OBV!H364</f>
        <v>BEARISH DIVERGENCE</v>
      </c>
    </row>
    <row r="365" spans="1:12" ht="13.5" x14ac:dyDescent="0.25">
      <c r="A365" s="3">
        <f>RSI!A365</f>
        <v>42534</v>
      </c>
      <c r="B365" s="2">
        <f>RSI!B365</f>
        <v>1.0375000000000001</v>
      </c>
      <c r="C365" s="2">
        <f>RSI!I365</f>
        <v>47.98241281095595</v>
      </c>
      <c r="D365" s="2">
        <f>MACD!E365</f>
        <v>-2.9659776813459882E-3</v>
      </c>
      <c r="E365" s="2">
        <f>MACD!F365</f>
        <v>-5.8912610708379846E-4</v>
      </c>
      <c r="F365" s="2">
        <f>'Moving Avg'!D365</f>
        <v>1.0384800000000003</v>
      </c>
      <c r="G365" s="2">
        <f>'Moving Avg'!F365</f>
        <v>1.0343050000000003</v>
      </c>
      <c r="H365" s="2">
        <f>'Moving Avg'!G365</f>
        <v>1.0543080000000009</v>
      </c>
      <c r="I365" s="2">
        <f>'Moving Avg'!H365</f>
        <v>1.0579934999999998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1.008</v>
      </c>
      <c r="C366" s="2">
        <f>RSI!I366</f>
        <v>37.220852772357226</v>
      </c>
      <c r="D366" s="2">
        <f>MACD!E366</f>
        <v>-1.3634011047505279E-3</v>
      </c>
      <c r="E366" s="2">
        <f>MACD!F366</f>
        <v>-7.4398110661714437E-4</v>
      </c>
      <c r="F366" s="2">
        <f>'Moving Avg'!D366</f>
        <v>1.0316000000000001</v>
      </c>
      <c r="G366" s="2">
        <f>'Moving Avg'!F366</f>
        <v>1.0325850000000003</v>
      </c>
      <c r="H366" s="2">
        <f>'Moving Avg'!G366</f>
        <v>1.0524400000000009</v>
      </c>
      <c r="I366" s="2">
        <f>'Moving Avg'!H366</f>
        <v>1.0579689999999997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1.0031000000000001</v>
      </c>
      <c r="C367" s="2">
        <f>RSI!I367</f>
        <v>35.785181145485268</v>
      </c>
      <c r="D367" s="2">
        <f>MACD!E367</f>
        <v>-2.0282514183667111E-4</v>
      </c>
      <c r="E367" s="2">
        <f>MACD!F367</f>
        <v>-6.3574991366104972E-4</v>
      </c>
      <c r="F367" s="2">
        <f>'Moving Avg'!D367</f>
        <v>1.0247199999999999</v>
      </c>
      <c r="G367" s="2">
        <f>'Moving Avg'!F367</f>
        <v>1.0306200000000001</v>
      </c>
      <c r="H367" s="2">
        <f>'Moving Avg'!G367</f>
        <v>1.0508680000000008</v>
      </c>
      <c r="I367" s="2">
        <f>'Moving Avg'!H367</f>
        <v>1.0578954999999999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0.98340000000000005</v>
      </c>
      <c r="C368" s="2">
        <f>RSI!I368</f>
        <v>30.664178883151564</v>
      </c>
      <c r="D368" s="2">
        <f>MACD!E368</f>
        <v>3.2022167110654642E-3</v>
      </c>
      <c r="E368" s="2">
        <f>MACD!F368</f>
        <v>1.3184341128425316E-4</v>
      </c>
      <c r="F368" s="2">
        <f>'Moving Avg'!D368</f>
        <v>1.0139</v>
      </c>
      <c r="G368" s="2">
        <f>'Moving Avg'!F368</f>
        <v>1.029145</v>
      </c>
      <c r="H368" s="2">
        <f>'Moving Avg'!G368</f>
        <v>1.0489020000000009</v>
      </c>
      <c r="I368" s="2">
        <f>'Moving Avg'!H368</f>
        <v>1.0577479999999997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0.98340000000000005</v>
      </c>
      <c r="C369" s="2">
        <f>RSI!I369</f>
        <v>30.66417888315155</v>
      </c>
      <c r="D369" s="2">
        <f>MACD!E369</f>
        <v>5.6403296532414604E-3</v>
      </c>
      <c r="E369" s="2">
        <f>MACD!F369</f>
        <v>1.2335406596756947E-3</v>
      </c>
      <c r="F369" s="2">
        <f>'Moving Avg'!D369</f>
        <v>1.00308</v>
      </c>
      <c r="G369" s="2">
        <f>'Moving Avg'!F369</f>
        <v>1.0264399999999998</v>
      </c>
      <c r="H369" s="2">
        <f>'Moving Avg'!G369</f>
        <v>1.0478200000000009</v>
      </c>
      <c r="I369" s="2">
        <f>'Moving Avg'!H369</f>
        <v>1.0575019999999997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1.0031000000000001</v>
      </c>
      <c r="C370" s="2">
        <f>RSI!I370</f>
        <v>40.533621089936069</v>
      </c>
      <c r="D370" s="2">
        <f>MACD!E370</f>
        <v>5.762608116163026E-3</v>
      </c>
      <c r="E370" s="2">
        <f>MACD!F370</f>
        <v>2.1393541509731611E-3</v>
      </c>
      <c r="F370" s="2">
        <f>'Moving Avg'!D370</f>
        <v>0.99619999999999997</v>
      </c>
      <c r="G370" s="2">
        <f>'Moving Avg'!F370</f>
        <v>1.024475</v>
      </c>
      <c r="H370" s="2">
        <f>'Moving Avg'!G370</f>
        <v>1.046248000000001</v>
      </c>
      <c r="I370" s="2">
        <f>'Moving Avg'!H370</f>
        <v>1.0573054999999996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1.0031000000000001</v>
      </c>
      <c r="C371" s="2">
        <f>RSI!I371</f>
        <v>40.533621089936069</v>
      </c>
      <c r="D371" s="2">
        <f>MACD!E371</f>
        <v>9.0468706370712137E-3</v>
      </c>
      <c r="E371" s="2">
        <f>MACD!F371</f>
        <v>3.5208574481927716E-3</v>
      </c>
      <c r="F371" s="2">
        <f>'Moving Avg'!D371</f>
        <v>0.99521999999999999</v>
      </c>
      <c r="G371" s="2">
        <f>'Moving Avg'!F371</f>
        <v>1.02251</v>
      </c>
      <c r="H371" s="2">
        <f>'Moving Avg'!G371</f>
        <v>1.044380000000001</v>
      </c>
      <c r="I371" s="2">
        <f>'Moving Avg'!H371</f>
        <v>1.0569614999999997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1.0031000000000001</v>
      </c>
      <c r="C372" s="2">
        <f>RSI!I372</f>
        <v>40.533621089936062</v>
      </c>
      <c r="D372" s="2">
        <f>MACD!E372</f>
        <v>1.1210929641918721E-2</v>
      </c>
      <c r="E372" s="2">
        <f>MACD!F372</f>
        <v>5.0588718869379618E-3</v>
      </c>
      <c r="F372" s="2">
        <f>'Moving Avg'!D372</f>
        <v>0.99521999999999999</v>
      </c>
      <c r="G372" s="2">
        <f>'Moving Avg'!F372</f>
        <v>1.0210349999999999</v>
      </c>
      <c r="H372" s="2">
        <f>'Moving Avg'!G372</f>
        <v>1.0425120000000012</v>
      </c>
      <c r="I372" s="2">
        <f>'Moving Avg'!H372</f>
        <v>1.0566419999999994</v>
      </c>
      <c r="J372" s="6" t="str">
        <f>OBV!F372</f>
        <v>BEARISH</v>
      </c>
      <c r="K372" s="6" t="str">
        <f>OBV!G372</f>
        <v>NEUTRAL</v>
      </c>
      <c r="L372" s="6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1.0031000000000001</v>
      </c>
      <c r="C373" s="2">
        <f>RSI!I373</f>
        <v>40.533621089936062</v>
      </c>
      <c r="D373" s="2">
        <f>MACD!E373</f>
        <v>1.3170680376292987E-2</v>
      </c>
      <c r="E373" s="2">
        <f>MACD!F373</f>
        <v>6.6812335848089668E-3</v>
      </c>
      <c r="F373" s="2">
        <f>'Moving Avg'!D373</f>
        <v>0.99916000000000005</v>
      </c>
      <c r="G373" s="2">
        <f>'Moving Avg'!F373</f>
        <v>1.0198049999999999</v>
      </c>
      <c r="H373" s="2">
        <f>'Moving Avg'!G373</f>
        <v>1.040644000000001</v>
      </c>
      <c r="I373" s="2">
        <f>'Moving Avg'!H373</f>
        <v>1.0560029999999996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1.0031000000000001</v>
      </c>
      <c r="C374" s="2">
        <f>RSI!I374</f>
        <v>40.533621089936062</v>
      </c>
      <c r="D374" s="2">
        <f>MACD!E374</f>
        <v>1.4948027186685531E-2</v>
      </c>
      <c r="E374" s="2">
        <f>MACD!F374</f>
        <v>8.3345923051842807E-3</v>
      </c>
      <c r="F374" s="2">
        <f>'Moving Avg'!D374</f>
        <v>1.0031000000000001</v>
      </c>
      <c r="G374" s="2">
        <f>'Moving Avg'!F374</f>
        <v>1.01833</v>
      </c>
      <c r="H374" s="2">
        <f>'Moving Avg'!G374</f>
        <v>1.0394640000000011</v>
      </c>
      <c r="I374" s="2">
        <f>'Moving Avg'!H374</f>
        <v>1.0553639999999995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1.0031000000000001</v>
      </c>
      <c r="C375" s="2">
        <f>RSI!I375</f>
        <v>40.533621089936062</v>
      </c>
      <c r="D375" s="2">
        <f>MACD!E375</f>
        <v>1.6562210275321565E-2</v>
      </c>
      <c r="E375" s="2">
        <f>MACD!F375</f>
        <v>9.9801158992117375E-3</v>
      </c>
      <c r="F375" s="2">
        <f>'Moving Avg'!D375</f>
        <v>1.0031000000000001</v>
      </c>
      <c r="G375" s="2">
        <f>'Moving Avg'!F375</f>
        <v>1.0166099999999998</v>
      </c>
      <c r="H375" s="2">
        <f>'Moving Avg'!G375</f>
        <v>1.037694000000001</v>
      </c>
      <c r="I375" s="2">
        <f>'Moving Avg'!H375</f>
        <v>1.0548724999999994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1.0031000000000001</v>
      </c>
      <c r="C376" s="2">
        <f>RSI!I376</f>
        <v>40.533621089936062</v>
      </c>
      <c r="D376" s="2">
        <f>MACD!E376</f>
        <v>1.3491701751884522E-2</v>
      </c>
      <c r="E376" s="2">
        <f>MACD!F376</f>
        <v>1.0682433069746295E-2</v>
      </c>
      <c r="F376" s="2">
        <f>'Moving Avg'!D376</f>
        <v>1.0031000000000001</v>
      </c>
      <c r="G376" s="2">
        <f>'Moving Avg'!F376</f>
        <v>1.0151349999999999</v>
      </c>
      <c r="H376" s="2">
        <f>'Moving Avg'!G376</f>
        <v>1.0361220000000009</v>
      </c>
      <c r="I376" s="2">
        <f>'Moving Avg'!H376</f>
        <v>1.0542824999999993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1.0031000000000001</v>
      </c>
      <c r="C377" s="2">
        <f>RSI!I377</f>
        <v>40.533621089936062</v>
      </c>
      <c r="D377" s="2">
        <f>MACD!E377</f>
        <v>1.0234275395893722E-2</v>
      </c>
      <c r="E377" s="2">
        <f>MACD!F377</f>
        <v>1.0592801534975781E-2</v>
      </c>
      <c r="F377" s="2">
        <f>'Moving Avg'!D377</f>
        <v>1.0031000000000001</v>
      </c>
      <c r="G377" s="2">
        <f>'Moving Avg'!F377</f>
        <v>1.0139049999999998</v>
      </c>
      <c r="H377" s="2">
        <f>'Moving Avg'!G377</f>
        <v>1.0351400000000011</v>
      </c>
      <c r="I377" s="2">
        <f>'Moving Avg'!H377</f>
        <v>1.0536924999999995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1.0031000000000001</v>
      </c>
      <c r="C378" s="2">
        <f>RSI!I378</f>
        <v>40.533621089936062</v>
      </c>
      <c r="D378" s="2">
        <f>MACD!E378</f>
        <v>4.5347615797084462E-3</v>
      </c>
      <c r="E378" s="2">
        <f>MACD!F378</f>
        <v>9.3811935439223147E-3</v>
      </c>
      <c r="F378" s="2">
        <f>'Moving Avg'!D378</f>
        <v>1.0031000000000001</v>
      </c>
      <c r="G378" s="2">
        <f>'Moving Avg'!F378</f>
        <v>1.0124299999999997</v>
      </c>
      <c r="H378" s="2">
        <f>'Moving Avg'!G378</f>
        <v>1.0335680000000009</v>
      </c>
      <c r="I378" s="2">
        <f>'Moving Avg'!H378</f>
        <v>1.0532744999999992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1.0326</v>
      </c>
      <c r="C379" s="2">
        <f>RSI!I379</f>
        <v>57.982941877596488</v>
      </c>
      <c r="D379" s="2">
        <f>MACD!E379</f>
        <v>-2.3920342771854841E-3</v>
      </c>
      <c r="E379" s="2">
        <f>MACD!F379</f>
        <v>7.0265479797007556E-3</v>
      </c>
      <c r="F379" s="2">
        <f>'Moving Avg'!D379</f>
        <v>1.0089999999999999</v>
      </c>
      <c r="G379" s="2">
        <f>'Moving Avg'!F379</f>
        <v>1.012675</v>
      </c>
      <c r="H379" s="2">
        <f>'Moving Avg'!G379</f>
        <v>1.033470000000001</v>
      </c>
      <c r="I379" s="2">
        <f>'Moving Avg'!H379</f>
        <v>1.0528809999999995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1.0326</v>
      </c>
      <c r="C380" s="2">
        <f>RSI!I380</f>
        <v>57.982941877596488</v>
      </c>
      <c r="D380" s="2">
        <f>MACD!E380</f>
        <v>-5.3216659681742939E-3</v>
      </c>
      <c r="E380" s="2">
        <f>MACD!F380</f>
        <v>4.5569051901257459E-3</v>
      </c>
      <c r="F380" s="2">
        <f>'Moving Avg'!D380</f>
        <v>1.0149000000000001</v>
      </c>
      <c r="G380" s="2">
        <f>'Moving Avg'!F380</f>
        <v>1.0131699999999999</v>
      </c>
      <c r="H380" s="2">
        <f>'Moving Avg'!G380</f>
        <v>1.032488000000001</v>
      </c>
      <c r="I380" s="2">
        <f>'Moving Avg'!H380</f>
        <v>1.0526354999999994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1.0031000000000001</v>
      </c>
      <c r="C381" s="2">
        <f>RSI!I381</f>
        <v>43.260801330957683</v>
      </c>
      <c r="D381" s="2">
        <f>MACD!E381</f>
        <v>-5.7073128375453308E-3</v>
      </c>
      <c r="E381" s="2">
        <f>MACD!F381</f>
        <v>2.5040615845915307E-3</v>
      </c>
      <c r="F381" s="2">
        <f>'Moving Avg'!D381</f>
        <v>1.0149000000000001</v>
      </c>
      <c r="G381" s="2">
        <f>'Moving Avg'!F381</f>
        <v>1.0112049999999999</v>
      </c>
      <c r="H381" s="2">
        <f>'Moving Avg'!G381</f>
        <v>1.031308000000001</v>
      </c>
      <c r="I381" s="2">
        <f>'Moving Avg'!H381</f>
        <v>1.0521194999999992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1.0226999999999999</v>
      </c>
      <c r="C382" s="2">
        <f>RSI!I382</f>
        <v>51.983994329150562</v>
      </c>
      <c r="D382" s="2">
        <f>MACD!E382</f>
        <v>-7.3962690703854861E-3</v>
      </c>
      <c r="E382" s="2">
        <f>MACD!F382</f>
        <v>5.2399545359612743E-4</v>
      </c>
      <c r="F382" s="2">
        <f>'Moving Avg'!D382</f>
        <v>1.0188200000000003</v>
      </c>
      <c r="G382" s="2">
        <f>'Moving Avg'!F382</f>
        <v>1.0104649999999997</v>
      </c>
      <c r="H382" s="2">
        <f>'Moving Avg'!G382</f>
        <v>1.0302260000000012</v>
      </c>
      <c r="I382" s="2">
        <f>'Moving Avg'!H382</f>
        <v>1.0517014999999992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1.0031000000000001</v>
      </c>
      <c r="C383" s="2">
        <f>RSI!I383</f>
        <v>44.599701381798546</v>
      </c>
      <c r="D383" s="2">
        <f>MACD!E383</f>
        <v>-7.4067473830621289E-3</v>
      </c>
      <c r="E383" s="2">
        <f>MACD!F383</f>
        <v>-1.0621531137355237E-3</v>
      </c>
      <c r="F383" s="2">
        <f>'Moving Avg'!D383</f>
        <v>1.0188199999999998</v>
      </c>
      <c r="G383" s="2">
        <f>'Moving Avg'!F383</f>
        <v>1.0087449999999998</v>
      </c>
      <c r="H383" s="2">
        <f>'Moving Avg'!G383</f>
        <v>1.0286540000000011</v>
      </c>
      <c r="I383" s="2">
        <f>'Moving Avg'!H383</f>
        <v>1.0511854999999992</v>
      </c>
      <c r="J383" s="6" t="str">
        <f>OBV!F383</f>
        <v>BULLISH</v>
      </c>
      <c r="K383" s="6" t="str">
        <f>OBV!G383</f>
        <v>STRONG</v>
      </c>
      <c r="L383" s="6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1.0277000000000001</v>
      </c>
      <c r="C384" s="2">
        <f>RSI!I384</f>
        <v>53.523269775631022</v>
      </c>
      <c r="D384" s="2">
        <f>MACD!E384</f>
        <v>-9.1527717319335178E-3</v>
      </c>
      <c r="E384" s="2">
        <f>MACD!F384</f>
        <v>-2.6802768373751229E-3</v>
      </c>
      <c r="F384" s="2">
        <f>'Moving Avg'!D384</f>
        <v>1.0178400000000001</v>
      </c>
      <c r="G384" s="2">
        <f>'Moving Avg'!F384</f>
        <v>1.0082549999999999</v>
      </c>
      <c r="H384" s="2">
        <f>'Moving Avg'!G384</f>
        <v>1.0275740000000011</v>
      </c>
      <c r="I384" s="2">
        <f>'Moving Avg'!H384</f>
        <v>1.0507924999999994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1.0226999999999999</v>
      </c>
      <c r="C385" s="2">
        <f>RSI!I385</f>
        <v>51.700463690437076</v>
      </c>
      <c r="D385" s="2">
        <f>MACD!E385</f>
        <v>-1.0326405945642492E-2</v>
      </c>
      <c r="E385" s="2">
        <f>MACD!F385</f>
        <v>-4.2095026590285968E-3</v>
      </c>
      <c r="F385" s="2">
        <f>'Moving Avg'!D385</f>
        <v>1.01586</v>
      </c>
      <c r="G385" s="2">
        <f>'Moving Avg'!F385</f>
        <v>1.0075150000000002</v>
      </c>
      <c r="H385" s="2">
        <f>'Moving Avg'!G385</f>
        <v>1.0265900000000012</v>
      </c>
      <c r="I385" s="2">
        <f>'Moving Avg'!H385</f>
        <v>1.050398999999999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0.99319999999999997</v>
      </c>
      <c r="C386" s="2">
        <f>RSI!I386</f>
        <v>42.50324320580139</v>
      </c>
      <c r="D386" s="2">
        <f>MACD!E386</f>
        <v>-9.1664167290823606E-3</v>
      </c>
      <c r="E386" s="2">
        <f>MACD!F386</f>
        <v>-5.2008854730393496E-3</v>
      </c>
      <c r="F386" s="2">
        <f>'Moving Avg'!D386</f>
        <v>1.0138799999999999</v>
      </c>
      <c r="G386" s="2">
        <f>'Moving Avg'!F386</f>
        <v>1.006775</v>
      </c>
      <c r="H386" s="2">
        <f>'Moving Avg'!G386</f>
        <v>1.0258020000000012</v>
      </c>
      <c r="I386" s="2">
        <f>'Moving Avg'!H386</f>
        <v>1.050005499999999</v>
      </c>
      <c r="J386" s="6" t="str">
        <f>OBV!F386</f>
        <v>BULLISH</v>
      </c>
      <c r="K386" s="6" t="str">
        <f>OBV!G386</f>
        <v>STRONG</v>
      </c>
      <c r="L386" s="6" t="str">
        <f>OBV!H386</f>
        <v>BULLISH DIVERGENCE</v>
      </c>
    </row>
    <row r="387" spans="1:12" ht="13.5" x14ac:dyDescent="0.25">
      <c r="A387" s="3">
        <f>RSI!A387</f>
        <v>42569</v>
      </c>
      <c r="B387" s="2">
        <f>RSI!B387</f>
        <v>1.0226999999999999</v>
      </c>
      <c r="C387" s="2">
        <f>RSI!I387</f>
        <v>51.747404634056927</v>
      </c>
      <c r="D387" s="2">
        <f>MACD!E387</f>
        <v>-1.0225497351673773E-2</v>
      </c>
      <c r="E387" s="2">
        <f>MACD!F387</f>
        <v>-6.2058078487662351E-3</v>
      </c>
      <c r="F387" s="2">
        <f>'Moving Avg'!D387</f>
        <v>1.0138799999999999</v>
      </c>
      <c r="G387" s="2">
        <f>'Moving Avg'!F387</f>
        <v>1.0077550000000002</v>
      </c>
      <c r="H387" s="2">
        <f>'Moving Avg'!G387</f>
        <v>1.0251120000000011</v>
      </c>
      <c r="I387" s="2">
        <f>'Moving Avg'!H387</f>
        <v>1.0497839999999992</v>
      </c>
      <c r="J387" s="6" t="str">
        <f>OBV!F387</f>
        <v>BULLISH</v>
      </c>
      <c r="K387" s="6" t="str">
        <f>OBV!G387</f>
        <v>STRONG</v>
      </c>
      <c r="L387" s="6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1.0226999999999999</v>
      </c>
      <c r="C388" s="2">
        <f>RSI!I388</f>
        <v>51.747404634056927</v>
      </c>
      <c r="D388" s="2">
        <f>MACD!E388</f>
        <v>-1.1162093311234855E-2</v>
      </c>
      <c r="E388" s="2">
        <f>MACD!F388</f>
        <v>-7.1970649412599601E-3</v>
      </c>
      <c r="F388" s="2">
        <f>'Moving Avg'!D388</f>
        <v>1.0178</v>
      </c>
      <c r="G388" s="2">
        <f>'Moving Avg'!F388</f>
        <v>1.0097200000000002</v>
      </c>
      <c r="H388" s="2">
        <f>'Moving Avg'!G388</f>
        <v>1.0244220000000011</v>
      </c>
      <c r="I388" s="2">
        <f>'Moving Avg'!H388</f>
        <v>1.049488999999999</v>
      </c>
      <c r="J388" s="6" t="str">
        <f>OBV!F388</f>
        <v>BULLISH</v>
      </c>
      <c r="K388" s="6" t="str">
        <f>OBV!G388</f>
        <v>STRONG</v>
      </c>
      <c r="L388" s="6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1.0178</v>
      </c>
      <c r="C389" s="2">
        <f>RSI!I389</f>
        <v>50.19283795315468</v>
      </c>
      <c r="D389" s="2">
        <f>MACD!E389</f>
        <v>-7.0906275438116229E-3</v>
      </c>
      <c r="E389" s="2">
        <f>MACD!F389</f>
        <v>-7.1757774617702934E-3</v>
      </c>
      <c r="F389" s="2">
        <f>'Moving Avg'!D389</f>
        <v>1.0158199999999999</v>
      </c>
      <c r="G389" s="2">
        <f>'Moving Avg'!F389</f>
        <v>1.0114400000000001</v>
      </c>
      <c r="H389" s="2">
        <f>'Moving Avg'!G389</f>
        <v>1.023634000000001</v>
      </c>
      <c r="I389" s="2">
        <f>'Moving Avg'!H389</f>
        <v>1.0492184999999989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1.0128999999999999</v>
      </c>
      <c r="C390" s="2">
        <f>RSI!I390</f>
        <v>48.619872159719861</v>
      </c>
      <c r="D390" s="2">
        <f>MACD!E390</f>
        <v>-3.2883039078668297E-3</v>
      </c>
      <c r="E390" s="2">
        <f>MACD!F390</f>
        <v>-6.3982827509896012E-3</v>
      </c>
      <c r="F390" s="2">
        <f>'Moving Avg'!D390</f>
        <v>1.01386</v>
      </c>
      <c r="G390" s="2">
        <f>'Moving Avg'!F390</f>
        <v>1.01193</v>
      </c>
      <c r="H390" s="2">
        <f>'Moving Avg'!G390</f>
        <v>1.0227480000000009</v>
      </c>
      <c r="I390" s="2">
        <f>'Moving Avg'!H390</f>
        <v>1.0488744999999988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1.0128999999999999</v>
      </c>
      <c r="C391" s="2">
        <f>RSI!I391</f>
        <v>48.619872159719861</v>
      </c>
      <c r="D391" s="2">
        <f>MACD!E391</f>
        <v>-4.5857619833187258E-3</v>
      </c>
      <c r="E391" s="2">
        <f>MACD!F391</f>
        <v>-6.0357785974554266E-3</v>
      </c>
      <c r="F391" s="2">
        <f>'Moving Avg'!D391</f>
        <v>1.0178</v>
      </c>
      <c r="G391" s="2">
        <f>'Moving Avg'!F391</f>
        <v>1.0124199999999999</v>
      </c>
      <c r="H391" s="2">
        <f>'Moving Avg'!G391</f>
        <v>1.0218620000000009</v>
      </c>
      <c r="I391" s="2">
        <f>'Moving Avg'!H391</f>
        <v>1.0485304999999987</v>
      </c>
      <c r="J391" s="6" t="str">
        <f>OBV!F391</f>
        <v>BEARISH</v>
      </c>
      <c r="K391" s="6" t="str">
        <f>OBV!G391</f>
        <v>WEAK</v>
      </c>
      <c r="L391" s="6" t="str">
        <f>OBV!H391</f>
        <v>BEARISH DIVERGENCE</v>
      </c>
    </row>
    <row r="392" spans="1:12" ht="13.5" x14ac:dyDescent="0.25">
      <c r="A392" s="3">
        <f>RSI!A392</f>
        <v>42577</v>
      </c>
      <c r="B392" s="2">
        <f>RSI!B392</f>
        <v>1.008</v>
      </c>
      <c r="C392" s="2">
        <f>RSI!I392</f>
        <v>46.914746964938367</v>
      </c>
      <c r="D392" s="2">
        <f>MACD!E392</f>
        <v>-2.2833629030225566E-3</v>
      </c>
      <c r="E392" s="2">
        <f>MACD!F392</f>
        <v>-5.2852954585688528E-3</v>
      </c>
      <c r="F392" s="2">
        <f>'Moving Avg'!D392</f>
        <v>1.0148600000000001</v>
      </c>
      <c r="G392" s="2">
        <f>'Moving Avg'!F392</f>
        <v>1.0126649999999997</v>
      </c>
      <c r="H392" s="2">
        <f>'Moving Avg'!G392</f>
        <v>1.0208780000000008</v>
      </c>
      <c r="I392" s="2">
        <f>'Moving Avg'!H392</f>
        <v>1.0482354999999988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1.008</v>
      </c>
      <c r="C393" s="2">
        <f>RSI!I393</f>
        <v>46.914746964938367</v>
      </c>
      <c r="D393" s="2">
        <f>MACD!E393</f>
        <v>-3.3013309979126326E-3</v>
      </c>
      <c r="E393" s="2">
        <f>MACD!F393</f>
        <v>-4.8885025664376089E-3</v>
      </c>
      <c r="F393" s="2">
        <f>'Moving Avg'!D393</f>
        <v>1.0119199999999999</v>
      </c>
      <c r="G393" s="2">
        <f>'Moving Avg'!F393</f>
        <v>1.0129099999999998</v>
      </c>
      <c r="H393" s="2">
        <f>'Moving Avg'!G393</f>
        <v>1.0200920000000009</v>
      </c>
      <c r="I393" s="2">
        <f>'Moving Avg'!H393</f>
        <v>1.0479649999999987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1.008</v>
      </c>
      <c r="C394" s="2">
        <f>RSI!I394</f>
        <v>46.914746964938367</v>
      </c>
      <c r="D394" s="2">
        <f>MACD!E394</f>
        <v>-3.3248741416080918E-4</v>
      </c>
      <c r="E394" s="2">
        <f>MACD!F394</f>
        <v>-3.9772995359822491E-3</v>
      </c>
      <c r="F394" s="2">
        <f>'Moving Avg'!D394</f>
        <v>1.00996</v>
      </c>
      <c r="G394" s="2">
        <f>'Moving Avg'!F394</f>
        <v>1.0131549999999998</v>
      </c>
      <c r="H394" s="2">
        <f>'Moving Avg'!G394</f>
        <v>1.0197980000000009</v>
      </c>
      <c r="I394" s="2">
        <f>'Moving Avg'!H394</f>
        <v>1.0477439999999989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1.008</v>
      </c>
      <c r="C395" s="2">
        <f>RSI!I395</f>
        <v>46.914746964938359</v>
      </c>
      <c r="D395" s="2">
        <f>MACD!E395</f>
        <v>1.4525893242676169E-3</v>
      </c>
      <c r="E395" s="2">
        <f>MACD!F395</f>
        <v>-2.891321763932276E-3</v>
      </c>
      <c r="F395" s="2">
        <f>'Moving Avg'!D395</f>
        <v>1.00898</v>
      </c>
      <c r="G395" s="2">
        <f>'Moving Avg'!F395</f>
        <v>1.0133999999999999</v>
      </c>
      <c r="H395" s="2">
        <f>'Moving Avg'!G395</f>
        <v>1.0190120000000007</v>
      </c>
      <c r="I395" s="2">
        <f>'Moving Avg'!H395</f>
        <v>1.0475229999999989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0.97850000000000004</v>
      </c>
      <c r="C396" s="2">
        <f>RSI!I396</f>
        <v>36.538173557415789</v>
      </c>
      <c r="D396" s="2">
        <f>MACD!E396</f>
        <v>6.4884501022399732E-4</v>
      </c>
      <c r="E396" s="2">
        <f>MACD!F396</f>
        <v>-2.1832884091010215E-3</v>
      </c>
      <c r="F396" s="2">
        <f>'Moving Avg'!D396</f>
        <v>1.0021</v>
      </c>
      <c r="G396" s="2">
        <f>'Moving Avg'!F396</f>
        <v>1.0121699999999998</v>
      </c>
      <c r="H396" s="2">
        <f>'Moving Avg'!G396</f>
        <v>1.0177340000000006</v>
      </c>
      <c r="I396" s="2">
        <f>'Moving Avg'!H396</f>
        <v>1.0471544999999989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1.0031000000000001</v>
      </c>
      <c r="C397" s="2">
        <f>RSI!I397</f>
        <v>47.054648570407835</v>
      </c>
      <c r="D397" s="2">
        <f>MACD!E397</f>
        <v>2.8954972426944448E-3</v>
      </c>
      <c r="E397" s="2">
        <f>MACD!F397</f>
        <v>-1.1675312787419283E-3</v>
      </c>
      <c r="F397" s="2">
        <f>'Moving Avg'!D397</f>
        <v>1.00112</v>
      </c>
      <c r="G397" s="2">
        <f>'Moving Avg'!F397</f>
        <v>1.0121699999999998</v>
      </c>
      <c r="H397" s="2">
        <f>'Moving Avg'!G397</f>
        <v>1.0169480000000006</v>
      </c>
      <c r="I397" s="2">
        <f>'Moving Avg'!H397</f>
        <v>1.0468104999999988</v>
      </c>
      <c r="J397" s="6" t="str">
        <f>OBV!F397</f>
        <v>BULLISH</v>
      </c>
      <c r="K397" s="6" t="str">
        <f>OBV!G397</f>
        <v>NEUTRAL</v>
      </c>
      <c r="L397" s="6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0.99319999999999997</v>
      </c>
      <c r="C398" s="2">
        <f>RSI!I398</f>
        <v>43.901653607732221</v>
      </c>
      <c r="D398" s="2">
        <f>MACD!E398</f>
        <v>5.5793928978471463E-3</v>
      </c>
      <c r="E398" s="2">
        <f>MACD!F398</f>
        <v>1.8185355657588677E-4</v>
      </c>
      <c r="F398" s="2">
        <f>'Moving Avg'!D398</f>
        <v>0.99816000000000005</v>
      </c>
      <c r="G398" s="2">
        <f>'Moving Avg'!F398</f>
        <v>1.0116749999999999</v>
      </c>
      <c r="H398" s="2">
        <f>'Moving Avg'!G398</f>
        <v>1.0165540000000006</v>
      </c>
      <c r="I398" s="2">
        <f>'Moving Avg'!H398</f>
        <v>1.0464169999999986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1.0031000000000001</v>
      </c>
      <c r="C399" s="2">
        <f>RSI!I399</f>
        <v>47.677334535187832</v>
      </c>
      <c r="D399" s="2">
        <f>MACD!E399</f>
        <v>6.4675801729914273E-3</v>
      </c>
      <c r="E399" s="2">
        <f>MACD!F399</f>
        <v>1.4389988798589951E-3</v>
      </c>
      <c r="F399" s="2">
        <f>'Moving Avg'!D399</f>
        <v>0.99717999999999996</v>
      </c>
      <c r="G399" s="2">
        <f>'Moving Avg'!F399</f>
        <v>1.0102</v>
      </c>
      <c r="H399" s="2">
        <f>'Moving Avg'!G399</f>
        <v>1.0158660000000004</v>
      </c>
      <c r="I399" s="2">
        <f>'Moving Avg'!H399</f>
        <v>1.0461464999999985</v>
      </c>
      <c r="J399" s="6" t="str">
        <f>OBV!F399</f>
        <v>BULLISH</v>
      </c>
      <c r="K399" s="6" t="str">
        <f>OBV!G399</f>
        <v>NEUTRAL</v>
      </c>
      <c r="L399" s="6" t="str">
        <f>OBV!H399</f>
        <v>BULLISH DIVERGENCE</v>
      </c>
    </row>
    <row r="400" spans="1:12" ht="13.5" x14ac:dyDescent="0.25">
      <c r="A400" s="3">
        <f>RSI!A400</f>
        <v>42587</v>
      </c>
      <c r="B400" s="2">
        <f>RSI!B400</f>
        <v>0.99319999999999997</v>
      </c>
      <c r="C400" s="2">
        <f>RSI!I400</f>
        <v>44.45513906431087</v>
      </c>
      <c r="D400" s="2">
        <f>MACD!E400</f>
        <v>7.2367573239109362E-3</v>
      </c>
      <c r="E400" s="2">
        <f>MACD!F400</f>
        <v>2.5985505686693831E-3</v>
      </c>
      <c r="F400" s="2">
        <f>'Moving Avg'!D400</f>
        <v>0.99421999999999999</v>
      </c>
      <c r="G400" s="2">
        <f>'Moving Avg'!F400</f>
        <v>1.00823</v>
      </c>
      <c r="H400" s="2">
        <f>'Moving Avg'!G400</f>
        <v>1.0148820000000005</v>
      </c>
      <c r="I400" s="2">
        <f>'Moving Avg'!H400</f>
        <v>1.0458514999999986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0.98340000000000005</v>
      </c>
      <c r="C401" s="2">
        <f>RSI!I401</f>
        <v>41.467530777366541</v>
      </c>
      <c r="D401" s="2">
        <f>MACD!E401</f>
        <v>8.707346176352937E-3</v>
      </c>
      <c r="E401" s="2">
        <f>MACD!F401</f>
        <v>3.8203096902060941E-3</v>
      </c>
      <c r="F401" s="2">
        <f>'Moving Avg'!D401</f>
        <v>0.9952000000000002</v>
      </c>
      <c r="G401" s="2">
        <f>'Moving Avg'!F401</f>
        <v>1.0072449999999999</v>
      </c>
      <c r="H401" s="2">
        <f>'Moving Avg'!G401</f>
        <v>1.0137020000000005</v>
      </c>
      <c r="I401" s="2">
        <f>'Moving Avg'!H401</f>
        <v>1.0455074999999987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</row>
    <row r="402" spans="1:12" ht="13.5" x14ac:dyDescent="0.25">
      <c r="A402" s="3">
        <f>RSI!A402</f>
        <v>42591</v>
      </c>
      <c r="B402" s="2">
        <f>RSI!B402</f>
        <v>1.0031000000000001</v>
      </c>
      <c r="C402" s="2">
        <f>RSI!I402</f>
        <v>48.901707848500465</v>
      </c>
      <c r="D402" s="2">
        <f>MACD!E402</f>
        <v>7.8833648365128628E-3</v>
      </c>
      <c r="E402" s="2">
        <f>MACD!F402</f>
        <v>4.6329207194674479E-3</v>
      </c>
      <c r="F402" s="2">
        <f>'Moving Avg'!D402</f>
        <v>0.99519999999999997</v>
      </c>
      <c r="G402" s="2">
        <f>'Moving Avg'!F402</f>
        <v>1.006265</v>
      </c>
      <c r="H402" s="2">
        <f>'Moving Avg'!G402</f>
        <v>1.0131120000000005</v>
      </c>
      <c r="I402" s="2">
        <f>'Moving Avg'!H402</f>
        <v>1.0452619999999986</v>
      </c>
      <c r="J402" s="6" t="str">
        <f>OBV!F402</f>
        <v>BEARISH</v>
      </c>
      <c r="K402" s="6" t="str">
        <f>OBV!G402</f>
        <v>NEUTRAL</v>
      </c>
      <c r="L402" s="6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1.0031000000000001</v>
      </c>
      <c r="C403" s="2">
        <f>RSI!I403</f>
        <v>48.901707848500465</v>
      </c>
      <c r="D403" s="2">
        <f>MACD!E403</f>
        <v>7.2037969510370115E-3</v>
      </c>
      <c r="E403" s="2">
        <f>MACD!F403</f>
        <v>5.1470959657813611E-3</v>
      </c>
      <c r="F403" s="2">
        <f>'Moving Avg'!D403</f>
        <v>0.99717999999999996</v>
      </c>
      <c r="G403" s="2">
        <f>'Moving Avg'!F403</f>
        <v>1.006265</v>
      </c>
      <c r="H403" s="2">
        <f>'Moving Avg'!G403</f>
        <v>1.0126200000000005</v>
      </c>
      <c r="I403" s="2">
        <f>'Moving Avg'!H403</f>
        <v>1.0450164999999987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0.99819999999999998</v>
      </c>
      <c r="C404" s="2">
        <f>RSI!I404</f>
        <v>47.173356415738013</v>
      </c>
      <c r="D404" s="2">
        <f>MACD!E404</f>
        <v>7.008080836193642E-3</v>
      </c>
      <c r="E404" s="2">
        <f>MACD!F404</f>
        <v>5.5192929398638173E-3</v>
      </c>
      <c r="F404" s="2">
        <f>'Moving Avg'!D404</f>
        <v>0.99619999999999997</v>
      </c>
      <c r="G404" s="2">
        <f>'Moving Avg'!F404</f>
        <v>1.0047899999999998</v>
      </c>
      <c r="H404" s="2">
        <f>'Moving Avg'!G404</f>
        <v>1.0119320000000005</v>
      </c>
      <c r="I404" s="2">
        <f>'Moving Avg'!H404</f>
        <v>1.0447709999999986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0.99819999999999998</v>
      </c>
      <c r="C405" s="2">
        <f>RSI!I405</f>
        <v>47.173356415738013</v>
      </c>
      <c r="D405" s="2">
        <f>MACD!E405</f>
        <v>6.886558742385418E-3</v>
      </c>
      <c r="E405" s="2">
        <f>MACD!F405</f>
        <v>5.7927461003681371E-3</v>
      </c>
      <c r="F405" s="2">
        <f>'Moving Avg'!D405</f>
        <v>0.99719999999999998</v>
      </c>
      <c r="G405" s="2">
        <f>'Moving Avg'!F405</f>
        <v>1.003565</v>
      </c>
      <c r="H405" s="2">
        <f>'Moving Avg'!G405</f>
        <v>1.0111460000000003</v>
      </c>
      <c r="I405" s="2">
        <f>'Moving Avg'!H405</f>
        <v>1.0444269999999987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1.0499000000000001</v>
      </c>
      <c r="C406" s="2">
        <f>RSI!I406</f>
        <v>63.122396450953133</v>
      </c>
      <c r="D406" s="2">
        <f>MACD!E406</f>
        <v>-1.5435404335881753E-3</v>
      </c>
      <c r="E406" s="2">
        <f>MACD!F406</f>
        <v>4.3254887935768749E-3</v>
      </c>
      <c r="F406" s="2">
        <f>'Moving Avg'!D406</f>
        <v>1.0105</v>
      </c>
      <c r="G406" s="2">
        <f>'Moving Avg'!F406</f>
        <v>1.0064</v>
      </c>
      <c r="H406" s="2">
        <f>'Moving Avg'!G406</f>
        <v>1.0114920000000005</v>
      </c>
      <c r="I406" s="2">
        <f>'Moving Avg'!H406</f>
        <v>1.0443904999999984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1.0499000000000001</v>
      </c>
      <c r="C407" s="2">
        <f>RSI!I407</f>
        <v>63.122396450953133</v>
      </c>
      <c r="D407" s="2">
        <f>MACD!E407</f>
        <v>-5.1597886149512551E-3</v>
      </c>
      <c r="E407" s="2">
        <f>MACD!F407</f>
        <v>2.4284333118712491E-3</v>
      </c>
      <c r="F407" s="2">
        <f>'Moving Avg'!D407</f>
        <v>1.01986</v>
      </c>
      <c r="G407" s="2">
        <f>'Moving Avg'!F407</f>
        <v>1.0077600000000002</v>
      </c>
      <c r="H407" s="2">
        <f>'Moving Avg'!G407</f>
        <v>1.0119360000000004</v>
      </c>
      <c r="I407" s="2">
        <f>'Moving Avg'!H407</f>
        <v>1.0443789999999986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1.0447</v>
      </c>
      <c r="C408" s="2">
        <f>RSI!I408</f>
        <v>60.974984355358941</v>
      </c>
      <c r="D408" s="2">
        <f>MACD!E408</f>
        <v>-9.6054555534557107E-3</v>
      </c>
      <c r="E408" s="2">
        <f>MACD!F408</f>
        <v>2.1655538805857117E-5</v>
      </c>
      <c r="F408" s="2">
        <f>'Moving Avg'!D408</f>
        <v>1.0281799999999999</v>
      </c>
      <c r="G408" s="2">
        <f>'Moving Avg'!F408</f>
        <v>1.0088599999999999</v>
      </c>
      <c r="H408" s="2">
        <f>'Moving Avg'!G408</f>
        <v>1.0121780000000005</v>
      </c>
      <c r="I408" s="2">
        <f>'Moving Avg'!H408</f>
        <v>1.0442674999999986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1.0137</v>
      </c>
      <c r="C409" s="2">
        <f>RSI!I409</f>
        <v>50.044667368412405</v>
      </c>
      <c r="D409" s="2">
        <f>MACD!E409</f>
        <v>-9.746585427743204E-3</v>
      </c>
      <c r="E409" s="2">
        <f>MACD!F409</f>
        <v>-1.9319926545039554E-3</v>
      </c>
      <c r="F409" s="2">
        <f>'Moving Avg'!D409</f>
        <v>1.03128</v>
      </c>
      <c r="G409" s="2">
        <f>'Moving Avg'!F409</f>
        <v>1.0086550000000001</v>
      </c>
      <c r="H409" s="2">
        <f>'Moving Avg'!G409</f>
        <v>1.0118980000000004</v>
      </c>
      <c r="I409" s="2">
        <f>'Moving Avg'!H409</f>
        <v>1.0441729999999985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1.0188999999999999</v>
      </c>
      <c r="C410" s="2">
        <f>RSI!I410</f>
        <v>51.611594162829249</v>
      </c>
      <c r="D410" s="2">
        <f>MACD!E410</f>
        <v>-1.177514489702558E-2</v>
      </c>
      <c r="E410" s="2">
        <f>MACD!F410</f>
        <v>-3.9006231030082805E-3</v>
      </c>
      <c r="F410" s="2">
        <f>'Moving Avg'!D410</f>
        <v>1.0354199999999998</v>
      </c>
      <c r="G410" s="2">
        <f>'Moving Avg'!F410</f>
        <v>1.0089549999999998</v>
      </c>
      <c r="H410" s="2">
        <f>'Moving Avg'!G410</f>
        <v>1.0118220000000004</v>
      </c>
      <c r="I410" s="2">
        <f>'Moving Avg'!H410</f>
        <v>1.0441044999999987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1.0188999999999999</v>
      </c>
      <c r="C411" s="2">
        <f>RSI!I411</f>
        <v>51.611594162829249</v>
      </c>
      <c r="D411" s="2">
        <f>MACD!E411</f>
        <v>-1.5030852231682212E-2</v>
      </c>
      <c r="E411" s="2">
        <f>MACD!F411</f>
        <v>-6.1266689287430669E-3</v>
      </c>
      <c r="F411" s="2">
        <f>'Moving Avg'!D411</f>
        <v>1.02922</v>
      </c>
      <c r="G411" s="2">
        <f>'Moving Avg'!F411</f>
        <v>1.009255</v>
      </c>
      <c r="H411" s="2">
        <f>'Moving Avg'!G411</f>
        <v>1.0113520000000005</v>
      </c>
      <c r="I411" s="2">
        <f>'Moving Avg'!H411</f>
        <v>1.0440854999999984</v>
      </c>
      <c r="J411" s="6" t="str">
        <f>OBV!F411</f>
        <v>BEARISH</v>
      </c>
      <c r="K411" s="6" t="str">
        <f>OBV!G411</f>
        <v>WEAK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0.99819999999999998</v>
      </c>
      <c r="C412" s="2">
        <f>RSI!I412</f>
        <v>45.08304784793436</v>
      </c>
      <c r="D412" s="2">
        <f>MACD!E412</f>
        <v>-1.3250784163602036E-2</v>
      </c>
      <c r="E412" s="2">
        <f>MACD!F412</f>
        <v>-7.5514919757148609E-3</v>
      </c>
      <c r="F412" s="2">
        <f>'Moving Avg'!D412</f>
        <v>1.0188799999999998</v>
      </c>
      <c r="G412" s="2">
        <f>'Moving Avg'!F412</f>
        <v>1.0087649999999999</v>
      </c>
      <c r="H412" s="2">
        <f>'Moving Avg'!G412</f>
        <v>1.0105660000000001</v>
      </c>
      <c r="I412" s="2">
        <f>'Moving Avg'!H412</f>
        <v>1.0439629999999986</v>
      </c>
      <c r="J412" s="6" t="str">
        <f>OBV!F412</f>
        <v>BEARISH</v>
      </c>
      <c r="K412" s="6" t="str">
        <f>OBV!G412</f>
        <v>WEAK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1.0085</v>
      </c>
      <c r="C413" s="2">
        <f>RSI!I413</f>
        <v>48.569182862629447</v>
      </c>
      <c r="D413" s="2">
        <f>MACD!E413</f>
        <v>-1.2412260359110805E-2</v>
      </c>
      <c r="E413" s="2">
        <f>MACD!F413</f>
        <v>-8.5236456523940501E-3</v>
      </c>
      <c r="F413" s="2">
        <f>'Moving Avg'!D413</f>
        <v>1.0116399999999999</v>
      </c>
      <c r="G413" s="2">
        <f>'Moving Avg'!F413</f>
        <v>1.0087900000000001</v>
      </c>
      <c r="H413" s="2">
        <f>'Moving Avg'!G413</f>
        <v>1.0099860000000001</v>
      </c>
      <c r="I413" s="2">
        <f>'Moving Avg'!H413</f>
        <v>1.0438919999999985</v>
      </c>
      <c r="J413" s="6" t="str">
        <f>OBV!F413</f>
        <v>BEARISH</v>
      </c>
      <c r="K413" s="6" t="str">
        <f>OBV!G413</f>
        <v>WEAK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1.0034000000000001</v>
      </c>
      <c r="C414" s="2">
        <f>RSI!I414</f>
        <v>46.978957107270858</v>
      </c>
      <c r="D414" s="2">
        <f>MACD!E414</f>
        <v>-1.205145384152817E-2</v>
      </c>
      <c r="E414" s="2">
        <f>MACD!F414</f>
        <v>-9.2292072902208748E-3</v>
      </c>
      <c r="F414" s="2">
        <f>'Moving Avg'!D414</f>
        <v>1.0095799999999999</v>
      </c>
      <c r="G414" s="2">
        <f>'Moving Avg'!F414</f>
        <v>1.0085600000000001</v>
      </c>
      <c r="H414" s="2">
        <f>'Moving Avg'!G414</f>
        <v>1.0093040000000002</v>
      </c>
      <c r="I414" s="2">
        <f>'Moving Avg'!H414</f>
        <v>1.0437704999999986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1.0034000000000001</v>
      </c>
      <c r="C415" s="2">
        <f>RSI!I415</f>
        <v>46.978957107270865</v>
      </c>
      <c r="D415" s="2">
        <f>MACD!E415</f>
        <v>-1.1690691426424538E-2</v>
      </c>
      <c r="E415" s="2">
        <f>MACD!F415</f>
        <v>-9.7215041174616088E-3</v>
      </c>
      <c r="F415" s="2">
        <f>'Moving Avg'!D415</f>
        <v>1.00648</v>
      </c>
      <c r="G415" s="2">
        <f>'Moving Avg'!F415</f>
        <v>1.0083300000000002</v>
      </c>
      <c r="H415" s="2">
        <f>'Moving Avg'!G415</f>
        <v>1.0086220000000001</v>
      </c>
      <c r="I415" s="2">
        <f>'Moving Avg'!H415</f>
        <v>1.0436489999999985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1.0034000000000001</v>
      </c>
      <c r="C416" s="2">
        <f>RSI!I416</f>
        <v>46.978957107270865</v>
      </c>
      <c r="D416" s="2">
        <f>MACD!E416</f>
        <v>-3.3802286632931278E-3</v>
      </c>
      <c r="E416" s="2">
        <f>MACD!F416</f>
        <v>-8.4532490266279129E-3</v>
      </c>
      <c r="F416" s="2">
        <f>'Moving Avg'!D416</f>
        <v>1.0033800000000002</v>
      </c>
      <c r="G416" s="2">
        <f>'Moving Avg'!F416</f>
        <v>1.0095750000000001</v>
      </c>
      <c r="H416" s="2">
        <f>'Moving Avg'!G416</f>
        <v>1.0085300000000001</v>
      </c>
      <c r="I416" s="2">
        <f>'Moving Avg'!H416</f>
        <v>1.0438224999999985</v>
      </c>
      <c r="J416" s="6" t="str">
        <f>OBV!F416</f>
        <v>BEARISH</v>
      </c>
      <c r="K416" s="6" t="str">
        <f>OBV!G416</f>
        <v>WEAK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1.0085</v>
      </c>
      <c r="C417" s="2">
        <f>RSI!I417</f>
        <v>49.0619802438706</v>
      </c>
      <c r="D417" s="2">
        <f>MACD!E417</f>
        <v>3.3214755376027583E-3</v>
      </c>
      <c r="E417" s="2">
        <f>MACD!F417</f>
        <v>-6.0983041137817788E-3</v>
      </c>
      <c r="F417" s="2">
        <f>'Moving Avg'!D417</f>
        <v>1.0054399999999999</v>
      </c>
      <c r="G417" s="2">
        <f>'Moving Avg'!F417</f>
        <v>1.0098449999999999</v>
      </c>
      <c r="H417" s="2">
        <f>'Moving Avg'!G417</f>
        <v>1.0086380000000001</v>
      </c>
      <c r="I417" s="2">
        <f>'Moving Avg'!H417</f>
        <v>1.0437759999999985</v>
      </c>
      <c r="J417" s="6" t="str">
        <f>OBV!F417</f>
        <v>BEARISH</v>
      </c>
      <c r="K417" s="6" t="str">
        <f>OBV!G417</f>
        <v>WEAK</v>
      </c>
      <c r="L417" s="6" t="str">
        <f>OBV!H417</f>
        <v>BEARISH DIVERGENCE</v>
      </c>
    </row>
    <row r="418" spans="1:12" ht="13.5" x14ac:dyDescent="0.25">
      <c r="A418" s="3">
        <f>RSI!A418</f>
        <v>42613</v>
      </c>
      <c r="B418" s="2">
        <f>RSI!B418</f>
        <v>1.0034000000000001</v>
      </c>
      <c r="C418" s="2">
        <f>RSI!I418</f>
        <v>47.070485391702995</v>
      </c>
      <c r="D418" s="2">
        <f>MACD!E418</f>
        <v>8.5838195635168368E-3</v>
      </c>
      <c r="E418" s="2">
        <f>MACD!F418</f>
        <v>-3.1618793783220562E-3</v>
      </c>
      <c r="F418" s="2">
        <f>'Moving Avg'!D418</f>
        <v>1.0044200000000001</v>
      </c>
      <c r="G418" s="2">
        <f>'Moving Avg'!F418</f>
        <v>1.0103550000000001</v>
      </c>
      <c r="H418" s="2">
        <f>'Moving Avg'!G418</f>
        <v>1.0090380000000001</v>
      </c>
      <c r="I418" s="2">
        <f>'Moving Avg'!H418</f>
        <v>1.0436794999999988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1.0034000000000001</v>
      </c>
      <c r="C419" s="2">
        <f>RSI!I419</f>
        <v>47.070485391703002</v>
      </c>
      <c r="D419" s="2">
        <f>MACD!E419</f>
        <v>8.3103418679963958E-3</v>
      </c>
      <c r="E419" s="2">
        <f>MACD!F419</f>
        <v>-8.6743512905836616E-4</v>
      </c>
      <c r="F419" s="2">
        <f>'Moving Avg'!D419</f>
        <v>1.0044200000000001</v>
      </c>
      <c r="G419" s="2">
        <f>'Moving Avg'!F419</f>
        <v>1.01037</v>
      </c>
      <c r="H419" s="2">
        <f>'Moving Avg'!G419</f>
        <v>1.0094380000000001</v>
      </c>
      <c r="I419" s="2">
        <f>'Moving Avg'!H419</f>
        <v>1.0436074999999987</v>
      </c>
      <c r="J419" s="6" t="str">
        <f>OBV!F419</f>
        <v>BEARISH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1.0085</v>
      </c>
      <c r="C420" s="2">
        <f>RSI!I420</f>
        <v>49.450189777945887</v>
      </c>
      <c r="D420" s="2">
        <f>MACD!E420</f>
        <v>8.5409751052043514E-3</v>
      </c>
      <c r="E420" s="2">
        <f>MACD!F420</f>
        <v>1.0142469177941774E-3</v>
      </c>
      <c r="F420" s="2">
        <f>'Moving Avg'!D420</f>
        <v>1.0054399999999999</v>
      </c>
      <c r="G420" s="2">
        <f>'Moving Avg'!F420</f>
        <v>1.0111349999999999</v>
      </c>
      <c r="H420" s="2">
        <f>'Moving Avg'!G420</f>
        <v>1.0095459999999998</v>
      </c>
      <c r="I420" s="2">
        <f>'Moving Avg'!H420</f>
        <v>1.0435609999999986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0.98270000000000002</v>
      </c>
      <c r="C421" s="2">
        <f>RSI!I421</f>
        <v>39.720949402872471</v>
      </c>
      <c r="D421" s="2">
        <f>MACD!E421</f>
        <v>1.0653967241418982E-2</v>
      </c>
      <c r="E421" s="2">
        <f>MACD!F421</f>
        <v>2.9421909825191384E-3</v>
      </c>
      <c r="F421" s="2">
        <f>'Moving Avg'!D421</f>
        <v>1.0013000000000001</v>
      </c>
      <c r="G421" s="2">
        <f>'Moving Avg'!F421</f>
        <v>1.0111000000000001</v>
      </c>
      <c r="H421" s="2">
        <f>'Moving Avg'!G421</f>
        <v>1.0091379999999996</v>
      </c>
      <c r="I421" s="2">
        <f>'Moving Avg'!H421</f>
        <v>1.0435329999999987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0.99299999999999999</v>
      </c>
      <c r="C422" s="2">
        <f>RSI!I422</f>
        <v>44.42221120716021</v>
      </c>
      <c r="D422" s="2">
        <f>MACD!E422</f>
        <v>8.6529899436791347E-3</v>
      </c>
      <c r="E422" s="2">
        <f>MACD!F422</f>
        <v>4.0843507747511379E-3</v>
      </c>
      <c r="F422" s="2">
        <f>'Moving Avg'!D422</f>
        <v>0.99819999999999998</v>
      </c>
      <c r="G422" s="2">
        <f>'Moving Avg'!F422</f>
        <v>1.0105949999999999</v>
      </c>
      <c r="H422" s="2">
        <f>'Moving Avg'!G422</f>
        <v>1.0089359999999998</v>
      </c>
      <c r="I422" s="2">
        <f>'Moving Avg'!H422</f>
        <v>1.0434089999999985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0.9879</v>
      </c>
      <c r="C423" s="2">
        <f>RSI!I423</f>
        <v>42.648552858337503</v>
      </c>
      <c r="D423" s="2">
        <f>MACD!E423</f>
        <v>9.0083155372597812E-3</v>
      </c>
      <c r="E423" s="2">
        <f>MACD!F423</f>
        <v>5.0691437272528672E-3</v>
      </c>
      <c r="F423" s="2">
        <f>'Moving Avg'!D423</f>
        <v>0.99509999999999987</v>
      </c>
      <c r="G423" s="2">
        <f>'Moving Avg'!F423</f>
        <v>1.009835</v>
      </c>
      <c r="H423" s="2">
        <f>'Moving Avg'!G423</f>
        <v>1.008632</v>
      </c>
      <c r="I423" s="2">
        <f>'Moving Avg'!H423</f>
        <v>1.0434314999999985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0.96199999999999997</v>
      </c>
      <c r="C424" s="2">
        <f>RSI!I424</f>
        <v>35.004727335379954</v>
      </c>
      <c r="D424" s="2">
        <f>MACD!E424</f>
        <v>1.0552706637218856E-2</v>
      </c>
      <c r="E424" s="2">
        <f>MACD!F424</f>
        <v>6.1658563092460653E-3</v>
      </c>
      <c r="F424" s="2">
        <f>'Moving Avg'!D424</f>
        <v>0.98682000000000003</v>
      </c>
      <c r="G424" s="2">
        <f>'Moving Avg'!F424</f>
        <v>1.0080249999999999</v>
      </c>
      <c r="H424" s="2">
        <f>'Moving Avg'!G424</f>
        <v>1.0078099999999999</v>
      </c>
      <c r="I424" s="2">
        <f>'Moving Avg'!H424</f>
        <v>1.0433244999999984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0.9879</v>
      </c>
      <c r="C425" s="2">
        <f>RSI!I425</f>
        <v>45.520156469805848</v>
      </c>
      <c r="D425" s="2">
        <f>MACD!E425</f>
        <v>1.019571725243229E-2</v>
      </c>
      <c r="E425" s="2">
        <f>MACD!F425</f>
        <v>6.9718284978833112E-3</v>
      </c>
      <c r="F425" s="2">
        <f>'Moving Avg'!D425</f>
        <v>0.98270000000000002</v>
      </c>
      <c r="G425" s="2">
        <f>'Moving Avg'!F425</f>
        <v>1.0075099999999997</v>
      </c>
      <c r="H425" s="2">
        <f>'Moving Avg'!G425</f>
        <v>1.007506</v>
      </c>
      <c r="I425" s="2">
        <f>'Moving Avg'!H425</f>
        <v>1.0431994999999983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0.9879</v>
      </c>
      <c r="C426" s="2">
        <f>RSI!I426</f>
        <v>45.520156469805848</v>
      </c>
      <c r="D426" s="2">
        <f>MACD!E426</f>
        <v>9.9764723811328615E-3</v>
      </c>
      <c r="E426" s="2">
        <f>MACD!F426</f>
        <v>7.5727572745332219E-3</v>
      </c>
      <c r="F426" s="2">
        <f>'Moving Avg'!D426</f>
        <v>0.98373999999999984</v>
      </c>
      <c r="G426" s="2">
        <f>'Moving Avg'!F426</f>
        <v>1.0044099999999998</v>
      </c>
      <c r="H426" s="2">
        <f>'Moving Avg'!G426</f>
        <v>1.0072020000000002</v>
      </c>
      <c r="I426" s="2">
        <f>'Moving Avg'!H426</f>
        <v>1.0431974999999987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0.94130000000000003</v>
      </c>
      <c r="C427" s="2">
        <f>RSI!I427</f>
        <v>34.031250834641824</v>
      </c>
      <c r="D427" s="2">
        <f>MACD!E427</f>
        <v>1.4104112753976605E-2</v>
      </c>
      <c r="E427" s="2">
        <f>MACD!F427</f>
        <v>8.8790283704218986E-3</v>
      </c>
      <c r="F427" s="2">
        <f>'Moving Avg'!D427</f>
        <v>0.97340000000000004</v>
      </c>
      <c r="G427" s="2">
        <f>'Moving Avg'!F427</f>
        <v>0.99897999999999987</v>
      </c>
      <c r="H427" s="2">
        <f>'Moving Avg'!G427</f>
        <v>1.0059660000000001</v>
      </c>
      <c r="I427" s="2">
        <f>'Moving Avg'!H427</f>
        <v>1.0431099999999986</v>
      </c>
      <c r="J427" s="6" t="str">
        <f>OBV!F427</f>
        <v>BEARISH</v>
      </c>
      <c r="K427" s="6" t="str">
        <f>OBV!G427</f>
        <v>WEAK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0.97230000000000005</v>
      </c>
      <c r="C428" s="2">
        <f>RSI!I428</f>
        <v>44.132884706999903</v>
      </c>
      <c r="D428" s="2">
        <f>MACD!E428</f>
        <v>1.4862188684221955E-2</v>
      </c>
      <c r="E428" s="2">
        <f>MACD!F428</f>
        <v>1.0075660433181911E-2</v>
      </c>
      <c r="F428" s="2">
        <f>'Moving Avg'!D428</f>
        <v>0.97028000000000003</v>
      </c>
      <c r="G428" s="2">
        <f>'Moving Avg'!F428</f>
        <v>0.99536000000000002</v>
      </c>
      <c r="H428" s="2">
        <f>'Moving Avg'!G428</f>
        <v>1.0053500000000002</v>
      </c>
      <c r="I428" s="2">
        <f>'Moving Avg'!H428</f>
        <v>1.0430544999999984</v>
      </c>
      <c r="J428" s="6" t="str">
        <f>OBV!F428</f>
        <v>BEARISH</v>
      </c>
      <c r="K428" s="6" t="str">
        <f>OBV!G428</f>
        <v>WEAK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0.92579999999999996</v>
      </c>
      <c r="C429" s="2">
        <f>RSI!I429</f>
        <v>35.381035019822832</v>
      </c>
      <c r="D429" s="2">
        <f>MACD!E429</f>
        <v>1.9085613544850499E-2</v>
      </c>
      <c r="E429" s="2">
        <f>MACD!F429</f>
        <v>1.187765105551563E-2</v>
      </c>
      <c r="F429" s="2">
        <f>'Moving Avg'!D429</f>
        <v>0.96304000000000001</v>
      </c>
      <c r="G429" s="2">
        <f>'Moving Avg'!F429</f>
        <v>0.99096499999999987</v>
      </c>
      <c r="H429" s="2">
        <f>'Moving Avg'!G429</f>
        <v>1.0032140000000001</v>
      </c>
      <c r="I429" s="2">
        <f>'Moving Avg'!H429</f>
        <v>1.0426434999999987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0.96719999999999995</v>
      </c>
      <c r="C430" s="2">
        <f>RSI!I430</f>
        <v>45.704658866244642</v>
      </c>
      <c r="D430" s="2">
        <f>MACD!E430</f>
        <v>2.0779343979304588E-2</v>
      </c>
      <c r="E430" s="2">
        <f>MACD!F430</f>
        <v>1.3657989640273423E-2</v>
      </c>
      <c r="F430" s="2">
        <f>'Moving Avg'!D430</f>
        <v>0.95890000000000009</v>
      </c>
      <c r="G430" s="2">
        <f>'Moving Avg'!F430</f>
        <v>0.9883799999999997</v>
      </c>
      <c r="H430" s="2">
        <f>'Moving Avg'!G430</f>
        <v>1.001906</v>
      </c>
      <c r="I430" s="2">
        <f>'Moving Avg'!H430</f>
        <v>1.0425624999999987</v>
      </c>
      <c r="J430" s="6" t="str">
        <f>OBV!F430</f>
        <v>BULLISH</v>
      </c>
      <c r="K430" s="6" t="str">
        <f>OBV!G430</f>
        <v>STRONG</v>
      </c>
      <c r="L430" s="6" t="str">
        <f>OBV!H430</f>
        <v>BULLISH DIVERGENCE</v>
      </c>
    </row>
    <row r="431" spans="1:12" ht="13.5" x14ac:dyDescent="0.25">
      <c r="A431" s="3">
        <f>RSI!A431</f>
        <v>42634</v>
      </c>
      <c r="B431" s="2">
        <f>RSI!B431</f>
        <v>0.98270000000000002</v>
      </c>
      <c r="C431" s="2">
        <f>RSI!I431</f>
        <v>48.99044825058445</v>
      </c>
      <c r="D431" s="2">
        <f>MACD!E431</f>
        <v>1.7222815470921859E-2</v>
      </c>
      <c r="E431" s="2">
        <f>MACD!F431</f>
        <v>1.4370954806403111E-2</v>
      </c>
      <c r="F431" s="2">
        <f>'Moving Avg'!D431</f>
        <v>0.95786000000000016</v>
      </c>
      <c r="G431" s="2">
        <f>'Moving Avg'!F431</f>
        <v>0.98656999999999984</v>
      </c>
      <c r="H431" s="2">
        <f>'Moving Avg'!G431</f>
        <v>1.0014980000000002</v>
      </c>
      <c r="I431" s="2">
        <f>'Moving Avg'!H431</f>
        <v>1.0424849999999986</v>
      </c>
      <c r="J431" s="6" t="str">
        <f>OBV!F431</f>
        <v>BULLISH</v>
      </c>
      <c r="K431" s="6" t="str">
        <f>OBV!G431</f>
        <v>STRONG</v>
      </c>
      <c r="L431" s="6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0.98270000000000002</v>
      </c>
      <c r="C432" s="2">
        <f>RSI!I432</f>
        <v>48.99044825058445</v>
      </c>
      <c r="D432" s="2">
        <f>MACD!E432</f>
        <v>1.5824705494600244E-2</v>
      </c>
      <c r="E432" s="2">
        <f>MACD!F432</f>
        <v>1.4661704944042538E-2</v>
      </c>
      <c r="F432" s="2">
        <f>'Moving Avg'!D432</f>
        <v>0.96614</v>
      </c>
      <c r="G432" s="2">
        <f>'Moving Avg'!F432</f>
        <v>0.98579500000000009</v>
      </c>
      <c r="H432" s="2">
        <f>'Moving Avg'!G432</f>
        <v>1.0006980000000001</v>
      </c>
      <c r="I432" s="2">
        <f>'Moving Avg'!H432</f>
        <v>1.0424074999999986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1.0188999999999999</v>
      </c>
      <c r="C433" s="2">
        <f>RSI!I433</f>
        <v>56.174227453402224</v>
      </c>
      <c r="D433" s="2">
        <f>MACD!E433</f>
        <v>1.1200263712643377E-2</v>
      </c>
      <c r="E433" s="2">
        <f>MACD!F433</f>
        <v>1.3969416697762705E-2</v>
      </c>
      <c r="F433" s="2">
        <f>'Moving Avg'!D433</f>
        <v>0.97545999999999999</v>
      </c>
      <c r="G433" s="2">
        <f>'Moving Avg'!F433</f>
        <v>0.98631500000000005</v>
      </c>
      <c r="H433" s="2">
        <f>'Moving Avg'!G433</f>
        <v>1.0010140000000003</v>
      </c>
      <c r="I433" s="2">
        <f>'Moving Avg'!H433</f>
        <v>1.0426834999999983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1.0137</v>
      </c>
      <c r="C434" s="2">
        <f>RSI!I434</f>
        <v>54.97649997750397</v>
      </c>
      <c r="D434" s="2">
        <f>MACD!E434</f>
        <v>3.4967806787724598E-3</v>
      </c>
      <c r="E434" s="2">
        <f>MACD!F434</f>
        <v>1.1874889493964657E-2</v>
      </c>
      <c r="F434" s="2">
        <f>'Moving Avg'!D434</f>
        <v>0.99303999999999992</v>
      </c>
      <c r="G434" s="2">
        <f>'Moving Avg'!F434</f>
        <v>0.98682999999999998</v>
      </c>
      <c r="H434" s="2">
        <f>'Moving Avg'!G434</f>
        <v>1.0007340000000002</v>
      </c>
      <c r="I434" s="2">
        <f>'Moving Avg'!H434</f>
        <v>1.0428349999999984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1.0137</v>
      </c>
      <c r="C435" s="2">
        <f>RSI!I435</f>
        <v>54.97649997750397</v>
      </c>
      <c r="D435" s="2">
        <f>MACD!E435</f>
        <v>8.1688051629491554E-4</v>
      </c>
      <c r="E435" s="2">
        <f>MACD!F435</f>
        <v>9.6632876984307087E-3</v>
      </c>
      <c r="F435" s="2">
        <f>'Moving Avg'!D435</f>
        <v>1.00234</v>
      </c>
      <c r="G435" s="2">
        <f>'Moving Avg'!F435</f>
        <v>0.98734500000000003</v>
      </c>
      <c r="H435" s="2">
        <f>'Moving Avg'!G435</f>
        <v>1.0005540000000002</v>
      </c>
      <c r="I435" s="2">
        <f>'Moving Avg'!H435</f>
        <v>1.0429864999999985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1.0085</v>
      </c>
      <c r="C436" s="2">
        <f>RSI!I436</f>
        <v>53.649842759748289</v>
      </c>
      <c r="D436" s="2">
        <f>MACD!E436</f>
        <v>-1.2008974516438675E-3</v>
      </c>
      <c r="E436" s="2">
        <f>MACD!F436</f>
        <v>7.4904506684157941E-3</v>
      </c>
      <c r="F436" s="2">
        <f>'Moving Avg'!D436</f>
        <v>1.0074999999999998</v>
      </c>
      <c r="G436" s="2">
        <f>'Moving Avg'!F436</f>
        <v>0.98760000000000014</v>
      </c>
      <c r="H436" s="2">
        <f>'Moving Avg'!G436</f>
        <v>1.0008600000000003</v>
      </c>
      <c r="I436" s="2">
        <f>'Moving Avg'!H436</f>
        <v>1.0431119999999985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0.96719999999999995</v>
      </c>
      <c r="C437" s="2">
        <f>RSI!I437</f>
        <v>44.470965079157928</v>
      </c>
      <c r="D437" s="2">
        <f>MACD!E437</f>
        <v>-7.1128215296397679E-3</v>
      </c>
      <c r="E437" s="2">
        <f>MACD!F437</f>
        <v>4.5697962288046819E-3</v>
      </c>
      <c r="F437" s="2">
        <f>'Moving Avg'!D437</f>
        <v>1.0044</v>
      </c>
      <c r="G437" s="2">
        <f>'Moving Avg'!F437</f>
        <v>0.98553499999999994</v>
      </c>
      <c r="H437" s="2">
        <f>'Moving Avg'!G437</f>
        <v>0.99975000000000025</v>
      </c>
      <c r="I437" s="2">
        <f>'Moving Avg'!H437</f>
        <v>1.0431784999999985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0.99819999999999998</v>
      </c>
      <c r="C438" s="2">
        <f>RSI!I438</f>
        <v>51.217510031597314</v>
      </c>
      <c r="D438" s="2">
        <f>MACD!E438</f>
        <v>-9.4858353055096156E-3</v>
      </c>
      <c r="E438" s="2">
        <f>MACD!F438</f>
        <v>1.7586699219418226E-3</v>
      </c>
      <c r="F438" s="2">
        <f>'Moving Avg'!D438</f>
        <v>1.0002599999999999</v>
      </c>
      <c r="G438" s="2">
        <f>'Moving Avg'!F438</f>
        <v>0.98527500000000001</v>
      </c>
      <c r="H438" s="2">
        <f>'Moving Avg'!G438</f>
        <v>0.99926000000000015</v>
      </c>
      <c r="I438" s="2">
        <f>'Moving Avg'!H438</f>
        <v>1.0432524999999984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1.0291999999999999</v>
      </c>
      <c r="C439" s="2">
        <f>RSI!I439</f>
        <v>56.861784815778265</v>
      </c>
      <c r="D439" s="2">
        <f>MACD!E439</f>
        <v>-2.0982232590814887E-2</v>
      </c>
      <c r="E439" s="2">
        <f>MACD!F439</f>
        <v>-2.789510580609519E-3</v>
      </c>
      <c r="F439" s="2">
        <f>'Moving Avg'!D439</f>
        <v>1.00336</v>
      </c>
      <c r="G439" s="2">
        <f>'Moving Avg'!F439</f>
        <v>0.98656499999999991</v>
      </c>
      <c r="H439" s="2">
        <f>'Moving Avg'!G439</f>
        <v>0.99948800000000015</v>
      </c>
      <c r="I439" s="2">
        <f>'Moving Avg'!H439</f>
        <v>1.0434324999999982</v>
      </c>
      <c r="J439" s="6" t="str">
        <f>OBV!F439</f>
        <v>BEARISH</v>
      </c>
      <c r="K439" s="6" t="str">
        <f>OBV!G439</f>
        <v>WEAK</v>
      </c>
      <c r="L439" s="6" t="str">
        <f>OBV!H439</f>
        <v>BEARISH DIVERGENCE</v>
      </c>
    </row>
    <row r="440" spans="1:12" ht="13.5" x14ac:dyDescent="0.25">
      <c r="A440" s="3">
        <f>RSI!A440</f>
        <v>42648</v>
      </c>
      <c r="B440" s="2">
        <f>RSI!B440</f>
        <v>1.0603</v>
      </c>
      <c r="C440" s="2">
        <f>RSI!I440</f>
        <v>61.655092012886286</v>
      </c>
      <c r="D440" s="2">
        <f>MACD!E440</f>
        <v>-2.6863088212170316E-2</v>
      </c>
      <c r="E440" s="2">
        <f>MACD!F440</f>
        <v>-7.6042261069216794E-3</v>
      </c>
      <c r="F440" s="2">
        <f>'Moving Avg'!D440</f>
        <v>1.01268</v>
      </c>
      <c r="G440" s="2">
        <f>'Moving Avg'!F440</f>
        <v>0.98915500000000001</v>
      </c>
      <c r="H440" s="2">
        <f>'Moving Avg'!G440</f>
        <v>1.0004360000000001</v>
      </c>
      <c r="I440" s="2">
        <f>'Moving Avg'!H440</f>
        <v>1.0437924999999983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1.0499000000000001</v>
      </c>
      <c r="C441" s="2">
        <f>RSI!I441</f>
        <v>59.282845770111621</v>
      </c>
      <c r="D441" s="2">
        <f>MACD!E441</f>
        <v>-2.9070447024204582E-2</v>
      </c>
      <c r="E441" s="2">
        <f>MACD!F441</f>
        <v>-1.189747029037826E-2</v>
      </c>
      <c r="F441" s="2">
        <f>'Moving Avg'!D441</f>
        <v>1.0209600000000001</v>
      </c>
      <c r="G441" s="2">
        <f>'Moving Avg'!F441</f>
        <v>0.99251500000000004</v>
      </c>
      <c r="H441" s="2">
        <f>'Moving Avg'!G441</f>
        <v>1.0011760000000001</v>
      </c>
      <c r="I441" s="2">
        <f>'Moving Avg'!H441</f>
        <v>1.0441004999999983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1.0758000000000001</v>
      </c>
      <c r="C442" s="2">
        <f>RSI!I442</f>
        <v>63.091474354432933</v>
      </c>
      <c r="D442" s="2">
        <f>MACD!E442</f>
        <v>-3.3152902537630813E-2</v>
      </c>
      <c r="E442" s="2">
        <f>MACD!F442</f>
        <v>-1.6148556739828773E-2</v>
      </c>
      <c r="F442" s="2">
        <f>'Moving Avg'!D442</f>
        <v>1.0426800000000001</v>
      </c>
      <c r="G442" s="2">
        <f>'Moving Avg'!F442</f>
        <v>0.99665500000000018</v>
      </c>
      <c r="H442" s="2">
        <f>'Moving Avg'!G442</f>
        <v>1.002532</v>
      </c>
      <c r="I442" s="2">
        <f>'Moving Avg'!H442</f>
        <v>1.0445379999999984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1.0291999999999999</v>
      </c>
      <c r="C443" s="2">
        <f>RSI!I443</f>
        <v>53.411073367510404</v>
      </c>
      <c r="D443" s="2">
        <f>MACD!E443</f>
        <v>-2.8013482754273733E-2</v>
      </c>
      <c r="E443" s="2">
        <f>MACD!F443</f>
        <v>-1.8521541942717767E-2</v>
      </c>
      <c r="F443" s="2">
        <f>'Moving Avg'!D443</f>
        <v>1.04888</v>
      </c>
      <c r="G443" s="2">
        <f>'Moving Avg'!F443</f>
        <v>0.99872000000000016</v>
      </c>
      <c r="H443" s="2">
        <f>'Moving Avg'!G443</f>
        <v>1.0029560000000002</v>
      </c>
      <c r="I443" s="2">
        <f>'Moving Avg'!H443</f>
        <v>1.0446929999999985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1.0344</v>
      </c>
      <c r="C444" s="2">
        <f>RSI!I444</f>
        <v>54.254549294179625</v>
      </c>
      <c r="D444" s="2">
        <f>MACD!E444</f>
        <v>-2.4970193946751706E-2</v>
      </c>
      <c r="E444" s="2">
        <f>MACD!F444</f>
        <v>-1.9811272343524554E-2</v>
      </c>
      <c r="F444" s="2">
        <f>'Moving Avg'!D444</f>
        <v>1.0499199999999997</v>
      </c>
      <c r="G444" s="2">
        <f>'Moving Avg'!F444</f>
        <v>1.00234</v>
      </c>
      <c r="H444" s="2">
        <f>'Moving Avg'!G444</f>
        <v>1.003484</v>
      </c>
      <c r="I444" s="2">
        <f>'Moving Avg'!H444</f>
        <v>1.0448989999999985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1.0085</v>
      </c>
      <c r="C445" s="2">
        <f>RSI!I445</f>
        <v>49.452170133500182</v>
      </c>
      <c r="D445" s="2">
        <f>MACD!E445</f>
        <v>-2.0618669166536208E-2</v>
      </c>
      <c r="E445" s="2">
        <f>MACD!F445</f>
        <v>-1.9972751708126887E-2</v>
      </c>
      <c r="F445" s="2">
        <f>'Moving Avg'!D445</f>
        <v>1.03956</v>
      </c>
      <c r="G445" s="2">
        <f>'Moving Avg'!F445</f>
        <v>1.0033700000000001</v>
      </c>
      <c r="H445" s="2">
        <f>'Moving Avg'!G445</f>
        <v>1.0034940000000001</v>
      </c>
      <c r="I445" s="2">
        <f>'Moving Avg'!H445</f>
        <v>1.0449999999999984</v>
      </c>
      <c r="J445" s="6" t="str">
        <f>OBV!F445</f>
        <v>BULLISH</v>
      </c>
      <c r="K445" s="6" t="str">
        <f>OBV!G445</f>
        <v>STRONG</v>
      </c>
      <c r="L445" s="6" t="str">
        <f>OBV!H445</f>
        <v>BULLISH DIVERGENCE</v>
      </c>
    </row>
    <row r="446" spans="1:12" ht="13.5" x14ac:dyDescent="0.25">
      <c r="A446" s="3">
        <f>RSI!A446</f>
        <v>42656</v>
      </c>
      <c r="B446" s="2">
        <f>RSI!B446</f>
        <v>1.0085</v>
      </c>
      <c r="C446" s="2">
        <f>RSI!I446</f>
        <v>49.452170133500182</v>
      </c>
      <c r="D446" s="2">
        <f>MACD!E446</f>
        <v>-1.7715125031990908E-2</v>
      </c>
      <c r="E446" s="2">
        <f>MACD!F446</f>
        <v>-1.9521226372899693E-2</v>
      </c>
      <c r="F446" s="2">
        <f>'Moving Avg'!D446</f>
        <v>1.03128</v>
      </c>
      <c r="G446" s="2">
        <f>'Moving Avg'!F446</f>
        <v>1.0044000000000002</v>
      </c>
      <c r="H446" s="2">
        <f>'Moving Avg'!G446</f>
        <v>1.0040939999999998</v>
      </c>
      <c r="I446" s="2">
        <f>'Moving Avg'!H446</f>
        <v>1.0450514999999982</v>
      </c>
      <c r="J446" s="6" t="str">
        <f>OBV!F446</f>
        <v>BULLISH</v>
      </c>
      <c r="K446" s="6" t="str">
        <f>OBV!G446</f>
        <v>STRONG</v>
      </c>
      <c r="L446" s="6" t="str">
        <f>OBV!H446</f>
        <v>BULLISH DIVERGENCE</v>
      </c>
    </row>
    <row r="447" spans="1:12" ht="13.5" x14ac:dyDescent="0.25">
      <c r="A447" s="3">
        <f>RSI!A447</f>
        <v>42657</v>
      </c>
      <c r="B447" s="2">
        <f>RSI!B447</f>
        <v>1.0550999999999999</v>
      </c>
      <c r="C447" s="2">
        <f>RSI!I447</f>
        <v>57.332938134280894</v>
      </c>
      <c r="D447" s="2">
        <f>MACD!E447</f>
        <v>-2.504408475527331E-2</v>
      </c>
      <c r="E447" s="2">
        <f>MACD!F447</f>
        <v>-2.0625798049374418E-2</v>
      </c>
      <c r="F447" s="2">
        <f>'Moving Avg'!D447</f>
        <v>1.0271399999999999</v>
      </c>
      <c r="G447" s="2">
        <f>'Moving Avg'!F447</f>
        <v>1.0100900000000004</v>
      </c>
      <c r="H447" s="2">
        <f>'Moving Avg'!G447</f>
        <v>1.005134</v>
      </c>
      <c r="I447" s="2">
        <f>'Moving Avg'!H447</f>
        <v>1.0455574999999984</v>
      </c>
      <c r="J447" s="6" t="str">
        <f>OBV!F447</f>
        <v>BULLISH</v>
      </c>
      <c r="K447" s="6" t="str">
        <f>OBV!G447</f>
        <v>STRONG</v>
      </c>
      <c r="L447" s="6" t="str">
        <f>OBV!H447</f>
        <v>BULLISH DIVERGENCE</v>
      </c>
    </row>
    <row r="448" spans="1:12" ht="13.5" x14ac:dyDescent="0.25">
      <c r="A448" s="3">
        <f>RSI!A448</f>
        <v>42660</v>
      </c>
      <c r="B448" s="2">
        <f>RSI!B448</f>
        <v>1.0291999999999999</v>
      </c>
      <c r="C448" s="2">
        <f>RSI!I448</f>
        <v>52.439407263188428</v>
      </c>
      <c r="D448" s="2">
        <f>MACD!E448</f>
        <v>-2.4814704655220732E-2</v>
      </c>
      <c r="E448" s="2">
        <f>MACD!F448</f>
        <v>-2.1463579370543683E-2</v>
      </c>
      <c r="F448" s="2">
        <f>'Moving Avg'!D448</f>
        <v>1.0271399999999999</v>
      </c>
      <c r="G448" s="2">
        <f>'Moving Avg'!F448</f>
        <v>1.0129350000000001</v>
      </c>
      <c r="H448" s="2">
        <f>'Moving Avg'!G448</f>
        <v>1.005854</v>
      </c>
      <c r="I448" s="2">
        <f>'Moving Avg'!H448</f>
        <v>1.0457864999999986</v>
      </c>
      <c r="J448" s="6" t="str">
        <f>OBV!F448</f>
        <v>BULLISH</v>
      </c>
      <c r="K448" s="6" t="str">
        <f>OBV!G448</f>
        <v>STRONG</v>
      </c>
      <c r="L448" s="6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1.0861000000000001</v>
      </c>
      <c r="C449" s="2">
        <f>RSI!I449</f>
        <v>60.430036335005745</v>
      </c>
      <c r="D449" s="2">
        <f>MACD!E449</f>
        <v>-2.4151062643439136E-2</v>
      </c>
      <c r="E449" s="2">
        <f>MACD!F449</f>
        <v>-2.2001076025122773E-2</v>
      </c>
      <c r="F449" s="2">
        <f>'Moving Avg'!D449</f>
        <v>1.03748</v>
      </c>
      <c r="G449" s="2">
        <f>'Moving Avg'!F449</f>
        <v>1.0209499999999998</v>
      </c>
      <c r="H449" s="2">
        <f>'Moving Avg'!G449</f>
        <v>1.007514</v>
      </c>
      <c r="I449" s="2">
        <f>'Moving Avg'!H449</f>
        <v>1.0462509999999985</v>
      </c>
      <c r="J449" s="6" t="str">
        <f>OBV!F449</f>
        <v>BULLISH</v>
      </c>
      <c r="K449" s="6" t="str">
        <f>OBV!G449</f>
        <v>STRONG</v>
      </c>
      <c r="L449" s="6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1.1172</v>
      </c>
      <c r="C450" s="2">
        <f>RSI!I450</f>
        <v>63.991074892615956</v>
      </c>
      <c r="D450" s="2">
        <f>MACD!E450</f>
        <v>-2.1523410780722063E-2</v>
      </c>
      <c r="E450" s="2">
        <f>MACD!F450</f>
        <v>-2.1905542976242632E-2</v>
      </c>
      <c r="F450" s="2">
        <f>'Moving Avg'!D450</f>
        <v>1.0592200000000003</v>
      </c>
      <c r="G450" s="2">
        <f>'Moving Avg'!F450</f>
        <v>1.0284499999999999</v>
      </c>
      <c r="H450" s="2">
        <f>'Moving Avg'!G450</f>
        <v>1.0099939999999998</v>
      </c>
      <c r="I450" s="2">
        <f>'Moving Avg'!H450</f>
        <v>1.0468459999999986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1.1068</v>
      </c>
      <c r="C451" s="2">
        <f>RSI!I451</f>
        <v>61.982277265578347</v>
      </c>
      <c r="D451" s="2">
        <f>MACD!E451</f>
        <v>-2.0697490822402687E-2</v>
      </c>
      <c r="E451" s="2">
        <f>MACD!F451</f>
        <v>-2.1663932545474645E-2</v>
      </c>
      <c r="F451" s="2">
        <f>'Moving Avg'!D451</f>
        <v>1.0788799999999998</v>
      </c>
      <c r="G451" s="2">
        <f>'Moving Avg'!F451</f>
        <v>1.0346549999999999</v>
      </c>
      <c r="H451" s="2">
        <f>'Moving Avg'!G451</f>
        <v>1.012462</v>
      </c>
      <c r="I451" s="2">
        <f>'Moving Avg'!H451</f>
        <v>1.0473889999999983</v>
      </c>
      <c r="J451" s="6" t="str">
        <f>OBV!F451</f>
        <v>BULLISH</v>
      </c>
      <c r="K451" s="6" t="str">
        <f>OBV!G451</f>
        <v>STRONG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1.081</v>
      </c>
      <c r="C452" s="2">
        <f>RSI!I452</f>
        <v>57.18627234874905</v>
      </c>
      <c r="D452" s="2">
        <f>MACD!E452</f>
        <v>-1.4567240247395752E-2</v>
      </c>
      <c r="E452" s="2">
        <f>MACD!F452</f>
        <v>-2.0244594085858866E-2</v>
      </c>
      <c r="F452" s="2">
        <f>'Moving Avg'!D452</f>
        <v>1.0840599999999998</v>
      </c>
      <c r="G452" s="2">
        <f>'Moving Avg'!F452</f>
        <v>1.0395700000000001</v>
      </c>
      <c r="H452" s="2">
        <f>'Moving Avg'!G452</f>
        <v>1.0140199999999999</v>
      </c>
      <c r="I452" s="2">
        <f>'Moving Avg'!H452</f>
        <v>1.0480244999999986</v>
      </c>
      <c r="J452" s="6" t="str">
        <f>OBV!F452</f>
        <v>BEARISH</v>
      </c>
      <c r="K452" s="6" t="str">
        <f>OBV!G452</f>
        <v>WEAK</v>
      </c>
      <c r="L452" s="6" t="str">
        <f>OBV!H452</f>
        <v>BEARISH DIVERGENCE</v>
      </c>
    </row>
    <row r="453" spans="1:12" ht="13.5" x14ac:dyDescent="0.25">
      <c r="A453" s="3">
        <f>RSI!A453</f>
        <v>42667</v>
      </c>
      <c r="B453" s="2">
        <f>RSI!B453</f>
        <v>1.1068</v>
      </c>
      <c r="C453" s="2">
        <f>RSI!I453</f>
        <v>60.479482163754192</v>
      </c>
      <c r="D453" s="2">
        <f>MACD!E453</f>
        <v>-1.8737930078972731E-2</v>
      </c>
      <c r="E453" s="2">
        <f>MACD!F453</f>
        <v>-1.994326128448164E-2</v>
      </c>
      <c r="F453" s="2">
        <f>'Moving Avg'!D453</f>
        <v>1.09958</v>
      </c>
      <c r="G453" s="2">
        <f>'Moving Avg'!F453</f>
        <v>1.0439649999999998</v>
      </c>
      <c r="H453" s="2">
        <f>'Moving Avg'!G453</f>
        <v>1.0160940000000001</v>
      </c>
      <c r="I453" s="2">
        <f>'Moving Avg'!H453</f>
        <v>1.0486659999999985</v>
      </c>
      <c r="J453" s="6" t="str">
        <f>OBV!F453</f>
        <v>BEARISH</v>
      </c>
      <c r="K453" s="6" t="str">
        <f>OBV!G453</f>
        <v>WEAK</v>
      </c>
      <c r="L453" s="6" t="str">
        <f>OBV!H453</f>
        <v>BEARISH DIVERGENCE</v>
      </c>
    </row>
    <row r="454" spans="1:12" ht="13.5" x14ac:dyDescent="0.25">
      <c r="A454" s="3">
        <f>RSI!A454</f>
        <v>42668</v>
      </c>
      <c r="B454" s="2">
        <f>RSI!B454</f>
        <v>1.1015999999999999</v>
      </c>
      <c r="C454" s="2">
        <f>RSI!I454</f>
        <v>59.486316362703235</v>
      </c>
      <c r="D454" s="2">
        <f>MACD!E454</f>
        <v>-2.1491172196829611E-2</v>
      </c>
      <c r="E454" s="2">
        <f>MACD!F454</f>
        <v>-2.0252843466951238E-2</v>
      </c>
      <c r="F454" s="2">
        <f>'Moving Avg'!D454</f>
        <v>1.1026800000000001</v>
      </c>
      <c r="G454" s="2">
        <f>'Moving Avg'!F454</f>
        <v>1.04836</v>
      </c>
      <c r="H454" s="2">
        <f>'Moving Avg'!G454</f>
        <v>1.018162</v>
      </c>
      <c r="I454" s="2">
        <f>'Moving Avg'!H454</f>
        <v>1.0494044999999987</v>
      </c>
      <c r="J454" s="6" t="str">
        <f>OBV!F454</f>
        <v>BEARISH</v>
      </c>
      <c r="K454" s="6" t="str">
        <f>OBV!G454</f>
        <v>WEAK</v>
      </c>
      <c r="L454" s="6" t="str">
        <f>OBV!H454</f>
        <v>BEARISH DIVERGENCE</v>
      </c>
    </row>
    <row r="455" spans="1:12" ht="13.5" x14ac:dyDescent="0.25">
      <c r="A455" s="3">
        <f>RSI!A455</f>
        <v>42669</v>
      </c>
      <c r="B455" s="2">
        <f>RSI!B455</f>
        <v>1.0550999999999999</v>
      </c>
      <c r="C455" s="2">
        <f>RSI!I455</f>
        <v>51.363565246798792</v>
      </c>
      <c r="D455" s="2">
        <f>MACD!E455</f>
        <v>-2.4709339984930523E-2</v>
      </c>
      <c r="E455" s="2">
        <f>MACD!F455</f>
        <v>-2.1144142770547096E-2</v>
      </c>
      <c r="F455" s="2">
        <f>'Moving Avg'!D455</f>
        <v>1.09026</v>
      </c>
      <c r="G455" s="2">
        <f>'Moving Avg'!F455</f>
        <v>1.05043</v>
      </c>
      <c r="H455" s="2">
        <f>'Moving Avg'!G455</f>
        <v>1.0192999999999999</v>
      </c>
      <c r="I455" s="2">
        <f>'Moving Avg'!H455</f>
        <v>1.0496644999999987</v>
      </c>
      <c r="J455" s="6" t="str">
        <f>OBV!F455</f>
        <v>BEARISH</v>
      </c>
      <c r="K455" s="6" t="str">
        <f>OBV!G455</f>
        <v>WEAK</v>
      </c>
      <c r="L455" s="6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1.0965</v>
      </c>
      <c r="C456" s="2">
        <f>RSI!I456</f>
        <v>56.994060323323083</v>
      </c>
      <c r="D456" s="2">
        <f>MACD!E456</f>
        <v>-3.0546829391733699E-2</v>
      </c>
      <c r="E456" s="2">
        <f>MACD!F456</f>
        <v>-2.3024680094784419E-2</v>
      </c>
      <c r="F456" s="2">
        <f>'Moving Avg'!D456</f>
        <v>1.0882000000000001</v>
      </c>
      <c r="G456" s="2">
        <f>'Moving Avg'!F456</f>
        <v>1.0548299999999999</v>
      </c>
      <c r="H456" s="2">
        <f>'Moving Avg'!G456</f>
        <v>1.020232</v>
      </c>
      <c r="I456" s="2">
        <f>'Moving Avg'!H456</f>
        <v>1.0500579999999988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1.0706</v>
      </c>
      <c r="C457" s="2">
        <f>RSI!I457</f>
        <v>52.870411718980954</v>
      </c>
      <c r="D457" s="2">
        <f>MACD!E457</f>
        <v>-2.6687348677499889E-2</v>
      </c>
      <c r="E457" s="2">
        <f>MACD!F457</f>
        <v>-2.3757213811327515E-2</v>
      </c>
      <c r="F457" s="2">
        <f>'Moving Avg'!D457</f>
        <v>1.08612</v>
      </c>
      <c r="G457" s="2">
        <f>'Moving Avg'!F457</f>
        <v>1.0599999999999998</v>
      </c>
      <c r="H457" s="2">
        <f>'Moving Avg'!G457</f>
        <v>1.0206459999999999</v>
      </c>
      <c r="I457" s="2">
        <f>'Moving Avg'!H457</f>
        <v>1.050100499999999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1.0861000000000001</v>
      </c>
      <c r="C458" s="2">
        <f>RSI!I458</f>
        <v>54.970168495509199</v>
      </c>
      <c r="D458" s="2">
        <f>MACD!E458</f>
        <v>-2.8668811380849535E-2</v>
      </c>
      <c r="E458" s="2">
        <f>MACD!F458</f>
        <v>-2.4739533325231919E-2</v>
      </c>
      <c r="F458" s="2">
        <f>'Moving Avg'!D458</f>
        <v>1.0819799999999999</v>
      </c>
      <c r="G458" s="2">
        <f>'Moving Avg'!F458</f>
        <v>1.0643949999999998</v>
      </c>
      <c r="H458" s="2">
        <f>'Moving Avg'!G458</f>
        <v>1.021474</v>
      </c>
      <c r="I458" s="2">
        <f>'Moving Avg'!H458</f>
        <v>1.050122499999999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1.0550999999999999</v>
      </c>
      <c r="C459" s="2">
        <f>RSI!I459</f>
        <v>50.157095946335112</v>
      </c>
      <c r="D459" s="2">
        <f>MACD!E459</f>
        <v>-1.9492819921868687E-2</v>
      </c>
      <c r="E459" s="2">
        <f>MACD!F459</f>
        <v>-2.3690190644559274E-2</v>
      </c>
      <c r="F459" s="2">
        <f>'Moving Avg'!D459</f>
        <v>1.0726800000000001</v>
      </c>
      <c r="G459" s="2">
        <f>'Moving Avg'!F459</f>
        <v>1.0656899999999998</v>
      </c>
      <c r="H459" s="2">
        <f>'Moving Avg'!G459</f>
        <v>1.022302</v>
      </c>
      <c r="I459" s="2">
        <f>'Moving Avg'!H459</f>
        <v>1.0499644999999989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1.0344</v>
      </c>
      <c r="C460" s="2">
        <f>RSI!I460</f>
        <v>47.186095499283034</v>
      </c>
      <c r="D460" s="2">
        <f>MACD!E460</f>
        <v>-5.4102873551815645E-3</v>
      </c>
      <c r="E460" s="2">
        <f>MACD!F460</f>
        <v>-2.0034209986683732E-2</v>
      </c>
      <c r="F460" s="2">
        <f>'Moving Avg'!D460</f>
        <v>1.06854</v>
      </c>
      <c r="G460" s="2">
        <f>'Moving Avg'!F460</f>
        <v>1.064395</v>
      </c>
      <c r="H460" s="2">
        <f>'Moving Avg'!G460</f>
        <v>1.0226120000000001</v>
      </c>
      <c r="I460" s="2">
        <f>'Moving Avg'!H460</f>
        <v>1.0497769999999991</v>
      </c>
      <c r="J460" s="6" t="str">
        <f>OBV!F460</f>
        <v>BEARISH</v>
      </c>
      <c r="K460" s="6" t="str">
        <f>OBV!G460</f>
        <v>WEAK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1.0861000000000001</v>
      </c>
      <c r="C461" s="2">
        <f>RSI!I461</f>
        <v>54.444137663154393</v>
      </c>
      <c r="D461" s="2">
        <f>MACD!E461</f>
        <v>1.1986516911421941E-3</v>
      </c>
      <c r="E461" s="2">
        <f>MACD!F461</f>
        <v>-1.5787637651118548E-2</v>
      </c>
      <c r="F461" s="2">
        <f>'Moving Avg'!D461</f>
        <v>1.06646</v>
      </c>
      <c r="G461" s="2">
        <f>'Moving Avg'!F461</f>
        <v>1.0662050000000001</v>
      </c>
      <c r="H461" s="2">
        <f>'Moving Avg'!G461</f>
        <v>1.0239560000000001</v>
      </c>
      <c r="I461" s="2">
        <f>'Moving Avg'!H461</f>
        <v>1.0498234999999989</v>
      </c>
      <c r="J461" s="6" t="str">
        <f>OBV!F461</f>
        <v>BEARISH</v>
      </c>
      <c r="K461" s="6" t="str">
        <f>OBV!G461</f>
        <v>WEAK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1.1120000000000001</v>
      </c>
      <c r="C462" s="2">
        <f>RSI!I462</f>
        <v>57.588608943622098</v>
      </c>
      <c r="D462" s="2">
        <f>MACD!E462</f>
        <v>7.1108368822048185E-4</v>
      </c>
      <c r="E462" s="2">
        <f>MACD!F462</f>
        <v>-1.2487893383250744E-2</v>
      </c>
      <c r="F462" s="2">
        <f>'Moving Avg'!D462</f>
        <v>1.07474</v>
      </c>
      <c r="G462" s="2">
        <f>'Moving Avg'!F462</f>
        <v>1.0680150000000002</v>
      </c>
      <c r="H462" s="2">
        <f>'Moving Avg'!G462</f>
        <v>1.0262320000000003</v>
      </c>
      <c r="I462" s="2">
        <f>'Moving Avg'!H462</f>
        <v>1.0499994999999991</v>
      </c>
      <c r="J462" s="6" t="str">
        <f>OBV!F462</f>
        <v>BEARISH</v>
      </c>
      <c r="K462" s="6" t="str">
        <f>OBV!G462</f>
        <v>WEAK</v>
      </c>
      <c r="L462" s="6" t="str">
        <f>OBV!H462</f>
        <v>BEARISH DIVERGENCE</v>
      </c>
    </row>
    <row r="463" spans="1:12" ht="13.5" x14ac:dyDescent="0.25">
      <c r="A463" s="3">
        <f>RSI!A463</f>
        <v>42681</v>
      </c>
      <c r="B463" s="2">
        <f>RSI!B463</f>
        <v>1.0861000000000001</v>
      </c>
      <c r="C463" s="2">
        <f>RSI!I463</f>
        <v>53.604003953278749</v>
      </c>
      <c r="D463" s="2">
        <f>MACD!E463</f>
        <v>5.8554553817922184E-3</v>
      </c>
      <c r="E463" s="2">
        <f>MACD!F463</f>
        <v>-8.8192236302421512E-3</v>
      </c>
      <c r="F463" s="2">
        <f>'Moving Avg'!D463</f>
        <v>1.07474</v>
      </c>
      <c r="G463" s="2">
        <f>'Moving Avg'!F463</f>
        <v>1.0708600000000004</v>
      </c>
      <c r="H463" s="2">
        <f>'Moving Avg'!G463</f>
        <v>1.0277840000000003</v>
      </c>
      <c r="I463" s="2">
        <f>'Moving Avg'!H463</f>
        <v>1.050070499999999</v>
      </c>
      <c r="J463" s="6" t="str">
        <f>OBV!F463</f>
        <v>BEARISH</v>
      </c>
      <c r="K463" s="6" t="str">
        <f>OBV!G463</f>
        <v>WEAK</v>
      </c>
      <c r="L463" s="6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1.081</v>
      </c>
      <c r="C464" s="2">
        <f>RSI!I464</f>
        <v>52.828872916020664</v>
      </c>
      <c r="D464" s="2">
        <f>MACD!E464</f>
        <v>9.6328924023196816E-3</v>
      </c>
      <c r="E464" s="2">
        <f>MACD!F464</f>
        <v>-5.128800423729785E-3</v>
      </c>
      <c r="F464" s="2">
        <f>'Moving Avg'!D464</f>
        <v>1.07992</v>
      </c>
      <c r="G464" s="2">
        <f>'Moving Avg'!F464</f>
        <v>1.0731900000000001</v>
      </c>
      <c r="H464" s="2">
        <f>'Moving Avg'!G464</f>
        <v>1.0293360000000005</v>
      </c>
      <c r="I464" s="2">
        <f>'Moving Avg'!H464</f>
        <v>1.0500174999999989</v>
      </c>
      <c r="J464" s="6" t="str">
        <f>OBV!F464</f>
        <v>BEARISH</v>
      </c>
      <c r="K464" s="6" t="str">
        <f>OBV!G464</f>
        <v>WEAK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1.0861000000000001</v>
      </c>
      <c r="C465" s="2">
        <f>RSI!I465</f>
        <v>53.552188522309926</v>
      </c>
      <c r="D465" s="2">
        <f>MACD!E465</f>
        <v>5.1857801830481609E-3</v>
      </c>
      <c r="E465" s="2">
        <f>MACD!F465</f>
        <v>-3.0658843023741965E-3</v>
      </c>
      <c r="F465" s="2">
        <f>'Moving Avg'!D465</f>
        <v>1.09026</v>
      </c>
      <c r="G465" s="2">
        <f>'Moving Avg'!F465</f>
        <v>1.0770700000000002</v>
      </c>
      <c r="H465" s="2">
        <f>'Moving Avg'!G465</f>
        <v>1.0309900000000005</v>
      </c>
      <c r="I465" s="2">
        <f>'Moving Avg'!H465</f>
        <v>1.0499899999999989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</row>
    <row r="466" spans="1:12" ht="13.5" x14ac:dyDescent="0.25">
      <c r="A466" s="3">
        <f>RSI!A466</f>
        <v>42684</v>
      </c>
      <c r="B466" s="2">
        <f>RSI!B466</f>
        <v>1.0965</v>
      </c>
      <c r="C466" s="2">
        <f>RSI!I466</f>
        <v>55.065334885270218</v>
      </c>
      <c r="D466" s="2">
        <f>MACD!E466</f>
        <v>6.8880622883704667E-3</v>
      </c>
      <c r="E466" s="2">
        <f>MACD!F466</f>
        <v>-1.0750949842252642E-3</v>
      </c>
      <c r="F466" s="2">
        <f>'Moving Avg'!D466</f>
        <v>1.0923399999999999</v>
      </c>
      <c r="G466" s="2">
        <f>'Moving Avg'!F466</f>
        <v>1.0814699999999999</v>
      </c>
      <c r="H466" s="2">
        <f>'Moving Avg'!G466</f>
        <v>1.0328520000000005</v>
      </c>
      <c r="I466" s="2">
        <f>'Moving Avg'!H466</f>
        <v>1.0500639999999988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1.0965</v>
      </c>
      <c r="C467" s="2">
        <f>RSI!I467</f>
        <v>55.065334885270218</v>
      </c>
      <c r="D467" s="2">
        <f>MACD!E467</f>
        <v>4.1586472735846147E-3</v>
      </c>
      <c r="E467" s="2">
        <f>MACD!F467</f>
        <v>-2.8346532663288426E-5</v>
      </c>
      <c r="F467" s="2">
        <f>'Moving Avg'!D467</f>
        <v>1.08924</v>
      </c>
      <c r="G467" s="2">
        <f>'Moving Avg'!F467</f>
        <v>1.0835399999999997</v>
      </c>
      <c r="H467" s="2">
        <f>'Moving Avg'!G467</f>
        <v>1.0346120000000003</v>
      </c>
      <c r="I467" s="2">
        <f>'Moving Avg'!H467</f>
        <v>1.0500884999999989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42688</v>
      </c>
      <c r="B468" s="2">
        <f>RSI!B468</f>
        <v>1.1068</v>
      </c>
      <c r="C468" s="2">
        <f>RSI!I468</f>
        <v>56.686086128067728</v>
      </c>
      <c r="D468" s="2">
        <f>MACD!E468</f>
        <v>3.2993204412186117E-3</v>
      </c>
      <c r="E468" s="2">
        <f>MACD!F468</f>
        <v>6.3718686211309162E-4</v>
      </c>
      <c r="F468" s="2">
        <f>'Moving Avg'!D468</f>
        <v>1.09338</v>
      </c>
      <c r="G468" s="2">
        <f>'Moving Avg'!F468</f>
        <v>1.0874199999999998</v>
      </c>
      <c r="H468" s="2">
        <f>'Moving Avg'!G468</f>
        <v>1.0366800000000003</v>
      </c>
      <c r="I468" s="2">
        <f>'Moving Avg'!H468</f>
        <v>1.0501889999999989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</row>
    <row r="469" spans="1:12" ht="13.5" x14ac:dyDescent="0.25">
      <c r="A469" s="3">
        <f>RSI!A469</f>
        <v>42689</v>
      </c>
      <c r="B469" s="2">
        <f>RSI!B469</f>
        <v>1.0861000000000001</v>
      </c>
      <c r="C469" s="2">
        <f>RSI!I469</f>
        <v>52.581357483432988</v>
      </c>
      <c r="D469" s="2">
        <f>MACD!E469</f>
        <v>-8.8333528717310372E-4</v>
      </c>
      <c r="E469" s="2">
        <f>MACD!F469</f>
        <v>3.3308243225585248E-4</v>
      </c>
      <c r="F469" s="2">
        <f>'Moving Avg'!D469</f>
        <v>1.0943999999999998</v>
      </c>
      <c r="G469" s="2">
        <f>'Moving Avg'!F469</f>
        <v>1.0874199999999998</v>
      </c>
      <c r="H469" s="2">
        <f>'Moving Avg'!G469</f>
        <v>1.0383340000000003</v>
      </c>
      <c r="I469" s="2">
        <f>'Moving Avg'!H469</f>
        <v>1.0501614999999989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1.081</v>
      </c>
      <c r="C470" s="2">
        <f>RSI!I470</f>
        <v>51.590161841095252</v>
      </c>
      <c r="D470" s="2">
        <f>MACD!E470</f>
        <v>-7.3103922220991713E-3</v>
      </c>
      <c r="E470" s="2">
        <f>MACD!F470</f>
        <v>-1.1956124986151524E-3</v>
      </c>
      <c r="F470" s="2">
        <f>'Moving Avg'!D470</f>
        <v>1.0933800000000002</v>
      </c>
      <c r="G470" s="2">
        <f>'Moving Avg'!F470</f>
        <v>1.08561</v>
      </c>
      <c r="H470" s="2">
        <f>'Moving Avg'!G470</f>
        <v>1.0397840000000003</v>
      </c>
      <c r="I470" s="2">
        <f>'Moving Avg'!H470</f>
        <v>1.0501579999999988</v>
      </c>
      <c r="J470" s="6" t="str">
        <f>OBV!F470</f>
        <v>BEARISH</v>
      </c>
      <c r="K470" s="6" t="str">
        <f>OBV!G470</f>
        <v>WEAK</v>
      </c>
      <c r="L470" s="6" t="str">
        <f>OBV!H470</f>
        <v>CONFIRMED BEARISH</v>
      </c>
    </row>
    <row r="471" spans="1:12" ht="13.5" x14ac:dyDescent="0.25">
      <c r="A471" s="3">
        <f>RSI!A471</f>
        <v>42691</v>
      </c>
      <c r="B471" s="2">
        <f>RSI!B471</f>
        <v>1.0912999999999999</v>
      </c>
      <c r="C471" s="2">
        <f>RSI!I471</f>
        <v>53.496774191174509</v>
      </c>
      <c r="D471" s="2">
        <f>MACD!E471</f>
        <v>-5.6026973167324634E-3</v>
      </c>
      <c r="E471" s="2">
        <f>MACD!F471</f>
        <v>-2.0770294622386148E-3</v>
      </c>
      <c r="F471" s="2">
        <f>'Moving Avg'!D471</f>
        <v>1.0923400000000001</v>
      </c>
      <c r="G471" s="2">
        <f>'Moving Avg'!F471</f>
        <v>1.084835</v>
      </c>
      <c r="H471" s="2">
        <f>'Moving Avg'!G471</f>
        <v>1.0419560000000003</v>
      </c>
      <c r="I471" s="2">
        <f>'Moving Avg'!H471</f>
        <v>1.0503534999999986</v>
      </c>
      <c r="J471" s="6" t="str">
        <f>OBV!F471</f>
        <v>BEARISH</v>
      </c>
      <c r="K471" s="6" t="str">
        <f>OBV!G471</f>
        <v>WEAK</v>
      </c>
      <c r="L471" s="6" t="str">
        <f>OBV!H471</f>
        <v>CONFIRMED BEARISH</v>
      </c>
    </row>
    <row r="472" spans="1:12" ht="13.5" x14ac:dyDescent="0.25">
      <c r="A472" s="3">
        <f>RSI!A472</f>
        <v>42692</v>
      </c>
      <c r="B472" s="2">
        <f>RSI!B472</f>
        <v>1.0603</v>
      </c>
      <c r="C472" s="2">
        <f>RSI!I472</f>
        <v>47.440726893612272</v>
      </c>
      <c r="D472" s="2">
        <f>MACD!E472</f>
        <v>2.0207411113095652E-3</v>
      </c>
      <c r="E472" s="2">
        <f>MACD!F472</f>
        <v>-1.2574753475289788E-3</v>
      </c>
      <c r="F472" s="2">
        <f>'Moving Avg'!D472</f>
        <v>1.0851</v>
      </c>
      <c r="G472" s="2">
        <f>'Moving Avg'!F472</f>
        <v>1.0837999999999999</v>
      </c>
      <c r="H472" s="2">
        <f>'Moving Avg'!G472</f>
        <v>1.0433020000000004</v>
      </c>
      <c r="I472" s="2">
        <f>'Moving Avg'!H472</f>
        <v>1.0502464999999988</v>
      </c>
      <c r="J472" s="6" t="str">
        <f>OBV!F472</f>
        <v>BEARISH</v>
      </c>
      <c r="K472" s="6" t="str">
        <f>OBV!G472</f>
        <v>WEAK</v>
      </c>
      <c r="L472" s="6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1.0758000000000001</v>
      </c>
      <c r="C473" s="2">
        <f>RSI!I473</f>
        <v>50.460458427792204</v>
      </c>
      <c r="D473" s="2">
        <f>MACD!E473</f>
        <v>3.4269023741766436E-3</v>
      </c>
      <c r="E473" s="2">
        <f>MACD!F473</f>
        <v>-3.205998031878543E-4</v>
      </c>
      <c r="F473" s="2">
        <f>'Moving Avg'!D473</f>
        <v>1.0789</v>
      </c>
      <c r="G473" s="2">
        <f>'Moving Avg'!F473</f>
        <v>1.0822500000000004</v>
      </c>
      <c r="H473" s="2">
        <f>'Moving Avg'!G473</f>
        <v>1.0450600000000003</v>
      </c>
      <c r="I473" s="2">
        <f>'Moving Avg'!H473</f>
        <v>1.0504134999999986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1.0653999999999999</v>
      </c>
      <c r="C474" s="2">
        <f>RSI!I474</f>
        <v>48.44909309533714</v>
      </c>
      <c r="D474" s="2">
        <f>MACD!E474</f>
        <v>4.5926765559194394E-3</v>
      </c>
      <c r="E474" s="2">
        <f>MACD!F474</f>
        <v>6.6205546863360451E-4</v>
      </c>
      <c r="F474" s="2">
        <f>'Moving Avg'!D474</f>
        <v>1.0747599999999999</v>
      </c>
      <c r="G474" s="2">
        <f>'Moving Avg'!F474</f>
        <v>1.0804400000000001</v>
      </c>
      <c r="H474" s="2">
        <f>'Moving Avg'!G474</f>
        <v>1.0471280000000001</v>
      </c>
      <c r="I474" s="2">
        <f>'Moving Avg'!H474</f>
        <v>1.0504299999999986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1.0291999999999999</v>
      </c>
      <c r="C475" s="2">
        <f>RSI!I475</f>
        <v>42.151019053412298</v>
      </c>
      <c r="D475" s="2">
        <f>MACD!E475</f>
        <v>9.0975688458214687E-3</v>
      </c>
      <c r="E475" s="2">
        <f>MACD!F475</f>
        <v>2.3491581440711774E-3</v>
      </c>
      <c r="F475" s="2">
        <f>'Moving Avg'!D475</f>
        <v>1.0643999999999998</v>
      </c>
      <c r="G475" s="2">
        <f>'Moving Avg'!F475</f>
        <v>1.079145</v>
      </c>
      <c r="H475" s="2">
        <f>'Moving Avg'!G475</f>
        <v>1.0479540000000003</v>
      </c>
      <c r="I475" s="2">
        <f>'Moving Avg'!H475</f>
        <v>1.0502164999999986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1.0447</v>
      </c>
      <c r="C476" s="2">
        <f>RSI!I476</f>
        <v>45.422494058957376</v>
      </c>
      <c r="D476" s="2">
        <f>MACD!E476</f>
        <v>1.3623651764168354E-2</v>
      </c>
      <c r="E476" s="2">
        <f>MACD!F476</f>
        <v>4.6040568680906129E-3</v>
      </c>
      <c r="F476" s="2">
        <f>'Moving Avg'!D476</f>
        <v>1.0550799999999998</v>
      </c>
      <c r="G476" s="2">
        <f>'Moving Avg'!F476</f>
        <v>1.0765550000000002</v>
      </c>
      <c r="H476" s="2">
        <f>'Moving Avg'!G476</f>
        <v>1.0490900000000003</v>
      </c>
      <c r="I476" s="2">
        <f>'Moving Avg'!H476</f>
        <v>1.0501049999999987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1.0447</v>
      </c>
      <c r="C477" s="2">
        <f>RSI!I477</f>
        <v>45.422494058957376</v>
      </c>
      <c r="D477" s="2">
        <f>MACD!E477</f>
        <v>1.7604786224250102E-2</v>
      </c>
      <c r="E477" s="2">
        <f>MACD!F477</f>
        <v>7.204202739322511E-3</v>
      </c>
      <c r="F477" s="2">
        <f>'Moving Avg'!D477</f>
        <v>1.0519599999999998</v>
      </c>
      <c r="G477" s="2">
        <f>'Moving Avg'!F477</f>
        <v>1.0752600000000001</v>
      </c>
      <c r="H477" s="2">
        <f>'Moving Avg'!G477</f>
        <v>1.0511580000000003</v>
      </c>
      <c r="I477" s="2">
        <f>'Moving Avg'!H477</f>
        <v>1.0499934999999987</v>
      </c>
      <c r="J477" s="6" t="str">
        <f>OBV!F477</f>
        <v>BEARISH</v>
      </c>
      <c r="K477" s="6" t="str">
        <f>OBV!G477</f>
        <v>WEAK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1.0396000000000001</v>
      </c>
      <c r="C478" s="2">
        <f>RSI!I478</f>
        <v>44.462973593008826</v>
      </c>
      <c r="D478" s="2">
        <f>MACD!E478</f>
        <v>2.3075990872755803E-2</v>
      </c>
      <c r="E478" s="2">
        <f>MACD!F478</f>
        <v>1.0378560366009169E-2</v>
      </c>
      <c r="F478" s="2">
        <f>'Moving Avg'!D478</f>
        <v>1.0447199999999999</v>
      </c>
      <c r="G478" s="2">
        <f>'Moving Avg'!F478</f>
        <v>1.072935</v>
      </c>
      <c r="H478" s="2">
        <f>'Moving Avg'!G478</f>
        <v>1.0525040000000003</v>
      </c>
      <c r="I478" s="2">
        <f>'Moving Avg'!H478</f>
        <v>1.0499054999999986</v>
      </c>
      <c r="J478" s="6" t="str">
        <f>OBV!F478</f>
        <v>BEARISH</v>
      </c>
      <c r="K478" s="6" t="str">
        <f>OBV!G478</f>
        <v>WEAK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1.0447</v>
      </c>
      <c r="C479" s="2">
        <f>RSI!I479</f>
        <v>45.698299026088144</v>
      </c>
      <c r="D479" s="2">
        <f>MACD!E479</f>
        <v>2.4302991769758808E-2</v>
      </c>
      <c r="E479" s="2">
        <f>MACD!F479</f>
        <v>1.3163446646759096E-2</v>
      </c>
      <c r="F479" s="2">
        <f>'Moving Avg'!D479</f>
        <v>1.0405799999999998</v>
      </c>
      <c r="G479" s="2">
        <f>'Moving Avg'!F479</f>
        <v>1.0724149999999999</v>
      </c>
      <c r="H479" s="2">
        <f>'Moving Avg'!G479</f>
        <v>1.0548820000000001</v>
      </c>
      <c r="I479" s="2">
        <f>'Moving Avg'!H479</f>
        <v>1.0497694999999989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1.0291999999999999</v>
      </c>
      <c r="C480" s="2">
        <f>RSI!I480</f>
        <v>42.597130884496785</v>
      </c>
      <c r="D480" s="2">
        <f>MACD!E480</f>
        <v>2.5822687723025872E-2</v>
      </c>
      <c r="E480" s="2">
        <f>MACD!F480</f>
        <v>1.5695294862012453E-2</v>
      </c>
      <c r="F480" s="2">
        <f>'Moving Avg'!D480</f>
        <v>1.0405799999999998</v>
      </c>
      <c r="G480" s="2">
        <f>'Moving Avg'!F480</f>
        <v>1.0721549999999997</v>
      </c>
      <c r="H480" s="2">
        <f>'Moving Avg'!G480</f>
        <v>1.0561220000000002</v>
      </c>
      <c r="I480" s="2">
        <f>'Moving Avg'!H480</f>
        <v>1.049555999999999</v>
      </c>
      <c r="J480" s="6" t="str">
        <f>OBV!F480</f>
        <v>BULLISH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1.0344</v>
      </c>
      <c r="C481" s="2">
        <f>RSI!I481</f>
        <v>43.970842898704539</v>
      </c>
      <c r="D481" s="2">
        <f>MACD!E481</f>
        <v>2.8508800646833254E-2</v>
      </c>
      <c r="E481" s="2">
        <f>MACD!F481</f>
        <v>1.8257996018976614E-2</v>
      </c>
      <c r="F481" s="2">
        <f>'Moving Avg'!D481</f>
        <v>1.0385199999999997</v>
      </c>
      <c r="G481" s="2">
        <f>'Moving Avg'!F481</f>
        <v>1.0695699999999999</v>
      </c>
      <c r="H481" s="2">
        <f>'Moving Avg'!G481</f>
        <v>1.057156</v>
      </c>
      <c r="I481" s="2">
        <f>'Moving Avg'!H481</f>
        <v>1.049269999999999</v>
      </c>
      <c r="J481" s="6" t="str">
        <f>OBV!F481</f>
        <v>BULLISH</v>
      </c>
      <c r="K481" s="6" t="str">
        <f>OBV!G481</f>
        <v>NEUTRAL</v>
      </c>
      <c r="L481" s="6" t="str">
        <f>OBV!H481</f>
        <v>BULLISH DIVERGENCE</v>
      </c>
    </row>
    <row r="482" spans="1:12" ht="13.5" x14ac:dyDescent="0.25">
      <c r="A482" s="3">
        <f>RSI!A482</f>
        <v>42706</v>
      </c>
      <c r="B482" s="2">
        <f>RSI!B482</f>
        <v>1.0344</v>
      </c>
      <c r="C482" s="2">
        <f>RSI!I482</f>
        <v>43.970842898704547</v>
      </c>
      <c r="D482" s="2">
        <f>MACD!E482</f>
        <v>2.6167620736461839E-2</v>
      </c>
      <c r="E482" s="2">
        <f>MACD!F482</f>
        <v>1.983992096247366E-2</v>
      </c>
      <c r="F482" s="2">
        <f>'Moving Avg'!D482</f>
        <v>1.0364599999999999</v>
      </c>
      <c r="G482" s="2">
        <f>'Moving Avg'!F482</f>
        <v>1.0656900000000002</v>
      </c>
      <c r="H482" s="2">
        <f>'Moving Avg'!G482</f>
        <v>1.0581900000000002</v>
      </c>
      <c r="I482" s="2">
        <f>'Moving Avg'!H482</f>
        <v>1.0489839999999995</v>
      </c>
      <c r="J482" s="6" t="str">
        <f>OBV!F482</f>
        <v>BULLISH</v>
      </c>
      <c r="K482" s="6" t="str">
        <f>OBV!G482</f>
        <v>NEUTRAL</v>
      </c>
      <c r="L482" s="6" t="str">
        <f>OBV!H482</f>
        <v>BULLISH DIVERGENCE</v>
      </c>
    </row>
    <row r="483" spans="1:12" ht="13.5" x14ac:dyDescent="0.25">
      <c r="A483" s="3">
        <f>RSI!A483</f>
        <v>42709</v>
      </c>
      <c r="B483" s="2">
        <f>RSI!B483</f>
        <v>1.0241</v>
      </c>
      <c r="C483" s="2">
        <f>RSI!I483</f>
        <v>41.67951120860068</v>
      </c>
      <c r="D483" s="2">
        <f>MACD!E483</f>
        <v>2.7477891510541808E-2</v>
      </c>
      <c r="E483" s="2">
        <f>MACD!F483</f>
        <v>2.1367515072087291E-2</v>
      </c>
      <c r="F483" s="2">
        <f>'Moving Avg'!D483</f>
        <v>1.0333599999999998</v>
      </c>
      <c r="G483" s="2">
        <f>'Moving Avg'!F483</f>
        <v>1.0625900000000001</v>
      </c>
      <c r="H483" s="2">
        <f>'Moving Avg'!G483</f>
        <v>1.0582939999999998</v>
      </c>
      <c r="I483" s="2">
        <f>'Moving Avg'!H483</f>
        <v>1.0486464999999994</v>
      </c>
      <c r="J483" s="6" t="str">
        <f>OBV!F483</f>
        <v>BULLISH</v>
      </c>
      <c r="K483" s="6" t="str">
        <f>OBV!G483</f>
        <v>STRONG</v>
      </c>
      <c r="L483" s="6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1.0085</v>
      </c>
      <c r="C484" s="2">
        <f>RSI!I484</f>
        <v>38.414460254533616</v>
      </c>
      <c r="D484" s="2">
        <f>MACD!E484</f>
        <v>2.8336047911766471E-2</v>
      </c>
      <c r="E484" s="2">
        <f>MACD!F484</f>
        <v>2.2761221640023126E-2</v>
      </c>
      <c r="F484" s="2">
        <f>'Moving Avg'!D484</f>
        <v>1.0261199999999999</v>
      </c>
      <c r="G484" s="2">
        <f>'Moving Avg'!F484</f>
        <v>1.0589650000000002</v>
      </c>
      <c r="H484" s="2">
        <f>'Moving Avg'!G484</f>
        <v>1.0581899999999997</v>
      </c>
      <c r="I484" s="2">
        <f>'Moving Avg'!H484</f>
        <v>1.0482804999999995</v>
      </c>
      <c r="J484" s="6" t="str">
        <f>OBV!F484</f>
        <v>BULLISH</v>
      </c>
      <c r="K484" s="6" t="str">
        <f>OBV!G484</f>
        <v>NEUTRAL</v>
      </c>
      <c r="L484" s="6" t="str">
        <f>OBV!H484</f>
        <v>BULLISH DIVERGENCE</v>
      </c>
    </row>
    <row r="485" spans="1:12" ht="13.5" x14ac:dyDescent="0.25">
      <c r="A485" s="3">
        <f>RSI!A485</f>
        <v>42711</v>
      </c>
      <c r="B485" s="2">
        <f>RSI!B485</f>
        <v>1.0344</v>
      </c>
      <c r="C485" s="2">
        <f>RSI!I485</f>
        <v>45.98063962252288</v>
      </c>
      <c r="D485" s="2">
        <f>MACD!E485</f>
        <v>2.1846158506324098E-2</v>
      </c>
      <c r="E485" s="2">
        <f>MACD!F485</f>
        <v>2.2578209013283321E-2</v>
      </c>
      <c r="F485" s="2">
        <f>'Moving Avg'!D485</f>
        <v>1.0271599999999999</v>
      </c>
      <c r="G485" s="2">
        <f>'Moving Avg'!F485</f>
        <v>1.0563800000000003</v>
      </c>
      <c r="H485" s="2">
        <f>'Moving Avg'!G485</f>
        <v>1.0586039999999997</v>
      </c>
      <c r="I485" s="2">
        <f>'Moving Avg'!H485</f>
        <v>1.0480439999999993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1.0137</v>
      </c>
      <c r="C486" s="2">
        <f>RSI!I486</f>
        <v>41.583464017627115</v>
      </c>
      <c r="D486" s="2">
        <f>MACD!E486</f>
        <v>2.0371217707116251E-2</v>
      </c>
      <c r="E486" s="2">
        <f>MACD!F486</f>
        <v>2.2136810752049908E-2</v>
      </c>
      <c r="F486" s="2">
        <f>'Moving Avg'!D486</f>
        <v>1.02302</v>
      </c>
      <c r="G486" s="2">
        <f>'Moving Avg'!F486</f>
        <v>1.0522400000000003</v>
      </c>
      <c r="H486" s="2">
        <f>'Moving Avg'!G486</f>
        <v>1.0587079999999998</v>
      </c>
      <c r="I486" s="2">
        <f>'Moving Avg'!H486</f>
        <v>1.0476544999999993</v>
      </c>
      <c r="J486" s="6" t="str">
        <f>OBV!F486</f>
        <v>BULLISH</v>
      </c>
      <c r="K486" s="6" t="str">
        <f>OBV!G486</f>
        <v>STRONG</v>
      </c>
      <c r="L486" s="6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1.0291999999999999</v>
      </c>
      <c r="C487" s="2">
        <f>RSI!I487</f>
        <v>45.765792468662411</v>
      </c>
      <c r="D487" s="2">
        <f>MACD!E487</f>
        <v>1.8188614884863785E-2</v>
      </c>
      <c r="E487" s="2">
        <f>MACD!F487</f>
        <v>2.1347171578612684E-2</v>
      </c>
      <c r="F487" s="2">
        <f>'Moving Avg'!D487</f>
        <v>1.0219799999999999</v>
      </c>
      <c r="G487" s="2">
        <f>'Moving Avg'!F487</f>
        <v>1.0488750000000002</v>
      </c>
      <c r="H487" s="2">
        <f>'Moving Avg'!G487</f>
        <v>1.0599479999999999</v>
      </c>
      <c r="I487" s="2">
        <f>'Moving Avg'!H487</f>
        <v>1.0474164999999993</v>
      </c>
      <c r="J487" s="6" t="str">
        <f>OBV!F487</f>
        <v>BULLISH</v>
      </c>
      <c r="K487" s="6" t="str">
        <f>OBV!G487</f>
        <v>STRONG</v>
      </c>
      <c r="L487" s="6" t="str">
        <f>OBV!H487</f>
        <v>BULLISH DIVERGENCE</v>
      </c>
    </row>
    <row r="488" spans="1:12" ht="13.5" x14ac:dyDescent="0.25">
      <c r="A488" s="3">
        <f>RSI!A488</f>
        <v>42717</v>
      </c>
      <c r="B488" s="2">
        <f>RSI!B488</f>
        <v>1.0034000000000001</v>
      </c>
      <c r="C488" s="2">
        <f>RSI!I488</f>
        <v>40.560359878328633</v>
      </c>
      <c r="D488" s="2">
        <f>MACD!E488</f>
        <v>1.757445466931129E-2</v>
      </c>
      <c r="E488" s="2">
        <f>MACD!F488</f>
        <v>2.0592628196752404E-2</v>
      </c>
      <c r="F488" s="2">
        <f>'Moving Avg'!D488</f>
        <v>1.0178400000000001</v>
      </c>
      <c r="G488" s="2">
        <f>'Moving Avg'!F488</f>
        <v>1.0437050000000001</v>
      </c>
      <c r="H488" s="2">
        <f>'Moving Avg'!G488</f>
        <v>1.0600519999999998</v>
      </c>
      <c r="I488" s="2">
        <f>'Moving Avg'!H488</f>
        <v>1.0470739999999994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1.0188999999999999</v>
      </c>
      <c r="C489" s="2">
        <f>RSI!I489</f>
        <v>44.634637890636007</v>
      </c>
      <c r="D489" s="2">
        <f>MACD!E489</f>
        <v>1.6941999176564249E-2</v>
      </c>
      <c r="E489" s="2">
        <f>MACD!F489</f>
        <v>1.9862502392714775E-2</v>
      </c>
      <c r="F489" s="2">
        <f>'Moving Avg'!D489</f>
        <v>1.0199200000000002</v>
      </c>
      <c r="G489" s="2">
        <f>'Moving Avg'!F489</f>
        <v>1.0403449999999999</v>
      </c>
      <c r="H489" s="2">
        <f>'Moving Avg'!G489</f>
        <v>1.0598459999999998</v>
      </c>
      <c r="I489" s="2">
        <f>'Moving Avg'!H489</f>
        <v>1.0468089999999994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0.99299999999999999</v>
      </c>
      <c r="C490" s="2">
        <f>RSI!I490</f>
        <v>39.733629199100896</v>
      </c>
      <c r="D490" s="2">
        <f>MACD!E490</f>
        <v>1.6081334626103505E-2</v>
      </c>
      <c r="E490" s="2">
        <f>MACD!F490</f>
        <v>1.910626883939252E-2</v>
      </c>
      <c r="F490" s="2">
        <f>'Moving Avg'!D490</f>
        <v>1.0116400000000001</v>
      </c>
      <c r="G490" s="2">
        <f>'Moving Avg'!F490</f>
        <v>1.0359449999999997</v>
      </c>
      <c r="H490" s="2">
        <f>'Moving Avg'!G490</f>
        <v>1.0585</v>
      </c>
      <c r="I490" s="2">
        <f>'Moving Avg'!H490</f>
        <v>1.0463159999999996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1.0291999999999999</v>
      </c>
      <c r="C491" s="2">
        <f>RSI!I491</f>
        <v>48.281414161009678</v>
      </c>
      <c r="D491" s="2">
        <f>MACD!E491</f>
        <v>1.3754815851513502E-2</v>
      </c>
      <c r="E491" s="2">
        <f>MACD!F491</f>
        <v>1.8035978241816717E-2</v>
      </c>
      <c r="F491" s="2">
        <f>'Moving Avg'!D491</f>
        <v>1.0147400000000002</v>
      </c>
      <c r="G491" s="2">
        <f>'Moving Avg'!F491</f>
        <v>1.0328399999999998</v>
      </c>
      <c r="H491" s="2">
        <f>'Moving Avg'!G491</f>
        <v>1.0580860000000001</v>
      </c>
      <c r="I491" s="2">
        <f>'Moving Avg'!H491</f>
        <v>1.0460779999999994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1.0241</v>
      </c>
      <c r="C492" s="2">
        <f>RSI!I492</f>
        <v>47.264326670308186</v>
      </c>
      <c r="D492" s="2">
        <f>MACD!E492</f>
        <v>1.2212331730663717E-2</v>
      </c>
      <c r="E492" s="2">
        <f>MACD!F492</f>
        <v>1.6871248939586119E-2</v>
      </c>
      <c r="F492" s="2">
        <f>'Moving Avg'!D492</f>
        <v>1.0137199999999997</v>
      </c>
      <c r="G492" s="2">
        <f>'Moving Avg'!F492</f>
        <v>1.0310299999999999</v>
      </c>
      <c r="H492" s="2">
        <f>'Moving Avg'!G492</f>
        <v>1.0570519999999999</v>
      </c>
      <c r="I492" s="2">
        <f>'Moving Avg'!H492</f>
        <v>1.0455684999999995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1.0291999999999999</v>
      </c>
      <c r="C493" s="2">
        <f>RSI!I493</f>
        <v>48.434162950608531</v>
      </c>
      <c r="D493" s="2">
        <f>MACD!E493</f>
        <v>9.0196466589931301E-3</v>
      </c>
      <c r="E493" s="2">
        <f>MACD!F493</f>
        <v>1.5300928483467521E-2</v>
      </c>
      <c r="F493" s="2">
        <f>'Moving Avg'!D493</f>
        <v>1.01888</v>
      </c>
      <c r="G493" s="2">
        <f>'Moving Avg'!F493</f>
        <v>1.0286999999999997</v>
      </c>
      <c r="H493" s="2">
        <f>'Moving Avg'!G493</f>
        <v>1.0570520000000001</v>
      </c>
      <c r="I493" s="2">
        <f>'Moving Avg'!H493</f>
        <v>1.0449369999999996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1.0188999999999999</v>
      </c>
      <c r="C494" s="2">
        <f>RSI!I494</f>
        <v>46.204904608163126</v>
      </c>
      <c r="D494" s="2">
        <f>MACD!E494</f>
        <v>4.7203105298041503E-3</v>
      </c>
      <c r="E494" s="2">
        <f>MACD!F494</f>
        <v>1.3184804892734847E-2</v>
      </c>
      <c r="F494" s="2">
        <f>'Moving Avg'!D494</f>
        <v>1.01888</v>
      </c>
      <c r="G494" s="2">
        <f>'Moving Avg'!F494</f>
        <v>1.0263749999999998</v>
      </c>
      <c r="H494" s="2">
        <f>'Moving Avg'!G494</f>
        <v>1.0567420000000001</v>
      </c>
      <c r="I494" s="2">
        <f>'Moving Avg'!H494</f>
        <v>1.0441064999999996</v>
      </c>
      <c r="J494" s="6" t="str">
        <f>OBV!F494</f>
        <v>BEARISH</v>
      </c>
      <c r="K494" s="6" t="str">
        <f>OBV!G494</f>
        <v>WEAK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1.0085</v>
      </c>
      <c r="C495" s="2">
        <f>RSI!I495</f>
        <v>44.002646597289264</v>
      </c>
      <c r="D495" s="2">
        <f>MACD!E495</f>
        <v>5.9345593114388251E-3</v>
      </c>
      <c r="E495" s="2">
        <f>MACD!F495</f>
        <v>1.1734755776475644E-2</v>
      </c>
      <c r="F495" s="2">
        <f>'Moving Avg'!D495</f>
        <v>1.0219799999999999</v>
      </c>
      <c r="G495" s="2">
        <f>'Moving Avg'!F495</f>
        <v>1.0253399999999999</v>
      </c>
      <c r="H495" s="2">
        <f>'Moving Avg'!G495</f>
        <v>1.0567420000000001</v>
      </c>
      <c r="I495" s="2">
        <f>'Moving Avg'!H495</f>
        <v>1.0432239999999995</v>
      </c>
      <c r="J495" s="6" t="str">
        <f>OBV!F495</f>
        <v>BEARISH</v>
      </c>
      <c r="K495" s="6" t="str">
        <f>OBV!G495</f>
        <v>WEAK</v>
      </c>
      <c r="L495" s="6" t="str">
        <f>OBV!H495</f>
        <v>BEARISH DIVERGENCE</v>
      </c>
    </row>
    <row r="496" spans="1:12" ht="13.5" x14ac:dyDescent="0.25">
      <c r="A496" s="3">
        <f>RSI!A496</f>
        <v>42727</v>
      </c>
      <c r="B496" s="2">
        <f>RSI!B496</f>
        <v>0.99819999999999998</v>
      </c>
      <c r="C496" s="2">
        <f>RSI!I496</f>
        <v>41.873955347954066</v>
      </c>
      <c r="D496" s="2">
        <f>MACD!E496</f>
        <v>4.6917677949256387E-3</v>
      </c>
      <c r="E496" s="2">
        <f>MACD!F496</f>
        <v>1.0326158180165645E-2</v>
      </c>
      <c r="F496" s="2">
        <f>'Moving Avg'!D496</f>
        <v>1.0157799999999999</v>
      </c>
      <c r="G496" s="2">
        <f>'Moving Avg'!F496</f>
        <v>1.023015</v>
      </c>
      <c r="H496" s="2">
        <f>'Moving Avg'!G496</f>
        <v>1.0565359999999999</v>
      </c>
      <c r="I496" s="2">
        <f>'Moving Avg'!H496</f>
        <v>1.0424619999999996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1.0034000000000001</v>
      </c>
      <c r="C497" s="2">
        <f>RSI!I497</f>
        <v>43.363592103296085</v>
      </c>
      <c r="D497" s="2">
        <f>MACD!E497</f>
        <v>5.8406716746381981E-3</v>
      </c>
      <c r="E497" s="2">
        <f>MACD!F497</f>
        <v>9.4290608790601558E-3</v>
      </c>
      <c r="F497" s="2">
        <f>'Moving Avg'!D497</f>
        <v>1.0116399999999999</v>
      </c>
      <c r="G497" s="2">
        <f>'Moving Avg'!F497</f>
        <v>1.02095</v>
      </c>
      <c r="H497" s="2">
        <f>'Moving Avg'!G497</f>
        <v>1.0555019999999999</v>
      </c>
      <c r="I497" s="2">
        <f>'Moving Avg'!H497</f>
        <v>1.0416029999999996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1.0034000000000001</v>
      </c>
      <c r="C498" s="2">
        <f>RSI!I498</f>
        <v>43.363592103296085</v>
      </c>
      <c r="D498" s="2">
        <f>MACD!E498</f>
        <v>2.9990360057561283E-3</v>
      </c>
      <c r="E498" s="2">
        <f>MACD!F498</f>
        <v>8.1430559043993503E-3</v>
      </c>
      <c r="F498" s="2">
        <f>'Moving Avg'!D498</f>
        <v>1.00648</v>
      </c>
      <c r="G498" s="2">
        <f>'Moving Avg'!F498</f>
        <v>1.0191399999999997</v>
      </c>
      <c r="H498" s="2">
        <f>'Moving Avg'!G498</f>
        <v>1.054986</v>
      </c>
      <c r="I498" s="2">
        <f>'Moving Avg'!H498</f>
        <v>1.0409159999999995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0.98270000000000002</v>
      </c>
      <c r="C499" s="2">
        <f>RSI!I499</f>
        <v>38.775771528299785</v>
      </c>
      <c r="D499" s="2">
        <f>MACD!E499</f>
        <v>4.6564549431760138E-3</v>
      </c>
      <c r="E499" s="2">
        <f>MACD!F499</f>
        <v>7.4457357121546835E-3</v>
      </c>
      <c r="F499" s="2">
        <f>'Moving Avg'!D499</f>
        <v>0.99924000000000013</v>
      </c>
      <c r="G499" s="2">
        <f>'Moving Avg'!F499</f>
        <v>1.0160399999999998</v>
      </c>
      <c r="H499" s="2">
        <f>'Moving Avg'!G499</f>
        <v>1.052918</v>
      </c>
      <c r="I499" s="2">
        <f>'Moving Avg'!H499</f>
        <v>1.0400519999999995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1.0034000000000001</v>
      </c>
      <c r="C500" s="2">
        <f>RSI!I500</f>
        <v>45.03799322857747</v>
      </c>
      <c r="D500" s="2">
        <f>MACD!E500</f>
        <v>7.9652442470812268E-4</v>
      </c>
      <c r="E500" s="2">
        <f>MACD!F500</f>
        <v>6.1158934546653712E-3</v>
      </c>
      <c r="F500" s="2">
        <f>'Moving Avg'!D500</f>
        <v>0.99821999999999989</v>
      </c>
      <c r="G500" s="2">
        <f>'Moving Avg'!F500</f>
        <v>1.0147499999999998</v>
      </c>
      <c r="H500" s="2">
        <f>'Moving Avg'!G500</f>
        <v>1.0506419999999999</v>
      </c>
      <c r="I500" s="2">
        <f>'Moving Avg'!H500</f>
        <v>1.0392914999999996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1.0034000000000001</v>
      </c>
      <c r="C501" s="2">
        <f>RSI!I501</f>
        <v>45.03799322857747</v>
      </c>
      <c r="D501" s="2">
        <f>MACD!E501</f>
        <v>3.2139973868805516E-3</v>
      </c>
      <c r="E501" s="2">
        <f>MACD!F501</f>
        <v>5.5355142411084076E-3</v>
      </c>
      <c r="F501" s="2">
        <f>'Moving Avg'!D501</f>
        <v>0.99925999999999993</v>
      </c>
      <c r="G501" s="2">
        <f>'Moving Avg'!F501</f>
        <v>1.0131999999999999</v>
      </c>
      <c r="H501" s="2">
        <f>'Moving Avg'!G501</f>
        <v>1.0485739999999999</v>
      </c>
      <c r="I501" s="2">
        <f>'Moving Avg'!H501</f>
        <v>1.0384079999999998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0.98270000000000002</v>
      </c>
      <c r="C502" s="2">
        <f>RSI!I502</f>
        <v>40.261939768524982</v>
      </c>
      <c r="D502" s="2">
        <f>MACD!E502</f>
        <v>6.1141372018376217E-3</v>
      </c>
      <c r="E502" s="2">
        <f>MACD!F502</f>
        <v>5.6512388332542506E-3</v>
      </c>
      <c r="F502" s="2">
        <f>'Moving Avg'!D502</f>
        <v>0.99512</v>
      </c>
      <c r="G502" s="2">
        <f>'Moving Avg'!F502</f>
        <v>1.010615</v>
      </c>
      <c r="H502" s="2">
        <f>'Moving Avg'!G502</f>
        <v>1.046608</v>
      </c>
      <c r="I502" s="2">
        <f>'Moving Avg'!H502</f>
        <v>1.0374699999999997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1.0085</v>
      </c>
      <c r="C503" s="2">
        <f>RSI!I503</f>
        <v>47.705492497962659</v>
      </c>
      <c r="D503" s="2">
        <f>MACD!E503</f>
        <v>7.6619488836204841E-3</v>
      </c>
      <c r="E503" s="2">
        <f>MACD!F503</f>
        <v>6.0533808433274978E-3</v>
      </c>
      <c r="F503" s="2">
        <f>'Moving Avg'!D503</f>
        <v>0.99613999999999991</v>
      </c>
      <c r="G503" s="2">
        <f>'Moving Avg'!F503</f>
        <v>1.0098350000000003</v>
      </c>
      <c r="H503" s="2">
        <f>'Moving Avg'!G503</f>
        <v>1.0446420000000001</v>
      </c>
      <c r="I503" s="2">
        <f>'Moving Avg'!H503</f>
        <v>1.0368084999999996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1.0188999999999999</v>
      </c>
      <c r="C504" s="2">
        <f>RSI!I504</f>
        <v>50.389015457259731</v>
      </c>
      <c r="D504" s="2">
        <f>MACD!E504</f>
        <v>6.6682178777965895E-3</v>
      </c>
      <c r="E504" s="2">
        <f>MACD!F504</f>
        <v>6.1763482502213167E-3</v>
      </c>
      <c r="F504" s="2">
        <f>'Moving Avg'!D504</f>
        <v>1.0033799999999999</v>
      </c>
      <c r="G504" s="2">
        <f>'Moving Avg'!F504</f>
        <v>1.0103550000000001</v>
      </c>
      <c r="H504" s="2">
        <f>'Moving Avg'!G504</f>
        <v>1.0429880000000002</v>
      </c>
      <c r="I504" s="2">
        <f>'Moving Avg'!H504</f>
        <v>1.0363219999999997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1.0291999999999999</v>
      </c>
      <c r="C505" s="2">
        <f>RSI!I505</f>
        <v>52.963401738191457</v>
      </c>
      <c r="D505" s="2">
        <f>MACD!E505</f>
        <v>3.4506996495551334E-3</v>
      </c>
      <c r="E505" s="2">
        <f>MACD!F505</f>
        <v>5.6312185300880805E-3</v>
      </c>
      <c r="F505" s="2">
        <f>'Moving Avg'!D505</f>
        <v>1.00854</v>
      </c>
      <c r="G505" s="2">
        <f>'Moving Avg'!F505</f>
        <v>1.0100950000000002</v>
      </c>
      <c r="H505" s="2">
        <f>'Moving Avg'!G505</f>
        <v>1.0424700000000002</v>
      </c>
      <c r="I505" s="2">
        <f>'Moving Avg'!H505</f>
        <v>1.0358134999999999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1.0291999999999999</v>
      </c>
      <c r="C506" s="2">
        <f>RSI!I506</f>
        <v>52.963401738191457</v>
      </c>
      <c r="D506" s="2">
        <f>MACD!E506</f>
        <v>-9.2998499820740044E-4</v>
      </c>
      <c r="E506" s="2">
        <f>MACD!F506</f>
        <v>4.318977824428985E-3</v>
      </c>
      <c r="F506" s="2">
        <f>'Moving Avg'!D506</f>
        <v>1.0137</v>
      </c>
      <c r="G506" s="2">
        <f>'Moving Avg'!F506</f>
        <v>1.0108700000000002</v>
      </c>
      <c r="H506" s="2">
        <f>'Moving Avg'!G506</f>
        <v>1.0411240000000004</v>
      </c>
      <c r="I506" s="2">
        <f>'Moving Avg'!H506</f>
        <v>1.0353049999999999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1.0291999999999999</v>
      </c>
      <c r="C507" s="2">
        <f>RSI!I507</f>
        <v>52.963401738191457</v>
      </c>
      <c r="D507" s="2">
        <f>MACD!E507</f>
        <v>-3.9048235684120414E-3</v>
      </c>
      <c r="E507" s="2">
        <f>MACD!F507</f>
        <v>2.6742175458607802E-3</v>
      </c>
      <c r="F507" s="2">
        <f>'Moving Avg'!D507</f>
        <v>1.0230000000000001</v>
      </c>
      <c r="G507" s="2">
        <f>'Moving Avg'!F507</f>
        <v>1.0108699999999997</v>
      </c>
      <c r="H507" s="2">
        <f>'Moving Avg'!G507</f>
        <v>1.0402960000000006</v>
      </c>
      <c r="I507" s="2">
        <f>'Moving Avg'!H507</f>
        <v>1.0348454999999999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1.0344</v>
      </c>
      <c r="C508" s="2">
        <f>RSI!I508</f>
        <v>54.453686519680275</v>
      </c>
      <c r="D508" s="2">
        <f>MACD!E508</f>
        <v>-6.8702404132343631E-3</v>
      </c>
      <c r="E508" s="2">
        <f>MACD!F508</f>
        <v>7.6532595404175149E-4</v>
      </c>
      <c r="F508" s="2">
        <f>'Moving Avg'!D508</f>
        <v>1.0281799999999999</v>
      </c>
      <c r="G508" s="2">
        <f>'Moving Avg'!F508</f>
        <v>1.0124199999999999</v>
      </c>
      <c r="H508" s="2">
        <f>'Moving Avg'!G508</f>
        <v>1.0392620000000001</v>
      </c>
      <c r="I508" s="2">
        <f>'Moving Avg'!H508</f>
        <v>1.0344365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1.0034000000000001</v>
      </c>
      <c r="C509" s="2">
        <f>RSI!I509</f>
        <v>45.249416024019986</v>
      </c>
      <c r="D509" s="2">
        <f>MACD!E509</f>
        <v>-1.0356874802616822E-2</v>
      </c>
      <c r="E509" s="2">
        <f>MACD!F509</f>
        <v>-1.4591141972899631E-3</v>
      </c>
      <c r="F509" s="2">
        <f>'Moving Avg'!D509</f>
        <v>1.02508</v>
      </c>
      <c r="G509" s="2">
        <f>'Moving Avg'!F509</f>
        <v>1.0116450000000001</v>
      </c>
      <c r="H509" s="2">
        <f>'Moving Avg'!G509</f>
        <v>1.0382280000000002</v>
      </c>
      <c r="I509" s="2">
        <f>'Moving Avg'!H509</f>
        <v>1.0340449999999999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42747</v>
      </c>
      <c r="B510" s="2">
        <f>RSI!B510</f>
        <v>1.0241</v>
      </c>
      <c r="C510" s="2">
        <f>RSI!I510</f>
        <v>51.183114693443578</v>
      </c>
      <c r="D510" s="2">
        <f>MACD!E510</f>
        <v>-1.1555156733869421E-2</v>
      </c>
      <c r="E510" s="2">
        <f>MACD!F510</f>
        <v>-3.4783227046058544E-3</v>
      </c>
      <c r="F510" s="2">
        <f>'Moving Avg'!D510</f>
        <v>1.02406</v>
      </c>
      <c r="G510" s="2">
        <f>'Moving Avg'!F510</f>
        <v>1.0131999999999999</v>
      </c>
      <c r="H510" s="2">
        <f>'Moving Avg'!G510</f>
        <v>1.038022</v>
      </c>
      <c r="I510" s="2">
        <f>'Moving Avg'!H510</f>
        <v>1.0335354999999999</v>
      </c>
      <c r="J510" s="6" t="str">
        <f>OBV!F510</f>
        <v>BULLISH</v>
      </c>
      <c r="K510" s="6" t="str">
        <f>OBV!G510</f>
        <v>STRONG</v>
      </c>
      <c r="L510" s="6" t="str">
        <f>OBV!H510</f>
        <v>BULLISH DIVERGENCE</v>
      </c>
    </row>
    <row r="511" spans="1:12" ht="13.5" x14ac:dyDescent="0.25">
      <c r="A511" s="3">
        <f>RSI!A511</f>
        <v>42748</v>
      </c>
      <c r="B511" s="2">
        <f>RSI!B511</f>
        <v>1.0085</v>
      </c>
      <c r="C511" s="2">
        <f>RSI!I511</f>
        <v>47.045117201490044</v>
      </c>
      <c r="D511" s="2">
        <f>MACD!E511</f>
        <v>-1.1442640791302416E-2</v>
      </c>
      <c r="E511" s="2">
        <f>MACD!F511</f>
        <v>-5.0711863219451668E-3</v>
      </c>
      <c r="F511" s="2">
        <f>'Moving Avg'!D511</f>
        <v>1.0199199999999999</v>
      </c>
      <c r="G511" s="2">
        <f>'Moving Avg'!F511</f>
        <v>1.012165</v>
      </c>
      <c r="H511" s="2">
        <f>'Moving Avg'!G511</f>
        <v>1.03647</v>
      </c>
      <c r="I511" s="2">
        <f>'Moving Avg'!H511</f>
        <v>1.0329724999999998</v>
      </c>
      <c r="J511" s="6" t="str">
        <f>OBV!F511</f>
        <v>BULLISH</v>
      </c>
      <c r="K511" s="6" t="str">
        <f>OBV!G511</f>
        <v>NEUTRAL</v>
      </c>
      <c r="L511" s="6" t="str">
        <f>OBV!H511</f>
        <v>BULLISH DIVERGENCE</v>
      </c>
    </row>
    <row r="512" spans="1:12" ht="13.5" x14ac:dyDescent="0.25">
      <c r="A512" s="3">
        <f>RSI!A512</f>
        <v>42751</v>
      </c>
      <c r="B512" s="2">
        <f>RSI!B512</f>
        <v>1.0241</v>
      </c>
      <c r="C512" s="2">
        <f>RSI!I512</f>
        <v>51.286410692103097</v>
      </c>
      <c r="D512" s="2">
        <f>MACD!E512</f>
        <v>-1.5622377408478716E-2</v>
      </c>
      <c r="E512" s="2">
        <f>MACD!F512</f>
        <v>-7.1814245392518763E-3</v>
      </c>
      <c r="F512" s="2">
        <f>'Moving Avg'!D512</f>
        <v>1.0188999999999999</v>
      </c>
      <c r="G512" s="2">
        <f>'Moving Avg'!F512</f>
        <v>1.012165</v>
      </c>
      <c r="H512" s="2">
        <f>'Moving Avg'!G512</f>
        <v>1.0347119999999999</v>
      </c>
      <c r="I512" s="2">
        <f>'Moving Avg'!H512</f>
        <v>1.0325365</v>
      </c>
      <c r="J512" s="6" t="str">
        <f>OBV!F512</f>
        <v>BULLISH</v>
      </c>
      <c r="K512" s="6" t="str">
        <f>OBV!G512</f>
        <v>STRONG</v>
      </c>
      <c r="L512" s="6" t="str">
        <f>OBV!H512</f>
        <v>BULLISH DIVERGENCE</v>
      </c>
    </row>
    <row r="513" spans="1:12" ht="13.5" x14ac:dyDescent="0.25">
      <c r="A513" s="3">
        <f>RSI!A513</f>
        <v>42752</v>
      </c>
      <c r="B513" s="2">
        <f>RSI!B513</f>
        <v>1.0188999999999999</v>
      </c>
      <c r="C513" s="2">
        <f>RSI!I513</f>
        <v>49.853075708399977</v>
      </c>
      <c r="D513" s="2">
        <f>MACD!E513</f>
        <v>-1.4836445955742406E-2</v>
      </c>
      <c r="E513" s="2">
        <f>MACD!F513</f>
        <v>-8.7124288225499825E-3</v>
      </c>
      <c r="F513" s="2">
        <f>'Moving Avg'!D513</f>
        <v>1.0157999999999998</v>
      </c>
      <c r="G513" s="2">
        <f>'Moving Avg'!F513</f>
        <v>1.0116499999999999</v>
      </c>
      <c r="H513" s="2">
        <f>'Moving Avg'!G513</f>
        <v>1.0333680000000001</v>
      </c>
      <c r="I513" s="2">
        <f>'Moving Avg'!H513</f>
        <v>1.0320745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1.0188999999999999</v>
      </c>
      <c r="C514" s="2">
        <f>RSI!I514</f>
        <v>49.853075708399977</v>
      </c>
      <c r="D514" s="2">
        <f>MACD!E514</f>
        <v>-1.2570129906382288E-2</v>
      </c>
      <c r="E514" s="2">
        <f>MACD!F514</f>
        <v>-9.4839690393164443E-3</v>
      </c>
      <c r="F514" s="2">
        <f>'Moving Avg'!D514</f>
        <v>1.0188999999999999</v>
      </c>
      <c r="G514" s="2">
        <f>'Moving Avg'!F514</f>
        <v>1.0116499999999999</v>
      </c>
      <c r="H514" s="2">
        <f>'Moving Avg'!G514</f>
        <v>1.0321259999999999</v>
      </c>
      <c r="I514" s="2">
        <f>'Moving Avg'!H514</f>
        <v>1.0316125</v>
      </c>
      <c r="J514" s="6" t="str">
        <f>OBV!F514</f>
        <v>BEARISH</v>
      </c>
      <c r="K514" s="6" t="str">
        <f>OBV!G514</f>
        <v>WEAK</v>
      </c>
      <c r="L514" s="6" t="str">
        <f>OBV!H514</f>
        <v>BEARISH DIVERGENCE</v>
      </c>
    </row>
    <row r="515" spans="1:12" ht="13.5" x14ac:dyDescent="0.25">
      <c r="A515" s="3">
        <f>RSI!A515</f>
        <v>42754</v>
      </c>
      <c r="B515" s="2">
        <f>RSI!B515</f>
        <v>1.0188999999999999</v>
      </c>
      <c r="C515" s="2">
        <f>RSI!I515</f>
        <v>49.853075708399977</v>
      </c>
      <c r="D515" s="2">
        <f>MACD!E515</f>
        <v>-9.0666614357282072E-3</v>
      </c>
      <c r="E515" s="2">
        <f>MACD!F515</f>
        <v>-9.4005075185987982E-3</v>
      </c>
      <c r="F515" s="2">
        <f>'Moving Avg'!D515</f>
        <v>1.01786</v>
      </c>
      <c r="G515" s="2">
        <f>'Moving Avg'!F515</f>
        <v>1.0121699999999998</v>
      </c>
      <c r="H515" s="2">
        <f>'Moving Avg'!G515</f>
        <v>1.0307820000000001</v>
      </c>
      <c r="I515" s="2">
        <f>'Moving Avg'!H515</f>
        <v>1.0311755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1.0291999999999999</v>
      </c>
      <c r="C516" s="2">
        <f>RSI!I516</f>
        <v>53.096044682642201</v>
      </c>
      <c r="D516" s="2">
        <f>MACD!E516</f>
        <v>-6.8640389993384066E-3</v>
      </c>
      <c r="E516" s="2">
        <f>MACD!F516</f>
        <v>-8.8932138147467202E-3</v>
      </c>
      <c r="F516" s="2">
        <f>'Moving Avg'!D516</f>
        <v>1.0219999999999998</v>
      </c>
      <c r="G516" s="2">
        <f>'Moving Avg'!F516</f>
        <v>1.0137199999999997</v>
      </c>
      <c r="H516" s="2">
        <f>'Moving Avg'!G516</f>
        <v>1.0294360000000002</v>
      </c>
      <c r="I516" s="2">
        <f>'Moving Avg'!H516</f>
        <v>1.0308145</v>
      </c>
      <c r="J516" s="6" t="str">
        <f>OBV!F516</f>
        <v>BEARISH</v>
      </c>
      <c r="K516" s="6" t="str">
        <f>OBV!G516</f>
        <v>WEAK</v>
      </c>
      <c r="L516" s="6" t="str">
        <f>OBV!H516</f>
        <v>BEARISH DIVERGENCE</v>
      </c>
    </row>
    <row r="517" spans="1:12" ht="13.5" x14ac:dyDescent="0.25">
      <c r="A517" s="3">
        <f>RSI!A517</f>
        <v>42758</v>
      </c>
      <c r="B517" s="2">
        <f>RSI!B517</f>
        <v>1.0344</v>
      </c>
      <c r="C517" s="2">
        <f>RSI!I517</f>
        <v>54.689174866142167</v>
      </c>
      <c r="D517" s="2">
        <f>MACD!E517</f>
        <v>-5.4453001788126176E-3</v>
      </c>
      <c r="E517" s="2">
        <f>MACD!F517</f>
        <v>-8.2036310875598997E-3</v>
      </c>
      <c r="F517" s="2">
        <f>'Moving Avg'!D517</f>
        <v>1.02406</v>
      </c>
      <c r="G517" s="2">
        <f>'Moving Avg'!F517</f>
        <v>1.0152699999999999</v>
      </c>
      <c r="H517" s="2">
        <f>'Moving Avg'!G517</f>
        <v>1.0281940000000001</v>
      </c>
      <c r="I517" s="2">
        <f>'Moving Avg'!H517</f>
        <v>1.0305779999999998</v>
      </c>
      <c r="J517" s="6" t="str">
        <f>OBV!F517</f>
        <v>BEARISH</v>
      </c>
      <c r="K517" s="6" t="str">
        <f>OBV!G517</f>
        <v>WEAK</v>
      </c>
      <c r="L517" s="6" t="str">
        <f>OBV!H517</f>
        <v>BEARISH DIVERGENCE</v>
      </c>
    </row>
    <row r="518" spans="1:12" ht="13.5" x14ac:dyDescent="0.25">
      <c r="A518" s="3">
        <f>RSI!A518</f>
        <v>42759</v>
      </c>
      <c r="B518" s="2">
        <f>RSI!B518</f>
        <v>1.0241</v>
      </c>
      <c r="C518" s="2">
        <f>RSI!I518</f>
        <v>50.994440707266904</v>
      </c>
      <c r="D518" s="2">
        <f>MACD!E518</f>
        <v>-2.7679942632576893E-3</v>
      </c>
      <c r="E518" s="2">
        <f>MACD!F518</f>
        <v>-7.1165037226994582E-3</v>
      </c>
      <c r="F518" s="2">
        <f>'Moving Avg'!D518</f>
        <v>1.0250999999999999</v>
      </c>
      <c r="G518" s="2">
        <f>'Moving Avg'!F518</f>
        <v>1.0163049999999998</v>
      </c>
      <c r="H518" s="2">
        <f>'Moving Avg'!G518</f>
        <v>1.02654</v>
      </c>
      <c r="I518" s="2">
        <f>'Moving Avg'!H518</f>
        <v>1.0302899999999999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0.99819999999999998</v>
      </c>
      <c r="C519" s="2">
        <f>RSI!I519</f>
        <v>43.107909747651448</v>
      </c>
      <c r="D519" s="2">
        <f>MACD!E519</f>
        <v>-3.3721791526291067E-3</v>
      </c>
      <c r="E519" s="2">
        <f>MACD!F519</f>
        <v>-6.3676388086853879E-3</v>
      </c>
      <c r="F519" s="2">
        <f>'Moving Avg'!D519</f>
        <v>1.0209599999999999</v>
      </c>
      <c r="G519" s="2">
        <f>'Moving Avg'!F519</f>
        <v>1.0170800000000002</v>
      </c>
      <c r="H519" s="2">
        <f>'Moving Avg'!G519</f>
        <v>1.0247819999999999</v>
      </c>
      <c r="I519" s="2">
        <f>'Moving Avg'!H519</f>
        <v>1.0300935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1.0344</v>
      </c>
      <c r="C520" s="2">
        <f>RSI!I520</f>
        <v>53.850794126082107</v>
      </c>
      <c r="D520" s="2">
        <f>MACD!E520</f>
        <v>-3.244720827747738E-3</v>
      </c>
      <c r="E520" s="2">
        <f>MACD!F520</f>
        <v>-5.7430552124978582E-3</v>
      </c>
      <c r="F520" s="2">
        <f>'Moving Avg'!D520</f>
        <v>1.02406</v>
      </c>
      <c r="G520" s="2">
        <f>'Moving Avg'!F520</f>
        <v>1.0186300000000004</v>
      </c>
      <c r="H520" s="2">
        <f>'Moving Avg'!G520</f>
        <v>1.0238499999999997</v>
      </c>
      <c r="I520" s="2">
        <f>'Moving Avg'!H520</f>
        <v>1.029857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1.0344</v>
      </c>
      <c r="C521" s="2">
        <f>RSI!I521</f>
        <v>53.850794126082107</v>
      </c>
      <c r="D521" s="2">
        <f>MACD!E521</f>
        <v>-5.6252623586496853E-3</v>
      </c>
      <c r="E521" s="2">
        <f>MACD!F521</f>
        <v>-5.7194966417282236E-3</v>
      </c>
      <c r="F521" s="2">
        <f>'Moving Avg'!D521</f>
        <v>1.0250999999999999</v>
      </c>
      <c r="G521" s="2">
        <f>'Moving Avg'!F521</f>
        <v>1.0201800000000003</v>
      </c>
      <c r="H521" s="2">
        <f>'Moving Avg'!G521</f>
        <v>1.0227119999999998</v>
      </c>
      <c r="I521" s="2">
        <f>'Moving Avg'!H521</f>
        <v>1.0295464999999999</v>
      </c>
      <c r="J521" s="6" t="str">
        <f>OBV!F521</f>
        <v>BEARISH</v>
      </c>
      <c r="K521" s="6" t="str">
        <f>OBV!G521</f>
        <v>WEAK</v>
      </c>
      <c r="L521" s="6" t="str">
        <f>OBV!H521</f>
        <v>BEARISH DIVERGENCE</v>
      </c>
    </row>
    <row r="522" spans="1:12" ht="13.5" x14ac:dyDescent="0.25">
      <c r="A522" s="3">
        <f>RSI!A522</f>
        <v>42765</v>
      </c>
      <c r="B522" s="2">
        <f>RSI!B522</f>
        <v>1.0034000000000001</v>
      </c>
      <c r="C522" s="2">
        <f>RSI!I522</f>
        <v>45.346549442438175</v>
      </c>
      <c r="D522" s="2">
        <f>MACD!E522</f>
        <v>-3.0251138445853698E-3</v>
      </c>
      <c r="E522" s="2">
        <f>MACD!F522</f>
        <v>-5.1806200822996536E-3</v>
      </c>
      <c r="F522" s="2">
        <f>'Moving Avg'!D522</f>
        <v>1.0188999999999999</v>
      </c>
      <c r="G522" s="2">
        <f>'Moving Avg'!F522</f>
        <v>1.0212150000000002</v>
      </c>
      <c r="H522" s="2">
        <f>'Moving Avg'!G522</f>
        <v>1.0215739999999998</v>
      </c>
      <c r="I522" s="2">
        <f>'Moving Avg'!H522</f>
        <v>1.0290809999999999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1.0034000000000001</v>
      </c>
      <c r="C523" s="2">
        <f>RSI!I523</f>
        <v>45.34654944243816</v>
      </c>
      <c r="D523" s="2">
        <f>MACD!E523</f>
        <v>-1.5175887826310852E-3</v>
      </c>
      <c r="E523" s="2">
        <f>MACD!F523</f>
        <v>-4.4480138223659399E-3</v>
      </c>
      <c r="F523" s="2">
        <f>'Moving Avg'!D523</f>
        <v>1.0147600000000001</v>
      </c>
      <c r="G523" s="2">
        <f>'Moving Avg'!F523</f>
        <v>1.0209600000000001</v>
      </c>
      <c r="H523" s="2">
        <f>'Moving Avg'!G523</f>
        <v>1.0201259999999999</v>
      </c>
      <c r="I523" s="2">
        <f>'Moving Avg'!H523</f>
        <v>1.0286154999999999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1.0085</v>
      </c>
      <c r="C524" s="2">
        <f>RSI!I524</f>
        <v>46.945173637093674</v>
      </c>
      <c r="D524" s="2">
        <f>MACD!E524</f>
        <v>-5.2032454568529118E-4</v>
      </c>
      <c r="E524" s="2">
        <f>MACD!F524</f>
        <v>-3.6624759670298105E-3</v>
      </c>
      <c r="F524" s="2">
        <f>'Moving Avg'!D524</f>
        <v>1.0168199999999998</v>
      </c>
      <c r="G524" s="2">
        <f>'Moving Avg'!F524</f>
        <v>1.0204400000000002</v>
      </c>
      <c r="H524" s="2">
        <f>'Moving Avg'!G524</f>
        <v>1.0189879999999996</v>
      </c>
      <c r="I524" s="2">
        <f>'Moving Avg'!H524</f>
        <v>1.0283475</v>
      </c>
      <c r="J524" s="6" t="str">
        <f>OBV!F524</f>
        <v>BEARISH</v>
      </c>
      <c r="K524" s="6" t="str">
        <f>OBV!G524</f>
        <v>WEAK</v>
      </c>
      <c r="L524" s="6" t="str">
        <f>OBV!H524</f>
        <v>BEARISH DIVERGENCE</v>
      </c>
    </row>
    <row r="525" spans="1:12" ht="13.5" x14ac:dyDescent="0.25">
      <c r="A525" s="3">
        <f>RSI!A525</f>
        <v>42768</v>
      </c>
      <c r="B525" s="2">
        <f>RSI!B525</f>
        <v>1.0188999999999999</v>
      </c>
      <c r="C525" s="2">
        <f>RSI!I525</f>
        <v>50.147486096017481</v>
      </c>
      <c r="D525" s="2">
        <f>MACD!E525</f>
        <v>-3.8491439371135527E-4</v>
      </c>
      <c r="E525" s="2">
        <f>MACD!F525</f>
        <v>-3.0069636523661195E-3</v>
      </c>
      <c r="F525" s="2">
        <f>'Moving Avg'!D525</f>
        <v>1.01372</v>
      </c>
      <c r="G525" s="2">
        <f>'Moving Avg'!F525</f>
        <v>1.019925</v>
      </c>
      <c r="H525" s="2">
        <f>'Moving Avg'!G525</f>
        <v>1.0187819999999996</v>
      </c>
      <c r="I525" s="2">
        <f>'Moving Avg'!H525</f>
        <v>1.027984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0.99819999999999998</v>
      </c>
      <c r="C526" s="2">
        <f>RSI!I526</f>
        <v>44.402746691283731</v>
      </c>
      <c r="D526" s="2">
        <f>MACD!E526</f>
        <v>2.8435113879627938E-3</v>
      </c>
      <c r="E526" s="2">
        <f>MACD!F526</f>
        <v>-1.8368686443003372E-3</v>
      </c>
      <c r="F526" s="2">
        <f>'Moving Avg'!D526</f>
        <v>1.00648</v>
      </c>
      <c r="G526" s="2">
        <f>'Moving Avg'!F526</f>
        <v>1.018375</v>
      </c>
      <c r="H526" s="2">
        <f>'Moving Avg'!G526</f>
        <v>1.0178519999999995</v>
      </c>
      <c r="I526" s="2">
        <f>'Moving Avg'!H526</f>
        <v>1.0275665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1.0085</v>
      </c>
      <c r="C527" s="2">
        <f>RSI!I527</f>
        <v>47.618276309207872</v>
      </c>
      <c r="D527" s="2">
        <f>MACD!E527</f>
        <v>5.7308135087850154E-3</v>
      </c>
      <c r="E527" s="2">
        <f>MACD!F527</f>
        <v>-3.2333221368326679E-4</v>
      </c>
      <c r="F527" s="2">
        <f>'Moving Avg'!D527</f>
        <v>1.0074999999999998</v>
      </c>
      <c r="G527" s="2">
        <f>'Moving Avg'!F527</f>
        <v>1.0173400000000001</v>
      </c>
      <c r="H527" s="2">
        <f>'Moving Avg'!G527</f>
        <v>1.0171279999999998</v>
      </c>
      <c r="I527" s="2">
        <f>'Moving Avg'!H527</f>
        <v>1.0273480000000001</v>
      </c>
      <c r="J527" s="6" t="str">
        <f>OBV!F527</f>
        <v>BEARISH</v>
      </c>
      <c r="K527" s="6" t="str">
        <f>OBV!G527</f>
        <v>WEAK</v>
      </c>
      <c r="L527" s="6" t="str">
        <f>OBV!H527</f>
        <v>BEARISH DIVERGENCE</v>
      </c>
    </row>
    <row r="528" spans="1:12" ht="13.5" x14ac:dyDescent="0.25">
      <c r="A528" s="3">
        <f>RSI!A528</f>
        <v>42773</v>
      </c>
      <c r="B528" s="2">
        <f>RSI!B528</f>
        <v>1.0188999999999999</v>
      </c>
      <c r="C528" s="2">
        <f>RSI!I528</f>
        <v>50.717632826086792</v>
      </c>
      <c r="D528" s="2">
        <f>MACD!E528</f>
        <v>5.8678073241438256E-3</v>
      </c>
      <c r="E528" s="2">
        <f>MACD!F528</f>
        <v>9.148956938821517E-4</v>
      </c>
      <c r="F528" s="2">
        <f>'Moving Avg'!D528</f>
        <v>1.0105999999999997</v>
      </c>
      <c r="G528" s="2">
        <f>'Moving Avg'!F528</f>
        <v>1.0165649999999999</v>
      </c>
      <c r="H528" s="2">
        <f>'Moving Avg'!G528</f>
        <v>1.0167139999999997</v>
      </c>
      <c r="I528" s="2">
        <f>'Moving Avg'!H528</f>
        <v>1.0270340000000002</v>
      </c>
      <c r="J528" s="6" t="str">
        <f>OBV!F528</f>
        <v>BEARISH</v>
      </c>
      <c r="K528" s="6" t="str">
        <f>OBV!G528</f>
        <v>WEAK</v>
      </c>
      <c r="L528" s="6" t="str">
        <f>OBV!H528</f>
        <v>BEARISH DIVERGENCE</v>
      </c>
    </row>
    <row r="529" spans="1:12" ht="13.5" x14ac:dyDescent="0.25">
      <c r="A529" s="3">
        <f>RSI!A529</f>
        <v>42774</v>
      </c>
      <c r="B529" s="2">
        <f>RSI!B529</f>
        <v>1.0344</v>
      </c>
      <c r="C529" s="2">
        <f>RSI!I529</f>
        <v>54.991934218333519</v>
      </c>
      <c r="D529" s="2">
        <f>MACD!E529</f>
        <v>8.3476478832356094E-4</v>
      </c>
      <c r="E529" s="2">
        <f>MACD!F529</f>
        <v>8.9886951277043359E-4</v>
      </c>
      <c r="F529" s="2">
        <f>'Moving Avg'!D529</f>
        <v>1.0157799999999999</v>
      </c>
      <c r="G529" s="2">
        <f>'Moving Avg'!F529</f>
        <v>1.0181150000000001</v>
      </c>
      <c r="H529" s="2">
        <f>'Moving Avg'!G529</f>
        <v>1.0165079999999997</v>
      </c>
      <c r="I529" s="2">
        <f>'Moving Avg'!H529</f>
        <v>1.0270185000000003</v>
      </c>
      <c r="J529" s="6" t="str">
        <f>OBV!F529</f>
        <v>BEARISH</v>
      </c>
      <c r="K529" s="6" t="str">
        <f>OBV!G529</f>
        <v>WEAK</v>
      </c>
      <c r="L529" s="6" t="str">
        <f>OBV!H529</f>
        <v>BEARISH DIVERGENCE</v>
      </c>
    </row>
    <row r="530" spans="1:12" ht="13.5" x14ac:dyDescent="0.25">
      <c r="A530" s="3">
        <f>RSI!A530</f>
        <v>42775</v>
      </c>
      <c r="B530" s="2">
        <f>RSI!B530</f>
        <v>1.0291999999999999</v>
      </c>
      <c r="C530" s="2">
        <f>RSI!I530</f>
        <v>53.321116226224177</v>
      </c>
      <c r="D530" s="2">
        <f>MACD!E530</f>
        <v>2.423865197144659E-3</v>
      </c>
      <c r="E530" s="2">
        <f>MACD!F530</f>
        <v>1.2038686496452788E-3</v>
      </c>
      <c r="F530" s="2">
        <f>'Moving Avg'!D530</f>
        <v>1.0178400000000001</v>
      </c>
      <c r="G530" s="2">
        <f>'Moving Avg'!F530</f>
        <v>1.01837</v>
      </c>
      <c r="H530" s="2">
        <f>'Moving Avg'!G530</f>
        <v>1.016508</v>
      </c>
      <c r="I530" s="2">
        <f>'Moving Avg'!H530</f>
        <v>1.0267560000000002</v>
      </c>
      <c r="J530" s="6" t="str">
        <f>OBV!F530</f>
        <v>BEARISH</v>
      </c>
      <c r="K530" s="6" t="str">
        <f>OBV!G530</f>
        <v>WEAK</v>
      </c>
      <c r="L530" s="6" t="str">
        <f>OBV!H530</f>
        <v>BEARISH DIVERGENCE</v>
      </c>
    </row>
    <row r="531" spans="1:12" ht="13.5" x14ac:dyDescent="0.25">
      <c r="A531" s="3">
        <f>RSI!A531</f>
        <v>42776</v>
      </c>
      <c r="B531" s="2">
        <f>RSI!B531</f>
        <v>1.0188999999999999</v>
      </c>
      <c r="C531" s="2">
        <f>RSI!I531</f>
        <v>50.075662536276944</v>
      </c>
      <c r="D531" s="2">
        <f>MACD!E531</f>
        <v>4.4634867117803179E-3</v>
      </c>
      <c r="E531" s="2">
        <f>MACD!F531</f>
        <v>1.8557922620722868E-3</v>
      </c>
      <c r="F531" s="2">
        <f>'Moving Avg'!D531</f>
        <v>1.0219799999999999</v>
      </c>
      <c r="G531" s="2">
        <f>'Moving Avg'!F531</f>
        <v>1.0188899999999999</v>
      </c>
      <c r="H531" s="2">
        <f>'Moving Avg'!G531</f>
        <v>1.0161979999999999</v>
      </c>
      <c r="I531" s="2">
        <f>'Moving Avg'!H531</f>
        <v>1.0265400000000002</v>
      </c>
      <c r="J531" s="6" t="str">
        <f>OBV!F531</f>
        <v>BEARISH</v>
      </c>
      <c r="K531" s="6" t="str">
        <f>OBV!G531</f>
        <v>WEAK</v>
      </c>
      <c r="L531" s="6" t="str">
        <f>OBV!H531</f>
        <v>BEARISH DIVERGENCE</v>
      </c>
    </row>
    <row r="532" spans="1:12" ht="13.5" x14ac:dyDescent="0.25">
      <c r="A532" s="3">
        <f>RSI!A532</f>
        <v>42779</v>
      </c>
      <c r="B532" s="2">
        <f>RSI!B532</f>
        <v>1.0344</v>
      </c>
      <c r="C532" s="2">
        <f>RSI!I532</f>
        <v>54.558077296520089</v>
      </c>
      <c r="D532" s="2">
        <f>MACD!E532</f>
        <v>2.6987408977952043E-4</v>
      </c>
      <c r="E532" s="2">
        <f>MACD!F532</f>
        <v>1.5386086276137335E-3</v>
      </c>
      <c r="F532" s="2">
        <f>'Moving Avg'!D532</f>
        <v>1.0271599999999999</v>
      </c>
      <c r="G532" s="2">
        <f>'Moving Avg'!F532</f>
        <v>1.0194050000000001</v>
      </c>
      <c r="H532" s="2">
        <f>'Moving Avg'!G532</f>
        <v>1.0161979999999999</v>
      </c>
      <c r="I532" s="2">
        <f>'Moving Avg'!H532</f>
        <v>1.0263280000000004</v>
      </c>
      <c r="J532" s="6" t="str">
        <f>OBV!F532</f>
        <v>BEARISH</v>
      </c>
      <c r="K532" s="6" t="str">
        <f>OBV!G532</f>
        <v>WEAK</v>
      </c>
      <c r="L532" s="6" t="str">
        <f>OBV!H532</f>
        <v>BEARISH DIVERGENCE</v>
      </c>
    </row>
    <row r="533" spans="1:12" ht="13.5" x14ac:dyDescent="0.25">
      <c r="A533" s="3">
        <f>RSI!A533</f>
        <v>42780</v>
      </c>
      <c r="B533" s="2">
        <f>RSI!B533</f>
        <v>1.0499000000000001</v>
      </c>
      <c r="C533" s="2">
        <f>RSI!I533</f>
        <v>58.564501920917301</v>
      </c>
      <c r="D533" s="2">
        <f>MACD!E533</f>
        <v>-4.5202198344633793E-3</v>
      </c>
      <c r="E533" s="2">
        <f>MACD!F533</f>
        <v>3.2684293519831087E-4</v>
      </c>
      <c r="F533" s="2">
        <f>'Moving Avg'!D533</f>
        <v>1.0333600000000001</v>
      </c>
      <c r="G533" s="2">
        <f>'Moving Avg'!F533</f>
        <v>1.0209550000000001</v>
      </c>
      <c r="H533" s="2">
        <f>'Moving Avg'!G533</f>
        <v>1.0167139999999997</v>
      </c>
      <c r="I533" s="2">
        <f>'Moving Avg'!H533</f>
        <v>1.0261690000000003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1.0396000000000001</v>
      </c>
      <c r="C534" s="2">
        <f>RSI!I534</f>
        <v>55.088715111287534</v>
      </c>
      <c r="D534" s="2">
        <f>MACD!E534</f>
        <v>-7.203966130272299E-3</v>
      </c>
      <c r="E534" s="2">
        <f>MACD!F534</f>
        <v>-1.1793188778958113E-3</v>
      </c>
      <c r="F534" s="2">
        <f>'Moving Avg'!D534</f>
        <v>1.0344</v>
      </c>
      <c r="G534" s="2">
        <f>'Moving Avg'!F534</f>
        <v>1.0219900000000002</v>
      </c>
      <c r="H534" s="2">
        <f>'Moving Avg'!G534</f>
        <v>1.0173359999999996</v>
      </c>
      <c r="I534" s="2">
        <f>'Moving Avg'!H534</f>
        <v>1.0259585000000004</v>
      </c>
      <c r="J534" s="6" t="str">
        <f>OBV!F534</f>
        <v>BEARISH</v>
      </c>
      <c r="K534" s="6" t="str">
        <f>OBV!G534</f>
        <v>WEAK</v>
      </c>
      <c r="L534" s="6" t="str">
        <f>OBV!H534</f>
        <v>BEARISH DIVERGENCE</v>
      </c>
    </row>
    <row r="535" spans="1:12" ht="13.5" x14ac:dyDescent="0.25">
      <c r="A535" s="3">
        <f>RSI!A535</f>
        <v>42782</v>
      </c>
      <c r="B535" s="2">
        <f>RSI!B535</f>
        <v>1.0499000000000001</v>
      </c>
      <c r="C535" s="2">
        <f>RSI!I535</f>
        <v>57.786776793950175</v>
      </c>
      <c r="D535" s="2">
        <f>MACD!E535</f>
        <v>-8.7418987992933239E-3</v>
      </c>
      <c r="E535" s="2">
        <f>MACD!F535</f>
        <v>-2.6918348621753139E-3</v>
      </c>
      <c r="F535" s="2">
        <f>'Moving Avg'!D535</f>
        <v>1.03854</v>
      </c>
      <c r="G535" s="2">
        <f>'Moving Avg'!F535</f>
        <v>1.0235400000000001</v>
      </c>
      <c r="H535" s="2">
        <f>'Moving Avg'!G535</f>
        <v>1.0176459999999998</v>
      </c>
      <c r="I535" s="2">
        <f>'Moving Avg'!H535</f>
        <v>1.0258485000000004</v>
      </c>
      <c r="J535" s="6" t="str">
        <f>OBV!F535</f>
        <v>BEARISH</v>
      </c>
      <c r="K535" s="6" t="str">
        <f>OBV!G535</f>
        <v>WEAK</v>
      </c>
      <c r="L535" s="6" t="str">
        <f>OBV!H535</f>
        <v>BEARISH DIVERGENCE</v>
      </c>
    </row>
    <row r="536" spans="1:12" ht="13.5" x14ac:dyDescent="0.25">
      <c r="A536" s="3">
        <f>RSI!A536</f>
        <v>42783</v>
      </c>
      <c r="B536" s="2">
        <f>RSI!B536</f>
        <v>1.0499000000000001</v>
      </c>
      <c r="C536" s="2">
        <f>RSI!I536</f>
        <v>57.78677679395016</v>
      </c>
      <c r="D536" s="2">
        <f>MACD!E536</f>
        <v>-1.3385100761639901E-2</v>
      </c>
      <c r="E536" s="2">
        <f>MACD!F536</f>
        <v>-4.8304880420682317E-3</v>
      </c>
      <c r="F536" s="2">
        <f>'Moving Avg'!D536</f>
        <v>1.04474</v>
      </c>
      <c r="G536" s="2">
        <f>'Moving Avg'!F536</f>
        <v>1.0245750000000002</v>
      </c>
      <c r="H536" s="2">
        <f>'Moving Avg'!G536</f>
        <v>1.01837</v>
      </c>
      <c r="I536" s="2">
        <f>'Moving Avg'!H536</f>
        <v>1.0259350000000007</v>
      </c>
      <c r="J536" s="6" t="str">
        <f>OBV!F536</f>
        <v>BULLISH</v>
      </c>
      <c r="K536" s="6" t="str">
        <f>OBV!G536</f>
        <v>STRONG</v>
      </c>
      <c r="L536" s="6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1.0499000000000001</v>
      </c>
      <c r="C537" s="2">
        <f>RSI!I537</f>
        <v>57.786776793950153</v>
      </c>
      <c r="D537" s="2">
        <f>MACD!E537</f>
        <v>-1.5874958700667463E-2</v>
      </c>
      <c r="E537" s="2">
        <f>MACD!F537</f>
        <v>-7.039382173788078E-3</v>
      </c>
      <c r="F537" s="2">
        <f>'Moving Avg'!D537</f>
        <v>1.0478400000000001</v>
      </c>
      <c r="G537" s="2">
        <f>'Moving Avg'!F537</f>
        <v>1.02535</v>
      </c>
      <c r="H537" s="2">
        <f>'Moving Avg'!G537</f>
        <v>1.0187839999999999</v>
      </c>
      <c r="I537" s="2">
        <f>'Moving Avg'!H537</f>
        <v>1.0258985000000005</v>
      </c>
      <c r="J537" s="6" t="str">
        <f>OBV!F537</f>
        <v>BEARISH</v>
      </c>
      <c r="K537" s="6" t="str">
        <f>OBV!G537</f>
        <v>WEAK</v>
      </c>
      <c r="L537" s="6" t="str">
        <f>OBV!H537</f>
        <v>BEARISH DIVERGENCE</v>
      </c>
    </row>
    <row r="538" spans="1:12" ht="13.5" x14ac:dyDescent="0.25">
      <c r="A538" s="3">
        <f>RSI!A538</f>
        <v>42787</v>
      </c>
      <c r="B538" s="2">
        <f>RSI!B538</f>
        <v>1.0396000000000001</v>
      </c>
      <c r="C538" s="2">
        <f>RSI!I538</f>
        <v>53.753507223214577</v>
      </c>
      <c r="D538" s="2">
        <f>MACD!E538</f>
        <v>-1.5753622798758693E-2</v>
      </c>
      <c r="E538" s="2">
        <f>MACD!F538</f>
        <v>-8.7822302987822023E-3</v>
      </c>
      <c r="F538" s="2">
        <f>'Moving Avg'!D538</f>
        <v>1.0457800000000002</v>
      </c>
      <c r="G538" s="2">
        <f>'Moving Avg'!F538</f>
        <v>1.0261250000000002</v>
      </c>
      <c r="H538" s="2">
        <f>'Moving Avg'!G538</f>
        <v>1.0195079999999999</v>
      </c>
      <c r="I538" s="2">
        <f>'Moving Avg'!H538</f>
        <v>1.0258105000000008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1.0291999999999999</v>
      </c>
      <c r="C539" s="2">
        <f>RSI!I539</f>
        <v>49.961695664323578</v>
      </c>
      <c r="D539" s="2">
        <f>MACD!E539</f>
        <v>-1.2559942273915548E-2</v>
      </c>
      <c r="E539" s="2">
        <f>MACD!F539</f>
        <v>-9.5377726938088714E-3</v>
      </c>
      <c r="F539" s="2">
        <f>'Moving Avg'!D539</f>
        <v>1.0437000000000001</v>
      </c>
      <c r="G539" s="2">
        <f>'Moving Avg'!F539</f>
        <v>1.0276750000000001</v>
      </c>
      <c r="H539" s="2">
        <f>'Moving Avg'!G539</f>
        <v>1.0197140000000002</v>
      </c>
      <c r="I539" s="2">
        <f>'Moving Avg'!H539</f>
        <v>1.0256705000000008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1.0034000000000001</v>
      </c>
      <c r="C540" s="2">
        <f>RSI!I540</f>
        <v>42.039147455599682</v>
      </c>
      <c r="D540" s="2">
        <f>MACD!E540</f>
        <v>-8.7442673068853782E-3</v>
      </c>
      <c r="E540" s="2">
        <f>MACD!F540</f>
        <v>-9.3790716164241731E-3</v>
      </c>
      <c r="F540" s="2">
        <f>'Moving Avg'!D540</f>
        <v>1.0344</v>
      </c>
      <c r="G540" s="2">
        <f>'Moving Avg'!F540</f>
        <v>1.026125</v>
      </c>
      <c r="H540" s="2">
        <f>'Moving Avg'!G540</f>
        <v>1.0199220000000002</v>
      </c>
      <c r="I540" s="2">
        <f>'Moving Avg'!H540</f>
        <v>1.0254015000000007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1.0241</v>
      </c>
      <c r="C541" s="2">
        <f>RSI!I541</f>
        <v>49.023597664269047</v>
      </c>
      <c r="D541" s="2">
        <f>MACD!E541</f>
        <v>-8.4790602266551218E-3</v>
      </c>
      <c r="E541" s="2">
        <f>MACD!F541</f>
        <v>-9.1990693384703635E-3</v>
      </c>
      <c r="F541" s="2">
        <f>'Moving Avg'!D541</f>
        <v>1.0292399999999999</v>
      </c>
      <c r="G541" s="2">
        <f>'Moving Avg'!F541</f>
        <v>1.0256099999999999</v>
      </c>
      <c r="H541" s="2">
        <f>'Moving Avg'!G541</f>
        <v>1.0198200000000002</v>
      </c>
      <c r="I541" s="2">
        <f>'Moving Avg'!H541</f>
        <v>1.0252360000000009</v>
      </c>
      <c r="J541" s="6" t="str">
        <f>OBV!F541</f>
        <v>BEARISH</v>
      </c>
      <c r="K541" s="6" t="str">
        <f>OBV!G541</f>
        <v>WEAK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1.0034000000000001</v>
      </c>
      <c r="C542" s="2">
        <f>RSI!I542</f>
        <v>43.392456886292237</v>
      </c>
      <c r="D542" s="2">
        <f>MACD!E542</f>
        <v>-4.3159599760285161E-3</v>
      </c>
      <c r="E542" s="2">
        <f>MACD!F542</f>
        <v>-8.2224474659819951E-3</v>
      </c>
      <c r="F542" s="2">
        <f>'Moving Avg'!D542</f>
        <v>1.0199400000000001</v>
      </c>
      <c r="G542" s="2">
        <f>'Moving Avg'!F542</f>
        <v>1.0256099999999999</v>
      </c>
      <c r="H542" s="2">
        <f>'Moving Avg'!G542</f>
        <v>1.019406</v>
      </c>
      <c r="I542" s="2">
        <f>'Moving Avg'!H542</f>
        <v>1.0249670000000008</v>
      </c>
      <c r="J542" s="6" t="str">
        <f>OBV!F542</f>
        <v>BEARISH</v>
      </c>
      <c r="K542" s="6" t="str">
        <f>OBV!G542</f>
        <v>WEAK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1.0085</v>
      </c>
      <c r="C543" s="2">
        <f>RSI!I543</f>
        <v>45.06667339078578</v>
      </c>
      <c r="D543" s="2">
        <f>MACD!E543</f>
        <v>1.35502694370504E-3</v>
      </c>
      <c r="E543" s="2">
        <f>MACD!F543</f>
        <v>-6.306952584044589E-3</v>
      </c>
      <c r="F543" s="2">
        <f>'Moving Avg'!D543</f>
        <v>1.01372</v>
      </c>
      <c r="G543" s="2">
        <f>'Moving Avg'!F543</f>
        <v>1.025865</v>
      </c>
      <c r="H543" s="2">
        <f>'Moving Avg'!G543</f>
        <v>1.0189920000000001</v>
      </c>
      <c r="I543" s="2">
        <f>'Moving Avg'!H543</f>
        <v>1.024773000000001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1.0034000000000001</v>
      </c>
      <c r="C544" s="2">
        <f>RSI!I544</f>
        <v>43.675566372208856</v>
      </c>
      <c r="D544" s="2">
        <f>MACD!E544</f>
        <v>5.047623226188902E-3</v>
      </c>
      <c r="E544" s="2">
        <f>MACD!F544</f>
        <v>-4.0360374219978916E-3</v>
      </c>
      <c r="F544" s="2">
        <f>'Moving Avg'!D544</f>
        <v>1.0085599999999999</v>
      </c>
      <c r="G544" s="2">
        <f>'Moving Avg'!F544</f>
        <v>1.0256099999999999</v>
      </c>
      <c r="H544" s="2">
        <f>'Moving Avg'!G544</f>
        <v>1.0186820000000001</v>
      </c>
      <c r="I544" s="2">
        <f>'Moving Avg'!H544</f>
        <v>1.0246765000000011</v>
      </c>
      <c r="J544" s="6" t="str">
        <f>OBV!F544</f>
        <v>BULLISH</v>
      </c>
      <c r="K544" s="6" t="str">
        <f>OBV!G544</f>
        <v>STRONG</v>
      </c>
      <c r="L544" s="6" t="str">
        <f>OBV!H544</f>
        <v>BULLISH DIVERGENCE</v>
      </c>
    </row>
    <row r="545" spans="1:12" ht="13.5" x14ac:dyDescent="0.25">
      <c r="A545" s="3">
        <f>RSI!A545</f>
        <v>42796</v>
      </c>
      <c r="B545" s="2">
        <f>RSI!B545</f>
        <v>0.99299999999999999</v>
      </c>
      <c r="C545" s="2">
        <f>RSI!I545</f>
        <v>40.902843964917714</v>
      </c>
      <c r="D545" s="2">
        <f>MACD!E545</f>
        <v>1.0650681587380806E-2</v>
      </c>
      <c r="E545" s="2">
        <f>MACD!F545</f>
        <v>-1.0986936201221524E-3</v>
      </c>
      <c r="F545" s="2">
        <f>'Moving Avg'!D545</f>
        <v>1.00648</v>
      </c>
      <c r="G545" s="2">
        <f>'Moving Avg'!F545</f>
        <v>1.0243150000000001</v>
      </c>
      <c r="H545" s="2">
        <f>'Moving Avg'!G545</f>
        <v>1.0183720000000001</v>
      </c>
      <c r="I545" s="2">
        <f>'Moving Avg'!H545</f>
        <v>1.0244050000000009</v>
      </c>
      <c r="J545" s="6" t="str">
        <f>OBV!F545</f>
        <v>BULLISH</v>
      </c>
      <c r="K545" s="6" t="str">
        <f>OBV!G545</f>
        <v>STRONG</v>
      </c>
      <c r="L545" s="6" t="str">
        <f>OBV!H545</f>
        <v>BULLISH DIVERGENCE</v>
      </c>
    </row>
    <row r="546" spans="1:12" ht="13.5" x14ac:dyDescent="0.25">
      <c r="A546" s="3">
        <f>RSI!A546</f>
        <v>42797</v>
      </c>
      <c r="B546" s="2">
        <f>RSI!B546</f>
        <v>0.99819999999999998</v>
      </c>
      <c r="C546" s="2">
        <f>RSI!I546</f>
        <v>42.856244547347195</v>
      </c>
      <c r="D546" s="2">
        <f>MACD!E546</f>
        <v>1.5182414701278901E-2</v>
      </c>
      <c r="E546" s="2">
        <f>MACD!F546</f>
        <v>2.1575280441580584E-3</v>
      </c>
      <c r="F546" s="2">
        <f>'Moving Avg'!D546</f>
        <v>1.0013000000000001</v>
      </c>
      <c r="G546" s="2">
        <f>'Moving Avg'!F546</f>
        <v>1.0243150000000001</v>
      </c>
      <c r="H546" s="2">
        <f>'Moving Avg'!G546</f>
        <v>1.0183720000000001</v>
      </c>
      <c r="I546" s="2">
        <f>'Moving Avg'!H546</f>
        <v>1.0241840000000011</v>
      </c>
      <c r="J546" s="6" t="str">
        <f>OBV!F546</f>
        <v>BULLISH</v>
      </c>
      <c r="K546" s="6" t="str">
        <f>OBV!G546</f>
        <v>STRONG</v>
      </c>
      <c r="L546" s="6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0.98270000000000002</v>
      </c>
      <c r="C547" s="2">
        <f>RSI!I547</f>
        <v>38.745170103497237</v>
      </c>
      <c r="D547" s="2">
        <f>MACD!E547</f>
        <v>2.0297220819560424E-2</v>
      </c>
      <c r="E547" s="2">
        <f>MACD!F547</f>
        <v>5.7854665992385316E-3</v>
      </c>
      <c r="F547" s="2">
        <f>'Moving Avg'!D547</f>
        <v>0.99716000000000005</v>
      </c>
      <c r="G547" s="2">
        <f>'Moving Avg'!F547</f>
        <v>1.0230250000000001</v>
      </c>
      <c r="H547" s="2">
        <f>'Moving Avg'!G547</f>
        <v>1.0179580000000001</v>
      </c>
      <c r="I547" s="2">
        <f>'Moving Avg'!H547</f>
        <v>1.0238855000000009</v>
      </c>
      <c r="J547" s="6" t="str">
        <f>OBV!F547</f>
        <v>BULLISH</v>
      </c>
      <c r="K547" s="6" t="str">
        <f>OBV!G547</f>
        <v>NEUTRAL</v>
      </c>
      <c r="L547" s="6" t="str">
        <f>OBV!H547</f>
        <v>BULLISH DIVERGENCE</v>
      </c>
    </row>
    <row r="548" spans="1:12" ht="13.5" x14ac:dyDescent="0.25">
      <c r="A548" s="3">
        <f>RSI!A548</f>
        <v>42801</v>
      </c>
      <c r="B548" s="2">
        <f>RSI!B548</f>
        <v>1.0034000000000001</v>
      </c>
      <c r="C548" s="2">
        <f>RSI!I548</f>
        <v>46.171539072977275</v>
      </c>
      <c r="D548" s="2">
        <f>MACD!E548</f>
        <v>2.1721103438503864E-2</v>
      </c>
      <c r="E548" s="2">
        <f>MACD!F548</f>
        <v>8.9725939670915987E-3</v>
      </c>
      <c r="F548" s="2">
        <f>'Moving Avg'!D548</f>
        <v>0.99614000000000014</v>
      </c>
      <c r="G548" s="2">
        <f>'Moving Avg'!F548</f>
        <v>1.0222500000000001</v>
      </c>
      <c r="H548" s="2">
        <f>'Moving Avg'!G548</f>
        <v>1.0179579999999999</v>
      </c>
      <c r="I548" s="2">
        <f>'Moving Avg'!H548</f>
        <v>1.0238380000000009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1.0188999999999999</v>
      </c>
      <c r="C549" s="2">
        <f>RSI!I549</f>
        <v>50.965394236997398</v>
      </c>
      <c r="D549" s="2">
        <f>MACD!E549</f>
        <v>2.0253534511026627E-2</v>
      </c>
      <c r="E549" s="2">
        <f>MACD!F549</f>
        <v>1.1228782075878605E-2</v>
      </c>
      <c r="F549" s="2">
        <f>'Moving Avg'!D549</f>
        <v>0.99924000000000002</v>
      </c>
      <c r="G549" s="2">
        <f>'Moving Avg'!F549</f>
        <v>1.0214749999999999</v>
      </c>
      <c r="H549" s="2">
        <f>'Moving Avg'!G549</f>
        <v>1.0186820000000001</v>
      </c>
      <c r="I549" s="2">
        <f>'Moving Avg'!H549</f>
        <v>1.023745000000001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42803</v>
      </c>
      <c r="B550" s="2">
        <f>RSI!B550</f>
        <v>1.0241</v>
      </c>
      <c r="C550" s="2">
        <f>RSI!I550</f>
        <v>52.493939462107932</v>
      </c>
      <c r="D550" s="2">
        <f>MACD!E550</f>
        <v>1.4635883248632409E-2</v>
      </c>
      <c r="E550" s="2">
        <f>MACD!F550</f>
        <v>1.1910202310429368E-2</v>
      </c>
      <c r="F550" s="2">
        <f>'Moving Avg'!D550</f>
        <v>1.0054599999999998</v>
      </c>
      <c r="G550" s="2">
        <f>'Moving Avg'!F550</f>
        <v>1.02122</v>
      </c>
      <c r="H550" s="2">
        <f>'Moving Avg'!G550</f>
        <v>1.0190960000000002</v>
      </c>
      <c r="I550" s="2">
        <f>'Moving Avg'!H550</f>
        <v>1.0236535000000009</v>
      </c>
      <c r="J550" s="6" t="str">
        <f>OBV!F550</f>
        <v>BULLISH</v>
      </c>
      <c r="K550" s="6" t="str">
        <f>OBV!G550</f>
        <v>STRONG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1.0137</v>
      </c>
      <c r="C551" s="2">
        <f>RSI!I551</f>
        <v>49.191175874195352</v>
      </c>
      <c r="D551" s="2">
        <f>MACD!E551</f>
        <v>1.3786887151330474E-2</v>
      </c>
      <c r="E551" s="2">
        <f>MACD!F551</f>
        <v>1.228553927860959E-2</v>
      </c>
      <c r="F551" s="2">
        <f>'Moving Avg'!D551</f>
        <v>1.0085599999999999</v>
      </c>
      <c r="G551" s="2">
        <f>'Moving Avg'!F551</f>
        <v>1.0209600000000001</v>
      </c>
      <c r="H551" s="2">
        <f>'Moving Avg'!G551</f>
        <v>1.0193020000000002</v>
      </c>
      <c r="I551" s="2">
        <f>'Moving Avg'!H551</f>
        <v>1.0235100000000008</v>
      </c>
      <c r="J551" s="6" t="str">
        <f>OBV!F551</f>
        <v>BEARISH</v>
      </c>
      <c r="K551" s="6" t="str">
        <f>OBV!G551</f>
        <v>WEAK</v>
      </c>
      <c r="L551" s="6" t="str">
        <f>OBV!H551</f>
        <v>BEARISH DIVERGENCE</v>
      </c>
    </row>
    <row r="552" spans="1:12" ht="13.5" x14ac:dyDescent="0.25">
      <c r="A552" s="3">
        <f>RSI!A552</f>
        <v>42807</v>
      </c>
      <c r="B552" s="2">
        <f>RSI!B552</f>
        <v>1.0137</v>
      </c>
      <c r="C552" s="2">
        <f>RSI!I552</f>
        <v>49.191175874195352</v>
      </c>
      <c r="D552" s="2">
        <f>MACD!E552</f>
        <v>9.8985068796400011E-3</v>
      </c>
      <c r="E552" s="2">
        <f>MACD!F552</f>
        <v>1.1808132798815674E-2</v>
      </c>
      <c r="F552" s="2">
        <f>'Moving Avg'!D552</f>
        <v>1.0147600000000001</v>
      </c>
      <c r="G552" s="2">
        <f>'Moving Avg'!F552</f>
        <v>1.019925</v>
      </c>
      <c r="H552" s="2">
        <f>'Moving Avg'!G552</f>
        <v>1.019922</v>
      </c>
      <c r="I552" s="2">
        <f>'Moving Avg'!H552</f>
        <v>1.0234155000000009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1.0085</v>
      </c>
      <c r="C553" s="2">
        <f>RSI!I553</f>
        <v>47.459637542646639</v>
      </c>
      <c r="D553" s="2">
        <f>MACD!E553</f>
        <v>7.7916732550435963E-3</v>
      </c>
      <c r="E553" s="2">
        <f>MACD!F553</f>
        <v>1.1004840890061259E-2</v>
      </c>
      <c r="F553" s="2">
        <f>'Moving Avg'!D553</f>
        <v>1.0157799999999999</v>
      </c>
      <c r="G553" s="2">
        <f>'Moving Avg'!F553</f>
        <v>1.0178550000000002</v>
      </c>
      <c r="H553" s="2">
        <f>'Moving Avg'!G553</f>
        <v>1.019922</v>
      </c>
      <c r="I553" s="2">
        <f>'Moving Avg'!H553</f>
        <v>1.0233195000000008</v>
      </c>
      <c r="J553" s="6" t="str">
        <f>OBV!F553</f>
        <v>BEARISH</v>
      </c>
      <c r="K553" s="6" t="str">
        <f>OBV!G553</f>
        <v>WEAK</v>
      </c>
      <c r="L553" s="6" t="str">
        <f>OBV!H553</f>
        <v>BEARISH DIVERGENCE</v>
      </c>
    </row>
    <row r="554" spans="1:12" ht="13.5" x14ac:dyDescent="0.25">
      <c r="A554" s="3">
        <f>RSI!A554</f>
        <v>42809</v>
      </c>
      <c r="B554" s="2">
        <f>RSI!B554</f>
        <v>0.99819999999999998</v>
      </c>
      <c r="C554" s="2">
        <f>RSI!I554</f>
        <v>44.144936486191696</v>
      </c>
      <c r="D554" s="2">
        <f>MACD!E554</f>
        <v>6.0305737114987323E-3</v>
      </c>
      <c r="E554" s="2">
        <f>MACD!F554</f>
        <v>1.0009987454348755E-2</v>
      </c>
      <c r="F554" s="2">
        <f>'Moving Avg'!D554</f>
        <v>1.0116399999999999</v>
      </c>
      <c r="G554" s="2">
        <f>'Moving Avg'!F554</f>
        <v>1.0157850000000002</v>
      </c>
      <c r="H554" s="2">
        <f>'Moving Avg'!G554</f>
        <v>1.0195079999999999</v>
      </c>
      <c r="I554" s="2">
        <f>'Moving Avg'!H554</f>
        <v>1.023147500000001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0.97750000000000004</v>
      </c>
      <c r="C555" s="2">
        <f>RSI!I555</f>
        <v>38.348209516964417</v>
      </c>
      <c r="D555" s="2">
        <f>MACD!E555</f>
        <v>4.5746629726928223E-3</v>
      </c>
      <c r="E555" s="2">
        <f>MACD!F555</f>
        <v>8.9229225580175677E-3</v>
      </c>
      <c r="F555" s="2">
        <f>'Moving Avg'!D555</f>
        <v>1.0023199999999999</v>
      </c>
      <c r="G555" s="2">
        <f>'Moving Avg'!F555</f>
        <v>1.0121650000000002</v>
      </c>
      <c r="H555" s="2">
        <f>'Moving Avg'!G555</f>
        <v>1.0184739999999999</v>
      </c>
      <c r="I555" s="2">
        <f>'Moving Avg'!H555</f>
        <v>1.0228475000000008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0.9879</v>
      </c>
      <c r="C556" s="2">
        <f>RSI!I556</f>
        <v>42.437863203758759</v>
      </c>
      <c r="D556" s="2">
        <f>MACD!E556</f>
        <v>3.5881270608342231E-3</v>
      </c>
      <c r="E556" s="2">
        <f>MACD!F556</f>
        <v>7.8559634585808995E-3</v>
      </c>
      <c r="F556" s="2">
        <f>'Moving Avg'!D556</f>
        <v>0.99715999999999982</v>
      </c>
      <c r="G556" s="2">
        <f>'Moving Avg'!F556</f>
        <v>1.0090650000000001</v>
      </c>
      <c r="H556" s="2">
        <f>'Moving Avg'!G556</f>
        <v>1.0176479999999999</v>
      </c>
      <c r="I556" s="2">
        <f>'Moving Avg'!H556</f>
        <v>1.0226240000000009</v>
      </c>
      <c r="J556" s="6" t="str">
        <f>OBV!F556</f>
        <v>BEARISH</v>
      </c>
      <c r="K556" s="6" t="str">
        <f>OBV!G556</f>
        <v>WEAK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1.0085</v>
      </c>
      <c r="C557" s="2">
        <f>RSI!I557</f>
        <v>49.573291199057273</v>
      </c>
      <c r="D557" s="2">
        <f>MACD!E557</f>
        <v>-1.0188526656742525E-3</v>
      </c>
      <c r="E557" s="2">
        <f>MACD!F557</f>
        <v>6.0810002337298693E-3</v>
      </c>
      <c r="F557" s="2">
        <f>'Moving Avg'!D557</f>
        <v>0.99612000000000001</v>
      </c>
      <c r="G557" s="2">
        <f>'Moving Avg'!F557</f>
        <v>1.0069950000000001</v>
      </c>
      <c r="H557" s="2">
        <f>'Moving Avg'!G557</f>
        <v>1.0172339999999997</v>
      </c>
      <c r="I557" s="2">
        <f>'Moving Avg'!H557</f>
        <v>1.0225280000000008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1.0344</v>
      </c>
      <c r="C558" s="2">
        <f>RSI!I558</f>
        <v>56.820602636413994</v>
      </c>
      <c r="D558" s="2">
        <f>MACD!E558</f>
        <v>-3.6446190876888718E-3</v>
      </c>
      <c r="E558" s="2">
        <f>MACD!F558</f>
        <v>4.1358763694461214E-3</v>
      </c>
      <c r="F558" s="2">
        <f>'Moving Avg'!D558</f>
        <v>1.0013000000000001</v>
      </c>
      <c r="G558" s="2">
        <f>'Moving Avg'!F558</f>
        <v>1.0067350000000002</v>
      </c>
      <c r="H558" s="2">
        <f>'Moving Avg'!G558</f>
        <v>1.0172339999999997</v>
      </c>
      <c r="I558" s="2">
        <f>'Moving Avg'!H558</f>
        <v>1.0225370000000007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</row>
    <row r="559" spans="1:12" ht="13.5" x14ac:dyDescent="0.25">
      <c r="A559" s="3">
        <f>RSI!A559</f>
        <v>42817</v>
      </c>
      <c r="B559" s="2">
        <f>RSI!B559</f>
        <v>1.0344</v>
      </c>
      <c r="C559" s="2">
        <f>RSI!I559</f>
        <v>56.820602636413994</v>
      </c>
      <c r="D559" s="2">
        <f>MACD!E559</f>
        <v>-3.628970340404658E-3</v>
      </c>
      <c r="E559" s="2">
        <f>MACD!F559</f>
        <v>2.5829070274759657E-3</v>
      </c>
      <c r="F559" s="2">
        <f>'Moving Avg'!D559</f>
        <v>1.00854</v>
      </c>
      <c r="G559" s="2">
        <f>'Moving Avg'!F559</f>
        <v>1.0069950000000003</v>
      </c>
      <c r="H559" s="2">
        <f>'Moving Avg'!G559</f>
        <v>1.0178539999999998</v>
      </c>
      <c r="I559" s="2">
        <f>'Moving Avg'!H559</f>
        <v>1.0225705000000009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</row>
    <row r="560" spans="1:12" ht="13.5" x14ac:dyDescent="0.25">
      <c r="A560" s="3">
        <f>RSI!A560</f>
        <v>42818</v>
      </c>
      <c r="B560" s="2">
        <f>RSI!B560</f>
        <v>1.0137</v>
      </c>
      <c r="C560" s="2">
        <f>RSI!I560</f>
        <v>50.141018832656776</v>
      </c>
      <c r="D560" s="2">
        <f>MACD!E560</f>
        <v>-1.4186589818157014E-3</v>
      </c>
      <c r="E560" s="2">
        <f>MACD!F560</f>
        <v>1.7825938256176325E-3</v>
      </c>
      <c r="F560" s="2">
        <f>'Moving Avg'!D560</f>
        <v>1.0157799999999999</v>
      </c>
      <c r="G560" s="2">
        <f>'Moving Avg'!F560</f>
        <v>1.0075100000000003</v>
      </c>
      <c r="H560" s="2">
        <f>'Moving Avg'!G560</f>
        <v>1.0176459999999998</v>
      </c>
      <c r="I560" s="2">
        <f>'Moving Avg'!H560</f>
        <v>1.0225255000000009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1.0241</v>
      </c>
      <c r="C561" s="2">
        <f>RSI!I561</f>
        <v>53.122652439989523</v>
      </c>
      <c r="D561" s="2">
        <f>MACD!E561</f>
        <v>-1.9226183563476607E-3</v>
      </c>
      <c r="E561" s="2">
        <f>MACD!F561</f>
        <v>1.0415513892245739E-3</v>
      </c>
      <c r="F561" s="2">
        <f>'Moving Avg'!D561</f>
        <v>1.02302</v>
      </c>
      <c r="G561" s="2">
        <f>'Moving Avg'!F561</f>
        <v>1.0075100000000003</v>
      </c>
      <c r="H561" s="2">
        <f>'Moving Avg'!G561</f>
        <v>1.0179579999999997</v>
      </c>
      <c r="I561" s="2">
        <f>'Moving Avg'!H561</f>
        <v>1.022434000000001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1.0241</v>
      </c>
      <c r="C562" s="2">
        <f>RSI!I562</f>
        <v>53.122652439989523</v>
      </c>
      <c r="D562" s="2">
        <f>MACD!E562</f>
        <v>-2.4140666599685723E-3</v>
      </c>
      <c r="E562" s="2">
        <f>MACD!F562</f>
        <v>3.5042777938594467E-4</v>
      </c>
      <c r="F562" s="2">
        <f>'Moving Avg'!D562</f>
        <v>1.0261400000000001</v>
      </c>
      <c r="G562" s="2">
        <f>'Moving Avg'!F562</f>
        <v>1.0085450000000002</v>
      </c>
      <c r="H562" s="2">
        <f>'Moving Avg'!G562</f>
        <v>1.0179579999999999</v>
      </c>
      <c r="I562" s="2">
        <f>'Moving Avg'!H562</f>
        <v>1.0223670000000009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1.0344</v>
      </c>
      <c r="C563" s="2">
        <f>RSI!I563</f>
        <v>56.135630820155185</v>
      </c>
      <c r="D563" s="2">
        <f>MACD!E563</f>
        <v>-4.4530752549993835E-3</v>
      </c>
      <c r="E563" s="2">
        <f>MACD!F563</f>
        <v>-6.1027282749112101E-4</v>
      </c>
      <c r="F563" s="2">
        <f>'Moving Avg'!D563</f>
        <v>1.0261399999999998</v>
      </c>
      <c r="G563" s="2">
        <f>'Moving Avg'!F563</f>
        <v>1.0098400000000003</v>
      </c>
      <c r="H563" s="2">
        <f>'Moving Avg'!G563</f>
        <v>1.0182679999999997</v>
      </c>
      <c r="I563" s="2">
        <f>'Moving Avg'!H563</f>
        <v>1.022351500000001</v>
      </c>
      <c r="J563" s="6" t="str">
        <f>OBV!F563</f>
        <v>BULLISH</v>
      </c>
      <c r="K563" s="6" t="str">
        <f>OBV!G563</f>
        <v>STRONG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1.0291999999999999</v>
      </c>
      <c r="C564" s="2">
        <f>RSI!I564</f>
        <v>54.240212095996327</v>
      </c>
      <c r="D564" s="2">
        <f>MACD!E564</f>
        <v>-7.4944287097387097E-3</v>
      </c>
      <c r="E564" s="2">
        <f>MACD!F564</f>
        <v>-1.987104003940639E-3</v>
      </c>
      <c r="F564" s="2">
        <f>'Moving Avg'!D564</f>
        <v>1.0250999999999997</v>
      </c>
      <c r="G564" s="2">
        <f>'Moving Avg'!F564</f>
        <v>1.0111300000000001</v>
      </c>
      <c r="H564" s="2">
        <f>'Moving Avg'!G564</f>
        <v>1.0184739999999999</v>
      </c>
      <c r="I564" s="2">
        <f>'Moving Avg'!H564</f>
        <v>1.0223100000000009</v>
      </c>
      <c r="J564" s="6" t="str">
        <f>OBV!F564</f>
        <v>BEARISH</v>
      </c>
      <c r="K564" s="6" t="str">
        <f>OBV!G564</f>
        <v>WEAK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1.0241</v>
      </c>
      <c r="C565" s="2">
        <f>RSI!I565</f>
        <v>52.372452457643455</v>
      </c>
      <c r="D565" s="2">
        <f>MACD!E565</f>
        <v>-1.295196285564848E-2</v>
      </c>
      <c r="E565" s="2">
        <f>MACD!F565</f>
        <v>-4.180075774282207E-3</v>
      </c>
      <c r="F565" s="2">
        <f>'Moving Avg'!D565</f>
        <v>1.02718</v>
      </c>
      <c r="G565" s="2">
        <f>'Moving Avg'!F565</f>
        <v>1.0126850000000001</v>
      </c>
      <c r="H565" s="2">
        <f>'Moving Avg'!G565</f>
        <v>1.0185779999999998</v>
      </c>
      <c r="I565" s="2">
        <f>'Moving Avg'!H565</f>
        <v>1.0222430000000009</v>
      </c>
      <c r="J565" s="6" t="str">
        <f>OBV!F565</f>
        <v>BEARISH</v>
      </c>
      <c r="K565" s="6" t="str">
        <f>OBV!G565</f>
        <v>WEAK</v>
      </c>
      <c r="L565" s="6" t="str">
        <f>OBV!H565</f>
        <v>BEARISH DIVERGENCE</v>
      </c>
    </row>
    <row r="566" spans="1:12" ht="13.5" x14ac:dyDescent="0.25">
      <c r="A566" s="3">
        <f>RSI!A566</f>
        <v>42828</v>
      </c>
      <c r="B566" s="2">
        <f>RSI!B566</f>
        <v>1.0137</v>
      </c>
      <c r="C566" s="2">
        <f>RSI!I566</f>
        <v>48.690393500974587</v>
      </c>
      <c r="D566" s="2">
        <f>MACD!E566</f>
        <v>-1.5240891740841089E-2</v>
      </c>
      <c r="E566" s="2">
        <f>MACD!F566</f>
        <v>-6.3922389675939838E-3</v>
      </c>
      <c r="F566" s="2">
        <f>'Moving Avg'!D566</f>
        <v>1.0250999999999999</v>
      </c>
      <c r="G566" s="2">
        <f>'Moving Avg'!F566</f>
        <v>1.01346</v>
      </c>
      <c r="H566" s="2">
        <f>'Moving Avg'!G566</f>
        <v>1.0182679999999997</v>
      </c>
      <c r="I566" s="2">
        <f>'Moving Avg'!H566</f>
        <v>1.0222715000000009</v>
      </c>
      <c r="J566" s="6" t="str">
        <f>OBV!F566</f>
        <v>BEARISH</v>
      </c>
      <c r="K566" s="6" t="str">
        <f>OBV!G566</f>
        <v>WEAK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1.0034000000000001</v>
      </c>
      <c r="C567" s="2">
        <f>RSI!I567</f>
        <v>45.294006763892568</v>
      </c>
      <c r="D567" s="2">
        <f>MACD!E567</f>
        <v>-1.3222350078347267E-2</v>
      </c>
      <c r="E567" s="2">
        <f>MACD!F567</f>
        <v>-7.7582611897446408E-3</v>
      </c>
      <c r="F567" s="2">
        <f>'Moving Avg'!D567</f>
        <v>1.0209600000000001</v>
      </c>
      <c r="G567" s="2">
        <f>'Moving Avg'!F567</f>
        <v>1.0144949999999999</v>
      </c>
      <c r="H567" s="2">
        <f>'Moving Avg'!G567</f>
        <v>1.0176479999999997</v>
      </c>
      <c r="I567" s="2">
        <f>'Moving Avg'!H567</f>
        <v>1.0222730000000011</v>
      </c>
      <c r="J567" s="6" t="str">
        <f>OBV!F567</f>
        <v>BEARISH</v>
      </c>
      <c r="K567" s="6" t="str">
        <f>OBV!G567</f>
        <v>WEAK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1.0291999999999999</v>
      </c>
      <c r="C568" s="2">
        <f>RSI!I568</f>
        <v>53.957615387325468</v>
      </c>
      <c r="D568" s="2">
        <f>MACD!E568</f>
        <v>-9.3585655840475734E-3</v>
      </c>
      <c r="E568" s="2">
        <f>MACD!F568</f>
        <v>-8.078322068605228E-3</v>
      </c>
      <c r="F568" s="2">
        <f>'Moving Avg'!D568</f>
        <v>1.0199200000000002</v>
      </c>
      <c r="G568" s="2">
        <f>'Moving Avg'!F568</f>
        <v>1.0157849999999999</v>
      </c>
      <c r="H568" s="2">
        <f>'Moving Avg'!G568</f>
        <v>1.0177499999999997</v>
      </c>
      <c r="I568" s="2">
        <f>'Moving Avg'!H568</f>
        <v>1.0225020000000011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1.0188999999999999</v>
      </c>
      <c r="C569" s="2">
        <f>RSI!I569</f>
        <v>50.517982314711816</v>
      </c>
      <c r="D569" s="2">
        <f>MACD!E569</f>
        <v>-5.4025114579259181E-3</v>
      </c>
      <c r="E569" s="2">
        <f>MACD!F569</f>
        <v>-7.5431599464693662E-3</v>
      </c>
      <c r="F569" s="2">
        <f>'Moving Avg'!D569</f>
        <v>1.01786</v>
      </c>
      <c r="G569" s="2">
        <f>'Moving Avg'!F569</f>
        <v>1.0157849999999997</v>
      </c>
      <c r="H569" s="2">
        <f>'Moving Avg'!G569</f>
        <v>1.0181639999999998</v>
      </c>
      <c r="I569" s="2">
        <f>'Moving Avg'!H569</f>
        <v>1.0226795000000011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1.0241</v>
      </c>
      <c r="C570" s="2">
        <f>RSI!I570</f>
        <v>52.175508991606492</v>
      </c>
      <c r="D570" s="2">
        <f>MACD!E570</f>
        <v>-5.6346341630111318E-3</v>
      </c>
      <c r="E570" s="2">
        <f>MACD!F570</f>
        <v>-7.1614547897777192E-3</v>
      </c>
      <c r="F570" s="2">
        <f>'Moving Avg'!D570</f>
        <v>1.01786</v>
      </c>
      <c r="G570" s="2">
        <f>'Moving Avg'!F570</f>
        <v>1.0157849999999997</v>
      </c>
      <c r="H570" s="2">
        <f>'Moving Avg'!G570</f>
        <v>1.0179579999999997</v>
      </c>
      <c r="I570" s="2">
        <f>'Moving Avg'!H570</f>
        <v>1.0227845000000011</v>
      </c>
      <c r="J570" s="6" t="str">
        <f>OBV!F570</f>
        <v>BULLISH</v>
      </c>
      <c r="K570" s="6" t="str">
        <f>OBV!G570</f>
        <v>WEAK</v>
      </c>
      <c r="L570" s="6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1.0188999999999999</v>
      </c>
      <c r="C571" s="2">
        <f>RSI!I571</f>
        <v>50.358849187455569</v>
      </c>
      <c r="D571" s="2">
        <f>MACD!E571</f>
        <v>-3.8856176594395109E-3</v>
      </c>
      <c r="E571" s="2">
        <f>MACD!F571</f>
        <v>-6.506287363710078E-3</v>
      </c>
      <c r="F571" s="2">
        <f>'Moving Avg'!D571</f>
        <v>1.0188999999999999</v>
      </c>
      <c r="G571" s="2">
        <f>'Moving Avg'!F571</f>
        <v>1.0160449999999999</v>
      </c>
      <c r="H571" s="2">
        <f>'Moving Avg'!G571</f>
        <v>1.0176479999999999</v>
      </c>
      <c r="I571" s="2">
        <f>'Moving Avg'!H571</f>
        <v>1.022863500000001</v>
      </c>
      <c r="J571" s="6" t="str">
        <f>OBV!F571</f>
        <v>BEARISH</v>
      </c>
      <c r="K571" s="6" t="str">
        <f>OBV!G571</f>
        <v>STRONG</v>
      </c>
      <c r="L571" s="6" t="str">
        <f>OBV!H571</f>
        <v>BEARISH DIVERGENCE</v>
      </c>
    </row>
    <row r="572" spans="1:12" ht="13.5" x14ac:dyDescent="0.25">
      <c r="A572" s="3">
        <f>RSI!A572</f>
        <v>42836</v>
      </c>
      <c r="B572" s="2">
        <f>RSI!B572</f>
        <v>1.0291999999999999</v>
      </c>
      <c r="C572" s="2">
        <f>RSI!I572</f>
        <v>53.790894687864139</v>
      </c>
      <c r="D572" s="2">
        <f>MACD!E572</f>
        <v>-3.1747287445678118E-3</v>
      </c>
      <c r="E572" s="2">
        <f>MACD!F572</f>
        <v>-5.8399756398816258E-3</v>
      </c>
      <c r="F572" s="2">
        <f>'Moving Avg'!D572</f>
        <v>1.0240599999999997</v>
      </c>
      <c r="G572" s="2">
        <f>'Moving Avg'!F572</f>
        <v>1.0168199999999998</v>
      </c>
      <c r="H572" s="2">
        <f>'Moving Avg'!G572</f>
        <v>1.0181639999999998</v>
      </c>
      <c r="I572" s="2">
        <f>'Moving Avg'!H572</f>
        <v>1.0229940000000011</v>
      </c>
      <c r="J572" s="6" t="str">
        <f>OBV!F572</f>
        <v>BEARISH</v>
      </c>
      <c r="K572" s="6" t="str">
        <f>OBV!G572</f>
        <v>STRONG</v>
      </c>
      <c r="L572" s="6" t="str">
        <f>OBV!H572</f>
        <v>BEARISH DIVERGENCE</v>
      </c>
    </row>
    <row r="573" spans="1:12" ht="13.5" x14ac:dyDescent="0.25">
      <c r="A573" s="3">
        <f>RSI!A573</f>
        <v>42837</v>
      </c>
      <c r="B573" s="2">
        <f>RSI!B573</f>
        <v>1.0291999999999999</v>
      </c>
      <c r="C573" s="2">
        <f>RSI!I573</f>
        <v>53.790894687864139</v>
      </c>
      <c r="D573" s="2">
        <f>MACD!E573</f>
        <v>-1.05508952357658E-3</v>
      </c>
      <c r="E573" s="2">
        <f>MACD!F573</f>
        <v>-4.8829984166206169E-3</v>
      </c>
      <c r="F573" s="2">
        <f>'Moving Avg'!D573</f>
        <v>1.02406</v>
      </c>
      <c r="G573" s="2">
        <f>'Moving Avg'!F573</f>
        <v>1.0178549999999997</v>
      </c>
      <c r="H573" s="2">
        <f>'Moving Avg'!G573</f>
        <v>1.01868</v>
      </c>
      <c r="I573" s="2">
        <f>'Moving Avg'!H573</f>
        <v>1.0231245000000011</v>
      </c>
      <c r="J573" s="6" t="str">
        <f>OBV!F573</f>
        <v>BEARISH</v>
      </c>
      <c r="K573" s="6" t="str">
        <f>OBV!G573</f>
        <v>STRONG</v>
      </c>
      <c r="L573" s="6" t="str">
        <f>OBV!H573</f>
        <v>NEUTRAL</v>
      </c>
    </row>
    <row r="574" spans="1:12" ht="13.5" x14ac:dyDescent="0.25">
      <c r="A574" s="3">
        <f>RSI!A574</f>
        <v>42838</v>
      </c>
      <c r="B574" s="2">
        <f>RSI!B574</f>
        <v>1.0550999999999999</v>
      </c>
      <c r="C574" s="2">
        <f>RSI!I574</f>
        <v>61.544468418773</v>
      </c>
      <c r="D574" s="2">
        <f>MACD!E574</f>
        <v>-2.0416389712492045E-3</v>
      </c>
      <c r="E574" s="2">
        <f>MACD!F574</f>
        <v>-4.3147265275463352E-3</v>
      </c>
      <c r="F574" s="2">
        <f>'Moving Avg'!D574</f>
        <v>1.0312999999999999</v>
      </c>
      <c r="G574" s="2">
        <f>'Moving Avg'!F574</f>
        <v>1.0206999999999997</v>
      </c>
      <c r="H574" s="2">
        <f>'Moving Avg'!G574</f>
        <v>1.019612</v>
      </c>
      <c r="I574" s="2">
        <f>'Moving Avg'!H574</f>
        <v>1.023384500000001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1.0550999999999999</v>
      </c>
      <c r="C575" s="2">
        <f>RSI!I575</f>
        <v>61.544468418773008</v>
      </c>
      <c r="D575" s="2">
        <f>MACD!E575</f>
        <v>-3.8710821114913418E-3</v>
      </c>
      <c r="E575" s="2">
        <f>MACD!F575</f>
        <v>-4.2259976443353373E-3</v>
      </c>
      <c r="F575" s="2">
        <f>'Moving Avg'!D575</f>
        <v>1.0375000000000001</v>
      </c>
      <c r="G575" s="2">
        <f>'Moving Avg'!F575</f>
        <v>1.0245799999999998</v>
      </c>
      <c r="H575" s="2">
        <f>'Moving Avg'!G575</f>
        <v>1.0203360000000001</v>
      </c>
      <c r="I575" s="2">
        <f>'Moving Avg'!H575</f>
        <v>1.0236445000000012</v>
      </c>
      <c r="J575" s="6" t="str">
        <f>OBV!F575</f>
        <v>BEARISH</v>
      </c>
      <c r="K575" s="6" t="str">
        <f>OBV!G575</f>
        <v>STRONG</v>
      </c>
      <c r="L575" s="6" t="str">
        <f>OBV!H575</f>
        <v>BEARISH DIVERGENCE</v>
      </c>
    </row>
    <row r="576" spans="1:12" ht="13.5" x14ac:dyDescent="0.25">
      <c r="A576" s="3">
        <f>RSI!A576</f>
        <v>42842</v>
      </c>
      <c r="B576" s="2">
        <f>RSI!B576</f>
        <v>1.0241</v>
      </c>
      <c r="C576" s="2">
        <f>RSI!I576</f>
        <v>49.917673899599677</v>
      </c>
      <c r="D576" s="2">
        <f>MACD!E576</f>
        <v>-4.9172716702394759E-3</v>
      </c>
      <c r="E576" s="2">
        <f>MACD!F576</f>
        <v>-4.3642524495161646E-3</v>
      </c>
      <c r="F576" s="2">
        <f>'Moving Avg'!D576</f>
        <v>1.0385399999999998</v>
      </c>
      <c r="G576" s="2">
        <f>'Moving Avg'!F576</f>
        <v>1.0263899999999999</v>
      </c>
      <c r="H576" s="2">
        <f>'Moving Avg'!G576</f>
        <v>1.0208540000000002</v>
      </c>
      <c r="I576" s="2">
        <f>'Moving Avg'!H576</f>
        <v>1.0237495000000012</v>
      </c>
      <c r="J576" s="6" t="str">
        <f>OBV!F576</f>
        <v>BULLISH</v>
      </c>
      <c r="K576" s="6" t="str">
        <f>OBV!G576</f>
        <v>WEAK</v>
      </c>
      <c r="L576" s="6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1.0396000000000001</v>
      </c>
      <c r="C577" s="2">
        <f>RSI!I577</f>
        <v>54.541879502274071</v>
      </c>
      <c r="D577" s="2">
        <f>MACD!E577</f>
        <v>-8.532180621734442E-3</v>
      </c>
      <c r="E577" s="2">
        <f>MACD!F577</f>
        <v>-5.1978380839598206E-3</v>
      </c>
      <c r="F577" s="2">
        <f>'Moving Avg'!D577</f>
        <v>1.0406200000000001</v>
      </c>
      <c r="G577" s="2">
        <f>'Moving Avg'!F577</f>
        <v>1.0279450000000001</v>
      </c>
      <c r="H577" s="2">
        <f>'Moving Avg'!G577</f>
        <v>1.0214760000000001</v>
      </c>
      <c r="I577" s="2">
        <f>'Moving Avg'!H577</f>
        <v>1.0239320000000012</v>
      </c>
      <c r="J577" s="6" t="str">
        <f>OBV!F577</f>
        <v>BULLISH</v>
      </c>
      <c r="K577" s="6" t="str">
        <f>OBV!G577</f>
        <v>WEAK</v>
      </c>
      <c r="L577" s="6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1.0396000000000001</v>
      </c>
      <c r="C578" s="2">
        <f>RSI!I578</f>
        <v>54.541879502274071</v>
      </c>
      <c r="D578" s="2">
        <f>MACD!E578</f>
        <v>-7.7104462604076218E-3</v>
      </c>
      <c r="E578" s="2">
        <f>MACD!F578</f>
        <v>-5.7003597192493809E-3</v>
      </c>
      <c r="F578" s="2">
        <f>'Moving Avg'!D578</f>
        <v>1.0427</v>
      </c>
      <c r="G578" s="2">
        <f>'Moving Avg'!F578</f>
        <v>1.0282049999999998</v>
      </c>
      <c r="H578" s="2">
        <f>'Moving Avg'!G578</f>
        <v>1.0218900000000002</v>
      </c>
      <c r="I578" s="2">
        <f>'Moving Avg'!H578</f>
        <v>1.0241145000000014</v>
      </c>
      <c r="J578" s="6" t="str">
        <f>OBV!F578</f>
        <v>BULLISH</v>
      </c>
      <c r="K578" s="6" t="str">
        <f>OBV!G578</f>
        <v>WEAK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1.0499000000000001</v>
      </c>
      <c r="C579" s="2">
        <f>RSI!I579</f>
        <v>57.561728478254295</v>
      </c>
      <c r="D579" s="2">
        <f>MACD!E579</f>
        <v>-9.4448658205028568E-3</v>
      </c>
      <c r="E579" s="2">
        <f>MACD!F579</f>
        <v>-6.4492609395000759E-3</v>
      </c>
      <c r="F579" s="2">
        <f>'Moving Avg'!D579</f>
        <v>1.04166</v>
      </c>
      <c r="G579" s="2">
        <f>'Moving Avg'!F579</f>
        <v>1.02898</v>
      </c>
      <c r="H579" s="2">
        <f>'Moving Avg'!G579</f>
        <v>1.0222000000000002</v>
      </c>
      <c r="I579" s="2">
        <f>'Moving Avg'!H579</f>
        <v>1.0242010000000012</v>
      </c>
      <c r="J579" s="6" t="str">
        <f>OBV!F579</f>
        <v>BULLISH</v>
      </c>
      <c r="K579" s="6" t="str">
        <f>OBV!G579</f>
        <v>WEAK</v>
      </c>
      <c r="L579" s="6" t="str">
        <f>OBV!H579</f>
        <v>BULLISH DIVERGENCE</v>
      </c>
    </row>
    <row r="580" spans="1:12" ht="13.5" x14ac:dyDescent="0.25">
      <c r="A580" s="3">
        <f>RSI!A580</f>
        <v>42846</v>
      </c>
      <c r="B580" s="2">
        <f>RSI!B580</f>
        <v>1.0550999999999999</v>
      </c>
      <c r="C580" s="2">
        <f>RSI!I580</f>
        <v>59.041085473602195</v>
      </c>
      <c r="D580" s="2">
        <f>MACD!E580</f>
        <v>-1.0634569284161399E-2</v>
      </c>
      <c r="E580" s="2">
        <f>MACD!F580</f>
        <v>-7.2863226084323406E-3</v>
      </c>
      <c r="F580" s="2">
        <f>'Moving Avg'!D580</f>
        <v>1.0416599999999998</v>
      </c>
      <c r="G580" s="2">
        <f>'Moving Avg'!F580</f>
        <v>1.03105</v>
      </c>
      <c r="H580" s="2">
        <f>'Moving Avg'!G580</f>
        <v>1.0227180000000005</v>
      </c>
      <c r="I580" s="2">
        <f>'Moving Avg'!H580</f>
        <v>1.0243135000000014</v>
      </c>
      <c r="J580" s="6" t="str">
        <f>OBV!F580</f>
        <v>BULLISH</v>
      </c>
      <c r="K580" s="6" t="str">
        <f>OBV!G580</f>
        <v>WEAK</v>
      </c>
      <c r="L580" s="6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1.0499000000000001</v>
      </c>
      <c r="C581" s="2">
        <f>RSI!I581</f>
        <v>56.904849306415592</v>
      </c>
      <c r="D581" s="2">
        <f>MACD!E581</f>
        <v>-1.2213572632792324E-2</v>
      </c>
      <c r="E581" s="2">
        <f>MACD!F581</f>
        <v>-8.271772613304338E-3</v>
      </c>
      <c r="F581" s="2">
        <f>'Moving Avg'!D581</f>
        <v>1.0468200000000001</v>
      </c>
      <c r="G581" s="2">
        <f>'Moving Avg'!F581</f>
        <v>1.03234</v>
      </c>
      <c r="H581" s="2">
        <f>'Moving Avg'!G581</f>
        <v>1.0233380000000005</v>
      </c>
      <c r="I581" s="2">
        <f>'Moving Avg'!H581</f>
        <v>1.0245475000000015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1.0137</v>
      </c>
      <c r="C582" s="2">
        <f>RSI!I582</f>
        <v>44.762578028977629</v>
      </c>
      <c r="D582" s="2">
        <f>MACD!E582</f>
        <v>-9.3986769927421054E-3</v>
      </c>
      <c r="E582" s="2">
        <f>MACD!F582</f>
        <v>-8.4971534891918922E-3</v>
      </c>
      <c r="F582" s="2">
        <f>'Moving Avg'!D582</f>
        <v>1.0416399999999999</v>
      </c>
      <c r="G582" s="2">
        <f>'Moving Avg'!F582</f>
        <v>1.0318200000000002</v>
      </c>
      <c r="H582" s="2">
        <f>'Moving Avg'!G582</f>
        <v>1.0229240000000004</v>
      </c>
      <c r="I582" s="2">
        <f>'Moving Avg'!H582</f>
        <v>1.0245025000000014</v>
      </c>
      <c r="J582" s="6" t="str">
        <f>OBV!F582</f>
        <v>BULLISH</v>
      </c>
      <c r="K582" s="6" t="str">
        <f>OBV!G582</f>
        <v>NEUTRAL</v>
      </c>
      <c r="L582" s="6" t="str">
        <f>OBV!H582</f>
        <v>BULLISH DIVERGENCE</v>
      </c>
    </row>
    <row r="583" spans="1:12" ht="13.5" x14ac:dyDescent="0.25">
      <c r="A583" s="3">
        <f>RSI!A583</f>
        <v>42851</v>
      </c>
      <c r="B583" s="2">
        <f>RSI!B583</f>
        <v>1.0291999999999999</v>
      </c>
      <c r="C583" s="2">
        <f>RSI!I583</f>
        <v>49.710634225774939</v>
      </c>
      <c r="D583" s="2">
        <f>MACD!E583</f>
        <v>-8.0576769671445447E-3</v>
      </c>
      <c r="E583" s="2">
        <f>MACD!F583</f>
        <v>-8.4092581847824231E-3</v>
      </c>
      <c r="F583" s="2">
        <f>'Moving Avg'!D583</f>
        <v>1.0395599999999998</v>
      </c>
      <c r="G583" s="2">
        <f>'Moving Avg'!F583</f>
        <v>1.03156</v>
      </c>
      <c r="H583" s="2">
        <f>'Moving Avg'!G583</f>
        <v>1.0225100000000007</v>
      </c>
      <c r="I583" s="2">
        <f>'Moving Avg'!H583</f>
        <v>1.0246330000000015</v>
      </c>
      <c r="J583" s="6" t="str">
        <f>OBV!F583</f>
        <v>BULLISH</v>
      </c>
      <c r="K583" s="6" t="str">
        <f>OBV!G583</f>
        <v>WEAK</v>
      </c>
      <c r="L583" s="6" t="str">
        <f>OBV!H583</f>
        <v>BULLISH DIVERGENCE</v>
      </c>
    </row>
    <row r="584" spans="1:12" ht="13.5" x14ac:dyDescent="0.25">
      <c r="A584" s="3">
        <f>RSI!A584</f>
        <v>42852</v>
      </c>
      <c r="B584" s="2">
        <f>RSI!B584</f>
        <v>1.0344</v>
      </c>
      <c r="C584" s="2">
        <f>RSI!I584</f>
        <v>51.287159739467228</v>
      </c>
      <c r="D584" s="2">
        <f>MACD!E584</f>
        <v>-3.3157803434751276E-3</v>
      </c>
      <c r="E584" s="2">
        <f>MACD!F584</f>
        <v>-7.3905626165209643E-3</v>
      </c>
      <c r="F584" s="2">
        <f>'Moving Avg'!D584</f>
        <v>1.0364599999999999</v>
      </c>
      <c r="G584" s="2">
        <f>'Moving Avg'!F584</f>
        <v>1.03182</v>
      </c>
      <c r="H584" s="2">
        <f>'Moving Avg'!G584</f>
        <v>1.0224060000000006</v>
      </c>
      <c r="I584" s="2">
        <f>'Moving Avg'!H584</f>
        <v>1.0246665000000015</v>
      </c>
      <c r="J584" s="6" t="str">
        <f>OBV!F584</f>
        <v>BULLISH</v>
      </c>
      <c r="K584" s="6" t="str">
        <f>OBV!G584</f>
        <v>WEAK</v>
      </c>
      <c r="L584" s="6" t="str">
        <f>OBV!H584</f>
        <v>BULLISH DIVERGENCE</v>
      </c>
    </row>
    <row r="585" spans="1:12" ht="13.5" x14ac:dyDescent="0.25">
      <c r="A585" s="3">
        <f>RSI!A585</f>
        <v>42853</v>
      </c>
      <c r="B585" s="2">
        <f>RSI!B585</f>
        <v>1.0499000000000001</v>
      </c>
      <c r="C585" s="2">
        <f>RSI!I585</f>
        <v>55.741045128427473</v>
      </c>
      <c r="D585" s="2">
        <f>MACD!E585</f>
        <v>-4.7508321275446797E-4</v>
      </c>
      <c r="E585" s="2">
        <f>MACD!F585</f>
        <v>-6.007466735767665E-3</v>
      </c>
      <c r="F585" s="2">
        <f>'Moving Avg'!D585</f>
        <v>1.03542</v>
      </c>
      <c r="G585" s="2">
        <f>'Moving Avg'!F585</f>
        <v>1.0331100000000002</v>
      </c>
      <c r="H585" s="2">
        <f>'Moving Avg'!G585</f>
        <v>1.0224060000000008</v>
      </c>
      <c r="I585" s="2">
        <f>'Moving Avg'!H585</f>
        <v>1.0248025000000016</v>
      </c>
      <c r="J585" s="6" t="str">
        <f>OBV!F585</f>
        <v>BULLISH</v>
      </c>
      <c r="K585" s="6" t="str">
        <f>OBV!G585</f>
        <v>WEAK</v>
      </c>
      <c r="L585" s="6" t="str">
        <f>OBV!H585</f>
        <v>BULLISH DIVERGENCE</v>
      </c>
    </row>
    <row r="586" spans="1:12" ht="13.5" x14ac:dyDescent="0.25">
      <c r="A586" s="3">
        <f>RSI!A586</f>
        <v>42857</v>
      </c>
      <c r="B586" s="2">
        <f>RSI!B586</f>
        <v>1.0499000000000001</v>
      </c>
      <c r="C586" s="2">
        <f>RSI!I586</f>
        <v>55.741045128427473</v>
      </c>
      <c r="D586" s="2">
        <f>MACD!E586</f>
        <v>-2.9540232589104765E-3</v>
      </c>
      <c r="E586" s="2">
        <f>MACD!F586</f>
        <v>-5.3967780403962277E-3</v>
      </c>
      <c r="F586" s="2">
        <f>'Moving Avg'!D586</f>
        <v>1.03542</v>
      </c>
      <c r="G586" s="2">
        <f>'Moving Avg'!F586</f>
        <v>1.0349200000000001</v>
      </c>
      <c r="H586" s="2">
        <f>'Moving Avg'!G586</f>
        <v>1.0224060000000006</v>
      </c>
      <c r="I586" s="2">
        <f>'Moving Avg'!H586</f>
        <v>1.0250860000000015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</row>
    <row r="587" spans="1:12" ht="13.5" x14ac:dyDescent="0.25">
      <c r="A587" s="3">
        <f>RSI!A587</f>
        <v>42858</v>
      </c>
      <c r="B587" s="2">
        <f>RSI!B587</f>
        <v>1.0344</v>
      </c>
      <c r="C587" s="2">
        <f>RSI!I587</f>
        <v>50.397005346069051</v>
      </c>
      <c r="D587" s="2">
        <f>MACD!E587</f>
        <v>-1.6238022322929702E-3</v>
      </c>
      <c r="E587" s="2">
        <f>MACD!F587</f>
        <v>-4.6421828787755765E-3</v>
      </c>
      <c r="F587" s="2">
        <f>'Moving Avg'!D587</f>
        <v>1.03956</v>
      </c>
      <c r="G587" s="2">
        <f>'Moving Avg'!F587</f>
        <v>1.03647</v>
      </c>
      <c r="H587" s="2">
        <f>'Moving Avg'!G587</f>
        <v>1.0220960000000003</v>
      </c>
      <c r="I587" s="2">
        <f>'Moving Avg'!H587</f>
        <v>1.0251445000000015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1.0396000000000001</v>
      </c>
      <c r="C588" s="2">
        <f>RSI!I588</f>
        <v>52.057626016050939</v>
      </c>
      <c r="D588" s="2">
        <f>MACD!E588</f>
        <v>-8.8902732844964305E-4</v>
      </c>
      <c r="E588" s="2">
        <f>MACD!F588</f>
        <v>-3.8915517687103901E-3</v>
      </c>
      <c r="F588" s="2">
        <f>'Moving Avg'!D588</f>
        <v>1.0416399999999999</v>
      </c>
      <c r="G588" s="2">
        <f>'Moving Avg'!F588</f>
        <v>1.0369900000000003</v>
      </c>
      <c r="H588" s="2">
        <f>'Moving Avg'!G588</f>
        <v>1.0220960000000003</v>
      </c>
      <c r="I588" s="2">
        <f>'Moving Avg'!H588</f>
        <v>1.0252290000000017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1.0396000000000001</v>
      </c>
      <c r="C589" s="2">
        <f>RSI!I589</f>
        <v>52.057626016050939</v>
      </c>
      <c r="D589" s="2">
        <f>MACD!E589</f>
        <v>1.2813977651990882E-3</v>
      </c>
      <c r="E589" s="2">
        <f>MACD!F589</f>
        <v>-2.8569618619284946E-3</v>
      </c>
      <c r="F589" s="2">
        <f>'Moving Avg'!D589</f>
        <v>1.0426800000000001</v>
      </c>
      <c r="G589" s="2">
        <f>'Moving Avg'!F589</f>
        <v>1.038025</v>
      </c>
      <c r="H589" s="2">
        <f>'Moving Avg'!G589</f>
        <v>1.0223040000000005</v>
      </c>
      <c r="I589" s="2">
        <f>'Moving Avg'!H589</f>
        <v>1.0253380000000016</v>
      </c>
      <c r="J589" s="6" t="str">
        <f>OBV!F589</f>
        <v>BEARISH</v>
      </c>
      <c r="K589" s="6" t="str">
        <f>OBV!G589</f>
        <v>STRONG</v>
      </c>
      <c r="L589" s="6" t="str">
        <f>OBV!H589</f>
        <v>BEARISH DIVERGENCE</v>
      </c>
    </row>
    <row r="590" spans="1:12" ht="13.5" x14ac:dyDescent="0.25">
      <c r="A590" s="3">
        <f>RSI!A590</f>
        <v>42863</v>
      </c>
      <c r="B590" s="2">
        <f>RSI!B590</f>
        <v>1.0396000000000001</v>
      </c>
      <c r="C590" s="2">
        <f>RSI!I590</f>
        <v>52.057626016050939</v>
      </c>
      <c r="D590" s="2">
        <f>MACD!E590</f>
        <v>3.8846493597648468E-3</v>
      </c>
      <c r="E590" s="2">
        <f>MACD!F590</f>
        <v>-1.5086396175898265E-3</v>
      </c>
      <c r="F590" s="2">
        <f>'Moving Avg'!D590</f>
        <v>1.0406200000000001</v>
      </c>
      <c r="G590" s="2">
        <f>'Moving Avg'!F590</f>
        <v>1.0388000000000002</v>
      </c>
      <c r="H590" s="2">
        <f>'Moving Avg'!G590</f>
        <v>1.0230280000000003</v>
      </c>
      <c r="I590" s="2">
        <f>'Moving Avg'!H590</f>
        <v>1.0254715000000016</v>
      </c>
      <c r="J590" s="6" t="str">
        <f>OBV!F590</f>
        <v>BEARISH</v>
      </c>
      <c r="K590" s="6" t="str">
        <f>OBV!G590</f>
        <v>STRONG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1.0396000000000001</v>
      </c>
      <c r="C591" s="2">
        <f>RSI!I591</f>
        <v>52.057626016050939</v>
      </c>
      <c r="D591" s="2">
        <f>MACD!E591</f>
        <v>5.2566026106666275E-3</v>
      </c>
      <c r="E591" s="2">
        <f>MACD!F591</f>
        <v>-1.5559117193853574E-4</v>
      </c>
      <c r="F591" s="2">
        <f>'Moving Avg'!D591</f>
        <v>1.0385599999999999</v>
      </c>
      <c r="G591" s="2">
        <f>'Moving Avg'!F591</f>
        <v>1.0398350000000001</v>
      </c>
      <c r="H591" s="2">
        <f>'Moving Avg'!G591</f>
        <v>1.0233380000000003</v>
      </c>
      <c r="I591" s="2">
        <f>'Moving Avg'!H591</f>
        <v>1.0256050000000017</v>
      </c>
      <c r="J591" s="6" t="str">
        <f>OBV!F591</f>
        <v>BEARISH</v>
      </c>
      <c r="K591" s="6" t="str">
        <f>OBV!G591</f>
        <v>STRONG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1.0085</v>
      </c>
      <c r="C592" s="2">
        <f>RSI!I592</f>
        <v>41.012422063885509</v>
      </c>
      <c r="D592" s="2">
        <f>MACD!E592</f>
        <v>3.1234423074053552E-3</v>
      </c>
      <c r="E592" s="2">
        <f>MACD!F592</f>
        <v>5.0021552393024254E-4</v>
      </c>
      <c r="F592" s="2">
        <f>'Moving Avg'!D592</f>
        <v>1.03338</v>
      </c>
      <c r="G592" s="2">
        <f>'Moving Avg'!F592</f>
        <v>1.0387999999999999</v>
      </c>
      <c r="H592" s="2">
        <f>'Moving Avg'!G592</f>
        <v>1.0234400000000001</v>
      </c>
      <c r="I592" s="2">
        <f>'Moving Avg'!H592</f>
        <v>1.0256075000000016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1.0291999999999999</v>
      </c>
      <c r="C593" s="2">
        <f>RSI!I593</f>
        <v>48.799246338197946</v>
      </c>
      <c r="D593" s="2">
        <f>MACD!E593</f>
        <v>2.3271093939396525E-3</v>
      </c>
      <c r="E593" s="2">
        <f>MACD!F593</f>
        <v>8.6559429793212463E-4</v>
      </c>
      <c r="F593" s="2">
        <f>'Moving Avg'!D593</f>
        <v>1.0312999999999999</v>
      </c>
      <c r="G593" s="2">
        <f>'Moving Avg'!F593</f>
        <v>1.0388000000000002</v>
      </c>
      <c r="H593" s="2">
        <f>'Moving Avg'!G593</f>
        <v>1.0238540000000003</v>
      </c>
      <c r="I593" s="2">
        <f>'Moving Avg'!H593</f>
        <v>1.0257135000000017</v>
      </c>
      <c r="J593" s="6" t="str">
        <f>OBV!F593</f>
        <v>BEARISH</v>
      </c>
      <c r="K593" s="6" t="str">
        <f>OBV!G593</f>
        <v>STRONG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1.0291999999999999</v>
      </c>
      <c r="C594" s="2">
        <f>RSI!I594</f>
        <v>48.799246338197946</v>
      </c>
      <c r="D594" s="2">
        <f>MACD!E594</f>
        <v>2.4766820754813512E-3</v>
      </c>
      <c r="E594" s="2">
        <f>MACD!F594</f>
        <v>1.1878118534419699E-3</v>
      </c>
      <c r="F594" s="2">
        <f>'Moving Avg'!D594</f>
        <v>1.0292199999999998</v>
      </c>
      <c r="G594" s="2">
        <f>'Moving Avg'!F594</f>
        <v>1.0375049999999999</v>
      </c>
      <c r="H594" s="2">
        <f>'Moving Avg'!G594</f>
        <v>1.0243700000000002</v>
      </c>
      <c r="I594" s="2">
        <f>'Moving Avg'!H594</f>
        <v>1.0258195000000017</v>
      </c>
      <c r="J594" s="6" t="str">
        <f>OBV!F594</f>
        <v>BEARISH</v>
      </c>
      <c r="K594" s="6" t="str">
        <f>OBV!G594</f>
        <v>STRONG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1.0291999999999999</v>
      </c>
      <c r="C595" s="2">
        <f>RSI!I595</f>
        <v>48.799246338197946</v>
      </c>
      <c r="D595" s="2">
        <f>MACD!E595</f>
        <v>5.0095189960570607E-3</v>
      </c>
      <c r="E595" s="2">
        <f>MACD!F595</f>
        <v>1.9521532819649881E-3</v>
      </c>
      <c r="F595" s="2">
        <f>'Moving Avg'!D595</f>
        <v>1.0271399999999999</v>
      </c>
      <c r="G595" s="2">
        <f>'Moving Avg'!F595</f>
        <v>1.0362100000000001</v>
      </c>
      <c r="H595" s="2">
        <f>'Moving Avg'!G595</f>
        <v>1.0250940000000002</v>
      </c>
      <c r="I595" s="2">
        <f>'Moving Avg'!H595</f>
        <v>1.0259255000000016</v>
      </c>
      <c r="J595" s="6" t="str">
        <f>OBV!F595</f>
        <v>BEARISH</v>
      </c>
      <c r="K595" s="6" t="str">
        <f>OBV!G595</f>
        <v>STRONG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1.0085</v>
      </c>
      <c r="C596" s="2">
        <f>RSI!I596</f>
        <v>41.892272925085905</v>
      </c>
      <c r="D596" s="2">
        <f>MACD!E596</f>
        <v>8.7060776204848089E-3</v>
      </c>
      <c r="E596" s="2">
        <f>MACD!F596</f>
        <v>3.3029381496689526E-3</v>
      </c>
      <c r="F596" s="2">
        <f>'Moving Avg'!D596</f>
        <v>1.0209199999999998</v>
      </c>
      <c r="G596" s="2">
        <f>'Moving Avg'!F596</f>
        <v>1.0354300000000001</v>
      </c>
      <c r="H596" s="2">
        <f>'Moving Avg'!G596</f>
        <v>1.0253000000000001</v>
      </c>
      <c r="I596" s="2">
        <f>'Moving Avg'!H596</f>
        <v>1.0260755000000017</v>
      </c>
      <c r="J596" s="6" t="str">
        <f>OBV!F596</f>
        <v>BEARISH</v>
      </c>
      <c r="K596" s="6" t="str">
        <f>OBV!G596</f>
        <v>STRONG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1.0241</v>
      </c>
      <c r="C597" s="2">
        <f>RSI!I597</f>
        <v>47.879456094294994</v>
      </c>
      <c r="D597" s="2">
        <f>MACD!E597</f>
        <v>8.4346511567687799E-3</v>
      </c>
      <c r="E597" s="2">
        <f>MACD!F597</f>
        <v>4.3292807510889181E-3</v>
      </c>
      <c r="F597" s="2">
        <f>'Moving Avg'!D597</f>
        <v>1.0240399999999998</v>
      </c>
      <c r="G597" s="2">
        <f>'Moving Avg'!F597</f>
        <v>1.0346550000000001</v>
      </c>
      <c r="H597" s="2">
        <f>'Moving Avg'!G597</f>
        <v>1.0261280000000002</v>
      </c>
      <c r="I597" s="2">
        <f>'Moving Avg'!H597</f>
        <v>1.0261805000000017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1.0188999999999999</v>
      </c>
      <c r="C598" s="2">
        <f>RSI!I598</f>
        <v>46.171692010543431</v>
      </c>
      <c r="D598" s="2">
        <f>MACD!E598</f>
        <v>9.4284378173128403E-3</v>
      </c>
      <c r="E598" s="2">
        <f>MACD!F598</f>
        <v>5.3491121643337025E-3</v>
      </c>
      <c r="F598" s="2">
        <f>'Moving Avg'!D598</f>
        <v>1.0219799999999999</v>
      </c>
      <c r="G598" s="2">
        <f>'Moving Avg'!F598</f>
        <v>1.03362</v>
      </c>
      <c r="H598" s="2">
        <f>'Moving Avg'!G598</f>
        <v>1.0264380000000002</v>
      </c>
      <c r="I598" s="2">
        <f>'Moving Avg'!H598</f>
        <v>1.0263090000000017</v>
      </c>
      <c r="J598" s="6" t="str">
        <f>OBV!F598</f>
        <v>BULLISH</v>
      </c>
      <c r="K598" s="6" t="str">
        <f>OBV!G598</f>
        <v>NEUTRAL</v>
      </c>
      <c r="L598" s="6" t="str">
        <f>OBV!H598</f>
        <v>BULLISH DIVERGENCE</v>
      </c>
    </row>
    <row r="599" spans="1:12" ht="13.5" x14ac:dyDescent="0.25">
      <c r="A599" s="3">
        <f>RSI!A599</f>
        <v>42874</v>
      </c>
      <c r="B599" s="2">
        <f>RSI!B599</f>
        <v>1.0188999999999999</v>
      </c>
      <c r="C599" s="2">
        <f>RSI!I599</f>
        <v>46.171692010543431</v>
      </c>
      <c r="D599" s="2">
        <f>MACD!E599</f>
        <v>1.0335496450875281E-2</v>
      </c>
      <c r="E599" s="2">
        <f>MACD!F599</f>
        <v>6.3463890216420189E-3</v>
      </c>
      <c r="F599" s="2">
        <f>'Moving Avg'!D599</f>
        <v>1.0199200000000002</v>
      </c>
      <c r="G599" s="2">
        <f>'Moving Avg'!F599</f>
        <v>1.0320699999999998</v>
      </c>
      <c r="H599" s="2">
        <f>'Moving Avg'!G599</f>
        <v>1.026438</v>
      </c>
      <c r="I599" s="2">
        <f>'Moving Avg'!H599</f>
        <v>1.0263880000000016</v>
      </c>
      <c r="J599" s="6" t="str">
        <f>OBV!F599</f>
        <v>BULLISH</v>
      </c>
      <c r="K599" s="6" t="str">
        <f>OBV!G599</f>
        <v>NEUTRAL</v>
      </c>
      <c r="L599" s="6" t="str">
        <f>OBV!H599</f>
        <v>BULLISH DIVERGENCE</v>
      </c>
    </row>
    <row r="600" spans="1:12" ht="13.5" x14ac:dyDescent="0.25">
      <c r="A600" s="3">
        <f>RSI!A600</f>
        <v>42877</v>
      </c>
      <c r="B600" s="2">
        <f>RSI!B600</f>
        <v>1.0085</v>
      </c>
      <c r="C600" s="2">
        <f>RSI!I600</f>
        <v>42.64366011321934</v>
      </c>
      <c r="D600" s="2">
        <f>MACD!E600</f>
        <v>1.1934639295394067E-2</v>
      </c>
      <c r="E600" s="2">
        <f>MACD!F600</f>
        <v>7.4640390763924293E-3</v>
      </c>
      <c r="F600" s="2">
        <f>'Moving Avg'!D600</f>
        <v>1.0157799999999999</v>
      </c>
      <c r="G600" s="2">
        <f>'Moving Avg'!F600</f>
        <v>1.0297399999999999</v>
      </c>
      <c r="H600" s="2">
        <f>'Moving Avg'!G600</f>
        <v>1.0261260000000001</v>
      </c>
      <c r="I600" s="2">
        <f>'Moving Avg'!H600</f>
        <v>1.0264645000000017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1.0291999999999999</v>
      </c>
      <c r="C601" s="2">
        <f>RSI!I601</f>
        <v>50.715759024490431</v>
      </c>
      <c r="D601" s="2">
        <f>MACD!E601</f>
        <v>1.1872604324058456E-2</v>
      </c>
      <c r="E601" s="2">
        <f>MACD!F601</f>
        <v>8.3457521259256342E-3</v>
      </c>
      <c r="F601" s="2">
        <f>'Moving Avg'!D601</f>
        <v>1.0199200000000002</v>
      </c>
      <c r="G601" s="2">
        <f>'Moving Avg'!F601</f>
        <v>1.028705</v>
      </c>
      <c r="H601" s="2">
        <f>'Moving Avg'!G601</f>
        <v>1.0264360000000001</v>
      </c>
      <c r="I601" s="2">
        <f>'Moving Avg'!H601</f>
        <v>1.0266935000000017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1.0034000000000001</v>
      </c>
      <c r="C602" s="2">
        <f>RSI!I602</f>
        <v>42.657605105211807</v>
      </c>
      <c r="D602" s="2">
        <f>MACD!E602</f>
        <v>8.9337153371249478E-3</v>
      </c>
      <c r="E602" s="2">
        <f>MACD!F602</f>
        <v>8.4633447681654976E-3</v>
      </c>
      <c r="F602" s="2">
        <f>'Moving Avg'!D602</f>
        <v>1.0157799999999999</v>
      </c>
      <c r="G602" s="2">
        <f>'Moving Avg'!F602</f>
        <v>1.0281899999999999</v>
      </c>
      <c r="H602" s="2">
        <f>'Moving Avg'!G602</f>
        <v>1.02623</v>
      </c>
      <c r="I602" s="2">
        <f>'Moving Avg'!H602</f>
        <v>1.0266950000000017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0.99819999999999998</v>
      </c>
      <c r="C603" s="2">
        <f>RSI!I603</f>
        <v>41.235498355626703</v>
      </c>
      <c r="D603" s="2">
        <f>MACD!E603</f>
        <v>1.0157278491668809E-2</v>
      </c>
      <c r="E603" s="2">
        <f>MACD!F603</f>
        <v>8.8021315128661605E-3</v>
      </c>
      <c r="F603" s="2">
        <f>'Moving Avg'!D603</f>
        <v>1.0116400000000001</v>
      </c>
      <c r="G603" s="2">
        <f>'Moving Avg'!F603</f>
        <v>1.02664</v>
      </c>
      <c r="H603" s="2">
        <f>'Moving Avg'!G603</f>
        <v>1.026024</v>
      </c>
      <c r="I603" s="2">
        <f>'Moving Avg'!H603</f>
        <v>1.0266705000000016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1.0085</v>
      </c>
      <c r="C604" s="2">
        <f>RSI!I604</f>
        <v>45.137017194937158</v>
      </c>
      <c r="D604" s="2">
        <f>MACD!E604</f>
        <v>1.0590471521677136E-2</v>
      </c>
      <c r="E604" s="2">
        <f>MACD!F604</f>
        <v>9.1597995146283553E-3</v>
      </c>
      <c r="F604" s="2">
        <f>'Moving Avg'!D604</f>
        <v>1.00956</v>
      </c>
      <c r="G604" s="2">
        <f>'Moving Avg'!F604</f>
        <v>1.0253450000000002</v>
      </c>
      <c r="H604" s="2">
        <f>'Moving Avg'!G604</f>
        <v>1.02623</v>
      </c>
      <c r="I604" s="2">
        <f>'Moving Avg'!H604</f>
        <v>1.0267220000000017</v>
      </c>
      <c r="J604" s="6" t="str">
        <f>OBV!F604</f>
        <v>BEARISH</v>
      </c>
      <c r="K604" s="6" t="str">
        <f>OBV!G604</f>
        <v>STRONG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1.0085</v>
      </c>
      <c r="C605" s="2">
        <f>RSI!I605</f>
        <v>45.137017194937158</v>
      </c>
      <c r="D605" s="2">
        <f>MACD!E605</f>
        <v>1.1045076072006221E-2</v>
      </c>
      <c r="E605" s="2">
        <f>MACD!F605</f>
        <v>9.5368548261039292E-3</v>
      </c>
      <c r="F605" s="2">
        <f>'Moving Avg'!D605</f>
        <v>1.00956</v>
      </c>
      <c r="G605" s="2">
        <f>'Moving Avg'!F605</f>
        <v>1.0232750000000002</v>
      </c>
      <c r="H605" s="2">
        <f>'Moving Avg'!G605</f>
        <v>1.02685</v>
      </c>
      <c r="I605" s="2">
        <f>'Moving Avg'!H605</f>
        <v>1.0267735000000016</v>
      </c>
      <c r="J605" s="6" t="str">
        <f>OBV!F605</f>
        <v>BEARISH</v>
      </c>
      <c r="K605" s="6" t="str">
        <f>OBV!G605</f>
        <v>STRONG</v>
      </c>
      <c r="L605" s="6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0.99819999999999998</v>
      </c>
      <c r="C606" s="2">
        <f>RSI!I606</f>
        <v>41.909969650401464</v>
      </c>
      <c r="D606" s="2">
        <f>MACD!E606</f>
        <v>9.0896229297057207E-3</v>
      </c>
      <c r="E606" s="2">
        <f>MACD!F606</f>
        <v>9.4474084468242885E-3</v>
      </c>
      <c r="F606" s="2">
        <f>'Moving Avg'!D606</f>
        <v>1.0033599999999998</v>
      </c>
      <c r="G606" s="2">
        <f>'Moving Avg'!F606</f>
        <v>1.0206900000000001</v>
      </c>
      <c r="H606" s="2">
        <f>'Moving Avg'!G606</f>
        <v>1.027056</v>
      </c>
      <c r="I606" s="2">
        <f>'Moving Avg'!H606</f>
        <v>1.0265150000000016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1.0034000000000001</v>
      </c>
      <c r="C607" s="2">
        <f>RSI!I607</f>
        <v>44.083488347140722</v>
      </c>
      <c r="D607" s="2">
        <f>MACD!E607</f>
        <v>9.5861810326929309E-3</v>
      </c>
      <c r="E607" s="2">
        <f>MACD!F607</f>
        <v>9.4751629639980173E-3</v>
      </c>
      <c r="F607" s="2">
        <f>'Moving Avg'!D607</f>
        <v>1.00336</v>
      </c>
      <c r="G607" s="2">
        <f>'Moving Avg'!F607</f>
        <v>1.0191400000000002</v>
      </c>
      <c r="H607" s="2">
        <f>'Moving Avg'!G607</f>
        <v>1.0269540000000001</v>
      </c>
      <c r="I607" s="2">
        <f>'Moving Avg'!H607</f>
        <v>1.0262825000000015</v>
      </c>
      <c r="J607" s="6" t="str">
        <f>OBV!F607</f>
        <v>BEARISH</v>
      </c>
      <c r="K607" s="6" t="str">
        <f>OBV!G607</f>
        <v>STRONG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0.99819999999999998</v>
      </c>
      <c r="C608" s="2">
        <f>RSI!I608</f>
        <v>42.375967225913051</v>
      </c>
      <c r="D608" s="2">
        <f>MACD!E608</f>
        <v>9.6870606742620602E-3</v>
      </c>
      <c r="E608" s="2">
        <f>MACD!F608</f>
        <v>9.5175425060508266E-3</v>
      </c>
      <c r="F608" s="2">
        <f>'Moving Avg'!D608</f>
        <v>1.00336</v>
      </c>
      <c r="G608" s="2">
        <f>'Moving Avg'!F608</f>
        <v>1.0170700000000001</v>
      </c>
      <c r="H608" s="2">
        <f>'Moving Avg'!G608</f>
        <v>1.02623</v>
      </c>
      <c r="I608" s="2">
        <f>'Moving Avg'!H608</f>
        <v>1.0260500000000015</v>
      </c>
      <c r="J608" s="6" t="str">
        <f>OBV!F608</f>
        <v>BULLISH</v>
      </c>
      <c r="K608" s="6" t="str">
        <f>OBV!G608</f>
        <v>WEAK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0.99819999999999998</v>
      </c>
      <c r="C609" s="2">
        <f>RSI!I609</f>
        <v>42.375967225913051</v>
      </c>
      <c r="D609" s="2">
        <f>MACD!E609</f>
        <v>9.8916010125367215E-3</v>
      </c>
      <c r="E609" s="2">
        <f>MACD!F609</f>
        <v>9.5923542073480059E-3</v>
      </c>
      <c r="F609" s="2">
        <f>'Moving Avg'!D609</f>
        <v>1.0013000000000001</v>
      </c>
      <c r="G609" s="2">
        <f>'Moving Avg'!F609</f>
        <v>1.0150000000000001</v>
      </c>
      <c r="H609" s="2">
        <f>'Moving Avg'!G609</f>
        <v>1.0255059999999998</v>
      </c>
      <c r="I609" s="2">
        <f>'Moving Avg'!H609</f>
        <v>1.0259725000000013</v>
      </c>
      <c r="J609" s="6" t="str">
        <f>OBV!F609</f>
        <v>BULLISH</v>
      </c>
      <c r="K609" s="6" t="str">
        <f>OBV!G609</f>
        <v>NEUTRAL</v>
      </c>
      <c r="L609" s="6" t="str">
        <f>OBV!H609</f>
        <v>BULLISH DIVERGENCE</v>
      </c>
    </row>
    <row r="610" spans="1:12" ht="13.5" x14ac:dyDescent="0.25">
      <c r="A610" s="3">
        <f>RSI!A610</f>
        <v>42891</v>
      </c>
      <c r="B610" s="2">
        <f>RSI!B610</f>
        <v>1.0085</v>
      </c>
      <c r="C610" s="2">
        <f>RSI!I610</f>
        <v>47.084407266844529</v>
      </c>
      <c r="D610" s="2">
        <f>MACD!E610</f>
        <v>7.8120630893896426E-3</v>
      </c>
      <c r="E610" s="2">
        <f>MACD!F610</f>
        <v>9.2362959837563336E-3</v>
      </c>
      <c r="F610" s="2">
        <f>'Moving Avg'!D610</f>
        <v>1.0012999999999999</v>
      </c>
      <c r="G610" s="2">
        <f>'Moving Avg'!F610</f>
        <v>1.0134450000000002</v>
      </c>
      <c r="H610" s="2">
        <f>'Moving Avg'!G610</f>
        <v>1.0254019999999999</v>
      </c>
      <c r="I610" s="2">
        <f>'Moving Avg'!H610</f>
        <v>1.0259205000000013</v>
      </c>
      <c r="J610" s="6" t="str">
        <f>OBV!F610</f>
        <v>BULLISH</v>
      </c>
      <c r="K610" s="6" t="str">
        <f>OBV!G610</f>
        <v>WEAK</v>
      </c>
      <c r="L610" s="6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1.0034000000000001</v>
      </c>
      <c r="C611" s="2">
        <f>RSI!I611</f>
        <v>45.118575235286244</v>
      </c>
      <c r="D611" s="2">
        <f>MACD!E611</f>
        <v>9.6561622881845555E-3</v>
      </c>
      <c r="E611" s="2">
        <f>MACD!F611</f>
        <v>9.3202692446419776E-3</v>
      </c>
      <c r="F611" s="2">
        <f>'Moving Avg'!D611</f>
        <v>1.0023399999999998</v>
      </c>
      <c r="G611" s="2">
        <f>'Moving Avg'!F611</f>
        <v>1.0116350000000001</v>
      </c>
      <c r="H611" s="2">
        <f>'Moving Avg'!G611</f>
        <v>1.0249879999999998</v>
      </c>
      <c r="I611" s="2">
        <f>'Moving Avg'!H611</f>
        <v>1.0258430000000012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1.0034000000000001</v>
      </c>
      <c r="C612" s="2">
        <f>RSI!I612</f>
        <v>45.118575235286244</v>
      </c>
      <c r="D612" s="2">
        <f>MACD!E612</f>
        <v>7.3157139420758632E-3</v>
      </c>
      <c r="E612" s="2">
        <f>MACD!F612</f>
        <v>8.9193581841287544E-3</v>
      </c>
      <c r="F612" s="2">
        <f>'Moving Avg'!D612</f>
        <v>1.00234</v>
      </c>
      <c r="G612" s="2">
        <f>'Moving Avg'!F612</f>
        <v>1.0113799999999999</v>
      </c>
      <c r="H612" s="2">
        <f>'Moving Avg'!G612</f>
        <v>1.0245739999999999</v>
      </c>
      <c r="I612" s="2">
        <f>'Moving Avg'!H612</f>
        <v>1.025869000000001</v>
      </c>
      <c r="J612" s="6" t="str">
        <f>OBV!F612</f>
        <v>BEARISH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1.0085</v>
      </c>
      <c r="C613" s="2">
        <f>RSI!I613</f>
        <v>47.653284228319741</v>
      </c>
      <c r="D613" s="2">
        <f>MACD!E613</f>
        <v>4.2208816031923391E-3</v>
      </c>
      <c r="E613" s="2">
        <f>MACD!F613</f>
        <v>7.9796628679414724E-3</v>
      </c>
      <c r="F613" s="2">
        <f>'Moving Avg'!D613</f>
        <v>1.0044</v>
      </c>
      <c r="G613" s="2">
        <f>'Moving Avg'!F613</f>
        <v>1.010345</v>
      </c>
      <c r="H613" s="2">
        <f>'Moving Avg'!G613</f>
        <v>1.0240559999999999</v>
      </c>
      <c r="I613" s="2">
        <f>'Moving Avg'!H613</f>
        <v>1.025869000000001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</row>
    <row r="614" spans="1:12" ht="13.5" x14ac:dyDescent="0.25">
      <c r="A614" s="3">
        <f>RSI!A614</f>
        <v>42895</v>
      </c>
      <c r="B614" s="2">
        <f>RSI!B614</f>
        <v>1.0085</v>
      </c>
      <c r="C614" s="2">
        <f>RSI!I614</f>
        <v>47.653284228319748</v>
      </c>
      <c r="D614" s="2">
        <f>MACD!E614</f>
        <v>3.2152906641444989E-3</v>
      </c>
      <c r="E614" s="2">
        <f>MACD!F614</f>
        <v>7.0267884271820779E-3</v>
      </c>
      <c r="F614" s="2">
        <f>'Moving Avg'!D614</f>
        <v>1.0064599999999999</v>
      </c>
      <c r="G614" s="2">
        <f>'Moving Avg'!F614</f>
        <v>1.0093100000000002</v>
      </c>
      <c r="H614" s="2">
        <f>'Moving Avg'!G614</f>
        <v>1.0236419999999995</v>
      </c>
      <c r="I614" s="2">
        <f>'Moving Avg'!H614</f>
        <v>1.025894500000001</v>
      </c>
      <c r="J614" s="6" t="str">
        <f>OBV!F614</f>
        <v>BEARISH</v>
      </c>
      <c r="K614" s="6" t="str">
        <f>OBV!G614</f>
        <v>NEUTRAL</v>
      </c>
      <c r="L614" s="6" t="str">
        <f>OBV!H614</f>
        <v>BEARISH DIVERGENCE</v>
      </c>
    </row>
    <row r="615" spans="1:12" ht="13.5" x14ac:dyDescent="0.25">
      <c r="A615" s="3">
        <f>RSI!A615</f>
        <v>42898</v>
      </c>
      <c r="B615" s="2">
        <f>RSI!B615</f>
        <v>1.0085</v>
      </c>
      <c r="C615" s="2">
        <f>RSI!I615</f>
        <v>47.653284228319741</v>
      </c>
      <c r="D615" s="2">
        <f>MACD!E615</f>
        <v>2.3907930262676569E-3</v>
      </c>
      <c r="E615" s="2">
        <f>MACD!F615</f>
        <v>6.099589346999194E-3</v>
      </c>
      <c r="F615" s="2">
        <f>'Moving Avg'!D615</f>
        <v>1.0064599999999999</v>
      </c>
      <c r="G615" s="2">
        <f>'Moving Avg'!F615</f>
        <v>1.0082750000000003</v>
      </c>
      <c r="H615" s="2">
        <f>'Moving Avg'!G615</f>
        <v>1.0233299999999996</v>
      </c>
      <c r="I615" s="2">
        <f>'Moving Avg'!H615</f>
        <v>1.0259200000000011</v>
      </c>
      <c r="J615" s="6" t="str">
        <f>OBV!F615</f>
        <v>BEARISH</v>
      </c>
      <c r="K615" s="6" t="str">
        <f>OBV!G615</f>
        <v>STRONG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1.0085</v>
      </c>
      <c r="C616" s="2">
        <f>RSI!I616</f>
        <v>47.653284228319741</v>
      </c>
      <c r="D616" s="2">
        <f>MACD!E616</f>
        <v>1.3295820426995064E-4</v>
      </c>
      <c r="E616" s="2">
        <f>MACD!F616</f>
        <v>4.9062631184533453E-3</v>
      </c>
      <c r="F616" s="2">
        <f>'Moving Avg'!D616</f>
        <v>1.0074799999999997</v>
      </c>
      <c r="G616" s="2">
        <f>'Moving Avg'!F616</f>
        <v>1.0082750000000005</v>
      </c>
      <c r="H616" s="2">
        <f>'Moving Avg'!G616</f>
        <v>1.0232259999999997</v>
      </c>
      <c r="I616" s="2">
        <f>'Moving Avg'!H616</f>
        <v>1.0259455000000011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1.0085</v>
      </c>
      <c r="C617" s="2">
        <f>RSI!I617</f>
        <v>47.653284228319741</v>
      </c>
      <c r="D617" s="2">
        <f>MACD!E617</f>
        <v>-9.5489481244359631E-4</v>
      </c>
      <c r="E617" s="2">
        <f>MACD!F617</f>
        <v>3.7340315322739572E-3</v>
      </c>
      <c r="F617" s="2">
        <f>'Moving Avg'!D617</f>
        <v>1.0085</v>
      </c>
      <c r="G617" s="2">
        <f>'Moving Avg'!F617</f>
        <v>1.0074950000000005</v>
      </c>
      <c r="H617" s="2">
        <f>'Moving Avg'!G617</f>
        <v>1.0233279999999996</v>
      </c>
      <c r="I617" s="2">
        <f>'Moving Avg'!H617</f>
        <v>1.0259455000000011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1.0137</v>
      </c>
      <c r="C618" s="2">
        <f>RSI!I618</f>
        <v>50.995937986240556</v>
      </c>
      <c r="D618" s="2">
        <f>MACD!E618</f>
        <v>-3.0396241581598371E-3</v>
      </c>
      <c r="E618" s="2">
        <f>MACD!F618</f>
        <v>2.3793003941871985E-3</v>
      </c>
      <c r="F618" s="2">
        <f>'Moving Avg'!D618</f>
        <v>1.0095399999999999</v>
      </c>
      <c r="G618" s="2">
        <f>'Moving Avg'!F618</f>
        <v>1.0072350000000001</v>
      </c>
      <c r="H618" s="2">
        <f>'Moving Avg'!G618</f>
        <v>1.0230179999999995</v>
      </c>
      <c r="I618" s="2">
        <f>'Moving Avg'!H618</f>
        <v>1.0259970000000009</v>
      </c>
      <c r="J618" s="6" t="str">
        <f>OBV!F618</f>
        <v>BULLISH</v>
      </c>
      <c r="K618" s="6" t="str">
        <f>OBV!G618</f>
        <v>WEAK</v>
      </c>
      <c r="L618" s="6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1.0188999999999999</v>
      </c>
      <c r="C619" s="2">
        <f>RSI!I619</f>
        <v>54.149019951452274</v>
      </c>
      <c r="D619" s="2">
        <f>MACD!E619</f>
        <v>-5.2001428859074217E-3</v>
      </c>
      <c r="E619" s="2">
        <f>MACD!F619</f>
        <v>8.6341173816827446E-4</v>
      </c>
      <c r="F619" s="2">
        <f>'Moving Avg'!D619</f>
        <v>1.01162</v>
      </c>
      <c r="G619" s="2">
        <f>'Moving Avg'!F619</f>
        <v>1.0072350000000001</v>
      </c>
      <c r="H619" s="2">
        <f>'Moving Avg'!G619</f>
        <v>1.0230179999999995</v>
      </c>
      <c r="I619" s="2">
        <f>'Moving Avg'!H619</f>
        <v>1.0260745000000009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1.0188999999999999</v>
      </c>
      <c r="C620" s="2">
        <f>RSI!I620</f>
        <v>54.149019951452274</v>
      </c>
      <c r="D620" s="2">
        <f>MACD!E620</f>
        <v>-5.4848781525367318E-3</v>
      </c>
      <c r="E620" s="2">
        <f>MACD!F620</f>
        <v>-4.0624623997272688E-4</v>
      </c>
      <c r="F620" s="2">
        <f>'Moving Avg'!D620</f>
        <v>1.0137</v>
      </c>
      <c r="G620" s="2">
        <f>'Moving Avg'!F620</f>
        <v>1.007755</v>
      </c>
      <c r="H620" s="2">
        <f>'Moving Avg'!G620</f>
        <v>1.0229139999999994</v>
      </c>
      <c r="I620" s="2">
        <f>'Moving Avg'!H620</f>
        <v>1.0261265000000008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1.0241</v>
      </c>
      <c r="C621" s="2">
        <f>RSI!I621</f>
        <v>57.332961226451467</v>
      </c>
      <c r="D621" s="2">
        <f>MACD!E621</f>
        <v>-6.9337746930293598E-3</v>
      </c>
      <c r="E621" s="2">
        <f>MACD!F621</f>
        <v>-1.7117519305840537E-3</v>
      </c>
      <c r="F621" s="2">
        <f>'Moving Avg'!D621</f>
        <v>1.0168199999999998</v>
      </c>
      <c r="G621" s="2">
        <f>'Moving Avg'!F621</f>
        <v>1.0074999999999998</v>
      </c>
      <c r="H621" s="2">
        <f>'Moving Avg'!G621</f>
        <v>1.0230179999999995</v>
      </c>
      <c r="I621" s="2">
        <f>'Moving Avg'!H621</f>
        <v>1.0263335000000007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1.0188999999999999</v>
      </c>
      <c r="C622" s="2">
        <f>RSI!I622</f>
        <v>53.343770344034262</v>
      </c>
      <c r="D622" s="2">
        <f>MACD!E622</f>
        <v>-7.8406449205603579E-3</v>
      </c>
      <c r="E622" s="2">
        <f>MACD!F622</f>
        <v>-2.9375305285793147E-3</v>
      </c>
      <c r="F622" s="2">
        <f>'Moving Avg'!D622</f>
        <v>1.0188999999999999</v>
      </c>
      <c r="G622" s="2">
        <f>'Moving Avg'!F622</f>
        <v>1.0082749999999998</v>
      </c>
      <c r="H622" s="2">
        <f>'Moving Avg'!G622</f>
        <v>1.0228119999999996</v>
      </c>
      <c r="I622" s="2">
        <f>'Moving Avg'!H622</f>
        <v>1.0264630000000008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1.0344</v>
      </c>
      <c r="C623" s="2">
        <f>RSI!I623</f>
        <v>61.862032897532998</v>
      </c>
      <c r="D623" s="2">
        <f>MACD!E623</f>
        <v>-9.0019746438900761E-3</v>
      </c>
      <c r="E623" s="2">
        <f>MACD!F623</f>
        <v>-4.1504193516414666E-3</v>
      </c>
      <c r="F623" s="2">
        <f>'Moving Avg'!D623</f>
        <v>1.0230399999999999</v>
      </c>
      <c r="G623" s="2">
        <f>'Moving Avg'!F623</f>
        <v>1.0100849999999999</v>
      </c>
      <c r="H623" s="2">
        <f>'Moving Avg'!G623</f>
        <v>1.0229159999999995</v>
      </c>
      <c r="I623" s="2">
        <f>'Moving Avg'!H623</f>
        <v>1.0266955000000009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1.0499000000000001</v>
      </c>
      <c r="C624" s="2">
        <f>RSI!I624</f>
        <v>68.128569996048554</v>
      </c>
      <c r="D624" s="2">
        <f>MACD!E624</f>
        <v>-1.1252566596426261E-2</v>
      </c>
      <c r="E624" s="2">
        <f>MACD!F624</f>
        <v>-5.5708488005984259E-3</v>
      </c>
      <c r="F624" s="2">
        <f>'Moving Avg'!D624</f>
        <v>1.0292400000000002</v>
      </c>
      <c r="G624" s="2">
        <f>'Moving Avg'!F624</f>
        <v>1.0121549999999999</v>
      </c>
      <c r="H624" s="2">
        <f>'Moving Avg'!G624</f>
        <v>1.0228119999999996</v>
      </c>
      <c r="I624" s="2">
        <f>'Moving Avg'!H624</f>
        <v>1.0271350000000008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1.0447</v>
      </c>
      <c r="C625" s="2">
        <f>RSI!I625</f>
        <v>64.310795388876542</v>
      </c>
      <c r="D625" s="2">
        <f>MACD!E625</f>
        <v>-1.2974226199166106E-2</v>
      </c>
      <c r="E625" s="2">
        <f>MACD!F625</f>
        <v>-7.051524280311962E-3</v>
      </c>
      <c r="F625" s="2">
        <f>'Moving Avg'!D625</f>
        <v>1.0344</v>
      </c>
      <c r="G625" s="2">
        <f>'Moving Avg'!F625</f>
        <v>1.013965</v>
      </c>
      <c r="H625" s="2">
        <f>'Moving Avg'!G625</f>
        <v>1.0226039999999998</v>
      </c>
      <c r="I625" s="2">
        <f>'Moving Avg'!H625</f>
        <v>1.027419000000001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1.0291999999999999</v>
      </c>
      <c r="C626" s="2">
        <f>RSI!I626</f>
        <v>54.506003319617022</v>
      </c>
      <c r="D626" s="2">
        <f>MACD!E626</f>
        <v>-1.3439637840068741E-2</v>
      </c>
      <c r="E626" s="2">
        <f>MACD!F626</f>
        <v>-8.3291469922633192E-3</v>
      </c>
      <c r="F626" s="2">
        <f>'Moving Avg'!D626</f>
        <v>1.0354199999999998</v>
      </c>
      <c r="G626" s="2">
        <f>'Moving Avg'!F626</f>
        <v>1.0155150000000002</v>
      </c>
      <c r="H626" s="2">
        <f>'Moving Avg'!G626</f>
        <v>1.0227059999999997</v>
      </c>
      <c r="I626" s="2">
        <f>'Moving Avg'!H626</f>
        <v>1.027625500000001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1.0188999999999999</v>
      </c>
      <c r="C627" s="2">
        <f>RSI!I627</f>
        <v>49.144132014180848</v>
      </c>
      <c r="D627" s="2">
        <f>MACD!E627</f>
        <v>-1.3124052797014452E-2</v>
      </c>
      <c r="E627" s="2">
        <f>MACD!F627</f>
        <v>-9.2881281532135457E-3</v>
      </c>
      <c r="F627" s="2">
        <f>'Moving Avg'!D627</f>
        <v>1.0354199999999998</v>
      </c>
      <c r="G627" s="2">
        <f>'Moving Avg'!F627</f>
        <v>1.0162900000000001</v>
      </c>
      <c r="H627" s="2">
        <f>'Moving Avg'!G627</f>
        <v>1.022292</v>
      </c>
      <c r="I627" s="2">
        <f>'Moving Avg'!H627</f>
        <v>1.0280135000000008</v>
      </c>
      <c r="J627" s="6" t="str">
        <f>OBV!F627</f>
        <v>BULLISH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0.99819999999999998</v>
      </c>
      <c r="C628" s="2">
        <f>RSI!I628</f>
        <v>40.51764379105574</v>
      </c>
      <c r="D628" s="2">
        <f>MACD!E628</f>
        <v>-1.0512422888102835E-2</v>
      </c>
      <c r="E628" s="2">
        <f>MACD!F628</f>
        <v>-9.5329871001914035E-3</v>
      </c>
      <c r="F628" s="2">
        <f>'Moving Avg'!D628</f>
        <v>1.0281799999999999</v>
      </c>
      <c r="G628" s="2">
        <f>'Moving Avg'!F628</f>
        <v>1.0162899999999999</v>
      </c>
      <c r="H628" s="2">
        <f>'Moving Avg'!G628</f>
        <v>1.0214639999999999</v>
      </c>
      <c r="I628" s="2">
        <f>'Moving Avg'!H628</f>
        <v>1.0281430000000009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1.0085</v>
      </c>
      <c r="C629" s="2">
        <f>RSI!I629</f>
        <v>45.631637401448373</v>
      </c>
      <c r="D629" s="2">
        <f>MACD!E629</f>
        <v>-8.1327991943616063E-3</v>
      </c>
      <c r="E629" s="2">
        <f>MACD!F629</f>
        <v>-9.252949519025444E-3</v>
      </c>
      <c r="F629" s="2">
        <f>'Moving Avg'!D629</f>
        <v>1.0199</v>
      </c>
      <c r="G629" s="2">
        <f>'Moving Avg'!F629</f>
        <v>1.016805</v>
      </c>
      <c r="H629" s="2">
        <f>'Moving Avg'!G629</f>
        <v>1.0206359999999999</v>
      </c>
      <c r="I629" s="2">
        <f>'Moving Avg'!H629</f>
        <v>1.0285565000000008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1.0241</v>
      </c>
      <c r="C630" s="2">
        <f>RSI!I630</f>
        <v>52.318116305540741</v>
      </c>
      <c r="D630" s="2">
        <f>MACD!E630</f>
        <v>-7.2127772212668972E-3</v>
      </c>
      <c r="E630" s="2">
        <f>MACD!F630</f>
        <v>-8.844915059473735E-3</v>
      </c>
      <c r="F630" s="2">
        <f>'Moving Avg'!D630</f>
        <v>1.0157799999999999</v>
      </c>
      <c r="G630" s="2">
        <f>'Moving Avg'!F630</f>
        <v>1.0175850000000002</v>
      </c>
      <c r="H630" s="2">
        <f>'Moving Avg'!G630</f>
        <v>1.0200159999999998</v>
      </c>
      <c r="I630" s="2">
        <f>'Moving Avg'!H630</f>
        <v>1.0288410000000008</v>
      </c>
      <c r="J630" s="6" t="str">
        <f>OBV!F630</f>
        <v>BEARISH</v>
      </c>
      <c r="K630" s="6" t="str">
        <f>OBV!G630</f>
        <v>STRONG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1.0241</v>
      </c>
      <c r="C631" s="2">
        <f>RSI!I631</f>
        <v>52.318116305540748</v>
      </c>
      <c r="D631" s="2">
        <f>MACD!E631</f>
        <v>-5.6690246529305099E-3</v>
      </c>
      <c r="E631" s="2">
        <f>MACD!F631</f>
        <v>-8.2097369781650911E-3</v>
      </c>
      <c r="F631" s="2">
        <f>'Moving Avg'!D631</f>
        <v>1.0147599999999999</v>
      </c>
      <c r="G631" s="2">
        <f>'Moving Avg'!F631</f>
        <v>1.0186200000000001</v>
      </c>
      <c r="H631" s="2">
        <f>'Moving Avg'!G631</f>
        <v>1.0194999999999999</v>
      </c>
      <c r="I631" s="2">
        <f>'Moving Avg'!H631</f>
        <v>1.0290480000000009</v>
      </c>
      <c r="J631" s="6" t="str">
        <f>OBV!F631</f>
        <v>BEARISH</v>
      </c>
      <c r="K631" s="6" t="str">
        <f>OBV!G631</f>
        <v>STRONG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1.0241</v>
      </c>
      <c r="C632" s="2">
        <f>RSI!I632</f>
        <v>52.318116305540755</v>
      </c>
      <c r="D632" s="2">
        <f>MACD!E632</f>
        <v>-5.1949276304110725E-3</v>
      </c>
      <c r="E632" s="2">
        <f>MACD!F632</f>
        <v>-7.6067751086142874E-3</v>
      </c>
      <c r="F632" s="2">
        <f>'Moving Avg'!D632</f>
        <v>1.0158</v>
      </c>
      <c r="G632" s="2">
        <f>'Moving Avg'!F632</f>
        <v>1.0196550000000002</v>
      </c>
      <c r="H632" s="2">
        <f>'Moving Avg'!G632</f>
        <v>1.0197079999999998</v>
      </c>
      <c r="I632" s="2">
        <f>'Moving Avg'!H632</f>
        <v>1.0292550000000011</v>
      </c>
      <c r="J632" s="6" t="str">
        <f>OBV!F632</f>
        <v>BEARISH</v>
      </c>
      <c r="K632" s="6" t="str">
        <f>OBV!G632</f>
        <v>STRONG</v>
      </c>
      <c r="L632" s="6" t="str">
        <f>OBV!H632</f>
        <v>BEARISH DIVERGENCE</v>
      </c>
    </row>
    <row r="633" spans="1:12" ht="13.5" x14ac:dyDescent="0.25">
      <c r="A633" s="3">
        <f>RSI!A633</f>
        <v>42926</v>
      </c>
      <c r="B633" s="2">
        <f>RSI!B633</f>
        <v>1.0085</v>
      </c>
      <c r="C633" s="2">
        <f>RSI!I633</f>
        <v>45.351847077334021</v>
      </c>
      <c r="D633" s="2">
        <f>MACD!E633</f>
        <v>-1.2833709588597753E-3</v>
      </c>
      <c r="E633" s="2">
        <f>MACD!F633</f>
        <v>-6.3420942786633853E-3</v>
      </c>
      <c r="F633" s="2">
        <f>'Moving Avg'!D633</f>
        <v>1.01786</v>
      </c>
      <c r="G633" s="2">
        <f>'Moving Avg'!F633</f>
        <v>1.0196550000000004</v>
      </c>
      <c r="H633" s="2">
        <f>'Moving Avg'!G633</f>
        <v>1.0192939999999999</v>
      </c>
      <c r="I633" s="2">
        <f>'Moving Avg'!H633</f>
        <v>1.029203000000001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1.0137</v>
      </c>
      <c r="C634" s="2">
        <f>RSI!I634</f>
        <v>47.844773278306526</v>
      </c>
      <c r="D634" s="2">
        <f>MACD!E634</f>
        <v>4.0904511736530313E-3</v>
      </c>
      <c r="E634" s="2">
        <f>MACD!F634</f>
        <v>-4.2555851882001023E-3</v>
      </c>
      <c r="F634" s="2">
        <f>'Moving Avg'!D634</f>
        <v>1.0188999999999999</v>
      </c>
      <c r="G634" s="2">
        <f>'Moving Avg'!F634</f>
        <v>1.0199150000000001</v>
      </c>
      <c r="H634" s="2">
        <f>'Moving Avg'!G634</f>
        <v>1.01888</v>
      </c>
      <c r="I634" s="2">
        <f>'Moving Avg'!H634</f>
        <v>1.0292030000000008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1.0137</v>
      </c>
      <c r="C635" s="2">
        <f>RSI!I635</f>
        <v>47.844773278306526</v>
      </c>
      <c r="D635" s="2">
        <f>MACD!E635</f>
        <v>7.8666314635287282E-3</v>
      </c>
      <c r="E635" s="2">
        <f>MACD!F635</f>
        <v>-1.8311418578543363E-3</v>
      </c>
      <c r="F635" s="2">
        <f>'Moving Avg'!D635</f>
        <v>1.0168200000000001</v>
      </c>
      <c r="G635" s="2">
        <f>'Moving Avg'!F635</f>
        <v>1.0201750000000001</v>
      </c>
      <c r="H635" s="2">
        <f>'Moving Avg'!G635</f>
        <v>1.0181560000000001</v>
      </c>
      <c r="I635" s="2">
        <f>'Moving Avg'!H635</f>
        <v>1.0292030000000008</v>
      </c>
      <c r="J635" s="6" t="str">
        <f>OBV!F635</f>
        <v>BULLISH</v>
      </c>
      <c r="K635" s="6" t="str">
        <f>OBV!G635</f>
        <v>NEUTRAL</v>
      </c>
      <c r="L635" s="6" t="str">
        <f>OBV!H635</f>
        <v>BULLISH DIVERGENCE</v>
      </c>
    </row>
    <row r="636" spans="1:12" ht="13.5" x14ac:dyDescent="0.25">
      <c r="A636" s="3">
        <f>RSI!A636</f>
        <v>42929</v>
      </c>
      <c r="B636" s="2">
        <f>RSI!B636</f>
        <v>1.0344</v>
      </c>
      <c r="C636" s="2">
        <f>RSI!I636</f>
        <v>56.918075868763253</v>
      </c>
      <c r="D636" s="2">
        <f>MACD!E636</f>
        <v>7.1708566882060509E-3</v>
      </c>
      <c r="E636" s="2">
        <f>MACD!F636</f>
        <v>-3.0742148642258927E-5</v>
      </c>
      <c r="F636" s="2">
        <f>'Moving Avg'!D636</f>
        <v>1.01888</v>
      </c>
      <c r="G636" s="2">
        <f>'Moving Avg'!F636</f>
        <v>1.0214700000000003</v>
      </c>
      <c r="H636" s="2">
        <f>'Moving Avg'!G636</f>
        <v>1.017846</v>
      </c>
      <c r="I636" s="2">
        <f>'Moving Avg'!H636</f>
        <v>1.0293325000000009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1.0447</v>
      </c>
      <c r="C637" s="2">
        <f>RSI!I637</f>
        <v>60.591793633529583</v>
      </c>
      <c r="D637" s="2">
        <f>MACD!E637</f>
        <v>4.1371772296119325E-3</v>
      </c>
      <c r="E637" s="2">
        <f>MACD!F637</f>
        <v>8.0284172700857942E-4</v>
      </c>
      <c r="F637" s="2">
        <f>'Moving Avg'!D637</f>
        <v>1.0229999999999999</v>
      </c>
      <c r="G637" s="2">
        <f>'Moving Avg'!F637</f>
        <v>1.0232800000000002</v>
      </c>
      <c r="H637" s="2">
        <f>'Moving Avg'!G637</f>
        <v>1.018052</v>
      </c>
      <c r="I637" s="2">
        <f>'Moving Avg'!H637</f>
        <v>1.0297200000000009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1.0447</v>
      </c>
      <c r="C638" s="2">
        <f>RSI!I638</f>
        <v>60.591793633529583</v>
      </c>
      <c r="D638" s="2">
        <f>MACD!E638</f>
        <v>-1.7654169585130663E-3</v>
      </c>
      <c r="E638" s="2">
        <f>MACD!F638</f>
        <v>2.8918998990425028E-4</v>
      </c>
      <c r="F638" s="2">
        <f>'Moving Avg'!D638</f>
        <v>1.0302399999999998</v>
      </c>
      <c r="G638" s="2">
        <f>'Moving Avg'!F638</f>
        <v>1.0248300000000001</v>
      </c>
      <c r="H638" s="2">
        <f>'Moving Avg'!G638</f>
        <v>1.0181539999999998</v>
      </c>
      <c r="I638" s="2">
        <f>'Moving Avg'!H638</f>
        <v>1.0299525000000009</v>
      </c>
      <c r="J638" s="6" t="str">
        <f>OBV!F638</f>
        <v>BULLISH</v>
      </c>
      <c r="K638" s="6" t="str">
        <f>OBV!G638</f>
        <v>WEAK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1.0447</v>
      </c>
      <c r="C639" s="2">
        <f>RSI!I639</f>
        <v>60.591793633529583</v>
      </c>
      <c r="D639" s="2">
        <f>MACD!E639</f>
        <v>-5.3151369981150332E-3</v>
      </c>
      <c r="E639" s="2">
        <f>MACD!F639</f>
        <v>-8.3167540769960632E-4</v>
      </c>
      <c r="F639" s="2">
        <f>'Moving Avg'!D639</f>
        <v>1.0364399999999998</v>
      </c>
      <c r="G639" s="2">
        <f>'Moving Avg'!F639</f>
        <v>1.0261200000000001</v>
      </c>
      <c r="H639" s="2">
        <f>'Moving Avg'!G639</f>
        <v>1.0182559999999998</v>
      </c>
      <c r="I639" s="2">
        <f>'Moving Avg'!H639</f>
        <v>1.0300300000000009</v>
      </c>
      <c r="J639" s="6" t="str">
        <f>OBV!F639</f>
        <v>BULLISH</v>
      </c>
      <c r="K639" s="6" t="str">
        <f>OBV!G639</f>
        <v>WEAK</v>
      </c>
      <c r="L639" s="6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1.0396000000000001</v>
      </c>
      <c r="C640" s="2">
        <f>RSI!I640</f>
        <v>57.556557333128126</v>
      </c>
      <c r="D640" s="2">
        <f>MACD!E640</f>
        <v>-5.6704431602179195E-3</v>
      </c>
      <c r="E640" s="2">
        <f>MACD!F640</f>
        <v>-1.7994289582032692E-3</v>
      </c>
      <c r="F640" s="2">
        <f>'Moving Avg'!D640</f>
        <v>1.04162</v>
      </c>
      <c r="G640" s="2">
        <f>'Moving Avg'!F640</f>
        <v>1.027155</v>
      </c>
      <c r="H640" s="2">
        <f>'Moving Avg'!G640</f>
        <v>1.0182559999999998</v>
      </c>
      <c r="I640" s="2">
        <f>'Moving Avg'!H640</f>
        <v>1.0299265000000011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1.0291999999999999</v>
      </c>
      <c r="C641" s="2">
        <f>RSI!I641</f>
        <v>51.852353706647094</v>
      </c>
      <c r="D641" s="2">
        <f>MACD!E641</f>
        <v>-5.290464305338638E-3</v>
      </c>
      <c r="E641" s="2">
        <f>MACD!F641</f>
        <v>-2.497636027630343E-3</v>
      </c>
      <c r="F641" s="2">
        <f>'Moving Avg'!D641</f>
        <v>1.0405799999999998</v>
      </c>
      <c r="G641" s="2">
        <f>'Moving Avg'!F641</f>
        <v>1.0274099999999999</v>
      </c>
      <c r="H641" s="2">
        <f>'Moving Avg'!G641</f>
        <v>1.0180479999999998</v>
      </c>
      <c r="I641" s="2">
        <f>'Moving Avg'!H641</f>
        <v>1.029823000000001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1.0188999999999999</v>
      </c>
      <c r="C642" s="2">
        <f>RSI!I642</f>
        <v>46.895357042745559</v>
      </c>
      <c r="D642" s="2">
        <f>MACD!E642</f>
        <v>-4.2276265779508382E-3</v>
      </c>
      <c r="E642" s="2">
        <f>MACD!F642</f>
        <v>-2.8436341376944421E-3</v>
      </c>
      <c r="F642" s="2">
        <f>'Moving Avg'!D642</f>
        <v>1.0354199999999998</v>
      </c>
      <c r="G642" s="2">
        <f>'Moving Avg'!F642</f>
        <v>1.0274099999999999</v>
      </c>
      <c r="H642" s="2">
        <f>'Moving Avg'!G642</f>
        <v>1.0182559999999998</v>
      </c>
      <c r="I642" s="2">
        <f>'Moving Avg'!H642</f>
        <v>1.0295385000000012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0.99819999999999998</v>
      </c>
      <c r="C643" s="2">
        <f>RSI!I643</f>
        <v>38.855927460439609</v>
      </c>
      <c r="D643" s="2">
        <f>MACD!E643</f>
        <v>-4.1541482835250054E-3</v>
      </c>
      <c r="E643" s="2">
        <f>MACD!F643</f>
        <v>-3.1057369668605547E-3</v>
      </c>
      <c r="F643" s="2">
        <f>'Moving Avg'!D643</f>
        <v>1.0261199999999999</v>
      </c>
      <c r="G643" s="2">
        <f>'Moving Avg'!F643</f>
        <v>1.0256000000000001</v>
      </c>
      <c r="H643" s="2">
        <f>'Moving Avg'!G643</f>
        <v>1.0176359999999998</v>
      </c>
      <c r="I643" s="2">
        <f>'Moving Avg'!H643</f>
        <v>1.0293835000000013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1.0137</v>
      </c>
      <c r="C644" s="2">
        <f>RSI!I644</f>
        <v>46.282031135065182</v>
      </c>
      <c r="D644" s="2">
        <f>MACD!E644</f>
        <v>-4.2800083288208057E-3</v>
      </c>
      <c r="E644" s="2">
        <f>MACD!F644</f>
        <v>-3.3405912392526051E-3</v>
      </c>
      <c r="F644" s="2">
        <f>'Moving Avg'!D644</f>
        <v>1.0199199999999999</v>
      </c>
      <c r="G644" s="2">
        <f>'Moving Avg'!F644</f>
        <v>1.02379</v>
      </c>
      <c r="H644" s="2">
        <f>'Moving Avg'!G644</f>
        <v>1.0173259999999997</v>
      </c>
      <c r="I644" s="2">
        <f>'Moving Avg'!H644</f>
        <v>1.0292800000000011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1.0365</v>
      </c>
      <c r="C645" s="2">
        <f>RSI!I645</f>
        <v>54.949530187524914</v>
      </c>
      <c r="D645" s="2">
        <f>MACD!E645</f>
        <v>-6.0187304916157203E-3</v>
      </c>
      <c r="E645" s="2">
        <f>MACD!F645</f>
        <v>-3.8762190897252283E-3</v>
      </c>
      <c r="F645" s="2">
        <f>'Moving Avg'!D645</f>
        <v>1.0192999999999999</v>
      </c>
      <c r="G645" s="2">
        <f>'Moving Avg'!F645</f>
        <v>1.02338</v>
      </c>
      <c r="H645" s="2">
        <f>'Moving Avg'!G645</f>
        <v>1.0174719999999997</v>
      </c>
      <c r="I645" s="2">
        <f>'Moving Avg'!H645</f>
        <v>1.0294200000000011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1.0201</v>
      </c>
      <c r="C646" s="2">
        <f>RSI!I646</f>
        <v>48.844553022798301</v>
      </c>
      <c r="D646" s="2">
        <f>MACD!E646</f>
        <v>-3.1727865394850507E-3</v>
      </c>
      <c r="E646" s="2">
        <f>MACD!F646</f>
        <v>-3.7355325796771931E-3</v>
      </c>
      <c r="F646" s="2">
        <f>'Moving Avg'!D646</f>
        <v>1.0174800000000002</v>
      </c>
      <c r="G646" s="2">
        <f>'Moving Avg'!F646</f>
        <v>1.0229250000000001</v>
      </c>
      <c r="H646" s="2">
        <f>'Moving Avg'!G646</f>
        <v>1.0177039999999997</v>
      </c>
      <c r="I646" s="2">
        <f>'Moving Avg'!H646</f>
        <v>1.0294780000000012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1.0201</v>
      </c>
      <c r="C647" s="2">
        <f>RSI!I647</f>
        <v>48.844553022798301</v>
      </c>
      <c r="D647" s="2">
        <f>MACD!E647</f>
        <v>8.4067708727797452E-4</v>
      </c>
      <c r="E647" s="2">
        <f>MACD!F647</f>
        <v>-2.8202906462861596E-3</v>
      </c>
      <c r="F647" s="2">
        <f>'Moving Avg'!D647</f>
        <v>1.0177200000000002</v>
      </c>
      <c r="G647" s="2">
        <f>'Moving Avg'!F647</f>
        <v>1.0229849999999998</v>
      </c>
      <c r="H647" s="2">
        <f>'Moving Avg'!G647</f>
        <v>1.0176239999999996</v>
      </c>
      <c r="I647" s="2">
        <f>'Moving Avg'!H647</f>
        <v>1.0293030000000012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1.0309999999999999</v>
      </c>
      <c r="C648" s="2">
        <f>RSI!I648</f>
        <v>52.879877722218033</v>
      </c>
      <c r="D648" s="2">
        <f>MACD!E648</f>
        <v>3.4484827539753571E-3</v>
      </c>
      <c r="E648" s="2">
        <f>MACD!F648</f>
        <v>-1.5665359662338564E-3</v>
      </c>
      <c r="F648" s="2">
        <f>'Moving Avg'!D648</f>
        <v>1.0242800000000001</v>
      </c>
      <c r="G648" s="2">
        <f>'Moving Avg'!F648</f>
        <v>1.0246249999999999</v>
      </c>
      <c r="H648" s="2">
        <f>'Moving Avg'!G648</f>
        <v>1.0178659999999997</v>
      </c>
      <c r="I648" s="2">
        <f>'Moving Avg'!H648</f>
        <v>1.0293120000000011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1.0365</v>
      </c>
      <c r="C649" s="2">
        <f>RSI!I649</f>
        <v>54.816681405651671</v>
      </c>
      <c r="D649" s="2">
        <f>MACD!E649</f>
        <v>5.2010543417981836E-3</v>
      </c>
      <c r="E649" s="2">
        <f>MACD!F649</f>
        <v>-2.130179046274485E-4</v>
      </c>
      <c r="F649" s="2">
        <f>'Moving Avg'!D649</f>
        <v>1.02884</v>
      </c>
      <c r="G649" s="2">
        <f>'Moving Avg'!F649</f>
        <v>1.026025</v>
      </c>
      <c r="H649" s="2">
        <f>'Moving Avg'!G649</f>
        <v>1.0182179999999996</v>
      </c>
      <c r="I649" s="2">
        <f>'Moving Avg'!H649</f>
        <v>1.0290640000000011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1.0365</v>
      </c>
      <c r="C650" s="2">
        <f>RSI!I650</f>
        <v>54.816681405651678</v>
      </c>
      <c r="D650" s="2">
        <f>MACD!E650</f>
        <v>5.8237123739466323E-3</v>
      </c>
      <c r="E650" s="2">
        <f>MACD!F650</f>
        <v>9.943281510873675E-4</v>
      </c>
      <c r="F650" s="2">
        <f>'Moving Avg'!D650</f>
        <v>1.0288400000000002</v>
      </c>
      <c r="G650" s="2">
        <f>'Moving Avg'!F650</f>
        <v>1.026645</v>
      </c>
      <c r="H650" s="2">
        <f>'Moving Avg'!G650</f>
        <v>1.0187779999999997</v>
      </c>
      <c r="I650" s="2">
        <f>'Moving Avg'!H650</f>
        <v>1.0286605000000011</v>
      </c>
      <c r="J650" s="6" t="str">
        <f>OBV!F650</f>
        <v>BULLISH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1.0474000000000001</v>
      </c>
      <c r="C651" s="2">
        <f>RSI!I651</f>
        <v>58.716864896459867</v>
      </c>
      <c r="D651" s="2">
        <f>MACD!E651</f>
        <v>3.8731029988612331E-3</v>
      </c>
      <c r="E651" s="2">
        <f>MACD!F651</f>
        <v>1.5700831206421407E-3</v>
      </c>
      <c r="F651" s="2">
        <f>'Moving Avg'!D651</f>
        <v>1.0343</v>
      </c>
      <c r="G651" s="2">
        <f>'Moving Avg'!F651</f>
        <v>1.0278100000000001</v>
      </c>
      <c r="H651" s="2">
        <f>'Moving Avg'!G651</f>
        <v>1.0191419999999995</v>
      </c>
      <c r="I651" s="2">
        <f>'Moving Avg'!H651</f>
        <v>1.0283635000000009</v>
      </c>
      <c r="J651" s="6" t="str">
        <f>OBV!F651</f>
        <v>BULLISH</v>
      </c>
      <c r="K651" s="6" t="str">
        <f>OBV!G651</f>
        <v>WEAK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1.0638000000000001</v>
      </c>
      <c r="C652" s="2">
        <f>RSI!I652</f>
        <v>63.782433626567155</v>
      </c>
      <c r="D652" s="2">
        <f>MACD!E652</f>
        <v>-7.0612774228950848E-4</v>
      </c>
      <c r="E652" s="2">
        <f>MACD!F652</f>
        <v>1.1148409480558109E-3</v>
      </c>
      <c r="F652" s="2">
        <f>'Moving Avg'!D652</f>
        <v>1.0430400000000002</v>
      </c>
      <c r="G652" s="2">
        <f>'Moving Avg'!F652</f>
        <v>1.029795</v>
      </c>
      <c r="H652" s="2">
        <f>'Moving Avg'!G652</f>
        <v>1.0203499999999996</v>
      </c>
      <c r="I652" s="2">
        <f>'Moving Avg'!H652</f>
        <v>1.0282775000000008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1.0638000000000001</v>
      </c>
      <c r="C653" s="2">
        <f>RSI!I653</f>
        <v>63.782433626567155</v>
      </c>
      <c r="D653" s="2">
        <f>MACD!E653</f>
        <v>-7.9820933914271919E-3</v>
      </c>
      <c r="E653" s="2">
        <f>MACD!F653</f>
        <v>-7.0454591984078969E-4</v>
      </c>
      <c r="F653" s="2">
        <f>'Moving Avg'!D653</f>
        <v>1.0496000000000003</v>
      </c>
      <c r="G653" s="2">
        <f>'Moving Avg'!F653</f>
        <v>1.0325599999999999</v>
      </c>
      <c r="H653" s="2">
        <f>'Moving Avg'!G653</f>
        <v>1.0216619999999998</v>
      </c>
      <c r="I653" s="2">
        <f>'Moving Avg'!H653</f>
        <v>1.0280625000000008</v>
      </c>
      <c r="J653" s="6" t="str">
        <f>OBV!F653</f>
        <v>BULLISH</v>
      </c>
      <c r="K653" s="6" t="str">
        <f>OBV!G653</f>
        <v>WEAK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1.0638000000000001</v>
      </c>
      <c r="C654" s="2">
        <f>RSI!I654</f>
        <v>63.782433626567155</v>
      </c>
      <c r="D654" s="2">
        <f>MACD!E654</f>
        <v>-1.1954635214638243E-2</v>
      </c>
      <c r="E654" s="2">
        <f>MACD!F654</f>
        <v>-2.9545637788002802E-3</v>
      </c>
      <c r="F654" s="2">
        <f>'Moving Avg'!D654</f>
        <v>1.0550599999999999</v>
      </c>
      <c r="G654" s="2">
        <f>'Moving Avg'!F654</f>
        <v>1.0350649999999999</v>
      </c>
      <c r="H654" s="2">
        <f>'Moving Avg'!G654</f>
        <v>1.0227679999999999</v>
      </c>
      <c r="I654" s="2">
        <f>'Moving Avg'!H654</f>
        <v>1.0278735000000008</v>
      </c>
      <c r="J654" s="6" t="str">
        <f>OBV!F654</f>
        <v>BULLISH</v>
      </c>
      <c r="K654" s="6" t="str">
        <f>OBV!G654</f>
        <v>WEAK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1.0691999999999999</v>
      </c>
      <c r="C655" s="2">
        <f>RSI!I655</f>
        <v>65.522230954392825</v>
      </c>
      <c r="D655" s="2">
        <f>MACD!E655</f>
        <v>-1.2394038236075655E-2</v>
      </c>
      <c r="E655" s="2">
        <f>MACD!F655</f>
        <v>-4.8424586702553556E-3</v>
      </c>
      <c r="F655" s="2">
        <f>'Moving Avg'!D655</f>
        <v>1.0615999999999999</v>
      </c>
      <c r="G655" s="2">
        <f>'Moving Avg'!F655</f>
        <v>1.0378400000000001</v>
      </c>
      <c r="H655" s="2">
        <f>'Moving Avg'!G655</f>
        <v>1.0239819999999999</v>
      </c>
      <c r="I655" s="2">
        <f>'Moving Avg'!H655</f>
        <v>1.0279440000000006</v>
      </c>
      <c r="J655" s="6" t="str">
        <f>OBV!F655</f>
        <v>BULLISH</v>
      </c>
      <c r="K655" s="6" t="str">
        <f>OBV!G655</f>
        <v>WEAK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1.0691999999999999</v>
      </c>
      <c r="C656" s="2">
        <f>RSI!I656</f>
        <v>65.522230954392825</v>
      </c>
      <c r="D656" s="2">
        <f>MACD!E656</f>
        <v>-1.5492783757303563E-2</v>
      </c>
      <c r="E656" s="2">
        <f>MACD!F656</f>
        <v>-6.9725236876649974E-3</v>
      </c>
      <c r="F656" s="2">
        <f>'Moving Avg'!D656</f>
        <v>1.06596</v>
      </c>
      <c r="G656" s="2">
        <f>'Moving Avg'!F656</f>
        <v>1.0395799999999997</v>
      </c>
      <c r="H656" s="2">
        <f>'Moving Avg'!G656</f>
        <v>1.0254020000000001</v>
      </c>
      <c r="I656" s="2">
        <f>'Moving Avg'!H656</f>
        <v>1.0278075000000007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1.0747</v>
      </c>
      <c r="C657" s="2">
        <f>RSI!I657</f>
        <v>67.373575188320046</v>
      </c>
      <c r="D657" s="2">
        <f>MACD!E657</f>
        <v>-1.8710971459036996E-2</v>
      </c>
      <c r="E657" s="2">
        <f>MACD!F657</f>
        <v>-9.3202132419393964E-3</v>
      </c>
      <c r="F657" s="2">
        <f>'Moving Avg'!D657</f>
        <v>1.0681400000000001</v>
      </c>
      <c r="G657" s="2">
        <f>'Moving Avg'!F657</f>
        <v>1.0410799999999998</v>
      </c>
      <c r="H657" s="2">
        <f>'Moving Avg'!G657</f>
        <v>1.0268280000000001</v>
      </c>
      <c r="I657" s="2">
        <f>'Moving Avg'!H657</f>
        <v>1.0278280000000006</v>
      </c>
      <c r="J657" s="6" t="str">
        <f>OBV!F657</f>
        <v>BULLISH</v>
      </c>
      <c r="K657" s="6" t="str">
        <f>OBV!G657</f>
        <v>WEAK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1.0691999999999999</v>
      </c>
      <c r="C658" s="2">
        <f>RSI!I658</f>
        <v>63.690525826963288</v>
      </c>
      <c r="D658" s="2">
        <f>MACD!E658</f>
        <v>-1.9557004883938855E-2</v>
      </c>
      <c r="E658" s="2">
        <f>MACD!F658</f>
        <v>-1.136757157033929E-2</v>
      </c>
      <c r="F658" s="2">
        <f>'Moving Avg'!D658</f>
        <v>1.0692200000000001</v>
      </c>
      <c r="G658" s="2">
        <f>'Moving Avg'!F658</f>
        <v>1.0423049999999998</v>
      </c>
      <c r="H658" s="2">
        <f>'Moving Avg'!G658</f>
        <v>1.0282480000000001</v>
      </c>
      <c r="I658" s="2">
        <f>'Moving Avg'!H658</f>
        <v>1.0277435000000004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1.0691999999999999</v>
      </c>
      <c r="C659" s="2">
        <f>RSI!I659</f>
        <v>63.690525826963288</v>
      </c>
      <c r="D659" s="2">
        <f>MACD!E659</f>
        <v>-1.9586153523005079E-2</v>
      </c>
      <c r="E659" s="2">
        <f>MACD!F659</f>
        <v>-1.3011287960872447E-2</v>
      </c>
      <c r="F659" s="2">
        <f>'Moving Avg'!D659</f>
        <v>1.0703</v>
      </c>
      <c r="G659" s="2">
        <f>'Moving Avg'!F659</f>
        <v>1.0435299999999998</v>
      </c>
      <c r="H659" s="2">
        <f>'Moving Avg'!G659</f>
        <v>1.029668</v>
      </c>
      <c r="I659" s="2">
        <f>'Moving Avg'!H659</f>
        <v>1.0278140000000002</v>
      </c>
      <c r="J659" s="6" t="str">
        <f>OBV!F659</f>
        <v>BULLISH</v>
      </c>
      <c r="K659" s="6" t="str">
        <f>OBV!G659</f>
        <v>WEAK</v>
      </c>
      <c r="L659" s="6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1.0638000000000001</v>
      </c>
      <c r="C660" s="2">
        <f>RSI!I660</f>
        <v>59.958301783310354</v>
      </c>
      <c r="D660" s="2">
        <f>MACD!E660</f>
        <v>-1.9358436319732109E-2</v>
      </c>
      <c r="E660" s="2">
        <f>MACD!F660</f>
        <v>-1.4280717632644381E-2</v>
      </c>
      <c r="F660" s="2">
        <f>'Moving Avg'!D660</f>
        <v>1.0692200000000001</v>
      </c>
      <c r="G660" s="2">
        <f>'Moving Avg'!F660</f>
        <v>1.04474</v>
      </c>
      <c r="H660" s="2">
        <f>'Moving Avg'!G660</f>
        <v>1.0307740000000001</v>
      </c>
      <c r="I660" s="2">
        <f>'Moving Avg'!H660</f>
        <v>1.0279610000000003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1.0638000000000001</v>
      </c>
      <c r="C661" s="2">
        <f>RSI!I661</f>
        <v>59.958301783310354</v>
      </c>
      <c r="D661" s="2">
        <f>MACD!E661</f>
        <v>-1.7593604478766123E-2</v>
      </c>
      <c r="E661" s="2">
        <f>MACD!F661</f>
        <v>-1.494329500186873E-2</v>
      </c>
      <c r="F661" s="2">
        <f>'Moving Avg'!D661</f>
        <v>1.0681400000000001</v>
      </c>
      <c r="G661" s="2">
        <f>'Moving Avg'!F661</f>
        <v>1.04647</v>
      </c>
      <c r="H661" s="2">
        <f>'Moving Avg'!G661</f>
        <v>1.031982</v>
      </c>
      <c r="I661" s="2">
        <f>'Moving Avg'!H661</f>
        <v>1.0278495000000001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1.0691999999999999</v>
      </c>
      <c r="C662" s="2">
        <f>RSI!I662</f>
        <v>62.506417671417324</v>
      </c>
      <c r="D662" s="2">
        <f>MACD!E662</f>
        <v>-1.4074222216143406E-2</v>
      </c>
      <c r="E662" s="2">
        <f>MACD!F662</f>
        <v>-1.4769480444723666E-2</v>
      </c>
      <c r="F662" s="2">
        <f>'Moving Avg'!D662</f>
        <v>1.06704</v>
      </c>
      <c r="G662" s="2">
        <f>'Moving Avg'!F662</f>
        <v>1.0489850000000001</v>
      </c>
      <c r="H662" s="2">
        <f>'Moving Avg'!G662</f>
        <v>1.0332980000000003</v>
      </c>
      <c r="I662" s="2">
        <f>'Moving Avg'!H662</f>
        <v>1.0276354999999999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1.0691999999999999</v>
      </c>
      <c r="C663" s="2">
        <f>RSI!I663</f>
        <v>62.506417671417331</v>
      </c>
      <c r="D663" s="2">
        <f>MACD!E663</f>
        <v>-1.1218019905357313E-2</v>
      </c>
      <c r="E663" s="2">
        <f>MACD!F663</f>
        <v>-1.4059188336850395E-2</v>
      </c>
      <c r="F663" s="2">
        <f>'Moving Avg'!D663</f>
        <v>1.06704</v>
      </c>
      <c r="G663" s="2">
        <f>'Moving Avg'!F663</f>
        <v>1.0525350000000002</v>
      </c>
      <c r="H663" s="2">
        <f>'Moving Avg'!G663</f>
        <v>1.0345120000000003</v>
      </c>
      <c r="I663" s="2">
        <f>'Moving Avg'!H663</f>
        <v>1.0275509999999999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1.0691999999999999</v>
      </c>
      <c r="C664" s="2">
        <f>RSI!I664</f>
        <v>62.506417671417331</v>
      </c>
      <c r="D664" s="2">
        <f>MACD!E664</f>
        <v>-8.9139523410053378E-3</v>
      </c>
      <c r="E664" s="2">
        <f>MACD!F664</f>
        <v>-1.3030141137681384E-2</v>
      </c>
      <c r="F664" s="2">
        <f>'Moving Avg'!D664</f>
        <v>1.06704</v>
      </c>
      <c r="G664" s="2">
        <f>'Moving Avg'!F664</f>
        <v>1.05531</v>
      </c>
      <c r="H664" s="2">
        <f>'Moving Avg'!G664</f>
        <v>1.0357260000000001</v>
      </c>
      <c r="I664" s="2">
        <f>'Moving Avg'!H664</f>
        <v>1.0274919999999998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1.0691999999999999</v>
      </c>
      <c r="C665" s="2">
        <f>RSI!I665</f>
        <v>62.506417671417331</v>
      </c>
      <c r="D665" s="2">
        <f>MACD!E665</f>
        <v>-6.2379569291510784E-3</v>
      </c>
      <c r="E665" s="2">
        <f>MACD!F665</f>
        <v>-1.1671704295975324E-2</v>
      </c>
      <c r="F665" s="2">
        <f>'Moving Avg'!D665</f>
        <v>1.06812</v>
      </c>
      <c r="G665" s="2">
        <f>'Moving Avg'!F665</f>
        <v>1.056945</v>
      </c>
      <c r="H665" s="2">
        <f>'Moving Avg'!G665</f>
        <v>1.0369400000000004</v>
      </c>
      <c r="I665" s="2">
        <f>'Moving Avg'!H665</f>
        <v>1.0274074999999998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1.0691999999999999</v>
      </c>
      <c r="C666" s="2">
        <f>RSI!I666</f>
        <v>62.506417671417331</v>
      </c>
      <c r="D666" s="2">
        <f>MACD!E666</f>
        <v>-4.0702914990184969E-3</v>
      </c>
      <c r="E666" s="2">
        <f>MACD!F666</f>
        <v>-1.0151421736583958E-2</v>
      </c>
      <c r="F666" s="2">
        <f>'Moving Avg'!D666</f>
        <v>1.0691999999999999</v>
      </c>
      <c r="G666" s="2">
        <f>'Moving Avg'!F666</f>
        <v>1.0593999999999999</v>
      </c>
      <c r="H666" s="2">
        <f>'Moving Avg'!G666</f>
        <v>1.0381540000000005</v>
      </c>
      <c r="I666" s="2">
        <f>'Moving Avg'!H666</f>
        <v>1.0272709999999998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1.0691999999999999</v>
      </c>
      <c r="C667" s="2">
        <f>RSI!I667</f>
        <v>62.506417671417339</v>
      </c>
      <c r="D667" s="2">
        <f>MACD!E667</f>
        <v>-1.4794391933703466E-3</v>
      </c>
      <c r="E667" s="2">
        <f>MACD!F667</f>
        <v>-8.4170252279412352E-3</v>
      </c>
      <c r="F667" s="2">
        <f>'Moving Avg'!D667</f>
        <v>1.0691999999999999</v>
      </c>
      <c r="G667" s="2">
        <f>'Moving Avg'!F667</f>
        <v>1.061855</v>
      </c>
      <c r="H667" s="2">
        <f>'Moving Avg'!G667</f>
        <v>1.0393680000000003</v>
      </c>
      <c r="I667" s="2">
        <f>'Moving Avg'!H667</f>
        <v>1.0271344999999998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1.0638000000000001</v>
      </c>
      <c r="C668" s="2">
        <f>RSI!I668</f>
        <v>56.861789828498495</v>
      </c>
      <c r="D668" s="2">
        <f>MACD!E668</f>
        <v>1.8381476909890004E-4</v>
      </c>
      <c r="E668" s="2">
        <f>MACD!F668</f>
        <v>-6.6968572285332085E-3</v>
      </c>
      <c r="F668" s="2">
        <f>'Moving Avg'!D668</f>
        <v>1.06812</v>
      </c>
      <c r="G668" s="2">
        <f>'Moving Avg'!F668</f>
        <v>1.0634950000000001</v>
      </c>
      <c r="H668" s="2">
        <f>'Moving Avg'!G668</f>
        <v>1.0403700000000005</v>
      </c>
      <c r="I668" s="2">
        <f>'Moving Avg'!H668</f>
        <v>1.0269194999999998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1.0691999999999999</v>
      </c>
      <c r="C669" s="2">
        <f>RSI!I669</f>
        <v>60.685204548685931</v>
      </c>
      <c r="D669" s="2">
        <f>MACD!E669</f>
        <v>1.1463776767988154E-3</v>
      </c>
      <c r="E669" s="2">
        <f>MACD!F669</f>
        <v>-5.1282102474668042E-3</v>
      </c>
      <c r="F669" s="2">
        <f>'Moving Avg'!D669</f>
        <v>1.06812</v>
      </c>
      <c r="G669" s="2">
        <f>'Moving Avg'!F669</f>
        <v>1.0651299999999999</v>
      </c>
      <c r="H669" s="2">
        <f>'Moving Avg'!G669</f>
        <v>1.0413760000000005</v>
      </c>
      <c r="I669" s="2">
        <f>'Moving Avg'!H669</f>
        <v>1.0268349999999997</v>
      </c>
      <c r="J669" s="6" t="str">
        <f>OBV!F669</f>
        <v>BULLISH</v>
      </c>
      <c r="K669" s="6" t="str">
        <f>OBV!G669</f>
        <v>WEAK</v>
      </c>
      <c r="L669" s="6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1.0691999999999999</v>
      </c>
      <c r="C670" s="2">
        <f>RSI!I670</f>
        <v>60.685204548685931</v>
      </c>
      <c r="D670" s="2">
        <f>MACD!E670</f>
        <v>1.056689041215586E-3</v>
      </c>
      <c r="E670" s="2">
        <f>MACD!F670</f>
        <v>-3.891230389730326E-3</v>
      </c>
      <c r="F670" s="2">
        <f>'Moving Avg'!D670</f>
        <v>1.06812</v>
      </c>
      <c r="G670" s="2">
        <f>'Moving Avg'!F670</f>
        <v>1.066765</v>
      </c>
      <c r="H670" s="2">
        <f>'Moving Avg'!G670</f>
        <v>1.0423820000000006</v>
      </c>
      <c r="I670" s="2">
        <f>'Moving Avg'!H670</f>
        <v>1.0267759999999995</v>
      </c>
      <c r="J670" s="6" t="str">
        <f>OBV!F670</f>
        <v>BULLISH</v>
      </c>
      <c r="K670" s="6" t="str">
        <f>OBV!G670</f>
        <v>WEAK</v>
      </c>
      <c r="L670" s="6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1.0583</v>
      </c>
      <c r="C671" s="2">
        <f>RSI!I671</f>
        <v>50.25742932196605</v>
      </c>
      <c r="D671" s="2">
        <f>MACD!E671</f>
        <v>1.720247072696246E-3</v>
      </c>
      <c r="E671" s="2">
        <f>MACD!F671</f>
        <v>-2.7689348972450116E-3</v>
      </c>
      <c r="F671" s="2">
        <f>'Moving Avg'!D671</f>
        <v>1.0659399999999999</v>
      </c>
      <c r="G671" s="2">
        <f>'Moving Avg'!F671</f>
        <v>1.06731</v>
      </c>
      <c r="H671" s="2">
        <f>'Moving Avg'!G671</f>
        <v>1.0430660000000005</v>
      </c>
      <c r="I671" s="2">
        <f>'Moving Avg'!H671</f>
        <v>1.0266109999999997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1.0638000000000001</v>
      </c>
      <c r="C672" s="2">
        <f>RSI!I672</f>
        <v>54.505472075677439</v>
      </c>
      <c r="D672" s="2">
        <f>MACD!E672</f>
        <v>2.7065646520876285E-3</v>
      </c>
      <c r="E672" s="2">
        <f>MACD!F672</f>
        <v>-1.6738349873784838E-3</v>
      </c>
      <c r="F672" s="2">
        <f>'Moving Avg'!D672</f>
        <v>1.0648600000000001</v>
      </c>
      <c r="G672" s="2">
        <f>'Moving Avg'!F672</f>
        <v>1.06731</v>
      </c>
      <c r="H672" s="2">
        <f>'Moving Avg'!G672</f>
        <v>1.0439640000000006</v>
      </c>
      <c r="I672" s="2">
        <f>'Moving Avg'!H672</f>
        <v>1.0266284999999997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1.0638000000000001</v>
      </c>
      <c r="C673" s="2">
        <f>RSI!I673</f>
        <v>54.505472075677432</v>
      </c>
      <c r="D673" s="2">
        <f>MACD!E673</f>
        <v>3.5100150102767014E-3</v>
      </c>
      <c r="E673" s="2">
        <f>MACD!F673</f>
        <v>-6.3706498784744676E-4</v>
      </c>
      <c r="F673" s="2">
        <f>'Moving Avg'!D673</f>
        <v>1.0648600000000001</v>
      </c>
      <c r="G673" s="2">
        <f>'Moving Avg'!F673</f>
        <v>1.06731</v>
      </c>
      <c r="H673" s="2">
        <f>'Moving Avg'!G673</f>
        <v>1.0445520000000006</v>
      </c>
      <c r="I673" s="2">
        <f>'Moving Avg'!H673</f>
        <v>1.0265684999999996</v>
      </c>
      <c r="J673" s="6" t="str">
        <f>OBV!F673</f>
        <v>BEARISH</v>
      </c>
      <c r="K673" s="6" t="str">
        <f>OBV!G673</f>
        <v>STRONG</v>
      </c>
      <c r="L673" s="6" t="str">
        <f>OBV!H673</f>
        <v>NEUTRAL</v>
      </c>
    </row>
    <row r="674" spans="1:12" ht="13.5" x14ac:dyDescent="0.25">
      <c r="A674" s="3">
        <f>RSI!A674</f>
        <v>42985</v>
      </c>
      <c r="B674" s="2">
        <f>RSI!B674</f>
        <v>1.0638000000000001</v>
      </c>
      <c r="C674" s="2">
        <f>RSI!I674</f>
        <v>54.505472075677432</v>
      </c>
      <c r="D674" s="2">
        <f>MACD!E674</f>
        <v>4.1610371996239071E-3</v>
      </c>
      <c r="E674" s="2">
        <f>MACD!F674</f>
        <v>3.2255544964682398E-4</v>
      </c>
      <c r="F674" s="2">
        <f>'Moving Avg'!D674</f>
        <v>1.0637800000000002</v>
      </c>
      <c r="G674" s="2">
        <f>'Moving Avg'!F674</f>
        <v>1.0673100000000002</v>
      </c>
      <c r="H674" s="2">
        <f>'Moving Avg'!G674</f>
        <v>1.0448300000000004</v>
      </c>
      <c r="I674" s="2">
        <f>'Moving Avg'!H674</f>
        <v>1.0265604999999995</v>
      </c>
      <c r="J674" s="6" t="str">
        <f>OBV!F674</f>
        <v>BEARISH</v>
      </c>
      <c r="K674" s="6" t="str">
        <f>OBV!G674</f>
        <v>STRONG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1.0801000000000001</v>
      </c>
      <c r="C675" s="2">
        <f>RSI!I675</f>
        <v>65.432605850816799</v>
      </c>
      <c r="D675" s="2">
        <f>MACD!E675</f>
        <v>3.4778091462677185E-3</v>
      </c>
      <c r="E675" s="2">
        <f>MACD!F675</f>
        <v>9.5360618897100298E-4</v>
      </c>
      <c r="F675" s="2">
        <f>'Moving Avg'!D675</f>
        <v>1.06596</v>
      </c>
      <c r="G675" s="2">
        <f>'Moving Avg'!F675</f>
        <v>1.0678550000000002</v>
      </c>
      <c r="H675" s="2">
        <f>'Moving Avg'!G675</f>
        <v>1.0455380000000005</v>
      </c>
      <c r="I675" s="2">
        <f>'Moving Avg'!H675</f>
        <v>1.0268149999999996</v>
      </c>
      <c r="J675" s="6" t="str">
        <f>OBV!F675</f>
        <v>BEARISH</v>
      </c>
      <c r="K675" s="6" t="str">
        <f>OBV!G675</f>
        <v>STRONG</v>
      </c>
      <c r="L675" s="6" t="str">
        <f>OBV!H675</f>
        <v>BEARISH DIVERGENCE</v>
      </c>
    </row>
    <row r="676" spans="1:12" ht="13.5" x14ac:dyDescent="0.25">
      <c r="A676" s="3">
        <f>RSI!A676</f>
        <v>42989</v>
      </c>
      <c r="B676" s="2">
        <f>RSI!B676</f>
        <v>1.091</v>
      </c>
      <c r="C676" s="2">
        <f>RSI!I676</f>
        <v>70.53002595324682</v>
      </c>
      <c r="D676" s="2">
        <f>MACD!E676</f>
        <v>1.9712594275838047E-3</v>
      </c>
      <c r="E676" s="2">
        <f>MACD!F676</f>
        <v>1.1571368366935634E-3</v>
      </c>
      <c r="F676" s="2">
        <f>'Moving Avg'!D676</f>
        <v>1.0725000000000002</v>
      </c>
      <c r="G676" s="2">
        <f>'Moving Avg'!F676</f>
        <v>1.0689450000000005</v>
      </c>
      <c r="H676" s="2">
        <f>'Moving Avg'!G676</f>
        <v>1.0467740000000005</v>
      </c>
      <c r="I676" s="2">
        <f>'Moving Avg'!H676</f>
        <v>1.0270464999999995</v>
      </c>
      <c r="J676" s="6" t="str">
        <f>OBV!F676</f>
        <v>BULLISH</v>
      </c>
      <c r="K676" s="6" t="str">
        <f>OBV!G676</f>
        <v>WEAK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1.091</v>
      </c>
      <c r="C677" s="2">
        <f>RSI!I677</f>
        <v>70.53002595324682</v>
      </c>
      <c r="D677" s="2">
        <f>MACD!E677</f>
        <v>5.2001666305834249E-4</v>
      </c>
      <c r="E677" s="2">
        <f>MACD!F677</f>
        <v>1.0297128019665194E-3</v>
      </c>
      <c r="F677" s="2">
        <f>'Moving Avg'!D677</f>
        <v>1.0779400000000001</v>
      </c>
      <c r="G677" s="2">
        <f>'Moving Avg'!F677</f>
        <v>1.0697600000000005</v>
      </c>
      <c r="H677" s="2">
        <f>'Moving Avg'!G677</f>
        <v>1.0482160000000005</v>
      </c>
      <c r="I677" s="2">
        <f>'Moving Avg'!H677</f>
        <v>1.0272779999999997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1.0855999999999999</v>
      </c>
      <c r="C678" s="2">
        <f>RSI!I678</f>
        <v>65.021008882254904</v>
      </c>
      <c r="D678" s="2">
        <f>MACD!E678</f>
        <v>-1.3021252939122707E-3</v>
      </c>
      <c r="E678" s="2">
        <f>MACD!F678</f>
        <v>5.633451827907614E-4</v>
      </c>
      <c r="F678" s="2">
        <f>'Moving Avg'!D678</f>
        <v>1.0823</v>
      </c>
      <c r="G678" s="2">
        <f>'Moving Avg'!F678</f>
        <v>1.0705800000000003</v>
      </c>
      <c r="H678" s="2">
        <f>'Moving Avg'!G678</f>
        <v>1.0499640000000006</v>
      </c>
      <c r="I678" s="2">
        <f>'Moving Avg'!H678</f>
        <v>1.0275079999999996</v>
      </c>
      <c r="J678" s="6" t="str">
        <f>OBV!F678</f>
        <v>BULLISH</v>
      </c>
      <c r="K678" s="6" t="str">
        <f>OBV!G678</f>
        <v>WEAK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1.0855999999999999</v>
      </c>
      <c r="C679" s="2">
        <f>RSI!I679</f>
        <v>65.021008882254904</v>
      </c>
      <c r="D679" s="2">
        <f>MACD!E679</f>
        <v>-2.1325541742294174E-3</v>
      </c>
      <c r="E679" s="2">
        <f>MACD!F679</f>
        <v>2.4165311386725632E-5</v>
      </c>
      <c r="F679" s="2">
        <f>'Moving Avg'!D679</f>
        <v>1.0866599999999997</v>
      </c>
      <c r="G679" s="2">
        <f>'Moving Avg'!F679</f>
        <v>1.0714000000000004</v>
      </c>
      <c r="H679" s="2">
        <f>'Moving Avg'!G679</f>
        <v>1.0515060000000005</v>
      </c>
      <c r="I679" s="2">
        <f>'Moving Avg'!H679</f>
        <v>1.0277124999999996</v>
      </c>
      <c r="J679" s="6" t="str">
        <f>OBV!F679</f>
        <v>BULLISH</v>
      </c>
      <c r="K679" s="6" t="str">
        <f>OBV!G679</f>
        <v>WEAK</v>
      </c>
      <c r="L679" s="6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1.091</v>
      </c>
      <c r="C680" s="2">
        <f>RSI!I680</f>
        <v>67.926476957531236</v>
      </c>
      <c r="D680" s="2">
        <f>MACD!E680</f>
        <v>-3.3457670670791195E-3</v>
      </c>
      <c r="E680" s="2">
        <f>MACD!F680</f>
        <v>-6.4982116430644342E-4</v>
      </c>
      <c r="F680" s="2">
        <f>'Moving Avg'!D680</f>
        <v>1.0888399999999998</v>
      </c>
      <c r="G680" s="2">
        <f>'Moving Avg'!F680</f>
        <v>1.0727600000000004</v>
      </c>
      <c r="H680" s="2">
        <f>'Moving Avg'!G680</f>
        <v>1.0528440000000006</v>
      </c>
      <c r="I680" s="2">
        <f>'Moving Avg'!H680</f>
        <v>1.0280214999999997</v>
      </c>
      <c r="J680" s="6" t="str">
        <f>OBV!F680</f>
        <v>BULLISH</v>
      </c>
      <c r="K680" s="6" t="str">
        <f>OBV!G680</f>
        <v>WEAK</v>
      </c>
      <c r="L680" s="6" t="str">
        <f>OBV!H680</f>
        <v>CONFIRMED BULLISH</v>
      </c>
    </row>
    <row r="681" spans="1:12" ht="13.5" x14ac:dyDescent="0.25">
      <c r="A681" s="3">
        <f>RSI!A681</f>
        <v>42996</v>
      </c>
      <c r="B681" s="2">
        <f>RSI!B681</f>
        <v>1.091</v>
      </c>
      <c r="C681" s="2">
        <f>RSI!I681</f>
        <v>67.926476957531236</v>
      </c>
      <c r="D681" s="2">
        <f>MACD!E681</f>
        <v>-6.1835177145588283E-3</v>
      </c>
      <c r="E681" s="2">
        <f>MACD!F681</f>
        <v>-1.7565604743569204E-3</v>
      </c>
      <c r="F681" s="2">
        <f>'Moving Avg'!D681</f>
        <v>1.0888399999999998</v>
      </c>
      <c r="G681" s="2">
        <f>'Moving Avg'!F681</f>
        <v>1.0741200000000002</v>
      </c>
      <c r="H681" s="2">
        <f>'Moving Avg'!G681</f>
        <v>1.0541820000000004</v>
      </c>
      <c r="I681" s="2">
        <f>'Moving Avg'!H681</f>
        <v>1.0283044999999997</v>
      </c>
      <c r="J681" s="6" t="str">
        <f>OBV!F681</f>
        <v>BULLISH</v>
      </c>
      <c r="K681" s="6" t="str">
        <f>OBV!G681</f>
        <v>NEUTRAL</v>
      </c>
      <c r="L681" s="6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1.091</v>
      </c>
      <c r="C682" s="2">
        <f>RSI!I682</f>
        <v>67.926476957531236</v>
      </c>
      <c r="D682" s="2">
        <f>MACD!E682</f>
        <v>-7.862854914555184E-3</v>
      </c>
      <c r="E682" s="2">
        <f>MACD!F682</f>
        <v>-2.9778193623965733E-3</v>
      </c>
      <c r="F682" s="2">
        <f>'Moving Avg'!D682</f>
        <v>1.08884</v>
      </c>
      <c r="G682" s="2">
        <f>'Moving Avg'!F682</f>
        <v>1.0752100000000002</v>
      </c>
      <c r="H682" s="2">
        <f>'Moving Avg'!G682</f>
        <v>1.0555200000000005</v>
      </c>
      <c r="I682" s="2">
        <f>'Moving Avg'!H682</f>
        <v>1.0285874999999998</v>
      </c>
      <c r="J682" s="6" t="str">
        <f>OBV!F682</f>
        <v>BULLISH</v>
      </c>
      <c r="K682" s="6" t="str">
        <f>OBV!G682</f>
        <v>NEUTRAL</v>
      </c>
      <c r="L682" s="6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1.091</v>
      </c>
      <c r="C683" s="2">
        <f>RSI!I683</f>
        <v>67.926476957531236</v>
      </c>
      <c r="D683" s="2">
        <f>MACD!E683</f>
        <v>-9.3989412688022522E-3</v>
      </c>
      <c r="E683" s="2">
        <f>MACD!F683</f>
        <v>-4.2620437436777098E-3</v>
      </c>
      <c r="F683" s="2">
        <f>'Moving Avg'!D683</f>
        <v>1.08992</v>
      </c>
      <c r="G683" s="2">
        <f>'Moving Avg'!F683</f>
        <v>1.0763000000000003</v>
      </c>
      <c r="H683" s="2">
        <f>'Moving Avg'!G683</f>
        <v>1.0571700000000002</v>
      </c>
      <c r="I683" s="2">
        <f>'Moving Avg'!H683</f>
        <v>1.0289219999999999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1.091</v>
      </c>
      <c r="C684" s="2">
        <f>RSI!I684</f>
        <v>67.926476957531236</v>
      </c>
      <c r="D684" s="2">
        <f>MACD!E684</f>
        <v>-1.0805288796844392E-2</v>
      </c>
      <c r="E684" s="2">
        <f>MACD!F684</f>
        <v>-5.5706927543110463E-3</v>
      </c>
      <c r="F684" s="2">
        <f>'Moving Avg'!D684</f>
        <v>1.091</v>
      </c>
      <c r="G684" s="2">
        <f>'Moving Avg'!F684</f>
        <v>1.0773900000000003</v>
      </c>
      <c r="H684" s="2">
        <f>'Moving Avg'!G684</f>
        <v>1.0587160000000002</v>
      </c>
      <c r="I684" s="2">
        <f>'Moving Avg'!H684</f>
        <v>1.0293344999999998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</row>
    <row r="685" spans="1:12" ht="13.5" x14ac:dyDescent="0.25">
      <c r="A685" s="3">
        <f>RSI!A685</f>
        <v>43003</v>
      </c>
      <c r="B685" s="2">
        <f>RSI!B685</f>
        <v>1.0638000000000001</v>
      </c>
      <c r="C685" s="2">
        <f>RSI!I685</f>
        <v>42.294162611844101</v>
      </c>
      <c r="D685" s="2">
        <f>MACD!E685</f>
        <v>-7.5714552214147801E-3</v>
      </c>
      <c r="E685" s="2">
        <f>MACD!F685</f>
        <v>-5.9708452477317932E-3</v>
      </c>
      <c r="F685" s="2">
        <f>'Moving Avg'!D685</f>
        <v>1.0855599999999999</v>
      </c>
      <c r="G685" s="2">
        <f>'Moving Avg'!F685</f>
        <v>1.0771200000000003</v>
      </c>
      <c r="H685" s="2">
        <f>'Moving Avg'!G685</f>
        <v>1.0597180000000004</v>
      </c>
      <c r="I685" s="2">
        <f>'Moving Avg'!H685</f>
        <v>1.0294814999999999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1.0801000000000001</v>
      </c>
      <c r="C686" s="2">
        <f>RSI!I686</f>
        <v>53.595131101876952</v>
      </c>
      <c r="D686" s="2">
        <f>MACD!E686</f>
        <v>-4.2962698820163681E-3</v>
      </c>
      <c r="E686" s="2">
        <f>MACD!F686</f>
        <v>-5.6359301745887089E-3</v>
      </c>
      <c r="F686" s="2">
        <f>'Moving Avg'!D686</f>
        <v>1.08338</v>
      </c>
      <c r="G686" s="2">
        <f>'Moving Avg'!F686</f>
        <v>1.0776650000000001</v>
      </c>
      <c r="H686" s="2">
        <f>'Moving Avg'!G686</f>
        <v>1.060632</v>
      </c>
      <c r="I686" s="2">
        <f>'Moving Avg'!H686</f>
        <v>1.0298134999999997</v>
      </c>
      <c r="J686" s="6" t="str">
        <f>OBV!F686</f>
        <v>BULLISH</v>
      </c>
      <c r="K686" s="6" t="str">
        <f>OBV!G686</f>
        <v>WEAK</v>
      </c>
      <c r="L686" s="6" t="str">
        <f>OBV!H686</f>
        <v>BULLISH DIVERGENCE</v>
      </c>
    </row>
    <row r="687" spans="1:12" ht="13.5" x14ac:dyDescent="0.25">
      <c r="A687" s="3">
        <f>RSI!A687</f>
        <v>43005</v>
      </c>
      <c r="B687" s="2">
        <f>RSI!B687</f>
        <v>1.0855999999999999</v>
      </c>
      <c r="C687" s="2">
        <f>RSI!I687</f>
        <v>56.678060481993704</v>
      </c>
      <c r="D687" s="2">
        <f>MACD!E687</f>
        <v>-1.9644720248579439E-3</v>
      </c>
      <c r="E687" s="2">
        <f>MACD!F687</f>
        <v>-4.9016385446425557E-3</v>
      </c>
      <c r="F687" s="2">
        <f>'Moving Avg'!D687</f>
        <v>1.0823</v>
      </c>
      <c r="G687" s="2">
        <f>'Moving Avg'!F687</f>
        <v>1.0784850000000001</v>
      </c>
      <c r="H687" s="2">
        <f>'Moving Avg'!G687</f>
        <v>1.06145</v>
      </c>
      <c r="I687" s="2">
        <f>'Moving Avg'!H687</f>
        <v>1.0300954999999998</v>
      </c>
      <c r="J687" s="6" t="str">
        <f>OBV!F687</f>
        <v>BULLISH</v>
      </c>
      <c r="K687" s="6" t="str">
        <f>OBV!G687</f>
        <v>WEAK</v>
      </c>
      <c r="L687" s="6" t="str">
        <f>OBV!H687</f>
        <v>BULLISH DIVERGENCE</v>
      </c>
    </row>
    <row r="688" spans="1:12" ht="13.5" x14ac:dyDescent="0.25">
      <c r="A688" s="3">
        <f>RSI!A688</f>
        <v>43006</v>
      </c>
      <c r="B688" s="2">
        <f>RSI!B688</f>
        <v>1.091</v>
      </c>
      <c r="C688" s="2">
        <f>RSI!I688</f>
        <v>59.521476728318724</v>
      </c>
      <c r="D688" s="2">
        <f>MACD!E688</f>
        <v>-1.2844084954619639E-3</v>
      </c>
      <c r="E688" s="2">
        <f>MACD!F688</f>
        <v>-4.1781925348064377E-3</v>
      </c>
      <c r="F688" s="2">
        <f>'Moving Avg'!D688</f>
        <v>1.0822999999999998</v>
      </c>
      <c r="G688" s="2">
        <f>'Moving Avg'!F688</f>
        <v>1.0798450000000002</v>
      </c>
      <c r="H688" s="2">
        <f>'Moving Avg'!G688</f>
        <v>1.0623760000000002</v>
      </c>
      <c r="I688" s="2">
        <f>'Moving Avg'!H688</f>
        <v>1.0305334999999998</v>
      </c>
      <c r="J688" s="6" t="str">
        <f>OBV!F688</f>
        <v>BULLISH</v>
      </c>
      <c r="K688" s="6" t="str">
        <f>OBV!G688</f>
        <v>WEAK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1.0855999999999999</v>
      </c>
      <c r="C689" s="2">
        <f>RSI!I689</f>
        <v>55.59204386050861</v>
      </c>
      <c r="D689" s="2">
        <f>MACD!E689</f>
        <v>-3.9849651664214392E-4</v>
      </c>
      <c r="E689" s="2">
        <f>MACD!F689</f>
        <v>-3.4222533311735791E-3</v>
      </c>
      <c r="F689" s="2">
        <f>'Moving Avg'!D689</f>
        <v>1.0812200000000001</v>
      </c>
      <c r="G689" s="2">
        <f>'Moving Avg'!F689</f>
        <v>1.080665</v>
      </c>
      <c r="H689" s="2">
        <f>'Moving Avg'!G689</f>
        <v>1.063194</v>
      </c>
      <c r="I689" s="2">
        <f>'Moving Avg'!H689</f>
        <v>1.0308669999999998</v>
      </c>
      <c r="J689" s="6" t="str">
        <f>OBV!F689</f>
        <v>BULLISH</v>
      </c>
      <c r="K689" s="6" t="str">
        <f>OBV!G689</f>
        <v>WEAK</v>
      </c>
      <c r="L689" s="6" t="str">
        <f>OBV!H689</f>
        <v>BULLISH DIVERGENCE</v>
      </c>
    </row>
    <row r="690" spans="1:12" ht="13.5" x14ac:dyDescent="0.25">
      <c r="A690" s="3">
        <f>RSI!A690</f>
        <v>43010</v>
      </c>
      <c r="B690" s="2">
        <f>RSI!B690</f>
        <v>1.0691999999999999</v>
      </c>
      <c r="C690" s="2">
        <f>RSI!I690</f>
        <v>45.720185204819998</v>
      </c>
      <c r="D690" s="2">
        <f>MACD!E690</f>
        <v>2.3457193814833133E-3</v>
      </c>
      <c r="E690" s="2">
        <f>MACD!F690</f>
        <v>-2.2686587886422008E-3</v>
      </c>
      <c r="F690" s="2">
        <f>'Moving Avg'!D690</f>
        <v>1.0823</v>
      </c>
      <c r="G690" s="2">
        <f>'Moving Avg'!F690</f>
        <v>1.0806649999999998</v>
      </c>
      <c r="H690" s="2">
        <f>'Moving Avg'!G690</f>
        <v>1.0637860000000001</v>
      </c>
      <c r="I690" s="2">
        <f>'Moving Avg'!H690</f>
        <v>1.0312479999999997</v>
      </c>
      <c r="J690" s="6" t="str">
        <f>OBV!F690</f>
        <v>BULLISH</v>
      </c>
      <c r="K690" s="6" t="str">
        <f>OBV!G690</f>
        <v>WEAK</v>
      </c>
      <c r="L690" s="6" t="str">
        <f>OBV!H690</f>
        <v>CONFIRMED BULLISH</v>
      </c>
    </row>
    <row r="691" spans="1:12" ht="13.5" x14ac:dyDescent="0.25">
      <c r="A691" s="3">
        <f>RSI!A691</f>
        <v>43011</v>
      </c>
      <c r="B691" s="2">
        <f>RSI!B691</f>
        <v>1.0801000000000001</v>
      </c>
      <c r="C691" s="2">
        <f>RSI!I691</f>
        <v>51.841273129390096</v>
      </c>
      <c r="D691" s="2">
        <f>MACD!E691</f>
        <v>3.910039878516347E-3</v>
      </c>
      <c r="E691" s="2">
        <f>MACD!F691</f>
        <v>-1.0329190552104913E-3</v>
      </c>
      <c r="F691" s="2">
        <f>'Moving Avg'!D691</f>
        <v>1.0822999999999998</v>
      </c>
      <c r="G691" s="2">
        <f>'Moving Avg'!F691</f>
        <v>1.0817549999999998</v>
      </c>
      <c r="H691" s="2">
        <f>'Moving Avg'!G691</f>
        <v>1.0648040000000001</v>
      </c>
      <c r="I691" s="2">
        <f>'Moving Avg'!H691</f>
        <v>1.0315024999999998</v>
      </c>
      <c r="J691" s="6" t="str">
        <f>OBV!F691</f>
        <v>BULLISH</v>
      </c>
      <c r="K691" s="6" t="str">
        <f>OBV!G691</f>
        <v>WEAK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1.091</v>
      </c>
      <c r="C692" s="2">
        <f>RSI!I692</f>
        <v>57.056491176370841</v>
      </c>
      <c r="D692" s="2">
        <f>MACD!E692</f>
        <v>4.4078973633310259E-3</v>
      </c>
      <c r="E692" s="2">
        <f>MACD!F692</f>
        <v>5.5244228497812117E-5</v>
      </c>
      <c r="F692" s="2">
        <f>'Moving Avg'!D692</f>
        <v>1.08338</v>
      </c>
      <c r="G692" s="2">
        <f>'Moving Avg'!F692</f>
        <v>1.0831149999999998</v>
      </c>
      <c r="H692" s="2">
        <f>'Moving Avg'!G692</f>
        <v>1.0662460000000002</v>
      </c>
      <c r="I692" s="2">
        <f>'Moving Avg'!H692</f>
        <v>1.0318369999999997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</row>
    <row r="693" spans="1:12" ht="13.5" x14ac:dyDescent="0.25">
      <c r="A693" s="3">
        <f>RSI!A693</f>
        <v>43013</v>
      </c>
      <c r="B693" s="2">
        <f>RSI!B693</f>
        <v>1.091</v>
      </c>
      <c r="C693" s="2">
        <f>RSI!I693</f>
        <v>57.056491176370841</v>
      </c>
      <c r="D693" s="2">
        <f>MACD!E693</f>
        <v>4.7477241977205153E-3</v>
      </c>
      <c r="E693" s="2">
        <f>MACD!F693</f>
        <v>9.9374022234235276E-4</v>
      </c>
      <c r="F693" s="2">
        <f>'Moving Avg'!D693</f>
        <v>1.08338</v>
      </c>
      <c r="G693" s="2">
        <f>'Moving Avg'!F693</f>
        <v>1.0844749999999999</v>
      </c>
      <c r="H693" s="2">
        <f>'Moving Avg'!G693</f>
        <v>1.0681020000000003</v>
      </c>
      <c r="I693" s="2">
        <f>'Moving Avg'!H693</f>
        <v>1.032146</v>
      </c>
      <c r="J693" s="6" t="str">
        <f>OBV!F693</f>
        <v>BEARISH</v>
      </c>
      <c r="K693" s="6" t="str">
        <f>OBV!G693</f>
        <v>STRONG</v>
      </c>
      <c r="L693" s="6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1.091</v>
      </c>
      <c r="C694" s="2">
        <f>RSI!I694</f>
        <v>57.056491176370841</v>
      </c>
      <c r="D694" s="2">
        <f>MACD!E694</f>
        <v>4.9598651739775068E-3</v>
      </c>
      <c r="E694" s="2">
        <f>MACD!F694</f>
        <v>1.7869652126693838E-3</v>
      </c>
      <c r="F694" s="2">
        <f>'Moving Avg'!D694</f>
        <v>1.0844600000000002</v>
      </c>
      <c r="G694" s="2">
        <f>'Moving Avg'!F694</f>
        <v>1.0858349999999999</v>
      </c>
      <c r="H694" s="2">
        <f>'Moving Avg'!G694</f>
        <v>1.0696480000000002</v>
      </c>
      <c r="I694" s="2">
        <f>'Moving Avg'!H694</f>
        <v>1.0325064999999998</v>
      </c>
      <c r="J694" s="6" t="str">
        <f>OBV!F694</f>
        <v>BULLISH</v>
      </c>
      <c r="K694" s="6" t="str">
        <f>OBV!G694</f>
        <v>WEAK</v>
      </c>
      <c r="L694" s="6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1.1129</v>
      </c>
      <c r="C695" s="2">
        <f>RSI!I695</f>
        <v>66.232736360850268</v>
      </c>
      <c r="D695" s="2">
        <f>MACD!E695</f>
        <v>-7.3728779532511446E-4</v>
      </c>
      <c r="E695" s="2">
        <f>MACD!F695</f>
        <v>1.2821146110704841E-3</v>
      </c>
      <c r="F695" s="2">
        <f>'Moving Avg'!D695</f>
        <v>1.0931999999999999</v>
      </c>
      <c r="G695" s="2">
        <f>'Moving Avg'!F695</f>
        <v>1.087475</v>
      </c>
      <c r="H695" s="2">
        <f>'Moving Avg'!G695</f>
        <v>1.0711760000000004</v>
      </c>
      <c r="I695" s="2">
        <f>'Moving Avg'!H695</f>
        <v>1.0330284999999997</v>
      </c>
      <c r="J695" s="6" t="str">
        <f>OBV!F695</f>
        <v>BULLISH</v>
      </c>
      <c r="K695" s="6" t="str">
        <f>OBV!G695</f>
        <v>WEAK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1.1183000000000001</v>
      </c>
      <c r="C696" s="2">
        <f>RSI!I696</f>
        <v>68.045866021390964</v>
      </c>
      <c r="D696" s="2">
        <f>MACD!E696</f>
        <v>-3.6443188932651083E-3</v>
      </c>
      <c r="E696" s="2">
        <f>MACD!F696</f>
        <v>2.9682791020336564E-4</v>
      </c>
      <c r="F696" s="2">
        <f>'Moving Avg'!D696</f>
        <v>1.1008399999999998</v>
      </c>
      <c r="G696" s="2">
        <f>'Moving Avg'!F696</f>
        <v>1.0888400000000003</v>
      </c>
      <c r="H696" s="2">
        <f>'Moving Avg'!G696</f>
        <v>1.0731400000000002</v>
      </c>
      <c r="I696" s="2">
        <f>'Moving Avg'!H696</f>
        <v>1.0336289999999999</v>
      </c>
      <c r="J696" s="6" t="str">
        <f>OBV!F696</f>
        <v>BULLISH</v>
      </c>
      <c r="K696" s="6" t="str">
        <f>OBV!G696</f>
        <v>WEAK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1.1237999999999999</v>
      </c>
      <c r="C697" s="2">
        <f>RSI!I697</f>
        <v>69.823164241936354</v>
      </c>
      <c r="D697" s="2">
        <f>MACD!E697</f>
        <v>-5.8769578572548387E-3</v>
      </c>
      <c r="E697" s="2">
        <f>MACD!F697</f>
        <v>-9.3792924328827527E-4</v>
      </c>
      <c r="F697" s="2">
        <f>'Moving Avg'!D697</f>
        <v>1.1073999999999999</v>
      </c>
      <c r="G697" s="2">
        <f>'Moving Avg'!F697</f>
        <v>1.0904800000000001</v>
      </c>
      <c r="H697" s="2">
        <f>'Moving Avg'!G697</f>
        <v>1.0752140000000003</v>
      </c>
      <c r="I697" s="2">
        <f>'Moving Avg'!H697</f>
        <v>1.0342309999999997</v>
      </c>
      <c r="J697" s="6" t="str">
        <f>OBV!F697</f>
        <v>BULLISH</v>
      </c>
      <c r="K697" s="6" t="str">
        <f>OBV!G697</f>
        <v>WEAK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1.1237999999999999</v>
      </c>
      <c r="C698" s="2">
        <f>RSI!I698</f>
        <v>69.823164241936354</v>
      </c>
      <c r="D698" s="2">
        <f>MACD!E698</f>
        <v>-7.1637609446286721E-3</v>
      </c>
      <c r="E698" s="2">
        <f>MACD!F698</f>
        <v>-2.1830955835563546E-3</v>
      </c>
      <c r="F698" s="2">
        <f>'Moving Avg'!D698</f>
        <v>1.1139600000000001</v>
      </c>
      <c r="G698" s="2">
        <f>'Moving Avg'!F698</f>
        <v>1.09239</v>
      </c>
      <c r="H698" s="2">
        <f>'Moving Avg'!G698</f>
        <v>1.0770700000000004</v>
      </c>
      <c r="I698" s="2">
        <f>'Moving Avg'!H698</f>
        <v>1.0348329999999997</v>
      </c>
      <c r="J698" s="6" t="str">
        <f>OBV!F698</f>
        <v>BULLISH</v>
      </c>
      <c r="K698" s="6" t="str">
        <f>OBV!G698</f>
        <v>WEAK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1.1129</v>
      </c>
      <c r="C699" s="2">
        <f>RSI!I699</f>
        <v>61.908755055094055</v>
      </c>
      <c r="D699" s="2">
        <f>MACD!E699</f>
        <v>-8.4874526974754172E-3</v>
      </c>
      <c r="E699" s="2">
        <f>MACD!F699</f>
        <v>-3.4439670063401671E-3</v>
      </c>
      <c r="F699" s="2">
        <f>'Moving Avg'!D699</f>
        <v>1.1183400000000001</v>
      </c>
      <c r="G699" s="2">
        <f>'Moving Avg'!F699</f>
        <v>1.0937549999999998</v>
      </c>
      <c r="H699" s="2">
        <f>'Moving Avg'!G699</f>
        <v>1.0785980000000004</v>
      </c>
      <c r="I699" s="2">
        <f>'Moving Avg'!H699</f>
        <v>1.0354839999999994</v>
      </c>
      <c r="J699" s="6" t="str">
        <f>OBV!F699</f>
        <v>BULLISH</v>
      </c>
      <c r="K699" s="6" t="str">
        <f>OBV!G699</f>
        <v>WEAK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1.1129</v>
      </c>
      <c r="C700" s="2">
        <f>RSI!I700</f>
        <v>61.908755055094048</v>
      </c>
      <c r="D700" s="2">
        <f>MACD!E700</f>
        <v>-1.2261998057142121E-2</v>
      </c>
      <c r="E700" s="2">
        <f>MACD!F700</f>
        <v>-5.2075732165005589E-3</v>
      </c>
      <c r="F700" s="2">
        <f>'Moving Avg'!D700</f>
        <v>1.1183399999999999</v>
      </c>
      <c r="G700" s="2">
        <f>'Moving Avg'!F700</f>
        <v>1.0948499999999997</v>
      </c>
      <c r="H700" s="2">
        <f>'Moving Avg'!G700</f>
        <v>1.0801260000000006</v>
      </c>
      <c r="I700" s="2">
        <f>'Moving Avg'!H700</f>
        <v>1.0360314999999993</v>
      </c>
      <c r="J700" s="6" t="str">
        <f>OBV!F700</f>
        <v>BULLISH</v>
      </c>
      <c r="K700" s="6" t="str">
        <f>OBV!G700</f>
        <v>NEUTRAL</v>
      </c>
      <c r="L700" s="6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1.1073999999999999</v>
      </c>
      <c r="C701" s="2">
        <f>RSI!I701</f>
        <v>58.057661483014321</v>
      </c>
      <c r="D701" s="2">
        <f>MACD!E701</f>
        <v>-1.3493200284150131E-2</v>
      </c>
      <c r="E701" s="2">
        <f>MACD!F701</f>
        <v>-6.8646986300304738E-3</v>
      </c>
      <c r="F701" s="2">
        <f>'Moving Avg'!D701</f>
        <v>1.11616</v>
      </c>
      <c r="G701" s="2">
        <f>'Moving Avg'!F701</f>
        <v>1.0956699999999997</v>
      </c>
      <c r="H701" s="2">
        <f>'Moving Avg'!G701</f>
        <v>1.0813260000000005</v>
      </c>
      <c r="I701" s="2">
        <f>'Moving Avg'!H701</f>
        <v>1.0365514999999994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1.1129</v>
      </c>
      <c r="C702" s="2">
        <f>RSI!I702</f>
        <v>60.691011297183607</v>
      </c>
      <c r="D702" s="2">
        <f>MACD!E702</f>
        <v>-1.3345644190960737E-2</v>
      </c>
      <c r="E702" s="2">
        <f>MACD!F702</f>
        <v>-8.1608877422165264E-3</v>
      </c>
      <c r="F702" s="2">
        <f>'Moving Avg'!D702</f>
        <v>1.11398</v>
      </c>
      <c r="G702" s="2">
        <f>'Moving Avg'!F702</f>
        <v>1.0967649999999998</v>
      </c>
      <c r="H702" s="2">
        <f>'Moving Avg'!G702</f>
        <v>1.0823080000000005</v>
      </c>
      <c r="I702" s="2">
        <f>'Moving Avg'!H702</f>
        <v>1.0372024999999996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1.1073999999999999</v>
      </c>
      <c r="C703" s="2">
        <f>RSI!I703</f>
        <v>56.84730266023724</v>
      </c>
      <c r="D703" s="2">
        <f>MACD!E703</f>
        <v>-1.2920115694120549E-2</v>
      </c>
      <c r="E703" s="2">
        <f>MACD!F703</f>
        <v>-9.1127333325973312E-3</v>
      </c>
      <c r="F703" s="2">
        <f>'Moving Avg'!D703</f>
        <v>1.1107</v>
      </c>
      <c r="G703" s="2">
        <f>'Moving Avg'!F703</f>
        <v>1.0975849999999996</v>
      </c>
      <c r="H703" s="2">
        <f>'Moving Avg'!G703</f>
        <v>1.0831800000000005</v>
      </c>
      <c r="I703" s="2">
        <f>'Moving Avg'!H703</f>
        <v>1.0376969999999996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1.1129</v>
      </c>
      <c r="C704" s="2">
        <f>RSI!I704</f>
        <v>59.602574523334695</v>
      </c>
      <c r="D704" s="2">
        <f>MACD!E704</f>
        <v>-1.3033788630281595E-2</v>
      </c>
      <c r="E704" s="2">
        <f>MACD!F704</f>
        <v>-9.896944392134184E-3</v>
      </c>
      <c r="F704" s="2">
        <f>'Moving Avg'!D704</f>
        <v>1.1107</v>
      </c>
      <c r="G704" s="2">
        <f>'Moving Avg'!F704</f>
        <v>1.0986799999999997</v>
      </c>
      <c r="H704" s="2">
        <f>'Moving Avg'!G704</f>
        <v>1.0841620000000007</v>
      </c>
      <c r="I704" s="2">
        <f>'Moving Avg'!H704</f>
        <v>1.0381669999999994</v>
      </c>
      <c r="J704" s="6" t="str">
        <f>OBV!F704</f>
        <v>BEARISH</v>
      </c>
      <c r="K704" s="6" t="str">
        <f>OBV!G704</f>
        <v>STRONG</v>
      </c>
      <c r="L704" s="6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1.1400999999999999</v>
      </c>
      <c r="C705" s="2">
        <f>RSI!I705</f>
        <v>69.853873944735298</v>
      </c>
      <c r="D705" s="2">
        <f>MACD!E705</f>
        <v>-1.1869472114393043E-2</v>
      </c>
      <c r="E705" s="2">
        <f>MACD!F705</f>
        <v>-1.0291449936585956E-2</v>
      </c>
      <c r="F705" s="2">
        <f>'Moving Avg'!D705</f>
        <v>1.1161400000000001</v>
      </c>
      <c r="G705" s="2">
        <f>'Moving Avg'!F705</f>
        <v>1.1024949999999998</v>
      </c>
      <c r="H705" s="2">
        <f>'Moving Avg'!G705</f>
        <v>1.0855800000000007</v>
      </c>
      <c r="I705" s="2">
        <f>'Moving Avg'!H705</f>
        <v>1.0387214999999994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1.1400999999999999</v>
      </c>
      <c r="C706" s="2">
        <f>RSI!I706</f>
        <v>69.853873944735312</v>
      </c>
      <c r="D706" s="2">
        <f>MACD!E706</f>
        <v>-1.0301195959615317E-2</v>
      </c>
      <c r="E706" s="2">
        <f>MACD!F706</f>
        <v>-1.0293399141191827E-2</v>
      </c>
      <c r="F706" s="2">
        <f>'Moving Avg'!D706</f>
        <v>1.1226800000000001</v>
      </c>
      <c r="G706" s="2">
        <f>'Moving Avg'!F706</f>
        <v>1.1054949999999999</v>
      </c>
      <c r="H706" s="2">
        <f>'Moving Avg'!G706</f>
        <v>1.0869980000000006</v>
      </c>
      <c r="I706" s="2">
        <f>'Moving Avg'!H706</f>
        <v>1.0392759999999992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1.1073999999999999</v>
      </c>
      <c r="C707" s="2">
        <f>RSI!I707</f>
        <v>51.597885567834886</v>
      </c>
      <c r="D707" s="2">
        <f>MACD!E707</f>
        <v>-5.9351540040533113E-3</v>
      </c>
      <c r="E707" s="2">
        <f>MACD!F707</f>
        <v>-9.4217501137641244E-3</v>
      </c>
      <c r="F707" s="2">
        <f>'Moving Avg'!D707</f>
        <v>1.12158</v>
      </c>
      <c r="G707" s="2">
        <f>'Moving Avg'!F707</f>
        <v>1.1065849999999997</v>
      </c>
      <c r="H707" s="2">
        <f>'Moving Avg'!G707</f>
        <v>1.0876520000000007</v>
      </c>
      <c r="I707" s="2">
        <f>'Moving Avg'!H707</f>
        <v>1.0396669999999995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1.1129</v>
      </c>
      <c r="C708" s="2">
        <f>RSI!I708</f>
        <v>53.785605587873441</v>
      </c>
      <c r="D708" s="2">
        <f>MACD!E708</f>
        <v>-2.6673416000768668E-3</v>
      </c>
      <c r="E708" s="2">
        <f>MACD!F708</f>
        <v>-8.0708684110266729E-3</v>
      </c>
      <c r="F708" s="2">
        <f>'Moving Avg'!D708</f>
        <v>1.1226799999999999</v>
      </c>
      <c r="G708" s="2">
        <f>'Moving Avg'!F708</f>
        <v>1.1076799999999998</v>
      </c>
      <c r="H708" s="2">
        <f>'Moving Avg'!G708</f>
        <v>1.0885260000000008</v>
      </c>
      <c r="I708" s="2">
        <f>'Moving Avg'!H708</f>
        <v>1.0400594999999992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1.1073999999999999</v>
      </c>
      <c r="C709" s="2">
        <f>RSI!I709</f>
        <v>51.289074640762053</v>
      </c>
      <c r="D709" s="2">
        <f>MACD!E709</f>
        <v>-1.2219918066471713E-3</v>
      </c>
      <c r="E709" s="2">
        <f>MACD!F709</f>
        <v>-6.7010930901507731E-3</v>
      </c>
      <c r="F709" s="2">
        <f>'Moving Avg'!D709</f>
        <v>1.12158</v>
      </c>
      <c r="G709" s="2">
        <f>'Moving Avg'!F709</f>
        <v>1.1087699999999998</v>
      </c>
      <c r="H709" s="2">
        <f>'Moving Avg'!G709</f>
        <v>1.0892900000000008</v>
      </c>
      <c r="I709" s="2">
        <f>'Moving Avg'!H709</f>
        <v>1.0405794999999995</v>
      </c>
      <c r="J709" s="6" t="str">
        <f>OBV!F709</f>
        <v>BULLISH</v>
      </c>
      <c r="K709" s="6" t="str">
        <f>OBV!G709</f>
        <v>WEAK</v>
      </c>
      <c r="L709" s="6" t="str">
        <f>OBV!H709</f>
        <v>BULLISH DIVERGENCE</v>
      </c>
    </row>
    <row r="710" spans="1:12" ht="13.5" x14ac:dyDescent="0.25">
      <c r="A710" s="3">
        <f>RSI!A710</f>
        <v>43038</v>
      </c>
      <c r="B710" s="2">
        <f>RSI!B710</f>
        <v>1.1400999999999999</v>
      </c>
      <c r="C710" s="2">
        <f>RSI!I710</f>
        <v>62.449016930819468</v>
      </c>
      <c r="D710" s="2">
        <f>MACD!E710</f>
        <v>-2.4352135718328505E-3</v>
      </c>
      <c r="E710" s="2">
        <f>MACD!F710</f>
        <v>-5.8479171864871888E-3</v>
      </c>
      <c r="F710" s="2">
        <f>'Moving Avg'!D710</f>
        <v>1.1215799999999998</v>
      </c>
      <c r="G710" s="2">
        <f>'Moving Avg'!F710</f>
        <v>1.1123149999999999</v>
      </c>
      <c r="H710" s="2">
        <f>'Moving Avg'!G710</f>
        <v>1.0908160000000005</v>
      </c>
      <c r="I710" s="2">
        <f>'Moving Avg'!H710</f>
        <v>1.0411594999999993</v>
      </c>
      <c r="J710" s="6" t="str">
        <f>OBV!F710</f>
        <v>BULLISH</v>
      </c>
      <c r="K710" s="6" t="str">
        <f>OBV!G710</f>
        <v>WEAK</v>
      </c>
      <c r="L710" s="6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1.1400999999999999</v>
      </c>
      <c r="C711" s="2">
        <f>RSI!I711</f>
        <v>62.449016930819468</v>
      </c>
      <c r="D711" s="2">
        <f>MACD!E711</f>
        <v>-4.5141170793507879E-3</v>
      </c>
      <c r="E711" s="2">
        <f>MACD!F711</f>
        <v>-5.5811571650599082E-3</v>
      </c>
      <c r="F711" s="2">
        <f>'Moving Avg'!D711</f>
        <v>1.1215800000000002</v>
      </c>
      <c r="G711" s="2">
        <f>'Moving Avg'!F711</f>
        <v>1.1153149999999998</v>
      </c>
      <c r="H711" s="2">
        <f>'Moving Avg'!G711</f>
        <v>1.0923420000000004</v>
      </c>
      <c r="I711" s="2">
        <f>'Moving Avg'!H711</f>
        <v>1.0418174999999994</v>
      </c>
      <c r="J711" s="6" t="str">
        <f>OBV!F711</f>
        <v>BULLISH</v>
      </c>
      <c r="K711" s="6" t="str">
        <f>OBV!G711</f>
        <v>WEAK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1.1400999999999999</v>
      </c>
      <c r="C712" s="2">
        <f>RSI!I712</f>
        <v>62.449016930819468</v>
      </c>
      <c r="D712" s="2">
        <f>MACD!E712</f>
        <v>-5.6179404304903535E-3</v>
      </c>
      <c r="E712" s="2">
        <f>MACD!F712</f>
        <v>-5.5885138181459969E-3</v>
      </c>
      <c r="F712" s="2">
        <f>'Moving Avg'!D712</f>
        <v>1.1281199999999998</v>
      </c>
      <c r="G712" s="2">
        <f>'Moving Avg'!F712</f>
        <v>1.1177699999999999</v>
      </c>
      <c r="H712" s="2">
        <f>'Moving Avg'!G712</f>
        <v>1.0937600000000003</v>
      </c>
      <c r="I712" s="2">
        <f>'Moving Avg'!H712</f>
        <v>1.0423974999999992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1.1183000000000001</v>
      </c>
      <c r="C713" s="2">
        <f>RSI!I713</f>
        <v>52.444457716581979</v>
      </c>
      <c r="D713" s="2">
        <f>MACD!E713</f>
        <v>-5.9600477234857951E-3</v>
      </c>
      <c r="E713" s="2">
        <f>MACD!F713</f>
        <v>-5.6628205992139569E-3</v>
      </c>
      <c r="F713" s="2">
        <f>'Moving Avg'!D713</f>
        <v>1.1291999999999998</v>
      </c>
      <c r="G713" s="2">
        <f>'Moving Avg'!F713</f>
        <v>1.119135</v>
      </c>
      <c r="H713" s="2">
        <f>'Moving Avg'!G713</f>
        <v>1.0947420000000003</v>
      </c>
      <c r="I713" s="2">
        <f>'Moving Avg'!H713</f>
        <v>1.0428944999999994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1.1400999999999999</v>
      </c>
      <c r="C714" s="2">
        <f>RSI!I714</f>
        <v>59.441835593886154</v>
      </c>
      <c r="D714" s="2">
        <f>MACD!E714</f>
        <v>-7.0530372239980821E-3</v>
      </c>
      <c r="E714" s="2">
        <f>MACD!F714</f>
        <v>-5.9408639241707827E-3</v>
      </c>
      <c r="F714" s="2">
        <f>'Moving Avg'!D714</f>
        <v>1.1357399999999997</v>
      </c>
      <c r="G714" s="2">
        <f>'Moving Avg'!F714</f>
        <v>1.1215900000000001</v>
      </c>
      <c r="H714" s="2">
        <f>'Moving Avg'!G714</f>
        <v>1.0961600000000002</v>
      </c>
      <c r="I714" s="2">
        <f>'Moving Avg'!H714</f>
        <v>1.0435004999999993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1.1400999999999999</v>
      </c>
      <c r="C715" s="2">
        <f>RSI!I715</f>
        <v>59.441835593886154</v>
      </c>
      <c r="D715" s="2">
        <f>MACD!E715</f>
        <v>-3.9543476620176321E-3</v>
      </c>
      <c r="E715" s="2">
        <f>MACD!F715</f>
        <v>-5.5435606717401525E-3</v>
      </c>
      <c r="F715" s="2">
        <f>'Moving Avg'!D715</f>
        <v>1.1357399999999997</v>
      </c>
      <c r="G715" s="2">
        <f>'Moving Avg'!F715</f>
        <v>1.1229500000000001</v>
      </c>
      <c r="H715" s="2">
        <f>'Moving Avg'!G715</f>
        <v>1.0975779999999999</v>
      </c>
      <c r="I715" s="2">
        <f>'Moving Avg'!H715</f>
        <v>1.0441064999999992</v>
      </c>
      <c r="J715" s="6" t="str">
        <f>OBV!F715</f>
        <v>BULLISH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1.1073999999999999</v>
      </c>
      <c r="C716" s="2">
        <f>RSI!I716</f>
        <v>47.327305027093985</v>
      </c>
      <c r="D716" s="2">
        <f>MACD!E716</f>
        <v>9.406865835455136E-4</v>
      </c>
      <c r="E716" s="2">
        <f>MACD!F716</f>
        <v>-4.246711220683019E-3</v>
      </c>
      <c r="F716" s="2">
        <f>'Moving Avg'!D716</f>
        <v>1.1292</v>
      </c>
      <c r="G716" s="2">
        <f>'Moving Avg'!F716</f>
        <v>1.1224050000000001</v>
      </c>
      <c r="H716" s="2">
        <f>'Moving Avg'!G716</f>
        <v>1.0983419999999999</v>
      </c>
      <c r="I716" s="2">
        <f>'Moving Avg'!H716</f>
        <v>1.0444974999999994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1.1292</v>
      </c>
      <c r="C717" s="2">
        <f>RSI!I717</f>
        <v>54.050674026325332</v>
      </c>
      <c r="D717" s="2">
        <f>MACD!E717</f>
        <v>-1.5078271737316573E-3</v>
      </c>
      <c r="E717" s="2">
        <f>MACD!F717</f>
        <v>-3.6989344112927469E-3</v>
      </c>
      <c r="F717" s="2">
        <f>'Moving Avg'!D717</f>
        <v>1.1270199999999999</v>
      </c>
      <c r="G717" s="2">
        <f>'Moving Avg'!F717</f>
        <v>1.1226750000000001</v>
      </c>
      <c r="H717" s="2">
        <f>'Moving Avg'!G717</f>
        <v>1.0995419999999998</v>
      </c>
      <c r="I717" s="2">
        <f>'Moving Avg'!H717</f>
        <v>1.0449714999999993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1.1347</v>
      </c>
      <c r="C718" s="2">
        <f>RSI!I718</f>
        <v>55.590830818836785</v>
      </c>
      <c r="D718" s="2">
        <f>MACD!E718</f>
        <v>-3.2186818020971675E-3</v>
      </c>
      <c r="E718" s="2">
        <f>MACD!F718</f>
        <v>-3.6028838894536313E-3</v>
      </c>
      <c r="F718" s="2">
        <f>'Moving Avg'!D718</f>
        <v>1.1303000000000001</v>
      </c>
      <c r="G718" s="2">
        <f>'Moving Avg'!F718</f>
        <v>1.1232200000000001</v>
      </c>
      <c r="H718" s="2">
        <f>'Moving Avg'!G718</f>
        <v>1.1009599999999997</v>
      </c>
      <c r="I718" s="2">
        <f>'Moving Avg'!H718</f>
        <v>1.0455244999999993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1.1073999999999999</v>
      </c>
      <c r="C719" s="2">
        <f>RSI!I719</f>
        <v>47.143949468029255</v>
      </c>
      <c r="D719" s="2">
        <f>MACD!E719</f>
        <v>-3.5947795103370428E-3</v>
      </c>
      <c r="E719" s="2">
        <f>MACD!F719</f>
        <v>-3.6012630136303138E-3</v>
      </c>
      <c r="F719" s="2">
        <f>'Moving Avg'!D719</f>
        <v>1.1237600000000001</v>
      </c>
      <c r="G719" s="2">
        <f>'Moving Avg'!F719</f>
        <v>1.1229449999999999</v>
      </c>
      <c r="H719" s="2">
        <f>'Moving Avg'!G719</f>
        <v>1.1017239999999997</v>
      </c>
      <c r="I719" s="2">
        <f>'Moving Avg'!H719</f>
        <v>1.0460704999999997</v>
      </c>
      <c r="J719" s="6" t="str">
        <f>OBV!F719</f>
        <v>BEARISH</v>
      </c>
      <c r="K719" s="6" t="str">
        <f>OBV!G719</f>
        <v>STRONG</v>
      </c>
      <c r="L719" s="6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1.1129</v>
      </c>
      <c r="C720" s="2">
        <f>RSI!I720</f>
        <v>48.83083752549225</v>
      </c>
      <c r="D720" s="2">
        <f>MACD!E720</f>
        <v>7.7488501466405069E-4</v>
      </c>
      <c r="E720" s="2">
        <f>MACD!F720</f>
        <v>-2.7260334079714415E-3</v>
      </c>
      <c r="F720" s="2">
        <f>'Moving Avg'!D720</f>
        <v>1.11832</v>
      </c>
      <c r="G720" s="2">
        <f>'Moving Avg'!F720</f>
        <v>1.1229449999999999</v>
      </c>
      <c r="H720" s="2">
        <f>'Moving Avg'!G720</f>
        <v>1.1025979999999995</v>
      </c>
      <c r="I720" s="2">
        <f>'Moving Avg'!H720</f>
        <v>1.0464629999999995</v>
      </c>
      <c r="J720" s="6" t="str">
        <f>OBV!F720</f>
        <v>BULLISH</v>
      </c>
      <c r="K720" s="6" t="str">
        <f>OBV!G720</f>
        <v>WEAK</v>
      </c>
      <c r="L720" s="6" t="str">
        <f>OBV!H720</f>
        <v>BULLISH DIVERGENCE</v>
      </c>
    </row>
    <row r="721" spans="1:12" ht="13.5" x14ac:dyDescent="0.25">
      <c r="A721" s="3">
        <f>RSI!A721</f>
        <v>43053</v>
      </c>
      <c r="B721" s="2">
        <f>RSI!B721</f>
        <v>1.1073999999999999</v>
      </c>
      <c r="C721" s="2">
        <f>RSI!I721</f>
        <v>47.208300542983494</v>
      </c>
      <c r="D721" s="2">
        <f>MACD!E721</f>
        <v>4.9069596708368746E-3</v>
      </c>
      <c r="E721" s="2">
        <f>MACD!F721</f>
        <v>-1.1994347922097781E-3</v>
      </c>
      <c r="F721" s="2">
        <f>'Moving Avg'!D721</f>
        <v>1.11832</v>
      </c>
      <c r="G721" s="2">
        <f>'Moving Avg'!F721</f>
        <v>1.1229449999999999</v>
      </c>
      <c r="H721" s="2">
        <f>'Moving Avg'!G721</f>
        <v>1.1035799999999996</v>
      </c>
      <c r="I721" s="2">
        <f>'Moving Avg'!H721</f>
        <v>1.0468279999999996</v>
      </c>
      <c r="J721" s="6" t="str">
        <f>OBV!F721</f>
        <v>BEARISH</v>
      </c>
      <c r="K721" s="6" t="str">
        <f>OBV!G721</f>
        <v>STRONG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1.1565000000000001</v>
      </c>
      <c r="C722" s="2">
        <f>RSI!I722</f>
        <v>59.989640155713822</v>
      </c>
      <c r="D722" s="2">
        <f>MACD!E722</f>
        <v>4.824032866746375E-3</v>
      </c>
      <c r="E722" s="2">
        <f>MACD!F722</f>
        <v>5.2587395814525676E-6</v>
      </c>
      <c r="F722" s="2">
        <f>'Moving Avg'!D722</f>
        <v>1.12378</v>
      </c>
      <c r="G722" s="2">
        <f>'Moving Avg'!F722</f>
        <v>1.1251249999999999</v>
      </c>
      <c r="H722" s="2">
        <f>'Moving Avg'!G722</f>
        <v>1.1054339999999996</v>
      </c>
      <c r="I722" s="2">
        <f>'Moving Avg'!H722</f>
        <v>1.0475934999999994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1.1456</v>
      </c>
      <c r="C723" s="2">
        <f>RSI!I723</f>
        <v>56.707329972084736</v>
      </c>
      <c r="D723" s="2">
        <f>MACD!E723</f>
        <v>1.9707536570827688E-3</v>
      </c>
      <c r="E723" s="2">
        <f>MACD!F723</f>
        <v>3.9835772308171588E-4</v>
      </c>
      <c r="F723" s="2">
        <f>'Moving Avg'!D723</f>
        <v>1.1259600000000001</v>
      </c>
      <c r="G723" s="2">
        <f>'Moving Avg'!F723</f>
        <v>1.1270349999999998</v>
      </c>
      <c r="H723" s="2">
        <f>'Moving Avg'!G723</f>
        <v>1.1070699999999996</v>
      </c>
      <c r="I723" s="2">
        <f>'Moving Avg'!H723</f>
        <v>1.0483044999999995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1.151</v>
      </c>
      <c r="C724" s="2">
        <f>RSI!I724</f>
        <v>57.935259719020209</v>
      </c>
      <c r="D724" s="2">
        <f>MACD!E724</f>
        <v>2.3555548044167374E-3</v>
      </c>
      <c r="E724" s="2">
        <f>MACD!F724</f>
        <v>7.8979713934872024E-4</v>
      </c>
      <c r="F724" s="2">
        <f>'Moving Avg'!D724</f>
        <v>1.1346799999999999</v>
      </c>
      <c r="G724" s="2">
        <f>'Moving Avg'!F724</f>
        <v>1.1289399999999998</v>
      </c>
      <c r="H724" s="2">
        <f>'Moving Avg'!G724</f>
        <v>1.1088139999999995</v>
      </c>
      <c r="I724" s="2">
        <f>'Moving Avg'!H724</f>
        <v>1.0490169999999996</v>
      </c>
      <c r="J724" s="6" t="str">
        <f>OBV!F724</f>
        <v>BULLISH</v>
      </c>
      <c r="K724" s="6" t="str">
        <f>OBV!G724</f>
        <v>WEAK</v>
      </c>
      <c r="L724" s="6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1.1237999999999999</v>
      </c>
      <c r="C725" s="2">
        <f>RSI!I725</f>
        <v>50.210059984185925</v>
      </c>
      <c r="D725" s="2">
        <f>MACD!E725</f>
        <v>4.5207915460099279E-3</v>
      </c>
      <c r="E725" s="2">
        <f>MACD!F725</f>
        <v>1.5359960206809617E-3</v>
      </c>
      <c r="F725" s="2">
        <f>'Moving Avg'!D725</f>
        <v>1.13686</v>
      </c>
      <c r="G725" s="2">
        <f>'Moving Avg'!F725</f>
        <v>1.128125</v>
      </c>
      <c r="H725" s="2">
        <f>'Moving Avg'!G725</f>
        <v>1.1096879999999996</v>
      </c>
      <c r="I725" s="2">
        <f>'Moving Avg'!H725</f>
        <v>1.0495414999999995</v>
      </c>
      <c r="J725" s="6" t="str">
        <f>OBV!F725</f>
        <v>BEARISH</v>
      </c>
      <c r="K725" s="6" t="str">
        <f>OBV!G725</f>
        <v>STRONG</v>
      </c>
      <c r="L725" s="6" t="str">
        <f>OBV!H725</f>
        <v>BEARISH DIVERGENCE</v>
      </c>
    </row>
    <row r="726" spans="1:12" ht="13.5" x14ac:dyDescent="0.25">
      <c r="A726" s="3">
        <f>RSI!A726</f>
        <v>43060</v>
      </c>
      <c r="B726" s="2">
        <f>RSI!B726</f>
        <v>1.1400999999999999</v>
      </c>
      <c r="C726" s="2">
        <f>RSI!I726</f>
        <v>54.155181629207263</v>
      </c>
      <c r="D726" s="2">
        <f>MACD!E726</f>
        <v>1.1326145414125577E-4</v>
      </c>
      <c r="E726" s="2">
        <f>MACD!F726</f>
        <v>1.2514491073730206E-3</v>
      </c>
      <c r="F726" s="2">
        <f>'Moving Avg'!D726</f>
        <v>1.1434000000000002</v>
      </c>
      <c r="G726" s="2">
        <f>'Moving Avg'!F726</f>
        <v>1.1281250000000003</v>
      </c>
      <c r="H726" s="2">
        <f>'Moving Avg'!G726</f>
        <v>1.1106699999999996</v>
      </c>
      <c r="I726" s="2">
        <f>'Moving Avg'!H726</f>
        <v>1.0502509999999994</v>
      </c>
      <c r="J726" s="6" t="str">
        <f>OBV!F726</f>
        <v>BULLISH</v>
      </c>
      <c r="K726" s="6" t="str">
        <f>OBV!G726</f>
        <v>WEAK</v>
      </c>
      <c r="L726" s="6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1.1456</v>
      </c>
      <c r="C727" s="2">
        <f>RSI!I727</f>
        <v>55.43822416345202</v>
      </c>
      <c r="D727" s="2">
        <f>MACD!E727</f>
        <v>-7.6743319281158406E-4</v>
      </c>
      <c r="E727" s="2">
        <f>MACD!F727</f>
        <v>8.476726473360996E-4</v>
      </c>
      <c r="F727" s="2">
        <f>'Moving Avg'!D727</f>
        <v>1.1412199999999999</v>
      </c>
      <c r="G727" s="2">
        <f>'Moving Avg'!F727</f>
        <v>1.1300349999999999</v>
      </c>
      <c r="H727" s="2">
        <f>'Moving Avg'!G727</f>
        <v>1.1117619999999997</v>
      </c>
      <c r="I727" s="2">
        <f>'Moving Avg'!H727</f>
        <v>1.0509364999999995</v>
      </c>
      <c r="J727" s="6" t="str">
        <f>OBV!F727</f>
        <v>BULLISH</v>
      </c>
      <c r="K727" s="6" t="str">
        <f>OBV!G727</f>
        <v>WEAK</v>
      </c>
      <c r="L727" s="6" t="str">
        <f>OBV!H727</f>
        <v>BULLISH DIVERGENCE</v>
      </c>
    </row>
    <row r="728" spans="1:12" ht="13.5" x14ac:dyDescent="0.25">
      <c r="A728" s="3">
        <f>RSI!A728</f>
        <v>43062</v>
      </c>
      <c r="B728" s="2">
        <f>RSI!B728</f>
        <v>1.1400999999999999</v>
      </c>
      <c r="C728" s="2">
        <f>RSI!I728</f>
        <v>53.816231941488304</v>
      </c>
      <c r="D728" s="2">
        <f>MACD!E728</f>
        <v>-3.8202377725848891E-4</v>
      </c>
      <c r="E728" s="2">
        <f>MACD!F728</f>
        <v>6.017333624171819E-4</v>
      </c>
      <c r="F728" s="2">
        <f>'Moving Avg'!D728</f>
        <v>1.14012</v>
      </c>
      <c r="G728" s="2">
        <f>'Moving Avg'!F728</f>
        <v>1.1313949999999999</v>
      </c>
      <c r="H728" s="2">
        <f>'Moving Avg'!G728</f>
        <v>1.1128519999999995</v>
      </c>
      <c r="I728" s="2">
        <f>'Moving Avg'!H728</f>
        <v>1.0515424999999994</v>
      </c>
      <c r="J728" s="6" t="str">
        <f>OBV!F728</f>
        <v>BULLISH</v>
      </c>
      <c r="K728" s="6" t="str">
        <f>OBV!G728</f>
        <v>WEAK</v>
      </c>
      <c r="L728" s="6" t="str">
        <f>OBV!H728</f>
        <v>BULLISH DIVERGENCE</v>
      </c>
    </row>
    <row r="729" spans="1:12" ht="13.5" x14ac:dyDescent="0.25">
      <c r="A729" s="3">
        <f>RSI!A729</f>
        <v>43063</v>
      </c>
      <c r="B729" s="2">
        <f>RSI!B729</f>
        <v>1.1456</v>
      </c>
      <c r="C729" s="2">
        <f>RSI!I729</f>
        <v>55.226951873112284</v>
      </c>
      <c r="D729" s="2">
        <f>MACD!E729</f>
        <v>-4.744657155075771E-3</v>
      </c>
      <c r="E729" s="2">
        <f>MACD!F729</f>
        <v>-4.6754474108140866E-4</v>
      </c>
      <c r="F729" s="2">
        <f>'Moving Avg'!D729</f>
        <v>1.1390400000000001</v>
      </c>
      <c r="G729" s="2">
        <f>'Moving Avg'!F729</f>
        <v>1.133305</v>
      </c>
      <c r="H729" s="2">
        <f>'Moving Avg'!G729</f>
        <v>1.1140519999999996</v>
      </c>
      <c r="I729" s="2">
        <f>'Moving Avg'!H729</f>
        <v>1.0520984999999998</v>
      </c>
      <c r="J729" s="6" t="str">
        <f>OBV!F729</f>
        <v>BULLISH</v>
      </c>
      <c r="K729" s="6" t="str">
        <f>OBV!G729</f>
        <v>WEAK</v>
      </c>
      <c r="L729" s="6" t="str">
        <f>OBV!H729</f>
        <v>BULLISH DIVERGENCE</v>
      </c>
    </row>
    <row r="730" spans="1:12" ht="13.5" x14ac:dyDescent="0.25">
      <c r="A730" s="3">
        <f>RSI!A730</f>
        <v>43066</v>
      </c>
      <c r="B730" s="2">
        <f>RSI!B730</f>
        <v>1.1565000000000001</v>
      </c>
      <c r="C730" s="2">
        <f>RSI!I730</f>
        <v>57.967190300862242</v>
      </c>
      <c r="D730" s="2">
        <f>MACD!E730</f>
        <v>-8.5051857883506887E-3</v>
      </c>
      <c r="E730" s="2">
        <f>MACD!F730</f>
        <v>-2.0750729505352649E-3</v>
      </c>
      <c r="F730" s="2">
        <f>'Moving Avg'!D730</f>
        <v>1.14558</v>
      </c>
      <c r="G730" s="2">
        <f>'Moving Avg'!F730</f>
        <v>1.1341249999999998</v>
      </c>
      <c r="H730" s="2">
        <f>'Moving Avg'!G730</f>
        <v>1.1153619999999995</v>
      </c>
      <c r="I730" s="2">
        <f>'Moving Avg'!H730</f>
        <v>1.0527349999999998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1.1674</v>
      </c>
      <c r="C731" s="2">
        <f>RSI!I731</f>
        <v>60.566296024957083</v>
      </c>
      <c r="D731" s="2">
        <f>MACD!E731</f>
        <v>-1.3504971061846893E-2</v>
      </c>
      <c r="E731" s="2">
        <f>MACD!F731</f>
        <v>-4.3610525727975913E-3</v>
      </c>
      <c r="F731" s="2">
        <f>'Moving Avg'!D731</f>
        <v>1.1510399999999998</v>
      </c>
      <c r="G731" s="2">
        <f>'Moving Avg'!F731</f>
        <v>1.1354900000000001</v>
      </c>
      <c r="H731" s="2">
        <f>'Moving Avg'!G731</f>
        <v>1.1168899999999997</v>
      </c>
      <c r="I731" s="2">
        <f>'Moving Avg'!H731</f>
        <v>1.0534774999999996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1.1618999999999999</v>
      </c>
      <c r="C732" s="2">
        <f>RSI!I732</f>
        <v>58.597347525547548</v>
      </c>
      <c r="D732" s="2">
        <f>MACD!E732</f>
        <v>-9.990786064593582E-3</v>
      </c>
      <c r="E732" s="2">
        <f>MACD!F732</f>
        <v>-5.4869992711567891E-3</v>
      </c>
      <c r="F732" s="2">
        <f>'Moving Avg'!D732</f>
        <v>1.1542999999999999</v>
      </c>
      <c r="G732" s="2">
        <f>'Moving Avg'!F732</f>
        <v>1.1365799999999999</v>
      </c>
      <c r="H732" s="2">
        <f>'Moving Avg'!G732</f>
        <v>1.1183079999999996</v>
      </c>
      <c r="I732" s="2">
        <f>'Moving Avg'!H732</f>
        <v>1.0541149999999995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1.1565000000000001</v>
      </c>
      <c r="C733" s="2">
        <f>RSI!I733</f>
        <v>56.650106000460823</v>
      </c>
      <c r="D733" s="2">
        <f>MACD!E733</f>
        <v>-8.4621136472060599E-3</v>
      </c>
      <c r="E733" s="2">
        <f>MACD!F733</f>
        <v>-6.0820221463666439E-3</v>
      </c>
      <c r="F733" s="2">
        <f>'Moving Avg'!D733</f>
        <v>1.1575800000000001</v>
      </c>
      <c r="G733" s="2">
        <f>'Moving Avg'!F733</f>
        <v>1.13849</v>
      </c>
      <c r="H733" s="2">
        <f>'Moving Avg'!G733</f>
        <v>1.1196179999999998</v>
      </c>
      <c r="I733" s="2">
        <f>'Moving Avg'!H733</f>
        <v>1.0546479999999996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1.1618999999999999</v>
      </c>
      <c r="C734" s="2">
        <f>RSI!I734</f>
        <v>58.147872417650561</v>
      </c>
      <c r="D734" s="2">
        <f>MACD!E734</f>
        <v>-6.8614487772049593E-3</v>
      </c>
      <c r="E734" s="2">
        <f>MACD!F734</f>
        <v>-6.2379074725343077E-3</v>
      </c>
      <c r="F734" s="2">
        <f>'Moving Avg'!D734</f>
        <v>1.1608400000000001</v>
      </c>
      <c r="G734" s="2">
        <f>'Moving Avg'!F734</f>
        <v>1.13958</v>
      </c>
      <c r="H734" s="2">
        <f>'Moving Avg'!G734</f>
        <v>1.1210359999999999</v>
      </c>
      <c r="I734" s="2">
        <f>'Moving Avg'!H734</f>
        <v>1.0552594999999996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1.1565000000000001</v>
      </c>
      <c r="C735" s="2">
        <f>RSI!I735</f>
        <v>56.061900078749751</v>
      </c>
      <c r="D735" s="2">
        <f>MACD!E735</f>
        <v>-9.4380053744724801E-3</v>
      </c>
      <c r="E735" s="2">
        <f>MACD!F735</f>
        <v>-6.8779270529219427E-3</v>
      </c>
      <c r="F735" s="2">
        <f>'Moving Avg'!D735</f>
        <v>1.1608400000000001</v>
      </c>
      <c r="G735" s="2">
        <f>'Moving Avg'!F735</f>
        <v>1.1404000000000001</v>
      </c>
      <c r="H735" s="2">
        <f>'Moving Avg'!G735</f>
        <v>1.1228899999999999</v>
      </c>
      <c r="I735" s="2">
        <f>'Moving Avg'!H735</f>
        <v>1.0557924999999995</v>
      </c>
      <c r="J735" s="6" t="str">
        <f>OBV!F735</f>
        <v>BULLISH</v>
      </c>
      <c r="K735" s="6" t="str">
        <f>OBV!G735</f>
        <v>WEAK</v>
      </c>
      <c r="L735" s="6" t="str">
        <f>OBV!H735</f>
        <v>NEUTRAL</v>
      </c>
    </row>
    <row r="736" spans="1:12" ht="13.5" x14ac:dyDescent="0.25">
      <c r="A736" s="3">
        <f>RSI!A736</f>
        <v>43075</v>
      </c>
      <c r="B736" s="2">
        <f>RSI!B736</f>
        <v>1.1565000000000001</v>
      </c>
      <c r="C736" s="2">
        <f>RSI!I736</f>
        <v>56.061900078749751</v>
      </c>
      <c r="D736" s="2">
        <f>MACD!E736</f>
        <v>-9.2140767213404473E-3</v>
      </c>
      <c r="E736" s="2">
        <f>MACD!F736</f>
        <v>-7.3451569866056447E-3</v>
      </c>
      <c r="F736" s="2">
        <f>'Moving Avg'!D736</f>
        <v>1.15866</v>
      </c>
      <c r="G736" s="2">
        <f>'Moving Avg'!F736</f>
        <v>1.1428550000000002</v>
      </c>
      <c r="H736" s="2">
        <f>'Moving Avg'!G736</f>
        <v>1.1244180000000001</v>
      </c>
      <c r="I736" s="2">
        <f>'Moving Avg'!H736</f>
        <v>1.0563254999999996</v>
      </c>
      <c r="J736" s="6" t="str">
        <f>OBV!F736</f>
        <v>BEARISH</v>
      </c>
      <c r="K736" s="6" t="str">
        <f>OBV!G736</f>
        <v>STRONG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1.1456</v>
      </c>
      <c r="C737" s="2">
        <f>RSI!I737</f>
        <v>51.718565443636891</v>
      </c>
      <c r="D737" s="2">
        <f>MACD!E737</f>
        <v>-7.4669636543982509E-3</v>
      </c>
      <c r="E737" s="2">
        <f>MACD!F737</f>
        <v>-7.3695183201641663E-3</v>
      </c>
      <c r="F737" s="2">
        <f>'Moving Avg'!D737</f>
        <v>1.1554</v>
      </c>
      <c r="G737" s="2">
        <f>'Moving Avg'!F737</f>
        <v>1.143675</v>
      </c>
      <c r="H737" s="2">
        <f>'Moving Avg'!G737</f>
        <v>1.1256180000000002</v>
      </c>
      <c r="I737" s="2">
        <f>'Moving Avg'!H737</f>
        <v>1.0568039999999994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1.1456</v>
      </c>
      <c r="C738" s="2">
        <f>RSI!I738</f>
        <v>51.718565443636898</v>
      </c>
      <c r="D738" s="2">
        <f>MACD!E738</f>
        <v>-6.8592031187098002E-3</v>
      </c>
      <c r="E738" s="2">
        <f>MACD!F738</f>
        <v>-7.2674552798732937E-3</v>
      </c>
      <c r="F738" s="2">
        <f>'Moving Avg'!D738</f>
        <v>1.1532199999999999</v>
      </c>
      <c r="G738" s="2">
        <f>'Moving Avg'!F738</f>
        <v>1.1442200000000002</v>
      </c>
      <c r="H738" s="2">
        <f>'Moving Avg'!G738</f>
        <v>1.1267100000000003</v>
      </c>
      <c r="I738" s="2">
        <f>'Moving Avg'!H738</f>
        <v>1.0573339999999996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1.1456</v>
      </c>
      <c r="C739" s="2">
        <f>RSI!I739</f>
        <v>51.718565443636898</v>
      </c>
      <c r="D739" s="2">
        <f>MACD!E739</f>
        <v>-5.5213941164613534E-3</v>
      </c>
      <c r="E739" s="2">
        <f>MACD!F739</f>
        <v>-6.9182430471909058E-3</v>
      </c>
      <c r="F739" s="2">
        <f>'Moving Avg'!D739</f>
        <v>1.1499600000000001</v>
      </c>
      <c r="G739" s="2">
        <f>'Moving Avg'!F739</f>
        <v>1.1461300000000001</v>
      </c>
      <c r="H739" s="2">
        <f>'Moving Avg'!G739</f>
        <v>1.1279100000000004</v>
      </c>
      <c r="I739" s="2">
        <f>'Moving Avg'!H739</f>
        <v>1.0579159999999996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1.1456</v>
      </c>
      <c r="C740" s="2">
        <f>RSI!I740</f>
        <v>51.718565443636898</v>
      </c>
      <c r="D740" s="2">
        <f>MACD!E740</f>
        <v>-2.7334082130876514E-3</v>
      </c>
      <c r="E740" s="2">
        <f>MACD!F740</f>
        <v>-6.0812760803702556E-3</v>
      </c>
      <c r="F740" s="2">
        <f>'Moving Avg'!D740</f>
        <v>1.14778</v>
      </c>
      <c r="G740" s="2">
        <f>'Moving Avg'!F740</f>
        <v>1.1477650000000004</v>
      </c>
      <c r="H740" s="2">
        <f>'Moving Avg'!G740</f>
        <v>1.1294380000000006</v>
      </c>
      <c r="I740" s="2">
        <f>'Moving Avg'!H740</f>
        <v>1.0586269999999995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1.1400999999999999</v>
      </c>
      <c r="C741" s="2">
        <f>RSI!I741</f>
        <v>49.134989281193519</v>
      </c>
      <c r="D741" s="2">
        <f>MACD!E741</f>
        <v>1.6906081865708522E-3</v>
      </c>
      <c r="E741" s="2">
        <f>MACD!F741</f>
        <v>-4.5268992269820348E-3</v>
      </c>
      <c r="F741" s="2">
        <f>'Moving Avg'!D741</f>
        <v>1.1445000000000001</v>
      </c>
      <c r="G741" s="2">
        <f>'Moving Avg'!F741</f>
        <v>1.1494000000000002</v>
      </c>
      <c r="H741" s="2">
        <f>'Moving Avg'!G741</f>
        <v>1.1306380000000003</v>
      </c>
      <c r="I741" s="2">
        <f>'Moving Avg'!H741</f>
        <v>1.0592069999999996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1.1347</v>
      </c>
      <c r="C742" s="2">
        <f>RSI!I742</f>
        <v>46.669928198808059</v>
      </c>
      <c r="D742" s="2">
        <f>MACD!E742</f>
        <v>5.0024089761997459E-3</v>
      </c>
      <c r="E742" s="2">
        <f>MACD!F742</f>
        <v>-2.6210375863456783E-3</v>
      </c>
      <c r="F742" s="2">
        <f>'Moving Avg'!D742</f>
        <v>1.1423200000000002</v>
      </c>
      <c r="G742" s="2">
        <f>'Moving Avg'!F742</f>
        <v>1.1483099999999999</v>
      </c>
      <c r="H742" s="2">
        <f>'Moving Avg'!G742</f>
        <v>1.1315120000000005</v>
      </c>
      <c r="I742" s="2">
        <f>'Moving Avg'!H742</f>
        <v>1.0598634999999994</v>
      </c>
      <c r="J742" s="6" t="str">
        <f>OBV!F742</f>
        <v>BEARISH</v>
      </c>
      <c r="K742" s="6" t="str">
        <f>OBV!G742</f>
        <v>STRONG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1.1237999999999999</v>
      </c>
      <c r="C743" s="2">
        <f>RSI!I743</f>
        <v>42.080723408506572</v>
      </c>
      <c r="D743" s="2">
        <f>MACD!E743</f>
        <v>7.8267268714795613E-3</v>
      </c>
      <c r="E743" s="2">
        <f>MACD!F743</f>
        <v>-5.3148469478063042E-4</v>
      </c>
      <c r="F743" s="2">
        <f>'Moving Avg'!D743</f>
        <v>1.1379600000000001</v>
      </c>
      <c r="G743" s="2">
        <f>'Moving Avg'!F743</f>
        <v>1.1472199999999999</v>
      </c>
      <c r="H743" s="2">
        <f>'Moving Avg'!G743</f>
        <v>1.1321680000000003</v>
      </c>
      <c r="I743" s="2">
        <f>'Moving Avg'!H743</f>
        <v>1.0604399999999994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1.1347</v>
      </c>
      <c r="C744" s="2">
        <f>RSI!I744</f>
        <v>47.626895106553633</v>
      </c>
      <c r="D744" s="2">
        <f>MACD!E744</f>
        <v>1.0346329474659299E-2</v>
      </c>
      <c r="E744" s="2">
        <f>MACD!F744</f>
        <v>1.6440781391073554E-3</v>
      </c>
      <c r="F744" s="2">
        <f>'Moving Avg'!D744</f>
        <v>1.13578</v>
      </c>
      <c r="G744" s="2">
        <f>'Moving Avg'!F744</f>
        <v>1.1464049999999997</v>
      </c>
      <c r="H744" s="2">
        <f>'Moving Avg'!G744</f>
        <v>1.1330420000000005</v>
      </c>
      <c r="I744" s="2">
        <f>'Moving Avg'!H744</f>
        <v>1.0610964999999997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1.1400999999999999</v>
      </c>
      <c r="C745" s="2">
        <f>RSI!I745</f>
        <v>50.172501267679934</v>
      </c>
      <c r="D745" s="2">
        <f>MACD!E745</f>
        <v>1.1281672488835159E-2</v>
      </c>
      <c r="E745" s="2">
        <f>MACD!F745</f>
        <v>3.5715970090529165E-3</v>
      </c>
      <c r="F745" s="2">
        <f>'Moving Avg'!D745</f>
        <v>1.1346800000000001</v>
      </c>
      <c r="G745" s="2">
        <f>'Moving Avg'!F745</f>
        <v>1.1472199999999999</v>
      </c>
      <c r="H745" s="2">
        <f>'Moving Avg'!G745</f>
        <v>1.1335860000000004</v>
      </c>
      <c r="I745" s="2">
        <f>'Moving Avg'!H745</f>
        <v>1.0618319999999997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1.0747</v>
      </c>
      <c r="C746" s="2">
        <f>RSI!I746</f>
        <v>30.706359167080237</v>
      </c>
      <c r="D746" s="2">
        <f>MACD!E746</f>
        <v>1.6917264052775272E-2</v>
      </c>
      <c r="E746" s="2">
        <f>MACD!F746</f>
        <v>6.2407304177973877E-3</v>
      </c>
      <c r="F746" s="2">
        <f>'Moving Avg'!D746</f>
        <v>1.1215999999999999</v>
      </c>
      <c r="G746" s="2">
        <f>'Moving Avg'!F746</f>
        <v>1.1439499999999998</v>
      </c>
      <c r="H746" s="2">
        <f>'Moving Avg'!G746</f>
        <v>1.1327140000000002</v>
      </c>
      <c r="I746" s="2">
        <f>'Moving Avg'!H746</f>
        <v>1.0622144999999994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1.1882999999999999</v>
      </c>
      <c r="C747" s="2">
        <f>RSI!I747</f>
        <v>59.847711677284842</v>
      </c>
      <c r="D747" s="2">
        <f>MACD!E747</f>
        <v>1.1980280075204019E-2</v>
      </c>
      <c r="E747" s="2">
        <f>MACD!F747</f>
        <v>7.3886403492787146E-3</v>
      </c>
      <c r="F747" s="2">
        <f>'Moving Avg'!D747</f>
        <v>1.13232</v>
      </c>
      <c r="G747" s="2">
        <f>'Moving Avg'!F747</f>
        <v>1.1460849999999998</v>
      </c>
      <c r="H747" s="2">
        <f>'Moving Avg'!G747</f>
        <v>1.1340040000000002</v>
      </c>
      <c r="I747" s="2">
        <f>'Moving Avg'!H747</f>
        <v>1.0632424999999996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1.1882999999999999</v>
      </c>
      <c r="C748" s="2">
        <f>RSI!I748</f>
        <v>59.847711677284842</v>
      </c>
      <c r="D748" s="2">
        <f>MACD!E748</f>
        <v>7.4891355904946888E-3</v>
      </c>
      <c r="E748" s="2">
        <f>MACD!F748</f>
        <v>7.4087393975219096E-3</v>
      </c>
      <c r="F748" s="2">
        <f>'Moving Avg'!D748</f>
        <v>1.1452199999999999</v>
      </c>
      <c r="G748" s="2">
        <f>'Moving Avg'!F748</f>
        <v>1.1484949999999998</v>
      </c>
      <c r="H748" s="2">
        <f>'Moving Avg'!G748</f>
        <v>1.1352940000000002</v>
      </c>
      <c r="I748" s="2">
        <f>'Moving Avg'!H748</f>
        <v>1.0641669999999996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1.1882999999999999</v>
      </c>
      <c r="C749" s="2">
        <f>RSI!I749</f>
        <v>59.847711677284842</v>
      </c>
      <c r="D749" s="2">
        <f>MACD!E749</f>
        <v>3.3984766854890935E-3</v>
      </c>
      <c r="E749" s="2">
        <f>MACD!F749</f>
        <v>6.6066868551153462E-3</v>
      </c>
      <c r="F749" s="2">
        <f>'Moving Avg'!D749</f>
        <v>1.15594</v>
      </c>
      <c r="G749" s="2">
        <f>'Moving Avg'!F749</f>
        <v>1.15063</v>
      </c>
      <c r="H749" s="2">
        <f>'Moving Avg'!G749</f>
        <v>1.1368020000000001</v>
      </c>
      <c r="I749" s="2">
        <f>'Moving Avg'!H749</f>
        <v>1.0650139999999997</v>
      </c>
      <c r="J749" s="6" t="str">
        <f>OBV!F749</f>
        <v>BULLISH</v>
      </c>
      <c r="K749" s="6" t="str">
        <f>OBV!G749</f>
        <v>NEUTRAL</v>
      </c>
      <c r="L749" s="6" t="str">
        <f>OBV!H749</f>
        <v>BULLISH DIVERGENCE</v>
      </c>
    </row>
    <row r="750" spans="1:12" ht="13.5" x14ac:dyDescent="0.25">
      <c r="A750" s="3">
        <f>RSI!A750</f>
        <v>43095</v>
      </c>
      <c r="B750" s="2">
        <f>RSI!B750</f>
        <v>1.1882999999999999</v>
      </c>
      <c r="C750" s="2">
        <f>RSI!I750</f>
        <v>59.847711677284842</v>
      </c>
      <c r="D750" s="2">
        <f>MACD!E750</f>
        <v>-3.3179427068907863E-4</v>
      </c>
      <c r="E750" s="2">
        <f>MACD!F750</f>
        <v>5.2189906299544616E-3</v>
      </c>
      <c r="F750" s="2">
        <f>'Moving Avg'!D750</f>
        <v>1.1655799999999998</v>
      </c>
      <c r="G750" s="2">
        <f>'Moving Avg'!F750</f>
        <v>1.1522199999999998</v>
      </c>
      <c r="H750" s="2">
        <f>'Moving Avg'!G750</f>
        <v>1.1383099999999999</v>
      </c>
      <c r="I750" s="2">
        <f>'Moving Avg'!H750</f>
        <v>1.0658349999999996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1.1581999999999999</v>
      </c>
      <c r="C751" s="2">
        <f>RSI!I751</f>
        <v>52.046926630139744</v>
      </c>
      <c r="D751" s="2">
        <f>MACD!E751</f>
        <v>-2.353724002501556E-3</v>
      </c>
      <c r="E751" s="2">
        <f>MACD!F751</f>
        <v>3.7044477034632577E-3</v>
      </c>
      <c r="F751" s="2">
        <f>'Moving Avg'!D751</f>
        <v>1.18228</v>
      </c>
      <c r="G751" s="2">
        <f>'Moving Avg'!F751</f>
        <v>1.1517599999999999</v>
      </c>
      <c r="H751" s="2">
        <f>'Moving Avg'!G751</f>
        <v>1.1393260000000001</v>
      </c>
      <c r="I751" s="2">
        <f>'Moving Avg'!H751</f>
        <v>1.0665574999999996</v>
      </c>
      <c r="J751" s="6" t="str">
        <f>OBV!F751</f>
        <v>BULLISH</v>
      </c>
      <c r="K751" s="6" t="str">
        <f>OBV!G751</f>
        <v>NEUTRAL</v>
      </c>
      <c r="L751" s="6" t="str">
        <f>OBV!H751</f>
        <v>BULLISH DIVERGENCE</v>
      </c>
    </row>
    <row r="752" spans="1:12" ht="13.5" x14ac:dyDescent="0.25">
      <c r="A752" s="3">
        <f>RSI!A752</f>
        <v>43097</v>
      </c>
      <c r="B752" s="2">
        <f>RSI!B752</f>
        <v>1.1521999999999999</v>
      </c>
      <c r="C752" s="2">
        <f>RSI!I752</f>
        <v>50.630251454155804</v>
      </c>
      <c r="D752" s="2">
        <f>MACD!E752</f>
        <v>-4.50362651030356E-3</v>
      </c>
      <c r="E752" s="2">
        <f>MACD!F752</f>
        <v>2.0628328607098941E-3</v>
      </c>
      <c r="F752" s="2">
        <f>'Moving Avg'!D752</f>
        <v>1.1750599999999998</v>
      </c>
      <c r="G752" s="2">
        <f>'Moving Avg'!F752</f>
        <v>1.151275</v>
      </c>
      <c r="H752" s="2">
        <f>'Moving Avg'!G752</f>
        <v>1.1401120000000002</v>
      </c>
      <c r="I752" s="2">
        <f>'Moving Avg'!H752</f>
        <v>1.0672499999999996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</row>
    <row r="753" spans="1:12" ht="13.5" x14ac:dyDescent="0.25">
      <c r="A753" s="3">
        <f>RSI!A753</f>
        <v>43098</v>
      </c>
      <c r="B753" s="2">
        <f>RSI!B753</f>
        <v>1.1701999999999999</v>
      </c>
      <c r="C753" s="2">
        <f>RSI!I753</f>
        <v>54.620845349444771</v>
      </c>
      <c r="D753" s="2">
        <f>MACD!E753</f>
        <v>-9.3463862926523866E-3</v>
      </c>
      <c r="E753" s="2">
        <f>MACD!F753</f>
        <v>-2.1901096996256204E-4</v>
      </c>
      <c r="F753" s="2">
        <f>'Moving Avg'!D753</f>
        <v>1.1714399999999998</v>
      </c>
      <c r="G753" s="2">
        <f>'Moving Avg'!F753</f>
        <v>1.1519600000000001</v>
      </c>
      <c r="H753" s="2">
        <f>'Moving Avg'!G753</f>
        <v>1.1413680000000002</v>
      </c>
      <c r="I753" s="2">
        <f>'Moving Avg'!H753</f>
        <v>1.0680584999999996</v>
      </c>
      <c r="J753" s="6" t="str">
        <f>OBV!F753</f>
        <v>BULLISH</v>
      </c>
      <c r="K753" s="6" t="str">
        <f>OBV!G753</f>
        <v>WEAK</v>
      </c>
      <c r="L753" s="6" t="str">
        <f>OBV!H753</f>
        <v>BULLISH DIVERGENCE</v>
      </c>
    </row>
    <row r="754" spans="1:12" ht="13.5" x14ac:dyDescent="0.25">
      <c r="A754" s="3">
        <f>RSI!A754</f>
        <v>43102</v>
      </c>
      <c r="B754" s="2">
        <f>RSI!B754</f>
        <v>1.1581999999999999</v>
      </c>
      <c r="C754" s="2">
        <f>RSI!I754</f>
        <v>51.624930126218082</v>
      </c>
      <c r="D754" s="2">
        <f>MACD!E754</f>
        <v>-1.0997022745573348E-2</v>
      </c>
      <c r="E754" s="2">
        <f>MACD!F754</f>
        <v>-2.3746133250847194E-3</v>
      </c>
      <c r="F754" s="2">
        <f>'Moving Avg'!D754</f>
        <v>1.1654199999999997</v>
      </c>
      <c r="G754" s="2">
        <f>'Moving Avg'!F754</f>
        <v>1.151775</v>
      </c>
      <c r="H754" s="2">
        <f>'Moving Avg'!G754</f>
        <v>1.142274</v>
      </c>
      <c r="I754" s="2">
        <f>'Moving Avg'!H754</f>
        <v>1.0688584999999995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</row>
    <row r="755" spans="1:12" ht="13.5" x14ac:dyDescent="0.25">
      <c r="A755" s="3">
        <f>RSI!A755</f>
        <v>43103</v>
      </c>
      <c r="B755" s="2">
        <f>RSI!B755</f>
        <v>1.1701999999999999</v>
      </c>
      <c r="C755" s="2">
        <f>RSI!I755</f>
        <v>54.323000970709124</v>
      </c>
      <c r="D755" s="2">
        <f>MACD!E755</f>
        <v>-1.2490860163154371E-2</v>
      </c>
      <c r="E755" s="2">
        <f>MACD!F755</f>
        <v>-4.39786269269865E-3</v>
      </c>
      <c r="F755" s="2">
        <f>'Moving Avg'!D755</f>
        <v>1.1617999999999999</v>
      </c>
      <c r="G755" s="2">
        <f>'Moving Avg'!F755</f>
        <v>1.1524600000000003</v>
      </c>
      <c r="H755" s="2">
        <f>'Moving Avg'!G755</f>
        <v>1.1428760000000002</v>
      </c>
      <c r="I755" s="2">
        <f>'Moving Avg'!H755</f>
        <v>1.0698219999999994</v>
      </c>
      <c r="J755" s="6" t="str">
        <f>OBV!F755</f>
        <v>BULLISH</v>
      </c>
      <c r="K755" s="6" t="str">
        <f>OBV!G755</f>
        <v>WEAK</v>
      </c>
      <c r="L755" s="6" t="str">
        <f>OBV!H755</f>
        <v>BULLISH DIVERGENCE</v>
      </c>
    </row>
    <row r="756" spans="1:12" ht="13.5" x14ac:dyDescent="0.25">
      <c r="A756" s="3">
        <f>RSI!A756</f>
        <v>43104</v>
      </c>
      <c r="B756" s="2">
        <f>RSI!B756</f>
        <v>1.1701999999999999</v>
      </c>
      <c r="C756" s="2">
        <f>RSI!I756</f>
        <v>54.323000970709117</v>
      </c>
      <c r="D756" s="2">
        <f>MACD!E756</f>
        <v>-2.392345802407192E-2</v>
      </c>
      <c r="E756" s="2">
        <f>MACD!F756</f>
        <v>-8.3029817589733053E-3</v>
      </c>
      <c r="F756" s="2">
        <f>'Moving Avg'!D756</f>
        <v>1.1641999999999999</v>
      </c>
      <c r="G756" s="2">
        <f>'Moving Avg'!F756</f>
        <v>1.1531450000000003</v>
      </c>
      <c r="H756" s="2">
        <f>'Moving Avg'!G756</f>
        <v>1.1434780000000002</v>
      </c>
      <c r="I756" s="2">
        <f>'Moving Avg'!H756</f>
        <v>1.0707334999999993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1.1402000000000001</v>
      </c>
      <c r="C757" s="2">
        <f>RSI!I757</f>
        <v>46.761177154136185</v>
      </c>
      <c r="D757" s="2">
        <f>MACD!E757</f>
        <v>-1.3997163379217525E-2</v>
      </c>
      <c r="E757" s="2">
        <f>MACD!F757</f>
        <v>-9.4418180830221493E-3</v>
      </c>
      <c r="F757" s="2">
        <f>'Moving Avg'!D757</f>
        <v>1.1617999999999999</v>
      </c>
      <c r="G757" s="2">
        <f>'Moving Avg'!F757</f>
        <v>1.1528750000000003</v>
      </c>
      <c r="H757" s="2">
        <f>'Moving Avg'!G757</f>
        <v>1.1441340000000002</v>
      </c>
      <c r="I757" s="2">
        <f>'Moving Avg'!H757</f>
        <v>1.0713919999999992</v>
      </c>
      <c r="J757" s="6" t="str">
        <f>OBV!F757</f>
        <v>BULLISH</v>
      </c>
      <c r="K757" s="6" t="str">
        <f>OBV!G757</f>
        <v>WEAK</v>
      </c>
      <c r="L757" s="6" t="str">
        <f>OBV!H757</f>
        <v>BULLISH DIVERGENCE</v>
      </c>
    </row>
    <row r="758" spans="1:12" ht="13.5" x14ac:dyDescent="0.25">
      <c r="A758" s="3">
        <f>RSI!A758</f>
        <v>43108</v>
      </c>
      <c r="B758" s="2">
        <f>RSI!B758</f>
        <v>1.1641999999999999</v>
      </c>
      <c r="C758" s="2">
        <f>RSI!I758</f>
        <v>52.462244177338889</v>
      </c>
      <c r="D758" s="2">
        <f>MACD!E758</f>
        <v>-7.2902697015773121E-3</v>
      </c>
      <c r="E758" s="2">
        <f>MACD!F758</f>
        <v>-9.0115084067331833E-3</v>
      </c>
      <c r="F758" s="2">
        <f>'Moving Avg'!D758</f>
        <v>1.1606000000000001</v>
      </c>
      <c r="G758" s="2">
        <f>'Moving Avg'!F758</f>
        <v>1.1538050000000004</v>
      </c>
      <c r="H758" s="2">
        <f>'Moving Avg'!G758</f>
        <v>1.1451600000000002</v>
      </c>
      <c r="I758" s="2">
        <f>'Moving Avg'!H758</f>
        <v>1.0720409999999991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1.1641999999999999</v>
      </c>
      <c r="C759" s="2">
        <f>RSI!I759</f>
        <v>52.462244177338889</v>
      </c>
      <c r="D759" s="2">
        <f>MACD!E759</f>
        <v>-1.6778570515560975E-3</v>
      </c>
      <c r="E759" s="2">
        <f>MACD!F759</f>
        <v>-7.5447781356977666E-3</v>
      </c>
      <c r="F759" s="2">
        <f>'Moving Avg'!D759</f>
        <v>1.1617999999999999</v>
      </c>
      <c r="G759" s="2">
        <f>'Moving Avg'!F759</f>
        <v>1.1547350000000003</v>
      </c>
      <c r="H759" s="2">
        <f>'Moving Avg'!G759</f>
        <v>1.1462960000000002</v>
      </c>
      <c r="I759" s="2">
        <f>'Moving Avg'!H759</f>
        <v>1.072689999999999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1.1701999999999999</v>
      </c>
      <c r="C760" s="2">
        <f>RSI!I760</f>
        <v>53.893762019682917</v>
      </c>
      <c r="D760" s="2">
        <f>MACD!E760</f>
        <v>2.5686526548884814E-3</v>
      </c>
      <c r="E760" s="2">
        <f>MACD!F760</f>
        <v>-5.5220919775805172E-3</v>
      </c>
      <c r="F760" s="2">
        <f>'Moving Avg'!D760</f>
        <v>1.1617999999999999</v>
      </c>
      <c r="G760" s="2">
        <f>'Moving Avg'!F760</f>
        <v>1.1559650000000004</v>
      </c>
      <c r="H760" s="2">
        <f>'Moving Avg'!G760</f>
        <v>1.1468980000000002</v>
      </c>
      <c r="I760" s="2">
        <f>'Moving Avg'!H760</f>
        <v>1.0734724999999989</v>
      </c>
      <c r="J760" s="6" t="str">
        <f>OBV!F760</f>
        <v>BEARISH</v>
      </c>
      <c r="K760" s="6" t="str">
        <f>OBV!G760</f>
        <v>NEUTRAL</v>
      </c>
      <c r="L760" s="6" t="str">
        <f>OBV!H760</f>
        <v>NEUTRAL</v>
      </c>
    </row>
    <row r="761" spans="1:12" ht="13.5" x14ac:dyDescent="0.25">
      <c r="A761" s="3">
        <f>RSI!A761</f>
        <v>43111</v>
      </c>
      <c r="B761" s="2">
        <f>RSI!B761</f>
        <v>1.1761999999999999</v>
      </c>
      <c r="C761" s="2">
        <f>RSI!I761</f>
        <v>55.34200681468743</v>
      </c>
      <c r="D761" s="2">
        <f>MACD!E761</f>
        <v>9.9747191030941096E-4</v>
      </c>
      <c r="E761" s="2">
        <f>MACD!F761</f>
        <v>-4.2181792000025317E-3</v>
      </c>
      <c r="F761" s="2">
        <f>'Moving Avg'!D761</f>
        <v>1.1629999999999998</v>
      </c>
      <c r="G761" s="2">
        <f>'Moving Avg'!F761</f>
        <v>1.1577700000000002</v>
      </c>
      <c r="H761" s="2">
        <f>'Moving Avg'!G761</f>
        <v>1.1476200000000003</v>
      </c>
      <c r="I761" s="2">
        <f>'Moving Avg'!H761</f>
        <v>1.0742329999999989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1.1821999999999999</v>
      </c>
      <c r="C762" s="2">
        <f>RSI!I762</f>
        <v>56.80323550526311</v>
      </c>
      <c r="D762" s="2">
        <f>MACD!E762</f>
        <v>-1.8175269284383955E-3</v>
      </c>
      <c r="E762" s="2">
        <f>MACD!F762</f>
        <v>-3.7380487456897043E-3</v>
      </c>
      <c r="F762" s="2">
        <f>'Moving Avg'!D762</f>
        <v>1.1713999999999998</v>
      </c>
      <c r="G762" s="2">
        <f>'Moving Avg'!F762</f>
        <v>1.160145</v>
      </c>
      <c r="H762" s="2">
        <f>'Moving Avg'!G762</f>
        <v>1.1484620000000003</v>
      </c>
      <c r="I762" s="2">
        <f>'Moving Avg'!H762</f>
        <v>1.075023499999999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1.1882999999999999</v>
      </c>
      <c r="C763" s="2">
        <f>RSI!I763</f>
        <v>58.297223893865997</v>
      </c>
      <c r="D763" s="2">
        <f>MACD!E763</f>
        <v>-2.0267992160221127E-3</v>
      </c>
      <c r="E763" s="2">
        <f>MACD!F763</f>
        <v>-3.3957988397561862E-3</v>
      </c>
      <c r="F763" s="2">
        <f>'Moving Avg'!D763</f>
        <v>1.1762199999999998</v>
      </c>
      <c r="G763" s="2">
        <f>'Moving Avg'!F763</f>
        <v>1.16337</v>
      </c>
      <c r="H763" s="2">
        <f>'Moving Avg'!G763</f>
        <v>1.1498620000000002</v>
      </c>
      <c r="I763" s="2">
        <f>'Moving Avg'!H763</f>
        <v>1.0757929999999989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1.1882999999999999</v>
      </c>
      <c r="C764" s="2">
        <f>RSI!I764</f>
        <v>58.297223893865997</v>
      </c>
      <c r="D764" s="2">
        <f>MACD!E764</f>
        <v>-4.2200832109549058E-3</v>
      </c>
      <c r="E764" s="2">
        <f>MACD!F764</f>
        <v>-3.5606557139959303E-3</v>
      </c>
      <c r="F764" s="2">
        <f>'Moving Avg'!D764</f>
        <v>1.1810399999999999</v>
      </c>
      <c r="G764" s="2">
        <f>'Moving Avg'!F764</f>
        <v>1.1660499999999998</v>
      </c>
      <c r="H764" s="2">
        <f>'Moving Avg'!G764</f>
        <v>1.1508260000000003</v>
      </c>
      <c r="I764" s="2">
        <f>'Moving Avg'!H764</f>
        <v>1.0765884999999988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1.2002999999999999</v>
      </c>
      <c r="C765" s="2">
        <f>RSI!I765</f>
        <v>61.347208486351647</v>
      </c>
      <c r="D765" s="2">
        <f>MACD!E765</f>
        <v>-5.2761309766606868E-3</v>
      </c>
      <c r="E765" s="2">
        <f>MACD!F765</f>
        <v>-3.9037507665288817E-3</v>
      </c>
      <c r="F765" s="2">
        <f>'Moving Avg'!D765</f>
        <v>1.18706</v>
      </c>
      <c r="G765" s="2">
        <f>'Moving Avg'!F765</f>
        <v>1.1690599999999995</v>
      </c>
      <c r="H765" s="2">
        <f>'Moving Avg'!G765</f>
        <v>1.1520300000000001</v>
      </c>
      <c r="I765" s="2">
        <f>'Moving Avg'!H765</f>
        <v>1.077469499999999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1.1942999999999999</v>
      </c>
      <c r="C766" s="2">
        <f>RSI!I766</f>
        <v>59.022827174898282</v>
      </c>
      <c r="D766" s="2">
        <f>MACD!E766</f>
        <v>-5.9419674771237219E-3</v>
      </c>
      <c r="E766" s="2">
        <f>MACD!F766</f>
        <v>-4.3113941086478499E-3</v>
      </c>
      <c r="F766" s="2">
        <f>'Moving Avg'!D766</f>
        <v>1.19068</v>
      </c>
      <c r="G766" s="2">
        <f>'Moving Avg'!F766</f>
        <v>1.1750399999999996</v>
      </c>
      <c r="H766" s="2">
        <f>'Moving Avg'!G766</f>
        <v>1.1537680000000001</v>
      </c>
      <c r="I766" s="2">
        <f>'Moving Avg'!H766</f>
        <v>1.0783724999999991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1.2002999999999999</v>
      </c>
      <c r="C767" s="2">
        <f>RSI!I767</f>
        <v>60.629289358422014</v>
      </c>
      <c r="D767" s="2">
        <f>MACD!E767</f>
        <v>-1.1730392456379413E-2</v>
      </c>
      <c r="E767" s="2">
        <f>MACD!F767</f>
        <v>-5.7951937781941625E-3</v>
      </c>
      <c r="F767" s="2">
        <f>'Moving Avg'!D767</f>
        <v>1.1942999999999997</v>
      </c>
      <c r="G767" s="2">
        <f>'Moving Avg'!F767</f>
        <v>1.1756399999999991</v>
      </c>
      <c r="H767" s="2">
        <f>'Moving Avg'!G767</f>
        <v>1.1551900000000002</v>
      </c>
      <c r="I767" s="2">
        <f>'Moving Avg'!H767</f>
        <v>1.0793569999999988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</row>
    <row r="768" spans="1:12" ht="13.5" x14ac:dyDescent="0.25">
      <c r="A768" s="3">
        <f>RSI!A768</f>
        <v>43122</v>
      </c>
      <c r="B768" s="2">
        <f>RSI!B768</f>
        <v>1.2002999999999999</v>
      </c>
      <c r="C768" s="2">
        <f>RSI!I768</f>
        <v>60.629289358422007</v>
      </c>
      <c r="D768" s="2">
        <f>MACD!E768</f>
        <v>-1.3124396158572749E-2</v>
      </c>
      <c r="E768" s="2">
        <f>MACD!F768</f>
        <v>-7.2610342542698807E-3</v>
      </c>
      <c r="F768" s="2">
        <f>'Moving Avg'!D768</f>
        <v>1.1966999999999999</v>
      </c>
      <c r="G768" s="2">
        <f>'Moving Avg'!F768</f>
        <v>1.1762399999999993</v>
      </c>
      <c r="H768" s="2">
        <f>'Moving Avg'!G768</f>
        <v>1.1565020000000001</v>
      </c>
      <c r="I768" s="2">
        <f>'Moving Avg'!H768</f>
        <v>1.0802124999999989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1.1882999999999999</v>
      </c>
      <c r="C769" s="2">
        <f>RSI!I769</f>
        <v>55.575562724264877</v>
      </c>
      <c r="D769" s="2">
        <f>MACD!E769</f>
        <v>-1.3589505655634992E-2</v>
      </c>
      <c r="E769" s="2">
        <f>MACD!F769</f>
        <v>-8.5267285345429038E-3</v>
      </c>
      <c r="F769" s="2">
        <f>'Moving Avg'!D769</f>
        <v>1.1966999999999999</v>
      </c>
      <c r="G769" s="2">
        <f>'Moving Avg'!F769</f>
        <v>1.1762399999999993</v>
      </c>
      <c r="H769" s="2">
        <f>'Moving Avg'!G769</f>
        <v>1.15812</v>
      </c>
      <c r="I769" s="2">
        <f>'Moving Avg'!H769</f>
        <v>1.0810594999999987</v>
      </c>
      <c r="J769" s="6" t="str">
        <f>OBV!F769</f>
        <v>BULLISH</v>
      </c>
      <c r="K769" s="6" t="str">
        <f>OBV!G769</f>
        <v>WEAK</v>
      </c>
      <c r="L769" s="6" t="str">
        <f>OBV!H769</f>
        <v>NEUTRAL</v>
      </c>
    </row>
    <row r="770" spans="1:12" ht="13.5" x14ac:dyDescent="0.25">
      <c r="A770" s="3">
        <f>RSI!A770</f>
        <v>43124</v>
      </c>
      <c r="B770" s="2">
        <f>RSI!B770</f>
        <v>1.1821999999999999</v>
      </c>
      <c r="C770" s="2">
        <f>RSI!I770</f>
        <v>53.150249427338139</v>
      </c>
      <c r="D770" s="2">
        <f>MACD!E770</f>
        <v>-1.2698756621645213E-2</v>
      </c>
      <c r="E770" s="2">
        <f>MACD!F770</f>
        <v>-9.3611341519633656E-3</v>
      </c>
      <c r="F770" s="2">
        <f>'Moving Avg'!D770</f>
        <v>1.1930799999999997</v>
      </c>
      <c r="G770" s="2">
        <f>'Moving Avg'!F770</f>
        <v>1.1759349999999995</v>
      </c>
      <c r="H770" s="2">
        <f>'Moving Avg'!G770</f>
        <v>1.1595060000000001</v>
      </c>
      <c r="I770" s="2">
        <f>'Moving Avg'!H770</f>
        <v>1.0818499999999986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1.1821999999999999</v>
      </c>
      <c r="C771" s="2">
        <f>RSI!I771</f>
        <v>53.150249427338139</v>
      </c>
      <c r="D771" s="2">
        <f>MACD!E771</f>
        <v>-1.1069836362859409E-2</v>
      </c>
      <c r="E771" s="2">
        <f>MACD!F771</f>
        <v>-9.7028745941425756E-3</v>
      </c>
      <c r="F771" s="2">
        <f>'Moving Avg'!D771</f>
        <v>1.1906599999999998</v>
      </c>
      <c r="G771" s="2">
        <f>'Moving Avg'!F771</f>
        <v>1.1771349999999998</v>
      </c>
      <c r="H771" s="2">
        <f>'Moving Avg'!G771</f>
        <v>1.1610020000000001</v>
      </c>
      <c r="I771" s="2">
        <f>'Moving Avg'!H771</f>
        <v>1.0826664999999986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1.1761999999999999</v>
      </c>
      <c r="C772" s="2">
        <f>RSI!I772</f>
        <v>50.629783496792598</v>
      </c>
      <c r="D772" s="2">
        <f>MACD!E772</f>
        <v>-8.3683195063990468E-3</v>
      </c>
      <c r="E772" s="2">
        <f>MACD!F772</f>
        <v>-9.4359635765938702E-3</v>
      </c>
      <c r="F772" s="2">
        <f>'Moving Avg'!D772</f>
        <v>1.18584</v>
      </c>
      <c r="G772" s="2">
        <f>'Moving Avg'!F772</f>
        <v>1.1783349999999999</v>
      </c>
      <c r="H772" s="2">
        <f>'Moving Avg'!G772</f>
        <v>1.1613960000000001</v>
      </c>
      <c r="I772" s="2">
        <f>'Moving Avg'!H772</f>
        <v>1.0834014999999986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1.1761999999999999</v>
      </c>
      <c r="C773" s="2">
        <f>RSI!I773</f>
        <v>50.629783496792598</v>
      </c>
      <c r="D773" s="2">
        <f>MACD!E773</f>
        <v>-5.1495433994128703E-3</v>
      </c>
      <c r="E773" s="2">
        <f>MACD!F773</f>
        <v>-8.5786795411576695E-3</v>
      </c>
      <c r="F773" s="2">
        <f>'Moving Avg'!D773</f>
        <v>1.1810199999999997</v>
      </c>
      <c r="G773" s="2">
        <f>'Moving Avg'!F773</f>
        <v>1.1786350000000003</v>
      </c>
      <c r="H773" s="2">
        <f>'Moving Avg'!G773</f>
        <v>1.1620079999999999</v>
      </c>
      <c r="I773" s="2">
        <f>'Moving Avg'!H773</f>
        <v>1.0841364999999983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1.1761999999999999</v>
      </c>
      <c r="C774" s="2">
        <f>RSI!I774</f>
        <v>50.629783496792598</v>
      </c>
      <c r="D774" s="2">
        <f>MACD!E774</f>
        <v>-2.4311342740030994E-3</v>
      </c>
      <c r="E774" s="2">
        <f>MACD!F774</f>
        <v>-7.349170487726756E-3</v>
      </c>
      <c r="F774" s="2">
        <f>'Moving Avg'!D774</f>
        <v>1.1785999999999999</v>
      </c>
      <c r="G774" s="2">
        <f>'Moving Avg'!F774</f>
        <v>1.1795350000000002</v>
      </c>
      <c r="H774" s="2">
        <f>'Moving Avg'!G774</f>
        <v>1.162512</v>
      </c>
      <c r="I774" s="2">
        <f>'Moving Avg'!H774</f>
        <v>1.0847419999999985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1.1882999999999999</v>
      </c>
      <c r="C775" s="2">
        <f>RSI!I775</f>
        <v>55.897548855809916</v>
      </c>
      <c r="D775" s="2">
        <f>MACD!E775</f>
        <v>8.141279669759971E-4</v>
      </c>
      <c r="E775" s="2">
        <f>MACD!F775</f>
        <v>-5.7165107967862058E-3</v>
      </c>
      <c r="F775" s="2">
        <f>'Moving Avg'!D775</f>
        <v>1.1798199999999999</v>
      </c>
      <c r="G775" s="2">
        <f>'Moving Avg'!F775</f>
        <v>1.1804400000000002</v>
      </c>
      <c r="H775" s="2">
        <f>'Moving Avg'!G775</f>
        <v>1.163802</v>
      </c>
      <c r="I775" s="2">
        <f>'Moving Avg'!H775</f>
        <v>1.0854079999999984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1.1882999999999999</v>
      </c>
      <c r="C776" s="2">
        <f>RSI!I776</f>
        <v>55.897548855809916</v>
      </c>
      <c r="D776" s="2">
        <f>MACD!E776</f>
        <v>2.5611097458972942E-3</v>
      </c>
      <c r="E776" s="2">
        <f>MACD!F776</f>
        <v>-4.0609866882495059E-3</v>
      </c>
      <c r="F776" s="2">
        <f>'Moving Avg'!D776</f>
        <v>1.1810399999999999</v>
      </c>
      <c r="G776" s="2">
        <f>'Moving Avg'!F776</f>
        <v>1.1813449999999999</v>
      </c>
      <c r="H776" s="2">
        <f>'Moving Avg'!G776</f>
        <v>1.164766</v>
      </c>
      <c r="I776" s="2">
        <f>'Moving Avg'!H776</f>
        <v>1.0862289999999986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1.1821999999999999</v>
      </c>
      <c r="C777" s="2">
        <f>RSI!I777</f>
        <v>52.615187832854431</v>
      </c>
      <c r="D777" s="2">
        <f>MACD!E777</f>
        <v>5.3439460713098352E-3</v>
      </c>
      <c r="E777" s="2">
        <f>MACD!F777</f>
        <v>-2.1800001363376379E-3</v>
      </c>
      <c r="F777" s="2">
        <f>'Moving Avg'!D777</f>
        <v>1.1822399999999997</v>
      </c>
      <c r="G777" s="2">
        <f>'Moving Avg'!F777</f>
        <v>1.1834450000000001</v>
      </c>
      <c r="H777" s="2">
        <f>'Moving Avg'!G777</f>
        <v>1.1654979999999999</v>
      </c>
      <c r="I777" s="2">
        <f>'Moving Avg'!H777</f>
        <v>1.0869419999999985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1.1942999999999999</v>
      </c>
      <c r="C778" s="2">
        <f>RSI!I778</f>
        <v>57.896609809254194</v>
      </c>
      <c r="D778" s="2">
        <f>MACD!E778</f>
        <v>6.7733027812901803E-3</v>
      </c>
      <c r="E778" s="2">
        <f>MACD!F778</f>
        <v>-3.8933955281207438E-4</v>
      </c>
      <c r="F778" s="2">
        <f>'Moving Avg'!D778</f>
        <v>1.1858599999999999</v>
      </c>
      <c r="G778" s="2">
        <f>'Moving Avg'!F778</f>
        <v>1.1849499999999999</v>
      </c>
      <c r="H778" s="2">
        <f>'Moving Avg'!G778</f>
        <v>1.166582</v>
      </c>
      <c r="I778" s="2">
        <f>'Moving Avg'!H778</f>
        <v>1.0877154999999983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1.1942999999999999</v>
      </c>
      <c r="C779" s="2">
        <f>RSI!I779</f>
        <v>57.896609809254201</v>
      </c>
      <c r="D779" s="2">
        <f>MACD!E779</f>
        <v>6.038202736046383E-3</v>
      </c>
      <c r="E779" s="2">
        <f>MACD!F779</f>
        <v>8.9616890495961715E-4</v>
      </c>
      <c r="F779" s="2">
        <f>'Moving Avg'!D779</f>
        <v>1.1894800000000001</v>
      </c>
      <c r="G779" s="2">
        <f>'Moving Avg'!F779</f>
        <v>1.1864549999999998</v>
      </c>
      <c r="H779" s="2">
        <f>'Moving Avg'!G779</f>
        <v>1.167556</v>
      </c>
      <c r="I779" s="2">
        <f>'Moving Avg'!H779</f>
        <v>1.0884374999999984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1.1882999999999999</v>
      </c>
      <c r="C780" s="2">
        <f>RSI!I780</f>
        <v>54.409076937895428</v>
      </c>
      <c r="D780" s="2">
        <f>MACD!E780</f>
        <v>4.8310650625815743E-3</v>
      </c>
      <c r="E780" s="2">
        <f>MACD!F780</f>
        <v>1.6831481364840088E-3</v>
      </c>
      <c r="F780" s="2">
        <f>'Moving Avg'!D780</f>
        <v>1.1894800000000001</v>
      </c>
      <c r="G780" s="2">
        <f>'Moving Avg'!F780</f>
        <v>1.1873599999999995</v>
      </c>
      <c r="H780" s="2">
        <f>'Moving Avg'!G780</f>
        <v>1.1681919999999999</v>
      </c>
      <c r="I780" s="2">
        <f>'Moving Avg'!H780</f>
        <v>1.0891034999999984</v>
      </c>
      <c r="J780" s="6" t="str">
        <f>OBV!F780</f>
        <v>BULLISH</v>
      </c>
      <c r="K780" s="6" t="str">
        <f>OBV!G780</f>
        <v>WEAK</v>
      </c>
      <c r="L780" s="6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1.1402000000000001</v>
      </c>
      <c r="C781" s="2">
        <f>RSI!I781</f>
        <v>35.794307827814066</v>
      </c>
      <c r="D781" s="2">
        <f>MACD!E781</f>
        <v>7.3236943490397888E-3</v>
      </c>
      <c r="E781" s="2">
        <f>MACD!F781</f>
        <v>2.8112573789951648E-3</v>
      </c>
      <c r="F781" s="2">
        <f>'Moving Avg'!D781</f>
        <v>1.1798600000000001</v>
      </c>
      <c r="G781" s="2">
        <f>'Moving Avg'!F781</f>
        <v>1.1855599999999999</v>
      </c>
      <c r="H781" s="2">
        <f>'Moving Avg'!G781</f>
        <v>1.167648</v>
      </c>
      <c r="I781" s="2">
        <f>'Moving Avg'!H781</f>
        <v>1.0895549999999983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1.1701999999999999</v>
      </c>
      <c r="C782" s="2">
        <f>RSI!I782</f>
        <v>47.791696722059314</v>
      </c>
      <c r="D782" s="2">
        <f>MACD!E782</f>
        <v>6.5264814612333577E-3</v>
      </c>
      <c r="E782" s="2">
        <f>MACD!F782</f>
        <v>3.5543021954428039E-3</v>
      </c>
      <c r="F782" s="2">
        <f>'Moving Avg'!D782</f>
        <v>1.17746</v>
      </c>
      <c r="G782" s="2">
        <f>'Moving Avg'!F782</f>
        <v>1.1849599999999998</v>
      </c>
      <c r="H782" s="2">
        <f>'Moving Avg'!G782</f>
        <v>1.1678140000000001</v>
      </c>
      <c r="I782" s="2">
        <f>'Moving Avg'!H782</f>
        <v>1.0903374999999984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1.1701999999999999</v>
      </c>
      <c r="C783" s="2">
        <f>RSI!I783</f>
        <v>47.791696722059314</v>
      </c>
      <c r="D783" s="2">
        <f>MACD!E783</f>
        <v>5.8958846806300702E-3</v>
      </c>
      <c r="E783" s="2">
        <f>MACD!F783</f>
        <v>4.0226186924802575E-3</v>
      </c>
      <c r="F783" s="2">
        <f>'Moving Avg'!D783</f>
        <v>1.1726399999999999</v>
      </c>
      <c r="G783" s="2">
        <f>'Moving Avg'!F783</f>
        <v>1.1840549999999996</v>
      </c>
      <c r="H783" s="2">
        <f>'Moving Avg'!G783</f>
        <v>1.168088</v>
      </c>
      <c r="I783" s="2">
        <f>'Moving Avg'!H783</f>
        <v>1.0910424999999984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1.1701999999999999</v>
      </c>
      <c r="C784" s="2">
        <f>RSI!I784</f>
        <v>47.791696722059314</v>
      </c>
      <c r="D784" s="2">
        <f>MACD!E784</f>
        <v>5.403013873255702E-3</v>
      </c>
      <c r="E784" s="2">
        <f>MACD!F784</f>
        <v>4.2986977286353471E-3</v>
      </c>
      <c r="F784" s="2">
        <f>'Moving Avg'!D784</f>
        <v>1.1678200000000001</v>
      </c>
      <c r="G784" s="2">
        <f>'Moving Avg'!F784</f>
        <v>1.1831499999999999</v>
      </c>
      <c r="H784" s="2">
        <f>'Moving Avg'!G784</f>
        <v>1.1682540000000001</v>
      </c>
      <c r="I784" s="2">
        <f>'Moving Avg'!H784</f>
        <v>1.0917214999999982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1.1641999999999999</v>
      </c>
      <c r="C785" s="2">
        <f>RSI!I785</f>
        <v>45.66043260951492</v>
      </c>
      <c r="D785" s="2">
        <f>MACD!E785</f>
        <v>7.3296476979820557E-3</v>
      </c>
      <c r="E785" s="2">
        <f>MACD!F785</f>
        <v>4.904887722504689E-3</v>
      </c>
      <c r="F785" s="2">
        <f>'Moving Avg'!D785</f>
        <v>1.163</v>
      </c>
      <c r="G785" s="2">
        <f>'Moving Avg'!F785</f>
        <v>1.1813449999999999</v>
      </c>
      <c r="H785" s="2">
        <f>'Moving Avg'!G785</f>
        <v>1.1684080000000001</v>
      </c>
      <c r="I785" s="2">
        <f>'Moving Avg'!H785</f>
        <v>1.0922929999999982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1.1581999999999999</v>
      </c>
      <c r="C786" s="2">
        <f>RSI!I786</f>
        <v>43.568065966781106</v>
      </c>
      <c r="D786" s="2">
        <f>MACD!E786</f>
        <v>9.4746782136738705E-3</v>
      </c>
      <c r="E786" s="2">
        <f>MACD!F786</f>
        <v>5.8188458207385253E-3</v>
      </c>
      <c r="F786" s="2">
        <f>'Moving Avg'!D786</f>
        <v>1.1665999999999999</v>
      </c>
      <c r="G786" s="2">
        <f>'Moving Avg'!F786</f>
        <v>1.1795400000000003</v>
      </c>
      <c r="H786" s="2">
        <f>'Moving Avg'!G786</f>
        <v>1.1684420000000002</v>
      </c>
      <c r="I786" s="2">
        <f>'Moving Avg'!H786</f>
        <v>1.0928344999999982</v>
      </c>
      <c r="J786" s="6" t="str">
        <f>OBV!F786</f>
        <v>BEARISH</v>
      </c>
      <c r="K786" s="6" t="str">
        <f>OBV!G786</f>
        <v>STRONG</v>
      </c>
      <c r="L786" s="6" t="str">
        <f>OBV!H786</f>
        <v>BEARISH DIVERGENCE</v>
      </c>
    </row>
    <row r="787" spans="1:12" ht="13.5" x14ac:dyDescent="0.25">
      <c r="A787" s="3">
        <f>RSI!A787</f>
        <v>43147</v>
      </c>
      <c r="B787" s="2">
        <f>RSI!B787</f>
        <v>1.1641999999999999</v>
      </c>
      <c r="C787" s="2">
        <f>RSI!I787</f>
        <v>46.221982368030233</v>
      </c>
      <c r="D787" s="2">
        <f>MACD!E787</f>
        <v>1.0007398096752329E-2</v>
      </c>
      <c r="E787" s="2">
        <f>MACD!F787</f>
        <v>6.6565562759412864E-3</v>
      </c>
      <c r="F787" s="2">
        <f>'Moving Avg'!D787</f>
        <v>1.1654</v>
      </c>
      <c r="G787" s="2">
        <f>'Moving Avg'!F787</f>
        <v>1.1777350000000002</v>
      </c>
      <c r="H787" s="2">
        <f>'Moving Avg'!G787</f>
        <v>1.1688140000000002</v>
      </c>
      <c r="I787" s="2">
        <f>'Moving Avg'!H787</f>
        <v>1.0934834999999981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1.1701999999999999</v>
      </c>
      <c r="C788" s="2">
        <f>RSI!I788</f>
        <v>48.814342157254345</v>
      </c>
      <c r="D788" s="2">
        <f>MACD!E788</f>
        <v>1.1932949023987671E-2</v>
      </c>
      <c r="E788" s="2">
        <f>MACD!F788</f>
        <v>7.7118348255505644E-3</v>
      </c>
      <c r="F788" s="2">
        <f>'Moving Avg'!D788</f>
        <v>1.1654</v>
      </c>
      <c r="G788" s="2">
        <f>'Moving Avg'!F788</f>
        <v>1.1762300000000003</v>
      </c>
      <c r="H788" s="2">
        <f>'Moving Avg'!G788</f>
        <v>1.1693060000000002</v>
      </c>
      <c r="I788" s="2">
        <f>'Moving Avg'!H788</f>
        <v>1.0941364999999981</v>
      </c>
      <c r="J788" s="6" t="str">
        <f>OBV!F788</f>
        <v>BEARISH</v>
      </c>
      <c r="K788" s="6" t="str">
        <f>OBV!G788</f>
        <v>STRONG</v>
      </c>
      <c r="L788" s="6" t="str">
        <f>OBV!H788</f>
        <v>NEUTRAL</v>
      </c>
    </row>
    <row r="789" spans="1:12" ht="13.5" x14ac:dyDescent="0.25">
      <c r="A789" s="3">
        <f>RSI!A789</f>
        <v>43151</v>
      </c>
      <c r="B789" s="2">
        <f>RSI!B789</f>
        <v>1.2002999999999999</v>
      </c>
      <c r="C789" s="2">
        <f>RSI!I789</f>
        <v>59.390309389183983</v>
      </c>
      <c r="D789" s="2">
        <f>MACD!E789</f>
        <v>1.1350597767274762E-2</v>
      </c>
      <c r="E789" s="2">
        <f>MACD!F789</f>
        <v>8.4395874138954042E-3</v>
      </c>
      <c r="F789" s="2">
        <f>'Moving Avg'!D789</f>
        <v>1.1714200000000001</v>
      </c>
      <c r="G789" s="2">
        <f>'Moving Avg'!F789</f>
        <v>1.1768300000000003</v>
      </c>
      <c r="H789" s="2">
        <f>'Moving Avg'!G789</f>
        <v>1.1704000000000001</v>
      </c>
      <c r="I789" s="2">
        <f>'Moving Avg'!H789</f>
        <v>1.0949399999999982</v>
      </c>
      <c r="J789" s="6" t="str">
        <f>OBV!F789</f>
        <v>BULLISH</v>
      </c>
      <c r="K789" s="6" t="str">
        <f>OBV!G789</f>
        <v>WEAK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1.1882999999999999</v>
      </c>
      <c r="C790" s="2">
        <f>RSI!I790</f>
        <v>54.551096526653808</v>
      </c>
      <c r="D790" s="2">
        <f>MACD!E790</f>
        <v>1.0662424016091743E-2</v>
      </c>
      <c r="E790" s="2">
        <f>MACD!F790</f>
        <v>8.8841547343346729E-3</v>
      </c>
      <c r="F790" s="2">
        <f>'Moving Avg'!D790</f>
        <v>1.17624</v>
      </c>
      <c r="G790" s="2">
        <f>'Moving Avg'!F790</f>
        <v>1.1771350000000003</v>
      </c>
      <c r="H790" s="2">
        <f>'Moving Avg'!G790</f>
        <v>1.171254</v>
      </c>
      <c r="I790" s="2">
        <f>'Moving Avg'!H790</f>
        <v>1.0956834999999983</v>
      </c>
      <c r="J790" s="6" t="str">
        <f>OBV!F790</f>
        <v>BULLISH</v>
      </c>
      <c r="K790" s="6" t="str">
        <f>OBV!G790</f>
        <v>WEAK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1.2062999999999999</v>
      </c>
      <c r="C791" s="2">
        <f>RSI!I791</f>
        <v>59.83745172988732</v>
      </c>
      <c r="D791" s="2">
        <f>MACD!E791</f>
        <v>1.2684141082865974E-3</v>
      </c>
      <c r="E791" s="2">
        <f>MACD!F791</f>
        <v>7.3610066091250584E-3</v>
      </c>
      <c r="F791" s="2">
        <f>'Moving Avg'!D791</f>
        <v>1.1858599999999997</v>
      </c>
      <c r="G791" s="2">
        <f>'Moving Avg'!F791</f>
        <v>1.1783399999999999</v>
      </c>
      <c r="H791" s="2">
        <f>'Moving Avg'!G791</f>
        <v>1.1725779999999999</v>
      </c>
      <c r="I791" s="2">
        <f>'Moving Avg'!H791</f>
        <v>1.0965169999999982</v>
      </c>
      <c r="J791" s="6" t="str">
        <f>OBV!F791</f>
        <v>BULLISH</v>
      </c>
      <c r="K791" s="6" t="str">
        <f>OBV!G791</f>
        <v>WEAK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1.2423</v>
      </c>
      <c r="C792" s="2">
        <f>RSI!I792</f>
        <v>67.883399070081396</v>
      </c>
      <c r="D792" s="2">
        <f>MACD!E792</f>
        <v>-4.9105784304015465E-3</v>
      </c>
      <c r="E792" s="2">
        <f>MACD!F792</f>
        <v>4.9066896012197377E-3</v>
      </c>
      <c r="F792" s="2">
        <f>'Moving Avg'!D792</f>
        <v>1.2014799999999999</v>
      </c>
      <c r="G792" s="2">
        <f>'Moving Avg'!F792</f>
        <v>1.1816450000000001</v>
      </c>
      <c r="H792" s="2">
        <f>'Moving Avg'!G792</f>
        <v>1.1747299999999998</v>
      </c>
      <c r="I792" s="2">
        <f>'Moving Avg'!H792</f>
        <v>1.0976859999999982</v>
      </c>
      <c r="J792" s="6" t="str">
        <f>OBV!F792</f>
        <v>BULLISH</v>
      </c>
      <c r="K792" s="6" t="str">
        <f>OBV!G792</f>
        <v>WEAK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1.2483</v>
      </c>
      <c r="C793" s="2">
        <f>RSI!I793</f>
        <v>68.998147833553546</v>
      </c>
      <c r="D793" s="2">
        <f>MACD!E793</f>
        <v>-1.0961805309084305E-2</v>
      </c>
      <c r="E793" s="2">
        <f>MACD!F793</f>
        <v>1.7329906191589292E-3</v>
      </c>
      <c r="F793" s="2">
        <f>'Moving Avg'!D793</f>
        <v>1.2170999999999998</v>
      </c>
      <c r="G793" s="2">
        <f>'Moving Avg'!F793</f>
        <v>1.1852499999999999</v>
      </c>
      <c r="H793" s="2">
        <f>'Moving Avg'!G793</f>
        <v>1.1772199999999999</v>
      </c>
      <c r="I793" s="2">
        <f>'Moving Avg'!H793</f>
        <v>1.0987814999999985</v>
      </c>
      <c r="J793" s="6" t="str">
        <f>OBV!F793</f>
        <v>BULLISH</v>
      </c>
      <c r="K793" s="6" t="str">
        <f>OBV!G793</f>
        <v>WEAK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1.2483</v>
      </c>
      <c r="C794" s="2">
        <f>RSI!I794</f>
        <v>68.998147833553546</v>
      </c>
      <c r="D794" s="2">
        <f>MACD!E794</f>
        <v>-1.6467902660655342E-2</v>
      </c>
      <c r="E794" s="2">
        <f>MACD!F794</f>
        <v>-1.9071880368039253E-3</v>
      </c>
      <c r="F794" s="2">
        <f>'Moving Avg'!D794</f>
        <v>1.2266999999999999</v>
      </c>
      <c r="G794" s="2">
        <f>'Moving Avg'!F794</f>
        <v>1.1888549999999998</v>
      </c>
      <c r="H794" s="2">
        <f>'Moving Avg'!G794</f>
        <v>1.179492</v>
      </c>
      <c r="I794" s="2">
        <f>'Moving Avg'!H794</f>
        <v>1.0998769999999984</v>
      </c>
      <c r="J794" s="6" t="str">
        <f>OBV!F794</f>
        <v>BULLISH</v>
      </c>
      <c r="K794" s="6" t="str">
        <f>OBV!G794</f>
        <v>WEAK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1.2483</v>
      </c>
      <c r="C795" s="2">
        <f>RSI!I795</f>
        <v>68.998147833553546</v>
      </c>
      <c r="D795" s="2">
        <f>MACD!E795</f>
        <v>-2.2407233603787713E-2</v>
      </c>
      <c r="E795" s="2">
        <f>MACD!F795</f>
        <v>-6.0071971502006832E-3</v>
      </c>
      <c r="F795" s="2">
        <f>'Moving Avg'!D795</f>
        <v>1.2387000000000001</v>
      </c>
      <c r="G795" s="2">
        <f>'Moving Avg'!F795</f>
        <v>1.1918549999999997</v>
      </c>
      <c r="H795" s="2">
        <f>'Moving Avg'!G795</f>
        <v>1.1816559999999998</v>
      </c>
      <c r="I795" s="2">
        <f>'Moving Avg'!H795</f>
        <v>1.1009724999999984</v>
      </c>
      <c r="J795" s="6" t="str">
        <f>OBV!F795</f>
        <v>BULLISH</v>
      </c>
      <c r="K795" s="6" t="str">
        <f>OBV!G795</f>
        <v>WEAK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1.2122999999999999</v>
      </c>
      <c r="C796" s="2">
        <f>RSI!I796</f>
        <v>54.755767082516044</v>
      </c>
      <c r="D796" s="2">
        <f>MACD!E796</f>
        <v>-2.6020017293093112E-2</v>
      </c>
      <c r="E796" s="2">
        <f>MACD!F796</f>
        <v>-1.0009761178779169E-2</v>
      </c>
      <c r="F796" s="2">
        <f>'Moving Avg'!D796</f>
        <v>1.2399</v>
      </c>
      <c r="G796" s="2">
        <f>'Moving Avg'!F796</f>
        <v>1.1930549999999998</v>
      </c>
      <c r="H796" s="2">
        <f>'Moving Avg'!G796</f>
        <v>1.1844079999999999</v>
      </c>
      <c r="I796" s="2">
        <f>'Moving Avg'!H796</f>
        <v>1.1019914999999985</v>
      </c>
      <c r="J796" s="6" t="str">
        <f>OBV!F796</f>
        <v>BULLISH</v>
      </c>
      <c r="K796" s="6" t="str">
        <f>OBV!G796</f>
        <v>WEAK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1.2423</v>
      </c>
      <c r="C797" s="2">
        <f>RSI!I797</f>
        <v>61.827133886877313</v>
      </c>
      <c r="D797" s="2">
        <f>MACD!E797</f>
        <v>-3.0469690926673287E-2</v>
      </c>
      <c r="E797" s="2">
        <f>MACD!F797</f>
        <v>-1.4101747128357994E-2</v>
      </c>
      <c r="F797" s="2">
        <f>'Moving Avg'!D797</f>
        <v>1.2399</v>
      </c>
      <c r="G797" s="2">
        <f>'Moving Avg'!F797</f>
        <v>1.1960599999999997</v>
      </c>
      <c r="H797" s="2">
        <f>'Moving Avg'!G797</f>
        <v>1.1854879999999997</v>
      </c>
      <c r="I797" s="2">
        <f>'Moving Avg'!H797</f>
        <v>1.1030824999999984</v>
      </c>
      <c r="J797" s="6" t="str">
        <f>OBV!F797</f>
        <v>BULLISH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1.2242999999999999</v>
      </c>
      <c r="C798" s="2">
        <f>RSI!I798</f>
        <v>56.155972309690618</v>
      </c>
      <c r="D798" s="2">
        <f>MACD!E798</f>
        <v>-3.2242287751538923E-2</v>
      </c>
      <c r="E798" s="2">
        <f>MACD!F798</f>
        <v>-1.772985525299418E-2</v>
      </c>
      <c r="F798" s="2">
        <f>'Moving Avg'!D798</f>
        <v>1.2350999999999999</v>
      </c>
      <c r="G798" s="2">
        <f>'Moving Avg'!F798</f>
        <v>1.1975599999999997</v>
      </c>
      <c r="H798" s="2">
        <f>'Moving Avg'!G798</f>
        <v>1.1862079999999997</v>
      </c>
      <c r="I798" s="2">
        <f>'Moving Avg'!H798</f>
        <v>1.1041094999999983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1.2363</v>
      </c>
      <c r="C799" s="2">
        <f>RSI!I799</f>
        <v>58.86490863628007</v>
      </c>
      <c r="D799" s="2">
        <f>MACD!E799</f>
        <v>-3.0138284833681084E-2</v>
      </c>
      <c r="E799" s="2">
        <f>MACD!F799</f>
        <v>-2.0211541169131562E-2</v>
      </c>
      <c r="F799" s="2">
        <f>'Moving Avg'!D799</f>
        <v>1.2326999999999999</v>
      </c>
      <c r="G799" s="2">
        <f>'Moving Avg'!F799</f>
        <v>1.1996599999999999</v>
      </c>
      <c r="H799" s="2">
        <f>'Moving Avg'!G799</f>
        <v>1.1871679999999998</v>
      </c>
      <c r="I799" s="2">
        <f>'Moving Avg'!H799</f>
        <v>1.1051964999999984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1.2423</v>
      </c>
      <c r="C800" s="2">
        <f>RSI!I800</f>
        <v>60.189378257900671</v>
      </c>
      <c r="D800" s="2">
        <f>MACD!E800</f>
        <v>-3.0847247962610957E-2</v>
      </c>
      <c r="E800" s="2">
        <f>MACD!F800</f>
        <v>-2.2338682527827444E-2</v>
      </c>
      <c r="F800" s="2">
        <f>'Moving Avg'!D800</f>
        <v>1.2315</v>
      </c>
      <c r="G800" s="2">
        <f>'Moving Avg'!F800</f>
        <v>1.2023600000000001</v>
      </c>
      <c r="H800" s="2">
        <f>'Moving Avg'!G800</f>
        <v>1.1882479999999997</v>
      </c>
      <c r="I800" s="2">
        <f>'Moving Avg'!H800</f>
        <v>1.1063654999999983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1.2363</v>
      </c>
      <c r="C801" s="2">
        <f>RSI!I801</f>
        <v>58.172265409587418</v>
      </c>
      <c r="D801" s="2">
        <f>MACD!E801</f>
        <v>-2.8452877217896688E-2</v>
      </c>
      <c r="E801" s="2">
        <f>MACD!F801</f>
        <v>-2.3561521465841291E-2</v>
      </c>
      <c r="F801" s="2">
        <f>'Moving Avg'!D801</f>
        <v>1.2363</v>
      </c>
      <c r="G801" s="2">
        <f>'Moving Avg'!F801</f>
        <v>1.207165</v>
      </c>
      <c r="H801" s="2">
        <f>'Moving Avg'!G801</f>
        <v>1.18981</v>
      </c>
      <c r="I801" s="2">
        <f>'Moving Avg'!H801</f>
        <v>1.1074009999999985</v>
      </c>
      <c r="J801" s="6" t="str">
        <f>OBV!F801</f>
        <v>BEARISH</v>
      </c>
      <c r="K801" s="6" t="str">
        <f>OBV!G801</f>
        <v>STRONG</v>
      </c>
      <c r="L801" s="6" t="str">
        <f>OBV!H801</f>
        <v>BEARISH DIVERGENCE</v>
      </c>
    </row>
    <row r="802" spans="1:12" ht="13.5" x14ac:dyDescent="0.25">
      <c r="A802" s="3">
        <f>RSI!A802</f>
        <v>43168</v>
      </c>
      <c r="B802" s="2">
        <f>RSI!B802</f>
        <v>1.2363</v>
      </c>
      <c r="C802" s="2">
        <f>RSI!I802</f>
        <v>58.172265409587418</v>
      </c>
      <c r="D802" s="2">
        <f>MACD!E802</f>
        <v>-2.1056115213144544E-2</v>
      </c>
      <c r="E802" s="2">
        <f>MACD!F802</f>
        <v>-2.3060440215301944E-2</v>
      </c>
      <c r="F802" s="2">
        <f>'Moving Avg'!D802</f>
        <v>1.2350999999999999</v>
      </c>
      <c r="G802" s="2">
        <f>'Moving Avg'!F802</f>
        <v>1.2104700000000002</v>
      </c>
      <c r="H802" s="2">
        <f>'Moving Avg'!G802</f>
        <v>1.191492</v>
      </c>
      <c r="I802" s="2">
        <f>'Moving Avg'!H802</f>
        <v>1.1085654999999983</v>
      </c>
      <c r="J802" s="6" t="str">
        <f>OBV!F802</f>
        <v>BEARISH</v>
      </c>
      <c r="K802" s="6" t="str">
        <f>OBV!G802</f>
        <v>STRONG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1.2302999999999999</v>
      </c>
      <c r="C803" s="2">
        <f>RSI!I803</f>
        <v>55.995880127011475</v>
      </c>
      <c r="D803" s="2">
        <f>MACD!E803</f>
        <v>-1.3585078141465257E-2</v>
      </c>
      <c r="E803" s="2">
        <f>MACD!F803</f>
        <v>-2.1165367800534608E-2</v>
      </c>
      <c r="F803" s="2">
        <f>'Moving Avg'!D803</f>
        <v>1.2363</v>
      </c>
      <c r="G803" s="2">
        <f>'Moving Avg'!F803</f>
        <v>1.2134750000000001</v>
      </c>
      <c r="H803" s="2">
        <f>'Moving Avg'!G803</f>
        <v>1.1926940000000001</v>
      </c>
      <c r="I803" s="2">
        <f>'Moving Avg'!H803</f>
        <v>1.1097259999999984</v>
      </c>
      <c r="J803" s="6" t="str">
        <f>OBV!F803</f>
        <v>BEARISH</v>
      </c>
      <c r="K803" s="6" t="str">
        <f>OBV!G803</f>
        <v>STRONG</v>
      </c>
      <c r="L803" s="6" t="str">
        <f>OBV!H803</f>
        <v>BEARISH DIVERGENCE</v>
      </c>
    </row>
    <row r="804" spans="1:12" ht="13.5" x14ac:dyDescent="0.25">
      <c r="A804" s="3">
        <f>RSI!A804</f>
        <v>43172</v>
      </c>
      <c r="B804" s="2">
        <f>RSI!B804</f>
        <v>1.2363</v>
      </c>
      <c r="C804" s="2">
        <f>RSI!I804</f>
        <v>57.700168662531645</v>
      </c>
      <c r="D804" s="2">
        <f>MACD!E804</f>
        <v>-7.8162020523551146E-3</v>
      </c>
      <c r="E804" s="2">
        <f>MACD!F804</f>
        <v>-1.8495534650898711E-2</v>
      </c>
      <c r="F804" s="2">
        <f>'Moving Avg'!D804</f>
        <v>1.2363</v>
      </c>
      <c r="G804" s="2">
        <f>'Moving Avg'!F804</f>
        <v>1.2167800000000002</v>
      </c>
      <c r="H804" s="2">
        <f>'Moving Avg'!G804</f>
        <v>1.194256</v>
      </c>
      <c r="I804" s="2">
        <f>'Moving Avg'!H804</f>
        <v>1.1108649999999984</v>
      </c>
      <c r="J804" s="6" t="str">
        <f>OBV!F804</f>
        <v>BEARISH</v>
      </c>
      <c r="K804" s="6" t="str">
        <f>OBV!G804</f>
        <v>STRONG</v>
      </c>
      <c r="L804" s="6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1.2302999999999999</v>
      </c>
      <c r="C805" s="2">
        <f>RSI!I805</f>
        <v>55.389886923259553</v>
      </c>
      <c r="D805" s="2">
        <f>MACD!E805</f>
        <v>-2.6261572298060809E-3</v>
      </c>
      <c r="E805" s="2">
        <f>MACD!F805</f>
        <v>-1.5321659166680187E-2</v>
      </c>
      <c r="F805" s="2">
        <f>'Moving Avg'!D805</f>
        <v>1.2338999999999998</v>
      </c>
      <c r="G805" s="2">
        <f>'Moving Avg'!F805</f>
        <v>1.2200849999999999</v>
      </c>
      <c r="H805" s="2">
        <f>'Moving Avg'!G805</f>
        <v>1.1954579999999999</v>
      </c>
      <c r="I805" s="2">
        <f>'Moving Avg'!H805</f>
        <v>1.1119739999999985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1.2302999999999999</v>
      </c>
      <c r="C806" s="2">
        <f>RSI!I806</f>
        <v>55.389886923259553</v>
      </c>
      <c r="D806" s="2">
        <f>MACD!E806</f>
        <v>-3.8632884117997257E-3</v>
      </c>
      <c r="E806" s="2">
        <f>MACD!F806</f>
        <v>-1.3029985015704095E-2</v>
      </c>
      <c r="F806" s="2">
        <f>'Moving Avg'!D806</f>
        <v>1.2326999999999999</v>
      </c>
      <c r="G806" s="2">
        <f>'Moving Avg'!F806</f>
        <v>1.2236899999999999</v>
      </c>
      <c r="H806" s="2">
        <f>'Moving Avg'!G806</f>
        <v>1.1966600000000001</v>
      </c>
      <c r="I806" s="2">
        <f>'Moving Avg'!H806</f>
        <v>1.1131344999999986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1.1942999999999999</v>
      </c>
      <c r="C807" s="2">
        <f>RSI!I807</f>
        <v>43.320136360991299</v>
      </c>
      <c r="D807" s="2">
        <f>MACD!E807</f>
        <v>2.2883984218153852E-3</v>
      </c>
      <c r="E807" s="2">
        <f>MACD!F807</f>
        <v>-9.9663083282001998E-3</v>
      </c>
      <c r="F807" s="2">
        <f>'Moving Avg'!D807</f>
        <v>1.2242999999999999</v>
      </c>
      <c r="G807" s="2">
        <f>'Moving Avg'!F807</f>
        <v>1.2251949999999998</v>
      </c>
      <c r="H807" s="2">
        <f>'Moving Avg'!G807</f>
        <v>1.1977419999999999</v>
      </c>
      <c r="I807" s="2">
        <f>'Moving Avg'!H807</f>
        <v>1.1140889999999986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1.2182999999999999</v>
      </c>
      <c r="C808" s="2">
        <f>RSI!I808</f>
        <v>50.987836403990904</v>
      </c>
      <c r="D808" s="2">
        <f>MACD!E808</f>
        <v>3.0820174689860647E-3</v>
      </c>
      <c r="E808" s="2">
        <f>MACD!F808</f>
        <v>-7.3566431687629476E-3</v>
      </c>
      <c r="F808" s="2">
        <f>'Moving Avg'!D808</f>
        <v>1.2219</v>
      </c>
      <c r="G808" s="2">
        <f>'Moving Avg'!F808</f>
        <v>1.2275999999999998</v>
      </c>
      <c r="H808" s="2">
        <f>'Moving Avg'!G808</f>
        <v>1.1988239999999999</v>
      </c>
      <c r="I808" s="2">
        <f>'Moving Avg'!H808</f>
        <v>1.1151894999999987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1.2242999999999999</v>
      </c>
      <c r="C809" s="2">
        <f>RSI!I809</f>
        <v>52.710213967149542</v>
      </c>
      <c r="D809" s="2">
        <f>MACD!E809</f>
        <v>5.1387615376357054E-3</v>
      </c>
      <c r="E809" s="2">
        <f>MACD!F809</f>
        <v>-4.8575622274832173E-3</v>
      </c>
      <c r="F809" s="2">
        <f>'Moving Avg'!D809</f>
        <v>1.2195</v>
      </c>
      <c r="G809" s="2">
        <f>'Moving Avg'!F809</f>
        <v>1.2287999999999999</v>
      </c>
      <c r="H809" s="2">
        <f>'Moving Avg'!G809</f>
        <v>1.2000259999999998</v>
      </c>
      <c r="I809" s="2">
        <f>'Moving Avg'!H809</f>
        <v>1.1163199999999986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1.2363</v>
      </c>
      <c r="C810" s="2">
        <f>RSI!I810</f>
        <v>56.037723707246862</v>
      </c>
      <c r="D810" s="2">
        <f>MACD!E810</f>
        <v>6.8625494941261245E-3</v>
      </c>
      <c r="E810" s="2">
        <f>MACD!F810</f>
        <v>-2.5135398831613491E-3</v>
      </c>
      <c r="F810" s="2">
        <f>'Moving Avg'!D810</f>
        <v>1.2207000000000001</v>
      </c>
      <c r="G810" s="2">
        <f>'Moving Avg'!F810</f>
        <v>1.2311999999999999</v>
      </c>
      <c r="H810" s="2">
        <f>'Moving Avg'!G810</f>
        <v>1.2013479999999999</v>
      </c>
      <c r="I810" s="2">
        <f>'Moving Avg'!H810</f>
        <v>1.1174589999999989</v>
      </c>
      <c r="J810" s="6" t="str">
        <f>OBV!F810</f>
        <v>BEARISH</v>
      </c>
      <c r="K810" s="6" t="str">
        <f>OBV!G810</f>
        <v>STRONG</v>
      </c>
      <c r="L810" s="6" t="str">
        <f>OBV!H810</f>
        <v>BEARISH DIVERGENCE</v>
      </c>
    </row>
    <row r="811" spans="1:12" ht="13.5" x14ac:dyDescent="0.25">
      <c r="A811" s="3">
        <f>RSI!A811</f>
        <v>43182</v>
      </c>
      <c r="B811" s="2">
        <f>RSI!B811</f>
        <v>1.2363</v>
      </c>
      <c r="C811" s="2">
        <f>RSI!I811</f>
        <v>56.037723707246862</v>
      </c>
      <c r="D811" s="2">
        <f>MACD!E811</f>
        <v>7.2801890669418334E-3</v>
      </c>
      <c r="E811" s="2">
        <f>MACD!F811</f>
        <v>-5.5479409314071275E-4</v>
      </c>
      <c r="F811" s="2">
        <f>'Moving Avg'!D811</f>
        <v>1.2219</v>
      </c>
      <c r="G811" s="2">
        <f>'Moving Avg'!F811</f>
        <v>1.2326999999999999</v>
      </c>
      <c r="H811" s="2">
        <f>'Moving Avg'!G811</f>
        <v>1.20255</v>
      </c>
      <c r="I811" s="2">
        <f>'Moving Avg'!H811</f>
        <v>1.1186234999999987</v>
      </c>
      <c r="J811" s="6" t="str">
        <f>OBV!F811</f>
        <v>BEARISH</v>
      </c>
      <c r="K811" s="6" t="str">
        <f>OBV!G811</f>
        <v>STRONG</v>
      </c>
      <c r="L811" s="6" t="str">
        <f>OBV!H811</f>
        <v>BEARISH DIVERGENCE</v>
      </c>
    </row>
    <row r="812" spans="1:12" ht="13.5" x14ac:dyDescent="0.25">
      <c r="A812" s="3">
        <f>RSI!A812</f>
        <v>43185</v>
      </c>
      <c r="B812" s="2">
        <f>RSI!B812</f>
        <v>1.2363</v>
      </c>
      <c r="C812" s="2">
        <f>RSI!I812</f>
        <v>56.037723707246862</v>
      </c>
      <c r="D812" s="2">
        <f>MACD!E812</f>
        <v>7.5244344408920139E-3</v>
      </c>
      <c r="E812" s="2">
        <f>MACD!F812</f>
        <v>1.0610516136658325E-3</v>
      </c>
      <c r="F812" s="2">
        <f>'Moving Avg'!D812</f>
        <v>1.2302999999999999</v>
      </c>
      <c r="G812" s="2">
        <f>'Moving Avg'!F812</f>
        <v>1.2323999999999997</v>
      </c>
      <c r="H812" s="2">
        <f>'Moving Avg'!G812</f>
        <v>1.2036319999999998</v>
      </c>
      <c r="I812" s="2">
        <f>'Moving Avg'!H812</f>
        <v>1.1197879999999989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1.2242999999999999</v>
      </c>
      <c r="C813" s="2">
        <f>RSI!I813</f>
        <v>51.510788923797371</v>
      </c>
      <c r="D813" s="2">
        <f>MACD!E813</f>
        <v>7.5958582017834342E-3</v>
      </c>
      <c r="E813" s="2">
        <f>MACD!F813</f>
        <v>2.368012931289353E-3</v>
      </c>
      <c r="F813" s="2">
        <f>'Moving Avg'!D813</f>
        <v>1.2314999999999998</v>
      </c>
      <c r="G813" s="2">
        <f>'Moving Avg'!F813</f>
        <v>1.2311999999999999</v>
      </c>
      <c r="H813" s="2">
        <f>'Moving Avg'!G813</f>
        <v>1.2043519999999999</v>
      </c>
      <c r="I813" s="2">
        <f>'Moving Avg'!H813</f>
        <v>1.1208669999999987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1.2182999999999999</v>
      </c>
      <c r="C814" s="2">
        <f>RSI!I814</f>
        <v>49.363528898890635</v>
      </c>
      <c r="D814" s="2">
        <f>MACD!E814</f>
        <v>9.0011519380737148E-3</v>
      </c>
      <c r="E814" s="2">
        <f>MACD!F814</f>
        <v>3.6946407326462257E-3</v>
      </c>
      <c r="F814" s="2">
        <f>'Moving Avg'!D814</f>
        <v>1.2302999999999999</v>
      </c>
      <c r="G814" s="2">
        <f>'Moving Avg'!F814</f>
        <v>1.2296999999999998</v>
      </c>
      <c r="H814" s="2">
        <f>'Moving Avg'!G814</f>
        <v>1.2049519999999998</v>
      </c>
      <c r="I814" s="2">
        <f>'Moving Avg'!H814</f>
        <v>1.1219159999999988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</row>
    <row r="815" spans="1:12" ht="13.5" x14ac:dyDescent="0.25">
      <c r="A815" s="3">
        <f>RSI!A815</f>
        <v>43188</v>
      </c>
      <c r="B815" s="2">
        <f>RSI!B815</f>
        <v>1.2182999999999999</v>
      </c>
      <c r="C815" s="2">
        <f>RSI!I815</f>
        <v>49.363528898890635</v>
      </c>
      <c r="D815" s="2">
        <f>MACD!E815</f>
        <v>9.2816396011152769E-3</v>
      </c>
      <c r="E815" s="2">
        <f>MACD!F815</f>
        <v>4.8120405063400359E-3</v>
      </c>
      <c r="F815" s="2">
        <f>'Moving Avg'!D815</f>
        <v>1.2266999999999999</v>
      </c>
      <c r="G815" s="2">
        <f>'Moving Avg'!F815</f>
        <v>1.2281999999999997</v>
      </c>
      <c r="H815" s="2">
        <f>'Moving Avg'!G815</f>
        <v>1.2053119999999999</v>
      </c>
      <c r="I815" s="2">
        <f>'Moving Avg'!H815</f>
        <v>1.1229649999999989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1.2242999999999999</v>
      </c>
      <c r="C816" s="2">
        <f>RSI!I816</f>
        <v>51.698679056311633</v>
      </c>
      <c r="D816" s="2">
        <f>MACD!E816</f>
        <v>9.0879289143117603E-3</v>
      </c>
      <c r="E816" s="2">
        <f>MACD!F816</f>
        <v>5.6672181879343815E-3</v>
      </c>
      <c r="F816" s="2">
        <f>'Moving Avg'!D816</f>
        <v>1.2242999999999999</v>
      </c>
      <c r="G816" s="2">
        <f>'Moving Avg'!F816</f>
        <v>1.2287999999999997</v>
      </c>
      <c r="H816" s="2">
        <f>'Moving Avg'!G816</f>
        <v>1.2059120000000001</v>
      </c>
      <c r="I816" s="2">
        <f>'Moving Avg'!H816</f>
        <v>1.1240439999999989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1.2182999999999999</v>
      </c>
      <c r="C817" s="2">
        <f>RSI!I817</f>
        <v>49.252628244202292</v>
      </c>
      <c r="D817" s="2">
        <f>MACD!E817</f>
        <v>3.8069541150862474E-3</v>
      </c>
      <c r="E817" s="2">
        <f>MACD!F817</f>
        <v>5.295165373364755E-3</v>
      </c>
      <c r="F817" s="2">
        <f>'Moving Avg'!D817</f>
        <v>1.2206999999999999</v>
      </c>
      <c r="G817" s="2">
        <f>'Moving Avg'!F817</f>
        <v>1.2275999999999996</v>
      </c>
      <c r="H817" s="2">
        <f>'Moving Avg'!G817</f>
        <v>1.2062719999999998</v>
      </c>
      <c r="I817" s="2">
        <f>'Moving Avg'!H817</f>
        <v>1.1250929999999988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1.2002999999999999</v>
      </c>
      <c r="C818" s="2">
        <f>RSI!I818</f>
        <v>42.722148964011737</v>
      </c>
      <c r="D818" s="2">
        <f>MACD!E818</f>
        <v>4.3781909064042335E-3</v>
      </c>
      <c r="E818" s="2">
        <f>MACD!F818</f>
        <v>5.1117704799726509E-3</v>
      </c>
      <c r="F818" s="2">
        <f>'Moving Avg'!D818</f>
        <v>1.2159</v>
      </c>
      <c r="G818" s="2">
        <f>'Moving Avg'!F818</f>
        <v>1.2263999999999995</v>
      </c>
      <c r="H818" s="2">
        <f>'Moving Avg'!G818</f>
        <v>1.2062719999999998</v>
      </c>
      <c r="I818" s="2">
        <f>'Moving Avg'!H818</f>
        <v>1.1260259999999989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1.2242999999999999</v>
      </c>
      <c r="C819" s="2">
        <f>RSI!I819</f>
        <v>51.883031653160685</v>
      </c>
      <c r="D819" s="2">
        <f>MACD!E819</f>
        <v>4.1262745359962327E-3</v>
      </c>
      <c r="E819" s="2">
        <f>MACD!F819</f>
        <v>4.9146712911773676E-3</v>
      </c>
      <c r="F819" s="2">
        <f>'Moving Avg'!D819</f>
        <v>1.2170999999999998</v>
      </c>
      <c r="G819" s="2">
        <f>'Moving Avg'!F819</f>
        <v>1.2257999999999998</v>
      </c>
      <c r="H819" s="2">
        <f>'Moving Avg'!G819</f>
        <v>1.2069919999999998</v>
      </c>
      <c r="I819" s="2">
        <f>'Moving Avg'!H819</f>
        <v>1.1270529999999988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1.2182999999999999</v>
      </c>
      <c r="C820" s="2">
        <f>RSI!I820</f>
        <v>49.7411705717372</v>
      </c>
      <c r="D820" s="2">
        <f>MACD!E820</f>
        <v>6.1724793792834465E-3</v>
      </c>
      <c r="E820" s="2">
        <f>MACD!F820</f>
        <v>5.1662329087985839E-3</v>
      </c>
      <c r="F820" s="2">
        <f>'Moving Avg'!D820</f>
        <v>1.2170999999999998</v>
      </c>
      <c r="G820" s="2">
        <f>'Moving Avg'!F820</f>
        <v>1.2245999999999997</v>
      </c>
      <c r="H820" s="2">
        <f>'Moving Avg'!G820</f>
        <v>1.207714</v>
      </c>
      <c r="I820" s="2">
        <f>'Moving Avg'!H820</f>
        <v>1.1280499999999989</v>
      </c>
      <c r="J820" s="6" t="str">
        <f>OBV!F820</f>
        <v>BEARISH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43196</v>
      </c>
      <c r="B821" s="2">
        <f>RSI!B821</f>
        <v>1.2182999999999999</v>
      </c>
      <c r="C821" s="2">
        <f>RSI!I821</f>
        <v>49.7411705717372</v>
      </c>
      <c r="D821" s="2">
        <f>MACD!E821</f>
        <v>7.9104178818099058E-3</v>
      </c>
      <c r="E821" s="2">
        <f>MACD!F821</f>
        <v>5.7150699034008486E-3</v>
      </c>
      <c r="F821" s="2">
        <f>'Moving Avg'!D821</f>
        <v>1.2159</v>
      </c>
      <c r="G821" s="2">
        <f>'Moving Avg'!F821</f>
        <v>1.2236999999999996</v>
      </c>
      <c r="H821" s="2">
        <f>'Moving Avg'!G821</f>
        <v>1.2084359999999998</v>
      </c>
      <c r="I821" s="2">
        <f>'Moving Avg'!H821</f>
        <v>1.1290209999999989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1.2182999999999999</v>
      </c>
      <c r="C822" s="2">
        <f>RSI!I822</f>
        <v>49.741170571737207</v>
      </c>
      <c r="D822" s="2">
        <f>MACD!E822</f>
        <v>9.3870316045097102E-3</v>
      </c>
      <c r="E822" s="2">
        <f>MACD!F822</f>
        <v>6.4494622436226208E-3</v>
      </c>
      <c r="F822" s="2">
        <f>'Moving Avg'!D822</f>
        <v>1.2159</v>
      </c>
      <c r="G822" s="2">
        <f>'Moving Avg'!F822</f>
        <v>1.2227999999999997</v>
      </c>
      <c r="H822" s="2">
        <f>'Moving Avg'!G822</f>
        <v>1.2092779999999999</v>
      </c>
      <c r="I822" s="2">
        <f>'Moving Avg'!H822</f>
        <v>1.1300179999999989</v>
      </c>
      <c r="J822" s="6" t="str">
        <f>OBV!F822</f>
        <v>BEARISH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43201</v>
      </c>
      <c r="B823" s="2">
        <f>RSI!B823</f>
        <v>1.2302999999999999</v>
      </c>
      <c r="C823" s="2">
        <f>RSI!I823</f>
        <v>54.439451135541312</v>
      </c>
      <c r="D823" s="2">
        <f>MACD!E823</f>
        <v>7.9070334487385541E-3</v>
      </c>
      <c r="E823" s="2">
        <f>MACD!F823</f>
        <v>6.7409764846458079E-3</v>
      </c>
      <c r="F823" s="2">
        <f>'Moving Avg'!D823</f>
        <v>1.2219</v>
      </c>
      <c r="G823" s="2">
        <f>'Moving Avg'!F823</f>
        <v>1.2227999999999997</v>
      </c>
      <c r="H823" s="2">
        <f>'Moving Avg'!G823</f>
        <v>1.2103599999999997</v>
      </c>
      <c r="I823" s="2">
        <f>'Moving Avg'!H823</f>
        <v>1.130997499999999</v>
      </c>
      <c r="J823" s="6" t="str">
        <f>OBV!F823</f>
        <v>BULLISH</v>
      </c>
      <c r="K823" s="6" t="str">
        <f>OBV!G823</f>
        <v>NEUTRAL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1.2302999999999999</v>
      </c>
      <c r="C824" s="2">
        <f>RSI!I824</f>
        <v>54.439451135541312</v>
      </c>
      <c r="D824" s="2">
        <f>MACD!E824</f>
        <v>5.6659290993597011E-3</v>
      </c>
      <c r="E824" s="2">
        <f>MACD!F824</f>
        <v>6.5259670075885874E-3</v>
      </c>
      <c r="F824" s="2">
        <f>'Moving Avg'!D824</f>
        <v>1.2230999999999999</v>
      </c>
      <c r="G824" s="2">
        <f>'Moving Avg'!F824</f>
        <v>1.2224999999999997</v>
      </c>
      <c r="H824" s="2">
        <f>'Moving Avg'!G824</f>
        <v>1.2114419999999997</v>
      </c>
      <c r="I824" s="2">
        <f>'Moving Avg'!H824</f>
        <v>1.1318994999999989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1.2122999999999999</v>
      </c>
      <c r="C825" s="2">
        <f>RSI!I825</f>
        <v>46.82460207149483</v>
      </c>
      <c r="D825" s="2">
        <f>MACD!E825</f>
        <v>5.0420903173751253E-3</v>
      </c>
      <c r="E825" s="2">
        <f>MACD!F825</f>
        <v>6.2291916695458955E-3</v>
      </c>
      <c r="F825" s="2">
        <f>'Moving Avg'!D825</f>
        <v>1.2219</v>
      </c>
      <c r="G825" s="2">
        <f>'Moving Avg'!F825</f>
        <v>1.2215999999999998</v>
      </c>
      <c r="H825" s="2">
        <f>'Moving Avg'!G825</f>
        <v>1.2119219999999995</v>
      </c>
      <c r="I825" s="2">
        <f>'Moving Avg'!H825</f>
        <v>1.1327374999999988</v>
      </c>
      <c r="J825" s="6" t="str">
        <f>OBV!F825</f>
        <v>BEARISH</v>
      </c>
      <c r="K825" s="6" t="str">
        <f>OBV!G825</f>
        <v>STRONG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1.2122999999999999</v>
      </c>
      <c r="C826" s="2">
        <f>RSI!I826</f>
        <v>46.82460207149483</v>
      </c>
      <c r="D826" s="2">
        <f>MACD!E826</f>
        <v>5.4873210116335169E-3</v>
      </c>
      <c r="E826" s="2">
        <f>MACD!F826</f>
        <v>6.08081753796342E-3</v>
      </c>
      <c r="F826" s="2">
        <f>'Moving Avg'!D826</f>
        <v>1.2206999999999999</v>
      </c>
      <c r="G826" s="2">
        <f>'Moving Avg'!F826</f>
        <v>1.2206999999999997</v>
      </c>
      <c r="H826" s="2">
        <f>'Moving Avg'!G826</f>
        <v>1.2124019999999998</v>
      </c>
      <c r="I826" s="2">
        <f>'Moving Avg'!H826</f>
        <v>1.1336529999999991</v>
      </c>
      <c r="J826" s="6" t="str">
        <f>OBV!F826</f>
        <v>BEARISH</v>
      </c>
      <c r="K826" s="6" t="str">
        <f>OBV!G826</f>
        <v>STRONG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1.2182999999999999</v>
      </c>
      <c r="C827" s="2">
        <f>RSI!I827</f>
        <v>49.552542944109803</v>
      </c>
      <c r="D827" s="2">
        <f>MACD!E827</f>
        <v>4.5428456750939983E-3</v>
      </c>
      <c r="E827" s="2">
        <f>MACD!F827</f>
        <v>5.7732231653895363E-3</v>
      </c>
      <c r="F827" s="2">
        <f>'Moving Avg'!D827</f>
        <v>1.2206999999999999</v>
      </c>
      <c r="G827" s="2">
        <f>'Moving Avg'!F827</f>
        <v>1.2218999999999995</v>
      </c>
      <c r="H827" s="2">
        <f>'Moving Avg'!G827</f>
        <v>1.2131239999999996</v>
      </c>
      <c r="I827" s="2">
        <f>'Moving Avg'!H827</f>
        <v>1.134649999999999</v>
      </c>
      <c r="J827" s="6" t="str">
        <f>OBV!F827</f>
        <v>BEARISH</v>
      </c>
      <c r="K827" s="6" t="str">
        <f>OBV!G827</f>
        <v>NEUTRAL</v>
      </c>
      <c r="L827" s="6" t="str">
        <f>OBV!H827</f>
        <v>NEUTRAL</v>
      </c>
    </row>
    <row r="828" spans="1:12" ht="13.5" x14ac:dyDescent="0.25">
      <c r="A828" s="3">
        <f>RSI!A828</f>
        <v>43208</v>
      </c>
      <c r="B828" s="2">
        <f>RSI!B828</f>
        <v>1.1882999999999999</v>
      </c>
      <c r="C828" s="2">
        <f>RSI!I828</f>
        <v>38.827126909811199</v>
      </c>
      <c r="D828" s="2">
        <f>MACD!E828</f>
        <v>3.2040932527326316E-3</v>
      </c>
      <c r="E828" s="2">
        <f>MACD!F828</f>
        <v>5.2593971828581564E-3</v>
      </c>
      <c r="F828" s="2">
        <f>'Moving Avg'!D828</f>
        <v>1.2122999999999999</v>
      </c>
      <c r="G828" s="2">
        <f>'Moving Avg'!F828</f>
        <v>1.2203999999999997</v>
      </c>
      <c r="H828" s="2">
        <f>'Moving Avg'!G828</f>
        <v>1.2130039999999997</v>
      </c>
      <c r="I828" s="2">
        <f>'Moving Avg'!H828</f>
        <v>1.1356004999999991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1.2242999999999999</v>
      </c>
      <c r="C829" s="2">
        <f>RSI!I829</f>
        <v>52.198010368084375</v>
      </c>
      <c r="D829" s="2">
        <f>MACD!E829</f>
        <v>3.2810924289139454E-3</v>
      </c>
      <c r="E829" s="2">
        <f>MACD!F829</f>
        <v>4.8637362320693147E-3</v>
      </c>
      <c r="F829" s="2">
        <f>'Moving Avg'!D829</f>
        <v>1.2111000000000001</v>
      </c>
      <c r="G829" s="2">
        <f>'Moving Avg'!F829</f>
        <v>1.2203999999999997</v>
      </c>
      <c r="H829" s="2">
        <f>'Moving Avg'!G829</f>
        <v>1.2136039999999997</v>
      </c>
      <c r="I829" s="2">
        <f>'Moving Avg'!H829</f>
        <v>1.136679499999999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1.2182999999999999</v>
      </c>
      <c r="C830" s="2">
        <f>RSI!I830</f>
        <v>50.227510931875308</v>
      </c>
      <c r="D830" s="2">
        <f>MACD!E830</f>
        <v>2.8253955734560687E-3</v>
      </c>
      <c r="E830" s="2">
        <f>MACD!F830</f>
        <v>4.4560681003466655E-3</v>
      </c>
      <c r="F830" s="2">
        <f>'Moving Avg'!D830</f>
        <v>1.2122999999999999</v>
      </c>
      <c r="G830" s="2">
        <f>'Moving Avg'!F830</f>
        <v>1.2194999999999996</v>
      </c>
      <c r="H830" s="2">
        <f>'Moving Avg'!G830</f>
        <v>1.2142039999999996</v>
      </c>
      <c r="I830" s="2">
        <f>'Moving Avg'!H830</f>
        <v>1.137650499999999</v>
      </c>
      <c r="J830" s="6" t="str">
        <f>OBV!F830</f>
        <v>BEARISH</v>
      </c>
      <c r="K830" s="6" t="str">
        <f>OBV!G830</f>
        <v>STRONG</v>
      </c>
      <c r="L830" s="6" t="str">
        <f>OBV!H830</f>
        <v>BEARISH DIVERGENCE</v>
      </c>
    </row>
    <row r="831" spans="1:12" ht="13.5" x14ac:dyDescent="0.25">
      <c r="A831" s="3">
        <f>RSI!A831</f>
        <v>43213</v>
      </c>
      <c r="B831" s="2">
        <f>RSI!B831</f>
        <v>1.2182999999999999</v>
      </c>
      <c r="C831" s="2">
        <f>RSI!I831</f>
        <v>50.227510931875308</v>
      </c>
      <c r="D831" s="2">
        <f>MACD!E831</f>
        <v>2.4361698824455491E-3</v>
      </c>
      <c r="E831" s="2">
        <f>MACD!F831</f>
        <v>4.0520884567664429E-3</v>
      </c>
      <c r="F831" s="2">
        <f>'Moving Avg'!D831</f>
        <v>1.2135</v>
      </c>
      <c r="G831" s="2">
        <f>'Moving Avg'!F831</f>
        <v>1.2185999999999997</v>
      </c>
      <c r="H831" s="2">
        <f>'Moving Avg'!G831</f>
        <v>1.2157659999999997</v>
      </c>
      <c r="I831" s="2">
        <f>'Moving Avg'!H831</f>
        <v>1.1386214999999991</v>
      </c>
      <c r="J831" s="6" t="str">
        <f>OBV!F831</f>
        <v>BEARISH</v>
      </c>
      <c r="K831" s="6" t="str">
        <f>OBV!G831</f>
        <v>STRONG</v>
      </c>
      <c r="L831" s="6" t="str">
        <f>OBV!H831</f>
        <v>BEARISH DIVERGENCE</v>
      </c>
    </row>
    <row r="832" spans="1:12" ht="13.5" x14ac:dyDescent="0.25">
      <c r="A832" s="3">
        <f>RSI!A832</f>
        <v>43214</v>
      </c>
      <c r="B832" s="2">
        <f>RSI!B832</f>
        <v>1.2182999999999999</v>
      </c>
      <c r="C832" s="2">
        <f>RSI!I832</f>
        <v>50.227510931875308</v>
      </c>
      <c r="D832" s="2">
        <f>MACD!E832</f>
        <v>2.1034583594892187E-3</v>
      </c>
      <c r="E832" s="2">
        <f>MACD!F832</f>
        <v>3.6623624373109983E-3</v>
      </c>
      <c r="F832" s="2">
        <f>'Moving Avg'!D832</f>
        <v>1.2135</v>
      </c>
      <c r="G832" s="2">
        <f>'Moving Avg'!F832</f>
        <v>1.2176999999999996</v>
      </c>
      <c r="H832" s="2">
        <f>'Moving Avg'!G832</f>
        <v>1.2167279999999996</v>
      </c>
      <c r="I832" s="2">
        <f>'Moving Avg'!H832</f>
        <v>1.1395924999999989</v>
      </c>
      <c r="J832" s="6" t="str">
        <f>OBV!F832</f>
        <v>BEARISH</v>
      </c>
      <c r="K832" s="6" t="str">
        <f>OBV!G832</f>
        <v>STRONG</v>
      </c>
      <c r="L832" s="6" t="str">
        <f>OBV!H832</f>
        <v>NEUTRAL</v>
      </c>
    </row>
    <row r="833" spans="1:12" ht="13.5" x14ac:dyDescent="0.25">
      <c r="A833" s="3">
        <f>RSI!A833</f>
        <v>43215</v>
      </c>
      <c r="B833" s="2">
        <f>RSI!B833</f>
        <v>1.2603</v>
      </c>
      <c r="C833" s="2">
        <f>RSI!I833</f>
        <v>62.578369787439506</v>
      </c>
      <c r="D833" s="2">
        <f>MACD!E833</f>
        <v>5.5385863797652313E-4</v>
      </c>
      <c r="E833" s="2">
        <f>MACD!F833</f>
        <v>3.0406616774441035E-3</v>
      </c>
      <c r="F833" s="2">
        <f>'Moving Avg'!D833</f>
        <v>1.2279</v>
      </c>
      <c r="G833" s="2">
        <f>'Moving Avg'!F833</f>
        <v>1.2194999999999996</v>
      </c>
      <c r="H833" s="2">
        <f>'Moving Avg'!G833</f>
        <v>1.2185299999999997</v>
      </c>
      <c r="I833" s="2">
        <f>'Moving Avg'!H833</f>
        <v>1.140851499999999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1.2843</v>
      </c>
      <c r="C834" s="2">
        <f>RSI!I834</f>
        <v>67.535825048872056</v>
      </c>
      <c r="D834" s="2">
        <f>MACD!E834</f>
        <v>-2.7861851169177498E-3</v>
      </c>
      <c r="E834" s="2">
        <f>MACD!F834</f>
        <v>1.8752923185717328E-3</v>
      </c>
      <c r="F834" s="2">
        <f>'Moving Avg'!D834</f>
        <v>1.2399</v>
      </c>
      <c r="G834" s="2">
        <f>'Moving Avg'!F834</f>
        <v>1.2227999999999999</v>
      </c>
      <c r="H834" s="2">
        <f>'Moving Avg'!G834</f>
        <v>1.2208119999999996</v>
      </c>
      <c r="I834" s="2">
        <f>'Moving Avg'!H834</f>
        <v>1.1422044999999992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1.2963</v>
      </c>
      <c r="C835" s="2">
        <f>RSI!I835</f>
        <v>69.697401777039858</v>
      </c>
      <c r="D835" s="2">
        <f>MACD!E835</f>
        <v>-9.6447813907876156E-3</v>
      </c>
      <c r="E835" s="2">
        <f>MACD!F835</f>
        <v>-4.2872242330013678E-4</v>
      </c>
      <c r="F835" s="2">
        <f>'Moving Avg'!D835</f>
        <v>1.2555000000000001</v>
      </c>
      <c r="G835" s="2">
        <f>'Moving Avg'!F835</f>
        <v>1.2266999999999997</v>
      </c>
      <c r="H835" s="2">
        <f>'Moving Avg'!G835</f>
        <v>1.2234539999999996</v>
      </c>
      <c r="I835" s="2">
        <f>'Moving Avg'!H835</f>
        <v>1.1436174999999991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1.2963</v>
      </c>
      <c r="C836" s="2">
        <f>RSI!I836</f>
        <v>69.697401777039858</v>
      </c>
      <c r="D836" s="2">
        <f>MACD!E836</f>
        <v>-1.5865678398625516E-2</v>
      </c>
      <c r="E836" s="2">
        <f>MACD!F836</f>
        <v>-3.5161136183652127E-3</v>
      </c>
      <c r="F836" s="2">
        <f>'Moving Avg'!D836</f>
        <v>1.2711000000000001</v>
      </c>
      <c r="G836" s="2">
        <f>'Moving Avg'!F836</f>
        <v>1.2302999999999997</v>
      </c>
      <c r="H836" s="2">
        <f>'Moving Avg'!G836</f>
        <v>1.2262159999999998</v>
      </c>
      <c r="I836" s="2">
        <f>'Moving Avg'!H836</f>
        <v>1.1449269999999989</v>
      </c>
      <c r="J836" s="6" t="str">
        <f>OBV!F836</f>
        <v>BULLISH</v>
      </c>
      <c r="K836" s="6" t="str">
        <f>OBV!G836</f>
        <v>WEAK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1.2903</v>
      </c>
      <c r="C837" s="2">
        <f>RSI!I837</f>
        <v>67.106389158666929</v>
      </c>
      <c r="D837" s="2">
        <f>MACD!E837</f>
        <v>-2.0148538693670615E-2</v>
      </c>
      <c r="E837" s="2">
        <f>MACD!F837</f>
        <v>-6.8425986334262933E-3</v>
      </c>
      <c r="F837" s="2">
        <f>'Moving Avg'!D837</f>
        <v>1.2855000000000001</v>
      </c>
      <c r="G837" s="2">
        <f>'Moving Avg'!F837</f>
        <v>1.2338999999999998</v>
      </c>
      <c r="H837" s="2">
        <f>'Moving Avg'!G837</f>
        <v>1.2287379999999999</v>
      </c>
      <c r="I837" s="2">
        <f>'Moving Avg'!H837</f>
        <v>1.1461549999999989</v>
      </c>
      <c r="J837" s="6" t="str">
        <f>OBV!F837</f>
        <v>BULLISH</v>
      </c>
      <c r="K837" s="6" t="str">
        <f>OBV!G837</f>
        <v>WEAK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1.2903</v>
      </c>
      <c r="C838" s="2">
        <f>RSI!I838</f>
        <v>67.106389158666929</v>
      </c>
      <c r="D838" s="2">
        <f>MACD!E838</f>
        <v>-2.8710340478179885E-2</v>
      </c>
      <c r="E838" s="2">
        <f>MACD!F838</f>
        <v>-1.1216147002377013E-2</v>
      </c>
      <c r="F838" s="2">
        <f>'Moving Avg'!D838</f>
        <v>1.2915000000000001</v>
      </c>
      <c r="G838" s="2">
        <f>'Moving Avg'!F838</f>
        <v>1.2383999999999997</v>
      </c>
      <c r="H838" s="2">
        <f>'Moving Avg'!G838</f>
        <v>1.2311399999999999</v>
      </c>
      <c r="I838" s="2">
        <f>'Moving Avg'!H838</f>
        <v>1.1473829999999992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1.2723</v>
      </c>
      <c r="C839" s="2">
        <f>RSI!I839</f>
        <v>59.420723366457636</v>
      </c>
      <c r="D839" s="2">
        <f>MACD!E839</f>
        <v>-2.9381719762588077E-2</v>
      </c>
      <c r="E839" s="2">
        <f>MACD!F839</f>
        <v>-1.4849261554419227E-2</v>
      </c>
      <c r="F839" s="2">
        <f>'Moving Avg'!D839</f>
        <v>1.2891000000000001</v>
      </c>
      <c r="G839" s="2">
        <f>'Moving Avg'!F839</f>
        <v>1.2407999999999995</v>
      </c>
      <c r="H839" s="2">
        <f>'Moving Avg'!G839</f>
        <v>1.23258</v>
      </c>
      <c r="I839" s="2">
        <f>'Moving Avg'!H839</f>
        <v>1.148520999999999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1.2423</v>
      </c>
      <c r="C840" s="2">
        <f>RSI!I840</f>
        <v>49.288656683301568</v>
      </c>
      <c r="D840" s="2">
        <f>MACD!E840</f>
        <v>-2.8820758008063496E-2</v>
      </c>
      <c r="E840" s="2">
        <f>MACD!F840</f>
        <v>-1.7643560845148079E-2</v>
      </c>
      <c r="F840" s="2">
        <f>'Moving Avg'!D840</f>
        <v>1.2783000000000002</v>
      </c>
      <c r="G840" s="2">
        <f>'Moving Avg'!F840</f>
        <v>1.2419999999999995</v>
      </c>
      <c r="H840" s="2">
        <f>'Moving Avg'!G840</f>
        <v>1.2336599999999998</v>
      </c>
      <c r="I840" s="2">
        <f>'Moving Avg'!H840</f>
        <v>1.149534499999999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1.2543</v>
      </c>
      <c r="C841" s="2">
        <f>RSI!I841</f>
        <v>52.75863839693946</v>
      </c>
      <c r="D841" s="2">
        <f>MACD!E841</f>
        <v>-2.9215209533629105E-2</v>
      </c>
      <c r="E841" s="2">
        <f>MACD!F841</f>
        <v>-1.9957890582844286E-2</v>
      </c>
      <c r="F841" s="2">
        <f>'Moving Avg'!D841</f>
        <v>1.2699</v>
      </c>
      <c r="G841" s="2">
        <f>'Moving Avg'!F841</f>
        <v>1.2437999999999998</v>
      </c>
      <c r="H841" s="2">
        <f>'Moving Avg'!G841</f>
        <v>1.2346199999999998</v>
      </c>
      <c r="I841" s="2">
        <f>'Moving Avg'!H841</f>
        <v>1.1506599999999991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1.2423</v>
      </c>
      <c r="C842" s="2">
        <f>RSI!I842</f>
        <v>49.137696561282823</v>
      </c>
      <c r="D842" s="2">
        <f>MACD!E842</f>
        <v>-2.8712683412250417E-2</v>
      </c>
      <c r="E842" s="2">
        <f>MACD!F842</f>
        <v>-2.1708849148725513E-2</v>
      </c>
      <c r="F842" s="2">
        <f>'Moving Avg'!D842</f>
        <v>1.2603</v>
      </c>
      <c r="G842" s="2">
        <f>'Moving Avg'!F842</f>
        <v>1.2449999999999997</v>
      </c>
      <c r="H842" s="2">
        <f>'Moving Avg'!G842</f>
        <v>1.2346199999999998</v>
      </c>
      <c r="I842" s="2">
        <f>'Moving Avg'!H842</f>
        <v>1.1517769999999992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</row>
    <row r="843" spans="1:12" ht="13.5" x14ac:dyDescent="0.25">
      <c r="A843" s="3">
        <f>RSI!A843</f>
        <v>43230</v>
      </c>
      <c r="B843" s="2">
        <f>RSI!B843</f>
        <v>1.2182999999999999</v>
      </c>
      <c r="C843" s="2">
        <f>RSI!I843</f>
        <v>42.809463895372481</v>
      </c>
      <c r="D843" s="2">
        <f>MACD!E843</f>
        <v>-2.0025944332398016E-2</v>
      </c>
      <c r="E843" s="2">
        <f>MACD!F843</f>
        <v>-2.1372268185460015E-2</v>
      </c>
      <c r="F843" s="2">
        <f>'Moving Avg'!D843</f>
        <v>1.2459</v>
      </c>
      <c r="G843" s="2">
        <f>'Moving Avg'!F843</f>
        <v>1.2443999999999997</v>
      </c>
      <c r="H843" s="2">
        <f>'Moving Avg'!G843</f>
        <v>1.2340199999999999</v>
      </c>
      <c r="I843" s="2">
        <f>'Moving Avg'!H843</f>
        <v>1.1528774999999991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</row>
    <row r="844" spans="1:12" ht="13.5" x14ac:dyDescent="0.25">
      <c r="A844" s="3">
        <f>RSI!A844</f>
        <v>43231</v>
      </c>
      <c r="B844" s="2">
        <f>RSI!B844</f>
        <v>1.1942999999999999</v>
      </c>
      <c r="C844" s="2">
        <f>RSI!I844</f>
        <v>37.5952873044249</v>
      </c>
      <c r="D844" s="2">
        <f>MACD!E844</f>
        <v>-7.0431607874150703E-3</v>
      </c>
      <c r="E844" s="2">
        <f>MACD!F844</f>
        <v>-1.8506446705851026E-2</v>
      </c>
      <c r="F844" s="2">
        <f>'Moving Avg'!D844</f>
        <v>1.2303000000000002</v>
      </c>
      <c r="G844" s="2">
        <f>'Moving Avg'!F844</f>
        <v>1.2425999999999999</v>
      </c>
      <c r="H844" s="2">
        <f>'Moving Avg'!G844</f>
        <v>1.2329399999999999</v>
      </c>
      <c r="I844" s="2">
        <f>'Moving Avg'!H844</f>
        <v>1.1537804999999992</v>
      </c>
      <c r="J844" s="6" t="str">
        <f>OBV!F844</f>
        <v>BEARISH</v>
      </c>
      <c r="K844" s="6" t="str">
        <f>OBV!G844</f>
        <v>STRONG</v>
      </c>
      <c r="L844" s="6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1.2302999999999999</v>
      </c>
      <c r="C845" s="2">
        <f>RSI!I845</f>
        <v>47.854987391081345</v>
      </c>
      <c r="D845" s="2">
        <f>MACD!E845</f>
        <v>3.4139278679123919E-3</v>
      </c>
      <c r="E845" s="2">
        <f>MACD!F845</f>
        <v>-1.4122371791098343E-2</v>
      </c>
      <c r="F845" s="2">
        <f>'Moving Avg'!D845</f>
        <v>1.2279</v>
      </c>
      <c r="G845" s="2">
        <f>'Moving Avg'!F845</f>
        <v>1.2434999999999998</v>
      </c>
      <c r="H845" s="2">
        <f>'Moving Avg'!G845</f>
        <v>1.23258</v>
      </c>
      <c r="I845" s="2">
        <f>'Moving Avg'!H845</f>
        <v>1.1547494999999992</v>
      </c>
      <c r="J845" s="6" t="str">
        <f>OBV!F845</f>
        <v>BEARISH</v>
      </c>
      <c r="K845" s="6" t="str">
        <f>OBV!G845</f>
        <v>STRONG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1.2302999999999999</v>
      </c>
      <c r="C846" s="2">
        <f>RSI!I846</f>
        <v>47.854987391081337</v>
      </c>
      <c r="D846" s="2">
        <f>MACD!E846</f>
        <v>1.2320035186269784E-2</v>
      </c>
      <c r="E846" s="2">
        <f>MACD!F846</f>
        <v>-8.8338903956247175E-3</v>
      </c>
      <c r="F846" s="2">
        <f>'Moving Avg'!D846</f>
        <v>1.2230999999999999</v>
      </c>
      <c r="G846" s="2">
        <f>'Moving Avg'!F846</f>
        <v>1.2444</v>
      </c>
      <c r="H846" s="2">
        <f>'Moving Avg'!G846</f>
        <v>1.2329399999999999</v>
      </c>
      <c r="I846" s="2">
        <f>'Moving Avg'!H846</f>
        <v>1.1558004999999991</v>
      </c>
      <c r="J846" s="6" t="str">
        <f>OBV!F846</f>
        <v>BEARISH</v>
      </c>
      <c r="K846" s="6" t="str">
        <f>OBV!G846</f>
        <v>STRONG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1.2002999999999999</v>
      </c>
      <c r="C847" s="2">
        <f>RSI!I847</f>
        <v>41.293698229965756</v>
      </c>
      <c r="D847" s="2">
        <f>MACD!E847</f>
        <v>2.1208637385139006E-2</v>
      </c>
      <c r="E847" s="2">
        <f>MACD!F847</f>
        <v>-2.8253848394719731E-3</v>
      </c>
      <c r="F847" s="2">
        <f>'Moving Avg'!D847</f>
        <v>1.2146999999999999</v>
      </c>
      <c r="G847" s="2">
        <f>'Moving Avg'!F847</f>
        <v>1.2434999999999998</v>
      </c>
      <c r="H847" s="2">
        <f>'Moving Avg'!G847</f>
        <v>1.2320999999999998</v>
      </c>
      <c r="I847" s="2">
        <f>'Moving Avg'!H847</f>
        <v>1.1567014999999992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1.2182999999999999</v>
      </c>
      <c r="C848" s="2">
        <f>RSI!I848</f>
        <v>46.071379934681978</v>
      </c>
      <c r="D848" s="2">
        <f>MACD!E848</f>
        <v>2.7623255775875544E-2</v>
      </c>
      <c r="E848" s="2">
        <f>MACD!F848</f>
        <v>3.2643432835975307E-3</v>
      </c>
      <c r="F848" s="2">
        <f>'Moving Avg'!D848</f>
        <v>1.2147000000000001</v>
      </c>
      <c r="G848" s="2">
        <f>'Moving Avg'!F848</f>
        <v>1.2449999999999997</v>
      </c>
      <c r="H848" s="2">
        <f>'Moving Avg'!G848</f>
        <v>1.2319799999999999</v>
      </c>
      <c r="I848" s="2">
        <f>'Moving Avg'!H848</f>
        <v>1.1576379999999993</v>
      </c>
      <c r="J848" s="6" t="str">
        <f>OBV!F848</f>
        <v>BEARISH</v>
      </c>
      <c r="K848" s="6" t="str">
        <f>OBV!G848</f>
        <v>STRONG</v>
      </c>
      <c r="L848" s="6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1.2122999999999999</v>
      </c>
      <c r="C849" s="2">
        <f>RSI!I849</f>
        <v>44.76364021232996</v>
      </c>
      <c r="D849" s="2">
        <f>MACD!E849</f>
        <v>3.0829885503365961E-2</v>
      </c>
      <c r="E849" s="2">
        <f>MACD!F849</f>
        <v>8.7774517275512175E-3</v>
      </c>
      <c r="F849" s="2">
        <f>'Moving Avg'!D849</f>
        <v>1.2182999999999999</v>
      </c>
      <c r="G849" s="2">
        <f>'Moving Avg'!F849</f>
        <v>1.2443999999999997</v>
      </c>
      <c r="H849" s="2">
        <f>'Moving Avg'!G849</f>
        <v>1.2314999999999998</v>
      </c>
      <c r="I849" s="2">
        <f>'Moving Avg'!H849</f>
        <v>1.1585169999999991</v>
      </c>
      <c r="J849" s="6" t="str">
        <f>OBV!F849</f>
        <v>BEARISH</v>
      </c>
      <c r="K849" s="6" t="str">
        <f>OBV!G849</f>
        <v>STRONG</v>
      </c>
      <c r="L849" s="6" t="str">
        <f>OBV!H849</f>
        <v>BEARISH DIVERGENCE</v>
      </c>
    </row>
    <row r="850" spans="1:12" ht="13.5" x14ac:dyDescent="0.25">
      <c r="A850" s="3">
        <f>RSI!A850</f>
        <v>43241</v>
      </c>
      <c r="B850" s="2">
        <f>RSI!B850</f>
        <v>1.2242999999999999</v>
      </c>
      <c r="C850" s="2">
        <f>RSI!I850</f>
        <v>47.946066319398383</v>
      </c>
      <c r="D850" s="2">
        <f>MACD!E850</f>
        <v>2.8170351694381202E-2</v>
      </c>
      <c r="E850" s="2">
        <f>MACD!F850</f>
        <v>1.2656031720917216E-2</v>
      </c>
      <c r="F850" s="2">
        <f>'Moving Avg'!D850</f>
        <v>1.2170999999999998</v>
      </c>
      <c r="G850" s="2">
        <f>'Moving Avg'!F850</f>
        <v>1.2446999999999997</v>
      </c>
      <c r="H850" s="2">
        <f>'Moving Avg'!G850</f>
        <v>1.2311399999999999</v>
      </c>
      <c r="I850" s="2">
        <f>'Moving Avg'!H850</f>
        <v>1.1594559999999992</v>
      </c>
      <c r="J850" s="6" t="str">
        <f>OBV!F850</f>
        <v>BEARISH</v>
      </c>
      <c r="K850" s="6" t="str">
        <f>OBV!G850</f>
        <v>STRONG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1.2182999999999999</v>
      </c>
      <c r="C851" s="2">
        <f>RSI!I851</f>
        <v>46.503378154567983</v>
      </c>
      <c r="D851" s="2">
        <f>MACD!E851</f>
        <v>2.8261368206494275E-2</v>
      </c>
      <c r="E851" s="2">
        <f>MACD!F851</f>
        <v>1.5777099018032627E-2</v>
      </c>
      <c r="F851" s="2">
        <f>'Moving Avg'!D851</f>
        <v>1.2147000000000001</v>
      </c>
      <c r="G851" s="2">
        <f>'Moving Avg'!F851</f>
        <v>1.2446999999999997</v>
      </c>
      <c r="H851" s="2">
        <f>'Moving Avg'!G851</f>
        <v>1.23078</v>
      </c>
      <c r="I851" s="2">
        <f>'Moving Avg'!H851</f>
        <v>1.1603104999999991</v>
      </c>
      <c r="J851" s="6" t="str">
        <f>OBV!F851</f>
        <v>BEARISH</v>
      </c>
      <c r="K851" s="6" t="str">
        <f>OBV!G851</f>
        <v>STRONG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1.2242999999999999</v>
      </c>
      <c r="C852" s="2">
        <f>RSI!I852</f>
        <v>48.182494063779259</v>
      </c>
      <c r="D852" s="2">
        <f>MACD!E852</f>
        <v>2.6130268685141456E-2</v>
      </c>
      <c r="E852" s="2">
        <f>MACD!F852</f>
        <v>1.7847732951454393E-2</v>
      </c>
      <c r="F852" s="2">
        <f>'Moving Avg'!D852</f>
        <v>1.2195</v>
      </c>
      <c r="G852" s="2">
        <f>'Moving Avg'!F852</f>
        <v>1.2449999999999997</v>
      </c>
      <c r="H852" s="2">
        <f>'Moving Avg'!G852</f>
        <v>1.23054</v>
      </c>
      <c r="I852" s="2">
        <f>'Moving Avg'!H852</f>
        <v>1.1611129999999992</v>
      </c>
      <c r="J852" s="6" t="str">
        <f>OBV!F852</f>
        <v>BEARISH</v>
      </c>
      <c r="K852" s="6" t="str">
        <f>OBV!G852</f>
        <v>STRONG</v>
      </c>
      <c r="L852" s="6" t="str">
        <f>OBV!H852</f>
        <v>BEARISH DIVERGENCE</v>
      </c>
    </row>
    <row r="853" spans="1:12" ht="13.5" x14ac:dyDescent="0.25">
      <c r="A853" s="3">
        <f>RSI!A853</f>
        <v>43244</v>
      </c>
      <c r="B853" s="2">
        <f>RSI!B853</f>
        <v>1.2603</v>
      </c>
      <c r="C853" s="2">
        <f>RSI!I853</f>
        <v>56.919639762567762</v>
      </c>
      <c r="D853" s="2">
        <f>MACD!E853</f>
        <v>1.8008976824421596E-2</v>
      </c>
      <c r="E853" s="2">
        <f>MACD!F853</f>
        <v>1.7879981726047833E-2</v>
      </c>
      <c r="F853" s="2">
        <f>'Moving Avg'!D853</f>
        <v>1.2278999999999998</v>
      </c>
      <c r="G853" s="2">
        <f>'Moving Avg'!F853</f>
        <v>1.2449999999999999</v>
      </c>
      <c r="H853" s="2">
        <f>'Moving Avg'!G853</f>
        <v>1.2311399999999999</v>
      </c>
      <c r="I853" s="2">
        <f>'Moving Avg'!H853</f>
        <v>1.1620954999999991</v>
      </c>
      <c r="J853" s="6" t="str">
        <f>OBV!F853</f>
        <v>BEARISH</v>
      </c>
      <c r="K853" s="6" t="str">
        <f>OBV!G853</f>
        <v>STRONG</v>
      </c>
      <c r="L853" s="6" t="str">
        <f>OBV!H853</f>
        <v>BEARISH DIVERGENCE</v>
      </c>
    </row>
    <row r="854" spans="1:12" ht="13.5" x14ac:dyDescent="0.25">
      <c r="A854" s="3">
        <f>RSI!A854</f>
        <v>43245</v>
      </c>
      <c r="B854" s="2">
        <f>RSI!B854</f>
        <v>1.2783</v>
      </c>
      <c r="C854" s="2">
        <f>RSI!I854</f>
        <v>60.505432037218064</v>
      </c>
      <c r="D854" s="2">
        <f>MACD!E854</f>
        <v>5.9366373116136462E-3</v>
      </c>
      <c r="E854" s="2">
        <f>MACD!F854</f>
        <v>1.5491312843160996E-2</v>
      </c>
      <c r="F854" s="2">
        <f>'Moving Avg'!D854</f>
        <v>1.2410999999999999</v>
      </c>
      <c r="G854" s="2">
        <f>'Moving Avg'!F854</f>
        <v>1.2446999999999999</v>
      </c>
      <c r="H854" s="2">
        <f>'Moving Avg'!G854</f>
        <v>1.2319799999999999</v>
      </c>
      <c r="I854" s="2">
        <f>'Moving Avg'!H854</f>
        <v>1.1631679999999991</v>
      </c>
      <c r="J854" s="6" t="str">
        <f>OBV!F854</f>
        <v>BULLISH</v>
      </c>
      <c r="K854" s="6" t="str">
        <f>OBV!G854</f>
        <v>WEAK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1.2903</v>
      </c>
      <c r="C855" s="2">
        <f>RSI!I855</f>
        <v>62.732480717263584</v>
      </c>
      <c r="D855" s="2">
        <f>MACD!E855</f>
        <v>1.029053592813689E-4</v>
      </c>
      <c r="E855" s="2">
        <f>MACD!F855</f>
        <v>1.2413631346385071E-2</v>
      </c>
      <c r="F855" s="2">
        <f>'Moving Avg'!D855</f>
        <v>1.2543</v>
      </c>
      <c r="G855" s="2">
        <f>'Moving Avg'!F855</f>
        <v>1.2444</v>
      </c>
      <c r="H855" s="2">
        <f>'Moving Avg'!G855</f>
        <v>1.2331799999999999</v>
      </c>
      <c r="I855" s="2">
        <f>'Moving Avg'!H855</f>
        <v>1.1642734999999991</v>
      </c>
      <c r="J855" s="6" t="str">
        <f>OBV!F855</f>
        <v>BULLISH</v>
      </c>
      <c r="K855" s="6" t="str">
        <f>OBV!G855</f>
        <v>WEAK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1.2843</v>
      </c>
      <c r="C856" s="2">
        <f>RSI!I856</f>
        <v>60.883854243826278</v>
      </c>
      <c r="D856" s="2">
        <f>MACD!E856</f>
        <v>-4.708171302623354E-3</v>
      </c>
      <c r="E856" s="2">
        <f>MACD!F856</f>
        <v>8.9892708165833866E-3</v>
      </c>
      <c r="F856" s="2">
        <f>'Moving Avg'!D856</f>
        <v>1.2675000000000001</v>
      </c>
      <c r="G856" s="2">
        <f>'Moving Avg'!F856</f>
        <v>1.2437999999999998</v>
      </c>
      <c r="H856" s="2">
        <f>'Moving Avg'!G856</f>
        <v>1.2342599999999999</v>
      </c>
      <c r="I856" s="2">
        <f>'Moving Avg'!H856</f>
        <v>1.1653489999999991</v>
      </c>
      <c r="J856" s="6" t="str">
        <f>OBV!F856</f>
        <v>BULLISH</v>
      </c>
      <c r="K856" s="6" t="str">
        <f>OBV!G856</f>
        <v>WEAK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1.2783</v>
      </c>
      <c r="C857" s="2">
        <f>RSI!I857</f>
        <v>59.011123781402503</v>
      </c>
      <c r="D857" s="2">
        <f>MACD!E857</f>
        <v>-1.3210203772176854E-2</v>
      </c>
      <c r="E857" s="2">
        <f>MACD!F857</f>
        <v>4.5493758988313388E-3</v>
      </c>
      <c r="F857" s="2">
        <f>'Moving Avg'!D857</f>
        <v>1.2783</v>
      </c>
      <c r="G857" s="2">
        <f>'Moving Avg'!F857</f>
        <v>1.2431999999999999</v>
      </c>
      <c r="H857" s="2">
        <f>'Moving Avg'!G857</f>
        <v>1.23594</v>
      </c>
      <c r="I857" s="2">
        <f>'Moving Avg'!H857</f>
        <v>1.166366999999999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1.2723</v>
      </c>
      <c r="C858" s="2">
        <f>RSI!I858</f>
        <v>57.119046927211549</v>
      </c>
      <c r="D858" s="2">
        <f>MACD!E858</f>
        <v>-1.7396010364878922E-2</v>
      </c>
      <c r="E858" s="2">
        <f>MACD!F858</f>
        <v>1.602986460892868E-4</v>
      </c>
      <c r="F858" s="2">
        <f>'Moving Avg'!D858</f>
        <v>1.2806999999999999</v>
      </c>
      <c r="G858" s="2">
        <f>'Moving Avg'!F858</f>
        <v>1.2423000000000002</v>
      </c>
      <c r="H858" s="2">
        <f>'Moving Avg'!G858</f>
        <v>1.2370200000000002</v>
      </c>
      <c r="I858" s="2">
        <f>'Moving Avg'!H858</f>
        <v>1.1673824999999991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1.2363</v>
      </c>
      <c r="C859" s="2">
        <f>RSI!I859</f>
        <v>47.316228808943023</v>
      </c>
      <c r="D859" s="2">
        <f>MACD!E859</f>
        <v>-1.9349038204006241E-2</v>
      </c>
      <c r="E859" s="2">
        <f>MACD!F859</f>
        <v>-3.7415687239298187E-3</v>
      </c>
      <c r="F859" s="2">
        <f>'Moving Avg'!D859</f>
        <v>1.2723</v>
      </c>
      <c r="G859" s="2">
        <f>'Moving Avg'!F859</f>
        <v>1.2405000000000002</v>
      </c>
      <c r="H859" s="2">
        <f>'Moving Avg'!G859</f>
        <v>1.23726</v>
      </c>
      <c r="I859" s="2">
        <f>'Moving Avg'!H859</f>
        <v>1.1682179999999991</v>
      </c>
      <c r="J859" s="6" t="str">
        <f>OBV!F859</f>
        <v>BEARISH</v>
      </c>
      <c r="K859" s="6" t="str">
        <f>OBV!G859</f>
        <v>STRONG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1.2663</v>
      </c>
      <c r="C860" s="2">
        <f>RSI!I860</f>
        <v>54.347558169743458</v>
      </c>
      <c r="D860" s="2">
        <f>MACD!E860</f>
        <v>-2.130825901011435E-2</v>
      </c>
      <c r="E860" s="2">
        <f>MACD!F860</f>
        <v>-7.2549067811667253E-3</v>
      </c>
      <c r="F860" s="2">
        <f>'Moving Avg'!D860</f>
        <v>1.2674999999999998</v>
      </c>
      <c r="G860" s="2">
        <f>'Moving Avg'!F860</f>
        <v>1.2417000000000002</v>
      </c>
      <c r="H860" s="2">
        <f>'Moving Avg'!G860</f>
        <v>1.23786</v>
      </c>
      <c r="I860" s="2">
        <f>'Moving Avg'!H860</f>
        <v>1.169230499999999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1.2723</v>
      </c>
      <c r="C861" s="2">
        <f>RSI!I861</f>
        <v>55.623207126248133</v>
      </c>
      <c r="D861" s="2">
        <f>MACD!E861</f>
        <v>-2.4446585749827054E-2</v>
      </c>
      <c r="E861" s="2">
        <f>MACD!F861</f>
        <v>-1.0693242574898792E-2</v>
      </c>
      <c r="F861" s="2">
        <f>'Moving Avg'!D861</f>
        <v>1.2650999999999999</v>
      </c>
      <c r="G861" s="2">
        <f>'Moving Avg'!F861</f>
        <v>1.2426000000000001</v>
      </c>
      <c r="H861" s="2">
        <f>'Moving Avg'!G861</f>
        <v>1.23858</v>
      </c>
      <c r="I861" s="2">
        <f>'Moving Avg'!H861</f>
        <v>1.170272999999999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1.2783</v>
      </c>
      <c r="C862" s="2">
        <f>RSI!I862</f>
        <v>56.919585341933946</v>
      </c>
      <c r="D862" s="2">
        <f>MACD!E862</f>
        <v>-2.6763547317980141E-2</v>
      </c>
      <c r="E862" s="2">
        <f>MACD!F862</f>
        <v>-1.3907303523515062E-2</v>
      </c>
      <c r="F862" s="2">
        <f>'Moving Avg'!D862</f>
        <v>1.2650999999999999</v>
      </c>
      <c r="G862" s="2">
        <f>'Moving Avg'!F862</f>
        <v>1.2444000000000002</v>
      </c>
      <c r="H862" s="2">
        <f>'Moving Avg'!G862</f>
        <v>1.23942</v>
      </c>
      <c r="I862" s="2">
        <f>'Moving Avg'!H862</f>
        <v>1.171318499999999</v>
      </c>
      <c r="J862" s="6" t="str">
        <f>OBV!F862</f>
        <v>BEARISH</v>
      </c>
      <c r="K862" s="6" t="str">
        <f>OBV!G862</f>
        <v>STRONG</v>
      </c>
      <c r="L862" s="6" t="str">
        <f>OBV!H862</f>
        <v>NEUTRAL</v>
      </c>
    </row>
    <row r="863" spans="1:12" ht="13.5" x14ac:dyDescent="0.25">
      <c r="A863" s="3">
        <f>RSI!A863</f>
        <v>43258</v>
      </c>
      <c r="B863" s="2">
        <f>RSI!B863</f>
        <v>1.2903</v>
      </c>
      <c r="C863" s="2">
        <f>RSI!I863</f>
        <v>59.46975856855596</v>
      </c>
      <c r="D863" s="2">
        <f>MACD!E863</f>
        <v>-2.4239644873450761E-2</v>
      </c>
      <c r="E863" s="2">
        <f>MACD!F863</f>
        <v>-1.5973771793502203E-2</v>
      </c>
      <c r="F863" s="2">
        <f>'Moving Avg'!D863</f>
        <v>1.2687000000000002</v>
      </c>
      <c r="G863" s="2">
        <f>'Moving Avg'!F863</f>
        <v>1.2480000000000002</v>
      </c>
      <c r="H863" s="2">
        <f>'Moving Avg'!G863</f>
        <v>1.24074</v>
      </c>
      <c r="I863" s="2">
        <f>'Moving Avg'!H863</f>
        <v>1.172423999999999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1.3203</v>
      </c>
      <c r="C864" s="2">
        <f>RSI!I864</f>
        <v>65.041238133893643</v>
      </c>
      <c r="D864" s="2">
        <f>MACD!E864</f>
        <v>-2.1780864953965473E-2</v>
      </c>
      <c r="E864" s="2">
        <f>MACD!F864</f>
        <v>-1.7135190425594856E-2</v>
      </c>
      <c r="F864" s="2">
        <f>'Moving Avg'!D864</f>
        <v>1.2855000000000001</v>
      </c>
      <c r="G864" s="2">
        <f>'Moving Avg'!F864</f>
        <v>1.2543000000000002</v>
      </c>
      <c r="H864" s="2">
        <f>'Moving Avg'!G864</f>
        <v>1.24278</v>
      </c>
      <c r="I864" s="2">
        <f>'Moving Avg'!H864</f>
        <v>1.1736794999999991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1.3743000000000001</v>
      </c>
      <c r="C865" s="2">
        <f>RSI!I865</f>
        <v>72.396694609537462</v>
      </c>
      <c r="D865" s="2">
        <f>MACD!E865</f>
        <v>-2.2238734077400402E-2</v>
      </c>
      <c r="E865" s="2">
        <f>MACD!F865</f>
        <v>-1.8155899155955967E-2</v>
      </c>
      <c r="F865" s="2">
        <f>'Moving Avg'!D865</f>
        <v>1.3071000000000002</v>
      </c>
      <c r="G865" s="2">
        <f>'Moving Avg'!F865</f>
        <v>1.2615000000000003</v>
      </c>
      <c r="H865" s="2">
        <f>'Moving Avg'!G865</f>
        <v>1.2459</v>
      </c>
      <c r="I865" s="2">
        <f>'Moving Avg'!H865</f>
        <v>1.1752049999999992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1.4103000000000001</v>
      </c>
      <c r="C866" s="2">
        <f>RSI!I866</f>
        <v>76.019211870803787</v>
      </c>
      <c r="D866" s="2">
        <f>MACD!E866</f>
        <v>-2.689103912764268E-2</v>
      </c>
      <c r="E866" s="2">
        <f>MACD!F866</f>
        <v>-1.990292715029331E-2</v>
      </c>
      <c r="F866" s="2">
        <f>'Moving Avg'!D866</f>
        <v>1.3347000000000002</v>
      </c>
      <c r="G866" s="2">
        <f>'Moving Avg'!F866</f>
        <v>1.2705</v>
      </c>
      <c r="H866" s="2">
        <f>'Moving Avg'!G866</f>
        <v>1.24962</v>
      </c>
      <c r="I866" s="2">
        <f>'Moving Avg'!H866</f>
        <v>1.1769104999999991</v>
      </c>
      <c r="J866" s="6" t="str">
        <f>OBV!F866</f>
        <v>BULLISH</v>
      </c>
      <c r="K866" s="6" t="str">
        <f>OBV!G866</f>
        <v>WEAK</v>
      </c>
      <c r="L866" s="6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1.4402999999999999</v>
      </c>
      <c r="C867" s="2">
        <f>RSI!I867</f>
        <v>78.545959707385563</v>
      </c>
      <c r="D867" s="2">
        <f>MACD!E867</f>
        <v>-3.4810753464696864E-2</v>
      </c>
      <c r="E867" s="2">
        <f>MACD!F867</f>
        <v>-2.2884492413174022E-2</v>
      </c>
      <c r="F867" s="2">
        <f>'Moving Avg'!D867</f>
        <v>1.3671</v>
      </c>
      <c r="G867" s="2">
        <f>'Moving Avg'!F867</f>
        <v>1.2825000000000002</v>
      </c>
      <c r="H867" s="2">
        <f>'Moving Avg'!G867</f>
        <v>1.25406</v>
      </c>
      <c r="I867" s="2">
        <f>'Moving Avg'!H867</f>
        <v>1.1787659999999993</v>
      </c>
      <c r="J867" s="6" t="str">
        <f>OBV!F867</f>
        <v>BULLISH</v>
      </c>
      <c r="K867" s="6" t="str">
        <f>OBV!G867</f>
        <v>WEAK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1.4402999999999999</v>
      </c>
      <c r="C868" s="2">
        <f>RSI!I868</f>
        <v>78.545959707385563</v>
      </c>
      <c r="D868" s="2">
        <f>MACD!E868</f>
        <v>-4.3388184885867931E-2</v>
      </c>
      <c r="E868" s="2">
        <f>MACD!F868</f>
        <v>-2.6985230907712807E-2</v>
      </c>
      <c r="F868" s="2">
        <f>'Moving Avg'!D868</f>
        <v>1.3971</v>
      </c>
      <c r="G868" s="2">
        <f>'Moving Avg'!F868</f>
        <v>1.2936000000000001</v>
      </c>
      <c r="H868" s="2">
        <f>'Moving Avg'!G868</f>
        <v>1.2588600000000001</v>
      </c>
      <c r="I868" s="2">
        <f>'Moving Avg'!H868</f>
        <v>1.1806484999999993</v>
      </c>
      <c r="J868" s="6" t="str">
        <f>OBV!F868</f>
        <v>BULLISH</v>
      </c>
      <c r="K868" s="6" t="str">
        <f>OBV!G868</f>
        <v>WEAK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1.4162999999999999</v>
      </c>
      <c r="C869" s="2">
        <f>RSI!I869</f>
        <v>71.551171737766026</v>
      </c>
      <c r="D869" s="2">
        <f>MACD!E869</f>
        <v>-5.5289156114582294E-2</v>
      </c>
      <c r="E869" s="2">
        <f>MACD!F869</f>
        <v>-3.2646015949086706E-2</v>
      </c>
      <c r="F869" s="2">
        <f>'Moving Avg'!D869</f>
        <v>1.4162999999999999</v>
      </c>
      <c r="G869" s="2">
        <f>'Moving Avg'!F869</f>
        <v>1.3037999999999998</v>
      </c>
      <c r="H869" s="2">
        <f>'Moving Avg'!G869</f>
        <v>1.2626999999999999</v>
      </c>
      <c r="I869" s="2">
        <f>'Moving Avg'!H869</f>
        <v>1.1823839999999992</v>
      </c>
      <c r="J869" s="6" t="str">
        <f>OBV!F869</f>
        <v>BULLISH</v>
      </c>
      <c r="K869" s="6" t="str">
        <f>OBV!G869</f>
        <v>WEAK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1.3983000000000001</v>
      </c>
      <c r="C870" s="2">
        <f>RSI!I870</f>
        <v>66.749992988861763</v>
      </c>
      <c r="D870" s="2">
        <f>MACD!E870</f>
        <v>-6.0085767121528244E-2</v>
      </c>
      <c r="E870" s="2">
        <f>MACD!F870</f>
        <v>-3.8133966183575015E-2</v>
      </c>
      <c r="F870" s="2">
        <f>'Moving Avg'!D870</f>
        <v>1.4210999999999998</v>
      </c>
      <c r="G870" s="2">
        <f>'Moving Avg'!F870</f>
        <v>1.3124999999999998</v>
      </c>
      <c r="H870" s="2">
        <f>'Moving Avg'!G870</f>
        <v>1.2663</v>
      </c>
      <c r="I870" s="2">
        <f>'Moving Avg'!H870</f>
        <v>1.1840294999999992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1.4222999999999999</v>
      </c>
      <c r="C871" s="2">
        <f>RSI!I871</f>
        <v>69.672104713337689</v>
      </c>
      <c r="D871" s="2">
        <f>MACD!E871</f>
        <v>-6.5518031960343004E-2</v>
      </c>
      <c r="E871" s="2">
        <f>MACD!F871</f>
        <v>-4.3610779338928617E-2</v>
      </c>
      <c r="F871" s="2">
        <f>'Moving Avg'!D871</f>
        <v>1.4235</v>
      </c>
      <c r="G871" s="2">
        <f>'Moving Avg'!F871</f>
        <v>1.3227</v>
      </c>
      <c r="H871" s="2">
        <f>'Moving Avg'!G871</f>
        <v>1.2703800000000001</v>
      </c>
      <c r="I871" s="2">
        <f>'Moving Avg'!H871</f>
        <v>1.1858494999999991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1.4282999999999999</v>
      </c>
      <c r="C872" s="2">
        <f>RSI!I872</f>
        <v>70.373101389726571</v>
      </c>
      <c r="D872" s="2">
        <f>MACD!E872</f>
        <v>-7.0258204902886146E-2</v>
      </c>
      <c r="E872" s="2">
        <f>MACD!F872</f>
        <v>-4.8940264451720124E-2</v>
      </c>
      <c r="F872" s="2">
        <f>'Moving Avg'!D872</f>
        <v>1.4211</v>
      </c>
      <c r="G872" s="2">
        <f>'Moving Avg'!F872</f>
        <v>1.3329</v>
      </c>
      <c r="H872" s="2">
        <f>'Moving Avg'!G872</f>
        <v>1.27458</v>
      </c>
      <c r="I872" s="2">
        <f>'Moving Avg'!H872</f>
        <v>1.1876719999999992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1.4222999999999999</v>
      </c>
      <c r="C873" s="2">
        <f>RSI!I873</f>
        <v>68.663924575534452</v>
      </c>
      <c r="D873" s="2">
        <f>MACD!E873</f>
        <v>-7.2590155727922934E-2</v>
      </c>
      <c r="E873" s="2">
        <f>MACD!F873</f>
        <v>-5.3670242706960691E-2</v>
      </c>
      <c r="F873" s="2">
        <f>'Moving Avg'!D873</f>
        <v>1.4175</v>
      </c>
      <c r="G873" s="2">
        <f>'Moving Avg'!F873</f>
        <v>1.3409999999999997</v>
      </c>
      <c r="H873" s="2">
        <f>'Moving Avg'!G873</f>
        <v>1.2784200000000001</v>
      </c>
      <c r="I873" s="2">
        <f>'Moving Avg'!H873</f>
        <v>1.1894644999999993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1.4043000000000001</v>
      </c>
      <c r="C874" s="2">
        <f>RSI!I874</f>
        <v>63.668089872998131</v>
      </c>
      <c r="D874" s="2">
        <f>MACD!E874</f>
        <v>-6.914550004123754E-2</v>
      </c>
      <c r="E874" s="2">
        <f>MACD!F874</f>
        <v>-5.6765294173816067E-2</v>
      </c>
      <c r="F874" s="2">
        <f>'Moving Avg'!D874</f>
        <v>1.4151</v>
      </c>
      <c r="G874" s="2">
        <f>'Moving Avg'!F874</f>
        <v>1.3472999999999999</v>
      </c>
      <c r="H874" s="2">
        <f>'Moving Avg'!G874</f>
        <v>1.2819000000000003</v>
      </c>
      <c r="I874" s="2">
        <f>'Moving Avg'!H874</f>
        <v>1.1911669999999992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1.4103000000000001</v>
      </c>
      <c r="C875" s="2">
        <f>RSI!I875</f>
        <v>64.592859839312581</v>
      </c>
      <c r="D875" s="2">
        <f>MACD!E875</f>
        <v>-5.875272991587166E-2</v>
      </c>
      <c r="E875" s="2">
        <f>MACD!F875</f>
        <v>-5.7162781322227192E-2</v>
      </c>
      <c r="F875" s="2">
        <f>'Moving Avg'!D875</f>
        <v>1.4175</v>
      </c>
      <c r="G875" s="2">
        <f>'Moving Avg'!F875</f>
        <v>1.3532999999999997</v>
      </c>
      <c r="H875" s="2">
        <f>'Moving Avg'!G875</f>
        <v>1.2858600000000002</v>
      </c>
      <c r="I875" s="2">
        <f>'Moving Avg'!H875</f>
        <v>1.1928179999999993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1.3983000000000001</v>
      </c>
      <c r="C876" s="2">
        <f>RSI!I876</f>
        <v>61.235752528211542</v>
      </c>
      <c r="D876" s="2">
        <f>MACD!E876</f>
        <v>-4.3923605402654609E-2</v>
      </c>
      <c r="E876" s="2">
        <f>MACD!F876</f>
        <v>-5.4514946138312682E-2</v>
      </c>
      <c r="F876" s="2">
        <f>'Moving Avg'!D876</f>
        <v>1.4127000000000001</v>
      </c>
      <c r="G876" s="2">
        <f>'Moving Avg'!F876</f>
        <v>1.3589999999999998</v>
      </c>
      <c r="H876" s="2">
        <f>'Moving Avg'!G876</f>
        <v>1.2895800000000002</v>
      </c>
      <c r="I876" s="2">
        <f>'Moving Avg'!H876</f>
        <v>1.1943544999999995</v>
      </c>
      <c r="J876" s="6" t="str">
        <f>OBV!F876</f>
        <v>BEARISH</v>
      </c>
      <c r="K876" s="6" t="str">
        <f>OBV!G876</f>
        <v>STRONG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1.4043000000000001</v>
      </c>
      <c r="C877" s="2">
        <f>RSI!I877</f>
        <v>62.291061677710289</v>
      </c>
      <c r="D877" s="2">
        <f>MACD!E877</f>
        <v>-2.7497099240987311E-2</v>
      </c>
      <c r="E877" s="2">
        <f>MACD!F877</f>
        <v>-4.9111376758847608E-2</v>
      </c>
      <c r="F877" s="2">
        <f>'Moving Avg'!D877</f>
        <v>1.4079000000000002</v>
      </c>
      <c r="G877" s="2">
        <f>'Moving Avg'!F877</f>
        <v>1.3653</v>
      </c>
      <c r="H877" s="2">
        <f>'Moving Avg'!G877</f>
        <v>1.2933000000000001</v>
      </c>
      <c r="I877" s="2">
        <f>'Moving Avg'!H877</f>
        <v>1.1959209999999993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1.3623000000000001</v>
      </c>
      <c r="C878" s="2">
        <f>RSI!I878</f>
        <v>51.684160231687315</v>
      </c>
      <c r="D878" s="2">
        <f>MACD!E878</f>
        <v>-1.0792604678530049E-2</v>
      </c>
      <c r="E878" s="2">
        <f>MACD!F878</f>
        <v>-4.1447622342784096E-2</v>
      </c>
      <c r="F878" s="2">
        <f>'Moving Avg'!D878</f>
        <v>1.3959000000000001</v>
      </c>
      <c r="G878" s="2">
        <f>'Moving Avg'!F878</f>
        <v>1.3697999999999999</v>
      </c>
      <c r="H878" s="2">
        <f>'Moving Avg'!G878</f>
        <v>1.29678</v>
      </c>
      <c r="I878" s="2">
        <f>'Moving Avg'!H878</f>
        <v>1.1973044999999995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1.4282999999999999</v>
      </c>
      <c r="C879" s="2">
        <f>RSI!I879</f>
        <v>62.492524314063978</v>
      </c>
      <c r="D879" s="2">
        <f>MACD!E879</f>
        <v>-5.2743527600405127E-3</v>
      </c>
      <c r="E879" s="2">
        <f>MACD!F879</f>
        <v>-3.4212968426235384E-2</v>
      </c>
      <c r="F879" s="2">
        <f>'Moving Avg'!D879</f>
        <v>1.4007000000000001</v>
      </c>
      <c r="G879" s="2">
        <f>'Moving Avg'!F879</f>
        <v>1.3794</v>
      </c>
      <c r="H879" s="2">
        <f>'Moving Avg'!G879</f>
        <v>1.3008599999999999</v>
      </c>
      <c r="I879" s="2">
        <f>'Moving Avg'!H879</f>
        <v>1.1990179999999995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1.4282999999999999</v>
      </c>
      <c r="C880" s="2">
        <f>RSI!I880</f>
        <v>62.492524314063978</v>
      </c>
      <c r="D880" s="2">
        <f>MACD!E880</f>
        <v>-3.796812336607891E-3</v>
      </c>
      <c r="E880" s="2">
        <f>MACD!F880</f>
        <v>-2.8129737208309885E-2</v>
      </c>
      <c r="F880" s="2">
        <f>'Moving Avg'!D880</f>
        <v>1.4043000000000001</v>
      </c>
      <c r="G880" s="2">
        <f>'Moving Avg'!F880</f>
        <v>1.3875</v>
      </c>
      <c r="H880" s="2">
        <f>'Moving Avg'!G880</f>
        <v>1.3050600000000001</v>
      </c>
      <c r="I880" s="2">
        <f>'Moving Avg'!H880</f>
        <v>1.2007044999999996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1.4222999999999999</v>
      </c>
      <c r="C881" s="2">
        <f>RSI!I881</f>
        <v>61.052562382096646</v>
      </c>
      <c r="D881" s="2">
        <f>MACD!E881</f>
        <v>1.1989451157861097E-3</v>
      </c>
      <c r="E881" s="2">
        <f>MACD!F881</f>
        <v>-2.2264000743490685E-2</v>
      </c>
      <c r="F881" s="2">
        <f>'Moving Avg'!D881</f>
        <v>1.4091</v>
      </c>
      <c r="G881" s="2">
        <f>'Moving Avg'!F881</f>
        <v>1.395</v>
      </c>
      <c r="H881" s="2">
        <f>'Moving Avg'!G881</f>
        <v>1.30914</v>
      </c>
      <c r="I881" s="2">
        <f>'Moving Avg'!H881</f>
        <v>1.2023609999999996</v>
      </c>
      <c r="J881" s="6" t="str">
        <f>OBV!F881</f>
        <v>BULLISH</v>
      </c>
      <c r="K881" s="6" t="str">
        <f>OBV!G881</f>
        <v>WEAK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1.4222999999999999</v>
      </c>
      <c r="C882" s="2">
        <f>RSI!I882</f>
        <v>61.052562382096646</v>
      </c>
      <c r="D882" s="2">
        <f>MACD!E882</f>
        <v>6.0224138307303221E-3</v>
      </c>
      <c r="E882" s="2">
        <f>MACD!F882</f>
        <v>-1.6606717828646485E-2</v>
      </c>
      <c r="F882" s="2">
        <f>'Moving Avg'!D882</f>
        <v>1.4126999999999998</v>
      </c>
      <c r="G882" s="2">
        <f>'Moving Avg'!F882</f>
        <v>1.4022000000000001</v>
      </c>
      <c r="H882" s="2">
        <f>'Moving Avg'!G882</f>
        <v>1.3132200000000001</v>
      </c>
      <c r="I882" s="2">
        <f>'Moving Avg'!H882</f>
        <v>1.2040174999999997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1.4222999999999999</v>
      </c>
      <c r="C883" s="2">
        <f>RSI!I883</f>
        <v>61.052562382096646</v>
      </c>
      <c r="D883" s="2">
        <f>MACD!E883</f>
        <v>8.8781524098944242E-3</v>
      </c>
      <c r="E883" s="2">
        <f>MACD!F883</f>
        <v>-1.1509743780938303E-2</v>
      </c>
      <c r="F883" s="2">
        <f>'Moving Avg'!D883</f>
        <v>1.4247000000000001</v>
      </c>
      <c r="G883" s="2">
        <f>'Moving Avg'!F883</f>
        <v>1.4087999999999998</v>
      </c>
      <c r="H883" s="2">
        <f>'Moving Avg'!G883</f>
        <v>1.3164600000000002</v>
      </c>
      <c r="I883" s="2">
        <f>'Moving Avg'!H883</f>
        <v>1.2056739999999997</v>
      </c>
      <c r="J883" s="6" t="str">
        <f>OBV!F883</f>
        <v>BULLISH</v>
      </c>
      <c r="K883" s="6" t="str">
        <f>OBV!G883</f>
        <v>WEAK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1.4222999999999999</v>
      </c>
      <c r="C884" s="2">
        <f>RSI!I884</f>
        <v>61.052562382096646</v>
      </c>
      <c r="D884" s="2">
        <f>MACD!E884</f>
        <v>8.245148135337832E-3</v>
      </c>
      <c r="E884" s="2">
        <f>MACD!F884</f>
        <v>-7.558765397683076E-3</v>
      </c>
      <c r="F884" s="2">
        <f>'Moving Avg'!D884</f>
        <v>1.4235</v>
      </c>
      <c r="G884" s="2">
        <f>'Moving Avg'!F884</f>
        <v>1.4138999999999999</v>
      </c>
      <c r="H884" s="2">
        <f>'Moving Avg'!G884</f>
        <v>1.3192200000000003</v>
      </c>
      <c r="I884" s="2">
        <f>'Moving Avg'!H884</f>
        <v>1.2073304999999999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1.4222999999999999</v>
      </c>
      <c r="C885" s="2">
        <f>RSI!I885</f>
        <v>61.052562382096646</v>
      </c>
      <c r="D885" s="2">
        <f>MACD!E885</f>
        <v>8.3731915312224015E-3</v>
      </c>
      <c r="E885" s="2">
        <f>MACD!F885</f>
        <v>-4.3723740119019812E-3</v>
      </c>
      <c r="F885" s="2">
        <f>'Moving Avg'!D885</f>
        <v>1.4222999999999999</v>
      </c>
      <c r="G885" s="2">
        <f>'Moving Avg'!F885</f>
        <v>1.4163000000000001</v>
      </c>
      <c r="H885" s="2">
        <f>'Moving Avg'!G885</f>
        <v>1.3217400000000004</v>
      </c>
      <c r="I885" s="2">
        <f>'Moving Avg'!H885</f>
        <v>1.2091229999999999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1.4222999999999999</v>
      </c>
      <c r="C886" s="2">
        <f>RSI!I886</f>
        <v>61.052562382096646</v>
      </c>
      <c r="D886" s="2">
        <f>MACD!E886</f>
        <v>6.3951834621152059E-3</v>
      </c>
      <c r="E886" s="2">
        <f>MACD!F886</f>
        <v>-2.2188625170985439E-3</v>
      </c>
      <c r="F886" s="2">
        <f>'Moving Avg'!D886</f>
        <v>1.4222999999999999</v>
      </c>
      <c r="G886" s="2">
        <f>'Moving Avg'!F886</f>
        <v>1.4169</v>
      </c>
      <c r="H886" s="2">
        <f>'Moving Avg'!G886</f>
        <v>1.3242599999999998</v>
      </c>
      <c r="I886" s="2">
        <f>'Moving Avg'!H886</f>
        <v>1.2108339999999997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</row>
    <row r="887" spans="1:12" ht="13.5" x14ac:dyDescent="0.25">
      <c r="A887" s="3">
        <f>RSI!A887</f>
        <v>43293</v>
      </c>
      <c r="B887" s="2">
        <f>RSI!B887</f>
        <v>1.4222999999999999</v>
      </c>
      <c r="C887" s="2">
        <f>RSI!I887</f>
        <v>61.052562382096646</v>
      </c>
      <c r="D887" s="2">
        <f>MACD!E887</f>
        <v>5.4221551064088658E-3</v>
      </c>
      <c r="E887" s="2">
        <f>MACD!F887</f>
        <v>-6.9065899239706191E-4</v>
      </c>
      <c r="F887" s="2">
        <f>'Moving Avg'!D887</f>
        <v>1.4222999999999999</v>
      </c>
      <c r="G887" s="2">
        <f>'Moving Avg'!F887</f>
        <v>1.4159999999999999</v>
      </c>
      <c r="H887" s="2">
        <f>'Moving Avg'!G887</f>
        <v>1.3269</v>
      </c>
      <c r="I887" s="2">
        <f>'Moving Avg'!H887</f>
        <v>1.2125174999999999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1.4222999999999999</v>
      </c>
      <c r="C888" s="2">
        <f>RSI!I888</f>
        <v>61.052562382096646</v>
      </c>
      <c r="D888" s="2">
        <f>MACD!E888</f>
        <v>-2.068646654972639E-3</v>
      </c>
      <c r="E888" s="2">
        <f>MACD!F888</f>
        <v>-9.6625652491217739E-4</v>
      </c>
      <c r="F888" s="2">
        <f>'Moving Avg'!D888</f>
        <v>1.4222999999999999</v>
      </c>
      <c r="G888" s="2">
        <f>'Moving Avg'!F888</f>
        <v>1.4151</v>
      </c>
      <c r="H888" s="2">
        <f>'Moving Avg'!G888</f>
        <v>1.3295400000000002</v>
      </c>
      <c r="I888" s="2">
        <f>'Moving Avg'!H888</f>
        <v>1.2141740000000001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43297</v>
      </c>
      <c r="B889" s="2">
        <f>RSI!B889</f>
        <v>1.4162999999999999</v>
      </c>
      <c r="C889" s="2">
        <f>RSI!I889</f>
        <v>58.60931708755453</v>
      </c>
      <c r="D889" s="2">
        <f>MACD!E889</f>
        <v>2.0005958015514302E-3</v>
      </c>
      <c r="E889" s="2">
        <f>MACD!F889</f>
        <v>-3.7288605961945586E-4</v>
      </c>
      <c r="F889" s="2">
        <f>'Moving Avg'!D889</f>
        <v>1.4210999999999998</v>
      </c>
      <c r="G889" s="2">
        <f>'Moving Avg'!F889</f>
        <v>1.4151</v>
      </c>
      <c r="H889" s="2">
        <f>'Moving Avg'!G889</f>
        <v>1.3324200000000002</v>
      </c>
      <c r="I889" s="2">
        <f>'Moving Avg'!H889</f>
        <v>1.2158275000000001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1.4222999999999999</v>
      </c>
      <c r="C890" s="2">
        <f>RSI!I890</f>
        <v>60.319433677600308</v>
      </c>
      <c r="D890" s="2">
        <f>MACD!E890</f>
        <v>4.8582576030842262E-3</v>
      </c>
      <c r="E890" s="2">
        <f>MACD!F890</f>
        <v>6.733426729212805E-4</v>
      </c>
      <c r="F890" s="2">
        <f>'Moving Avg'!D890</f>
        <v>1.4210999999999998</v>
      </c>
      <c r="G890" s="2">
        <f>'Moving Avg'!F890</f>
        <v>1.4163000000000001</v>
      </c>
      <c r="H890" s="2">
        <f>'Moving Avg'!G890</f>
        <v>1.3360200000000004</v>
      </c>
      <c r="I890" s="2">
        <f>'Moving Avg'!H890</f>
        <v>1.2175930000000001</v>
      </c>
      <c r="J890" s="6" t="str">
        <f>OBV!F890</f>
        <v>BEARISH</v>
      </c>
      <c r="K890" s="6" t="str">
        <f>OBV!G890</f>
        <v>STRONG</v>
      </c>
      <c r="L890" s="6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1.4162999999999999</v>
      </c>
      <c r="C891" s="2">
        <f>RSI!I891</f>
        <v>57.749873184221464</v>
      </c>
      <c r="D891" s="2">
        <f>MACD!E891</f>
        <v>6.6315452526828356E-3</v>
      </c>
      <c r="E891" s="2">
        <f>MACD!F891</f>
        <v>1.8649831888735916E-3</v>
      </c>
      <c r="F891" s="2">
        <f>'Moving Avg'!D891</f>
        <v>1.4198999999999997</v>
      </c>
      <c r="G891" s="2">
        <f>'Moving Avg'!F891</f>
        <v>1.4159999999999999</v>
      </c>
      <c r="H891" s="2">
        <f>'Moving Avg'!G891</f>
        <v>1.3392599999999999</v>
      </c>
      <c r="I891" s="2">
        <f>'Moving Avg'!H891</f>
        <v>1.2192740000000002</v>
      </c>
      <c r="J891" s="6" t="str">
        <f>OBV!F891</f>
        <v>BEARISH</v>
      </c>
      <c r="K891" s="6" t="str">
        <f>OBV!G891</f>
        <v>STRONG</v>
      </c>
      <c r="L891" s="6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1.4162999999999999</v>
      </c>
      <c r="C892" s="2">
        <f>RSI!I892</f>
        <v>57.749873184221457</v>
      </c>
      <c r="D892" s="2">
        <f>MACD!E892</f>
        <v>8.01367608638337E-3</v>
      </c>
      <c r="E892" s="2">
        <f>MACD!F892</f>
        <v>3.0947217683755476E-3</v>
      </c>
      <c r="F892" s="2">
        <f>'Moving Avg'!D892</f>
        <v>1.4186999999999999</v>
      </c>
      <c r="G892" s="2">
        <f>'Moving Avg'!F892</f>
        <v>1.4154</v>
      </c>
      <c r="H892" s="2">
        <f>'Moving Avg'!G892</f>
        <v>1.34274</v>
      </c>
      <c r="I892" s="2">
        <f>'Moving Avg'!H892</f>
        <v>1.2209005000000002</v>
      </c>
      <c r="J892" s="6" t="str">
        <f>OBV!F892</f>
        <v>BEARISH</v>
      </c>
      <c r="K892" s="6" t="str">
        <f>OBV!G892</f>
        <v>STRONG</v>
      </c>
      <c r="L892" s="6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1.4103000000000001</v>
      </c>
      <c r="C893" s="2">
        <f>RSI!I893</f>
        <v>55.031063169425515</v>
      </c>
      <c r="D893" s="2">
        <f>MACD!E893</f>
        <v>9.5180386929989425E-3</v>
      </c>
      <c r="E893" s="2">
        <f>MACD!F893</f>
        <v>4.3793851533002271E-3</v>
      </c>
      <c r="F893" s="2">
        <f>'Moving Avg'!D893</f>
        <v>1.4162999999999999</v>
      </c>
      <c r="G893" s="2">
        <f>'Moving Avg'!F893</f>
        <v>1.4148000000000001</v>
      </c>
      <c r="H893" s="2">
        <f>'Moving Avg'!G893</f>
        <v>1.3465800000000003</v>
      </c>
      <c r="I893" s="2">
        <f>'Moving Avg'!H893</f>
        <v>1.2224970000000002</v>
      </c>
      <c r="J893" s="6" t="str">
        <f>OBV!F893</f>
        <v>BEARISH</v>
      </c>
      <c r="K893" s="6" t="str">
        <f>OBV!G893</f>
        <v>STRONG</v>
      </c>
      <c r="L893" s="6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1.4601999999999999</v>
      </c>
      <c r="C894" s="2">
        <f>RSI!I894</f>
        <v>68.368699092586397</v>
      </c>
      <c r="D894" s="2">
        <f>MACD!E894</f>
        <v>7.0286585278915847E-3</v>
      </c>
      <c r="E894" s="2">
        <f>MACD!F894</f>
        <v>4.9092398282184983E-3</v>
      </c>
      <c r="F894" s="2">
        <f>'Moving Avg'!D894</f>
        <v>1.4250799999999999</v>
      </c>
      <c r="G894" s="2">
        <f>'Moving Avg'!F894</f>
        <v>1.4175949999999999</v>
      </c>
      <c r="H894" s="2">
        <f>'Moving Avg'!G894</f>
        <v>1.3518980000000003</v>
      </c>
      <c r="I894" s="2">
        <f>'Moving Avg'!H894</f>
        <v>1.2243430000000002</v>
      </c>
      <c r="J894" s="6" t="str">
        <f>OBV!F894</f>
        <v>BEARISH</v>
      </c>
      <c r="K894" s="6" t="str">
        <f>OBV!G894</f>
        <v>STRONG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1.4539</v>
      </c>
      <c r="C895" s="2">
        <f>RSI!I895</f>
        <v>65.718499607639671</v>
      </c>
      <c r="D895" s="2">
        <f>MACD!E895</f>
        <v>5.0329486147404623E-3</v>
      </c>
      <c r="E895" s="2">
        <f>MACD!F895</f>
        <v>4.9339815855228911E-3</v>
      </c>
      <c r="F895" s="2">
        <f>'Moving Avg'!D895</f>
        <v>1.4313999999999998</v>
      </c>
      <c r="G895" s="2">
        <f>'Moving Avg'!F895</f>
        <v>1.419775</v>
      </c>
      <c r="H895" s="2">
        <f>'Moving Avg'!G895</f>
        <v>1.3563700000000001</v>
      </c>
      <c r="I895" s="2">
        <f>'Moving Avg'!H895</f>
        <v>1.2260480000000002</v>
      </c>
      <c r="J895" s="6" t="str">
        <f>OBV!F895</f>
        <v>BEARISH</v>
      </c>
      <c r="K895" s="6" t="str">
        <f>OBV!G895</f>
        <v>STRONG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1.4414</v>
      </c>
      <c r="C896" s="2">
        <f>RSI!I896</f>
        <v>60.691559692857929</v>
      </c>
      <c r="D896" s="2">
        <f>MACD!E896</f>
        <v>3.9778146529867442E-3</v>
      </c>
      <c r="E896" s="2">
        <f>MACD!F896</f>
        <v>4.7427481990156622E-3</v>
      </c>
      <c r="F896" s="2">
        <f>'Moving Avg'!D896</f>
        <v>1.4364199999999998</v>
      </c>
      <c r="G896" s="2">
        <f>'Moving Avg'!F896</f>
        <v>1.4219300000000001</v>
      </c>
      <c r="H896" s="2">
        <f>'Moving Avg'!G896</f>
        <v>1.360592</v>
      </c>
      <c r="I896" s="2">
        <f>'Moving Avg'!H896</f>
        <v>1.2276635000000002</v>
      </c>
      <c r="J896" s="6" t="str">
        <f>OBV!F896</f>
        <v>BEARISH</v>
      </c>
      <c r="K896" s="6" t="str">
        <f>OBV!G896</f>
        <v>STRONG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1.4539</v>
      </c>
      <c r="C897" s="2">
        <f>RSI!I897</f>
        <v>63.683193230793819</v>
      </c>
      <c r="D897" s="2">
        <f>MACD!E897</f>
        <v>1.9622217809236453E-3</v>
      </c>
      <c r="E897" s="2">
        <f>MACD!F897</f>
        <v>4.1866429153972588E-3</v>
      </c>
      <c r="F897" s="2">
        <f>'Moving Avg'!D897</f>
        <v>1.44394</v>
      </c>
      <c r="G897" s="2">
        <f>'Moving Avg'!F897</f>
        <v>1.4244100000000002</v>
      </c>
      <c r="H897" s="2">
        <f>'Moving Avg'!G897</f>
        <v>1.3656639999999998</v>
      </c>
      <c r="I897" s="2">
        <f>'Moving Avg'!H897</f>
        <v>1.2293140000000002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1.4414</v>
      </c>
      <c r="C898" s="2">
        <f>RSI!I898</f>
        <v>58.859046724490902</v>
      </c>
      <c r="D898" s="2">
        <f>MACD!E898</f>
        <v>9.2650404035055089E-4</v>
      </c>
      <c r="E898" s="2">
        <f>MACD!F898</f>
        <v>3.5346151403879175E-3</v>
      </c>
      <c r="F898" s="2">
        <f>'Moving Avg'!D898</f>
        <v>1.4501599999999999</v>
      </c>
      <c r="G898" s="2">
        <f>'Moving Avg'!F898</f>
        <v>1.4283650000000001</v>
      </c>
      <c r="H898" s="2">
        <f>'Moving Avg'!G898</f>
        <v>1.370126</v>
      </c>
      <c r="I898" s="2">
        <f>'Moving Avg'!H898</f>
        <v>1.2309020000000002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1.4414</v>
      </c>
      <c r="C899" s="2">
        <f>RSI!I899</f>
        <v>58.859046724490902</v>
      </c>
      <c r="D899" s="2">
        <f>MACD!E899</f>
        <v>-1.0362549192477477E-3</v>
      </c>
      <c r="E899" s="2">
        <f>MACD!F899</f>
        <v>2.6204411284607848E-3</v>
      </c>
      <c r="F899" s="2">
        <f>'Moving Avg'!D899</f>
        <v>1.4463999999999999</v>
      </c>
      <c r="G899" s="2">
        <f>'Moving Avg'!F899</f>
        <v>1.4290200000000002</v>
      </c>
      <c r="H899" s="2">
        <f>'Moving Avg'!G899</f>
        <v>1.374708</v>
      </c>
      <c r="I899" s="2">
        <f>'Moving Avg'!H899</f>
        <v>1.2325445000000002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1.4414</v>
      </c>
      <c r="C900" s="2">
        <f>RSI!I900</f>
        <v>58.859046724490902</v>
      </c>
      <c r="D900" s="2">
        <f>MACD!E900</f>
        <v>-1.9251828229871482E-3</v>
      </c>
      <c r="E900" s="2">
        <f>MACD!F900</f>
        <v>1.7113163381711981E-3</v>
      </c>
      <c r="F900" s="2">
        <f>'Moving Avg'!D900</f>
        <v>1.4438999999999997</v>
      </c>
      <c r="G900" s="2">
        <f>'Moving Avg'!F900</f>
        <v>1.4296750000000003</v>
      </c>
      <c r="H900" s="2">
        <f>'Moving Avg'!G900</f>
        <v>1.3790500000000001</v>
      </c>
      <c r="I900" s="2">
        <f>'Moving Avg'!H900</f>
        <v>1.2341870000000001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1.4037999999999999</v>
      </c>
      <c r="C901" s="2">
        <f>RSI!I901</f>
        <v>45.819140295573732</v>
      </c>
      <c r="D901" s="2">
        <f>MACD!E901</f>
        <v>-9.5525245898819833E-4</v>
      </c>
      <c r="E901" s="2">
        <f>MACD!F901</f>
        <v>1.1780025787393189E-3</v>
      </c>
      <c r="F901" s="2">
        <f>'Moving Avg'!D901</f>
        <v>1.4363799999999998</v>
      </c>
      <c r="G901" s="2">
        <f>'Moving Avg'!F901</f>
        <v>1.4287500000000004</v>
      </c>
      <c r="H901" s="2">
        <f>'Moving Avg'!G901</f>
        <v>1.3827599999999998</v>
      </c>
      <c r="I901" s="2">
        <f>'Moving Avg'!H901</f>
        <v>1.2356690000000001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1.3913</v>
      </c>
      <c r="C902" s="2">
        <f>RSI!I902</f>
        <v>42.45196375339426</v>
      </c>
      <c r="D902" s="2">
        <f>MACD!E902</f>
        <v>8.8392662914760223E-4</v>
      </c>
      <c r="E902" s="2">
        <f>MACD!F902</f>
        <v>1.1191873888209756E-3</v>
      </c>
      <c r="F902" s="2">
        <f>'Moving Avg'!D902</f>
        <v>1.4238599999999999</v>
      </c>
      <c r="G902" s="2">
        <f>'Moving Avg'!F902</f>
        <v>1.4272000000000005</v>
      </c>
      <c r="H902" s="2">
        <f>'Moving Avg'!G902</f>
        <v>1.3860999999999999</v>
      </c>
      <c r="I902" s="2">
        <f>'Moving Avg'!H902</f>
        <v>1.2370610000000002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1.4226000000000001</v>
      </c>
      <c r="C903" s="2">
        <f>RSI!I903</f>
        <v>51.970058370071023</v>
      </c>
      <c r="D903" s="2">
        <f>MACD!E903</f>
        <v>-6.4188948845700367E-4</v>
      </c>
      <c r="E903" s="2">
        <f>MACD!F903</f>
        <v>7.6697201336537975E-4</v>
      </c>
      <c r="F903" s="2">
        <f>'Moving Avg'!D903</f>
        <v>1.4201000000000001</v>
      </c>
      <c r="G903" s="2">
        <f>'Moving Avg'!F903</f>
        <v>1.4272150000000003</v>
      </c>
      <c r="H903" s="2">
        <f>'Moving Avg'!G903</f>
        <v>1.389346</v>
      </c>
      <c r="I903" s="2">
        <f>'Moving Avg'!H903</f>
        <v>1.238637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1.4601999999999999</v>
      </c>
      <c r="C904" s="2">
        <f>RSI!I904</f>
        <v>60.435560406944099</v>
      </c>
      <c r="D904" s="2">
        <f>MACD!E904</f>
        <v>2.9215524648551483E-3</v>
      </c>
      <c r="E904" s="2">
        <f>MACD!F904</f>
        <v>1.1978881036633334E-3</v>
      </c>
      <c r="F904" s="2">
        <f>'Moving Avg'!D904</f>
        <v>1.4238600000000001</v>
      </c>
      <c r="G904" s="2">
        <f>'Moving Avg'!F904</f>
        <v>1.4291100000000003</v>
      </c>
      <c r="H904" s="2">
        <f>'Moving Avg'!G904</f>
        <v>1.3929839999999998</v>
      </c>
      <c r="I904" s="2">
        <f>'Moving Avg'!H904</f>
        <v>1.2403735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1.4664999999999999</v>
      </c>
      <c r="C905" s="2">
        <f>RSI!I905</f>
        <v>61.655072111637153</v>
      </c>
      <c r="D905" s="2">
        <f>MACD!E905</f>
        <v>4.244231460015957E-3</v>
      </c>
      <c r="E905" s="2">
        <f>MACD!F905</f>
        <v>1.8071567749338583E-3</v>
      </c>
      <c r="F905" s="2">
        <f>'Moving Avg'!D905</f>
        <v>1.4288799999999999</v>
      </c>
      <c r="G905" s="2">
        <f>'Moving Avg'!F905</f>
        <v>1.4313200000000001</v>
      </c>
      <c r="H905" s="2">
        <f>'Moving Avg'!G905</f>
        <v>1.3965079999999999</v>
      </c>
      <c r="I905" s="2">
        <f>'Moving Avg'!H905</f>
        <v>1.2420055000000001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1.4539</v>
      </c>
      <c r="C906" s="2">
        <f>RSI!I906</f>
        <v>57.816684600384527</v>
      </c>
      <c r="D906" s="2">
        <f>MACD!E906</f>
        <v>4.0988177786172031E-3</v>
      </c>
      <c r="E906" s="2">
        <f>MACD!F906</f>
        <v>2.2654889756705274E-3</v>
      </c>
      <c r="F906" s="2">
        <f>'Moving Avg'!D906</f>
        <v>1.4389000000000001</v>
      </c>
      <c r="G906" s="2">
        <f>'Moving Avg'!F906</f>
        <v>1.4329000000000003</v>
      </c>
      <c r="H906" s="2">
        <f>'Moving Avg'!G906</f>
        <v>1.3998999999999997</v>
      </c>
      <c r="I906" s="2">
        <f>'Moving Avg'!H906</f>
        <v>1.2435745000000002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1.4289000000000001</v>
      </c>
      <c r="C907" s="2">
        <f>RSI!I907</f>
        <v>51.028592253819575</v>
      </c>
      <c r="D907" s="2">
        <f>MACD!E907</f>
        <v>7.5706581390186933E-3</v>
      </c>
      <c r="E907" s="2">
        <f>MACD!F907</f>
        <v>3.3265228083401606E-3</v>
      </c>
      <c r="F907" s="2">
        <f>'Moving Avg'!D907</f>
        <v>1.4464199999999998</v>
      </c>
      <c r="G907" s="2">
        <f>'Moving Avg'!F907</f>
        <v>1.43323</v>
      </c>
      <c r="H907" s="2">
        <f>'Moving Avg'!G907</f>
        <v>1.4029119999999997</v>
      </c>
      <c r="I907" s="2">
        <f>'Moving Avg'!H907</f>
        <v>1.245182</v>
      </c>
      <c r="J907" s="6" t="str">
        <f>OBV!F907</f>
        <v>BEARISH</v>
      </c>
      <c r="K907" s="6" t="str">
        <f>OBV!G907</f>
        <v>STRONG</v>
      </c>
      <c r="L907" s="6" t="str">
        <f>OBV!H907</f>
        <v>BEARISH DIVERGENCE</v>
      </c>
    </row>
    <row r="908" spans="1:12" ht="13.5" x14ac:dyDescent="0.25">
      <c r="A908" s="3">
        <f>RSI!A908</f>
        <v>43326</v>
      </c>
      <c r="B908" s="2">
        <f>RSI!B908</f>
        <v>1.4226000000000001</v>
      </c>
      <c r="C908" s="2">
        <f>RSI!I908</f>
        <v>49.452899485520312</v>
      </c>
      <c r="D908" s="2">
        <f>MACD!E908</f>
        <v>9.0329757075495731E-3</v>
      </c>
      <c r="E908" s="2">
        <f>MACD!F908</f>
        <v>4.4678133881820431E-3</v>
      </c>
      <c r="F908" s="2">
        <f>'Moving Avg'!D908</f>
        <v>1.44642</v>
      </c>
      <c r="G908" s="2">
        <f>'Moving Avg'!F908</f>
        <v>1.4332449999999999</v>
      </c>
      <c r="H908" s="2">
        <f>'Moving Avg'!G908</f>
        <v>1.405918</v>
      </c>
      <c r="I908" s="2">
        <f>'Moving Avg'!H908</f>
        <v>1.2467305</v>
      </c>
      <c r="J908" s="6" t="str">
        <f>OBV!F908</f>
        <v>BEARISH</v>
      </c>
      <c r="K908" s="6" t="str">
        <f>OBV!G908</f>
        <v>STRONG</v>
      </c>
      <c r="L908" s="6" t="str">
        <f>OBV!H908</f>
        <v>NEUTRAL</v>
      </c>
    </row>
    <row r="909" spans="1:12" ht="13.5" x14ac:dyDescent="0.25">
      <c r="A909" s="3">
        <f>RSI!A909</f>
        <v>43327</v>
      </c>
      <c r="B909" s="2">
        <f>RSI!B909</f>
        <v>1.4162999999999999</v>
      </c>
      <c r="C909" s="2">
        <f>RSI!I909</f>
        <v>47.861323627797709</v>
      </c>
      <c r="D909" s="2">
        <f>MACD!E909</f>
        <v>1.0756637897053167E-2</v>
      </c>
      <c r="E909" s="2">
        <f>MACD!F909</f>
        <v>5.7255782899562676E-3</v>
      </c>
      <c r="F909" s="2">
        <f>'Moving Avg'!D909</f>
        <v>1.4376399999999998</v>
      </c>
      <c r="G909" s="2">
        <f>'Moving Avg'!F909</f>
        <v>1.4332449999999999</v>
      </c>
      <c r="H909" s="2">
        <f>'Moving Avg'!G909</f>
        <v>1.4095180000000003</v>
      </c>
      <c r="I909" s="2">
        <f>'Moving Avg'!H909</f>
        <v>1.2482750000000002</v>
      </c>
      <c r="J909" s="6" t="str">
        <f>OBV!F909</f>
        <v>BEARISH</v>
      </c>
      <c r="K909" s="6" t="str">
        <f>OBV!G909</f>
        <v>STRONG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1.4100999999999999</v>
      </c>
      <c r="C910" s="2">
        <f>RSI!I910</f>
        <v>46.282659597566216</v>
      </c>
      <c r="D910" s="2">
        <f>MACD!E910</f>
        <v>1.2729801858663903E-2</v>
      </c>
      <c r="E910" s="2">
        <f>MACD!F910</f>
        <v>7.1264230036977953E-3</v>
      </c>
      <c r="F910" s="2">
        <f>'Moving Avg'!D910</f>
        <v>1.4263600000000001</v>
      </c>
      <c r="G910" s="2">
        <f>'Moving Avg'!F910</f>
        <v>1.4326349999999999</v>
      </c>
      <c r="H910" s="2">
        <f>'Moving Avg'!G910</f>
        <v>1.4123940000000001</v>
      </c>
      <c r="I910" s="2">
        <f>'Moving Avg'!H910</f>
        <v>1.249625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1.4162999999999999</v>
      </c>
      <c r="C911" s="2">
        <f>RSI!I911</f>
        <v>48.125319260280165</v>
      </c>
      <c r="D911" s="2">
        <f>MACD!E911</f>
        <v>8.2434795851831222E-3</v>
      </c>
      <c r="E911" s="2">
        <f>MACD!F911</f>
        <v>7.3498343199948617E-3</v>
      </c>
      <c r="F911" s="2">
        <f>'Moving Avg'!D911</f>
        <v>1.4188399999999999</v>
      </c>
      <c r="G911" s="2">
        <f>'Moving Avg'!F911</f>
        <v>1.4326349999999999</v>
      </c>
      <c r="H911" s="2">
        <f>'Moving Avg'!G911</f>
        <v>1.4152740000000004</v>
      </c>
      <c r="I911" s="2">
        <f>'Moving Avg'!H911</f>
        <v>1.2510060000000001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1.4037999999999999</v>
      </c>
      <c r="C912" s="2">
        <f>RSI!I912</f>
        <v>44.789447557412316</v>
      </c>
      <c r="D912" s="2">
        <f>MACD!E912</f>
        <v>3.4950108001461366E-3</v>
      </c>
      <c r="E912" s="2">
        <f>MACD!F912</f>
        <v>6.5788696160251174E-3</v>
      </c>
      <c r="F912" s="2">
        <f>'Moving Avg'!D912</f>
        <v>1.4138199999999999</v>
      </c>
      <c r="G912" s="2">
        <f>'Moving Avg'!F912</f>
        <v>1.4320099999999998</v>
      </c>
      <c r="H912" s="2">
        <f>'Moving Avg'!G912</f>
        <v>1.4177840000000004</v>
      </c>
      <c r="I912" s="2">
        <f>'Moving Avg'!H912</f>
        <v>1.2523245000000001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1.4037999999999999</v>
      </c>
      <c r="C913" s="2">
        <f>RSI!I913</f>
        <v>44.789447557412316</v>
      </c>
      <c r="D913" s="2">
        <f>MACD!E913</f>
        <v>4.4078057885059696E-3</v>
      </c>
      <c r="E913" s="2">
        <f>MACD!F913</f>
        <v>6.1446568505212889E-3</v>
      </c>
      <c r="F913" s="2">
        <f>'Moving Avg'!D913</f>
        <v>1.4100600000000001</v>
      </c>
      <c r="G913" s="2">
        <f>'Moving Avg'!F913</f>
        <v>1.4316849999999999</v>
      </c>
      <c r="H913" s="2">
        <f>'Moving Avg'!G913</f>
        <v>1.4200540000000001</v>
      </c>
      <c r="I913" s="2">
        <f>'Moving Avg'!H913</f>
        <v>1.253752</v>
      </c>
      <c r="J913" s="6" t="str">
        <f>OBV!F913</f>
        <v>BEARISH</v>
      </c>
      <c r="K913" s="6" t="str">
        <f>OBV!G913</f>
        <v>STRONG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1.4037999999999999</v>
      </c>
      <c r="C914" s="2">
        <f>RSI!I914</f>
        <v>44.789447557412316</v>
      </c>
      <c r="D914" s="2">
        <f>MACD!E914</f>
        <v>1.1071587551026996E-2</v>
      </c>
      <c r="E914" s="2">
        <f>MACD!F914</f>
        <v>7.1300429906224309E-3</v>
      </c>
      <c r="F914" s="2">
        <f>'Moving Avg'!D914</f>
        <v>1.4075600000000001</v>
      </c>
      <c r="G914" s="2">
        <f>'Moving Avg'!F914</f>
        <v>1.4288649999999998</v>
      </c>
      <c r="H914" s="2">
        <f>'Moving Avg'!G914</f>
        <v>1.4217240000000004</v>
      </c>
      <c r="I914" s="2">
        <f>'Moving Avg'!H914</f>
        <v>1.2550705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1.4100999999999999</v>
      </c>
      <c r="C915" s="2">
        <f>RSI!I915</f>
        <v>47.097758834733533</v>
      </c>
      <c r="D915" s="2">
        <f>MACD!E915</f>
        <v>1.7311626395725366E-2</v>
      </c>
      <c r="E915" s="2">
        <f>MACD!F915</f>
        <v>9.1663596716430179E-3</v>
      </c>
      <c r="F915" s="2">
        <f>'Moving Avg'!D915</f>
        <v>1.4075600000000001</v>
      </c>
      <c r="G915" s="2">
        <f>'Moving Avg'!F915</f>
        <v>1.4266749999999999</v>
      </c>
      <c r="H915" s="2">
        <f>'Moving Avg'!G915</f>
        <v>1.4224400000000004</v>
      </c>
      <c r="I915" s="2">
        <f>'Moving Avg'!H915</f>
        <v>1.2564204999999999</v>
      </c>
      <c r="J915" s="6" t="str">
        <f>OBV!F915</f>
        <v>BEARISH</v>
      </c>
      <c r="K915" s="6" t="str">
        <f>OBV!G915</f>
        <v>STRONG</v>
      </c>
      <c r="L915" s="6" t="str">
        <f>OBV!H915</f>
        <v>NEUTRAL</v>
      </c>
    </row>
    <row r="916" spans="1:12" ht="13.5" x14ac:dyDescent="0.25">
      <c r="A916" s="3">
        <f>RSI!A916</f>
        <v>43340</v>
      </c>
      <c r="B916" s="2">
        <f>RSI!B916</f>
        <v>1.4414</v>
      </c>
      <c r="C916" s="2">
        <f>RSI!I916</f>
        <v>56.768523598815968</v>
      </c>
      <c r="D916" s="2">
        <f>MACD!E916</f>
        <v>1.8389017212560699E-2</v>
      </c>
      <c r="E916" s="2">
        <f>MACD!F916</f>
        <v>1.1010891179826555E-2</v>
      </c>
      <c r="F916" s="2">
        <f>'Moving Avg'!D916</f>
        <v>1.4125799999999997</v>
      </c>
      <c r="G916" s="2">
        <f>'Moving Avg'!F916</f>
        <v>1.4266750000000001</v>
      </c>
      <c r="H916" s="2">
        <f>'Moving Avg'!G916</f>
        <v>1.4230620000000005</v>
      </c>
      <c r="I916" s="2">
        <f>'Moving Avg'!H916</f>
        <v>1.2580905</v>
      </c>
      <c r="J916" s="6" t="str">
        <f>OBV!F916</f>
        <v>BEARISH</v>
      </c>
      <c r="K916" s="6" t="str">
        <f>OBV!G916</f>
        <v>NEUTRAL</v>
      </c>
      <c r="L916" s="6" t="str">
        <f>OBV!H916</f>
        <v>BEARISH DIVERGENCE</v>
      </c>
    </row>
    <row r="917" spans="1:12" ht="13.5" x14ac:dyDescent="0.25">
      <c r="A917" s="3">
        <f>RSI!A917</f>
        <v>43341</v>
      </c>
      <c r="B917" s="2">
        <f>RSI!B917</f>
        <v>1.4289000000000001</v>
      </c>
      <c r="C917" s="2">
        <f>RSI!I917</f>
        <v>52.630662181209516</v>
      </c>
      <c r="D917" s="2">
        <f>MACD!E917</f>
        <v>1.6245787599396877E-2</v>
      </c>
      <c r="E917" s="2">
        <f>MACD!F917</f>
        <v>1.2057870463740621E-2</v>
      </c>
      <c r="F917" s="2">
        <f>'Moving Avg'!D917</f>
        <v>1.4175999999999997</v>
      </c>
      <c r="G917" s="2">
        <f>'Moving Avg'!F917</f>
        <v>1.4254250000000002</v>
      </c>
      <c r="H917" s="2">
        <f>'Moving Avg'!G917</f>
        <v>1.4228339999999999</v>
      </c>
      <c r="I917" s="2">
        <f>'Moving Avg'!H917</f>
        <v>1.2595890000000001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1.4351</v>
      </c>
      <c r="C918" s="2">
        <f>RSI!I918</f>
        <v>54.405848097280312</v>
      </c>
      <c r="D918" s="2">
        <f>MACD!E918</f>
        <v>1.2952991889944698E-2</v>
      </c>
      <c r="E918" s="2">
        <f>MACD!F918</f>
        <v>1.2236894748981438E-2</v>
      </c>
      <c r="F918" s="2">
        <f>'Moving Avg'!D918</f>
        <v>1.4238600000000001</v>
      </c>
      <c r="G918" s="2">
        <f>'Moving Avg'!F918</f>
        <v>1.4251100000000001</v>
      </c>
      <c r="H918" s="2">
        <f>'Moving Avg'!G918</f>
        <v>1.4227300000000003</v>
      </c>
      <c r="I918" s="2">
        <f>'Moving Avg'!H918</f>
        <v>1.2610910000000002</v>
      </c>
      <c r="J918" s="6" t="str">
        <f>OBV!F918</f>
        <v>BULLISH</v>
      </c>
      <c r="K918" s="6" t="str">
        <f>OBV!G918</f>
        <v>WEAK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1.4414</v>
      </c>
      <c r="C919" s="2">
        <f>RSI!I919</f>
        <v>56.201965395914435</v>
      </c>
      <c r="D919" s="2">
        <f>MACD!E919</f>
        <v>8.6472061701181602E-3</v>
      </c>
      <c r="E919" s="2">
        <f>MACD!F919</f>
        <v>1.1518957033208783E-2</v>
      </c>
      <c r="F919" s="2">
        <f>'Moving Avg'!D919</f>
        <v>1.4313800000000001</v>
      </c>
      <c r="G919" s="2">
        <f>'Moving Avg'!F919</f>
        <v>1.4251100000000001</v>
      </c>
      <c r="H919" s="2">
        <f>'Moving Avg'!G919</f>
        <v>1.4232319999999998</v>
      </c>
      <c r="I919" s="2">
        <f>'Moving Avg'!H919</f>
        <v>1.262761</v>
      </c>
      <c r="J919" s="6" t="str">
        <f>OBV!F919</f>
        <v>BULLISH</v>
      </c>
      <c r="K919" s="6" t="str">
        <f>OBV!G919</f>
        <v>WEAK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1.4790000000000001</v>
      </c>
      <c r="C920" s="2">
        <f>RSI!I920</f>
        <v>65.050941354221038</v>
      </c>
      <c r="D920" s="2">
        <f>MACD!E920</f>
        <v>1.1501124446684496E-3</v>
      </c>
      <c r="E920" s="2">
        <f>MACD!F920</f>
        <v>9.4451881155007168E-3</v>
      </c>
      <c r="F920" s="2">
        <f>'Moving Avg'!D920</f>
        <v>1.44516</v>
      </c>
      <c r="G920" s="2">
        <f>'Moving Avg'!F920</f>
        <v>1.42699</v>
      </c>
      <c r="H920" s="2">
        <f>'Moving Avg'!G920</f>
        <v>1.4248460000000001</v>
      </c>
      <c r="I920" s="2">
        <f>'Moving Avg'!H920</f>
        <v>1.2645915000000001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1.4790000000000001</v>
      </c>
      <c r="C921" s="2">
        <f>RSI!I921</f>
        <v>65.050941354221038</v>
      </c>
      <c r="D921" s="2">
        <f>MACD!E921</f>
        <v>-4.5681246615347781E-3</v>
      </c>
      <c r="E921" s="2">
        <f>MACD!F921</f>
        <v>6.642525560093618E-3</v>
      </c>
      <c r="F921" s="2">
        <f>'Moving Avg'!D921</f>
        <v>1.45268</v>
      </c>
      <c r="G921" s="2">
        <f>'Moving Avg'!F921</f>
        <v>1.43075</v>
      </c>
      <c r="H921" s="2">
        <f>'Moving Avg'!G921</f>
        <v>1.4259799999999998</v>
      </c>
      <c r="I921" s="2">
        <f>'Moving Avg'!H921</f>
        <v>1.2664495000000002</v>
      </c>
      <c r="J921" s="6" t="str">
        <f>OBV!F921</f>
        <v>BULLISH</v>
      </c>
      <c r="K921" s="6" t="str">
        <f>OBV!G921</f>
        <v>WEAK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1.4414</v>
      </c>
      <c r="C922" s="2">
        <f>RSI!I922</f>
        <v>52.701881866484769</v>
      </c>
      <c r="D922" s="2">
        <f>MACD!E922</f>
        <v>-8.8485882101378976E-3</v>
      </c>
      <c r="E922" s="2">
        <f>MACD!F922</f>
        <v>3.5443028060473153E-3</v>
      </c>
      <c r="F922" s="2">
        <f>'Moving Avg'!D922</f>
        <v>1.4551799999999999</v>
      </c>
      <c r="G922" s="2">
        <f>'Moving Avg'!F922</f>
        <v>1.4332549999999999</v>
      </c>
      <c r="H922" s="2">
        <f>'Moving Avg'!G922</f>
        <v>1.426242</v>
      </c>
      <c r="I922" s="2">
        <f>'Moving Avg'!H922</f>
        <v>1.2678740000000002</v>
      </c>
      <c r="J922" s="6" t="str">
        <f>OBV!F922</f>
        <v>BULLISH</v>
      </c>
      <c r="K922" s="6" t="str">
        <f>OBV!G922</f>
        <v>WEAK</v>
      </c>
      <c r="L922" s="6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1.4289000000000001</v>
      </c>
      <c r="C923" s="2">
        <f>RSI!I923</f>
        <v>49.347935330071955</v>
      </c>
      <c r="D923" s="2">
        <f>MACD!E923</f>
        <v>-1.1603953233002118E-2</v>
      </c>
      <c r="E923" s="2">
        <f>MACD!F923</f>
        <v>5.1465159823742886E-4</v>
      </c>
      <c r="F923" s="2">
        <f>'Moving Avg'!D923</f>
        <v>1.45394</v>
      </c>
      <c r="G923" s="2">
        <f>'Moving Avg'!F923</f>
        <v>1.43357</v>
      </c>
      <c r="H923" s="2">
        <f>'Moving Avg'!G923</f>
        <v>1.4263739999999998</v>
      </c>
      <c r="I923" s="2">
        <f>'Moving Avg'!H923</f>
        <v>1.2692905000000001</v>
      </c>
      <c r="J923" s="6" t="str">
        <f>OBV!F923</f>
        <v>BULLISH</v>
      </c>
      <c r="K923" s="6" t="str">
        <f>OBV!G923</f>
        <v>WEAK</v>
      </c>
      <c r="L923" s="6" t="str">
        <f>OBV!H923</f>
        <v>BULLISH DIVERGENCE</v>
      </c>
    </row>
    <row r="924" spans="1:12" ht="13.5" x14ac:dyDescent="0.25">
      <c r="A924" s="3">
        <f>RSI!A924</f>
        <v>43350</v>
      </c>
      <c r="B924" s="2">
        <f>RSI!B924</f>
        <v>1.4601999999999999</v>
      </c>
      <c r="C924" s="2">
        <f>RSI!I924</f>
        <v>56.7672221620047</v>
      </c>
      <c r="D924" s="2">
        <f>MACD!E924</f>
        <v>-1.6235034624328737E-2</v>
      </c>
      <c r="E924" s="2">
        <f>MACD!F924</f>
        <v>-2.8352856462758045E-3</v>
      </c>
      <c r="F924" s="2">
        <f>'Moving Avg'!D924</f>
        <v>1.4577000000000002</v>
      </c>
      <c r="G924" s="2">
        <f>'Moving Avg'!F924</f>
        <v>1.43357</v>
      </c>
      <c r="H924" s="2">
        <f>'Moving Avg'!G924</f>
        <v>1.4274919999999998</v>
      </c>
      <c r="I924" s="2">
        <f>'Moving Avg'!H924</f>
        <v>1.2708365000000001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</row>
    <row r="925" spans="1:12" ht="13.5" x14ac:dyDescent="0.25">
      <c r="A925" s="3">
        <f>RSI!A925</f>
        <v>43353</v>
      </c>
      <c r="B925" s="2">
        <f>RSI!B925</f>
        <v>1.4162999999999999</v>
      </c>
      <c r="C925" s="2">
        <f>RSI!I925</f>
        <v>46.483143981945297</v>
      </c>
      <c r="D925" s="2">
        <f>MACD!E925</f>
        <v>-1.6100012527797469E-2</v>
      </c>
      <c r="E925" s="2">
        <f>MACD!F925</f>
        <v>-5.4882310225801371E-3</v>
      </c>
      <c r="F925" s="2">
        <f>'Moving Avg'!D925</f>
        <v>1.44516</v>
      </c>
      <c r="G925" s="2">
        <f>'Moving Avg'!F925</f>
        <v>1.43106</v>
      </c>
      <c r="H925" s="2">
        <f>'Moving Avg'!G925</f>
        <v>1.4276120000000001</v>
      </c>
      <c r="I925" s="2">
        <f>'Moving Avg'!H925</f>
        <v>1.2722990000000001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1.4414</v>
      </c>
      <c r="C926" s="2">
        <f>RSI!I926</f>
        <v>51.853758716596694</v>
      </c>
      <c r="D926" s="2">
        <f>MACD!E926</f>
        <v>-1.292527997321824E-2</v>
      </c>
      <c r="E926" s="2">
        <f>MACD!F926</f>
        <v>-6.9756408127077578E-3</v>
      </c>
      <c r="F926" s="2">
        <f>'Moving Avg'!D926</f>
        <v>1.43764</v>
      </c>
      <c r="G926" s="2">
        <f>'Moving Avg'!F926</f>
        <v>1.4304350000000001</v>
      </c>
      <c r="H926" s="2">
        <f>'Moving Avg'!G926</f>
        <v>1.4284740000000002</v>
      </c>
      <c r="I926" s="2">
        <f>'Moving Avg'!H926</f>
        <v>1.2738054999999999</v>
      </c>
      <c r="J926" s="6" t="str">
        <f>OBV!F926</f>
        <v>BULLISH</v>
      </c>
      <c r="K926" s="6" t="str">
        <f>OBV!G926</f>
        <v>NEUTRAL</v>
      </c>
      <c r="L926" s="6" t="str">
        <f>OBV!H926</f>
        <v>BULLISH DIVERGENCE</v>
      </c>
    </row>
    <row r="927" spans="1:12" ht="13.5" x14ac:dyDescent="0.25">
      <c r="A927" s="3">
        <f>RSI!A927</f>
        <v>43356</v>
      </c>
      <c r="B927" s="2">
        <f>RSI!B927</f>
        <v>1.4037999999999999</v>
      </c>
      <c r="C927" s="2">
        <f>RSI!I927</f>
        <v>44.628627412436757</v>
      </c>
      <c r="D927" s="2">
        <f>MACD!E927</f>
        <v>-9.4285489977132819E-3</v>
      </c>
      <c r="E927" s="2">
        <f>MACD!F927</f>
        <v>-7.4662224497088628E-3</v>
      </c>
      <c r="F927" s="2">
        <f>'Moving Avg'!D927</f>
        <v>1.4301199999999998</v>
      </c>
      <c r="G927" s="2">
        <f>'Moving Avg'!F927</f>
        <v>1.4291800000000001</v>
      </c>
      <c r="H927" s="2">
        <f>'Moving Avg'!G927</f>
        <v>1.428464</v>
      </c>
      <c r="I927" s="2">
        <f>'Moving Avg'!H927</f>
        <v>1.2750964999999999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1.4037999999999999</v>
      </c>
      <c r="C928" s="2">
        <f>RSI!I928</f>
        <v>44.628627412436757</v>
      </c>
      <c r="D928" s="2">
        <f>MACD!E928</f>
        <v>-5.3416110653639048E-3</v>
      </c>
      <c r="E928" s="2">
        <f>MACD!F928</f>
        <v>-7.0413001728398712E-3</v>
      </c>
      <c r="F928" s="2">
        <f>'Moving Avg'!D928</f>
        <v>1.4251</v>
      </c>
      <c r="G928" s="2">
        <f>'Moving Avg'!F928</f>
        <v>1.4282400000000002</v>
      </c>
      <c r="H928" s="2">
        <f>'Moving Avg'!G928</f>
        <v>1.4292940000000005</v>
      </c>
      <c r="I928" s="2">
        <f>'Moving Avg'!H928</f>
        <v>1.2764149999999999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1.4226000000000001</v>
      </c>
      <c r="C929" s="2">
        <f>RSI!I929</f>
        <v>48.768102859064555</v>
      </c>
      <c r="D929" s="2">
        <f>MACD!E929</f>
        <v>-2.1453877728920823E-3</v>
      </c>
      <c r="E929" s="2">
        <f>MACD!F929</f>
        <v>-6.0621176928503133E-3</v>
      </c>
      <c r="F929" s="2">
        <f>'Moving Avg'!D929</f>
        <v>1.4175800000000001</v>
      </c>
      <c r="G929" s="2">
        <f>'Moving Avg'!F929</f>
        <v>1.428555</v>
      </c>
      <c r="H929" s="2">
        <f>'Moving Avg'!G929</f>
        <v>1.4291800000000001</v>
      </c>
      <c r="I929" s="2">
        <f>'Moving Avg'!H929</f>
        <v>1.2777999999999998</v>
      </c>
      <c r="J929" s="6" t="str">
        <f>OBV!F929</f>
        <v>BULLISH</v>
      </c>
      <c r="K929" s="6" t="str">
        <f>OBV!G929</f>
        <v>NEUTRAL</v>
      </c>
      <c r="L929" s="6" t="str">
        <f>OBV!H929</f>
        <v>BULLISH DIVERGENCE</v>
      </c>
    </row>
    <row r="930" spans="1:12" ht="13.5" x14ac:dyDescent="0.25">
      <c r="A930" s="3">
        <f>RSI!A930</f>
        <v>43361</v>
      </c>
      <c r="B930" s="2">
        <f>RSI!B930</f>
        <v>1.3787</v>
      </c>
      <c r="C930" s="2">
        <f>RSI!I930</f>
        <v>41.050688459539494</v>
      </c>
      <c r="D930" s="2">
        <f>MACD!E930</f>
        <v>9.6339368895619337E-3</v>
      </c>
      <c r="E930" s="2">
        <f>MACD!F930</f>
        <v>-2.9229067763678639E-3</v>
      </c>
      <c r="F930" s="2">
        <f>'Moving Avg'!D930</f>
        <v>1.4100600000000001</v>
      </c>
      <c r="G930" s="2">
        <f>'Moving Avg'!F930</f>
        <v>1.4269849999999999</v>
      </c>
      <c r="H930" s="2">
        <f>'Moving Avg'!G930</f>
        <v>1.428188</v>
      </c>
      <c r="I930" s="2">
        <f>'Moving Avg'!H930</f>
        <v>1.2789109999999999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1.4226000000000001</v>
      </c>
      <c r="C931" s="2">
        <f>RSI!I931</f>
        <v>49.634054512758517</v>
      </c>
      <c r="D931" s="2">
        <f>MACD!E931</f>
        <v>1.6644132144879809E-2</v>
      </c>
      <c r="E931" s="2">
        <f>MACD!F931</f>
        <v>9.9050100788167054E-4</v>
      </c>
      <c r="F931" s="2">
        <f>'Moving Avg'!D931</f>
        <v>1.4063000000000001</v>
      </c>
      <c r="G931" s="2">
        <f>'Moving Avg'!F931</f>
        <v>1.4273</v>
      </c>
      <c r="H931" s="2">
        <f>'Moving Avg'!G931</f>
        <v>1.428194</v>
      </c>
      <c r="I931" s="2">
        <f>'Moving Avg'!H931</f>
        <v>1.280187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1.4100999999999999</v>
      </c>
      <c r="C932" s="2">
        <f>RSI!I932</f>
        <v>47.512674135828014</v>
      </c>
      <c r="D932" s="2">
        <f>MACD!E932</f>
        <v>1.7730819229303973E-2</v>
      </c>
      <c r="E932" s="2">
        <f>MACD!F932</f>
        <v>4.3385646521661315E-3</v>
      </c>
      <c r="F932" s="2">
        <f>'Moving Avg'!D932</f>
        <v>1.4075599999999999</v>
      </c>
      <c r="G932" s="2">
        <f>'Moving Avg'!F932</f>
        <v>1.4276149999999999</v>
      </c>
      <c r="H932" s="2">
        <f>'Moving Avg'!G932</f>
        <v>1.4279500000000001</v>
      </c>
      <c r="I932" s="2">
        <f>'Moving Avg'!H932</f>
        <v>1.2814280000000002</v>
      </c>
      <c r="J932" s="6" t="str">
        <f>OBV!F932</f>
        <v>BEARISH</v>
      </c>
      <c r="K932" s="6" t="str">
        <f>OBV!G932</f>
        <v>NEUTRAL</v>
      </c>
      <c r="L932" s="6" t="str">
        <f>OBV!H932</f>
        <v>BEARISH DIVERGENCE</v>
      </c>
    </row>
    <row r="933" spans="1:12" ht="13.5" x14ac:dyDescent="0.25">
      <c r="A933" s="3">
        <f>RSI!A933</f>
        <v>43364</v>
      </c>
      <c r="B933" s="2">
        <f>RSI!B933</f>
        <v>1.4100999999999999</v>
      </c>
      <c r="C933" s="2">
        <f>RSI!I933</f>
        <v>47.512674135828014</v>
      </c>
      <c r="D933" s="2">
        <f>MACD!E933</f>
        <v>1.6813769859786554E-2</v>
      </c>
      <c r="E933" s="2">
        <f>MACD!F933</f>
        <v>6.8336056936902159E-3</v>
      </c>
      <c r="F933" s="2">
        <f>'Moving Avg'!D933</f>
        <v>1.40882</v>
      </c>
      <c r="G933" s="2">
        <f>'Moving Avg'!F933</f>
        <v>1.4279299999999999</v>
      </c>
      <c r="H933" s="2">
        <f>'Moving Avg'!G933</f>
        <v>1.4277059999999999</v>
      </c>
      <c r="I933" s="2">
        <f>'Moving Avg'!H933</f>
        <v>1.2826960000000003</v>
      </c>
      <c r="J933" s="6" t="str">
        <f>OBV!F933</f>
        <v>BEARISH</v>
      </c>
      <c r="K933" s="6" t="str">
        <f>OBV!G933</f>
        <v>NEUTRAL</v>
      </c>
      <c r="L933" s="6" t="str">
        <f>OBV!H933</f>
        <v>BEARISH DIVERGENCE</v>
      </c>
    </row>
    <row r="934" spans="1:12" ht="13.5" x14ac:dyDescent="0.25">
      <c r="A934" s="3">
        <f>RSI!A934</f>
        <v>43367</v>
      </c>
      <c r="B934" s="2">
        <f>RSI!B934</f>
        <v>1.4100999999999999</v>
      </c>
      <c r="C934" s="2">
        <f>RSI!I934</f>
        <v>47.512674135828014</v>
      </c>
      <c r="D934" s="2">
        <f>MACD!E934</f>
        <v>2.0933303603215769E-2</v>
      </c>
      <c r="E934" s="2">
        <f>MACD!F934</f>
        <v>9.6535452755953273E-3</v>
      </c>
      <c r="F934" s="2">
        <f>'Moving Avg'!D934</f>
        <v>1.40632</v>
      </c>
      <c r="G934" s="2">
        <f>'Moving Avg'!F934</f>
        <v>1.428245</v>
      </c>
      <c r="H934" s="2">
        <f>'Moving Avg'!G934</f>
        <v>1.4274619999999998</v>
      </c>
      <c r="I934" s="2">
        <f>'Moving Avg'!H934</f>
        <v>1.2839370000000003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1.4351</v>
      </c>
      <c r="C935" s="2">
        <f>RSI!I935</f>
        <v>52.575843499365874</v>
      </c>
      <c r="D935" s="2">
        <f>MACD!E935</f>
        <v>1.5887544529227249E-2</v>
      </c>
      <c r="E935" s="2">
        <f>MACD!F935</f>
        <v>1.0900345126321712E-2</v>
      </c>
      <c r="F935" s="2">
        <f>'Moving Avg'!D935</f>
        <v>1.4176</v>
      </c>
      <c r="G935" s="2">
        <f>'Moving Avg'!F935</f>
        <v>1.4294949999999997</v>
      </c>
      <c r="H935" s="2">
        <f>'Moving Avg'!G935</f>
        <v>1.4277179999999998</v>
      </c>
      <c r="I935" s="2">
        <f>'Moving Avg'!H935</f>
        <v>1.2853300000000001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</row>
    <row r="936" spans="1:12" ht="13.5" x14ac:dyDescent="0.25">
      <c r="A936" s="3">
        <f>RSI!A936</f>
        <v>43369</v>
      </c>
      <c r="B936" s="2">
        <f>RSI!B936</f>
        <v>1.4289000000000001</v>
      </c>
      <c r="C936" s="2">
        <f>RSI!I936</f>
        <v>51.25532833721892</v>
      </c>
      <c r="D936" s="2">
        <f>MACD!E936</f>
        <v>1.5859812553547403E-2</v>
      </c>
      <c r="E936" s="2">
        <f>MACD!F936</f>
        <v>1.189223861176685E-2</v>
      </c>
      <c r="F936" s="2">
        <f>'Moving Avg'!D936</f>
        <v>1.41886</v>
      </c>
      <c r="G936" s="2">
        <f>'Moving Avg'!F936</f>
        <v>1.4288699999999996</v>
      </c>
      <c r="H936" s="2">
        <f>'Moving Avg'!G936</f>
        <v>1.4278500000000001</v>
      </c>
      <c r="I936" s="2">
        <f>'Moving Avg'!H936</f>
        <v>1.2866920000000002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</row>
    <row r="937" spans="1:12" ht="13.5" x14ac:dyDescent="0.25">
      <c r="A937" s="3">
        <f>RSI!A937</f>
        <v>43370</v>
      </c>
      <c r="B937" s="2">
        <f>RSI!B937</f>
        <v>1.4100999999999999</v>
      </c>
      <c r="C937" s="2">
        <f>RSI!I937</f>
        <v>47.370135219880794</v>
      </c>
      <c r="D937" s="2">
        <f>MACD!E937</f>
        <v>1.1407773968002743E-2</v>
      </c>
      <c r="E937" s="2">
        <f>MACD!F937</f>
        <v>1.1795345683014029E-2</v>
      </c>
      <c r="F937" s="2">
        <f>'Moving Avg'!D937</f>
        <v>1.41886</v>
      </c>
      <c r="G937" s="2">
        <f>'Moving Avg'!F937</f>
        <v>1.4279299999999997</v>
      </c>
      <c r="H937" s="2">
        <f>'Moving Avg'!G937</f>
        <v>1.4276060000000002</v>
      </c>
      <c r="I937" s="2">
        <f>'Moving Avg'!H937</f>
        <v>1.2880145000000001</v>
      </c>
      <c r="J937" s="6" t="str">
        <f>OBV!F937</f>
        <v>BEARISH</v>
      </c>
      <c r="K937" s="6" t="str">
        <f>OBV!G937</f>
        <v>STRONG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1.3787</v>
      </c>
      <c r="C938" s="2">
        <f>RSI!I938</f>
        <v>41.686507952872581</v>
      </c>
      <c r="D938" s="2">
        <f>MACD!E938</f>
        <v>1.0043837481117146E-2</v>
      </c>
      <c r="E938" s="2">
        <f>MACD!F938</f>
        <v>1.1445044042634654E-2</v>
      </c>
      <c r="F938" s="2">
        <f>'Moving Avg'!D938</f>
        <v>1.4125800000000002</v>
      </c>
      <c r="G938" s="2">
        <f>'Moving Avg'!F938</f>
        <v>1.4251099999999997</v>
      </c>
      <c r="H938" s="2">
        <f>'Moving Avg'!G938</f>
        <v>1.4267339999999999</v>
      </c>
      <c r="I938" s="2">
        <f>'Moving Avg'!H938</f>
        <v>1.28918</v>
      </c>
      <c r="J938" s="6" t="str">
        <f>OBV!F938</f>
        <v>BEARISH</v>
      </c>
      <c r="K938" s="6" t="str">
        <f>OBV!G938</f>
        <v>STRONG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1.3411</v>
      </c>
      <c r="C939" s="2">
        <f>RSI!I939</f>
        <v>36.100772756509279</v>
      </c>
      <c r="D939" s="2">
        <f>MACD!E939</f>
        <v>1.4824299350581605E-2</v>
      </c>
      <c r="E939" s="2">
        <f>MACD!F939</f>
        <v>1.2120895104224046E-2</v>
      </c>
      <c r="F939" s="2">
        <f>'Moving Avg'!D939</f>
        <v>1.3987799999999999</v>
      </c>
      <c r="G939" s="2">
        <f>'Moving Avg'!F939</f>
        <v>1.4200949999999999</v>
      </c>
      <c r="H939" s="2">
        <f>'Moving Avg'!G939</f>
        <v>1.4252299999999998</v>
      </c>
      <c r="I939" s="2">
        <f>'Moving Avg'!H939</f>
        <v>1.2901575000000001</v>
      </c>
      <c r="J939" s="6" t="str">
        <f>OBV!F939</f>
        <v>BEARISH</v>
      </c>
      <c r="K939" s="6" t="str">
        <f>OBV!G939</f>
        <v>STRONG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1.3286</v>
      </c>
      <c r="C940" s="2">
        <f>RSI!I940</f>
        <v>34.448208628955186</v>
      </c>
      <c r="D940" s="2">
        <f>MACD!E940</f>
        <v>1.3501592275654062E-2</v>
      </c>
      <c r="E940" s="2">
        <f>MACD!F940</f>
        <v>1.239703453851005E-2</v>
      </c>
      <c r="F940" s="2">
        <f>'Moving Avg'!D940</f>
        <v>1.3774799999999998</v>
      </c>
      <c r="G940" s="2">
        <f>'Moving Avg'!F940</f>
        <v>1.4125749999999999</v>
      </c>
      <c r="H940" s="2">
        <f>'Moving Avg'!G940</f>
        <v>1.4233559999999996</v>
      </c>
      <c r="I940" s="2">
        <f>'Moving Avg'!H940</f>
        <v>1.2910725000000003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1.3161</v>
      </c>
      <c r="C941" s="2">
        <f>RSI!I941</f>
        <v>32.829776709539601</v>
      </c>
      <c r="D941" s="2">
        <f>MACD!E941</f>
        <v>2.0562131265090766E-2</v>
      </c>
      <c r="E941" s="2">
        <f>MACD!F941</f>
        <v>1.4030053883826193E-2</v>
      </c>
      <c r="F941" s="2">
        <f>'Moving Avg'!D941</f>
        <v>1.3549199999999999</v>
      </c>
      <c r="G941" s="2">
        <f>'Moving Avg'!F941</f>
        <v>1.4044300000000001</v>
      </c>
      <c r="H941" s="2">
        <f>'Moving Avg'!G941</f>
        <v>1.4213519999999997</v>
      </c>
      <c r="I941" s="2">
        <f>'Moving Avg'!H941</f>
        <v>1.2919525000000005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1.3098000000000001</v>
      </c>
      <c r="C942" s="2">
        <f>RSI!I942</f>
        <v>32.013428948288791</v>
      </c>
      <c r="D942" s="2">
        <f>MACD!E942</f>
        <v>2.5616831256642936E-2</v>
      </c>
      <c r="E942" s="2">
        <f>MACD!F942</f>
        <v>1.6347409358389541E-2</v>
      </c>
      <c r="F942" s="2">
        <f>'Moving Avg'!D942</f>
        <v>1.3348599999999999</v>
      </c>
      <c r="G942" s="2">
        <f>'Moving Avg'!F942</f>
        <v>1.3978499999999998</v>
      </c>
      <c r="H942" s="2">
        <f>'Moving Avg'!G942</f>
        <v>1.4192219999999998</v>
      </c>
      <c r="I942" s="2">
        <f>'Moving Avg'!H942</f>
        <v>1.2928280000000001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1.3473999999999999</v>
      </c>
      <c r="C943" s="2">
        <f>RSI!I943</f>
        <v>41.381942300317036</v>
      </c>
      <c r="D943" s="2">
        <f>MACD!E943</f>
        <v>2.7642971349663537E-2</v>
      </c>
      <c r="E943" s="2">
        <f>MACD!F943</f>
        <v>1.8606521756644338E-2</v>
      </c>
      <c r="F943" s="2">
        <f>'Moving Avg'!D943</f>
        <v>1.3286000000000002</v>
      </c>
      <c r="G943" s="2">
        <f>'Moving Avg'!F943</f>
        <v>1.393775</v>
      </c>
      <c r="H943" s="2">
        <f>'Moving Avg'!G943</f>
        <v>1.4179639999999996</v>
      </c>
      <c r="I943" s="2">
        <f>'Moving Avg'!H943</f>
        <v>1.2939460000000003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1.3098000000000001</v>
      </c>
      <c r="C944" s="2">
        <f>RSI!I944</f>
        <v>36.034450477347001</v>
      </c>
      <c r="D944" s="2">
        <f>MACD!E944</f>
        <v>3.2415098529669173E-2</v>
      </c>
      <c r="E944" s="2">
        <f>MACD!F944</f>
        <v>2.1368237111249307E-2</v>
      </c>
      <c r="F944" s="2">
        <f>'Moving Avg'!D944</f>
        <v>1.3223400000000001</v>
      </c>
      <c r="G944" s="2">
        <f>'Moving Avg'!F944</f>
        <v>1.3862549999999998</v>
      </c>
      <c r="H944" s="2">
        <f>'Moving Avg'!G944</f>
        <v>1.4149559999999997</v>
      </c>
      <c r="I944" s="2">
        <f>'Moving Avg'!H944</f>
        <v>1.2948215000000003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1.3349</v>
      </c>
      <c r="C945" s="2">
        <f>RSI!I945</f>
        <v>41.47165949697429</v>
      </c>
      <c r="D945" s="2">
        <f>MACD!E945</f>
        <v>3.8914456308537737E-2</v>
      </c>
      <c r="E945" s="2">
        <f>MACD!F945</f>
        <v>2.4877480950706993E-2</v>
      </c>
      <c r="F945" s="2">
        <f>'Moving Avg'!D945</f>
        <v>1.3236000000000001</v>
      </c>
      <c r="G945" s="2">
        <f>'Moving Avg'!F945</f>
        <v>1.382185</v>
      </c>
      <c r="H945" s="2">
        <f>'Moving Avg'!G945</f>
        <v>1.4125759999999996</v>
      </c>
      <c r="I945" s="2">
        <f>'Moving Avg'!H945</f>
        <v>1.2957955000000001</v>
      </c>
      <c r="J945" s="6" t="str">
        <f>OBV!F945</f>
        <v>BEARISH</v>
      </c>
      <c r="K945" s="6" t="str">
        <f>OBV!G945</f>
        <v>STRONG</v>
      </c>
      <c r="L945" s="6" t="str">
        <f>OBV!H945</f>
        <v>BEARISH DIVERGENCE</v>
      </c>
    </row>
    <row r="946" spans="1:12" ht="13.5" x14ac:dyDescent="0.25">
      <c r="A946" s="3">
        <f>RSI!A946</f>
        <v>43383</v>
      </c>
      <c r="B946" s="2">
        <f>RSI!B946</f>
        <v>1.3349</v>
      </c>
      <c r="C946" s="2">
        <f>RSI!I946</f>
        <v>41.47165949697429</v>
      </c>
      <c r="D946" s="2">
        <f>MACD!E946</f>
        <v>4.3751110336898824E-2</v>
      </c>
      <c r="E946" s="2">
        <f>MACD!F946</f>
        <v>2.8652206827945358E-2</v>
      </c>
      <c r="F946" s="2">
        <f>'Moving Avg'!D946</f>
        <v>1.3273600000000001</v>
      </c>
      <c r="G946" s="2">
        <f>'Moving Avg'!F946</f>
        <v>1.3768600000000002</v>
      </c>
      <c r="H946" s="2">
        <f>'Moving Avg'!G946</f>
        <v>1.4104460000000001</v>
      </c>
      <c r="I946" s="2">
        <f>'Moving Avg'!H946</f>
        <v>1.2970965000000001</v>
      </c>
      <c r="J946" s="6" t="str">
        <f>OBV!F946</f>
        <v>BEARISH</v>
      </c>
      <c r="K946" s="6" t="str">
        <f>OBV!G946</f>
        <v>STRONG</v>
      </c>
      <c r="L946" s="6" t="str">
        <f>OBV!H946</f>
        <v>BEARISH DIVERGENCE</v>
      </c>
    </row>
    <row r="947" spans="1:12" ht="13.5" x14ac:dyDescent="0.25">
      <c r="A947" s="3">
        <f>RSI!A947</f>
        <v>43384</v>
      </c>
      <c r="B947" s="2">
        <f>RSI!B947</f>
        <v>1.3286</v>
      </c>
      <c r="C947" s="2">
        <f>RSI!I947</f>
        <v>40.470271894657131</v>
      </c>
      <c r="D947" s="2">
        <f>MACD!E947</f>
        <v>4.5687507534766914E-2</v>
      </c>
      <c r="E947" s="2">
        <f>MACD!F947</f>
        <v>3.205926696930967E-2</v>
      </c>
      <c r="F947" s="2">
        <f>'Moving Avg'!D947</f>
        <v>1.3311199999999999</v>
      </c>
      <c r="G947" s="2">
        <f>'Moving Avg'!F947</f>
        <v>1.3731000000000002</v>
      </c>
      <c r="H947" s="2">
        <f>'Moving Avg'!G947</f>
        <v>1.4079400000000002</v>
      </c>
      <c r="I947" s="2">
        <f>'Moving Avg'!H947</f>
        <v>1.297798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</row>
    <row r="948" spans="1:12" ht="13.5" x14ac:dyDescent="0.25">
      <c r="A948" s="3">
        <f>RSI!A948</f>
        <v>43385</v>
      </c>
      <c r="B948" s="2">
        <f>RSI!B948</f>
        <v>1.3286</v>
      </c>
      <c r="C948" s="2">
        <f>RSI!I948</f>
        <v>40.470271894657131</v>
      </c>
      <c r="D948" s="2">
        <f>MACD!E948</f>
        <v>4.2781978187971026E-2</v>
      </c>
      <c r="E948" s="2">
        <f>MACD!F948</f>
        <v>3.4203809213041947E-2</v>
      </c>
      <c r="F948" s="2">
        <f>'Moving Avg'!D948</f>
        <v>1.3273600000000001</v>
      </c>
      <c r="G948" s="2">
        <f>'Moving Avg'!F948</f>
        <v>1.3693400000000002</v>
      </c>
      <c r="H948" s="2">
        <f>'Moving Avg'!G948</f>
        <v>1.4056839999999999</v>
      </c>
      <c r="I948" s="2">
        <f>'Moving Avg'!H948</f>
        <v>1.2984995000000001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1.3286</v>
      </c>
      <c r="C949" s="2">
        <f>RSI!I949</f>
        <v>40.470271894657138</v>
      </c>
      <c r="D949" s="2">
        <f>MACD!E949</f>
        <v>3.4804347181929041E-2</v>
      </c>
      <c r="E949" s="2">
        <f>MACD!F949</f>
        <v>3.4323916806819371E-2</v>
      </c>
      <c r="F949" s="2">
        <f>'Moving Avg'!D949</f>
        <v>1.3311199999999999</v>
      </c>
      <c r="G949" s="2">
        <f>'Moving Avg'!F949</f>
        <v>1.3646400000000003</v>
      </c>
      <c r="H949" s="2">
        <f>'Moving Avg'!G949</f>
        <v>1.4034279999999999</v>
      </c>
      <c r="I949" s="2">
        <f>'Moving Avg'!H949</f>
        <v>1.2992010000000003</v>
      </c>
      <c r="J949" s="6" t="str">
        <f>OBV!F949</f>
        <v>BEARISH</v>
      </c>
      <c r="K949" s="6" t="str">
        <f>OBV!G949</f>
        <v>NEUTRAL</v>
      </c>
      <c r="L949" s="6" t="str">
        <f>OBV!H949</f>
        <v>BEARISH DIVERGENCE</v>
      </c>
    </row>
    <row r="950" spans="1:12" ht="13.5" x14ac:dyDescent="0.25">
      <c r="A950" s="3">
        <f>RSI!A950</f>
        <v>43390</v>
      </c>
      <c r="B950" s="2">
        <f>RSI!B950</f>
        <v>1.3286</v>
      </c>
      <c r="C950" s="2">
        <f>RSI!I950</f>
        <v>40.470271894657138</v>
      </c>
      <c r="D950" s="2">
        <f>MACD!E950</f>
        <v>2.6376808961446674E-2</v>
      </c>
      <c r="E950" s="2">
        <f>MACD!F950</f>
        <v>3.2734495237744833E-2</v>
      </c>
      <c r="F950" s="2">
        <f>'Moving Avg'!D950</f>
        <v>1.3298599999999998</v>
      </c>
      <c r="G950" s="2">
        <f>'Moving Avg'!F950</f>
        <v>1.3621350000000003</v>
      </c>
      <c r="H950" s="2">
        <f>'Moving Avg'!G950</f>
        <v>1.4011719999999996</v>
      </c>
      <c r="I950" s="2">
        <f>'Moving Avg'!H950</f>
        <v>1.2999025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1.3286</v>
      </c>
      <c r="C951" s="2">
        <f>RSI!I951</f>
        <v>40.470271894657138</v>
      </c>
      <c r="D951" s="2">
        <f>MACD!E951</f>
        <v>1.7550369512790098E-2</v>
      </c>
      <c r="E951" s="2">
        <f>MACD!F951</f>
        <v>2.9697670092753887E-2</v>
      </c>
      <c r="F951" s="2">
        <f>'Moving Avg'!D951</f>
        <v>1.3286</v>
      </c>
      <c r="G951" s="2">
        <f>'Moving Avg'!F951</f>
        <v>1.3574350000000004</v>
      </c>
      <c r="H951" s="2">
        <f>'Moving Avg'!G951</f>
        <v>1.3996679999999995</v>
      </c>
      <c r="I951" s="2">
        <f>'Moving Avg'!H951</f>
        <v>1.3007545000000003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1.3349</v>
      </c>
      <c r="C952" s="2">
        <f>RSI!I952</f>
        <v>42.482038966003081</v>
      </c>
      <c r="D952" s="2">
        <f>MACD!E952</f>
        <v>8.856716161132816E-3</v>
      </c>
      <c r="E952" s="2">
        <f>MACD!F952</f>
        <v>2.5529479306429674E-2</v>
      </c>
      <c r="F952" s="2">
        <f>'Moving Avg'!D952</f>
        <v>1.32986</v>
      </c>
      <c r="G952" s="2">
        <f>'Moving Avg'!F952</f>
        <v>1.3536750000000004</v>
      </c>
      <c r="H952" s="2">
        <f>'Moving Avg'!G952</f>
        <v>1.3985399999999999</v>
      </c>
      <c r="I952" s="2">
        <f>'Moving Avg'!H952</f>
        <v>1.3016680000000003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1.3725000000000001</v>
      </c>
      <c r="C953" s="2">
        <f>RSI!I953</f>
        <v>52.745987525908212</v>
      </c>
      <c r="D953" s="2">
        <f>MACD!E953</f>
        <v>4.6579083652631414E-3</v>
      </c>
      <c r="E953" s="2">
        <f>MACD!F953</f>
        <v>2.1355165118196368E-2</v>
      </c>
      <c r="F953" s="2">
        <f>'Moving Avg'!D953</f>
        <v>1.3386400000000003</v>
      </c>
      <c r="G953" s="2">
        <f>'Moving Avg'!F953</f>
        <v>1.3517950000000005</v>
      </c>
      <c r="H953" s="2">
        <f>'Moving Avg'!G953</f>
        <v>1.3975379999999999</v>
      </c>
      <c r="I953" s="2">
        <f>'Moving Avg'!H953</f>
        <v>1.3026795000000002</v>
      </c>
      <c r="J953" s="6" t="str">
        <f>OBV!F953</f>
        <v>BULLISH</v>
      </c>
      <c r="K953" s="6" t="str">
        <f>OBV!G953</f>
        <v>WEAK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1.4162999999999999</v>
      </c>
      <c r="C954" s="2">
        <f>RSI!I954</f>
        <v>61.389452777235299</v>
      </c>
      <c r="D954" s="2">
        <f>MACD!E954</f>
        <v>-7.999937154181902E-3</v>
      </c>
      <c r="E954" s="2">
        <f>MACD!F954</f>
        <v>1.5484144663720716E-2</v>
      </c>
      <c r="F954" s="2">
        <f>'Moving Avg'!D954</f>
        <v>1.3561799999999997</v>
      </c>
      <c r="G954" s="2">
        <f>'Moving Avg'!F954</f>
        <v>1.3521050000000003</v>
      </c>
      <c r="H954" s="2">
        <f>'Moving Avg'!G954</f>
        <v>1.3966600000000002</v>
      </c>
      <c r="I954" s="2">
        <f>'Moving Avg'!H954</f>
        <v>1.3039699999999999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1.4414</v>
      </c>
      <c r="C955" s="2">
        <f>RSI!I955</f>
        <v>65.305874398744066</v>
      </c>
      <c r="D955" s="2">
        <f>MACD!E955</f>
        <v>-1.7037281226064183E-2</v>
      </c>
      <c r="E955" s="2">
        <f>MACD!F955</f>
        <v>8.979859485763738E-3</v>
      </c>
      <c r="F955" s="2">
        <f>'Moving Avg'!D955</f>
        <v>1.3787399999999999</v>
      </c>
      <c r="G955" s="2">
        <f>'Moving Avg'!F955</f>
        <v>1.3524200000000004</v>
      </c>
      <c r="H955" s="2">
        <f>'Moving Avg'!G955</f>
        <v>1.3961580000000005</v>
      </c>
      <c r="I955" s="2">
        <f>'Moving Avg'!H955</f>
        <v>1.3053259999999998</v>
      </c>
      <c r="J955" s="6" t="str">
        <f>OBV!F955</f>
        <v>BULLISH</v>
      </c>
      <c r="K955" s="6" t="str">
        <f>OBV!G955</f>
        <v>WEAK</v>
      </c>
      <c r="L955" s="6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1.5290999999999999</v>
      </c>
      <c r="C956" s="2">
        <f>RSI!I956</f>
        <v>74.889812394997932</v>
      </c>
      <c r="D956" s="2">
        <f>MACD!E956</f>
        <v>-3.1633635912284408E-2</v>
      </c>
      <c r="E956" s="2">
        <f>MACD!F956</f>
        <v>8.5716040615410865E-4</v>
      </c>
      <c r="F956" s="2">
        <f>'Moving Avg'!D956</f>
        <v>1.4188399999999999</v>
      </c>
      <c r="G956" s="2">
        <f>'Moving Avg'!F956</f>
        <v>1.3574300000000001</v>
      </c>
      <c r="H956" s="2">
        <f>'Moving Avg'!G956</f>
        <v>1.3976620000000006</v>
      </c>
      <c r="I956" s="2">
        <f>'Moving Avg'!H956</f>
        <v>1.3071205000000001</v>
      </c>
      <c r="J956" s="6" t="str">
        <f>OBV!F956</f>
        <v>BULLISH</v>
      </c>
      <c r="K956" s="6" t="str">
        <f>OBV!G956</f>
        <v>WEAK</v>
      </c>
      <c r="L956" s="6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1.5918000000000001</v>
      </c>
      <c r="C957" s="2">
        <f>RSI!I957</f>
        <v>79.293758159299657</v>
      </c>
      <c r="D957" s="2">
        <f>MACD!E957</f>
        <v>-5.0535809687388245E-2</v>
      </c>
      <c r="E957" s="2">
        <f>MACD!F957</f>
        <v>-9.421433612554363E-3</v>
      </c>
      <c r="F957" s="2">
        <f>'Moving Avg'!D957</f>
        <v>1.4702199999999999</v>
      </c>
      <c r="G957" s="2">
        <f>'Moving Avg'!F957</f>
        <v>1.3665149999999999</v>
      </c>
      <c r="H957" s="2">
        <f>'Moving Avg'!G957</f>
        <v>1.4009200000000004</v>
      </c>
      <c r="I957" s="2">
        <f>'Moving Avg'!H957</f>
        <v>1.3093785</v>
      </c>
      <c r="J957" s="6" t="str">
        <f>OBV!F957</f>
        <v>BULLISH</v>
      </c>
      <c r="K957" s="6" t="str">
        <f>OBV!G957</f>
        <v>WEAK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1.6356999999999999</v>
      </c>
      <c r="C958" s="2">
        <f>RSI!I958</f>
        <v>81.712197456815545</v>
      </c>
      <c r="D958" s="2">
        <f>MACD!E958</f>
        <v>-7.10205804834112E-2</v>
      </c>
      <c r="E958" s="2">
        <f>MACD!F958</f>
        <v>-2.1741262986725733E-2</v>
      </c>
      <c r="F958" s="2">
        <f>'Moving Avg'!D958</f>
        <v>1.5228600000000001</v>
      </c>
      <c r="G958" s="2">
        <f>'Moving Avg'!F958</f>
        <v>1.379365</v>
      </c>
      <c r="H958" s="2">
        <f>'Moving Avg'!G958</f>
        <v>1.4051820000000004</v>
      </c>
      <c r="I958" s="2">
        <f>'Moving Avg'!H958</f>
        <v>1.311736</v>
      </c>
      <c r="J958" s="6" t="str">
        <f>OBV!F958</f>
        <v>BULLISH</v>
      </c>
      <c r="K958" s="6" t="str">
        <f>OBV!G958</f>
        <v>WEAK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1.6733</v>
      </c>
      <c r="C959" s="2">
        <f>RSI!I959</f>
        <v>83.490759469050673</v>
      </c>
      <c r="D959" s="2">
        <f>MACD!E959</f>
        <v>-9.254545127250724E-2</v>
      </c>
      <c r="E959" s="2">
        <f>MACD!F959</f>
        <v>-3.5902100643882037E-2</v>
      </c>
      <c r="F959" s="2">
        <f>'Moving Avg'!D959</f>
        <v>1.5742600000000002</v>
      </c>
      <c r="G959" s="2">
        <f>'Moving Avg'!F959</f>
        <v>1.395975</v>
      </c>
      <c r="H959" s="2">
        <f>'Moving Avg'!G959</f>
        <v>1.4103220000000001</v>
      </c>
      <c r="I959" s="2">
        <f>'Moving Avg'!H959</f>
        <v>1.3142814999999999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1.7234</v>
      </c>
      <c r="C960" s="2">
        <f>RSI!I960</f>
        <v>85.512541193979771</v>
      </c>
      <c r="D960" s="2">
        <f>MACD!E960</f>
        <v>-0.11599433350017496</v>
      </c>
      <c r="E960" s="2">
        <f>MACD!F960</f>
        <v>-5.1920547215140625E-2</v>
      </c>
      <c r="F960" s="2">
        <f>'Moving Avg'!D960</f>
        <v>1.63066</v>
      </c>
      <c r="G960" s="2">
        <f>'Moving Avg'!F960</f>
        <v>1.4157150000000001</v>
      </c>
      <c r="H960" s="2">
        <f>'Moving Avg'!G960</f>
        <v>1.4165880000000002</v>
      </c>
      <c r="I960" s="2">
        <f>'Moving Avg'!H960</f>
        <v>1.3170474999999999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1.7484999999999999</v>
      </c>
      <c r="C961" s="2">
        <f>RSI!I961</f>
        <v>86.410451349084468</v>
      </c>
      <c r="D961" s="2">
        <f>MACD!E961</f>
        <v>-0.13940249668709215</v>
      </c>
      <c r="E961" s="2">
        <f>MACD!F961</f>
        <v>-6.9416937109530924E-2</v>
      </c>
      <c r="F961" s="2">
        <f>'Moving Avg'!D961</f>
        <v>1.6745399999999999</v>
      </c>
      <c r="G961" s="2">
        <f>'Moving Avg'!F961</f>
        <v>1.4373350000000003</v>
      </c>
      <c r="H961" s="2">
        <f>'Moving Avg'!G961</f>
        <v>1.4232319999999998</v>
      </c>
      <c r="I961" s="2">
        <f>'Moving Avg'!H961</f>
        <v>1.3199089999999998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1.7673000000000001</v>
      </c>
      <c r="C962" s="2">
        <f>RSI!I962</f>
        <v>87.057486829478535</v>
      </c>
      <c r="D962" s="2">
        <f>MACD!E962</f>
        <v>-0.16136214024735973</v>
      </c>
      <c r="E962" s="2">
        <f>MACD!F962</f>
        <v>-8.7805977737096697E-2</v>
      </c>
      <c r="F962" s="2">
        <f>'Moving Avg'!D962</f>
        <v>1.7096399999999998</v>
      </c>
      <c r="G962" s="2">
        <f>'Moving Avg'!F962</f>
        <v>1.46021</v>
      </c>
      <c r="H962" s="2">
        <f>'Moving Avg'!G962</f>
        <v>1.4305020000000002</v>
      </c>
      <c r="I962" s="2">
        <f>'Moving Avg'!H962</f>
        <v>1.3228344999999999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1.736</v>
      </c>
      <c r="C963" s="2">
        <f>RSI!I963</f>
        <v>80.210122813870044</v>
      </c>
      <c r="D963" s="2">
        <f>MACD!E963</f>
        <v>-0.17355260582594667</v>
      </c>
      <c r="E963" s="2">
        <f>MACD!F963</f>
        <v>-0.10495530335486669</v>
      </c>
      <c r="F963" s="2">
        <f>'Moving Avg'!D963</f>
        <v>1.7297</v>
      </c>
      <c r="G963" s="2">
        <f>'Moving Avg'!F963</f>
        <v>1.4796400000000001</v>
      </c>
      <c r="H963" s="2">
        <f>'Moving Avg'!G963</f>
        <v>1.4371460000000005</v>
      </c>
      <c r="I963" s="2">
        <f>'Moving Avg'!H963</f>
        <v>1.3255729999999997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</row>
    <row r="964" spans="1:12" ht="13.5" x14ac:dyDescent="0.25">
      <c r="A964" s="3">
        <f>RSI!A964</f>
        <v>43410</v>
      </c>
      <c r="B964" s="2">
        <f>RSI!B964</f>
        <v>1.6608000000000001</v>
      </c>
      <c r="C964" s="2">
        <f>RSI!I964</f>
        <v>66.647093737551955</v>
      </c>
      <c r="D964" s="2">
        <f>MACD!E964</f>
        <v>-0.1729593511558829</v>
      </c>
      <c r="E964" s="2">
        <f>MACD!F964</f>
        <v>-0.11855611291506993</v>
      </c>
      <c r="F964" s="2">
        <f>'Moving Avg'!D964</f>
        <v>1.7271999999999998</v>
      </c>
      <c r="G964" s="2">
        <f>'Moving Avg'!F964</f>
        <v>1.4971900000000002</v>
      </c>
      <c r="H964" s="2">
        <f>'Moving Avg'!G964</f>
        <v>1.442286</v>
      </c>
      <c r="I964" s="2">
        <f>'Moving Avg'!H964</f>
        <v>1.3279354999999997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1.6858</v>
      </c>
      <c r="C965" s="2">
        <f>RSI!I965</f>
        <v>68.550981981769965</v>
      </c>
      <c r="D965" s="2">
        <f>MACD!E965</f>
        <v>-0.17130014192827314</v>
      </c>
      <c r="E965" s="2">
        <f>MACD!F965</f>
        <v>-0.12910491871771057</v>
      </c>
      <c r="F965" s="2">
        <f>'Moving Avg'!D965</f>
        <v>1.7196799999999999</v>
      </c>
      <c r="G965" s="2">
        <f>'Moving Avg'!F965</f>
        <v>1.5147349999999999</v>
      </c>
      <c r="H965" s="2">
        <f>'Moving Avg'!G965</f>
        <v>1.4478</v>
      </c>
      <c r="I965" s="2">
        <f>'Moving Avg'!H965</f>
        <v>1.3303629999999995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1.6418999999999999</v>
      </c>
      <c r="C966" s="2">
        <f>RSI!I966</f>
        <v>61.871988240382407</v>
      </c>
      <c r="D966" s="2">
        <f>MACD!E966</f>
        <v>-0.15408907895019408</v>
      </c>
      <c r="E966" s="2">
        <f>MACD!F966</f>
        <v>-0.13410175076420727</v>
      </c>
      <c r="F966" s="2">
        <f>'Moving Avg'!D966</f>
        <v>1.6983599999999999</v>
      </c>
      <c r="G966" s="2">
        <f>'Moving Avg'!F966</f>
        <v>1.5300850000000001</v>
      </c>
      <c r="H966" s="2">
        <f>'Moving Avg'!G966</f>
        <v>1.45181</v>
      </c>
      <c r="I966" s="2">
        <f>'Moving Avg'!H966</f>
        <v>1.3326009999999997</v>
      </c>
      <c r="J966" s="6" t="str">
        <f>OBV!F966</f>
        <v>BEARISH</v>
      </c>
      <c r="K966" s="6" t="str">
        <f>OBV!G966</f>
        <v>STRONG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1.5981000000000001</v>
      </c>
      <c r="C967" s="2">
        <f>RSI!I967</f>
        <v>56.008628167835994</v>
      </c>
      <c r="D967" s="2">
        <f>MACD!E967</f>
        <v>-0.12724349879414687</v>
      </c>
      <c r="E967" s="2">
        <f>MACD!F967</f>
        <v>-0.1327301003701952</v>
      </c>
      <c r="F967" s="2">
        <f>'Moving Avg'!D967</f>
        <v>1.66452</v>
      </c>
      <c r="G967" s="2">
        <f>'Moving Avg'!F967</f>
        <v>1.5435599999999998</v>
      </c>
      <c r="H967" s="2">
        <f>'Moving Avg'!G967</f>
        <v>1.4551940000000001</v>
      </c>
      <c r="I967" s="2">
        <f>'Moving Avg'!H967</f>
        <v>1.3345899999999995</v>
      </c>
      <c r="J967" s="6" t="str">
        <f>OBV!F967</f>
        <v>BEARISH</v>
      </c>
      <c r="K967" s="6" t="str">
        <f>OBV!G967</f>
        <v>STRONG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1.6418999999999999</v>
      </c>
      <c r="C968" s="2">
        <f>RSI!I968</f>
        <v>60.082441685327979</v>
      </c>
      <c r="D968" s="2">
        <f>MACD!E968</f>
        <v>-0.10132296164859267</v>
      </c>
      <c r="E968" s="2">
        <f>MACD!F968</f>
        <v>-0.1264486726258747</v>
      </c>
      <c r="F968" s="2">
        <f>'Moving Avg'!D968</f>
        <v>1.6457000000000002</v>
      </c>
      <c r="G968" s="2">
        <f>'Moving Avg'!F968</f>
        <v>1.5592249999999999</v>
      </c>
      <c r="H968" s="2">
        <f>'Moving Avg'!G968</f>
        <v>1.4593300000000002</v>
      </c>
      <c r="I968" s="2">
        <f>'Moving Avg'!H968</f>
        <v>1.3367979999999999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1.6169</v>
      </c>
      <c r="C969" s="2">
        <f>RSI!I969</f>
        <v>56.846589775959515</v>
      </c>
      <c r="D969" s="2">
        <f>MACD!E969</f>
        <v>-7.2294358908929324E-2</v>
      </c>
      <c r="E969" s="2">
        <f>MACD!F969</f>
        <v>-0.11561780988248563</v>
      </c>
      <c r="F969" s="2">
        <f>'Moving Avg'!D969</f>
        <v>1.6369199999999999</v>
      </c>
      <c r="G969" s="2">
        <f>'Moving Avg'!F969</f>
        <v>1.5736399999999997</v>
      </c>
      <c r="H969" s="2">
        <f>'Moving Avg'!G969</f>
        <v>1.4628400000000001</v>
      </c>
      <c r="I969" s="2">
        <f>'Moving Avg'!H969</f>
        <v>1.3389409999999997</v>
      </c>
      <c r="J969" s="6" t="str">
        <f>OBV!F969</f>
        <v>BEARISH</v>
      </c>
      <c r="K969" s="6" t="str">
        <f>OBV!G969</f>
        <v>STRONG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1.6418999999999999</v>
      </c>
      <c r="C970" s="2">
        <f>RSI!I970</f>
        <v>59.212266106602321</v>
      </c>
      <c r="D970" s="2">
        <f>MACD!E970</f>
        <v>-4.2228708797695358E-2</v>
      </c>
      <c r="E970" s="2">
        <f>MACD!F970</f>
        <v>-0.10093998966552759</v>
      </c>
      <c r="F970" s="2">
        <f>'Moving Avg'!D970</f>
        <v>1.6281400000000001</v>
      </c>
      <c r="G970" s="2">
        <f>'Moving Avg'!F970</f>
        <v>1.5893049999999997</v>
      </c>
      <c r="H970" s="2">
        <f>'Moving Avg'!G970</f>
        <v>1.4660980000000003</v>
      </c>
      <c r="I970" s="2">
        <f>'Moving Avg'!H970</f>
        <v>1.3412394999999997</v>
      </c>
      <c r="J970" s="6" t="str">
        <f>OBV!F970</f>
        <v>BEARISH</v>
      </c>
      <c r="K970" s="6" t="str">
        <f>OBV!G970</f>
        <v>STRONG</v>
      </c>
      <c r="L970" s="6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1.6418999999999999</v>
      </c>
      <c r="C971" s="2">
        <f>RSI!I971</f>
        <v>59.212266106602321</v>
      </c>
      <c r="D971" s="2">
        <f>MACD!E971</f>
        <v>-1.3401447784076925E-2</v>
      </c>
      <c r="E971" s="2">
        <f>MACD!F971</f>
        <v>-8.3432281289237464E-2</v>
      </c>
      <c r="F971" s="2">
        <f>'Moving Avg'!D971</f>
        <v>1.6281400000000001</v>
      </c>
      <c r="G971" s="2">
        <f>'Moving Avg'!F971</f>
        <v>1.6049700000000002</v>
      </c>
      <c r="H971" s="2">
        <f>'Moving Avg'!G971</f>
        <v>1.4693560000000006</v>
      </c>
      <c r="I971" s="2">
        <f>'Moving Avg'!H971</f>
        <v>1.3435380000000001</v>
      </c>
      <c r="J971" s="6" t="str">
        <f>OBV!F971</f>
        <v>BEARISH</v>
      </c>
      <c r="K971" s="6" t="str">
        <f>OBV!G971</f>
        <v>STRONG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1.5981000000000001</v>
      </c>
      <c r="C972" s="2">
        <f>RSI!I972</f>
        <v>53.277697939689297</v>
      </c>
      <c r="D972" s="2">
        <f>MACD!E972</f>
        <v>1.6688303127265991E-2</v>
      </c>
      <c r="E972" s="2">
        <f>MACD!F972</f>
        <v>-6.3408164405936773E-2</v>
      </c>
      <c r="F972" s="2">
        <f>'Moving Avg'!D972</f>
        <v>1.6281399999999997</v>
      </c>
      <c r="G972" s="2">
        <f>'Moving Avg'!F972</f>
        <v>1.6181299999999996</v>
      </c>
      <c r="H972" s="2">
        <f>'Moving Avg'!G972</f>
        <v>1.4724900000000005</v>
      </c>
      <c r="I972" s="2">
        <f>'Moving Avg'!H972</f>
        <v>1.3456475000000001</v>
      </c>
      <c r="J972" s="6" t="str">
        <f>OBV!F972</f>
        <v>BEARISH</v>
      </c>
      <c r="K972" s="6" t="str">
        <f>OBV!G972</f>
        <v>STRONG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1.6294</v>
      </c>
      <c r="C973" s="2">
        <f>RSI!I973</f>
        <v>56.623404253137352</v>
      </c>
      <c r="D973" s="2">
        <f>MACD!E973</f>
        <v>3.4867016198805389E-2</v>
      </c>
      <c r="E973" s="2">
        <f>MACD!F973</f>
        <v>-4.3753128284988341E-2</v>
      </c>
      <c r="F973" s="2">
        <f>'Moving Avg'!D973</f>
        <v>1.62564</v>
      </c>
      <c r="G973" s="2">
        <f>'Moving Avg'!F973</f>
        <v>1.6309749999999998</v>
      </c>
      <c r="H973" s="2">
        <f>'Moving Avg'!G973</f>
        <v>1.4765000000000006</v>
      </c>
      <c r="I973" s="2">
        <f>'Moving Avg'!H973</f>
        <v>1.3479134999999998</v>
      </c>
      <c r="J973" s="6" t="str">
        <f>OBV!F973</f>
        <v>BEARISH</v>
      </c>
      <c r="K973" s="6" t="str">
        <f>OBV!G973</f>
        <v>STRONG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1.5854999999999999</v>
      </c>
      <c r="C974" s="2">
        <f>RSI!I974</f>
        <v>51.096756535283795</v>
      </c>
      <c r="D974" s="2">
        <f>MACD!E974</f>
        <v>4.1609688648600374E-2</v>
      </c>
      <c r="E974" s="2">
        <f>MACD!F974</f>
        <v>-2.6680564898270594E-2</v>
      </c>
      <c r="F974" s="2">
        <f>'Moving Avg'!D974</f>
        <v>1.6193599999999999</v>
      </c>
      <c r="G974" s="2">
        <f>'Moving Avg'!F974</f>
        <v>1.639435</v>
      </c>
      <c r="H974" s="2">
        <f>'Moving Avg'!G974</f>
        <v>1.4790060000000005</v>
      </c>
      <c r="I974" s="2">
        <f>'Moving Avg'!H974</f>
        <v>1.3499599999999998</v>
      </c>
      <c r="J974" s="6" t="str">
        <f>OBV!F974</f>
        <v>BEARISH</v>
      </c>
      <c r="K974" s="6" t="str">
        <f>OBV!G974</f>
        <v>STRONG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1.5792999999999999</v>
      </c>
      <c r="C975" s="2">
        <f>RSI!I975</f>
        <v>50.349325179323287</v>
      </c>
      <c r="D975" s="2">
        <f>MACD!E975</f>
        <v>5.1581757506433235E-2</v>
      </c>
      <c r="E975" s="2">
        <f>MACD!F975</f>
        <v>-1.1028100417329828E-2</v>
      </c>
      <c r="F975" s="2">
        <f>'Moving Avg'!D975</f>
        <v>1.60684</v>
      </c>
      <c r="G975" s="2">
        <f>'Moving Avg'!F975</f>
        <v>1.6463299999999996</v>
      </c>
      <c r="H975" s="2">
        <f>'Moving Avg'!G975</f>
        <v>1.4822660000000005</v>
      </c>
      <c r="I975" s="2">
        <f>'Moving Avg'!H975</f>
        <v>1.351915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1.5542</v>
      </c>
      <c r="C976" s="2">
        <f>RSI!I976</f>
        <v>47.330840917355637</v>
      </c>
      <c r="D976" s="2">
        <f>MACD!E976</f>
        <v>5.5125893990416897E-2</v>
      </c>
      <c r="E976" s="2">
        <f>MACD!F976</f>
        <v>2.2026984642195182E-3</v>
      </c>
      <c r="F976" s="2">
        <f>'Moving Avg'!D976</f>
        <v>1.5892999999999999</v>
      </c>
      <c r="G976" s="2">
        <f>'Moving Avg'!F976</f>
        <v>1.6475850000000001</v>
      </c>
      <c r="H976" s="2">
        <f>'Moving Avg'!G976</f>
        <v>1.4845220000000003</v>
      </c>
      <c r="I976" s="2">
        <f>'Moving Avg'!H976</f>
        <v>1.3537444999999997</v>
      </c>
      <c r="J976" s="6" t="str">
        <f>OBV!F976</f>
        <v>BEARISH</v>
      </c>
      <c r="K976" s="6" t="str">
        <f>OBV!G976</f>
        <v>STRONG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1.5667</v>
      </c>
      <c r="C977" s="2">
        <f>RSI!I977</f>
        <v>48.971539133049141</v>
      </c>
      <c r="D977" s="2">
        <f>MACD!E977</f>
        <v>5.0609466517863577E-2</v>
      </c>
      <c r="E977" s="2">
        <f>MACD!F977</f>
        <v>1.188405207494833E-2</v>
      </c>
      <c r="F977" s="2">
        <f>'Moving Avg'!D977</f>
        <v>1.5830199999999999</v>
      </c>
      <c r="G977" s="2">
        <f>'Moving Avg'!F977</f>
        <v>1.6463300000000001</v>
      </c>
      <c r="H977" s="2">
        <f>'Moving Avg'!G977</f>
        <v>1.4877800000000001</v>
      </c>
      <c r="I977" s="2">
        <f>'Moving Avg'!H977</f>
        <v>1.355667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1.5542</v>
      </c>
      <c r="C978" s="2">
        <f>RSI!I978</f>
        <v>47.382002943583942</v>
      </c>
      <c r="D978" s="2">
        <f>MACD!E978</f>
        <v>5.451643113033211E-2</v>
      </c>
      <c r="E978" s="2">
        <f>MACD!F978</f>
        <v>2.0410527886025084E-2</v>
      </c>
      <c r="F978" s="2">
        <f>'Moving Avg'!D978</f>
        <v>1.5679799999999999</v>
      </c>
      <c r="G978" s="2">
        <f>'Moving Avg'!F978</f>
        <v>1.642255</v>
      </c>
      <c r="H978" s="2">
        <f>'Moving Avg'!G978</f>
        <v>1.490788</v>
      </c>
      <c r="I978" s="2">
        <f>'Moving Avg'!H978</f>
        <v>1.3574664999999997</v>
      </c>
      <c r="J978" s="6" t="str">
        <f>OBV!F978</f>
        <v>BEARISH</v>
      </c>
      <c r="K978" s="6" t="str">
        <f>OBV!G978</f>
        <v>STRONG</v>
      </c>
      <c r="L978" s="6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1.5354000000000001</v>
      </c>
      <c r="C979" s="2">
        <f>RSI!I979</f>
        <v>45.015426407387899</v>
      </c>
      <c r="D979" s="2">
        <f>MACD!E979</f>
        <v>5.5502042366535775E-2</v>
      </c>
      <c r="E979" s="2">
        <f>MACD!F979</f>
        <v>2.7428830782127225E-2</v>
      </c>
      <c r="F979" s="2">
        <f>'Moving Avg'!D979</f>
        <v>1.55796</v>
      </c>
      <c r="G979" s="2">
        <f>'Moving Avg'!F979</f>
        <v>1.6353599999999999</v>
      </c>
      <c r="H979" s="2">
        <f>'Moving Avg'!G979</f>
        <v>1.4930439999999998</v>
      </c>
      <c r="I979" s="2">
        <f>'Moving Avg'!H979</f>
        <v>1.3591719999999992</v>
      </c>
      <c r="J979" s="6" t="str">
        <f>OBV!F979</f>
        <v>BEARISH</v>
      </c>
      <c r="K979" s="6" t="str">
        <f>OBV!G979</f>
        <v>STRONG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1.4978</v>
      </c>
      <c r="C980" s="2">
        <f>RSI!I980</f>
        <v>40.643135741977154</v>
      </c>
      <c r="D980" s="2">
        <f>MACD!E980</f>
        <v>6.320185695482583E-2</v>
      </c>
      <c r="E980" s="2">
        <f>MACD!F980</f>
        <v>3.4583436016666948E-2</v>
      </c>
      <c r="F980" s="2">
        <f>'Moving Avg'!D980</f>
        <v>1.5416599999999998</v>
      </c>
      <c r="G980" s="2">
        <f>'Moving Avg'!F980</f>
        <v>1.62408</v>
      </c>
      <c r="H980" s="2">
        <f>'Moving Avg'!G980</f>
        <v>1.4954259999999997</v>
      </c>
      <c r="I980" s="2">
        <f>'Moving Avg'!H980</f>
        <v>1.3607194999999992</v>
      </c>
      <c r="J980" s="6" t="str">
        <f>OBV!F980</f>
        <v>BEARISH</v>
      </c>
      <c r="K980" s="6" t="str">
        <f>OBV!G980</f>
        <v>STRONG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1.5228999999999999</v>
      </c>
      <c r="C981" s="2">
        <f>RSI!I981</f>
        <v>44.517281442944572</v>
      </c>
      <c r="D981" s="2">
        <f>MACD!E981</f>
        <v>6.8297132122804527E-2</v>
      </c>
      <c r="E981" s="2">
        <f>MACD!F981</f>
        <v>4.1326175237894461E-2</v>
      </c>
      <c r="F981" s="2">
        <f>'Moving Avg'!D981</f>
        <v>1.5353999999999999</v>
      </c>
      <c r="G981" s="2">
        <f>'Moving Avg'!F981</f>
        <v>1.6128</v>
      </c>
      <c r="H981" s="2">
        <f>'Moving Avg'!G981</f>
        <v>1.4974319999999994</v>
      </c>
      <c r="I981" s="2">
        <f>'Moving Avg'!H981</f>
        <v>1.3626329999999991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1.5041</v>
      </c>
      <c r="C982" s="2">
        <f>RSI!I982</f>
        <v>42.290796921101276</v>
      </c>
      <c r="D982" s="2">
        <f>MACD!E982</f>
        <v>6.7521098341331243E-2</v>
      </c>
      <c r="E982" s="2">
        <f>MACD!F982</f>
        <v>4.6565159858581825E-2</v>
      </c>
      <c r="F982" s="2">
        <f>'Moving Avg'!D982</f>
        <v>1.52288</v>
      </c>
      <c r="G982" s="2">
        <f>'Moving Avg'!F982</f>
        <v>1.5996400000000002</v>
      </c>
      <c r="H982" s="2">
        <f>'Moving Avg'!G982</f>
        <v>1.499312</v>
      </c>
      <c r="I982" s="2">
        <f>'Moving Avg'!H982</f>
        <v>1.3643024999999991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1.4853000000000001</v>
      </c>
      <c r="C983" s="2">
        <f>RSI!I983</f>
        <v>40.129381741154766</v>
      </c>
      <c r="D983" s="2">
        <f>MACD!E983</f>
        <v>7.342282573942116E-2</v>
      </c>
      <c r="E983" s="2">
        <f>MACD!F983</f>
        <v>5.1936693034749695E-2</v>
      </c>
      <c r="F983" s="2">
        <f>'Moving Avg'!D983</f>
        <v>1.5091000000000001</v>
      </c>
      <c r="G983" s="2">
        <f>'Moving Avg'!F983</f>
        <v>1.5871050000000002</v>
      </c>
      <c r="H983" s="2">
        <f>'Moving Avg'!G983</f>
        <v>1.5008159999999997</v>
      </c>
      <c r="I983" s="2">
        <f>'Moving Avg'!H983</f>
        <v>1.365877999999999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1.4726999999999999</v>
      </c>
      <c r="C984" s="2">
        <f>RSI!I984</f>
        <v>38.701736952744398</v>
      </c>
      <c r="D984" s="2">
        <f>MACD!E984</f>
        <v>7.3031611299298804E-2</v>
      </c>
      <c r="E984" s="2">
        <f>MACD!F984</f>
        <v>5.6155676687659521E-2</v>
      </c>
      <c r="F984" s="2">
        <f>'Moving Avg'!D984</f>
        <v>1.4965599999999999</v>
      </c>
      <c r="G984" s="2">
        <f>'Moving Avg'!F984</f>
        <v>1.5777000000000003</v>
      </c>
      <c r="H984" s="2">
        <f>'Moving Avg'!G984</f>
        <v>1.502068</v>
      </c>
      <c r="I984" s="2">
        <f>'Moving Avg'!H984</f>
        <v>1.3673904999999991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1.4790000000000001</v>
      </c>
      <c r="C985" s="2">
        <f>RSI!I985</f>
        <v>39.853915392264639</v>
      </c>
      <c r="D985" s="2">
        <f>MACD!E985</f>
        <v>7.1757792449638202E-2</v>
      </c>
      <c r="E985" s="2">
        <f>MACD!F985</f>
        <v>5.927609984005526E-2</v>
      </c>
      <c r="F985" s="2">
        <f>'Moving Avg'!D985</f>
        <v>1.4927999999999999</v>
      </c>
      <c r="G985" s="2">
        <f>'Moving Avg'!F985</f>
        <v>1.5673600000000003</v>
      </c>
      <c r="H985" s="2">
        <f>'Moving Avg'!G985</f>
        <v>1.5029459999999997</v>
      </c>
      <c r="I985" s="2">
        <f>'Moving Avg'!H985</f>
        <v>1.3689644999999988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</row>
    <row r="986" spans="1:12" ht="13.5" x14ac:dyDescent="0.25">
      <c r="A986" s="3">
        <f>RSI!A986</f>
        <v>43441</v>
      </c>
      <c r="B986" s="2">
        <f>RSI!B986</f>
        <v>1.4726999999999999</v>
      </c>
      <c r="C986" s="2">
        <f>RSI!I986</f>
        <v>39.063193070148465</v>
      </c>
      <c r="D986" s="2">
        <f>MACD!E986</f>
        <v>6.7690181756033585E-2</v>
      </c>
      <c r="E986" s="2">
        <f>MACD!F986</f>
        <v>6.0958916223250934E-2</v>
      </c>
      <c r="F986" s="2">
        <f>'Moving Avg'!D986</f>
        <v>1.4827599999999999</v>
      </c>
      <c r="G986" s="2">
        <f>'Moving Avg'!F986</f>
        <v>1.5589000000000002</v>
      </c>
      <c r="H986" s="2">
        <f>'Moving Avg'!G986</f>
        <v>1.5038219999999998</v>
      </c>
      <c r="I986" s="2">
        <f>'Moving Avg'!H986</f>
        <v>1.3705369999999988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1.4226000000000001</v>
      </c>
      <c r="C987" s="2">
        <f>RSI!I987</f>
        <v>33.38973514367035</v>
      </c>
      <c r="D987" s="2">
        <f>MACD!E987</f>
        <v>7.029487216126018E-2</v>
      </c>
      <c r="E987" s="2">
        <f>MACD!F987</f>
        <v>6.2826107410852788E-2</v>
      </c>
      <c r="F987" s="2">
        <f>'Moving Avg'!D987</f>
        <v>1.4664600000000001</v>
      </c>
      <c r="G987" s="2">
        <f>'Moving Avg'!F987</f>
        <v>1.550125</v>
      </c>
      <c r="H987" s="2">
        <f>'Moving Avg'!G987</f>
        <v>1.5040719999999999</v>
      </c>
      <c r="I987" s="2">
        <f>'Moving Avg'!H987</f>
        <v>1.3718289999999989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1.4226000000000001</v>
      </c>
      <c r="C988" s="2">
        <f>RSI!I988</f>
        <v>33.38973514367035</v>
      </c>
      <c r="D988" s="2">
        <f>MACD!E988</f>
        <v>7.1253591172064423E-2</v>
      </c>
      <c r="E988" s="2">
        <f>MACD!F988</f>
        <v>6.4511604163095121E-2</v>
      </c>
      <c r="F988" s="2">
        <f>'Moving Avg'!D988</f>
        <v>1.4539199999999999</v>
      </c>
      <c r="G988" s="2">
        <f>'Moving Avg'!F988</f>
        <v>1.5391599999999999</v>
      </c>
      <c r="H988" s="2">
        <f>'Moving Avg'!G988</f>
        <v>1.50495</v>
      </c>
      <c r="I988" s="2">
        <f>'Moving Avg'!H988</f>
        <v>1.3730909999999985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1.4037999999999999</v>
      </c>
      <c r="C989" s="2">
        <f>RSI!I989</f>
        <v>31.404717034318068</v>
      </c>
      <c r="D989" s="2">
        <f>MACD!E989</f>
        <v>7.1192717563184127E-2</v>
      </c>
      <c r="E989" s="2">
        <f>MACD!F989</f>
        <v>6.5847826843112925E-2</v>
      </c>
      <c r="F989" s="2">
        <f>'Moving Avg'!D989</f>
        <v>1.44014</v>
      </c>
      <c r="G989" s="2">
        <f>'Moving Avg'!F989</f>
        <v>1.528505</v>
      </c>
      <c r="H989" s="2">
        <f>'Moving Avg'!G989</f>
        <v>1.5062040000000001</v>
      </c>
      <c r="I989" s="2">
        <f>'Moving Avg'!H989</f>
        <v>1.3741084999999986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1.4351</v>
      </c>
      <c r="C990" s="2">
        <f>RSI!I990</f>
        <v>38.012101582628858</v>
      </c>
      <c r="D990" s="2">
        <f>MACD!E990</f>
        <v>6.373029274069153E-2</v>
      </c>
      <c r="E990" s="2">
        <f>MACD!F990</f>
        <v>6.5424320022628643E-2</v>
      </c>
      <c r="F990" s="2">
        <f>'Moving Avg'!D990</f>
        <v>1.4313600000000002</v>
      </c>
      <c r="G990" s="2">
        <f>'Moving Avg'!F990</f>
        <v>1.5181649999999998</v>
      </c>
      <c r="H990" s="2">
        <f>'Moving Avg'!G990</f>
        <v>1.5083340000000007</v>
      </c>
      <c r="I990" s="2">
        <f>'Moving Avg'!H990</f>
        <v>1.3753424999999984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1.4601999999999999</v>
      </c>
      <c r="C991" s="2">
        <f>RSI!I991</f>
        <v>42.772610005922658</v>
      </c>
      <c r="D991" s="2">
        <f>MACD!E991</f>
        <v>5.9874201580724984E-2</v>
      </c>
      <c r="E991" s="2">
        <f>MACD!F991</f>
        <v>6.4314296334247914E-2</v>
      </c>
      <c r="F991" s="2">
        <f>'Moving Avg'!D991</f>
        <v>1.4288600000000002</v>
      </c>
      <c r="G991" s="2">
        <f>'Moving Avg'!F991</f>
        <v>1.5090799999999995</v>
      </c>
      <c r="H991" s="2">
        <f>'Moving Avg'!G991</f>
        <v>1.5112160000000006</v>
      </c>
      <c r="I991" s="2">
        <f>'Moving Avg'!H991</f>
        <v>1.3766119999999984</v>
      </c>
      <c r="J991" s="6" t="str">
        <f>OBV!F991</f>
        <v>BULLISH</v>
      </c>
      <c r="K991" s="6" t="str">
        <f>OBV!G991</f>
        <v>WEAK</v>
      </c>
      <c r="L991" s="6" t="str">
        <f>OBV!H991</f>
        <v>BULLISH DIVERGENCE</v>
      </c>
    </row>
    <row r="992" spans="1:12" ht="13.5" x14ac:dyDescent="0.25">
      <c r="A992" s="3">
        <f>RSI!A992</f>
        <v>43451</v>
      </c>
      <c r="B992" s="2">
        <f>RSI!B992</f>
        <v>1.4539</v>
      </c>
      <c r="C992" s="2">
        <f>RSI!I992</f>
        <v>41.902767465356213</v>
      </c>
      <c r="D992" s="2">
        <f>MACD!E992</f>
        <v>5.4459609343364246E-2</v>
      </c>
      <c r="E992" s="2">
        <f>MACD!F992</f>
        <v>6.234335893607118E-2</v>
      </c>
      <c r="F992" s="2">
        <f>'Moving Avg'!D992</f>
        <v>1.43512</v>
      </c>
      <c r="G992" s="2">
        <f>'Moving Avg'!F992</f>
        <v>1.5018699999999998</v>
      </c>
      <c r="H992" s="2">
        <f>'Moving Avg'!G992</f>
        <v>1.5140980000000008</v>
      </c>
      <c r="I992" s="2">
        <f>'Moving Avg'!H992</f>
        <v>1.3776699999999982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1.4664999999999999</v>
      </c>
      <c r="C993" s="2">
        <f>RSI!I993</f>
        <v>44.340730265156438</v>
      </c>
      <c r="D993" s="2">
        <f>MACD!E993</f>
        <v>4.6343223865735528E-2</v>
      </c>
      <c r="E993" s="2">
        <f>MACD!F993</f>
        <v>5.9143331922004057E-2</v>
      </c>
      <c r="F993" s="2">
        <f>'Moving Avg'!D993</f>
        <v>1.4438999999999997</v>
      </c>
      <c r="G993" s="2">
        <f>'Moving Avg'!F993</f>
        <v>1.493725</v>
      </c>
      <c r="H993" s="2">
        <f>'Moving Avg'!G993</f>
        <v>1.5164800000000005</v>
      </c>
      <c r="I993" s="2">
        <f>'Moving Avg'!H993</f>
        <v>1.3787609999999986</v>
      </c>
      <c r="J993" s="6" t="str">
        <f>OBV!F993</f>
        <v>BULLISH</v>
      </c>
      <c r="K993" s="6" t="str">
        <f>OBV!G993</f>
        <v>WEAK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1.5165999999999999</v>
      </c>
      <c r="C994" s="2">
        <f>RSI!I994</f>
        <v>52.81872539307146</v>
      </c>
      <c r="D994" s="2">
        <f>MACD!E994</f>
        <v>3.4020776852029533E-2</v>
      </c>
      <c r="E994" s="2">
        <f>MACD!F994</f>
        <v>5.4118820908009152E-2</v>
      </c>
      <c r="F994" s="2">
        <f>'Moving Avg'!D994</f>
        <v>1.4664600000000001</v>
      </c>
      <c r="G994" s="2">
        <f>'Moving Avg'!F994</f>
        <v>1.4902799999999998</v>
      </c>
      <c r="H994" s="2">
        <f>'Moving Avg'!G994</f>
        <v>1.5206160000000006</v>
      </c>
      <c r="I994" s="2">
        <f>'Moving Avg'!H994</f>
        <v>1.3801024999999985</v>
      </c>
      <c r="J994" s="6" t="str">
        <f>OBV!F994</f>
        <v>BULLISH</v>
      </c>
      <c r="K994" s="6" t="str">
        <f>OBV!G994</f>
        <v>WEAK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1.6043000000000001</v>
      </c>
      <c r="C995" s="2">
        <f>RSI!I995</f>
        <v>63.344260705060321</v>
      </c>
      <c r="D995" s="2">
        <f>MACD!E995</f>
        <v>1.7951386435569816E-2</v>
      </c>
      <c r="E995" s="2">
        <f>MACD!F995</f>
        <v>4.6885334013521282E-2</v>
      </c>
      <c r="F995" s="2">
        <f>'Moving Avg'!D995</f>
        <v>1.5003</v>
      </c>
      <c r="G995" s="2">
        <f>'Moving Avg'!F995</f>
        <v>1.4915299999999998</v>
      </c>
      <c r="H995" s="2">
        <f>'Moving Avg'!G995</f>
        <v>1.5260040000000004</v>
      </c>
      <c r="I995" s="2">
        <f>'Moving Avg'!H995</f>
        <v>1.3818824999999988</v>
      </c>
      <c r="J995" s="6" t="str">
        <f>OBV!F995</f>
        <v>BULLISH</v>
      </c>
      <c r="K995" s="6" t="str">
        <f>OBV!G995</f>
        <v>WEAK</v>
      </c>
      <c r="L995" s="6" t="str">
        <f>OBV!H995</f>
        <v>CONFIRMED BULLISH</v>
      </c>
    </row>
    <row r="996" spans="1:12" ht="13.5" x14ac:dyDescent="0.25">
      <c r="A996" s="3">
        <f>RSI!A996</f>
        <v>43455</v>
      </c>
      <c r="B996" s="2">
        <f>RSI!B996</f>
        <v>1.5354000000000001</v>
      </c>
      <c r="C996" s="2">
        <f>RSI!I996</f>
        <v>53.286602625262304</v>
      </c>
      <c r="D996" s="2">
        <f>MACD!E996</f>
        <v>7.8633866912147798E-3</v>
      </c>
      <c r="E996" s="2">
        <f>MACD!F996</f>
        <v>3.9080944549059984E-2</v>
      </c>
      <c r="F996" s="2">
        <f>'Moving Avg'!D996</f>
        <v>1.5153399999999999</v>
      </c>
      <c r="G996" s="2">
        <f>'Moving Avg'!F996</f>
        <v>1.4905899999999996</v>
      </c>
      <c r="H996" s="2">
        <f>'Moving Avg'!G996</f>
        <v>1.5300140000000004</v>
      </c>
      <c r="I996" s="2">
        <f>'Moving Avg'!H996</f>
        <v>1.3834979999999986</v>
      </c>
      <c r="J996" s="6" t="str">
        <f>OBV!F996</f>
        <v>BULLISH</v>
      </c>
      <c r="K996" s="6" t="str">
        <f>OBV!G996</f>
        <v>WEAK</v>
      </c>
      <c r="L996" s="6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1.5605</v>
      </c>
      <c r="C997" s="2">
        <f>RSI!I997</f>
        <v>56.025820180720359</v>
      </c>
      <c r="D997" s="2">
        <f>MACD!E997</f>
        <v>-1.0411409538022998E-2</v>
      </c>
      <c r="E997" s="2">
        <f>MACD!F997</f>
        <v>2.9182473731643385E-2</v>
      </c>
      <c r="F997" s="2">
        <f>'Moving Avg'!D997</f>
        <v>1.5366599999999999</v>
      </c>
      <c r="G997" s="2">
        <f>'Moving Avg'!F997</f>
        <v>1.4902799999999998</v>
      </c>
      <c r="H997" s="2">
        <f>'Moving Avg'!G997</f>
        <v>1.5346520000000003</v>
      </c>
      <c r="I997" s="2">
        <f>'Moving Avg'!H997</f>
        <v>1.3850889999999987</v>
      </c>
      <c r="J997" s="6" t="str">
        <f>OBV!F997</f>
        <v>BULLISH</v>
      </c>
      <c r="K997" s="6" t="str">
        <f>OBV!G997</f>
        <v>WEAK</v>
      </c>
      <c r="L997" s="6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1.5479000000000001</v>
      </c>
      <c r="C998" s="2">
        <f>RSI!I998</f>
        <v>54.304343487638967</v>
      </c>
      <c r="D998" s="2">
        <f>MACD!E998</f>
        <v>-2.5248797928018263E-2</v>
      </c>
      <c r="E998" s="2">
        <f>MACD!F998</f>
        <v>1.8296219399711055E-2</v>
      </c>
      <c r="F998" s="2">
        <f>'Moving Avg'!D998</f>
        <v>1.55294</v>
      </c>
      <c r="G998" s="2">
        <f>'Moving Avg'!F998</f>
        <v>1.4899649999999998</v>
      </c>
      <c r="H998" s="2">
        <f>'Moving Avg'!G998</f>
        <v>1.5390379999999999</v>
      </c>
      <c r="I998" s="2">
        <f>'Moving Avg'!H998</f>
        <v>1.3867069999999986</v>
      </c>
      <c r="J998" s="6" t="str">
        <f>OBV!F998</f>
        <v>BULLISH</v>
      </c>
      <c r="K998" s="6" t="str">
        <f>OBV!G998</f>
        <v>WEAK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1.4978</v>
      </c>
      <c r="C999" s="2">
        <f>RSI!I999</f>
        <v>47.990162723758161</v>
      </c>
      <c r="D999" s="2">
        <f>MACD!E999</f>
        <v>-3.7194913641797944E-2</v>
      </c>
      <c r="E999" s="2">
        <f>MACD!F999</f>
        <v>7.1979927914092552E-3</v>
      </c>
      <c r="F999" s="2">
        <f>'Moving Avg'!D999</f>
        <v>1.5491800000000002</v>
      </c>
      <c r="G999" s="2">
        <f>'Moving Avg'!F999</f>
        <v>1.4880849999999999</v>
      </c>
      <c r="H999" s="2">
        <f>'Moving Avg'!G999</f>
        <v>1.542422</v>
      </c>
      <c r="I999" s="2">
        <f>'Moving Avg'!H999</f>
        <v>1.388014499999999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1.4664999999999999</v>
      </c>
      <c r="C1000" s="2">
        <f>RSI!I1000</f>
        <v>44.508276947372238</v>
      </c>
      <c r="D1000" s="2">
        <f>MACD!E1000</f>
        <v>-4.0067854287730187E-2</v>
      </c>
      <c r="E1000" s="2">
        <f>MACD!F1000</f>
        <v>-2.2551766244186325E-3</v>
      </c>
      <c r="F1000" s="2">
        <f>'Moving Avg'!D1000</f>
        <v>1.52162</v>
      </c>
      <c r="G1000" s="2">
        <f>'Moving Avg'!F1000</f>
        <v>1.4865200000000001</v>
      </c>
      <c r="H1000" s="2">
        <f>'Moving Avg'!G1000</f>
        <v>1.54518</v>
      </c>
      <c r="I1000" s="2">
        <f>'Moving Avg'!H1000</f>
        <v>1.389135499999999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1.4664999999999999</v>
      </c>
      <c r="C1001" s="2">
        <f>RSI!I1001</f>
        <v>44.508276947372231</v>
      </c>
      <c r="D1001" s="2">
        <f>MACD!E1001</f>
        <v>-3.8358416283400976E-2</v>
      </c>
      <c r="E1001" s="2">
        <f>MACD!F1001</f>
        <v>-9.4758245562151025E-3</v>
      </c>
      <c r="F1001" s="2">
        <f>'Moving Avg'!D1001</f>
        <v>1.5078400000000001</v>
      </c>
      <c r="G1001" s="2">
        <f>'Moving Avg'!F1001</f>
        <v>1.4837</v>
      </c>
      <c r="H1001" s="2">
        <f>'Moving Avg'!G1001</f>
        <v>1.547938</v>
      </c>
      <c r="I1001" s="2">
        <f>'Moving Avg'!H1001</f>
        <v>1.3902864999999993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</row>
    <row r="1002" spans="1:12" ht="13.5" x14ac:dyDescent="0.25">
      <c r="A1002" s="3">
        <f>RSI!A1002</f>
        <v>43465</v>
      </c>
      <c r="B1002" s="2">
        <f>RSI!B1002</f>
        <v>1.4226000000000001</v>
      </c>
      <c r="C1002" s="2">
        <f>RSI!I1002</f>
        <v>39.809947641116892</v>
      </c>
      <c r="D1002" s="2">
        <f>MACD!E1002</f>
        <v>-3.4371153843731017E-2</v>
      </c>
      <c r="E1002" s="2">
        <f>MACD!F1002</f>
        <v>-1.4454890413718287E-2</v>
      </c>
      <c r="F1002" s="2">
        <f>'Moving Avg'!D1002</f>
        <v>1.4802599999999999</v>
      </c>
      <c r="G1002" s="2">
        <f>'Moving Avg'!F1002</f>
        <v>1.479625</v>
      </c>
      <c r="H1002" s="2">
        <f>'Moving Avg'!G1002</f>
        <v>1.5496919999999996</v>
      </c>
      <c r="I1002" s="2">
        <f>'Moving Avg'!H1002</f>
        <v>1.3912179999999992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1.4601999999999999</v>
      </c>
      <c r="C1003" s="2">
        <f>RSI!I1003</f>
        <v>45.15046834630536</v>
      </c>
      <c r="D1003" s="2">
        <f>MACD!E1003</f>
        <v>-3.1345564709018392E-2</v>
      </c>
      <c r="E1003" s="2">
        <f>MACD!F1003</f>
        <v>-1.7833025272778309E-2</v>
      </c>
      <c r="F1003" s="2">
        <f>'Moving Avg'!D1003</f>
        <v>1.4627199999999998</v>
      </c>
      <c r="G1003" s="2">
        <f>'Moving Avg'!F1003</f>
        <v>1.47837</v>
      </c>
      <c r="H1003" s="2">
        <f>'Moving Avg'!G1003</f>
        <v>1.5514459999999999</v>
      </c>
      <c r="I1003" s="2">
        <f>'Moving Avg'!H1003</f>
        <v>1.3923674999999995</v>
      </c>
      <c r="J1003" s="6" t="str">
        <f>OBV!F1003</f>
        <v>BEARISH</v>
      </c>
      <c r="K1003" s="6" t="str">
        <f>OBV!G1003</f>
        <v>STRONG</v>
      </c>
      <c r="L1003" s="6" t="str">
        <f>OBV!H1003</f>
        <v>CONFIRMED BEARISH</v>
      </c>
    </row>
    <row r="1004" spans="1:12" ht="13.5" x14ac:dyDescent="0.25">
      <c r="A1004" s="3">
        <f>RSI!A1004</f>
        <v>43468</v>
      </c>
      <c r="B1004" s="2">
        <f>RSI!B1004</f>
        <v>1.4601999999999999</v>
      </c>
      <c r="C1004" s="2">
        <f>RSI!I1004</f>
        <v>45.15046834630536</v>
      </c>
      <c r="D1004" s="2">
        <f>MACD!E1004</f>
        <v>-2.0838387299098038E-2</v>
      </c>
      <c r="E1004" s="2">
        <f>MACD!F1004</f>
        <v>-1.8434097678042258E-2</v>
      </c>
      <c r="F1004" s="2">
        <f>'Moving Avg'!D1004</f>
        <v>1.4552</v>
      </c>
      <c r="G1004" s="2">
        <f>'Moving Avg'!F1004</f>
        <v>1.4777450000000001</v>
      </c>
      <c r="H1004" s="2">
        <f>'Moving Avg'!G1004</f>
        <v>1.5523239999999998</v>
      </c>
      <c r="I1004" s="2">
        <f>'Moving Avg'!H1004</f>
        <v>1.3934869999999993</v>
      </c>
      <c r="J1004" s="6" t="str">
        <f>OBV!F1004</f>
        <v>BEARISH</v>
      </c>
      <c r="K1004" s="6" t="str">
        <f>OBV!G1004</f>
        <v>STRONG</v>
      </c>
      <c r="L1004" s="6" t="str">
        <f>OBV!H1004</f>
        <v>CONFIRMED BEARISH</v>
      </c>
    </row>
    <row r="1005" spans="1:12" ht="13.5" x14ac:dyDescent="0.25">
      <c r="A1005" s="3">
        <f>RSI!A1005</f>
        <v>43469</v>
      </c>
      <c r="B1005" s="2">
        <f>RSI!B1005</f>
        <v>1.5041</v>
      </c>
      <c r="C1005" s="2">
        <f>RSI!I1005</f>
        <v>51.033533883667666</v>
      </c>
      <c r="D1005" s="2">
        <f>MACD!E1005</f>
        <v>-1.4856028634155916E-3</v>
      </c>
      <c r="E1005" s="2">
        <f>MACD!F1005</f>
        <v>-1.5044398715116925E-2</v>
      </c>
      <c r="F1005" s="2">
        <f>'Moving Avg'!D1005</f>
        <v>1.46272</v>
      </c>
      <c r="G1005" s="2">
        <f>'Moving Avg'!F1005</f>
        <v>1.4790000000000003</v>
      </c>
      <c r="H1005" s="2">
        <f>'Moving Avg'!G1005</f>
        <v>1.5535779999999999</v>
      </c>
      <c r="I1005" s="2">
        <f>'Moving Avg'!H1005</f>
        <v>1.3948559999999992</v>
      </c>
      <c r="J1005" s="6" t="str">
        <f>OBV!F1005</f>
        <v>BEARISH</v>
      </c>
      <c r="K1005" s="6" t="str">
        <f>OBV!G1005</f>
        <v>STRONG</v>
      </c>
      <c r="L1005" s="6" t="str">
        <f>OBV!H1005</f>
        <v>BEARISH DIVERGENCE</v>
      </c>
    </row>
    <row r="1006" spans="1:12" ht="13.5" x14ac:dyDescent="0.25">
      <c r="A1006" s="3">
        <f>RSI!A1006</f>
        <v>43472</v>
      </c>
      <c r="B1006" s="2">
        <f>RSI!B1006</f>
        <v>1.5918000000000001</v>
      </c>
      <c r="C1006" s="2">
        <f>RSI!I1006</f>
        <v>60.214275939878178</v>
      </c>
      <c r="D1006" s="2">
        <f>MACD!E1006</f>
        <v>-2.2606509224858407E-3</v>
      </c>
      <c r="E1006" s="2">
        <f>MACD!F1006</f>
        <v>-1.2487649156590707E-2</v>
      </c>
      <c r="F1006" s="2">
        <f>'Moving Avg'!D1006</f>
        <v>1.4877800000000001</v>
      </c>
      <c r="G1006" s="2">
        <f>'Moving Avg'!F1006</f>
        <v>1.4849550000000002</v>
      </c>
      <c r="H1006" s="2">
        <f>'Moving Avg'!G1006</f>
        <v>1.5548320000000002</v>
      </c>
      <c r="I1006" s="2">
        <f>'Moving Avg'!H1006</f>
        <v>1.3966634999999994</v>
      </c>
      <c r="J1006" s="6" t="str">
        <f>OBV!F1006</f>
        <v>BEARISH</v>
      </c>
      <c r="K1006" s="6" t="str">
        <f>OBV!G1006</f>
        <v>STRONG</v>
      </c>
      <c r="L1006" s="6" t="str">
        <f>OBV!H1006</f>
        <v>BEARISH DIVERGENCE</v>
      </c>
    </row>
    <row r="1007" spans="1:12" ht="13.5" x14ac:dyDescent="0.25">
      <c r="A1007" s="3">
        <f>RSI!A1007</f>
        <v>43473</v>
      </c>
      <c r="B1007" s="2">
        <f>RSI!B1007</f>
        <v>1.5854999999999999</v>
      </c>
      <c r="C1007" s="2">
        <f>RSI!I1007</f>
        <v>59.353381057432834</v>
      </c>
      <c r="D1007" s="2">
        <f>MACD!E1007</f>
        <v>8.4335018134762407E-4</v>
      </c>
      <c r="E1007" s="2">
        <f>MACD!F1007</f>
        <v>-9.8214492890030414E-3</v>
      </c>
      <c r="F1007" s="2">
        <f>'Moving Avg'!D1007</f>
        <v>1.5203599999999999</v>
      </c>
      <c r="G1007" s="2">
        <f>'Moving Avg'!F1007</f>
        <v>1.4931000000000001</v>
      </c>
      <c r="H1007" s="2">
        <f>'Moving Avg'!G1007</f>
        <v>1.5547060000000001</v>
      </c>
      <c r="I1007" s="2">
        <f>'Moving Avg'!H1007</f>
        <v>1.3986194999999995</v>
      </c>
      <c r="J1007" s="6" t="str">
        <f>OBV!F1007</f>
        <v>BEARISH</v>
      </c>
      <c r="K1007" s="6" t="str">
        <f>OBV!G1007</f>
        <v>STRONG</v>
      </c>
      <c r="L1007" s="6" t="str">
        <f>OBV!H1007</f>
        <v>BEARISH DIVERGENCE</v>
      </c>
    </row>
    <row r="1008" spans="1:12" ht="13.5" x14ac:dyDescent="0.25">
      <c r="A1008" s="3">
        <f>RSI!A1008</f>
        <v>43474</v>
      </c>
      <c r="B1008" s="2">
        <f>RSI!B1008</f>
        <v>1.5417000000000001</v>
      </c>
      <c r="C1008" s="2">
        <f>RSI!I1008</f>
        <v>53.614214249096023</v>
      </c>
      <c r="D1008" s="2">
        <f>MACD!E1008</f>
        <v>4.286731670888555E-3</v>
      </c>
      <c r="E1008" s="2">
        <f>MACD!F1008</f>
        <v>-6.999813097024723E-3</v>
      </c>
      <c r="F1008" s="2">
        <f>'Moving Avg'!D1008</f>
        <v>1.5366599999999999</v>
      </c>
      <c r="G1008" s="2">
        <f>'Moving Avg'!F1008</f>
        <v>1.4990549999999998</v>
      </c>
      <c r="H1008" s="2">
        <f>'Moving Avg'!G1008</f>
        <v>1.5528260000000003</v>
      </c>
      <c r="I1008" s="2">
        <f>'Moving Avg'!H1008</f>
        <v>1.4002364999999997</v>
      </c>
      <c r="J1008" s="6" t="str">
        <f>OBV!F1008</f>
        <v>BEARISH</v>
      </c>
      <c r="K1008" s="6" t="str">
        <f>OBV!G1008</f>
        <v>STRONG</v>
      </c>
      <c r="L1008" s="6" t="str">
        <f>OBV!H1008</f>
        <v>BEARISH DIVERGENCE</v>
      </c>
    </row>
    <row r="1009" spans="1:12" ht="13.5" x14ac:dyDescent="0.25">
      <c r="A1009" s="3">
        <f>RSI!A1009</f>
        <v>43475</v>
      </c>
      <c r="B1009" s="2">
        <f>RSI!B1009</f>
        <v>1.4601999999999999</v>
      </c>
      <c r="C1009" s="2">
        <f>RSI!I1009</f>
        <v>44.911929676509672</v>
      </c>
      <c r="D1009" s="2">
        <f>MACD!E1009</f>
        <v>5.3356860382394178E-3</v>
      </c>
      <c r="E1009" s="2">
        <f>MACD!F1009</f>
        <v>-4.5327132699718954E-3</v>
      </c>
      <c r="F1009" s="2">
        <f>'Moving Avg'!D1009</f>
        <v>1.5366600000000001</v>
      </c>
      <c r="G1009" s="2">
        <f>'Moving Avg'!F1009</f>
        <v>1.5018749999999998</v>
      </c>
      <c r="H1009" s="2">
        <f>'Moving Avg'!G1009</f>
        <v>1.5485640000000001</v>
      </c>
      <c r="I1009" s="2">
        <f>'Moving Avg'!H1009</f>
        <v>1.4014159999999996</v>
      </c>
      <c r="J1009" s="6" t="str">
        <f>OBV!F1009</f>
        <v>BEARISH</v>
      </c>
      <c r="K1009" s="6" t="str">
        <f>OBV!G1009</f>
        <v>STRONG</v>
      </c>
      <c r="L1009" s="6" t="str">
        <f>OBV!H1009</f>
        <v>NEUTRAL</v>
      </c>
    </row>
    <row r="1010" spans="1:12" ht="13.5" x14ac:dyDescent="0.25">
      <c r="A1010" s="3">
        <f>RSI!A1010</f>
        <v>43476</v>
      </c>
      <c r="B1010" s="2">
        <f>RSI!B1010</f>
        <v>1.5165999999999999</v>
      </c>
      <c r="C1010" s="2">
        <f>RSI!I1010</f>
        <v>50.856562626534128</v>
      </c>
      <c r="D1010" s="2">
        <f>MACD!E1010</f>
        <v>-2.4679615205396299E-3</v>
      </c>
      <c r="E1010" s="2">
        <f>MACD!F1010</f>
        <v>-4.1197629200854426E-3</v>
      </c>
      <c r="F1010" s="2">
        <f>'Moving Avg'!D1010</f>
        <v>1.5391600000000001</v>
      </c>
      <c r="G1010" s="2">
        <f>'Moving Avg'!F1010</f>
        <v>1.5059499999999999</v>
      </c>
      <c r="H1010" s="2">
        <f>'Moving Avg'!G1010</f>
        <v>1.5444280000000001</v>
      </c>
      <c r="I1010" s="2">
        <f>'Moving Avg'!H1010</f>
        <v>1.4028174999999996</v>
      </c>
      <c r="J1010" s="6" t="str">
        <f>OBV!F1010</f>
        <v>BEARISH</v>
      </c>
      <c r="K1010" s="6" t="str">
        <f>OBV!G1010</f>
        <v>STRONG</v>
      </c>
      <c r="L1010" s="6" t="str">
        <f>OBV!H1010</f>
        <v>BEARISH DIVERGENCE</v>
      </c>
    </row>
    <row r="1011" spans="1:12" ht="13.5" x14ac:dyDescent="0.25">
      <c r="A1011" s="3">
        <f>RSI!A1011</f>
        <v>43480</v>
      </c>
      <c r="B1011" s="2">
        <f>RSI!B1011</f>
        <v>1.4915</v>
      </c>
      <c r="C1011" s="2">
        <f>RSI!I1011</f>
        <v>48.355674684293561</v>
      </c>
      <c r="D1011" s="2">
        <f>MACD!E1011</f>
        <v>-7.2654863996908237E-3</v>
      </c>
      <c r="E1011" s="2">
        <f>MACD!F1011</f>
        <v>-4.7489076160065194E-3</v>
      </c>
      <c r="F1011" s="2">
        <f>'Moving Avg'!D1011</f>
        <v>1.5191000000000003</v>
      </c>
      <c r="G1011" s="2">
        <f>'Moving Avg'!F1011</f>
        <v>1.5075149999999999</v>
      </c>
      <c r="H1011" s="2">
        <f>'Moving Avg'!G1011</f>
        <v>1.5392880000000002</v>
      </c>
      <c r="I1011" s="2">
        <f>'Moving Avg'!H1011</f>
        <v>1.4040934999999992</v>
      </c>
      <c r="J1011" s="6" t="str">
        <f>OBV!F1011</f>
        <v>BEARISH</v>
      </c>
      <c r="K1011" s="6" t="str">
        <f>OBV!G1011</f>
        <v>STRONG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1.4915</v>
      </c>
      <c r="C1012" s="2">
        <f>RSI!I1012</f>
        <v>48.355674684293561</v>
      </c>
      <c r="D1012" s="2">
        <f>MACD!E1012</f>
        <v>-1.7980179836066368E-2</v>
      </c>
      <c r="E1012" s="2">
        <f>MACD!F1012</f>
        <v>-7.3951620600184896E-3</v>
      </c>
      <c r="F1012" s="2">
        <f>'Moving Avg'!D1012</f>
        <v>1.5003</v>
      </c>
      <c r="G1012" s="2">
        <f>'Moving Avg'!F1012</f>
        <v>1.5093949999999998</v>
      </c>
      <c r="H1012" s="2">
        <f>'Moving Avg'!G1012</f>
        <v>1.5337720000000001</v>
      </c>
      <c r="I1012" s="2">
        <f>'Moving Avg'!H1012</f>
        <v>1.4053694999999991</v>
      </c>
      <c r="J1012" s="6" t="str">
        <f>OBV!F1012</f>
        <v>BEARISH</v>
      </c>
      <c r="K1012" s="6" t="str">
        <f>OBV!G1012</f>
        <v>STRONG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1.4539</v>
      </c>
      <c r="C1013" s="2">
        <f>RSI!I1013</f>
        <v>44.549622422896803</v>
      </c>
      <c r="D1013" s="2">
        <f>MACD!E1013</f>
        <v>-1.8385364951903682E-2</v>
      </c>
      <c r="E1013" s="2">
        <f>MACD!F1013</f>
        <v>-9.5932026383955295E-3</v>
      </c>
      <c r="F1013" s="2">
        <f>'Moving Avg'!D1013</f>
        <v>1.4827400000000002</v>
      </c>
      <c r="G1013" s="2">
        <f>'Moving Avg'!F1013</f>
        <v>1.5087649999999999</v>
      </c>
      <c r="H1013" s="2">
        <f>'Moving Avg'!G1013</f>
        <v>1.5281300000000002</v>
      </c>
      <c r="I1013" s="2">
        <f>'Moving Avg'!H1013</f>
        <v>1.406517499999999</v>
      </c>
      <c r="J1013" s="6" t="str">
        <f>OBV!F1013</f>
        <v>BEARISH</v>
      </c>
      <c r="K1013" s="6" t="str">
        <f>OBV!G1013</f>
        <v>STRONG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1.4915</v>
      </c>
      <c r="C1014" s="2">
        <f>RSI!I1014</f>
        <v>48.882547556612977</v>
      </c>
      <c r="D1014" s="2">
        <f>MACD!E1014</f>
        <v>-2.1206688162865861E-2</v>
      </c>
      <c r="E1014" s="2">
        <f>MACD!F1014</f>
        <v>-1.1915899743289597E-2</v>
      </c>
      <c r="F1014" s="2">
        <f>'Moving Avg'!D1014</f>
        <v>1.4890000000000001</v>
      </c>
      <c r="G1014" s="2">
        <f>'Moving Avg'!F1014</f>
        <v>1.5075099999999999</v>
      </c>
      <c r="H1014" s="2">
        <f>'Moving Avg'!G1014</f>
        <v>1.5247440000000003</v>
      </c>
      <c r="I1014" s="2">
        <f>'Moving Avg'!H1014</f>
        <v>1.407883499999999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1.5165999999999999</v>
      </c>
      <c r="C1015" s="2">
        <f>RSI!I1015</f>
        <v>51.60136679622466</v>
      </c>
      <c r="D1015" s="2">
        <f>MACD!E1015</f>
        <v>-1.8637563178145466E-2</v>
      </c>
      <c r="E1015" s="2">
        <f>MACD!F1015</f>
        <v>-1.3260232430260772E-2</v>
      </c>
      <c r="F1015" s="2">
        <f>'Moving Avg'!D1015</f>
        <v>1.4890000000000001</v>
      </c>
      <c r="G1015" s="2">
        <f>'Moving Avg'!F1015</f>
        <v>1.5031249999999998</v>
      </c>
      <c r="H1015" s="2">
        <f>'Moving Avg'!G1015</f>
        <v>1.5213600000000003</v>
      </c>
      <c r="I1015" s="2">
        <f>'Moving Avg'!H1015</f>
        <v>1.4093749999999989</v>
      </c>
      <c r="J1015" s="6" t="str">
        <f>OBV!F1015</f>
        <v>BEARISH</v>
      </c>
      <c r="K1015" s="6" t="str">
        <f>OBV!G1015</f>
        <v>STRONG</v>
      </c>
      <c r="L1015" s="6" t="str">
        <f>OBV!H1015</f>
        <v>NEUTRAL</v>
      </c>
    </row>
    <row r="1016" spans="1:12" ht="13.5" x14ac:dyDescent="0.25">
      <c r="A1016" s="3">
        <f>RSI!A1016</f>
        <v>43487</v>
      </c>
      <c r="B1016" s="2">
        <f>RSI!B1016</f>
        <v>1.5228999999999999</v>
      </c>
      <c r="C1016" s="2">
        <f>RSI!I1016</f>
        <v>52.287323062459336</v>
      </c>
      <c r="D1016" s="2">
        <f>MACD!E1016</f>
        <v>-3.5291312023315591E-3</v>
      </c>
      <c r="E1016" s="2">
        <f>MACD!F1016</f>
        <v>-1.131401218467493E-2</v>
      </c>
      <c r="F1016" s="2">
        <f>'Moving Avg'!D1016</f>
        <v>1.4952799999999999</v>
      </c>
      <c r="G1016" s="2">
        <f>'Moving Avg'!F1016</f>
        <v>1.5024999999999999</v>
      </c>
      <c r="H1016" s="2">
        <f>'Moving Avg'!G1016</f>
        <v>1.5189800000000002</v>
      </c>
      <c r="I1016" s="2">
        <f>'Moving Avg'!H1016</f>
        <v>1.4108679999999989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1.4915</v>
      </c>
      <c r="C1017" s="2">
        <f>RSI!I1017</f>
        <v>48.590817861634584</v>
      </c>
      <c r="D1017" s="2">
        <f>MACD!E1017</f>
        <v>1.0490057738290037E-2</v>
      </c>
      <c r="E1017" s="2">
        <f>MACD!F1017</f>
        <v>-6.9531982000819361E-3</v>
      </c>
      <c r="F1017" s="2">
        <f>'Moving Avg'!D1017</f>
        <v>1.4952799999999999</v>
      </c>
      <c r="G1017" s="2">
        <f>'Moving Avg'!F1017</f>
        <v>1.4990499999999998</v>
      </c>
      <c r="H1017" s="2">
        <f>'Moving Avg'!G1017</f>
        <v>1.516848</v>
      </c>
      <c r="I1017" s="2">
        <f>'Moving Avg'!H1017</f>
        <v>1.4122339999999989</v>
      </c>
      <c r="J1017" s="6" t="str">
        <f>OBV!F1017</f>
        <v>BEARISH</v>
      </c>
      <c r="K1017" s="6" t="str">
        <f>OBV!G1017</f>
        <v>NEUTRAL</v>
      </c>
      <c r="L1017" s="6" t="str">
        <f>OBV!H1017</f>
        <v>NEUTRAL</v>
      </c>
    </row>
    <row r="1018" spans="1:12" ht="13.5" x14ac:dyDescent="0.25">
      <c r="A1018" s="3">
        <f>RSI!A1018</f>
        <v>43489</v>
      </c>
      <c r="B1018" s="2">
        <f>RSI!B1018</f>
        <v>1.4289000000000001</v>
      </c>
      <c r="C1018" s="2">
        <f>RSI!I1018</f>
        <v>42.187461449259246</v>
      </c>
      <c r="D1018" s="2">
        <f>MACD!E1018</f>
        <v>2.0324008529508664E-2</v>
      </c>
      <c r="E1018" s="2">
        <f>MACD!F1018</f>
        <v>-1.4977568541638163E-3</v>
      </c>
      <c r="F1018" s="2">
        <f>'Moving Avg'!D1018</f>
        <v>1.4902799999999998</v>
      </c>
      <c r="G1018" s="2">
        <f>'Moving Avg'!F1018</f>
        <v>1.4930999999999996</v>
      </c>
      <c r="H1018" s="2">
        <f>'Moving Avg'!G1018</f>
        <v>1.512588</v>
      </c>
      <c r="I1018" s="2">
        <f>'Moving Avg'!H1018</f>
        <v>1.413376999999999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1.4726999999999999</v>
      </c>
      <c r="C1019" s="2">
        <f>RSI!I1019</f>
        <v>47.409556368068351</v>
      </c>
      <c r="D1019" s="2">
        <f>MACD!E1019</f>
        <v>1.3299622300070535E-2</v>
      </c>
      <c r="E1019" s="2">
        <f>MACD!F1019</f>
        <v>1.4617189766830542E-3</v>
      </c>
      <c r="F1019" s="2">
        <f>'Moving Avg'!D1019</f>
        <v>1.4865199999999998</v>
      </c>
      <c r="G1019" s="2">
        <f>'Moving Avg'!F1019</f>
        <v>1.4918449999999996</v>
      </c>
      <c r="H1019" s="2">
        <f>'Moving Avg'!G1019</f>
        <v>1.5097040000000004</v>
      </c>
      <c r="I1019" s="2">
        <f>'Moving Avg'!H1019</f>
        <v>1.4146189999999987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1.4726999999999999</v>
      </c>
      <c r="C1020" s="2">
        <f>RSI!I1020</f>
        <v>47.409556368068351</v>
      </c>
      <c r="D1020" s="2">
        <f>MACD!E1020</f>
        <v>1.6179096082703515E-2</v>
      </c>
      <c r="E1020" s="2">
        <f>MACD!F1020</f>
        <v>4.4051943978871463E-3</v>
      </c>
      <c r="F1020" s="2">
        <f>'Moving Avg'!D1020</f>
        <v>1.4777400000000001</v>
      </c>
      <c r="G1020" s="2">
        <f>'Moving Avg'!F1020</f>
        <v>1.4921549999999999</v>
      </c>
      <c r="H1020" s="2">
        <f>'Moving Avg'!G1020</f>
        <v>1.5063200000000001</v>
      </c>
      <c r="I1020" s="2">
        <f>'Moving Avg'!H1020</f>
        <v>1.4158909999999987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1.4414</v>
      </c>
      <c r="C1021" s="2">
        <f>RSI!I1021</f>
        <v>44.107568786095605</v>
      </c>
      <c r="D1021" s="2">
        <f>MACD!E1021</f>
        <v>1.7207981854478804E-2</v>
      </c>
      <c r="E1021" s="2">
        <f>MACD!F1021</f>
        <v>6.9657518892054784E-3</v>
      </c>
      <c r="F1021" s="2">
        <f>'Moving Avg'!D1021</f>
        <v>1.4614399999999999</v>
      </c>
      <c r="G1021" s="2">
        <f>'Moving Avg'!F1021</f>
        <v>1.4908999999999999</v>
      </c>
      <c r="H1021" s="2">
        <f>'Moving Avg'!G1021</f>
        <v>1.5023099999999996</v>
      </c>
      <c r="I1021" s="2">
        <f>'Moving Avg'!H1021</f>
        <v>1.4170064999999987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1.4664999999999999</v>
      </c>
      <c r="C1022" s="2">
        <f>RSI!I1022</f>
        <v>47.278669072120081</v>
      </c>
      <c r="D1022" s="2">
        <f>MACD!E1022</f>
        <v>1.6529667494992628E-2</v>
      </c>
      <c r="E1022" s="2">
        <f>MACD!F1022</f>
        <v>8.8785350103629083E-3</v>
      </c>
      <c r="F1022" s="2">
        <f>'Moving Avg'!D1022</f>
        <v>1.45644</v>
      </c>
      <c r="G1022" s="2">
        <f>'Moving Avg'!F1022</f>
        <v>1.4930949999999998</v>
      </c>
      <c r="H1022" s="2">
        <f>'Moving Avg'!G1022</f>
        <v>1.4996779999999998</v>
      </c>
      <c r="I1022" s="2">
        <f>'Moving Avg'!H1022</f>
        <v>1.4182474999999986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</row>
    <row r="1023" spans="1:12" ht="13.5" x14ac:dyDescent="0.25">
      <c r="A1023" s="3">
        <f>RSI!A1023</f>
        <v>43496</v>
      </c>
      <c r="B1023" s="2">
        <f>RSI!B1023</f>
        <v>1.4414</v>
      </c>
      <c r="C1023" s="2">
        <f>RSI!I1023</f>
        <v>44.556277691082904</v>
      </c>
      <c r="D1023" s="2">
        <f>MACD!E1023</f>
        <v>1.2169396501150231E-2</v>
      </c>
      <c r="E1023" s="2">
        <f>MACD!F1023</f>
        <v>9.5367073085203743E-3</v>
      </c>
      <c r="F1023" s="2">
        <f>'Moving Avg'!D1023</f>
        <v>1.4589399999999999</v>
      </c>
      <c r="G1023" s="2">
        <f>'Moving Avg'!F1023</f>
        <v>1.4921549999999999</v>
      </c>
      <c r="H1023" s="2">
        <f>'Moving Avg'!G1023</f>
        <v>1.4959180000000001</v>
      </c>
      <c r="I1023" s="2">
        <f>'Moving Avg'!H1023</f>
        <v>1.4193029999999986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1.4226000000000001</v>
      </c>
      <c r="C1024" s="2">
        <f>RSI!I1024</f>
        <v>42.578643546705976</v>
      </c>
      <c r="D1024" s="2">
        <f>MACD!E1024</f>
        <v>1.5934205306531224E-2</v>
      </c>
      <c r="E1024" s="2">
        <f>MACD!F1024</f>
        <v>1.0816206908122544E-2</v>
      </c>
      <c r="F1024" s="2">
        <f>'Moving Avg'!D1024</f>
        <v>1.4489199999999998</v>
      </c>
      <c r="G1024" s="2">
        <f>'Moving Avg'!F1024</f>
        <v>1.490275</v>
      </c>
      <c r="H1024" s="2">
        <f>'Moving Avg'!G1024</f>
        <v>1.4926599999999999</v>
      </c>
      <c r="I1024" s="2">
        <f>'Moving Avg'!H1024</f>
        <v>1.4202644999999987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43500</v>
      </c>
      <c r="B1025" s="2">
        <f>RSI!B1025</f>
        <v>1.4226000000000001</v>
      </c>
      <c r="C1025" s="2">
        <f>RSI!I1025</f>
        <v>42.578643546705976</v>
      </c>
      <c r="D1025" s="2">
        <f>MACD!E1025</f>
        <v>2.3348979096427858E-2</v>
      </c>
      <c r="E1025" s="2">
        <f>MACD!F1025</f>
        <v>1.3322761345783609E-2</v>
      </c>
      <c r="F1025" s="2">
        <f>'Moving Avg'!D1025</f>
        <v>1.4388999999999998</v>
      </c>
      <c r="G1025" s="2">
        <f>'Moving Avg'!F1025</f>
        <v>1.4861999999999997</v>
      </c>
      <c r="H1025" s="2">
        <f>'Moving Avg'!G1025</f>
        <v>1.4895260000000001</v>
      </c>
      <c r="I1025" s="2">
        <f>'Moving Avg'!H1025</f>
        <v>1.4213159999999985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1.4477</v>
      </c>
      <c r="C1026" s="2">
        <f>RSI!I1026</f>
        <v>46.27121818628153</v>
      </c>
      <c r="D1026" s="2">
        <f>MACD!E1026</f>
        <v>2.9073386150091141E-2</v>
      </c>
      <c r="E1026" s="2">
        <f>MACD!F1026</f>
        <v>1.6472886306645115E-2</v>
      </c>
      <c r="F1026" s="2">
        <f>'Moving Avg'!D1026</f>
        <v>1.4401600000000001</v>
      </c>
      <c r="G1026" s="2">
        <f>'Moving Avg'!F1026</f>
        <v>1.4789950000000001</v>
      </c>
      <c r="H1026" s="2">
        <f>'Moving Avg'!G1026</f>
        <v>1.4873959999999999</v>
      </c>
      <c r="I1026" s="2">
        <f>'Moving Avg'!H1026</f>
        <v>1.4224929999999985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1.4100999999999999</v>
      </c>
      <c r="C1027" s="2">
        <f>RSI!I1027</f>
        <v>41.922132101364795</v>
      </c>
      <c r="D1027" s="2">
        <f>MACD!E1027</f>
        <v>3.2038395822903132E-2</v>
      </c>
      <c r="E1027" s="2">
        <f>MACD!F1027</f>
        <v>1.9585988209896717E-2</v>
      </c>
      <c r="F1027" s="2">
        <f>'Moving Avg'!D1027</f>
        <v>1.4288799999999999</v>
      </c>
      <c r="G1027" s="2">
        <f>'Moving Avg'!F1027</f>
        <v>1.4702250000000001</v>
      </c>
      <c r="H1027" s="2">
        <f>'Moving Avg'!G1027</f>
        <v>1.484264</v>
      </c>
      <c r="I1027" s="2">
        <f>'Moving Avg'!H1027</f>
        <v>1.4234519999999984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1.4289000000000001</v>
      </c>
      <c r="C1028" s="2">
        <f>RSI!I1028</f>
        <v>44.719893228215959</v>
      </c>
      <c r="D1028" s="2">
        <f>MACD!E1028</f>
        <v>2.3900572679688592E-2</v>
      </c>
      <c r="E1028" s="2">
        <f>MACD!F1028</f>
        <v>2.0448905103855095E-2</v>
      </c>
      <c r="F1028" s="2">
        <f>'Moving Avg'!D1028</f>
        <v>1.42638</v>
      </c>
      <c r="G1028" s="2">
        <f>'Moving Avg'!F1028</f>
        <v>1.464585</v>
      </c>
      <c r="H1028" s="2">
        <f>'Moving Avg'!G1028</f>
        <v>1.4817580000000001</v>
      </c>
      <c r="I1028" s="2">
        <f>'Moving Avg'!H1028</f>
        <v>1.4246549999999985</v>
      </c>
      <c r="J1028" s="6" t="str">
        <f>OBV!F1028</f>
        <v>BULLISH</v>
      </c>
      <c r="K1028" s="6" t="str">
        <f>OBV!G1028</f>
        <v>NEUTRAL</v>
      </c>
      <c r="L1028" s="6" t="str">
        <f>OBV!H1028</f>
        <v>BULLISH DIVERGENCE</v>
      </c>
    </row>
    <row r="1029" spans="1:12" ht="13.5" x14ac:dyDescent="0.25">
      <c r="A1029" s="3">
        <f>RSI!A1029</f>
        <v>43504</v>
      </c>
      <c r="B1029" s="2">
        <f>RSI!B1029</f>
        <v>1.4226000000000001</v>
      </c>
      <c r="C1029" s="2">
        <f>RSI!I1029</f>
        <v>43.955735686159471</v>
      </c>
      <c r="D1029" s="2">
        <f>MACD!E1029</f>
        <v>2.4457542323270687E-2</v>
      </c>
      <c r="E1029" s="2">
        <f>MACD!F1029</f>
        <v>2.1250632547738214E-2</v>
      </c>
      <c r="F1029" s="2">
        <f>'Moving Avg'!D1029</f>
        <v>1.4263800000000002</v>
      </c>
      <c r="G1029" s="2">
        <f>'Moving Avg'!F1029</f>
        <v>1.4627050000000001</v>
      </c>
      <c r="H1029" s="2">
        <f>'Moving Avg'!G1029</f>
        <v>1.4795020000000003</v>
      </c>
      <c r="I1029" s="2">
        <f>'Moving Avg'!H1029</f>
        <v>1.4256464999999983</v>
      </c>
      <c r="J1029" s="6" t="str">
        <f>OBV!F1029</f>
        <v>BULLISH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1.4726999999999999</v>
      </c>
      <c r="C1030" s="2">
        <f>RSI!I1030</f>
        <v>51.110273931159455</v>
      </c>
      <c r="D1030" s="2">
        <f>MACD!E1030</f>
        <v>2.1475025179943152E-2</v>
      </c>
      <c r="E1030" s="2">
        <f>MACD!F1030</f>
        <v>2.1295511074179201E-2</v>
      </c>
      <c r="F1030" s="2">
        <f>'Moving Avg'!D1030</f>
        <v>1.4363999999999999</v>
      </c>
      <c r="G1030" s="2">
        <f>'Moving Avg'!F1030</f>
        <v>1.46051</v>
      </c>
      <c r="H1030" s="2">
        <f>'Moving Avg'!G1030</f>
        <v>1.4790000000000003</v>
      </c>
      <c r="I1030" s="2">
        <f>'Moving Avg'!H1030</f>
        <v>1.4269184999999982</v>
      </c>
      <c r="J1030" s="6" t="str">
        <f>OBV!F1030</f>
        <v>BULLISH</v>
      </c>
      <c r="K1030" s="6" t="str">
        <f>OBV!G1030</f>
        <v>WEAK</v>
      </c>
      <c r="L1030" s="6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1.4289000000000001</v>
      </c>
      <c r="C1031" s="2">
        <f>RSI!I1031</f>
        <v>45.626397223719749</v>
      </c>
      <c r="D1031" s="2">
        <f>MACD!E1031</f>
        <v>1.7322625421724025E-2</v>
      </c>
      <c r="E1031" s="2">
        <f>MACD!F1031</f>
        <v>2.0500933943688165E-2</v>
      </c>
      <c r="F1031" s="2">
        <f>'Moving Avg'!D1031</f>
        <v>1.4326399999999999</v>
      </c>
      <c r="G1031" s="2">
        <f>'Moving Avg'!F1031</f>
        <v>1.4573799999999999</v>
      </c>
      <c r="H1031" s="2">
        <f>'Moving Avg'!G1031</f>
        <v>1.4771200000000002</v>
      </c>
      <c r="I1031" s="2">
        <f>'Moving Avg'!H1031</f>
        <v>1.4279714999999984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1.4539</v>
      </c>
      <c r="C1032" s="2">
        <f>RSI!I1032</f>
        <v>48.990586231109504</v>
      </c>
      <c r="D1032" s="2">
        <f>MACD!E1032</f>
        <v>1.6024048683270564E-2</v>
      </c>
      <c r="E1032" s="2">
        <f>MACD!F1032</f>
        <v>1.9605556891604644E-2</v>
      </c>
      <c r="F1032" s="2">
        <f>'Moving Avg'!D1032</f>
        <v>1.4414</v>
      </c>
      <c r="G1032" s="2">
        <f>'Moving Avg'!F1032</f>
        <v>1.4554999999999998</v>
      </c>
      <c r="H1032" s="2">
        <f>'Moving Avg'!G1032</f>
        <v>1.4761160000000004</v>
      </c>
      <c r="I1032" s="2">
        <f>'Moving Avg'!H1032</f>
        <v>1.4291494999999983</v>
      </c>
      <c r="J1032" s="6" t="str">
        <f>OBV!F1032</f>
        <v>BULLISH</v>
      </c>
      <c r="K1032" s="6" t="str">
        <f>OBV!G1032</f>
        <v>WEAK</v>
      </c>
      <c r="L1032" s="6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1.4289000000000001</v>
      </c>
      <c r="C1033" s="2">
        <f>RSI!I1033</f>
        <v>45.930206224876166</v>
      </c>
      <c r="D1033" s="2">
        <f>MACD!E1033</f>
        <v>1.2957938148205672E-2</v>
      </c>
      <c r="E1033" s="2">
        <f>MACD!F1033</f>
        <v>1.827603314292485E-2</v>
      </c>
      <c r="F1033" s="2">
        <f>'Moving Avg'!D1033</f>
        <v>1.4413999999999998</v>
      </c>
      <c r="G1033" s="2">
        <f>'Moving Avg'!F1033</f>
        <v>1.4542499999999996</v>
      </c>
      <c r="H1033" s="2">
        <f>'Moving Avg'!G1033</f>
        <v>1.4749880000000004</v>
      </c>
      <c r="I1033" s="2">
        <f>'Moving Avg'!H1033</f>
        <v>1.4299924999999987</v>
      </c>
      <c r="J1033" s="6" t="str">
        <f>OBV!F1033</f>
        <v>BEARISH</v>
      </c>
      <c r="K1033" s="6" t="str">
        <f>OBV!G1033</f>
        <v>STRONG</v>
      </c>
      <c r="L1033" s="6" t="str">
        <f>OBV!H1033</f>
        <v>NEUTRAL</v>
      </c>
    </row>
    <row r="1034" spans="1:12" ht="13.5" x14ac:dyDescent="0.25">
      <c r="A1034" s="3">
        <f>RSI!A1034</f>
        <v>43511</v>
      </c>
      <c r="B1034" s="2">
        <f>RSI!B1034</f>
        <v>1.4100999999999999</v>
      </c>
      <c r="C1034" s="2">
        <f>RSI!I1034</f>
        <v>43.718485185907895</v>
      </c>
      <c r="D1034" s="2">
        <f>MACD!E1034</f>
        <v>9.0507810264517374E-3</v>
      </c>
      <c r="E1034" s="2">
        <f>MACD!F1034</f>
        <v>1.6430982719630227E-2</v>
      </c>
      <c r="F1034" s="2">
        <f>'Moving Avg'!D1034</f>
        <v>1.4388999999999998</v>
      </c>
      <c r="G1034" s="2">
        <f>'Moving Avg'!F1034</f>
        <v>1.4501799999999998</v>
      </c>
      <c r="H1034" s="2">
        <f>'Moving Avg'!G1034</f>
        <v>1.4737360000000004</v>
      </c>
      <c r="I1034" s="2">
        <f>'Moving Avg'!H1034</f>
        <v>1.4306214999999989</v>
      </c>
      <c r="J1034" s="6" t="str">
        <f>OBV!F1034</f>
        <v>BEARISH</v>
      </c>
      <c r="K1034" s="6" t="str">
        <f>OBV!G1034</f>
        <v>STRONG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1.4162999999999999</v>
      </c>
      <c r="C1035" s="2">
        <f>RSI!I1035</f>
        <v>44.664834968996871</v>
      </c>
      <c r="D1035" s="2">
        <f>MACD!E1035</f>
        <v>5.5696661187929486E-3</v>
      </c>
      <c r="E1035" s="2">
        <f>MACD!F1035</f>
        <v>1.4258719399462771E-2</v>
      </c>
      <c r="F1035" s="2">
        <f>'Moving Avg'!D1035</f>
        <v>1.4276199999999999</v>
      </c>
      <c r="G1035" s="2">
        <f>'Moving Avg'!F1035</f>
        <v>1.4451649999999998</v>
      </c>
      <c r="H1035" s="2">
        <f>'Moving Avg'!G1035</f>
        <v>1.4724820000000005</v>
      </c>
      <c r="I1035" s="2">
        <f>'Moving Avg'!H1035</f>
        <v>1.4312214999999993</v>
      </c>
      <c r="J1035" s="6" t="str">
        <f>OBV!F1035</f>
        <v>BEARISH</v>
      </c>
      <c r="K1035" s="6" t="str">
        <f>OBV!G1035</f>
        <v>STRONG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1.4100999999999999</v>
      </c>
      <c r="C1036" s="2">
        <f>RSI!I1036</f>
        <v>43.87042904498287</v>
      </c>
      <c r="D1036" s="2">
        <f>MACD!E1036</f>
        <v>7.1714175031769578E-3</v>
      </c>
      <c r="E1036" s="2">
        <f>MACD!F1036</f>
        <v>1.284125902020561E-2</v>
      </c>
      <c r="F1036" s="2">
        <f>'Moving Avg'!D1036</f>
        <v>1.4238599999999999</v>
      </c>
      <c r="G1036" s="2">
        <f>'Moving Avg'!F1036</f>
        <v>1.4395249999999997</v>
      </c>
      <c r="H1036" s="2">
        <f>'Moving Avg'!G1036</f>
        <v>1.4712300000000005</v>
      </c>
      <c r="I1036" s="2">
        <f>'Moving Avg'!H1036</f>
        <v>1.4317904999999991</v>
      </c>
      <c r="J1036" s="6" t="str">
        <f>OBV!F1036</f>
        <v>BEARISH</v>
      </c>
      <c r="K1036" s="6" t="str">
        <f>OBV!G1036</f>
        <v>STRONG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1.385</v>
      </c>
      <c r="C1037" s="2">
        <f>RSI!I1037</f>
        <v>40.713384818212731</v>
      </c>
      <c r="D1037" s="2">
        <f>MACD!E1037</f>
        <v>4.8477592715325812E-3</v>
      </c>
      <c r="E1037" s="2">
        <f>MACD!F1037</f>
        <v>1.1242559070471007E-2</v>
      </c>
      <c r="F1037" s="2">
        <f>'Moving Avg'!D1037</f>
        <v>1.41008</v>
      </c>
      <c r="G1037" s="2">
        <f>'Moving Avg'!F1037</f>
        <v>1.4341999999999999</v>
      </c>
      <c r="H1037" s="2">
        <f>'Moving Avg'!G1037</f>
        <v>1.4704780000000006</v>
      </c>
      <c r="I1037" s="2">
        <f>'Moving Avg'!H1037</f>
        <v>1.4322639999999991</v>
      </c>
      <c r="J1037" s="6" t="str">
        <f>OBV!F1037</f>
        <v>BEARISH</v>
      </c>
      <c r="K1037" s="6" t="str">
        <f>OBV!G1037</f>
        <v>STRONG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1.4100999999999999</v>
      </c>
      <c r="C1038" s="2">
        <f>RSI!I1038</f>
        <v>44.977544280108681</v>
      </c>
      <c r="D1038" s="2">
        <f>MACD!E1038</f>
        <v>4.2910725171498854E-3</v>
      </c>
      <c r="E1038" s="2">
        <f>MACD!F1038</f>
        <v>9.8522617598067828E-3</v>
      </c>
      <c r="F1038" s="2">
        <f>'Moving Avg'!D1038</f>
        <v>1.4063199999999998</v>
      </c>
      <c r="G1038" s="2">
        <f>'Moving Avg'!F1038</f>
        <v>1.43326</v>
      </c>
      <c r="H1038" s="2">
        <f>'Moving Avg'!G1038</f>
        <v>1.4702280000000005</v>
      </c>
      <c r="I1038" s="2">
        <f>'Moving Avg'!H1038</f>
        <v>1.4328629999999989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1.4037999999999999</v>
      </c>
      <c r="C1039" s="2">
        <f>RSI!I1039</f>
        <v>44.119792256711243</v>
      </c>
      <c r="D1039" s="2">
        <f>MACD!E1039</f>
        <v>3.5177017264838017E-3</v>
      </c>
      <c r="E1039" s="2">
        <f>MACD!F1039</f>
        <v>8.5853497531421866E-3</v>
      </c>
      <c r="F1039" s="2">
        <f>'Moving Avg'!D1039</f>
        <v>1.40506</v>
      </c>
      <c r="G1039" s="2">
        <f>'Moving Avg'!F1039</f>
        <v>1.4298150000000001</v>
      </c>
      <c r="H1039" s="2">
        <f>'Moving Avg'!G1039</f>
        <v>1.4702280000000008</v>
      </c>
      <c r="I1039" s="2">
        <f>'Moving Avg'!H1039</f>
        <v>1.4335204999999991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1.4037999999999999</v>
      </c>
      <c r="C1040" s="2">
        <f>RSI!I1040</f>
        <v>44.119792256711243</v>
      </c>
      <c r="D1040" s="2">
        <f>MACD!E1040</f>
        <v>1.0793633993324114E-2</v>
      </c>
      <c r="E1040" s="2">
        <f>MACD!F1040</f>
        <v>9.0270066011785728E-3</v>
      </c>
      <c r="F1040" s="2">
        <f>'Moving Avg'!D1040</f>
        <v>1.40256</v>
      </c>
      <c r="G1040" s="2">
        <f>'Moving Avg'!F1040</f>
        <v>1.4263699999999999</v>
      </c>
      <c r="H1040" s="2">
        <f>'Moving Avg'!G1040</f>
        <v>1.4696020000000007</v>
      </c>
      <c r="I1040" s="2">
        <f>'Moving Avg'!H1040</f>
        <v>1.4343279999999989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1.4414</v>
      </c>
      <c r="C1041" s="2">
        <f>RSI!I1041</f>
        <v>50.635974759182602</v>
      </c>
      <c r="D1041" s="2">
        <f>MACD!E1041</f>
        <v>7.632684812149515E-3</v>
      </c>
      <c r="E1041" s="2">
        <f>MACD!F1041</f>
        <v>8.7481422433727616E-3</v>
      </c>
      <c r="F1041" s="2">
        <f>'Moving Avg'!D1041</f>
        <v>1.40882</v>
      </c>
      <c r="G1041" s="2">
        <f>'Moving Avg'!F1041</f>
        <v>1.4263700000000001</v>
      </c>
      <c r="H1041" s="2">
        <f>'Moving Avg'!G1041</f>
        <v>1.4692260000000004</v>
      </c>
      <c r="I1041" s="2">
        <f>'Moving Avg'!H1041</f>
        <v>1.4352634999999989</v>
      </c>
      <c r="J1041" s="6" t="str">
        <f>OBV!F1041</f>
        <v>BEARISH</v>
      </c>
      <c r="K1041" s="6" t="str">
        <f>OBV!G1041</f>
        <v>NEUTRAL</v>
      </c>
      <c r="L1041" s="6" t="str">
        <f>OBV!H1041</f>
        <v>BEARISH DIVERGENCE</v>
      </c>
    </row>
    <row r="1042" spans="1:12" ht="13.5" x14ac:dyDescent="0.25">
      <c r="A1042" s="3">
        <f>RSI!A1042</f>
        <v>43523</v>
      </c>
      <c r="B1042" s="2">
        <f>RSI!B1042</f>
        <v>1.4790000000000001</v>
      </c>
      <c r="C1042" s="2">
        <f>RSI!I1042</f>
        <v>56.143470527162904</v>
      </c>
      <c r="D1042" s="2">
        <f>MACD!E1042</f>
        <v>5.9876940313186022E-3</v>
      </c>
      <c r="E1042" s="2">
        <f>MACD!F1042</f>
        <v>8.1960526009619301E-3</v>
      </c>
      <c r="F1042" s="2">
        <f>'Moving Avg'!D1042</f>
        <v>1.4276199999999999</v>
      </c>
      <c r="G1042" s="2">
        <f>'Moving Avg'!F1042</f>
        <v>1.426995</v>
      </c>
      <c r="H1042" s="2">
        <f>'Moving Avg'!G1042</f>
        <v>1.4697280000000004</v>
      </c>
      <c r="I1042" s="2">
        <f>'Moving Avg'!H1042</f>
        <v>1.4364469999999991</v>
      </c>
      <c r="J1042" s="6" t="str">
        <f>OBV!F1042</f>
        <v>BULLISH</v>
      </c>
      <c r="K1042" s="6" t="str">
        <f>OBV!G1042</f>
        <v>WEAK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1.4978</v>
      </c>
      <c r="C1043" s="2">
        <f>RSI!I1043</f>
        <v>58.628867168395573</v>
      </c>
      <c r="D1043" s="2">
        <f>MACD!E1043</f>
        <v>-8.9413856370645917E-4</v>
      </c>
      <c r="E1043" s="2">
        <f>MACD!F1043</f>
        <v>6.3780143680282524E-3</v>
      </c>
      <c r="F1043" s="2">
        <f>'Moving Avg'!D1043</f>
        <v>1.44516</v>
      </c>
      <c r="G1043" s="2">
        <f>'Moving Avg'!F1043</f>
        <v>1.4298150000000003</v>
      </c>
      <c r="H1043" s="2">
        <f>'Moving Avg'!G1043</f>
        <v>1.4703540000000004</v>
      </c>
      <c r="I1043" s="2">
        <f>'Moving Avg'!H1043</f>
        <v>1.4378444999999991</v>
      </c>
      <c r="J1043" s="6" t="str">
        <f>OBV!F1043</f>
        <v>BULLISH</v>
      </c>
      <c r="K1043" s="6" t="str">
        <f>OBV!G1043</f>
        <v>WEAK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1.5041</v>
      </c>
      <c r="C1044" s="2">
        <f>RSI!I1044</f>
        <v>59.458018495977448</v>
      </c>
      <c r="D1044" s="2">
        <f>MACD!E1044</f>
        <v>-1.0419857678740874E-2</v>
      </c>
      <c r="E1044" s="2">
        <f>MACD!F1044</f>
        <v>3.0184399586744271E-3</v>
      </c>
      <c r="F1044" s="2">
        <f>'Moving Avg'!D1044</f>
        <v>1.46522</v>
      </c>
      <c r="G1044" s="2">
        <f>'Moving Avg'!F1044</f>
        <v>1.4338900000000003</v>
      </c>
      <c r="H1044" s="2">
        <f>'Moving Avg'!G1044</f>
        <v>1.4701040000000003</v>
      </c>
      <c r="I1044" s="2">
        <f>'Moving Avg'!H1044</f>
        <v>1.4393934999999991</v>
      </c>
      <c r="J1044" s="6" t="str">
        <f>OBV!F1044</f>
        <v>BULLISH</v>
      </c>
      <c r="K1044" s="6" t="str">
        <f>OBV!G1044</f>
        <v>WEAK</v>
      </c>
      <c r="L1044" s="6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1.5041</v>
      </c>
      <c r="C1045" s="2">
        <f>RSI!I1045</f>
        <v>59.458018495977441</v>
      </c>
      <c r="D1045" s="2">
        <f>MACD!E1045</f>
        <v>-1.7881662026089762E-2</v>
      </c>
      <c r="E1045" s="2">
        <f>MACD!F1045</f>
        <v>-1.1615804382784107E-3</v>
      </c>
      <c r="F1045" s="2">
        <f>'Moving Avg'!D1045</f>
        <v>1.4852799999999999</v>
      </c>
      <c r="G1045" s="2">
        <f>'Moving Avg'!F1045</f>
        <v>1.4379650000000002</v>
      </c>
      <c r="H1045" s="2">
        <f>'Moving Avg'!G1045</f>
        <v>1.4680999999999997</v>
      </c>
      <c r="I1045" s="2">
        <f>'Moving Avg'!H1045</f>
        <v>1.4407624999999988</v>
      </c>
      <c r="J1045" s="6" t="str">
        <f>OBV!F1045</f>
        <v>BULLISH</v>
      </c>
      <c r="K1045" s="6" t="str">
        <f>OBV!G1045</f>
        <v>WEAK</v>
      </c>
      <c r="L1045" s="6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1.4790000000000001</v>
      </c>
      <c r="C1046" s="2">
        <f>RSI!I1046</f>
        <v>54.418537708810916</v>
      </c>
      <c r="D1046" s="2">
        <f>MACD!E1046</f>
        <v>-2.3619182104199776E-2</v>
      </c>
      <c r="E1046" s="2">
        <f>MACD!F1046</f>
        <v>-5.653100771462684E-3</v>
      </c>
      <c r="F1046" s="2">
        <f>'Moving Avg'!D1046</f>
        <v>1.4928000000000001</v>
      </c>
      <c r="G1046" s="2">
        <f>'Moving Avg'!F1046</f>
        <v>1.4395300000000002</v>
      </c>
      <c r="H1046" s="2">
        <f>'Moving Avg'!G1046</f>
        <v>1.4669719999999997</v>
      </c>
      <c r="I1046" s="2">
        <f>'Moving Avg'!H1046</f>
        <v>1.4420059999999986</v>
      </c>
      <c r="J1046" s="6" t="str">
        <f>OBV!F1046</f>
        <v>BULLISH</v>
      </c>
      <c r="K1046" s="6" t="str">
        <f>OBV!G1046</f>
        <v>WEAK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1.4978</v>
      </c>
      <c r="C1047" s="2">
        <f>RSI!I1047</f>
        <v>57.335374385446151</v>
      </c>
      <c r="D1047" s="2">
        <f>MACD!E1047</f>
        <v>-3.3884541913497435E-2</v>
      </c>
      <c r="E1047" s="2">
        <f>MACD!F1047</f>
        <v>-1.1299388999869635E-2</v>
      </c>
      <c r="F1047" s="2">
        <f>'Moving Avg'!D1047</f>
        <v>1.4965600000000001</v>
      </c>
      <c r="G1047" s="2">
        <f>'Moving Avg'!F1047</f>
        <v>1.4439150000000001</v>
      </c>
      <c r="H1047" s="2">
        <f>'Moving Avg'!G1047</f>
        <v>1.4657179999999994</v>
      </c>
      <c r="I1047" s="2">
        <f>'Moving Avg'!H1047</f>
        <v>1.4434934999999984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1.5290999999999999</v>
      </c>
      <c r="C1048" s="2">
        <f>RSI!I1048</f>
        <v>61.726657357441937</v>
      </c>
      <c r="D1048" s="2">
        <f>MACD!E1048</f>
        <v>-4.1283504249402858E-2</v>
      </c>
      <c r="E1048" s="2">
        <f>MACD!F1048</f>
        <v>-1.7296212049776282E-2</v>
      </c>
      <c r="F1048" s="2">
        <f>'Moving Avg'!D1048</f>
        <v>1.5028199999999998</v>
      </c>
      <c r="G1048" s="2">
        <f>'Moving Avg'!F1048</f>
        <v>1.4489250000000002</v>
      </c>
      <c r="H1048" s="2">
        <f>'Moving Avg'!G1048</f>
        <v>1.4653419999999997</v>
      </c>
      <c r="I1048" s="2">
        <f>'Moving Avg'!H1048</f>
        <v>1.4450474999999985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1.4978</v>
      </c>
      <c r="C1049" s="2">
        <f>RSI!I1049</f>
        <v>55.567401356871699</v>
      </c>
      <c r="D1049" s="2">
        <f>MACD!E1049</f>
        <v>-4.6616782384378386E-2</v>
      </c>
      <c r="E1049" s="2">
        <f>MACD!F1049</f>
        <v>-2.3160326116696703E-2</v>
      </c>
      <c r="F1049" s="2">
        <f>'Moving Avg'!D1049</f>
        <v>1.50156</v>
      </c>
      <c r="G1049" s="2">
        <f>'Moving Avg'!F1049</f>
        <v>1.4526850000000002</v>
      </c>
      <c r="H1049" s="2">
        <f>'Moving Avg'!G1049</f>
        <v>1.4653419999999995</v>
      </c>
      <c r="I1049" s="2">
        <f>'Moving Avg'!H1049</f>
        <v>1.4464749999999986</v>
      </c>
      <c r="J1049" s="6" t="str">
        <f>OBV!F1049</f>
        <v>BULLISH</v>
      </c>
      <c r="K1049" s="6" t="str">
        <f>OBV!G1049</f>
        <v>NEUTRAL</v>
      </c>
      <c r="L1049" s="6" t="str">
        <f>OBV!H1049</f>
        <v>BULLISH DIVERGENCE</v>
      </c>
    </row>
    <row r="1050" spans="1:12" ht="13.5" x14ac:dyDescent="0.25">
      <c r="A1050" s="3">
        <f>RSI!A1050</f>
        <v>43535</v>
      </c>
      <c r="B1050" s="2">
        <f>RSI!B1050</f>
        <v>1.4790000000000001</v>
      </c>
      <c r="C1050" s="2">
        <f>RSI!I1050</f>
        <v>52.198329343502976</v>
      </c>
      <c r="D1050" s="2">
        <f>MACD!E1050</f>
        <v>-4.9942663745007332E-2</v>
      </c>
      <c r="E1050" s="2">
        <f>MACD!F1050</f>
        <v>-2.8516793642358828E-2</v>
      </c>
      <c r="F1050" s="2">
        <f>'Moving Avg'!D1050</f>
        <v>1.49654</v>
      </c>
      <c r="G1050" s="2">
        <f>'Moving Avg'!F1050</f>
        <v>1.4530000000000003</v>
      </c>
      <c r="H1050" s="2">
        <f>'Moving Avg'!G1050</f>
        <v>1.4655919999999996</v>
      </c>
      <c r="I1050" s="2">
        <f>'Moving Avg'!H1050</f>
        <v>1.4477484999999981</v>
      </c>
      <c r="J1050" s="6" t="str">
        <f>OBV!F1050</f>
        <v>BULLISH</v>
      </c>
      <c r="K1050" s="6" t="str">
        <f>OBV!G1050</f>
        <v>NEUTRAL</v>
      </c>
      <c r="L1050" s="6" t="str">
        <f>OBV!H1050</f>
        <v>BULLISH DIVERGENCE</v>
      </c>
    </row>
    <row r="1051" spans="1:12" ht="13.5" x14ac:dyDescent="0.25">
      <c r="A1051" s="3">
        <f>RSI!A1051</f>
        <v>43536</v>
      </c>
      <c r="B1051" s="2">
        <f>RSI!B1051</f>
        <v>1.5290999999999999</v>
      </c>
      <c r="C1051" s="2">
        <f>RSI!I1051</f>
        <v>59.283151080883677</v>
      </c>
      <c r="D1051" s="2">
        <f>MACD!E1051</f>
        <v>-5.0762739868064122E-2</v>
      </c>
      <c r="E1051" s="2">
        <f>MACD!F1051</f>
        <v>-3.2965982887499891E-2</v>
      </c>
      <c r="F1051" s="2">
        <f>'Moving Avg'!D1051</f>
        <v>1.5065599999999999</v>
      </c>
      <c r="G1051" s="2">
        <f>'Moving Avg'!F1051</f>
        <v>1.4580100000000003</v>
      </c>
      <c r="H1051" s="2">
        <f>'Moving Avg'!G1051</f>
        <v>1.4668439999999996</v>
      </c>
      <c r="I1051" s="2">
        <f>'Moving Avg'!H1051</f>
        <v>1.4493024999999986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1.4790000000000001</v>
      </c>
      <c r="C1052" s="2">
        <f>RSI!I1052</f>
        <v>51.123183628876504</v>
      </c>
      <c r="D1052" s="2">
        <f>MACD!E1052</f>
        <v>-4.2330460592760355E-2</v>
      </c>
      <c r="E1052" s="2">
        <f>MACD!F1052</f>
        <v>-3.4838878428551982E-2</v>
      </c>
      <c r="F1052" s="2">
        <f>'Moving Avg'!D1052</f>
        <v>1.5028000000000001</v>
      </c>
      <c r="G1052" s="2">
        <f>'Moving Avg'!F1052</f>
        <v>1.459265</v>
      </c>
      <c r="H1052" s="2">
        <f>'Moving Avg'!G1052</f>
        <v>1.4679719999999998</v>
      </c>
      <c r="I1052" s="2">
        <f>'Moving Avg'!H1052</f>
        <v>1.4505759999999988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1.4790000000000001</v>
      </c>
      <c r="C1053" s="2">
        <f>RSI!I1053</f>
        <v>51.123183628876504</v>
      </c>
      <c r="D1053" s="2">
        <f>MACD!E1053</f>
        <v>-3.2349267877433974E-2</v>
      </c>
      <c r="E1053" s="2">
        <f>MACD!F1053</f>
        <v>-3.4340956318328383E-2</v>
      </c>
      <c r="F1053" s="2">
        <f>'Moving Avg'!D1053</f>
        <v>1.49278</v>
      </c>
      <c r="G1053" s="2">
        <f>'Moving Avg'!F1053</f>
        <v>1.46177</v>
      </c>
      <c r="H1053" s="2">
        <f>'Moving Avg'!G1053</f>
        <v>1.4683479999999998</v>
      </c>
      <c r="I1053" s="2">
        <f>'Moving Avg'!H1053</f>
        <v>1.4516694999999984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1.4351</v>
      </c>
      <c r="C1054" s="2">
        <f>RSI!I1054</f>
        <v>44.849648279017188</v>
      </c>
      <c r="D1054" s="2">
        <f>MACD!E1054</f>
        <v>-1.9725264834059342E-2</v>
      </c>
      <c r="E1054" s="2">
        <f>MACD!F1054</f>
        <v>-3.1417818021474579E-2</v>
      </c>
      <c r="F1054" s="2">
        <f>'Moving Avg'!D1054</f>
        <v>1.48024</v>
      </c>
      <c r="G1054" s="2">
        <f>'Moving Avg'!F1054</f>
        <v>1.4630199999999998</v>
      </c>
      <c r="H1054" s="2">
        <f>'Moving Avg'!G1054</f>
        <v>1.4678459999999998</v>
      </c>
      <c r="I1054" s="2">
        <f>'Moving Avg'!H1054</f>
        <v>1.4524534999999983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1.4664999999999999</v>
      </c>
      <c r="C1055" s="2">
        <f>RSI!I1055</f>
        <v>49.612500196825863</v>
      </c>
      <c r="D1055" s="2">
        <f>MACD!E1055</f>
        <v>-1.1149475955813504E-2</v>
      </c>
      <c r="E1055" s="2">
        <f>MACD!F1055</f>
        <v>-2.7364149608342363E-2</v>
      </c>
      <c r="F1055" s="2">
        <f>'Moving Avg'!D1055</f>
        <v>1.4777400000000001</v>
      </c>
      <c r="G1055" s="2">
        <f>'Moving Avg'!F1055</f>
        <v>1.4655299999999998</v>
      </c>
      <c r="H1055" s="2">
        <f>'Moving Avg'!G1055</f>
        <v>1.4670939999999999</v>
      </c>
      <c r="I1055" s="2">
        <f>'Moving Avg'!H1055</f>
        <v>1.4533344999999982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</row>
    <row r="1056" spans="1:12" ht="13.5" x14ac:dyDescent="0.25">
      <c r="A1056" s="3">
        <f>RSI!A1056</f>
        <v>43543</v>
      </c>
      <c r="B1056" s="2">
        <f>RSI!B1056</f>
        <v>1.4226000000000001</v>
      </c>
      <c r="C1056" s="2">
        <f>RSI!I1056</f>
        <v>43.903762502418999</v>
      </c>
      <c r="D1056" s="2">
        <f>MACD!E1056</f>
        <v>-4.4846900716517535E-3</v>
      </c>
      <c r="E1056" s="2">
        <f>MACD!F1056</f>
        <v>-2.278825770100424E-2</v>
      </c>
      <c r="F1056" s="2">
        <f>'Moving Avg'!D1056</f>
        <v>1.4564400000000002</v>
      </c>
      <c r="G1056" s="2">
        <f>'Moving Avg'!F1056</f>
        <v>1.4661549999999999</v>
      </c>
      <c r="H1056" s="2">
        <f>'Moving Avg'!G1056</f>
        <v>1.4637099999999998</v>
      </c>
      <c r="I1056" s="2">
        <f>'Moving Avg'!H1056</f>
        <v>1.4540259999999987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1.4226000000000001</v>
      </c>
      <c r="C1057" s="2">
        <f>RSI!I1057</f>
        <v>43.903762502418999</v>
      </c>
      <c r="D1057" s="2">
        <f>MACD!E1057</f>
        <v>4.3231585848471088E-3</v>
      </c>
      <c r="E1057" s="2">
        <f>MACD!F1057</f>
        <v>-1.7365974443833969E-2</v>
      </c>
      <c r="F1057" s="2">
        <f>'Moving Avg'!D1057</f>
        <v>1.44516</v>
      </c>
      <c r="G1057" s="2">
        <f>'Moving Avg'!F1057</f>
        <v>1.4680349999999998</v>
      </c>
      <c r="H1057" s="2">
        <f>'Moving Avg'!G1057</f>
        <v>1.4604519999999999</v>
      </c>
      <c r="I1057" s="2">
        <f>'Moving Avg'!H1057</f>
        <v>1.4547474999999983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1.4539</v>
      </c>
      <c r="C1058" s="2">
        <f>RSI!I1058</f>
        <v>48.77746716681051</v>
      </c>
      <c r="D1058" s="2">
        <f>MACD!E1058</f>
        <v>1.4528474101080269E-2</v>
      </c>
      <c r="E1058" s="2">
        <f>MACD!F1058</f>
        <v>-1.0987084734851122E-2</v>
      </c>
      <c r="F1058" s="2">
        <f>'Moving Avg'!D1058</f>
        <v>1.44014</v>
      </c>
      <c r="G1058" s="2">
        <f>'Moving Avg'!F1058</f>
        <v>1.4702249999999997</v>
      </c>
      <c r="H1058" s="2">
        <f>'Moving Avg'!G1058</f>
        <v>1.458696</v>
      </c>
      <c r="I1058" s="2">
        <f>'Moving Avg'!H1058</f>
        <v>1.4556554999999982</v>
      </c>
      <c r="J1058" s="6" t="str">
        <f>OBV!F1058</f>
        <v>BULLISH</v>
      </c>
      <c r="K1058" s="6" t="str">
        <f>OBV!G1058</f>
        <v>NEUTRAL</v>
      </c>
      <c r="L1058" s="6" t="str">
        <f>OBV!H1058</f>
        <v>BULLISH DIVERGENCE</v>
      </c>
    </row>
    <row r="1059" spans="1:12" ht="13.5" x14ac:dyDescent="0.25">
      <c r="A1059" s="3">
        <f>RSI!A1059</f>
        <v>43549</v>
      </c>
      <c r="B1059" s="2">
        <f>RSI!B1059</f>
        <v>1.4289000000000001</v>
      </c>
      <c r="C1059" s="2">
        <f>RSI!I1059</f>
        <v>45.385708457871445</v>
      </c>
      <c r="D1059" s="2">
        <f>MACD!E1059</f>
        <v>2.0251972307803401E-2</v>
      </c>
      <c r="E1059" s="2">
        <f>MACD!F1059</f>
        <v>-4.7392733263202187E-3</v>
      </c>
      <c r="F1059" s="2">
        <f>'Moving Avg'!D1059</f>
        <v>1.4388999999999998</v>
      </c>
      <c r="G1059" s="2">
        <f>'Moving Avg'!F1059</f>
        <v>1.4714799999999997</v>
      </c>
      <c r="H1059" s="2">
        <f>'Moving Avg'!G1059</f>
        <v>1.45807</v>
      </c>
      <c r="I1059" s="2">
        <f>'Moving Avg'!H1059</f>
        <v>1.4566184999999985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1.4351</v>
      </c>
      <c r="C1060" s="2">
        <f>RSI!I1060</f>
        <v>46.381473650821739</v>
      </c>
      <c r="D1060" s="2">
        <f>MACD!E1060</f>
        <v>2.193902107594492E-2</v>
      </c>
      <c r="E1060" s="2">
        <f>MACD!F1060</f>
        <v>5.9638555413280914E-4</v>
      </c>
      <c r="F1060" s="2">
        <f>'Moving Avg'!D1060</f>
        <v>1.43262</v>
      </c>
      <c r="G1060" s="2">
        <f>'Moving Avg'!F1060</f>
        <v>1.4730449999999995</v>
      </c>
      <c r="H1060" s="2">
        <f>'Moving Avg'!G1060</f>
        <v>1.4564399999999997</v>
      </c>
      <c r="I1060" s="2">
        <f>'Moving Avg'!H1060</f>
        <v>1.4574624999999983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</row>
    <row r="1061" spans="1:12" ht="13.5" x14ac:dyDescent="0.25">
      <c r="A1061" s="3">
        <f>RSI!A1061</f>
        <v>43551</v>
      </c>
      <c r="B1061" s="2">
        <f>RSI!B1061</f>
        <v>1.4351</v>
      </c>
      <c r="C1061" s="2">
        <f>RSI!I1061</f>
        <v>46.381473650821739</v>
      </c>
      <c r="D1061" s="2">
        <f>MACD!E1061</f>
        <v>3.1218742805104727E-2</v>
      </c>
      <c r="E1061" s="2">
        <f>MACD!F1061</f>
        <v>6.7208570043271925E-3</v>
      </c>
      <c r="F1061" s="2">
        <f>'Moving Avg'!D1061</f>
        <v>1.4351200000000002</v>
      </c>
      <c r="G1061" s="2">
        <f>'Moving Avg'!F1061</f>
        <v>1.4727299999999997</v>
      </c>
      <c r="H1061" s="2">
        <f>'Moving Avg'!G1061</f>
        <v>1.4553120000000002</v>
      </c>
      <c r="I1061" s="2">
        <f>'Moving Avg'!H1061</f>
        <v>1.458276499999998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1.4162999999999999</v>
      </c>
      <c r="C1062" s="2">
        <f>RSI!I1062</f>
        <v>43.586739230580136</v>
      </c>
      <c r="D1062" s="2">
        <f>MACD!E1062</f>
        <v>3.2889536264644637E-2</v>
      </c>
      <c r="E1062" s="2">
        <f>MACD!F1062</f>
        <v>1.1954592856390682E-2</v>
      </c>
      <c r="F1062" s="2">
        <f>'Moving Avg'!D1062</f>
        <v>1.4338599999999999</v>
      </c>
      <c r="G1062" s="2">
        <f>'Moving Avg'!F1062</f>
        <v>1.4695949999999995</v>
      </c>
      <c r="H1062" s="2">
        <f>'Moving Avg'!G1062</f>
        <v>1.4538080000000002</v>
      </c>
      <c r="I1062" s="2">
        <f>'Moving Avg'!H1062</f>
        <v>1.4589664999999981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1.3787</v>
      </c>
      <c r="C1063" s="2">
        <f>RSI!I1063</f>
        <v>38.579817028947218</v>
      </c>
      <c r="D1063" s="2">
        <f>MACD!E1063</f>
        <v>3.7323468049017539E-2</v>
      </c>
      <c r="E1063" s="2">
        <f>MACD!F1063</f>
        <v>1.7028367894916054E-2</v>
      </c>
      <c r="F1063" s="2">
        <f>'Moving Avg'!D1063</f>
        <v>1.41882</v>
      </c>
      <c r="G1063" s="2">
        <f>'Moving Avg'!F1063</f>
        <v>1.4636399999999994</v>
      </c>
      <c r="H1063" s="2">
        <f>'Moving Avg'!G1063</f>
        <v>1.452304</v>
      </c>
      <c r="I1063" s="2">
        <f>'Moving Avg'!H1063</f>
        <v>1.4594084999999979</v>
      </c>
      <c r="J1063" s="6" t="str">
        <f>OBV!F1063</f>
        <v>BEARISH</v>
      </c>
      <c r="K1063" s="6" t="str">
        <f>OBV!G1063</f>
        <v>STRONG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1.4037999999999999</v>
      </c>
      <c r="C1064" s="2">
        <f>RSI!I1064</f>
        <v>43.265114860312117</v>
      </c>
      <c r="D1064" s="2">
        <f>MACD!E1064</f>
        <v>3.2901922090346369E-2</v>
      </c>
      <c r="E1064" s="2">
        <f>MACD!F1064</f>
        <v>2.0203078734002119E-2</v>
      </c>
      <c r="F1064" s="2">
        <f>'Moving Avg'!D1064</f>
        <v>1.4138000000000002</v>
      </c>
      <c r="G1064" s="2">
        <f>'Moving Avg'!F1064</f>
        <v>1.4586249999999994</v>
      </c>
      <c r="H1064" s="2">
        <f>'Moving Avg'!G1064</f>
        <v>1.45055</v>
      </c>
      <c r="I1064" s="2">
        <f>'Moving Avg'!H1064</f>
        <v>1.4598259999999978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1.4351</v>
      </c>
      <c r="C1065" s="2">
        <f>RSI!I1065</f>
        <v>48.537116238658093</v>
      </c>
      <c r="D1065" s="2">
        <f>MACD!E1065</f>
        <v>3.1931743096055953E-2</v>
      </c>
      <c r="E1065" s="2">
        <f>MACD!F1065</f>
        <v>2.2548811606412887E-2</v>
      </c>
      <c r="F1065" s="2">
        <f>'Moving Avg'!D1065</f>
        <v>1.4138000000000002</v>
      </c>
      <c r="G1065" s="2">
        <f>'Moving Avg'!F1065</f>
        <v>1.4551749999999997</v>
      </c>
      <c r="H1065" s="2">
        <f>'Moving Avg'!G1065</f>
        <v>1.44892</v>
      </c>
      <c r="I1065" s="2">
        <f>'Moving Avg'!H1065</f>
        <v>1.4601299999999977</v>
      </c>
      <c r="J1065" s="6" t="str">
        <f>OBV!F1065</f>
        <v>BEARISH</v>
      </c>
      <c r="K1065" s="6" t="str">
        <f>OBV!G1065</f>
        <v>STRONG</v>
      </c>
      <c r="L1065" s="6" t="str">
        <f>OBV!H1065</f>
        <v>NEUTRAL</v>
      </c>
    </row>
    <row r="1066" spans="1:12" ht="13.5" x14ac:dyDescent="0.25">
      <c r="A1066" s="3">
        <f>RSI!A1066</f>
        <v>43558</v>
      </c>
      <c r="B1066" s="2">
        <f>RSI!B1066</f>
        <v>1.4539</v>
      </c>
      <c r="C1066" s="2">
        <f>RSI!I1066</f>
        <v>51.455000308035579</v>
      </c>
      <c r="D1066" s="2">
        <f>MACD!E1066</f>
        <v>2.3019132851571644E-2</v>
      </c>
      <c r="E1066" s="2">
        <f>MACD!F1066</f>
        <v>2.2642875855444639E-2</v>
      </c>
      <c r="F1066" s="2">
        <f>'Moving Avg'!D1066</f>
        <v>1.4175600000000002</v>
      </c>
      <c r="G1066" s="2">
        <f>'Moving Avg'!F1066</f>
        <v>1.4539199999999997</v>
      </c>
      <c r="H1066" s="2">
        <f>'Moving Avg'!G1066</f>
        <v>1.4475400000000003</v>
      </c>
      <c r="I1066" s="2">
        <f>'Moving Avg'!H1066</f>
        <v>1.4603479999999975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</row>
    <row r="1067" spans="1:12" ht="13.5" x14ac:dyDescent="0.25">
      <c r="A1067" s="3">
        <f>RSI!A1067</f>
        <v>43559</v>
      </c>
      <c r="B1067" s="2">
        <f>RSI!B1067</f>
        <v>1.4601999999999999</v>
      </c>
      <c r="C1067" s="2">
        <f>RSI!I1067</f>
        <v>52.428395282046466</v>
      </c>
      <c r="D1067" s="2">
        <f>MACD!E1067</f>
        <v>1.4950630433795187E-2</v>
      </c>
      <c r="E1067" s="2">
        <f>MACD!F1067</f>
        <v>2.1104426771114747E-2</v>
      </c>
      <c r="F1067" s="2">
        <f>'Moving Avg'!D1067</f>
        <v>1.4263400000000002</v>
      </c>
      <c r="G1067" s="2">
        <f>'Moving Avg'!F1067</f>
        <v>1.4520399999999998</v>
      </c>
      <c r="H1067" s="2">
        <f>'Moving Avg'!G1067</f>
        <v>1.4469139999999998</v>
      </c>
      <c r="I1067" s="2">
        <f>'Moving Avg'!H1067</f>
        <v>1.4604474999999977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1.4601999999999999</v>
      </c>
      <c r="C1068" s="2">
        <f>RSI!I1068</f>
        <v>52.428395282046473</v>
      </c>
      <c r="D1068" s="2">
        <f>MACD!E1068</f>
        <v>1.2845671212645016E-2</v>
      </c>
      <c r="E1068" s="2">
        <f>MACD!F1068</f>
        <v>1.9452675659420802E-2</v>
      </c>
      <c r="F1068" s="2">
        <f>'Moving Avg'!D1068</f>
        <v>1.4426400000000001</v>
      </c>
      <c r="G1068" s="2">
        <f>'Moving Avg'!F1068</f>
        <v>1.4485949999999996</v>
      </c>
      <c r="H1068" s="2">
        <f>'Moving Avg'!G1068</f>
        <v>1.4475399999999998</v>
      </c>
      <c r="I1068" s="2">
        <f>'Moving Avg'!H1068</f>
        <v>1.4605469999999976</v>
      </c>
      <c r="J1068" s="6" t="str">
        <f>OBV!F1068</f>
        <v>BULLISH</v>
      </c>
      <c r="K1068" s="6" t="str">
        <f>OBV!G1068</f>
        <v>WEAK</v>
      </c>
      <c r="L1068" s="6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1.4226000000000001</v>
      </c>
      <c r="C1069" s="2">
        <f>RSI!I1069</f>
        <v>46.038646210537024</v>
      </c>
      <c r="D1069" s="2">
        <f>MACD!E1069</f>
        <v>9.9173336893776387E-3</v>
      </c>
      <c r="E1069" s="2">
        <f>MACD!F1069</f>
        <v>1.7545607265412169E-2</v>
      </c>
      <c r="F1069" s="2">
        <f>'Moving Avg'!D1069</f>
        <v>1.4464000000000001</v>
      </c>
      <c r="G1069" s="2">
        <f>'Moving Avg'!F1069</f>
        <v>1.4448349999999999</v>
      </c>
      <c r="H1069" s="2">
        <f>'Moving Avg'!G1069</f>
        <v>1.4465380000000001</v>
      </c>
      <c r="I1069" s="2">
        <f>'Moving Avg'!H1069</f>
        <v>1.4605784999999978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1.4477</v>
      </c>
      <c r="C1070" s="2">
        <f>RSI!I1070</f>
        <v>50.385696802918218</v>
      </c>
      <c r="D1070" s="2">
        <f>MACD!E1070</f>
        <v>6.6764158726937417E-3</v>
      </c>
      <c r="E1070" s="2">
        <f>MACD!F1070</f>
        <v>1.5371768986868484E-2</v>
      </c>
      <c r="F1070" s="2">
        <f>'Moving Avg'!D1070</f>
        <v>1.44892</v>
      </c>
      <c r="G1070" s="2">
        <f>'Moving Avg'!F1070</f>
        <v>1.4432700000000001</v>
      </c>
      <c r="H1070" s="2">
        <f>'Moving Avg'!G1070</f>
        <v>1.4460380000000002</v>
      </c>
      <c r="I1070" s="2">
        <f>'Moving Avg'!H1070</f>
        <v>1.4608254999999977</v>
      </c>
      <c r="J1070" s="6" t="str">
        <f>OBV!F1070</f>
        <v>BEARISH</v>
      </c>
      <c r="K1070" s="6" t="str">
        <f>OBV!G1070</f>
        <v>NEUTRAL</v>
      </c>
      <c r="L1070" s="6" t="str">
        <f>OBV!H1070</f>
        <v>BEARISH DIVERGENCE</v>
      </c>
    </row>
    <row r="1071" spans="1:12" ht="13.5" x14ac:dyDescent="0.25">
      <c r="A1071" s="3">
        <f>RSI!A1071</f>
        <v>43566</v>
      </c>
      <c r="B1071" s="2">
        <f>RSI!B1071</f>
        <v>1.4664999999999999</v>
      </c>
      <c r="C1071" s="2">
        <f>RSI!I1071</f>
        <v>53.412931237075433</v>
      </c>
      <c r="D1071" s="2">
        <f>MACD!E1071</f>
        <v>2.5249683995345329E-3</v>
      </c>
      <c r="E1071" s="2">
        <f>MACD!F1071</f>
        <v>1.2802408869401694E-2</v>
      </c>
      <c r="F1071" s="2">
        <f>'Moving Avg'!D1071</f>
        <v>1.4514400000000001</v>
      </c>
      <c r="G1071" s="2">
        <f>'Moving Avg'!F1071</f>
        <v>1.44014</v>
      </c>
      <c r="H1071" s="2">
        <f>'Moving Avg'!G1071</f>
        <v>1.4465399999999997</v>
      </c>
      <c r="I1071" s="2">
        <f>'Moving Avg'!H1071</f>
        <v>1.4610464999999977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1.4915</v>
      </c>
      <c r="C1072" s="2">
        <f>RSI!I1072</f>
        <v>57.156540656650279</v>
      </c>
      <c r="D1072" s="2">
        <f>MACD!E1072</f>
        <v>-5.858359032707261E-3</v>
      </c>
      <c r="E1072" s="2">
        <f>MACD!F1072</f>
        <v>9.0702552889799035E-3</v>
      </c>
      <c r="F1072" s="2">
        <f>'Moving Avg'!D1072</f>
        <v>1.4577</v>
      </c>
      <c r="G1072" s="2">
        <f>'Moving Avg'!F1072</f>
        <v>1.4407650000000001</v>
      </c>
      <c r="H1072" s="2">
        <f>'Moving Avg'!G1072</f>
        <v>1.4470399999999999</v>
      </c>
      <c r="I1072" s="2">
        <f>'Moving Avg'!H1072</f>
        <v>1.4613624999999977</v>
      </c>
      <c r="J1072" s="6" t="str">
        <f>OBV!F1072</f>
        <v>BULLISH</v>
      </c>
      <c r="K1072" s="6" t="str">
        <f>OBV!G1072</f>
        <v>WEAK</v>
      </c>
      <c r="L1072" s="6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1.5103</v>
      </c>
      <c r="C1073" s="2">
        <f>RSI!I1073</f>
        <v>59.774308837735866</v>
      </c>
      <c r="D1073" s="2">
        <f>MACD!E1073</f>
        <v>-2.0393919168706143E-2</v>
      </c>
      <c r="E1073" s="2">
        <f>MACD!F1073</f>
        <v>3.1774203974426945E-3</v>
      </c>
      <c r="F1073" s="2">
        <f>'Moving Avg'!D1073</f>
        <v>1.4677200000000001</v>
      </c>
      <c r="G1073" s="2">
        <f>'Moving Avg'!F1073</f>
        <v>1.4423300000000001</v>
      </c>
      <c r="H1073" s="2">
        <f>'Moving Avg'!G1073</f>
        <v>1.4484179999999998</v>
      </c>
      <c r="I1073" s="2">
        <f>'Moving Avg'!H1073</f>
        <v>1.4618024999999975</v>
      </c>
      <c r="J1073" s="6" t="str">
        <f>OBV!F1073</f>
        <v>BULLISH</v>
      </c>
      <c r="K1073" s="6" t="str">
        <f>OBV!G1073</f>
        <v>WEAK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1.4790000000000001</v>
      </c>
      <c r="C1074" s="2">
        <f>RSI!I1074</f>
        <v>53.872502235363136</v>
      </c>
      <c r="D1074" s="2">
        <f>MACD!E1074</f>
        <v>-2.6869427318919614E-2</v>
      </c>
      <c r="E1074" s="2">
        <f>MACD!F1074</f>
        <v>-2.8319491458297669E-3</v>
      </c>
      <c r="F1074" s="2">
        <f>'Moving Avg'!D1074</f>
        <v>1.4790000000000001</v>
      </c>
      <c r="G1074" s="2">
        <f>'Moving Avg'!F1074</f>
        <v>1.4445250000000001</v>
      </c>
      <c r="H1074" s="2">
        <f>'Moving Avg'!G1074</f>
        <v>1.4495459999999998</v>
      </c>
      <c r="I1074" s="2">
        <f>'Moving Avg'!H1074</f>
        <v>1.4621759999999975</v>
      </c>
      <c r="J1074" s="6" t="str">
        <f>OBV!F1074</f>
        <v>BULLISH</v>
      </c>
      <c r="K1074" s="6" t="str">
        <f>OBV!G1074</f>
        <v>WEAK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1.5103</v>
      </c>
      <c r="C1075" s="2">
        <f>RSI!I1075</f>
        <v>58.305835409197705</v>
      </c>
      <c r="D1075" s="2">
        <f>MACD!E1075</f>
        <v>-2.9996740800495081E-2</v>
      </c>
      <c r="E1075" s="2">
        <f>MACD!F1075</f>
        <v>-8.264907476762829E-3</v>
      </c>
      <c r="F1075" s="2">
        <f>'Moving Avg'!D1075</f>
        <v>1.49152</v>
      </c>
      <c r="G1075" s="2">
        <f>'Moving Avg'!F1075</f>
        <v>1.446715</v>
      </c>
      <c r="H1075" s="2">
        <f>'Moving Avg'!G1075</f>
        <v>1.4513</v>
      </c>
      <c r="I1075" s="2">
        <f>'Moving Avg'!H1075</f>
        <v>1.4626759999999974</v>
      </c>
      <c r="J1075" s="6" t="str">
        <f>OBV!F1075</f>
        <v>BULLISH</v>
      </c>
      <c r="K1075" s="6" t="str">
        <f>OBV!G1075</f>
        <v>WEAK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1.5290999999999999</v>
      </c>
      <c r="C1076" s="2">
        <f>RSI!I1076</f>
        <v>60.746177039229259</v>
      </c>
      <c r="D1076" s="2">
        <f>MACD!E1076</f>
        <v>-3.1462336937906121E-2</v>
      </c>
      <c r="E1076" s="2">
        <f>MACD!F1076</f>
        <v>-1.2904393368991487E-2</v>
      </c>
      <c r="F1076" s="2">
        <f>'Moving Avg'!D1076</f>
        <v>1.50404</v>
      </c>
      <c r="G1076" s="2">
        <f>'Moving Avg'!F1076</f>
        <v>1.45204</v>
      </c>
      <c r="H1076" s="2">
        <f>'Moving Avg'!G1076</f>
        <v>1.452928</v>
      </c>
      <c r="I1076" s="2">
        <f>'Moving Avg'!H1076</f>
        <v>1.4633299999999978</v>
      </c>
      <c r="J1076" s="6" t="str">
        <f>OBV!F1076</f>
        <v>BULLISH</v>
      </c>
      <c r="K1076" s="6" t="str">
        <f>OBV!G1076</f>
        <v>WEAK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1.4915</v>
      </c>
      <c r="C1077" s="2">
        <f>RSI!I1077</f>
        <v>53.945595908572201</v>
      </c>
      <c r="D1077" s="2">
        <f>MACD!E1077</f>
        <v>-2.9354614972197712E-2</v>
      </c>
      <c r="E1077" s="2">
        <f>MACD!F1077</f>
        <v>-1.6194437689632732E-2</v>
      </c>
      <c r="F1077" s="2">
        <f>'Moving Avg'!D1077</f>
        <v>1.50404</v>
      </c>
      <c r="G1077" s="2">
        <f>'Moving Avg'!F1077</f>
        <v>1.4554849999999999</v>
      </c>
      <c r="H1077" s="2">
        <f>'Moving Avg'!G1077</f>
        <v>1.454556</v>
      </c>
      <c r="I1077" s="2">
        <f>'Moving Avg'!H1077</f>
        <v>1.4637659999999975</v>
      </c>
      <c r="J1077" s="6" t="str">
        <f>OBV!F1077</f>
        <v>BULLISH</v>
      </c>
      <c r="K1077" s="6" t="str">
        <f>OBV!G1077</f>
        <v>WEAK</v>
      </c>
      <c r="L1077" s="6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1.5165999999999999</v>
      </c>
      <c r="C1078" s="2">
        <f>RSI!I1078</f>
        <v>57.376047927578682</v>
      </c>
      <c r="D1078" s="2">
        <f>MACD!E1078</f>
        <v>-2.9584694742970985E-2</v>
      </c>
      <c r="E1078" s="2">
        <f>MACD!F1078</f>
        <v>-1.8872489100300382E-2</v>
      </c>
      <c r="F1078" s="2">
        <f>'Moving Avg'!D1078</f>
        <v>1.5053000000000001</v>
      </c>
      <c r="G1078" s="2">
        <f>'Moving Avg'!F1078</f>
        <v>1.45862</v>
      </c>
      <c r="H1078" s="2">
        <f>'Moving Avg'!G1078</f>
        <v>1.45631</v>
      </c>
      <c r="I1078" s="2">
        <f>'Moving Avg'!H1078</f>
        <v>1.4645374999999976</v>
      </c>
      <c r="J1078" s="6" t="str">
        <f>OBV!F1078</f>
        <v>BULLISH</v>
      </c>
      <c r="K1078" s="6" t="str">
        <f>OBV!G1078</f>
        <v>WEAK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1.5103</v>
      </c>
      <c r="C1079" s="2">
        <f>RSI!I1079</f>
        <v>56.243634345695519</v>
      </c>
      <c r="D1079" s="2">
        <f>MACD!E1079</f>
        <v>-3.5388492913885017E-2</v>
      </c>
      <c r="E1079" s="2">
        <f>MACD!F1079</f>
        <v>-2.2175689863017309E-2</v>
      </c>
      <c r="F1079" s="2">
        <f>'Moving Avg'!D1079</f>
        <v>1.5115599999999998</v>
      </c>
      <c r="G1079" s="2">
        <f>'Moving Avg'!F1079</f>
        <v>1.46269</v>
      </c>
      <c r="H1079" s="2">
        <f>'Moving Avg'!G1079</f>
        <v>1.458064</v>
      </c>
      <c r="I1079" s="2">
        <f>'Moving Avg'!H1079</f>
        <v>1.4649474999999976</v>
      </c>
      <c r="J1079" s="6" t="str">
        <f>OBV!F1079</f>
        <v>BULLISH</v>
      </c>
      <c r="K1079" s="6" t="str">
        <f>OBV!G1079</f>
        <v>WEAK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1.5228999999999999</v>
      </c>
      <c r="C1080" s="2">
        <f>RSI!I1080</f>
        <v>58.027861778034371</v>
      </c>
      <c r="D1080" s="2">
        <f>MACD!E1080</f>
        <v>-3.7603565635667913E-2</v>
      </c>
      <c r="E1080" s="2">
        <f>MACD!F1080</f>
        <v>-2.526126501754743E-2</v>
      </c>
      <c r="F1080" s="2">
        <f>'Moving Avg'!D1080</f>
        <v>1.5140800000000001</v>
      </c>
      <c r="G1080" s="2">
        <f>'Moving Avg'!F1080</f>
        <v>1.4670799999999999</v>
      </c>
      <c r="H1080" s="2">
        <f>'Moving Avg'!G1080</f>
        <v>1.4590679999999998</v>
      </c>
      <c r="I1080" s="2">
        <f>'Moving Avg'!H1080</f>
        <v>1.4654204999999978</v>
      </c>
      <c r="J1080" s="6" t="str">
        <f>OBV!F1080</f>
        <v>BULLISH</v>
      </c>
      <c r="K1080" s="6" t="str">
        <f>OBV!G1080</f>
        <v>WEAK</v>
      </c>
      <c r="L1080" s="6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1.5354000000000001</v>
      </c>
      <c r="C1081" s="2">
        <f>RSI!I1081</f>
        <v>59.780026379327616</v>
      </c>
      <c r="D1081" s="2">
        <f>MACD!E1081</f>
        <v>-3.7801089099906093E-2</v>
      </c>
      <c r="E1081" s="2">
        <f>MACD!F1081</f>
        <v>-2.7769229834019166E-2</v>
      </c>
      <c r="F1081" s="2">
        <f>'Moving Avg'!D1081</f>
        <v>1.5153399999999999</v>
      </c>
      <c r="G1081" s="2">
        <f>'Moving Avg'!F1081</f>
        <v>1.4720949999999999</v>
      </c>
      <c r="H1081" s="2">
        <f>'Moving Avg'!G1081</f>
        <v>1.4611979999999998</v>
      </c>
      <c r="I1081" s="2">
        <f>'Moving Avg'!H1081</f>
        <v>1.4659859999999978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1.5792999999999999</v>
      </c>
      <c r="C1082" s="2">
        <f>RSI!I1082</f>
        <v>65.264408398279585</v>
      </c>
      <c r="D1082" s="2">
        <f>MACD!E1082</f>
        <v>-3.7715945499523951E-2</v>
      </c>
      <c r="E1082" s="2">
        <f>MACD!F1082</f>
        <v>-2.9758572967120124E-2</v>
      </c>
      <c r="F1082" s="2">
        <f>'Moving Avg'!D1082</f>
        <v>1.5328999999999999</v>
      </c>
      <c r="G1082" s="2">
        <f>'Moving Avg'!F1082</f>
        <v>1.480245</v>
      </c>
      <c r="H1082" s="2">
        <f>'Moving Avg'!G1082</f>
        <v>1.4637059999999997</v>
      </c>
      <c r="I1082" s="2">
        <f>'Moving Avg'!H1082</f>
        <v>1.4667709999999976</v>
      </c>
      <c r="J1082" s="6" t="str">
        <f>OBV!F1082</f>
        <v>BULLISH</v>
      </c>
      <c r="K1082" s="6" t="str">
        <f>OBV!G1082</f>
        <v>WEAK</v>
      </c>
      <c r="L1082" s="6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1.5792999999999999</v>
      </c>
      <c r="C1083" s="2">
        <f>RSI!I1083</f>
        <v>65.264408398279585</v>
      </c>
      <c r="D1083" s="2">
        <f>MACD!E1083</f>
        <v>-3.5327688314044758E-2</v>
      </c>
      <c r="E1083" s="2">
        <f>MACD!F1083</f>
        <v>-3.0872396036505052E-2</v>
      </c>
      <c r="F1083" s="2">
        <f>'Moving Avg'!D1083</f>
        <v>1.5454399999999999</v>
      </c>
      <c r="G1083" s="2">
        <f>'Moving Avg'!F1083</f>
        <v>1.490275</v>
      </c>
      <c r="H1083" s="2">
        <f>'Moving Avg'!G1083</f>
        <v>1.4667139999999999</v>
      </c>
      <c r="I1083" s="2">
        <f>'Moving Avg'!H1083</f>
        <v>1.4675559999999979</v>
      </c>
      <c r="J1083" s="6" t="str">
        <f>OBV!F1083</f>
        <v>BULLISH</v>
      </c>
      <c r="K1083" s="6" t="str">
        <f>OBV!G1083</f>
        <v>NEUTRAL</v>
      </c>
      <c r="L1083" s="6" t="str">
        <f>OBV!H1083</f>
        <v>CONFIRMED BULLISH</v>
      </c>
    </row>
    <row r="1084" spans="1:12" ht="13.5" x14ac:dyDescent="0.25">
      <c r="A1084" s="3">
        <f>RSI!A1084</f>
        <v>43585</v>
      </c>
      <c r="B1084" s="2">
        <f>RSI!B1084</f>
        <v>1.5792999999999999</v>
      </c>
      <c r="C1084" s="2">
        <f>RSI!I1084</f>
        <v>65.264408398279585</v>
      </c>
      <c r="D1084" s="2">
        <f>MACD!E1084</f>
        <v>-3.8655661307597455E-2</v>
      </c>
      <c r="E1084" s="2">
        <f>MACD!F1084</f>
        <v>-3.2429049090723534E-2</v>
      </c>
      <c r="F1084" s="2">
        <f>'Moving Avg'!D1084</f>
        <v>1.55924</v>
      </c>
      <c r="G1084" s="2">
        <f>'Moving Avg'!F1084</f>
        <v>1.49905</v>
      </c>
      <c r="H1084" s="2">
        <f>'Moving Avg'!G1084</f>
        <v>1.4700979999999999</v>
      </c>
      <c r="I1084" s="2">
        <f>'Moving Avg'!H1084</f>
        <v>1.4683409999999979</v>
      </c>
      <c r="J1084" s="6" t="str">
        <f>OBV!F1084</f>
        <v>BULLISH</v>
      </c>
      <c r="K1084" s="6" t="str">
        <f>OBV!G1084</f>
        <v>WEAK</v>
      </c>
      <c r="L1084" s="6" t="str">
        <f>OBV!H1084</f>
        <v>CONFIRMED BULLISH</v>
      </c>
    </row>
    <row r="1085" spans="1:12" ht="13.5" x14ac:dyDescent="0.25">
      <c r="A1085" s="3">
        <f>RSI!A1085</f>
        <v>43587</v>
      </c>
      <c r="B1085" s="2">
        <f>RSI!B1085</f>
        <v>1.573</v>
      </c>
      <c r="C1085" s="2">
        <f>RSI!I1085</f>
        <v>63.707347776842276</v>
      </c>
      <c r="D1085" s="2">
        <f>MACD!E1085</f>
        <v>-3.6683495860294402E-2</v>
      </c>
      <c r="E1085" s="2">
        <f>MACD!F1085</f>
        <v>-3.3279938444637711E-2</v>
      </c>
      <c r="F1085" s="2">
        <f>'Moving Avg'!D1085</f>
        <v>1.5692599999999999</v>
      </c>
      <c r="G1085" s="2">
        <f>'Moving Avg'!F1085</f>
        <v>1.5059450000000001</v>
      </c>
      <c r="H1085" s="2">
        <f>'Moving Avg'!G1085</f>
        <v>1.4732319999999997</v>
      </c>
      <c r="I1085" s="2">
        <f>'Moving Avg'!H1085</f>
        <v>1.4690944999999977</v>
      </c>
      <c r="J1085" s="6" t="str">
        <f>OBV!F1085</f>
        <v>BULLISH</v>
      </c>
      <c r="K1085" s="6" t="str">
        <f>OBV!G1085</f>
        <v>WEAK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1.5354000000000001</v>
      </c>
      <c r="C1086" s="2">
        <f>RSI!I1086</f>
        <v>55.237170186410729</v>
      </c>
      <c r="D1086" s="2">
        <f>MACD!E1086</f>
        <v>-2.9757343491492394E-2</v>
      </c>
      <c r="E1086" s="2">
        <f>MACD!F1086</f>
        <v>-3.2575419454008644E-2</v>
      </c>
      <c r="F1086" s="2">
        <f>'Moving Avg'!D1086</f>
        <v>1.5692600000000001</v>
      </c>
      <c r="G1086" s="2">
        <f>'Moving Avg'!F1086</f>
        <v>1.5100199999999999</v>
      </c>
      <c r="H1086" s="2">
        <f>'Moving Avg'!G1086</f>
        <v>1.4757379999999996</v>
      </c>
      <c r="I1086" s="2">
        <f>'Moving Avg'!H1086</f>
        <v>1.4696599999999977</v>
      </c>
      <c r="J1086" s="6" t="str">
        <f>OBV!F1086</f>
        <v>BULLISH</v>
      </c>
      <c r="K1086" s="6" t="str">
        <f>OBV!G1086</f>
        <v>WEAK</v>
      </c>
      <c r="L1086" s="6" t="str">
        <f>OBV!H1086</f>
        <v>NEUTRAL</v>
      </c>
    </row>
    <row r="1087" spans="1:12" ht="13.5" x14ac:dyDescent="0.25">
      <c r="A1087" s="3">
        <f>RSI!A1087</f>
        <v>43591</v>
      </c>
      <c r="B1087" s="2">
        <f>RSI!B1087</f>
        <v>1.5417000000000001</v>
      </c>
      <c r="C1087" s="2">
        <f>RSI!I1087</f>
        <v>56.285896004686485</v>
      </c>
      <c r="D1087" s="2">
        <f>MACD!E1087</f>
        <v>-3.0314832735405695E-2</v>
      </c>
      <c r="E1087" s="2">
        <f>MACD!F1087</f>
        <v>-3.2123302110288056E-2</v>
      </c>
      <c r="F1087" s="2">
        <f>'Moving Avg'!D1087</f>
        <v>1.5617399999999999</v>
      </c>
      <c r="G1087" s="2">
        <f>'Moving Avg'!F1087</f>
        <v>1.5140949999999997</v>
      </c>
      <c r="H1087" s="2">
        <f>'Moving Avg'!G1087</f>
        <v>1.478872</v>
      </c>
      <c r="I1087" s="2">
        <f>'Moving Avg'!H1087</f>
        <v>1.4702569999999979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</row>
    <row r="1088" spans="1:12" ht="13.5" x14ac:dyDescent="0.25">
      <c r="A1088" s="3">
        <f>RSI!A1088</f>
        <v>43592</v>
      </c>
      <c r="B1088" s="2">
        <f>RSI!B1088</f>
        <v>1.5103</v>
      </c>
      <c r="C1088" s="2">
        <f>RSI!I1088</f>
        <v>49.998443820371541</v>
      </c>
      <c r="D1088" s="2">
        <f>MACD!E1088</f>
        <v>-2.4790759262854234E-2</v>
      </c>
      <c r="E1088" s="2">
        <f>MACD!F1088</f>
        <v>-3.0656793540801294E-2</v>
      </c>
      <c r="F1088" s="2">
        <f>'Moving Avg'!D1088</f>
        <v>1.5479400000000001</v>
      </c>
      <c r="G1088" s="2">
        <f>'Moving Avg'!F1088</f>
        <v>1.5165999999999999</v>
      </c>
      <c r="H1088" s="2">
        <f>'Moving Avg'!G1088</f>
        <v>1.4808759999999999</v>
      </c>
      <c r="I1088" s="2">
        <f>'Moving Avg'!H1088</f>
        <v>1.4706969999999979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1.5479000000000001</v>
      </c>
      <c r="C1089" s="2">
        <f>RSI!I1089</f>
        <v>56.294316135526003</v>
      </c>
      <c r="D1089" s="2">
        <f>MACD!E1089</f>
        <v>-2.3862886778515113E-2</v>
      </c>
      <c r="E1089" s="2">
        <f>MACD!F1089</f>
        <v>-2.9298012188344061E-2</v>
      </c>
      <c r="F1089" s="2">
        <f>'Moving Avg'!D1089</f>
        <v>1.54166</v>
      </c>
      <c r="G1089" s="2">
        <f>'Moving Avg'!F1089</f>
        <v>1.5228649999999999</v>
      </c>
      <c r="H1089" s="2">
        <f>'Moving Avg'!G1089</f>
        <v>1.4837579999999999</v>
      </c>
      <c r="I1089" s="2">
        <f>'Moving Avg'!H1089</f>
        <v>1.4713549999999982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1.5542</v>
      </c>
      <c r="C1090" s="2">
        <f>RSI!I1090</f>
        <v>57.265252836286002</v>
      </c>
      <c r="D1090" s="2">
        <f>MACD!E1090</f>
        <v>-2.1820674583907573E-2</v>
      </c>
      <c r="E1090" s="2">
        <f>MACD!F1090</f>
        <v>-2.7802544667456765E-2</v>
      </c>
      <c r="F1090" s="2">
        <f>'Moving Avg'!D1090</f>
        <v>1.5379</v>
      </c>
      <c r="G1090" s="2">
        <f>'Moving Avg'!F1090</f>
        <v>1.5281899999999999</v>
      </c>
      <c r="H1090" s="2">
        <f>'Moving Avg'!G1090</f>
        <v>1.4867659999999998</v>
      </c>
      <c r="I1090" s="2">
        <f>'Moving Avg'!H1090</f>
        <v>1.4720144999999982</v>
      </c>
      <c r="J1090" s="6" t="str">
        <f>OBV!F1090</f>
        <v>BULLISH</v>
      </c>
      <c r="K1090" s="6" t="str">
        <f>OBV!G1090</f>
        <v>NEUTRAL</v>
      </c>
      <c r="L1090" s="6" t="str">
        <f>OBV!H1090</f>
        <v>BULLISH DIVERGENCE</v>
      </c>
    </row>
    <row r="1091" spans="1:12" ht="13.5" x14ac:dyDescent="0.25">
      <c r="A1091" s="3">
        <f>RSI!A1091</f>
        <v>43595</v>
      </c>
      <c r="B1091" s="2">
        <f>RSI!B1091</f>
        <v>1.5542</v>
      </c>
      <c r="C1091" s="2">
        <f>RSI!I1091</f>
        <v>57.265252836285995</v>
      </c>
      <c r="D1091" s="2">
        <f>MACD!E1091</f>
        <v>-1.8405600362104702E-2</v>
      </c>
      <c r="E1091" s="2">
        <f>MACD!F1091</f>
        <v>-2.5923155806386353E-2</v>
      </c>
      <c r="F1091" s="2">
        <f>'Moving Avg'!D1091</f>
        <v>1.5416599999999998</v>
      </c>
      <c r="G1091" s="2">
        <f>'Moving Avg'!F1091</f>
        <v>1.532575</v>
      </c>
      <c r="H1091" s="2">
        <f>'Moving Avg'!G1091</f>
        <v>1.4890219999999996</v>
      </c>
      <c r="I1091" s="2">
        <f>'Moving Avg'!H1091</f>
        <v>1.472703999999998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</row>
    <row r="1092" spans="1:12" ht="13.5" x14ac:dyDescent="0.25">
      <c r="A1092" s="3">
        <f>RSI!A1092</f>
        <v>43598</v>
      </c>
      <c r="B1092" s="2">
        <f>RSI!B1092</f>
        <v>1.5542</v>
      </c>
      <c r="C1092" s="2">
        <f>RSI!I1092</f>
        <v>57.265252836286002</v>
      </c>
      <c r="D1092" s="2">
        <f>MACD!E1092</f>
        <v>-8.9806208394715981E-3</v>
      </c>
      <c r="E1092" s="2">
        <f>MACD!F1092</f>
        <v>-2.2534648813003405E-2</v>
      </c>
      <c r="F1092" s="2">
        <f>'Moving Avg'!D1092</f>
        <v>1.54416</v>
      </c>
      <c r="G1092" s="2">
        <f>'Moving Avg'!F1092</f>
        <v>1.5357100000000001</v>
      </c>
      <c r="H1092" s="2">
        <f>'Moving Avg'!G1092</f>
        <v>1.4905259999999998</v>
      </c>
      <c r="I1092" s="2">
        <f>'Moving Avg'!H1092</f>
        <v>1.473393499999998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1.5479000000000001</v>
      </c>
      <c r="C1093" s="2">
        <f>RSI!I1093</f>
        <v>55.719242992194822</v>
      </c>
      <c r="D1093" s="2">
        <f>MACD!E1093</f>
        <v>-7.4132781359703692E-4</v>
      </c>
      <c r="E1093" s="2">
        <f>MACD!F1093</f>
        <v>-1.8175984613122132E-2</v>
      </c>
      <c r="F1093" s="2">
        <f>'Moving Avg'!D1093</f>
        <v>1.5516799999999999</v>
      </c>
      <c r="G1093" s="2">
        <f>'Moving Avg'!F1093</f>
        <v>1.53759</v>
      </c>
      <c r="H1093" s="2">
        <f>'Moving Avg'!G1093</f>
        <v>1.4915279999999997</v>
      </c>
      <c r="I1093" s="2">
        <f>'Moving Avg'!H1093</f>
        <v>1.474081499999998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1.5479000000000001</v>
      </c>
      <c r="C1094" s="2">
        <f>RSI!I1094</f>
        <v>55.719242992194822</v>
      </c>
      <c r="D1094" s="2">
        <f>MACD!E1094</f>
        <v>6.0802416831833295E-3</v>
      </c>
      <c r="E1094" s="2">
        <f>MACD!F1094</f>
        <v>-1.3324739353861042E-2</v>
      </c>
      <c r="F1094" s="2">
        <f>'Moving Avg'!D1094</f>
        <v>1.5516800000000002</v>
      </c>
      <c r="G1094" s="2">
        <f>'Moving Avg'!F1094</f>
        <v>1.5410349999999999</v>
      </c>
      <c r="H1094" s="2">
        <f>'Moving Avg'!G1094</f>
        <v>1.4924039999999996</v>
      </c>
      <c r="I1094" s="2">
        <f>'Moving Avg'!H1094</f>
        <v>1.4745199999999983</v>
      </c>
      <c r="J1094" s="6" t="str">
        <f>OBV!F1094</f>
        <v>BEARISH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1.5479000000000001</v>
      </c>
      <c r="C1095" s="2">
        <f>RSI!I1095</f>
        <v>55.719242992194822</v>
      </c>
      <c r="D1095" s="2">
        <f>MACD!E1095</f>
        <v>1.0744089674299628E-2</v>
      </c>
      <c r="E1095" s="2">
        <f>MACD!F1095</f>
        <v>-8.5109735482289083E-3</v>
      </c>
      <c r="F1095" s="2">
        <f>'Moving Avg'!D1095</f>
        <v>1.5504200000000001</v>
      </c>
      <c r="G1095" s="2">
        <f>'Moving Avg'!F1095</f>
        <v>1.542915</v>
      </c>
      <c r="H1095" s="2">
        <f>'Moving Avg'!G1095</f>
        <v>1.4932799999999999</v>
      </c>
      <c r="I1095" s="2">
        <f>'Moving Avg'!H1095</f>
        <v>1.4749899999999985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1.5228999999999999</v>
      </c>
      <c r="C1096" s="2">
        <f>RSI!I1096</f>
        <v>49.143555625720133</v>
      </c>
      <c r="D1096" s="2">
        <f>MACD!E1096</f>
        <v>1.0628938218059769E-2</v>
      </c>
      <c r="E1096" s="2">
        <f>MACD!F1096</f>
        <v>-4.6829911949711738E-3</v>
      </c>
      <c r="F1096" s="2">
        <f>'Moving Avg'!D1096</f>
        <v>1.5441600000000002</v>
      </c>
      <c r="G1096" s="2">
        <f>'Moving Avg'!F1096</f>
        <v>1.5426049999999998</v>
      </c>
      <c r="H1096" s="2">
        <f>'Moving Avg'!G1096</f>
        <v>1.4941579999999999</v>
      </c>
      <c r="I1096" s="2">
        <f>'Moving Avg'!H1096</f>
        <v>1.4753974999999986</v>
      </c>
      <c r="J1096" s="6" t="str">
        <f>OBV!F1096</f>
        <v>BEARISH</v>
      </c>
      <c r="K1096" s="6" t="str">
        <f>OBV!G1096</f>
        <v>STRONG</v>
      </c>
      <c r="L1096" s="6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1.5228999999999999</v>
      </c>
      <c r="C1097" s="2">
        <f>RSI!I1097</f>
        <v>49.143555625720133</v>
      </c>
      <c r="D1097" s="2">
        <f>MACD!E1097</f>
        <v>1.1529273251284167E-2</v>
      </c>
      <c r="E1097" s="2">
        <f>MACD!F1097</f>
        <v>-1.4405383057201058E-3</v>
      </c>
      <c r="F1097" s="2">
        <f>'Moving Avg'!D1097</f>
        <v>1.5379</v>
      </c>
      <c r="G1097" s="2">
        <f>'Moving Avg'!F1097</f>
        <v>1.5441749999999999</v>
      </c>
      <c r="H1097" s="2">
        <f>'Moving Avg'!G1097</f>
        <v>1.4946599999999994</v>
      </c>
      <c r="I1097" s="2">
        <f>'Moving Avg'!H1097</f>
        <v>1.4757424999999986</v>
      </c>
      <c r="J1097" s="6" t="str">
        <f>OBV!F1097</f>
        <v>BEARISH</v>
      </c>
      <c r="K1097" s="6" t="str">
        <f>OBV!G1097</f>
        <v>STRONG</v>
      </c>
      <c r="L1097" s="6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1.5228999999999999</v>
      </c>
      <c r="C1098" s="2">
        <f>RSI!I1098</f>
        <v>49.143555625720133</v>
      </c>
      <c r="D1098" s="2">
        <f>MACD!E1098</f>
        <v>7.4867520009467281E-3</v>
      </c>
      <c r="E1098" s="2">
        <f>MACD!F1098</f>
        <v>3.4491975561326115E-4</v>
      </c>
      <c r="F1098" s="2">
        <f>'Moving Avg'!D1098</f>
        <v>1.5329000000000002</v>
      </c>
      <c r="G1098" s="2">
        <f>'Moving Avg'!F1098</f>
        <v>1.5444899999999999</v>
      </c>
      <c r="H1098" s="2">
        <f>'Moving Avg'!G1098</f>
        <v>1.4945359999999999</v>
      </c>
      <c r="I1098" s="2">
        <f>'Moving Avg'!H1098</f>
        <v>1.4761499999999983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1.5228999999999999</v>
      </c>
      <c r="C1099" s="2">
        <f>RSI!I1099</f>
        <v>49.143555625720133</v>
      </c>
      <c r="D1099" s="2">
        <f>MACD!E1099</f>
        <v>9.8752410270250834E-3</v>
      </c>
      <c r="E1099" s="2">
        <f>MACD!F1099</f>
        <v>2.2509840098956257E-3</v>
      </c>
      <c r="F1099" s="2">
        <f>'Moving Avg'!D1099</f>
        <v>1.5279</v>
      </c>
      <c r="G1099" s="2">
        <f>'Moving Avg'!F1099</f>
        <v>1.5451199999999998</v>
      </c>
      <c r="H1099" s="2">
        <f>'Moving Avg'!G1099</f>
        <v>1.4950379999999996</v>
      </c>
      <c r="I1099" s="2">
        <f>'Moving Avg'!H1099</f>
        <v>1.4765574999999986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1.5228999999999999</v>
      </c>
      <c r="C1100" s="2">
        <f>RSI!I1100</f>
        <v>49.143555625720133</v>
      </c>
      <c r="D1100" s="2">
        <f>MACD!E1100</f>
        <v>1.288815703290358E-2</v>
      </c>
      <c r="E1100" s="2">
        <f>MACD!F1100</f>
        <v>4.3784186144972172E-3</v>
      </c>
      <c r="F1100" s="2">
        <f>'Moving Avg'!D1100</f>
        <v>1.5228999999999999</v>
      </c>
      <c r="G1100" s="2">
        <f>'Moving Avg'!F1100</f>
        <v>1.5451199999999998</v>
      </c>
      <c r="H1100" s="2">
        <f>'Moving Avg'!G1100</f>
        <v>1.4959159999999998</v>
      </c>
      <c r="I1100" s="2">
        <f>'Moving Avg'!H1100</f>
        <v>1.4769649999999988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1.5228999999999999</v>
      </c>
      <c r="C1101" s="2">
        <f>RSI!I1101</f>
        <v>49.143555625720133</v>
      </c>
      <c r="D1101" s="2">
        <f>MACD!E1101</f>
        <v>1.5458525333430506E-2</v>
      </c>
      <c r="E1101" s="2">
        <f>MACD!F1101</f>
        <v>6.5944399582838747E-3</v>
      </c>
      <c r="F1101" s="2">
        <f>'Moving Avg'!D1101</f>
        <v>1.5228999999999999</v>
      </c>
      <c r="G1101" s="2">
        <f>'Moving Avg'!F1101</f>
        <v>1.5444949999999997</v>
      </c>
      <c r="H1101" s="2">
        <f>'Moving Avg'!G1101</f>
        <v>1.4957919999999996</v>
      </c>
      <c r="I1101" s="2">
        <f>'Moving Avg'!H1101</f>
        <v>1.4775604999999989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1.5228999999999999</v>
      </c>
      <c r="C1102" s="2">
        <f>RSI!I1102</f>
        <v>49.143555625720133</v>
      </c>
      <c r="D1102" s="2">
        <f>MACD!E1102</f>
        <v>1.7652876277336915E-2</v>
      </c>
      <c r="E1102" s="2">
        <f>MACD!F1102</f>
        <v>8.8061272220944838E-3</v>
      </c>
      <c r="F1102" s="2">
        <f>'Moving Avg'!D1102</f>
        <v>1.5228999999999999</v>
      </c>
      <c r="G1102" s="2">
        <f>'Moving Avg'!F1102</f>
        <v>1.5416749999999997</v>
      </c>
      <c r="H1102" s="2">
        <f>'Moving Avg'!G1102</f>
        <v>1.4966699999999991</v>
      </c>
      <c r="I1102" s="2">
        <f>'Moving Avg'!H1102</f>
        <v>1.478218499999999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1.5228999999999999</v>
      </c>
      <c r="C1103" s="2">
        <f>RSI!I1103</f>
        <v>49.143555625720133</v>
      </c>
      <c r="D1103" s="2">
        <f>MACD!E1103</f>
        <v>1.8558389110570506E-2</v>
      </c>
      <c r="E1103" s="2">
        <f>MACD!F1103</f>
        <v>1.0756579599789689E-2</v>
      </c>
      <c r="F1103" s="2">
        <f>'Moving Avg'!D1103</f>
        <v>1.5228999999999999</v>
      </c>
      <c r="G1103" s="2">
        <f>'Moving Avg'!F1103</f>
        <v>1.5388549999999999</v>
      </c>
      <c r="H1103" s="2">
        <f>'Moving Avg'!G1103</f>
        <v>1.4975479999999992</v>
      </c>
      <c r="I1103" s="2">
        <f>'Moving Avg'!H1103</f>
        <v>1.4787199999999989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1.5228999999999999</v>
      </c>
      <c r="C1104" s="2">
        <f>RSI!I1104</f>
        <v>49.143555625720133</v>
      </c>
      <c r="D1104" s="2">
        <f>MACD!E1104</f>
        <v>1.9341245158140064E-2</v>
      </c>
      <c r="E1104" s="2">
        <f>MACD!F1104</f>
        <v>1.2473512711459765E-2</v>
      </c>
      <c r="F1104" s="2">
        <f>'Moving Avg'!D1104</f>
        <v>1.5228999999999999</v>
      </c>
      <c r="G1104" s="2">
        <f>'Moving Avg'!F1104</f>
        <v>1.536035</v>
      </c>
      <c r="H1104" s="2">
        <f>'Moving Avg'!G1104</f>
        <v>1.4993039999999991</v>
      </c>
      <c r="I1104" s="2">
        <f>'Moving Avg'!H1104</f>
        <v>1.4790334999999992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1.5228999999999999</v>
      </c>
      <c r="C1105" s="2">
        <f>RSI!I1105</f>
        <v>49.143555625720133</v>
      </c>
      <c r="D1105" s="2">
        <f>MACD!E1105</f>
        <v>2.0019081148023421E-2</v>
      </c>
      <c r="E1105" s="2">
        <f>MACD!F1105</f>
        <v>1.3982626398772497E-2</v>
      </c>
      <c r="F1105" s="2">
        <f>'Moving Avg'!D1105</f>
        <v>1.5228999999999999</v>
      </c>
      <c r="G1105" s="2">
        <f>'Moving Avg'!F1105</f>
        <v>1.5335300000000001</v>
      </c>
      <c r="H1105" s="2">
        <f>'Moving Avg'!G1105</f>
        <v>1.5004319999999991</v>
      </c>
      <c r="I1105" s="2">
        <f>'Moving Avg'!H1105</f>
        <v>1.4793154999999996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1.5228999999999999</v>
      </c>
      <c r="C1106" s="2">
        <f>RSI!I1106</f>
        <v>49.143555625720133</v>
      </c>
      <c r="D1106" s="2">
        <f>MACD!E1106</f>
        <v>1.6760757993111275E-2</v>
      </c>
      <c r="E1106" s="2">
        <f>MACD!F1106</f>
        <v>1.4538252717640254E-2</v>
      </c>
      <c r="F1106" s="2">
        <f>'Moving Avg'!D1106</f>
        <v>1.5228999999999999</v>
      </c>
      <c r="G1106" s="2">
        <f>'Moving Avg'!F1106</f>
        <v>1.532905</v>
      </c>
      <c r="H1106" s="2">
        <f>'Moving Avg'!G1106</f>
        <v>1.5024379999999991</v>
      </c>
      <c r="I1106" s="2">
        <f>'Moving Avg'!H1106</f>
        <v>1.4796604999999994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1.5228999999999999</v>
      </c>
      <c r="C1107" s="2">
        <f>RSI!I1107</f>
        <v>49.14355562572014</v>
      </c>
      <c r="D1107" s="2">
        <f>MACD!E1107</f>
        <v>1.4016934917403967E-2</v>
      </c>
      <c r="E1107" s="2">
        <f>MACD!F1107</f>
        <v>1.4433989157592997E-2</v>
      </c>
      <c r="F1107" s="2">
        <f>'Moving Avg'!D1107</f>
        <v>1.5228999999999999</v>
      </c>
      <c r="G1107" s="2">
        <f>'Moving Avg'!F1107</f>
        <v>1.531965</v>
      </c>
      <c r="H1107" s="2">
        <f>'Moving Avg'!G1107</f>
        <v>1.5044439999999992</v>
      </c>
      <c r="I1107" s="2">
        <f>'Moving Avg'!H1107</f>
        <v>1.4801304999999993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1.5103</v>
      </c>
      <c r="C1108" s="2">
        <f>RSI!I1108</f>
        <v>42.929957701700204</v>
      </c>
      <c r="D1108" s="2">
        <f>MACD!E1108</f>
        <v>1.264081216672297E-2</v>
      </c>
      <c r="E1108" s="2">
        <f>MACD!F1108</f>
        <v>1.4075353759418992E-2</v>
      </c>
      <c r="F1108" s="2">
        <f>'Moving Avg'!D1108</f>
        <v>1.5203799999999998</v>
      </c>
      <c r="G1108" s="2">
        <f>'Moving Avg'!F1108</f>
        <v>1.531965</v>
      </c>
      <c r="H1108" s="2">
        <f>'Moving Avg'!G1108</f>
        <v>1.5055719999999997</v>
      </c>
      <c r="I1108" s="2">
        <f>'Moving Avg'!H1108</f>
        <v>1.4805689999999994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1.5103</v>
      </c>
      <c r="C1109" s="2">
        <f>RSI!I1109</f>
        <v>42.929957701700204</v>
      </c>
      <c r="D1109" s="2">
        <f>MACD!E1109</f>
        <v>1.156218822055699E-2</v>
      </c>
      <c r="E1109" s="2">
        <f>MACD!F1109</f>
        <v>1.3572720651646593E-2</v>
      </c>
      <c r="F1109" s="2">
        <f>'Moving Avg'!D1109</f>
        <v>1.51786</v>
      </c>
      <c r="G1109" s="2">
        <f>'Moving Avg'!F1109</f>
        <v>1.5300850000000001</v>
      </c>
      <c r="H1109" s="2">
        <f>'Moving Avg'!G1109</f>
        <v>1.5071999999999997</v>
      </c>
      <c r="I1109" s="2">
        <f>'Moving Avg'!H1109</f>
        <v>1.4810389999999989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1.4664999999999999</v>
      </c>
      <c r="C1110" s="2">
        <f>RSI!I1110</f>
        <v>28.435314265461926</v>
      </c>
      <c r="D1110" s="2">
        <f>MACD!E1110</f>
        <v>1.397338383856872E-2</v>
      </c>
      <c r="E1110" s="2">
        <f>MACD!F1110</f>
        <v>1.3652853289031019E-2</v>
      </c>
      <c r="F1110" s="2">
        <f>'Moving Avg'!D1110</f>
        <v>1.50658</v>
      </c>
      <c r="G1110" s="2">
        <f>'Moving Avg'!F1110</f>
        <v>1.5257000000000001</v>
      </c>
      <c r="H1110" s="2">
        <f>'Moving Avg'!G1110</f>
        <v>1.5078279999999995</v>
      </c>
      <c r="I1110" s="2">
        <f>'Moving Avg'!H1110</f>
        <v>1.481320999999999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1.4477</v>
      </c>
      <c r="C1111" s="2">
        <f>RSI!I1111</f>
        <v>24.59656337872724</v>
      </c>
      <c r="D1111" s="2">
        <f>MACD!E1111</f>
        <v>1.7738584008366143E-2</v>
      </c>
      <c r="E1111" s="2">
        <f>MACD!F1111</f>
        <v>1.4469999432898045E-2</v>
      </c>
      <c r="F1111" s="2">
        <f>'Moving Avg'!D1111</f>
        <v>1.4915400000000001</v>
      </c>
      <c r="G1111" s="2">
        <f>'Moving Avg'!F1111</f>
        <v>1.520375</v>
      </c>
      <c r="H1111" s="2">
        <f>'Moving Avg'!G1111</f>
        <v>1.5080799999999994</v>
      </c>
      <c r="I1111" s="2">
        <f>'Moving Avg'!H1111</f>
        <v>1.481477999999999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1.4726999999999999</v>
      </c>
      <c r="C1112" s="2">
        <f>RSI!I1112</f>
        <v>36.812574066361748</v>
      </c>
      <c r="D1112" s="2">
        <f>MACD!E1112</f>
        <v>1.9491506260961522E-2</v>
      </c>
      <c r="E1112" s="2">
        <f>MACD!F1112</f>
        <v>1.5474300798510742E-2</v>
      </c>
      <c r="F1112" s="2">
        <f>'Moving Avg'!D1112</f>
        <v>1.4815</v>
      </c>
      <c r="G1112" s="2">
        <f>'Moving Avg'!F1112</f>
        <v>1.5163</v>
      </c>
      <c r="H1112" s="2">
        <f>'Moving Avg'!G1112</f>
        <v>1.5092079999999999</v>
      </c>
      <c r="I1112" s="2">
        <f>'Moving Avg'!H1112</f>
        <v>1.4818224999999989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1.4601999999999999</v>
      </c>
      <c r="C1113" s="2">
        <f>RSI!I1113</f>
        <v>33.85887981576532</v>
      </c>
      <c r="D1113" s="2">
        <f>MACD!E1113</f>
        <v>2.2140758666716165E-2</v>
      </c>
      <c r="E1113" s="2">
        <f>MACD!F1113</f>
        <v>1.6807592372151826E-2</v>
      </c>
      <c r="F1113" s="2">
        <f>'Moving Avg'!D1113</f>
        <v>1.4714800000000001</v>
      </c>
      <c r="G1113" s="2">
        <f>'Moving Avg'!F1113</f>
        <v>1.5119150000000001</v>
      </c>
      <c r="H1113" s="2">
        <f>'Moving Avg'!G1113</f>
        <v>1.5108379999999997</v>
      </c>
      <c r="I1113" s="2">
        <f>'Moving Avg'!H1113</f>
        <v>1.4821044999999993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1.4226000000000001</v>
      </c>
      <c r="C1114" s="2">
        <f>RSI!I1114</f>
        <v>26.873933084321962</v>
      </c>
      <c r="D1114" s="2">
        <f>MACD!E1114</f>
        <v>2.7463782532572534E-2</v>
      </c>
      <c r="E1114" s="2">
        <f>MACD!F1114</f>
        <v>1.8938830404235968E-2</v>
      </c>
      <c r="F1114" s="2">
        <f>'Moving Avg'!D1114</f>
        <v>1.4539399999999998</v>
      </c>
      <c r="G1114" s="2">
        <f>'Moving Avg'!F1114</f>
        <v>1.5056499999999999</v>
      </c>
      <c r="H1114" s="2">
        <f>'Moving Avg'!G1114</f>
        <v>1.5112139999999998</v>
      </c>
      <c r="I1114" s="2">
        <f>'Moving Avg'!H1114</f>
        <v>1.4821984999999989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1.4226000000000001</v>
      </c>
      <c r="C1115" s="2">
        <f>RSI!I1115</f>
        <v>26.873933084321962</v>
      </c>
      <c r="D1115" s="2">
        <f>MACD!E1115</f>
        <v>3.2464285190635822E-2</v>
      </c>
      <c r="E1115" s="2">
        <f>MACD!F1115</f>
        <v>2.1643921361515939E-2</v>
      </c>
      <c r="F1115" s="2">
        <f>'Moving Avg'!D1115</f>
        <v>1.44516</v>
      </c>
      <c r="G1115" s="2">
        <f>'Moving Avg'!F1115</f>
        <v>1.499385</v>
      </c>
      <c r="H1115" s="2">
        <f>'Moving Avg'!G1115</f>
        <v>1.510964</v>
      </c>
      <c r="I1115" s="2">
        <f>'Moving Avg'!H1115</f>
        <v>1.4822609999999989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1.4289000000000001</v>
      </c>
      <c r="C1116" s="2">
        <f>RSI!I1116</f>
        <v>29.692411954188842</v>
      </c>
      <c r="D1116" s="2">
        <f>MACD!E1116</f>
        <v>3.6688447840792282E-2</v>
      </c>
      <c r="E1116" s="2">
        <f>MACD!F1116</f>
        <v>2.4652826657371209E-2</v>
      </c>
      <c r="F1116" s="2">
        <f>'Moving Avg'!D1116</f>
        <v>1.4414000000000002</v>
      </c>
      <c r="G1116" s="2">
        <f>'Moving Avg'!F1116</f>
        <v>1.494685</v>
      </c>
      <c r="H1116" s="2">
        <f>'Moving Avg'!G1116</f>
        <v>1.5104639999999998</v>
      </c>
      <c r="I1116" s="2">
        <f>'Moving Avg'!H1116</f>
        <v>1.4821984999999989</v>
      </c>
      <c r="J1116" s="6" t="str">
        <f>OBV!F1116</f>
        <v>BULLISH</v>
      </c>
      <c r="K1116" s="6" t="str">
        <f>OBV!G1116</f>
        <v>WEAK</v>
      </c>
      <c r="L1116" s="6" t="str">
        <f>OBV!H1116</f>
        <v>BULLISH DIVERGENCE</v>
      </c>
    </row>
    <row r="1117" spans="1:12" ht="13.5" x14ac:dyDescent="0.25">
      <c r="A1117" s="3">
        <f>RSI!A1117</f>
        <v>43636</v>
      </c>
      <c r="B1117" s="2">
        <f>RSI!B1117</f>
        <v>1.4477</v>
      </c>
      <c r="C1117" s="2">
        <f>RSI!I1117</f>
        <v>37.441186961524103</v>
      </c>
      <c r="D1117" s="2">
        <f>MACD!E1117</f>
        <v>3.9258507491589656E-2</v>
      </c>
      <c r="E1117" s="2">
        <f>MACD!F1117</f>
        <v>2.7573962824214898E-2</v>
      </c>
      <c r="F1117" s="2">
        <f>'Moving Avg'!D1117</f>
        <v>1.4364000000000003</v>
      </c>
      <c r="G1117" s="2">
        <f>'Moving Avg'!F1117</f>
        <v>1.4909250000000001</v>
      </c>
      <c r="H1117" s="2">
        <f>'Moving Avg'!G1117</f>
        <v>1.5102139999999999</v>
      </c>
      <c r="I1117" s="2">
        <f>'Moving Avg'!H1117</f>
        <v>1.4822924999999991</v>
      </c>
      <c r="J1117" s="6" t="str">
        <f>OBV!F1117</f>
        <v>BULLISH</v>
      </c>
      <c r="K1117" s="6" t="str">
        <f>OBV!G1117</f>
        <v>WEAK</v>
      </c>
      <c r="L1117" s="6" t="str">
        <f>OBV!H1117</f>
        <v>BULLISH DIVERGENCE</v>
      </c>
    </row>
    <row r="1118" spans="1:12" ht="13.5" x14ac:dyDescent="0.25">
      <c r="A1118" s="3">
        <f>RSI!A1118</f>
        <v>43637</v>
      </c>
      <c r="B1118" s="2">
        <f>RSI!B1118</f>
        <v>1.4790000000000001</v>
      </c>
      <c r="C1118" s="2">
        <f>RSI!I1118</f>
        <v>47.763481501601788</v>
      </c>
      <c r="D1118" s="2">
        <f>MACD!E1118</f>
        <v>3.7424696591312756E-2</v>
      </c>
      <c r="E1118" s="2">
        <f>MACD!F1118</f>
        <v>2.954410957763447E-2</v>
      </c>
      <c r="F1118" s="2">
        <f>'Moving Avg'!D1118</f>
        <v>1.4401600000000001</v>
      </c>
      <c r="G1118" s="2">
        <f>'Moving Avg'!F1118</f>
        <v>1.4887299999999999</v>
      </c>
      <c r="H1118" s="2">
        <f>'Moving Avg'!G1118</f>
        <v>1.5105899999999999</v>
      </c>
      <c r="I1118" s="2">
        <f>'Moving Avg'!H1118</f>
        <v>1.4825119999999992</v>
      </c>
      <c r="J1118" s="6" t="str">
        <f>OBV!F1118</f>
        <v>BULLISH</v>
      </c>
      <c r="K1118" s="6" t="str">
        <f>OBV!G1118</f>
        <v>WEAK</v>
      </c>
      <c r="L1118" s="6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1.5041</v>
      </c>
      <c r="C1119" s="2">
        <f>RSI!I1119</f>
        <v>54.278587072502646</v>
      </c>
      <c r="D1119" s="2">
        <f>MACD!E1119</f>
        <v>3.405889378806104E-2</v>
      </c>
      <c r="E1119" s="2">
        <f>MACD!F1119</f>
        <v>3.0447066419719788E-2</v>
      </c>
      <c r="F1119" s="2">
        <f>'Moving Avg'!D1119</f>
        <v>1.4564600000000001</v>
      </c>
      <c r="G1119" s="2">
        <f>'Moving Avg'!F1119</f>
        <v>1.4877899999999999</v>
      </c>
      <c r="H1119" s="2">
        <f>'Moving Avg'!G1119</f>
        <v>1.5122199999999999</v>
      </c>
      <c r="I1119" s="2">
        <f>'Moving Avg'!H1119</f>
        <v>1.4828254999999992</v>
      </c>
      <c r="J1119" s="6" t="str">
        <f>OBV!F1119</f>
        <v>BULLISH</v>
      </c>
      <c r="K1119" s="6" t="str">
        <f>OBV!G1119</f>
        <v>WEAK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1.4539</v>
      </c>
      <c r="C1120" s="2">
        <f>RSI!I1120</f>
        <v>42.78504467406804</v>
      </c>
      <c r="D1120" s="2">
        <f>MACD!E1120</f>
        <v>2.808444550872613E-2</v>
      </c>
      <c r="E1120" s="2">
        <f>MACD!F1120</f>
        <v>2.9974542237521058E-2</v>
      </c>
      <c r="F1120" s="2">
        <f>'Moving Avg'!D1120</f>
        <v>1.46272</v>
      </c>
      <c r="G1120" s="2">
        <f>'Moving Avg'!F1120</f>
        <v>1.48434</v>
      </c>
      <c r="H1120" s="2">
        <f>'Moving Avg'!G1120</f>
        <v>1.5123439999999999</v>
      </c>
      <c r="I1120" s="2">
        <f>'Moving Avg'!H1120</f>
        <v>1.482699999999999</v>
      </c>
      <c r="J1120" s="6" t="str">
        <f>OBV!F1120</f>
        <v>BULLISH</v>
      </c>
      <c r="K1120" s="6" t="str">
        <f>OBV!G1120</f>
        <v>WEAK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1.4915</v>
      </c>
      <c r="C1121" s="2">
        <f>RSI!I1121</f>
        <v>51.131846604606707</v>
      </c>
      <c r="D1121" s="2">
        <f>MACD!E1121</f>
        <v>1.7549656167267669E-2</v>
      </c>
      <c r="E1121" s="2">
        <f>MACD!F1121</f>
        <v>2.7489565023470382E-2</v>
      </c>
      <c r="F1121" s="2">
        <f>'Moving Avg'!D1121</f>
        <v>1.4752400000000001</v>
      </c>
      <c r="G1121" s="2">
        <f>'Moving Avg'!F1121</f>
        <v>1.4827699999999999</v>
      </c>
      <c r="H1121" s="2">
        <f>'Moving Avg'!G1121</f>
        <v>1.5128440000000001</v>
      </c>
      <c r="I1121" s="2">
        <f>'Moving Avg'!H1121</f>
        <v>1.4827624999999989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1.4477</v>
      </c>
      <c r="C1122" s="2">
        <f>RSI!I1122</f>
        <v>43.221718390336925</v>
      </c>
      <c r="D1122" s="2">
        <f>MACD!E1122</f>
        <v>1.5687360743990908E-2</v>
      </c>
      <c r="E1122" s="2">
        <f>MACD!F1122</f>
        <v>2.5129124167574488E-2</v>
      </c>
      <c r="F1122" s="2">
        <f>'Moving Avg'!D1122</f>
        <v>1.4752400000000001</v>
      </c>
      <c r="G1122" s="2">
        <f>'Moving Avg'!F1122</f>
        <v>1.4790099999999999</v>
      </c>
      <c r="H1122" s="2">
        <f>'Moving Avg'!G1122</f>
        <v>1.511968</v>
      </c>
      <c r="I1122" s="2">
        <f>'Moving Avg'!H1122</f>
        <v>1.4827939999999986</v>
      </c>
      <c r="J1122" s="6" t="str">
        <f>OBV!F1122</f>
        <v>BULLISH</v>
      </c>
      <c r="K1122" s="6" t="str">
        <f>OBV!G1122</f>
        <v>WEAK</v>
      </c>
      <c r="L1122" s="6" t="str">
        <f>OBV!H1122</f>
        <v>NEUTRAL</v>
      </c>
    </row>
    <row r="1123" spans="1:12" ht="13.5" x14ac:dyDescent="0.25">
      <c r="A1123" s="3">
        <f>RSI!A1123</f>
        <v>43644</v>
      </c>
      <c r="B1123" s="2">
        <f>RSI!B1123</f>
        <v>1.4664999999999999</v>
      </c>
      <c r="C1123" s="2">
        <f>RSI!I1123</f>
        <v>47.010912948028803</v>
      </c>
      <c r="D1123" s="2">
        <f>MACD!E1123</f>
        <v>1.1018754805594888E-2</v>
      </c>
      <c r="E1123" s="2">
        <f>MACD!F1123</f>
        <v>2.2307050295178567E-2</v>
      </c>
      <c r="F1123" s="2">
        <f>'Moving Avg'!D1123</f>
        <v>1.4727400000000002</v>
      </c>
      <c r="G1123" s="2">
        <f>'Moving Avg'!F1123</f>
        <v>1.4761899999999999</v>
      </c>
      <c r="H1123" s="2">
        <f>'Moving Avg'!G1123</f>
        <v>1.5110919999999999</v>
      </c>
      <c r="I1123" s="2">
        <f>'Moving Avg'!H1123</f>
        <v>1.4829819999999987</v>
      </c>
      <c r="J1123" s="6" t="str">
        <f>OBV!F1123</f>
        <v>BULLISH</v>
      </c>
      <c r="K1123" s="6" t="str">
        <f>OBV!G1123</f>
        <v>WEAK</v>
      </c>
      <c r="L1123" s="6" t="str">
        <f>OBV!H1123</f>
        <v>BULLISH DIVERGENCE</v>
      </c>
    </row>
    <row r="1124" spans="1:12" ht="13.5" x14ac:dyDescent="0.25">
      <c r="A1124" s="3">
        <f>RSI!A1124</f>
        <v>43647</v>
      </c>
      <c r="B1124" s="2">
        <f>RSI!B1124</f>
        <v>1.4414</v>
      </c>
      <c r="C1124" s="2">
        <f>RSI!I1124</f>
        <v>42.894950645893253</v>
      </c>
      <c r="D1124" s="2">
        <f>MACD!E1124</f>
        <v>3.2382942577846574E-3</v>
      </c>
      <c r="E1124" s="2">
        <f>MACD!F1124</f>
        <v>1.8493299087699786E-2</v>
      </c>
      <c r="F1124" s="2">
        <f>'Moving Avg'!D1124</f>
        <v>1.4601999999999999</v>
      </c>
      <c r="G1124" s="2">
        <f>'Moving Avg'!F1124</f>
        <v>1.4721150000000001</v>
      </c>
      <c r="H1124" s="2">
        <f>'Moving Avg'!G1124</f>
        <v>1.51034</v>
      </c>
      <c r="I1124" s="2">
        <f>'Moving Avg'!H1124</f>
        <v>1.4828879999999987</v>
      </c>
      <c r="J1124" s="6" t="str">
        <f>OBV!F1124</f>
        <v>BULLISH</v>
      </c>
      <c r="K1124" s="6" t="str">
        <f>OBV!G1124</f>
        <v>WEAK</v>
      </c>
      <c r="L1124" s="6" t="str">
        <f>OBV!H1124</f>
        <v>BULLISH DIVERGENCE</v>
      </c>
    </row>
    <row r="1125" spans="1:12" ht="13.5" x14ac:dyDescent="0.25">
      <c r="A1125" s="3">
        <f>RSI!A1125</f>
        <v>43648</v>
      </c>
      <c r="B1125" s="2">
        <f>RSI!B1125</f>
        <v>1.4726999999999999</v>
      </c>
      <c r="C1125" s="2">
        <f>RSI!I1125</f>
        <v>48.902875147112972</v>
      </c>
      <c r="D1125" s="2">
        <f>MACD!E1125</f>
        <v>-5.427175336742085E-3</v>
      </c>
      <c r="E1125" s="2">
        <f>MACD!F1125</f>
        <v>1.3709204202811413E-2</v>
      </c>
      <c r="F1125" s="2">
        <f>'Moving Avg'!D1125</f>
        <v>1.4639599999999997</v>
      </c>
      <c r="G1125" s="2">
        <f>'Moving Avg'!F1125</f>
        <v>1.4696050000000001</v>
      </c>
      <c r="H1125" s="2">
        <f>'Moving Avg'!G1125</f>
        <v>1.5095879999999999</v>
      </c>
      <c r="I1125" s="2">
        <f>'Moving Avg'!H1125</f>
        <v>1.4831699999999983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1.4915</v>
      </c>
      <c r="C1126" s="2">
        <f>RSI!I1126</f>
        <v>52.15863043167866</v>
      </c>
      <c r="D1126" s="2">
        <f>MACD!E1126</f>
        <v>-1.3148814758815686E-2</v>
      </c>
      <c r="E1126" s="2">
        <f>MACD!F1126</f>
        <v>8.337600410485993E-3</v>
      </c>
      <c r="F1126" s="2">
        <f>'Moving Avg'!D1126</f>
        <v>1.4639599999999999</v>
      </c>
      <c r="G1126" s="2">
        <f>'Moving Avg'!F1126</f>
        <v>1.468035</v>
      </c>
      <c r="H1126" s="2">
        <f>'Moving Avg'!G1126</f>
        <v>1.5088360000000001</v>
      </c>
      <c r="I1126" s="2">
        <f>'Moving Avg'!H1126</f>
        <v>1.4834204999999983</v>
      </c>
      <c r="J1126" s="6" t="str">
        <f>OBV!F1126</f>
        <v>BEARISH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1.4539</v>
      </c>
      <c r="C1127" s="2">
        <f>RSI!I1127</f>
        <v>45.864361163530944</v>
      </c>
      <c r="D1127" s="2">
        <f>MACD!E1127</f>
        <v>-1.408458564780446E-2</v>
      </c>
      <c r="E1127" s="2">
        <f>MACD!F1127</f>
        <v>3.8531631988279027E-3</v>
      </c>
      <c r="F1127" s="2">
        <f>'Moving Avg'!D1127</f>
        <v>1.4651999999999998</v>
      </c>
      <c r="G1127" s="2">
        <f>'Moving Avg'!F1127</f>
        <v>1.464585</v>
      </c>
      <c r="H1127" s="2">
        <f>'Moving Avg'!G1127</f>
        <v>1.508084</v>
      </c>
      <c r="I1127" s="2">
        <f>'Moving Avg'!H1127</f>
        <v>1.4836709999999982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1.4477</v>
      </c>
      <c r="C1128" s="2">
        <f>RSI!I1128</f>
        <v>44.902140430372469</v>
      </c>
      <c r="D1128" s="2">
        <f>MACD!E1128</f>
        <v>-9.4532427756695014E-3</v>
      </c>
      <c r="E1128" s="2">
        <f>MACD!F1128</f>
        <v>1.1918820039284221E-3</v>
      </c>
      <c r="F1128" s="2">
        <f>'Moving Avg'!D1128</f>
        <v>1.4614400000000001</v>
      </c>
      <c r="G1128" s="2">
        <f>'Moving Avg'!F1128</f>
        <v>1.4614550000000002</v>
      </c>
      <c r="H1128" s="2">
        <f>'Moving Avg'!G1128</f>
        <v>1.5067060000000001</v>
      </c>
      <c r="I1128" s="2">
        <f>'Moving Avg'!H1128</f>
        <v>1.483890499999998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1.4726999999999999</v>
      </c>
      <c r="C1129" s="2">
        <f>RSI!I1129</f>
        <v>49.502601590850468</v>
      </c>
      <c r="D1129" s="2">
        <f>MACD!E1129</f>
        <v>-3.3505867615959417E-3</v>
      </c>
      <c r="E1129" s="2">
        <f>MACD!F1129</f>
        <v>2.833882508235493E-4</v>
      </c>
      <c r="F1129" s="2">
        <f>'Moving Avg'!D1129</f>
        <v>1.4677</v>
      </c>
      <c r="G1129" s="2">
        <f>'Moving Avg'!F1129</f>
        <v>1.4595749999999998</v>
      </c>
      <c r="H1129" s="2">
        <f>'Moving Avg'!G1129</f>
        <v>1.505954</v>
      </c>
      <c r="I1129" s="2">
        <f>'Moving Avg'!H1129</f>
        <v>1.4841409999999979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1.4351</v>
      </c>
      <c r="C1130" s="2">
        <f>RSI!I1130</f>
        <v>43.605478213402627</v>
      </c>
      <c r="D1130" s="2">
        <f>MACD!E1130</f>
        <v>-3.1111772148253447E-3</v>
      </c>
      <c r="E1130" s="2">
        <f>MACD!F1130</f>
        <v>-3.955248423062295E-4</v>
      </c>
      <c r="F1130" s="2">
        <f>'Moving Avg'!D1130</f>
        <v>1.46018</v>
      </c>
      <c r="G1130" s="2">
        <f>'Moving Avg'!F1130</f>
        <v>1.4580049999999998</v>
      </c>
      <c r="H1130" s="2">
        <f>'Moving Avg'!G1130</f>
        <v>1.5041980000000001</v>
      </c>
      <c r="I1130" s="2">
        <f>'Moving Avg'!H1130</f>
        <v>1.4844229999999978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1.4601999999999999</v>
      </c>
      <c r="C1131" s="2">
        <f>RSI!I1131</f>
        <v>48.054180586961138</v>
      </c>
      <c r="D1131" s="2">
        <f>MACD!E1131</f>
        <v>1.2514505179987978E-3</v>
      </c>
      <c r="E1131" s="2">
        <f>MACD!F1131</f>
        <v>-6.6129770245224051E-5</v>
      </c>
      <c r="F1131" s="2">
        <f>'Moving Avg'!D1131</f>
        <v>1.4539200000000001</v>
      </c>
      <c r="G1131" s="2">
        <f>'Moving Avg'!F1131</f>
        <v>1.4586299999999999</v>
      </c>
      <c r="H1131" s="2">
        <f>'Moving Avg'!G1131</f>
        <v>1.5026940000000002</v>
      </c>
      <c r="I1131" s="2">
        <f>'Moving Avg'!H1131</f>
        <v>1.4846109999999977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1.4539</v>
      </c>
      <c r="C1132" s="2">
        <f>RSI!I1132</f>
        <v>47.050914768168766</v>
      </c>
      <c r="D1132" s="2">
        <f>MACD!E1132</f>
        <v>-1.2598975604778406E-3</v>
      </c>
      <c r="E1132" s="2">
        <f>MACD!F1132</f>
        <v>-3.048833282917474E-4</v>
      </c>
      <c r="F1132" s="2">
        <f>'Moving Avg'!D1132</f>
        <v>1.4539199999999999</v>
      </c>
      <c r="G1132" s="2">
        <f>'Moving Avg'!F1132</f>
        <v>1.4576899999999999</v>
      </c>
      <c r="H1132" s="2">
        <f>'Moving Avg'!G1132</f>
        <v>1.5001860000000002</v>
      </c>
      <c r="I1132" s="2">
        <f>'Moving Avg'!H1132</f>
        <v>1.4848299999999979</v>
      </c>
      <c r="J1132" s="6" t="str">
        <f>OBV!F1132</f>
        <v>BEARISH</v>
      </c>
      <c r="K1132" s="6" t="str">
        <f>OBV!G1132</f>
        <v>NEUTRAL</v>
      </c>
      <c r="L1132" s="6" t="str">
        <f>OBV!H1132</f>
        <v>NEUTRAL</v>
      </c>
    </row>
    <row r="1133" spans="1:12" ht="13.5" x14ac:dyDescent="0.25">
      <c r="A1133" s="3">
        <f>RSI!A1133</f>
        <v>43658</v>
      </c>
      <c r="B1133" s="2">
        <f>RSI!B1133</f>
        <v>1.4539</v>
      </c>
      <c r="C1133" s="2">
        <f>RSI!I1133</f>
        <v>47.050914768168766</v>
      </c>
      <c r="D1133" s="2">
        <f>MACD!E1133</f>
        <v>-3.914677352334639E-4</v>
      </c>
      <c r="E1133" s="2">
        <f>MACD!F1133</f>
        <v>-3.222002096800907E-4</v>
      </c>
      <c r="F1133" s="2">
        <f>'Moving Avg'!D1133</f>
        <v>1.45516</v>
      </c>
      <c r="G1133" s="2">
        <f>'Moving Avg'!F1133</f>
        <v>1.4573750000000001</v>
      </c>
      <c r="H1133" s="2">
        <f>'Moving Avg'!G1133</f>
        <v>1.4976780000000005</v>
      </c>
      <c r="I1133" s="2">
        <f>'Moving Avg'!H1133</f>
        <v>1.4850489999999976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1.4601999999999999</v>
      </c>
      <c r="C1134" s="2">
        <f>RSI!I1134</f>
        <v>48.302678175782262</v>
      </c>
      <c r="D1134" s="2">
        <f>MACD!E1134</f>
        <v>-3.8912282113499064E-3</v>
      </c>
      <c r="E1134" s="2">
        <f>MACD!F1134</f>
        <v>-1.0360058100140539E-3</v>
      </c>
      <c r="F1134" s="2">
        <f>'Moving Avg'!D1134</f>
        <v>1.4526599999999998</v>
      </c>
      <c r="G1134" s="2">
        <f>'Moving Avg'!F1134</f>
        <v>1.4592550000000002</v>
      </c>
      <c r="H1134" s="2">
        <f>'Moving Avg'!G1134</f>
        <v>1.4952960000000004</v>
      </c>
      <c r="I1134" s="2">
        <f>'Moving Avg'!H1134</f>
        <v>1.4852994999999976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1.4664999999999999</v>
      </c>
      <c r="C1135" s="2">
        <f>RSI!I1135</f>
        <v>49.586184582026291</v>
      </c>
      <c r="D1135" s="2">
        <f>MACD!E1135</f>
        <v>-2.4543883768388675E-3</v>
      </c>
      <c r="E1135" s="2">
        <f>MACD!F1135</f>
        <v>-1.3196823233790167E-3</v>
      </c>
      <c r="F1135" s="2">
        <f>'Moving Avg'!D1135</f>
        <v>1.4589400000000001</v>
      </c>
      <c r="G1135" s="2">
        <f>'Moving Avg'!F1135</f>
        <v>1.4614499999999999</v>
      </c>
      <c r="H1135" s="2">
        <f>'Moving Avg'!G1135</f>
        <v>1.4931660000000004</v>
      </c>
      <c r="I1135" s="2">
        <f>'Moving Avg'!H1135</f>
        <v>1.4854564999999973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1.5064</v>
      </c>
      <c r="C1136" s="2">
        <f>RSI!I1136</f>
        <v>56.886768555583224</v>
      </c>
      <c r="D1136" s="2">
        <f>MACD!E1136</f>
        <v>-1.293281516445921E-3</v>
      </c>
      <c r="E1136" s="2">
        <f>MACD!F1136</f>
        <v>-1.3144021619923977E-3</v>
      </c>
      <c r="F1136" s="2">
        <f>'Moving Avg'!D1136</f>
        <v>1.46818</v>
      </c>
      <c r="G1136" s="2">
        <f>'Moving Avg'!F1136</f>
        <v>1.465325</v>
      </c>
      <c r="H1136" s="2">
        <f>'Moving Avg'!G1136</f>
        <v>1.492586</v>
      </c>
      <c r="I1136" s="2">
        <f>'Moving Avg'!H1136</f>
        <v>1.4858439999999975</v>
      </c>
      <c r="J1136" s="6" t="str">
        <f>OBV!F1136</f>
        <v>BULLISH</v>
      </c>
      <c r="K1136" s="6" t="str">
        <f>OBV!G1136</f>
        <v>NEUTRAL</v>
      </c>
      <c r="L1136" s="6" t="str">
        <f>OBV!H1136</f>
        <v>BULLISH DIVERGENCE</v>
      </c>
    </row>
    <row r="1137" spans="1:12" ht="13.5" x14ac:dyDescent="0.25">
      <c r="A1137" s="3">
        <f>RSI!A1137</f>
        <v>43664</v>
      </c>
      <c r="B1137" s="2">
        <f>RSI!B1137</f>
        <v>1.5261</v>
      </c>
      <c r="C1137" s="2">
        <f>RSI!I1137</f>
        <v>59.969113609140898</v>
      </c>
      <c r="D1137" s="2">
        <f>MACD!E1137</f>
        <v>-7.7825193720761909E-3</v>
      </c>
      <c r="E1137" s="2">
        <f>MACD!F1137</f>
        <v>-2.6080256040091564E-3</v>
      </c>
      <c r="F1137" s="2">
        <f>'Moving Avg'!D1137</f>
        <v>1.48262</v>
      </c>
      <c r="G1137" s="2">
        <f>'Moving Avg'!F1137</f>
        <v>1.4692450000000001</v>
      </c>
      <c r="H1137" s="2">
        <f>'Moving Avg'!G1137</f>
        <v>1.4922740000000001</v>
      </c>
      <c r="I1137" s="2">
        <f>'Moving Avg'!H1137</f>
        <v>1.4864239999999975</v>
      </c>
      <c r="J1137" s="6" t="str">
        <f>OBV!F1137</f>
        <v>BULLISH</v>
      </c>
      <c r="K1137" s="6" t="str">
        <f>OBV!G1137</f>
        <v>NEUTRAL</v>
      </c>
      <c r="L1137" s="6" t="str">
        <f>OBV!H1137</f>
        <v>NEUTRAL</v>
      </c>
    </row>
    <row r="1138" spans="1:12" ht="13.5" x14ac:dyDescent="0.25">
      <c r="A1138" s="3">
        <f>RSI!A1138</f>
        <v>43665</v>
      </c>
      <c r="B1138" s="2">
        <f>RSI!B1138</f>
        <v>1.5261</v>
      </c>
      <c r="C1138" s="2">
        <f>RSI!I1138</f>
        <v>59.969113609140898</v>
      </c>
      <c r="D1138" s="2">
        <f>MACD!E1138</f>
        <v>-1.4554628582361007E-2</v>
      </c>
      <c r="E1138" s="2">
        <f>MACD!F1138</f>
        <v>-4.9973461996795261E-3</v>
      </c>
      <c r="F1138" s="2">
        <f>'Moving Avg'!D1138</f>
        <v>1.4970599999999998</v>
      </c>
      <c r="G1138" s="2">
        <f>'Moving Avg'!F1138</f>
        <v>1.4716</v>
      </c>
      <c r="H1138" s="2">
        <f>'Moving Avg'!G1138</f>
        <v>1.4925900000000001</v>
      </c>
      <c r="I1138" s="2">
        <f>'Moving Avg'!H1138</f>
        <v>1.4871609999999977</v>
      </c>
      <c r="J1138" s="6" t="str">
        <f>OBV!F1138</f>
        <v>BULLISH</v>
      </c>
      <c r="K1138" s="6" t="str">
        <f>OBV!G1138</f>
        <v>NEUTRAL</v>
      </c>
      <c r="L1138" s="6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1.5195000000000001</v>
      </c>
      <c r="C1139" s="2">
        <f>RSI!I1139</f>
        <v>58.348253202324607</v>
      </c>
      <c r="D1139" s="2">
        <f>MACD!E1139</f>
        <v>-1.6252951996887699E-2</v>
      </c>
      <c r="E1139" s="2">
        <f>MACD!F1139</f>
        <v>-7.2484673591211614E-3</v>
      </c>
      <c r="F1139" s="2">
        <f>'Moving Avg'!D1139</f>
        <v>1.50892</v>
      </c>
      <c r="G1139" s="2">
        <f>'Moving Avg'!F1139</f>
        <v>1.4723700000000002</v>
      </c>
      <c r="H1139" s="2">
        <f>'Moving Avg'!G1139</f>
        <v>1.492022</v>
      </c>
      <c r="I1139" s="2">
        <f>'Moving Avg'!H1139</f>
        <v>1.4880529999999978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1.5261</v>
      </c>
      <c r="C1140" s="2">
        <f>RSI!I1140</f>
        <v>59.526334352463891</v>
      </c>
      <c r="D1140" s="2">
        <f>MACD!E1140</f>
        <v>-2.4205166045341509E-2</v>
      </c>
      <c r="E1140" s="2">
        <f>MACD!F1140</f>
        <v>-1.0639807096365233E-2</v>
      </c>
      <c r="F1140" s="2">
        <f>'Moving Avg'!D1140</f>
        <v>1.5208400000000002</v>
      </c>
      <c r="G1140" s="2">
        <f>'Moving Avg'!F1140</f>
        <v>1.4759800000000001</v>
      </c>
      <c r="H1140" s="2">
        <f>'Moving Avg'!G1140</f>
        <v>1.4914599999999998</v>
      </c>
      <c r="I1140" s="2">
        <f>'Moving Avg'!H1140</f>
        <v>1.4890404999999978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1.5261</v>
      </c>
      <c r="C1141" s="2">
        <f>RSI!I1141</f>
        <v>59.526334352463891</v>
      </c>
      <c r="D1141" s="2">
        <f>MACD!E1141</f>
        <v>-2.7335189404724458E-2</v>
      </c>
      <c r="E1141" s="2">
        <f>MACD!F1141</f>
        <v>-1.3978883558037079E-2</v>
      </c>
      <c r="F1141" s="2">
        <f>'Moving Avg'!D1141</f>
        <v>1.5247799999999998</v>
      </c>
      <c r="G1141" s="2">
        <f>'Moving Avg'!F1141</f>
        <v>1.4777099999999999</v>
      </c>
      <c r="H1141" s="2">
        <f>'Moving Avg'!G1141</f>
        <v>1.4908979999999996</v>
      </c>
      <c r="I1141" s="2">
        <f>'Moving Avg'!H1141</f>
        <v>1.490090499999998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</row>
    <row r="1142" spans="1:12" ht="13.5" x14ac:dyDescent="0.25">
      <c r="A1142" s="3">
        <f>RSI!A1142</f>
        <v>43672</v>
      </c>
      <c r="B1142" s="2">
        <f>RSI!B1142</f>
        <v>1.5261</v>
      </c>
      <c r="C1142" s="2">
        <f>RSI!I1142</f>
        <v>59.526334352463891</v>
      </c>
      <c r="D1142" s="2">
        <f>MACD!E1142</f>
        <v>-3.1196202698774211E-2</v>
      </c>
      <c r="E1142" s="2">
        <f>MACD!F1142</f>
        <v>-1.7422347386184506E-2</v>
      </c>
      <c r="F1142" s="2">
        <f>'Moving Avg'!D1142</f>
        <v>1.5247799999999998</v>
      </c>
      <c r="G1142" s="2">
        <f>'Moving Avg'!F1142</f>
        <v>1.48163</v>
      </c>
      <c r="H1142" s="2">
        <f>'Moving Avg'!G1142</f>
        <v>1.4903359999999999</v>
      </c>
      <c r="I1142" s="2">
        <f>'Moving Avg'!H1142</f>
        <v>1.4911719999999979</v>
      </c>
      <c r="J1142" s="6" t="str">
        <f>OBV!F1142</f>
        <v>BEARISH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1.5327</v>
      </c>
      <c r="C1143" s="2">
        <f>RSI!I1143</f>
        <v>60.907327116656006</v>
      </c>
      <c r="D1143" s="2">
        <f>MACD!E1143</f>
        <v>-3.5177381744553538E-2</v>
      </c>
      <c r="E1143" s="2">
        <f>MACD!F1143</f>
        <v>-2.0973354257858314E-2</v>
      </c>
      <c r="F1143" s="2">
        <f>'Moving Avg'!D1143</f>
        <v>1.5261</v>
      </c>
      <c r="G1143" s="2">
        <f>'Moving Avg'!F1143</f>
        <v>1.4849399999999999</v>
      </c>
      <c r="H1143" s="2">
        <f>'Moving Avg'!G1143</f>
        <v>1.4900319999999996</v>
      </c>
      <c r="I1143" s="2">
        <f>'Moving Avg'!H1143</f>
        <v>1.4920984999999976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43676</v>
      </c>
      <c r="B1144" s="2">
        <f>RSI!B1144</f>
        <v>1.5327</v>
      </c>
      <c r="C1144" s="2">
        <f>RSI!I1144</f>
        <v>60.907327116656006</v>
      </c>
      <c r="D1144" s="2">
        <f>MACD!E1144</f>
        <v>-3.782443220213505E-2</v>
      </c>
      <c r="E1144" s="2">
        <f>MACD!F1144</f>
        <v>-2.4343569846713663E-2</v>
      </c>
      <c r="F1144" s="2">
        <f>'Moving Avg'!D1144</f>
        <v>1.5287400000000002</v>
      </c>
      <c r="G1144" s="2">
        <f>'Moving Avg'!F1144</f>
        <v>1.4895049999999999</v>
      </c>
      <c r="H1144" s="2">
        <f>'Moving Avg'!G1144</f>
        <v>1.4897279999999997</v>
      </c>
      <c r="I1144" s="2">
        <f>'Moving Avg'!H1144</f>
        <v>1.4932129999999975</v>
      </c>
      <c r="J1144" s="6" t="str">
        <f>OBV!F1144</f>
        <v>BULLISH</v>
      </c>
      <c r="K1144" s="6" t="str">
        <f>OBV!G1144</f>
        <v>WEAK</v>
      </c>
      <c r="L1144" s="6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1.5327</v>
      </c>
      <c r="C1145" s="2">
        <f>RSI!I1145</f>
        <v>60.907327116656006</v>
      </c>
      <c r="D1145" s="2">
        <f>MACD!E1145</f>
        <v>-3.9324264529845498E-2</v>
      </c>
      <c r="E1145" s="2">
        <f>MACD!F1145</f>
        <v>-2.7339708783340032E-2</v>
      </c>
      <c r="F1145" s="2">
        <f>'Moving Avg'!D1145</f>
        <v>1.5300600000000002</v>
      </c>
      <c r="G1145" s="2">
        <f>'Moving Avg'!F1145</f>
        <v>1.4925049999999997</v>
      </c>
      <c r="H1145" s="2">
        <f>'Moving Avg'!G1145</f>
        <v>1.4894239999999999</v>
      </c>
      <c r="I1145" s="2">
        <f>'Moving Avg'!H1145</f>
        <v>1.4942019999999974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1.5261</v>
      </c>
      <c r="C1146" s="2">
        <f>RSI!I1146</f>
        <v>58.417793127750429</v>
      </c>
      <c r="D1146" s="2">
        <f>MACD!E1146</f>
        <v>-3.4178272598224479E-2</v>
      </c>
      <c r="E1146" s="2">
        <f>MACD!F1146</f>
        <v>-2.8707421546316923E-2</v>
      </c>
      <c r="F1146" s="2">
        <f>'Moving Avg'!D1146</f>
        <v>1.53006</v>
      </c>
      <c r="G1146" s="2">
        <f>'Moving Avg'!F1146</f>
        <v>1.4942349999999998</v>
      </c>
      <c r="H1146" s="2">
        <f>'Moving Avg'!G1146</f>
        <v>1.4894880000000004</v>
      </c>
      <c r="I1146" s="2">
        <f>'Moving Avg'!H1146</f>
        <v>1.4951579999999975</v>
      </c>
      <c r="J1146" s="6" t="str">
        <f>OBV!F1146</f>
        <v>BULLISH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1.5261</v>
      </c>
      <c r="C1147" s="2">
        <f>RSI!I1147</f>
        <v>58.417793127750429</v>
      </c>
      <c r="D1147" s="2">
        <f>MACD!E1147</f>
        <v>-2.695074874754444E-2</v>
      </c>
      <c r="E1147" s="2">
        <f>MACD!F1147</f>
        <v>-2.8356086986562428E-2</v>
      </c>
      <c r="F1147" s="2">
        <f>'Moving Avg'!D1147</f>
        <v>1.53006</v>
      </c>
      <c r="G1147" s="2">
        <f>'Moving Avg'!F1147</f>
        <v>1.4978449999999996</v>
      </c>
      <c r="H1147" s="2">
        <f>'Moving Avg'!G1147</f>
        <v>1.4895520000000002</v>
      </c>
      <c r="I1147" s="2">
        <f>'Moving Avg'!H1147</f>
        <v>1.4961454999999972</v>
      </c>
      <c r="J1147" s="6" t="str">
        <f>OBV!F1147</f>
        <v>BULLISH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1.5261</v>
      </c>
      <c r="C1148" s="2">
        <f>RSI!I1148</f>
        <v>58.417793127750429</v>
      </c>
      <c r="D1148" s="2">
        <f>MACD!E1148</f>
        <v>-2.0981027796185048E-2</v>
      </c>
      <c r="E1148" s="2">
        <f>MACD!F1148</f>
        <v>-2.6881075148486953E-2</v>
      </c>
      <c r="F1148" s="2">
        <f>'Moving Avg'!D1148</f>
        <v>1.5287399999999998</v>
      </c>
      <c r="G1148" s="2">
        <f>'Moving Avg'!F1148</f>
        <v>1.5017649999999996</v>
      </c>
      <c r="H1148" s="2">
        <f>'Moving Avg'!G1148</f>
        <v>1.4896160000000003</v>
      </c>
      <c r="I1148" s="2">
        <f>'Moving Avg'!H1148</f>
        <v>1.4971329999999974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1.5129999999999999</v>
      </c>
      <c r="C1149" s="2">
        <f>RSI!I1149</f>
        <v>53.04304208680783</v>
      </c>
      <c r="D1149" s="2">
        <f>MACD!E1149</f>
        <v>-1.6109810209835596E-2</v>
      </c>
      <c r="E1149" s="2">
        <f>MACD!F1149</f>
        <v>-2.4726822160756681E-2</v>
      </c>
      <c r="F1149" s="2">
        <f>'Moving Avg'!D1149</f>
        <v>1.5247999999999997</v>
      </c>
      <c r="G1149" s="2">
        <f>'Moving Avg'!F1149</f>
        <v>1.5037799999999997</v>
      </c>
      <c r="H1149" s="2">
        <f>'Moving Avg'!G1149</f>
        <v>1.4894179999999999</v>
      </c>
      <c r="I1149" s="2">
        <f>'Moving Avg'!H1149</f>
        <v>1.498054999999997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1.4866999999999999</v>
      </c>
      <c r="C1150" s="2">
        <f>RSI!I1150</f>
        <v>44.24228741190332</v>
      </c>
      <c r="D1150" s="2">
        <f>MACD!E1150</f>
        <v>-9.0721347765438942E-3</v>
      </c>
      <c r="E1150" s="2">
        <f>MACD!F1150</f>
        <v>-2.1595884683914122E-2</v>
      </c>
      <c r="F1150" s="2">
        <f>'Moving Avg'!D1150</f>
        <v>1.5156000000000001</v>
      </c>
      <c r="G1150" s="2">
        <f>'Moving Avg'!F1150</f>
        <v>1.5063599999999997</v>
      </c>
      <c r="H1150" s="2">
        <f>'Moving Avg'!G1150</f>
        <v>1.4886940000000002</v>
      </c>
      <c r="I1150" s="2">
        <f>'Moving Avg'!H1150</f>
        <v>1.4988454999999974</v>
      </c>
      <c r="J1150" s="6" t="str">
        <f>OBV!F1150</f>
        <v>BEARISH</v>
      </c>
      <c r="K1150" s="6" t="str">
        <f>OBV!G1150</f>
        <v>STRONG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1.4998</v>
      </c>
      <c r="C1151" s="2">
        <f>RSI!I1151</f>
        <v>48.799178522766937</v>
      </c>
      <c r="D1151" s="2">
        <f>MACD!E1151</f>
        <v>-3.9762678726653622E-3</v>
      </c>
      <c r="E1151" s="2">
        <f>MACD!F1151</f>
        <v>-1.8071961321664373E-2</v>
      </c>
      <c r="F1151" s="2">
        <f>'Moving Avg'!D1151</f>
        <v>1.51034</v>
      </c>
      <c r="G1151" s="2">
        <f>'Moving Avg'!F1151</f>
        <v>1.5083399999999998</v>
      </c>
      <c r="H1151" s="2">
        <f>'Moving Avg'!G1151</f>
        <v>1.4882319999999998</v>
      </c>
      <c r="I1151" s="2">
        <f>'Moving Avg'!H1151</f>
        <v>1.4997014999999976</v>
      </c>
      <c r="J1151" s="6" t="str">
        <f>OBV!F1151</f>
        <v>BEARISH</v>
      </c>
      <c r="K1151" s="6" t="str">
        <f>OBV!G1151</f>
        <v>STRONG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1.4866999999999999</v>
      </c>
      <c r="C1152" s="2">
        <f>RSI!I1152</f>
        <v>44.851637190435675</v>
      </c>
      <c r="D1152" s="2">
        <f>MACD!E1152</f>
        <v>1.3316195064152492E-3</v>
      </c>
      <c r="E1152" s="2">
        <f>MACD!F1152</f>
        <v>-1.4191245156048448E-2</v>
      </c>
      <c r="F1152" s="2">
        <f>'Moving Avg'!D1152</f>
        <v>1.5024600000000001</v>
      </c>
      <c r="G1152" s="2">
        <f>'Moving Avg'!F1152</f>
        <v>1.5099799999999994</v>
      </c>
      <c r="H1152" s="2">
        <f>'Moving Avg'!G1152</f>
        <v>1.4875079999999996</v>
      </c>
      <c r="I1152" s="2">
        <f>'Moving Avg'!H1152</f>
        <v>1.5004604999999975</v>
      </c>
      <c r="J1152" s="6" t="str">
        <f>OBV!F1152</f>
        <v>BEARISH</v>
      </c>
      <c r="K1152" s="6" t="str">
        <f>OBV!G1152</f>
        <v>STRONG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1.5129999999999999</v>
      </c>
      <c r="C1153" s="2">
        <f>RSI!I1153</f>
        <v>53.061123795250417</v>
      </c>
      <c r="D1153" s="2">
        <f>MACD!E1153</f>
        <v>4.991284894510839E-3</v>
      </c>
      <c r="E1153" s="2">
        <f>MACD!F1153</f>
        <v>-1.0354739145936593E-2</v>
      </c>
      <c r="F1153" s="2">
        <f>'Moving Avg'!D1153</f>
        <v>1.4998399999999998</v>
      </c>
      <c r="G1153" s="2">
        <f>'Moving Avg'!F1153</f>
        <v>1.5129349999999995</v>
      </c>
      <c r="H1153" s="2">
        <f>'Moving Avg'!G1153</f>
        <v>1.4873099999999997</v>
      </c>
      <c r="I1153" s="2">
        <f>'Moving Avg'!H1153</f>
        <v>1.5011629999999974</v>
      </c>
      <c r="J1153" s="6" t="str">
        <f>OBV!F1153</f>
        <v>BEARISH</v>
      </c>
      <c r="K1153" s="6" t="str">
        <f>OBV!G1153</f>
        <v>STRONG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1.4735</v>
      </c>
      <c r="C1154" s="2">
        <f>RSI!I1154</f>
        <v>42.764539012368225</v>
      </c>
      <c r="D1154" s="2">
        <f>MACD!E1154</f>
        <v>1.095209071259684E-2</v>
      </c>
      <c r="E1154" s="2">
        <f>MACD!F1154</f>
        <v>-6.0933731742299066E-3</v>
      </c>
      <c r="F1154" s="2">
        <f>'Moving Avg'!D1154</f>
        <v>1.49194</v>
      </c>
      <c r="G1154" s="2">
        <f>'Moving Avg'!F1154</f>
        <v>1.5135999999999998</v>
      </c>
      <c r="H1154" s="2">
        <f>'Moving Avg'!G1154</f>
        <v>1.4863219999999999</v>
      </c>
      <c r="I1154" s="2">
        <f>'Moving Avg'!H1154</f>
        <v>1.5014489999999971</v>
      </c>
      <c r="J1154" s="6" t="str">
        <f>OBV!F1154</f>
        <v>BEARISH</v>
      </c>
      <c r="K1154" s="6" t="str">
        <f>OBV!G1154</f>
        <v>STRONG</v>
      </c>
      <c r="L1154" s="6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1.5064</v>
      </c>
      <c r="C1155" s="2">
        <f>RSI!I1155</f>
        <v>51.249990359453747</v>
      </c>
      <c r="D1155" s="2">
        <f>MACD!E1155</f>
        <v>1.373503440810464E-2</v>
      </c>
      <c r="E1155" s="2">
        <f>MACD!F1155</f>
        <v>-2.1276916577629974E-3</v>
      </c>
      <c r="F1155" s="2">
        <f>'Moving Avg'!D1155</f>
        <v>1.4958799999999999</v>
      </c>
      <c r="G1155" s="2">
        <f>'Moving Avg'!F1155</f>
        <v>1.5155949999999998</v>
      </c>
      <c r="H1155" s="2">
        <f>'Moving Avg'!G1155</f>
        <v>1.4859919999999998</v>
      </c>
      <c r="I1155" s="2">
        <f>'Moving Avg'!H1155</f>
        <v>1.5017739999999975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</row>
    <row r="1156" spans="1:12" ht="13.5" x14ac:dyDescent="0.25">
      <c r="A1156" s="3">
        <f>RSI!A1156</f>
        <v>43696</v>
      </c>
      <c r="B1156" s="2">
        <f>RSI!B1156</f>
        <v>1.5064</v>
      </c>
      <c r="C1156" s="2">
        <f>RSI!I1156</f>
        <v>51.249990359453747</v>
      </c>
      <c r="D1156" s="2">
        <f>MACD!E1156</f>
        <v>1.5043209276002667E-2</v>
      </c>
      <c r="E1156" s="2">
        <f>MACD!F1156</f>
        <v>1.3064885289901355E-3</v>
      </c>
      <c r="F1156" s="2">
        <f>'Moving Avg'!D1156</f>
        <v>1.4972000000000001</v>
      </c>
      <c r="G1156" s="2">
        <f>'Moving Avg'!F1156</f>
        <v>1.5155949999999998</v>
      </c>
      <c r="H1156" s="2">
        <f>'Moving Avg'!G1156</f>
        <v>1.4856619999999998</v>
      </c>
      <c r="I1156" s="2">
        <f>'Moving Avg'!H1156</f>
        <v>1.5016604999999976</v>
      </c>
      <c r="J1156" s="6" t="str">
        <f>OBV!F1156</f>
        <v>BEARISH</v>
      </c>
      <c r="K1156" s="6" t="str">
        <f>OBV!G1156</f>
        <v>NEUTRAL</v>
      </c>
      <c r="L1156" s="6" t="str">
        <f>OBV!H1156</f>
        <v>BEARISH DIVERGENCE</v>
      </c>
    </row>
    <row r="1157" spans="1:12" ht="13.5" x14ac:dyDescent="0.25">
      <c r="A1157" s="3">
        <f>RSI!A1157</f>
        <v>43697</v>
      </c>
      <c r="B1157" s="2">
        <f>RSI!B1157</f>
        <v>1.5064</v>
      </c>
      <c r="C1157" s="2">
        <f>RSI!I1157</f>
        <v>51.249990359453747</v>
      </c>
      <c r="D1157" s="2">
        <f>MACD!E1157</f>
        <v>1.6121201445711941E-2</v>
      </c>
      <c r="E1157" s="2">
        <f>MACD!F1157</f>
        <v>4.2694311123344974E-3</v>
      </c>
      <c r="F1157" s="2">
        <f>'Moving Avg'!D1157</f>
        <v>1.5011399999999999</v>
      </c>
      <c r="G1157" s="2">
        <f>'Moving Avg'!F1157</f>
        <v>1.5146099999999998</v>
      </c>
      <c r="H1157" s="2">
        <f>'Moving Avg'!G1157</f>
        <v>1.4853319999999997</v>
      </c>
      <c r="I1157" s="2">
        <f>'Moving Avg'!H1157</f>
        <v>1.5012334999999979</v>
      </c>
      <c r="J1157" s="6" t="str">
        <f>OBV!F1157</f>
        <v>BEARISH</v>
      </c>
      <c r="K1157" s="6" t="str">
        <f>OBV!G1157</f>
        <v>NEUTRAL</v>
      </c>
      <c r="L1157" s="6" t="str">
        <f>OBV!H1157</f>
        <v>BEARISH DIVERGENCE</v>
      </c>
    </row>
    <row r="1158" spans="1:12" ht="13.5" x14ac:dyDescent="0.25">
      <c r="A1158" s="3">
        <f>RSI!A1158</f>
        <v>43698</v>
      </c>
      <c r="B1158" s="2">
        <f>RSI!B1158</f>
        <v>1.5129999999999999</v>
      </c>
      <c r="C1158" s="2">
        <f>RSI!I1158</f>
        <v>52.996000118606048</v>
      </c>
      <c r="D1158" s="2">
        <f>MACD!E1158</f>
        <v>1.6517677345675663E-2</v>
      </c>
      <c r="E1158" s="2">
        <f>MACD!F1158</f>
        <v>6.7190803590027309E-3</v>
      </c>
      <c r="F1158" s="2">
        <f>'Moving Avg'!D1158</f>
        <v>1.5011399999999999</v>
      </c>
      <c r="G1158" s="2">
        <f>'Moving Avg'!F1158</f>
        <v>1.5139549999999997</v>
      </c>
      <c r="H1158" s="2">
        <f>'Moving Avg'!G1158</f>
        <v>1.4853860000000001</v>
      </c>
      <c r="I1158" s="2">
        <f>'Moving Avg'!H1158</f>
        <v>1.5006199999999976</v>
      </c>
      <c r="J1158" s="6" t="str">
        <f>OBV!F1158</f>
        <v>BULLISH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1.5129999999999999</v>
      </c>
      <c r="C1159" s="2">
        <f>RSI!I1159</f>
        <v>52.996000118606048</v>
      </c>
      <c r="D1159" s="2">
        <f>MACD!E1159</f>
        <v>1.4773974106665255E-2</v>
      </c>
      <c r="E1159" s="2">
        <f>MACD!F1159</f>
        <v>8.3300591085352371E-3</v>
      </c>
      <c r="F1159" s="2">
        <f>'Moving Avg'!D1159</f>
        <v>1.5090399999999999</v>
      </c>
      <c r="G1159" s="2">
        <f>'Moving Avg'!F1159</f>
        <v>1.5136299999999998</v>
      </c>
      <c r="H1159" s="2">
        <f>'Moving Avg'!G1159</f>
        <v>1.4854399999999999</v>
      </c>
      <c r="I1159" s="2">
        <f>'Moving Avg'!H1159</f>
        <v>1.4998184999999975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1.5129999999999999</v>
      </c>
      <c r="C1160" s="2">
        <f>RSI!I1160</f>
        <v>52.996000118606048</v>
      </c>
      <c r="D1160" s="2">
        <f>MACD!E1160</f>
        <v>9.1933066218945481E-3</v>
      </c>
      <c r="E1160" s="2">
        <f>MACD!F1160</f>
        <v>8.5027086112071E-3</v>
      </c>
      <c r="F1160" s="2">
        <f>'Moving Avg'!D1160</f>
        <v>1.5103599999999999</v>
      </c>
      <c r="G1160" s="2">
        <f>'Moving Avg'!F1160</f>
        <v>1.5129749999999997</v>
      </c>
      <c r="H1160" s="2">
        <f>'Moving Avg'!G1160</f>
        <v>1.4863699999999997</v>
      </c>
      <c r="I1160" s="2">
        <f>'Moving Avg'!H1160</f>
        <v>1.4987664999999977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1.5129999999999999</v>
      </c>
      <c r="C1161" s="2">
        <f>RSI!I1161</f>
        <v>52.996000118606048</v>
      </c>
      <c r="D1161" s="2">
        <f>MACD!E1161</f>
        <v>6.4318912805851891E-3</v>
      </c>
      <c r="E1161" s="2">
        <f>MACD!F1161</f>
        <v>8.0885451450827192E-3</v>
      </c>
      <c r="F1161" s="2">
        <f>'Moving Avg'!D1161</f>
        <v>1.5116799999999999</v>
      </c>
      <c r="G1161" s="2">
        <f>'Moving Avg'!F1161</f>
        <v>1.5123199999999994</v>
      </c>
      <c r="H1161" s="2">
        <f>'Moving Avg'!G1161</f>
        <v>1.4876760000000002</v>
      </c>
      <c r="I1161" s="2">
        <f>'Moving Avg'!H1161</f>
        <v>1.4975889999999976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1.4735</v>
      </c>
      <c r="C1162" s="2">
        <f>RSI!I1162</f>
        <v>41.135974130814297</v>
      </c>
      <c r="D1162" s="2">
        <f>MACD!E1162</f>
        <v>4.9552052863333085E-3</v>
      </c>
      <c r="E1162" s="2">
        <f>MACD!F1162</f>
        <v>7.4618771733328372E-3</v>
      </c>
      <c r="F1162" s="2">
        <f>'Moving Avg'!D1162</f>
        <v>1.5050999999999999</v>
      </c>
      <c r="G1162" s="2">
        <f>'Moving Avg'!F1162</f>
        <v>1.5096899999999995</v>
      </c>
      <c r="H1162" s="2">
        <f>'Moving Avg'!G1162</f>
        <v>1.4876920000000005</v>
      </c>
      <c r="I1162" s="2">
        <f>'Moving Avg'!H1162</f>
        <v>1.4961199999999977</v>
      </c>
      <c r="J1162" s="6" t="str">
        <f>OBV!F1162</f>
        <v>BEARISH</v>
      </c>
      <c r="K1162" s="6" t="str">
        <f>OBV!G1162</f>
        <v>STRONG</v>
      </c>
      <c r="L1162" s="6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1.4998</v>
      </c>
      <c r="C1163" s="2">
        <f>RSI!I1163</f>
        <v>49.275573509079813</v>
      </c>
      <c r="D1163" s="2">
        <f>MACD!E1163</f>
        <v>5.9902210425597513E-3</v>
      </c>
      <c r="E1163" s="2">
        <f>MACD!F1163</f>
        <v>7.1675459471782204E-3</v>
      </c>
      <c r="F1163" s="2">
        <f>'Moving Avg'!D1163</f>
        <v>1.5024599999999999</v>
      </c>
      <c r="G1163" s="2">
        <f>'Moving Avg'!F1163</f>
        <v>1.5080449999999996</v>
      </c>
      <c r="H1163" s="2">
        <f>'Moving Avg'!G1163</f>
        <v>1.4884840000000004</v>
      </c>
      <c r="I1163" s="2">
        <f>'Moving Avg'!H1163</f>
        <v>1.4949389999999974</v>
      </c>
      <c r="J1163" s="6" t="str">
        <f>OBV!F1163</f>
        <v>BEARISH</v>
      </c>
      <c r="K1163" s="6" t="str">
        <f>OBV!G1163</f>
        <v>STRONG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1.4998</v>
      </c>
      <c r="C1164" s="2">
        <f>RSI!I1164</f>
        <v>49.275573509079813</v>
      </c>
      <c r="D1164" s="2">
        <f>MACD!E1164</f>
        <v>8.0637046931752998E-4</v>
      </c>
      <c r="E1164" s="2">
        <f>MACD!F1164</f>
        <v>5.8953108516060825E-3</v>
      </c>
      <c r="F1164" s="2">
        <f>'Moving Avg'!D1164</f>
        <v>1.4998200000000002</v>
      </c>
      <c r="G1164" s="2">
        <f>'Moving Avg'!F1164</f>
        <v>1.5063999999999997</v>
      </c>
      <c r="H1164" s="2">
        <f>'Moving Avg'!G1164</f>
        <v>1.4900279999999997</v>
      </c>
      <c r="I1164" s="2">
        <f>'Moving Avg'!H1164</f>
        <v>1.4941339999999974</v>
      </c>
      <c r="J1164" s="6" t="str">
        <f>OBV!F1164</f>
        <v>BEARISH</v>
      </c>
      <c r="K1164" s="6" t="str">
        <f>OBV!G1164</f>
        <v>STRONG</v>
      </c>
      <c r="L1164" s="6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1.4735</v>
      </c>
      <c r="C1165" s="2">
        <f>RSI!I1165</f>
        <v>42.465407059511747</v>
      </c>
      <c r="D1165" s="2">
        <f>MACD!E1165</f>
        <v>3.4457311829390047E-3</v>
      </c>
      <c r="E1165" s="2">
        <f>MACD!F1165</f>
        <v>5.4053949178726676E-3</v>
      </c>
      <c r="F1165" s="2">
        <f>'Moving Avg'!D1165</f>
        <v>1.4919199999999999</v>
      </c>
      <c r="G1165" s="2">
        <f>'Moving Avg'!F1165</f>
        <v>1.5034399999999999</v>
      </c>
      <c r="H1165" s="2">
        <f>'Moving Avg'!G1165</f>
        <v>1.4910459999999999</v>
      </c>
      <c r="I1165" s="2">
        <f>'Moving Avg'!H1165</f>
        <v>1.4930724999999976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1.4735</v>
      </c>
      <c r="C1166" s="2">
        <f>RSI!I1166</f>
        <v>42.46540705951174</v>
      </c>
      <c r="D1166" s="2">
        <f>MACD!E1166</f>
        <v>5.8492675690191565E-3</v>
      </c>
      <c r="E1166" s="2">
        <f>MACD!F1166</f>
        <v>5.4941694481019654E-3</v>
      </c>
      <c r="F1166" s="2">
        <f>'Moving Avg'!D1166</f>
        <v>1.4840199999999999</v>
      </c>
      <c r="G1166" s="2">
        <f>'Moving Avg'!F1166</f>
        <v>1.50081</v>
      </c>
      <c r="H1166" s="2">
        <f>'Moving Avg'!G1166</f>
        <v>1.4919379999999998</v>
      </c>
      <c r="I1166" s="2">
        <f>'Moving Avg'!H1166</f>
        <v>1.4922304999999978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1.4998</v>
      </c>
      <c r="C1167" s="2">
        <f>RSI!I1167</f>
        <v>50.413435713749962</v>
      </c>
      <c r="D1167" s="2">
        <f>MACD!E1167</f>
        <v>6.0925024291216268E-3</v>
      </c>
      <c r="E1167" s="2">
        <f>MACD!F1167</f>
        <v>5.613836044305898E-3</v>
      </c>
      <c r="F1167" s="2">
        <f>'Moving Avg'!D1167</f>
        <v>1.4892800000000002</v>
      </c>
      <c r="G1167" s="2">
        <f>'Moving Avg'!F1167</f>
        <v>1.499495</v>
      </c>
      <c r="H1167" s="2">
        <f>'Moving Avg'!G1167</f>
        <v>1.4929799999999995</v>
      </c>
      <c r="I1167" s="2">
        <f>'Moving Avg'!H1167</f>
        <v>1.4917389999999977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</row>
    <row r="1168" spans="1:12" ht="13.5" x14ac:dyDescent="0.25">
      <c r="A1168" s="3">
        <f>RSI!A1168</f>
        <v>43712</v>
      </c>
      <c r="B1168" s="2">
        <f>RSI!B1168</f>
        <v>1.5327</v>
      </c>
      <c r="C1168" s="2">
        <f>RSI!I1168</f>
        <v>58.193739197712176</v>
      </c>
      <c r="D1168" s="2">
        <f>MACD!E1168</f>
        <v>4.8672020781579395E-3</v>
      </c>
      <c r="E1168" s="2">
        <f>MACD!F1168</f>
        <v>5.4645092510763067E-3</v>
      </c>
      <c r="F1168" s="2">
        <f>'Moving Avg'!D1168</f>
        <v>1.49586</v>
      </c>
      <c r="G1168" s="2">
        <f>'Moving Avg'!F1168</f>
        <v>1.499825</v>
      </c>
      <c r="H1168" s="2">
        <f>'Moving Avg'!G1168</f>
        <v>1.4940539999999995</v>
      </c>
      <c r="I1168" s="2">
        <f>'Moving Avg'!H1168</f>
        <v>1.4911929999999975</v>
      </c>
      <c r="J1168" s="6" t="str">
        <f>OBV!F1168</f>
        <v>BULLISH</v>
      </c>
      <c r="K1168" s="6" t="str">
        <f>OBV!G1168</f>
        <v>WEAK</v>
      </c>
      <c r="L1168" s="6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1.5261</v>
      </c>
      <c r="C1169" s="2">
        <f>RSI!I1169</f>
        <v>56.285801898996276</v>
      </c>
      <c r="D1169" s="2">
        <f>MACD!E1169</f>
        <v>4.1161296997314079E-3</v>
      </c>
      <c r="E1169" s="2">
        <f>MACD!F1169</f>
        <v>5.1948333408073271E-3</v>
      </c>
      <c r="F1169" s="2">
        <f>'Moving Avg'!D1169</f>
        <v>1.5011199999999998</v>
      </c>
      <c r="G1169" s="2">
        <f>'Moving Avg'!F1169</f>
        <v>1.50048</v>
      </c>
      <c r="H1169" s="2">
        <f>'Moving Avg'!G1169</f>
        <v>1.4944939999999993</v>
      </c>
      <c r="I1169" s="2">
        <f>'Moving Avg'!H1169</f>
        <v>1.4907389999999978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1.4866999999999999</v>
      </c>
      <c r="C1170" s="2">
        <f>RSI!I1170</f>
        <v>46.487310317879903</v>
      </c>
      <c r="D1170" s="2">
        <f>MACD!E1170</f>
        <v>6.2500059878618508E-3</v>
      </c>
      <c r="E1170" s="2">
        <f>MACD!F1170</f>
        <v>5.4058678702182325E-3</v>
      </c>
      <c r="F1170" s="2">
        <f>'Moving Avg'!D1170</f>
        <v>1.50376</v>
      </c>
      <c r="G1170" s="2">
        <f>'Moving Avg'!F1170</f>
        <v>1.50048</v>
      </c>
      <c r="H1170" s="2">
        <f>'Moving Avg'!G1170</f>
        <v>1.4951499999999995</v>
      </c>
      <c r="I1170" s="2">
        <f>'Moving Avg'!H1170</f>
        <v>1.4899629999999979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1.4735</v>
      </c>
      <c r="C1171" s="2">
        <f>RSI!I1171</f>
        <v>43.74003678212982</v>
      </c>
      <c r="D1171" s="2">
        <f>MACD!E1171</f>
        <v>9.1281141225751927E-3</v>
      </c>
      <c r="E1171" s="2">
        <f>MACD!F1171</f>
        <v>6.1503171206896247E-3</v>
      </c>
      <c r="F1171" s="2">
        <f>'Moving Avg'!D1171</f>
        <v>1.5037600000000002</v>
      </c>
      <c r="G1171" s="2">
        <f>'Moving Avg'!F1171</f>
        <v>1.4991650000000001</v>
      </c>
      <c r="H1171" s="2">
        <f>'Moving Avg'!G1171</f>
        <v>1.4947899999999996</v>
      </c>
      <c r="I1171" s="2">
        <f>'Moving Avg'!H1171</f>
        <v>1.4891209999999979</v>
      </c>
      <c r="J1171" s="6" t="str">
        <f>OBV!F1171</f>
        <v>BEARISH</v>
      </c>
      <c r="K1171" s="6" t="str">
        <f>OBV!G1171</f>
        <v>STRONG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1.5064</v>
      </c>
      <c r="C1172" s="2">
        <f>RSI!I1172</f>
        <v>51.44251253998965</v>
      </c>
      <c r="D1172" s="2">
        <f>MACD!E1172</f>
        <v>3.2152003919652117E-3</v>
      </c>
      <c r="E1172" s="2">
        <f>MACD!F1172</f>
        <v>5.5632937749447425E-3</v>
      </c>
      <c r="F1172" s="2">
        <f>'Moving Avg'!D1172</f>
        <v>1.50508</v>
      </c>
      <c r="G1172" s="2">
        <f>'Moving Avg'!F1172</f>
        <v>1.5001500000000001</v>
      </c>
      <c r="H1172" s="2">
        <f>'Moving Avg'!G1172</f>
        <v>1.4959639999999996</v>
      </c>
      <c r="I1172" s="2">
        <f>'Moving Avg'!H1172</f>
        <v>1.488662499999998</v>
      </c>
      <c r="J1172" s="6" t="str">
        <f>OBV!F1172</f>
        <v>BEARISH</v>
      </c>
      <c r="K1172" s="6" t="str">
        <f>OBV!G1172</f>
        <v>STRONG</v>
      </c>
      <c r="L1172" s="6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1.4998</v>
      </c>
      <c r="C1173" s="2">
        <f>RSI!I1173</f>
        <v>49.964675033891695</v>
      </c>
      <c r="D1173" s="2">
        <f>MACD!E1173</f>
        <v>2.7060491740575898E-3</v>
      </c>
      <c r="E1173" s="2">
        <f>MACD!F1173</f>
        <v>4.9918448547673121E-3</v>
      </c>
      <c r="F1173" s="2">
        <f>'Moving Avg'!D1173</f>
        <v>1.4984999999999999</v>
      </c>
      <c r="G1173" s="2">
        <f>'Moving Avg'!F1173</f>
        <v>1.49949</v>
      </c>
      <c r="H1173" s="2">
        <f>'Moving Avg'!G1173</f>
        <v>1.4966299999999995</v>
      </c>
      <c r="I1173" s="2">
        <f>'Moving Avg'!H1173</f>
        <v>1.4880144999999982</v>
      </c>
      <c r="J1173" s="6" t="str">
        <f>OBV!F1173</f>
        <v>BEARISH</v>
      </c>
      <c r="K1173" s="6" t="str">
        <f>OBV!G1173</f>
        <v>STRONG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1.4932000000000001</v>
      </c>
      <c r="C1174" s="2">
        <f>RSI!I1174</f>
        <v>48.465267094568198</v>
      </c>
      <c r="D1174" s="2">
        <f>MACD!E1174</f>
        <v>2.7651922463627354E-3</v>
      </c>
      <c r="E1174" s="2">
        <f>MACD!F1174</f>
        <v>4.5465143330863968E-3</v>
      </c>
      <c r="F1174" s="2">
        <f>'Moving Avg'!D1174</f>
        <v>1.4919199999999999</v>
      </c>
      <c r="G1174" s="2">
        <f>'Moving Avg'!F1174</f>
        <v>1.5004750000000002</v>
      </c>
      <c r="H1174" s="2">
        <f>'Moving Avg'!G1174</f>
        <v>1.4976659999999995</v>
      </c>
      <c r="I1174" s="2">
        <f>'Moving Avg'!H1174</f>
        <v>1.4875529999999983</v>
      </c>
      <c r="J1174" s="6" t="str">
        <f>OBV!F1174</f>
        <v>BEARISH</v>
      </c>
      <c r="K1174" s="6" t="str">
        <f>OBV!G1174</f>
        <v>STRONG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1.4866999999999999</v>
      </c>
      <c r="C1175" s="2">
        <f>RSI!I1175</f>
        <v>46.970291513356813</v>
      </c>
      <c r="D1175" s="2">
        <f>MACD!E1175</f>
        <v>-7.0944144053619596E-4</v>
      </c>
      <c r="E1175" s="2">
        <f>MACD!F1175</f>
        <v>3.4953231783618785E-3</v>
      </c>
      <c r="F1175" s="2">
        <f>'Moving Avg'!D1175</f>
        <v>1.4919199999999999</v>
      </c>
      <c r="G1175" s="2">
        <f>'Moving Avg'!F1175</f>
        <v>1.49949</v>
      </c>
      <c r="H1175" s="2">
        <f>'Moving Avg'!G1175</f>
        <v>1.4979459999999998</v>
      </c>
      <c r="I1175" s="2">
        <f>'Moving Avg'!H1175</f>
        <v>1.4870899999999982</v>
      </c>
      <c r="J1175" s="6" t="str">
        <f>OBV!F1175</f>
        <v>BEARISH</v>
      </c>
      <c r="K1175" s="6" t="str">
        <f>OBV!G1175</f>
        <v>STRONG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1.5129999999999999</v>
      </c>
      <c r="C1176" s="2">
        <f>RSI!I1176</f>
        <v>53.253476956585395</v>
      </c>
      <c r="D1176" s="2">
        <f>MACD!E1176</f>
        <v>-5.5222234865048847E-3</v>
      </c>
      <c r="E1176" s="2">
        <f>MACD!F1176</f>
        <v>1.691813845388526E-3</v>
      </c>
      <c r="F1176" s="2">
        <f>'Moving Avg'!D1176</f>
        <v>1.4998199999999999</v>
      </c>
      <c r="G1176" s="2">
        <f>'Moving Avg'!F1176</f>
        <v>1.4998200000000002</v>
      </c>
      <c r="H1176" s="2">
        <f>'Moving Avg'!G1176</f>
        <v>1.4983759999999997</v>
      </c>
      <c r="I1176" s="2">
        <f>'Moving Avg'!H1176</f>
        <v>1.4868839999999983</v>
      </c>
      <c r="J1176" s="6" t="str">
        <f>OBV!F1176</f>
        <v>BEARISH</v>
      </c>
      <c r="K1176" s="6" t="str">
        <f>OBV!G1176</f>
        <v>STRONG</v>
      </c>
      <c r="L1176" s="6" t="str">
        <f>OBV!H1176</f>
        <v>BEARISH DIVERGENCE</v>
      </c>
    </row>
    <row r="1177" spans="1:12" ht="13.5" x14ac:dyDescent="0.25">
      <c r="A1177" s="3">
        <f>RSI!A1177</f>
        <v>43725</v>
      </c>
      <c r="B1177" s="2">
        <f>RSI!B1177</f>
        <v>1.5064</v>
      </c>
      <c r="C1177" s="2">
        <f>RSI!I1177</f>
        <v>51.601161425108799</v>
      </c>
      <c r="D1177" s="2">
        <f>MACD!E1177</f>
        <v>-5.1450900639846697E-3</v>
      </c>
      <c r="E1177" s="2">
        <f>MACD!F1177</f>
        <v>3.2443306351388691E-4</v>
      </c>
      <c r="F1177" s="2">
        <f>'Moving Avg'!D1177</f>
        <v>1.4998200000000002</v>
      </c>
      <c r="G1177" s="2">
        <f>'Moving Avg'!F1177</f>
        <v>1.4998200000000002</v>
      </c>
      <c r="H1177" s="2">
        <f>'Moving Avg'!G1177</f>
        <v>1.4994259999999997</v>
      </c>
      <c r="I1177" s="2">
        <f>'Moving Avg'!H1177</f>
        <v>1.4865824999999984</v>
      </c>
      <c r="J1177" s="6" t="str">
        <f>OBV!F1177</f>
        <v>BEARISH</v>
      </c>
      <c r="K1177" s="6" t="str">
        <f>OBV!G1177</f>
        <v>STRONG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1.4669000000000001</v>
      </c>
      <c r="C1178" s="2">
        <f>RSI!I1178</f>
        <v>43.001745666402549</v>
      </c>
      <c r="D1178" s="2">
        <f>MACD!E1178</f>
        <v>3.1212690569526469E-3</v>
      </c>
      <c r="E1178" s="2">
        <f>MACD!F1178</f>
        <v>8.83800262201639E-4</v>
      </c>
      <c r="F1178" s="2">
        <f>'Moving Avg'!D1178</f>
        <v>1.4932399999999999</v>
      </c>
      <c r="G1178" s="2">
        <f>'Moving Avg'!F1178</f>
        <v>1.4975150000000002</v>
      </c>
      <c r="H1178" s="2">
        <f>'Moving Avg'!G1178</f>
        <v>1.4998099999999994</v>
      </c>
      <c r="I1178" s="2">
        <f>'Moving Avg'!H1178</f>
        <v>1.4861459999999989</v>
      </c>
      <c r="J1178" s="6" t="str">
        <f>OBV!F1178</f>
        <v>BEARISH</v>
      </c>
      <c r="K1178" s="6" t="str">
        <f>OBV!G1178</f>
        <v>STRONG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1.4602999999999999</v>
      </c>
      <c r="C1179" s="2">
        <f>RSI!I1179</f>
        <v>41.749772260491284</v>
      </c>
      <c r="D1179" s="2">
        <f>MACD!E1179</f>
        <v>9.7855530513397682E-3</v>
      </c>
      <c r="E1179" s="2">
        <f>MACD!F1179</f>
        <v>2.6641508200292647E-3</v>
      </c>
      <c r="F1179" s="2">
        <f>'Moving Avg'!D1179</f>
        <v>1.4866600000000001</v>
      </c>
      <c r="G1179" s="2">
        <f>'Moving Avg'!F1179</f>
        <v>1.4948799999999998</v>
      </c>
      <c r="H1179" s="2">
        <f>'Moving Avg'!G1179</f>
        <v>1.4995619999999996</v>
      </c>
      <c r="I1179" s="2">
        <f>'Moving Avg'!H1179</f>
        <v>1.485770499999999</v>
      </c>
      <c r="J1179" s="6" t="str">
        <f>OBV!F1179</f>
        <v>BEARISH</v>
      </c>
      <c r="K1179" s="6" t="str">
        <f>OBV!G1179</f>
        <v>STRONG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1.4538</v>
      </c>
      <c r="C1180" s="2">
        <f>RSI!I1180</f>
        <v>40.499197834211593</v>
      </c>
      <c r="D1180" s="2">
        <f>MACD!E1180</f>
        <v>1.0065142470858657E-2</v>
      </c>
      <c r="E1180" s="2">
        <f>MACD!F1180</f>
        <v>4.1443491501951431E-3</v>
      </c>
      <c r="F1180" s="2">
        <f>'Moving Avg'!D1180</f>
        <v>1.4800800000000001</v>
      </c>
      <c r="G1180" s="2">
        <f>'Moving Avg'!F1180</f>
        <v>1.4919199999999999</v>
      </c>
      <c r="H1180" s="2">
        <f>'Moving Avg'!G1180</f>
        <v>1.4999359999999999</v>
      </c>
      <c r="I1180" s="2">
        <f>'Moving Avg'!H1180</f>
        <v>1.4855504999999991</v>
      </c>
      <c r="J1180" s="6" t="str">
        <f>OBV!F1180</f>
        <v>BEARISH</v>
      </c>
      <c r="K1180" s="6" t="str">
        <f>OBV!G1180</f>
        <v>STRONG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1.4801</v>
      </c>
      <c r="C1181" s="2">
        <f>RSI!I1181</f>
        <v>47.368718751299824</v>
      </c>
      <c r="D1181" s="2">
        <f>MACD!E1181</f>
        <v>6.5655029280788924E-3</v>
      </c>
      <c r="E1181" s="2">
        <f>MACD!F1181</f>
        <v>4.6285799057718931E-3</v>
      </c>
      <c r="F1181" s="2">
        <f>'Moving Avg'!D1181</f>
        <v>1.4735</v>
      </c>
      <c r="G1181" s="2">
        <f>'Moving Avg'!F1181</f>
        <v>1.490275</v>
      </c>
      <c r="H1181" s="2">
        <f>'Moving Avg'!G1181</f>
        <v>1.5003339999999996</v>
      </c>
      <c r="I1181" s="2">
        <f>'Moving Avg'!H1181</f>
        <v>1.4853364999999992</v>
      </c>
      <c r="J1181" s="6" t="str">
        <f>OBV!F1181</f>
        <v>BEARISH</v>
      </c>
      <c r="K1181" s="6" t="str">
        <f>OBV!G1181</f>
        <v>STRONG</v>
      </c>
      <c r="L1181" s="6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1.4801</v>
      </c>
      <c r="C1182" s="2">
        <f>RSI!I1182</f>
        <v>47.368718751299824</v>
      </c>
      <c r="D1182" s="2">
        <f>MACD!E1182</f>
        <v>8.7351243355526798E-3</v>
      </c>
      <c r="E1182" s="2">
        <f>MACD!F1182</f>
        <v>5.4498887917280511E-3</v>
      </c>
      <c r="F1182" s="2">
        <f>'Moving Avg'!D1182</f>
        <v>1.4682400000000002</v>
      </c>
      <c r="G1182" s="2">
        <f>'Moving Avg'!F1182</f>
        <v>1.490605</v>
      </c>
      <c r="H1182" s="2">
        <f>'Moving Avg'!G1182</f>
        <v>1.5008579999999996</v>
      </c>
      <c r="I1182" s="2">
        <f>'Moving Avg'!H1182</f>
        <v>1.4852164999999993</v>
      </c>
      <c r="J1182" s="6" t="str">
        <f>OBV!F1182</f>
        <v>BEARISH</v>
      </c>
      <c r="K1182" s="6" t="str">
        <f>OBV!G1182</f>
        <v>STRONG</v>
      </c>
      <c r="L1182" s="6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1.4998</v>
      </c>
      <c r="C1183" s="2">
        <f>RSI!I1183</f>
        <v>52.166250914799797</v>
      </c>
      <c r="D1183" s="2">
        <f>MACD!E1183</f>
        <v>8.1604958162166952E-3</v>
      </c>
      <c r="E1183" s="2">
        <f>MACD!F1183</f>
        <v>5.9920101966257806E-3</v>
      </c>
      <c r="F1183" s="2">
        <f>'Moving Avg'!D1183</f>
        <v>1.47482</v>
      </c>
      <c r="G1183" s="2">
        <f>'Moving Avg'!F1183</f>
        <v>1.490605</v>
      </c>
      <c r="H1183" s="2">
        <f>'Moving Avg'!G1183</f>
        <v>1.5017759999999993</v>
      </c>
      <c r="I1183" s="2">
        <f>'Moving Avg'!H1183</f>
        <v>1.4852889999999994</v>
      </c>
      <c r="J1183" s="6" t="str">
        <f>OBV!F1183</f>
        <v>BEARISH</v>
      </c>
      <c r="K1183" s="6" t="str">
        <f>OBV!G1183</f>
        <v>STRONG</v>
      </c>
      <c r="L1183" s="6" t="str">
        <f>OBV!H1183</f>
        <v>BEARISH DIVERGENCE</v>
      </c>
    </row>
    <row r="1184" spans="1:12" ht="13.5" x14ac:dyDescent="0.25">
      <c r="A1184" s="3">
        <f>RSI!A1184</f>
        <v>43734</v>
      </c>
      <c r="B1184" s="2">
        <f>RSI!B1184</f>
        <v>1.4866999999999999</v>
      </c>
      <c r="C1184" s="2">
        <f>RSI!I1184</f>
        <v>48.969634205618988</v>
      </c>
      <c r="D1184" s="2">
        <f>MACD!E1184</f>
        <v>7.5722769384893862E-3</v>
      </c>
      <c r="E1184" s="2">
        <f>MACD!F1184</f>
        <v>6.3080635449985021E-3</v>
      </c>
      <c r="F1184" s="2">
        <f>'Moving Avg'!D1184</f>
        <v>1.4801</v>
      </c>
      <c r="G1184" s="2">
        <f>'Moving Avg'!F1184</f>
        <v>1.4899499999999999</v>
      </c>
      <c r="H1184" s="2">
        <f>'Moving Avg'!G1184</f>
        <v>1.5023059999999995</v>
      </c>
      <c r="I1184" s="2">
        <f>'Moving Avg'!H1184</f>
        <v>1.4853589999999994</v>
      </c>
      <c r="J1184" s="6" t="str">
        <f>OBV!F1184</f>
        <v>BEARISH</v>
      </c>
      <c r="K1184" s="6" t="str">
        <f>OBV!G1184</f>
        <v>STRONG</v>
      </c>
      <c r="L1184" s="6" t="str">
        <f>OBV!H1184</f>
        <v>BEARISH DIVERGENCE</v>
      </c>
    </row>
    <row r="1185" spans="1:12" ht="13.5" x14ac:dyDescent="0.25">
      <c r="A1185" s="3">
        <f>RSI!A1185</f>
        <v>43735</v>
      </c>
      <c r="B1185" s="2">
        <f>RSI!B1185</f>
        <v>1.4866999999999999</v>
      </c>
      <c r="C1185" s="2">
        <f>RSI!I1185</f>
        <v>48.969634205618988</v>
      </c>
      <c r="D1185" s="2">
        <f>MACD!E1185</f>
        <v>6.0992020121959367E-3</v>
      </c>
      <c r="E1185" s="2">
        <f>MACD!F1185</f>
        <v>6.2662912384379901E-3</v>
      </c>
      <c r="F1185" s="2">
        <f>'Moving Avg'!D1185</f>
        <v>1.48668</v>
      </c>
      <c r="G1185" s="2">
        <f>'Moving Avg'!F1185</f>
        <v>1.4906099999999998</v>
      </c>
      <c r="H1185" s="2">
        <f>'Moving Avg'!G1185</f>
        <v>1.5027099999999993</v>
      </c>
      <c r="I1185" s="2">
        <f>'Moving Avg'!H1185</f>
        <v>1.4853974999999995</v>
      </c>
      <c r="J1185" s="6" t="str">
        <f>OBV!F1185</f>
        <v>BEARISH</v>
      </c>
      <c r="K1185" s="6" t="str">
        <f>OBV!G1185</f>
        <v>STRONG</v>
      </c>
      <c r="L1185" s="6" t="str">
        <f>OBV!H1185</f>
        <v>BEARISH DIVERGENCE</v>
      </c>
    </row>
    <row r="1186" spans="1:12" ht="13.5" x14ac:dyDescent="0.25">
      <c r="A1186" s="3">
        <f>RSI!A1186</f>
        <v>43738</v>
      </c>
      <c r="B1186" s="2">
        <f>RSI!B1186</f>
        <v>1.4735</v>
      </c>
      <c r="C1186" s="2">
        <f>RSI!I1186</f>
        <v>45.697259004942822</v>
      </c>
      <c r="D1186" s="2">
        <f>MACD!E1186</f>
        <v>9.899508528493639E-3</v>
      </c>
      <c r="E1186" s="2">
        <f>MACD!F1186</f>
        <v>6.9929346964491199E-3</v>
      </c>
      <c r="F1186" s="2">
        <f>'Moving Avg'!D1186</f>
        <v>1.48536</v>
      </c>
      <c r="G1186" s="2">
        <f>'Moving Avg'!F1186</f>
        <v>1.49061</v>
      </c>
      <c r="H1186" s="2">
        <f>'Moving Avg'!G1186</f>
        <v>1.5020519999999993</v>
      </c>
      <c r="I1186" s="2">
        <f>'Moving Avg'!H1186</f>
        <v>1.4854014999999996</v>
      </c>
      <c r="J1186" s="6" t="str">
        <f>OBV!F1186</f>
        <v>BEARISH</v>
      </c>
      <c r="K1186" s="6" t="str">
        <f>OBV!G1186</f>
        <v>STRONG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1.4735</v>
      </c>
      <c r="C1187" s="2">
        <f>RSI!I1187</f>
        <v>45.697259004942822</v>
      </c>
      <c r="D1187" s="2">
        <f>MACD!E1187</f>
        <v>1.2198899576550515E-2</v>
      </c>
      <c r="E1187" s="2">
        <f>MACD!F1187</f>
        <v>8.0341276724693999E-3</v>
      </c>
      <c r="F1187" s="2">
        <f>'Moving Avg'!D1187</f>
        <v>1.4840399999999998</v>
      </c>
      <c r="G1187" s="2">
        <f>'Moving Avg'!F1187</f>
        <v>1.489295</v>
      </c>
      <c r="H1187" s="2">
        <f>'Moving Avg'!G1187</f>
        <v>1.5009999999999994</v>
      </c>
      <c r="I1187" s="2">
        <f>'Moving Avg'!H1187</f>
        <v>1.4856559999999996</v>
      </c>
      <c r="J1187" s="6" t="str">
        <f>OBV!F1187</f>
        <v>BEARISH</v>
      </c>
      <c r="K1187" s="6" t="str">
        <f>OBV!G1187</f>
        <v>STRONG</v>
      </c>
      <c r="L1187" s="6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1.4669000000000001</v>
      </c>
      <c r="C1188" s="2">
        <f>RSI!I1188</f>
        <v>43.99253305220671</v>
      </c>
      <c r="D1188" s="2">
        <f>MACD!E1188</f>
        <v>8.6482925677455746E-3</v>
      </c>
      <c r="E1188" s="2">
        <f>MACD!F1188</f>
        <v>8.1569606515246341E-3</v>
      </c>
      <c r="F1188" s="2">
        <f>'Moving Avg'!D1188</f>
        <v>1.4774599999999998</v>
      </c>
      <c r="G1188" s="2">
        <f>'Moving Avg'!F1188</f>
        <v>1.486005</v>
      </c>
      <c r="H1188" s="2">
        <f>'Moving Avg'!G1188</f>
        <v>1.4998159999999994</v>
      </c>
      <c r="I1188" s="2">
        <f>'Moving Avg'!H1188</f>
        <v>1.4858775</v>
      </c>
      <c r="J1188" s="6" t="str">
        <f>OBV!F1188</f>
        <v>BEARISH</v>
      </c>
      <c r="K1188" s="6" t="str">
        <f>OBV!G1188</f>
        <v>STRONG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1.4538</v>
      </c>
      <c r="C1189" s="2">
        <f>RSI!I1189</f>
        <v>40.743633932718559</v>
      </c>
      <c r="D1189" s="2">
        <f>MACD!E1189</f>
        <v>5.7229076740350493E-3</v>
      </c>
      <c r="E1189" s="2">
        <f>MACD!F1189</f>
        <v>7.6701500560267177E-3</v>
      </c>
      <c r="F1189" s="2">
        <f>'Moving Avg'!D1189</f>
        <v>1.47088</v>
      </c>
      <c r="G1189" s="2">
        <f>'Moving Avg'!F1189</f>
        <v>1.4823900000000001</v>
      </c>
      <c r="H1189" s="2">
        <f>'Moving Avg'!G1189</f>
        <v>1.4985019999999998</v>
      </c>
      <c r="I1189" s="2">
        <f>'Moving Avg'!H1189</f>
        <v>1.4861275</v>
      </c>
      <c r="J1189" s="6" t="str">
        <f>OBV!F1189</f>
        <v>BEARISH</v>
      </c>
      <c r="K1189" s="6" t="str">
        <f>OBV!G1189</f>
        <v>STRONG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1.4669000000000001</v>
      </c>
      <c r="C1190" s="2">
        <f>RSI!I1190</f>
        <v>45.109208716483138</v>
      </c>
      <c r="D1190" s="2">
        <f>MACD!E1190</f>
        <v>1.4694248350990424E-3</v>
      </c>
      <c r="E1190" s="2">
        <f>MACD!F1190</f>
        <v>6.4300050118411825E-3</v>
      </c>
      <c r="F1190" s="2">
        <f>'Moving Avg'!D1190</f>
        <v>1.46692</v>
      </c>
      <c r="G1190" s="2">
        <f>'Moving Avg'!F1190</f>
        <v>1.4814000000000001</v>
      </c>
      <c r="H1190" s="2">
        <f>'Moving Avg'!G1190</f>
        <v>1.4973179999999997</v>
      </c>
      <c r="I1190" s="2">
        <f>'Moving Avg'!H1190</f>
        <v>1.4862865000000003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1.4538</v>
      </c>
      <c r="C1191" s="2">
        <f>RSI!I1191</f>
        <v>41.793333961360638</v>
      </c>
      <c r="D1191" s="2">
        <f>MACD!E1191</f>
        <v>2.9874149204327516E-3</v>
      </c>
      <c r="E1191" s="2">
        <f>MACD!F1191</f>
        <v>5.7414869935594973E-3</v>
      </c>
      <c r="F1191" s="2">
        <f>'Moving Avg'!D1191</f>
        <v>1.4629800000000002</v>
      </c>
      <c r="G1191" s="2">
        <f>'Moving Avg'!F1191</f>
        <v>1.480415</v>
      </c>
      <c r="H1191" s="2">
        <f>'Moving Avg'!G1191</f>
        <v>1.4958719999999996</v>
      </c>
      <c r="I1191" s="2">
        <f>'Moving Avg'!H1191</f>
        <v>1.4862545</v>
      </c>
      <c r="J1191" s="6" t="str">
        <f>OBV!F1191</f>
        <v>BEARISH</v>
      </c>
      <c r="K1191" s="6" t="str">
        <f>OBV!G1191</f>
        <v>STRONG</v>
      </c>
      <c r="L1191" s="6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1.4669000000000001</v>
      </c>
      <c r="C1192" s="2">
        <f>RSI!I1192</f>
        <v>46.063095409305653</v>
      </c>
      <c r="D1192" s="2">
        <f>MACD!E1192</f>
        <v>3.4720235067151606E-3</v>
      </c>
      <c r="E1192" s="2">
        <f>MACD!F1192</f>
        <v>5.2875942961906307E-3</v>
      </c>
      <c r="F1192" s="2">
        <f>'Moving Avg'!D1192</f>
        <v>1.46166</v>
      </c>
      <c r="G1192" s="2">
        <f>'Moving Avg'!F1192</f>
        <v>1.47844</v>
      </c>
      <c r="H1192" s="2">
        <f>'Moving Avg'!G1192</f>
        <v>1.4946879999999996</v>
      </c>
      <c r="I1192" s="2">
        <f>'Moving Avg'!H1192</f>
        <v>1.4863194999999998</v>
      </c>
      <c r="J1192" s="6" t="str">
        <f>OBV!F1192</f>
        <v>BEARISH</v>
      </c>
      <c r="K1192" s="6" t="str">
        <f>OBV!G1192</f>
        <v>STRONG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1.4932000000000001</v>
      </c>
      <c r="C1193" s="2">
        <f>RSI!I1193</f>
        <v>53.446436814173254</v>
      </c>
      <c r="D1193" s="2">
        <f>MACD!E1193</f>
        <v>5.0451838121303716E-3</v>
      </c>
      <c r="E1193" s="2">
        <f>MACD!F1193</f>
        <v>5.2391121993785785E-3</v>
      </c>
      <c r="F1193" s="2">
        <f>'Moving Avg'!D1193</f>
        <v>1.46692</v>
      </c>
      <c r="G1193" s="2">
        <f>'Moving Avg'!F1193</f>
        <v>1.47811</v>
      </c>
      <c r="H1193" s="2">
        <f>'Moving Avg'!G1193</f>
        <v>1.4938979999999995</v>
      </c>
      <c r="I1193" s="2">
        <f>'Moving Avg'!H1193</f>
        <v>1.486453</v>
      </c>
      <c r="J1193" s="6" t="str">
        <f>OBV!F1193</f>
        <v>BEARISH</v>
      </c>
      <c r="K1193" s="6" t="str">
        <f>OBV!G1193</f>
        <v>STRONG</v>
      </c>
      <c r="L1193" s="6" t="str">
        <f>OBV!H1193</f>
        <v>BEARISH DIVERGENCE</v>
      </c>
    </row>
    <row r="1194" spans="1:12" ht="13.5" x14ac:dyDescent="0.25">
      <c r="A1194" s="3">
        <f>RSI!A1194</f>
        <v>43748</v>
      </c>
      <c r="B1194" s="2">
        <f>RSI!B1194</f>
        <v>1.4932000000000001</v>
      </c>
      <c r="C1194" s="2">
        <f>RSI!I1194</f>
        <v>53.446436814173254</v>
      </c>
      <c r="D1194" s="2">
        <f>MACD!E1194</f>
        <v>4.2800509025597844E-3</v>
      </c>
      <c r="E1194" s="2">
        <f>MACD!F1194</f>
        <v>5.0472999400148202E-3</v>
      </c>
      <c r="F1194" s="2">
        <f>'Moving Avg'!D1194</f>
        <v>1.4747999999999999</v>
      </c>
      <c r="G1194" s="2">
        <f>'Moving Avg'!F1194</f>
        <v>1.4781100000000003</v>
      </c>
      <c r="H1194" s="2">
        <f>'Moving Avg'!G1194</f>
        <v>1.4931079999999997</v>
      </c>
      <c r="I1194" s="2">
        <f>'Moving Avg'!H1194</f>
        <v>1.4863360000000001</v>
      </c>
      <c r="J1194" s="6" t="str">
        <f>OBV!F1194</f>
        <v>BEARISH</v>
      </c>
      <c r="K1194" s="6" t="str">
        <f>OBV!G1194</f>
        <v>STRONG</v>
      </c>
      <c r="L1194" s="6" t="str">
        <f>OBV!H1194</f>
        <v>BEARISH DIVERGENCE</v>
      </c>
    </row>
    <row r="1195" spans="1:12" ht="13.5" x14ac:dyDescent="0.25">
      <c r="A1195" s="3">
        <f>RSI!A1195</f>
        <v>43749</v>
      </c>
      <c r="B1195" s="2">
        <f>RSI!B1195</f>
        <v>1.4801</v>
      </c>
      <c r="C1195" s="2">
        <f>RSI!I1195</f>
        <v>49.529757224315169</v>
      </c>
      <c r="D1195" s="2">
        <f>MACD!E1195</f>
        <v>4.5281085842059365E-3</v>
      </c>
      <c r="E1195" s="2">
        <f>MACD!F1195</f>
        <v>4.9434616688530438E-3</v>
      </c>
      <c r="F1195" s="2">
        <f>'Moving Avg'!D1195</f>
        <v>1.4774400000000001</v>
      </c>
      <c r="G1195" s="2">
        <f>'Moving Avg'!F1195</f>
        <v>1.4777800000000003</v>
      </c>
      <c r="H1195" s="2">
        <f>'Moving Avg'!G1195</f>
        <v>1.4920559999999998</v>
      </c>
      <c r="I1195" s="2">
        <f>'Moving Avg'!H1195</f>
        <v>1.4857149999999999</v>
      </c>
      <c r="J1195" s="6" t="str">
        <f>OBV!F1195</f>
        <v>BEARISH</v>
      </c>
      <c r="K1195" s="6" t="str">
        <f>OBV!G1195</f>
        <v>STRONG</v>
      </c>
      <c r="L1195" s="6" t="str">
        <f>OBV!H1195</f>
        <v>BEARISH DIVERGENCE</v>
      </c>
    </row>
    <row r="1196" spans="1:12" ht="13.5" x14ac:dyDescent="0.25">
      <c r="A1196" s="3">
        <f>RSI!A1196</f>
        <v>43752</v>
      </c>
      <c r="B1196" s="2">
        <f>RSI!B1196</f>
        <v>1.4866999999999999</v>
      </c>
      <c r="C1196" s="2">
        <f>RSI!I1196</f>
        <v>51.459762551642655</v>
      </c>
      <c r="D1196" s="2">
        <f>MACD!E1196</f>
        <v>2.2264089492083361E-3</v>
      </c>
      <c r="E1196" s="2">
        <f>MACD!F1196</f>
        <v>4.4000511249241026E-3</v>
      </c>
      <c r="F1196" s="2">
        <f>'Moving Avg'!D1196</f>
        <v>1.4840200000000001</v>
      </c>
      <c r="G1196" s="2">
        <f>'Moving Avg'!F1196</f>
        <v>1.4764649999999999</v>
      </c>
      <c r="H1196" s="2">
        <f>'Moving Avg'!G1196</f>
        <v>1.4912679999999998</v>
      </c>
      <c r="I1196" s="2">
        <f>'Moving Avg'!H1196</f>
        <v>1.4854715000000001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1.4669000000000001</v>
      </c>
      <c r="C1197" s="2">
        <f>RSI!I1197</f>
        <v>45.801202461755729</v>
      </c>
      <c r="D1197" s="2">
        <f>MACD!E1197</f>
        <v>1.7139501588347983E-3</v>
      </c>
      <c r="E1197" s="2">
        <f>MACD!F1197</f>
        <v>3.8628309317062419E-3</v>
      </c>
      <c r="F1197" s="2">
        <f>'Moving Avg'!D1197</f>
        <v>1.4840199999999999</v>
      </c>
      <c r="G1197" s="2">
        <f>'Moving Avg'!F1197</f>
        <v>1.4744899999999999</v>
      </c>
      <c r="H1197" s="2">
        <f>'Moving Avg'!G1197</f>
        <v>1.4900839999999997</v>
      </c>
      <c r="I1197" s="2">
        <f>'Moving Avg'!H1197</f>
        <v>1.4850035000000004</v>
      </c>
      <c r="J1197" s="6" t="str">
        <f>OBV!F1197</f>
        <v>BEARISH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1.4735</v>
      </c>
      <c r="C1198" s="2">
        <f>RSI!I1198</f>
        <v>47.859356929103384</v>
      </c>
      <c r="D1198" s="2">
        <f>MACD!E1198</f>
        <v>-1.3614091805425055E-4</v>
      </c>
      <c r="E1198" s="2">
        <f>MACD!F1198</f>
        <v>3.0630365617541435E-3</v>
      </c>
      <c r="F1198" s="2">
        <f>'Moving Avg'!D1198</f>
        <v>1.4800799999999998</v>
      </c>
      <c r="G1198" s="2">
        <f>'Moving Avg'!F1198</f>
        <v>1.47482</v>
      </c>
      <c r="H1198" s="2">
        <f>'Moving Avg'!G1198</f>
        <v>1.4890319999999997</v>
      </c>
      <c r="I1198" s="2">
        <f>'Moving Avg'!H1198</f>
        <v>1.4846315000000001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1.4801</v>
      </c>
      <c r="C1199" s="2">
        <f>RSI!I1199</f>
        <v>49.907887028322627</v>
      </c>
      <c r="D1199" s="2">
        <f>MACD!E1199</f>
        <v>-4.1635781900550839E-3</v>
      </c>
      <c r="E1199" s="2">
        <f>MACD!F1199</f>
        <v>1.6177136113922981E-3</v>
      </c>
      <c r="F1199" s="2">
        <f>'Moving Avg'!D1199</f>
        <v>1.47746</v>
      </c>
      <c r="G1199" s="2">
        <f>'Moving Avg'!F1199</f>
        <v>1.4758100000000001</v>
      </c>
      <c r="H1199" s="2">
        <f>'Moving Avg'!G1199</f>
        <v>1.4883739999999996</v>
      </c>
      <c r="I1199" s="2">
        <f>'Moving Avg'!H1199</f>
        <v>1.4845430000000002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1.5195000000000001</v>
      </c>
      <c r="C1200" s="2">
        <f>RSI!I1200</f>
        <v>60.008925200198519</v>
      </c>
      <c r="D1200" s="2">
        <f>MACD!E1200</f>
        <v>-8.474378580482389E-3</v>
      </c>
      <c r="E1200" s="2">
        <f>MACD!F1200</f>
        <v>-4.0070482698263926E-4</v>
      </c>
      <c r="F1200" s="2">
        <f>'Moving Avg'!D1200</f>
        <v>1.4853399999999999</v>
      </c>
      <c r="G1200" s="2">
        <f>'Moving Avg'!F1200</f>
        <v>1.4790950000000003</v>
      </c>
      <c r="H1200" s="2">
        <f>'Moving Avg'!G1200</f>
        <v>1.4890299999999996</v>
      </c>
      <c r="I1200" s="2">
        <f>'Moving Avg'!H1200</f>
        <v>1.4848080000000003</v>
      </c>
      <c r="J1200" s="6" t="str">
        <f>OBV!F1200</f>
        <v>BULLISH</v>
      </c>
      <c r="K1200" s="6" t="str">
        <f>OBV!G1200</f>
        <v>WEAK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1.5656000000000001</v>
      </c>
      <c r="C1201" s="2">
        <f>RSI!I1201</f>
        <v>68.111456707240862</v>
      </c>
      <c r="D1201" s="2">
        <f>MACD!E1201</f>
        <v>-1.7784841808532237E-2</v>
      </c>
      <c r="E1201" s="2">
        <f>MACD!F1201</f>
        <v>-3.8775322232925589E-3</v>
      </c>
      <c r="F1201" s="2">
        <f>'Moving Avg'!D1201</f>
        <v>1.50112</v>
      </c>
      <c r="G1201" s="2">
        <f>'Moving Avg'!F1201</f>
        <v>1.4833700000000003</v>
      </c>
      <c r="H1201" s="2">
        <f>'Moving Avg'!G1201</f>
        <v>1.4903459999999997</v>
      </c>
      <c r="I1201" s="2">
        <f>'Moving Avg'!H1201</f>
        <v>1.4853035000000003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1.5656000000000001</v>
      </c>
      <c r="C1202" s="2">
        <f>RSI!I1202</f>
        <v>68.111456707240862</v>
      </c>
      <c r="D1202" s="2">
        <f>MACD!E1202</f>
        <v>-2.413537747941441E-2</v>
      </c>
      <c r="E1202" s="2">
        <f>MACD!F1202</f>
        <v>-7.9291012745169309E-3</v>
      </c>
      <c r="F1202" s="2">
        <f>'Moving Avg'!D1202</f>
        <v>1.5208599999999999</v>
      </c>
      <c r="G1202" s="2">
        <f>'Moving Avg'!F1202</f>
        <v>1.4876450000000001</v>
      </c>
      <c r="H1202" s="2">
        <f>'Moving Avg'!G1202</f>
        <v>1.491924</v>
      </c>
      <c r="I1202" s="2">
        <f>'Moving Avg'!H1202</f>
        <v>1.4860185000000008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1.5788</v>
      </c>
      <c r="C1203" s="2">
        <f>RSI!I1203</f>
        <v>70.121731601433524</v>
      </c>
      <c r="D1203" s="2">
        <f>MACD!E1203</f>
        <v>-2.6892231609257466E-2</v>
      </c>
      <c r="E1203" s="2">
        <f>MACD!F1203</f>
        <v>-1.1721727341465038E-2</v>
      </c>
      <c r="F1203" s="2">
        <f>'Moving Avg'!D1203</f>
        <v>1.54192</v>
      </c>
      <c r="G1203" s="2">
        <f>'Moving Avg'!F1203</f>
        <v>1.491595</v>
      </c>
      <c r="H1203" s="2">
        <f>'Moving Avg'!G1203</f>
        <v>1.4932400000000001</v>
      </c>
      <c r="I1203" s="2">
        <f>'Moving Avg'!H1203</f>
        <v>1.4866115000000009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1.6115999999999999</v>
      </c>
      <c r="C1204" s="2">
        <f>RSI!I1204</f>
        <v>74.434529897169497</v>
      </c>
      <c r="D1204" s="2">
        <f>MACD!E1204</f>
        <v>-3.2150824085809715E-2</v>
      </c>
      <c r="E1204" s="2">
        <f>MACD!F1204</f>
        <v>-1.5807546690333976E-2</v>
      </c>
      <c r="F1204" s="2">
        <f>'Moving Avg'!D1204</f>
        <v>1.5682200000000002</v>
      </c>
      <c r="G1204" s="2">
        <f>'Moving Avg'!F1204</f>
        <v>1.4978400000000001</v>
      </c>
      <c r="H1204" s="2">
        <f>'Moving Avg'!G1204</f>
        <v>1.4960020000000001</v>
      </c>
      <c r="I1204" s="2">
        <f>'Moving Avg'!H1204</f>
        <v>1.487368500000001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1.5852999999999999</v>
      </c>
      <c r="C1205" s="2">
        <f>RSI!I1205</f>
        <v>66.184988455702495</v>
      </c>
      <c r="D1205" s="2">
        <f>MACD!E1205</f>
        <v>-3.7320937005207444E-2</v>
      </c>
      <c r="E1205" s="2">
        <f>MACD!F1205</f>
        <v>-2.0110224753308668E-2</v>
      </c>
      <c r="F1205" s="2">
        <f>'Moving Avg'!D1205</f>
        <v>1.58138</v>
      </c>
      <c r="G1205" s="2">
        <f>'Moving Avg'!F1205</f>
        <v>1.5027700000000002</v>
      </c>
      <c r="H1205" s="2">
        <f>'Moving Avg'!G1205</f>
        <v>1.4975800000000004</v>
      </c>
      <c r="I1205" s="2">
        <f>'Moving Avg'!H1205</f>
        <v>1.4877745000000011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</row>
    <row r="1206" spans="1:12" ht="13.5" x14ac:dyDescent="0.25">
      <c r="A1206" s="3">
        <f>RSI!A1206</f>
        <v>43767</v>
      </c>
      <c r="B1206" s="2">
        <f>RSI!B1206</f>
        <v>1.5261</v>
      </c>
      <c r="C1206" s="2">
        <f>RSI!I1206</f>
        <v>52.169132757710322</v>
      </c>
      <c r="D1206" s="2">
        <f>MACD!E1206</f>
        <v>-3.6744576050260491E-2</v>
      </c>
      <c r="E1206" s="2">
        <f>MACD!F1206</f>
        <v>-2.3437095012699034E-2</v>
      </c>
      <c r="F1206" s="2">
        <f>'Moving Avg'!D1206</f>
        <v>1.57348</v>
      </c>
      <c r="G1206" s="2">
        <f>'Moving Avg'!F1206</f>
        <v>1.5054000000000001</v>
      </c>
      <c r="H1206" s="2">
        <f>'Moving Avg'!G1206</f>
        <v>1.4979740000000004</v>
      </c>
      <c r="I1206" s="2">
        <f>'Moving Avg'!H1206</f>
        <v>1.4874460000000007</v>
      </c>
      <c r="J1206" s="6" t="str">
        <f>OBV!F1206</f>
        <v>BULLISH</v>
      </c>
      <c r="K1206" s="6" t="str">
        <f>OBV!G1206</f>
        <v>WEAK</v>
      </c>
      <c r="L1206" s="6" t="str">
        <f>OBV!H1206</f>
        <v>BULLISH DIVERGENCE</v>
      </c>
    </row>
    <row r="1207" spans="1:12" ht="13.5" x14ac:dyDescent="0.25">
      <c r="A1207" s="3">
        <f>RSI!A1207</f>
        <v>43768</v>
      </c>
      <c r="B1207" s="2">
        <f>RSI!B1207</f>
        <v>1.5392999999999999</v>
      </c>
      <c r="C1207" s="2">
        <f>RSI!I1207</f>
        <v>54.483670467345512</v>
      </c>
      <c r="D1207" s="2">
        <f>MACD!E1207</f>
        <v>-4.0347204065042552E-2</v>
      </c>
      <c r="E1207" s="2">
        <f>MACD!F1207</f>
        <v>-2.6819116823167739E-2</v>
      </c>
      <c r="F1207" s="2">
        <f>'Moving Avg'!D1207</f>
        <v>1.5682199999999999</v>
      </c>
      <c r="G1207" s="2">
        <f>'Moving Avg'!F1207</f>
        <v>1.5086900000000001</v>
      </c>
      <c r="H1207" s="2">
        <f>'Moving Avg'!G1207</f>
        <v>1.4986320000000004</v>
      </c>
      <c r="I1207" s="2">
        <f>'Moving Avg'!H1207</f>
        <v>1.4872150000000008</v>
      </c>
      <c r="J1207" s="6" t="str">
        <f>OBV!F1207</f>
        <v>BULLISH</v>
      </c>
      <c r="K1207" s="6" t="str">
        <f>OBV!G1207</f>
        <v>WEAK</v>
      </c>
      <c r="L1207" s="6" t="str">
        <f>OBV!H1207</f>
        <v>BULLISH DIVERGENCE</v>
      </c>
    </row>
    <row r="1208" spans="1:12" ht="13.5" x14ac:dyDescent="0.25">
      <c r="A1208" s="3">
        <f>RSI!A1208</f>
        <v>43769</v>
      </c>
      <c r="B1208" s="2">
        <f>RSI!B1208</f>
        <v>1.5064</v>
      </c>
      <c r="C1208" s="2">
        <f>RSI!I1208</f>
        <v>48.220498305549626</v>
      </c>
      <c r="D1208" s="2">
        <f>MACD!E1208</f>
        <v>-4.008262824682296E-2</v>
      </c>
      <c r="E1208" s="2">
        <f>MACD!F1208</f>
        <v>-2.9471819107898783E-2</v>
      </c>
      <c r="F1208" s="2">
        <f>'Moving Avg'!D1208</f>
        <v>1.5537399999999999</v>
      </c>
      <c r="G1208" s="2">
        <f>'Moving Avg'!F1208</f>
        <v>1.5106649999999999</v>
      </c>
      <c r="H1208" s="2">
        <f>'Moving Avg'!G1208</f>
        <v>1.4985000000000006</v>
      </c>
      <c r="I1208" s="2">
        <f>'Moving Avg'!H1208</f>
        <v>1.487038500000001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1.5064</v>
      </c>
      <c r="C1209" s="2">
        <f>RSI!I1209</f>
        <v>48.220498305549633</v>
      </c>
      <c r="D1209" s="2">
        <f>MACD!E1209</f>
        <v>-3.8778101571615764E-2</v>
      </c>
      <c r="E1209" s="2">
        <f>MACD!F1209</f>
        <v>-3.1333075600642184E-2</v>
      </c>
      <c r="F1209" s="2">
        <f>'Moving Avg'!D1209</f>
        <v>1.5327</v>
      </c>
      <c r="G1209" s="2">
        <f>'Moving Avg'!F1209</f>
        <v>1.5132949999999998</v>
      </c>
      <c r="H1209" s="2">
        <f>'Moving Avg'!G1209</f>
        <v>1.4983680000000004</v>
      </c>
      <c r="I1209" s="2">
        <f>'Moving Avg'!H1209</f>
        <v>1.4872695000000007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1.5064</v>
      </c>
      <c r="C1210" s="2">
        <f>RSI!I1210</f>
        <v>48.220498305549626</v>
      </c>
      <c r="D1210" s="2">
        <f>MACD!E1210</f>
        <v>-3.1552297463443679E-2</v>
      </c>
      <c r="E1210" s="2">
        <f>MACD!F1210</f>
        <v>-3.1376919973202487E-2</v>
      </c>
      <c r="F1210" s="2">
        <f>'Moving Avg'!D1210</f>
        <v>1.51692</v>
      </c>
      <c r="G1210" s="2">
        <f>'Moving Avg'!F1210</f>
        <v>1.5152699999999999</v>
      </c>
      <c r="H1210" s="2">
        <f>'Moving Avg'!G1210</f>
        <v>1.4982360000000003</v>
      </c>
      <c r="I1210" s="2">
        <f>'Moving Avg'!H1210</f>
        <v>1.4872185000000007</v>
      </c>
      <c r="J1210" s="6" t="str">
        <f>OBV!F1210</f>
        <v>BEARISH</v>
      </c>
      <c r="K1210" s="6" t="str">
        <f>OBV!G1210</f>
        <v>STRONG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1.5327</v>
      </c>
      <c r="C1211" s="2">
        <f>RSI!I1211</f>
        <v>53.551552477998044</v>
      </c>
      <c r="D1211" s="2">
        <f>MACD!E1211</f>
        <v>-2.0238037293639932E-2</v>
      </c>
      <c r="E1211" s="2">
        <f>MACD!F1211</f>
        <v>-2.9149143437289977E-2</v>
      </c>
      <c r="F1211" s="2">
        <f>'Moving Avg'!D1211</f>
        <v>1.51824</v>
      </c>
      <c r="G1211" s="2">
        <f>'Moving Avg'!F1211</f>
        <v>1.519215</v>
      </c>
      <c r="H1211" s="2">
        <f>'Moving Avg'!G1211</f>
        <v>1.4986300000000006</v>
      </c>
      <c r="I1211" s="2">
        <f>'Moving Avg'!H1211</f>
        <v>1.4874245000000008</v>
      </c>
      <c r="J1211" s="6" t="str">
        <f>OBV!F1211</f>
        <v>BEARISH</v>
      </c>
      <c r="K1211" s="6" t="str">
        <f>OBV!G1211</f>
        <v>STRONG</v>
      </c>
      <c r="L1211" s="6" t="str">
        <f>OBV!H1211</f>
        <v>BEARISH DIVERGENCE</v>
      </c>
    </row>
    <row r="1212" spans="1:12" ht="13.5" x14ac:dyDescent="0.25">
      <c r="A1212" s="3">
        <f>RSI!A1212</f>
        <v>43775</v>
      </c>
      <c r="B1212" s="2">
        <f>RSI!B1212</f>
        <v>1.5722</v>
      </c>
      <c r="C1212" s="2">
        <f>RSI!I1212</f>
        <v>60.182233748213598</v>
      </c>
      <c r="D1212" s="2">
        <f>MACD!E1212</f>
        <v>-1.3693952690019939E-2</v>
      </c>
      <c r="E1212" s="2">
        <f>MACD!F1212</f>
        <v>-2.6058105287835968E-2</v>
      </c>
      <c r="F1212" s="2">
        <f>'Moving Avg'!D1212</f>
        <v>1.5248200000000001</v>
      </c>
      <c r="G1212" s="2">
        <f>'Moving Avg'!F1212</f>
        <v>1.5244799999999998</v>
      </c>
      <c r="H1212" s="2">
        <f>'Moving Avg'!G1212</f>
        <v>1.5006040000000005</v>
      </c>
      <c r="I1212" s="2">
        <f>'Moving Avg'!H1212</f>
        <v>1.487828000000001</v>
      </c>
      <c r="J1212" s="6" t="str">
        <f>OBV!F1212</f>
        <v>BEARISH</v>
      </c>
      <c r="K1212" s="6" t="str">
        <f>OBV!G1212</f>
        <v>STRONG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1.5392999999999999</v>
      </c>
      <c r="C1213" s="2">
        <f>RSI!I1213</f>
        <v>53.350806827079232</v>
      </c>
      <c r="D1213" s="2">
        <f>MACD!E1213</f>
        <v>-4.0181718445624348E-3</v>
      </c>
      <c r="E1213" s="2">
        <f>MACD!F1213</f>
        <v>-2.1650118599181263E-2</v>
      </c>
      <c r="F1213" s="2">
        <f>'Moving Avg'!D1213</f>
        <v>1.5313999999999999</v>
      </c>
      <c r="G1213" s="2">
        <f>'Moving Avg'!F1213</f>
        <v>1.5267849999999998</v>
      </c>
      <c r="H1213" s="2">
        <f>'Moving Avg'!G1213</f>
        <v>1.5013940000000006</v>
      </c>
      <c r="I1213" s="2">
        <f>'Moving Avg'!H1213</f>
        <v>1.488255000000001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1.5788</v>
      </c>
      <c r="C1214" s="2">
        <f>RSI!I1214</f>
        <v>59.321130539644308</v>
      </c>
      <c r="D1214" s="2">
        <f>MACD!E1214</f>
        <v>6.1787296365745092E-3</v>
      </c>
      <c r="E1214" s="2">
        <f>MACD!F1214</f>
        <v>-1.6084348952030109E-2</v>
      </c>
      <c r="F1214" s="2">
        <f>'Moving Avg'!D1214</f>
        <v>1.5458799999999999</v>
      </c>
      <c r="G1214" s="2">
        <f>'Moving Avg'!F1214</f>
        <v>1.5310649999999997</v>
      </c>
      <c r="H1214" s="2">
        <f>'Moving Avg'!G1214</f>
        <v>1.5029740000000005</v>
      </c>
      <c r="I1214" s="2">
        <f>'Moving Avg'!H1214</f>
        <v>1.4886915000000009</v>
      </c>
      <c r="J1214" s="6" t="str">
        <f>OBV!F1214</f>
        <v>BEARISH</v>
      </c>
      <c r="K1214" s="6" t="str">
        <f>OBV!G1214</f>
        <v>NEUTRAL</v>
      </c>
      <c r="L1214" s="6" t="str">
        <f>OBV!H1214</f>
        <v>BEARISH DIVERGENCE</v>
      </c>
    </row>
    <row r="1215" spans="1:12" ht="13.5" x14ac:dyDescent="0.25">
      <c r="A1215" s="3">
        <f>RSI!A1215</f>
        <v>43780</v>
      </c>
      <c r="B1215" s="2">
        <f>RSI!B1215</f>
        <v>1.5656000000000001</v>
      </c>
      <c r="C1215" s="2">
        <f>RSI!I1215</f>
        <v>56.709158840456389</v>
      </c>
      <c r="D1215" s="2">
        <f>MACD!E1215</f>
        <v>1.1402755245595531E-2</v>
      </c>
      <c r="E1215" s="2">
        <f>MACD!F1215</f>
        <v>-1.0586928112504982E-2</v>
      </c>
      <c r="F1215" s="2">
        <f>'Moving Avg'!D1215</f>
        <v>1.55772</v>
      </c>
      <c r="G1215" s="2">
        <f>'Moving Avg'!F1215</f>
        <v>1.5353399999999999</v>
      </c>
      <c r="H1215" s="2">
        <f>'Moving Avg'!G1215</f>
        <v>1.5048160000000004</v>
      </c>
      <c r="I1215" s="2">
        <f>'Moving Avg'!H1215</f>
        <v>1.488936500000001</v>
      </c>
      <c r="J1215" s="6" t="str">
        <f>OBV!F1215</f>
        <v>BEARISH</v>
      </c>
      <c r="K1215" s="6" t="str">
        <f>OBV!G1215</f>
        <v>STRONG</v>
      </c>
      <c r="L1215" s="6" t="str">
        <f>OBV!H1215</f>
        <v>BEARISH DIVERGENCE</v>
      </c>
    </row>
    <row r="1216" spans="1:12" ht="13.5" x14ac:dyDescent="0.25">
      <c r="A1216" s="3">
        <f>RSI!A1216</f>
        <v>43781</v>
      </c>
      <c r="B1216" s="2">
        <f>RSI!B1216</f>
        <v>1.5656000000000001</v>
      </c>
      <c r="C1216" s="2">
        <f>RSI!I1216</f>
        <v>56.709158840456389</v>
      </c>
      <c r="D1216" s="2">
        <f>MACD!E1216</f>
        <v>6.482515990605231E-3</v>
      </c>
      <c r="E1216" s="2">
        <f>MACD!F1216</f>
        <v>-7.1730392918829388E-3</v>
      </c>
      <c r="F1216" s="2">
        <f>'Moving Avg'!D1216</f>
        <v>1.5642999999999998</v>
      </c>
      <c r="G1216" s="2">
        <f>'Moving Avg'!F1216</f>
        <v>1.5392849999999998</v>
      </c>
      <c r="H1216" s="2">
        <f>'Moving Avg'!G1216</f>
        <v>1.5066580000000005</v>
      </c>
      <c r="I1216" s="2">
        <f>'Moving Avg'!H1216</f>
        <v>1.4891500000000011</v>
      </c>
      <c r="J1216" s="6" t="str">
        <f>OBV!F1216</f>
        <v>BEARISH</v>
      </c>
      <c r="K1216" s="6" t="str">
        <f>OBV!G1216</f>
        <v>STRONG</v>
      </c>
      <c r="L1216" s="6" t="str">
        <f>OBV!H1216</f>
        <v>BEARISH DIVERGENCE</v>
      </c>
    </row>
    <row r="1217" spans="1:12" ht="13.5" x14ac:dyDescent="0.25">
      <c r="A1217" s="3">
        <f>RSI!A1217</f>
        <v>43782</v>
      </c>
      <c r="B1217" s="2">
        <f>RSI!B1217</f>
        <v>1.5919000000000001</v>
      </c>
      <c r="C1217" s="2">
        <f>RSI!I1217</f>
        <v>60.706999040500158</v>
      </c>
      <c r="D1217" s="2">
        <f>MACD!E1217</f>
        <v>2.1862314917882042E-3</v>
      </c>
      <c r="E1217" s="2">
        <f>MACD!F1217</f>
        <v>-5.3011851351487099E-3</v>
      </c>
      <c r="F1217" s="2">
        <f>'Moving Avg'!D1217</f>
        <v>1.5682399999999999</v>
      </c>
      <c r="G1217" s="2">
        <f>'Moving Avg'!F1217</f>
        <v>1.5455349999999997</v>
      </c>
      <c r="H1217" s="2">
        <f>'Moving Avg'!G1217</f>
        <v>1.5085000000000006</v>
      </c>
      <c r="I1217" s="2">
        <f>'Moving Avg'!H1217</f>
        <v>1.4896520000000009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</row>
    <row r="1218" spans="1:12" ht="13.5" x14ac:dyDescent="0.25">
      <c r="A1218" s="3">
        <f>RSI!A1218</f>
        <v>43783</v>
      </c>
      <c r="B1218" s="2">
        <f>RSI!B1218</f>
        <v>1.6115999999999999</v>
      </c>
      <c r="C1218" s="2">
        <f>RSI!I1218</f>
        <v>63.431177437025418</v>
      </c>
      <c r="D1218" s="2">
        <f>MACD!E1218</f>
        <v>-8.3249456111800235E-3</v>
      </c>
      <c r="E1218" s="2">
        <f>MACD!F1218</f>
        <v>-5.9059372303549729E-3</v>
      </c>
      <c r="F1218" s="2">
        <f>'Moving Avg'!D1218</f>
        <v>1.5827</v>
      </c>
      <c r="G1218" s="2">
        <f>'Moving Avg'!F1218</f>
        <v>1.5524399999999996</v>
      </c>
      <c r="H1218" s="2">
        <f>'Moving Avg'!G1218</f>
        <v>1.5100780000000003</v>
      </c>
      <c r="I1218" s="2">
        <f>'Moving Avg'!H1218</f>
        <v>1.4905655000000011</v>
      </c>
      <c r="J1218" s="6" t="str">
        <f>OBV!F1218</f>
        <v>BULLISH</v>
      </c>
      <c r="K1218" s="6" t="str">
        <f>OBV!G1218</f>
        <v>WEAK</v>
      </c>
      <c r="L1218" s="6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1.5656000000000001</v>
      </c>
      <c r="C1219" s="2">
        <f>RSI!I1219</f>
        <v>54.014328272369362</v>
      </c>
      <c r="D1219" s="2">
        <f>MACD!E1219</f>
        <v>-1.4256780143577563E-2</v>
      </c>
      <c r="E1219" s="2">
        <f>MACD!F1219</f>
        <v>-7.5761058129994912E-3</v>
      </c>
      <c r="F1219" s="2">
        <f>'Moving Avg'!D1219</f>
        <v>1.58006</v>
      </c>
      <c r="G1219" s="2">
        <f>'Moving Avg'!F1219</f>
        <v>1.5567149999999998</v>
      </c>
      <c r="H1219" s="2">
        <f>'Moving Avg'!G1219</f>
        <v>1.5108680000000001</v>
      </c>
      <c r="I1219" s="2">
        <f>'Moving Avg'!H1219</f>
        <v>1.4910300000000012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</row>
    <row r="1220" spans="1:12" ht="13.5" x14ac:dyDescent="0.25">
      <c r="A1220" s="3">
        <f>RSI!A1220</f>
        <v>43787</v>
      </c>
      <c r="B1220" s="2">
        <f>RSI!B1220</f>
        <v>1.5788</v>
      </c>
      <c r="C1220" s="2">
        <f>RSI!I1220</f>
        <v>56.03151066379921</v>
      </c>
      <c r="D1220" s="2">
        <f>MACD!E1220</f>
        <v>-2.0394180074731372E-2</v>
      </c>
      <c r="E1220" s="2">
        <f>MACD!F1220</f>
        <v>-1.0139720665345868E-2</v>
      </c>
      <c r="F1220" s="2">
        <f>'Moving Avg'!D1220</f>
        <v>1.5827</v>
      </c>
      <c r="G1220" s="2">
        <f>'Moving Avg'!F1220</f>
        <v>1.5596799999999997</v>
      </c>
      <c r="H1220" s="2">
        <f>'Moving Avg'!G1220</f>
        <v>1.5127100000000004</v>
      </c>
      <c r="I1220" s="2">
        <f>'Moving Avg'!H1220</f>
        <v>1.4915605000000014</v>
      </c>
      <c r="J1220" s="6" t="str">
        <f>OBV!F1220</f>
        <v>BULLISH</v>
      </c>
      <c r="K1220" s="6" t="str">
        <f>OBV!G1220</f>
        <v>WEAK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1.5589999999999999</v>
      </c>
      <c r="C1221" s="2">
        <f>RSI!I1221</f>
        <v>52.323863642856637</v>
      </c>
      <c r="D1221" s="2">
        <f>MACD!E1221</f>
        <v>-2.0282522698003236E-2</v>
      </c>
      <c r="E1221" s="2">
        <f>MACD!F1221</f>
        <v>-1.216828107187734E-2</v>
      </c>
      <c r="F1221" s="2">
        <f>'Moving Avg'!D1221</f>
        <v>1.58138</v>
      </c>
      <c r="G1221" s="2">
        <f>'Moving Avg'!F1221</f>
        <v>1.55935</v>
      </c>
      <c r="H1221" s="2">
        <f>'Moving Avg'!G1221</f>
        <v>1.5144200000000001</v>
      </c>
      <c r="I1221" s="2">
        <f>'Moving Avg'!H1221</f>
        <v>1.4921485000000012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1.5261</v>
      </c>
      <c r="C1222" s="2">
        <f>RSI!I1222</f>
        <v>46.784231338493434</v>
      </c>
      <c r="D1222" s="2">
        <f>MACD!E1222</f>
        <v>-1.1749656973238931E-2</v>
      </c>
      <c r="E1222" s="2">
        <f>MACD!F1222</f>
        <v>-1.2084556252149659E-2</v>
      </c>
      <c r="F1222" s="2">
        <f>'Moving Avg'!D1222</f>
        <v>1.5682200000000002</v>
      </c>
      <c r="G1222" s="2">
        <f>'Moving Avg'!F1222</f>
        <v>1.557375</v>
      </c>
      <c r="H1222" s="2">
        <f>'Moving Avg'!G1222</f>
        <v>1.5148140000000001</v>
      </c>
      <c r="I1222" s="2">
        <f>'Moving Avg'!H1222</f>
        <v>1.4924465000000016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1.5459000000000001</v>
      </c>
      <c r="C1223" s="2">
        <f>RSI!I1223</f>
        <v>50.201295654485072</v>
      </c>
      <c r="D1223" s="2">
        <f>MACD!E1223</f>
        <v>-1.0933313092318153E-2</v>
      </c>
      <c r="E1223" s="2">
        <f>MACD!F1223</f>
        <v>-1.1854307620183357E-2</v>
      </c>
      <c r="F1223" s="2">
        <f>'Moving Avg'!D1223</f>
        <v>1.5550799999999998</v>
      </c>
      <c r="G1223" s="2">
        <f>'Moving Avg'!F1223</f>
        <v>1.5557300000000001</v>
      </c>
      <c r="H1223" s="2">
        <f>'Moving Avg'!G1223</f>
        <v>1.515736</v>
      </c>
      <c r="I1223" s="2">
        <f>'Moving Avg'!H1223</f>
        <v>1.4929690000000013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1.5589999999999999</v>
      </c>
      <c r="C1224" s="2">
        <f>RSI!I1224</f>
        <v>52.379974545332708</v>
      </c>
      <c r="D1224" s="2">
        <f>MACD!E1224</f>
        <v>-5.1377922386928176E-3</v>
      </c>
      <c r="E1224" s="2">
        <f>MACD!F1224</f>
        <v>-1.051100454388525E-2</v>
      </c>
      <c r="F1224" s="2">
        <f>'Moving Avg'!D1224</f>
        <v>1.55376</v>
      </c>
      <c r="G1224" s="2">
        <f>'Moving Avg'!F1224</f>
        <v>1.5531000000000001</v>
      </c>
      <c r="H1224" s="2">
        <f>'Moving Avg'!G1224</f>
        <v>1.5170520000000003</v>
      </c>
      <c r="I1224" s="2">
        <f>'Moving Avg'!H1224</f>
        <v>1.4936510000000016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1.5722</v>
      </c>
      <c r="C1225" s="2">
        <f>RSI!I1225</f>
        <v>54.538258438840174</v>
      </c>
      <c r="D1225" s="2">
        <f>MACD!E1225</f>
        <v>-3.3214976412521136E-3</v>
      </c>
      <c r="E1225" s="2">
        <f>MACD!F1225</f>
        <v>-9.0731031633586225E-3</v>
      </c>
      <c r="F1225" s="2">
        <f>'Moving Avg'!D1225</f>
        <v>1.55244</v>
      </c>
      <c r="G1225" s="2">
        <f>'Moving Avg'!F1225</f>
        <v>1.5524450000000001</v>
      </c>
      <c r="H1225" s="2">
        <f>'Moving Avg'!G1225</f>
        <v>1.5187620000000004</v>
      </c>
      <c r="I1225" s="2">
        <f>'Moving Avg'!H1225</f>
        <v>1.4943990000000016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1.5852999999999999</v>
      </c>
      <c r="C1226" s="2">
        <f>RSI!I1226</f>
        <v>56.638666258521873</v>
      </c>
      <c r="D1226" s="2">
        <f>MACD!E1226</f>
        <v>-2.9062070291119291E-3</v>
      </c>
      <c r="E1226" s="2">
        <f>MACD!F1226</f>
        <v>-7.8397239365092831E-3</v>
      </c>
      <c r="F1226" s="2">
        <f>'Moving Avg'!D1226</f>
        <v>1.5577000000000001</v>
      </c>
      <c r="G1226" s="2">
        <f>'Moving Avg'!F1226</f>
        <v>1.5554049999999999</v>
      </c>
      <c r="H1226" s="2">
        <f>'Moving Avg'!G1226</f>
        <v>1.520208</v>
      </c>
      <c r="I1226" s="2">
        <f>'Moving Avg'!H1226</f>
        <v>1.4950870000000021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1.5788</v>
      </c>
      <c r="C1227" s="2">
        <f>RSI!I1227</f>
        <v>55.27406518557941</v>
      </c>
      <c r="D1227" s="2">
        <f>MACD!E1227</f>
        <v>1.7554161801613954E-3</v>
      </c>
      <c r="E1227" s="2">
        <f>MACD!F1227</f>
        <v>-5.9206959131751476E-3</v>
      </c>
      <c r="F1227" s="2">
        <f>'Moving Avg'!D1227</f>
        <v>1.5682399999999999</v>
      </c>
      <c r="G1227" s="2">
        <f>'Moving Avg'!F1227</f>
        <v>1.55738</v>
      </c>
      <c r="H1227" s="2">
        <f>'Moving Avg'!G1227</f>
        <v>1.5216560000000001</v>
      </c>
      <c r="I1227" s="2">
        <f>'Moving Avg'!H1227</f>
        <v>1.4959305000000021</v>
      </c>
      <c r="J1227" s="6" t="str">
        <f>OBV!F1227</f>
        <v>BULLISH</v>
      </c>
      <c r="K1227" s="6" t="str">
        <f>OBV!G1227</f>
        <v>WEAK</v>
      </c>
      <c r="L1227" s="6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1.5985</v>
      </c>
      <c r="C1228" s="2">
        <f>RSI!I1228</f>
        <v>58.534789749925785</v>
      </c>
      <c r="D1228" s="2">
        <f>MACD!E1228</f>
        <v>7.1084780543198001E-3</v>
      </c>
      <c r="E1228" s="2">
        <f>MACD!F1228</f>
        <v>-3.3148611196761584E-3</v>
      </c>
      <c r="F1228" s="2">
        <f>'Moving Avg'!D1228</f>
        <v>1.5787600000000002</v>
      </c>
      <c r="G1228" s="2">
        <f>'Moving Avg'!F1228</f>
        <v>1.5619850000000002</v>
      </c>
      <c r="H1228" s="2">
        <f>'Moving Avg'!G1228</f>
        <v>1.5242880000000005</v>
      </c>
      <c r="I1228" s="2">
        <f>'Moving Avg'!H1228</f>
        <v>1.496778500000002</v>
      </c>
      <c r="J1228" s="6" t="str">
        <f>OBV!F1228</f>
        <v>BULLISH</v>
      </c>
      <c r="K1228" s="6" t="str">
        <f>OBV!G1228</f>
        <v>WEAK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1.5524</v>
      </c>
      <c r="C1229" s="2">
        <f>RSI!I1229</f>
        <v>49.449549598458013</v>
      </c>
      <c r="D1229" s="2">
        <f>MACD!E1229</f>
        <v>7.7086435904345496E-3</v>
      </c>
      <c r="E1229" s="2">
        <f>MACD!F1229</f>
        <v>-1.1101601776540169E-3</v>
      </c>
      <c r="F1229" s="2">
        <f>'Moving Avg'!D1229</f>
        <v>1.57744</v>
      </c>
      <c r="G1229" s="2">
        <f>'Moving Avg'!F1229</f>
        <v>1.5642850000000001</v>
      </c>
      <c r="H1229" s="2">
        <f>'Moving Avg'!G1229</f>
        <v>1.5261300000000007</v>
      </c>
      <c r="I1229" s="2">
        <f>'Moving Avg'!H1229</f>
        <v>1.4974275000000017</v>
      </c>
      <c r="J1229" s="6" t="str">
        <f>OBV!F1229</f>
        <v>BULLISH</v>
      </c>
      <c r="K1229" s="6" t="str">
        <f>OBV!G1229</f>
        <v>WEAK</v>
      </c>
      <c r="L1229" s="6" t="str">
        <f>OBV!H1229</f>
        <v>BULLISH DIVERGENCE</v>
      </c>
    </row>
    <row r="1230" spans="1:12" ht="13.5" x14ac:dyDescent="0.25">
      <c r="A1230" s="3">
        <f>RSI!A1230</f>
        <v>43801</v>
      </c>
      <c r="B1230" s="2">
        <f>RSI!B1230</f>
        <v>1.5722</v>
      </c>
      <c r="C1230" s="2">
        <f>RSI!I1230</f>
        <v>52.835543206729334</v>
      </c>
      <c r="D1230" s="2">
        <f>MACD!E1230</f>
        <v>8.8055408783827005E-3</v>
      </c>
      <c r="E1230" s="2">
        <f>MACD!F1230</f>
        <v>8.7298003355332655E-4</v>
      </c>
      <c r="F1230" s="2">
        <f>'Moving Avg'!D1230</f>
        <v>1.57744</v>
      </c>
      <c r="G1230" s="2">
        <f>'Moving Avg'!F1230</f>
        <v>1.5675749999999999</v>
      </c>
      <c r="H1230" s="2">
        <f>'Moving Avg'!G1230</f>
        <v>1.5284980000000001</v>
      </c>
      <c r="I1230" s="2">
        <f>'Moving Avg'!H1230</f>
        <v>1.4979250000000015</v>
      </c>
      <c r="J1230" s="6" t="str">
        <f>OBV!F1230</f>
        <v>BULLISH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1.5722</v>
      </c>
      <c r="C1231" s="2">
        <f>RSI!I1231</f>
        <v>52.835543206729334</v>
      </c>
      <c r="D1231" s="2">
        <f>MACD!E1231</f>
        <v>6.5936451253119088E-3</v>
      </c>
      <c r="E1231" s="2">
        <f>MACD!F1231</f>
        <v>2.0171130519050433E-3</v>
      </c>
      <c r="F1231" s="2">
        <f>'Moving Avg'!D1231</f>
        <v>1.5748200000000001</v>
      </c>
      <c r="G1231" s="2">
        <f>'Moving Avg'!F1231</f>
        <v>1.5695499999999998</v>
      </c>
      <c r="H1231" s="2">
        <f>'Moving Avg'!G1231</f>
        <v>1.5303400000000003</v>
      </c>
      <c r="I1231" s="2">
        <f>'Moving Avg'!H1231</f>
        <v>1.4986415000000017</v>
      </c>
      <c r="J1231" s="6" t="str">
        <f>OBV!F1231</f>
        <v>BULLISH</v>
      </c>
      <c r="K1231" s="6" t="str">
        <f>OBV!G1231</f>
        <v>NEUTRAL</v>
      </c>
      <c r="L1231" s="6" t="str">
        <f>OBV!H1231</f>
        <v>BULLISH DIVERGENCE</v>
      </c>
    </row>
    <row r="1232" spans="1:12" ht="13.5" x14ac:dyDescent="0.25">
      <c r="A1232" s="3">
        <f>RSI!A1232</f>
        <v>43803</v>
      </c>
      <c r="B1232" s="2">
        <f>RSI!B1232</f>
        <v>1.5589999999999999</v>
      </c>
      <c r="C1232" s="2">
        <f>RSI!I1232</f>
        <v>50.233966224765403</v>
      </c>
      <c r="D1232" s="2">
        <f>MACD!E1232</f>
        <v>5.5134907803089384E-4</v>
      </c>
      <c r="E1232" s="2">
        <f>MACD!F1232</f>
        <v>1.7239602571302135E-3</v>
      </c>
      <c r="F1232" s="2">
        <f>'Moving Avg'!D1232</f>
        <v>1.5708600000000001</v>
      </c>
      <c r="G1232" s="2">
        <f>'Moving Avg'!F1232</f>
        <v>1.5688899999999999</v>
      </c>
      <c r="H1232" s="2">
        <f>'Moving Avg'!G1232</f>
        <v>1.5319180000000003</v>
      </c>
      <c r="I1232" s="2">
        <f>'Moving Avg'!H1232</f>
        <v>1.4991670000000017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1.5459000000000001</v>
      </c>
      <c r="C1233" s="2">
        <f>RSI!I1233</f>
        <v>47.722563742655446</v>
      </c>
      <c r="D1233" s="2">
        <f>MACD!E1233</f>
        <v>-5.473312903860883E-4</v>
      </c>
      <c r="E1233" s="2">
        <f>MACD!F1233</f>
        <v>1.2697019476269531E-3</v>
      </c>
      <c r="F1233" s="2">
        <f>'Moving Avg'!D1233</f>
        <v>1.5603400000000001</v>
      </c>
      <c r="G1233" s="2">
        <f>'Moving Avg'!F1233</f>
        <v>1.5692199999999998</v>
      </c>
      <c r="H1233" s="2">
        <f>'Moving Avg'!G1233</f>
        <v>1.5328400000000002</v>
      </c>
      <c r="I1233" s="2">
        <f>'Moving Avg'!H1233</f>
        <v>1.4997520000000018</v>
      </c>
      <c r="J1233" s="6" t="str">
        <f>OBV!F1233</f>
        <v>BEARISH</v>
      </c>
      <c r="K1233" s="6" t="str">
        <f>OBV!G1233</f>
        <v>STRONG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1.5392999999999999</v>
      </c>
      <c r="C1234" s="2">
        <f>RSI!I1234</f>
        <v>46.46225638934871</v>
      </c>
      <c r="D1234" s="2">
        <f>MACD!E1234</f>
        <v>1.1023901450748497E-3</v>
      </c>
      <c r="E1234" s="2">
        <f>MACD!F1234</f>
        <v>1.2362395871165326E-3</v>
      </c>
      <c r="F1234" s="2">
        <f>'Moving Avg'!D1234</f>
        <v>1.55772</v>
      </c>
      <c r="G1234" s="2">
        <f>'Moving Avg'!F1234</f>
        <v>1.567245</v>
      </c>
      <c r="H1234" s="2">
        <f>'Moving Avg'!G1234</f>
        <v>1.5338920000000003</v>
      </c>
      <c r="I1234" s="2">
        <f>'Moving Avg'!H1234</f>
        <v>1.5003980000000019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1.5459000000000001</v>
      </c>
      <c r="C1235" s="2">
        <f>RSI!I1235</f>
        <v>47.942790013920828</v>
      </c>
      <c r="D1235" s="2">
        <f>MACD!E1235</f>
        <v>4.148725854965285E-3</v>
      </c>
      <c r="E1235" s="2">
        <f>MACD!F1235</f>
        <v>1.8187368406862832E-3</v>
      </c>
      <c r="F1235" s="2">
        <f>'Moving Avg'!D1235</f>
        <v>1.55246</v>
      </c>
      <c r="G1235" s="2">
        <f>'Moving Avg'!F1235</f>
        <v>1.56626</v>
      </c>
      <c r="H1235" s="2">
        <f>'Moving Avg'!G1235</f>
        <v>1.5350760000000003</v>
      </c>
      <c r="I1235" s="2">
        <f>'Moving Avg'!H1235</f>
        <v>1.5010460000000021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1.5459000000000001</v>
      </c>
      <c r="C1236" s="2">
        <f>RSI!I1236</f>
        <v>47.942790013920828</v>
      </c>
      <c r="D1236" s="2">
        <f>MACD!E1236</f>
        <v>8.8032768999795064E-3</v>
      </c>
      <c r="E1236" s="2">
        <f>MACD!F1236</f>
        <v>3.215644852544928E-3</v>
      </c>
      <c r="F1236" s="2">
        <f>'Moving Avg'!D1236</f>
        <v>1.5471999999999997</v>
      </c>
      <c r="G1236" s="2">
        <f>'Moving Avg'!F1236</f>
        <v>1.565275</v>
      </c>
      <c r="H1236" s="2">
        <f>'Moving Avg'!G1236</f>
        <v>1.5365240000000002</v>
      </c>
      <c r="I1236" s="2">
        <f>'Moving Avg'!H1236</f>
        <v>1.5017250000000022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1.5459000000000001</v>
      </c>
      <c r="C1237" s="2">
        <f>RSI!I1237</f>
        <v>47.942790013920828</v>
      </c>
      <c r="D1237" s="2">
        <f>MACD!E1237</f>
        <v>1.1798685531828612E-2</v>
      </c>
      <c r="E1237" s="2">
        <f>MACD!F1237</f>
        <v>4.932252988401665E-3</v>
      </c>
      <c r="F1237" s="2">
        <f>'Moving Avg'!D1237</f>
        <v>1.5445799999999998</v>
      </c>
      <c r="G1237" s="2">
        <f>'Moving Avg'!F1237</f>
        <v>1.5629749999999998</v>
      </c>
      <c r="H1237" s="2">
        <f>'Moving Avg'!G1237</f>
        <v>1.5379720000000003</v>
      </c>
      <c r="I1237" s="2">
        <f>'Moving Avg'!H1237</f>
        <v>1.5025295000000025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1.5261</v>
      </c>
      <c r="C1238" s="2">
        <f>RSI!I1238</f>
        <v>43.441487471073017</v>
      </c>
      <c r="D1238" s="2">
        <f>MACD!E1238</f>
        <v>1.8883422374082581E-2</v>
      </c>
      <c r="E1238" s="2">
        <f>MACD!F1238</f>
        <v>7.7224868655378486E-3</v>
      </c>
      <c r="F1238" s="2">
        <f>'Moving Avg'!D1238</f>
        <v>1.5406199999999999</v>
      </c>
      <c r="G1238" s="2">
        <f>'Moving Avg'!F1238</f>
        <v>1.5586999999999998</v>
      </c>
      <c r="H1238" s="2">
        <f>'Moving Avg'!G1238</f>
        <v>1.5391560000000004</v>
      </c>
      <c r="I1238" s="2">
        <f>'Moving Avg'!H1238</f>
        <v>1.5031095000000025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</row>
    <row r="1239" spans="1:12" ht="13.5" x14ac:dyDescent="0.25">
      <c r="A1239" s="3">
        <f>RSI!A1239</f>
        <v>43812</v>
      </c>
      <c r="B1239" s="2">
        <f>RSI!B1239</f>
        <v>1.5261</v>
      </c>
      <c r="C1239" s="2">
        <f>RSI!I1239</f>
        <v>43.441487471073017</v>
      </c>
      <c r="D1239" s="2">
        <f>MACD!E1239</f>
        <v>1.7951709958479833E-2</v>
      </c>
      <c r="E1239" s="2">
        <f>MACD!F1239</f>
        <v>9.7683314841262459E-3</v>
      </c>
      <c r="F1239" s="2">
        <f>'Moving Avg'!D1239</f>
        <v>1.5379799999999999</v>
      </c>
      <c r="G1239" s="2">
        <f>'Moving Avg'!F1239</f>
        <v>1.5567249999999997</v>
      </c>
      <c r="H1239" s="2">
        <f>'Moving Avg'!G1239</f>
        <v>1.5406020000000005</v>
      </c>
      <c r="I1239" s="2">
        <f>'Moving Avg'!H1239</f>
        <v>1.5037210000000025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</row>
    <row r="1240" spans="1:12" ht="13.5" x14ac:dyDescent="0.25">
      <c r="A1240" s="3">
        <f>RSI!A1240</f>
        <v>43815</v>
      </c>
      <c r="B1240" s="2">
        <f>RSI!B1240</f>
        <v>1.5788</v>
      </c>
      <c r="C1240" s="2">
        <f>RSI!I1240</f>
        <v>56.150103630528271</v>
      </c>
      <c r="D1240" s="2">
        <f>MACD!E1240</f>
        <v>1.6459323194591979E-2</v>
      </c>
      <c r="E1240" s="2">
        <f>MACD!F1240</f>
        <v>1.1106529826219394E-2</v>
      </c>
      <c r="F1240" s="2">
        <f>'Moving Avg'!D1240</f>
        <v>1.5445600000000002</v>
      </c>
      <c r="G1240" s="2">
        <f>'Moving Avg'!F1240</f>
        <v>1.5567249999999999</v>
      </c>
      <c r="H1240" s="2">
        <f>'Moving Avg'!G1240</f>
        <v>1.5428400000000004</v>
      </c>
      <c r="I1240" s="2">
        <f>'Moving Avg'!H1240</f>
        <v>1.5045960000000025</v>
      </c>
      <c r="J1240" s="6" t="str">
        <f>OBV!F1240</f>
        <v>BULLISH</v>
      </c>
      <c r="K1240" s="6" t="str">
        <f>OBV!G1240</f>
        <v>WEAK</v>
      </c>
      <c r="L1240" s="6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1.5788</v>
      </c>
      <c r="C1241" s="2">
        <f>RSI!I1241</f>
        <v>56.150103630528271</v>
      </c>
      <c r="D1241" s="2">
        <f>MACD!E1241</f>
        <v>1.5027289995596105E-2</v>
      </c>
      <c r="E1241" s="2">
        <f>MACD!F1241</f>
        <v>1.1890681860094737E-2</v>
      </c>
      <c r="F1241" s="2">
        <f>'Moving Avg'!D1241</f>
        <v>1.5511400000000002</v>
      </c>
      <c r="G1241" s="2">
        <f>'Moving Avg'!F1241</f>
        <v>1.5577150000000002</v>
      </c>
      <c r="H1241" s="2">
        <f>'Moving Avg'!G1241</f>
        <v>1.5453400000000004</v>
      </c>
      <c r="I1241" s="2">
        <f>'Moving Avg'!H1241</f>
        <v>1.5052830000000026</v>
      </c>
      <c r="J1241" s="6" t="str">
        <f>OBV!F1241</f>
        <v>BULLISH</v>
      </c>
      <c r="K1241" s="6" t="str">
        <f>OBV!G1241</f>
        <v>WEAK</v>
      </c>
      <c r="L1241" s="6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1.5788</v>
      </c>
      <c r="C1242" s="2">
        <f>RSI!I1242</f>
        <v>56.150103630528271</v>
      </c>
      <c r="D1242" s="2">
        <f>MACD!E1242</f>
        <v>1.1628092589025529E-2</v>
      </c>
      <c r="E1242" s="2">
        <f>MACD!F1242</f>
        <v>1.1838164005880896E-2</v>
      </c>
      <c r="F1242" s="2">
        <f>'Moving Avg'!D1242</f>
        <v>1.5577200000000002</v>
      </c>
      <c r="G1242" s="2">
        <f>'Moving Avg'!F1242</f>
        <v>1.5603500000000001</v>
      </c>
      <c r="H1242" s="2">
        <f>'Moving Avg'!G1242</f>
        <v>1.5475780000000006</v>
      </c>
      <c r="I1242" s="2">
        <f>'Moving Avg'!H1242</f>
        <v>1.5057820000000026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1.5722</v>
      </c>
      <c r="C1243" s="2">
        <f>RSI!I1243</f>
        <v>54.243606266823228</v>
      </c>
      <c r="D1243" s="2">
        <f>MACD!E1243</f>
        <v>7.0802531099287691E-3</v>
      </c>
      <c r="E1243" s="2">
        <f>MACD!F1243</f>
        <v>1.0886581826690472E-2</v>
      </c>
      <c r="F1243" s="2">
        <f>'Moving Avg'!D1243</f>
        <v>1.56694</v>
      </c>
      <c r="G1243" s="2">
        <f>'Moving Avg'!F1243</f>
        <v>1.5616650000000001</v>
      </c>
      <c r="H1243" s="2">
        <f>'Moving Avg'!G1243</f>
        <v>1.5491580000000003</v>
      </c>
      <c r="I1243" s="2">
        <f>'Moving Avg'!H1243</f>
        <v>1.5061540000000024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1.5788</v>
      </c>
      <c r="C1244" s="2">
        <f>RSI!I1244</f>
        <v>55.857687583374606</v>
      </c>
      <c r="D1244" s="2">
        <f>MACD!E1244</f>
        <v>1.6324557618052626E-3</v>
      </c>
      <c r="E1244" s="2">
        <f>MACD!F1244</f>
        <v>9.0357566137134315E-3</v>
      </c>
      <c r="F1244" s="2">
        <f>'Moving Avg'!D1244</f>
        <v>1.57748</v>
      </c>
      <c r="G1244" s="2">
        <f>'Moving Avg'!F1244</f>
        <v>1.5626549999999999</v>
      </c>
      <c r="H1244" s="2">
        <f>'Moving Avg'!G1244</f>
        <v>1.5508700000000002</v>
      </c>
      <c r="I1244" s="2">
        <f>'Moving Avg'!H1244</f>
        <v>1.5065275000000022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1.5919000000000001</v>
      </c>
      <c r="C1245" s="2">
        <f>RSI!I1245</f>
        <v>58.952752122696552</v>
      </c>
      <c r="D1245" s="2">
        <f>MACD!E1245</f>
        <v>-3.0594932233261041E-3</v>
      </c>
      <c r="E1245" s="2">
        <f>MACD!F1245</f>
        <v>6.6167066463055247E-3</v>
      </c>
      <c r="F1245" s="2">
        <f>'Moving Avg'!D1245</f>
        <v>1.5801000000000001</v>
      </c>
      <c r="G1245" s="2">
        <f>'Moving Avg'!F1245</f>
        <v>1.5636399999999999</v>
      </c>
      <c r="H1245" s="2">
        <f>'Moving Avg'!G1245</f>
        <v>1.5531060000000003</v>
      </c>
      <c r="I1245" s="2">
        <f>'Moving Avg'!H1245</f>
        <v>1.5069665000000025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1.5919000000000001</v>
      </c>
      <c r="C1246" s="2">
        <f>RSI!I1246</f>
        <v>58.952752122696552</v>
      </c>
      <c r="D1246" s="2">
        <f>MACD!E1246</f>
        <v>-7.2248721350578471E-3</v>
      </c>
      <c r="E1246" s="2">
        <f>MACD!F1246</f>
        <v>3.8483908900328505E-3</v>
      </c>
      <c r="F1246" s="2">
        <f>'Moving Avg'!D1246</f>
        <v>1.5827199999999999</v>
      </c>
      <c r="G1246" s="2">
        <f>'Moving Avg'!F1246</f>
        <v>1.5639699999999999</v>
      </c>
      <c r="H1246" s="2">
        <f>'Moving Avg'!G1246</f>
        <v>1.5552100000000002</v>
      </c>
      <c r="I1246" s="2">
        <f>'Moving Avg'!H1246</f>
        <v>1.5075310000000024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1.5722</v>
      </c>
      <c r="C1247" s="2">
        <f>RSI!I1247</f>
        <v>52.529141209630325</v>
      </c>
      <c r="D1247" s="2">
        <f>MACD!E1247</f>
        <v>-9.4709681811717683E-3</v>
      </c>
      <c r="E1247" s="2">
        <f>MACD!F1247</f>
        <v>1.184519075791927E-3</v>
      </c>
      <c r="F1247" s="2">
        <f>'Moving Avg'!D1247</f>
        <v>1.5813999999999999</v>
      </c>
      <c r="G1247" s="2">
        <f>'Moving Avg'!F1247</f>
        <v>1.5636399999999999</v>
      </c>
      <c r="H1247" s="2">
        <f>'Moving Avg'!G1247</f>
        <v>1.5573159999999999</v>
      </c>
      <c r="I1247" s="2">
        <f>'Moving Avg'!H1247</f>
        <v>1.5079030000000027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1.5722</v>
      </c>
      <c r="C1248" s="2">
        <f>RSI!I1248</f>
        <v>52.529141209630325</v>
      </c>
      <c r="D1248" s="2">
        <f>MACD!E1248</f>
        <v>-1.446866772520794E-2</v>
      </c>
      <c r="E1248" s="2">
        <f>MACD!F1248</f>
        <v>-1.9461182844080465E-3</v>
      </c>
      <c r="F1248" s="2">
        <f>'Moving Avg'!D1248</f>
        <v>1.5813999999999999</v>
      </c>
      <c r="G1248" s="2">
        <f>'Moving Avg'!F1248</f>
        <v>1.562325</v>
      </c>
      <c r="H1248" s="2">
        <f>'Moving Avg'!G1248</f>
        <v>1.5592899999999998</v>
      </c>
      <c r="I1248" s="2">
        <f>'Moving Avg'!H1248</f>
        <v>1.5081185000000028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1.5656000000000001</v>
      </c>
      <c r="C1249" s="2">
        <f>RSI!I1249</f>
        <v>50.395534941257772</v>
      </c>
      <c r="D1249" s="2">
        <f>MACD!E1249</f>
        <v>-1.8255826425233712E-2</v>
      </c>
      <c r="E1249" s="2">
        <f>MACD!F1249</f>
        <v>-5.2080599125731803E-3</v>
      </c>
      <c r="F1249" s="2">
        <f>'Moving Avg'!D1249</f>
        <v>1.5787600000000002</v>
      </c>
      <c r="G1249" s="2">
        <f>'Moving Avg'!F1249</f>
        <v>1.5629849999999998</v>
      </c>
      <c r="H1249" s="2">
        <f>'Moving Avg'!G1249</f>
        <v>1.5609999999999997</v>
      </c>
      <c r="I1249" s="2">
        <f>'Moving Avg'!H1249</f>
        <v>1.5084575000000027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1.5656000000000001</v>
      </c>
      <c r="C1250" s="2">
        <f>RSI!I1250</f>
        <v>50.395534941257772</v>
      </c>
      <c r="D1250" s="2">
        <f>MACD!E1250</f>
        <v>-1.3357380091348015E-2</v>
      </c>
      <c r="E1250" s="2">
        <f>MACD!F1250</f>
        <v>-6.8379239483281479E-3</v>
      </c>
      <c r="F1250" s="2">
        <f>'Moving Avg'!D1250</f>
        <v>1.5734999999999999</v>
      </c>
      <c r="G1250" s="2">
        <f>'Moving Avg'!F1250</f>
        <v>1.5626549999999997</v>
      </c>
      <c r="H1250" s="2">
        <f>'Moving Avg'!G1250</f>
        <v>1.5619219999999998</v>
      </c>
      <c r="I1250" s="2">
        <f>'Moving Avg'!H1250</f>
        <v>1.5088905000000028</v>
      </c>
      <c r="J1250" s="6" t="str">
        <f>OBV!F1250</f>
        <v>BEARISH</v>
      </c>
      <c r="K1250" s="6" t="str">
        <f>OBV!G1250</f>
        <v>STRONG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1.5524</v>
      </c>
      <c r="C1251" s="2">
        <f>RSI!I1251</f>
        <v>46.056398426163291</v>
      </c>
      <c r="D1251" s="2">
        <f>MACD!E1251</f>
        <v>-8.2391400281458527E-3</v>
      </c>
      <c r="E1251" s="2">
        <f>MACD!F1251</f>
        <v>-7.1181671642916887E-3</v>
      </c>
      <c r="F1251" s="2">
        <f>'Moving Avg'!D1251</f>
        <v>1.5655999999999999</v>
      </c>
      <c r="G1251" s="2">
        <f>'Moving Avg'!F1251</f>
        <v>1.5616649999999994</v>
      </c>
      <c r="H1251" s="2">
        <f>'Moving Avg'!G1251</f>
        <v>1.5616580000000002</v>
      </c>
      <c r="I1251" s="2">
        <f>'Moving Avg'!H1251</f>
        <v>1.5090070000000027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1.5589999999999999</v>
      </c>
      <c r="C1252" s="2">
        <f>RSI!I1252</f>
        <v>48.446540705706873</v>
      </c>
      <c r="D1252" s="2">
        <f>MACD!E1252</f>
        <v>-4.3232637389916118E-3</v>
      </c>
      <c r="E1252" s="2">
        <f>MACD!F1252</f>
        <v>-6.5591864792316733E-3</v>
      </c>
      <c r="F1252" s="2">
        <f>'Moving Avg'!D1252</f>
        <v>1.5629600000000001</v>
      </c>
      <c r="G1252" s="2">
        <f>'Moving Avg'!F1252</f>
        <v>1.5616649999999996</v>
      </c>
      <c r="H1252" s="2">
        <f>'Moving Avg'!G1252</f>
        <v>1.561526</v>
      </c>
      <c r="I1252" s="2">
        <f>'Moving Avg'!H1252</f>
        <v>1.5094070000000024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1.5524</v>
      </c>
      <c r="C1253" s="2">
        <f>RSI!I1253</f>
        <v>46.240124234710123</v>
      </c>
      <c r="D1253" s="2">
        <f>MACD!E1253</f>
        <v>-1.5068562333693247E-3</v>
      </c>
      <c r="E1253" s="2">
        <f>MACD!F1253</f>
        <v>-5.5487204300592044E-3</v>
      </c>
      <c r="F1253" s="2">
        <f>'Moving Avg'!D1253</f>
        <v>1.5589999999999999</v>
      </c>
      <c r="G1253" s="2">
        <f>'Moving Avg'!F1253</f>
        <v>1.5619899999999995</v>
      </c>
      <c r="H1253" s="2">
        <f>'Moving Avg'!G1253</f>
        <v>1.5609980000000006</v>
      </c>
      <c r="I1253" s="2">
        <f>'Moving Avg'!H1253</f>
        <v>1.5097740000000024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1.5459000000000001</v>
      </c>
      <c r="C1254" s="2">
        <f>RSI!I1254</f>
        <v>44.109480832572245</v>
      </c>
      <c r="D1254" s="2">
        <f>MACD!E1254</f>
        <v>2.439410116999996E-3</v>
      </c>
      <c r="E1254" s="2">
        <f>MACD!F1254</f>
        <v>-3.9510943206473642E-3</v>
      </c>
      <c r="F1254" s="2">
        <f>'Moving Avg'!D1254</f>
        <v>1.5550599999999999</v>
      </c>
      <c r="G1254" s="2">
        <f>'Moving Avg'!F1254</f>
        <v>1.5623199999999995</v>
      </c>
      <c r="H1254" s="2">
        <f>'Moving Avg'!G1254</f>
        <v>1.5596840000000005</v>
      </c>
      <c r="I1254" s="2">
        <f>'Moving Avg'!H1254</f>
        <v>1.5103280000000023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1.5392999999999999</v>
      </c>
      <c r="C1255" s="2">
        <f>RSI!I1255</f>
        <v>41.993604905732802</v>
      </c>
      <c r="D1255" s="2">
        <f>MACD!E1255</f>
        <v>8.3826169713687726E-3</v>
      </c>
      <c r="E1255" s="2">
        <f>MACD!F1255</f>
        <v>-1.4843520622441371E-3</v>
      </c>
      <c r="F1255" s="2">
        <f>'Moving Avg'!D1255</f>
        <v>1.5497999999999998</v>
      </c>
      <c r="G1255" s="2">
        <f>'Moving Avg'!F1255</f>
        <v>1.5619899999999998</v>
      </c>
      <c r="H1255" s="2">
        <f>'Moving Avg'!G1255</f>
        <v>1.5587640000000007</v>
      </c>
      <c r="I1255" s="2">
        <f>'Moving Avg'!H1255</f>
        <v>1.5106920000000021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1.5261</v>
      </c>
      <c r="C1256" s="2">
        <f>RSI!I1256</f>
        <v>38.061223161372446</v>
      </c>
      <c r="D1256" s="2">
        <f>MACD!E1256</f>
        <v>1.452065519662793E-2</v>
      </c>
      <c r="E1256" s="2">
        <f>MACD!F1256</f>
        <v>1.7166493895302763E-3</v>
      </c>
      <c r="F1256" s="2">
        <f>'Moving Avg'!D1256</f>
        <v>1.54454</v>
      </c>
      <c r="G1256" s="2">
        <f>'Moving Avg'!F1256</f>
        <v>1.5609999999999999</v>
      </c>
      <c r="H1256" s="2">
        <f>'Moving Avg'!G1256</f>
        <v>1.5587640000000007</v>
      </c>
      <c r="I1256" s="2">
        <f>'Moving Avg'!H1256</f>
        <v>1.5112095000000023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1.5919000000000001</v>
      </c>
      <c r="C1257" s="2">
        <f>RSI!I1257</f>
        <v>58.781683789979425</v>
      </c>
      <c r="D1257" s="2">
        <f>MACD!E1257</f>
        <v>1.2009196197083183E-2</v>
      </c>
      <c r="E1257" s="2">
        <f>MACD!F1257</f>
        <v>3.7751587510408578E-3</v>
      </c>
      <c r="F1257" s="2">
        <f>'Moving Avg'!D1257</f>
        <v>1.5511200000000001</v>
      </c>
      <c r="G1257" s="2">
        <f>'Moving Avg'!F1257</f>
        <v>1.5632999999999999</v>
      </c>
      <c r="H1257" s="2">
        <f>'Moving Avg'!G1257</f>
        <v>1.5598160000000008</v>
      </c>
      <c r="I1257" s="2">
        <f>'Moving Avg'!H1257</f>
        <v>1.5120560000000021</v>
      </c>
      <c r="J1257" s="6" t="str">
        <f>OBV!F1257</f>
        <v>BEARISH</v>
      </c>
      <c r="K1257" s="6" t="str">
        <f>OBV!G1257</f>
        <v>STRONG</v>
      </c>
      <c r="L1257" s="6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1.5524</v>
      </c>
      <c r="C1258" s="2">
        <f>RSI!I1258</f>
        <v>48.329540942460063</v>
      </c>
      <c r="D1258" s="2">
        <f>MACD!E1258</f>
        <v>1.2606096454453208E-2</v>
      </c>
      <c r="E1258" s="2">
        <f>MACD!F1258</f>
        <v>5.5413462917233286E-3</v>
      </c>
      <c r="F1258" s="2">
        <f>'Moving Avg'!D1258</f>
        <v>1.5511199999999998</v>
      </c>
      <c r="G1258" s="2">
        <f>'Moving Avg'!F1258</f>
        <v>1.5646149999999999</v>
      </c>
      <c r="H1258" s="2">
        <f>'Moving Avg'!G1258</f>
        <v>1.5607360000000008</v>
      </c>
      <c r="I1258" s="2">
        <f>'Moving Avg'!H1258</f>
        <v>1.5125485000000023</v>
      </c>
      <c r="J1258" s="6" t="str">
        <f>OBV!F1258</f>
        <v>BEARISH</v>
      </c>
      <c r="K1258" s="6" t="str">
        <f>OBV!G1258</f>
        <v>STRONG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1.5788</v>
      </c>
      <c r="C1259" s="2">
        <f>RSI!I1259</f>
        <v>54.192195510957156</v>
      </c>
      <c r="D1259" s="2">
        <f>MACD!E1259</f>
        <v>1.0184794987099677E-2</v>
      </c>
      <c r="E1259" s="2">
        <f>MACD!F1259</f>
        <v>6.4700360307985982E-3</v>
      </c>
      <c r="F1259" s="2">
        <f>'Moving Avg'!D1259</f>
        <v>1.5577000000000001</v>
      </c>
      <c r="G1259" s="2">
        <f>'Moving Avg'!F1259</f>
        <v>1.56725</v>
      </c>
      <c r="H1259" s="2">
        <f>'Moving Avg'!G1259</f>
        <v>1.5621840000000009</v>
      </c>
      <c r="I1259" s="2">
        <f>'Moving Avg'!H1259</f>
        <v>1.5132980000000023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</row>
    <row r="1260" spans="1:12" ht="13.5" x14ac:dyDescent="0.25">
      <c r="A1260" s="3">
        <f>RSI!A1260</f>
        <v>43845</v>
      </c>
      <c r="B1260" s="2">
        <f>RSI!B1260</f>
        <v>1.5919000000000001</v>
      </c>
      <c r="C1260" s="2">
        <f>RSI!I1260</f>
        <v>56.810852811721595</v>
      </c>
      <c r="D1260" s="2">
        <f>MACD!E1260</f>
        <v>7.0509001623968448E-3</v>
      </c>
      <c r="E1260" s="2">
        <f>MACD!F1260</f>
        <v>6.5862088571182476E-3</v>
      </c>
      <c r="F1260" s="2">
        <f>'Moving Avg'!D1260</f>
        <v>1.5682200000000002</v>
      </c>
      <c r="G1260" s="2">
        <f>'Moving Avg'!F1260</f>
        <v>1.5679049999999999</v>
      </c>
      <c r="H1260" s="2">
        <f>'Moving Avg'!G1260</f>
        <v>1.5638940000000006</v>
      </c>
      <c r="I1260" s="2">
        <f>'Moving Avg'!H1260</f>
        <v>1.5140820000000021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1.5459000000000001</v>
      </c>
      <c r="C1261" s="2">
        <f>RSI!I1261</f>
        <v>46.712634213174425</v>
      </c>
      <c r="D1261" s="2">
        <f>MACD!E1261</f>
        <v>5.5921403976024742E-3</v>
      </c>
      <c r="E1261" s="2">
        <f>MACD!F1261</f>
        <v>6.387395165215093E-3</v>
      </c>
      <c r="F1261" s="2">
        <f>'Moving Avg'!D1261</f>
        <v>1.5721800000000001</v>
      </c>
      <c r="G1261" s="2">
        <f>'Moving Avg'!F1261</f>
        <v>1.5662599999999998</v>
      </c>
      <c r="H1261" s="2">
        <f>'Moving Avg'!G1261</f>
        <v>1.5641580000000008</v>
      </c>
      <c r="I1261" s="2">
        <f>'Moving Avg'!H1261</f>
        <v>1.5146360000000023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1.5919000000000001</v>
      </c>
      <c r="C1262" s="2">
        <f>RSI!I1262</f>
        <v>55.274250660209979</v>
      </c>
      <c r="D1262" s="2">
        <f>MACD!E1262</f>
        <v>2.0675606343292241E-3</v>
      </c>
      <c r="E1262" s="2">
        <f>MACD!F1262</f>
        <v>5.5234282590379191E-3</v>
      </c>
      <c r="F1262" s="2">
        <f>'Moving Avg'!D1262</f>
        <v>1.5721799999999999</v>
      </c>
      <c r="G1262" s="2">
        <f>'Moving Avg'!F1262</f>
        <v>1.5669149999999998</v>
      </c>
      <c r="H1262" s="2">
        <f>'Moving Avg'!G1262</f>
        <v>1.5645520000000004</v>
      </c>
      <c r="I1262" s="2">
        <f>'Moving Avg'!H1262</f>
        <v>1.5155140000000022</v>
      </c>
      <c r="J1262" s="6" t="str">
        <f>OBV!F1262</f>
        <v>BEARISH</v>
      </c>
      <c r="K1262" s="6" t="str">
        <f>OBV!G1262</f>
        <v>STRONG</v>
      </c>
      <c r="L1262" s="6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1.6314</v>
      </c>
      <c r="C1263" s="2">
        <f>RSI!I1263</f>
        <v>61.059904845628765</v>
      </c>
      <c r="D1263" s="2">
        <f>MACD!E1263</f>
        <v>-5.0336635179142331E-3</v>
      </c>
      <c r="E1263" s="2">
        <f>MACD!F1263</f>
        <v>3.4120099036474886E-3</v>
      </c>
      <c r="F1263" s="2">
        <f>'Moving Avg'!D1263</f>
        <v>1.5879799999999999</v>
      </c>
      <c r="G1263" s="2">
        <f>'Moving Avg'!F1263</f>
        <v>1.5698749999999999</v>
      </c>
      <c r="H1263" s="2">
        <f>'Moving Avg'!G1263</f>
        <v>1.5663940000000003</v>
      </c>
      <c r="I1263" s="2">
        <f>'Moving Avg'!H1263</f>
        <v>1.5167775000000021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1.6248</v>
      </c>
      <c r="C1264" s="2">
        <f>RSI!I1264</f>
        <v>59.670946266512686</v>
      </c>
      <c r="D1264" s="2">
        <f>MACD!E1264</f>
        <v>-1.1951332998812347E-2</v>
      </c>
      <c r="E1264" s="2">
        <f>MACD!F1264</f>
        <v>3.3934132315552139E-4</v>
      </c>
      <c r="F1264" s="2">
        <f>'Moving Avg'!D1264</f>
        <v>1.5971800000000003</v>
      </c>
      <c r="G1264" s="2">
        <f>'Moving Avg'!F1264</f>
        <v>1.5721749999999999</v>
      </c>
      <c r="H1264" s="2">
        <f>'Moving Avg'!G1264</f>
        <v>1.5673140000000003</v>
      </c>
      <c r="I1264" s="2">
        <f>'Moving Avg'!H1264</f>
        <v>1.517882500000002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1.6445000000000001</v>
      </c>
      <c r="C1265" s="2">
        <f>RSI!I1265</f>
        <v>62.418901278487141</v>
      </c>
      <c r="D1265" s="2">
        <f>MACD!E1265</f>
        <v>-2.0608751161922623E-2</v>
      </c>
      <c r="E1265" s="2">
        <f>MACD!F1265</f>
        <v>-3.8502771738601073E-3</v>
      </c>
      <c r="F1265" s="2">
        <f>'Moving Avg'!D1265</f>
        <v>1.6077000000000001</v>
      </c>
      <c r="G1265" s="2">
        <f>'Moving Avg'!F1265</f>
        <v>1.5748049999999998</v>
      </c>
      <c r="H1265" s="2">
        <f>'Moving Avg'!G1265</f>
        <v>1.5688920000000002</v>
      </c>
      <c r="I1265" s="2">
        <f>'Moving Avg'!H1265</f>
        <v>1.5189295000000018</v>
      </c>
      <c r="J1265" s="6" t="str">
        <f>OBV!F1265</f>
        <v>BEARISH</v>
      </c>
      <c r="K1265" s="6" t="str">
        <f>OBV!G1265</f>
        <v>STRONG</v>
      </c>
      <c r="L1265" s="6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1.6051</v>
      </c>
      <c r="C1266" s="2">
        <f>RSI!I1266</f>
        <v>54.430680980943443</v>
      </c>
      <c r="D1266" s="2">
        <f>MACD!E1266</f>
        <v>-2.7467882188155324E-2</v>
      </c>
      <c r="E1266" s="2">
        <f>MACD!F1266</f>
        <v>-8.5737981767191503E-3</v>
      </c>
      <c r="F1266" s="2">
        <f>'Moving Avg'!D1266</f>
        <v>1.61954</v>
      </c>
      <c r="G1266" s="2">
        <f>'Moving Avg'!F1266</f>
        <v>1.5754649999999999</v>
      </c>
      <c r="H1266" s="2">
        <f>'Moving Avg'!G1266</f>
        <v>1.569682</v>
      </c>
      <c r="I1266" s="2">
        <f>'Moving Avg'!H1266</f>
        <v>1.5196855000000014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1.6051</v>
      </c>
      <c r="C1267" s="2">
        <f>RSI!I1267</f>
        <v>54.430680980943443</v>
      </c>
      <c r="D1267" s="2">
        <f>MACD!E1267</f>
        <v>-2.3306028921663557E-2</v>
      </c>
      <c r="E1267" s="2">
        <f>MACD!F1267</f>
        <v>-1.1520244325708032E-2</v>
      </c>
      <c r="F1267" s="2">
        <f>'Moving Avg'!D1267</f>
        <v>1.6221799999999997</v>
      </c>
      <c r="G1267" s="2">
        <f>'Moving Avg'!F1267</f>
        <v>1.57711</v>
      </c>
      <c r="H1267" s="2">
        <f>'Moving Avg'!G1267</f>
        <v>1.5699459999999996</v>
      </c>
      <c r="I1267" s="2">
        <f>'Moving Avg'!H1267</f>
        <v>1.5204100000000014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1.6051</v>
      </c>
      <c r="C1268" s="2">
        <f>RSI!I1268</f>
        <v>54.430680980943443</v>
      </c>
      <c r="D1268" s="2">
        <f>MACD!E1268</f>
        <v>-2.6007072329151004E-2</v>
      </c>
      <c r="E1268" s="2">
        <f>MACD!F1268</f>
        <v>-1.4417609926396627E-2</v>
      </c>
      <c r="F1268" s="2">
        <f>'Moving Avg'!D1268</f>
        <v>1.6169199999999999</v>
      </c>
      <c r="G1268" s="2">
        <f>'Moving Avg'!F1268</f>
        <v>1.5787549999999999</v>
      </c>
      <c r="H1268" s="2">
        <f>'Moving Avg'!G1268</f>
        <v>1.5698159999999997</v>
      </c>
      <c r="I1268" s="2">
        <f>'Moving Avg'!H1268</f>
        <v>1.5211345000000012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1.6182000000000001</v>
      </c>
      <c r="C1269" s="2">
        <f>RSI!I1269</f>
        <v>56.730254899122123</v>
      </c>
      <c r="D1269" s="2">
        <f>MACD!E1269</f>
        <v>-2.5336299245795946E-2</v>
      </c>
      <c r="E1269" s="2">
        <f>MACD!F1269</f>
        <v>-1.6601347790276492E-2</v>
      </c>
      <c r="F1269" s="2">
        <f>'Moving Avg'!D1269</f>
        <v>1.6156000000000001</v>
      </c>
      <c r="G1269" s="2">
        <f>'Moving Avg'!F1269</f>
        <v>1.581385</v>
      </c>
      <c r="H1269" s="2">
        <f>'Moving Avg'!G1269</f>
        <v>1.5708679999999995</v>
      </c>
      <c r="I1269" s="2">
        <f>'Moving Avg'!H1269</f>
        <v>1.5221125000000015</v>
      </c>
      <c r="J1269" s="6" t="str">
        <f>OBV!F1269</f>
        <v>BULLISH</v>
      </c>
      <c r="K1269" s="6" t="str">
        <f>OBV!G1269</f>
        <v>WEAK</v>
      </c>
      <c r="L1269" s="6" t="str">
        <f>OBV!H1269</f>
        <v>BULLISH DIVERGENCE</v>
      </c>
    </row>
    <row r="1270" spans="1:12" ht="13.5" x14ac:dyDescent="0.25">
      <c r="A1270" s="3">
        <f>RSI!A1270</f>
        <v>43859</v>
      </c>
      <c r="B1270" s="2">
        <f>RSI!B1270</f>
        <v>1.6314</v>
      </c>
      <c r="C1270" s="2">
        <f>RSI!I1270</f>
        <v>58.976684983080006</v>
      </c>
      <c r="D1270" s="2">
        <f>MACD!E1270</f>
        <v>-2.3933428035238347E-2</v>
      </c>
      <c r="E1270" s="2">
        <f>MACD!F1270</f>
        <v>-1.8067763839268863E-2</v>
      </c>
      <c r="F1270" s="2">
        <f>'Moving Avg'!D1270</f>
        <v>1.6129799999999999</v>
      </c>
      <c r="G1270" s="2">
        <f>'Moving Avg'!F1270</f>
        <v>1.5846750000000003</v>
      </c>
      <c r="H1270" s="2">
        <f>'Moving Avg'!G1270</f>
        <v>1.5719199999999995</v>
      </c>
      <c r="I1270" s="2">
        <f>'Moving Avg'!H1270</f>
        <v>1.5230310000000011</v>
      </c>
      <c r="J1270" s="6" t="str">
        <f>OBV!F1270</f>
        <v>BULLISH</v>
      </c>
      <c r="K1270" s="6" t="str">
        <f>OBV!G1270</f>
        <v>WEAK</v>
      </c>
      <c r="L1270" s="6" t="str">
        <f>OBV!H1270</f>
        <v>BULLISH DIVERGENCE</v>
      </c>
    </row>
    <row r="1271" spans="1:12" ht="13.5" x14ac:dyDescent="0.25">
      <c r="A1271" s="3">
        <f>RSI!A1271</f>
        <v>43860</v>
      </c>
      <c r="B1271" s="2">
        <f>RSI!B1271</f>
        <v>1.6379999999999999</v>
      </c>
      <c r="C1271" s="2">
        <f>RSI!I1271</f>
        <v>60.092314005915085</v>
      </c>
      <c r="D1271" s="2">
        <f>MACD!E1271</f>
        <v>-3.057752121175028E-2</v>
      </c>
      <c r="E1271" s="2">
        <f>MACD!F1271</f>
        <v>-2.0569715313765148E-2</v>
      </c>
      <c r="F1271" s="2">
        <f>'Moving Avg'!D1271</f>
        <v>1.6195599999999999</v>
      </c>
      <c r="G1271" s="2">
        <f>'Moving Avg'!F1271</f>
        <v>1.5889549999999999</v>
      </c>
      <c r="H1271" s="2">
        <f>'Moving Avg'!G1271</f>
        <v>1.5734999999999999</v>
      </c>
      <c r="I1271" s="2">
        <f>'Moving Avg'!H1271</f>
        <v>1.5238885000000011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1.6511</v>
      </c>
      <c r="C1272" s="2">
        <f>RSI!I1272</f>
        <v>62.28470783833415</v>
      </c>
      <c r="D1272" s="2">
        <f>MACD!E1272</f>
        <v>-3.0377565481533253E-2</v>
      </c>
      <c r="E1272" s="2">
        <f>MACD!F1272</f>
        <v>-2.2531285347318769E-2</v>
      </c>
      <c r="F1272" s="2">
        <f>'Moving Avg'!D1272</f>
        <v>1.6287600000000002</v>
      </c>
      <c r="G1272" s="2">
        <f>'Moving Avg'!F1272</f>
        <v>1.5935600000000001</v>
      </c>
      <c r="H1272" s="2">
        <f>'Moving Avg'!G1272</f>
        <v>1.5759999999999998</v>
      </c>
      <c r="I1272" s="2">
        <f>'Moving Avg'!H1272</f>
        <v>1.5246865000000007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1.7432000000000001</v>
      </c>
      <c r="C1273" s="2">
        <f>RSI!I1273</f>
        <v>73.363856487138037</v>
      </c>
      <c r="D1273" s="2">
        <f>MACD!E1273</f>
        <v>-3.1294664946673212E-2</v>
      </c>
      <c r="E1273" s="2">
        <f>MACD!F1273</f>
        <v>-2.4283961267189659E-2</v>
      </c>
      <c r="F1273" s="2">
        <f>'Moving Avg'!D1273</f>
        <v>1.65638</v>
      </c>
      <c r="G1273" s="2">
        <f>'Moving Avg'!F1273</f>
        <v>1.6031000000000002</v>
      </c>
      <c r="H1273" s="2">
        <f>'Moving Avg'!G1273</f>
        <v>1.5799459999999999</v>
      </c>
      <c r="I1273" s="2">
        <f>'Moving Avg'!H1273</f>
        <v>1.525851000000001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1.7827</v>
      </c>
      <c r="C1274" s="2">
        <f>RSI!I1274</f>
        <v>76.54605303700157</v>
      </c>
      <c r="D1274" s="2">
        <f>MACD!E1274</f>
        <v>-3.6871940425666994E-2</v>
      </c>
      <c r="E1274" s="2">
        <f>MACD!F1274</f>
        <v>-2.6801557098885129E-2</v>
      </c>
      <c r="F1274" s="2">
        <f>'Moving Avg'!D1274</f>
        <v>1.6892800000000001</v>
      </c>
      <c r="G1274" s="2">
        <f>'Moving Avg'!F1274</f>
        <v>1.61494</v>
      </c>
      <c r="H1274" s="2">
        <f>'Moving Avg'!G1274</f>
        <v>1.5844200000000002</v>
      </c>
      <c r="I1274" s="2">
        <f>'Moving Avg'!H1274</f>
        <v>1.5273695000000009</v>
      </c>
      <c r="J1274" s="6" t="str">
        <f>OBV!F1274</f>
        <v>BULLISH</v>
      </c>
      <c r="K1274" s="6" t="str">
        <f>OBV!G1274</f>
        <v>WEAK</v>
      </c>
      <c r="L1274" s="6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1.8221000000000001</v>
      </c>
      <c r="C1275" s="2">
        <f>RSI!I1275</f>
        <v>79.213636310570735</v>
      </c>
      <c r="D1275" s="2">
        <f>MACD!E1275</f>
        <v>-4.2508587135127396E-2</v>
      </c>
      <c r="E1275" s="2">
        <f>MACD!F1275</f>
        <v>-2.9942963106133584E-2</v>
      </c>
      <c r="F1275" s="2">
        <f>'Moving Avg'!D1275</f>
        <v>1.72742</v>
      </c>
      <c r="G1275" s="2">
        <f>'Moving Avg'!F1275</f>
        <v>1.6290800000000001</v>
      </c>
      <c r="H1275" s="2">
        <f>'Moving Avg'!G1275</f>
        <v>1.5894180000000002</v>
      </c>
      <c r="I1275" s="2">
        <f>'Moving Avg'!H1275</f>
        <v>1.5289285000000006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1.8089999999999999</v>
      </c>
      <c r="C1276" s="2">
        <f>RSI!I1276</f>
        <v>76.113892944952127</v>
      </c>
      <c r="D1276" s="2">
        <f>MACD!E1276</f>
        <v>-5.3555434703677296E-2</v>
      </c>
      <c r="E1276" s="2">
        <f>MACD!F1276</f>
        <v>-3.4665457425642324E-2</v>
      </c>
      <c r="F1276" s="2">
        <f>'Moving Avg'!D1276</f>
        <v>1.76162</v>
      </c>
      <c r="G1276" s="2">
        <f>'Moving Avg'!F1276</f>
        <v>1.6432249999999999</v>
      </c>
      <c r="H1276" s="2">
        <f>'Moving Avg'!G1276</f>
        <v>1.5938920000000005</v>
      </c>
      <c r="I1276" s="2">
        <f>'Moving Avg'!H1276</f>
        <v>1.530328000000001</v>
      </c>
      <c r="J1276" s="6" t="str">
        <f>OBV!F1276</f>
        <v>BULLISH</v>
      </c>
      <c r="K1276" s="6" t="str">
        <f>OBV!G1276</f>
        <v>WEAK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1.8419000000000001</v>
      </c>
      <c r="C1277" s="2">
        <f>RSI!I1277</f>
        <v>78.399963166116493</v>
      </c>
      <c r="D1277" s="2">
        <f>MACD!E1277</f>
        <v>-6.6360737673866854E-2</v>
      </c>
      <c r="E1277" s="2">
        <f>MACD!F1277</f>
        <v>-4.1004513475287233E-2</v>
      </c>
      <c r="F1277" s="2">
        <f>'Moving Avg'!D1277</f>
        <v>1.7997800000000002</v>
      </c>
      <c r="G1277" s="2">
        <f>'Moving Avg'!F1277</f>
        <v>1.6557249999999999</v>
      </c>
      <c r="H1277" s="2">
        <f>'Moving Avg'!G1277</f>
        <v>1.5991540000000004</v>
      </c>
      <c r="I1277" s="2">
        <f>'Moving Avg'!H1277</f>
        <v>1.5320800000000008</v>
      </c>
      <c r="J1277" s="6" t="str">
        <f>OBV!F1277</f>
        <v>BULLISH</v>
      </c>
      <c r="K1277" s="6" t="str">
        <f>OBV!G1277</f>
        <v>WEAK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1.855</v>
      </c>
      <c r="C1278" s="2">
        <f>RSI!I1278</f>
        <v>79.251476532300984</v>
      </c>
      <c r="D1278" s="2">
        <f>MACD!E1278</f>
        <v>-7.9306080597247863E-2</v>
      </c>
      <c r="E1278" s="2">
        <f>MACD!F1278</f>
        <v>-4.866482689967936E-2</v>
      </c>
      <c r="F1278" s="2">
        <f>'Moving Avg'!D1278</f>
        <v>1.8221399999999999</v>
      </c>
      <c r="G1278" s="2">
        <f>'Moving Avg'!F1278</f>
        <v>1.670855</v>
      </c>
      <c r="H1278" s="2">
        <f>'Moving Avg'!G1278</f>
        <v>1.6042840000000005</v>
      </c>
      <c r="I1278" s="2">
        <f>'Moving Avg'!H1278</f>
        <v>1.533772000000001</v>
      </c>
      <c r="J1278" s="6" t="str">
        <f>OBV!F1278</f>
        <v>BULLISH</v>
      </c>
      <c r="K1278" s="6" t="str">
        <f>OBV!G1278</f>
        <v>WEAK</v>
      </c>
      <c r="L1278" s="6" t="str">
        <f>OBV!H1278</f>
        <v>CONFIRMED BULLISH</v>
      </c>
    </row>
    <row r="1279" spans="1:12" ht="13.5" x14ac:dyDescent="0.25">
      <c r="A1279" s="3">
        <f>RSI!A1279</f>
        <v>43872</v>
      </c>
      <c r="B1279" s="2">
        <f>RSI!B1279</f>
        <v>1.855</v>
      </c>
      <c r="C1279" s="2">
        <f>RSI!I1279</f>
        <v>79.251476532300984</v>
      </c>
      <c r="D1279" s="2">
        <f>MACD!E1279</f>
        <v>-8.9377148920726013E-2</v>
      </c>
      <c r="E1279" s="2">
        <f>MACD!F1279</f>
        <v>-5.6807291303888688E-2</v>
      </c>
      <c r="F1279" s="2">
        <f>'Moving Avg'!D1279</f>
        <v>1.8366</v>
      </c>
      <c r="G1279" s="2">
        <f>'Moving Avg'!F1279</f>
        <v>1.6846650000000001</v>
      </c>
      <c r="H1279" s="2">
        <f>'Moving Avg'!G1279</f>
        <v>1.6103360000000007</v>
      </c>
      <c r="I1279" s="2">
        <f>'Moving Avg'!H1279</f>
        <v>1.535495500000001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1.9077</v>
      </c>
      <c r="C1280" s="2">
        <f>RSI!I1280</f>
        <v>82.474829820275161</v>
      </c>
      <c r="D1280" s="2">
        <f>MACD!E1280</f>
        <v>-0.10082055402976753</v>
      </c>
      <c r="E1280" s="2">
        <f>MACD!F1280</f>
        <v>-6.5609943849064462E-2</v>
      </c>
      <c r="F1280" s="2">
        <f>'Moving Avg'!D1280</f>
        <v>1.8537200000000003</v>
      </c>
      <c r="G1280" s="2">
        <f>'Moving Avg'!F1280</f>
        <v>1.7004549999999998</v>
      </c>
      <c r="H1280" s="2">
        <f>'Moving Avg'!G1280</f>
        <v>1.6170460000000006</v>
      </c>
      <c r="I1280" s="2">
        <f>'Moving Avg'!H1280</f>
        <v>1.5374195000000008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1.9537</v>
      </c>
      <c r="C1281" s="2">
        <f>RSI!I1281</f>
        <v>84.707977928680222</v>
      </c>
      <c r="D1281" s="2">
        <f>MACD!E1281</f>
        <v>-0.11417797337126978</v>
      </c>
      <c r="E1281" s="2">
        <f>MACD!F1281</f>
        <v>-7.5323549753505525E-2</v>
      </c>
      <c r="F1281" s="2">
        <f>'Moving Avg'!D1281</f>
        <v>1.88266</v>
      </c>
      <c r="G1281" s="2">
        <f>'Moving Avg'!F1281</f>
        <v>1.720845</v>
      </c>
      <c r="H1281" s="2">
        <f>'Moving Avg'!G1281</f>
        <v>1.6246760000000002</v>
      </c>
      <c r="I1281" s="2">
        <f>'Moving Avg'!H1281</f>
        <v>1.5395110000000012</v>
      </c>
      <c r="J1281" s="6" t="str">
        <f>OBV!F1281</f>
        <v>BULLISH</v>
      </c>
      <c r="K1281" s="6" t="str">
        <f>OBV!G1281</f>
        <v>WEAK</v>
      </c>
      <c r="L1281" s="6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1.9011</v>
      </c>
      <c r="C1282" s="2">
        <f>RSI!I1282</f>
        <v>73.218764987933341</v>
      </c>
      <c r="D1282" s="2">
        <f>MACD!E1282</f>
        <v>-0.12102805435539521</v>
      </c>
      <c r="E1282" s="2">
        <f>MACD!F1282</f>
        <v>-8.4464450673883473E-2</v>
      </c>
      <c r="F1282" s="2">
        <f>'Moving Avg'!D1282</f>
        <v>1.8945000000000001</v>
      </c>
      <c r="G1282" s="2">
        <f>'Moving Avg'!F1282</f>
        <v>1.7363049999999998</v>
      </c>
      <c r="H1282" s="2">
        <f>'Moving Avg'!G1282</f>
        <v>1.6315180000000005</v>
      </c>
      <c r="I1282" s="2">
        <f>'Moving Avg'!H1282</f>
        <v>1.5411200000000007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1.9932000000000001</v>
      </c>
      <c r="C1283" s="2">
        <f>RSI!I1283</f>
        <v>78.673204579835868</v>
      </c>
      <c r="D1283" s="2">
        <f>MACD!E1283</f>
        <v>-0.12051768413662844</v>
      </c>
      <c r="E1283" s="2">
        <f>MACD!F1283</f>
        <v>-9.1675097366432465E-2</v>
      </c>
      <c r="F1283" s="2">
        <f>'Moving Avg'!D1283</f>
        <v>1.92214</v>
      </c>
      <c r="G1283" s="2">
        <f>'Moving Avg'!F1283</f>
        <v>1.7543949999999999</v>
      </c>
      <c r="H1283" s="2">
        <f>'Moving Avg'!G1283</f>
        <v>1.6404640000000004</v>
      </c>
      <c r="I1283" s="2">
        <f>'Moving Avg'!H1283</f>
        <v>1.5431895000000009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2.0261</v>
      </c>
      <c r="C1284" s="2">
        <f>RSI!I1284</f>
        <v>80.222756880459016</v>
      </c>
      <c r="D1284" s="2">
        <f>MACD!E1284</f>
        <v>-0.11795351733689285</v>
      </c>
      <c r="E1284" s="2">
        <f>MACD!F1284</f>
        <v>-9.6930781360524548E-2</v>
      </c>
      <c r="F1284" s="2">
        <f>'Moving Avg'!D1284</f>
        <v>1.9563599999999997</v>
      </c>
      <c r="G1284" s="2">
        <f>'Moving Avg'!F1284</f>
        <v>1.7744599999999999</v>
      </c>
      <c r="H1284" s="2">
        <f>'Moving Avg'!G1284</f>
        <v>1.6502000000000001</v>
      </c>
      <c r="I1284" s="2">
        <f>'Moving Avg'!H1284</f>
        <v>1.5454235000000009</v>
      </c>
      <c r="J1284" s="6" t="str">
        <f>OBV!F1284</f>
        <v>BULLISH</v>
      </c>
      <c r="K1284" s="6" t="str">
        <f>OBV!G1284</f>
        <v>WEAK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1.9669000000000001</v>
      </c>
      <c r="C1285" s="2">
        <f>RSI!I1285</f>
        <v>70.321721303880011</v>
      </c>
      <c r="D1285" s="2">
        <f>MACD!E1285</f>
        <v>-0.10692742064380178</v>
      </c>
      <c r="E1285" s="2">
        <f>MACD!F1285</f>
        <v>-9.8930109217179998E-2</v>
      </c>
      <c r="F1285" s="2">
        <f>'Moving Avg'!D1285</f>
        <v>1.9682000000000002</v>
      </c>
      <c r="G1285" s="2">
        <f>'Moving Avg'!F1285</f>
        <v>1.7905800000000003</v>
      </c>
      <c r="H1285" s="2">
        <f>'Moving Avg'!G1285</f>
        <v>1.6586200000000002</v>
      </c>
      <c r="I1285" s="2">
        <f>'Moving Avg'!H1285</f>
        <v>1.5473930000000007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2.0261</v>
      </c>
      <c r="C1286" s="2">
        <f>RSI!I1286</f>
        <v>73.80356955731844</v>
      </c>
      <c r="D1286" s="2">
        <f>MACD!E1286</f>
        <v>-0.10512090704501187</v>
      </c>
      <c r="E1286" s="2">
        <f>MACD!F1286</f>
        <v>-0.10016826878274639</v>
      </c>
      <c r="F1286" s="2">
        <f>'Moving Avg'!D1286</f>
        <v>1.9826800000000002</v>
      </c>
      <c r="G1286" s="2">
        <f>'Moving Avg'!F1286</f>
        <v>1.8116300000000003</v>
      </c>
      <c r="H1286" s="2">
        <f>'Moving Avg'!G1286</f>
        <v>1.6682240000000002</v>
      </c>
      <c r="I1286" s="2">
        <f>'Moving Avg'!H1286</f>
        <v>1.5498465000000003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1.9734</v>
      </c>
      <c r="C1287" s="2">
        <f>RSI!I1287</f>
        <v>66.341952264737245</v>
      </c>
      <c r="D1287" s="2">
        <f>MACD!E1287</f>
        <v>-9.6016420242028166E-2</v>
      </c>
      <c r="E1287" s="2">
        <f>MACD!F1287</f>
        <v>-9.9337899074602748E-2</v>
      </c>
      <c r="F1287" s="2">
        <f>'Moving Avg'!D1287</f>
        <v>1.9971399999999999</v>
      </c>
      <c r="G1287" s="2">
        <f>'Moving Avg'!F1287</f>
        <v>1.8300450000000001</v>
      </c>
      <c r="H1287" s="2">
        <f>'Moving Avg'!G1287</f>
        <v>1.676774</v>
      </c>
      <c r="I1287" s="2">
        <f>'Moving Avg'!H1287</f>
        <v>1.5520050000000005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1.9537</v>
      </c>
      <c r="C1288" s="2">
        <f>RSI!I1288</f>
        <v>63.747423248556373</v>
      </c>
      <c r="D1288" s="2">
        <f>MACD!E1288</f>
        <v>-8.5813002715564801E-2</v>
      </c>
      <c r="E1288" s="2">
        <f>MACD!F1288</f>
        <v>-9.6632919802795161E-2</v>
      </c>
      <c r="F1288" s="2">
        <f>'Moving Avg'!D1288</f>
        <v>1.9892399999999999</v>
      </c>
      <c r="G1288" s="2">
        <f>'Moving Avg'!F1288</f>
        <v>1.847475</v>
      </c>
      <c r="H1288" s="2">
        <f>'Moving Avg'!G1288</f>
        <v>1.6853260000000001</v>
      </c>
      <c r="I1288" s="2">
        <f>'Moving Avg'!H1288</f>
        <v>1.5542220000000007</v>
      </c>
      <c r="J1288" s="6" t="str">
        <f>OBV!F1288</f>
        <v>BULLISH</v>
      </c>
      <c r="K1288" s="6" t="str">
        <f>OBV!G1288</f>
        <v>NEUTRAL</v>
      </c>
      <c r="L1288" s="6" t="str">
        <f>OBV!H1288</f>
        <v>BULLISH DIVERGENCE</v>
      </c>
    </row>
    <row r="1289" spans="1:12" ht="13.5" x14ac:dyDescent="0.25">
      <c r="A1289" s="3">
        <f>RSI!A1289</f>
        <v>43886</v>
      </c>
      <c r="B1289" s="2">
        <f>RSI!B1289</f>
        <v>2.0194999999999999</v>
      </c>
      <c r="C1289" s="2">
        <f>RSI!I1289</f>
        <v>68.218291529030807</v>
      </c>
      <c r="D1289" s="2">
        <f>MACD!E1289</f>
        <v>-8.2839806616876066E-2</v>
      </c>
      <c r="E1289" s="2">
        <f>MACD!F1289</f>
        <v>-9.3874297165611353E-2</v>
      </c>
      <c r="F1289" s="2">
        <f>'Moving Avg'!D1289</f>
        <v>1.9879199999999997</v>
      </c>
      <c r="G1289" s="2">
        <f>'Moving Avg'!F1289</f>
        <v>1.86754</v>
      </c>
      <c r="H1289" s="2">
        <f>'Moving Avg'!G1289</f>
        <v>1.6951939999999999</v>
      </c>
      <c r="I1289" s="2">
        <f>'Moving Avg'!H1289</f>
        <v>1.5565800000000007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2.0194999999999999</v>
      </c>
      <c r="C1290" s="2">
        <f>RSI!I1290</f>
        <v>68.218291529030807</v>
      </c>
      <c r="D1290" s="2">
        <f>MACD!E1290</f>
        <v>-7.3333287660731106E-2</v>
      </c>
      <c r="E1290" s="2">
        <f>MACD!F1290</f>
        <v>-8.9766095264635304E-2</v>
      </c>
      <c r="F1290" s="2">
        <f>'Moving Avg'!D1290</f>
        <v>1.99844</v>
      </c>
      <c r="G1290" s="2">
        <f>'Moving Avg'!F1290</f>
        <v>1.8869450000000001</v>
      </c>
      <c r="H1290" s="2">
        <f>'Moving Avg'!G1290</f>
        <v>1.7040079999999995</v>
      </c>
      <c r="I1290" s="2">
        <f>'Moving Avg'!H1290</f>
        <v>1.5589065000000004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2.105</v>
      </c>
      <c r="C1291" s="2">
        <f>RSI!I1291</f>
        <v>73.199217203682252</v>
      </c>
      <c r="D1291" s="2">
        <f>MACD!E1291</f>
        <v>-6.5579937622033846E-2</v>
      </c>
      <c r="E1291" s="2">
        <f>MACD!F1291</f>
        <v>-8.4928863736115023E-2</v>
      </c>
      <c r="F1291" s="2">
        <f>'Moving Avg'!D1291</f>
        <v>2.0142199999999999</v>
      </c>
      <c r="G1291" s="2">
        <f>'Moving Avg'!F1291</f>
        <v>1.9102950000000001</v>
      </c>
      <c r="H1291" s="2">
        <f>'Moving Avg'!G1291</f>
        <v>1.7145319999999995</v>
      </c>
      <c r="I1291" s="2">
        <f>'Moving Avg'!H1291</f>
        <v>1.5616605000000008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2.105</v>
      </c>
      <c r="C1292" s="2">
        <f>RSI!I1292</f>
        <v>73.199217203682252</v>
      </c>
      <c r="D1292" s="2">
        <f>MACD!E1292</f>
        <v>-6.8574550125937384E-2</v>
      </c>
      <c r="E1292" s="2">
        <f>MACD!F1292</f>
        <v>-8.1658001014079495E-2</v>
      </c>
      <c r="F1292" s="2">
        <f>'Moving Avg'!D1292</f>
        <v>2.04054</v>
      </c>
      <c r="G1292" s="2">
        <f>'Moving Avg'!F1292</f>
        <v>1.9329899999999998</v>
      </c>
      <c r="H1292" s="2">
        <f>'Moving Avg'!G1292</f>
        <v>1.7250559999999995</v>
      </c>
      <c r="I1292" s="2">
        <f>'Moving Avg'!H1292</f>
        <v>1.5644145000000007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2.1379000000000001</v>
      </c>
      <c r="C1293" s="2">
        <f>RSI!I1293</f>
        <v>74.951158750587808</v>
      </c>
      <c r="D1293" s="2">
        <f>MACD!E1293</f>
        <v>-6.0730733140380799E-2</v>
      </c>
      <c r="E1293" s="2">
        <f>MACD!F1293</f>
        <v>-7.7472547439339762E-2</v>
      </c>
      <c r="F1293" s="2">
        <f>'Moving Avg'!D1293</f>
        <v>2.0773800000000002</v>
      </c>
      <c r="G1293" s="2">
        <f>'Moving Avg'!F1293</f>
        <v>1.9527249999999998</v>
      </c>
      <c r="H1293" s="2">
        <f>'Moving Avg'!G1293</f>
        <v>1.7363699999999995</v>
      </c>
      <c r="I1293" s="2">
        <f>'Moving Avg'!H1293</f>
        <v>1.5673645000000005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2.1707999999999998</v>
      </c>
      <c r="C1294" s="2">
        <f>RSI!I1294</f>
        <v>76.598560027021747</v>
      </c>
      <c r="D1294" s="2">
        <f>MACD!E1294</f>
        <v>-5.2917705779726987E-2</v>
      </c>
      <c r="E1294" s="2">
        <f>MACD!F1294</f>
        <v>-7.2561579107417201E-2</v>
      </c>
      <c r="F1294" s="2">
        <f>'Moving Avg'!D1294</f>
        <v>2.10764</v>
      </c>
      <c r="G1294" s="2">
        <f>'Moving Avg'!F1294</f>
        <v>1.9721299999999999</v>
      </c>
      <c r="H1294" s="2">
        <f>'Moving Avg'!G1294</f>
        <v>1.7482099999999994</v>
      </c>
      <c r="I1294" s="2">
        <f>'Moving Avg'!H1294</f>
        <v>1.5704790000000006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</row>
    <row r="1295" spans="1:12" ht="13.5" x14ac:dyDescent="0.25">
      <c r="A1295" s="3">
        <f>RSI!A1295</f>
        <v>43894</v>
      </c>
      <c r="B1295" s="2">
        <f>RSI!B1295</f>
        <v>2.1576</v>
      </c>
      <c r="C1295" s="2">
        <f>RSI!I1295</f>
        <v>74.48202267825657</v>
      </c>
      <c r="D1295" s="2">
        <f>MACD!E1295</f>
        <v>-5.5972254647821629E-2</v>
      </c>
      <c r="E1295" s="2">
        <f>MACD!F1295</f>
        <v>-6.9243714215498089E-2</v>
      </c>
      <c r="F1295" s="2">
        <f>'Moving Avg'!D1295</f>
        <v>2.1352599999999997</v>
      </c>
      <c r="G1295" s="2">
        <f>'Moving Avg'!F1295</f>
        <v>1.9889050000000004</v>
      </c>
      <c r="H1295" s="2">
        <f>'Moving Avg'!G1295</f>
        <v>1.7595239999999996</v>
      </c>
      <c r="I1295" s="2">
        <f>'Moving Avg'!H1295</f>
        <v>1.5735275000000006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2.1313</v>
      </c>
      <c r="C1296" s="2">
        <f>RSI!I1296</f>
        <v>70.313242840014979</v>
      </c>
      <c r="D1296" s="2">
        <f>MACD!E1296</f>
        <v>-4.8844938180969244E-2</v>
      </c>
      <c r="E1296" s="2">
        <f>MACD!F1296</f>
        <v>-6.5163959008592329E-2</v>
      </c>
      <c r="F1296" s="2">
        <f>'Moving Avg'!D1296</f>
        <v>2.14052</v>
      </c>
      <c r="G1296" s="2">
        <f>'Moving Avg'!F1296</f>
        <v>2.0050200000000005</v>
      </c>
      <c r="H1296" s="2">
        <f>'Moving Avg'!G1296</f>
        <v>1.7703119999999997</v>
      </c>
      <c r="I1296" s="2">
        <f>'Moving Avg'!H1296</f>
        <v>1.5765695000000011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2.1313</v>
      </c>
      <c r="C1297" s="2">
        <f>RSI!I1297</f>
        <v>70.313242840014979</v>
      </c>
      <c r="D1297" s="2">
        <f>MACD!E1297</f>
        <v>-5.2010773562426893E-2</v>
      </c>
      <c r="E1297" s="2">
        <f>MACD!F1297</f>
        <v>-6.2533321919359244E-2</v>
      </c>
      <c r="F1297" s="2">
        <f>'Moving Avg'!D1297</f>
        <v>2.1457799999999998</v>
      </c>
      <c r="G1297" s="2">
        <f>'Moving Avg'!F1297</f>
        <v>2.0194900000000007</v>
      </c>
      <c r="H1297" s="2">
        <f>'Moving Avg'!G1297</f>
        <v>1.7814939999999995</v>
      </c>
      <c r="I1297" s="2">
        <f>'Moving Avg'!H1297</f>
        <v>1.5796115000000008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</row>
    <row r="1298" spans="1:12" ht="13.5" x14ac:dyDescent="0.25">
      <c r="A1298" s="3">
        <f>RSI!A1298</f>
        <v>43899</v>
      </c>
      <c r="B1298" s="2">
        <f>RSI!B1298</f>
        <v>2.0720999999999998</v>
      </c>
      <c r="C1298" s="2">
        <f>RSI!I1298</f>
        <v>61.349239564251313</v>
      </c>
      <c r="D1298" s="2">
        <f>MACD!E1298</f>
        <v>-5.4343427795050969E-2</v>
      </c>
      <c r="E1298" s="2">
        <f>MACD!F1298</f>
        <v>-6.0895343094497595E-2</v>
      </c>
      <c r="F1298" s="2">
        <f>'Moving Avg'!D1298</f>
        <v>2.1326200000000002</v>
      </c>
      <c r="G1298" s="2">
        <f>'Moving Avg'!F1298</f>
        <v>2.0303450000000005</v>
      </c>
      <c r="H1298" s="2">
        <f>'Moving Avg'!G1298</f>
        <v>1.7914919999999999</v>
      </c>
      <c r="I1298" s="2">
        <f>'Moving Avg'!H1298</f>
        <v>1.5823575000000007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2.0983999999999998</v>
      </c>
      <c r="C1299" s="2">
        <f>RSI!I1299</f>
        <v>63.571162134367334</v>
      </c>
      <c r="D1299" s="2">
        <f>MACD!E1299</f>
        <v>-4.872606654944267E-2</v>
      </c>
      <c r="E1299" s="2">
        <f>MACD!F1299</f>
        <v>-5.8461487785486613E-2</v>
      </c>
      <c r="F1299" s="2">
        <f>'Moving Avg'!D1299</f>
        <v>2.1181399999999999</v>
      </c>
      <c r="G1299" s="2">
        <f>'Moving Avg'!F1299</f>
        <v>2.0425150000000003</v>
      </c>
      <c r="H1299" s="2">
        <f>'Moving Avg'!G1299</f>
        <v>1.8021479999999996</v>
      </c>
      <c r="I1299" s="2">
        <f>'Moving Avg'!H1299</f>
        <v>1.5852350000000006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2.1444999999999999</v>
      </c>
      <c r="C1300" s="2">
        <f>RSI!I1300</f>
        <v>67.137343343548451</v>
      </c>
      <c r="D1300" s="2">
        <f>MACD!E1300</f>
        <v>-4.8083677350753362E-2</v>
      </c>
      <c r="E1300" s="2">
        <f>MACD!F1300</f>
        <v>-5.6385925698539965E-2</v>
      </c>
      <c r="F1300" s="2">
        <f>'Moving Avg'!D1300</f>
        <v>2.1155200000000001</v>
      </c>
      <c r="G1300" s="2">
        <f>'Moving Avg'!F1300</f>
        <v>2.0543550000000002</v>
      </c>
      <c r="H1300" s="2">
        <f>'Moving Avg'!G1300</f>
        <v>1.8137259999999997</v>
      </c>
      <c r="I1300" s="2">
        <f>'Moving Avg'!H1300</f>
        <v>1.5883430000000007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2.0720999999999998</v>
      </c>
      <c r="C1301" s="2">
        <f>RSI!I1301</f>
        <v>57.600461957879922</v>
      </c>
      <c r="D1301" s="2">
        <f>MACD!E1301</f>
        <v>-2.9940111142654713E-2</v>
      </c>
      <c r="E1301" s="2">
        <f>MACD!F1301</f>
        <v>-5.1096762787362915E-2</v>
      </c>
      <c r="F1301" s="2">
        <f>'Moving Avg'!D1301</f>
        <v>2.1036799999999998</v>
      </c>
      <c r="G1301" s="2">
        <f>'Moving Avg'!F1301</f>
        <v>2.0602749999999999</v>
      </c>
      <c r="H1301" s="2">
        <f>'Moving Avg'!G1301</f>
        <v>1.8241199999999997</v>
      </c>
      <c r="I1301" s="2">
        <f>'Moving Avg'!H1301</f>
        <v>1.5910890000000006</v>
      </c>
      <c r="J1301" s="6" t="str">
        <f>OBV!F1301</f>
        <v>BULLISH</v>
      </c>
      <c r="K1301" s="6" t="str">
        <f>OBV!G1301</f>
        <v>NEUTRAL</v>
      </c>
      <c r="L1301" s="6" t="str">
        <f>OBV!H1301</f>
        <v>BULLISH DIVERGENCE</v>
      </c>
    </row>
    <row r="1302" spans="1:12" ht="13.5" x14ac:dyDescent="0.25">
      <c r="A1302" s="3">
        <f>RSI!A1302</f>
        <v>43903</v>
      </c>
      <c r="B1302" s="2">
        <f>RSI!B1302</f>
        <v>2.0720999999999998</v>
      </c>
      <c r="C1302" s="2">
        <f>RSI!I1302</f>
        <v>57.600461957879922</v>
      </c>
      <c r="D1302" s="2">
        <f>MACD!E1302</f>
        <v>-1.5008939770011276E-2</v>
      </c>
      <c r="E1302" s="2">
        <f>MACD!F1302</f>
        <v>-4.387919818389259E-2</v>
      </c>
      <c r="F1302" s="2">
        <f>'Moving Avg'!D1302</f>
        <v>2.0918399999999999</v>
      </c>
      <c r="G1302" s="2">
        <f>'Moving Avg'!F1302</f>
        <v>2.0688249999999999</v>
      </c>
      <c r="H1302" s="2">
        <f>'Moving Avg'!G1302</f>
        <v>1.834382</v>
      </c>
      <c r="I1302" s="2">
        <f>'Moving Avg'!H1302</f>
        <v>1.5938350000000006</v>
      </c>
      <c r="J1302" s="6" t="str">
        <f>OBV!F1302</f>
        <v>BULLISH</v>
      </c>
      <c r="K1302" s="6" t="str">
        <f>OBV!G1302</f>
        <v>NEUTRAL</v>
      </c>
      <c r="L1302" s="6" t="str">
        <f>OBV!H1302</f>
        <v>BULLISH DIVERGENCE</v>
      </c>
    </row>
    <row r="1303" spans="1:12" ht="13.5" x14ac:dyDescent="0.25">
      <c r="A1303" s="3">
        <f>RSI!A1303</f>
        <v>43906</v>
      </c>
      <c r="B1303" s="2">
        <f>RSI!B1303</f>
        <v>2.0720999999999998</v>
      </c>
      <c r="C1303" s="2">
        <f>RSI!I1303</f>
        <v>57.600461957879922</v>
      </c>
      <c r="D1303" s="2">
        <f>MACD!E1303</f>
        <v>2.2967807045097821E-3</v>
      </c>
      <c r="E1303" s="2">
        <f>MACD!F1303</f>
        <v>-3.4644002406212113E-2</v>
      </c>
      <c r="F1303" s="2">
        <f>'Moving Avg'!D1303</f>
        <v>2.0918399999999999</v>
      </c>
      <c r="G1303" s="2">
        <f>'Moving Avg'!F1303</f>
        <v>2.0727699999999998</v>
      </c>
      <c r="H1303" s="2">
        <f>'Moving Avg'!G1303</f>
        <v>1.8447760000000002</v>
      </c>
      <c r="I1303" s="2">
        <f>'Moving Avg'!H1303</f>
        <v>1.5965810000000005</v>
      </c>
      <c r="J1303" s="6" t="str">
        <f>OBV!F1303</f>
        <v>BULLISH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2.0194999999999999</v>
      </c>
      <c r="C1304" s="2">
        <f>RSI!I1304</f>
        <v>51.023655966427107</v>
      </c>
      <c r="D1304" s="2">
        <f>MACD!E1304</f>
        <v>2.5536911780507321E-2</v>
      </c>
      <c r="E1304" s="2">
        <f>MACD!F1304</f>
        <v>-2.2607819568868228E-2</v>
      </c>
      <c r="F1304" s="2">
        <f>'Moving Avg'!D1304</f>
        <v>2.0760599999999996</v>
      </c>
      <c r="G1304" s="2">
        <f>'Moving Avg'!F1304</f>
        <v>2.0724399999999998</v>
      </c>
      <c r="H1304" s="2">
        <f>'Moving Avg'!G1304</f>
        <v>1.8542480000000001</v>
      </c>
      <c r="I1304" s="2">
        <f>'Moving Avg'!H1304</f>
        <v>1.5990640000000005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2.0720999999999998</v>
      </c>
      <c r="C1305" s="2">
        <f>RSI!I1305</f>
        <v>56.386494737510475</v>
      </c>
      <c r="D1305" s="2">
        <f>MACD!E1305</f>
        <v>3.9251123742836125E-2</v>
      </c>
      <c r="E1305" s="2">
        <f>MACD!F1305</f>
        <v>-1.0236030906527357E-2</v>
      </c>
      <c r="F1305" s="2">
        <f>'Moving Avg'!D1305</f>
        <v>2.0615800000000002</v>
      </c>
      <c r="G1305" s="2">
        <f>'Moving Avg'!F1305</f>
        <v>2.0776999999999997</v>
      </c>
      <c r="H1305" s="2">
        <f>'Moving Avg'!G1305</f>
        <v>1.8649039999999999</v>
      </c>
      <c r="I1305" s="2">
        <f>'Moving Avg'!H1305</f>
        <v>1.6018100000000004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2.0129000000000001</v>
      </c>
      <c r="C1306" s="2">
        <f>RSI!I1306</f>
        <v>49.779827797521847</v>
      </c>
      <c r="D1306" s="2">
        <f>MACD!E1306</f>
        <v>5.086196076468541E-2</v>
      </c>
      <c r="E1306" s="2">
        <f>MACD!F1306</f>
        <v>1.9835674277151969E-3</v>
      </c>
      <c r="F1306" s="2">
        <f>'Moving Avg'!D1306</f>
        <v>2.0497399999999999</v>
      </c>
      <c r="G1306" s="2">
        <f>'Moving Avg'!F1306</f>
        <v>2.0770399999999998</v>
      </c>
      <c r="H1306" s="2">
        <f>'Moving Avg'!G1306</f>
        <v>1.8746400000000001</v>
      </c>
      <c r="I1306" s="2">
        <f>'Moving Avg'!H1306</f>
        <v>1.6042600000000005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1.9998</v>
      </c>
      <c r="C1307" s="2">
        <f>RSI!I1307</f>
        <v>48.427646418250447</v>
      </c>
      <c r="D1307" s="2">
        <f>MACD!E1307</f>
        <v>6.1698805032348591E-2</v>
      </c>
      <c r="E1307" s="2">
        <f>MACD!F1307</f>
        <v>1.3926614948641875E-2</v>
      </c>
      <c r="F1307" s="2">
        <f>'Moving Avg'!D1307</f>
        <v>2.0352800000000002</v>
      </c>
      <c r="G1307" s="2">
        <f>'Moving Avg'!F1307</f>
        <v>2.07836</v>
      </c>
      <c r="H1307" s="2">
        <f>'Moving Avg'!G1307</f>
        <v>1.8827979999999997</v>
      </c>
      <c r="I1307" s="2">
        <f>'Moving Avg'!H1307</f>
        <v>1.6066445000000005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2.0392000000000001</v>
      </c>
      <c r="C1308" s="2">
        <f>RSI!I1308</f>
        <v>52.598132027557021</v>
      </c>
      <c r="D1308" s="2">
        <f>MACD!E1308</f>
        <v>5.8958454472456623E-2</v>
      </c>
      <c r="E1308" s="2">
        <f>MACD!F1308</f>
        <v>2.2932982853404827E-2</v>
      </c>
      <c r="F1308" s="2">
        <f>'Moving Avg'!D1308</f>
        <v>2.0286999999999997</v>
      </c>
      <c r="G1308" s="2">
        <f>'Moving Avg'!F1308</f>
        <v>2.0826350000000002</v>
      </c>
      <c r="H1308" s="2">
        <f>'Moving Avg'!G1308</f>
        <v>1.8925339999999997</v>
      </c>
      <c r="I1308" s="2">
        <f>'Moving Avg'!H1308</f>
        <v>1.6092890000000006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2.0720999999999998</v>
      </c>
      <c r="C1309" s="2">
        <f>RSI!I1309</f>
        <v>55.811519544869505</v>
      </c>
      <c r="D1309" s="2">
        <f>MACD!E1309</f>
        <v>5.8123610535533388E-2</v>
      </c>
      <c r="E1309" s="2">
        <f>MACD!F1309</f>
        <v>2.9971108389830539E-2</v>
      </c>
      <c r="F1309" s="2">
        <f>'Moving Avg'!D1309</f>
        <v>2.0392199999999994</v>
      </c>
      <c r="G1309" s="2">
        <f>'Moving Avg'!F1309</f>
        <v>2.0852650000000001</v>
      </c>
      <c r="H1309" s="2">
        <f>'Moving Avg'!G1309</f>
        <v>1.9023999999999999</v>
      </c>
      <c r="I1309" s="2">
        <f>'Moving Avg'!H1309</f>
        <v>1.6120980000000003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2.1313</v>
      </c>
      <c r="C1310" s="2">
        <f>RSI!I1310</f>
        <v>60.942314324050855</v>
      </c>
      <c r="D1310" s="2">
        <f>MACD!E1310</f>
        <v>5.9813990806770079E-2</v>
      </c>
      <c r="E1310" s="2">
        <f>MACD!F1310</f>
        <v>3.5939684873218448E-2</v>
      </c>
      <c r="F1310" s="2">
        <f>'Moving Avg'!D1310</f>
        <v>2.0510600000000001</v>
      </c>
      <c r="G1310" s="2">
        <f>'Moving Avg'!F1310</f>
        <v>2.0908550000000004</v>
      </c>
      <c r="H1310" s="2">
        <f>'Moving Avg'!G1310</f>
        <v>1.9131879999999999</v>
      </c>
      <c r="I1310" s="2">
        <f>'Moving Avg'!H1310</f>
        <v>1.6154220000000001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</row>
    <row r="1311" spans="1:12" ht="13.5" x14ac:dyDescent="0.25">
      <c r="A1311" s="3">
        <f>RSI!A1311</f>
        <v>43917</v>
      </c>
      <c r="B1311" s="2">
        <f>RSI!B1311</f>
        <v>2.1839</v>
      </c>
      <c r="C1311" s="2">
        <f>RSI!I1311</f>
        <v>64.84781423485876</v>
      </c>
      <c r="D1311" s="2">
        <f>MACD!E1311</f>
        <v>4.5572391408943425E-2</v>
      </c>
      <c r="E1311" s="2">
        <f>MACD!F1311</f>
        <v>3.7866226180363449E-2</v>
      </c>
      <c r="F1311" s="2">
        <f>'Moving Avg'!D1311</f>
        <v>2.0852599999999999</v>
      </c>
      <c r="G1311" s="2">
        <f>'Moving Avg'!F1311</f>
        <v>2.0948000000000002</v>
      </c>
      <c r="H1311" s="2">
        <f>'Moving Avg'!G1311</f>
        <v>1.925948</v>
      </c>
      <c r="I1311" s="2">
        <f>'Moving Avg'!H1311</f>
        <v>1.619103</v>
      </c>
      <c r="J1311" s="6" t="str">
        <f>OBV!F1311</f>
        <v>BEARISH</v>
      </c>
      <c r="K1311" s="6" t="str">
        <f>OBV!G1311</f>
        <v>NEUTRAL</v>
      </c>
      <c r="L1311" s="6" t="str">
        <f>OBV!H1311</f>
        <v>BEARISH DIVERGENCE</v>
      </c>
    </row>
    <row r="1312" spans="1:12" ht="13.5" x14ac:dyDescent="0.25">
      <c r="A1312" s="3">
        <f>RSI!A1312</f>
        <v>43920</v>
      </c>
      <c r="B1312" s="2">
        <f>RSI!B1312</f>
        <v>2.2366000000000001</v>
      </c>
      <c r="C1312" s="2">
        <f>RSI!I1312</f>
        <v>68.271039826262268</v>
      </c>
      <c r="D1312" s="2">
        <f>MACD!E1312</f>
        <v>2.8717321893165337E-2</v>
      </c>
      <c r="E1312" s="2">
        <f>MACD!F1312</f>
        <v>3.6036445322923827E-2</v>
      </c>
      <c r="F1312" s="2">
        <f>'Moving Avg'!D1312</f>
        <v>2.1326200000000002</v>
      </c>
      <c r="G1312" s="2">
        <f>'Moving Avg'!F1312</f>
        <v>2.1013799999999998</v>
      </c>
      <c r="H1312" s="2">
        <f>'Moving Avg'!G1312</f>
        <v>1.938842</v>
      </c>
      <c r="I1312" s="2">
        <f>'Moving Avg'!H1312</f>
        <v>1.6229225000000003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2.23</v>
      </c>
      <c r="C1313" s="2">
        <f>RSI!I1313</f>
        <v>67.385983802079693</v>
      </c>
      <c r="D1313" s="2">
        <f>MACD!E1313</f>
        <v>1.3798765185439876E-2</v>
      </c>
      <c r="E1313" s="2">
        <f>MACD!F1313</f>
        <v>3.1588909295427042E-2</v>
      </c>
      <c r="F1313" s="2">
        <f>'Moving Avg'!D1313</f>
        <v>2.1707799999999997</v>
      </c>
      <c r="G1313" s="2">
        <f>'Moving Avg'!F1313</f>
        <v>2.105985</v>
      </c>
      <c r="H1313" s="2">
        <f>'Moving Avg'!G1313</f>
        <v>1.950814</v>
      </c>
      <c r="I1313" s="2">
        <f>'Moving Avg'!H1313</f>
        <v>1.6267715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</row>
    <row r="1314" spans="1:12" ht="13.5" x14ac:dyDescent="0.25">
      <c r="A1314" s="3">
        <f>RSI!A1314</f>
        <v>43922</v>
      </c>
      <c r="B1314" s="2">
        <f>RSI!B1314</f>
        <v>2.2496999999999998</v>
      </c>
      <c r="C1314" s="2">
        <f>RSI!I1314</f>
        <v>68.690695739425081</v>
      </c>
      <c r="D1314" s="2">
        <f>MACD!E1314</f>
        <v>-9.397810755774394E-3</v>
      </c>
      <c r="E1314" s="2">
        <f>MACD!F1314</f>
        <v>2.3391565285186756E-2</v>
      </c>
      <c r="F1314" s="2">
        <f>'Moving Avg'!D1314</f>
        <v>2.2063000000000001</v>
      </c>
      <c r="G1314" s="2">
        <f>'Moving Avg'!F1314</f>
        <v>2.1099299999999999</v>
      </c>
      <c r="H1314" s="2">
        <f>'Moving Avg'!G1314</f>
        <v>1.9633119999999999</v>
      </c>
      <c r="I1314" s="2">
        <f>'Moving Avg'!H1314</f>
        <v>1.6309070000000003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2.1839</v>
      </c>
      <c r="C1315" s="2">
        <f>RSI!I1315</f>
        <v>60.049669469186441</v>
      </c>
      <c r="D1315" s="2">
        <f>MACD!E1315</f>
        <v>-1.7121648763782638E-2</v>
      </c>
      <c r="E1315" s="2">
        <f>MACD!F1315</f>
        <v>1.5288922475392878E-2</v>
      </c>
      <c r="F1315" s="2">
        <f>'Moving Avg'!D1315</f>
        <v>2.2168200000000002</v>
      </c>
      <c r="G1315" s="2">
        <f>'Moving Avg'!F1315</f>
        <v>2.1112449999999994</v>
      </c>
      <c r="H1315" s="2">
        <f>'Moving Avg'!G1315</f>
        <v>1.9741</v>
      </c>
      <c r="I1315" s="2">
        <f>'Moving Avg'!H1315</f>
        <v>1.6347135000000004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</row>
    <row r="1316" spans="1:12" ht="13.5" x14ac:dyDescent="0.25">
      <c r="A1316" s="3">
        <f>RSI!A1316</f>
        <v>43924</v>
      </c>
      <c r="B1316" s="2">
        <f>RSI!B1316</f>
        <v>2.1839</v>
      </c>
      <c r="C1316" s="2">
        <f>RSI!I1316</f>
        <v>60.049669469186441</v>
      </c>
      <c r="D1316" s="2">
        <f>MACD!E1316</f>
        <v>-3.3359736675882434E-2</v>
      </c>
      <c r="E1316" s="2">
        <f>MACD!F1316</f>
        <v>5.5591906451378159E-3</v>
      </c>
      <c r="F1316" s="2">
        <f>'Moving Avg'!D1316</f>
        <v>2.2168199999999998</v>
      </c>
      <c r="G1316" s="2">
        <f>'Moving Avg'!F1316</f>
        <v>2.1138749999999997</v>
      </c>
      <c r="H1316" s="2">
        <f>'Moving Avg'!G1316</f>
        <v>1.985676</v>
      </c>
      <c r="I1316" s="2">
        <f>'Moving Avg'!H1316</f>
        <v>1.6384885000000002</v>
      </c>
      <c r="J1316" s="6" t="str">
        <f>OBV!F1316</f>
        <v>BEARISH</v>
      </c>
      <c r="K1316" s="6" t="str">
        <f>OBV!G1316</f>
        <v>NEUTRAL</v>
      </c>
      <c r="L1316" s="6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2.1246999999999998</v>
      </c>
      <c r="C1317" s="2">
        <f>RSI!I1317</f>
        <v>53.082108814525704</v>
      </c>
      <c r="D1317" s="2">
        <f>MACD!E1317</f>
        <v>-4.5280634764554684E-2</v>
      </c>
      <c r="E1317" s="2">
        <f>MACD!F1317</f>
        <v>-4.6087744368006845E-3</v>
      </c>
      <c r="F1317" s="2">
        <f>'Moving Avg'!D1317</f>
        <v>2.1944399999999993</v>
      </c>
      <c r="G1317" s="2">
        <f>'Moving Avg'!F1317</f>
        <v>2.1135449999999993</v>
      </c>
      <c r="H1317" s="2">
        <f>'Moving Avg'!G1317</f>
        <v>1.996068</v>
      </c>
      <c r="I1317" s="2">
        <f>'Moving Avg'!H1317</f>
        <v>1.6418735000000004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2.1379000000000001</v>
      </c>
      <c r="C1318" s="2">
        <f>RSI!I1318</f>
        <v>54.353885502415906</v>
      </c>
      <c r="D1318" s="2">
        <f>MACD!E1318</f>
        <v>-5.0443952244117796E-2</v>
      </c>
      <c r="E1318" s="2">
        <f>MACD!F1318</f>
        <v>-1.3775809998264108E-2</v>
      </c>
      <c r="F1318" s="2">
        <f>'Moving Avg'!D1318</f>
        <v>2.1760200000000003</v>
      </c>
      <c r="G1318" s="2">
        <f>'Moving Avg'!F1318</f>
        <v>2.116835</v>
      </c>
      <c r="H1318" s="2">
        <f>'Moving Avg'!G1318</f>
        <v>2.0067240000000002</v>
      </c>
      <c r="I1318" s="2">
        <f>'Moving Avg'!H1318</f>
        <v>1.6451680000000004</v>
      </c>
      <c r="J1318" s="6" t="str">
        <f>OBV!F1318</f>
        <v>BULLISH</v>
      </c>
      <c r="K1318" s="6" t="str">
        <f>OBV!G1318</f>
        <v>WEAK</v>
      </c>
      <c r="L1318" s="6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2.1444999999999999</v>
      </c>
      <c r="C1319" s="2">
        <f>RSI!I1319</f>
        <v>55.010541372850589</v>
      </c>
      <c r="D1319" s="2">
        <f>MACD!E1319</f>
        <v>-5.0466563349255811E-2</v>
      </c>
      <c r="E1319" s="2">
        <f>MACD!F1319</f>
        <v>-2.111396066846245E-2</v>
      </c>
      <c r="F1319" s="2">
        <f>'Moving Avg'!D1319</f>
        <v>2.1549799999999997</v>
      </c>
      <c r="G1319" s="2">
        <f>'Moving Avg'!F1319</f>
        <v>2.1191399999999998</v>
      </c>
      <c r="H1319" s="2">
        <f>'Moving Avg'!G1319</f>
        <v>2.0172499999999998</v>
      </c>
      <c r="I1319" s="2">
        <f>'Moving Avg'!H1319</f>
        <v>1.6483700000000006</v>
      </c>
      <c r="J1319" s="6" t="str">
        <f>OBV!F1319</f>
        <v>BULLISH</v>
      </c>
      <c r="K1319" s="6" t="str">
        <f>OBV!G1319</f>
        <v>WEAK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2.1839</v>
      </c>
      <c r="C1320" s="2">
        <f>RSI!I1320</f>
        <v>58.819149560070485</v>
      </c>
      <c r="D1320" s="2">
        <f>MACD!E1320</f>
        <v>-4.4545058507420965E-2</v>
      </c>
      <c r="E1320" s="2">
        <f>MACD!F1320</f>
        <v>-2.5800180236254154E-2</v>
      </c>
      <c r="F1320" s="2">
        <f>'Moving Avg'!D1320</f>
        <v>2.1549800000000001</v>
      </c>
      <c r="G1320" s="2">
        <f>'Moving Avg'!F1320</f>
        <v>2.1211100000000003</v>
      </c>
      <c r="H1320" s="2">
        <f>'Moving Avg'!G1320</f>
        <v>2.0282999999999998</v>
      </c>
      <c r="I1320" s="2">
        <f>'Moving Avg'!H1320</f>
        <v>1.6520200000000003</v>
      </c>
      <c r="J1320" s="6" t="str">
        <f>OBV!F1320</f>
        <v>BULLISH</v>
      </c>
      <c r="K1320" s="6" t="str">
        <f>OBV!G1320</f>
        <v>WEAK</v>
      </c>
      <c r="L1320" s="6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2.1707999999999998</v>
      </c>
      <c r="C1321" s="2">
        <f>RSI!I1321</f>
        <v>57.0886748801951</v>
      </c>
      <c r="D1321" s="2">
        <f>MACD!E1321</f>
        <v>-3.0934819004473812E-2</v>
      </c>
      <c r="E1321" s="2">
        <f>MACD!F1321</f>
        <v>-2.682710798989809E-2</v>
      </c>
      <c r="F1321" s="2">
        <f>'Moving Avg'!D1321</f>
        <v>2.1523599999999998</v>
      </c>
      <c r="G1321" s="2">
        <f>'Moving Avg'!F1321</f>
        <v>2.1260450000000004</v>
      </c>
      <c r="H1321" s="2">
        <f>'Moving Avg'!G1321</f>
        <v>2.0389559999999993</v>
      </c>
      <c r="I1321" s="2">
        <f>'Moving Avg'!H1321</f>
        <v>1.6554165000000003</v>
      </c>
      <c r="J1321" s="6" t="str">
        <f>OBV!F1321</f>
        <v>BULLISH</v>
      </c>
      <c r="K1321" s="6" t="str">
        <f>OBV!G1321</f>
        <v>WEAK</v>
      </c>
      <c r="L1321" s="6" t="str">
        <f>OBV!H1321</f>
        <v>BULLISH DIVERGENCE</v>
      </c>
    </row>
    <row r="1322" spans="1:12" ht="13.5" x14ac:dyDescent="0.25">
      <c r="A1322" s="3">
        <f>RSI!A1322</f>
        <v>43936</v>
      </c>
      <c r="B1322" s="2">
        <f>RSI!B1322</f>
        <v>2.1313</v>
      </c>
      <c r="C1322" s="2">
        <f>RSI!I1322</f>
        <v>52.110373575566555</v>
      </c>
      <c r="D1322" s="2">
        <f>MACD!E1322</f>
        <v>-8.7360864137946415E-3</v>
      </c>
      <c r="E1322" s="2">
        <f>MACD!F1322</f>
        <v>-2.3208903674677404E-2</v>
      </c>
      <c r="F1322" s="2">
        <f>'Moving Avg'!D1322</f>
        <v>2.15368</v>
      </c>
      <c r="G1322" s="2">
        <f>'Moving Avg'!F1322</f>
        <v>2.1290050000000003</v>
      </c>
      <c r="H1322" s="2">
        <f>'Moving Avg'!G1322</f>
        <v>2.0485599999999993</v>
      </c>
      <c r="I1322" s="2">
        <f>'Moving Avg'!H1322</f>
        <v>1.6588345000000004</v>
      </c>
      <c r="J1322" s="6" t="str">
        <f>OBV!F1322</f>
        <v>BULLISH</v>
      </c>
      <c r="K1322" s="6" t="str">
        <f>OBV!G1322</f>
        <v>WEAK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2.1707999999999998</v>
      </c>
      <c r="C1323" s="2">
        <f>RSI!I1323</f>
        <v>56.221637973244412</v>
      </c>
      <c r="D1323" s="2">
        <f>MACD!E1323</f>
        <v>6.0143289938747735E-3</v>
      </c>
      <c r="E1323" s="2">
        <f>MACD!F1323</f>
        <v>-1.7364257140966972E-2</v>
      </c>
      <c r="F1323" s="2">
        <f>'Moving Avg'!D1323</f>
        <v>2.1602600000000001</v>
      </c>
      <c r="G1323" s="2">
        <f>'Moving Avg'!F1323</f>
        <v>2.1339400000000004</v>
      </c>
      <c r="H1323" s="2">
        <f>'Moving Avg'!G1323</f>
        <v>2.0571119999999992</v>
      </c>
      <c r="I1323" s="2">
        <f>'Moving Avg'!H1323</f>
        <v>1.6623560000000004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</row>
    <row r="1324" spans="1:12" ht="13.5" x14ac:dyDescent="0.25">
      <c r="A1324" s="3">
        <f>RSI!A1324</f>
        <v>43938</v>
      </c>
      <c r="B1324" s="2">
        <f>RSI!B1324</f>
        <v>2.1707999999999998</v>
      </c>
      <c r="C1324" s="2">
        <f>RSI!I1324</f>
        <v>56.221637973244412</v>
      </c>
      <c r="D1324" s="2">
        <f>MACD!E1324</f>
        <v>2.1207796005651147E-2</v>
      </c>
      <c r="E1324" s="2">
        <f>MACD!F1324</f>
        <v>-9.6498465116433493E-3</v>
      </c>
      <c r="F1324" s="2">
        <f>'Moving Avg'!D1324</f>
        <v>2.1655199999999999</v>
      </c>
      <c r="G1324" s="2">
        <f>'Moving Avg'!F1324</f>
        <v>2.1415050000000004</v>
      </c>
      <c r="H1324" s="2">
        <f>'Moving Avg'!G1324</f>
        <v>2.0648739999999992</v>
      </c>
      <c r="I1324" s="2">
        <f>'Moving Avg'!H1324</f>
        <v>1.6660030000000001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2.1774</v>
      </c>
      <c r="C1325" s="2">
        <f>RSI!I1325</f>
        <v>56.938019153679733</v>
      </c>
      <c r="D1325" s="2">
        <f>MACD!E1325</f>
        <v>2.3157004678631132E-2</v>
      </c>
      <c r="E1325" s="2">
        <f>MACD!F1325</f>
        <v>-3.0884762735884537E-3</v>
      </c>
      <c r="F1325" s="2">
        <f>'Moving Avg'!D1325</f>
        <v>2.1642199999999998</v>
      </c>
      <c r="G1325" s="2">
        <f>'Moving Avg'!F1325</f>
        <v>2.1467700000000005</v>
      </c>
      <c r="H1325" s="2">
        <f>'Moving Avg'!G1325</f>
        <v>2.0719799999999999</v>
      </c>
      <c r="I1325" s="2">
        <f>'Moving Avg'!H1325</f>
        <v>1.6695264999999997</v>
      </c>
      <c r="J1325" s="6" t="str">
        <f>OBV!F1325</f>
        <v>BULLISH</v>
      </c>
      <c r="K1325" s="6" t="str">
        <f>OBV!G1325</f>
        <v>NEUTRAL</v>
      </c>
      <c r="L1325" s="6" t="str">
        <f>OBV!H1325</f>
        <v>BULLISH DIVERGENCE</v>
      </c>
    </row>
    <row r="1326" spans="1:12" ht="13.5" x14ac:dyDescent="0.25">
      <c r="A1326" s="3">
        <f>RSI!A1326</f>
        <v>43942</v>
      </c>
      <c r="B1326" s="2">
        <f>RSI!B1326</f>
        <v>2.23</v>
      </c>
      <c r="C1326" s="2">
        <f>RSI!I1326</f>
        <v>62.241123959184947</v>
      </c>
      <c r="D1326" s="2">
        <f>MACD!E1326</f>
        <v>2.0598042759414348E-2</v>
      </c>
      <c r="E1326" s="2">
        <f>MACD!F1326</f>
        <v>1.6488275330121065E-3</v>
      </c>
      <c r="F1326" s="2">
        <f>'Moving Avg'!D1326</f>
        <v>2.1760600000000001</v>
      </c>
      <c r="G1326" s="2">
        <f>'Moving Avg'!F1326</f>
        <v>2.1576250000000003</v>
      </c>
      <c r="H1326" s="2">
        <f>'Moving Avg'!G1326</f>
        <v>2.0804</v>
      </c>
      <c r="I1326" s="2">
        <f>'Moving Avg'!H1326</f>
        <v>1.673219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2.2694999999999999</v>
      </c>
      <c r="C1327" s="2">
        <f>RSI!I1327</f>
        <v>65.661068181801355</v>
      </c>
      <c r="D1327" s="2">
        <f>MACD!E1327</f>
        <v>5.799448175874744E-3</v>
      </c>
      <c r="E1327" s="2">
        <f>MACD!F1327</f>
        <v>2.4789516615846344E-3</v>
      </c>
      <c r="F1327" s="2">
        <f>'Moving Avg'!D1327</f>
        <v>2.2037</v>
      </c>
      <c r="G1327" s="2">
        <f>'Moving Avg'!F1327</f>
        <v>2.1711100000000001</v>
      </c>
      <c r="H1327" s="2">
        <f>'Moving Avg'!G1327</f>
        <v>2.0889519999999999</v>
      </c>
      <c r="I1327" s="2">
        <f>'Moving Avg'!H1327</f>
        <v>1.6772969999999998</v>
      </c>
      <c r="J1327" s="6" t="str">
        <f>OBV!F1327</f>
        <v>BULLISH</v>
      </c>
      <c r="K1327" s="6" t="str">
        <f>OBV!G1327</f>
        <v>WEAK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2.2694999999999999</v>
      </c>
      <c r="C1328" s="2">
        <f>RSI!I1328</f>
        <v>65.66106818180134</v>
      </c>
      <c r="D1328" s="2">
        <f>MACD!E1328</f>
        <v>-5.4803561066796291E-3</v>
      </c>
      <c r="E1328" s="2">
        <f>MACD!F1328</f>
        <v>8.8709010793178167E-4</v>
      </c>
      <c r="F1328" s="2">
        <f>'Moving Avg'!D1328</f>
        <v>2.2234400000000001</v>
      </c>
      <c r="G1328" s="2">
        <f>'Moving Avg'!F1328</f>
        <v>2.1826250000000003</v>
      </c>
      <c r="H1328" s="2">
        <f>'Moving Avg'!G1328</f>
        <v>2.0972419999999996</v>
      </c>
      <c r="I1328" s="2">
        <f>'Moving Avg'!H1328</f>
        <v>1.6814059999999995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2.2037</v>
      </c>
      <c r="C1329" s="2">
        <f>RSI!I1329</f>
        <v>55.882525141675146</v>
      </c>
      <c r="D1329" s="2">
        <f>MACD!E1329</f>
        <v>-9.8656118140185711E-3</v>
      </c>
      <c r="E1329" s="2">
        <f>MACD!F1329</f>
        <v>-1.2634502764582892E-3</v>
      </c>
      <c r="F1329" s="2">
        <f>'Moving Avg'!D1329</f>
        <v>2.2300200000000001</v>
      </c>
      <c r="G1329" s="2">
        <f>'Moving Avg'!F1329</f>
        <v>2.1892049999999998</v>
      </c>
      <c r="H1329" s="2">
        <f>'Moving Avg'!G1329</f>
        <v>2.1042159999999996</v>
      </c>
      <c r="I1329" s="2">
        <f>'Moving Avg'!H1329</f>
        <v>1.6850609999999997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</row>
    <row r="1330" spans="1:12" ht="13.5" x14ac:dyDescent="0.25">
      <c r="A1330" s="3">
        <f>RSI!A1330</f>
        <v>43948</v>
      </c>
      <c r="B1330" s="2">
        <f>RSI!B1330</f>
        <v>2.2563</v>
      </c>
      <c r="C1330" s="2">
        <f>RSI!I1330</f>
        <v>60.895929243386249</v>
      </c>
      <c r="D1330" s="2">
        <f>MACD!E1330</f>
        <v>-1.1698326549808069E-2</v>
      </c>
      <c r="E1330" s="2">
        <f>MACD!F1330</f>
        <v>-3.3504255311282453E-3</v>
      </c>
      <c r="F1330" s="2">
        <f>'Moving Avg'!D1330</f>
        <v>2.2458</v>
      </c>
      <c r="G1330" s="2">
        <f>'Moving Avg'!F1330</f>
        <v>2.1954549999999999</v>
      </c>
      <c r="H1330" s="2">
        <f>'Moving Avg'!G1330</f>
        <v>2.1111879999999998</v>
      </c>
      <c r="I1330" s="2">
        <f>'Moving Avg'!H1330</f>
        <v>1.6891669999999999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2.2366000000000001</v>
      </c>
      <c r="C1331" s="2">
        <f>RSI!I1331</f>
        <v>58.227149336910969</v>
      </c>
      <c r="D1331" s="2">
        <f>MACD!E1331</f>
        <v>-1.4382096481839302E-2</v>
      </c>
      <c r="E1331" s="2">
        <f>MACD!F1331</f>
        <v>-5.5567597212704571E-3</v>
      </c>
      <c r="F1331" s="2">
        <f>'Moving Avg'!D1331</f>
        <v>2.2471199999999998</v>
      </c>
      <c r="G1331" s="2">
        <f>'Moving Avg'!F1331</f>
        <v>2.1980900000000001</v>
      </c>
      <c r="H1331" s="2">
        <f>'Moving Avg'!G1331</f>
        <v>2.1168459999999998</v>
      </c>
      <c r="I1331" s="2">
        <f>'Moving Avg'!H1331</f>
        <v>1.6930489999999998</v>
      </c>
      <c r="J1331" s="6" t="str">
        <f>OBV!F1331</f>
        <v>BEARISH</v>
      </c>
      <c r="K1331" s="6" t="str">
        <f>OBV!G1331</f>
        <v>STRONG</v>
      </c>
      <c r="L1331" s="6" t="str">
        <f>OBV!H1331</f>
        <v>BEARISH DIVERGENCE</v>
      </c>
    </row>
    <row r="1332" spans="1:12" ht="13.5" x14ac:dyDescent="0.25">
      <c r="A1332" s="3">
        <f>RSI!A1332</f>
        <v>43950</v>
      </c>
      <c r="B1332" s="2">
        <f>RSI!B1332</f>
        <v>2.2168000000000001</v>
      </c>
      <c r="C1332" s="2">
        <f>RSI!I1332</f>
        <v>55.590173361982096</v>
      </c>
      <c r="D1332" s="2">
        <f>MACD!E1332</f>
        <v>-2.1680980656714421E-2</v>
      </c>
      <c r="E1332" s="2">
        <f>MACD!F1332</f>
        <v>-8.7816039083592496E-3</v>
      </c>
      <c r="F1332" s="2">
        <f>'Moving Avg'!D1332</f>
        <v>2.23658</v>
      </c>
      <c r="G1332" s="2">
        <f>'Moving Avg'!F1332</f>
        <v>2.1970999999999998</v>
      </c>
      <c r="H1332" s="2">
        <f>'Moving Avg'!G1332</f>
        <v>2.1231599999999999</v>
      </c>
      <c r="I1332" s="2">
        <f>'Moving Avg'!H1332</f>
        <v>1.6968634999999999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2.1970999999999998</v>
      </c>
      <c r="C1333" s="2">
        <f>RSI!I1333</f>
        <v>53.01749458204047</v>
      </c>
      <c r="D1333" s="2">
        <f>MACD!E1333</f>
        <v>-2.0590579589659708E-2</v>
      </c>
      <c r="E1333" s="2">
        <f>MACD!F1333</f>
        <v>-1.1143399044619341E-2</v>
      </c>
      <c r="F1333" s="2">
        <f>'Moving Avg'!D1333</f>
        <v>2.2220999999999997</v>
      </c>
      <c r="G1333" s="2">
        <f>'Moving Avg'!F1333</f>
        <v>2.1954549999999999</v>
      </c>
      <c r="H1333" s="2">
        <f>'Moving Avg'!G1333</f>
        <v>2.1272379999999997</v>
      </c>
      <c r="I1333" s="2">
        <f>'Moving Avg'!H1333</f>
        <v>1.7005794999999995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2.2168000000000001</v>
      </c>
      <c r="C1334" s="2">
        <f>RSI!I1334</f>
        <v>55.247908939510694</v>
      </c>
      <c r="D1334" s="2">
        <f>MACD!E1334</f>
        <v>-2.1260600638666638E-2</v>
      </c>
      <c r="E1334" s="2">
        <f>MACD!F1334</f>
        <v>-1.3166839363428801E-2</v>
      </c>
      <c r="F1334" s="2">
        <f>'Moving Avg'!D1334</f>
        <v>2.22472</v>
      </c>
      <c r="G1334" s="2">
        <f>'Moving Avg'!F1334</f>
        <v>2.19381</v>
      </c>
      <c r="H1334" s="2">
        <f>'Moving Avg'!G1334</f>
        <v>2.1310519999999995</v>
      </c>
      <c r="I1334" s="2">
        <f>'Moving Avg'!H1334</f>
        <v>1.7043624999999993</v>
      </c>
      <c r="J1334" s="6" t="str">
        <f>OBV!F1334</f>
        <v>BEARISH</v>
      </c>
      <c r="K1334" s="6" t="str">
        <f>OBV!G1334</f>
        <v>STRONG</v>
      </c>
      <c r="L1334" s="6" t="str">
        <f>OBV!H1334</f>
        <v>BEARISH DIVERGENCE</v>
      </c>
    </row>
    <row r="1335" spans="1:12" ht="13.5" x14ac:dyDescent="0.25">
      <c r="A1335" s="3">
        <f>RSI!A1335</f>
        <v>43956</v>
      </c>
      <c r="B1335" s="2">
        <f>RSI!B1335</f>
        <v>2.1839</v>
      </c>
      <c r="C1335" s="2">
        <f>RSI!I1335</f>
        <v>50.901834420535025</v>
      </c>
      <c r="D1335" s="2">
        <f>MACD!E1335</f>
        <v>-1.861505472961289E-2</v>
      </c>
      <c r="E1335" s="2">
        <f>MACD!F1335</f>
        <v>-1.4256482436665619E-2</v>
      </c>
      <c r="F1335" s="2">
        <f>'Moving Avg'!D1335</f>
        <v>2.2102399999999998</v>
      </c>
      <c r="G1335" s="2">
        <f>'Moving Avg'!F1335</f>
        <v>2.19381</v>
      </c>
      <c r="H1335" s="2">
        <f>'Moving Avg'!G1335</f>
        <v>2.1353919999999995</v>
      </c>
      <c r="I1335" s="2">
        <f>'Moving Avg'!H1335</f>
        <v>1.7079494999999993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2.1839</v>
      </c>
      <c r="C1336" s="2">
        <f>RSI!I1336</f>
        <v>50.901834420535032</v>
      </c>
      <c r="D1336" s="2">
        <f>MACD!E1336</f>
        <v>-8.3119625817262843E-3</v>
      </c>
      <c r="E1336" s="2">
        <f>MACD!F1336</f>
        <v>-1.3067578465677753E-2</v>
      </c>
      <c r="F1336" s="2">
        <f>'Moving Avg'!D1336</f>
        <v>2.1997</v>
      </c>
      <c r="G1336" s="2">
        <f>'Moving Avg'!F1336</f>
        <v>2.19381</v>
      </c>
      <c r="H1336" s="2">
        <f>'Moving Avg'!G1336</f>
        <v>2.1385479999999997</v>
      </c>
      <c r="I1336" s="2">
        <f>'Moving Avg'!H1336</f>
        <v>1.7113369999999994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2.1707999999999998</v>
      </c>
      <c r="C1337" s="2">
        <f>RSI!I1337</f>
        <v>49.117555152629784</v>
      </c>
      <c r="D1337" s="2">
        <f>MACD!E1337</f>
        <v>7.4276334040166425E-3</v>
      </c>
      <c r="E1337" s="2">
        <f>MACD!F1337</f>
        <v>-8.9685360917388761E-3</v>
      </c>
      <c r="F1337" s="2">
        <f>'Moving Avg'!D1337</f>
        <v>2.1904999999999997</v>
      </c>
      <c r="G1337" s="2">
        <f>'Moving Avg'!F1337</f>
        <v>2.1961149999999998</v>
      </c>
      <c r="H1337" s="2">
        <f>'Moving Avg'!G1337</f>
        <v>2.1424959999999995</v>
      </c>
      <c r="I1337" s="2">
        <f>'Moving Avg'!H1337</f>
        <v>1.7145604999999995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2.1707999999999998</v>
      </c>
      <c r="C1338" s="2">
        <f>RSI!I1338</f>
        <v>49.117555152629791</v>
      </c>
      <c r="D1338" s="2">
        <f>MACD!E1338</f>
        <v>2.0799366630407601E-2</v>
      </c>
      <c r="E1338" s="2">
        <f>MACD!F1338</f>
        <v>-3.0149555473095811E-3</v>
      </c>
      <c r="F1338" s="2">
        <f>'Moving Avg'!D1338</f>
        <v>2.1852399999999998</v>
      </c>
      <c r="G1338" s="2">
        <f>'Moving Avg'!F1338</f>
        <v>2.1977600000000002</v>
      </c>
      <c r="H1338" s="2">
        <f>'Moving Avg'!G1338</f>
        <v>2.1468379999999998</v>
      </c>
      <c r="I1338" s="2">
        <f>'Moving Avg'!H1338</f>
        <v>1.7177839999999991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</row>
    <row r="1339" spans="1:12" ht="13.5" x14ac:dyDescent="0.25">
      <c r="A1339" s="3">
        <f>RSI!A1339</f>
        <v>43962</v>
      </c>
      <c r="B1339" s="2">
        <f>RSI!B1339</f>
        <v>2.1707999999999998</v>
      </c>
      <c r="C1339" s="2">
        <f>RSI!I1339</f>
        <v>49.117555152629791</v>
      </c>
      <c r="D1339" s="2">
        <f>MACD!E1339</f>
        <v>2.2040475378942936E-2</v>
      </c>
      <c r="E1339" s="2">
        <f>MACD!F1339</f>
        <v>1.9961306379409219E-3</v>
      </c>
      <c r="F1339" s="2">
        <f>'Moving Avg'!D1339</f>
        <v>2.1760399999999995</v>
      </c>
      <c r="G1339" s="2">
        <f>'Moving Avg'!F1339</f>
        <v>2.1990750000000001</v>
      </c>
      <c r="H1339" s="2">
        <f>'Moving Avg'!G1339</f>
        <v>2.1498639999999996</v>
      </c>
      <c r="I1339" s="2">
        <f>'Moving Avg'!H1339</f>
        <v>1.7210404999999995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2.1707999999999998</v>
      </c>
      <c r="C1340" s="2">
        <f>RSI!I1340</f>
        <v>49.117555152629791</v>
      </c>
      <c r="D1340" s="2">
        <f>MACD!E1340</f>
        <v>3.1228916986724808E-2</v>
      </c>
      <c r="E1340" s="2">
        <f>MACD!F1340</f>
        <v>7.8426879076976992E-3</v>
      </c>
      <c r="F1340" s="2">
        <f>'Moving Avg'!D1340</f>
        <v>2.1734199999999997</v>
      </c>
      <c r="G1340" s="2">
        <f>'Moving Avg'!F1340</f>
        <v>2.1984199999999996</v>
      </c>
      <c r="H1340" s="2">
        <f>'Moving Avg'!G1340</f>
        <v>2.1528899999999997</v>
      </c>
      <c r="I1340" s="2">
        <f>'Moving Avg'!H1340</f>
        <v>1.7242639999999991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2.1642000000000001</v>
      </c>
      <c r="C1341" s="2">
        <f>RSI!I1341</f>
        <v>47.977878095881415</v>
      </c>
      <c r="D1341" s="2">
        <f>MACD!E1341</f>
        <v>3.6504432012915977E-2</v>
      </c>
      <c r="E1341" s="2">
        <f>MACD!F1341</f>
        <v>1.3575036728741354E-2</v>
      </c>
      <c r="F1341" s="2">
        <f>'Moving Avg'!D1341</f>
        <v>2.1694800000000001</v>
      </c>
      <c r="G1341" s="2">
        <f>'Moving Avg'!F1341</f>
        <v>2.1980899999999997</v>
      </c>
      <c r="H1341" s="2">
        <f>'Moving Avg'!G1341</f>
        <v>2.1540739999999996</v>
      </c>
      <c r="I1341" s="2">
        <f>'Moving Avg'!H1341</f>
        <v>1.7274544999999992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2.1379000000000001</v>
      </c>
      <c r="C1342" s="2">
        <f>RSI!I1342</f>
        <v>43.633190714643519</v>
      </c>
      <c r="D1342" s="2">
        <f>MACD!E1342</f>
        <v>3.9948730885140282E-2</v>
      </c>
      <c r="E1342" s="2">
        <f>MACD!F1342</f>
        <v>1.884977556002114E-2</v>
      </c>
      <c r="F1342" s="2">
        <f>'Moving Avg'!D1342</f>
        <v>2.1629</v>
      </c>
      <c r="G1342" s="2">
        <f>'Moving Avg'!F1342</f>
        <v>2.19842</v>
      </c>
      <c r="H1342" s="2">
        <f>'Moving Avg'!G1342</f>
        <v>2.1547319999999996</v>
      </c>
      <c r="I1342" s="2">
        <f>'Moving Avg'!H1342</f>
        <v>1.7305134999999994</v>
      </c>
      <c r="J1342" s="6" t="str">
        <f>OBV!F1342</f>
        <v>BEARISH</v>
      </c>
      <c r="K1342" s="6" t="str">
        <f>OBV!G1342</f>
        <v>STRONG</v>
      </c>
      <c r="L1342" s="6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2.1181999999999999</v>
      </c>
      <c r="C1343" s="2">
        <f>RSI!I1343</f>
        <v>40.662823208997288</v>
      </c>
      <c r="D1343" s="2">
        <f>MACD!E1343</f>
        <v>4.1519634777793524E-2</v>
      </c>
      <c r="E1343" s="2">
        <f>MACD!F1343</f>
        <v>2.3383747403575617E-2</v>
      </c>
      <c r="F1343" s="2">
        <f>'Moving Avg'!D1343</f>
        <v>2.15238</v>
      </c>
      <c r="G1343" s="2">
        <f>'Moving Avg'!F1343</f>
        <v>2.1957900000000001</v>
      </c>
      <c r="H1343" s="2">
        <f>'Moving Avg'!G1343</f>
        <v>2.1543380000000001</v>
      </c>
      <c r="I1343" s="2">
        <f>'Moving Avg'!H1343</f>
        <v>1.7334409999999993</v>
      </c>
      <c r="J1343" s="6" t="str">
        <f>OBV!F1343</f>
        <v>BEARISH</v>
      </c>
      <c r="K1343" s="6" t="str">
        <f>OBV!G1343</f>
        <v>STRONG</v>
      </c>
      <c r="L1343" s="6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2.1313</v>
      </c>
      <c r="C1344" s="2">
        <f>RSI!I1344</f>
        <v>43.421097701097217</v>
      </c>
      <c r="D1344" s="2">
        <f>MACD!E1344</f>
        <v>4.5236785864313234E-2</v>
      </c>
      <c r="E1344" s="2">
        <f>MACD!F1344</f>
        <v>2.7754355095723143E-2</v>
      </c>
      <c r="F1344" s="2">
        <f>'Moving Avg'!D1344</f>
        <v>2.1444800000000002</v>
      </c>
      <c r="G1344" s="2">
        <f>'Moving Avg'!F1344</f>
        <v>2.1938150000000003</v>
      </c>
      <c r="H1344" s="2">
        <f>'Moving Avg'!G1344</f>
        <v>2.1535479999999998</v>
      </c>
      <c r="I1344" s="2">
        <f>'Moving Avg'!H1344</f>
        <v>1.7364339999999996</v>
      </c>
      <c r="J1344" s="6" t="str">
        <f>OBV!F1344</f>
        <v>BEARISH</v>
      </c>
      <c r="K1344" s="6" t="str">
        <f>OBV!G1344</f>
        <v>STRONG</v>
      </c>
      <c r="L1344" s="6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2.1444999999999999</v>
      </c>
      <c r="C1345" s="2">
        <f>RSI!I1345</f>
        <v>46.138037980072632</v>
      </c>
      <c r="D1345" s="2">
        <f>MACD!E1345</f>
        <v>4.2568607531936031E-2</v>
      </c>
      <c r="E1345" s="2">
        <f>MACD!F1345</f>
        <v>3.0717205582965722E-2</v>
      </c>
      <c r="F1345" s="2">
        <f>'Moving Avg'!D1345</f>
        <v>2.1392200000000003</v>
      </c>
      <c r="G1345" s="2">
        <f>'Moving Avg'!F1345</f>
        <v>2.1921700000000004</v>
      </c>
      <c r="H1345" s="2">
        <f>'Moving Avg'!G1345</f>
        <v>2.1532859999999996</v>
      </c>
      <c r="I1345" s="2">
        <f>'Moving Avg'!H1345</f>
        <v>1.7394929999999997</v>
      </c>
      <c r="J1345" s="6" t="str">
        <f>OBV!F1345</f>
        <v>BEARISH</v>
      </c>
      <c r="K1345" s="6" t="str">
        <f>OBV!G1345</f>
        <v>STRONG</v>
      </c>
      <c r="L1345" s="6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2.105</v>
      </c>
      <c r="C1346" s="2">
        <f>RSI!I1346</f>
        <v>39.954967407678659</v>
      </c>
      <c r="D1346" s="2">
        <f>MACD!E1346</f>
        <v>4.3367970860906269E-2</v>
      </c>
      <c r="E1346" s="2">
        <f>MACD!F1346</f>
        <v>3.3247358638553832E-2</v>
      </c>
      <c r="F1346" s="2">
        <f>'Moving Avg'!D1346</f>
        <v>2.12738</v>
      </c>
      <c r="G1346" s="2">
        <f>'Moving Avg'!F1346</f>
        <v>2.1859200000000003</v>
      </c>
      <c r="H1346" s="2">
        <f>'Moving Avg'!G1346</f>
        <v>2.1527599999999993</v>
      </c>
      <c r="I1346" s="2">
        <f>'Moving Avg'!H1346</f>
        <v>1.7423874999999998</v>
      </c>
      <c r="J1346" s="6" t="str">
        <f>OBV!F1346</f>
        <v>BEARISH</v>
      </c>
      <c r="K1346" s="6" t="str">
        <f>OBV!G1346</f>
        <v>STRONG</v>
      </c>
      <c r="L1346" s="6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2.1116000000000001</v>
      </c>
      <c r="C1347" s="2">
        <f>RSI!I1347</f>
        <v>41.368823518694228</v>
      </c>
      <c r="D1347" s="2">
        <f>MACD!E1347</f>
        <v>4.1894902576071757E-2</v>
      </c>
      <c r="E1347" s="2">
        <f>MACD!F1347</f>
        <v>3.497686742605742E-2</v>
      </c>
      <c r="F1347" s="2">
        <f>'Moving Avg'!D1347</f>
        <v>2.1221199999999998</v>
      </c>
      <c r="G1347" s="2">
        <f>'Moving Avg'!F1347</f>
        <v>2.1780250000000003</v>
      </c>
      <c r="H1347" s="2">
        <f>'Moving Avg'!G1347</f>
        <v>2.1523659999999993</v>
      </c>
      <c r="I1347" s="2">
        <f>'Moving Avg'!H1347</f>
        <v>1.7453149999999999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2.0853000000000002</v>
      </c>
      <c r="C1348" s="2">
        <f>RSI!I1348</f>
        <v>37.572249889300771</v>
      </c>
      <c r="D1348" s="2">
        <f>MACD!E1348</f>
        <v>4.2886146483098297E-2</v>
      </c>
      <c r="E1348" s="2">
        <f>MACD!F1348</f>
        <v>3.6558723237465597E-2</v>
      </c>
      <c r="F1348" s="2">
        <f>'Moving Avg'!D1348</f>
        <v>2.1155400000000002</v>
      </c>
      <c r="G1348" s="2">
        <f>'Moving Avg'!F1348</f>
        <v>2.1688149999999999</v>
      </c>
      <c r="H1348" s="2">
        <f>'Moving Avg'!G1348</f>
        <v>2.1526299999999998</v>
      </c>
      <c r="I1348" s="2">
        <f>'Moving Avg'!H1348</f>
        <v>1.7481110000000002</v>
      </c>
      <c r="J1348" s="6" t="str">
        <f>OBV!F1348</f>
        <v>BULLISH</v>
      </c>
      <c r="K1348" s="6" t="str">
        <f>OBV!G1348</f>
        <v>NEUTRAL</v>
      </c>
      <c r="L1348" s="6" t="str">
        <f>OBV!H1348</f>
        <v>BULLISH DIVERGENCE</v>
      </c>
    </row>
    <row r="1349" spans="1:12" ht="13.5" x14ac:dyDescent="0.25">
      <c r="A1349" s="3">
        <f>RSI!A1349</f>
        <v>43977</v>
      </c>
      <c r="B1349" s="2">
        <f>RSI!B1349</f>
        <v>2.1246999999999998</v>
      </c>
      <c r="C1349" s="2">
        <f>RSI!I1349</f>
        <v>45.62336670939694</v>
      </c>
      <c r="D1349" s="2">
        <f>MACD!E1349</f>
        <v>4.1229871521559325E-2</v>
      </c>
      <c r="E1349" s="2">
        <f>MACD!F1349</f>
        <v>3.7492952894284344E-2</v>
      </c>
      <c r="F1349" s="2">
        <f>'Moving Avg'!D1349</f>
        <v>2.1142200000000004</v>
      </c>
      <c r="G1349" s="2">
        <f>'Moving Avg'!F1349</f>
        <v>2.1648649999999998</v>
      </c>
      <c r="H1349" s="2">
        <f>'Moving Avg'!G1349</f>
        <v>2.1531560000000001</v>
      </c>
      <c r="I1349" s="2">
        <f>'Moving Avg'!H1349</f>
        <v>1.7511695000000003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2.105</v>
      </c>
      <c r="C1350" s="2">
        <f>RSI!I1350</f>
        <v>42.66083833746216</v>
      </c>
      <c r="D1350" s="2">
        <f>MACD!E1350</f>
        <v>4.1446979497316239E-2</v>
      </c>
      <c r="E1350" s="2">
        <f>MACD!F1350</f>
        <v>3.8283758214890724E-2</v>
      </c>
      <c r="F1350" s="2">
        <f>'Moving Avg'!D1350</f>
        <v>2.1063200000000002</v>
      </c>
      <c r="G1350" s="2">
        <f>'Moving Avg'!F1350</f>
        <v>2.1572999999999993</v>
      </c>
      <c r="H1350" s="2">
        <f>'Moving Avg'!G1350</f>
        <v>2.1523660000000002</v>
      </c>
      <c r="I1350" s="2">
        <f>'Moving Avg'!H1350</f>
        <v>1.7542610000000005</v>
      </c>
      <c r="J1350" s="6" t="str">
        <f>OBV!F1350</f>
        <v>BEARISH</v>
      </c>
      <c r="K1350" s="6" t="str">
        <f>OBV!G1350</f>
        <v>STRONG</v>
      </c>
      <c r="L1350" s="6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2.0918000000000001</v>
      </c>
      <c r="C1351" s="2">
        <f>RSI!I1351</f>
        <v>40.75138121917896</v>
      </c>
      <c r="D1351" s="2">
        <f>MACD!E1351</f>
        <v>4.185699880029059E-2</v>
      </c>
      <c r="E1351" s="2">
        <f>MACD!F1351</f>
        <v>3.89984063319707E-2</v>
      </c>
      <c r="F1351" s="2">
        <f>'Moving Avg'!D1351</f>
        <v>2.1036799999999998</v>
      </c>
      <c r="G1351" s="2">
        <f>'Moving Avg'!F1351</f>
        <v>2.1500600000000003</v>
      </c>
      <c r="H1351" s="2">
        <f>'Moving Avg'!G1351</f>
        <v>2.1527600000000002</v>
      </c>
      <c r="I1351" s="2">
        <f>'Moving Avg'!H1351</f>
        <v>1.7572210000000004</v>
      </c>
      <c r="J1351" s="6" t="str">
        <f>OBV!F1351</f>
        <v>BEARISH</v>
      </c>
      <c r="K1351" s="6" t="str">
        <f>OBV!G1351</f>
        <v>STRONG</v>
      </c>
      <c r="L1351" s="6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2.0720999999999998</v>
      </c>
      <c r="C1352" s="2">
        <f>RSI!I1352</f>
        <v>38.016551905938663</v>
      </c>
      <c r="D1352" s="2">
        <f>MACD!E1352</f>
        <v>3.9939412797773688E-2</v>
      </c>
      <c r="E1352" s="2">
        <f>MACD!F1352</f>
        <v>3.9186607625131299E-2</v>
      </c>
      <c r="F1352" s="2">
        <f>'Moving Avg'!D1352</f>
        <v>2.09578</v>
      </c>
      <c r="G1352" s="2">
        <f>'Moving Avg'!F1352</f>
        <v>2.1428249999999998</v>
      </c>
      <c r="H1352" s="2">
        <f>'Moving Avg'!G1352</f>
        <v>2.1527600000000002</v>
      </c>
      <c r="I1352" s="2">
        <f>'Moving Avg'!H1352</f>
        <v>1.7601480000000003</v>
      </c>
      <c r="J1352" s="6" t="str">
        <f>OBV!F1352</f>
        <v>BEARISH</v>
      </c>
      <c r="K1352" s="6" t="str">
        <f>OBV!G1352</f>
        <v>STRONG</v>
      </c>
      <c r="L1352" s="6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2.0983999999999998</v>
      </c>
      <c r="C1353" s="2">
        <f>RSI!I1353</f>
        <v>43.47080056755275</v>
      </c>
      <c r="D1353" s="2">
        <f>MACD!E1353</f>
        <v>3.3752820769616498E-2</v>
      </c>
      <c r="E1353" s="2">
        <f>MACD!F1353</f>
        <v>3.8099850254028338E-2</v>
      </c>
      <c r="F1353" s="2">
        <f>'Moving Avg'!D1353</f>
        <v>2.0983999999999998</v>
      </c>
      <c r="G1353" s="2">
        <f>'Moving Avg'!F1353</f>
        <v>2.1378899999999996</v>
      </c>
      <c r="H1353" s="2">
        <f>'Moving Avg'!G1353</f>
        <v>2.153286</v>
      </c>
      <c r="I1353" s="2">
        <f>'Moving Avg'!H1353</f>
        <v>1.7630750000000006</v>
      </c>
      <c r="J1353" s="6" t="str">
        <f>OBV!F1353</f>
        <v>BEARISH</v>
      </c>
      <c r="K1353" s="6" t="str">
        <f>OBV!G1353</f>
        <v>STRONG</v>
      </c>
      <c r="L1353" s="6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2.105</v>
      </c>
      <c r="C1354" s="2">
        <f>RSI!I1354</f>
        <v>44.783900552150762</v>
      </c>
      <c r="D1354" s="2">
        <f>MACD!E1354</f>
        <v>3.0273264955309909E-2</v>
      </c>
      <c r="E1354" s="2">
        <f>MACD!F1354</f>
        <v>3.6534533194284652E-2</v>
      </c>
      <c r="F1354" s="2">
        <f>'Moving Avg'!D1354</f>
        <v>2.0944600000000002</v>
      </c>
      <c r="G1354" s="2">
        <f>'Moving Avg'!F1354</f>
        <v>2.1322999999999994</v>
      </c>
      <c r="H1354" s="2">
        <f>'Moving Avg'!G1354</f>
        <v>2.1549960000000001</v>
      </c>
      <c r="I1354" s="2">
        <f>'Moving Avg'!H1354</f>
        <v>1.7662325000000003</v>
      </c>
      <c r="J1354" s="6" t="str">
        <f>OBV!F1354</f>
        <v>BEARISH</v>
      </c>
      <c r="K1354" s="6" t="str">
        <f>OBV!G1354</f>
        <v>STRONG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2.0918000000000001</v>
      </c>
      <c r="C1355" s="2">
        <f>RSI!I1355</f>
        <v>42.650072529145078</v>
      </c>
      <c r="D1355" s="2">
        <f>MACD!E1355</f>
        <v>3.0510384873385199E-2</v>
      </c>
      <c r="E1355" s="2">
        <f>MACD!F1355</f>
        <v>3.5329703530104763E-2</v>
      </c>
      <c r="F1355" s="2">
        <f>'Moving Avg'!D1355</f>
        <v>2.0918199999999998</v>
      </c>
      <c r="G1355" s="2">
        <f>'Moving Avg'!F1355</f>
        <v>2.1276949999999997</v>
      </c>
      <c r="H1355" s="2">
        <f>'Moving Avg'!G1355</f>
        <v>2.1553900000000006</v>
      </c>
      <c r="I1355" s="2">
        <f>'Moving Avg'!H1355</f>
        <v>1.7691595000000004</v>
      </c>
      <c r="J1355" s="6" t="str">
        <f>OBV!F1355</f>
        <v>BEARISH</v>
      </c>
      <c r="K1355" s="6" t="str">
        <f>OBV!G1355</f>
        <v>STRONG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2.0326</v>
      </c>
      <c r="C1356" s="2">
        <f>RSI!I1356</f>
        <v>34.671240281577695</v>
      </c>
      <c r="D1356" s="2">
        <f>MACD!E1356</f>
        <v>2.925729780209485E-2</v>
      </c>
      <c r="E1356" s="2">
        <f>MACD!F1356</f>
        <v>3.4115222384502784E-2</v>
      </c>
      <c r="F1356" s="2">
        <f>'Moving Avg'!D1356</f>
        <v>2.0799799999999999</v>
      </c>
      <c r="G1356" s="2">
        <f>'Moving Avg'!F1356</f>
        <v>2.1201300000000001</v>
      </c>
      <c r="H1356" s="2">
        <f>'Moving Avg'!G1356</f>
        <v>2.1557840000000006</v>
      </c>
      <c r="I1356" s="2">
        <f>'Moving Avg'!H1356</f>
        <v>1.7717905000000007</v>
      </c>
      <c r="J1356" s="6" t="str">
        <f>OBV!F1356</f>
        <v>BEARISH</v>
      </c>
      <c r="K1356" s="6" t="str">
        <f>OBV!G1356</f>
        <v>STRONG</v>
      </c>
      <c r="L1356" s="6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2.0524</v>
      </c>
      <c r="C1357" s="2">
        <f>RSI!I1357</f>
        <v>38.795367215762916</v>
      </c>
      <c r="D1357" s="2">
        <f>MACD!E1357</f>
        <v>2.8315907101772453E-2</v>
      </c>
      <c r="E1357" s="2">
        <f>MACD!F1357</f>
        <v>3.2955359327956721E-2</v>
      </c>
      <c r="F1357" s="2">
        <f>'Moving Avg'!D1357</f>
        <v>2.0760399999999999</v>
      </c>
      <c r="G1357" s="2">
        <f>'Moving Avg'!F1357</f>
        <v>2.1142099999999999</v>
      </c>
      <c r="H1357" s="2">
        <f>'Moving Avg'!G1357</f>
        <v>2.1568360000000006</v>
      </c>
      <c r="I1357" s="2">
        <f>'Moving Avg'!H1357</f>
        <v>1.7745205000000004</v>
      </c>
      <c r="J1357" s="6" t="str">
        <f>OBV!F1357</f>
        <v>BEARISH</v>
      </c>
      <c r="K1357" s="6" t="str">
        <f>OBV!G1357</f>
        <v>STRONG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2.0787</v>
      </c>
      <c r="C1358" s="2">
        <f>RSI!I1358</f>
        <v>43.864572582326197</v>
      </c>
      <c r="D1358" s="2">
        <f>MACD!E1358</f>
        <v>2.1936003765601786E-2</v>
      </c>
      <c r="E1358" s="2">
        <f>MACD!F1358</f>
        <v>3.0751488215485737E-2</v>
      </c>
      <c r="F1358" s="2">
        <f>'Moving Avg'!D1358</f>
        <v>2.0720999999999998</v>
      </c>
      <c r="G1358" s="2">
        <f>'Moving Avg'!F1358</f>
        <v>2.1096049999999993</v>
      </c>
      <c r="H1358" s="2">
        <f>'Moving Avg'!G1358</f>
        <v>2.1576260000000005</v>
      </c>
      <c r="I1358" s="2">
        <f>'Moving Avg'!H1358</f>
        <v>1.7773490000000003</v>
      </c>
      <c r="J1358" s="6" t="str">
        <f>OBV!F1358</f>
        <v>BEARISH</v>
      </c>
      <c r="K1358" s="6" t="str">
        <f>OBV!G1358</f>
        <v>STRONG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2.0787</v>
      </c>
      <c r="C1359" s="2">
        <f>RSI!I1359</f>
        <v>43.864572582326197</v>
      </c>
      <c r="D1359" s="2">
        <f>MACD!E1359</f>
        <v>2.2824273188652988E-2</v>
      </c>
      <c r="E1359" s="2">
        <f>MACD!F1359</f>
        <v>2.9166045210119187E-2</v>
      </c>
      <c r="F1359" s="2">
        <f>'Moving Avg'!D1359</f>
        <v>2.06684</v>
      </c>
      <c r="G1359" s="2">
        <f>'Moving Avg'!F1359</f>
        <v>2.105</v>
      </c>
      <c r="H1359" s="2">
        <f>'Moving Avg'!G1359</f>
        <v>2.1577580000000007</v>
      </c>
      <c r="I1359" s="2">
        <f>'Moving Avg'!H1359</f>
        <v>1.7801775000000006</v>
      </c>
      <c r="J1359" s="6" t="str">
        <f>OBV!F1359</f>
        <v>BEARISH</v>
      </c>
      <c r="K1359" s="6" t="str">
        <f>OBV!G1359</f>
        <v>STRONG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2.0457999999999998</v>
      </c>
      <c r="C1360" s="2">
        <f>RSI!I1360</f>
        <v>39.159152616784205</v>
      </c>
      <c r="D1360" s="2">
        <f>MACD!E1360</f>
        <v>2.3190589423935926E-2</v>
      </c>
      <c r="E1360" s="2">
        <f>MACD!F1360</f>
        <v>2.7970954052882538E-2</v>
      </c>
      <c r="F1360" s="2">
        <f>'Moving Avg'!D1360</f>
        <v>2.0576400000000001</v>
      </c>
      <c r="G1360" s="2">
        <f>'Moving Avg'!F1360</f>
        <v>2.0987499999999999</v>
      </c>
      <c r="H1360" s="2">
        <f>'Moving Avg'!G1360</f>
        <v>2.1560480000000006</v>
      </c>
      <c r="I1360" s="2">
        <f>'Moving Avg'!H1360</f>
        <v>1.7828415000000004</v>
      </c>
      <c r="J1360" s="6" t="str">
        <f>OBV!F1360</f>
        <v>BEARISH</v>
      </c>
      <c r="K1360" s="6" t="str">
        <f>OBV!G1360</f>
        <v>STRONG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2.0720999999999998</v>
      </c>
      <c r="C1361" s="2">
        <f>RSI!I1361</f>
        <v>44.302704560044276</v>
      </c>
      <c r="D1361" s="2">
        <f>MACD!E1361</f>
        <v>1.9909035597745373E-2</v>
      </c>
      <c r="E1361" s="2">
        <f>MACD!F1361</f>
        <v>2.6358570361855106E-2</v>
      </c>
      <c r="F1361" s="2">
        <f>'Moving Avg'!D1361</f>
        <v>2.0655399999999999</v>
      </c>
      <c r="G1361" s="2">
        <f>'Moving Avg'!F1361</f>
        <v>2.0941449999999997</v>
      </c>
      <c r="H1361" s="2">
        <f>'Moving Avg'!G1361</f>
        <v>2.1538120000000007</v>
      </c>
      <c r="I1361" s="2">
        <f>'Moving Avg'!H1361</f>
        <v>1.7856370000000004</v>
      </c>
      <c r="J1361" s="6" t="str">
        <f>OBV!F1361</f>
        <v>BULLISH</v>
      </c>
      <c r="K1361" s="6" t="str">
        <f>OBV!G1361</f>
        <v>WEAK</v>
      </c>
      <c r="L1361" s="6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2.0853000000000002</v>
      </c>
      <c r="C1362" s="2">
        <f>RSI!I1362</f>
        <v>46.736587729614435</v>
      </c>
      <c r="D1362" s="2">
        <f>MACD!E1362</f>
        <v>1.3327088462151249E-2</v>
      </c>
      <c r="E1362" s="2">
        <f>MACD!F1362</f>
        <v>2.3752273981914339E-2</v>
      </c>
      <c r="F1362" s="2">
        <f>'Moving Avg'!D1362</f>
        <v>2.07212</v>
      </c>
      <c r="G1362" s="2">
        <f>'Moving Avg'!F1362</f>
        <v>2.0915149999999998</v>
      </c>
      <c r="H1362" s="2">
        <f>'Moving Avg'!G1362</f>
        <v>2.150786000000001</v>
      </c>
      <c r="I1362" s="2">
        <f>'Moving Avg'!H1362</f>
        <v>1.7886960000000005</v>
      </c>
      <c r="J1362" s="6" t="str">
        <f>OBV!F1362</f>
        <v>BULLISH</v>
      </c>
      <c r="K1362" s="6" t="str">
        <f>OBV!G1362</f>
        <v>WEAK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2.0720999999999998</v>
      </c>
      <c r="C1363" s="2">
        <f>RSI!I1363</f>
        <v>44.63602425895305</v>
      </c>
      <c r="D1363" s="2">
        <f>MACD!E1363</f>
        <v>1.2891920894809505E-2</v>
      </c>
      <c r="E1363" s="2">
        <f>MACD!F1363</f>
        <v>2.1580203364493372E-2</v>
      </c>
      <c r="F1363" s="2">
        <f>'Moving Avg'!D1363</f>
        <v>2.0707999999999998</v>
      </c>
      <c r="G1363" s="2">
        <f>'Moving Avg'!F1363</f>
        <v>2.0892099999999996</v>
      </c>
      <c r="H1363" s="2">
        <f>'Moving Avg'!G1363</f>
        <v>2.147628000000001</v>
      </c>
      <c r="I1363" s="2">
        <f>'Moving Avg'!H1363</f>
        <v>1.7915575000000001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2.0129000000000001</v>
      </c>
      <c r="C1364" s="2">
        <f>RSI!I1364</f>
        <v>36.674812606555065</v>
      </c>
      <c r="D1364" s="2">
        <f>MACD!E1364</f>
        <v>1.8104346066894816E-2</v>
      </c>
      <c r="E1364" s="2">
        <f>MACD!F1364</f>
        <v>2.088503190497366E-2</v>
      </c>
      <c r="F1364" s="2">
        <f>'Moving Avg'!D1364</f>
        <v>2.0576400000000001</v>
      </c>
      <c r="G1364" s="2">
        <f>'Moving Avg'!F1364</f>
        <v>2.0832899999999999</v>
      </c>
      <c r="H1364" s="2">
        <f>'Moving Avg'!G1364</f>
        <v>2.1428920000000011</v>
      </c>
      <c r="I1364" s="2">
        <f>'Moving Avg'!H1364</f>
        <v>1.7941230000000001</v>
      </c>
      <c r="J1364" s="6" t="str">
        <f>OBV!F1364</f>
        <v>BEARISH</v>
      </c>
      <c r="K1364" s="6" t="str">
        <f>OBV!G1364</f>
        <v>STRONG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2.0129000000000001</v>
      </c>
      <c r="C1365" s="2">
        <f>RSI!I1365</f>
        <v>36.674812606555065</v>
      </c>
      <c r="D1365" s="2">
        <f>MACD!E1365</f>
        <v>2.1000641047110857E-2</v>
      </c>
      <c r="E1365" s="2">
        <f>MACD!F1365</f>
        <v>2.0908153733401099E-2</v>
      </c>
      <c r="F1365" s="2">
        <f>'Moving Avg'!D1365</f>
        <v>2.0510600000000001</v>
      </c>
      <c r="G1365" s="2">
        <f>'Moving Avg'!F1365</f>
        <v>2.0767100000000003</v>
      </c>
      <c r="H1365" s="2">
        <f>'Moving Avg'!G1365</f>
        <v>2.1394720000000014</v>
      </c>
      <c r="I1365" s="2">
        <f>'Moving Avg'!H1365</f>
        <v>1.7968199999999999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1.9734</v>
      </c>
      <c r="C1366" s="2">
        <f>RSI!I1366</f>
        <v>32.226893640911186</v>
      </c>
      <c r="D1366" s="2">
        <f>MACD!E1366</f>
        <v>1.7747873398594738E-2</v>
      </c>
      <c r="E1366" s="2">
        <f>MACD!F1366</f>
        <v>2.0276097666439827E-2</v>
      </c>
      <c r="F1366" s="2">
        <f>'Moving Avg'!D1366</f>
        <v>2.03132</v>
      </c>
      <c r="G1366" s="2">
        <f>'Moving Avg'!F1366</f>
        <v>2.0701299999999998</v>
      </c>
      <c r="H1366" s="2">
        <f>'Moving Avg'!G1366</f>
        <v>2.1352620000000009</v>
      </c>
      <c r="I1366" s="2">
        <f>'Moving Avg'!H1366</f>
        <v>1.7993195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1.9404999999999999</v>
      </c>
      <c r="C1367" s="2">
        <f>RSI!I1367</f>
        <v>29.065029424027742</v>
      </c>
      <c r="D1367" s="2">
        <f>MACD!E1367</f>
        <v>2.1154988507039008E-2</v>
      </c>
      <c r="E1367" s="2">
        <f>MACD!F1367</f>
        <v>2.0451875834559666E-2</v>
      </c>
      <c r="F1367" s="2">
        <f>'Moving Avg'!D1367</f>
        <v>2.0023600000000004</v>
      </c>
      <c r="G1367" s="2">
        <f>'Moving Avg'!F1367</f>
        <v>2.0615750000000004</v>
      </c>
      <c r="H1367" s="2">
        <f>'Moving Avg'!G1367</f>
        <v>2.1315780000000011</v>
      </c>
      <c r="I1367" s="2">
        <f>'Moving Avg'!H1367</f>
        <v>1.801523</v>
      </c>
      <c r="J1367" s="6" t="str">
        <f>OBV!F1367</f>
        <v>BEARISH</v>
      </c>
      <c r="K1367" s="6" t="str">
        <f>OBV!G1367</f>
        <v>STRONG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2.0063</v>
      </c>
      <c r="C1368" s="2">
        <f>RSI!I1368</f>
        <v>41.439913951287174</v>
      </c>
      <c r="D1368" s="2">
        <f>MACD!E1368</f>
        <v>2.4030591643203536E-2</v>
      </c>
      <c r="E1368" s="2">
        <f>MACD!F1368</f>
        <v>2.116761899628844E-2</v>
      </c>
      <c r="F1368" s="2">
        <f>'Moving Avg'!D1368</f>
        <v>1.9891999999999999</v>
      </c>
      <c r="G1368" s="2">
        <f>'Moving Avg'!F1368</f>
        <v>2.0576250000000003</v>
      </c>
      <c r="H1368" s="2">
        <f>'Moving Avg'!G1368</f>
        <v>2.1289460000000009</v>
      </c>
      <c r="I1368" s="2">
        <f>'Moving Avg'!H1368</f>
        <v>1.8038910000000001</v>
      </c>
      <c r="J1368" s="6" t="str">
        <f>OBV!F1368</f>
        <v>BEARISH</v>
      </c>
      <c r="K1368" s="6" t="str">
        <f>OBV!G1368</f>
        <v>STRONG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2.0261</v>
      </c>
      <c r="C1369" s="2">
        <f>RSI!I1369</f>
        <v>44.573367326934722</v>
      </c>
      <c r="D1369" s="2">
        <f>MACD!E1369</f>
        <v>2.5368108725461802E-2</v>
      </c>
      <c r="E1369" s="2">
        <f>MACD!F1369</f>
        <v>2.2007716942123112E-2</v>
      </c>
      <c r="F1369" s="2">
        <f>'Moving Avg'!D1369</f>
        <v>1.9918399999999998</v>
      </c>
      <c r="G1369" s="2">
        <f>'Moving Avg'!F1369</f>
        <v>2.0526950000000004</v>
      </c>
      <c r="H1369" s="2">
        <f>'Moving Avg'!G1369</f>
        <v>2.1265780000000012</v>
      </c>
      <c r="I1369" s="2">
        <f>'Moving Avg'!H1369</f>
        <v>1.8063909999999999</v>
      </c>
      <c r="J1369" s="6" t="str">
        <f>OBV!F1369</f>
        <v>BEARISH</v>
      </c>
      <c r="K1369" s="6" t="str">
        <f>OBV!G1369</f>
        <v>STRONG</v>
      </c>
      <c r="L1369" s="6" t="str">
        <f>OBV!H1369</f>
        <v>BEARISH DIVERGENCE</v>
      </c>
    </row>
    <row r="1370" spans="1:12" ht="13.5" x14ac:dyDescent="0.25">
      <c r="A1370" s="3">
        <f>RSI!A1370</f>
        <v>44006</v>
      </c>
      <c r="B1370" s="2">
        <f>RSI!B1370</f>
        <v>1.9998</v>
      </c>
      <c r="C1370" s="2">
        <f>RSI!I1370</f>
        <v>41.404227111793638</v>
      </c>
      <c r="D1370" s="2">
        <f>MACD!E1370</f>
        <v>2.3612965599305369E-2</v>
      </c>
      <c r="E1370" s="2">
        <f>MACD!F1370</f>
        <v>2.2328766673559562E-2</v>
      </c>
      <c r="F1370" s="2">
        <f>'Moving Avg'!D1370</f>
        <v>1.98922</v>
      </c>
      <c r="G1370" s="2">
        <f>'Moving Avg'!F1370</f>
        <v>2.0474350000000001</v>
      </c>
      <c r="H1370" s="2">
        <f>'Moving Avg'!G1370</f>
        <v>2.1228960000000008</v>
      </c>
      <c r="I1370" s="2">
        <f>'Moving Avg'!H1370</f>
        <v>1.8089564999999999</v>
      </c>
      <c r="J1370" s="6" t="str">
        <f>OBV!F1370</f>
        <v>BEARISH</v>
      </c>
      <c r="K1370" s="6" t="str">
        <f>OBV!G1370</f>
        <v>STRONG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1.9077</v>
      </c>
      <c r="C1371" s="2">
        <f>RSI!I1371</f>
        <v>32.649682859798546</v>
      </c>
      <c r="D1371" s="2">
        <f>MACD!E1371</f>
        <v>3.3361352430957059E-2</v>
      </c>
      <c r="E1371" s="2">
        <f>MACD!F1371</f>
        <v>2.4535283825039063E-2</v>
      </c>
      <c r="F1371" s="2">
        <f>'Moving Avg'!D1371</f>
        <v>1.9760800000000001</v>
      </c>
      <c r="G1371" s="2">
        <f>'Moving Avg'!F1371</f>
        <v>2.03823</v>
      </c>
      <c r="H1371" s="2">
        <f>'Moving Avg'!G1371</f>
        <v>2.1176340000000007</v>
      </c>
      <c r="I1371" s="2">
        <f>'Moving Avg'!H1371</f>
        <v>1.8111274999999998</v>
      </c>
      <c r="J1371" s="6" t="str">
        <f>OBV!F1371</f>
        <v>BEARISH</v>
      </c>
      <c r="K1371" s="6" t="str">
        <f>OBV!G1371</f>
        <v>STRONG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1.9602999999999999</v>
      </c>
      <c r="C1372" s="2">
        <f>RSI!I1372</f>
        <v>40.400417605396413</v>
      </c>
      <c r="D1372" s="2">
        <f>MACD!E1372</f>
        <v>4.0626768296998073E-2</v>
      </c>
      <c r="E1372" s="2">
        <f>MACD!F1372</f>
        <v>2.7753580719430869E-2</v>
      </c>
      <c r="F1372" s="2">
        <f>'Moving Avg'!D1372</f>
        <v>1.98004</v>
      </c>
      <c r="G1372" s="2">
        <f>'Moving Avg'!F1372</f>
        <v>2.0326399999999998</v>
      </c>
      <c r="H1372" s="2">
        <f>'Moving Avg'!G1372</f>
        <v>2.1142140000000005</v>
      </c>
      <c r="I1372" s="2">
        <f>'Moving Avg'!H1372</f>
        <v>1.8133969999999999</v>
      </c>
      <c r="J1372" s="6" t="str">
        <f>OBV!F1372</f>
        <v>BEARISH</v>
      </c>
      <c r="K1372" s="6" t="str">
        <f>OBV!G1372</f>
        <v>STRONG</v>
      </c>
      <c r="L1372" s="6" t="str">
        <f>OBV!H1372</f>
        <v>BEARISH DIVERGENCE</v>
      </c>
    </row>
    <row r="1373" spans="1:12" ht="13.5" x14ac:dyDescent="0.25">
      <c r="A1373" s="3">
        <f>RSI!A1373</f>
        <v>44011</v>
      </c>
      <c r="B1373" s="2">
        <f>RSI!B1373</f>
        <v>1.9734</v>
      </c>
      <c r="C1373" s="2">
        <f>RSI!I1373</f>
        <v>42.18490987525923</v>
      </c>
      <c r="D1373" s="2">
        <f>MACD!E1373</f>
        <v>4.4279424393788069E-2</v>
      </c>
      <c r="E1373" s="2">
        <f>MACD!F1373</f>
        <v>3.1058749454302315E-2</v>
      </c>
      <c r="F1373" s="2">
        <f>'Moving Avg'!D1373</f>
        <v>1.97346</v>
      </c>
      <c r="G1373" s="2">
        <f>'Moving Avg'!F1373</f>
        <v>2.0263899999999997</v>
      </c>
      <c r="H1373" s="2">
        <f>'Moving Avg'!G1373</f>
        <v>2.1102660000000006</v>
      </c>
      <c r="I1373" s="2">
        <f>'Moving Avg'!H1373</f>
        <v>1.8157649999999999</v>
      </c>
      <c r="J1373" s="6" t="str">
        <f>OBV!F1373</f>
        <v>BEARISH</v>
      </c>
      <c r="K1373" s="6" t="str">
        <f>OBV!G1373</f>
        <v>STRONG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1.9998</v>
      </c>
      <c r="C1374" s="2">
        <f>RSI!I1374</f>
        <v>45.712580031398758</v>
      </c>
      <c r="D1374" s="2">
        <f>MACD!E1374</f>
        <v>3.669812162752617E-2</v>
      </c>
      <c r="E1374" s="2">
        <f>MACD!F1374</f>
        <v>3.2186623888947087E-2</v>
      </c>
      <c r="F1374" s="2">
        <f>'Moving Avg'!D1374</f>
        <v>1.9681999999999999</v>
      </c>
      <c r="G1374" s="2">
        <f>'Moving Avg'!F1374</f>
        <v>2.0211299999999999</v>
      </c>
      <c r="H1374" s="2">
        <f>'Moving Avg'!G1374</f>
        <v>2.1068460000000004</v>
      </c>
      <c r="I1374" s="2">
        <f>'Moving Avg'!H1374</f>
        <v>1.8182979999999997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1.9865999999999999</v>
      </c>
      <c r="C1375" s="2">
        <f>RSI!I1375</f>
        <v>44.258468127359457</v>
      </c>
      <c r="D1375" s="2">
        <f>MACD!E1375</f>
        <v>3.1467207817748033E-2</v>
      </c>
      <c r="E1375" s="2">
        <f>MACD!F1375</f>
        <v>3.2042740674707276E-2</v>
      </c>
      <c r="F1375" s="2">
        <f>'Moving Avg'!D1375</f>
        <v>1.96556</v>
      </c>
      <c r="G1375" s="2">
        <f>'Moving Avg'!F1375</f>
        <v>2.0158700000000001</v>
      </c>
      <c r="H1375" s="2">
        <f>'Moving Avg'!G1375</f>
        <v>2.10303</v>
      </c>
      <c r="I1375" s="2">
        <f>'Moving Avg'!H1375</f>
        <v>1.8207974999999998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1.98</v>
      </c>
      <c r="C1376" s="2">
        <f>RSI!I1376</f>
        <v>43.513157384185597</v>
      </c>
      <c r="D1376" s="2">
        <f>MACD!E1376</f>
        <v>2.1721993775126958E-2</v>
      </c>
      <c r="E1376" s="2">
        <f>MACD!F1376</f>
        <v>2.9978591294791215E-2</v>
      </c>
      <c r="F1376" s="2">
        <f>'Moving Avg'!D1376</f>
        <v>1.9800200000000001</v>
      </c>
      <c r="G1376" s="2">
        <f>'Moving Avg'!F1376</f>
        <v>2.0132399999999997</v>
      </c>
      <c r="H1376" s="2">
        <f>'Moving Avg'!G1376</f>
        <v>2.0980300000000001</v>
      </c>
      <c r="I1376" s="2">
        <f>'Moving Avg'!H1376</f>
        <v>1.8231325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1.9734</v>
      </c>
      <c r="C1377" s="2">
        <f>RSI!I1377</f>
        <v>42.73808766108688</v>
      </c>
      <c r="D1377" s="2">
        <f>MACD!E1377</f>
        <v>9.1914472314766904E-3</v>
      </c>
      <c r="E1377" s="2">
        <f>MACD!F1377</f>
        <v>2.5821162482128311E-2</v>
      </c>
      <c r="F1377" s="2">
        <f>'Moving Avg'!D1377</f>
        <v>1.98264</v>
      </c>
      <c r="G1377" s="2">
        <f>'Moving Avg'!F1377</f>
        <v>2.00929</v>
      </c>
      <c r="H1377" s="2">
        <f>'Moving Avg'!G1377</f>
        <v>2.0921080000000001</v>
      </c>
      <c r="I1377" s="2">
        <f>'Moving Avg'!H1377</f>
        <v>1.8254675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2.0194999999999999</v>
      </c>
      <c r="C1378" s="2">
        <f>RSI!I1378</f>
        <v>49.503896391976753</v>
      </c>
      <c r="D1378" s="2">
        <f>MACD!E1378</f>
        <v>5.6026549567480544E-3</v>
      </c>
      <c r="E1378" s="2">
        <f>MACD!F1378</f>
        <v>2.177746097705226E-2</v>
      </c>
      <c r="F1378" s="2">
        <f>'Moving Avg'!D1378</f>
        <v>1.9918599999999997</v>
      </c>
      <c r="G1378" s="2">
        <f>'Moving Avg'!F1378</f>
        <v>2.0063299999999997</v>
      </c>
      <c r="H1378" s="2">
        <f>'Moving Avg'!G1378</f>
        <v>2.0871079999999997</v>
      </c>
      <c r="I1378" s="2">
        <f>'Moving Avg'!H1378</f>
        <v>1.8282305000000003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2.0326</v>
      </c>
      <c r="C1379" s="2">
        <f>RSI!I1379</f>
        <v>51.266037359233039</v>
      </c>
      <c r="D1379" s="2">
        <f>MACD!E1379</f>
        <v>4.6524313231941505E-3</v>
      </c>
      <c r="E1379" s="2">
        <f>MACD!F1379</f>
        <v>1.8352455046280639E-2</v>
      </c>
      <c r="F1379" s="2">
        <f>'Moving Avg'!D1379</f>
        <v>1.9984199999999999</v>
      </c>
      <c r="G1379" s="2">
        <f>'Moving Avg'!F1379</f>
        <v>2.0040249999999999</v>
      </c>
      <c r="H1379" s="2">
        <f>'Moving Avg'!G1379</f>
        <v>2.0836859999999997</v>
      </c>
      <c r="I1379" s="2">
        <f>'Moving Avg'!H1379</f>
        <v>1.8310920000000002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2.0392000000000001</v>
      </c>
      <c r="C1380" s="2">
        <f>RSI!I1380</f>
        <v>52.17161526297231</v>
      </c>
      <c r="D1380" s="2">
        <f>MACD!E1380</f>
        <v>-7.5418185207665189E-4</v>
      </c>
      <c r="E1380" s="2">
        <f>MACD!F1380</f>
        <v>1.4531127666609182E-2</v>
      </c>
      <c r="F1380" s="2">
        <f>'Moving Avg'!D1380</f>
        <v>2.0089399999999999</v>
      </c>
      <c r="G1380" s="2">
        <f>'Moving Avg'!F1380</f>
        <v>2.003695</v>
      </c>
      <c r="H1380" s="2">
        <f>'Moving Avg'!G1380</f>
        <v>2.0793439999999994</v>
      </c>
      <c r="I1380" s="2">
        <f>'Moving Avg'!H1380</f>
        <v>1.8340190000000001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2.0261</v>
      </c>
      <c r="C1381" s="2">
        <f>RSI!I1381</f>
        <v>50.178537985015907</v>
      </c>
      <c r="D1381" s="2">
        <f>MACD!E1381</f>
        <v>-1.8629400928404483E-2</v>
      </c>
      <c r="E1381" s="2">
        <f>MACD!F1381</f>
        <v>7.899021947606449E-3</v>
      </c>
      <c r="F1381" s="2">
        <f>'Moving Avg'!D1381</f>
        <v>2.0181599999999995</v>
      </c>
      <c r="G1381" s="2">
        <f>'Moving Avg'!F1381</f>
        <v>2.001395</v>
      </c>
      <c r="H1381" s="2">
        <f>'Moving Avg'!G1381</f>
        <v>2.0751339999999998</v>
      </c>
      <c r="I1381" s="2">
        <f>'Moving Avg'!H1381</f>
        <v>1.8367490000000002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1.98</v>
      </c>
      <c r="C1382" s="2">
        <f>RSI!I1382</f>
        <v>43.832528817121293</v>
      </c>
      <c r="D1382" s="2">
        <f>MACD!E1382</f>
        <v>-2.2264066575916175E-2</v>
      </c>
      <c r="E1382" s="2">
        <f>MACD!F1382</f>
        <v>1.8664042429019246E-3</v>
      </c>
      <c r="F1382" s="2">
        <f>'Moving Avg'!D1382</f>
        <v>2.0194800000000002</v>
      </c>
      <c r="G1382" s="2">
        <f>'Moving Avg'!F1382</f>
        <v>1.9961300000000002</v>
      </c>
      <c r="H1382" s="2">
        <f>'Moving Avg'!G1382</f>
        <v>2.0703979999999995</v>
      </c>
      <c r="I1382" s="2">
        <f>'Moving Avg'!H1382</f>
        <v>1.8392485000000003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2.0261</v>
      </c>
      <c r="C1383" s="2">
        <f>RSI!I1383</f>
        <v>50.56537399524013</v>
      </c>
      <c r="D1383" s="2">
        <f>MACD!E1383</f>
        <v>-2.6481949159283813E-2</v>
      </c>
      <c r="E1383" s="2">
        <f>MACD!F1383</f>
        <v>-3.8032664375352229E-3</v>
      </c>
      <c r="F1383" s="2">
        <f>'Moving Avg'!D1383</f>
        <v>2.0207999999999999</v>
      </c>
      <c r="G1383" s="2">
        <f>'Moving Avg'!F1383</f>
        <v>1.9938299999999998</v>
      </c>
      <c r="H1383" s="2">
        <f>'Moving Avg'!G1383</f>
        <v>2.0669779999999993</v>
      </c>
      <c r="I1383" s="2">
        <f>'Moving Avg'!H1383</f>
        <v>1.84188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2.0129000000000001</v>
      </c>
      <c r="C1384" s="2">
        <f>RSI!I1384</f>
        <v>48.762932162736881</v>
      </c>
      <c r="D1384" s="2">
        <f>MACD!E1384</f>
        <v>-2.50460229877425E-2</v>
      </c>
      <c r="E1384" s="2">
        <f>MACD!F1384</f>
        <v>-8.0518177475766787E-3</v>
      </c>
      <c r="F1384" s="2">
        <f>'Moving Avg'!D1384</f>
        <v>2.0168600000000003</v>
      </c>
      <c r="G1384" s="2">
        <f>'Moving Avg'!F1384</f>
        <v>1.9938300000000002</v>
      </c>
      <c r="H1384" s="2">
        <f>'Moving Avg'!G1384</f>
        <v>2.0628999999999991</v>
      </c>
      <c r="I1384" s="2">
        <f>'Moving Avg'!H1384</f>
        <v>1.8445109999999998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</row>
    <row r="1385" spans="1:12" ht="13.5" x14ac:dyDescent="0.25">
      <c r="A1385" s="3">
        <f>RSI!A1385</f>
        <v>44027</v>
      </c>
      <c r="B1385" s="2">
        <f>RSI!B1385</f>
        <v>2.0129000000000001</v>
      </c>
      <c r="C1385" s="2">
        <f>RSI!I1385</f>
        <v>48.762932162736881</v>
      </c>
      <c r="D1385" s="2">
        <f>MACD!E1385</f>
        <v>-2.5815641822144464E-2</v>
      </c>
      <c r="E1385" s="2">
        <f>MACD!F1385</f>
        <v>-1.1604582562490237E-2</v>
      </c>
      <c r="F1385" s="2">
        <f>'Moving Avg'!D1385</f>
        <v>2.0116000000000001</v>
      </c>
      <c r="G1385" s="2">
        <f>'Moving Avg'!F1385</f>
        <v>1.9938300000000002</v>
      </c>
      <c r="H1385" s="2">
        <f>'Moving Avg'!G1385</f>
        <v>2.0594799999999993</v>
      </c>
      <c r="I1385" s="2">
        <f>'Moving Avg'!H1385</f>
        <v>1.8471419999999998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</row>
    <row r="1386" spans="1:12" ht="13.5" x14ac:dyDescent="0.25">
      <c r="A1386" s="3">
        <f>RSI!A1386</f>
        <v>44028</v>
      </c>
      <c r="B1386" s="2">
        <f>RSI!B1386</f>
        <v>2.0194999999999999</v>
      </c>
      <c r="C1386" s="2">
        <f>RSI!I1386</f>
        <v>49.80057091684742</v>
      </c>
      <c r="D1386" s="2">
        <f>MACD!E1386</f>
        <v>-2.7928412796993651E-2</v>
      </c>
      <c r="E1386" s="2">
        <f>MACD!F1386</f>
        <v>-1.4869348609390921E-2</v>
      </c>
      <c r="F1386" s="2">
        <f>'Moving Avg'!D1386</f>
        <v>2.0102800000000003</v>
      </c>
      <c r="G1386" s="2">
        <f>'Moving Avg'!F1386</f>
        <v>1.9961350000000002</v>
      </c>
      <c r="H1386" s="2">
        <f>'Moving Avg'!G1386</f>
        <v>2.0561919999999994</v>
      </c>
      <c r="I1386" s="2">
        <f>'Moving Avg'!H1386</f>
        <v>1.8498719999999997</v>
      </c>
      <c r="J1386" s="6" t="str">
        <f>OBV!F1386</f>
        <v>BULLISH</v>
      </c>
      <c r="K1386" s="6" t="str">
        <f>OBV!G1386</f>
        <v>NEUTRAL</v>
      </c>
      <c r="L1386" s="6" t="str">
        <f>OBV!H1386</f>
        <v>BULLISH DIVERGENCE</v>
      </c>
    </row>
    <row r="1387" spans="1:12" ht="13.5" x14ac:dyDescent="0.25">
      <c r="A1387" s="3">
        <f>RSI!A1387</f>
        <v>44029</v>
      </c>
      <c r="B1387" s="2">
        <f>RSI!B1387</f>
        <v>2.0194999999999999</v>
      </c>
      <c r="C1387" s="2">
        <f>RSI!I1387</f>
        <v>49.80057091684742</v>
      </c>
      <c r="D1387" s="2">
        <f>MACD!E1387</f>
        <v>-3.0730972246838517E-2</v>
      </c>
      <c r="E1387" s="2">
        <f>MACD!F1387</f>
        <v>-1.8041673336880441E-2</v>
      </c>
      <c r="F1387" s="2">
        <f>'Moving Avg'!D1387</f>
        <v>2.0181800000000001</v>
      </c>
      <c r="G1387" s="2">
        <f>'Moving Avg'!F1387</f>
        <v>2.0000850000000003</v>
      </c>
      <c r="H1387" s="2">
        <f>'Moving Avg'!G1387</f>
        <v>2.0531659999999992</v>
      </c>
      <c r="I1387" s="2">
        <f>'Moving Avg'!H1387</f>
        <v>1.8526020000000001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2.0261</v>
      </c>
      <c r="C1388" s="2">
        <f>RSI!I1388</f>
        <v>50.952558090281549</v>
      </c>
      <c r="D1388" s="2">
        <f>MACD!E1388</f>
        <v>-2.6498436519544644E-2</v>
      </c>
      <c r="E1388" s="2">
        <f>MACD!F1388</f>
        <v>-1.9733025973413282E-2</v>
      </c>
      <c r="F1388" s="2">
        <f>'Moving Avg'!D1388</f>
        <v>2.0181800000000001</v>
      </c>
      <c r="G1388" s="2">
        <f>'Moving Avg'!F1388</f>
        <v>2.0010750000000002</v>
      </c>
      <c r="H1388" s="2">
        <f>'Moving Avg'!G1388</f>
        <v>2.0502719999999992</v>
      </c>
      <c r="I1388" s="2">
        <f>'Moving Avg'!H1388</f>
        <v>1.8553979999999999</v>
      </c>
      <c r="J1388" s="6" t="str">
        <f>OBV!F1388</f>
        <v>BULLISH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2.0326</v>
      </c>
      <c r="C1389" s="2">
        <f>RSI!I1389</f>
        <v>52.117959711212173</v>
      </c>
      <c r="D1389" s="2">
        <f>MACD!E1389</f>
        <v>-2.1421681331271314E-2</v>
      </c>
      <c r="E1389" s="2">
        <f>MACD!F1389</f>
        <v>-2.0070757044984892E-2</v>
      </c>
      <c r="F1389" s="2">
        <f>'Moving Avg'!D1389</f>
        <v>2.0221200000000001</v>
      </c>
      <c r="G1389" s="2">
        <f>'Moving Avg'!F1389</f>
        <v>2.0014000000000003</v>
      </c>
      <c r="H1389" s="2">
        <f>'Moving Avg'!G1389</f>
        <v>2.0475079999999997</v>
      </c>
      <c r="I1389" s="2">
        <f>'Moving Avg'!H1389</f>
        <v>1.8582919999999998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2.0261</v>
      </c>
      <c r="C1390" s="2">
        <f>RSI!I1390</f>
        <v>50.817615809587778</v>
      </c>
      <c r="D1390" s="2">
        <f>MACD!E1390</f>
        <v>-1.570317876118521E-2</v>
      </c>
      <c r="E1390" s="2">
        <f>MACD!F1390</f>
        <v>-1.9197241388224956E-2</v>
      </c>
      <c r="F1390" s="2">
        <f>'Moving Avg'!D1390</f>
        <v>2.0247599999999997</v>
      </c>
      <c r="G1390" s="2">
        <f>'Moving Avg'!F1390</f>
        <v>2.0027150000000002</v>
      </c>
      <c r="H1390" s="2">
        <f>'Moving Avg'!G1390</f>
        <v>2.0446139999999993</v>
      </c>
      <c r="I1390" s="2">
        <f>'Moving Avg'!H1390</f>
        <v>1.8610880000000001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2.0261</v>
      </c>
      <c r="C1391" s="2">
        <f>RSI!I1391</f>
        <v>50.817615809587778</v>
      </c>
      <c r="D1391" s="2">
        <f>MACD!E1391</f>
        <v>-1.2910013741759485E-2</v>
      </c>
      <c r="E1391" s="2">
        <f>MACD!F1391</f>
        <v>-1.7939795858931861E-2</v>
      </c>
      <c r="F1391" s="2">
        <f>'Moving Avg'!D1391</f>
        <v>2.0260799999999999</v>
      </c>
      <c r="G1391" s="2">
        <f>'Moving Avg'!F1391</f>
        <v>2.0086350000000004</v>
      </c>
      <c r="H1391" s="2">
        <f>'Moving Avg'!G1391</f>
        <v>2.0418519999999996</v>
      </c>
      <c r="I1391" s="2">
        <f>'Moving Avg'!H1391</f>
        <v>1.8639494999999999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2.0194999999999999</v>
      </c>
      <c r="C1392" s="2">
        <f>RSI!I1392</f>
        <v>49.367145701592712</v>
      </c>
      <c r="D1392" s="2">
        <f>MACD!E1392</f>
        <v>-1.7177932729482759E-2</v>
      </c>
      <c r="E1392" s="2">
        <f>MACD!F1392</f>
        <v>-1.7787423233042041E-2</v>
      </c>
      <c r="F1392" s="2">
        <f>'Moving Avg'!D1392</f>
        <v>2.0260799999999994</v>
      </c>
      <c r="G1392" s="2">
        <f>'Moving Avg'!F1392</f>
        <v>2.0115950000000002</v>
      </c>
      <c r="H1392" s="2">
        <f>'Moving Avg'!G1392</f>
        <v>2.0394839999999994</v>
      </c>
      <c r="I1392" s="2">
        <f>'Moving Avg'!H1392</f>
        <v>1.8667124999999998</v>
      </c>
      <c r="J1392" s="6" t="str">
        <f>OBV!F1392</f>
        <v>BULLISH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2.0194999999999999</v>
      </c>
      <c r="C1393" s="2">
        <f>RSI!I1393</f>
        <v>49.367145701592719</v>
      </c>
      <c r="D1393" s="2">
        <f>MACD!E1393</f>
        <v>-1.3683818742890264E-2</v>
      </c>
      <c r="E1393" s="2">
        <f>MACD!F1393</f>
        <v>-1.6966702335011685E-2</v>
      </c>
      <c r="F1393" s="2">
        <f>'Moving Avg'!D1393</f>
        <v>2.0247599999999997</v>
      </c>
      <c r="G1393" s="2">
        <f>'Moving Avg'!F1393</f>
        <v>2.0139000000000005</v>
      </c>
      <c r="H1393" s="2">
        <f>'Moving Avg'!G1393</f>
        <v>2.0375099999999993</v>
      </c>
      <c r="I1393" s="2">
        <f>'Moving Avg'!H1393</f>
        <v>1.8693439999999999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2.0063</v>
      </c>
      <c r="C1394" s="2">
        <f>RSI!I1394</f>
        <v>46.301718742869419</v>
      </c>
      <c r="D1394" s="2">
        <f>MACD!E1394</f>
        <v>-1.1768101873133929E-2</v>
      </c>
      <c r="E1394" s="2">
        <f>MACD!F1394</f>
        <v>-1.5926982242636136E-2</v>
      </c>
      <c r="F1394" s="2">
        <f>'Moving Avg'!D1394</f>
        <v>2.0194999999999999</v>
      </c>
      <c r="G1394" s="2">
        <f>'Moving Avg'!F1394</f>
        <v>2.0142250000000006</v>
      </c>
      <c r="H1394" s="2">
        <f>'Moving Avg'!G1394</f>
        <v>2.0350099999999993</v>
      </c>
      <c r="I1394" s="2">
        <f>'Moving Avg'!H1394</f>
        <v>1.8719094999999999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1.9602999999999999</v>
      </c>
      <c r="C1395" s="2">
        <f>RSI!I1395</f>
        <v>37.551011114284123</v>
      </c>
      <c r="D1395" s="2">
        <f>MACD!E1395</f>
        <v>-6.6504535920066665E-3</v>
      </c>
      <c r="E1395" s="2">
        <f>MACD!F1395</f>
        <v>-1.4071676512510244E-2</v>
      </c>
      <c r="F1395" s="2">
        <f>'Moving Avg'!D1395</f>
        <v>2.0063400000000002</v>
      </c>
      <c r="G1395" s="2">
        <f>'Moving Avg'!F1395</f>
        <v>2.0129100000000002</v>
      </c>
      <c r="H1395" s="2">
        <f>'Moving Avg'!G1395</f>
        <v>2.0313259999999995</v>
      </c>
      <c r="I1395" s="2">
        <f>'Moving Avg'!H1395</f>
        <v>1.8743105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1.9998</v>
      </c>
      <c r="C1396" s="2">
        <f>RSI!I1396</f>
        <v>46.841575719456152</v>
      </c>
      <c r="D1396" s="2">
        <f>MACD!E1396</f>
        <v>-3.876222561585152E-3</v>
      </c>
      <c r="E1396" s="2">
        <f>MACD!F1396</f>
        <v>-1.2032585722325226E-2</v>
      </c>
      <c r="F1396" s="2">
        <f>'Moving Avg'!D1396</f>
        <v>2.00108</v>
      </c>
      <c r="G1396" s="2">
        <f>'Moving Avg'!F1396</f>
        <v>2.0139</v>
      </c>
      <c r="H1396" s="2">
        <f>'Moving Avg'!G1396</f>
        <v>2.029221999999999</v>
      </c>
      <c r="I1396" s="2">
        <f>'Moving Avg'!H1396</f>
        <v>1.8768759999999998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1.9998</v>
      </c>
      <c r="C1397" s="2">
        <f>RSI!I1397</f>
        <v>46.841575719456145</v>
      </c>
      <c r="D1397" s="2">
        <f>MACD!E1397</f>
        <v>-1.4340048304961606E-3</v>
      </c>
      <c r="E1397" s="2">
        <f>MACD!F1397</f>
        <v>-9.9128695439594135E-3</v>
      </c>
      <c r="F1397" s="2">
        <f>'Moving Avg'!D1397</f>
        <v>1.9971400000000004</v>
      </c>
      <c r="G1397" s="2">
        <f>'Moving Avg'!F1397</f>
        <v>2.0152200000000002</v>
      </c>
      <c r="H1397" s="2">
        <f>'Moving Avg'!G1397</f>
        <v>2.0269859999999991</v>
      </c>
      <c r="I1397" s="2">
        <f>'Moving Avg'!H1397</f>
        <v>1.8795404999999996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1.9998</v>
      </c>
      <c r="C1398" s="2">
        <f>RSI!I1398</f>
        <v>46.841575719456152</v>
      </c>
      <c r="D1398" s="2">
        <f>MACD!E1398</f>
        <v>1.7356415950633419E-3</v>
      </c>
      <c r="E1398" s="2">
        <f>MACD!F1398</f>
        <v>-7.5831673161548636E-3</v>
      </c>
      <c r="F1398" s="2">
        <f>'Moving Avg'!D1398</f>
        <v>1.9932000000000003</v>
      </c>
      <c r="G1398" s="2">
        <f>'Moving Avg'!F1398</f>
        <v>2.0142350000000002</v>
      </c>
      <c r="H1398" s="2">
        <f>'Moving Avg'!G1398</f>
        <v>2.0252759999999994</v>
      </c>
      <c r="I1398" s="2">
        <f>'Moving Avg'!H1398</f>
        <v>1.882172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1.9998</v>
      </c>
      <c r="C1399" s="2">
        <f>RSI!I1399</f>
        <v>46.841575719456152</v>
      </c>
      <c r="D1399" s="2">
        <f>MACD!E1399</f>
        <v>5.498918519988294E-3</v>
      </c>
      <c r="E1399" s="2">
        <f>MACD!F1399</f>
        <v>-4.9667501489262323E-3</v>
      </c>
      <c r="F1399" s="2">
        <f>'Moving Avg'!D1399</f>
        <v>1.9919</v>
      </c>
      <c r="G1399" s="2">
        <f>'Moving Avg'!F1399</f>
        <v>2.0125950000000001</v>
      </c>
      <c r="H1399" s="2">
        <f>'Moving Avg'!G1399</f>
        <v>2.0227779999999993</v>
      </c>
      <c r="I1399" s="2">
        <f>'Moving Avg'!H1399</f>
        <v>1.8847704999999997</v>
      </c>
      <c r="J1399" s="6" t="str">
        <f>OBV!F1399</f>
        <v>BULLISH</v>
      </c>
      <c r="K1399" s="6" t="str">
        <f>OBV!G1399</f>
        <v>NEUTRAL</v>
      </c>
      <c r="L1399" s="6" t="str">
        <f>OBV!H1399</f>
        <v>BULLISH DIVERGENCE</v>
      </c>
    </row>
    <row r="1400" spans="1:12" ht="13.5" x14ac:dyDescent="0.25">
      <c r="A1400" s="3">
        <f>RSI!A1400</f>
        <v>44049</v>
      </c>
      <c r="B1400" s="2">
        <f>RSI!B1400</f>
        <v>2.0392000000000001</v>
      </c>
      <c r="C1400" s="2">
        <f>RSI!I1400</f>
        <v>55.686440410270571</v>
      </c>
      <c r="D1400" s="2">
        <f>MACD!E1400</f>
        <v>4.8399597743311595E-3</v>
      </c>
      <c r="E1400" s="2">
        <f>MACD!F1400</f>
        <v>-3.0054081642747546E-3</v>
      </c>
      <c r="F1400" s="2">
        <f>'Moving Avg'!D1400</f>
        <v>2.0076799999999997</v>
      </c>
      <c r="G1400" s="2">
        <f>'Moving Avg'!F1400</f>
        <v>2.0125950000000001</v>
      </c>
      <c r="H1400" s="2">
        <f>'Moving Avg'!G1400</f>
        <v>2.0214619999999988</v>
      </c>
      <c r="I1400" s="2">
        <f>'Moving Avg'!H1400</f>
        <v>1.8873689999999999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2.0392000000000001</v>
      </c>
      <c r="C1401" s="2">
        <f>RSI!I1401</f>
        <v>55.686440410270571</v>
      </c>
      <c r="D1401" s="2">
        <f>MACD!E1401</f>
        <v>4.1192375687670868E-3</v>
      </c>
      <c r="E1401" s="2">
        <f>MACD!F1401</f>
        <v>-1.5804790176663867E-3</v>
      </c>
      <c r="F1401" s="2">
        <f>'Moving Avg'!D1401</f>
        <v>2.0155599999999998</v>
      </c>
      <c r="G1401" s="2">
        <f>'Moving Avg'!F1401</f>
        <v>2.0132500000000002</v>
      </c>
      <c r="H1401" s="2">
        <f>'Moving Avg'!G1401</f>
        <v>2.0204099999999987</v>
      </c>
      <c r="I1401" s="2">
        <f>'Moving Avg'!H1401</f>
        <v>1.8897369999999998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2.0392000000000001</v>
      </c>
      <c r="C1402" s="2">
        <f>RSI!I1402</f>
        <v>55.686440410270571</v>
      </c>
      <c r="D1402" s="2">
        <f>MACD!E1402</f>
        <v>2.3429539311456971E-3</v>
      </c>
      <c r="E1402" s="2">
        <f>MACD!F1402</f>
        <v>-7.957924279039701E-4</v>
      </c>
      <c r="F1402" s="2">
        <f>'Moving Avg'!D1402</f>
        <v>2.0234399999999999</v>
      </c>
      <c r="G1402" s="2">
        <f>'Moving Avg'!F1402</f>
        <v>2.0162100000000001</v>
      </c>
      <c r="H1402" s="2">
        <f>'Moving Avg'!G1402</f>
        <v>2.0197519999999982</v>
      </c>
      <c r="I1402" s="2">
        <f>'Moving Avg'!H1402</f>
        <v>1.8921049999999997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2.0983999999999998</v>
      </c>
      <c r="C1403" s="2">
        <f>RSI!I1403</f>
        <v>66.230785077863658</v>
      </c>
      <c r="D1403" s="2">
        <f>MACD!E1403</f>
        <v>-3.6851082229012455E-3</v>
      </c>
      <c r="E1403" s="2">
        <f>MACD!F1403</f>
        <v>-1.3736555869034253E-3</v>
      </c>
      <c r="F1403" s="2">
        <f>'Moving Avg'!D1403</f>
        <v>2.0431599999999999</v>
      </c>
      <c r="G1403" s="2">
        <f>'Moving Avg'!F1403</f>
        <v>2.019825</v>
      </c>
      <c r="H1403" s="2">
        <f>'Moving Avg'!G1403</f>
        <v>2.0197519999999982</v>
      </c>
      <c r="I1403" s="2">
        <f>'Moving Avg'!H1403</f>
        <v>1.8947029999999998</v>
      </c>
      <c r="J1403" s="6" t="str">
        <f>OBV!F1403</f>
        <v>BULLISH</v>
      </c>
      <c r="K1403" s="6" t="str">
        <f>OBV!G1403</f>
        <v>WEAK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2.1181999999999999</v>
      </c>
      <c r="C1404" s="2">
        <f>RSI!I1404</f>
        <v>68.896537776948279</v>
      </c>
      <c r="D1404" s="2">
        <f>MACD!E1404</f>
        <v>-1.2762534603161235E-2</v>
      </c>
      <c r="E1404" s="2">
        <f>MACD!F1404</f>
        <v>-3.6514313901549874E-3</v>
      </c>
      <c r="F1404" s="2">
        <f>'Moving Avg'!D1404</f>
        <v>2.06684</v>
      </c>
      <c r="G1404" s="2">
        <f>'Moving Avg'!F1404</f>
        <v>2.0250900000000001</v>
      </c>
      <c r="H1404" s="2">
        <f>'Moving Avg'!G1404</f>
        <v>2.0200159999999987</v>
      </c>
      <c r="I1404" s="2">
        <f>'Moving Avg'!H1404</f>
        <v>1.8972359999999997</v>
      </c>
      <c r="J1404" s="6" t="str">
        <f>OBV!F1404</f>
        <v>BULLISH</v>
      </c>
      <c r="K1404" s="6" t="str">
        <f>OBV!G1404</f>
        <v>WEAK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2.0918000000000001</v>
      </c>
      <c r="C1405" s="2">
        <f>RSI!I1405</f>
        <v>61.882179937895359</v>
      </c>
      <c r="D1405" s="2">
        <f>MACD!E1405</f>
        <v>-2.6125617555180725E-2</v>
      </c>
      <c r="E1405" s="2">
        <f>MACD!F1405</f>
        <v>-8.1462686231601363E-3</v>
      </c>
      <c r="F1405" s="2">
        <f>'Moving Avg'!D1405</f>
        <v>2.0773600000000001</v>
      </c>
      <c r="G1405" s="2">
        <f>'Moving Avg'!F1405</f>
        <v>2.0290349999999999</v>
      </c>
      <c r="H1405" s="2">
        <f>'Moving Avg'!G1405</f>
        <v>2.0200159999999987</v>
      </c>
      <c r="I1405" s="2">
        <f>'Moving Avg'!H1405</f>
        <v>1.8997684999999997</v>
      </c>
      <c r="J1405" s="6" t="str">
        <f>OBV!F1405</f>
        <v>BULLISH</v>
      </c>
      <c r="K1405" s="6" t="str">
        <f>OBV!G1405</f>
        <v>WEAK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2.0853000000000002</v>
      </c>
      <c r="C1406" s="2">
        <f>RSI!I1406</f>
        <v>60.255575796498356</v>
      </c>
      <c r="D1406" s="2">
        <f>MACD!E1406</f>
        <v>-3.1237712545450602E-2</v>
      </c>
      <c r="E1406" s="2">
        <f>MACD!F1406</f>
        <v>-1.276455740761823E-2</v>
      </c>
      <c r="F1406" s="2">
        <f>'Moving Avg'!D1406</f>
        <v>2.0865800000000001</v>
      </c>
      <c r="G1406" s="2">
        <f>'Moving Avg'!F1406</f>
        <v>2.0323250000000002</v>
      </c>
      <c r="H1406" s="2">
        <f>'Moving Avg'!G1406</f>
        <v>2.021069999999999</v>
      </c>
      <c r="I1406" s="2">
        <f>'Moving Avg'!H1406</f>
        <v>1.9025644999999998</v>
      </c>
      <c r="J1406" s="6" t="str">
        <f>OBV!F1406</f>
        <v>BULLISH</v>
      </c>
      <c r="K1406" s="6" t="str">
        <f>OBV!G1406</f>
        <v>WEAK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2.0983999999999998</v>
      </c>
      <c r="C1407" s="2">
        <f>RSI!I1407</f>
        <v>62.400635555924836</v>
      </c>
      <c r="D1407" s="2">
        <f>MACD!E1407</f>
        <v>-3.6831659189731081E-2</v>
      </c>
      <c r="E1407" s="2">
        <f>MACD!F1407</f>
        <v>-1.7577977764040801E-2</v>
      </c>
      <c r="F1407" s="2">
        <f>'Moving Avg'!D1407</f>
        <v>2.09842</v>
      </c>
      <c r="G1407" s="2">
        <f>'Moving Avg'!F1407</f>
        <v>2.0362700000000005</v>
      </c>
      <c r="H1407" s="2">
        <f>'Moving Avg'!G1407</f>
        <v>2.0219899999999988</v>
      </c>
      <c r="I1407" s="2">
        <f>'Moving Avg'!H1407</f>
        <v>1.9053599999999999</v>
      </c>
      <c r="J1407" s="6" t="str">
        <f>OBV!F1407</f>
        <v>BULLISH</v>
      </c>
      <c r="K1407" s="6" t="str">
        <f>OBV!G1407</f>
        <v>WEAK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2.0655000000000001</v>
      </c>
      <c r="C1408" s="2">
        <f>RSI!I1408</f>
        <v>54.452100255502145</v>
      </c>
      <c r="D1408" s="2">
        <f>MACD!E1408</f>
        <v>-3.9481256598329573E-2</v>
      </c>
      <c r="E1408" s="2">
        <f>MACD!F1408</f>
        <v>-2.1958633530898556E-2</v>
      </c>
      <c r="F1408" s="2">
        <f>'Moving Avg'!D1408</f>
        <v>2.0918399999999999</v>
      </c>
      <c r="G1408" s="2">
        <f>'Moving Avg'!F1408</f>
        <v>2.0382400000000005</v>
      </c>
      <c r="H1408" s="2">
        <f>'Moving Avg'!G1408</f>
        <v>2.0217259999999992</v>
      </c>
      <c r="I1408" s="2">
        <f>'Moving Avg'!H1408</f>
        <v>1.9081554999999994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2.0063</v>
      </c>
      <c r="C1409" s="2">
        <f>RSI!I1409</f>
        <v>43.67222161560742</v>
      </c>
      <c r="D1409" s="2">
        <f>MACD!E1409</f>
        <v>-3.7470755917336174E-2</v>
      </c>
      <c r="E1409" s="2">
        <f>MACD!F1409</f>
        <v>-2.5061058008186081E-2</v>
      </c>
      <c r="F1409" s="2">
        <f>'Moving Avg'!D1409</f>
        <v>2.0694600000000003</v>
      </c>
      <c r="G1409" s="2">
        <f>'Moving Avg'!F1409</f>
        <v>2.0369250000000005</v>
      </c>
      <c r="H1409" s="2">
        <f>'Moving Avg'!G1409</f>
        <v>2.0202779999999989</v>
      </c>
      <c r="I1409" s="2">
        <f>'Moving Avg'!H1409</f>
        <v>1.9106549999999995</v>
      </c>
      <c r="J1409" s="6" t="str">
        <f>OBV!F1409</f>
        <v>BEARISH</v>
      </c>
      <c r="K1409" s="6" t="str">
        <f>OBV!G1409</f>
        <v>STRONG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2.0129000000000001</v>
      </c>
      <c r="C1410" s="2">
        <f>RSI!I1410</f>
        <v>44.979978173885812</v>
      </c>
      <c r="D1410" s="2">
        <f>MACD!E1410</f>
        <v>-2.996998466108991E-2</v>
      </c>
      <c r="E1410" s="2">
        <f>MACD!F1410</f>
        <v>-2.6042843338766847E-2</v>
      </c>
      <c r="F1410" s="2">
        <f>'Moving Avg'!D1410</f>
        <v>2.0536799999999999</v>
      </c>
      <c r="G1410" s="2">
        <f>'Moving Avg'!F1410</f>
        <v>2.0362650000000007</v>
      </c>
      <c r="H1410" s="2">
        <f>'Moving Avg'!G1410</f>
        <v>2.0196199999999989</v>
      </c>
      <c r="I1410" s="2">
        <f>'Moving Avg'!H1410</f>
        <v>1.9131874999999996</v>
      </c>
      <c r="J1410" s="6" t="str">
        <f>OBV!F1410</f>
        <v>BEARISH</v>
      </c>
      <c r="K1410" s="6" t="str">
        <f>OBV!G1410</f>
        <v>STRONG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1.9998</v>
      </c>
      <c r="C1411" s="2">
        <f>RSI!I1411</f>
        <v>42.853305482679723</v>
      </c>
      <c r="D1411" s="2">
        <f>MACD!E1411</f>
        <v>-2.2481688267608213E-2</v>
      </c>
      <c r="E1411" s="2">
        <f>MACD!F1411</f>
        <v>-2.5330612324535123E-2</v>
      </c>
      <c r="F1411" s="2">
        <f>'Moving Avg'!D1411</f>
        <v>2.0365799999999998</v>
      </c>
      <c r="G1411" s="2">
        <f>'Moving Avg'!F1411</f>
        <v>2.0349500000000007</v>
      </c>
      <c r="H1411" s="2">
        <f>'Moving Avg'!G1411</f>
        <v>2.0181739999999992</v>
      </c>
      <c r="I1411" s="2">
        <f>'Moving Avg'!H1411</f>
        <v>1.9155229999999994</v>
      </c>
      <c r="J1411" s="6" t="str">
        <f>OBV!F1411</f>
        <v>BEARISH</v>
      </c>
      <c r="K1411" s="6" t="str">
        <f>OBV!G1411</f>
        <v>STRONG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2.0392000000000001</v>
      </c>
      <c r="C1412" s="2">
        <f>RSI!I1412</f>
        <v>50.442571661188801</v>
      </c>
      <c r="D1412" s="2">
        <f>MACD!E1412</f>
        <v>-1.8828103477642522E-2</v>
      </c>
      <c r="E1412" s="2">
        <f>MACD!F1412</f>
        <v>-2.4030110555156605E-2</v>
      </c>
      <c r="F1412" s="2">
        <f>'Moving Avg'!D1412</f>
        <v>2.02474</v>
      </c>
      <c r="G1412" s="2">
        <f>'Moving Avg'!F1412</f>
        <v>2.0359350000000007</v>
      </c>
      <c r="H1412" s="2">
        <f>'Moving Avg'!G1412</f>
        <v>2.0172519999999992</v>
      </c>
      <c r="I1412" s="2">
        <f>'Moving Avg'!H1412</f>
        <v>1.9178579999999992</v>
      </c>
      <c r="J1412" s="6" t="str">
        <f>OBV!F1412</f>
        <v>BEARISH</v>
      </c>
      <c r="K1412" s="6" t="str">
        <f>OBV!G1412</f>
        <v>STRONG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2.0392000000000001</v>
      </c>
      <c r="C1413" s="2">
        <f>RSI!I1413</f>
        <v>50.442571661188801</v>
      </c>
      <c r="D1413" s="2">
        <f>MACD!E1413</f>
        <v>-6.6433506823404542E-3</v>
      </c>
      <c r="E1413" s="2">
        <f>MACD!F1413</f>
        <v>-2.0552758580593376E-2</v>
      </c>
      <c r="F1413" s="2">
        <f>'Moving Avg'!D1413</f>
        <v>2.0194800000000002</v>
      </c>
      <c r="G1413" s="2">
        <f>'Moving Avg'!F1413</f>
        <v>2.0369200000000007</v>
      </c>
      <c r="H1413" s="2">
        <f>'Moving Avg'!G1413</f>
        <v>2.0165939999999991</v>
      </c>
      <c r="I1413" s="2">
        <f>'Moving Avg'!H1413</f>
        <v>1.9203574999999993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2.0392000000000001</v>
      </c>
      <c r="C1414" s="2">
        <f>RSI!I1414</f>
        <v>50.442571661188801</v>
      </c>
      <c r="D1414" s="2">
        <f>MACD!E1414</f>
        <v>6.6996134812988828E-3</v>
      </c>
      <c r="E1414" s="2">
        <f>MACD!F1414</f>
        <v>-1.5102284168214925E-2</v>
      </c>
      <c r="F1414" s="2">
        <f>'Moving Avg'!D1414</f>
        <v>2.0260600000000002</v>
      </c>
      <c r="G1414" s="2">
        <f>'Moving Avg'!F1414</f>
        <v>2.0385650000000002</v>
      </c>
      <c r="H1414" s="2">
        <f>'Moving Avg'!G1414</f>
        <v>2.0171199999999989</v>
      </c>
      <c r="I1414" s="2">
        <f>'Moving Avg'!H1414</f>
        <v>1.9226594999999991</v>
      </c>
      <c r="J1414" s="6" t="str">
        <f>OBV!F1414</f>
        <v>BULLISH</v>
      </c>
      <c r="K1414" s="6" t="str">
        <f>OBV!G1414</f>
        <v>NEUTRAL</v>
      </c>
      <c r="L1414" s="6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2.0392000000000001</v>
      </c>
      <c r="C1415" s="2">
        <f>RSI!I1415</f>
        <v>50.442571661188801</v>
      </c>
      <c r="D1415" s="2">
        <f>MACD!E1415</f>
        <v>1.3915900350460308E-2</v>
      </c>
      <c r="E1415" s="2">
        <f>MACD!F1415</f>
        <v>-9.2986472644798791E-3</v>
      </c>
      <c r="F1415" s="2">
        <f>'Moving Avg'!D1415</f>
        <v>2.03132</v>
      </c>
      <c r="G1415" s="2">
        <f>'Moving Avg'!F1415</f>
        <v>2.0425100000000005</v>
      </c>
      <c r="H1415" s="2">
        <f>'Moving Avg'!G1415</f>
        <v>2.0176459999999987</v>
      </c>
      <c r="I1415" s="2">
        <f>'Moving Avg'!H1415</f>
        <v>1.9250274999999994</v>
      </c>
      <c r="J1415" s="6" t="str">
        <f>OBV!F1415</f>
        <v>BULLISH</v>
      </c>
      <c r="K1415" s="6" t="str">
        <f>OBV!G1415</f>
        <v>NEUTRAL</v>
      </c>
      <c r="L1415" s="6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2.0261</v>
      </c>
      <c r="C1416" s="2">
        <f>RSI!I1416</f>
        <v>47.614676434224712</v>
      </c>
      <c r="D1416" s="2">
        <f>MACD!E1416</f>
        <v>1.9980901169883936E-2</v>
      </c>
      <c r="E1416" s="2">
        <f>MACD!F1416</f>
        <v>-3.4427375776071171E-3</v>
      </c>
      <c r="F1416" s="2">
        <f>'Moving Avg'!D1416</f>
        <v>2.0365799999999998</v>
      </c>
      <c r="G1416" s="2">
        <f>'Moving Avg'!F1416</f>
        <v>2.043825</v>
      </c>
      <c r="H1416" s="2">
        <f>'Moving Avg'!G1416</f>
        <v>2.0186999999999991</v>
      </c>
      <c r="I1416" s="2">
        <f>'Moving Avg'!H1416</f>
        <v>1.9273299999999995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</row>
    <row r="1417" spans="1:12" ht="13.5" x14ac:dyDescent="0.25">
      <c r="A1417" s="3">
        <f>RSI!A1417</f>
        <v>44076</v>
      </c>
      <c r="B1417" s="2">
        <f>RSI!B1417</f>
        <v>2.1444999999999999</v>
      </c>
      <c r="C1417" s="2">
        <f>RSI!I1417</f>
        <v>66.108369575785645</v>
      </c>
      <c r="D1417" s="2">
        <f>MACD!E1417</f>
        <v>1.8424637980885894E-2</v>
      </c>
      <c r="E1417" s="2">
        <f>MACD!F1417</f>
        <v>9.3073753409148507E-4</v>
      </c>
      <c r="F1417" s="2">
        <f>'Moving Avg'!D1417</f>
        <v>2.0576400000000001</v>
      </c>
      <c r="G1417" s="2">
        <f>'Moving Avg'!F1417</f>
        <v>2.0510600000000001</v>
      </c>
      <c r="H1417" s="2">
        <f>'Moving Avg'!G1417</f>
        <v>2.0227799999999991</v>
      </c>
      <c r="I1417" s="2">
        <f>'Moving Avg'!H1417</f>
        <v>1.9300929999999994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2.1509999999999998</v>
      </c>
      <c r="C1418" s="2">
        <f>RSI!I1418</f>
        <v>66.801287187203883</v>
      </c>
      <c r="D1418" s="2">
        <f>MACD!E1418</f>
        <v>1.0927000006818233E-2</v>
      </c>
      <c r="E1418" s="2">
        <f>MACD!F1418</f>
        <v>2.9299900286368346E-3</v>
      </c>
      <c r="F1418" s="2">
        <f>'Moving Avg'!D1418</f>
        <v>2.0799999999999996</v>
      </c>
      <c r="G1418" s="2">
        <f>'Moving Avg'!F1418</f>
        <v>2.0586199999999999</v>
      </c>
      <c r="H1418" s="2">
        <f>'Moving Avg'!G1418</f>
        <v>2.0256739999999991</v>
      </c>
      <c r="I1418" s="2">
        <f>'Moving Avg'!H1418</f>
        <v>1.9327899999999991</v>
      </c>
      <c r="J1418" s="6" t="str">
        <f>OBV!F1418</f>
        <v>BULLISH</v>
      </c>
      <c r="K1418" s="6" t="str">
        <f>OBV!G1418</f>
        <v>WEAK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2.2037</v>
      </c>
      <c r="C1419" s="2">
        <f>RSI!I1419</f>
        <v>71.830010735299112</v>
      </c>
      <c r="D1419" s="2">
        <f>MACD!E1419</f>
        <v>-9.0574969814891659E-3</v>
      </c>
      <c r="E1419" s="2">
        <f>MACD!F1419</f>
        <v>5.324926266116344E-4</v>
      </c>
      <c r="F1419" s="2">
        <f>'Moving Avg'!D1419</f>
        <v>2.1129000000000002</v>
      </c>
      <c r="G1419" s="2">
        <f>'Moving Avg'!F1419</f>
        <v>2.0688149999999998</v>
      </c>
      <c r="H1419" s="2">
        <f>'Moving Avg'!G1419</f>
        <v>2.0292259999999995</v>
      </c>
      <c r="I1419" s="2">
        <f>'Moving Avg'!H1419</f>
        <v>1.9359804999999992</v>
      </c>
      <c r="J1419" s="6" t="str">
        <f>OBV!F1419</f>
        <v>BULLISH</v>
      </c>
      <c r="K1419" s="6" t="str">
        <f>OBV!G1419</f>
        <v>WEAK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2.105</v>
      </c>
      <c r="C1420" s="2">
        <f>RSI!I1420</f>
        <v>55.020583121493452</v>
      </c>
      <c r="D1420" s="2">
        <f>MACD!E1420</f>
        <v>-1.8534724001029179E-2</v>
      </c>
      <c r="E1420" s="2">
        <f>MACD!F1420</f>
        <v>-3.2809506989165283E-3</v>
      </c>
      <c r="F1420" s="2">
        <f>'Moving Avg'!D1420</f>
        <v>2.1260599999999998</v>
      </c>
      <c r="G1420" s="2">
        <f>'Moving Avg'!F1420</f>
        <v>2.0721050000000001</v>
      </c>
      <c r="H1420" s="2">
        <f>'Moving Avg'!G1420</f>
        <v>2.0313299999999996</v>
      </c>
      <c r="I1420" s="2">
        <f>'Moving Avg'!H1420</f>
        <v>1.9386114999999993</v>
      </c>
      <c r="J1420" s="6" t="str">
        <f>OBV!F1420</f>
        <v>BULLISH</v>
      </c>
      <c r="K1420" s="6" t="str">
        <f>OBV!G1420</f>
        <v>WEAK</v>
      </c>
      <c r="L1420" s="6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2.0983999999999998</v>
      </c>
      <c r="C1421" s="2">
        <f>RSI!I1421</f>
        <v>54.108728117513508</v>
      </c>
      <c r="D1421" s="2">
        <f>MACD!E1421</f>
        <v>-2.832474831547227E-2</v>
      </c>
      <c r="E1421" s="2">
        <f>MACD!F1421</f>
        <v>-8.289710222227676E-3</v>
      </c>
      <c r="F1421" s="2">
        <f>'Moving Avg'!D1421</f>
        <v>2.14052</v>
      </c>
      <c r="G1421" s="2">
        <f>'Moving Avg'!F1421</f>
        <v>2.0750649999999995</v>
      </c>
      <c r="H1421" s="2">
        <f>'Moving Avg'!G1421</f>
        <v>2.0351439999999998</v>
      </c>
      <c r="I1421" s="2">
        <f>'Moving Avg'!H1421</f>
        <v>1.9413084999999994</v>
      </c>
      <c r="J1421" s="6" t="str">
        <f>OBV!F1421</f>
        <v>BULLISH</v>
      </c>
      <c r="K1421" s="6" t="str">
        <f>OBV!G1421</f>
        <v>WEAK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2.0720999999999998</v>
      </c>
      <c r="C1422" s="2">
        <f>RSI!I1422</f>
        <v>50.515986909755568</v>
      </c>
      <c r="D1422" s="2">
        <f>MACD!E1422</f>
        <v>-2.8786166244845202E-2</v>
      </c>
      <c r="E1422" s="2">
        <f>MACD!F1422</f>
        <v>-1.2389001426751181E-2</v>
      </c>
      <c r="F1422" s="2">
        <f>'Moving Avg'!D1422</f>
        <v>2.1260399999999997</v>
      </c>
      <c r="G1422" s="2">
        <f>'Moving Avg'!F1422</f>
        <v>2.0767099999999998</v>
      </c>
      <c r="H1422" s="2">
        <f>'Moving Avg'!G1422</f>
        <v>2.0373799999999993</v>
      </c>
      <c r="I1422" s="2">
        <f>'Moving Avg'!H1422</f>
        <v>1.9440384999999998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2.0392000000000001</v>
      </c>
      <c r="C1423" s="2">
        <f>RSI!I1423</f>
        <v>46.368311832566903</v>
      </c>
      <c r="D1423" s="2">
        <f>MACD!E1423</f>
        <v>-2.6757520277888247E-2</v>
      </c>
      <c r="E1423" s="2">
        <f>MACD!F1423</f>
        <v>-1.5262705196978596E-2</v>
      </c>
      <c r="F1423" s="2">
        <f>'Moving Avg'!D1423</f>
        <v>2.1036799999999998</v>
      </c>
      <c r="G1423" s="2">
        <f>'Moving Avg'!F1423</f>
        <v>2.0737499999999995</v>
      </c>
      <c r="H1423" s="2">
        <f>'Moving Avg'!G1423</f>
        <v>2.0386959999999994</v>
      </c>
      <c r="I1423" s="2">
        <f>'Moving Avg'!H1423</f>
        <v>1.9465049999999997</v>
      </c>
      <c r="J1423" s="6" t="str">
        <f>OBV!F1423</f>
        <v>BEARISH</v>
      </c>
      <c r="K1423" s="6" t="str">
        <f>OBV!G1423</f>
        <v>STRONG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2.0392000000000001</v>
      </c>
      <c r="C1424" s="2">
        <f>RSI!I1424</f>
        <v>46.36831183256691</v>
      </c>
      <c r="D1424" s="2">
        <f>MACD!E1424</f>
        <v>-2.4863196283516409E-2</v>
      </c>
      <c r="E1424" s="2">
        <f>MACD!F1424</f>
        <v>-1.7182803414286161E-2</v>
      </c>
      <c r="F1424" s="2">
        <f>'Moving Avg'!D1424</f>
        <v>2.0707800000000001</v>
      </c>
      <c r="G1424" s="2">
        <f>'Moving Avg'!F1424</f>
        <v>2.0697999999999999</v>
      </c>
      <c r="H1424" s="2">
        <f>'Moving Avg'!G1424</f>
        <v>2.039483999999999</v>
      </c>
      <c r="I1424" s="2">
        <f>'Moving Avg'!H1424</f>
        <v>1.9489059999999991</v>
      </c>
      <c r="J1424" s="6" t="str">
        <f>OBV!F1424</f>
        <v>BEARISH</v>
      </c>
      <c r="K1424" s="6" t="str">
        <f>OBV!G1424</f>
        <v>STRONG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2.0524</v>
      </c>
      <c r="C1425" s="2">
        <f>RSI!I1425</f>
        <v>48.341922677902758</v>
      </c>
      <c r="D1425" s="2">
        <f>MACD!E1425</f>
        <v>-2.4073475817458334E-2</v>
      </c>
      <c r="E1425" s="2">
        <f>MACD!F1425</f>
        <v>-1.8560937894920596E-2</v>
      </c>
      <c r="F1425" s="2">
        <f>'Moving Avg'!D1425</f>
        <v>2.06026</v>
      </c>
      <c r="G1425" s="2">
        <f>'Moving Avg'!F1425</f>
        <v>2.0678300000000003</v>
      </c>
      <c r="H1425" s="2">
        <f>'Moving Avg'!G1425</f>
        <v>2.0407999999999991</v>
      </c>
      <c r="I1425" s="2">
        <f>'Moving Avg'!H1425</f>
        <v>1.9513069999999992</v>
      </c>
      <c r="J1425" s="6" t="str">
        <f>OBV!F1425</f>
        <v>BEARISH</v>
      </c>
      <c r="K1425" s="6" t="str">
        <f>OBV!G1425</f>
        <v>STRONG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2.0194999999999999</v>
      </c>
      <c r="C1426" s="2">
        <f>RSI!I1426</f>
        <v>43.996201230616677</v>
      </c>
      <c r="D1426" s="2">
        <f>MACD!E1426</f>
        <v>-2.290918228060379E-2</v>
      </c>
      <c r="E1426" s="2">
        <f>MACD!F1426</f>
        <v>-1.9430586772057237E-2</v>
      </c>
      <c r="F1426" s="2">
        <f>'Moving Avg'!D1426</f>
        <v>2.0444800000000001</v>
      </c>
      <c r="G1426" s="2">
        <f>'Moving Avg'!F1426</f>
        <v>2.06454</v>
      </c>
      <c r="H1426" s="2">
        <f>'Moving Avg'!G1426</f>
        <v>2.0415899999999989</v>
      </c>
      <c r="I1426" s="2">
        <f>'Moving Avg'!H1426</f>
        <v>1.9534779999999992</v>
      </c>
      <c r="J1426" s="6" t="str">
        <f>OBV!F1426</f>
        <v>BEARISH</v>
      </c>
      <c r="K1426" s="6" t="str">
        <f>OBV!G1426</f>
        <v>STRONG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2.0392000000000001</v>
      </c>
      <c r="C1427" s="2">
        <f>RSI!I1427</f>
        <v>47.064782831731492</v>
      </c>
      <c r="D1427" s="2">
        <f>MACD!E1427</f>
        <v>-4.9045741559390343E-3</v>
      </c>
      <c r="E1427" s="2">
        <f>MACD!F1427</f>
        <v>-1.6525384248833597E-2</v>
      </c>
      <c r="F1427" s="2">
        <f>'Moving Avg'!D1427</f>
        <v>2.0379000000000005</v>
      </c>
      <c r="G1427" s="2">
        <f>'Moving Avg'!F1427</f>
        <v>2.0615800000000002</v>
      </c>
      <c r="H1427" s="2">
        <f>'Moving Avg'!G1427</f>
        <v>2.042905999999999</v>
      </c>
      <c r="I1427" s="2">
        <f>'Moving Avg'!H1427</f>
        <v>1.9557799999999992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2.0392000000000001</v>
      </c>
      <c r="C1428" s="2">
        <f>RSI!I1428</f>
        <v>47.064782831731499</v>
      </c>
      <c r="D1428" s="2">
        <f>MACD!E1428</f>
        <v>1.1457492883681031E-2</v>
      </c>
      <c r="E1428" s="2">
        <f>MACD!F1428</f>
        <v>-1.092880882233067E-2</v>
      </c>
      <c r="F1428" s="2">
        <f>'Moving Avg'!D1428</f>
        <v>2.0378999999999996</v>
      </c>
      <c r="G1428" s="2">
        <f>'Moving Avg'!F1428</f>
        <v>2.0602650000000002</v>
      </c>
      <c r="H1428" s="2">
        <f>'Moving Avg'!G1428</f>
        <v>2.0432999999999986</v>
      </c>
      <c r="I1428" s="2">
        <f>'Moving Avg'!H1428</f>
        <v>1.9579834999999992</v>
      </c>
      <c r="J1428" s="6" t="str">
        <f>OBV!F1428</f>
        <v>BEARISH</v>
      </c>
      <c r="K1428" s="6" t="str">
        <f>OBV!G1428</f>
        <v>STRONG</v>
      </c>
      <c r="L1428" s="6" t="str">
        <f>OBV!H1428</f>
        <v>NEUTRAL</v>
      </c>
    </row>
    <row r="1429" spans="1:12" ht="13.5" x14ac:dyDescent="0.25">
      <c r="A1429" s="3">
        <f>RSI!A1429</f>
        <v>44092</v>
      </c>
      <c r="B1429" s="2">
        <f>RSI!B1429</f>
        <v>2.0806</v>
      </c>
      <c r="C1429" s="2">
        <f>RSI!I1429</f>
        <v>53.301126960642527</v>
      </c>
      <c r="D1429" s="2">
        <f>MACD!E1429</f>
        <v>3.0461306172458347E-2</v>
      </c>
      <c r="E1429" s="2">
        <f>MACD!F1429</f>
        <v>-2.6507858233728665E-3</v>
      </c>
      <c r="F1429" s="2">
        <f>'Moving Avg'!D1429</f>
        <v>2.0461800000000001</v>
      </c>
      <c r="G1429" s="2">
        <f>'Moving Avg'!F1429</f>
        <v>2.0639799999999999</v>
      </c>
      <c r="H1429" s="2">
        <f>'Moving Avg'!G1429</f>
        <v>2.0442599999999991</v>
      </c>
      <c r="I1429" s="2">
        <f>'Moving Avg'!H1429</f>
        <v>1.9606244999999993</v>
      </c>
      <c r="J1429" s="6" t="str">
        <f>OBV!F1429</f>
        <v>BEARISH</v>
      </c>
      <c r="K1429" s="6" t="str">
        <f>OBV!G1429</f>
        <v>STRONG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2.0874999999999999</v>
      </c>
      <c r="C1430" s="2">
        <f>RSI!I1430</f>
        <v>54.268151646272528</v>
      </c>
      <c r="D1430" s="2">
        <f>MACD!E1430</f>
        <v>3.0710318792753988E-2</v>
      </c>
      <c r="E1430" s="2">
        <f>MACD!F1430</f>
        <v>4.021435099852505E-3</v>
      </c>
      <c r="F1430" s="2">
        <f>'Moving Avg'!D1430</f>
        <v>2.0531999999999999</v>
      </c>
      <c r="G1430" s="2">
        <f>'Moving Avg'!F1430</f>
        <v>2.0677099999999999</v>
      </c>
      <c r="H1430" s="2">
        <f>'Moving Avg'!G1430</f>
        <v>2.0452259999999991</v>
      </c>
      <c r="I1430" s="2">
        <f>'Moving Avg'!H1430</f>
        <v>1.9632009999999991</v>
      </c>
      <c r="J1430" s="6" t="str">
        <f>OBV!F1430</f>
        <v>BEARISH</v>
      </c>
      <c r="K1430" s="6" t="str">
        <f>OBV!G1430</f>
        <v>STRONG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2.0669</v>
      </c>
      <c r="C1431" s="2">
        <f>RSI!I1431</f>
        <v>50.880598007711257</v>
      </c>
      <c r="D1431" s="2">
        <f>MACD!E1431</f>
        <v>3.1265410517570036E-2</v>
      </c>
      <c r="E1431" s="2">
        <f>MACD!F1431</f>
        <v>9.4702301833960115E-3</v>
      </c>
      <c r="F1431" s="2">
        <f>'Moving Avg'!D1431</f>
        <v>2.0626800000000003</v>
      </c>
      <c r="G1431" s="2">
        <f>'Moving Avg'!F1431</f>
        <v>2.0710649999999999</v>
      </c>
      <c r="H1431" s="2">
        <f>'Moving Avg'!G1431</f>
        <v>2.0460419999999995</v>
      </c>
      <c r="I1431" s="2">
        <f>'Moving Avg'!H1431</f>
        <v>1.9656744999999989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</row>
    <row r="1432" spans="1:12" ht="13.5" x14ac:dyDescent="0.25">
      <c r="A1432" s="3">
        <f>RSI!A1432</f>
        <v>44097</v>
      </c>
      <c r="B1432" s="2">
        <f>RSI!B1432</f>
        <v>2.1495000000000002</v>
      </c>
      <c r="C1432" s="2">
        <f>RSI!I1432</f>
        <v>61.309583548281125</v>
      </c>
      <c r="D1432" s="2">
        <f>MACD!E1432</f>
        <v>2.1538312461313325E-2</v>
      </c>
      <c r="E1432" s="2">
        <f>MACD!F1432</f>
        <v>1.1883846638979473E-2</v>
      </c>
      <c r="F1432" s="2">
        <f>'Moving Avg'!D1432</f>
        <v>2.08474</v>
      </c>
      <c r="G1432" s="2">
        <f>'Moving Avg'!F1432</f>
        <v>2.0765799999999999</v>
      </c>
      <c r="H1432" s="2">
        <f>'Moving Avg'!G1432</f>
        <v>2.0494319999999995</v>
      </c>
      <c r="I1432" s="2">
        <f>'Moving Avg'!H1432</f>
        <v>1.9686269999999988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2.2667000000000002</v>
      </c>
      <c r="C1433" s="2">
        <f>RSI!I1433</f>
        <v>70.787122529484705</v>
      </c>
      <c r="D1433" s="2">
        <f>MACD!E1433</f>
        <v>-9.5315538858908866E-4</v>
      </c>
      <c r="E1433" s="2">
        <f>MACD!F1433</f>
        <v>9.3164462334657614E-3</v>
      </c>
      <c r="F1433" s="2">
        <f>'Moving Avg'!D1433</f>
        <v>2.1302399999999997</v>
      </c>
      <c r="G1433" s="2">
        <f>'Moving Avg'!F1433</f>
        <v>2.087955</v>
      </c>
      <c r="H1433" s="2">
        <f>'Moving Avg'!G1433</f>
        <v>2.0542439999999997</v>
      </c>
      <c r="I1433" s="2">
        <f>'Moving Avg'!H1433</f>
        <v>1.9722309999999987</v>
      </c>
      <c r="J1433" s="6" t="str">
        <f>OBV!F1433</f>
        <v>BULLISH</v>
      </c>
      <c r="K1433" s="6" t="str">
        <f>OBV!G1433</f>
        <v>WEAK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2.2046999999999999</v>
      </c>
      <c r="C1434" s="2">
        <f>RSI!I1434</f>
        <v>62.118293239344339</v>
      </c>
      <c r="D1434" s="2">
        <f>MACD!E1434</f>
        <v>-1.6563813614141054E-2</v>
      </c>
      <c r="E1434" s="2">
        <f>MACD!F1434</f>
        <v>4.1403942639443988E-3</v>
      </c>
      <c r="F1434" s="2">
        <f>'Moving Avg'!D1434</f>
        <v>2.1550600000000002</v>
      </c>
      <c r="G1434" s="2">
        <f>'Moving Avg'!F1434</f>
        <v>2.0962300000000003</v>
      </c>
      <c r="H1434" s="2">
        <f>'Moving Avg'!G1434</f>
        <v>2.0580799999999999</v>
      </c>
      <c r="I1434" s="2">
        <f>'Moving Avg'!H1434</f>
        <v>1.9755579999999988</v>
      </c>
      <c r="J1434" s="6" t="str">
        <f>OBV!F1434</f>
        <v>BULLISH</v>
      </c>
      <c r="K1434" s="6" t="str">
        <f>OBV!G1434</f>
        <v>WEAK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2.2734999999999999</v>
      </c>
      <c r="C1435" s="2">
        <f>RSI!I1435</f>
        <v>66.954452320073671</v>
      </c>
      <c r="D1435" s="2">
        <f>MACD!E1435</f>
        <v>-3.3557191840837053E-2</v>
      </c>
      <c r="E1435" s="2">
        <f>MACD!F1435</f>
        <v>-3.3991229570118917E-3</v>
      </c>
      <c r="F1435" s="2">
        <f>'Moving Avg'!D1435</f>
        <v>2.1922600000000001</v>
      </c>
      <c r="G1435" s="2">
        <f>'Moving Avg'!F1435</f>
        <v>2.107945</v>
      </c>
      <c r="H1435" s="2">
        <f>'Moving Avg'!G1435</f>
        <v>2.0632919999999997</v>
      </c>
      <c r="I1435" s="2">
        <f>'Moving Avg'!H1435</f>
        <v>1.9791959999999988</v>
      </c>
      <c r="J1435" s="6" t="str">
        <f>OBV!F1435</f>
        <v>BULLISH</v>
      </c>
      <c r="K1435" s="6" t="str">
        <f>OBV!G1435</f>
        <v>WEAK</v>
      </c>
      <c r="L1435" s="6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2.2734999999999999</v>
      </c>
      <c r="C1436" s="2">
        <f>RSI!I1436</f>
        <v>66.954452320073671</v>
      </c>
      <c r="D1436" s="2">
        <f>MACD!E1436</f>
        <v>-5.4069870601458181E-2</v>
      </c>
      <c r="E1436" s="2">
        <f>MACD!F1436</f>
        <v>-1.353327248590115E-2</v>
      </c>
      <c r="F1436" s="2">
        <f>'Moving Avg'!D1436</f>
        <v>2.2335799999999999</v>
      </c>
      <c r="G1436" s="2">
        <f>'Moving Avg'!F1436</f>
        <v>2.1203150000000002</v>
      </c>
      <c r="H1436" s="2">
        <f>'Moving Avg'!G1436</f>
        <v>2.0683720000000001</v>
      </c>
      <c r="I1436" s="2">
        <f>'Moving Avg'!H1436</f>
        <v>1.9828339999999991</v>
      </c>
      <c r="J1436" s="6" t="str">
        <f>OBV!F1436</f>
        <v>BULLISH</v>
      </c>
      <c r="K1436" s="6" t="str">
        <f>OBV!G1436</f>
        <v>WEAK</v>
      </c>
      <c r="L1436" s="6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2.2115</v>
      </c>
      <c r="C1437" s="2">
        <f>RSI!I1437</f>
        <v>59.072576766173341</v>
      </c>
      <c r="D1437" s="2">
        <f>MACD!E1437</f>
        <v>-6.4796101874292855E-2</v>
      </c>
      <c r="E1437" s="2">
        <f>MACD!F1437</f>
        <v>-2.3785838363579493E-2</v>
      </c>
      <c r="F1437" s="2">
        <f>'Moving Avg'!D1437</f>
        <v>2.2459800000000003</v>
      </c>
      <c r="G1437" s="2">
        <f>'Moving Avg'!F1437</f>
        <v>2.1236649999999999</v>
      </c>
      <c r="H1437" s="2">
        <f>'Moving Avg'!G1437</f>
        <v>2.0722120000000004</v>
      </c>
      <c r="I1437" s="2">
        <f>'Moving Avg'!H1437</f>
        <v>1.9861619999999991</v>
      </c>
      <c r="J1437" s="6" t="str">
        <f>OBV!F1437</f>
        <v>BULLISH</v>
      </c>
      <c r="K1437" s="6" t="str">
        <f>OBV!G1437</f>
        <v>WEAK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2.2115</v>
      </c>
      <c r="C1438" s="2">
        <f>RSI!I1438</f>
        <v>59.072576766173341</v>
      </c>
      <c r="D1438" s="2">
        <f>MACD!E1438</f>
        <v>-7.4424959972675619E-2</v>
      </c>
      <c r="E1438" s="2">
        <f>MACD!F1438</f>
        <v>-3.3913662685398721E-2</v>
      </c>
      <c r="F1438" s="2">
        <f>'Moving Avg'!D1438</f>
        <v>2.2349400000000004</v>
      </c>
      <c r="G1438" s="2">
        <f>'Moving Avg'!F1438</f>
        <v>2.12669</v>
      </c>
      <c r="H1438" s="2">
        <f>'Moving Avg'!G1438</f>
        <v>2.0759200000000004</v>
      </c>
      <c r="I1438" s="2">
        <f>'Moving Avg'!H1438</f>
        <v>1.9895889999999989</v>
      </c>
      <c r="J1438" s="6" t="str">
        <f>OBV!F1438</f>
        <v>BEARISH</v>
      </c>
      <c r="K1438" s="6" t="str">
        <f>OBV!G1438</f>
        <v>STRONG</v>
      </c>
      <c r="L1438" s="6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2.1978</v>
      </c>
      <c r="C1439" s="2">
        <f>RSI!I1439</f>
        <v>57.342656198113296</v>
      </c>
      <c r="D1439" s="2">
        <f>MACD!E1439</f>
        <v>-7.5700276602774341E-2</v>
      </c>
      <c r="E1439" s="2">
        <f>MACD!F1439</f>
        <v>-4.2270985468873847E-2</v>
      </c>
      <c r="F1439" s="2">
        <f>'Moving Avg'!D1439</f>
        <v>2.2335599999999998</v>
      </c>
      <c r="G1439" s="2">
        <f>'Moving Avg'!F1439</f>
        <v>2.126395</v>
      </c>
      <c r="H1439" s="2">
        <f>'Moving Avg'!G1439</f>
        <v>2.0792240000000004</v>
      </c>
      <c r="I1439" s="2">
        <f>'Moving Avg'!H1439</f>
        <v>1.992947499999999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2.2046999999999999</v>
      </c>
      <c r="C1440" s="2">
        <f>RSI!I1440</f>
        <v>58.009621503697808</v>
      </c>
      <c r="D1440" s="2">
        <f>MACD!E1440</f>
        <v>-7.6621960269059208E-2</v>
      </c>
      <c r="E1440" s="2">
        <f>MACD!F1440</f>
        <v>-4.914118042891092E-2</v>
      </c>
      <c r="F1440" s="2">
        <f>'Moving Avg'!D1440</f>
        <v>2.2198000000000002</v>
      </c>
      <c r="G1440" s="2">
        <f>'Moving Avg'!F1440</f>
        <v>2.1313800000000001</v>
      </c>
      <c r="H1440" s="2">
        <f>'Moving Avg'!G1440</f>
        <v>2.0827960000000001</v>
      </c>
      <c r="I1440" s="2">
        <f>'Moving Avg'!H1440</f>
        <v>1.996076999999999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2.2391000000000001</v>
      </c>
      <c r="C1441" s="2">
        <f>RSI!I1441</f>
        <v>61.261582614601032</v>
      </c>
      <c r="D1441" s="2">
        <f>MACD!E1441</f>
        <v>-8.3523883822199441E-2</v>
      </c>
      <c r="E1441" s="2">
        <f>MACD!F1441</f>
        <v>-5.6017721107568627E-2</v>
      </c>
      <c r="F1441" s="2">
        <f>'Moving Avg'!D1441</f>
        <v>2.21292</v>
      </c>
      <c r="G1441" s="2">
        <f>'Moving Avg'!F1441</f>
        <v>2.1384150000000002</v>
      </c>
      <c r="H1441" s="2">
        <f>'Moving Avg'!G1441</f>
        <v>2.087056</v>
      </c>
      <c r="I1441" s="2">
        <f>'Moving Avg'!H1441</f>
        <v>1.9993784999999991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2.2252999999999998</v>
      </c>
      <c r="C1442" s="2">
        <f>RSI!I1442</f>
        <v>59.27824689956406</v>
      </c>
      <c r="D1442" s="2">
        <f>MACD!E1442</f>
        <v>-7.6212013286087288E-2</v>
      </c>
      <c r="E1442" s="2">
        <f>MACD!F1442</f>
        <v>-6.0056579543272363E-2</v>
      </c>
      <c r="F1442" s="2">
        <f>'Moving Avg'!D1442</f>
        <v>2.2156799999999999</v>
      </c>
      <c r="G1442" s="2">
        <f>'Moving Avg'!F1442</f>
        <v>2.1460750000000002</v>
      </c>
      <c r="H1442" s="2">
        <f>'Moving Avg'!G1442</f>
        <v>2.0911720000000003</v>
      </c>
      <c r="I1442" s="2">
        <f>'Moving Avg'!H1442</f>
        <v>2.002610999999999</v>
      </c>
      <c r="J1442" s="6" t="str">
        <f>OBV!F1442</f>
        <v>BEARISH</v>
      </c>
      <c r="K1442" s="6" t="str">
        <f>OBV!G1442</f>
        <v>NEUTRAL</v>
      </c>
      <c r="L1442" s="6" t="str">
        <f>OBV!H1442</f>
        <v>BEARISH DIVERGENCE</v>
      </c>
    </row>
    <row r="1443" spans="1:12" ht="13.5" x14ac:dyDescent="0.25">
      <c r="A1443" s="3">
        <f>RSI!A1443</f>
        <v>44112</v>
      </c>
      <c r="B1443" s="2">
        <f>RSI!B1443</f>
        <v>2.2183999999999999</v>
      </c>
      <c r="C1443" s="2">
        <f>RSI!I1443</f>
        <v>58.262577422441652</v>
      </c>
      <c r="D1443" s="2">
        <f>MACD!E1443</f>
        <v>-5.1936764139149272E-2</v>
      </c>
      <c r="E1443" s="2">
        <f>MACD!F1443</f>
        <v>-5.8432616462447746E-2</v>
      </c>
      <c r="F1443" s="2">
        <f>'Moving Avg'!D1443</f>
        <v>2.21706</v>
      </c>
      <c r="G1443" s="2">
        <f>'Moving Avg'!F1443</f>
        <v>2.1550349999999998</v>
      </c>
      <c r="H1443" s="2">
        <f>'Moving Avg'!G1443</f>
        <v>2.0951500000000003</v>
      </c>
      <c r="I1443" s="2">
        <f>'Moving Avg'!H1443</f>
        <v>2.0058419999999986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2.2391000000000001</v>
      </c>
      <c r="C1444" s="2">
        <f>RSI!I1444</f>
        <v>60.451799003680286</v>
      </c>
      <c r="D1444" s="2">
        <f>MACD!E1444</f>
        <v>-4.2847189860048207E-2</v>
      </c>
      <c r="E1444" s="2">
        <f>MACD!F1444</f>
        <v>-5.5315531141967841E-2</v>
      </c>
      <c r="F1444" s="2">
        <f>'Moving Avg'!D1444</f>
        <v>2.22532</v>
      </c>
      <c r="G1444" s="2">
        <f>'Moving Avg'!F1444</f>
        <v>2.1650300000000002</v>
      </c>
      <c r="H1444" s="2">
        <f>'Moving Avg'!G1444</f>
        <v>2.0998060000000001</v>
      </c>
      <c r="I1444" s="2">
        <f>'Moving Avg'!H1444</f>
        <v>2.0091434999999986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2.2528999999999999</v>
      </c>
      <c r="C1445" s="2">
        <f>RSI!I1445</f>
        <v>61.887057091775922</v>
      </c>
      <c r="D1445" s="2">
        <f>MACD!E1445</f>
        <v>-2.6067071095965844E-2</v>
      </c>
      <c r="E1445" s="2">
        <f>MACD!F1445</f>
        <v>-4.9465839132767447E-2</v>
      </c>
      <c r="F1445" s="2">
        <f>'Moving Avg'!D1445</f>
        <v>2.2349600000000001</v>
      </c>
      <c r="G1445" s="2">
        <f>'Moving Avg'!F1445</f>
        <v>2.1750549999999995</v>
      </c>
      <c r="H1445" s="2">
        <f>'Moving Avg'!G1445</f>
        <v>2.105658</v>
      </c>
      <c r="I1445" s="2">
        <f>'Moving Avg'!H1445</f>
        <v>2.0124484999999988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2.1770999999999998</v>
      </c>
      <c r="C1446" s="2">
        <f>RSI!I1446</f>
        <v>50.949548388044846</v>
      </c>
      <c r="D1446" s="2">
        <f>MACD!E1446</f>
        <v>-6.7736211116162792E-3</v>
      </c>
      <c r="E1446" s="2">
        <f>MACD!F1446</f>
        <v>-4.0927395528537219E-2</v>
      </c>
      <c r="F1446" s="2">
        <f>'Moving Avg'!D1446</f>
        <v>2.2225600000000001</v>
      </c>
      <c r="G1446" s="2">
        <f>'Moving Avg'!F1446</f>
        <v>2.1829349999999996</v>
      </c>
      <c r="H1446" s="2">
        <f>'Moving Avg'!G1446</f>
        <v>2.1092040000000001</v>
      </c>
      <c r="I1446" s="2">
        <f>'Moving Avg'!H1446</f>
        <v>2.0153744999999987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2.2391000000000001</v>
      </c>
      <c r="C1447" s="2">
        <f>RSI!I1447</f>
        <v>57.556971430401092</v>
      </c>
      <c r="D1447" s="2">
        <f>MACD!E1447</f>
        <v>-4.6129566382755449E-3</v>
      </c>
      <c r="E1447" s="2">
        <f>MACD!F1447</f>
        <v>-3.3664507750484886E-2</v>
      </c>
      <c r="F1447" s="2">
        <f>'Moving Avg'!D1447</f>
        <v>2.22532</v>
      </c>
      <c r="G1447" s="2">
        <f>'Moving Avg'!F1447</f>
        <v>2.19293</v>
      </c>
      <c r="H1447" s="2">
        <f>'Moving Avg'!G1447</f>
        <v>2.1139899999999998</v>
      </c>
      <c r="I1447" s="2">
        <f>'Moving Avg'!H1447</f>
        <v>2.0187089999999985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</row>
    <row r="1448" spans="1:12" ht="13.5" x14ac:dyDescent="0.25">
      <c r="A1448" s="3">
        <f>RSI!A1448</f>
        <v>44120</v>
      </c>
      <c r="B1448" s="2">
        <f>RSI!B1448</f>
        <v>2.2183999999999999</v>
      </c>
      <c r="C1448" s="2">
        <f>RSI!I1448</f>
        <v>54.898027479092704</v>
      </c>
      <c r="D1448" s="2">
        <f>MACD!E1448</f>
        <v>-1.6487556219741961E-3</v>
      </c>
      <c r="E1448" s="2">
        <f>MACD!F1448</f>
        <v>-2.7261357324782749E-2</v>
      </c>
      <c r="F1448" s="2">
        <f>'Moving Avg'!D1448</f>
        <v>2.22532</v>
      </c>
      <c r="G1448" s="2">
        <f>'Moving Avg'!F1448</f>
        <v>2.2018900000000001</v>
      </c>
      <c r="H1448" s="2">
        <f>'Moving Avg'!G1448</f>
        <v>2.1183619999999994</v>
      </c>
      <c r="I1448" s="2">
        <f>'Moving Avg'!H1448</f>
        <v>2.0219399999999985</v>
      </c>
      <c r="J1448" s="6" t="str">
        <f>OBV!F1448</f>
        <v>BEARISH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2.1909000000000001</v>
      </c>
      <c r="C1449" s="2">
        <f>RSI!I1449</f>
        <v>51.494574502484909</v>
      </c>
      <c r="D1449" s="2">
        <f>MACD!E1449</f>
        <v>5.4312558022173718E-4</v>
      </c>
      <c r="E1449" s="2">
        <f>MACD!F1449</f>
        <v>-2.1700460743781853E-2</v>
      </c>
      <c r="F1449" s="2">
        <f>'Moving Avg'!D1449</f>
        <v>2.2156799999999999</v>
      </c>
      <c r="G1449" s="2">
        <f>'Moving Avg'!F1449</f>
        <v>2.2074050000000005</v>
      </c>
      <c r="H1449" s="2">
        <f>'Moving Avg'!G1449</f>
        <v>2.1221839999999998</v>
      </c>
      <c r="I1449" s="2">
        <f>'Moving Avg'!H1449</f>
        <v>2.0250664999999985</v>
      </c>
      <c r="J1449" s="6" t="str">
        <f>OBV!F1449</f>
        <v>BEARISH</v>
      </c>
      <c r="K1449" s="6" t="str">
        <f>OBV!G1449</f>
        <v>STRONG</v>
      </c>
      <c r="L1449" s="6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2.1840000000000002</v>
      </c>
      <c r="C1450" s="2">
        <f>RSI!I1450</f>
        <v>50.646155131800064</v>
      </c>
      <c r="D1450" s="2">
        <f>MACD!E1450</f>
        <v>3.9055040083786352E-3</v>
      </c>
      <c r="E1450" s="2">
        <f>MACD!F1450</f>
        <v>-1.6579267793349759E-2</v>
      </c>
      <c r="F1450" s="2">
        <f>'Moving Avg'!D1450</f>
        <v>2.2018999999999997</v>
      </c>
      <c r="G1450" s="2">
        <f>'Moving Avg'!F1450</f>
        <v>2.2122300000000004</v>
      </c>
      <c r="H1450" s="2">
        <f>'Moving Avg'!G1450</f>
        <v>2.1250799999999996</v>
      </c>
      <c r="I1450" s="2">
        <f>'Moving Avg'!H1450</f>
        <v>2.0281584999999986</v>
      </c>
      <c r="J1450" s="6" t="str">
        <f>OBV!F1450</f>
        <v>BEARISH</v>
      </c>
      <c r="K1450" s="6" t="str">
        <f>OBV!G1450</f>
        <v>STRONG</v>
      </c>
      <c r="L1450" s="6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2.1701999999999999</v>
      </c>
      <c r="C1451" s="2">
        <f>RSI!I1451</f>
        <v>48.910490557789863</v>
      </c>
      <c r="D1451" s="2">
        <f>MACD!E1451</f>
        <v>1.3045766263961589E-2</v>
      </c>
      <c r="E1451" s="2">
        <f>MACD!F1451</f>
        <v>-1.065426098188749E-2</v>
      </c>
      <c r="F1451" s="2">
        <f>'Moving Avg'!D1451</f>
        <v>2.20052</v>
      </c>
      <c r="G1451" s="2">
        <f>'Moving Avg'!F1451</f>
        <v>2.2173950000000002</v>
      </c>
      <c r="H1451" s="2">
        <f>'Moving Avg'!G1451</f>
        <v>2.127699999999999</v>
      </c>
      <c r="I1451" s="2">
        <f>'Moving Avg'!H1451</f>
        <v>2.0312474999999988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</row>
    <row r="1452" spans="1:12" ht="13.5" x14ac:dyDescent="0.25">
      <c r="A1452" s="3">
        <f>RSI!A1452</f>
        <v>44126</v>
      </c>
      <c r="B1452" s="2">
        <f>RSI!B1452</f>
        <v>2.2322000000000002</v>
      </c>
      <c r="C1452" s="2">
        <f>RSI!I1452</f>
        <v>56.176897634987824</v>
      </c>
      <c r="D1452" s="2">
        <f>MACD!E1452</f>
        <v>1.4127786364329875E-2</v>
      </c>
      <c r="E1452" s="2">
        <f>MACD!F1452</f>
        <v>-5.6978515126440161E-3</v>
      </c>
      <c r="F1452" s="2">
        <f>'Moving Avg'!D1452</f>
        <v>2.1991400000000003</v>
      </c>
      <c r="G1452" s="2">
        <f>'Moving Avg'!F1452</f>
        <v>2.22153</v>
      </c>
      <c r="H1452" s="2">
        <f>'Moving Avg'!G1452</f>
        <v>2.1315599999999995</v>
      </c>
      <c r="I1452" s="2">
        <f>'Moving Avg'!H1452</f>
        <v>2.0346134999999985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2.2734999999999999</v>
      </c>
      <c r="C1453" s="2">
        <f>RSI!I1453</f>
        <v>60.234228711626507</v>
      </c>
      <c r="D1453" s="2">
        <f>MACD!E1453</f>
        <v>1.0615092296363926E-2</v>
      </c>
      <c r="E1453" s="2">
        <f>MACD!F1453</f>
        <v>-2.4352627508424283E-3</v>
      </c>
      <c r="F1453" s="2">
        <f>'Moving Avg'!D1453</f>
        <v>2.2101600000000001</v>
      </c>
      <c r="G1453" s="2">
        <f>'Moving Avg'!F1453</f>
        <v>2.22187</v>
      </c>
      <c r="H1453" s="2">
        <f>'Moving Avg'!G1453</f>
        <v>2.1350619999999996</v>
      </c>
      <c r="I1453" s="2">
        <f>'Moving Avg'!H1453</f>
        <v>2.0382189999999989</v>
      </c>
      <c r="J1453" s="6" t="str">
        <f>OBV!F1453</f>
        <v>BEARISH</v>
      </c>
      <c r="K1453" s="6" t="str">
        <f>OBV!G1453</f>
        <v>NEUTRAL</v>
      </c>
      <c r="L1453" s="6" t="str">
        <f>OBV!H1453</f>
        <v>BEARISH DIVERGENCE</v>
      </c>
    </row>
    <row r="1454" spans="1:12" ht="13.5" x14ac:dyDescent="0.25">
      <c r="A1454" s="3">
        <f>RSI!A1454</f>
        <v>44130</v>
      </c>
      <c r="B1454" s="2">
        <f>RSI!B1454</f>
        <v>2.2734999999999999</v>
      </c>
      <c r="C1454" s="2">
        <f>RSI!I1454</f>
        <v>60.234228711626507</v>
      </c>
      <c r="D1454" s="2">
        <f>MACD!E1454</f>
        <v>1.0298707003269847E-2</v>
      </c>
      <c r="E1454" s="2">
        <f>MACD!F1454</f>
        <v>1.115311999800269E-4</v>
      </c>
      <c r="F1454" s="2">
        <f>'Moving Avg'!D1454</f>
        <v>2.2266800000000004</v>
      </c>
      <c r="G1454" s="2">
        <f>'Moving Avg'!F1454</f>
        <v>2.2253099999999995</v>
      </c>
      <c r="H1454" s="2">
        <f>'Moving Avg'!G1454</f>
        <v>2.1381679999999998</v>
      </c>
      <c r="I1454" s="2">
        <f>'Moving Avg'!H1454</f>
        <v>2.0418569999999989</v>
      </c>
      <c r="J1454" s="6" t="str">
        <f>OBV!F1454</f>
        <v>BEARISH</v>
      </c>
      <c r="K1454" s="6" t="str">
        <f>OBV!G1454</f>
        <v>NEUTRAL</v>
      </c>
      <c r="L1454" s="6" t="str">
        <f>OBV!H1454</f>
        <v>BEARISH DIVERGENCE</v>
      </c>
    </row>
    <row r="1455" spans="1:12" ht="13.5" x14ac:dyDescent="0.25">
      <c r="A1455" s="3">
        <f>RSI!A1455</f>
        <v>44131</v>
      </c>
      <c r="B1455" s="2">
        <f>RSI!B1455</f>
        <v>2.2734999999999999</v>
      </c>
      <c r="C1455" s="2">
        <f>RSI!I1455</f>
        <v>60.234228711626507</v>
      </c>
      <c r="D1455" s="2">
        <f>MACD!E1455</f>
        <v>1.1664516736563435E-2</v>
      </c>
      <c r="E1455" s="2">
        <f>MACD!F1455</f>
        <v>2.4221283072967089E-3</v>
      </c>
      <c r="F1455" s="2">
        <f>'Moving Avg'!D1455</f>
        <v>2.24458</v>
      </c>
      <c r="G1455" s="2">
        <f>'Moving Avg'!F1455</f>
        <v>2.2253099999999995</v>
      </c>
      <c r="H1455" s="2">
        <f>'Moving Avg'!G1455</f>
        <v>2.1418019999999998</v>
      </c>
      <c r="I1455" s="2">
        <f>'Moving Avg'!H1455</f>
        <v>2.0455279999999987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</row>
    <row r="1456" spans="1:12" ht="13.5" x14ac:dyDescent="0.25">
      <c r="A1456" s="3">
        <f>RSI!A1456</f>
        <v>44132</v>
      </c>
      <c r="B1456" s="2">
        <f>RSI!B1456</f>
        <v>2.2252999999999998</v>
      </c>
      <c r="C1456" s="2">
        <f>RSI!I1456</f>
        <v>53.071918137142994</v>
      </c>
      <c r="D1456" s="2">
        <f>MACD!E1456</f>
        <v>4.2757406958502386E-3</v>
      </c>
      <c r="E1456" s="2">
        <f>MACD!F1456</f>
        <v>2.7928507850074149E-3</v>
      </c>
      <c r="F1456" s="2">
        <f>'Moving Avg'!D1456</f>
        <v>2.2555999999999998</v>
      </c>
      <c r="G1456" s="2">
        <f>'Moving Avg'!F1456</f>
        <v>2.2228999999999997</v>
      </c>
      <c r="H1456" s="2">
        <f>'Moving Avg'!G1456</f>
        <v>2.1446019999999995</v>
      </c>
      <c r="I1456" s="2">
        <f>'Moving Avg'!H1456</f>
        <v>2.0490239999999988</v>
      </c>
      <c r="J1456" s="6" t="str">
        <f>OBV!F1456</f>
        <v>BULLISH</v>
      </c>
      <c r="K1456" s="6" t="str">
        <f>OBV!G1456</f>
        <v>NEUTRAL</v>
      </c>
      <c r="L1456" s="6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2.2252999999999998</v>
      </c>
      <c r="C1457" s="2">
        <f>RSI!I1457</f>
        <v>53.071918137142994</v>
      </c>
      <c r="D1457" s="2">
        <f>MACD!E1457</f>
        <v>7.427260997902696E-3</v>
      </c>
      <c r="E1457" s="2">
        <f>MACD!F1457</f>
        <v>3.7197328275864715E-3</v>
      </c>
      <c r="F1457" s="2">
        <f>'Moving Avg'!D1457</f>
        <v>2.2542200000000001</v>
      </c>
      <c r="G1457" s="2">
        <f>'Moving Avg'!F1457</f>
        <v>2.2235899999999993</v>
      </c>
      <c r="H1457" s="2">
        <f>'Moving Avg'!G1457</f>
        <v>2.1471399999999998</v>
      </c>
      <c r="I1457" s="2">
        <f>'Moving Avg'!H1457</f>
        <v>2.0521909999999988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2.2322000000000002</v>
      </c>
      <c r="C1458" s="2">
        <f>RSI!I1458</f>
        <v>53.980415985988657</v>
      </c>
      <c r="D1458" s="2">
        <f>MACD!E1458</f>
        <v>6.2732981462576554E-3</v>
      </c>
      <c r="E1458" s="2">
        <f>MACD!F1458</f>
        <v>4.2304458913207084E-3</v>
      </c>
      <c r="F1458" s="2">
        <f>'Moving Avg'!D1458</f>
        <v>2.2459599999999997</v>
      </c>
      <c r="G1458" s="2">
        <f>'Moving Avg'!F1458</f>
        <v>2.2246249999999996</v>
      </c>
      <c r="H1458" s="2">
        <f>'Moving Avg'!G1458</f>
        <v>2.150474</v>
      </c>
      <c r="I1458" s="2">
        <f>'Moving Avg'!H1458</f>
        <v>2.0555899999999987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2.1633</v>
      </c>
      <c r="C1459" s="2">
        <f>RSI!I1459</f>
        <v>44.678994838894042</v>
      </c>
      <c r="D1459" s="2">
        <f>MACD!E1459</f>
        <v>6.0133751354678466E-3</v>
      </c>
      <c r="E1459" s="2">
        <f>MACD!F1459</f>
        <v>4.5870317401501357E-3</v>
      </c>
      <c r="F1459" s="2">
        <f>'Moving Avg'!D1459</f>
        <v>2.2239199999999997</v>
      </c>
      <c r="G1459" s="2">
        <f>'Moving Avg'!F1459</f>
        <v>2.2228999999999997</v>
      </c>
      <c r="H1459" s="2">
        <f>'Moving Avg'!G1459</f>
        <v>2.1536140000000001</v>
      </c>
      <c r="I1459" s="2">
        <f>'Moving Avg'!H1459</f>
        <v>2.0585124999999991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2.2046999999999999</v>
      </c>
      <c r="C1460" s="2">
        <f>RSI!I1460</f>
        <v>50.228561554339358</v>
      </c>
      <c r="D1460" s="2">
        <f>MACD!E1460</f>
        <v>1.9275280456980681E-3</v>
      </c>
      <c r="E1460" s="2">
        <f>MACD!F1460</f>
        <v>4.0551310012597224E-3</v>
      </c>
      <c r="F1460" s="2">
        <f>'Moving Avg'!D1460</f>
        <v>2.2101599999999997</v>
      </c>
      <c r="G1460" s="2">
        <f>'Moving Avg'!F1460</f>
        <v>2.2228999999999997</v>
      </c>
      <c r="H1460" s="2">
        <f>'Moving Avg'!G1460</f>
        <v>2.1574499999999999</v>
      </c>
      <c r="I1460" s="2">
        <f>'Moving Avg'!H1460</f>
        <v>2.0615764999999993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2.1978</v>
      </c>
      <c r="C1461" s="2">
        <f>RSI!I1461</f>
        <v>49.340172677413335</v>
      </c>
      <c r="D1461" s="2">
        <f>MACD!E1461</f>
        <v>-3.143463583559214E-3</v>
      </c>
      <c r="E1461" s="2">
        <f>MACD!F1461</f>
        <v>2.6154120842959354E-3</v>
      </c>
      <c r="F1461" s="2">
        <f>'Moving Avg'!D1461</f>
        <v>2.2046599999999996</v>
      </c>
      <c r="G1461" s="2">
        <f>'Moving Avg'!F1461</f>
        <v>2.2208349999999997</v>
      </c>
      <c r="H1461" s="2">
        <f>'Moving Avg'!G1461</f>
        <v>2.1614100000000001</v>
      </c>
      <c r="I1461" s="2">
        <f>'Moving Avg'!H1461</f>
        <v>2.0648359999999992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</row>
    <row r="1462" spans="1:12" ht="13.5" x14ac:dyDescent="0.25">
      <c r="A1462" s="3">
        <f>RSI!A1462</f>
        <v>44141</v>
      </c>
      <c r="B1462" s="2">
        <f>RSI!B1462</f>
        <v>2.1358000000000001</v>
      </c>
      <c r="C1462" s="2">
        <f>RSI!I1462</f>
        <v>42.129639260658458</v>
      </c>
      <c r="D1462" s="2">
        <f>MACD!E1462</f>
        <v>6.7358844400549067E-3</v>
      </c>
      <c r="E1462" s="2">
        <f>MACD!F1462</f>
        <v>3.4395065554477296E-3</v>
      </c>
      <c r="F1462" s="2">
        <f>'Moving Avg'!D1462</f>
        <v>2.18676</v>
      </c>
      <c r="G1462" s="2">
        <f>'Moving Avg'!F1462</f>
        <v>2.2163599999999999</v>
      </c>
      <c r="H1462" s="2">
        <f>'Moving Avg'!G1462</f>
        <v>2.1633420000000001</v>
      </c>
      <c r="I1462" s="2">
        <f>'Moving Avg'!H1462</f>
        <v>2.0675554999999992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2.1909000000000001</v>
      </c>
      <c r="C1463" s="2">
        <f>RSI!I1463</f>
        <v>49.230546079449901</v>
      </c>
      <c r="D1463" s="2">
        <f>MACD!E1463</f>
        <v>1.7770292328184834E-2</v>
      </c>
      <c r="E1463" s="2">
        <f>MACD!F1463</f>
        <v>6.3056637099951508E-3</v>
      </c>
      <c r="F1463" s="2">
        <f>'Moving Avg'!D1463</f>
        <v>2.1785000000000005</v>
      </c>
      <c r="G1463" s="2">
        <f>'Moving Avg'!F1463</f>
        <v>2.214985</v>
      </c>
      <c r="H1463" s="2">
        <f>'Moving Avg'!G1463</f>
        <v>2.1663760000000001</v>
      </c>
      <c r="I1463" s="2">
        <f>'Moving Avg'!H1463</f>
        <v>2.070352999999999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2.1978</v>
      </c>
      <c r="C1464" s="2">
        <f>RSI!I1464</f>
        <v>50.056992102700328</v>
      </c>
      <c r="D1464" s="2">
        <f>MACD!E1464</f>
        <v>2.6643172669845505E-2</v>
      </c>
      <c r="E1464" s="2">
        <f>MACD!F1464</f>
        <v>1.0373165501965223E-2</v>
      </c>
      <c r="F1464" s="2">
        <f>'Moving Avg'!D1464</f>
        <v>2.1854</v>
      </c>
      <c r="G1464" s="2">
        <f>'Moving Avg'!F1464</f>
        <v>2.21292</v>
      </c>
      <c r="H1464" s="2">
        <f>'Moving Avg'!G1464</f>
        <v>2.1695480000000003</v>
      </c>
      <c r="I1464" s="2">
        <f>'Moving Avg'!H1464</f>
        <v>2.0732179999999989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2.2597999999999998</v>
      </c>
      <c r="C1465" s="2">
        <f>RSI!I1465</f>
        <v>56.853486890181216</v>
      </c>
      <c r="D1465" s="2">
        <f>MACD!E1465</f>
        <v>2.9561319117929141E-2</v>
      </c>
      <c r="E1465" s="2">
        <f>MACD!F1465</f>
        <v>1.4210796225158008E-2</v>
      </c>
      <c r="F1465" s="2">
        <f>'Moving Avg'!D1465</f>
        <v>2.1964200000000003</v>
      </c>
      <c r="G1465" s="2">
        <f>'Moving Avg'!F1465</f>
        <v>2.2132649999999998</v>
      </c>
      <c r="H1465" s="2">
        <f>'Moving Avg'!G1465</f>
        <v>2.1739600000000006</v>
      </c>
      <c r="I1465" s="2">
        <f>'Moving Avg'!H1465</f>
        <v>2.0762944999999995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2.2528999999999999</v>
      </c>
      <c r="C1466" s="2">
        <f>RSI!I1466</f>
        <v>55.941091021624928</v>
      </c>
      <c r="D1466" s="2">
        <f>MACD!E1466</f>
        <v>2.4762586914941487E-2</v>
      </c>
      <c r="E1466" s="2">
        <f>MACD!F1466</f>
        <v>1.6321154363114702E-2</v>
      </c>
      <c r="F1466" s="2">
        <f>'Moving Avg'!D1466</f>
        <v>2.2074400000000001</v>
      </c>
      <c r="G1466" s="2">
        <f>'Moving Avg'!F1466</f>
        <v>2.2170549999999998</v>
      </c>
      <c r="H1466" s="2">
        <f>'Moving Avg'!G1466</f>
        <v>2.1784960000000004</v>
      </c>
      <c r="I1466" s="2">
        <f>'Moving Avg'!H1466</f>
        <v>2.0795334999999993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2.2046999999999999</v>
      </c>
      <c r="C1467" s="2">
        <f>RSI!I1467</f>
        <v>49.914947708650594</v>
      </c>
      <c r="D1467" s="2">
        <f>MACD!E1467</f>
        <v>2.3976542175677906E-2</v>
      </c>
      <c r="E1467" s="2">
        <f>MACD!F1467</f>
        <v>1.7852231925627345E-2</v>
      </c>
      <c r="F1467" s="2">
        <f>'Moving Avg'!D1467</f>
        <v>2.2212200000000002</v>
      </c>
      <c r="G1467" s="2">
        <f>'Moving Avg'!F1467</f>
        <v>2.2153350000000001</v>
      </c>
      <c r="H1467" s="2">
        <f>'Moving Avg'!G1467</f>
        <v>2.1797000000000004</v>
      </c>
      <c r="I1467" s="2">
        <f>'Moving Avg'!H1467</f>
        <v>2.0825314999999995</v>
      </c>
      <c r="J1467" s="6" t="str">
        <f>OBV!F1467</f>
        <v>BEARISH</v>
      </c>
      <c r="K1467" s="6" t="str">
        <f>OBV!G1467</f>
        <v>NEUTRAL</v>
      </c>
      <c r="L1467" s="6" t="str">
        <f>OBV!H1467</f>
        <v>BEARISH DIVERGENCE</v>
      </c>
    </row>
    <row r="1468" spans="1:12" ht="13.5" x14ac:dyDescent="0.25">
      <c r="A1468" s="3">
        <f>RSI!A1468</f>
        <v>44151</v>
      </c>
      <c r="B1468" s="2">
        <f>RSI!B1468</f>
        <v>2.2391000000000001</v>
      </c>
      <c r="C1468" s="2">
        <f>RSI!I1468</f>
        <v>53.744662771020955</v>
      </c>
      <c r="D1468" s="2">
        <f>MACD!E1468</f>
        <v>2.1835606358013848E-2</v>
      </c>
      <c r="E1468" s="2">
        <f>MACD!F1468</f>
        <v>1.8648906812104647E-2</v>
      </c>
      <c r="F1468" s="2">
        <f>'Moving Avg'!D1468</f>
        <v>2.2308599999999998</v>
      </c>
      <c r="G1468" s="2">
        <f>'Moving Avg'!F1468</f>
        <v>2.21637</v>
      </c>
      <c r="H1468" s="2">
        <f>'Moving Avg'!G1468</f>
        <v>2.1814620000000002</v>
      </c>
      <c r="I1468" s="2">
        <f>'Moving Avg'!H1468</f>
        <v>2.0857014999999994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</row>
    <row r="1469" spans="1:12" ht="13.5" x14ac:dyDescent="0.25">
      <c r="A1469" s="3">
        <f>RSI!A1469</f>
        <v>44152</v>
      </c>
      <c r="B1469" s="2">
        <f>RSI!B1469</f>
        <v>2.1840000000000002</v>
      </c>
      <c r="C1469" s="2">
        <f>RSI!I1469</f>
        <v>47.481921673682571</v>
      </c>
      <c r="D1469" s="2">
        <f>MACD!E1469</f>
        <v>1.3312245174852411E-2</v>
      </c>
      <c r="E1469" s="2">
        <f>MACD!F1469</f>
        <v>1.7581574484654201E-2</v>
      </c>
      <c r="F1469" s="2">
        <f>'Moving Avg'!D1469</f>
        <v>2.2281</v>
      </c>
      <c r="G1469" s="2">
        <f>'Moving Avg'!F1469</f>
        <v>2.2160249999999997</v>
      </c>
      <c r="H1469" s="2">
        <f>'Moving Avg'!G1469</f>
        <v>2.1810680000000007</v>
      </c>
      <c r="I1469" s="2">
        <f>'Moving Avg'!H1469</f>
        <v>2.0885304999999992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2.1219999999999999</v>
      </c>
      <c r="C1470" s="2">
        <f>RSI!I1470</f>
        <v>41.606784114220346</v>
      </c>
      <c r="D1470" s="2">
        <f>MACD!E1470</f>
        <v>1.7208617522234793E-2</v>
      </c>
      <c r="E1470" s="2">
        <f>MACD!F1470</f>
        <v>1.750698309217032E-2</v>
      </c>
      <c r="F1470" s="2">
        <f>'Moving Avg'!D1470</f>
        <v>2.2005400000000002</v>
      </c>
      <c r="G1470" s="2">
        <f>'Moving Avg'!F1470</f>
        <v>2.2129249999999998</v>
      </c>
      <c r="H1470" s="2">
        <f>'Moving Avg'!G1470</f>
        <v>2.1814080000000002</v>
      </c>
      <c r="I1470" s="2">
        <f>'Moving Avg'!H1470</f>
        <v>2.0909834999999997</v>
      </c>
      <c r="J1470" s="6" t="str">
        <f>OBV!F1470</f>
        <v>BEARISH</v>
      </c>
      <c r="K1470" s="6" t="str">
        <f>OBV!G1470</f>
        <v>STRONG</v>
      </c>
      <c r="L1470" s="6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2.1219999999999999</v>
      </c>
      <c r="C1471" s="2">
        <f>RSI!I1471</f>
        <v>41.606784114220346</v>
      </c>
      <c r="D1471" s="2">
        <f>MACD!E1471</f>
        <v>1.994613297933201E-2</v>
      </c>
      <c r="E1471" s="2">
        <f>MACD!F1471</f>
        <v>1.7994813069602659E-2</v>
      </c>
      <c r="F1471" s="2">
        <f>'Moving Avg'!D1471</f>
        <v>2.1743600000000001</v>
      </c>
      <c r="G1471" s="2">
        <f>'Moving Avg'!F1471</f>
        <v>2.210515</v>
      </c>
      <c r="H1471" s="2">
        <f>'Moving Avg'!G1471</f>
        <v>2.1818800000000005</v>
      </c>
      <c r="I1471" s="2">
        <f>'Moving Avg'!H1471</f>
        <v>2.0934034999999995</v>
      </c>
      <c r="J1471" s="6" t="str">
        <f>OBV!F1471</f>
        <v>BEARISH</v>
      </c>
      <c r="K1471" s="6" t="str">
        <f>OBV!G1471</f>
        <v>STRONG</v>
      </c>
      <c r="L1471" s="6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2.2046999999999999</v>
      </c>
      <c r="C1472" s="2">
        <f>RSI!I1472</f>
        <v>50.988294330827053</v>
      </c>
      <c r="D1472" s="2">
        <f>MACD!E1472</f>
        <v>7.0630338875496967E-3</v>
      </c>
      <c r="E1472" s="2">
        <f>MACD!F1472</f>
        <v>1.5808457233192068E-2</v>
      </c>
      <c r="F1472" s="2">
        <f>'Moving Avg'!D1472</f>
        <v>2.1743600000000001</v>
      </c>
      <c r="G1472" s="2">
        <f>'Moving Avg'!F1472</f>
        <v>2.2091400000000001</v>
      </c>
      <c r="H1472" s="2">
        <f>'Moving Avg'!G1472</f>
        <v>2.1845320000000004</v>
      </c>
      <c r="I1472" s="2">
        <f>'Moving Avg'!H1472</f>
        <v>2.0961714999999996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2.2046999999999999</v>
      </c>
      <c r="C1473" s="2">
        <f>RSI!I1473</f>
        <v>50.988294330827053</v>
      </c>
      <c r="D1473" s="2">
        <f>MACD!E1473</f>
        <v>4.5806852100840345E-3</v>
      </c>
      <c r="E1473" s="2">
        <f>MACD!F1473</f>
        <v>1.3562902828570462E-2</v>
      </c>
      <c r="F1473" s="2">
        <f>'Moving Avg'!D1473</f>
        <v>2.1674799999999999</v>
      </c>
      <c r="G1473" s="2">
        <f>'Moving Avg'!F1473</f>
        <v>2.2056999999999998</v>
      </c>
      <c r="H1473" s="2">
        <f>'Moving Avg'!G1473</f>
        <v>2.1878420000000003</v>
      </c>
      <c r="I1473" s="2">
        <f>'Moving Avg'!H1473</f>
        <v>2.0984789999999993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2.1909000000000001</v>
      </c>
      <c r="C1474" s="2">
        <f>RSI!I1474</f>
        <v>49.450755005729803</v>
      </c>
      <c r="D1474" s="2">
        <f>MACD!E1474</f>
        <v>4.5101193207868207E-3</v>
      </c>
      <c r="E1474" s="2">
        <f>MACD!F1474</f>
        <v>1.1752346127013735E-2</v>
      </c>
      <c r="F1474" s="2">
        <f>'Moving Avg'!D1474</f>
        <v>2.16886</v>
      </c>
      <c r="G1474" s="2">
        <f>'Moving Avg'!F1474</f>
        <v>2.2015699999999998</v>
      </c>
      <c r="H1474" s="2">
        <f>'Moving Avg'!G1474</f>
        <v>2.1908760000000003</v>
      </c>
      <c r="I1474" s="2">
        <f>'Moving Avg'!H1474</f>
        <v>2.1005199999999995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2.1978</v>
      </c>
      <c r="C1475" s="2">
        <f>RSI!I1475</f>
        <v>50.258417716137615</v>
      </c>
      <c r="D1475" s="2">
        <f>MACD!E1475</f>
        <v>1.3509418190189137E-2</v>
      </c>
      <c r="E1475" s="2">
        <f>MACD!F1475</f>
        <v>1.2103760539648817E-2</v>
      </c>
      <c r="F1475" s="2">
        <f>'Moving Avg'!D1475</f>
        <v>2.1840200000000003</v>
      </c>
      <c r="G1475" s="2">
        <f>'Moving Avg'!F1475</f>
        <v>2.1977850000000005</v>
      </c>
      <c r="H1475" s="2">
        <f>'Moving Avg'!G1475</f>
        <v>2.1937840000000004</v>
      </c>
      <c r="I1475" s="2">
        <f>'Moving Avg'!H1475</f>
        <v>2.1023984999999996</v>
      </c>
      <c r="J1475" s="6" t="str">
        <f>OBV!F1475</f>
        <v>BULLISH</v>
      </c>
      <c r="K1475" s="6" t="str">
        <f>OBV!G1475</f>
        <v>WEAK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2.1978</v>
      </c>
      <c r="C1476" s="2">
        <f>RSI!I1476</f>
        <v>50.258417716137615</v>
      </c>
      <c r="D1476" s="2">
        <f>MACD!E1476</f>
        <v>2.0051211683992598E-2</v>
      </c>
      <c r="E1476" s="2">
        <f>MACD!F1476</f>
        <v>1.3693250768517573E-2</v>
      </c>
      <c r="F1476" s="2">
        <f>'Moving Avg'!D1476</f>
        <v>2.1991799999999997</v>
      </c>
      <c r="G1476" s="2">
        <f>'Moving Avg'!F1476</f>
        <v>2.1964100000000002</v>
      </c>
      <c r="H1476" s="2">
        <f>'Moving Avg'!G1476</f>
        <v>2.1973500000000001</v>
      </c>
      <c r="I1476" s="2">
        <f>'Moving Avg'!H1476</f>
        <v>2.1043424999999996</v>
      </c>
      <c r="J1476" s="6" t="str">
        <f>OBV!F1476</f>
        <v>BULLISH</v>
      </c>
      <c r="K1476" s="6" t="str">
        <f>OBV!G1476</f>
        <v>WEAK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2.1978</v>
      </c>
      <c r="C1477" s="2">
        <f>RSI!I1477</f>
        <v>50.258417716137615</v>
      </c>
      <c r="D1477" s="2">
        <f>MACD!E1477</f>
        <v>1.8160580242567725E-2</v>
      </c>
      <c r="E1477" s="2">
        <f>MACD!F1477</f>
        <v>1.4586716663327604E-2</v>
      </c>
      <c r="F1477" s="2">
        <f>'Moving Avg'!D1477</f>
        <v>2.1978</v>
      </c>
      <c r="G1477" s="2">
        <f>'Moving Avg'!F1477</f>
        <v>2.1950350000000003</v>
      </c>
      <c r="H1477" s="2">
        <f>'Moving Avg'!G1477</f>
        <v>2.2005220000000003</v>
      </c>
      <c r="I1477" s="2">
        <f>'Moving Avg'!H1477</f>
        <v>2.1061219999999996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</row>
    <row r="1478" spans="1:12" ht="13.5" x14ac:dyDescent="0.25">
      <c r="A1478" s="3">
        <f>RSI!A1478</f>
        <v>44165</v>
      </c>
      <c r="B1478" s="2">
        <f>RSI!B1478</f>
        <v>2.1840000000000002</v>
      </c>
      <c r="C1478" s="2">
        <f>RSI!I1478</f>
        <v>48.329508521817004</v>
      </c>
      <c r="D1478" s="2">
        <f>MACD!E1478</f>
        <v>2.2865520506493375E-2</v>
      </c>
      <c r="E1478" s="2">
        <f>MACD!F1478</f>
        <v>1.6242477431960761E-2</v>
      </c>
      <c r="F1478" s="2">
        <f>'Moving Avg'!D1478</f>
        <v>2.1936599999999999</v>
      </c>
      <c r="G1478" s="2">
        <f>'Moving Avg'!F1478</f>
        <v>2.192625</v>
      </c>
      <c r="H1478" s="2">
        <f>'Moving Avg'!G1478</f>
        <v>2.2034180000000001</v>
      </c>
      <c r="I1478" s="2">
        <f>'Moving Avg'!H1478</f>
        <v>2.1077669999999995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</row>
    <row r="1479" spans="1:12" ht="13.5" x14ac:dyDescent="0.25">
      <c r="A1479" s="3">
        <f>RSI!A1479</f>
        <v>44166</v>
      </c>
      <c r="B1479" s="2">
        <f>RSI!B1479</f>
        <v>2.2046999999999999</v>
      </c>
      <c r="C1479" s="2">
        <f>RSI!I1479</f>
        <v>51.345969667119981</v>
      </c>
      <c r="D1479" s="2">
        <f>MACD!E1479</f>
        <v>1.6908815351375228E-2</v>
      </c>
      <c r="E1479" s="2">
        <f>MACD!F1479</f>
        <v>1.6375745015843657E-2</v>
      </c>
      <c r="F1479" s="2">
        <f>'Moving Avg'!D1479</f>
        <v>2.1964199999999998</v>
      </c>
      <c r="G1479" s="2">
        <f>'Moving Avg'!F1479</f>
        <v>2.1946950000000003</v>
      </c>
      <c r="H1479" s="2">
        <f>'Moving Avg'!G1479</f>
        <v>2.2059000000000002</v>
      </c>
      <c r="I1479" s="2">
        <f>'Moving Avg'!H1479</f>
        <v>2.1095154999999992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2.1840000000000002</v>
      </c>
      <c r="C1480" s="2">
        <f>RSI!I1480</f>
        <v>48.308819592170572</v>
      </c>
      <c r="D1480" s="2">
        <f>MACD!E1480</f>
        <v>3.8081624195722696E-3</v>
      </c>
      <c r="E1480" s="2">
        <f>MACD!F1480</f>
        <v>1.386222849658938E-2</v>
      </c>
      <c r="F1480" s="2">
        <f>'Moving Avg'!D1480</f>
        <v>2.1936599999999999</v>
      </c>
      <c r="G1480" s="2">
        <f>'Moving Avg'!F1480</f>
        <v>2.1936599999999999</v>
      </c>
      <c r="H1480" s="2">
        <f>'Moving Avg'!G1480</f>
        <v>2.20783</v>
      </c>
      <c r="I1480" s="2">
        <f>'Moving Avg'!H1480</f>
        <v>2.1108969999999996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2.1978</v>
      </c>
      <c r="C1481" s="2">
        <f>RSI!I1481</f>
        <v>50.414572357919447</v>
      </c>
      <c r="D1481" s="2">
        <f>MACD!E1481</f>
        <v>-8.228054691322928E-3</v>
      </c>
      <c r="E1481" s="2">
        <f>MACD!F1481</f>
        <v>9.4441718590069189E-3</v>
      </c>
      <c r="F1481" s="2">
        <f>'Moving Avg'!D1481</f>
        <v>2.1936599999999999</v>
      </c>
      <c r="G1481" s="2">
        <f>'Moving Avg'!F1481</f>
        <v>2.1936599999999999</v>
      </c>
      <c r="H1481" s="2">
        <f>'Moving Avg'!G1481</f>
        <v>2.210448</v>
      </c>
      <c r="I1481" s="2">
        <f>'Moving Avg'!H1481</f>
        <v>2.1121174999999992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</row>
    <row r="1482" spans="1:12" ht="13.5" x14ac:dyDescent="0.25">
      <c r="A1482" s="3">
        <f>RSI!A1482</f>
        <v>44169</v>
      </c>
      <c r="B1482" s="2">
        <f>RSI!B1482</f>
        <v>2.1840000000000002</v>
      </c>
      <c r="C1482" s="2">
        <f>RSI!I1482</f>
        <v>48.295796824671818</v>
      </c>
      <c r="D1482" s="2">
        <f>MACD!E1482</f>
        <v>-4.682890835855158E-3</v>
      </c>
      <c r="E1482" s="2">
        <f>MACD!F1482</f>
        <v>6.6187593200345033E-3</v>
      </c>
      <c r="F1482" s="2">
        <f>'Moving Avg'!D1482</f>
        <v>2.1909000000000001</v>
      </c>
      <c r="G1482" s="2">
        <f>'Moving Avg'!F1482</f>
        <v>2.1960699999999997</v>
      </c>
      <c r="H1482" s="2">
        <f>'Moving Avg'!G1482</f>
        <v>2.2111379999999996</v>
      </c>
      <c r="I1482" s="2">
        <f>'Moving Avg'!H1482</f>
        <v>2.1135319999999997</v>
      </c>
      <c r="J1482" s="6" t="str">
        <f>OBV!F1482</f>
        <v>BEARISH</v>
      </c>
      <c r="K1482" s="6" t="str">
        <f>OBV!G1482</f>
        <v>STRONG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2.1840000000000002</v>
      </c>
      <c r="C1483" s="2">
        <f>RSI!I1483</f>
        <v>48.295796824671818</v>
      </c>
      <c r="D1483" s="2">
        <f>MACD!E1483</f>
        <v>-1.6160770934137147E-3</v>
      </c>
      <c r="E1483" s="2">
        <f>MACD!F1483</f>
        <v>4.9717920373448599E-3</v>
      </c>
      <c r="F1483" s="2">
        <f>'Moving Avg'!D1483</f>
        <v>2.1909000000000001</v>
      </c>
      <c r="G1483" s="2">
        <f>'Moving Avg'!F1483</f>
        <v>2.1957249999999999</v>
      </c>
      <c r="H1483" s="2">
        <f>'Moving Avg'!G1483</f>
        <v>2.2094839999999998</v>
      </c>
      <c r="I1483" s="2">
        <f>'Moving Avg'!H1483</f>
        <v>2.1144859999999994</v>
      </c>
      <c r="J1483" s="6" t="str">
        <f>OBV!F1483</f>
        <v>BEARISH</v>
      </c>
      <c r="K1483" s="6" t="str">
        <f>OBV!G1483</f>
        <v>STRONG</v>
      </c>
      <c r="L1483" s="6" t="str">
        <f>OBV!H1483</f>
        <v>NEUTRAL</v>
      </c>
    </row>
    <row r="1484" spans="1:12" ht="13.5" x14ac:dyDescent="0.25">
      <c r="A1484" s="3">
        <f>RSI!A1484</f>
        <v>44173</v>
      </c>
      <c r="B1484" s="2">
        <f>RSI!B1484</f>
        <v>2.2046999999999999</v>
      </c>
      <c r="C1484" s="2">
        <f>RSI!I1484</f>
        <v>51.818452781140053</v>
      </c>
      <c r="D1484" s="2">
        <f>MACD!E1484</f>
        <v>-2.6153987813195556E-3</v>
      </c>
      <c r="E1484" s="2">
        <f>MACD!F1484</f>
        <v>3.4543538736119773E-3</v>
      </c>
      <c r="F1484" s="2">
        <f>'Moving Avg'!D1484</f>
        <v>2.1909000000000001</v>
      </c>
      <c r="G1484" s="2">
        <f>'Moving Avg'!F1484</f>
        <v>2.1960699999999997</v>
      </c>
      <c r="H1484" s="2">
        <f>'Moving Avg'!G1484</f>
        <v>2.2094839999999998</v>
      </c>
      <c r="I1484" s="2">
        <f>'Moving Avg'!H1484</f>
        <v>2.1153789999999995</v>
      </c>
      <c r="J1484" s="6" t="str">
        <f>OBV!F1484</f>
        <v>BEARISH</v>
      </c>
      <c r="K1484" s="6" t="str">
        <f>OBV!G1484</f>
        <v>NEUTRAL</v>
      </c>
      <c r="L1484" s="6" t="str">
        <f>OBV!H1484</f>
        <v>NEUTRAL</v>
      </c>
    </row>
    <row r="1485" spans="1:12" ht="13.5" x14ac:dyDescent="0.25">
      <c r="A1485" s="3">
        <f>RSI!A1485</f>
        <v>44174</v>
      </c>
      <c r="B1485" s="2">
        <f>RSI!B1485</f>
        <v>2.1909000000000001</v>
      </c>
      <c r="C1485" s="2">
        <f>RSI!I1485</f>
        <v>49.40197866250746</v>
      </c>
      <c r="D1485" s="2">
        <f>MACD!E1485</f>
        <v>-1.4420422828833601E-3</v>
      </c>
      <c r="E1485" s="2">
        <f>MACD!F1485</f>
        <v>2.4750746423129102E-3</v>
      </c>
      <c r="F1485" s="2">
        <f>'Moving Avg'!D1485</f>
        <v>2.1922800000000002</v>
      </c>
      <c r="G1485" s="2">
        <f>'Moving Avg'!F1485</f>
        <v>2.192625</v>
      </c>
      <c r="H1485" s="2">
        <f>'Moving Avg'!G1485</f>
        <v>2.2078319999999998</v>
      </c>
      <c r="I1485" s="2">
        <f>'Moving Avg'!H1485</f>
        <v>2.1164989999999992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2.1909000000000001</v>
      </c>
      <c r="C1486" s="2">
        <f>RSI!I1486</f>
        <v>49.40197866250746</v>
      </c>
      <c r="D1486" s="2">
        <f>MACD!E1486</f>
        <v>-4.2767987205261093E-4</v>
      </c>
      <c r="E1486" s="2">
        <f>MACD!F1486</f>
        <v>1.8945237394398062E-3</v>
      </c>
      <c r="F1486" s="2">
        <f>'Moving Avg'!D1486</f>
        <v>2.1909000000000001</v>
      </c>
      <c r="G1486" s="2">
        <f>'Moving Avg'!F1486</f>
        <v>2.1895249999999997</v>
      </c>
      <c r="H1486" s="2">
        <f>'Moving Avg'!G1486</f>
        <v>2.2061799999999998</v>
      </c>
      <c r="I1486" s="2">
        <f>'Moving Avg'!H1486</f>
        <v>2.1173229999999994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2.2046999999999999</v>
      </c>
      <c r="C1487" s="2">
        <f>RSI!I1487</f>
        <v>51.998102917797326</v>
      </c>
      <c r="D1487" s="2">
        <f>MACD!E1487</f>
        <v>-5.7166738639269354E-4</v>
      </c>
      <c r="E1487" s="2">
        <f>MACD!F1487</f>
        <v>1.4012855142733064E-3</v>
      </c>
      <c r="F1487" s="2">
        <f>'Moving Avg'!D1487</f>
        <v>2.1950400000000001</v>
      </c>
      <c r="G1487" s="2">
        <f>'Moving Avg'!F1487</f>
        <v>2.1895250000000002</v>
      </c>
      <c r="H1487" s="2">
        <f>'Moving Avg'!G1487</f>
        <v>2.2060439999999999</v>
      </c>
      <c r="I1487" s="2">
        <f>'Moving Avg'!H1487</f>
        <v>2.1184794999999998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2.2046999999999999</v>
      </c>
      <c r="C1488" s="2">
        <f>RSI!I1488</f>
        <v>51.998102917797326</v>
      </c>
      <c r="D1488" s="2">
        <f>MACD!E1488</f>
        <v>-2.8796727906605923E-3</v>
      </c>
      <c r="E1488" s="2">
        <f>MACD!F1488</f>
        <v>5.4509385328652658E-4</v>
      </c>
      <c r="F1488" s="2">
        <f>'Moving Avg'!D1488</f>
        <v>2.1991799999999997</v>
      </c>
      <c r="G1488" s="2">
        <f>'Moving Avg'!F1488</f>
        <v>2.1878050000000004</v>
      </c>
      <c r="H1488" s="2">
        <f>'Moving Avg'!G1488</f>
        <v>2.2059079999999995</v>
      </c>
      <c r="I1488" s="2">
        <f>'Moving Avg'!H1488</f>
        <v>2.1197344999999994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</row>
    <row r="1489" spans="1:12" ht="13.5" x14ac:dyDescent="0.25">
      <c r="A1489" s="3">
        <f>RSI!A1489</f>
        <v>44180</v>
      </c>
      <c r="B1489" s="2">
        <f>RSI!B1489</f>
        <v>2.1425999999999998</v>
      </c>
      <c r="C1489" s="2">
        <f>RSI!I1489</f>
        <v>41.015169872723817</v>
      </c>
      <c r="D1489" s="2">
        <f>MACD!E1489</f>
        <v>2.8935955996214346E-3</v>
      </c>
      <c r="E1489" s="2">
        <f>MACD!F1489</f>
        <v>1.0147942025535083E-3</v>
      </c>
      <c r="F1489" s="2">
        <f>'Moving Avg'!D1489</f>
        <v>2.18676</v>
      </c>
      <c r="G1489" s="2">
        <f>'Moving Avg'!F1489</f>
        <v>2.1857350000000006</v>
      </c>
      <c r="H1489" s="2">
        <f>'Moving Avg'!G1489</f>
        <v>2.2048040000000002</v>
      </c>
      <c r="I1489" s="2">
        <f>'Moving Avg'!H1489</f>
        <v>2.1203499999999997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2.1978</v>
      </c>
      <c r="C1490" s="2">
        <f>RSI!I1490</f>
        <v>50.935580760031883</v>
      </c>
      <c r="D1490" s="2">
        <f>MACD!E1490</f>
        <v>8.1802416067322525E-4</v>
      </c>
      <c r="E1490" s="2">
        <f>MACD!F1490</f>
        <v>9.7544019417745173E-4</v>
      </c>
      <c r="F1490" s="2">
        <f>'Moving Avg'!D1490</f>
        <v>2.1881399999999998</v>
      </c>
      <c r="G1490" s="2">
        <f>'Moving Avg'!F1490</f>
        <v>2.1895250000000006</v>
      </c>
      <c r="H1490" s="2">
        <f>'Moving Avg'!G1490</f>
        <v>2.204666</v>
      </c>
      <c r="I1490" s="2">
        <f>'Moving Avg'!H1490</f>
        <v>2.1212415</v>
      </c>
      <c r="J1490" s="6" t="str">
        <f>OBV!F1490</f>
        <v>BEARISH</v>
      </c>
      <c r="K1490" s="6" t="str">
        <f>OBV!G1490</f>
        <v>NEUTRAL</v>
      </c>
      <c r="L1490" s="6" t="str">
        <f>OBV!H1490</f>
        <v>BEARISH DIVERGENCE</v>
      </c>
    </row>
    <row r="1491" spans="1:12" ht="13.5" x14ac:dyDescent="0.25">
      <c r="A1491" s="3">
        <f>RSI!A1491</f>
        <v>44182</v>
      </c>
      <c r="B1491" s="2">
        <f>RSI!B1491</f>
        <v>2.1909000000000001</v>
      </c>
      <c r="C1491" s="2">
        <f>RSI!I1491</f>
        <v>49.807909942286415</v>
      </c>
      <c r="D1491" s="2">
        <f>MACD!E1491</f>
        <v>1.6594650656487353E-3</v>
      </c>
      <c r="E1491" s="2">
        <f>MACD!F1491</f>
        <v>1.1122451684717084E-3</v>
      </c>
      <c r="F1491" s="2">
        <f>'Moving Avg'!D1491</f>
        <v>2.1881399999999998</v>
      </c>
      <c r="G1491" s="2">
        <f>'Moving Avg'!F1491</f>
        <v>2.1929700000000003</v>
      </c>
      <c r="H1491" s="2">
        <f>'Moving Avg'!G1491</f>
        <v>2.2037020000000003</v>
      </c>
      <c r="I1491" s="2">
        <f>'Moving Avg'!H1491</f>
        <v>2.1216709999999996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2.1909000000000001</v>
      </c>
      <c r="C1492" s="2">
        <f>RSI!I1492</f>
        <v>49.807909942286415</v>
      </c>
      <c r="D1492" s="2">
        <f>MACD!E1492</f>
        <v>2.5535791067898828E-4</v>
      </c>
      <c r="E1492" s="2">
        <f>MACD!F1492</f>
        <v>9.4086771691316443E-4</v>
      </c>
      <c r="F1492" s="2">
        <f>'Moving Avg'!D1492</f>
        <v>2.1853799999999999</v>
      </c>
      <c r="G1492" s="2">
        <f>'Moving Avg'!F1492</f>
        <v>2.1922800000000002</v>
      </c>
      <c r="H1492" s="2">
        <f>'Moving Avg'!G1492</f>
        <v>2.203014</v>
      </c>
      <c r="I1492" s="2">
        <f>'Moving Avg'!H1492</f>
        <v>2.1221004999999997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2.1840000000000002</v>
      </c>
      <c r="C1493" s="2">
        <f>RSI!I1493</f>
        <v>48.56104764263543</v>
      </c>
      <c r="D1493" s="2">
        <f>MACD!E1493</f>
        <v>-4.1515747182563345E-4</v>
      </c>
      <c r="E1493" s="2">
        <f>MACD!F1493</f>
        <v>6.6966267916540481E-4</v>
      </c>
      <c r="F1493" s="2">
        <f>'Moving Avg'!D1493</f>
        <v>2.1812400000000003</v>
      </c>
      <c r="G1493" s="2">
        <f>'Moving Avg'!F1493</f>
        <v>2.1912449999999999</v>
      </c>
      <c r="H1493" s="2">
        <f>'Moving Avg'!G1493</f>
        <v>2.2023259999999998</v>
      </c>
      <c r="I1493" s="2">
        <f>'Moving Avg'!H1493</f>
        <v>2.122331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2.1978</v>
      </c>
      <c r="C1494" s="2">
        <f>RSI!I1494</f>
        <v>51.192648942946079</v>
      </c>
      <c r="D1494" s="2">
        <f>MACD!E1494</f>
        <v>1.2266342652069717E-3</v>
      </c>
      <c r="E1494" s="2">
        <f>MACD!F1494</f>
        <v>7.8105699637371815E-4</v>
      </c>
      <c r="F1494" s="2">
        <f>'Moving Avg'!D1494</f>
        <v>2.1922800000000002</v>
      </c>
      <c r="G1494" s="2">
        <f>'Moving Avg'!F1494</f>
        <v>2.1915899999999997</v>
      </c>
      <c r="H1494" s="2">
        <f>'Moving Avg'!G1494</f>
        <v>2.2015000000000002</v>
      </c>
      <c r="I1494" s="2">
        <f>'Moving Avg'!H1494</f>
        <v>2.1224660000000002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2.1840000000000002</v>
      </c>
      <c r="C1495" s="2">
        <f>RSI!I1495</f>
        <v>48.519466046995618</v>
      </c>
      <c r="D1495" s="2">
        <f>MACD!E1495</f>
        <v>1.476737372395398E-3</v>
      </c>
      <c r="E1495" s="2">
        <f>MACD!F1495</f>
        <v>9.2019307157805417E-4</v>
      </c>
      <c r="F1495" s="2">
        <f>'Moving Avg'!D1495</f>
        <v>2.1895200000000004</v>
      </c>
      <c r="G1495" s="2">
        <f>'Moving Avg'!F1495</f>
        <v>2.1908999999999996</v>
      </c>
      <c r="H1495" s="2">
        <f>'Moving Avg'!G1495</f>
        <v>2.2001219999999999</v>
      </c>
      <c r="I1495" s="2">
        <f>'Moving Avg'!H1495</f>
        <v>2.122598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</row>
    <row r="1496" spans="1:12" ht="13.5" x14ac:dyDescent="0.25">
      <c r="A1496" s="3">
        <f>RSI!A1496</f>
        <v>44189</v>
      </c>
      <c r="B1496" s="2">
        <f>RSI!B1496</f>
        <v>2.1909000000000001</v>
      </c>
      <c r="C1496" s="2">
        <f>RSI!I1496</f>
        <v>49.927379879835755</v>
      </c>
      <c r="D1496" s="2">
        <f>MACD!E1496</f>
        <v>1.2233795518463708E-3</v>
      </c>
      <c r="E1496" s="2">
        <f>MACD!F1496</f>
        <v>9.8083036763171741E-4</v>
      </c>
      <c r="F1496" s="2">
        <f>'Moving Avg'!D1496</f>
        <v>2.1895200000000004</v>
      </c>
      <c r="G1496" s="2">
        <f>'Moving Avg'!F1496</f>
        <v>2.1905549999999994</v>
      </c>
      <c r="H1496" s="2">
        <f>'Moving Avg'!G1496</f>
        <v>2.2003979999999999</v>
      </c>
      <c r="I1496" s="2">
        <f>'Moving Avg'!H1496</f>
        <v>2.1228959999999999</v>
      </c>
      <c r="J1496" s="6" t="str">
        <f>OBV!F1496</f>
        <v>BULLISH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2.1978</v>
      </c>
      <c r="C1497" s="2">
        <f>RSI!I1497</f>
        <v>51.359936672484686</v>
      </c>
      <c r="D1497" s="2">
        <f>MACD!E1497</f>
        <v>2.6229039995433467E-3</v>
      </c>
      <c r="E1497" s="2">
        <f>MACD!F1497</f>
        <v>1.3092450940140432E-3</v>
      </c>
      <c r="F1497" s="2">
        <f>'Moving Avg'!D1497</f>
        <v>2.1909000000000001</v>
      </c>
      <c r="G1497" s="2">
        <f>'Moving Avg'!F1497</f>
        <v>2.1905549999999994</v>
      </c>
      <c r="H1497" s="2">
        <f>'Moving Avg'!G1497</f>
        <v>2.1995719999999999</v>
      </c>
      <c r="I1497" s="2">
        <f>'Moving Avg'!H1497</f>
        <v>2.1232284999999997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2.1909000000000001</v>
      </c>
      <c r="C1498" s="2">
        <f>RSI!I1498</f>
        <v>49.824818064216871</v>
      </c>
      <c r="D1498" s="2">
        <f>MACD!E1498</f>
        <v>4.2792504585698055E-3</v>
      </c>
      <c r="E1498" s="2">
        <f>MACD!F1498</f>
        <v>1.9032461669251956E-3</v>
      </c>
      <c r="F1498" s="2">
        <f>'Moving Avg'!D1498</f>
        <v>2.1922800000000002</v>
      </c>
      <c r="G1498" s="2">
        <f>'Moving Avg'!F1498</f>
        <v>2.1908999999999996</v>
      </c>
      <c r="H1498" s="2">
        <f>'Moving Avg'!G1498</f>
        <v>2.1990219999999998</v>
      </c>
      <c r="I1498" s="2">
        <f>'Moving Avg'!H1498</f>
        <v>2.1238224999999997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2.1978</v>
      </c>
      <c r="C1499" s="2">
        <f>RSI!I1499</f>
        <v>51.389521499391456</v>
      </c>
      <c r="D1499" s="2">
        <f>MACD!E1499</f>
        <v>-4.3795008964213622E-3</v>
      </c>
      <c r="E1499" s="2">
        <f>MACD!F1499</f>
        <v>6.4669675425588409E-4</v>
      </c>
      <c r="F1499" s="2">
        <f>'Moving Avg'!D1499</f>
        <v>2.1922800000000002</v>
      </c>
      <c r="G1499" s="2">
        <f>'Moving Avg'!F1499</f>
        <v>2.1905549999999994</v>
      </c>
      <c r="H1499" s="2">
        <f>'Moving Avg'!G1499</f>
        <v>2.19916</v>
      </c>
      <c r="I1499" s="2">
        <f>'Moving Avg'!H1499</f>
        <v>2.1243194999999995</v>
      </c>
      <c r="J1499" s="6" t="str">
        <f>OBV!F1499</f>
        <v>BULLISH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2.1909000000000001</v>
      </c>
      <c r="C1500" s="2">
        <f>RSI!I1500</f>
        <v>49.719751280596505</v>
      </c>
      <c r="D1500" s="2">
        <f>MACD!E1500</f>
        <v>-2.7391550817119636E-3</v>
      </c>
      <c r="E1500" s="2">
        <f>MACD!F1500</f>
        <v>-3.0473612937685461E-5</v>
      </c>
      <c r="F1500" s="2">
        <f>'Moving Avg'!D1500</f>
        <v>2.1936599999999999</v>
      </c>
      <c r="G1500" s="2">
        <f>'Moving Avg'!F1500</f>
        <v>2.1909000000000001</v>
      </c>
      <c r="H1500" s="2">
        <f>'Moving Avg'!G1500</f>
        <v>2.1992980000000002</v>
      </c>
      <c r="I1500" s="2">
        <f>'Moving Avg'!H1500</f>
        <v>2.1245514999999999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2.1909000000000001</v>
      </c>
      <c r="C1501" s="2">
        <f>RSI!I1501</f>
        <v>49.719751280596505</v>
      </c>
      <c r="D1501" s="2">
        <f>MACD!E1501</f>
        <v>-2.4056743997404872E-3</v>
      </c>
      <c r="E1501" s="2">
        <f>MACD!F1501</f>
        <v>-5.0551377029824584E-4</v>
      </c>
      <c r="F1501" s="2">
        <f>'Moving Avg'!D1501</f>
        <v>2.1936599999999999</v>
      </c>
      <c r="G1501" s="2">
        <f>'Moving Avg'!F1501</f>
        <v>2.1905549999999998</v>
      </c>
      <c r="H1501" s="2">
        <f>'Moving Avg'!G1501</f>
        <v>2.1997119999999999</v>
      </c>
      <c r="I1501" s="2">
        <f>'Moving Avg'!H1501</f>
        <v>2.1251454999999995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2.1909000000000001</v>
      </c>
      <c r="C1502" s="2">
        <f>RSI!I1502</f>
        <v>49.719751280596498</v>
      </c>
      <c r="D1502" s="2">
        <f>MACD!E1502</f>
        <v>-2.1169852682842993E-3</v>
      </c>
      <c r="E1502" s="2">
        <f>MACD!F1502</f>
        <v>-8.2780806989545658E-4</v>
      </c>
      <c r="F1502" s="2">
        <f>'Moving Avg'!D1502</f>
        <v>2.1922800000000002</v>
      </c>
      <c r="G1502" s="2">
        <f>'Moving Avg'!F1502</f>
        <v>2.1909000000000001</v>
      </c>
      <c r="H1502" s="2">
        <f>'Moving Avg'!G1502</f>
        <v>2.1988859999999999</v>
      </c>
      <c r="I1502" s="2">
        <f>'Moving Avg'!H1502</f>
        <v>2.1257394999999999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2.1909000000000001</v>
      </c>
      <c r="C1503" s="2">
        <f>RSI!I1503</f>
        <v>49.719751280596498</v>
      </c>
      <c r="D1503" s="2">
        <f>MACD!E1503</f>
        <v>-2.928217598131333E-3</v>
      </c>
      <c r="E1503" s="2">
        <f>MACD!F1503</f>
        <v>-1.247889975542632E-3</v>
      </c>
      <c r="F1503" s="2">
        <f>'Moving Avg'!D1503</f>
        <v>2.1922800000000002</v>
      </c>
      <c r="G1503" s="2">
        <f>'Moving Avg'!F1503</f>
        <v>2.1912449999999999</v>
      </c>
      <c r="H1503" s="2">
        <f>'Moving Avg'!G1503</f>
        <v>2.1972339999999999</v>
      </c>
      <c r="I1503" s="2">
        <f>'Moving Avg'!H1503</f>
        <v>2.1263334999999999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2.1770999999999998</v>
      </c>
      <c r="C1504" s="2">
        <f>RSI!I1504</f>
        <v>45.723182280773294</v>
      </c>
      <c r="D1504" s="2">
        <f>MACD!E1504</f>
        <v>-4.6376181555451979E-4</v>
      </c>
      <c r="E1504" s="2">
        <f>MACD!F1504</f>
        <v>-1.0910643435450096E-3</v>
      </c>
      <c r="F1504" s="2">
        <f>'Moving Avg'!D1504</f>
        <v>2.1881399999999998</v>
      </c>
      <c r="G1504" s="2">
        <f>'Moving Avg'!F1504</f>
        <v>2.1898650000000002</v>
      </c>
      <c r="H1504" s="2">
        <f>'Moving Avg'!G1504</f>
        <v>2.1953059999999995</v>
      </c>
      <c r="I1504" s="2">
        <f>'Moving Avg'!H1504</f>
        <v>2.1271214999999994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2.1495000000000002</v>
      </c>
      <c r="C1505" s="2">
        <f>RSI!I1505</f>
        <v>38.975366009004368</v>
      </c>
      <c r="D1505" s="2">
        <f>MACD!E1505</f>
        <v>1.6296296017417333E-3</v>
      </c>
      <c r="E1505" s="2">
        <f>MACD!F1505</f>
        <v>-5.4692555448766105E-4</v>
      </c>
      <c r="F1505" s="2">
        <f>'Moving Avg'!D1505</f>
        <v>2.1798600000000001</v>
      </c>
      <c r="G1505" s="2">
        <f>'Moving Avg'!F1505</f>
        <v>2.1877950000000004</v>
      </c>
      <c r="H1505" s="2">
        <f>'Moving Avg'!G1505</f>
        <v>2.1928260000000002</v>
      </c>
      <c r="I1505" s="2">
        <f>'Moving Avg'!H1505</f>
        <v>2.1275084999999994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2.1770999999999998</v>
      </c>
      <c r="C1506" s="2">
        <f>RSI!I1506</f>
        <v>47.344079382287816</v>
      </c>
      <c r="D1506" s="2">
        <f>MACD!E1506</f>
        <v>2.6614362152730386E-3</v>
      </c>
      <c r="E1506" s="2">
        <f>MACD!F1506</f>
        <v>9.4746799464478929E-5</v>
      </c>
      <c r="F1506" s="2">
        <f>'Moving Avg'!D1506</f>
        <v>2.1770999999999998</v>
      </c>
      <c r="G1506" s="2">
        <f>'Moving Avg'!F1506</f>
        <v>2.1871050000000003</v>
      </c>
      <c r="H1506" s="2">
        <f>'Moving Avg'!G1506</f>
        <v>2.191862</v>
      </c>
      <c r="I1506" s="2">
        <f>'Moving Avg'!H1506</f>
        <v>2.1283294999999995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2.2046999999999999</v>
      </c>
      <c r="C1507" s="2">
        <f>RSI!I1507</f>
        <v>54.119908829087606</v>
      </c>
      <c r="D1507" s="2">
        <f>MACD!E1507</f>
        <v>2.6138609271244562E-3</v>
      </c>
      <c r="E1507" s="2">
        <f>MACD!F1507</f>
        <v>5.9856962499647446E-4</v>
      </c>
      <c r="F1507" s="2">
        <f>'Moving Avg'!D1507</f>
        <v>2.1798600000000001</v>
      </c>
      <c r="G1507" s="2">
        <f>'Moving Avg'!F1507</f>
        <v>2.1871050000000007</v>
      </c>
      <c r="H1507" s="2">
        <f>'Moving Avg'!G1507</f>
        <v>2.1914499999999997</v>
      </c>
      <c r="I1507" s="2">
        <f>'Moving Avg'!H1507</f>
        <v>2.1293539999999997</v>
      </c>
      <c r="J1507" s="6" t="str">
        <f>OBV!F1507</f>
        <v>BULLISH</v>
      </c>
      <c r="K1507" s="6" t="str">
        <f>OBV!G1507</f>
        <v>NEUTRAL</v>
      </c>
      <c r="L1507" s="6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2.1701999999999999</v>
      </c>
      <c r="C1508" s="2">
        <f>RSI!I1508</f>
        <v>46.129191074798257</v>
      </c>
      <c r="D1508" s="2">
        <f>MACD!E1508</f>
        <v>3.9621838674395171E-3</v>
      </c>
      <c r="E1508" s="2">
        <f>MACD!F1508</f>
        <v>1.271292473485083E-3</v>
      </c>
      <c r="F1508" s="2">
        <f>'Moving Avg'!D1508</f>
        <v>2.1757200000000001</v>
      </c>
      <c r="G1508" s="2">
        <f>'Moving Avg'!F1508</f>
        <v>2.1853800000000008</v>
      </c>
      <c r="H1508" s="2">
        <f>'Moving Avg'!G1508</f>
        <v>2.1902099999999995</v>
      </c>
      <c r="I1508" s="2">
        <f>'Moving Avg'!H1508</f>
        <v>2.1300089999999998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2.1288999999999998</v>
      </c>
      <c r="C1509" s="2">
        <f>RSI!I1509</f>
        <v>38.752749661520724</v>
      </c>
      <c r="D1509" s="2">
        <f>MACD!E1509</f>
        <v>9.3301043036699838E-3</v>
      </c>
      <c r="E1509" s="2">
        <f>MACD!F1509</f>
        <v>2.8830548395220633E-3</v>
      </c>
      <c r="F1509" s="2">
        <f>'Moving Avg'!D1509</f>
        <v>2.16608</v>
      </c>
      <c r="G1509" s="2">
        <f>'Moving Avg'!F1509</f>
        <v>2.1846950000000005</v>
      </c>
      <c r="H1509" s="2">
        <f>'Moving Avg'!G1509</f>
        <v>2.1895219999999997</v>
      </c>
      <c r="I1509" s="2">
        <f>'Moving Avg'!H1509</f>
        <v>2.130293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2.1909000000000001</v>
      </c>
      <c r="C1510" s="2">
        <f>RSI!I1510</f>
        <v>51.333982221549277</v>
      </c>
      <c r="D1510" s="2">
        <f>MACD!E1510</f>
        <v>8.5604681291648888E-3</v>
      </c>
      <c r="E1510" s="2">
        <f>MACD!F1510</f>
        <v>4.0185374974506284E-3</v>
      </c>
      <c r="F1510" s="2">
        <f>'Moving Avg'!D1510</f>
        <v>2.1743600000000001</v>
      </c>
      <c r="G1510" s="2">
        <f>'Moving Avg'!F1510</f>
        <v>2.1843500000000002</v>
      </c>
      <c r="H1510" s="2">
        <f>'Moving Avg'!G1510</f>
        <v>2.1892459999999998</v>
      </c>
      <c r="I1510" s="2">
        <f>'Moving Avg'!H1510</f>
        <v>2.1305909999999999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</row>
    <row r="1511" spans="1:12" ht="13.5" x14ac:dyDescent="0.25">
      <c r="A1511" s="3">
        <f>RSI!A1511</f>
        <v>44214</v>
      </c>
      <c r="B1511" s="2">
        <f>RSI!B1511</f>
        <v>2.1840000000000002</v>
      </c>
      <c r="C1511" s="2">
        <f>RSI!I1511</f>
        <v>50.100533693737582</v>
      </c>
      <c r="D1511" s="2">
        <f>MACD!E1511</f>
        <v>8.3710327431094633E-3</v>
      </c>
      <c r="E1511" s="2">
        <f>MACD!F1511</f>
        <v>4.8890365465823959E-3</v>
      </c>
      <c r="F1511" s="2">
        <f>'Moving Avg'!D1511</f>
        <v>2.1757400000000002</v>
      </c>
      <c r="G1511" s="2">
        <f>'Moving Avg'!F1511</f>
        <v>2.184005</v>
      </c>
      <c r="H1511" s="2">
        <f>'Moving Avg'!G1511</f>
        <v>2.1889699999999994</v>
      </c>
      <c r="I1511" s="2">
        <f>'Moving Avg'!H1511</f>
        <v>2.1305915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</row>
    <row r="1512" spans="1:12" ht="13.5" x14ac:dyDescent="0.25">
      <c r="A1512" s="3">
        <f>RSI!A1512</f>
        <v>44215</v>
      </c>
      <c r="B1512" s="2">
        <f>RSI!B1512</f>
        <v>2.1840000000000002</v>
      </c>
      <c r="C1512" s="2">
        <f>RSI!I1512</f>
        <v>50.100533693737582</v>
      </c>
      <c r="D1512" s="2">
        <f>MACD!E1512</f>
        <v>8.2058507996971564E-3</v>
      </c>
      <c r="E1512" s="2">
        <f>MACD!F1512</f>
        <v>5.552399397205348E-3</v>
      </c>
      <c r="F1512" s="2">
        <f>'Moving Avg'!D1512</f>
        <v>2.1716000000000002</v>
      </c>
      <c r="G1512" s="2">
        <f>'Moving Avg'!F1512</f>
        <v>2.1836599999999997</v>
      </c>
      <c r="H1512" s="2">
        <f>'Moving Avg'!G1512</f>
        <v>2.1899339999999996</v>
      </c>
      <c r="I1512" s="2">
        <f>'Moving Avg'!H1512</f>
        <v>2.1303285000000001</v>
      </c>
      <c r="J1512" s="6" t="str">
        <f>OBV!F1512</f>
        <v>BEARISH</v>
      </c>
      <c r="K1512" s="6" t="str">
        <f>OBV!G1512</f>
        <v>STRONG</v>
      </c>
      <c r="L1512" s="6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2.1840000000000002</v>
      </c>
      <c r="C1513" s="2">
        <f>RSI!I1513</f>
        <v>50.100533693737582</v>
      </c>
      <c r="D1513" s="2">
        <f>MACD!E1513</f>
        <v>8.0615532565713188E-3</v>
      </c>
      <c r="E1513" s="2">
        <f>MACD!F1513</f>
        <v>6.0542301690785418E-3</v>
      </c>
      <c r="F1513" s="2">
        <f>'Moving Avg'!D1513</f>
        <v>2.1743600000000001</v>
      </c>
      <c r="G1513" s="2">
        <f>'Moving Avg'!F1513</f>
        <v>2.1836599999999993</v>
      </c>
      <c r="H1513" s="2">
        <f>'Moving Avg'!G1513</f>
        <v>2.1897959999999999</v>
      </c>
      <c r="I1513" s="2">
        <f>'Moving Avg'!H1513</f>
        <v>2.1300985000000003</v>
      </c>
      <c r="J1513" s="6" t="str">
        <f>OBV!F1513</f>
        <v>BEARISH</v>
      </c>
      <c r="K1513" s="6" t="str">
        <f>OBV!G1513</f>
        <v>STRONG</v>
      </c>
      <c r="L1513" s="6" t="str">
        <f>OBV!H1513</f>
        <v>BEARISH DIVERGENCE</v>
      </c>
    </row>
    <row r="1514" spans="1:12" ht="13.5" x14ac:dyDescent="0.25">
      <c r="A1514" s="3">
        <f>RSI!A1514</f>
        <v>44217</v>
      </c>
      <c r="B1514" s="2">
        <f>RSI!B1514</f>
        <v>2.1840000000000002</v>
      </c>
      <c r="C1514" s="2">
        <f>RSI!I1514</f>
        <v>50.100533693737582</v>
      </c>
      <c r="D1514" s="2">
        <f>MACD!E1514</f>
        <v>5.8121856286916795E-3</v>
      </c>
      <c r="E1514" s="2">
        <f>MACD!F1514</f>
        <v>6.0058212610011701E-3</v>
      </c>
      <c r="F1514" s="2">
        <f>'Moving Avg'!D1514</f>
        <v>2.1853799999999999</v>
      </c>
      <c r="G1514" s="2">
        <f>'Moving Avg'!F1514</f>
        <v>2.1829699999999992</v>
      </c>
      <c r="H1514" s="2">
        <f>'Moving Avg'!G1514</f>
        <v>2.1895199999999995</v>
      </c>
      <c r="I1514" s="2">
        <f>'Moving Avg'!H1514</f>
        <v>2.1297700000000006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2.1701999999999999</v>
      </c>
      <c r="C1515" s="2">
        <f>RSI!I1515</f>
        <v>47.058770631739378</v>
      </c>
      <c r="D1515" s="2">
        <f>MACD!E1515</f>
        <v>6.8106072788909344E-4</v>
      </c>
      <c r="E1515" s="2">
        <f>MACD!F1515</f>
        <v>4.9408691543787551E-3</v>
      </c>
      <c r="F1515" s="2">
        <f>'Moving Avg'!D1515</f>
        <v>2.1812399999999998</v>
      </c>
      <c r="G1515" s="2">
        <f>'Moving Avg'!F1515</f>
        <v>2.1822799999999996</v>
      </c>
      <c r="H1515" s="2">
        <f>'Moving Avg'!G1515</f>
        <v>2.1877279999999995</v>
      </c>
      <c r="I1515" s="2">
        <f>'Moving Avg'!H1515</f>
        <v>2.1297015000000008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2.1840000000000002</v>
      </c>
      <c r="C1516" s="2">
        <f>RSI!I1516</f>
        <v>50.307816153297352</v>
      </c>
      <c r="D1516" s="2">
        <f>MACD!E1516</f>
        <v>-3.5877856166166566E-4</v>
      </c>
      <c r="E1516" s="2">
        <f>MACD!F1516</f>
        <v>3.8809396111706708E-3</v>
      </c>
      <c r="F1516" s="2">
        <f>'Moving Avg'!D1516</f>
        <v>2.1812400000000003</v>
      </c>
      <c r="G1516" s="2">
        <f>'Moving Avg'!F1516</f>
        <v>2.1819349999999993</v>
      </c>
      <c r="H1516" s="2">
        <f>'Moving Avg'!G1516</f>
        <v>2.1863499999999991</v>
      </c>
      <c r="I1516" s="2">
        <f>'Moving Avg'!H1516</f>
        <v>2.1297020000000009</v>
      </c>
      <c r="J1516" s="6" t="str">
        <f>OBV!F1516</f>
        <v>BULLISH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2.1770999999999998</v>
      </c>
      <c r="C1517" s="2">
        <f>RSI!I1517</f>
        <v>48.69853344605071</v>
      </c>
      <c r="D1517" s="2">
        <f>MACD!E1517</f>
        <v>3.5092536594785173E-3</v>
      </c>
      <c r="E1517" s="2">
        <f>MACD!F1517</f>
        <v>3.8066024208322407E-3</v>
      </c>
      <c r="F1517" s="2">
        <f>'Moving Avg'!D1517</f>
        <v>2.1798600000000001</v>
      </c>
      <c r="G1517" s="2">
        <f>'Moving Avg'!F1517</f>
        <v>2.1808999999999998</v>
      </c>
      <c r="H1517" s="2">
        <f>'Moving Avg'!G1517</f>
        <v>2.1857979999999992</v>
      </c>
      <c r="I1517" s="2">
        <f>'Moving Avg'!H1517</f>
        <v>2.1299640000000006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2.1701999999999999</v>
      </c>
      <c r="C1518" s="2">
        <f>RSI!I1518</f>
        <v>47.076767425853177</v>
      </c>
      <c r="D1518" s="2">
        <f>MACD!E1518</f>
        <v>2.0177204576996566E-3</v>
      </c>
      <c r="E1518" s="2">
        <f>MACD!F1518</f>
        <v>3.4488260282057241E-3</v>
      </c>
      <c r="F1518" s="2">
        <f>'Moving Avg'!D1518</f>
        <v>2.1771000000000003</v>
      </c>
      <c r="G1518" s="2">
        <f>'Moving Avg'!F1518</f>
        <v>2.1798649999999999</v>
      </c>
      <c r="H1518" s="2">
        <f>'Moving Avg'!G1518</f>
        <v>2.1844199999999994</v>
      </c>
      <c r="I1518" s="2">
        <f>'Moving Avg'!H1518</f>
        <v>2.130125500000001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</row>
    <row r="1519" spans="1:12" ht="13.5" x14ac:dyDescent="0.25">
      <c r="A1519" s="3">
        <f>RSI!A1519</f>
        <v>44224</v>
      </c>
      <c r="B1519" s="2">
        <f>RSI!B1519</f>
        <v>2.1358000000000001</v>
      </c>
      <c r="C1519" s="2">
        <f>RSI!I1519</f>
        <v>39.936194930566536</v>
      </c>
      <c r="D1519" s="2">
        <f>MACD!E1519</f>
        <v>-2.9795516571722303E-3</v>
      </c>
      <c r="E1519" s="2">
        <f>MACD!F1519</f>
        <v>2.1631504911301335E-3</v>
      </c>
      <c r="F1519" s="2">
        <f>'Moving Avg'!D1519</f>
        <v>2.1674599999999997</v>
      </c>
      <c r="G1519" s="2">
        <f>'Moving Avg'!F1519</f>
        <v>2.1767650000000005</v>
      </c>
      <c r="H1519" s="2">
        <f>'Moving Avg'!G1519</f>
        <v>2.1834559999999992</v>
      </c>
      <c r="I1519" s="2">
        <f>'Moving Avg'!H1519</f>
        <v>2.1300820000000011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2.1701999999999999</v>
      </c>
      <c r="C1520" s="2">
        <f>RSI!I1520</f>
        <v>48.369827202490718</v>
      </c>
      <c r="D1520" s="2">
        <f>MACD!E1520</f>
        <v>5.0842573708020922E-5</v>
      </c>
      <c r="E1520" s="2">
        <f>MACD!F1520</f>
        <v>1.7406889076457112E-3</v>
      </c>
      <c r="F1520" s="2">
        <f>'Moving Avg'!D1520</f>
        <v>2.1674599999999997</v>
      </c>
      <c r="G1520" s="2">
        <f>'Moving Avg'!F1520</f>
        <v>2.1757300000000006</v>
      </c>
      <c r="H1520" s="2">
        <f>'Moving Avg'!G1520</f>
        <v>2.1844199999999994</v>
      </c>
      <c r="I1520" s="2">
        <f>'Moving Avg'!H1520</f>
        <v>2.1300135000000013</v>
      </c>
      <c r="J1520" s="6" t="str">
        <f>OBV!F1520</f>
        <v>BEARISH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44228</v>
      </c>
      <c r="B1521" s="2">
        <f>RSI!B1521</f>
        <v>2.1840000000000002</v>
      </c>
      <c r="C1521" s="2">
        <f>RSI!I1521</f>
        <v>51.322628771854099</v>
      </c>
      <c r="D1521" s="2">
        <f>MACD!E1521</f>
        <v>5.7664041757510276E-4</v>
      </c>
      <c r="E1521" s="2">
        <f>MACD!F1521</f>
        <v>1.5078792096315896E-3</v>
      </c>
      <c r="F1521" s="2">
        <f>'Moving Avg'!D1521</f>
        <v>2.1674599999999997</v>
      </c>
      <c r="G1521" s="2">
        <f>'Moving Avg'!F1521</f>
        <v>2.1753850000000003</v>
      </c>
      <c r="H1521" s="2">
        <f>'Moving Avg'!G1521</f>
        <v>2.185659999999999</v>
      </c>
      <c r="I1521" s="2">
        <f>'Moving Avg'!H1521</f>
        <v>2.1300795000000012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2.1840000000000002</v>
      </c>
      <c r="C1522" s="2">
        <f>RSI!I1522</f>
        <v>51.322628771854099</v>
      </c>
      <c r="D1522" s="2">
        <f>MACD!E1522</f>
        <v>9.8201889447846469E-4</v>
      </c>
      <c r="E1522" s="2">
        <f>MACD!F1522</f>
        <v>1.4027071466009647E-3</v>
      </c>
      <c r="F1522" s="2">
        <f>'Moving Avg'!D1522</f>
        <v>2.1688400000000003</v>
      </c>
      <c r="G1522" s="2">
        <f>'Moving Avg'!F1522</f>
        <v>2.1750400000000001</v>
      </c>
      <c r="H1522" s="2">
        <f>'Moving Avg'!G1522</f>
        <v>2.1852459999999989</v>
      </c>
      <c r="I1522" s="2">
        <f>'Moving Avg'!H1522</f>
        <v>2.1303430000000017</v>
      </c>
      <c r="J1522" s="6" t="str">
        <f>OBV!F1522</f>
        <v>BEARISH</v>
      </c>
      <c r="K1522" s="6" t="str">
        <f>OBV!G1522</f>
        <v>NEUTRAL</v>
      </c>
      <c r="L1522" s="6" t="str">
        <f>OBV!H1522</f>
        <v>BEARISH DIVERGENCE</v>
      </c>
    </row>
    <row r="1523" spans="1:12" ht="13.5" x14ac:dyDescent="0.25">
      <c r="A1523" s="3">
        <f>RSI!A1523</f>
        <v>44230</v>
      </c>
      <c r="B1523" s="2">
        <f>RSI!B1523</f>
        <v>2.1840000000000002</v>
      </c>
      <c r="C1523" s="2">
        <f>RSI!I1523</f>
        <v>51.322628771854099</v>
      </c>
      <c r="D1523" s="2">
        <f>MACD!E1523</f>
        <v>1.2884320157624529E-3</v>
      </c>
      <c r="E1523" s="2">
        <f>MACD!F1523</f>
        <v>1.3798521204332623E-3</v>
      </c>
      <c r="F1523" s="2">
        <f>'Moving Avg'!D1523</f>
        <v>2.1716000000000002</v>
      </c>
      <c r="G1523" s="2">
        <f>'Moving Avg'!F1523</f>
        <v>2.1746950000000003</v>
      </c>
      <c r="H1523" s="2">
        <f>'Moving Avg'!G1523</f>
        <v>2.1848319999999988</v>
      </c>
      <c r="I1523" s="2">
        <f>'Moving Avg'!H1523</f>
        <v>2.1304090000000016</v>
      </c>
      <c r="J1523" s="6" t="str">
        <f>OBV!F1523</f>
        <v>BEARISH</v>
      </c>
      <c r="K1523" s="6" t="str">
        <f>OBV!G1523</f>
        <v>NEUTRAL</v>
      </c>
      <c r="L1523" s="6" t="str">
        <f>OBV!H1523</f>
        <v>BEARISH DIVERGENCE</v>
      </c>
    </row>
    <row r="1524" spans="1:12" ht="13.5" x14ac:dyDescent="0.25">
      <c r="A1524" s="3">
        <f>RSI!A1524</f>
        <v>44231</v>
      </c>
      <c r="B1524" s="2">
        <f>RSI!B1524</f>
        <v>2.1770999999999998</v>
      </c>
      <c r="C1524" s="2">
        <f>RSI!I1524</f>
        <v>49.552832707277567</v>
      </c>
      <c r="D1524" s="2">
        <f>MACD!E1524</f>
        <v>2.0249274012034135E-3</v>
      </c>
      <c r="E1524" s="2">
        <f>MACD!F1524</f>
        <v>1.5088671765872926E-3</v>
      </c>
      <c r="F1524" s="2">
        <f>'Moving Avg'!D1524</f>
        <v>2.1798600000000001</v>
      </c>
      <c r="G1524" s="2">
        <f>'Moving Avg'!F1524</f>
        <v>2.1746950000000003</v>
      </c>
      <c r="H1524" s="2">
        <f>'Moving Avg'!G1524</f>
        <v>2.1845559999999988</v>
      </c>
      <c r="I1524" s="2">
        <f>'Moving Avg'!H1524</f>
        <v>2.1304405000000015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</row>
    <row r="1525" spans="1:12" ht="13.5" x14ac:dyDescent="0.25">
      <c r="A1525" s="3">
        <f>RSI!A1525</f>
        <v>44232</v>
      </c>
      <c r="B1525" s="2">
        <f>RSI!B1525</f>
        <v>2.1770999999999998</v>
      </c>
      <c r="C1525" s="2">
        <f>RSI!I1525</f>
        <v>49.552832707277574</v>
      </c>
      <c r="D1525" s="2">
        <f>MACD!E1525</f>
        <v>5.3443316015355791E-4</v>
      </c>
      <c r="E1525" s="2">
        <f>MACD!F1525</f>
        <v>1.3139803733005458E-3</v>
      </c>
      <c r="F1525" s="2">
        <f>'Moving Avg'!D1525</f>
        <v>2.1812399999999998</v>
      </c>
      <c r="G1525" s="2">
        <f>'Moving Avg'!F1525</f>
        <v>2.176075</v>
      </c>
      <c r="H1525" s="2">
        <f>'Moving Avg'!G1525</f>
        <v>2.1841419999999987</v>
      </c>
      <c r="I1525" s="2">
        <f>'Moving Avg'!H1525</f>
        <v>2.1304390000000013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</row>
    <row r="1526" spans="1:12" ht="13.5" x14ac:dyDescent="0.25">
      <c r="A1526" s="3">
        <f>RSI!A1526</f>
        <v>44235</v>
      </c>
      <c r="B1526" s="2">
        <f>RSI!B1526</f>
        <v>2.1151</v>
      </c>
      <c r="C1526" s="2">
        <f>RSI!I1526</f>
        <v>36.453137050801601</v>
      </c>
      <c r="D1526" s="2">
        <f>MACD!E1526</f>
        <v>5.9976136475343722E-3</v>
      </c>
      <c r="E1526" s="2">
        <f>MACD!F1526</f>
        <v>2.2507070281473111E-3</v>
      </c>
      <c r="F1526" s="2">
        <f>'Moving Avg'!D1526</f>
        <v>2.1674599999999997</v>
      </c>
      <c r="G1526" s="2">
        <f>'Moving Avg'!F1526</f>
        <v>2.1729750000000001</v>
      </c>
      <c r="H1526" s="2">
        <f>'Moving Avg'!G1526</f>
        <v>2.1824879999999989</v>
      </c>
      <c r="I1526" s="2">
        <f>'Moving Avg'!H1526</f>
        <v>2.1298645000000018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2.1701999999999999</v>
      </c>
      <c r="C1527" s="2">
        <f>RSI!I1527</f>
        <v>49.284623423083623</v>
      </c>
      <c r="D1527" s="2">
        <f>MACD!E1527</f>
        <v>5.8516996288440204E-3</v>
      </c>
      <c r="E1527" s="2">
        <f>MACD!F1527</f>
        <v>2.9709055482866533E-3</v>
      </c>
      <c r="F1527" s="2">
        <f>'Moving Avg'!D1527</f>
        <v>2.1646999999999998</v>
      </c>
      <c r="G1527" s="2">
        <f>'Moving Avg'!F1527</f>
        <v>2.1712500000000006</v>
      </c>
      <c r="H1527" s="2">
        <f>'Moving Avg'!G1527</f>
        <v>2.1819359999999985</v>
      </c>
      <c r="I1527" s="2">
        <f>'Moving Avg'!H1527</f>
        <v>2.1293680000000013</v>
      </c>
      <c r="J1527" s="6" t="str">
        <f>OBV!F1527</f>
        <v>BULLISH</v>
      </c>
      <c r="K1527" s="6" t="str">
        <f>OBV!G1527</f>
        <v>WEAK</v>
      </c>
      <c r="L1527" s="6" t="str">
        <f>OBV!H1527</f>
        <v>BULLISH DIVERGENCE</v>
      </c>
    </row>
    <row r="1528" spans="1:12" ht="13.5" x14ac:dyDescent="0.25">
      <c r="A1528" s="3">
        <f>RSI!A1528</f>
        <v>44237</v>
      </c>
      <c r="B1528" s="2">
        <f>RSI!B1528</f>
        <v>2.1564000000000001</v>
      </c>
      <c r="C1528" s="2">
        <f>RSI!I1528</f>
        <v>46.739109617884161</v>
      </c>
      <c r="D1528" s="2">
        <f>MACD!E1528</f>
        <v>5.7100097323901089E-3</v>
      </c>
      <c r="E1528" s="2">
        <f>MACD!F1528</f>
        <v>3.5187263851073442E-3</v>
      </c>
      <c r="F1528" s="2">
        <f>'Moving Avg'!D1528</f>
        <v>2.1591800000000001</v>
      </c>
      <c r="G1528" s="2">
        <f>'Moving Avg'!F1528</f>
        <v>2.1705600000000005</v>
      </c>
      <c r="H1528" s="2">
        <f>'Moving Avg'!G1528</f>
        <v>2.1813839999999991</v>
      </c>
      <c r="I1528" s="2">
        <f>'Moving Avg'!H1528</f>
        <v>2.1288025000000013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</row>
    <row r="1529" spans="1:12" ht="13.5" x14ac:dyDescent="0.25">
      <c r="A1529" s="3">
        <f>RSI!A1529</f>
        <v>44238</v>
      </c>
      <c r="B1529" s="2">
        <f>RSI!B1529</f>
        <v>2.1633</v>
      </c>
      <c r="C1529" s="2">
        <f>RSI!I1529</f>
        <v>48.180274949371899</v>
      </c>
      <c r="D1529" s="2">
        <f>MACD!E1529</f>
        <v>-1.122260523800378E-4</v>
      </c>
      <c r="E1529" s="2">
        <f>MACD!F1529</f>
        <v>2.792535897609868E-3</v>
      </c>
      <c r="F1529" s="2">
        <f>'Moving Avg'!D1529</f>
        <v>2.1564199999999998</v>
      </c>
      <c r="G1529" s="2">
        <f>'Moving Avg'!F1529</f>
        <v>2.1722800000000002</v>
      </c>
      <c r="H1529" s="2">
        <f>'Moving Avg'!G1529</f>
        <v>2.1805559999999993</v>
      </c>
      <c r="I1529" s="2">
        <f>'Moving Avg'!H1529</f>
        <v>2.1286005000000014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</row>
    <row r="1530" spans="1:12" ht="13.5" x14ac:dyDescent="0.25">
      <c r="A1530" s="3">
        <f>RSI!A1530</f>
        <v>44239</v>
      </c>
      <c r="B1530" s="2">
        <f>RSI!B1530</f>
        <v>2.1358000000000001</v>
      </c>
      <c r="C1530" s="2">
        <f>RSI!I1530</f>
        <v>43.166958488104669</v>
      </c>
      <c r="D1530" s="2">
        <f>MACD!E1530</f>
        <v>2.3434265498925022E-3</v>
      </c>
      <c r="E1530" s="2">
        <f>MACD!F1530</f>
        <v>2.7027140280663949E-3</v>
      </c>
      <c r="F1530" s="2">
        <f>'Moving Avg'!D1530</f>
        <v>2.1481599999999998</v>
      </c>
      <c r="G1530" s="2">
        <f>'Moving Avg'!F1530</f>
        <v>2.1695250000000001</v>
      </c>
      <c r="H1530" s="2">
        <f>'Moving Avg'!G1530</f>
        <v>2.1795919999999995</v>
      </c>
      <c r="I1530" s="2">
        <f>'Moving Avg'!H1530</f>
        <v>2.1279980000000012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</row>
    <row r="1531" spans="1:12" ht="13.5" x14ac:dyDescent="0.25">
      <c r="A1531" s="3">
        <f>RSI!A1531</f>
        <v>44242</v>
      </c>
      <c r="B1531" s="2">
        <f>RSI!B1531</f>
        <v>2.1633</v>
      </c>
      <c r="C1531" s="2">
        <f>RSI!I1531</f>
        <v>48.893787610023629</v>
      </c>
      <c r="D1531" s="2">
        <f>MACD!E1531</f>
        <v>4.7187278587967896E-3</v>
      </c>
      <c r="E1531" s="2">
        <f>MACD!F1531</f>
        <v>3.1059167942124738E-3</v>
      </c>
      <c r="F1531" s="2">
        <f>'Moving Avg'!D1531</f>
        <v>2.1577999999999999</v>
      </c>
      <c r="G1531" s="2">
        <f>'Moving Avg'!F1531</f>
        <v>2.1684900000000003</v>
      </c>
      <c r="H1531" s="2">
        <f>'Moving Avg'!G1531</f>
        <v>2.1789019999999995</v>
      </c>
      <c r="I1531" s="2">
        <f>'Moving Avg'!H1531</f>
        <v>2.1276315000000015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2.1633</v>
      </c>
      <c r="C1532" s="2">
        <f>RSI!I1532</f>
        <v>48.893787610023629</v>
      </c>
      <c r="D1532" s="2">
        <f>MACD!E1532</f>
        <v>6.7618416722257102E-3</v>
      </c>
      <c r="E1532" s="2">
        <f>MACD!F1532</f>
        <v>3.8371017698151213E-3</v>
      </c>
      <c r="F1532" s="2">
        <f>'Moving Avg'!D1532</f>
        <v>2.1564199999999998</v>
      </c>
      <c r="G1532" s="2">
        <f>'Moving Avg'!F1532</f>
        <v>2.1674549999999999</v>
      </c>
      <c r="H1532" s="2">
        <f>'Moving Avg'!G1532</f>
        <v>2.1784879999999998</v>
      </c>
      <c r="I1532" s="2">
        <f>'Moving Avg'!H1532</f>
        <v>2.1273640000000014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2.1701999999999999</v>
      </c>
      <c r="C1533" s="2">
        <f>RSI!I1533</f>
        <v>50.349653508335713</v>
      </c>
      <c r="D1533" s="2">
        <f>MACD!E1533</f>
        <v>8.0103001679638908E-3</v>
      </c>
      <c r="E1533" s="2">
        <f>MACD!F1533</f>
        <v>4.6717414494448755E-3</v>
      </c>
      <c r="F1533" s="2">
        <f>'Moving Avg'!D1533</f>
        <v>2.1591800000000001</v>
      </c>
      <c r="G1533" s="2">
        <f>'Moving Avg'!F1533</f>
        <v>2.1667650000000003</v>
      </c>
      <c r="H1533" s="2">
        <f>'Moving Avg'!G1533</f>
        <v>2.1782119999999998</v>
      </c>
      <c r="I1533" s="2">
        <f>'Moving Avg'!H1533</f>
        <v>2.1272295000000012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2.1564000000000001</v>
      </c>
      <c r="C1534" s="2">
        <f>RSI!I1534</f>
        <v>47.438953438339318</v>
      </c>
      <c r="D1534" s="2">
        <f>MACD!E1534</f>
        <v>9.0151004119980449E-3</v>
      </c>
      <c r="E1534" s="2">
        <f>MACD!F1534</f>
        <v>5.5404132419555096E-3</v>
      </c>
      <c r="F1534" s="2">
        <f>'Moving Avg'!D1534</f>
        <v>2.1577999999999999</v>
      </c>
      <c r="G1534" s="2">
        <f>'Moving Avg'!F1534</f>
        <v>2.1653850000000001</v>
      </c>
      <c r="H1534" s="2">
        <f>'Moving Avg'!G1534</f>
        <v>2.1772459999999998</v>
      </c>
      <c r="I1534" s="2">
        <f>'Moving Avg'!H1534</f>
        <v>2.1269275000000012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2.1564000000000001</v>
      </c>
      <c r="C1535" s="2">
        <f>RSI!I1535</f>
        <v>47.438953438339318</v>
      </c>
      <c r="D1535" s="2">
        <f>MACD!E1535</f>
        <v>9.9354983192956325E-3</v>
      </c>
      <c r="E1535" s="2">
        <f>MACD!F1535</f>
        <v>6.4194302574235342E-3</v>
      </c>
      <c r="F1535" s="2">
        <f>'Moving Avg'!D1535</f>
        <v>2.1619199999999998</v>
      </c>
      <c r="G1535" s="2">
        <f>'Moving Avg'!F1535</f>
        <v>2.164695</v>
      </c>
      <c r="H1535" s="2">
        <f>'Moving Avg'!G1535</f>
        <v>2.1765559999999997</v>
      </c>
      <c r="I1535" s="2">
        <f>'Moving Avg'!H1535</f>
        <v>2.1267900000000015</v>
      </c>
      <c r="J1535" s="6" t="str">
        <f>OBV!F1535</f>
        <v>BEARISH</v>
      </c>
      <c r="K1535" s="6" t="str">
        <f>OBV!G1535</f>
        <v>NEUTRAL</v>
      </c>
      <c r="L1535" s="6" t="str">
        <f>OBV!H1535</f>
        <v>BEARISH DIVERGENCE</v>
      </c>
    </row>
    <row r="1536" spans="1:12" ht="13.5" x14ac:dyDescent="0.25">
      <c r="A1536" s="3">
        <f>RSI!A1536</f>
        <v>44249</v>
      </c>
      <c r="B1536" s="2">
        <f>RSI!B1536</f>
        <v>2.1770999999999998</v>
      </c>
      <c r="C1536" s="2">
        <f>RSI!I1536</f>
        <v>52.241908861362347</v>
      </c>
      <c r="D1536" s="2">
        <f>MACD!E1536</f>
        <v>-2.9251469714397516E-4</v>
      </c>
      <c r="E1536" s="2">
        <f>MACD!F1536</f>
        <v>5.0770412665100319E-3</v>
      </c>
      <c r="F1536" s="2">
        <f>'Moving Avg'!D1536</f>
        <v>2.1646799999999997</v>
      </c>
      <c r="G1536" s="2">
        <f>'Moving Avg'!F1536</f>
        <v>2.1643499999999998</v>
      </c>
      <c r="H1536" s="2">
        <f>'Moving Avg'!G1536</f>
        <v>2.1762799999999998</v>
      </c>
      <c r="I1536" s="2">
        <f>'Moving Avg'!H1536</f>
        <v>2.1267560000000016</v>
      </c>
      <c r="J1536" s="6" t="str">
        <f>OBV!F1536</f>
        <v>BEARISH</v>
      </c>
      <c r="K1536" s="6" t="str">
        <f>OBV!G1536</f>
        <v>NEUTRAL</v>
      </c>
      <c r="L1536" s="6" t="str">
        <f>OBV!H1536</f>
        <v>BEARISH DIVERGENCE</v>
      </c>
    </row>
    <row r="1537" spans="1:12" ht="13.5" x14ac:dyDescent="0.25">
      <c r="A1537" s="3">
        <f>RSI!A1537</f>
        <v>44250</v>
      </c>
      <c r="B1537" s="2">
        <f>RSI!B1537</f>
        <v>2.1770999999999998</v>
      </c>
      <c r="C1537" s="2">
        <f>RSI!I1537</f>
        <v>52.241908861362347</v>
      </c>
      <c r="D1537" s="2">
        <f>MACD!E1537</f>
        <v>-5.3221133740688487E-4</v>
      </c>
      <c r="E1537" s="2">
        <f>MACD!F1537</f>
        <v>3.9551907457266488E-3</v>
      </c>
      <c r="F1537" s="2">
        <f>'Moving Avg'!D1537</f>
        <v>2.16744</v>
      </c>
      <c r="G1537" s="2">
        <f>'Moving Avg'!F1537</f>
        <v>2.1643500000000002</v>
      </c>
      <c r="H1537" s="2">
        <f>'Moving Avg'!G1537</f>
        <v>2.1757279999999999</v>
      </c>
      <c r="I1537" s="2">
        <f>'Moving Avg'!H1537</f>
        <v>2.1267875000000016</v>
      </c>
      <c r="J1537" s="6" t="str">
        <f>OBV!F1537</f>
        <v>BEARISH</v>
      </c>
      <c r="K1537" s="6" t="str">
        <f>OBV!G1537</f>
        <v>NEUTRAL</v>
      </c>
      <c r="L1537" s="6" t="str">
        <f>OBV!H1537</f>
        <v>BEARISH DIVERGENCE</v>
      </c>
    </row>
    <row r="1538" spans="1:12" ht="13.5" x14ac:dyDescent="0.25">
      <c r="A1538" s="3">
        <f>RSI!A1538</f>
        <v>44251</v>
      </c>
      <c r="B1538" s="2">
        <f>RSI!B1538</f>
        <v>2.2252999999999998</v>
      </c>
      <c r="C1538" s="2">
        <f>RSI!I1538</f>
        <v>61.694515250217847</v>
      </c>
      <c r="D1538" s="2">
        <f>MACD!E1538</f>
        <v>-6.4860225360470203E-3</v>
      </c>
      <c r="E1538" s="2">
        <f>MACD!F1538</f>
        <v>1.8669480893719148E-3</v>
      </c>
      <c r="F1538" s="2">
        <f>'Moving Avg'!D1538</f>
        <v>2.1784599999999998</v>
      </c>
      <c r="G1538" s="2">
        <f>'Moving Avg'!F1538</f>
        <v>2.1671050000000003</v>
      </c>
      <c r="H1538" s="2">
        <f>'Moving Avg'!G1538</f>
        <v>2.1761400000000002</v>
      </c>
      <c r="I1538" s="2">
        <f>'Moving Avg'!H1538</f>
        <v>2.1270600000000019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2.2252999999999998</v>
      </c>
      <c r="C1539" s="2">
        <f>RSI!I1539</f>
        <v>61.694515250217847</v>
      </c>
      <c r="D1539" s="2">
        <f>MACD!E1539</f>
        <v>-1.0800421366479629E-2</v>
      </c>
      <c r="E1539" s="2">
        <f>MACD!F1539</f>
        <v>-6.6652580179839402E-4</v>
      </c>
      <c r="F1539" s="2">
        <f>'Moving Avg'!D1539</f>
        <v>2.1922400000000004</v>
      </c>
      <c r="G1539" s="2">
        <f>'Moving Avg'!F1539</f>
        <v>2.1715799999999996</v>
      </c>
      <c r="H1539" s="2">
        <f>'Moving Avg'!G1539</f>
        <v>2.177794</v>
      </c>
      <c r="I1539" s="2">
        <f>'Moving Avg'!H1539</f>
        <v>2.1273325000000018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2.2046999999999999</v>
      </c>
      <c r="C1540" s="2">
        <f>RSI!I1540</f>
        <v>56.182675529002353</v>
      </c>
      <c r="D1540" s="2">
        <f>MACD!E1540</f>
        <v>-1.7468962656801867E-2</v>
      </c>
      <c r="E1540" s="2">
        <f>MACD!F1540</f>
        <v>-4.0270131727990887E-3</v>
      </c>
      <c r="F1540" s="2">
        <f>'Moving Avg'!D1540</f>
        <v>2.2018999999999997</v>
      </c>
      <c r="G1540" s="2">
        <f>'Moving Avg'!F1540</f>
        <v>2.173305</v>
      </c>
      <c r="H1540" s="2">
        <f>'Moving Avg'!G1540</f>
        <v>2.1779320000000002</v>
      </c>
      <c r="I1540" s="2">
        <f>'Moving Avg'!H1540</f>
        <v>2.1275020000000016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2.1701999999999999</v>
      </c>
      <c r="C1541" s="2">
        <f>RSI!I1541</f>
        <v>48.386048819253737</v>
      </c>
      <c r="D1541" s="2">
        <f>MACD!E1541</f>
        <v>-1.649338717022486E-2</v>
      </c>
      <c r="E1541" s="2">
        <f>MACD!F1541</f>
        <v>-6.5202879722842432E-3</v>
      </c>
      <c r="F1541" s="2">
        <f>'Moving Avg'!D1541</f>
        <v>2.20052</v>
      </c>
      <c r="G1541" s="2">
        <f>'Moving Avg'!F1541</f>
        <v>2.172615</v>
      </c>
      <c r="H1541" s="2">
        <f>'Moving Avg'!G1541</f>
        <v>2.1775180000000005</v>
      </c>
      <c r="I1541" s="2">
        <f>'Moving Avg'!H1541</f>
        <v>2.1275320000000018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2.1978</v>
      </c>
      <c r="C1542" s="2">
        <f>RSI!I1542</f>
        <v>53.897925162818751</v>
      </c>
      <c r="D1542" s="2">
        <f>MACD!E1542</f>
        <v>-1.7664165496464879E-2</v>
      </c>
      <c r="E1542" s="2">
        <f>MACD!F1542</f>
        <v>-8.7490634771203706E-3</v>
      </c>
      <c r="F1542" s="2">
        <f>'Moving Avg'!D1542</f>
        <v>2.2046599999999996</v>
      </c>
      <c r="G1542" s="2">
        <f>'Moving Avg'!F1542</f>
        <v>2.173305</v>
      </c>
      <c r="H1542" s="2">
        <f>'Moving Avg'!G1542</f>
        <v>2.1776560000000003</v>
      </c>
      <c r="I1542" s="2">
        <f>'Moving Avg'!H1542</f>
        <v>2.1278315000000019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2.1909000000000001</v>
      </c>
      <c r="C1543" s="2">
        <f>RSI!I1543</f>
        <v>52.391600061082258</v>
      </c>
      <c r="D1543" s="2">
        <f>MACD!E1543</f>
        <v>-1.7200653752106998E-2</v>
      </c>
      <c r="E1543" s="2">
        <f>MACD!F1543</f>
        <v>-1.0439381532117696E-2</v>
      </c>
      <c r="F1543" s="2">
        <f>'Moving Avg'!D1543</f>
        <v>2.1977799999999994</v>
      </c>
      <c r="G1543" s="2">
        <f>'Moving Avg'!F1543</f>
        <v>2.1736499999999999</v>
      </c>
      <c r="H1543" s="2">
        <f>'Moving Avg'!G1543</f>
        <v>2.177794</v>
      </c>
      <c r="I1543" s="2">
        <f>'Moving Avg'!H1543</f>
        <v>2.1281950000000016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2.1288999999999998</v>
      </c>
      <c r="C1544" s="2">
        <f>RSI!I1544</f>
        <v>41.238879819463534</v>
      </c>
      <c r="D1544" s="2">
        <f>MACD!E1544</f>
        <v>-1.440786644525005E-2</v>
      </c>
      <c r="E1544" s="2">
        <f>MACD!F1544</f>
        <v>-1.1233078514744168E-2</v>
      </c>
      <c r="F1544" s="2">
        <f>'Moving Avg'!D1544</f>
        <v>2.1785000000000001</v>
      </c>
      <c r="G1544" s="2">
        <f>'Moving Avg'!F1544</f>
        <v>2.1712400000000001</v>
      </c>
      <c r="H1544" s="2">
        <f>'Moving Avg'!G1544</f>
        <v>2.1764160000000001</v>
      </c>
      <c r="I1544" s="2">
        <f>'Moving Avg'!H1544</f>
        <v>2.1281830000000017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2.1288999999999998</v>
      </c>
      <c r="C1545" s="2">
        <f>RSI!I1545</f>
        <v>41.238879819463534</v>
      </c>
      <c r="D1545" s="2">
        <f>MACD!E1545</f>
        <v>-1.1742202698336257E-2</v>
      </c>
      <c r="E1545" s="2">
        <f>MACD!F1545</f>
        <v>-1.1334903351462587E-2</v>
      </c>
      <c r="F1545" s="2">
        <f>'Moving Avg'!D1545</f>
        <v>2.1633399999999998</v>
      </c>
      <c r="G1545" s="2">
        <f>'Moving Avg'!F1545</f>
        <v>2.1688300000000003</v>
      </c>
      <c r="H1545" s="2">
        <f>'Moving Avg'!G1545</f>
        <v>2.1753140000000002</v>
      </c>
      <c r="I1545" s="2">
        <f>'Moving Avg'!H1545</f>
        <v>2.1281050000000019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2.1633</v>
      </c>
      <c r="C1546" s="2">
        <f>RSI!I1546</f>
        <v>48.318219243076229</v>
      </c>
      <c r="D1546" s="2">
        <f>MACD!E1546</f>
        <v>-8.570047880117837E-3</v>
      </c>
      <c r="E1546" s="2">
        <f>MACD!F1546</f>
        <v>-1.0781932257193637E-2</v>
      </c>
      <c r="F1546" s="2">
        <f>'Moving Avg'!D1546</f>
        <v>2.1619599999999997</v>
      </c>
      <c r="G1546" s="2">
        <f>'Moving Avg'!F1546</f>
        <v>2.1712400000000001</v>
      </c>
      <c r="H1546" s="2">
        <f>'Moving Avg'!G1546</f>
        <v>2.1747620000000008</v>
      </c>
      <c r="I1546" s="2">
        <f>'Moving Avg'!H1546</f>
        <v>2.1283965000000018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</row>
    <row r="1547" spans="1:12" ht="13.5" x14ac:dyDescent="0.25">
      <c r="A1547" s="3">
        <f>RSI!A1547</f>
        <v>44264</v>
      </c>
      <c r="B1547" s="2">
        <f>RSI!B1547</f>
        <v>2.1633</v>
      </c>
      <c r="C1547" s="2">
        <f>RSI!I1547</f>
        <v>48.318219243076229</v>
      </c>
      <c r="D1547" s="2">
        <f>MACD!E1547</f>
        <v>-5.829812078036678E-3</v>
      </c>
      <c r="E1547" s="2">
        <f>MACD!F1547</f>
        <v>-9.7915082213622471E-3</v>
      </c>
      <c r="F1547" s="2">
        <f>'Moving Avg'!D1547</f>
        <v>2.1550599999999998</v>
      </c>
      <c r="G1547" s="2">
        <f>'Moving Avg'!F1547</f>
        <v>2.1708950000000002</v>
      </c>
      <c r="H1547" s="2">
        <f>'Moving Avg'!G1547</f>
        <v>2.1740720000000007</v>
      </c>
      <c r="I1547" s="2">
        <f>'Moving Avg'!H1547</f>
        <v>2.1286550000000015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2.2252999999999998</v>
      </c>
      <c r="C1548" s="2">
        <f>RSI!I1548</f>
        <v>58.714974868595995</v>
      </c>
      <c r="D1548" s="2">
        <f>MACD!E1548</f>
        <v>-6.3641010115755847E-4</v>
      </c>
      <c r="E1548" s="2">
        <f>MACD!F1548</f>
        <v>-7.9604885973213104E-3</v>
      </c>
      <c r="F1548" s="2">
        <f>'Moving Avg'!D1548</f>
        <v>2.16194</v>
      </c>
      <c r="G1548" s="2">
        <f>'Moving Avg'!F1548</f>
        <v>2.1743399999999999</v>
      </c>
      <c r="H1548" s="2">
        <f>'Moving Avg'!G1548</f>
        <v>2.1747600000000009</v>
      </c>
      <c r="I1548" s="2">
        <f>'Moving Avg'!H1548</f>
        <v>2.1293550000000017</v>
      </c>
      <c r="J1548" s="6" t="str">
        <f>OBV!F1548</f>
        <v>BEARISH</v>
      </c>
      <c r="K1548" s="6" t="str">
        <f>OBV!G1548</f>
        <v>NEUTRAL</v>
      </c>
      <c r="L1548" s="6" t="str">
        <f>OBV!H1548</f>
        <v>BEARISH DIVERGENCE</v>
      </c>
    </row>
    <row r="1549" spans="1:12" ht="13.5" x14ac:dyDescent="0.25">
      <c r="A1549" s="3">
        <f>RSI!A1549</f>
        <v>44266</v>
      </c>
      <c r="B1549" s="2">
        <f>RSI!B1549</f>
        <v>2.2046999999999999</v>
      </c>
      <c r="C1549" s="2">
        <f>RSI!I1549</f>
        <v>54.772379651624554</v>
      </c>
      <c r="D1549" s="2">
        <f>MACD!E1549</f>
        <v>4.9656730442735331E-3</v>
      </c>
      <c r="E1549" s="2">
        <f>MACD!F1549</f>
        <v>-5.3752562690023422E-3</v>
      </c>
      <c r="F1549" s="2">
        <f>'Moving Avg'!D1549</f>
        <v>2.1770999999999994</v>
      </c>
      <c r="G1549" s="2">
        <f>'Moving Avg'!F1549</f>
        <v>2.1764099999999997</v>
      </c>
      <c r="H1549" s="2">
        <f>'Moving Avg'!G1549</f>
        <v>2.1748980000000007</v>
      </c>
      <c r="I1549" s="2">
        <f>'Moving Avg'!H1549</f>
        <v>2.1297550000000016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2.2046999999999999</v>
      </c>
      <c r="C1550" s="2">
        <f>RSI!I1550</f>
        <v>54.772379651624547</v>
      </c>
      <c r="D1550" s="2">
        <f>MACD!E1550</f>
        <v>6.3637077246623264E-3</v>
      </c>
      <c r="E1550" s="2">
        <f>MACD!F1550</f>
        <v>-3.0274634702694087E-3</v>
      </c>
      <c r="F1550" s="2">
        <f>'Moving Avg'!D1550</f>
        <v>2.1922599999999997</v>
      </c>
      <c r="G1550" s="2">
        <f>'Moving Avg'!F1550</f>
        <v>2.1798550000000003</v>
      </c>
      <c r="H1550" s="2">
        <f>'Moving Avg'!G1550</f>
        <v>2.1751740000000011</v>
      </c>
      <c r="I1550" s="2">
        <f>'Moving Avg'!H1550</f>
        <v>2.1302535000000016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2.1978</v>
      </c>
      <c r="C1551" s="2">
        <f>RSI!I1551</f>
        <v>53.379982970677261</v>
      </c>
      <c r="D1551" s="2">
        <f>MACD!E1551</f>
        <v>2.5899319588740255E-3</v>
      </c>
      <c r="E1551" s="2">
        <f>MACD!F1551</f>
        <v>-1.9039843844407219E-3</v>
      </c>
      <c r="F1551" s="2">
        <f>'Moving Avg'!D1551</f>
        <v>2.19916</v>
      </c>
      <c r="G1551" s="2">
        <f>'Moving Avg'!F1551</f>
        <v>2.1815800000000003</v>
      </c>
      <c r="H1551" s="2">
        <f>'Moving Avg'!G1551</f>
        <v>2.1753120000000008</v>
      </c>
      <c r="I1551" s="2">
        <f>'Moving Avg'!H1551</f>
        <v>2.1307835000000015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2.1564000000000001</v>
      </c>
      <c r="C1552" s="2">
        <f>RSI!I1552</f>
        <v>45.848769052231617</v>
      </c>
      <c r="D1552" s="2">
        <f>MACD!E1552</f>
        <v>6.6020457382833797E-3</v>
      </c>
      <c r="E1552" s="2">
        <f>MACD!F1552</f>
        <v>-2.0277835989590174E-4</v>
      </c>
      <c r="F1552" s="2">
        <f>'Moving Avg'!D1552</f>
        <v>2.1977799999999998</v>
      </c>
      <c r="G1552" s="2">
        <f>'Moving Avg'!F1552</f>
        <v>2.181235</v>
      </c>
      <c r="H1552" s="2">
        <f>'Moving Avg'!G1552</f>
        <v>2.1746220000000007</v>
      </c>
      <c r="I1552" s="2">
        <f>'Moving Avg'!H1552</f>
        <v>2.1312050000000018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</row>
    <row r="1553" spans="1:12" ht="13.5" x14ac:dyDescent="0.25">
      <c r="A1553" s="3">
        <f>RSI!A1553</f>
        <v>44272</v>
      </c>
      <c r="B1553" s="2">
        <f>RSI!B1553</f>
        <v>2.1909000000000001</v>
      </c>
      <c r="C1553" s="2">
        <f>RSI!I1553</f>
        <v>51.934633166810912</v>
      </c>
      <c r="D1553" s="2">
        <f>MACD!E1553</f>
        <v>6.5249035912304798E-3</v>
      </c>
      <c r="E1553" s="2">
        <f>MACD!F1553</f>
        <v>1.1427580303293747E-3</v>
      </c>
      <c r="F1553" s="2">
        <f>'Moving Avg'!D1553</f>
        <v>2.1909000000000001</v>
      </c>
      <c r="G1553" s="2">
        <f>'Moving Avg'!F1553</f>
        <v>2.1822699999999999</v>
      </c>
      <c r="H1553" s="2">
        <f>'Moving Avg'!G1553</f>
        <v>2.1746220000000007</v>
      </c>
      <c r="I1553" s="2">
        <f>'Moving Avg'!H1553</f>
        <v>2.1316675000000016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2.1909000000000001</v>
      </c>
      <c r="C1554" s="2">
        <f>RSI!I1554</f>
        <v>51.934633166810912</v>
      </c>
      <c r="D1554" s="2">
        <f>MACD!E1554</f>
        <v>-3.148354827015698E-3</v>
      </c>
      <c r="E1554" s="2">
        <f>MACD!F1554</f>
        <v>2.8453545886036012E-4</v>
      </c>
      <c r="F1554" s="2">
        <f>'Moving Avg'!D1554</f>
        <v>2.1881399999999998</v>
      </c>
      <c r="G1554" s="2">
        <f>'Moving Avg'!F1554</f>
        <v>2.1839949999999999</v>
      </c>
      <c r="H1554" s="2">
        <f>'Moving Avg'!G1554</f>
        <v>2.1748980000000007</v>
      </c>
      <c r="I1554" s="2">
        <f>'Moving Avg'!H1554</f>
        <v>2.1320970000000017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2.1701999999999999</v>
      </c>
      <c r="C1555" s="2">
        <f>RSI!I1555</f>
        <v>48.167679652602033</v>
      </c>
      <c r="D1555" s="2">
        <f>MACD!E1555</f>
        <v>-9.8644592307466361E-3</v>
      </c>
      <c r="E1555" s="2">
        <f>MACD!F1555</f>
        <v>-1.7452634790610393E-3</v>
      </c>
      <c r="F1555" s="2">
        <f>'Moving Avg'!D1555</f>
        <v>2.1812399999999998</v>
      </c>
      <c r="G1555" s="2">
        <f>'Moving Avg'!F1555</f>
        <v>2.184685</v>
      </c>
      <c r="H1555" s="2">
        <f>'Moving Avg'!G1555</f>
        <v>2.1753120000000004</v>
      </c>
      <c r="I1555" s="2">
        <f>'Moving Avg'!H1555</f>
        <v>2.1324890000000019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2.1840000000000002</v>
      </c>
      <c r="C1556" s="2">
        <f>RSI!I1556</f>
        <v>50.733230927496308</v>
      </c>
      <c r="D1556" s="2">
        <f>MACD!E1556</f>
        <v>-1.1214518701125886E-2</v>
      </c>
      <c r="E1556" s="2">
        <f>MACD!F1556</f>
        <v>-3.6391145234740086E-3</v>
      </c>
      <c r="F1556" s="2">
        <f>'Moving Avg'!D1556</f>
        <v>2.1784800000000004</v>
      </c>
      <c r="G1556" s="2">
        <f>'Moving Avg'!F1556</f>
        <v>2.1850299999999994</v>
      </c>
      <c r="H1556" s="2">
        <f>'Moving Avg'!G1556</f>
        <v>2.1754500000000005</v>
      </c>
      <c r="I1556" s="2">
        <f>'Moving Avg'!H1556</f>
        <v>2.133246000000002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2.1770999999999998</v>
      </c>
      <c r="C1557" s="2">
        <f>RSI!I1557</f>
        <v>49.416176049960995</v>
      </c>
      <c r="D1557" s="2">
        <f>MACD!E1557</f>
        <v>-1.1869243144287722E-2</v>
      </c>
      <c r="E1557" s="2">
        <f>MACD!F1557</f>
        <v>-5.2851402476367521E-3</v>
      </c>
      <c r="F1557" s="2">
        <f>'Moving Avg'!D1557</f>
        <v>2.18262</v>
      </c>
      <c r="G1557" s="2">
        <f>'Moving Avg'!F1557</f>
        <v>2.1850299999999998</v>
      </c>
      <c r="H1557" s="2">
        <f>'Moving Avg'!G1557</f>
        <v>2.1748980000000007</v>
      </c>
      <c r="I1557" s="2">
        <f>'Moving Avg'!H1557</f>
        <v>2.1338695000000021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2.1770999999999998</v>
      </c>
      <c r="C1558" s="2">
        <f>RSI!I1558</f>
        <v>49.416176049960995</v>
      </c>
      <c r="D1558" s="2">
        <f>MACD!E1558</f>
        <v>-2.8657452790237237E-3</v>
      </c>
      <c r="E1558" s="2">
        <f>MACD!F1558</f>
        <v>-4.8012612539141469E-3</v>
      </c>
      <c r="F1558" s="2">
        <f>'Moving Avg'!D1558</f>
        <v>2.1798600000000001</v>
      </c>
      <c r="G1558" s="2">
        <f>'Moving Avg'!F1558</f>
        <v>2.18262</v>
      </c>
      <c r="H1558" s="2">
        <f>'Moving Avg'!G1558</f>
        <v>2.1750360000000004</v>
      </c>
      <c r="I1558" s="2">
        <f>'Moving Avg'!H1558</f>
        <v>2.134361500000002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2.1358000000000001</v>
      </c>
      <c r="C1559" s="2">
        <f>RSI!I1559</f>
        <v>41.870622651609985</v>
      </c>
      <c r="D1559" s="2">
        <f>MACD!E1559</f>
        <v>4.6602515701605896E-3</v>
      </c>
      <c r="E1559" s="2">
        <f>MACD!F1559</f>
        <v>-2.9089586890991997E-3</v>
      </c>
      <c r="F1559" s="2">
        <f>'Moving Avg'!D1559</f>
        <v>2.1688399999999999</v>
      </c>
      <c r="G1559" s="2">
        <f>'Moving Avg'!F1559</f>
        <v>2.1781450000000002</v>
      </c>
      <c r="H1559" s="2">
        <f>'Moving Avg'!G1559</f>
        <v>2.1751740000000002</v>
      </c>
      <c r="I1559" s="2">
        <f>'Moving Avg'!H1559</f>
        <v>2.1346470000000024</v>
      </c>
      <c r="J1559" s="6" t="str">
        <f>OBV!F1559</f>
        <v>BEARISH</v>
      </c>
      <c r="K1559" s="6" t="str">
        <f>OBV!G1559</f>
        <v>STRONG</v>
      </c>
      <c r="L1559" s="6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2.1358000000000001</v>
      </c>
      <c r="C1560" s="2">
        <f>RSI!I1560</f>
        <v>41.870622651609985</v>
      </c>
      <c r="D1560" s="2">
        <f>MACD!E1560</f>
        <v>1.1288764753194958E-2</v>
      </c>
      <c r="E1560" s="2">
        <f>MACD!F1560</f>
        <v>-6.9414000640368248E-5</v>
      </c>
      <c r="F1560" s="2">
        <f>'Moving Avg'!D1560</f>
        <v>2.1619599999999997</v>
      </c>
      <c r="G1560" s="2">
        <f>'Moving Avg'!F1560</f>
        <v>2.1747000000000005</v>
      </c>
      <c r="H1560" s="2">
        <f>'Moving Avg'!G1560</f>
        <v>2.1740720000000002</v>
      </c>
      <c r="I1560" s="2">
        <f>'Moving Avg'!H1560</f>
        <v>2.1350970000000022</v>
      </c>
      <c r="J1560" s="6" t="str">
        <f>OBV!F1560</f>
        <v>BEARISH</v>
      </c>
      <c r="K1560" s="6" t="str">
        <f>OBV!G1560</f>
        <v>STRONG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2.1564000000000001</v>
      </c>
      <c r="C1561" s="2">
        <f>RSI!I1561</f>
        <v>46.588466315256795</v>
      </c>
      <c r="D1561" s="2">
        <f>MACD!E1561</f>
        <v>1.4551118218498527E-2</v>
      </c>
      <c r="E1561" s="2">
        <f>MACD!F1561</f>
        <v>2.8546924431874111E-3</v>
      </c>
      <c r="F1561" s="2">
        <f>'Moving Avg'!D1561</f>
        <v>2.1564399999999999</v>
      </c>
      <c r="G1561" s="2">
        <f>'Moving Avg'!F1561</f>
        <v>2.1740100000000004</v>
      </c>
      <c r="H1561" s="2">
        <f>'Moving Avg'!G1561</f>
        <v>2.1735200000000008</v>
      </c>
      <c r="I1561" s="2">
        <f>'Moving Avg'!H1561</f>
        <v>2.1355185000000021</v>
      </c>
      <c r="J1561" s="6" t="str">
        <f>OBV!F1561</f>
        <v>BEARISH</v>
      </c>
      <c r="K1561" s="6" t="str">
        <f>OBV!G1561</f>
        <v>STRONG</v>
      </c>
      <c r="L1561" s="6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2.1909000000000001</v>
      </c>
      <c r="C1562" s="2">
        <f>RSI!I1562</f>
        <v>53.408563088460632</v>
      </c>
      <c r="D1562" s="2">
        <f>MACD!E1562</f>
        <v>8.4882769936678315E-3</v>
      </c>
      <c r="E1562" s="2">
        <f>MACD!F1562</f>
        <v>3.9814093532834953E-3</v>
      </c>
      <c r="F1562" s="2">
        <f>'Moving Avg'!D1562</f>
        <v>2.1591999999999998</v>
      </c>
      <c r="G1562" s="2">
        <f>'Moving Avg'!F1562</f>
        <v>2.1736650000000006</v>
      </c>
      <c r="H1562" s="2">
        <f>'Moving Avg'!G1562</f>
        <v>2.1736580000000005</v>
      </c>
      <c r="I1562" s="2">
        <f>'Moving Avg'!H1562</f>
        <v>2.1360465000000022</v>
      </c>
      <c r="J1562" s="6" t="str">
        <f>OBV!F1562</f>
        <v>BEARISH</v>
      </c>
      <c r="K1562" s="6" t="str">
        <f>OBV!G1562</f>
        <v>NEUTRAL</v>
      </c>
      <c r="L1562" s="6" t="str">
        <f>OBV!H1562</f>
        <v>BEARISH DIVERGENCE</v>
      </c>
    </row>
    <row r="1563" spans="1:12" ht="13.5" x14ac:dyDescent="0.25">
      <c r="A1563" s="3">
        <f>RSI!A1563</f>
        <v>44286</v>
      </c>
      <c r="B1563" s="2">
        <f>RSI!B1563</f>
        <v>2.1840000000000002</v>
      </c>
      <c r="C1563" s="2">
        <f>RSI!I1563</f>
        <v>51.979016782219581</v>
      </c>
      <c r="D1563" s="2">
        <f>MACD!E1563</f>
        <v>9.0670962392436216E-3</v>
      </c>
      <c r="E1563" s="2">
        <f>MACD!F1563</f>
        <v>4.9985467304755208E-3</v>
      </c>
      <c r="F1563" s="2">
        <f>'Moving Avg'!D1563</f>
        <v>2.1605800000000004</v>
      </c>
      <c r="G1563" s="2">
        <f>'Moving Avg'!F1563</f>
        <v>2.1733199999999999</v>
      </c>
      <c r="H1563" s="2">
        <f>'Moving Avg'!G1563</f>
        <v>2.1736580000000005</v>
      </c>
      <c r="I1563" s="2">
        <f>'Moving Avg'!H1563</f>
        <v>2.1366060000000022</v>
      </c>
      <c r="J1563" s="6" t="str">
        <f>OBV!F1563</f>
        <v>BEARISH</v>
      </c>
      <c r="K1563" s="6" t="str">
        <f>OBV!G1563</f>
        <v>NEUTRAL</v>
      </c>
      <c r="L1563" s="6" t="str">
        <f>OBV!H1563</f>
        <v>BEARISH DIVERGENCE</v>
      </c>
    </row>
    <row r="1564" spans="1:12" ht="13.5" x14ac:dyDescent="0.25">
      <c r="A1564" s="3">
        <f>RSI!A1564</f>
        <v>44287</v>
      </c>
      <c r="B1564" s="2">
        <f>RSI!B1564</f>
        <v>2.1909000000000001</v>
      </c>
      <c r="C1564" s="2">
        <f>RSI!I1564</f>
        <v>53.324447938905863</v>
      </c>
      <c r="D1564" s="2">
        <f>MACD!E1564</f>
        <v>8.9847797366116033E-3</v>
      </c>
      <c r="E1564" s="2">
        <f>MACD!F1564</f>
        <v>5.7957933317027378E-3</v>
      </c>
      <c r="F1564" s="2">
        <f>'Moving Avg'!D1564</f>
        <v>2.1716000000000002</v>
      </c>
      <c r="G1564" s="2">
        <f>'Moving Avg'!F1564</f>
        <v>2.1764199999999998</v>
      </c>
      <c r="H1564" s="2">
        <f>'Moving Avg'!G1564</f>
        <v>2.1737960000000003</v>
      </c>
      <c r="I1564" s="2">
        <f>'Moving Avg'!H1564</f>
        <v>2.1374960000000023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2.1909000000000001</v>
      </c>
      <c r="C1565" s="2">
        <f>RSI!I1565</f>
        <v>53.32444793890587</v>
      </c>
      <c r="D1565" s="2">
        <f>MACD!E1565</f>
        <v>5.6332807133347984E-3</v>
      </c>
      <c r="E1565" s="2">
        <f>MACD!F1565</f>
        <v>5.7632908080291504E-3</v>
      </c>
      <c r="F1565" s="2">
        <f>'Moving Avg'!D1565</f>
        <v>2.18262</v>
      </c>
      <c r="G1565" s="2">
        <f>'Moving Avg'!F1565</f>
        <v>2.1795199999999997</v>
      </c>
      <c r="H1565" s="2">
        <f>'Moving Avg'!G1565</f>
        <v>2.1742100000000004</v>
      </c>
      <c r="I1565" s="2">
        <f>'Moving Avg'!H1565</f>
        <v>2.1383860000000023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2.1909000000000001</v>
      </c>
      <c r="C1566" s="2">
        <f>RSI!I1566</f>
        <v>53.32444793890587</v>
      </c>
      <c r="D1566" s="2">
        <f>MACD!E1566</f>
        <v>4.8304449462279742E-3</v>
      </c>
      <c r="E1566" s="2">
        <f>MACD!F1566</f>
        <v>5.5767216356689148E-3</v>
      </c>
      <c r="F1566" s="2">
        <f>'Moving Avg'!D1566</f>
        <v>2.1895200000000004</v>
      </c>
      <c r="G1566" s="2">
        <f>'Moving Avg'!F1566</f>
        <v>2.1808999999999998</v>
      </c>
      <c r="H1566" s="2">
        <f>'Moving Avg'!G1566</f>
        <v>2.1743480000000002</v>
      </c>
      <c r="I1566" s="2">
        <f>'Moving Avg'!H1566</f>
        <v>2.1394735000000025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2.1840000000000002</v>
      </c>
      <c r="C1567" s="2">
        <f>RSI!I1567</f>
        <v>51.521540932517944</v>
      </c>
      <c r="D1567" s="2">
        <f>MACD!E1567</f>
        <v>3.5173349298771583E-3</v>
      </c>
      <c r="E1567" s="2">
        <f>MACD!F1567</f>
        <v>5.1648442945105635E-3</v>
      </c>
      <c r="F1567" s="2">
        <f>'Moving Avg'!D1567</f>
        <v>2.1881399999999998</v>
      </c>
      <c r="G1567" s="2">
        <f>'Moving Avg'!F1567</f>
        <v>2.1819349999999997</v>
      </c>
      <c r="H1567" s="2">
        <f>'Moving Avg'!G1567</f>
        <v>2.1744860000000004</v>
      </c>
      <c r="I1567" s="2">
        <f>'Moving Avg'!H1567</f>
        <v>2.1406910000000026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2.1909000000000001</v>
      </c>
      <c r="C1568" s="2">
        <f>RSI!I1568</f>
        <v>53.224673560073448</v>
      </c>
      <c r="D1568" s="2">
        <f>MACD!E1568</f>
        <v>1.8587178523383763E-3</v>
      </c>
      <c r="E1568" s="2">
        <f>MACD!F1568</f>
        <v>4.503619006076127E-3</v>
      </c>
      <c r="F1568" s="2">
        <f>'Moving Avg'!D1568</f>
        <v>2.1895200000000004</v>
      </c>
      <c r="G1568" s="2">
        <f>'Moving Avg'!F1568</f>
        <v>2.1802149999999996</v>
      </c>
      <c r="H1568" s="2">
        <f>'Moving Avg'!G1568</f>
        <v>2.1749000000000001</v>
      </c>
      <c r="I1568" s="2">
        <f>'Moving Avg'!H1568</f>
        <v>2.1416140000000023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BEARISH DIVERGENCE</v>
      </c>
    </row>
    <row r="1569" spans="1:12" ht="13.5" x14ac:dyDescent="0.25">
      <c r="A1569" s="3">
        <f>RSI!A1569</f>
        <v>44294</v>
      </c>
      <c r="B1569" s="2">
        <f>RSI!B1569</f>
        <v>2.1909000000000001</v>
      </c>
      <c r="C1569" s="2">
        <f>RSI!I1569</f>
        <v>53.224673560073455</v>
      </c>
      <c r="D1569" s="2">
        <f>MACD!E1569</f>
        <v>-5.9730615429112177E-3</v>
      </c>
      <c r="E1569" s="2">
        <f>MACD!F1569</f>
        <v>2.4082828962786584E-3</v>
      </c>
      <c r="F1569" s="2">
        <f>'Moving Avg'!D1569</f>
        <v>2.1895200000000004</v>
      </c>
      <c r="G1569" s="2">
        <f>'Moving Avg'!F1569</f>
        <v>2.1795249999999995</v>
      </c>
      <c r="H1569" s="2">
        <f>'Moving Avg'!G1569</f>
        <v>2.1760019999999995</v>
      </c>
      <c r="I1569" s="2">
        <f>'Moving Avg'!H1569</f>
        <v>2.142438000000003</v>
      </c>
      <c r="J1569" s="6" t="str">
        <f>OBV!F1569</f>
        <v>BEARISH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2.1909000000000001</v>
      </c>
      <c r="C1570" s="2">
        <f>RSI!I1570</f>
        <v>53.224673560073455</v>
      </c>
      <c r="D1570" s="2">
        <f>MACD!E1570</f>
        <v>-1.2668922191121812E-2</v>
      </c>
      <c r="E1570" s="2">
        <f>MACD!F1570</f>
        <v>-6.0715812120143561E-4</v>
      </c>
      <c r="F1570" s="2">
        <f>'Moving Avg'!D1570</f>
        <v>2.1895200000000004</v>
      </c>
      <c r="G1570" s="2">
        <f>'Moving Avg'!F1570</f>
        <v>2.1788349999999999</v>
      </c>
      <c r="H1570" s="2">
        <f>'Moving Avg'!G1570</f>
        <v>2.1764159999999997</v>
      </c>
      <c r="I1570" s="2">
        <f>'Moving Avg'!H1570</f>
        <v>2.1433935000000028</v>
      </c>
      <c r="J1570" s="6" t="str">
        <f>OBV!F1570</f>
        <v>BEARISH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2.1770999999999998</v>
      </c>
      <c r="C1571" s="2">
        <f>RSI!I1571</f>
        <v>48.930647546912738</v>
      </c>
      <c r="D1571" s="2">
        <f>MACD!E1571</f>
        <v>-1.4207058913325632E-2</v>
      </c>
      <c r="E1571" s="2">
        <f>MACD!F1571</f>
        <v>-3.3271382796262751E-3</v>
      </c>
      <c r="F1571" s="2">
        <f>'Moving Avg'!D1571</f>
        <v>2.18676</v>
      </c>
      <c r="G1571" s="2">
        <f>'Moving Avg'!F1571</f>
        <v>2.1778</v>
      </c>
      <c r="H1571" s="2">
        <f>'Moving Avg'!G1571</f>
        <v>2.1762779999999999</v>
      </c>
      <c r="I1571" s="2">
        <f>'Moving Avg'!H1571</f>
        <v>2.1447405000000028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2.1770999999999998</v>
      </c>
      <c r="C1572" s="2">
        <f>RSI!I1572</f>
        <v>48.930647546912738</v>
      </c>
      <c r="D1572" s="2">
        <f>MACD!E1572</f>
        <v>-1.0178453109771723E-2</v>
      </c>
      <c r="E1572" s="2">
        <f>MACD!F1572</f>
        <v>-4.6974012456553653E-3</v>
      </c>
      <c r="F1572" s="2">
        <f>'Moving Avg'!D1572</f>
        <v>2.1853799999999999</v>
      </c>
      <c r="G1572" s="2">
        <f>'Moving Avg'!F1572</f>
        <v>2.1788350000000003</v>
      </c>
      <c r="H1572" s="2">
        <f>'Moving Avg'!G1572</f>
        <v>2.1761399999999997</v>
      </c>
      <c r="I1572" s="2">
        <f>'Moving Avg'!H1572</f>
        <v>2.1458245000000025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2.1701999999999999</v>
      </c>
      <c r="C1573" s="2">
        <f>RSI!I1573</f>
        <v>46.74381662971529</v>
      </c>
      <c r="D1573" s="2">
        <f>MACD!E1573</f>
        <v>-7.2993066470470325E-3</v>
      </c>
      <c r="E1573" s="2">
        <f>MACD!F1573</f>
        <v>-5.2177823259336991E-3</v>
      </c>
      <c r="F1573" s="2">
        <f>'Moving Avg'!D1573</f>
        <v>2.1812399999999998</v>
      </c>
      <c r="G1573" s="2">
        <f>'Moving Avg'!F1573</f>
        <v>2.1778000000000004</v>
      </c>
      <c r="H1573" s="2">
        <f>'Moving Avg'!G1573</f>
        <v>2.1758639999999994</v>
      </c>
      <c r="I1573" s="2">
        <f>'Moving Avg'!H1573</f>
        <v>2.1468085000000023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2.1770999999999998</v>
      </c>
      <c r="C1574" s="2">
        <f>RSI!I1574</f>
        <v>49.189350444759768</v>
      </c>
      <c r="D1574" s="2">
        <f>MACD!E1574</f>
        <v>-4.2526898269974467E-3</v>
      </c>
      <c r="E1574" s="2">
        <f>MACD!F1574</f>
        <v>-5.0247638261464488E-3</v>
      </c>
      <c r="F1574" s="2">
        <f>'Moving Avg'!D1574</f>
        <v>2.1784799999999995</v>
      </c>
      <c r="G1574" s="2">
        <f>'Moving Avg'!F1574</f>
        <v>2.1771100000000003</v>
      </c>
      <c r="H1574" s="2">
        <f>'Moving Avg'!G1574</f>
        <v>2.1758639999999994</v>
      </c>
      <c r="I1574" s="2">
        <f>'Moving Avg'!H1574</f>
        <v>2.1476950000000024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2.1358000000000001</v>
      </c>
      <c r="C1575" s="2">
        <f>RSI!I1575</f>
        <v>37.954794292255819</v>
      </c>
      <c r="D1575" s="2">
        <f>MACD!E1575</f>
        <v>1.3992485912979191E-3</v>
      </c>
      <c r="E1575" s="2">
        <f>MACD!F1575</f>
        <v>-3.7399613426575755E-3</v>
      </c>
      <c r="F1575" s="2">
        <f>'Moving Avg'!D1575</f>
        <v>2.1674599999999997</v>
      </c>
      <c r="G1575" s="2">
        <f>'Moving Avg'!F1575</f>
        <v>2.1753900000000006</v>
      </c>
      <c r="H1575" s="2">
        <f>'Moving Avg'!G1575</f>
        <v>2.1750379999999994</v>
      </c>
      <c r="I1575" s="2">
        <f>'Moving Avg'!H1575</f>
        <v>2.1484410000000027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2.1701999999999999</v>
      </c>
      <c r="C1576" s="2">
        <f>RSI!I1576</f>
        <v>48.504637911785899</v>
      </c>
      <c r="D1576" s="2">
        <f>MACD!E1576</f>
        <v>3.8912316986086104E-3</v>
      </c>
      <c r="E1576" s="2">
        <f>MACD!F1576</f>
        <v>-2.2137227344043381E-3</v>
      </c>
      <c r="F1576" s="2">
        <f>'Moving Avg'!D1576</f>
        <v>2.16608</v>
      </c>
      <c r="G1576" s="2">
        <f>'Moving Avg'!F1576</f>
        <v>2.1747000000000005</v>
      </c>
      <c r="H1576" s="2">
        <f>'Moving Avg'!G1576</f>
        <v>2.1761399999999993</v>
      </c>
      <c r="I1576" s="2">
        <f>'Moving Avg'!H1576</f>
        <v>2.1493920000000024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2.1701999999999999</v>
      </c>
      <c r="C1577" s="2">
        <f>RSI!I1577</f>
        <v>48.504637911785899</v>
      </c>
      <c r="D1577" s="2">
        <f>MACD!E1577</f>
        <v>4.9736545695946432E-3</v>
      </c>
      <c r="E1577" s="2">
        <f>MACD!F1577</f>
        <v>-7.7624727360454189E-4</v>
      </c>
      <c r="F1577" s="2">
        <f>'Moving Avg'!D1577</f>
        <v>2.1646999999999998</v>
      </c>
      <c r="G1577" s="2">
        <f>'Moving Avg'!F1577</f>
        <v>2.1743550000000003</v>
      </c>
      <c r="H1577" s="2">
        <f>'Moving Avg'!G1577</f>
        <v>2.1761399999999993</v>
      </c>
      <c r="I1577" s="2">
        <f>'Moving Avg'!H1577</f>
        <v>2.1503760000000027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2.1701999999999999</v>
      </c>
      <c r="C1578" s="2">
        <f>RSI!I1578</f>
        <v>48.504637911785899</v>
      </c>
      <c r="D1578" s="2">
        <f>MACD!E1578</f>
        <v>6.9838302711402456E-3</v>
      </c>
      <c r="E1578" s="2">
        <f>MACD!F1578</f>
        <v>7.7576823534441564E-4</v>
      </c>
      <c r="F1578" s="2">
        <f>'Moving Avg'!D1578</f>
        <v>2.1646999999999998</v>
      </c>
      <c r="G1578" s="2">
        <f>'Moving Avg'!F1578</f>
        <v>2.17401</v>
      </c>
      <c r="H1578" s="2">
        <f>'Moving Avg'!G1578</f>
        <v>2.1764159999999997</v>
      </c>
      <c r="I1578" s="2">
        <f>'Moving Avg'!H1578</f>
        <v>2.1511295000000028</v>
      </c>
      <c r="J1578" s="6" t="str">
        <f>OBV!F1578</f>
        <v>BEARISH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2.1701999999999999</v>
      </c>
      <c r="C1579" s="2">
        <f>RSI!I1579</f>
        <v>48.504637911785899</v>
      </c>
      <c r="D1579" s="2">
        <f>MACD!E1579</f>
        <v>8.7150638803725755E-3</v>
      </c>
      <c r="E1579" s="2">
        <f>MACD!F1579</f>
        <v>2.3636273643500476E-3</v>
      </c>
      <c r="F1579" s="2">
        <f>'Moving Avg'!D1579</f>
        <v>2.1633199999999997</v>
      </c>
      <c r="G1579" s="2">
        <f>'Moving Avg'!F1579</f>
        <v>2.1757300000000006</v>
      </c>
      <c r="H1579" s="2">
        <f>'Moving Avg'!G1579</f>
        <v>2.1765539999999994</v>
      </c>
      <c r="I1579" s="2">
        <f>'Moving Avg'!H1579</f>
        <v>2.151817500000003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2.1701999999999999</v>
      </c>
      <c r="C1580" s="2">
        <f>RSI!I1580</f>
        <v>48.504637911785899</v>
      </c>
      <c r="D1580" s="2">
        <f>MACD!E1580</f>
        <v>1.0208023957345436E-2</v>
      </c>
      <c r="E1580" s="2">
        <f>MACD!F1580</f>
        <v>3.9325066829491249E-3</v>
      </c>
      <c r="F1580" s="2">
        <f>'Moving Avg'!D1580</f>
        <v>2.1701999999999999</v>
      </c>
      <c r="G1580" s="2">
        <f>'Moving Avg'!F1580</f>
        <v>2.1774500000000003</v>
      </c>
      <c r="H1580" s="2">
        <f>'Moving Avg'!G1580</f>
        <v>2.1772419999999992</v>
      </c>
      <c r="I1580" s="2">
        <f>'Moving Avg'!H1580</f>
        <v>2.1524725000000036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2.1701999999999999</v>
      </c>
      <c r="C1581" s="2">
        <f>RSI!I1581</f>
        <v>48.504637911785892</v>
      </c>
      <c r="D1581" s="2">
        <f>MACD!E1581</f>
        <v>9.374211778821806E-3</v>
      </c>
      <c r="E1581" s="2">
        <f>MACD!F1581</f>
        <v>5.0208477021236615E-3</v>
      </c>
      <c r="F1581" s="2">
        <f>'Moving Avg'!D1581</f>
        <v>2.1701999999999999</v>
      </c>
      <c r="G1581" s="2">
        <f>'Moving Avg'!F1581</f>
        <v>2.17814</v>
      </c>
      <c r="H1581" s="2">
        <f>'Moving Avg'!G1581</f>
        <v>2.177379999999999</v>
      </c>
      <c r="I1581" s="2">
        <f>'Moving Avg'!H1581</f>
        <v>2.1531930000000035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2.1770999999999998</v>
      </c>
      <c r="C1582" s="2">
        <f>RSI!I1582</f>
        <v>51.105950539974671</v>
      </c>
      <c r="D1582" s="2">
        <f>MACD!E1582</f>
        <v>8.1816328722421616E-3</v>
      </c>
      <c r="E1582" s="2">
        <f>MACD!F1582</f>
        <v>5.6530047361473615E-3</v>
      </c>
      <c r="F1582" s="2">
        <f>'Moving Avg'!D1582</f>
        <v>2.1715799999999996</v>
      </c>
      <c r="G1582" s="2">
        <f>'Moving Avg'!F1582</f>
        <v>2.1774500000000003</v>
      </c>
      <c r="H1582" s="2">
        <f>'Moving Avg'!G1582</f>
        <v>2.1776559999999989</v>
      </c>
      <c r="I1582" s="2">
        <f>'Moving Avg'!H1582</f>
        <v>2.1541785000000035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2.1701999999999999</v>
      </c>
      <c r="C1583" s="2">
        <f>RSI!I1583</f>
        <v>48.469165886577358</v>
      </c>
      <c r="D1583" s="2">
        <f>MACD!E1583</f>
        <v>6.6036108471756449E-3</v>
      </c>
      <c r="E1583" s="2">
        <f>MACD!F1583</f>
        <v>5.8431259583530187E-3</v>
      </c>
      <c r="F1583" s="2">
        <f>'Moving Avg'!D1583</f>
        <v>2.1715799999999996</v>
      </c>
      <c r="G1583" s="2">
        <f>'Moving Avg'!F1583</f>
        <v>2.1767600000000007</v>
      </c>
      <c r="H1583" s="2">
        <f>'Moving Avg'!G1583</f>
        <v>2.1776559999999989</v>
      </c>
      <c r="I1583" s="2">
        <f>'Moving Avg'!H1583</f>
        <v>2.1548990000000039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2.1701999999999999</v>
      </c>
      <c r="C1584" s="2">
        <f>RSI!I1584</f>
        <v>48.469165886577358</v>
      </c>
      <c r="D1584" s="2">
        <f>MACD!E1584</f>
        <v>6.3535524418139033E-3</v>
      </c>
      <c r="E1584" s="2">
        <f>MACD!F1584</f>
        <v>5.9452112550451956E-3</v>
      </c>
      <c r="F1584" s="2">
        <f>'Moving Avg'!D1584</f>
        <v>2.1715799999999996</v>
      </c>
      <c r="G1584" s="2">
        <f>'Moving Avg'!F1584</f>
        <v>2.1757250000000008</v>
      </c>
      <c r="H1584" s="2">
        <f>'Moving Avg'!G1584</f>
        <v>2.1779319999999989</v>
      </c>
      <c r="I1584" s="2">
        <f>'Moving Avg'!H1584</f>
        <v>2.1556855000000037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2.1701999999999999</v>
      </c>
      <c r="C1585" s="2">
        <f>RSI!I1585</f>
        <v>48.469165886577365</v>
      </c>
      <c r="D1585" s="2">
        <f>MACD!E1585</f>
        <v>-1.8998109448675748E-4</v>
      </c>
      <c r="E1585" s="2">
        <f>MACD!F1585</f>
        <v>4.7181727851388052E-3</v>
      </c>
      <c r="F1585" s="2">
        <f>'Moving Avg'!D1585</f>
        <v>2.1715799999999996</v>
      </c>
      <c r="G1585" s="2">
        <f>'Moving Avg'!F1585</f>
        <v>2.1746900000000009</v>
      </c>
      <c r="H1585" s="2">
        <f>'Moving Avg'!G1585</f>
        <v>2.1782079999999984</v>
      </c>
      <c r="I1585" s="2">
        <f>'Moving Avg'!H1585</f>
        <v>2.1564720000000035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2.1978</v>
      </c>
      <c r="C1586" s="2">
        <f>RSI!I1586</f>
        <v>59.029709545112446</v>
      </c>
      <c r="D1586" s="2">
        <f>MACD!E1586</f>
        <v>-2.4586756759821249E-3</v>
      </c>
      <c r="E1586" s="2">
        <f>MACD!F1586</f>
        <v>3.2828030929146195E-3</v>
      </c>
      <c r="F1586" s="2">
        <f>'Moving Avg'!D1586</f>
        <v>2.1771000000000003</v>
      </c>
      <c r="G1586" s="2">
        <f>'Moving Avg'!F1586</f>
        <v>2.1750350000000003</v>
      </c>
      <c r="H1586" s="2">
        <f>'Moving Avg'!G1586</f>
        <v>2.1786219999999985</v>
      </c>
      <c r="I1586" s="2">
        <f>'Moving Avg'!H1586</f>
        <v>2.1573635000000038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2.1633</v>
      </c>
      <c r="C1587" s="2">
        <f>RSI!I1587</f>
        <v>46.266026692414449</v>
      </c>
      <c r="D1587" s="2">
        <f>MACD!E1587</f>
        <v>-1.9670982036386064E-3</v>
      </c>
      <c r="E1587" s="2">
        <f>MACD!F1587</f>
        <v>2.2328228336039747E-3</v>
      </c>
      <c r="F1587" s="2">
        <f>'Moving Avg'!D1587</f>
        <v>2.1743399999999999</v>
      </c>
      <c r="G1587" s="2">
        <f>'Moving Avg'!F1587</f>
        <v>2.1740000000000004</v>
      </c>
      <c r="H1587" s="2">
        <f>'Moving Avg'!G1587</f>
        <v>2.1783459999999986</v>
      </c>
      <c r="I1587" s="2">
        <f>'Moving Avg'!H1587</f>
        <v>2.1580825000000035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2.1633</v>
      </c>
      <c r="C1588" s="2">
        <f>RSI!I1588</f>
        <v>46.266026692414449</v>
      </c>
      <c r="D1588" s="2">
        <f>MACD!E1588</f>
        <v>-1.4809096061765281E-3</v>
      </c>
      <c r="E1588" s="2">
        <f>MACD!F1588</f>
        <v>1.4900763456478742E-3</v>
      </c>
      <c r="F1588" s="2">
        <f>'Moving Avg'!D1588</f>
        <v>2.1729599999999998</v>
      </c>
      <c r="G1588" s="2">
        <f>'Moving Avg'!F1588</f>
        <v>2.1726200000000002</v>
      </c>
      <c r="H1588" s="2">
        <f>'Moving Avg'!G1588</f>
        <v>2.1771059999999989</v>
      </c>
      <c r="I1588" s="2">
        <f>'Moving Avg'!H1588</f>
        <v>2.1587685000000034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2.1633</v>
      </c>
      <c r="C1589" s="2">
        <f>RSI!I1589</f>
        <v>46.266026692414449</v>
      </c>
      <c r="D1589" s="2">
        <f>MACD!E1589</f>
        <v>-1.0044836724825146E-3</v>
      </c>
      <c r="E1589" s="2">
        <f>MACD!F1589</f>
        <v>9.9116434202179641E-4</v>
      </c>
      <c r="F1589" s="2">
        <f>'Moving Avg'!D1589</f>
        <v>2.1715799999999996</v>
      </c>
      <c r="G1589" s="2">
        <f>'Moving Avg'!F1589</f>
        <v>2.1712400000000001</v>
      </c>
      <c r="H1589" s="2">
        <f>'Moving Avg'!G1589</f>
        <v>2.1758659999999987</v>
      </c>
      <c r="I1589" s="2">
        <f>'Moving Avg'!H1589</f>
        <v>2.1594220000000033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2.1633</v>
      </c>
      <c r="C1590" s="2">
        <f>RSI!I1590</f>
        <v>46.266026692414449</v>
      </c>
      <c r="D1590" s="2">
        <f>MACD!E1590</f>
        <v>-5.4113590480175944E-4</v>
      </c>
      <c r="E1590" s="2">
        <f>MACD!F1590</f>
        <v>6.8470429265708526E-4</v>
      </c>
      <c r="F1590" s="2">
        <f>'Moving Avg'!D1590</f>
        <v>2.1701999999999999</v>
      </c>
      <c r="G1590" s="2">
        <f>'Moving Avg'!F1590</f>
        <v>2.1698600000000003</v>
      </c>
      <c r="H1590" s="2">
        <f>'Moving Avg'!G1590</f>
        <v>2.1750379999999989</v>
      </c>
      <c r="I1590" s="2">
        <f>'Moving Avg'!H1590</f>
        <v>2.1601080000000032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2.1564000000000001</v>
      </c>
      <c r="C1591" s="2">
        <f>RSI!I1591</f>
        <v>43.722816709753978</v>
      </c>
      <c r="D1591" s="2">
        <f>MACD!E1591</f>
        <v>4.177962311850969E-4</v>
      </c>
      <c r="E1591" s="2">
        <f>MACD!F1591</f>
        <v>6.3132268036268755E-4</v>
      </c>
      <c r="F1591" s="2">
        <f>'Moving Avg'!D1591</f>
        <v>2.1619199999999998</v>
      </c>
      <c r="G1591" s="2">
        <f>'Moving Avg'!F1591</f>
        <v>2.168825</v>
      </c>
      <c r="H1591" s="2">
        <f>'Moving Avg'!G1591</f>
        <v>2.1747619999999994</v>
      </c>
      <c r="I1591" s="2">
        <f>'Moving Avg'!H1591</f>
        <v>2.1607595000000033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2.1701999999999999</v>
      </c>
      <c r="C1592" s="2">
        <f>RSI!I1592</f>
        <v>49.680421489558235</v>
      </c>
      <c r="D1592" s="2">
        <f>MACD!E1592</f>
        <v>1.3609163236969479E-3</v>
      </c>
      <c r="E1592" s="2">
        <f>MACD!F1592</f>
        <v>7.7724140902953975E-4</v>
      </c>
      <c r="F1592" s="2">
        <f>'Moving Avg'!D1592</f>
        <v>2.1633</v>
      </c>
      <c r="G1592" s="2">
        <f>'Moving Avg'!F1592</f>
        <v>2.1684800000000002</v>
      </c>
      <c r="H1592" s="2">
        <f>'Moving Avg'!G1592</f>
        <v>2.1742099999999995</v>
      </c>
      <c r="I1592" s="2">
        <f>'Moving Avg'!H1592</f>
        <v>2.1615130000000033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2.1701999999999999</v>
      </c>
      <c r="C1593" s="2">
        <f>RSI!I1593</f>
        <v>49.680421489558235</v>
      </c>
      <c r="D1593" s="2">
        <f>MACD!E1593</f>
        <v>1.1014130762494467E-3</v>
      </c>
      <c r="E1593" s="2">
        <f>MACD!F1593</f>
        <v>8.4207574247352121E-4</v>
      </c>
      <c r="F1593" s="2">
        <f>'Moving Avg'!D1593</f>
        <v>2.1646799999999997</v>
      </c>
      <c r="G1593" s="2">
        <f>'Moving Avg'!F1593</f>
        <v>2.1684800000000002</v>
      </c>
      <c r="H1593" s="2">
        <f>'Moving Avg'!G1593</f>
        <v>2.1737959999999994</v>
      </c>
      <c r="I1593" s="2">
        <f>'Moving Avg'!H1593</f>
        <v>2.162266500000003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2.1701999999999999</v>
      </c>
      <c r="C1594" s="2">
        <f>RSI!I1594</f>
        <v>49.680421489558235</v>
      </c>
      <c r="D1594" s="2">
        <f>MACD!E1594</f>
        <v>8.8554685017250279E-4</v>
      </c>
      <c r="E1594" s="2">
        <f>MACD!F1594</f>
        <v>8.5076996401331766E-4</v>
      </c>
      <c r="F1594" s="2">
        <f>'Moving Avg'!D1594</f>
        <v>2.1660599999999999</v>
      </c>
      <c r="G1594" s="2">
        <f>'Moving Avg'!F1594</f>
        <v>2.1681350000000004</v>
      </c>
      <c r="H1594" s="2">
        <f>'Moving Avg'!G1594</f>
        <v>2.1746219999999989</v>
      </c>
      <c r="I1594" s="2">
        <f>'Moving Avg'!H1594</f>
        <v>2.1630860000000034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2.1633</v>
      </c>
      <c r="C1595" s="2">
        <f>RSI!I1595</f>
        <v>46.599739430347128</v>
      </c>
      <c r="D1595" s="2">
        <f>MACD!E1595</f>
        <v>1.2174402986855348E-3</v>
      </c>
      <c r="E1595" s="2">
        <f>MACD!F1595</f>
        <v>9.241040309477612E-4</v>
      </c>
      <c r="F1595" s="2">
        <f>'Moving Avg'!D1595</f>
        <v>2.1660599999999999</v>
      </c>
      <c r="G1595" s="2">
        <f>'Moving Avg'!F1595</f>
        <v>2.1695099999999998</v>
      </c>
      <c r="H1595" s="2">
        <f>'Moving Avg'!G1595</f>
        <v>2.1753099999999992</v>
      </c>
      <c r="I1595" s="2">
        <f>'Moving Avg'!H1595</f>
        <v>2.1641010000000027</v>
      </c>
      <c r="J1595" s="6" t="str">
        <f>OBV!F1595</f>
        <v>BEARISH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2.1701999999999999</v>
      </c>
      <c r="C1596" s="2">
        <f>RSI!I1596</f>
        <v>49.942573425009591</v>
      </c>
      <c r="D1596" s="2">
        <f>MACD!E1596</f>
        <v>5.2772720284477437E-3</v>
      </c>
      <c r="E1596" s="2">
        <f>MACD!F1596</f>
        <v>1.7947376304477576E-3</v>
      </c>
      <c r="F1596" s="2">
        <f>'Moving Avg'!D1596</f>
        <v>2.1688199999999997</v>
      </c>
      <c r="G1596" s="2">
        <f>'Moving Avg'!F1596</f>
        <v>2.1695099999999998</v>
      </c>
      <c r="H1596" s="2">
        <f>'Moving Avg'!G1596</f>
        <v>2.1754479999999994</v>
      </c>
      <c r="I1596" s="2">
        <f>'Moving Avg'!H1596</f>
        <v>2.1649530000000028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2.1633</v>
      </c>
      <c r="C1597" s="2">
        <f>RSI!I1597</f>
        <v>46.788340511776177</v>
      </c>
      <c r="D1597" s="2">
        <f>MACD!E1597</f>
        <v>3.9158607394753631E-3</v>
      </c>
      <c r="E1597" s="2">
        <f>MACD!F1597</f>
        <v>2.2189622522532787E-3</v>
      </c>
      <c r="F1597" s="2">
        <f>'Moving Avg'!D1597</f>
        <v>2.16744</v>
      </c>
      <c r="G1597" s="2">
        <f>'Moving Avg'!F1597</f>
        <v>2.169165</v>
      </c>
      <c r="H1597" s="2">
        <f>'Moving Avg'!G1597</f>
        <v>2.1754479999999994</v>
      </c>
      <c r="I1597" s="2">
        <f>'Moving Avg'!H1597</f>
        <v>2.1657705000000025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2.1633</v>
      </c>
      <c r="C1598" s="2">
        <f>RSI!I1598</f>
        <v>46.788340511776177</v>
      </c>
      <c r="D1598" s="2">
        <f>MACD!E1598</f>
        <v>2.8046027696029263E-3</v>
      </c>
      <c r="E1598" s="2">
        <f>MACD!F1598</f>
        <v>2.3360903557232086E-3</v>
      </c>
      <c r="F1598" s="2">
        <f>'Moving Avg'!D1598</f>
        <v>2.1660599999999999</v>
      </c>
      <c r="G1598" s="2">
        <f>'Moving Avg'!F1598</f>
        <v>2.1688199999999997</v>
      </c>
      <c r="H1598" s="2">
        <f>'Moving Avg'!G1598</f>
        <v>2.1742079999999997</v>
      </c>
      <c r="I1598" s="2">
        <f>'Moving Avg'!H1598</f>
        <v>2.1665880000000026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2.1701999999999999</v>
      </c>
      <c r="C1599" s="2">
        <f>RSI!I1599</f>
        <v>50.419950213439911</v>
      </c>
      <c r="D1599" s="2">
        <f>MACD!E1599</f>
        <v>1.3908866647782681E-3</v>
      </c>
      <c r="E1599" s="2">
        <f>MACD!F1599</f>
        <v>2.1470496175342206E-3</v>
      </c>
      <c r="F1599" s="2">
        <f>'Moving Avg'!D1599</f>
        <v>2.1660599999999999</v>
      </c>
      <c r="G1599" s="2">
        <f>'Moving Avg'!F1599</f>
        <v>2.1688200000000002</v>
      </c>
      <c r="H1599" s="2">
        <f>'Moving Avg'!G1599</f>
        <v>2.1735180000000001</v>
      </c>
      <c r="I1599" s="2">
        <f>'Moving Avg'!H1599</f>
        <v>2.1674400000000027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2.1633</v>
      </c>
      <c r="C1600" s="2">
        <f>RSI!I1600</f>
        <v>46.967891958089709</v>
      </c>
      <c r="D1600" s="2">
        <f>MACD!E1600</f>
        <v>6.9990240413453364E-4</v>
      </c>
      <c r="E1600" s="2">
        <f>MACD!F1600</f>
        <v>1.8576201748542833E-3</v>
      </c>
      <c r="F1600" s="2">
        <f>'Moving Avg'!D1600</f>
        <v>2.1660599999999999</v>
      </c>
      <c r="G1600" s="2">
        <f>'Moving Avg'!F1600</f>
        <v>2.1684749999999999</v>
      </c>
      <c r="H1600" s="2">
        <f>'Moving Avg'!G1600</f>
        <v>2.1726900000000002</v>
      </c>
      <c r="I1600" s="2">
        <f>'Moving Avg'!H1600</f>
        <v>2.1680605000000024</v>
      </c>
      <c r="J1600" s="6" t="str">
        <f>OBV!F1600</f>
        <v>BEARISH</v>
      </c>
      <c r="K1600" s="6" t="str">
        <f>OBV!G1600</f>
        <v>NEUTRAL</v>
      </c>
      <c r="L1600" s="6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2.1633</v>
      </c>
      <c r="C1601" s="2">
        <f>RSI!I1601</f>
        <v>46.967891958089709</v>
      </c>
      <c r="D1601" s="2">
        <f>MACD!E1601</f>
        <v>-9.1098158815450248E-4</v>
      </c>
      <c r="E1601" s="2">
        <f>MACD!F1601</f>
        <v>1.3038998222525263E-3</v>
      </c>
      <c r="F1601" s="2">
        <f>'Moving Avg'!D1601</f>
        <v>2.1646799999999997</v>
      </c>
      <c r="G1601" s="2">
        <f>'Moving Avg'!F1601</f>
        <v>2.1681300000000001</v>
      </c>
      <c r="H1601" s="2">
        <f>'Moving Avg'!G1601</f>
        <v>2.1720000000000006</v>
      </c>
      <c r="I1601" s="2">
        <f>'Moving Avg'!H1601</f>
        <v>2.1686810000000021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2.1633</v>
      </c>
      <c r="C1602" s="2">
        <f>RSI!I1602</f>
        <v>46.967891958089709</v>
      </c>
      <c r="D1602" s="2">
        <f>MACD!E1602</f>
        <v>-1.1824418509709389E-4</v>
      </c>
      <c r="E1602" s="2">
        <f>MACD!F1602</f>
        <v>1.0194710207826023E-3</v>
      </c>
      <c r="F1602" s="2">
        <f>'Moving Avg'!D1602</f>
        <v>2.1646799999999997</v>
      </c>
      <c r="G1602" s="2">
        <f>'Moving Avg'!F1602</f>
        <v>2.16744</v>
      </c>
      <c r="H1602" s="2">
        <f>'Moving Avg'!G1602</f>
        <v>2.1721380000000008</v>
      </c>
      <c r="I1602" s="2">
        <f>'Moving Avg'!H1602</f>
        <v>2.1693015000000018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2.1358000000000001</v>
      </c>
      <c r="C1603" s="2">
        <f>RSI!I1603</f>
        <v>35.029470032029323</v>
      </c>
      <c r="D1603" s="2">
        <f>MACD!E1603</f>
        <v>2.61986340060405E-3</v>
      </c>
      <c r="E1603" s="2">
        <f>MACD!F1603</f>
        <v>1.3395494967468919E-3</v>
      </c>
      <c r="F1603" s="2">
        <f>'Moving Avg'!D1603</f>
        <v>2.1591800000000001</v>
      </c>
      <c r="G1603" s="2">
        <f>'Moving Avg'!F1603</f>
        <v>2.1657200000000003</v>
      </c>
      <c r="H1603" s="2">
        <f>'Moving Avg'!G1603</f>
        <v>2.1710360000000013</v>
      </c>
      <c r="I1603" s="2">
        <f>'Moving Avg'!H1603</f>
        <v>2.1694885000000022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44349</v>
      </c>
      <c r="B1604" s="2">
        <f>RSI!B1604</f>
        <v>2.1633</v>
      </c>
      <c r="C1604" s="2">
        <f>RSI!I1604</f>
        <v>48.992119029263684</v>
      </c>
      <c r="D1604" s="2">
        <f>MACD!E1604</f>
        <v>3.0902341483689533E-3</v>
      </c>
      <c r="E1604" s="2">
        <f>MACD!F1604</f>
        <v>1.6896864270713042E-3</v>
      </c>
      <c r="F1604" s="2">
        <f>'Moving Avg'!D1604</f>
        <v>2.1577999999999999</v>
      </c>
      <c r="G1604" s="2">
        <f>'Moving Avg'!F1604</f>
        <v>2.165375</v>
      </c>
      <c r="H1604" s="2">
        <f>'Moving Avg'!G1604</f>
        <v>2.1704840000000014</v>
      </c>
      <c r="I1604" s="2">
        <f>'Moving Avg'!H1604</f>
        <v>2.1697140000000017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2.1633</v>
      </c>
      <c r="C1605" s="2">
        <f>RSI!I1605</f>
        <v>48.992119029263684</v>
      </c>
      <c r="D1605" s="2">
        <f>MACD!E1605</f>
        <v>2.4406359120208165E-3</v>
      </c>
      <c r="E1605" s="2">
        <f>MACD!F1605</f>
        <v>1.8398763240612067E-3</v>
      </c>
      <c r="F1605" s="2">
        <f>'Moving Avg'!D1605</f>
        <v>2.1577999999999999</v>
      </c>
      <c r="G1605" s="2">
        <f>'Moving Avg'!F1605</f>
        <v>2.1650300000000002</v>
      </c>
      <c r="H1605" s="2">
        <f>'Moving Avg'!G1605</f>
        <v>2.1703460000000017</v>
      </c>
      <c r="I1605" s="2">
        <f>'Moving Avg'!H1605</f>
        <v>2.1700715000000019</v>
      </c>
      <c r="J1605" s="6" t="str">
        <f>OBV!F1605</f>
        <v>BEARISH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44351</v>
      </c>
      <c r="B1606" s="2">
        <f>RSI!B1606</f>
        <v>2.1564000000000001</v>
      </c>
      <c r="C1606" s="2">
        <f>RSI!I1606</f>
        <v>46.108623189349132</v>
      </c>
      <c r="D1606" s="2">
        <f>MACD!E1606</f>
        <v>3.4765274828356674E-3</v>
      </c>
      <c r="E1606" s="2">
        <f>MACD!F1606</f>
        <v>2.167206555816099E-3</v>
      </c>
      <c r="F1606" s="2">
        <f>'Moving Avg'!D1606</f>
        <v>2.1564199999999998</v>
      </c>
      <c r="G1606" s="2">
        <f>'Moving Avg'!F1606</f>
        <v>2.16296</v>
      </c>
      <c r="H1606" s="2">
        <f>'Moving Avg'!G1606</f>
        <v>2.1697940000000018</v>
      </c>
      <c r="I1606" s="2">
        <f>'Moving Avg'!H1606</f>
        <v>2.1704270000000019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2.1564000000000001</v>
      </c>
      <c r="C1607" s="2">
        <f>RSI!I1607</f>
        <v>46.108623189349132</v>
      </c>
      <c r="D1607" s="2">
        <f>MACD!E1607</f>
        <v>3.3442313917895206E-3</v>
      </c>
      <c r="E1607" s="2">
        <f>MACD!F1607</f>
        <v>2.4026115230107834E-3</v>
      </c>
      <c r="F1607" s="2">
        <f>'Moving Avg'!D1607</f>
        <v>2.1550400000000001</v>
      </c>
      <c r="G1607" s="2">
        <f>'Moving Avg'!F1607</f>
        <v>2.1626149999999997</v>
      </c>
      <c r="H1607" s="2">
        <f>'Moving Avg'!G1607</f>
        <v>2.1693800000000016</v>
      </c>
      <c r="I1607" s="2">
        <f>'Moving Avg'!H1607</f>
        <v>2.170717000000002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2.1564000000000001</v>
      </c>
      <c r="C1608" s="2">
        <f>RSI!I1608</f>
        <v>46.108623189349132</v>
      </c>
      <c r="D1608" s="2">
        <f>MACD!E1608</f>
        <v>3.2811021877869884E-3</v>
      </c>
      <c r="E1608" s="2">
        <f>MACD!F1608</f>
        <v>2.5783096559660245E-3</v>
      </c>
      <c r="F1608" s="2">
        <f>'Moving Avg'!D1608</f>
        <v>2.15916</v>
      </c>
      <c r="G1608" s="2">
        <f>'Moving Avg'!F1608</f>
        <v>2.1622699999999995</v>
      </c>
      <c r="H1608" s="2">
        <f>'Moving Avg'!G1608</f>
        <v>2.1689660000000015</v>
      </c>
      <c r="I1608" s="2">
        <f>'Moving Avg'!H1608</f>
        <v>2.171171500000002</v>
      </c>
      <c r="J1608" s="6" t="str">
        <f>OBV!F1608</f>
        <v>BEARISH</v>
      </c>
      <c r="K1608" s="6" t="str">
        <f>OBV!G1608</f>
        <v>NEUTRAL</v>
      </c>
      <c r="L1608" s="6" t="str">
        <f>OBV!H1608</f>
        <v>BEARISH DIVERGENCE</v>
      </c>
    </row>
    <row r="1609" spans="1:12" ht="13.5" x14ac:dyDescent="0.25">
      <c r="A1609" s="3">
        <f>RSI!A1609</f>
        <v>44356</v>
      </c>
      <c r="B1609" s="2">
        <f>RSI!B1609</f>
        <v>2.1840000000000002</v>
      </c>
      <c r="C1609" s="2">
        <f>RSI!I1609</f>
        <v>58.354180581656436</v>
      </c>
      <c r="D1609" s="2">
        <f>MACD!E1609</f>
        <v>2.2899770030240241E-3</v>
      </c>
      <c r="E1609" s="2">
        <f>MACD!F1609</f>
        <v>2.5206431253776244E-3</v>
      </c>
      <c r="F1609" s="2">
        <f>'Moving Avg'!D1609</f>
        <v>2.1633000000000004</v>
      </c>
      <c r="G1609" s="2">
        <f>'Moving Avg'!F1609</f>
        <v>2.1633049999999994</v>
      </c>
      <c r="H1609" s="2">
        <f>'Moving Avg'!G1609</f>
        <v>2.1699300000000012</v>
      </c>
      <c r="I1609" s="2">
        <f>'Moving Avg'!H1609</f>
        <v>2.1720600000000023</v>
      </c>
      <c r="J1609" s="6" t="str">
        <f>OBV!F1609</f>
        <v>BEARISH</v>
      </c>
      <c r="K1609" s="6" t="str">
        <f>OBV!G1609</f>
        <v>NEUTRAL</v>
      </c>
      <c r="L1609" s="6" t="str">
        <f>OBV!H1609</f>
        <v>BEARISH DIVERGENCE</v>
      </c>
    </row>
    <row r="1610" spans="1:12" ht="13.5" x14ac:dyDescent="0.25">
      <c r="A1610" s="3">
        <f>RSI!A1610</f>
        <v>44357</v>
      </c>
      <c r="B1610" s="2">
        <f>RSI!B1610</f>
        <v>2.1909000000000001</v>
      </c>
      <c r="C1610" s="2">
        <f>RSI!I1610</f>
        <v>60.755045892215776</v>
      </c>
      <c r="D1610" s="2">
        <f>MACD!E1610</f>
        <v>-2.425567115680316E-4</v>
      </c>
      <c r="E1610" s="2">
        <f>MACD!F1610</f>
        <v>1.9680031579884932E-3</v>
      </c>
      <c r="F1610" s="2">
        <f>'Moving Avg'!D1610</f>
        <v>2.1688200000000002</v>
      </c>
      <c r="G1610" s="2">
        <f>'Moving Avg'!F1610</f>
        <v>2.1646849999999995</v>
      </c>
      <c r="H1610" s="2">
        <f>'Moving Avg'!G1610</f>
        <v>2.1710320000000012</v>
      </c>
      <c r="I1610" s="2">
        <f>'Moving Avg'!H1610</f>
        <v>2.1729500000000019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2.1770999999999998</v>
      </c>
      <c r="C1611" s="2">
        <f>RSI!I1611</f>
        <v>54.044435171016289</v>
      </c>
      <c r="D1611" s="2">
        <f>MACD!E1611</f>
        <v>-1.5162790610454557E-3</v>
      </c>
      <c r="E1611" s="2">
        <f>MACD!F1611</f>
        <v>1.2711467141817035E-3</v>
      </c>
      <c r="F1611" s="2">
        <f>'Moving Avg'!D1611</f>
        <v>2.1729599999999998</v>
      </c>
      <c r="G1611" s="2">
        <f>'Moving Avg'!F1611</f>
        <v>2.1657199999999994</v>
      </c>
      <c r="H1611" s="2">
        <f>'Moving Avg'!G1611</f>
        <v>2.1714460000000009</v>
      </c>
      <c r="I1611" s="2">
        <f>'Moving Avg'!H1611</f>
        <v>2.1738365000000019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</row>
    <row r="1612" spans="1:12" ht="13.5" x14ac:dyDescent="0.25">
      <c r="A1612" s="3">
        <f>RSI!A1612</f>
        <v>44361</v>
      </c>
      <c r="B1612" s="2">
        <f>RSI!B1612</f>
        <v>2.1770999999999998</v>
      </c>
      <c r="C1612" s="2">
        <f>RSI!I1612</f>
        <v>54.044435171016289</v>
      </c>
      <c r="D1612" s="2">
        <f>MACD!E1612</f>
        <v>-2.6541951005389919E-3</v>
      </c>
      <c r="E1612" s="2">
        <f>MACD!F1612</f>
        <v>4.8607835123756445E-4</v>
      </c>
      <c r="F1612" s="2">
        <f>'Moving Avg'!D1612</f>
        <v>2.1771000000000003</v>
      </c>
      <c r="G1612" s="2">
        <f>'Moving Avg'!F1612</f>
        <v>2.1660650000000001</v>
      </c>
      <c r="H1612" s="2">
        <f>'Moving Avg'!G1612</f>
        <v>2.1711700000000009</v>
      </c>
      <c r="I1612" s="2">
        <f>'Moving Avg'!H1612</f>
        <v>2.1745260000000015</v>
      </c>
      <c r="J1612" s="6" t="str">
        <f>OBV!F1612</f>
        <v>BEARISH</v>
      </c>
      <c r="K1612" s="6" t="str">
        <f>OBV!G1612</f>
        <v>NEUTRAL</v>
      </c>
      <c r="L1612" s="6" t="str">
        <f>OBV!H1612</f>
        <v>BEARISH DIVERGENCE</v>
      </c>
    </row>
    <row r="1613" spans="1:12" ht="13.5" x14ac:dyDescent="0.25">
      <c r="A1613" s="3">
        <f>RSI!A1613</f>
        <v>44362</v>
      </c>
      <c r="B1613" s="2">
        <f>RSI!B1613</f>
        <v>2.1770999999999998</v>
      </c>
      <c r="C1613" s="2">
        <f>RSI!I1613</f>
        <v>54.044435171016289</v>
      </c>
      <c r="D1613" s="2">
        <f>MACD!E1613</f>
        <v>-7.9035117115320297E-3</v>
      </c>
      <c r="E1613" s="2">
        <f>MACD!F1613</f>
        <v>-1.1918396613163546E-3</v>
      </c>
      <c r="F1613" s="2">
        <f>'Moving Avg'!D1613</f>
        <v>2.1812399999999998</v>
      </c>
      <c r="G1613" s="2">
        <f>'Moving Avg'!F1613</f>
        <v>2.1664099999999999</v>
      </c>
      <c r="H1613" s="2">
        <f>'Moving Avg'!G1613</f>
        <v>2.1710320000000012</v>
      </c>
      <c r="I1613" s="2">
        <f>'Moving Avg'!H1613</f>
        <v>2.1752155000000015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</row>
    <row r="1614" spans="1:12" ht="13.5" x14ac:dyDescent="0.25">
      <c r="A1614" s="3">
        <f>RSI!A1614</f>
        <v>44363</v>
      </c>
      <c r="B1614" s="2">
        <f>RSI!B1614</f>
        <v>2.1770999999999998</v>
      </c>
      <c r="C1614" s="2">
        <f>RSI!I1614</f>
        <v>54.044435171016296</v>
      </c>
      <c r="D1614" s="2">
        <f>MACD!E1614</f>
        <v>-8.1660416863948981E-3</v>
      </c>
      <c r="E1614" s="2">
        <f>MACD!F1614</f>
        <v>-2.5866800663320632E-3</v>
      </c>
      <c r="F1614" s="2">
        <f>'Moving Avg'!D1614</f>
        <v>2.1798599999999997</v>
      </c>
      <c r="G1614" s="2">
        <f>'Moving Avg'!F1614</f>
        <v>2.1667550000000007</v>
      </c>
      <c r="H1614" s="2">
        <f>'Moving Avg'!G1614</f>
        <v>2.1707560000000008</v>
      </c>
      <c r="I1614" s="2">
        <f>'Moving Avg'!H1614</f>
        <v>2.1759050000000015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2.1770999999999998</v>
      </c>
      <c r="C1615" s="2">
        <f>RSI!I1615</f>
        <v>54.044435171016296</v>
      </c>
      <c r="D1615" s="2">
        <f>MACD!E1615</f>
        <v>-8.4359322172828932E-3</v>
      </c>
      <c r="E1615" s="2">
        <f>MACD!F1615</f>
        <v>-3.7565304965222297E-3</v>
      </c>
      <c r="F1615" s="2">
        <f>'Moving Avg'!D1615</f>
        <v>2.1770999999999998</v>
      </c>
      <c r="G1615" s="2">
        <f>'Moving Avg'!F1615</f>
        <v>2.1674450000000012</v>
      </c>
      <c r="H1615" s="2">
        <f>'Moving Avg'!G1615</f>
        <v>2.1704800000000009</v>
      </c>
      <c r="I1615" s="2">
        <f>'Moving Avg'!H1615</f>
        <v>2.1765945000000015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2.1770999999999998</v>
      </c>
      <c r="C1616" s="2">
        <f>RSI!I1616</f>
        <v>54.044435171016296</v>
      </c>
      <c r="D1616" s="2">
        <f>MACD!E1616</f>
        <v>-9.7700523515427129E-3</v>
      </c>
      <c r="E1616" s="2">
        <f>MACD!F1616</f>
        <v>-4.9592348675263267E-3</v>
      </c>
      <c r="F1616" s="2">
        <f>'Moving Avg'!D1616</f>
        <v>2.1770999999999998</v>
      </c>
      <c r="G1616" s="2">
        <f>'Moving Avg'!F1616</f>
        <v>2.167790000000001</v>
      </c>
      <c r="H1616" s="2">
        <f>'Moving Avg'!G1616</f>
        <v>2.1702040000000009</v>
      </c>
      <c r="I1616" s="2">
        <f>'Moving Avg'!H1616</f>
        <v>2.1773495000000014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44368</v>
      </c>
      <c r="B1617" s="2">
        <f>RSI!B1617</f>
        <v>2.1840000000000002</v>
      </c>
      <c r="C1617" s="2">
        <f>RSI!I1617</f>
        <v>57.689505397102074</v>
      </c>
      <c r="D1617" s="2">
        <f>MACD!E1617</f>
        <v>-1.145097208805268E-2</v>
      </c>
      <c r="E1617" s="2">
        <f>MACD!F1617</f>
        <v>-6.2575823116315975E-3</v>
      </c>
      <c r="F1617" s="2">
        <f>'Moving Avg'!D1617</f>
        <v>2.1784799999999995</v>
      </c>
      <c r="G1617" s="2">
        <f>'Moving Avg'!F1617</f>
        <v>2.1688250000000009</v>
      </c>
      <c r="H1617" s="2">
        <f>'Moving Avg'!G1617</f>
        <v>2.1702040000000009</v>
      </c>
      <c r="I1617" s="2">
        <f>'Moving Avg'!H1617</f>
        <v>2.1775470000000015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2.1840000000000002</v>
      </c>
      <c r="C1618" s="2">
        <f>RSI!I1618</f>
        <v>57.689505397102074</v>
      </c>
      <c r="D1618" s="2">
        <f>MACD!E1618</f>
        <v>-1.295196650169439E-2</v>
      </c>
      <c r="E1618" s="2">
        <f>MACD!F1618</f>
        <v>-7.5964591496441563E-3</v>
      </c>
      <c r="F1618" s="2">
        <f>'Moving Avg'!D1618</f>
        <v>2.1798600000000001</v>
      </c>
      <c r="G1618" s="2">
        <f>'Moving Avg'!F1618</f>
        <v>2.1698600000000003</v>
      </c>
      <c r="H1618" s="2">
        <f>'Moving Avg'!G1618</f>
        <v>2.1700660000000003</v>
      </c>
      <c r="I1618" s="2">
        <f>'Moving Avg'!H1618</f>
        <v>2.1777120000000014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2.1770999999999998</v>
      </c>
      <c r="C1619" s="2">
        <f>RSI!I1619</f>
        <v>52.82973664654503</v>
      </c>
      <c r="D1619" s="2">
        <f>MACD!E1619</f>
        <v>-9.5376234753259403E-3</v>
      </c>
      <c r="E1619" s="2">
        <f>MACD!F1619</f>
        <v>-7.9846920147805134E-3</v>
      </c>
      <c r="F1619" s="2">
        <f>'Moving Avg'!D1619</f>
        <v>2.1798600000000001</v>
      </c>
      <c r="G1619" s="2">
        <f>'Moving Avg'!F1619</f>
        <v>2.1702050000000002</v>
      </c>
      <c r="H1619" s="2">
        <f>'Moving Avg'!G1619</f>
        <v>2.1697900000000003</v>
      </c>
      <c r="I1619" s="2">
        <f>'Moving Avg'!H1619</f>
        <v>2.1775790000000019</v>
      </c>
      <c r="J1619" s="6" t="str">
        <f>OBV!F1619</f>
        <v>BEARISH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2.1909000000000001</v>
      </c>
      <c r="C1620" s="2">
        <f>RSI!I1620</f>
        <v>60.073929971351113</v>
      </c>
      <c r="D1620" s="2">
        <f>MACD!E1620</f>
        <v>-6.6359288139223871E-3</v>
      </c>
      <c r="E1620" s="2">
        <f>MACD!F1620</f>
        <v>-7.7149393746088887E-3</v>
      </c>
      <c r="F1620" s="2">
        <f>'Moving Avg'!D1620</f>
        <v>2.18262</v>
      </c>
      <c r="G1620" s="2">
        <f>'Moving Avg'!F1620</f>
        <v>2.1715849999999999</v>
      </c>
      <c r="H1620" s="2">
        <f>'Moving Avg'!G1620</f>
        <v>2.1697900000000003</v>
      </c>
      <c r="I1620" s="2">
        <f>'Moving Avg'!H1620</f>
        <v>2.1780085000000016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2.1909000000000001</v>
      </c>
      <c r="C1621" s="2">
        <f>RSI!I1621</f>
        <v>60.073929971351113</v>
      </c>
      <c r="D1621" s="2">
        <f>MACD!E1621</f>
        <v>-6.4099751183621656E-3</v>
      </c>
      <c r="E1621" s="2">
        <f>MACD!F1621</f>
        <v>-7.4539465233595444E-3</v>
      </c>
      <c r="F1621" s="2">
        <f>'Moving Avg'!D1621</f>
        <v>2.1853799999999999</v>
      </c>
      <c r="G1621" s="2">
        <f>'Moving Avg'!F1621</f>
        <v>2.1729649999999996</v>
      </c>
      <c r="H1621" s="2">
        <f>'Moving Avg'!G1621</f>
        <v>2.1700660000000003</v>
      </c>
      <c r="I1621" s="2">
        <f>'Moving Avg'!H1621</f>
        <v>2.1784710000000014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2.2046999999999999</v>
      </c>
      <c r="C1622" s="2">
        <f>RSI!I1622</f>
        <v>66.11009905975277</v>
      </c>
      <c r="D1622" s="2">
        <f>MACD!E1622</f>
        <v>-7.3393848996943234E-3</v>
      </c>
      <c r="E1622" s="2">
        <f>MACD!F1622</f>
        <v>-7.4310341986265002E-3</v>
      </c>
      <c r="F1622" s="2">
        <f>'Moving Avg'!D1622</f>
        <v>2.1895200000000004</v>
      </c>
      <c r="G1622" s="2">
        <f>'Moving Avg'!F1622</f>
        <v>2.1750349999999998</v>
      </c>
      <c r="H1622" s="2">
        <f>'Moving Avg'!G1622</f>
        <v>2.1706180000000002</v>
      </c>
      <c r="I1622" s="2">
        <f>'Moving Avg'!H1622</f>
        <v>2.1791340000000012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2.2046999999999999</v>
      </c>
      <c r="C1623" s="2">
        <f>RSI!I1623</f>
        <v>66.11009905975277</v>
      </c>
      <c r="D1623" s="2">
        <f>MACD!E1623</f>
        <v>-8.2984451568663964E-3</v>
      </c>
      <c r="E1623" s="2">
        <f>MACD!F1623</f>
        <v>-7.6045163902744798E-3</v>
      </c>
      <c r="F1623" s="2">
        <f>'Moving Avg'!D1623</f>
        <v>2.1936599999999999</v>
      </c>
      <c r="G1623" s="2">
        <f>'Moving Avg'!F1623</f>
        <v>2.17848</v>
      </c>
      <c r="H1623" s="2">
        <f>'Moving Avg'!G1623</f>
        <v>2.1713079999999998</v>
      </c>
      <c r="I1623" s="2">
        <f>'Moving Avg'!H1623</f>
        <v>2.1799615000000014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</row>
    <row r="1624" spans="1:12" ht="13.5" x14ac:dyDescent="0.25">
      <c r="A1624" s="3">
        <f>RSI!A1624</f>
        <v>44377</v>
      </c>
      <c r="B1624" s="2">
        <f>RSI!B1624</f>
        <v>2.2667000000000002</v>
      </c>
      <c r="C1624" s="2">
        <f>RSI!I1624</f>
        <v>81.043235199144277</v>
      </c>
      <c r="D1624" s="2">
        <f>MACD!E1624</f>
        <v>-1.3862398974800794E-2</v>
      </c>
      <c r="E1624" s="2">
        <f>MACD!F1624</f>
        <v>-8.856092907179744E-3</v>
      </c>
      <c r="F1624" s="2">
        <f>'Moving Avg'!D1624</f>
        <v>2.2115800000000001</v>
      </c>
      <c r="G1624" s="2">
        <f>'Moving Avg'!F1624</f>
        <v>2.1836500000000001</v>
      </c>
      <c r="H1624" s="2">
        <f>'Moving Avg'!G1624</f>
        <v>2.1730999999999998</v>
      </c>
      <c r="I1624" s="2">
        <f>'Moving Avg'!H1624</f>
        <v>2.1810990000000015</v>
      </c>
      <c r="J1624" s="6" t="str">
        <f>OBV!F1624</f>
        <v>BULLISH</v>
      </c>
      <c r="K1624" s="6" t="str">
        <f>OBV!G1624</f>
        <v>WEAK</v>
      </c>
      <c r="L1624" s="6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2.3149000000000002</v>
      </c>
      <c r="C1625" s="2">
        <f>RSI!I1625</f>
        <v>86.151930421605712</v>
      </c>
      <c r="D1625" s="2">
        <f>MACD!E1625</f>
        <v>-2.2655098986289701E-2</v>
      </c>
      <c r="E1625" s="2">
        <f>MACD!F1625</f>
        <v>-1.1615894123001735E-2</v>
      </c>
      <c r="F1625" s="2">
        <f>'Moving Avg'!D1625</f>
        <v>2.23638</v>
      </c>
      <c r="G1625" s="2">
        <f>'Moving Avg'!F1625</f>
        <v>2.19123</v>
      </c>
      <c r="H1625" s="2">
        <f>'Moving Avg'!G1625</f>
        <v>2.1766819999999996</v>
      </c>
      <c r="I1625" s="2">
        <f>'Moving Avg'!H1625</f>
        <v>2.1824115000000019</v>
      </c>
      <c r="J1625" s="6" t="str">
        <f>OBV!F1625</f>
        <v>BULLISH</v>
      </c>
      <c r="K1625" s="6" t="str">
        <f>OBV!G1625</f>
        <v>WEAK</v>
      </c>
      <c r="L1625" s="6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2.3218000000000001</v>
      </c>
      <c r="C1626" s="2">
        <f>RSI!I1626</f>
        <v>86.704317051736467</v>
      </c>
      <c r="D1626" s="2">
        <f>MACD!E1626</f>
        <v>-3.1367270231914546E-2</v>
      </c>
      <c r="E1626" s="2">
        <f>MACD!F1626</f>
        <v>-1.5566169344784298E-2</v>
      </c>
      <c r="F1626" s="2">
        <f>'Moving Avg'!D1626</f>
        <v>2.2625599999999997</v>
      </c>
      <c r="G1626" s="2">
        <f>'Moving Avg'!F1626</f>
        <v>2.1995000000000005</v>
      </c>
      <c r="H1626" s="2">
        <f>'Moving Avg'!G1626</f>
        <v>2.1797139999999993</v>
      </c>
      <c r="I1626" s="2">
        <f>'Moving Avg'!H1626</f>
        <v>2.1839230000000018</v>
      </c>
      <c r="J1626" s="6" t="str">
        <f>OBV!F1626</f>
        <v>BULLISH</v>
      </c>
      <c r="K1626" s="6" t="str">
        <f>OBV!G1626</f>
        <v>WEAK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2.3424</v>
      </c>
      <c r="C1627" s="2">
        <f>RSI!I1627</f>
        <v>88.215656837619136</v>
      </c>
      <c r="D1627" s="2">
        <f>MACD!E1627</f>
        <v>-3.9948973968721102E-2</v>
      </c>
      <c r="E1627" s="2">
        <f>MACD!F1627</f>
        <v>-2.0442730269571659E-2</v>
      </c>
      <c r="F1627" s="2">
        <f>'Moving Avg'!D1627</f>
        <v>2.2900999999999998</v>
      </c>
      <c r="G1627" s="2">
        <f>'Moving Avg'!F1627</f>
        <v>2.2088000000000001</v>
      </c>
      <c r="H1627" s="2">
        <f>'Moving Avg'!G1627</f>
        <v>2.1831579999999993</v>
      </c>
      <c r="I1627" s="2">
        <f>'Moving Avg'!H1627</f>
        <v>2.1854390000000019</v>
      </c>
      <c r="J1627" s="6" t="str">
        <f>OBV!F1627</f>
        <v>BULLISH</v>
      </c>
      <c r="K1627" s="6" t="str">
        <f>OBV!G1627</f>
        <v>WEAK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2.3424</v>
      </c>
      <c r="C1628" s="2">
        <f>RSI!I1628</f>
        <v>88.215656837619136</v>
      </c>
      <c r="D1628" s="2">
        <f>MACD!E1628</f>
        <v>-4.8022400269994492E-2</v>
      </c>
      <c r="E1628" s="2">
        <f>MACD!F1628</f>
        <v>-2.5958664269656227E-2</v>
      </c>
      <c r="F1628" s="2">
        <f>'Moving Avg'!D1628</f>
        <v>2.3176399999999999</v>
      </c>
      <c r="G1628" s="2">
        <f>'Moving Avg'!F1628</f>
        <v>2.2180999999999997</v>
      </c>
      <c r="H1628" s="2">
        <f>'Moving Avg'!G1628</f>
        <v>2.1866019999999988</v>
      </c>
      <c r="I1628" s="2">
        <f>'Moving Avg'!H1628</f>
        <v>2.1869550000000015</v>
      </c>
      <c r="J1628" s="6" t="str">
        <f>OBV!F1628</f>
        <v>BULLISH</v>
      </c>
      <c r="K1628" s="6" t="str">
        <f>OBV!G1628</f>
        <v>WEAK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2.3769</v>
      </c>
      <c r="C1629" s="2">
        <f>RSI!I1629</f>
        <v>90.346926163949817</v>
      </c>
      <c r="D1629" s="2">
        <f>MACD!E1629</f>
        <v>-5.9222692668200683E-2</v>
      </c>
      <c r="E1629" s="2">
        <f>MACD!F1629</f>
        <v>-3.2611469949365118E-2</v>
      </c>
      <c r="F1629" s="2">
        <f>'Moving Avg'!D1629</f>
        <v>2.33968</v>
      </c>
      <c r="G1629" s="2">
        <f>'Moving Avg'!F1629</f>
        <v>2.2277449999999996</v>
      </c>
      <c r="H1629" s="2">
        <f>'Moving Avg'!G1629</f>
        <v>2.1907359999999994</v>
      </c>
      <c r="I1629" s="2">
        <f>'Moving Avg'!H1629</f>
        <v>2.1884365000000012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2.3769</v>
      </c>
      <c r="C1630" s="2">
        <f>RSI!I1630</f>
        <v>90.346926163949817</v>
      </c>
      <c r="D1630" s="2">
        <f>MACD!E1630</f>
        <v>-6.7476794203340074E-2</v>
      </c>
      <c r="E1630" s="2">
        <f>MACD!F1630</f>
        <v>-3.9584534800160109E-2</v>
      </c>
      <c r="F1630" s="2">
        <f>'Moving Avg'!D1630</f>
        <v>2.3520799999999999</v>
      </c>
      <c r="G1630" s="2">
        <f>'Moving Avg'!F1630</f>
        <v>2.2370449999999993</v>
      </c>
      <c r="H1630" s="2">
        <f>'Moving Avg'!G1630</f>
        <v>2.1948699999999994</v>
      </c>
      <c r="I1630" s="2">
        <f>'Moving Avg'!H1630</f>
        <v>2.1898835000000014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2.37</v>
      </c>
      <c r="C1631" s="2">
        <f>RSI!I1631</f>
        <v>86.709461321553817</v>
      </c>
      <c r="D1631" s="2">
        <f>MACD!E1631</f>
        <v>-7.478326356331122E-2</v>
      </c>
      <c r="E1631" s="2">
        <f>MACD!F1631</f>
        <v>-4.6624280552790331E-2</v>
      </c>
      <c r="F1631" s="2">
        <f>'Moving Avg'!D1631</f>
        <v>2.3617200000000005</v>
      </c>
      <c r="G1631" s="2">
        <f>'Moving Avg'!F1631</f>
        <v>2.2466899999999996</v>
      </c>
      <c r="H1631" s="2">
        <f>'Moving Avg'!G1631</f>
        <v>2.1988659999999993</v>
      </c>
      <c r="I1631" s="2">
        <f>'Moving Avg'!H1631</f>
        <v>2.1913990000000014</v>
      </c>
      <c r="J1631" s="6" t="str">
        <f>OBV!F1631</f>
        <v>BEARISH</v>
      </c>
      <c r="K1631" s="6" t="str">
        <f>OBV!G1631</f>
        <v>NEUTRAL</v>
      </c>
      <c r="L1631" s="6" t="str">
        <f>OBV!H1631</f>
        <v>BEARISH DIVERGENCE</v>
      </c>
    </row>
    <row r="1632" spans="1:12" ht="13.5" x14ac:dyDescent="0.25">
      <c r="A1632" s="3">
        <f>RSI!A1632</f>
        <v>44389</v>
      </c>
      <c r="B1632" s="2">
        <f>RSI!B1632</f>
        <v>2.3769</v>
      </c>
      <c r="C1632" s="2">
        <f>RSI!I1632</f>
        <v>87.261766739788527</v>
      </c>
      <c r="D1632" s="2">
        <f>MACD!E1632</f>
        <v>-8.0084534274817987E-2</v>
      </c>
      <c r="E1632" s="2">
        <f>MACD!F1632</f>
        <v>-5.3316331297195867E-2</v>
      </c>
      <c r="F1632" s="2">
        <f>'Moving Avg'!D1632</f>
        <v>2.3686199999999999</v>
      </c>
      <c r="G1632" s="2">
        <f>'Moving Avg'!F1632</f>
        <v>2.2566799999999994</v>
      </c>
      <c r="H1632" s="2">
        <f>'Moving Avg'!G1632</f>
        <v>2.2028619999999997</v>
      </c>
      <c r="I1632" s="2">
        <f>'Moving Avg'!H1632</f>
        <v>2.1925360000000014</v>
      </c>
      <c r="J1632" s="6" t="str">
        <f>OBV!F1632</f>
        <v>BEARISH</v>
      </c>
      <c r="K1632" s="6" t="str">
        <f>OBV!G1632</f>
        <v>NEUTRAL</v>
      </c>
      <c r="L1632" s="6" t="str">
        <f>OBV!H1632</f>
        <v>BEARISH DIVERGENCE</v>
      </c>
    </row>
    <row r="1633" spans="1:12" ht="13.5" x14ac:dyDescent="0.25">
      <c r="A1633" s="3">
        <f>RSI!A1633</f>
        <v>44390</v>
      </c>
      <c r="B1633" s="2">
        <f>RSI!B1633</f>
        <v>2.3769</v>
      </c>
      <c r="C1633" s="2">
        <f>RSI!I1633</f>
        <v>87.261766739788527</v>
      </c>
      <c r="D1633" s="2">
        <f>MACD!E1633</f>
        <v>-8.528770039608613E-2</v>
      </c>
      <c r="E1633" s="2">
        <f>MACD!F1633</f>
        <v>-5.9710605116973924E-2</v>
      </c>
      <c r="F1633" s="2">
        <f>'Moving Avg'!D1633</f>
        <v>2.3755200000000003</v>
      </c>
      <c r="G1633" s="2">
        <f>'Moving Avg'!F1633</f>
        <v>2.2666699999999995</v>
      </c>
      <c r="H1633" s="2">
        <f>'Moving Avg'!G1633</f>
        <v>2.2069960000000002</v>
      </c>
      <c r="I1633" s="2">
        <f>'Moving Avg'!H1633</f>
        <v>2.1930870000000011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</row>
    <row r="1634" spans="1:12" ht="13.5" x14ac:dyDescent="0.25">
      <c r="A1634" s="3">
        <f>RSI!A1634</f>
        <v>44391</v>
      </c>
      <c r="B1634" s="2">
        <f>RSI!B1634</f>
        <v>2.3769</v>
      </c>
      <c r="C1634" s="2">
        <f>RSI!I1634</f>
        <v>87.261766739788527</v>
      </c>
      <c r="D1634" s="2">
        <f>MACD!E1634</f>
        <v>-8.0816247067779123E-2</v>
      </c>
      <c r="E1634" s="2">
        <f>MACD!F1634</f>
        <v>-6.3931733507134964E-2</v>
      </c>
      <c r="F1634" s="2">
        <f>'Moving Avg'!D1634</f>
        <v>2.3755200000000003</v>
      </c>
      <c r="G1634" s="2">
        <f>'Moving Avg'!F1634</f>
        <v>2.2766599999999997</v>
      </c>
      <c r="H1634" s="2">
        <f>'Moving Avg'!G1634</f>
        <v>2.2111300000000003</v>
      </c>
      <c r="I1634" s="2">
        <f>'Moving Avg'!H1634</f>
        <v>2.1939480000000011</v>
      </c>
      <c r="J1634" s="6" t="str">
        <f>OBV!F1634</f>
        <v>BEARISH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2.3769</v>
      </c>
      <c r="C1635" s="2">
        <f>RSI!I1635</f>
        <v>87.261766739788527</v>
      </c>
      <c r="D1635" s="2">
        <f>MACD!E1635</f>
        <v>-7.0232444635997204E-2</v>
      </c>
      <c r="E1635" s="2">
        <f>MACD!F1635</f>
        <v>-6.5191875732907412E-2</v>
      </c>
      <c r="F1635" s="2">
        <f>'Moving Avg'!D1635</f>
        <v>2.3755200000000003</v>
      </c>
      <c r="G1635" s="2">
        <f>'Moving Avg'!F1635</f>
        <v>2.2866499999999998</v>
      </c>
      <c r="H1635" s="2">
        <f>'Moving Avg'!G1635</f>
        <v>2.2152640000000003</v>
      </c>
      <c r="I1635" s="2">
        <f>'Moving Avg'!H1635</f>
        <v>2.194465000000001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2.37</v>
      </c>
      <c r="C1636" s="2">
        <f>RSI!I1636</f>
        <v>82.642440983639744</v>
      </c>
      <c r="D1636" s="2">
        <f>MACD!E1636</f>
        <v>-6.027382512806545E-2</v>
      </c>
      <c r="E1636" s="2">
        <f>MACD!F1636</f>
        <v>-6.4208265611939014E-2</v>
      </c>
      <c r="F1636" s="2">
        <f>'Moving Avg'!D1636</f>
        <v>2.3755200000000003</v>
      </c>
      <c r="G1636" s="2">
        <f>'Moving Avg'!F1636</f>
        <v>2.2962949999999998</v>
      </c>
      <c r="H1636" s="2">
        <f>'Moving Avg'!G1636</f>
        <v>2.2187080000000008</v>
      </c>
      <c r="I1636" s="2">
        <f>'Moving Avg'!H1636</f>
        <v>2.1949475000000009</v>
      </c>
      <c r="J1636" s="6" t="str">
        <f>OBV!F1636</f>
        <v>BULLISH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2.3976000000000002</v>
      </c>
      <c r="C1637" s="2">
        <f>RSI!I1637</f>
        <v>85.865569228680855</v>
      </c>
      <c r="D1637" s="2">
        <f>MACD!E1637</f>
        <v>-5.1209108133212222E-2</v>
      </c>
      <c r="E1637" s="2">
        <f>MACD!F1637</f>
        <v>-6.1608434116193656E-2</v>
      </c>
      <c r="F1637" s="2">
        <f>'Moving Avg'!D1637</f>
        <v>2.3796600000000003</v>
      </c>
      <c r="G1637" s="2">
        <f>'Moving Avg'!F1637</f>
        <v>2.306975</v>
      </c>
      <c r="H1637" s="2">
        <f>'Moving Avg'!G1637</f>
        <v>2.2233940000000008</v>
      </c>
      <c r="I1637" s="2">
        <f>'Moving Avg'!H1637</f>
        <v>2.1958780000000009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2.3976000000000002</v>
      </c>
      <c r="C1638" s="2">
        <f>RSI!I1638</f>
        <v>85.865569228680855</v>
      </c>
      <c r="D1638" s="2">
        <f>MACD!E1638</f>
        <v>-4.415260213287775E-2</v>
      </c>
      <c r="E1638" s="2">
        <f>MACD!F1638</f>
        <v>-5.8117267719530477E-2</v>
      </c>
      <c r="F1638" s="2">
        <f>'Moving Avg'!D1638</f>
        <v>2.3837999999999999</v>
      </c>
      <c r="G1638" s="2">
        <f>'Moving Avg'!F1638</f>
        <v>2.3176549999999994</v>
      </c>
      <c r="H1638" s="2">
        <f>'Moving Avg'!G1638</f>
        <v>2.2280800000000003</v>
      </c>
      <c r="I1638" s="2">
        <f>'Moving Avg'!H1638</f>
        <v>2.1968085000000013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2.3976000000000002</v>
      </c>
      <c r="C1639" s="2">
        <f>RSI!I1639</f>
        <v>85.865569228680855</v>
      </c>
      <c r="D1639" s="2">
        <f>MACD!E1639</f>
        <v>-3.3442204529961828E-2</v>
      </c>
      <c r="E1639" s="2">
        <f>MACD!F1639</f>
        <v>-5.3182255081616753E-2</v>
      </c>
      <c r="F1639" s="2">
        <f>'Moving Avg'!D1639</f>
        <v>2.3879400000000004</v>
      </c>
      <c r="G1639" s="2">
        <f>'Moving Avg'!F1639</f>
        <v>2.3286799999999994</v>
      </c>
      <c r="H1639" s="2">
        <f>'Moving Avg'!G1639</f>
        <v>2.2327660000000007</v>
      </c>
      <c r="I1639" s="2">
        <f>'Moving Avg'!H1639</f>
        <v>2.197807500000001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2.3976000000000002</v>
      </c>
      <c r="C1640" s="2">
        <f>RSI!I1640</f>
        <v>85.865569228680855</v>
      </c>
      <c r="D1640" s="2">
        <f>MACD!E1640</f>
        <v>-2.4905657068646114E-2</v>
      </c>
      <c r="E1640" s="2">
        <f>MACD!F1640</f>
        <v>-4.7526935479022626E-2</v>
      </c>
      <c r="F1640" s="2">
        <f>'Moving Avg'!D1640</f>
        <v>2.3920800000000004</v>
      </c>
      <c r="G1640" s="2">
        <f>'Moving Avg'!F1640</f>
        <v>2.339014999999999</v>
      </c>
      <c r="H1640" s="2">
        <f>'Moving Avg'!G1640</f>
        <v>2.2374520000000007</v>
      </c>
      <c r="I1640" s="2">
        <f>'Moving Avg'!H1640</f>
        <v>2.1987720000000008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2.3976000000000002</v>
      </c>
      <c r="C1641" s="2">
        <f>RSI!I1641</f>
        <v>85.865569228680855</v>
      </c>
      <c r="D1641" s="2">
        <f>MACD!E1641</f>
        <v>-1.9231089603869655E-2</v>
      </c>
      <c r="E1641" s="2">
        <f>MACD!F1641</f>
        <v>-4.1867766303992034E-2</v>
      </c>
      <c r="F1641" s="2">
        <f>'Moving Avg'!D1641</f>
        <v>2.3976000000000002</v>
      </c>
      <c r="G1641" s="2">
        <f>'Moving Avg'!F1641</f>
        <v>2.3493499999999989</v>
      </c>
      <c r="H1641" s="2">
        <f>'Moving Avg'!G1641</f>
        <v>2.2422760000000004</v>
      </c>
      <c r="I1641" s="2">
        <f>'Moving Avg'!H1641</f>
        <v>2.199564500000001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2.3976000000000002</v>
      </c>
      <c r="C1642" s="2">
        <f>RSI!I1642</f>
        <v>85.865569228680855</v>
      </c>
      <c r="D1642" s="2">
        <f>MACD!E1642</f>
        <v>-1.3819037150226254E-2</v>
      </c>
      <c r="E1642" s="2">
        <f>MACD!F1642</f>
        <v>-3.6258020473238881E-2</v>
      </c>
      <c r="F1642" s="2">
        <f>'Moving Avg'!D1642</f>
        <v>2.3976000000000002</v>
      </c>
      <c r="G1642" s="2">
        <f>'Moving Avg'!F1642</f>
        <v>2.3589949999999988</v>
      </c>
      <c r="H1642" s="2">
        <f>'Moving Avg'!G1642</f>
        <v>2.2468240000000006</v>
      </c>
      <c r="I1642" s="2">
        <f>'Moving Avg'!H1642</f>
        <v>2.2004260000000011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2.3976000000000002</v>
      </c>
      <c r="C1643" s="2">
        <f>RSI!I1643</f>
        <v>85.865569228680855</v>
      </c>
      <c r="D1643" s="2">
        <f>MACD!E1643</f>
        <v>-9.6572406449473291E-3</v>
      </c>
      <c r="E1643" s="2">
        <f>MACD!F1643</f>
        <v>-3.0937864507580574E-2</v>
      </c>
      <c r="F1643" s="2">
        <f>'Moving Avg'!D1643</f>
        <v>2.3976000000000002</v>
      </c>
      <c r="G1643" s="2">
        <f>'Moving Avg'!F1643</f>
        <v>2.3686399999999987</v>
      </c>
      <c r="H1643" s="2">
        <f>'Moving Avg'!G1643</f>
        <v>2.2513720000000004</v>
      </c>
      <c r="I1643" s="2">
        <f>'Moving Avg'!H1643</f>
        <v>2.2013220000000007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2.3976000000000002</v>
      </c>
      <c r="C1644" s="2">
        <f>RSI!I1644</f>
        <v>85.865569228680855</v>
      </c>
      <c r="D1644" s="2">
        <f>MACD!E1644</f>
        <v>-6.5224172787607948E-3</v>
      </c>
      <c r="E1644" s="2">
        <f>MACD!F1644</f>
        <v>-2.605477506181662E-2</v>
      </c>
      <c r="F1644" s="2">
        <f>'Moving Avg'!D1644</f>
        <v>2.3976000000000002</v>
      </c>
      <c r="G1644" s="2">
        <f>'Moving Avg'!F1644</f>
        <v>2.3751849999999992</v>
      </c>
      <c r="H1644" s="2">
        <f>'Moving Avg'!G1644</f>
        <v>2.2559200000000006</v>
      </c>
      <c r="I1644" s="2">
        <f>'Moving Avg'!H1644</f>
        <v>2.2021145000000009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2.3906999999999998</v>
      </c>
      <c r="C1645" s="2">
        <f>RSI!I1645</f>
        <v>79.212809650228024</v>
      </c>
      <c r="D1645" s="2">
        <f>MACD!E1645</f>
        <v>-3.7168158690277231E-3</v>
      </c>
      <c r="E1645" s="2">
        <f>MACD!F1645</f>
        <v>-2.1587183223258841E-2</v>
      </c>
      <c r="F1645" s="2">
        <f>'Moving Avg'!D1645</f>
        <v>2.3962200000000005</v>
      </c>
      <c r="G1645" s="2">
        <f>'Moving Avg'!F1645</f>
        <v>2.3789749999999996</v>
      </c>
      <c r="H1645" s="2">
        <f>'Moving Avg'!G1645</f>
        <v>2.2604680000000008</v>
      </c>
      <c r="I1645" s="2">
        <f>'Moving Avg'!H1645</f>
        <v>2.2028035000000004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2.3906999999999998</v>
      </c>
      <c r="C1646" s="2">
        <f>RSI!I1646</f>
        <v>79.212809650228024</v>
      </c>
      <c r="D1646" s="2">
        <f>MACD!E1646</f>
        <v>-2.695141649219579E-3</v>
      </c>
      <c r="E1646" s="2">
        <f>MACD!F1646</f>
        <v>-1.7808774908450991E-2</v>
      </c>
      <c r="F1646" s="2">
        <f>'Moving Avg'!D1646</f>
        <v>2.3948399999999999</v>
      </c>
      <c r="G1646" s="2">
        <f>'Moving Avg'!F1646</f>
        <v>2.3824199999999998</v>
      </c>
      <c r="H1646" s="2">
        <f>'Moving Avg'!G1646</f>
        <v>2.2648780000000004</v>
      </c>
      <c r="I1646" s="2">
        <f>'Moving Avg'!H1646</f>
        <v>2.2038715000000004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2.3976000000000002</v>
      </c>
      <c r="C1647" s="2">
        <f>RSI!I1647</f>
        <v>80.926681709113467</v>
      </c>
      <c r="D1647" s="2">
        <f>MACD!E1647</f>
        <v>1.6351745246954152E-3</v>
      </c>
      <c r="E1647" s="2">
        <f>MACD!F1647</f>
        <v>-1.391998502182171E-2</v>
      </c>
      <c r="F1647" s="2">
        <f>'Moving Avg'!D1647</f>
        <v>2.3948399999999999</v>
      </c>
      <c r="G1647" s="2">
        <f>'Moving Avg'!F1647</f>
        <v>2.3851799999999996</v>
      </c>
      <c r="H1647" s="2">
        <f>'Moving Avg'!G1647</f>
        <v>2.2695640000000008</v>
      </c>
      <c r="I1647" s="2">
        <f>'Moving Avg'!H1647</f>
        <v>2.2046640000000006</v>
      </c>
      <c r="J1647" s="6" t="str">
        <f>OBV!F1647</f>
        <v>BULLISH</v>
      </c>
      <c r="K1647" s="6" t="str">
        <f>OBV!G1647</f>
        <v>NEUTRAL</v>
      </c>
      <c r="L1647" s="6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2.4113000000000002</v>
      </c>
      <c r="C1648" s="2">
        <f>RSI!I1648</f>
        <v>83.785252521300563</v>
      </c>
      <c r="D1648" s="2">
        <f>MACD!E1648</f>
        <v>3.9944230994186647E-3</v>
      </c>
      <c r="E1648" s="2">
        <f>MACD!F1648</f>
        <v>-1.0337103397573636E-2</v>
      </c>
      <c r="F1648" s="2">
        <f>'Moving Avg'!D1648</f>
        <v>2.39758</v>
      </c>
      <c r="G1648" s="2">
        <f>'Moving Avg'!F1648</f>
        <v>2.3886249999999998</v>
      </c>
      <c r="H1648" s="2">
        <f>'Moving Avg'!G1648</f>
        <v>2.2745240000000004</v>
      </c>
      <c r="I1648" s="2">
        <f>'Moving Avg'!H1648</f>
        <v>2.2056285000000004</v>
      </c>
      <c r="J1648" s="6" t="str">
        <f>OBV!F1648</f>
        <v>BULLISH</v>
      </c>
      <c r="K1648" s="6" t="str">
        <f>OBV!G1648</f>
        <v>WEAK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2.4527000000000001</v>
      </c>
      <c r="C1649" s="2">
        <f>RSI!I1649</f>
        <v>89.101077886246557</v>
      </c>
      <c r="D1649" s="2">
        <f>MACD!E1649</f>
        <v>2.5745247109605351E-3</v>
      </c>
      <c r="E1649" s="2">
        <f>MACD!F1649</f>
        <v>-7.7547777758668023E-3</v>
      </c>
      <c r="F1649" s="2">
        <f>'Moving Avg'!D1649</f>
        <v>2.4086000000000003</v>
      </c>
      <c r="G1649" s="2">
        <f>'Moving Avg'!F1649</f>
        <v>2.3924150000000002</v>
      </c>
      <c r="H1649" s="2">
        <f>'Moving Avg'!G1649</f>
        <v>2.2801740000000001</v>
      </c>
      <c r="I1649" s="2">
        <f>'Moving Avg'!H1649</f>
        <v>2.2069375000000004</v>
      </c>
      <c r="J1649" s="6" t="str">
        <f>OBV!F1649</f>
        <v>BULLISH</v>
      </c>
      <c r="K1649" s="6" t="str">
        <f>OBV!G1649</f>
        <v>WEAK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2.4870999999999999</v>
      </c>
      <c r="C1650" s="2">
        <f>RSI!I1650</f>
        <v>91.573182692377131</v>
      </c>
      <c r="D1650" s="2">
        <f>MACD!E1650</f>
        <v>-1.7433389804062394E-3</v>
      </c>
      <c r="E1650" s="2">
        <f>MACD!F1650</f>
        <v>-6.5524900167746904E-3</v>
      </c>
      <c r="F1650" s="2">
        <f>'Moving Avg'!D1650</f>
        <v>2.42788</v>
      </c>
      <c r="G1650" s="2">
        <f>'Moving Avg'!F1650</f>
        <v>2.3979249999999999</v>
      </c>
      <c r="H1650" s="2">
        <f>'Moving Avg'!G1650</f>
        <v>2.2866500000000003</v>
      </c>
      <c r="I1650" s="2">
        <f>'Moving Avg'!H1650</f>
        <v>2.2084530000000004</v>
      </c>
      <c r="J1650" s="6" t="str">
        <f>OBV!F1650</f>
        <v>BULLISH</v>
      </c>
      <c r="K1650" s="6" t="str">
        <f>OBV!G1650</f>
        <v>WEAK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2.4940000000000002</v>
      </c>
      <c r="C1651" s="2">
        <f>RSI!I1651</f>
        <v>91.966776719800635</v>
      </c>
      <c r="D1651" s="2">
        <f>MACD!E1651</f>
        <v>-6.6374676391078857E-3</v>
      </c>
      <c r="E1651" s="2">
        <f>MACD!F1651</f>
        <v>-6.5694855412413294E-3</v>
      </c>
      <c r="F1651" s="2">
        <f>'Moving Avg'!D1651</f>
        <v>2.4485399999999999</v>
      </c>
      <c r="G1651" s="2">
        <f>'Moving Avg'!F1651</f>
        <v>2.4041250000000001</v>
      </c>
      <c r="H1651" s="2">
        <f>'Moving Avg'!G1651</f>
        <v>2.2932639999999997</v>
      </c>
      <c r="I1651" s="2">
        <f>'Moving Avg'!H1651</f>
        <v>2.2100720000000007</v>
      </c>
      <c r="J1651" s="6" t="str">
        <f>OBV!F1651</f>
        <v>BULLISH</v>
      </c>
      <c r="K1651" s="6" t="str">
        <f>OBV!G1651</f>
        <v>WEAK</v>
      </c>
      <c r="L1651" s="6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2.4251</v>
      </c>
      <c r="C1652" s="2">
        <f>RSI!I1652</f>
        <v>61.218422761479296</v>
      </c>
      <c r="D1652" s="2">
        <f>MACD!E1652</f>
        <v>-6.391130062431305E-3</v>
      </c>
      <c r="E1652" s="2">
        <f>MACD!F1652</f>
        <v>-6.5338144454793242E-3</v>
      </c>
      <c r="F1652" s="2">
        <f>'Moving Avg'!D1652</f>
        <v>2.45404</v>
      </c>
      <c r="G1652" s="2">
        <f>'Moving Avg'!F1652</f>
        <v>2.4065349999999999</v>
      </c>
      <c r="H1652" s="2">
        <f>'Moving Avg'!G1652</f>
        <v>2.2984999999999998</v>
      </c>
      <c r="I1652" s="2">
        <f>'Moving Avg'!H1652</f>
        <v>2.2110365000000005</v>
      </c>
      <c r="J1652" s="6" t="str">
        <f>OBV!F1652</f>
        <v>BULLISH</v>
      </c>
      <c r="K1652" s="6" t="str">
        <f>OBV!G1652</f>
        <v>WEAK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2.4458000000000002</v>
      </c>
      <c r="C1653" s="2">
        <f>RSI!I1653</f>
        <v>65.004102330248372</v>
      </c>
      <c r="D1653" s="2">
        <f>MACD!E1653</f>
        <v>-7.9720207922440167E-3</v>
      </c>
      <c r="E1653" s="2">
        <f>MACD!F1653</f>
        <v>-6.8214557148322634E-3</v>
      </c>
      <c r="F1653" s="2">
        <f>'Moving Avg'!D1653</f>
        <v>2.4609399999999999</v>
      </c>
      <c r="G1653" s="2">
        <f>'Moving Avg'!F1653</f>
        <v>2.40998</v>
      </c>
      <c r="H1653" s="2">
        <f>'Moving Avg'!G1653</f>
        <v>2.3046999999999995</v>
      </c>
      <c r="I1653" s="2">
        <f>'Moving Avg'!H1653</f>
        <v>2.2118980000000006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2.4458000000000002</v>
      </c>
      <c r="C1654" s="2">
        <f>RSI!I1654</f>
        <v>65.004102330248372</v>
      </c>
      <c r="D1654" s="2">
        <f>MACD!E1654</f>
        <v>-9.6690489048634198E-3</v>
      </c>
      <c r="E1654" s="2">
        <f>MACD!F1654</f>
        <v>-7.3909743528384952E-3</v>
      </c>
      <c r="F1654" s="2">
        <f>'Moving Avg'!D1654</f>
        <v>2.4595600000000002</v>
      </c>
      <c r="G1654" s="2">
        <f>'Moving Avg'!F1654</f>
        <v>2.4134249999999997</v>
      </c>
      <c r="H1654" s="2">
        <f>'Moving Avg'!G1654</f>
        <v>2.3103500000000001</v>
      </c>
      <c r="I1654" s="2">
        <f>'Moving Avg'!H1654</f>
        <v>2.2127595000000007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</row>
    <row r="1655" spans="1:12" ht="13.5" x14ac:dyDescent="0.25">
      <c r="A1655" s="3">
        <f>RSI!A1655</f>
        <v>44426</v>
      </c>
      <c r="B1655" s="2">
        <f>RSI!B1655</f>
        <v>2.4802</v>
      </c>
      <c r="C1655" s="2">
        <f>RSI!I1655</f>
        <v>70.545587893863569</v>
      </c>
      <c r="D1655" s="2">
        <f>MACD!E1655</f>
        <v>-1.504741510244445E-2</v>
      </c>
      <c r="E1655" s="2">
        <f>MACD!F1655</f>
        <v>-8.9222625027596866E-3</v>
      </c>
      <c r="F1655" s="2">
        <f>'Moving Avg'!D1655</f>
        <v>2.45818</v>
      </c>
      <c r="G1655" s="2">
        <f>'Moving Avg'!F1655</f>
        <v>2.4185899999999996</v>
      </c>
      <c r="H1655" s="2">
        <f>'Moving Avg'!G1655</f>
        <v>2.3166879999999996</v>
      </c>
      <c r="I1655" s="2">
        <f>'Moving Avg'!H1655</f>
        <v>2.2137930000000008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</row>
    <row r="1656" spans="1:12" ht="13.5" x14ac:dyDescent="0.25">
      <c r="A1656" s="3">
        <f>RSI!A1656</f>
        <v>44427</v>
      </c>
      <c r="B1656" s="2">
        <f>RSI!B1656</f>
        <v>2.4733000000000001</v>
      </c>
      <c r="C1656" s="2">
        <f>RSI!I1656</f>
        <v>68.212410308766948</v>
      </c>
      <c r="D1656" s="2">
        <f>MACD!E1656</f>
        <v>-1.9598586167758114E-2</v>
      </c>
      <c r="E1656" s="2">
        <f>MACD!F1656</f>
        <v>-1.1057527235759371E-2</v>
      </c>
      <c r="F1656" s="2">
        <f>'Moving Avg'!D1656</f>
        <v>2.45404</v>
      </c>
      <c r="G1656" s="2">
        <f>'Moving Avg'!F1656</f>
        <v>2.4237550000000003</v>
      </c>
      <c r="H1656" s="2">
        <f>'Moving Avg'!G1656</f>
        <v>2.3230259999999996</v>
      </c>
      <c r="I1656" s="2">
        <f>'Moving Avg'!H1656</f>
        <v>2.2150330000000009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2.4664999999999999</v>
      </c>
      <c r="C1657" s="2">
        <f>RSI!I1657</f>
        <v>65.899264489852754</v>
      </c>
      <c r="D1657" s="2">
        <f>MACD!E1657</f>
        <v>-2.231704114864197E-2</v>
      </c>
      <c r="E1657" s="2">
        <f>MACD!F1657</f>
        <v>-1.3309430018335892E-2</v>
      </c>
      <c r="F1657" s="2">
        <f>'Moving Avg'!D1657</f>
        <v>2.4623200000000001</v>
      </c>
      <c r="G1657" s="2">
        <f>'Moving Avg'!F1657</f>
        <v>2.4272</v>
      </c>
      <c r="H1657" s="2">
        <f>'Moving Avg'!G1657</f>
        <v>2.3292279999999992</v>
      </c>
      <c r="I1657" s="2">
        <f>'Moving Avg'!H1657</f>
        <v>2.2162390000000003</v>
      </c>
      <c r="J1657" s="6" t="str">
        <f>OBV!F1657</f>
        <v>BEARISH</v>
      </c>
      <c r="K1657" s="6" t="str">
        <f>OBV!G1657</f>
        <v>NEUTRAL</v>
      </c>
      <c r="L1657" s="6" t="str">
        <f>OBV!H1657</f>
        <v>BEARISH DIVERGENCE</v>
      </c>
    </row>
    <row r="1658" spans="1:12" ht="13.5" x14ac:dyDescent="0.25">
      <c r="A1658" s="3">
        <f>RSI!A1658</f>
        <v>44431</v>
      </c>
      <c r="B1658" s="2">
        <f>RSI!B1658</f>
        <v>2.4802</v>
      </c>
      <c r="C1658" s="2">
        <f>RSI!I1658</f>
        <v>68.236308659103145</v>
      </c>
      <c r="D1658" s="2">
        <f>MACD!E1658</f>
        <v>-2.3884867231685813E-2</v>
      </c>
      <c r="E1658" s="2">
        <f>MACD!F1658</f>
        <v>-1.5424517461005878E-2</v>
      </c>
      <c r="F1658" s="2">
        <f>'Moving Avg'!D1658</f>
        <v>2.4691999999999998</v>
      </c>
      <c r="G1658" s="2">
        <f>'Moving Avg'!F1658</f>
        <v>2.43133</v>
      </c>
      <c r="H1658" s="2">
        <f>'Moving Avg'!G1658</f>
        <v>2.3357039999999984</v>
      </c>
      <c r="I1658" s="2">
        <f>'Moving Avg'!H1658</f>
        <v>2.2174790000000004</v>
      </c>
      <c r="J1658" s="6" t="str">
        <f>OBV!F1658</f>
        <v>BEARISH</v>
      </c>
      <c r="K1658" s="6" t="str">
        <f>OBV!G1658</f>
        <v>NEUTRAL</v>
      </c>
      <c r="L1658" s="6" t="str">
        <f>OBV!H1658</f>
        <v>BEARISH DIVERGENCE</v>
      </c>
    </row>
    <row r="1659" spans="1:12" ht="13.5" x14ac:dyDescent="0.25">
      <c r="A1659" s="3">
        <f>RSI!A1659</f>
        <v>44432</v>
      </c>
      <c r="B1659" s="2">
        <f>RSI!B1659</f>
        <v>2.4940000000000002</v>
      </c>
      <c r="C1659" s="2">
        <f>RSI!I1659</f>
        <v>70.434340351046529</v>
      </c>
      <c r="D1659" s="2">
        <f>MACD!E1659</f>
        <v>-2.0279205419464486E-2</v>
      </c>
      <c r="E1659" s="2">
        <f>MACD!F1659</f>
        <v>-1.63954550526976E-2</v>
      </c>
      <c r="F1659" s="2">
        <f>'Moving Avg'!D1659</f>
        <v>2.4788399999999999</v>
      </c>
      <c r="G1659" s="2">
        <f>'Moving Avg'!F1659</f>
        <v>2.43615</v>
      </c>
      <c r="H1659" s="2">
        <f>'Moving Avg'!G1659</f>
        <v>2.3419039999999987</v>
      </c>
      <c r="I1659" s="2">
        <f>'Moving Avg'!H1659</f>
        <v>2.2191325000000006</v>
      </c>
      <c r="J1659" s="6" t="str">
        <f>OBV!F1659</f>
        <v>BEARISH</v>
      </c>
      <c r="K1659" s="6" t="str">
        <f>OBV!G1659</f>
        <v>NEUTRAL</v>
      </c>
      <c r="L1659" s="6" t="str">
        <f>OBV!H1659</f>
        <v>BEARISH DIVERGENCE</v>
      </c>
    </row>
    <row r="1660" spans="1:12" ht="13.5" x14ac:dyDescent="0.25">
      <c r="A1660" s="3">
        <f>RSI!A1660</f>
        <v>44433</v>
      </c>
      <c r="B1660" s="2">
        <f>RSI!B1660</f>
        <v>2.4802</v>
      </c>
      <c r="C1660" s="2">
        <f>RSI!I1660</f>
        <v>65.549430127649615</v>
      </c>
      <c r="D1660" s="2">
        <f>MACD!E1660</f>
        <v>-1.1379280006249104E-2</v>
      </c>
      <c r="E1660" s="2">
        <f>MACD!F1660</f>
        <v>-1.5392220043407902E-2</v>
      </c>
      <c r="F1660" s="2">
        <f>'Moving Avg'!D1660</f>
        <v>2.4788399999999999</v>
      </c>
      <c r="G1660" s="2">
        <f>'Moving Avg'!F1660</f>
        <v>2.44028</v>
      </c>
      <c r="H1660" s="2">
        <f>'Moving Avg'!G1660</f>
        <v>2.3476899999999987</v>
      </c>
      <c r="I1660" s="2">
        <f>'Moving Avg'!H1660</f>
        <v>2.2205100000000004</v>
      </c>
      <c r="J1660" s="6" t="str">
        <f>OBV!F1660</f>
        <v>BEARISH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2.4940000000000002</v>
      </c>
      <c r="C1661" s="2">
        <f>RSI!I1661</f>
        <v>67.943685181690086</v>
      </c>
      <c r="D1661" s="2">
        <f>MACD!E1661</f>
        <v>-4.1587768476758491E-3</v>
      </c>
      <c r="E1661" s="2">
        <f>MACD!F1661</f>
        <v>-1.3145531404261493E-2</v>
      </c>
      <c r="F1661" s="2">
        <f>'Moving Avg'!D1661</f>
        <v>2.48298</v>
      </c>
      <c r="G1661" s="2">
        <f>'Moving Avg'!F1661</f>
        <v>2.4451000000000001</v>
      </c>
      <c r="H1661" s="2">
        <f>'Moving Avg'!G1661</f>
        <v>2.3540279999999987</v>
      </c>
      <c r="I1661" s="2">
        <f>'Moving Avg'!H1661</f>
        <v>2.2219910000000005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2.4940000000000002</v>
      </c>
      <c r="C1662" s="2">
        <f>RSI!I1662</f>
        <v>67.943685181690086</v>
      </c>
      <c r="D1662" s="2">
        <f>MACD!E1662</f>
        <v>-9.0542940100735159E-3</v>
      </c>
      <c r="E1662" s="2">
        <f>MACD!F1662</f>
        <v>-1.2327283925423899E-2</v>
      </c>
      <c r="F1662" s="2">
        <f>'Moving Avg'!D1662</f>
        <v>2.48848</v>
      </c>
      <c r="G1662" s="2">
        <f>'Moving Avg'!F1662</f>
        <v>2.4499199999999997</v>
      </c>
      <c r="H1662" s="2">
        <f>'Moving Avg'!G1662</f>
        <v>2.3603659999999986</v>
      </c>
      <c r="I1662" s="2">
        <f>'Moving Avg'!H1662</f>
        <v>2.2237820000000004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2.4940000000000002</v>
      </c>
      <c r="C1663" s="2">
        <f>RSI!I1663</f>
        <v>67.943685181690086</v>
      </c>
      <c r="D1663" s="2">
        <f>MACD!E1663</f>
        <v>-1.0387200117250472E-2</v>
      </c>
      <c r="E1663" s="2">
        <f>MACD!F1663</f>
        <v>-1.1939267163789213E-2</v>
      </c>
      <c r="F1663" s="2">
        <f>'Moving Avg'!D1663</f>
        <v>2.4912399999999999</v>
      </c>
      <c r="G1663" s="2">
        <f>'Moving Avg'!F1663</f>
        <v>2.4547399999999997</v>
      </c>
      <c r="H1663" s="2">
        <f>'Moving Avg'!G1663</f>
        <v>2.366703999999999</v>
      </c>
      <c r="I1663" s="2">
        <f>'Moving Avg'!H1663</f>
        <v>2.2252975000000008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2.5905</v>
      </c>
      <c r="C1664" s="2">
        <f>RSI!I1664</f>
        <v>80.051860077118931</v>
      </c>
      <c r="D1664" s="2">
        <f>MACD!E1664</f>
        <v>-1.9010563020397608E-2</v>
      </c>
      <c r="E1664" s="2">
        <f>MACD!F1664</f>
        <v>-1.3353526335110893E-2</v>
      </c>
      <c r="F1664" s="2">
        <f>'Moving Avg'!D1664</f>
        <v>2.5105399999999998</v>
      </c>
      <c r="G1664" s="2">
        <f>'Moving Avg'!F1664</f>
        <v>2.4643849999999996</v>
      </c>
      <c r="H1664" s="2">
        <f>'Moving Avg'!G1664</f>
        <v>2.3749719999999992</v>
      </c>
      <c r="I1664" s="2">
        <f>'Moving Avg'!H1664</f>
        <v>2.2272610000000004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2.5973999999999999</v>
      </c>
      <c r="C1665" s="2">
        <f>RSI!I1665</f>
        <v>80.615656919691233</v>
      </c>
      <c r="D1665" s="2">
        <f>MACD!E1665</f>
        <v>-2.241792070211801E-2</v>
      </c>
      <c r="E1665" s="2">
        <f>MACD!F1665</f>
        <v>-1.5166405208512318E-2</v>
      </c>
      <c r="F1665" s="2">
        <f>'Moving Avg'!D1665</f>
        <v>2.5339800000000006</v>
      </c>
      <c r="G1665" s="2">
        <f>'Moving Avg'!F1665</f>
        <v>2.47472</v>
      </c>
      <c r="H1665" s="2">
        <f>'Moving Avg'!G1665</f>
        <v>2.3833779999999991</v>
      </c>
      <c r="I1665" s="2">
        <f>'Moving Avg'!H1665</f>
        <v>2.2289490000000005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2.6179999999999999</v>
      </c>
      <c r="C1666" s="2">
        <f>RSI!I1666</f>
        <v>82.230390682213169</v>
      </c>
      <c r="D1666" s="2">
        <f>MACD!E1666</f>
        <v>-2.8755104974666601E-2</v>
      </c>
      <c r="E1666" s="2">
        <f>MACD!F1666</f>
        <v>-1.7884145161743175E-2</v>
      </c>
      <c r="F1666" s="2">
        <f>'Moving Avg'!D1666</f>
        <v>2.5587800000000001</v>
      </c>
      <c r="G1666" s="2">
        <f>'Moving Avg'!F1666</f>
        <v>2.4860849999999997</v>
      </c>
      <c r="H1666" s="2">
        <f>'Moving Avg'!G1666</f>
        <v>2.3921959999999989</v>
      </c>
      <c r="I1666" s="2">
        <f>'Moving Avg'!H1666</f>
        <v>2.2307745000000003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2.6524999999999999</v>
      </c>
      <c r="C1667" s="2">
        <f>RSI!I1667</f>
        <v>84.551393685269474</v>
      </c>
      <c r="D1667" s="2">
        <f>MACD!E1667</f>
        <v>-3.8643154134359481E-2</v>
      </c>
      <c r="E1667" s="2">
        <f>MACD!F1667</f>
        <v>-2.2035946956266438E-2</v>
      </c>
      <c r="F1667" s="2">
        <f>'Moving Avg'!D1667</f>
        <v>2.5904800000000003</v>
      </c>
      <c r="G1667" s="2">
        <f>'Moving Avg'!F1667</f>
        <v>2.4988299999999994</v>
      </c>
      <c r="H1667" s="2">
        <f>'Moving Avg'!G1667</f>
        <v>2.401565999999999</v>
      </c>
      <c r="I1667" s="2">
        <f>'Moving Avg'!H1667</f>
        <v>2.2330134999999998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2.6387</v>
      </c>
      <c r="C1668" s="2">
        <f>RSI!I1668</f>
        <v>80.047478989485299</v>
      </c>
      <c r="D1668" s="2">
        <f>MACD!E1668</f>
        <v>-4.4939566961648136E-2</v>
      </c>
      <c r="E1668" s="2">
        <f>MACD!F1668</f>
        <v>-2.661667095734278E-2</v>
      </c>
      <c r="F1668" s="2">
        <f>'Moving Avg'!D1668</f>
        <v>2.6194199999999999</v>
      </c>
      <c r="G1668" s="2">
        <f>'Moving Avg'!F1668</f>
        <v>2.5102000000000002</v>
      </c>
      <c r="H1668" s="2">
        <f>'Moving Avg'!G1668</f>
        <v>2.4106599999999991</v>
      </c>
      <c r="I1668" s="2">
        <f>'Moving Avg'!H1668</f>
        <v>2.2350115000000002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2.6524999999999999</v>
      </c>
      <c r="C1669" s="2">
        <f>RSI!I1669</f>
        <v>81.129975566312623</v>
      </c>
      <c r="D1669" s="2">
        <f>MACD!E1669</f>
        <v>-5.0065935222781022E-2</v>
      </c>
      <c r="E1669" s="2">
        <f>MACD!F1669</f>
        <v>-3.1306523810430434E-2</v>
      </c>
      <c r="F1669" s="2">
        <f>'Moving Avg'!D1669</f>
        <v>2.6318199999999998</v>
      </c>
      <c r="G1669" s="2">
        <f>'Moving Avg'!F1669</f>
        <v>2.5201900000000004</v>
      </c>
      <c r="H1669" s="2">
        <f>'Moving Avg'!G1669</f>
        <v>2.4201679999999994</v>
      </c>
      <c r="I1669" s="2">
        <f>'Moving Avg'!H1669</f>
        <v>2.2373539999999998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2.6111</v>
      </c>
      <c r="C1670" s="2">
        <f>RSI!I1670</f>
        <v>69.030282737786621</v>
      </c>
      <c r="D1670" s="2">
        <f>MACD!E1670</f>
        <v>-5.437444670688496E-2</v>
      </c>
      <c r="E1670" s="2">
        <f>MACD!F1670</f>
        <v>-3.5920108389721345E-2</v>
      </c>
      <c r="F1670" s="2">
        <f>'Moving Avg'!D1670</f>
        <v>2.63456</v>
      </c>
      <c r="G1670" s="2">
        <f>'Moving Avg'!F1670</f>
        <v>2.5263900000000001</v>
      </c>
      <c r="H1670" s="2">
        <f>'Moving Avg'!G1670</f>
        <v>2.4285719999999991</v>
      </c>
      <c r="I1670" s="2">
        <f>'Moving Avg'!H1670</f>
        <v>2.2397995000000002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2.6111</v>
      </c>
      <c r="C1671" s="2">
        <f>RSI!I1671</f>
        <v>69.030282737786621</v>
      </c>
      <c r="D1671" s="2">
        <f>MACD!E1671</f>
        <v>-5.6499070271845309E-2</v>
      </c>
      <c r="E1671" s="2">
        <f>MACD!F1671</f>
        <v>-4.0035900766146139E-2</v>
      </c>
      <c r="F1671" s="2">
        <f>'Moving Avg'!D1671</f>
        <v>2.6331800000000003</v>
      </c>
      <c r="G1671" s="2">
        <f>'Moving Avg'!F1671</f>
        <v>2.5322450000000005</v>
      </c>
      <c r="H1671" s="2">
        <f>'Moving Avg'!G1671</f>
        <v>2.4369759999999991</v>
      </c>
      <c r="I1671" s="2">
        <f>'Moving Avg'!H1671</f>
        <v>2.2422450000000005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</row>
    <row r="1672" spans="1:12" ht="13.5" x14ac:dyDescent="0.25">
      <c r="A1672" s="3">
        <f>RSI!A1672</f>
        <v>44449</v>
      </c>
      <c r="B1672" s="2">
        <f>RSI!B1672</f>
        <v>2.6111</v>
      </c>
      <c r="C1672" s="2">
        <f>RSI!I1672</f>
        <v>69.030282737786621</v>
      </c>
      <c r="D1672" s="2">
        <f>MACD!E1672</f>
        <v>-5.8854270269784514E-2</v>
      </c>
      <c r="E1672" s="2">
        <f>MACD!F1672</f>
        <v>-4.3799574666873821E-2</v>
      </c>
      <c r="F1672" s="2">
        <f>'Moving Avg'!D1672</f>
        <v>2.6249000000000002</v>
      </c>
      <c r="G1672" s="2">
        <f>'Moving Avg'!F1672</f>
        <v>2.5415450000000002</v>
      </c>
      <c r="H1672" s="2">
        <f>'Moving Avg'!G1672</f>
        <v>2.4451039999999988</v>
      </c>
      <c r="I1672" s="2">
        <f>'Moving Avg'!H1672</f>
        <v>2.2442770000000007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2.6318000000000001</v>
      </c>
      <c r="C1673" s="2">
        <f>RSI!I1673</f>
        <v>71.668922744002359</v>
      </c>
      <c r="D1673" s="2">
        <f>MACD!E1673</f>
        <v>-6.2896614766520198E-2</v>
      </c>
      <c r="E1673" s="2">
        <f>MACD!F1673</f>
        <v>-4.7618982686803105E-2</v>
      </c>
      <c r="F1673" s="2">
        <f>'Moving Avg'!D1673</f>
        <v>2.6235200000000001</v>
      </c>
      <c r="G1673" s="2">
        <f>'Moving Avg'!F1673</f>
        <v>2.5508449999999998</v>
      </c>
      <c r="H1673" s="2">
        <f>'Moving Avg'!G1673</f>
        <v>2.4536459999999987</v>
      </c>
      <c r="I1673" s="2">
        <f>'Moving Avg'!H1673</f>
        <v>2.2464125000000008</v>
      </c>
      <c r="J1673" s="6" t="str">
        <f>OBV!F1673</f>
        <v>BULLISH</v>
      </c>
      <c r="K1673" s="6" t="str">
        <f>OBV!G1673</f>
        <v>NEUTRAL</v>
      </c>
      <c r="L1673" s="6" t="str">
        <f>OBV!H1673</f>
        <v>BULLISH DIVERGENCE</v>
      </c>
    </row>
    <row r="1674" spans="1:12" ht="13.5" x14ac:dyDescent="0.25">
      <c r="A1674" s="3">
        <f>RSI!A1674</f>
        <v>44453</v>
      </c>
      <c r="B1674" s="2">
        <f>RSI!B1674</f>
        <v>2.5836000000000001</v>
      </c>
      <c r="C1674" s="2">
        <f>RSI!I1674</f>
        <v>59.052348384055101</v>
      </c>
      <c r="D1674" s="2">
        <f>MACD!E1674</f>
        <v>-4.8500769403375443E-2</v>
      </c>
      <c r="E1674" s="2">
        <f>MACD!F1674</f>
        <v>-4.7795340030117581E-2</v>
      </c>
      <c r="F1674" s="2">
        <f>'Moving Avg'!D1674</f>
        <v>2.6097399999999999</v>
      </c>
      <c r="G1674" s="2">
        <f>'Moving Avg'!F1674</f>
        <v>2.5577349999999996</v>
      </c>
      <c r="H1674" s="2">
        <f>'Moving Avg'!G1674</f>
        <v>2.4599839999999991</v>
      </c>
      <c r="I1674" s="2">
        <f>'Moving Avg'!H1674</f>
        <v>2.2483760000000004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2.6179999999999999</v>
      </c>
      <c r="C1675" s="2">
        <f>RSI!I1675</f>
        <v>63.932394970229687</v>
      </c>
      <c r="D1675" s="2">
        <f>MACD!E1675</f>
        <v>-3.8077235065830273E-2</v>
      </c>
      <c r="E1675" s="2">
        <f>MACD!F1675</f>
        <v>-4.5851719037260125E-2</v>
      </c>
      <c r="F1675" s="2">
        <f>'Moving Avg'!D1675</f>
        <v>2.6111200000000001</v>
      </c>
      <c r="G1675" s="2">
        <f>'Moving Avg'!F1675</f>
        <v>2.5646249999999999</v>
      </c>
      <c r="H1675" s="2">
        <f>'Moving Avg'!G1675</f>
        <v>2.4660459999999991</v>
      </c>
      <c r="I1675" s="2">
        <f>'Moving Avg'!H1675</f>
        <v>2.2504770000000001</v>
      </c>
      <c r="J1675" s="6" t="str">
        <f>OBV!F1675</f>
        <v>BEARISH</v>
      </c>
      <c r="K1675" s="6" t="str">
        <f>OBV!G1675</f>
        <v>NEUTRAL</v>
      </c>
      <c r="L1675" s="6" t="str">
        <f>OBV!H1675</f>
        <v>BEARISH DIVERGENCE</v>
      </c>
    </row>
    <row r="1676" spans="1:12" ht="13.5" x14ac:dyDescent="0.25">
      <c r="A1676" s="3">
        <f>RSI!A1676</f>
        <v>44455</v>
      </c>
      <c r="B1676" s="2">
        <f>RSI!B1676</f>
        <v>2.6869000000000001</v>
      </c>
      <c r="C1676" s="2">
        <f>RSI!I1676</f>
        <v>71.308048654265704</v>
      </c>
      <c r="D1676" s="2">
        <f>MACD!E1676</f>
        <v>-3.1645950498627062E-2</v>
      </c>
      <c r="E1676" s="2">
        <f>MACD!F1676</f>
        <v>-4.3010565329533512E-2</v>
      </c>
      <c r="F1676" s="2">
        <f>'Moving Avg'!D1676</f>
        <v>2.6262800000000004</v>
      </c>
      <c r="G1676" s="2">
        <f>'Moving Avg'!F1676</f>
        <v>2.5753049999999997</v>
      </c>
      <c r="H1676" s="2">
        <f>'Moving Avg'!G1676</f>
        <v>2.4733479999999988</v>
      </c>
      <c r="I1676" s="2">
        <f>'Moving Avg'!H1676</f>
        <v>2.2529224999999999</v>
      </c>
      <c r="J1676" s="6" t="str">
        <f>OBV!F1676</f>
        <v>BULLISH</v>
      </c>
      <c r="K1676" s="6" t="str">
        <f>OBV!G1676</f>
        <v>NEUTRAL</v>
      </c>
      <c r="L1676" s="6" t="str">
        <f>OBV!H1676</f>
        <v>CONFIRMED BULLISH</v>
      </c>
    </row>
    <row r="1677" spans="1:12" ht="13.5" x14ac:dyDescent="0.25">
      <c r="A1677" s="3">
        <f>RSI!A1677</f>
        <v>44456</v>
      </c>
      <c r="B1677" s="2">
        <f>RSI!B1677</f>
        <v>2.7145000000000001</v>
      </c>
      <c r="C1677" s="2">
        <f>RSI!I1677</f>
        <v>73.634006776489088</v>
      </c>
      <c r="D1677" s="2">
        <f>MACD!E1677</f>
        <v>-2.3768494492999448E-2</v>
      </c>
      <c r="E1677" s="2">
        <f>MACD!F1677</f>
        <v>-3.9162151162226704E-2</v>
      </c>
      <c r="F1677" s="2">
        <f>'Moving Avg'!D1677</f>
        <v>2.64696</v>
      </c>
      <c r="G1677" s="2">
        <f>'Moving Avg'!F1677</f>
        <v>2.5877049999999997</v>
      </c>
      <c r="H1677" s="2">
        <f>'Moving Avg'!G1677</f>
        <v>2.4807899999999989</v>
      </c>
      <c r="I1677" s="2">
        <f>'Moving Avg'!H1677</f>
        <v>2.2555059999999996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2.7351000000000001</v>
      </c>
      <c r="C1678" s="2">
        <f>RSI!I1678</f>
        <v>75.246930007149288</v>
      </c>
      <c r="D1678" s="2">
        <f>MACD!E1678</f>
        <v>-2.1681387998641277E-2</v>
      </c>
      <c r="E1678" s="2">
        <f>MACD!F1678</f>
        <v>-3.5665998529509614E-2</v>
      </c>
      <c r="F1678" s="2">
        <f>'Moving Avg'!D1678</f>
        <v>2.6676200000000003</v>
      </c>
      <c r="G1678" s="2">
        <f>'Moving Avg'!F1678</f>
        <v>2.6004499999999999</v>
      </c>
      <c r="H1678" s="2">
        <f>'Moving Avg'!G1678</f>
        <v>2.488643999999999</v>
      </c>
      <c r="I1678" s="2">
        <f>'Moving Avg'!H1678</f>
        <v>2.2582614999999997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2.7006999999999999</v>
      </c>
      <c r="C1679" s="2">
        <f>RSI!I1679</f>
        <v>67.789210540180846</v>
      </c>
      <c r="D1679" s="2">
        <f>MACD!E1679</f>
        <v>-1.6226459685413364E-2</v>
      </c>
      <c r="E1679" s="2">
        <f>MACD!F1679</f>
        <v>-3.1778090760690367E-2</v>
      </c>
      <c r="F1679" s="2">
        <f>'Moving Avg'!D1679</f>
        <v>2.6910400000000001</v>
      </c>
      <c r="G1679" s="2">
        <f>'Moving Avg'!F1679</f>
        <v>2.6107849999999999</v>
      </c>
      <c r="H1679" s="2">
        <f>'Moving Avg'!G1679</f>
        <v>2.4951199999999991</v>
      </c>
      <c r="I1679" s="2">
        <f>'Moving Avg'!H1679</f>
        <v>2.2607415</v>
      </c>
      <c r="J1679" s="6" t="str">
        <f>OBV!F1679</f>
        <v>BULLISH</v>
      </c>
      <c r="K1679" s="6" t="str">
        <f>OBV!G1679</f>
        <v>WEAK</v>
      </c>
      <c r="L1679" s="6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2.7006999999999999</v>
      </c>
      <c r="C1680" s="2">
        <f>RSI!I1680</f>
        <v>67.789210540180846</v>
      </c>
      <c r="D1680" s="2">
        <f>MACD!E1680</f>
        <v>-1.8686257050430033E-2</v>
      </c>
      <c r="E1680" s="2">
        <f>MACD!F1680</f>
        <v>-2.9159724018638301E-2</v>
      </c>
      <c r="F1680" s="2">
        <f>'Moving Avg'!D1680</f>
        <v>2.7075800000000001</v>
      </c>
      <c r="G1680" s="2">
        <f>'Moving Avg'!F1680</f>
        <v>2.6218100000000004</v>
      </c>
      <c r="H1680" s="2">
        <f>'Moving Avg'!G1680</f>
        <v>2.5015959999999993</v>
      </c>
      <c r="I1680" s="2">
        <f>'Moving Avg'!H1680</f>
        <v>2.263325</v>
      </c>
      <c r="J1680" s="6" t="str">
        <f>OBV!F1680</f>
        <v>BULLISH</v>
      </c>
      <c r="K1680" s="6" t="str">
        <f>OBV!G1680</f>
        <v>NEUTRAL</v>
      </c>
      <c r="L1680" s="6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2.7885</v>
      </c>
      <c r="C1681" s="2">
        <f>RSI!I1681</f>
        <v>75.09554747449566</v>
      </c>
      <c r="D1681" s="2">
        <f>MACD!E1681</f>
        <v>-2.7925286244668168E-2</v>
      </c>
      <c r="E1681" s="2">
        <f>MACD!F1681</f>
        <v>-2.8912836463844276E-2</v>
      </c>
      <c r="F1681" s="2">
        <f>'Moving Avg'!D1681</f>
        <v>2.7278999999999995</v>
      </c>
      <c r="G1681" s="2">
        <f>'Moving Avg'!F1681</f>
        <v>2.6365349999999999</v>
      </c>
      <c r="H1681" s="2">
        <f>'Moving Avg'!G1681</f>
        <v>2.5099659999999995</v>
      </c>
      <c r="I1681" s="2">
        <f>'Moving Avg'!H1681</f>
        <v>2.2662784999999999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2.8395999999999999</v>
      </c>
      <c r="C1682" s="2">
        <f>RSI!I1682</f>
        <v>78.195503024004651</v>
      </c>
      <c r="D1682" s="2">
        <f>MACD!E1682</f>
        <v>-4.0652442607735928E-2</v>
      </c>
      <c r="E1682" s="2">
        <f>MACD!F1682</f>
        <v>-3.1260757692622612E-2</v>
      </c>
      <c r="F1682" s="2">
        <f>'Moving Avg'!D1682</f>
        <v>2.7529200000000005</v>
      </c>
      <c r="G1682" s="2">
        <f>'Moving Avg'!F1682</f>
        <v>2.6538149999999998</v>
      </c>
      <c r="H1682" s="2">
        <f>'Moving Avg'!G1682</f>
        <v>2.5192199999999993</v>
      </c>
      <c r="I1682" s="2">
        <f>'Moving Avg'!H1682</f>
        <v>2.2695564999999998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2.8614999999999999</v>
      </c>
      <c r="C1683" s="2">
        <f>RSI!I1683</f>
        <v>79.380105934306442</v>
      </c>
      <c r="D1683" s="2">
        <f>MACD!E1683</f>
        <v>-5.1202181153071624E-2</v>
      </c>
      <c r="E1683" s="2">
        <f>MACD!F1683</f>
        <v>-3.5249042384712416E-2</v>
      </c>
      <c r="F1683" s="2">
        <f>'Moving Avg'!D1683</f>
        <v>2.7781999999999996</v>
      </c>
      <c r="G1683" s="2">
        <f>'Moving Avg'!F1683</f>
        <v>2.6721899999999996</v>
      </c>
      <c r="H1683" s="2">
        <f>'Moving Avg'!G1683</f>
        <v>2.5289119999999996</v>
      </c>
      <c r="I1683" s="2">
        <f>'Moving Avg'!H1683</f>
        <v>2.2729439999999994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2.8906999999999998</v>
      </c>
      <c r="C1684" s="2">
        <f>RSI!I1684</f>
        <v>80.872260434914153</v>
      </c>
      <c r="D1684" s="2">
        <f>MACD!E1684</f>
        <v>-7.1080156581433407E-2</v>
      </c>
      <c r="E1684" s="2">
        <f>MACD!F1684</f>
        <v>-4.2415265224056614E-2</v>
      </c>
      <c r="F1684" s="2">
        <f>'Moving Avg'!D1684</f>
        <v>2.8161999999999998</v>
      </c>
      <c r="G1684" s="2">
        <f>'Moving Avg'!F1684</f>
        <v>2.6871999999999998</v>
      </c>
      <c r="H1684" s="2">
        <f>'Moving Avg'!G1684</f>
        <v>2.5391879999999993</v>
      </c>
      <c r="I1684" s="2">
        <f>'Moving Avg'!H1684</f>
        <v>2.2763739999999992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2.9199000000000002</v>
      </c>
      <c r="C1685" s="2">
        <f>RSI!I1685</f>
        <v>82.255140782745244</v>
      </c>
      <c r="D1685" s="2">
        <f>MACD!E1685</f>
        <v>-8.6214409050019203E-2</v>
      </c>
      <c r="E1685" s="2">
        <f>MACD!F1685</f>
        <v>-5.1175093989249132E-2</v>
      </c>
      <c r="F1685" s="2">
        <f>'Moving Avg'!D1685</f>
        <v>2.8600399999999997</v>
      </c>
      <c r="G1685" s="2">
        <f>'Moving Avg'!F1685</f>
        <v>2.703325</v>
      </c>
      <c r="H1685" s="2">
        <f>'Moving Avg'!G1685</f>
        <v>2.5500479999999994</v>
      </c>
      <c r="I1685" s="2">
        <f>'Moving Avg'!H1685</f>
        <v>2.2800189999999994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2.9418000000000002</v>
      </c>
      <c r="C1686" s="2">
        <f>RSI!I1686</f>
        <v>83.2341621347108</v>
      </c>
      <c r="D1686" s="2">
        <f>MACD!E1686</f>
        <v>-9.1551907034808977E-2</v>
      </c>
      <c r="E1686" s="2">
        <f>MACD!F1686</f>
        <v>-5.9250456598361104E-2</v>
      </c>
      <c r="F1686" s="2">
        <f>'Moving Avg'!D1686</f>
        <v>2.8906999999999998</v>
      </c>
      <c r="G1686" s="2">
        <f>'Moving Avg'!F1686</f>
        <v>2.7195149999999999</v>
      </c>
      <c r="H1686" s="2">
        <f>'Moving Avg'!G1686</f>
        <v>2.5614839999999992</v>
      </c>
      <c r="I1686" s="2">
        <f>'Moving Avg'!H1686</f>
        <v>2.2837734999999992</v>
      </c>
      <c r="J1686" s="6" t="str">
        <f>OBV!F1686</f>
        <v>BULLISH</v>
      </c>
      <c r="K1686" s="6" t="str">
        <f>OBV!G1686</f>
        <v>WEAK</v>
      </c>
      <c r="L1686" s="6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2.9199000000000002</v>
      </c>
      <c r="C1687" s="2">
        <f>RSI!I1687</f>
        <v>78.566071021675526</v>
      </c>
      <c r="D1687" s="2">
        <f>MACD!E1687</f>
        <v>-9.1726848110814441E-2</v>
      </c>
      <c r="E1687" s="2">
        <f>MACD!F1687</f>
        <v>-6.5745734900851768E-2</v>
      </c>
      <c r="F1687" s="2">
        <f>'Moving Avg'!D1687</f>
        <v>2.9067600000000002</v>
      </c>
      <c r="G1687" s="2">
        <f>'Moving Avg'!F1687</f>
        <v>2.732885</v>
      </c>
      <c r="H1687" s="2">
        <f>'Moving Avg'!G1687</f>
        <v>2.5719299999999992</v>
      </c>
      <c r="I1687" s="2">
        <f>'Moving Avg'!H1687</f>
        <v>2.2873494999999995</v>
      </c>
      <c r="J1687" s="6" t="str">
        <f>OBV!F1687</f>
        <v>BULLISH</v>
      </c>
      <c r="K1687" s="6" t="str">
        <f>OBV!G1687</f>
        <v>NEUTRAL</v>
      </c>
      <c r="L1687" s="6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2.9199000000000002</v>
      </c>
      <c r="C1688" s="2">
        <f>RSI!I1688</f>
        <v>78.566071021675526</v>
      </c>
      <c r="D1688" s="2">
        <f>MACD!E1688</f>
        <v>-8.99900999725185E-2</v>
      </c>
      <c r="E1688" s="2">
        <f>MACD!F1688</f>
        <v>-7.0594607915185126E-2</v>
      </c>
      <c r="F1688" s="2">
        <f>'Moving Avg'!D1688</f>
        <v>2.9184399999999999</v>
      </c>
      <c r="G1688" s="2">
        <f>'Moving Avg'!F1688</f>
        <v>2.7469450000000002</v>
      </c>
      <c r="H1688" s="2">
        <f>'Moving Avg'!G1688</f>
        <v>2.5823759999999991</v>
      </c>
      <c r="I1688" s="2">
        <f>'Moving Avg'!H1688</f>
        <v>2.2909254999999988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2.9125999999999999</v>
      </c>
      <c r="C1689" s="2">
        <f>RSI!I1689</f>
        <v>76.898803062972135</v>
      </c>
      <c r="D1689" s="2">
        <f>MACD!E1689</f>
        <v>-9.4461421516902178E-2</v>
      </c>
      <c r="E1689" s="2">
        <f>MACD!F1689</f>
        <v>-7.5367970635528539E-2</v>
      </c>
      <c r="F1689" s="2">
        <f>'Moving Avg'!D1689</f>
        <v>2.9228200000000002</v>
      </c>
      <c r="G1689" s="2">
        <f>'Moving Avg'!F1689</f>
        <v>2.7599499999999999</v>
      </c>
      <c r="H1689" s="2">
        <f>'Moving Avg'!G1689</f>
        <v>2.5926759999999995</v>
      </c>
      <c r="I1689" s="2">
        <f>'Moving Avg'!H1689</f>
        <v>2.2947754999999987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</row>
    <row r="1690" spans="1:12" ht="13.5" x14ac:dyDescent="0.25">
      <c r="A1690" s="3">
        <f>RSI!A1690</f>
        <v>44475</v>
      </c>
      <c r="B1690" s="2">
        <f>RSI!B1690</f>
        <v>2.8395999999999999</v>
      </c>
      <c r="C1690" s="2">
        <f>RSI!I1690</f>
        <v>62.593842497173682</v>
      </c>
      <c r="D1690" s="2">
        <f>MACD!E1690</f>
        <v>-9.3895517638377779E-2</v>
      </c>
      <c r="E1690" s="2">
        <f>MACD!F1690</f>
        <v>-7.907348003609839E-2</v>
      </c>
      <c r="F1690" s="2">
        <f>'Moving Avg'!D1690</f>
        <v>2.9067599999999998</v>
      </c>
      <c r="G1690" s="2">
        <f>'Moving Avg'!F1690</f>
        <v>2.7713749999999999</v>
      </c>
      <c r="H1690" s="2">
        <f>'Moving Avg'!G1690</f>
        <v>2.6015159999999993</v>
      </c>
      <c r="I1690" s="2">
        <f>'Moving Avg'!H1690</f>
        <v>2.2979844999999988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2.9125999999999999</v>
      </c>
      <c r="C1691" s="2">
        <f>RSI!I1691</f>
        <v>68.836841156108818</v>
      </c>
      <c r="D1691" s="2">
        <f>MACD!E1691</f>
        <v>-8.5864732347357808E-2</v>
      </c>
      <c r="E1691" s="2">
        <f>MACD!F1691</f>
        <v>-8.0431730498350285E-2</v>
      </c>
      <c r="F1691" s="2">
        <f>'Moving Avg'!D1691</f>
        <v>2.9009199999999997</v>
      </c>
      <c r="G1691" s="2">
        <f>'Moving Avg'!F1691</f>
        <v>2.7864499999999994</v>
      </c>
      <c r="H1691" s="2">
        <f>'Moving Avg'!G1691</f>
        <v>2.6118159999999992</v>
      </c>
      <c r="I1691" s="2">
        <f>'Moving Avg'!H1691</f>
        <v>2.3015929999999991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2.8980000000000001</v>
      </c>
      <c r="C1692" s="2">
        <f>RSI!I1692</f>
        <v>66.448215223848365</v>
      </c>
      <c r="D1692" s="2">
        <f>MACD!E1692</f>
        <v>-7.106551615242962E-2</v>
      </c>
      <c r="E1692" s="2">
        <f>MACD!F1692</f>
        <v>-7.855848762916616E-2</v>
      </c>
      <c r="F1692" s="2">
        <f>'Moving Avg'!D1692</f>
        <v>2.8965399999999999</v>
      </c>
      <c r="G1692" s="2">
        <f>'Moving Avg'!F1692</f>
        <v>2.8007949999999999</v>
      </c>
      <c r="H1692" s="2">
        <f>'Moving Avg'!G1692</f>
        <v>2.6218239999999993</v>
      </c>
      <c r="I1692" s="2">
        <f>'Moving Avg'!H1692</f>
        <v>2.305128499999999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2.8469000000000002</v>
      </c>
      <c r="C1693" s="2">
        <f>RSI!I1693</f>
        <v>58.762563956118733</v>
      </c>
      <c r="D1693" s="2">
        <f>MACD!E1693</f>
        <v>-5.2171936328455182E-2</v>
      </c>
      <c r="E1693" s="2">
        <f>MACD!F1693</f>
        <v>-7.3281177369023967E-2</v>
      </c>
      <c r="F1693" s="2">
        <f>'Moving Avg'!D1693</f>
        <v>2.8819399999999997</v>
      </c>
      <c r="G1693" s="2">
        <f>'Moving Avg'!F1693</f>
        <v>2.8115499999999995</v>
      </c>
      <c r="H1693" s="2">
        <f>'Moving Avg'!G1693</f>
        <v>2.6308099999999994</v>
      </c>
      <c r="I1693" s="2">
        <f>'Moving Avg'!H1693</f>
        <v>2.3084429999999991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2.7885</v>
      </c>
      <c r="C1694" s="2">
        <f>RSI!I1694</f>
        <v>51.439826261481464</v>
      </c>
      <c r="D1694" s="2">
        <f>MACD!E1694</f>
        <v>-2.7790106707638706E-2</v>
      </c>
      <c r="E1694" s="2">
        <f>MACD!F1694</f>
        <v>-6.4182963236746923E-2</v>
      </c>
      <c r="F1694" s="2">
        <f>'Moving Avg'!D1694</f>
        <v>2.8571199999999997</v>
      </c>
      <c r="G1694" s="2">
        <f>'Moving Avg'!F1694</f>
        <v>2.8217949999999994</v>
      </c>
      <c r="H1694" s="2">
        <f>'Moving Avg'!G1694</f>
        <v>2.6386279999999993</v>
      </c>
      <c r="I1694" s="2">
        <f>'Moving Avg'!H1694</f>
        <v>2.311396499999999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2.8834</v>
      </c>
      <c r="C1695" s="2">
        <f>RSI!I1695</f>
        <v>60.133755736711585</v>
      </c>
      <c r="D1695" s="2">
        <f>MACD!E1695</f>
        <v>-9.7434868428090127E-3</v>
      </c>
      <c r="E1695" s="2">
        <f>MACD!F1695</f>
        <v>-5.3295067957959345E-2</v>
      </c>
      <c r="F1695" s="2">
        <f>'Moving Avg'!D1695</f>
        <v>2.8658800000000002</v>
      </c>
      <c r="G1695" s="2">
        <f>'Moving Avg'!F1695</f>
        <v>2.8350649999999993</v>
      </c>
      <c r="H1695" s="2">
        <f>'Moving Avg'!G1695</f>
        <v>2.6484819999999996</v>
      </c>
      <c r="I1695" s="2">
        <f>'Moving Avg'!H1695</f>
        <v>2.3148934999999993</v>
      </c>
      <c r="J1695" s="6" t="str">
        <f>OBV!F1695</f>
        <v>BEARISH</v>
      </c>
      <c r="K1695" s="6" t="str">
        <f>OBV!G1695</f>
        <v>STRONG</v>
      </c>
      <c r="L1695" s="6" t="str">
        <f>OBV!H1695</f>
        <v>BEARISH DIVERGENCE</v>
      </c>
    </row>
    <row r="1696" spans="1:12" ht="13.5" x14ac:dyDescent="0.25">
      <c r="A1696" s="3">
        <f>RSI!A1696</f>
        <v>44483</v>
      </c>
      <c r="B1696" s="2">
        <f>RSI!B1696</f>
        <v>2.8687999999999998</v>
      </c>
      <c r="C1696" s="2">
        <f>RSI!I1696</f>
        <v>58.401425617248307</v>
      </c>
      <c r="D1696" s="2">
        <f>MACD!E1696</f>
        <v>9.3733063486420853E-3</v>
      </c>
      <c r="E1696" s="2">
        <f>MACD!F1696</f>
        <v>-4.0761393096639058E-2</v>
      </c>
      <c r="F1696" s="2">
        <f>'Moving Avg'!D1696</f>
        <v>2.8571200000000001</v>
      </c>
      <c r="G1696" s="2">
        <f>'Moving Avg'!F1696</f>
        <v>2.8441599999999996</v>
      </c>
      <c r="H1696" s="2">
        <f>'Moving Avg'!G1696</f>
        <v>2.6580439999999994</v>
      </c>
      <c r="I1696" s="2">
        <f>'Moving Avg'!H1696</f>
        <v>2.3182829999999996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2.8761000000000001</v>
      </c>
      <c r="C1697" s="2">
        <f>RSI!I1697</f>
        <v>59.036844935728766</v>
      </c>
      <c r="D1697" s="2">
        <f>MACD!E1697</f>
        <v>2.1165969887828595E-2</v>
      </c>
      <c r="E1697" s="2">
        <f>MACD!F1697</f>
        <v>-2.8375920499745529E-2</v>
      </c>
      <c r="F1697" s="2">
        <f>'Moving Avg'!D1697</f>
        <v>2.8527399999999998</v>
      </c>
      <c r="G1697" s="2">
        <f>'Moving Avg'!F1697</f>
        <v>2.8522399999999997</v>
      </c>
      <c r="H1697" s="2">
        <f>'Moving Avg'!G1697</f>
        <v>2.6676139999999999</v>
      </c>
      <c r="I1697" s="2">
        <f>'Moving Avg'!H1697</f>
        <v>2.3216744999999994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2.8469000000000002</v>
      </c>
      <c r="C1698" s="2">
        <f>RSI!I1698</f>
        <v>55.392042274332738</v>
      </c>
      <c r="D1698" s="2">
        <f>MACD!E1698</f>
        <v>3.2826136821518137E-2</v>
      </c>
      <c r="E1698" s="2">
        <f>MACD!F1698</f>
        <v>-1.6135509035492795E-2</v>
      </c>
      <c r="F1698" s="2">
        <f>'Moving Avg'!D1698</f>
        <v>2.8527399999999998</v>
      </c>
      <c r="G1698" s="2">
        <f>'Moving Avg'!F1698</f>
        <v>2.8578299999999999</v>
      </c>
      <c r="H1698" s="2">
        <f>'Moving Avg'!G1698</f>
        <v>2.6763260000000004</v>
      </c>
      <c r="I1698" s="2">
        <f>'Moving Avg'!H1698</f>
        <v>2.3249544999999991</v>
      </c>
      <c r="J1698" s="6" t="str">
        <f>OBV!F1698</f>
        <v>BEARISH</v>
      </c>
      <c r="K1698" s="6" t="str">
        <f>OBV!G1698</f>
        <v>STRONG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2.8104</v>
      </c>
      <c r="C1699" s="2">
        <f>RSI!I1699</f>
        <v>51.141728626752005</v>
      </c>
      <c r="D1699" s="2">
        <f>MACD!E1699</f>
        <v>4.4000043828579471E-2</v>
      </c>
      <c r="E1699" s="2">
        <f>MACD!F1699</f>
        <v>-4.1083984626783428E-3</v>
      </c>
      <c r="F1699" s="2">
        <f>'Moving Avg'!D1699</f>
        <v>2.8571199999999997</v>
      </c>
      <c r="G1699" s="2">
        <f>'Moving Avg'!F1699</f>
        <v>2.8633150000000001</v>
      </c>
      <c r="H1699" s="2">
        <f>'Moving Avg'!G1699</f>
        <v>2.6834799999999994</v>
      </c>
      <c r="I1699" s="2">
        <f>'Moving Avg'!H1699</f>
        <v>2.3280174999999992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</row>
    <row r="1700" spans="1:12" ht="13.5" x14ac:dyDescent="0.25">
      <c r="A1700" s="3">
        <f>RSI!A1700</f>
        <v>44491</v>
      </c>
      <c r="B1700" s="2">
        <f>RSI!B1700</f>
        <v>2.8104</v>
      </c>
      <c r="C1700" s="2">
        <f>RSI!I1700</f>
        <v>51.141728626752005</v>
      </c>
      <c r="D1700" s="2">
        <f>MACD!E1700</f>
        <v>4.2187007508430074E-2</v>
      </c>
      <c r="E1700" s="2">
        <f>MACD!F1700</f>
        <v>5.15068273154334E-3</v>
      </c>
      <c r="F1700" s="2">
        <f>'Moving Avg'!D1700</f>
        <v>2.8425199999999995</v>
      </c>
      <c r="G1700" s="2">
        <f>'Moving Avg'!F1700</f>
        <v>2.8687999999999998</v>
      </c>
      <c r="H1700" s="2">
        <f>'Moving Avg'!G1700</f>
        <v>2.6899459999999995</v>
      </c>
      <c r="I1700" s="2">
        <f>'Moving Avg'!H1700</f>
        <v>2.3311149999999996</v>
      </c>
      <c r="J1700" s="6" t="str">
        <f>OBV!F1700</f>
        <v>BEARISH</v>
      </c>
      <c r="K1700" s="6" t="str">
        <f>OBV!G1700</f>
        <v>STRONG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2.8104</v>
      </c>
      <c r="C1701" s="2">
        <f>RSI!I1701</f>
        <v>51.141728626752005</v>
      </c>
      <c r="D1701" s="2">
        <f>MACD!E1701</f>
        <v>5.1849306602233636E-2</v>
      </c>
      <c r="E1701" s="2">
        <f>MACD!F1701</f>
        <v>1.44904075056814E-2</v>
      </c>
      <c r="F1701" s="2">
        <f>'Moving Avg'!D1701</f>
        <v>2.8308399999999998</v>
      </c>
      <c r="G1701" s="2">
        <f>'Moving Avg'!F1701</f>
        <v>2.8698950000000005</v>
      </c>
      <c r="H1701" s="2">
        <f>'Moving Avg'!G1701</f>
        <v>2.6962739999999989</v>
      </c>
      <c r="I1701" s="2">
        <f>'Moving Avg'!H1701</f>
        <v>2.3342124999999991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2.8104</v>
      </c>
      <c r="C1702" s="2">
        <f>RSI!I1702</f>
        <v>51.141728626752005</v>
      </c>
      <c r="D1702" s="2">
        <f>MACD!E1702</f>
        <v>5.7747127184533564E-2</v>
      </c>
      <c r="E1702" s="2">
        <f>MACD!F1702</f>
        <v>2.3141751441451835E-2</v>
      </c>
      <c r="F1702" s="2">
        <f>'Moving Avg'!D1702</f>
        <v>2.8176999999999999</v>
      </c>
      <c r="G1702" s="2">
        <f>'Moving Avg'!F1702</f>
        <v>2.8684350000000007</v>
      </c>
      <c r="H1702" s="2">
        <f>'Moving Avg'!G1702</f>
        <v>2.7039799999999992</v>
      </c>
      <c r="I1702" s="2">
        <f>'Moving Avg'!H1702</f>
        <v>2.3373099999999996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2.8395999999999999</v>
      </c>
      <c r="C1703" s="2">
        <f>RSI!I1703</f>
        <v>54.868098452216408</v>
      </c>
      <c r="D1703" s="2">
        <f>MACD!E1703</f>
        <v>5.2683629040357616E-2</v>
      </c>
      <c r="E1703" s="2">
        <f>MACD!F1703</f>
        <v>2.9050126961232992E-2</v>
      </c>
      <c r="F1703" s="2">
        <f>'Moving Avg'!D1703</f>
        <v>2.8162399999999996</v>
      </c>
      <c r="G1703" s="2">
        <f>'Moving Avg'!F1703</f>
        <v>2.86734</v>
      </c>
      <c r="H1703" s="2">
        <f>'Moving Avg'!G1703</f>
        <v>2.7118559999999992</v>
      </c>
      <c r="I1703" s="2">
        <f>'Moving Avg'!H1703</f>
        <v>2.3405534999999995</v>
      </c>
      <c r="J1703" s="6" t="str">
        <f>OBV!F1703</f>
        <v>BULLISH</v>
      </c>
      <c r="K1703" s="6" t="str">
        <f>OBV!G1703</f>
        <v>NEUTRAL</v>
      </c>
      <c r="L1703" s="6" t="str">
        <f>OBV!H1703</f>
        <v>BULLISH DIVERGENCE</v>
      </c>
    </row>
    <row r="1704" spans="1:12" ht="13.5" x14ac:dyDescent="0.25">
      <c r="A1704" s="3">
        <f>RSI!A1704</f>
        <v>44497</v>
      </c>
      <c r="B1704" s="2">
        <f>RSI!B1704</f>
        <v>2.8469000000000002</v>
      </c>
      <c r="C1704" s="2">
        <f>RSI!I1704</f>
        <v>55.776188096998943</v>
      </c>
      <c r="D1704" s="2">
        <f>MACD!E1704</f>
        <v>3.8673952385629207E-2</v>
      </c>
      <c r="E1704" s="2">
        <f>MACD!F1704</f>
        <v>3.0974892046112236E-2</v>
      </c>
      <c r="F1704" s="2">
        <f>'Moving Avg'!D1704</f>
        <v>2.8235400000000004</v>
      </c>
      <c r="G1704" s="2">
        <f>'Moving Avg'!F1704</f>
        <v>2.8651500000000003</v>
      </c>
      <c r="H1704" s="2">
        <f>'Moving Avg'!G1704</f>
        <v>2.7198779999999996</v>
      </c>
      <c r="I1704" s="2">
        <f>'Moving Avg'!H1704</f>
        <v>2.3439024999999996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44498</v>
      </c>
      <c r="B1705" s="2">
        <f>RSI!B1705</f>
        <v>2.8395999999999999</v>
      </c>
      <c r="C1705" s="2">
        <f>RSI!I1705</f>
        <v>54.593232123792433</v>
      </c>
      <c r="D1705" s="2">
        <f>MACD!E1705</f>
        <v>4.1732194865421235E-2</v>
      </c>
      <c r="E1705" s="2">
        <f>MACD!F1705</f>
        <v>3.3126352609974041E-2</v>
      </c>
      <c r="F1705" s="2">
        <f>'Moving Avg'!D1705</f>
        <v>2.8293799999999996</v>
      </c>
      <c r="G1705" s="2">
        <f>'Moving Avg'!F1705</f>
        <v>2.861135</v>
      </c>
      <c r="H1705" s="2">
        <f>'Moving Avg'!G1705</f>
        <v>2.7270659999999998</v>
      </c>
      <c r="I1705" s="2">
        <f>'Moving Avg'!H1705</f>
        <v>2.3473529999999996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2.8395999999999999</v>
      </c>
      <c r="C1706" s="2">
        <f>RSI!I1706</f>
        <v>54.593232123792433</v>
      </c>
      <c r="D1706" s="2">
        <f>MACD!E1706</f>
        <v>4.1905664673059562E-2</v>
      </c>
      <c r="E1706" s="2">
        <f>MACD!F1706</f>
        <v>3.4882215022591145E-2</v>
      </c>
      <c r="F1706" s="2">
        <f>'Moving Avg'!D1706</f>
        <v>2.8352200000000005</v>
      </c>
      <c r="G1706" s="2">
        <f>'Moving Avg'!F1706</f>
        <v>2.8560249999999998</v>
      </c>
      <c r="H1706" s="2">
        <f>'Moving Avg'!G1706</f>
        <v>2.7343919999999997</v>
      </c>
      <c r="I1706" s="2">
        <f>'Moving Avg'!H1706</f>
        <v>2.3506654999999999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2.8323</v>
      </c>
      <c r="C1707" s="2">
        <f>RSI!I1707</f>
        <v>53.282618501168933</v>
      </c>
      <c r="D1707" s="2">
        <f>MACD!E1707</f>
        <v>4.3560597830918368E-2</v>
      </c>
      <c r="E1707" s="2">
        <f>MACD!F1707</f>
        <v>3.6617891584256587E-2</v>
      </c>
      <c r="F1707" s="2">
        <f>'Moving Avg'!D1707</f>
        <v>2.8395999999999999</v>
      </c>
      <c r="G1707" s="2">
        <f>'Moving Avg'!F1707</f>
        <v>2.851645</v>
      </c>
      <c r="H1707" s="2">
        <f>'Moving Avg'!G1707</f>
        <v>2.7417079999999991</v>
      </c>
      <c r="I1707" s="2">
        <f>'Moving Avg'!H1707</f>
        <v>2.3538034999999997</v>
      </c>
      <c r="J1707" s="6" t="str">
        <f>OBV!F1707</f>
        <v>BEARISH</v>
      </c>
      <c r="K1707" s="6" t="str">
        <f>OBV!G1707</f>
        <v>NEUTRAL</v>
      </c>
      <c r="L1707" s="6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2.8250000000000002</v>
      </c>
      <c r="C1708" s="2">
        <f>RSI!I1708</f>
        <v>51.939789417967432</v>
      </c>
      <c r="D1708" s="2">
        <f>MACD!E1708</f>
        <v>4.0908359161651919E-2</v>
      </c>
      <c r="E1708" s="2">
        <f>MACD!F1708</f>
        <v>3.7475985099735654E-2</v>
      </c>
      <c r="F1708" s="2">
        <f>'Moving Avg'!D1708</f>
        <v>2.8366799999999999</v>
      </c>
      <c r="G1708" s="2">
        <f>'Moving Avg'!F1708</f>
        <v>2.8469000000000002</v>
      </c>
      <c r="H1708" s="2">
        <f>'Moving Avg'!G1708</f>
        <v>2.7486039999999989</v>
      </c>
      <c r="I1708" s="2">
        <f>'Moving Avg'!H1708</f>
        <v>2.3570774999999995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2.8031000000000001</v>
      </c>
      <c r="C1709" s="2">
        <f>RSI!I1709</f>
        <v>48.029164617083651</v>
      </c>
      <c r="D1709" s="2">
        <f>MACD!E1709</f>
        <v>3.462061252149562E-2</v>
      </c>
      <c r="E1709" s="2">
        <f>MACD!F1709</f>
        <v>3.6904910584087652E-2</v>
      </c>
      <c r="F1709" s="2">
        <f>'Moving Avg'!D1709</f>
        <v>2.8279200000000002</v>
      </c>
      <c r="G1709" s="2">
        <f>'Moving Avg'!F1709</f>
        <v>2.8414249999999996</v>
      </c>
      <c r="H1709" s="2">
        <f>'Moving Avg'!G1709</f>
        <v>2.7547859999999997</v>
      </c>
      <c r="I1709" s="2">
        <f>'Moving Avg'!H1709</f>
        <v>2.3604484999999995</v>
      </c>
      <c r="J1709" s="6" t="str">
        <f>OBV!F1709</f>
        <v>BEARISH</v>
      </c>
      <c r="K1709" s="6" t="str">
        <f>OBV!G1709</f>
        <v>STRONG</v>
      </c>
      <c r="L1709" s="6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2.7957999999999998</v>
      </c>
      <c r="C1710" s="2">
        <f>RSI!I1710</f>
        <v>46.765207725697017</v>
      </c>
      <c r="D1710" s="2">
        <f>MACD!E1710</f>
        <v>2.9923710025401729E-2</v>
      </c>
      <c r="E1710" s="2">
        <f>MACD!F1710</f>
        <v>3.550867047235047E-2</v>
      </c>
      <c r="F1710" s="2">
        <f>'Moving Avg'!D1710</f>
        <v>2.8191600000000001</v>
      </c>
      <c r="G1710" s="2">
        <f>'Moving Avg'!F1710</f>
        <v>2.839235</v>
      </c>
      <c r="H1710" s="2">
        <f>'Moving Avg'!G1710</f>
        <v>2.7610979999999996</v>
      </c>
      <c r="I1710" s="2">
        <f>'Moving Avg'!H1710</f>
        <v>2.3634729999999995</v>
      </c>
      <c r="J1710" s="6" t="str">
        <f>OBV!F1710</f>
        <v>BEARISH</v>
      </c>
      <c r="K1710" s="6" t="str">
        <f>OBV!G1710</f>
        <v>STRONG</v>
      </c>
      <c r="L1710" s="6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2.8104</v>
      </c>
      <c r="C1711" s="2">
        <f>RSI!I1711</f>
        <v>49.620781187606205</v>
      </c>
      <c r="D1711" s="2">
        <f>MACD!E1711</f>
        <v>2.4987690006804897E-2</v>
      </c>
      <c r="E1711" s="2">
        <f>MACD!F1711</f>
        <v>3.3404474379241357E-2</v>
      </c>
      <c r="F1711" s="2">
        <f>'Moving Avg'!D1711</f>
        <v>2.81332</v>
      </c>
      <c r="G1711" s="2">
        <f>'Moving Avg'!F1711</f>
        <v>2.8341250000000002</v>
      </c>
      <c r="H1711" s="2">
        <f>'Moving Avg'!G1711</f>
        <v>2.7674259999999999</v>
      </c>
      <c r="I1711" s="2">
        <f>'Moving Avg'!H1711</f>
        <v>2.3666049999999994</v>
      </c>
      <c r="J1711" s="6" t="str">
        <f>OBV!F1711</f>
        <v>BEARISH</v>
      </c>
      <c r="K1711" s="6" t="str">
        <f>OBV!G1711</f>
        <v>STRONG</v>
      </c>
      <c r="L1711" s="6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2.7885</v>
      </c>
      <c r="C1712" s="2">
        <f>RSI!I1712</f>
        <v>45.663952769705645</v>
      </c>
      <c r="D1712" s="2">
        <f>MACD!E1712</f>
        <v>2.2457900077627269E-2</v>
      </c>
      <c r="E1712" s="2">
        <f>MACD!F1712</f>
        <v>3.1215159518918543E-2</v>
      </c>
      <c r="F1712" s="2">
        <f>'Moving Avg'!D1712</f>
        <v>2.8045599999999999</v>
      </c>
      <c r="G1712" s="2">
        <f>'Moving Avg'!F1712</f>
        <v>2.8286500000000006</v>
      </c>
      <c r="H1712" s="2">
        <f>'Moving Avg'!G1712</f>
        <v>2.7733159999999994</v>
      </c>
      <c r="I1712" s="2">
        <f>'Moving Avg'!H1712</f>
        <v>2.3696274999999991</v>
      </c>
      <c r="J1712" s="6" t="str">
        <f>OBV!F1712</f>
        <v>BEARISH</v>
      </c>
      <c r="K1712" s="6" t="str">
        <f>OBV!G1712</f>
        <v>STRONG</v>
      </c>
      <c r="L1712" s="6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2.7885</v>
      </c>
      <c r="C1713" s="2">
        <f>RSI!I1713</f>
        <v>45.663952769705645</v>
      </c>
      <c r="D1713" s="2">
        <f>MACD!E1713</f>
        <v>2.4961820787500866E-2</v>
      </c>
      <c r="E1713" s="2">
        <f>MACD!F1713</f>
        <v>2.9964491772635007E-2</v>
      </c>
      <c r="F1713" s="2">
        <f>'Moving Avg'!D1713</f>
        <v>2.7972600000000001</v>
      </c>
      <c r="G1713" s="2">
        <f>'Moving Avg'!F1713</f>
        <v>2.8257300000000001</v>
      </c>
      <c r="H1713" s="2">
        <f>'Moving Avg'!G1713</f>
        <v>2.7792059999999998</v>
      </c>
      <c r="I1713" s="2">
        <f>'Moving Avg'!H1713</f>
        <v>2.3726499999999993</v>
      </c>
      <c r="J1713" s="6" t="str">
        <f>OBV!F1713</f>
        <v>BEARISH</v>
      </c>
      <c r="K1713" s="6" t="str">
        <f>OBV!G1713</f>
        <v>STRONG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2.7738999999999998</v>
      </c>
      <c r="C1714" s="2">
        <f>RSI!I1714</f>
        <v>43.01208293503943</v>
      </c>
      <c r="D1714" s="2">
        <f>MACD!E1714</f>
        <v>2.942601142016521E-2</v>
      </c>
      <c r="E1714" s="2">
        <f>MACD!F1714</f>
        <v>2.9856795702141049E-2</v>
      </c>
      <c r="F1714" s="2">
        <f>'Moving Avg'!D1714</f>
        <v>2.7914199999999996</v>
      </c>
      <c r="G1714" s="2">
        <f>'Moving Avg'!F1714</f>
        <v>2.8250000000000002</v>
      </c>
      <c r="H1714" s="2">
        <f>'Moving Avg'!G1714</f>
        <v>2.7828740000000001</v>
      </c>
      <c r="I1714" s="2">
        <f>'Moving Avg'!H1714</f>
        <v>2.3755994999999994</v>
      </c>
      <c r="J1714" s="6" t="str">
        <f>OBV!F1714</f>
        <v>BEARISH</v>
      </c>
      <c r="K1714" s="6" t="str">
        <f>OBV!G1714</f>
        <v>STRONG</v>
      </c>
      <c r="L1714" s="6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2.7885</v>
      </c>
      <c r="C1715" s="2">
        <f>RSI!I1715</f>
        <v>46.366372533229978</v>
      </c>
      <c r="D1715" s="2">
        <f>MACD!E1715</f>
        <v>3.1215607939544476E-2</v>
      </c>
      <c r="E1715" s="2">
        <f>MACD!F1715</f>
        <v>3.0128558149621735E-2</v>
      </c>
      <c r="F1715" s="2">
        <f>'Moving Avg'!D1715</f>
        <v>2.7899599999999998</v>
      </c>
      <c r="G1715" s="2">
        <f>'Moving Avg'!F1715</f>
        <v>2.8202550000000004</v>
      </c>
      <c r="H1715" s="2">
        <f>'Moving Avg'!G1715</f>
        <v>2.7866960000000001</v>
      </c>
      <c r="I1715" s="2">
        <f>'Moving Avg'!H1715</f>
        <v>2.3786909999999999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2.8250000000000002</v>
      </c>
      <c r="C1716" s="2">
        <f>RSI!I1716</f>
        <v>53.702983180165155</v>
      </c>
      <c r="D1716" s="2">
        <f>MACD!E1716</f>
        <v>3.0140612529490518E-2</v>
      </c>
      <c r="E1716" s="2">
        <f>MACD!F1716</f>
        <v>3.0130969025595495E-2</v>
      </c>
      <c r="F1716" s="2">
        <f>'Moving Avg'!D1716</f>
        <v>2.7928799999999994</v>
      </c>
      <c r="G1716" s="2">
        <f>'Moving Avg'!F1716</f>
        <v>2.8180650000000003</v>
      </c>
      <c r="H1716" s="2">
        <f>'Moving Avg'!G1716</f>
        <v>2.7908360000000001</v>
      </c>
      <c r="I1716" s="2">
        <f>'Moving Avg'!H1716</f>
        <v>2.3818959999999993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2.7738999999999998</v>
      </c>
      <c r="C1717" s="2">
        <f>RSI!I1717</f>
        <v>44.52100986116892</v>
      </c>
      <c r="D1717" s="2">
        <f>MACD!E1717</f>
        <v>3.1783386922986434E-2</v>
      </c>
      <c r="E1717" s="2">
        <f>MACD!F1717</f>
        <v>3.0461452605073682E-2</v>
      </c>
      <c r="F1717" s="2">
        <f>'Moving Avg'!D1717</f>
        <v>2.7899599999999998</v>
      </c>
      <c r="G1717" s="2">
        <f>'Moving Avg'!F1717</f>
        <v>2.8129549999999997</v>
      </c>
      <c r="H1717" s="2">
        <f>'Moving Avg'!G1717</f>
        <v>2.7932639999999997</v>
      </c>
      <c r="I1717" s="2">
        <f>'Moving Avg'!H1717</f>
        <v>2.3848800000000003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2.7885</v>
      </c>
      <c r="C1718" s="2">
        <f>RSI!I1718</f>
        <v>47.293793686122278</v>
      </c>
      <c r="D1718" s="2">
        <f>MACD!E1718</f>
        <v>3.1169225699395842E-2</v>
      </c>
      <c r="E1718" s="2">
        <f>MACD!F1718</f>
        <v>3.0603007223938116E-2</v>
      </c>
      <c r="F1718" s="2">
        <f>'Moving Avg'!D1718</f>
        <v>2.7899599999999998</v>
      </c>
      <c r="G1718" s="2">
        <f>'Moving Avg'!F1718</f>
        <v>2.8100350000000001</v>
      </c>
      <c r="H1718" s="2">
        <f>'Moving Avg'!G1718</f>
        <v>2.7962600000000002</v>
      </c>
      <c r="I1718" s="2">
        <f>'Moving Avg'!H1718</f>
        <v>2.3879715000000004</v>
      </c>
      <c r="J1718" s="6" t="str">
        <f>OBV!F1718</f>
        <v>BULLISH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2.7957999999999998</v>
      </c>
      <c r="C1719" s="2">
        <f>RSI!I1719</f>
        <v>48.675038884986783</v>
      </c>
      <c r="D1719" s="2">
        <f>MACD!E1719</f>
        <v>2.6838823308270143E-2</v>
      </c>
      <c r="E1719" s="2">
        <f>MACD!F1719</f>
        <v>2.985017044080452E-2</v>
      </c>
      <c r="F1719" s="2">
        <f>'Moving Avg'!D1719</f>
        <v>2.7943399999999996</v>
      </c>
      <c r="G1719" s="2">
        <f>'Moving Avg'!F1719</f>
        <v>2.8093049999999997</v>
      </c>
      <c r="H1719" s="2">
        <f>'Moving Avg'!G1719</f>
        <v>2.7991259999999998</v>
      </c>
      <c r="I1719" s="2">
        <f>'Moving Avg'!H1719</f>
        <v>2.3912715000000002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</row>
    <row r="1720" spans="1:12" ht="13.5" x14ac:dyDescent="0.25">
      <c r="A1720" s="3">
        <f>RSI!A1720</f>
        <v>44519</v>
      </c>
      <c r="B1720" s="2">
        <f>RSI!B1720</f>
        <v>2.8104</v>
      </c>
      <c r="C1720" s="2">
        <f>RSI!I1720</f>
        <v>51.417279347002527</v>
      </c>
      <c r="D1720" s="2">
        <f>MACD!E1720</f>
        <v>2.1018834844473311E-2</v>
      </c>
      <c r="E1720" s="2">
        <f>MACD!F1720</f>
        <v>2.8083903321538282E-2</v>
      </c>
      <c r="F1720" s="2">
        <f>'Moving Avg'!D1720</f>
        <v>2.7987199999999999</v>
      </c>
      <c r="G1720" s="2">
        <f>'Moving Avg'!F1720</f>
        <v>2.8093049999999997</v>
      </c>
      <c r="H1720" s="2">
        <f>'Moving Avg'!G1720</f>
        <v>2.8031119999999992</v>
      </c>
      <c r="I1720" s="2">
        <f>'Moving Avg'!H1720</f>
        <v>2.3944725</v>
      </c>
      <c r="J1720" s="6" t="str">
        <f>OBV!F1720</f>
        <v>BULLISH</v>
      </c>
      <c r="K1720" s="6" t="str">
        <f>OBV!G1720</f>
        <v>WEAK</v>
      </c>
      <c r="L1720" s="6" t="str">
        <f>OBV!H1720</f>
        <v>CONFIRMED BULLISH</v>
      </c>
    </row>
    <row r="1721" spans="1:12" ht="13.5" x14ac:dyDescent="0.25">
      <c r="A1721" s="3">
        <f>RSI!A1721</f>
        <v>44522</v>
      </c>
      <c r="B1721" s="2">
        <f>RSI!B1721</f>
        <v>2.7885</v>
      </c>
      <c r="C1721" s="2">
        <f>RSI!I1721</f>
        <v>47.332121701517245</v>
      </c>
      <c r="D1721" s="2">
        <f>MACD!E1721</f>
        <v>1.9921478243555946E-2</v>
      </c>
      <c r="E1721" s="2">
        <f>MACD!F1721</f>
        <v>2.6451418305941818E-2</v>
      </c>
      <c r="F1721" s="2">
        <f>'Moving Avg'!D1721</f>
        <v>2.79142</v>
      </c>
      <c r="G1721" s="2">
        <f>'Moving Avg'!F1721</f>
        <v>2.8082099999999999</v>
      </c>
      <c r="H1721" s="2">
        <f>'Moving Avg'!G1721</f>
        <v>2.8066599999999999</v>
      </c>
      <c r="I1721" s="2">
        <f>'Moving Avg'!H1721</f>
        <v>2.3974950000000002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2.7885</v>
      </c>
      <c r="C1722" s="2">
        <f>RSI!I1722</f>
        <v>47.332121701517238</v>
      </c>
      <c r="D1722" s="2">
        <f>MACD!E1722</f>
        <v>1.5715042408153135E-2</v>
      </c>
      <c r="E1722" s="2">
        <f>MACD!F1722</f>
        <v>2.4304143126384084E-2</v>
      </c>
      <c r="F1722" s="2">
        <f>'Moving Avg'!D1722</f>
        <v>2.7943399999999996</v>
      </c>
      <c r="G1722" s="2">
        <f>'Moving Avg'!F1722</f>
        <v>2.807115</v>
      </c>
      <c r="H1722" s="2">
        <f>'Moving Avg'!G1722</f>
        <v>2.8102079999999994</v>
      </c>
      <c r="I1722" s="2">
        <f>'Moving Avg'!H1722</f>
        <v>2.4005175000000003</v>
      </c>
      <c r="J1722" s="6" t="str">
        <f>OBV!F1722</f>
        <v>BULLISH</v>
      </c>
      <c r="K1722" s="6" t="str">
        <f>OBV!G1722</f>
        <v>WEAK</v>
      </c>
      <c r="L1722" s="6" t="str">
        <f>OBV!H1722</f>
        <v>CONFIRMED BULLISH</v>
      </c>
    </row>
    <row r="1723" spans="1:12" ht="13.5" x14ac:dyDescent="0.25">
      <c r="A1723" s="3">
        <f>RSI!A1723</f>
        <v>44524</v>
      </c>
      <c r="B1723" s="2">
        <f>RSI!B1723</f>
        <v>2.7957999999999998</v>
      </c>
      <c r="C1723" s="2">
        <f>RSI!I1723</f>
        <v>48.901599390712306</v>
      </c>
      <c r="D1723" s="2">
        <f>MACD!E1723</f>
        <v>1.1699572253257351E-2</v>
      </c>
      <c r="E1723" s="2">
        <f>MACD!F1723</f>
        <v>2.1783228951758739E-2</v>
      </c>
      <c r="F1723" s="2">
        <f>'Moving Avg'!D1723</f>
        <v>2.7957999999999998</v>
      </c>
      <c r="G1723" s="2">
        <f>'Moving Avg'!F1723</f>
        <v>2.8049249999999999</v>
      </c>
      <c r="H1723" s="2">
        <f>'Moving Avg'!G1723</f>
        <v>2.813488</v>
      </c>
      <c r="I1723" s="2">
        <f>'Moving Avg'!H1723</f>
        <v>2.4035764999999998</v>
      </c>
      <c r="J1723" s="6" t="str">
        <f>OBV!F1723</f>
        <v>BULLISH</v>
      </c>
      <c r="K1723" s="6" t="str">
        <f>OBV!G1723</f>
        <v>WEAK</v>
      </c>
      <c r="L1723" s="6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2.7885</v>
      </c>
      <c r="C1724" s="2">
        <f>RSI!I1724</f>
        <v>47.381056256546287</v>
      </c>
      <c r="D1724" s="2">
        <f>MACD!E1724</f>
        <v>6.6316161802961737E-3</v>
      </c>
      <c r="E1724" s="2">
        <f>MACD!F1724</f>
        <v>1.8752906397466226E-2</v>
      </c>
      <c r="F1724" s="2">
        <f>'Moving Avg'!D1724</f>
        <v>2.7943399999999996</v>
      </c>
      <c r="G1724" s="2">
        <f>'Moving Avg'!F1724</f>
        <v>2.8020049999999999</v>
      </c>
      <c r="H1724" s="2">
        <f>'Moving Avg'!G1724</f>
        <v>2.8175859999999999</v>
      </c>
      <c r="I1724" s="2">
        <f>'Moving Avg'!H1724</f>
        <v>2.4066334999999999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</row>
    <row r="1725" spans="1:12" ht="13.5" x14ac:dyDescent="0.25">
      <c r="A1725" s="3">
        <f>RSI!A1725</f>
        <v>44526</v>
      </c>
      <c r="B1725" s="2">
        <f>RSI!B1725</f>
        <v>2.7812000000000001</v>
      </c>
      <c r="C1725" s="2">
        <f>RSI!I1725</f>
        <v>45.84587167879689</v>
      </c>
      <c r="D1725" s="2">
        <f>MACD!E1725</f>
        <v>5.2059341723600383E-3</v>
      </c>
      <c r="E1725" s="2">
        <f>MACD!F1725</f>
        <v>1.6043511952444991E-2</v>
      </c>
      <c r="F1725" s="2">
        <f>'Moving Avg'!D1725</f>
        <v>2.7885</v>
      </c>
      <c r="G1725" s="2">
        <f>'Moving Avg'!F1725</f>
        <v>2.7990849999999998</v>
      </c>
      <c r="H1725" s="2">
        <f>'Moving Avg'!G1725</f>
        <v>2.8208500000000005</v>
      </c>
      <c r="I1725" s="2">
        <f>'Moving Avg'!H1725</f>
        <v>2.4096539999999997</v>
      </c>
      <c r="J1725" s="6" t="str">
        <f>OBV!F1725</f>
        <v>BULLISH</v>
      </c>
      <c r="K1725" s="6" t="str">
        <f>OBV!G1725</f>
        <v>NEUTRAL</v>
      </c>
      <c r="L1725" s="6" t="str">
        <f>OBV!H1725</f>
        <v>BULLISH DIVERGENCE</v>
      </c>
    </row>
    <row r="1726" spans="1:12" ht="13.5" x14ac:dyDescent="0.25">
      <c r="A1726" s="3">
        <f>RSI!A1726</f>
        <v>44529</v>
      </c>
      <c r="B1726" s="2">
        <f>RSI!B1726</f>
        <v>2.7812000000000001</v>
      </c>
      <c r="C1726" s="2">
        <f>RSI!I1726</f>
        <v>45.84587167879689</v>
      </c>
      <c r="D1726" s="2">
        <f>MACD!E1726</f>
        <v>9.7281954576255991E-3</v>
      </c>
      <c r="E1726" s="2">
        <f>MACD!F1726</f>
        <v>1.4780448653481113E-2</v>
      </c>
      <c r="F1726" s="2">
        <f>'Moving Avg'!D1726</f>
        <v>2.7870400000000002</v>
      </c>
      <c r="G1726" s="2">
        <f>'Moving Avg'!F1726</f>
        <v>2.7961649999999998</v>
      </c>
      <c r="H1726" s="2">
        <f>'Moving Avg'!G1726</f>
        <v>2.8227360000000008</v>
      </c>
      <c r="I1726" s="2">
        <f>'Moving Avg'!H1726</f>
        <v>2.4129844999999999</v>
      </c>
      <c r="J1726" s="6" t="str">
        <f>OBV!F1726</f>
        <v>BULLISH</v>
      </c>
      <c r="K1726" s="6" t="str">
        <f>OBV!G1726</f>
        <v>NEUTRAL</v>
      </c>
      <c r="L1726" s="6" t="str">
        <f>OBV!H1726</f>
        <v>BULLISH DIVERGENCE</v>
      </c>
    </row>
    <row r="1727" spans="1:12" ht="13.5" x14ac:dyDescent="0.25">
      <c r="A1727" s="3">
        <f>RSI!A1727</f>
        <v>44530</v>
      </c>
      <c r="B1727" s="2">
        <f>RSI!B1727</f>
        <v>2.7812000000000001</v>
      </c>
      <c r="C1727" s="2">
        <f>RSI!I1727</f>
        <v>45.84587167879689</v>
      </c>
      <c r="D1727" s="2">
        <f>MACD!E1727</f>
        <v>5.7980218724904553E-3</v>
      </c>
      <c r="E1727" s="2">
        <f>MACD!F1727</f>
        <v>1.2983963297282981E-2</v>
      </c>
      <c r="F1727" s="2">
        <f>'Moving Avg'!D1727</f>
        <v>2.7855800000000004</v>
      </c>
      <c r="G1727" s="2">
        <f>'Moving Avg'!F1727</f>
        <v>2.7936099999999997</v>
      </c>
      <c r="H1727" s="2">
        <f>'Moving Avg'!G1727</f>
        <v>2.8240700000000007</v>
      </c>
      <c r="I1727" s="2">
        <f>'Moving Avg'!H1727</f>
        <v>2.4160395000000001</v>
      </c>
      <c r="J1727" s="6" t="str">
        <f>OBV!F1727</f>
        <v>BULLISH</v>
      </c>
      <c r="K1727" s="6" t="str">
        <f>OBV!G1727</f>
        <v>NEUTRAL</v>
      </c>
      <c r="L1727" s="6" t="str">
        <f>OBV!H1727</f>
        <v>BULLISH DIVERGENCE</v>
      </c>
    </row>
    <row r="1728" spans="1:12" ht="13.5" x14ac:dyDescent="0.25">
      <c r="A1728" s="3">
        <f>RSI!A1728</f>
        <v>44531</v>
      </c>
      <c r="B1728" s="2">
        <f>RSI!B1728</f>
        <v>2.7812000000000001</v>
      </c>
      <c r="C1728" s="2">
        <f>RSI!I1728</f>
        <v>45.84587167879689</v>
      </c>
      <c r="D1728" s="2">
        <f>MACD!E1728</f>
        <v>4.8157146833101017E-3</v>
      </c>
      <c r="E1728" s="2">
        <f>MACD!F1728</f>
        <v>1.1350313574488406E-2</v>
      </c>
      <c r="F1728" s="2">
        <f>'Moving Avg'!D1728</f>
        <v>2.7826599999999999</v>
      </c>
      <c r="G1728" s="2">
        <f>'Moving Avg'!F1728</f>
        <v>2.7914199999999996</v>
      </c>
      <c r="H1728" s="2">
        <f>'Moving Avg'!G1728</f>
        <v>2.8249920000000013</v>
      </c>
      <c r="I1728" s="2">
        <f>'Moving Avg'!H1728</f>
        <v>2.4191635000000002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2.7812000000000001</v>
      </c>
      <c r="C1729" s="2">
        <f>RSI!I1729</f>
        <v>45.84587167879689</v>
      </c>
      <c r="D1729" s="2">
        <f>MACD!E1729</f>
        <v>5.197488655510174E-3</v>
      </c>
      <c r="E1729" s="2">
        <f>MACD!F1729</f>
        <v>1.011974859069276E-2</v>
      </c>
      <c r="F1729" s="2">
        <f>'Moving Avg'!D1729</f>
        <v>2.7812000000000001</v>
      </c>
      <c r="G1729" s="2">
        <f>'Moving Avg'!F1729</f>
        <v>2.7903249999999997</v>
      </c>
      <c r="H1729" s="2">
        <f>'Moving Avg'!G1729</f>
        <v>2.8266020000000016</v>
      </c>
      <c r="I1729" s="2">
        <f>'Moving Avg'!H1729</f>
        <v>2.4222530000000004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2.7008999999999999</v>
      </c>
      <c r="C1730" s="2">
        <f>RSI!I1730</f>
        <v>30.236071909280952</v>
      </c>
      <c r="D1730" s="2">
        <f>MACD!E1730</f>
        <v>1.379805243822485E-2</v>
      </c>
      <c r="E1730" s="2">
        <f>MACD!F1730</f>
        <v>1.0855409360199179E-2</v>
      </c>
      <c r="F1730" s="2">
        <f>'Moving Avg'!D1730</f>
        <v>2.7651400000000002</v>
      </c>
      <c r="G1730" s="2">
        <f>'Moving Avg'!F1730</f>
        <v>2.7855799999999995</v>
      </c>
      <c r="H1730" s="2">
        <f>'Moving Avg'!G1730</f>
        <v>2.8266060000000008</v>
      </c>
      <c r="I1730" s="2">
        <f>'Moving Avg'!H1730</f>
        <v>2.425078500000001</v>
      </c>
      <c r="J1730" s="6" t="str">
        <f>OBV!F1730</f>
        <v>BEARISH</v>
      </c>
      <c r="K1730" s="6" t="str">
        <f>OBV!G1730</f>
        <v>STRONG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2.7738999999999998</v>
      </c>
      <c r="C1731" s="2">
        <f>RSI!I1731</f>
        <v>47.677365693157753</v>
      </c>
      <c r="D1731" s="2">
        <f>MACD!E1731</f>
        <v>1.2850368194617712E-2</v>
      </c>
      <c r="E1731" s="2">
        <f>MACD!F1731</f>
        <v>1.1254401127082887E-2</v>
      </c>
      <c r="F1731" s="2">
        <f>'Moving Avg'!D1731</f>
        <v>2.7636799999999999</v>
      </c>
      <c r="G1731" s="2">
        <f>'Moving Avg'!F1731</f>
        <v>2.7837549999999989</v>
      </c>
      <c r="H1731" s="2">
        <f>'Moving Avg'!G1731</f>
        <v>2.8263140000000004</v>
      </c>
      <c r="I1731" s="2">
        <f>'Moving Avg'!H1731</f>
        <v>2.428131500000001</v>
      </c>
      <c r="J1731" s="6" t="str">
        <f>OBV!F1731</f>
        <v>BEARISH</v>
      </c>
      <c r="K1731" s="6" t="str">
        <f>OBV!G1731</f>
        <v>STRONG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2.7738999999999998</v>
      </c>
      <c r="C1732" s="2">
        <f>RSI!I1732</f>
        <v>47.677365693157753</v>
      </c>
      <c r="D1732" s="2">
        <f>MACD!E1732</f>
        <v>1.2127819363362491E-2</v>
      </c>
      <c r="E1732" s="2">
        <f>MACD!F1732</f>
        <v>1.1429084774338809E-2</v>
      </c>
      <c r="F1732" s="2">
        <f>'Moving Avg'!D1732</f>
        <v>2.7622200000000001</v>
      </c>
      <c r="G1732" s="2">
        <f>'Moving Avg'!F1732</f>
        <v>2.7830249999999994</v>
      </c>
      <c r="H1732" s="2">
        <f>'Moving Avg'!G1732</f>
        <v>2.8250000000000002</v>
      </c>
      <c r="I1732" s="2">
        <f>'Moving Avg'!H1732</f>
        <v>2.4311845000000014</v>
      </c>
      <c r="J1732" s="6" t="str">
        <f>OBV!F1732</f>
        <v>BEARISH</v>
      </c>
      <c r="K1732" s="6" t="str">
        <f>OBV!G1732</f>
        <v>STRONG</v>
      </c>
      <c r="L1732" s="6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2.8104</v>
      </c>
      <c r="C1733" s="2">
        <f>RSI!I1733</f>
        <v>54.302298786121824</v>
      </c>
      <c r="D1733" s="2">
        <f>MACD!E1733</f>
        <v>1.000926606977659E-2</v>
      </c>
      <c r="E1733" s="2">
        <f>MACD!F1733</f>
        <v>1.1145121033426367E-2</v>
      </c>
      <c r="F1733" s="2">
        <f>'Moving Avg'!D1733</f>
        <v>2.7680599999999997</v>
      </c>
      <c r="G1733" s="2">
        <f>'Moving Avg'!F1733</f>
        <v>2.7841199999999993</v>
      </c>
      <c r="H1733" s="2">
        <f>'Moving Avg'!G1733</f>
        <v>2.8239779999999994</v>
      </c>
      <c r="I1733" s="2">
        <f>'Moving Avg'!H1733</f>
        <v>2.4343855000000021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</row>
    <row r="1734" spans="1:12" ht="13.5" x14ac:dyDescent="0.25">
      <c r="A1734" s="3">
        <f>RSI!A1734</f>
        <v>44539</v>
      </c>
      <c r="B1734" s="2">
        <f>RSI!B1734</f>
        <v>2.8104</v>
      </c>
      <c r="C1734" s="2">
        <f>RSI!I1734</f>
        <v>54.302298786121831</v>
      </c>
      <c r="D1734" s="2">
        <f>MACD!E1734</f>
        <v>6.9459064685939431E-3</v>
      </c>
      <c r="E1734" s="2">
        <f>MACD!F1734</f>
        <v>1.0305278120459883E-2</v>
      </c>
      <c r="F1734" s="2">
        <f>'Moving Avg'!D1734</f>
        <v>2.7738999999999998</v>
      </c>
      <c r="G1734" s="2">
        <f>'Moving Avg'!F1734</f>
        <v>2.785944999999999</v>
      </c>
      <c r="H1734" s="2">
        <f>'Moving Avg'!G1734</f>
        <v>2.8223719999999992</v>
      </c>
      <c r="I1734" s="2">
        <f>'Moving Avg'!H1734</f>
        <v>2.4376555000000018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</row>
    <row r="1735" spans="1:12" ht="13.5" x14ac:dyDescent="0.25">
      <c r="A1735" s="3">
        <f>RSI!A1735</f>
        <v>44540</v>
      </c>
      <c r="B1735" s="2">
        <f>RSI!B1735</f>
        <v>2.7885</v>
      </c>
      <c r="C1735" s="2">
        <f>RSI!I1735</f>
        <v>49.905273601056997</v>
      </c>
      <c r="D1735" s="2">
        <f>MACD!E1735</f>
        <v>4.7162554252899724E-3</v>
      </c>
      <c r="E1735" s="2">
        <f>MACD!F1735</f>
        <v>9.1874735814259003E-3</v>
      </c>
      <c r="F1735" s="2">
        <f>'Moving Avg'!D1735</f>
        <v>2.79142</v>
      </c>
      <c r="G1735" s="2">
        <f>'Moving Avg'!F1735</f>
        <v>2.785944999999999</v>
      </c>
      <c r="H1735" s="2">
        <f>'Moving Avg'!G1735</f>
        <v>2.8197439999999996</v>
      </c>
      <c r="I1735" s="2">
        <f>'Moving Avg'!H1735</f>
        <v>2.4408160000000017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2.7374000000000001</v>
      </c>
      <c r="C1736" s="2">
        <f>RSI!I1736</f>
        <v>41.467787488481086</v>
      </c>
      <c r="D1736" s="2">
        <f>MACD!E1736</f>
        <v>6.6176256286811785E-3</v>
      </c>
      <c r="E1736" s="2">
        <f>MACD!F1736</f>
        <v>8.6735039908769559E-3</v>
      </c>
      <c r="F1736" s="2">
        <f>'Moving Avg'!D1736</f>
        <v>2.7841200000000002</v>
      </c>
      <c r="G1736" s="2">
        <f>'Moving Avg'!F1736</f>
        <v>2.7815649999999996</v>
      </c>
      <c r="H1736" s="2">
        <f>'Moving Avg'!G1736</f>
        <v>2.8156559999999997</v>
      </c>
      <c r="I1736" s="2">
        <f>'Moving Avg'!H1736</f>
        <v>2.4436175000000016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</row>
    <row r="1737" spans="1:12" ht="13.5" x14ac:dyDescent="0.25">
      <c r="A1737" s="3">
        <f>RSI!A1737</f>
        <v>44544</v>
      </c>
      <c r="B1737" s="2">
        <f>RSI!B1737</f>
        <v>2.7738999999999998</v>
      </c>
      <c r="C1737" s="2">
        <f>RSI!I1737</f>
        <v>48.204051064198474</v>
      </c>
      <c r="D1737" s="2">
        <f>MACD!E1737</f>
        <v>5.8273301968232438E-3</v>
      </c>
      <c r="E1737" s="2">
        <f>MACD!F1737</f>
        <v>8.1042692320662142E-3</v>
      </c>
      <c r="F1737" s="2">
        <f>'Moving Avg'!D1737</f>
        <v>2.7841199999999997</v>
      </c>
      <c r="G1737" s="2">
        <f>'Moving Avg'!F1737</f>
        <v>2.7815649999999992</v>
      </c>
      <c r="H1737" s="2">
        <f>'Moving Avg'!G1737</f>
        <v>2.8127359999999992</v>
      </c>
      <c r="I1737" s="2">
        <f>'Moving Avg'!H1737</f>
        <v>2.4466015000000016</v>
      </c>
      <c r="J1737" s="6" t="str">
        <f>OBV!F1737</f>
        <v>BULLISH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2.7738999999999998</v>
      </c>
      <c r="C1738" s="2">
        <f>RSI!I1738</f>
        <v>48.204051064198481</v>
      </c>
      <c r="D1738" s="2">
        <f>MACD!E1738</f>
        <v>5.2249354260300862E-3</v>
      </c>
      <c r="E1738" s="2">
        <f>MACD!F1738</f>
        <v>7.528402470858989E-3</v>
      </c>
      <c r="F1738" s="2">
        <f>'Moving Avg'!D1738</f>
        <v>2.7768199999999998</v>
      </c>
      <c r="G1738" s="2">
        <f>'Moving Avg'!F1738</f>
        <v>2.7808349999999988</v>
      </c>
      <c r="H1738" s="2">
        <f>'Moving Avg'!G1738</f>
        <v>2.8098159999999996</v>
      </c>
      <c r="I1738" s="2">
        <f>'Moving Avg'!H1738</f>
        <v>2.4493445000000018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2.7738999999999998</v>
      </c>
      <c r="C1739" s="2">
        <f>RSI!I1739</f>
        <v>48.204051064198481</v>
      </c>
      <c r="D1739" s="2">
        <f>MACD!E1739</f>
        <v>4.7766211705542183E-3</v>
      </c>
      <c r="E1739" s="2">
        <f>MACD!F1739</f>
        <v>6.9780462107980352E-3</v>
      </c>
      <c r="F1739" s="2">
        <f>'Moving Avg'!D1739</f>
        <v>2.7695199999999995</v>
      </c>
      <c r="G1739" s="2">
        <f>'Moving Avg'!F1739</f>
        <v>2.7797399999999994</v>
      </c>
      <c r="H1739" s="2">
        <f>'Moving Avg'!G1739</f>
        <v>2.8070419999999996</v>
      </c>
      <c r="I1739" s="2">
        <f>'Moving Avg'!H1739</f>
        <v>2.452087500000002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2.7738999999999998</v>
      </c>
      <c r="C1740" s="2">
        <f>RSI!I1740</f>
        <v>48.204051064198481</v>
      </c>
      <c r="D1740" s="2">
        <f>MACD!E1740</f>
        <v>-7.8997118919477138E-3</v>
      </c>
      <c r="E1740" s="2">
        <f>MACD!F1740</f>
        <v>4.0024945902488859E-3</v>
      </c>
      <c r="F1740" s="2">
        <f>'Moving Avg'!D1740</f>
        <v>2.7665999999999995</v>
      </c>
      <c r="G1740" s="2">
        <f>'Moving Avg'!F1740</f>
        <v>2.7779149999999992</v>
      </c>
      <c r="H1740" s="2">
        <f>'Moving Avg'!G1740</f>
        <v>2.8057279999999998</v>
      </c>
      <c r="I1740" s="2">
        <f>'Moving Avg'!H1740</f>
        <v>2.4549335000000014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</row>
    <row r="1741" spans="1:12" ht="13.5" x14ac:dyDescent="0.25">
      <c r="A1741" s="3">
        <f>RSI!A1741</f>
        <v>44551</v>
      </c>
      <c r="B1741" s="2">
        <f>RSI!B1741</f>
        <v>2.7227999999999999</v>
      </c>
      <c r="C1741" s="2">
        <f>RSI!I1741</f>
        <v>39.61816279585755</v>
      </c>
      <c r="D1741" s="2">
        <f>MACD!E1741</f>
        <v>-3.5572410788997644E-3</v>
      </c>
      <c r="E1741" s="2">
        <f>MACD!F1741</f>
        <v>2.490547456419156E-3</v>
      </c>
      <c r="F1741" s="2">
        <f>'Moving Avg'!D1741</f>
        <v>2.7636799999999999</v>
      </c>
      <c r="G1741" s="2">
        <f>'Moving Avg'!F1741</f>
        <v>2.7746299999999993</v>
      </c>
      <c r="H1741" s="2">
        <f>'Moving Avg'!G1741</f>
        <v>2.8019319999999999</v>
      </c>
      <c r="I1741" s="2">
        <f>'Moving Avg'!H1741</f>
        <v>2.4576965000000017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</row>
    <row r="1742" spans="1:12" ht="13.5" x14ac:dyDescent="0.25">
      <c r="A1742" s="3">
        <f>RSI!A1742</f>
        <v>44552</v>
      </c>
      <c r="B1742" s="2">
        <f>RSI!B1742</f>
        <v>2.7665999999999999</v>
      </c>
      <c r="C1742" s="2">
        <f>RSI!I1742</f>
        <v>48.144026407512165</v>
      </c>
      <c r="D1742" s="2">
        <f>MACD!E1742</f>
        <v>-2.7765902586613933E-3</v>
      </c>
      <c r="E1742" s="2">
        <f>MACD!F1742</f>
        <v>1.4371199134030465E-3</v>
      </c>
      <c r="F1742" s="2">
        <f>'Moving Avg'!D1742</f>
        <v>2.7622200000000001</v>
      </c>
      <c r="G1742" s="2">
        <f>'Moving Avg'!F1742</f>
        <v>2.7735349999999994</v>
      </c>
      <c r="H1742" s="2">
        <f>'Moving Avg'!G1742</f>
        <v>2.7993040000000002</v>
      </c>
      <c r="I1742" s="2">
        <f>'Moving Avg'!H1742</f>
        <v>2.4605405000000018</v>
      </c>
      <c r="J1742" s="6" t="str">
        <f>OBV!F1742</f>
        <v>BULLISH</v>
      </c>
      <c r="K1742" s="6" t="str">
        <f>OBV!G1742</f>
        <v>NEUTRAL</v>
      </c>
      <c r="L1742" s="6" t="str">
        <f>OBV!H1742</f>
        <v>BULLISH DIVERGENCE</v>
      </c>
    </row>
    <row r="1743" spans="1:12" ht="13.5" x14ac:dyDescent="0.25">
      <c r="A1743" s="3">
        <f>RSI!A1743</f>
        <v>44553</v>
      </c>
      <c r="B1743" s="2">
        <f>RSI!B1743</f>
        <v>2.7738999999999998</v>
      </c>
      <c r="C1743" s="2">
        <f>RSI!I1743</f>
        <v>49.425751622457653</v>
      </c>
      <c r="D1743" s="2">
        <f>MACD!E1743</f>
        <v>3.0245075664101506E-3</v>
      </c>
      <c r="E1743" s="2">
        <f>MACD!F1743</f>
        <v>1.7545974440044674E-3</v>
      </c>
      <c r="F1743" s="2">
        <f>'Moving Avg'!D1743</f>
        <v>2.7622200000000001</v>
      </c>
      <c r="G1743" s="2">
        <f>'Moving Avg'!F1743</f>
        <v>2.7724399999999996</v>
      </c>
      <c r="H1743" s="2">
        <f>'Moving Avg'!G1743</f>
        <v>2.797844</v>
      </c>
      <c r="I1743" s="2">
        <f>'Moving Avg'!H1743</f>
        <v>2.4634555000000025</v>
      </c>
      <c r="J1743" s="6" t="str">
        <f>OBV!F1743</f>
        <v>BULLISH</v>
      </c>
      <c r="K1743" s="6" t="str">
        <f>OBV!G1743</f>
        <v>WEAK</v>
      </c>
      <c r="L1743" s="6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2.7738999999999998</v>
      </c>
      <c r="C1744" s="2">
        <f>RSI!I1744</f>
        <v>49.425751622457653</v>
      </c>
      <c r="D1744" s="2">
        <f>MACD!E1744</f>
        <v>7.9510143231882324E-3</v>
      </c>
      <c r="E1744" s="2">
        <f>MACD!F1744</f>
        <v>2.9938808198412209E-3</v>
      </c>
      <c r="F1744" s="2">
        <f>'Moving Avg'!D1744</f>
        <v>2.7622199999999997</v>
      </c>
      <c r="G1744" s="2">
        <f>'Moving Avg'!F1744</f>
        <v>2.7717099999999992</v>
      </c>
      <c r="H1744" s="2">
        <f>'Moving Avg'!G1744</f>
        <v>2.797552</v>
      </c>
      <c r="I1744" s="2">
        <f>'Moving Avg'!H1744</f>
        <v>2.4666805000000021</v>
      </c>
      <c r="J1744" s="6" t="str">
        <f>OBV!F1744</f>
        <v>BULLISH</v>
      </c>
      <c r="K1744" s="6" t="str">
        <f>OBV!G1744</f>
        <v>WEAK</v>
      </c>
      <c r="L1744" s="6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2.8031000000000001</v>
      </c>
      <c r="C1745" s="2">
        <f>RSI!I1745</f>
        <v>54.628240012559814</v>
      </c>
      <c r="D1745" s="2">
        <f>MACD!E1745</f>
        <v>6.6039638981774118E-3</v>
      </c>
      <c r="E1745" s="2">
        <f>MACD!F1745</f>
        <v>3.7158974355084593E-3</v>
      </c>
      <c r="F1745" s="2">
        <f>'Moving Avg'!D1745</f>
        <v>2.7680599999999997</v>
      </c>
      <c r="G1745" s="2">
        <f>'Moving Avg'!F1745</f>
        <v>2.7728049999999995</v>
      </c>
      <c r="H1745" s="2">
        <f>'Moving Avg'!G1745</f>
        <v>2.7959459999999994</v>
      </c>
      <c r="I1745" s="2">
        <f>'Moving Avg'!H1745</f>
        <v>2.4700515000000021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2.8469000000000002</v>
      </c>
      <c r="C1746" s="2">
        <f>RSI!I1746</f>
        <v>61.093420789529453</v>
      </c>
      <c r="D1746" s="2">
        <f>MACD!E1746</f>
        <v>-5.7990410091464106E-3</v>
      </c>
      <c r="E1746" s="2">
        <f>MACD!F1746</f>
        <v>1.8129097465774855E-3</v>
      </c>
      <c r="F1746" s="2">
        <f>'Moving Avg'!D1746</f>
        <v>2.7928799999999998</v>
      </c>
      <c r="G1746" s="2">
        <f>'Moving Avg'!F1746</f>
        <v>2.7760899999999991</v>
      </c>
      <c r="H1746" s="2">
        <f>'Moving Avg'!G1746</f>
        <v>2.7955079999999999</v>
      </c>
      <c r="I1746" s="2">
        <f>'Moving Avg'!H1746</f>
        <v>2.473469500000002</v>
      </c>
      <c r="J1746" s="6" t="str">
        <f>OBV!F1746</f>
        <v>BULLISH</v>
      </c>
      <c r="K1746" s="6" t="str">
        <f>OBV!G1746</f>
        <v>WEAK</v>
      </c>
      <c r="L1746" s="6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2.8761000000000001</v>
      </c>
      <c r="C1747" s="2">
        <f>RSI!I1747</f>
        <v>64.704279708951006</v>
      </c>
      <c r="D1747" s="2">
        <f>MACD!E1747</f>
        <v>-1.3245850654381108E-2</v>
      </c>
      <c r="E1747" s="2">
        <f>MACD!F1747</f>
        <v>-1.1988423336142333E-3</v>
      </c>
      <c r="F1747" s="2">
        <f>'Moving Avg'!D1747</f>
        <v>2.8147799999999998</v>
      </c>
      <c r="G1747" s="2">
        <f>'Moving Avg'!F1747</f>
        <v>2.7808349999999997</v>
      </c>
      <c r="H1747" s="2">
        <f>'Moving Avg'!G1747</f>
        <v>2.7955079999999999</v>
      </c>
      <c r="I1747" s="2">
        <f>'Moving Avg'!H1747</f>
        <v>2.4770335000000019</v>
      </c>
      <c r="J1747" s="6" t="str">
        <f>OBV!F1747</f>
        <v>BULLISH</v>
      </c>
      <c r="K1747" s="6" t="str">
        <f>OBV!G1747</f>
        <v>WEAK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2.8761000000000001</v>
      </c>
      <c r="C1748" s="2">
        <f>RSI!I1748</f>
        <v>64.704279708951006</v>
      </c>
      <c r="D1748" s="2">
        <f>MACD!E1748</f>
        <v>-2.009396817524145E-2</v>
      </c>
      <c r="E1748" s="2">
        <f>MACD!F1748</f>
        <v>-4.9778675019396777E-3</v>
      </c>
      <c r="F1748" s="2">
        <f>'Moving Avg'!D1748</f>
        <v>2.8352200000000005</v>
      </c>
      <c r="G1748" s="2">
        <f>'Moving Avg'!F1748</f>
        <v>2.7855799999999999</v>
      </c>
      <c r="H1748" s="2">
        <f>'Moving Avg'!G1748</f>
        <v>2.7960919999999998</v>
      </c>
      <c r="I1748" s="2">
        <f>'Moving Avg'!H1748</f>
        <v>2.4802875000000024</v>
      </c>
      <c r="J1748" s="6" t="str">
        <f>OBV!F1748</f>
        <v>BULLISH</v>
      </c>
      <c r="K1748" s="6" t="str">
        <f>OBV!G1748</f>
        <v>WEAK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2.7738999999999998</v>
      </c>
      <c r="C1749" s="2">
        <f>RSI!I1749</f>
        <v>46.998682882165475</v>
      </c>
      <c r="D1749" s="2">
        <f>MACD!E1749</f>
        <v>-1.8824613319217587E-2</v>
      </c>
      <c r="E1749" s="2">
        <f>MACD!F1749</f>
        <v>-7.7472166653952592E-3</v>
      </c>
      <c r="F1749" s="2">
        <f>'Moving Avg'!D1749</f>
        <v>2.8352200000000001</v>
      </c>
      <c r="G1749" s="2">
        <f>'Moving Avg'!F1749</f>
        <v>2.785215</v>
      </c>
      <c r="H1749" s="2">
        <f>'Moving Avg'!G1749</f>
        <v>2.7953619999999995</v>
      </c>
      <c r="I1749" s="2">
        <f>'Moving Avg'!H1749</f>
        <v>2.4831335000000019</v>
      </c>
      <c r="J1749" s="6" t="str">
        <f>OBV!F1749</f>
        <v>BULLISH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2.8176999999999999</v>
      </c>
      <c r="C1750" s="2">
        <f>RSI!I1750</f>
        <v>52.941878784098044</v>
      </c>
      <c r="D1750" s="2">
        <f>MACD!E1750</f>
        <v>-2.086002346541882E-2</v>
      </c>
      <c r="E1750" s="2">
        <f>MACD!F1750</f>
        <v>-1.0369778025399972E-2</v>
      </c>
      <c r="F1750" s="2">
        <f>'Moving Avg'!D1750</f>
        <v>2.8381400000000001</v>
      </c>
      <c r="G1750" s="2">
        <f>'Moving Avg'!F1750</f>
        <v>2.7910550000000001</v>
      </c>
      <c r="H1750" s="2">
        <f>'Moving Avg'!G1750</f>
        <v>2.7955079999999999</v>
      </c>
      <c r="I1750" s="2">
        <f>'Moving Avg'!H1750</f>
        <v>2.4861985000000022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2.7738999999999998</v>
      </c>
      <c r="C1751" s="2">
        <f>RSI!I1751</f>
        <v>47.237539659334686</v>
      </c>
      <c r="D1751" s="2">
        <f>MACD!E1751</f>
        <v>-2.7333236275515205E-2</v>
      </c>
      <c r="E1751" s="2">
        <f>MACD!F1751</f>
        <v>-1.3762469675423019E-2</v>
      </c>
      <c r="F1751" s="2">
        <f>'Moving Avg'!D1751</f>
        <v>2.8235399999999999</v>
      </c>
      <c r="G1751" s="2">
        <f>'Moving Avg'!F1751</f>
        <v>2.7910550000000001</v>
      </c>
      <c r="H1751" s="2">
        <f>'Moving Avg'!G1751</f>
        <v>2.794778</v>
      </c>
      <c r="I1751" s="2">
        <f>'Moving Avg'!H1751</f>
        <v>2.4890790000000025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2.7738999999999998</v>
      </c>
      <c r="C1752" s="2">
        <f>RSI!I1752</f>
        <v>47.237539659334686</v>
      </c>
      <c r="D1752" s="2">
        <f>MACD!E1752</f>
        <v>-2.5937226525299728E-2</v>
      </c>
      <c r="E1752" s="2">
        <f>MACD!F1752</f>
        <v>-1.6197421045398362E-2</v>
      </c>
      <c r="F1752" s="2">
        <f>'Moving Avg'!D1752</f>
        <v>2.8030999999999997</v>
      </c>
      <c r="G1752" s="2">
        <f>'Moving Avg'!F1752</f>
        <v>2.7910549999999996</v>
      </c>
      <c r="H1752" s="2">
        <f>'Moving Avg'!G1752</f>
        <v>2.7940479999999996</v>
      </c>
      <c r="I1752" s="2">
        <f>'Moving Avg'!H1752</f>
        <v>2.4921665000000028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2.7665999999999999</v>
      </c>
      <c r="C1753" s="2">
        <f>RSI!I1753</f>
        <v>46.273801005306758</v>
      </c>
      <c r="D1753" s="2">
        <f>MACD!E1753</f>
        <v>-2.2967278982819472E-2</v>
      </c>
      <c r="E1753" s="2">
        <f>MACD!F1753</f>
        <v>-1.7551392632882586E-2</v>
      </c>
      <c r="F1753" s="2">
        <f>'Moving Avg'!D1753</f>
        <v>2.7811999999999997</v>
      </c>
      <c r="G1753" s="2">
        <f>'Moving Avg'!F1753</f>
        <v>2.7888649999999999</v>
      </c>
      <c r="H1753" s="2">
        <f>'Moving Avg'!G1753</f>
        <v>2.7925879999999994</v>
      </c>
      <c r="I1753" s="2">
        <f>'Moving Avg'!H1753</f>
        <v>2.4950450000000024</v>
      </c>
      <c r="J1753" s="6" t="str">
        <f>OBV!F1753</f>
        <v>BEARISH</v>
      </c>
      <c r="K1753" s="6" t="str">
        <f>OBV!G1753</f>
        <v>STRONG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2.8250000000000002</v>
      </c>
      <c r="C1754" s="2">
        <f>RSI!I1754</f>
        <v>54.305550090178023</v>
      </c>
      <c r="D1754" s="2">
        <f>MACD!E1754</f>
        <v>-2.4621396674804341E-2</v>
      </c>
      <c r="E1754" s="2">
        <f>MACD!F1754</f>
        <v>-1.8965393441266937E-2</v>
      </c>
      <c r="F1754" s="2">
        <f>'Moving Avg'!D1754</f>
        <v>2.79142</v>
      </c>
      <c r="G1754" s="2">
        <f>'Moving Avg'!F1754</f>
        <v>2.7895949999999998</v>
      </c>
      <c r="H1754" s="2">
        <f>'Moving Avg'!G1754</f>
        <v>2.792149999999999</v>
      </c>
      <c r="I1754" s="2">
        <f>'Moving Avg'!H1754</f>
        <v>2.4982155000000024</v>
      </c>
      <c r="J1754" s="6" t="str">
        <f>OBV!F1754</f>
        <v>BEARISH</v>
      </c>
      <c r="K1754" s="6" t="str">
        <f>OBV!G1754</f>
        <v>NEUTRAL</v>
      </c>
      <c r="L1754" s="6" t="str">
        <f>OBV!H1754</f>
        <v>BEARISH DIVERGENCE</v>
      </c>
    </row>
    <row r="1755" spans="1:12" ht="13.5" x14ac:dyDescent="0.25">
      <c r="A1755" s="3">
        <f>RSI!A1755</f>
        <v>44571</v>
      </c>
      <c r="B1755" s="2">
        <f>RSI!B1755</f>
        <v>2.7738999999999998</v>
      </c>
      <c r="C1755" s="2">
        <f>RSI!I1755</f>
        <v>47.600144885811673</v>
      </c>
      <c r="D1755" s="2">
        <f>MACD!E1755</f>
        <v>-1.7941615417245149E-2</v>
      </c>
      <c r="E1755" s="2">
        <f>MACD!F1755</f>
        <v>-1.876063783646258E-2</v>
      </c>
      <c r="F1755" s="2">
        <f>'Moving Avg'!D1755</f>
        <v>2.7826599999999995</v>
      </c>
      <c r="G1755" s="2">
        <f>'Moving Avg'!F1755</f>
        <v>2.7888649999999999</v>
      </c>
      <c r="H1755" s="2">
        <f>'Moving Avg'!G1755</f>
        <v>2.7908359999999992</v>
      </c>
      <c r="I1755" s="2">
        <f>'Moving Avg'!H1755</f>
        <v>2.5012340000000024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2.7885</v>
      </c>
      <c r="C1756" s="2">
        <f>RSI!I1756</f>
        <v>49.518077459046609</v>
      </c>
      <c r="D1756" s="2">
        <f>MACD!E1756</f>
        <v>-6.5139621195307029E-3</v>
      </c>
      <c r="E1756" s="2">
        <f>MACD!F1756</f>
        <v>-1.6311302693076204E-2</v>
      </c>
      <c r="F1756" s="2">
        <f>'Moving Avg'!D1756</f>
        <v>2.7855800000000004</v>
      </c>
      <c r="G1756" s="2">
        <f>'Moving Avg'!F1756</f>
        <v>2.7914199999999996</v>
      </c>
      <c r="H1756" s="2">
        <f>'Moving Avg'!G1756</f>
        <v>2.7898139999999993</v>
      </c>
      <c r="I1756" s="2">
        <f>'Moving Avg'!H1756</f>
        <v>2.5042565000000025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</row>
    <row r="1757" spans="1:12" ht="13.5" x14ac:dyDescent="0.25">
      <c r="A1757" s="3">
        <f>RSI!A1757</f>
        <v>44573</v>
      </c>
      <c r="B1757" s="2">
        <f>RSI!B1757</f>
        <v>2.8469000000000002</v>
      </c>
      <c r="C1757" s="2">
        <f>RSI!I1757</f>
        <v>56.393496719937275</v>
      </c>
      <c r="D1757" s="2">
        <f>MACD!E1757</f>
        <v>3.345469519642208E-3</v>
      </c>
      <c r="E1757" s="2">
        <f>MACD!F1757</f>
        <v>-1.2379948250532522E-2</v>
      </c>
      <c r="F1757" s="2">
        <f>'Moving Avg'!D1757</f>
        <v>2.8001800000000001</v>
      </c>
      <c r="G1757" s="2">
        <f>'Moving Avg'!F1757</f>
        <v>2.7950699999999999</v>
      </c>
      <c r="H1757" s="2">
        <f>'Moving Avg'!G1757</f>
        <v>2.7901059999999989</v>
      </c>
      <c r="I1757" s="2">
        <f>'Moving Avg'!H1757</f>
        <v>2.5076055000000026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</row>
    <row r="1758" spans="1:12" ht="13.5" x14ac:dyDescent="0.25">
      <c r="A1758" s="3">
        <f>RSI!A1758</f>
        <v>44574</v>
      </c>
      <c r="B1758" s="2">
        <f>RSI!B1758</f>
        <v>2.8104</v>
      </c>
      <c r="C1758" s="2">
        <f>RSI!I1758</f>
        <v>51.657999511948177</v>
      </c>
      <c r="D1758" s="2">
        <f>MACD!E1758</f>
        <v>1.4068437675465173E-2</v>
      </c>
      <c r="E1758" s="2">
        <f>MACD!F1758</f>
        <v>-7.0902710653329842E-3</v>
      </c>
      <c r="F1758" s="2">
        <f>'Moving Avg'!D1758</f>
        <v>2.8089399999999998</v>
      </c>
      <c r="G1758" s="2">
        <f>'Moving Avg'!F1758</f>
        <v>2.7968950000000001</v>
      </c>
      <c r="H1758" s="2">
        <f>'Moving Avg'!G1758</f>
        <v>2.7898139999999989</v>
      </c>
      <c r="I1758" s="2">
        <f>'Moving Avg'!H1758</f>
        <v>2.5107720000000024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2.7957999999999998</v>
      </c>
      <c r="C1759" s="2">
        <f>RSI!I1759</f>
        <v>49.854621946105084</v>
      </c>
      <c r="D1759" s="2">
        <f>MACD!E1759</f>
        <v>8.4164219835836107E-3</v>
      </c>
      <c r="E1759" s="2">
        <f>MACD!F1759</f>
        <v>-3.9889324555496654E-3</v>
      </c>
      <c r="F1759" s="2">
        <f>'Moving Avg'!D1759</f>
        <v>2.8030999999999997</v>
      </c>
      <c r="G1759" s="2">
        <f>'Moving Avg'!F1759</f>
        <v>2.7979899999999995</v>
      </c>
      <c r="H1759" s="2">
        <f>'Moving Avg'!G1759</f>
        <v>2.7896679999999994</v>
      </c>
      <c r="I1759" s="2">
        <f>'Moving Avg'!H1759</f>
        <v>2.5140720000000023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2.8323</v>
      </c>
      <c r="C1760" s="2">
        <f>RSI!I1760</f>
        <v>54.162783745357395</v>
      </c>
      <c r="D1760" s="2">
        <f>MACD!E1760</f>
        <v>7.6774761055160567E-3</v>
      </c>
      <c r="E1760" s="2">
        <f>MACD!F1760</f>
        <v>-1.6556507433365209E-3</v>
      </c>
      <c r="F1760" s="2">
        <f>'Moving Avg'!D1760</f>
        <v>2.8147799999999998</v>
      </c>
      <c r="G1760" s="2">
        <f>'Moving Avg'!F1760</f>
        <v>2.8009099999999996</v>
      </c>
      <c r="H1760" s="2">
        <f>'Moving Avg'!G1760</f>
        <v>2.7903979999999997</v>
      </c>
      <c r="I1760" s="2">
        <f>'Moving Avg'!H1760</f>
        <v>2.5175545000000024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2.8104</v>
      </c>
      <c r="C1761" s="2">
        <f>RSI!I1761</f>
        <v>51.31416519976213</v>
      </c>
      <c r="D1761" s="2">
        <f>MACD!E1761</f>
        <v>1.7284162169386441E-3</v>
      </c>
      <c r="E1761" s="2">
        <f>MACD!F1761</f>
        <v>-9.7883735128148782E-4</v>
      </c>
      <c r="F1761" s="2">
        <f>'Moving Avg'!D1761</f>
        <v>2.8191599999999997</v>
      </c>
      <c r="G1761" s="2">
        <f>'Moving Avg'!F1761</f>
        <v>2.8052900000000003</v>
      </c>
      <c r="H1761" s="2">
        <f>'Moving Avg'!G1761</f>
        <v>2.7903979999999979</v>
      </c>
      <c r="I1761" s="2">
        <f>'Moving Avg'!H1761</f>
        <v>2.520824500000002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2.8395999999999999</v>
      </c>
      <c r="C1762" s="2">
        <f>RSI!I1762</f>
        <v>54.732709706908587</v>
      </c>
      <c r="D1762" s="2">
        <f>MACD!E1762</f>
        <v>-5.5311425700312888E-3</v>
      </c>
      <c r="E1762" s="2">
        <f>MACD!F1762</f>
        <v>-1.8892983950314481E-3</v>
      </c>
      <c r="F1762" s="2">
        <f>'Moving Avg'!D1762</f>
        <v>2.8176999999999999</v>
      </c>
      <c r="G1762" s="2">
        <f>'Moving Avg'!F1762</f>
        <v>2.8089400000000002</v>
      </c>
      <c r="H1762" s="2">
        <f>'Moving Avg'!G1762</f>
        <v>2.7914199999999987</v>
      </c>
      <c r="I1762" s="2">
        <f>'Moving Avg'!H1762</f>
        <v>2.5240680000000024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2.9053</v>
      </c>
      <c r="C1763" s="2">
        <f>RSI!I1763</f>
        <v>61.314629418771766</v>
      </c>
      <c r="D1763" s="2">
        <f>MACD!E1763</f>
        <v>-1.7894259653041811E-2</v>
      </c>
      <c r="E1763" s="2">
        <f>MACD!F1763</f>
        <v>-5.090290646633521E-3</v>
      </c>
      <c r="F1763" s="2">
        <f>'Moving Avg'!D1763</f>
        <v>2.8366799999999999</v>
      </c>
      <c r="G1763" s="2">
        <f>'Moving Avg'!F1763</f>
        <v>2.8155100000000002</v>
      </c>
      <c r="H1763" s="2">
        <f>'Moving Avg'!G1763</f>
        <v>2.7937559999999992</v>
      </c>
      <c r="I1763" s="2">
        <f>'Moving Avg'!H1763</f>
        <v>2.527674500000002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2.8834</v>
      </c>
      <c r="C1764" s="2">
        <f>RSI!I1764</f>
        <v>58.273049338354767</v>
      </c>
      <c r="D1764" s="2">
        <f>MACD!E1764</f>
        <v>-1.8350328482716449E-2</v>
      </c>
      <c r="E1764" s="2">
        <f>MACD!F1764</f>
        <v>-7.7422982138501068E-3</v>
      </c>
      <c r="F1764" s="2">
        <f>'Moving Avg'!D1764</f>
        <v>2.8541999999999996</v>
      </c>
      <c r="G1764" s="2">
        <f>'Moving Avg'!F1764</f>
        <v>2.8209850000000003</v>
      </c>
      <c r="H1764" s="2">
        <f>'Moving Avg'!G1764</f>
        <v>2.7959459999999989</v>
      </c>
      <c r="I1764" s="2">
        <f>'Moving Avg'!H1764</f>
        <v>2.5311370000000024</v>
      </c>
      <c r="J1764" s="6" t="str">
        <f>OBV!F1764</f>
        <v>BEARISH</v>
      </c>
      <c r="K1764" s="6" t="str">
        <f>OBV!G1764</f>
        <v>STRONG</v>
      </c>
      <c r="L1764" s="6" t="str">
        <f>OBV!H1764</f>
        <v>BEARISH DIVERGENCE</v>
      </c>
    </row>
    <row r="1765" spans="1:12" ht="13.5" x14ac:dyDescent="0.25">
      <c r="A1765" s="3">
        <f>RSI!A1765</f>
        <v>44585</v>
      </c>
      <c r="B1765" s="2">
        <f>RSI!B1765</f>
        <v>2.9272</v>
      </c>
      <c r="C1765" s="2">
        <f>RSI!I1765</f>
        <v>62.300962415467133</v>
      </c>
      <c r="D1765" s="2">
        <f>MACD!E1765</f>
        <v>-3.0270036785364773E-2</v>
      </c>
      <c r="E1765" s="2">
        <f>MACD!F1765</f>
        <v>-1.2247845928153041E-2</v>
      </c>
      <c r="F1765" s="2">
        <f>'Moving Avg'!D1765</f>
        <v>2.8731800000000001</v>
      </c>
      <c r="G1765" s="2">
        <f>'Moving Avg'!F1765</f>
        <v>2.8271900000000003</v>
      </c>
      <c r="H1765" s="2">
        <f>'Moving Avg'!G1765</f>
        <v>2.798719999999999</v>
      </c>
      <c r="I1765" s="2">
        <f>'Moving Avg'!H1765</f>
        <v>2.5348185000000023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</row>
    <row r="1766" spans="1:12" ht="13.5" x14ac:dyDescent="0.25">
      <c r="A1766" s="3">
        <f>RSI!A1766</f>
        <v>44586</v>
      </c>
      <c r="B1766" s="2">
        <f>RSI!B1766</f>
        <v>2.9199000000000002</v>
      </c>
      <c r="C1766" s="2">
        <f>RSI!I1766</f>
        <v>61.239923016538171</v>
      </c>
      <c r="D1766" s="2">
        <f>MACD!E1766</f>
        <v>-3.8223995862535443E-2</v>
      </c>
      <c r="E1766" s="2">
        <f>MACD!F1766</f>
        <v>-1.7443075915029523E-2</v>
      </c>
      <c r="F1766" s="2">
        <f>'Moving Avg'!D1766</f>
        <v>2.8950799999999997</v>
      </c>
      <c r="G1766" s="2">
        <f>'Moving Avg'!F1766</f>
        <v>2.8308399999999998</v>
      </c>
      <c r="H1766" s="2">
        <f>'Moving Avg'!G1766</f>
        <v>2.8006180000000001</v>
      </c>
      <c r="I1766" s="2">
        <f>'Moving Avg'!H1766</f>
        <v>2.5384635000000024</v>
      </c>
      <c r="J1766" s="6" t="str">
        <f>OBV!F1766</f>
        <v>BEARISH</v>
      </c>
      <c r="K1766" s="6" t="str">
        <f>OBV!G1766</f>
        <v>STRONG</v>
      </c>
      <c r="L1766" s="6" t="str">
        <f>OBV!H1766</f>
        <v>BEARISH DIVERGENCE</v>
      </c>
    </row>
    <row r="1767" spans="1:12" ht="13.5" x14ac:dyDescent="0.25">
      <c r="A1767" s="3">
        <f>RSI!A1767</f>
        <v>44587</v>
      </c>
      <c r="B1767" s="2">
        <f>RSI!B1767</f>
        <v>2.9491000000000001</v>
      </c>
      <c r="C1767" s="2">
        <f>RSI!I1767</f>
        <v>63.889149835467151</v>
      </c>
      <c r="D1767" s="2">
        <f>MACD!E1767</f>
        <v>-3.8695912565589019E-2</v>
      </c>
      <c r="E1767" s="2">
        <f>MACD!F1767</f>
        <v>-2.1693643245141423E-2</v>
      </c>
      <c r="F1767" s="2">
        <f>'Moving Avg'!D1767</f>
        <v>2.9169800000000001</v>
      </c>
      <c r="G1767" s="2">
        <f>'Moving Avg'!F1767</f>
        <v>2.8344900000000002</v>
      </c>
      <c r="H1767" s="2">
        <f>'Moving Avg'!G1767</f>
        <v>2.8041219999999991</v>
      </c>
      <c r="I1767" s="2">
        <f>'Moving Avg'!H1767</f>
        <v>2.5422890000000025</v>
      </c>
      <c r="J1767" s="6" t="str">
        <f>OBV!F1767</f>
        <v>BEARISH</v>
      </c>
      <c r="K1767" s="6" t="str">
        <f>OBV!G1767</f>
        <v>STRONG</v>
      </c>
      <c r="L1767" s="6" t="str">
        <f>OBV!H1767</f>
        <v>BEARISH DIVERGENCE</v>
      </c>
    </row>
    <row r="1768" spans="1:12" ht="13.5" x14ac:dyDescent="0.25">
      <c r="A1768" s="3">
        <f>RSI!A1768</f>
        <v>44588</v>
      </c>
      <c r="B1768" s="2">
        <f>RSI!B1768</f>
        <v>3.1023999999999998</v>
      </c>
      <c r="C1768" s="2">
        <f>RSI!I1768</f>
        <v>73.95420428480007</v>
      </c>
      <c r="D1768" s="2">
        <f>MACD!E1768</f>
        <v>-5.6760281349285346E-2</v>
      </c>
      <c r="E1768" s="2">
        <f>MACD!F1768</f>
        <v>-2.8706970865970211E-2</v>
      </c>
      <c r="F1768" s="2">
        <f>'Moving Avg'!D1768</f>
        <v>2.9563999999999995</v>
      </c>
      <c r="G1768" s="2">
        <f>'Moving Avg'!F1768</f>
        <v>2.8458049999999999</v>
      </c>
      <c r="H1768" s="2">
        <f>'Moving Avg'!G1768</f>
        <v>2.8103999999999991</v>
      </c>
      <c r="I1768" s="2">
        <f>'Moving Avg'!H1768</f>
        <v>2.5468465000000022</v>
      </c>
      <c r="J1768" s="6" t="str">
        <f>OBV!F1768</f>
        <v>BEARISH</v>
      </c>
      <c r="K1768" s="6" t="str">
        <f>OBV!G1768</f>
        <v>STRONG</v>
      </c>
      <c r="L1768" s="6" t="str">
        <f>OBV!H1768</f>
        <v>BEARISH DIVERGENCE</v>
      </c>
    </row>
    <row r="1769" spans="1:12" ht="13.5" x14ac:dyDescent="0.25">
      <c r="A1769" s="3">
        <f>RSI!A1769</f>
        <v>44589</v>
      </c>
      <c r="B1769" s="2">
        <f>RSI!B1769</f>
        <v>3.1753999999999998</v>
      </c>
      <c r="C1769" s="2">
        <f>RSI!I1769</f>
        <v>77.211515459110601</v>
      </c>
      <c r="D1769" s="2">
        <f>MACD!E1769</f>
        <v>-8.124763260318657E-2</v>
      </c>
      <c r="E1769" s="2">
        <f>MACD!F1769</f>
        <v>-3.9215103213413482E-2</v>
      </c>
      <c r="F1769" s="2">
        <f>'Moving Avg'!D1769</f>
        <v>3.0148000000000001</v>
      </c>
      <c r="G1769" s="2">
        <f>'Moving Avg'!F1769</f>
        <v>2.8658799999999998</v>
      </c>
      <c r="H1769" s="2">
        <f>'Moving Avg'!G1769</f>
        <v>2.8179919999999994</v>
      </c>
      <c r="I1769" s="2">
        <f>'Moving Avg'!H1769</f>
        <v>2.5517690000000024</v>
      </c>
      <c r="J1769" s="6" t="str">
        <f>OBV!F1769</f>
        <v>BULLISH</v>
      </c>
      <c r="K1769" s="6" t="str">
        <f>OBV!G1769</f>
        <v>WEAK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3.2265000000000001</v>
      </c>
      <c r="C1770" s="2">
        <f>RSI!I1770</f>
        <v>79.174842454901494</v>
      </c>
      <c r="D1770" s="2">
        <f>MACD!E1770</f>
        <v>-0.10200270686076474</v>
      </c>
      <c r="E1770" s="2">
        <f>MACD!F1770</f>
        <v>-5.1772623942883733E-2</v>
      </c>
      <c r="F1770" s="2">
        <f>'Moving Avg'!D1770</f>
        <v>3.0746599999999997</v>
      </c>
      <c r="G1770" s="2">
        <f>'Moving Avg'!F1770</f>
        <v>2.88632</v>
      </c>
      <c r="H1770" s="2">
        <f>'Moving Avg'!G1770</f>
        <v>2.8263139999999987</v>
      </c>
      <c r="I1770" s="2">
        <f>'Moving Avg'!H1770</f>
        <v>2.5569470000000023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3.2848999999999999</v>
      </c>
      <c r="C1771" s="2">
        <f>RSI!I1771</f>
        <v>81.171358521468818</v>
      </c>
      <c r="D1771" s="2">
        <f>MACD!E1771</f>
        <v>-0.12928884530347418</v>
      </c>
      <c r="E1771" s="2">
        <f>MACD!F1771</f>
        <v>-6.7275868215001824E-2</v>
      </c>
      <c r="F1771" s="2">
        <f>'Moving Avg'!D1771</f>
        <v>3.1476600000000001</v>
      </c>
      <c r="G1771" s="2">
        <f>'Moving Avg'!F1771</f>
        <v>2.9118700000000008</v>
      </c>
      <c r="H1771" s="2">
        <f>'Moving Avg'!G1771</f>
        <v>2.8362419999999986</v>
      </c>
      <c r="I1771" s="2">
        <f>'Moving Avg'!H1771</f>
        <v>2.5624860000000029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3.3652000000000002</v>
      </c>
      <c r="C1772" s="2">
        <f>RSI!I1772</f>
        <v>83.512023490494997</v>
      </c>
      <c r="D1772" s="2">
        <f>MACD!E1772</f>
        <v>-0.15605674470669717</v>
      </c>
      <c r="E1772" s="2">
        <f>MACD!F1772</f>
        <v>-8.5032043513340899E-2</v>
      </c>
      <c r="F1772" s="2">
        <f>'Moving Avg'!D1772</f>
        <v>3.23088</v>
      </c>
      <c r="G1772" s="2">
        <f>'Moving Avg'!F1772</f>
        <v>2.9414350000000002</v>
      </c>
      <c r="H1772" s="2">
        <f>'Moving Avg'!G1772</f>
        <v>2.8477759999999983</v>
      </c>
      <c r="I1772" s="2">
        <f>'Moving Avg'!H1772</f>
        <v>2.5684265000000024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3.4601000000000002</v>
      </c>
      <c r="C1773" s="2">
        <f>RSI!I1773</f>
        <v>85.764357045010058</v>
      </c>
      <c r="D1773" s="2">
        <f>MACD!E1773</f>
        <v>-0.17816200213421718</v>
      </c>
      <c r="E1773" s="2">
        <f>MACD!F1773</f>
        <v>-0.10365803523751616</v>
      </c>
      <c r="F1773" s="2">
        <f>'Moving Avg'!D1773</f>
        <v>3.3024200000000001</v>
      </c>
      <c r="G1773" s="2">
        <f>'Moving Avg'!F1773</f>
        <v>2.9761100000000003</v>
      </c>
      <c r="H1773" s="2">
        <f>'Moving Avg'!G1773</f>
        <v>2.8610619999999995</v>
      </c>
      <c r="I1773" s="2">
        <f>'Moving Avg'!H1773</f>
        <v>2.5748760000000019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3.4308999999999998</v>
      </c>
      <c r="C1774" s="2">
        <f>RSI!I1774</f>
        <v>82.050314132541502</v>
      </c>
      <c r="D1774" s="2">
        <f>MACD!E1774</f>
        <v>-0.20097937473829486</v>
      </c>
      <c r="E1774" s="2">
        <f>MACD!F1774</f>
        <v>-0.1231223031376719</v>
      </c>
      <c r="F1774" s="2">
        <f>'Moving Avg'!D1774</f>
        <v>3.3535200000000005</v>
      </c>
      <c r="G1774" s="2">
        <f>'Moving Avg'!F1774</f>
        <v>3.006405</v>
      </c>
      <c r="H1774" s="2">
        <f>'Moving Avg'!G1774</f>
        <v>2.8739099999999995</v>
      </c>
      <c r="I1774" s="2">
        <f>'Moving Avg'!H1774</f>
        <v>2.581145000000002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3.4527999999999999</v>
      </c>
      <c r="C1775" s="2">
        <f>RSI!I1775</f>
        <v>82.656927623131139</v>
      </c>
      <c r="D1775" s="2">
        <f>MACD!E1775</f>
        <v>-0.21768894729432953</v>
      </c>
      <c r="E1775" s="2">
        <f>MACD!F1775</f>
        <v>-0.14203563196900343</v>
      </c>
      <c r="F1775" s="2">
        <f>'Moving Avg'!D1775</f>
        <v>3.3987799999999999</v>
      </c>
      <c r="G1775" s="2">
        <f>'Moving Avg'!F1775</f>
        <v>3.0403500000000001</v>
      </c>
      <c r="H1775" s="2">
        <f>'Moving Avg'!G1775</f>
        <v>2.8873419999999999</v>
      </c>
      <c r="I1775" s="2">
        <f>'Moving Avg'!H1775</f>
        <v>2.5877300000000023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3.4527999999999999</v>
      </c>
      <c r="C1776" s="2">
        <f>RSI!I1776</f>
        <v>82.656927623131139</v>
      </c>
      <c r="D1776" s="2">
        <f>MACD!E1776</f>
        <v>-0.23541252753288289</v>
      </c>
      <c r="E1776" s="2">
        <f>MACD!F1776</f>
        <v>-0.16071101108177932</v>
      </c>
      <c r="F1776" s="2">
        <f>'Moving Avg'!D1776</f>
        <v>3.4323600000000001</v>
      </c>
      <c r="G1776" s="2">
        <f>'Moving Avg'!F1776</f>
        <v>3.0735649999999999</v>
      </c>
      <c r="H1776" s="2">
        <f>'Moving Avg'!G1776</f>
        <v>2.9007739999999997</v>
      </c>
      <c r="I1776" s="2">
        <f>'Moving Avg'!H1776</f>
        <v>2.5941430000000025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3.4455</v>
      </c>
      <c r="C1777" s="2">
        <f>RSI!I1777</f>
        <v>81.590956721783783</v>
      </c>
      <c r="D1777" s="2">
        <f>MACD!E1777</f>
        <v>-0.24765564563963682</v>
      </c>
      <c r="E1777" s="2">
        <f>MACD!F1777</f>
        <v>-0.17809993799335083</v>
      </c>
      <c r="F1777" s="2">
        <f>'Moving Avg'!D1777</f>
        <v>3.44842</v>
      </c>
      <c r="G1777" s="2">
        <f>'Moving Avg'!F1777</f>
        <v>3.1034949999999997</v>
      </c>
      <c r="H1777" s="2">
        <f>'Moving Avg'!G1777</f>
        <v>2.9140600000000001</v>
      </c>
      <c r="I1777" s="2">
        <f>'Moving Avg'!H1777</f>
        <v>2.600519500000003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3.4308999999999998</v>
      </c>
      <c r="C1778" s="2">
        <f>RSI!I1778</f>
        <v>79.385878374960569</v>
      </c>
      <c r="D1778" s="2">
        <f>MACD!E1778</f>
        <v>-0.23541642882139957</v>
      </c>
      <c r="E1778" s="2">
        <f>MACD!F1778</f>
        <v>-0.18956323615896059</v>
      </c>
      <c r="F1778" s="2">
        <f>'Moving Avg'!D1778</f>
        <v>3.4425800000000004</v>
      </c>
      <c r="G1778" s="2">
        <f>'Moving Avg'!F1778</f>
        <v>3.1345199999999998</v>
      </c>
      <c r="H1778" s="2">
        <f>'Moving Avg'!G1778</f>
        <v>2.9270540000000005</v>
      </c>
      <c r="I1778" s="2">
        <f>'Moving Avg'!H1778</f>
        <v>2.606823000000003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3.4455</v>
      </c>
      <c r="C1779" s="2">
        <f>RSI!I1779</f>
        <v>79.968882804259579</v>
      </c>
      <c r="D1779" s="2">
        <f>MACD!E1779</f>
        <v>-0.2167387925242461</v>
      </c>
      <c r="E1779" s="2">
        <f>MACD!F1779</f>
        <v>-0.19499834743201772</v>
      </c>
      <c r="F1779" s="2">
        <f>'Moving Avg'!D1779</f>
        <v>3.4455</v>
      </c>
      <c r="G1779" s="2">
        <f>'Moving Avg'!F1779</f>
        <v>3.1670050000000001</v>
      </c>
      <c r="H1779" s="2">
        <f>'Moving Avg'!G1779</f>
        <v>2.9403400000000004</v>
      </c>
      <c r="I1779" s="2">
        <f>'Moving Avg'!H1779</f>
        <v>2.613199500000003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3.4455</v>
      </c>
      <c r="C1780" s="2">
        <f>RSI!I1780</f>
        <v>79.968882804259579</v>
      </c>
      <c r="D1780" s="2">
        <f>MACD!E1780</f>
        <v>-0.1948518832598185</v>
      </c>
      <c r="E1780" s="2">
        <f>MACD!F1780</f>
        <v>-0.19496905459757788</v>
      </c>
      <c r="F1780" s="2">
        <f>'Moving Avg'!D1780</f>
        <v>3.4440399999999998</v>
      </c>
      <c r="G1780" s="2">
        <f>'Moving Avg'!F1780</f>
        <v>3.1976650000000006</v>
      </c>
      <c r="H1780" s="2">
        <f>'Moving Avg'!G1780</f>
        <v>2.9552320000000005</v>
      </c>
      <c r="I1780" s="2">
        <f>'Moving Avg'!H1780</f>
        <v>2.6195760000000035</v>
      </c>
      <c r="J1780" s="6" t="str">
        <f>OBV!F1780</f>
        <v>BULLISH</v>
      </c>
      <c r="K1780" s="6" t="str">
        <f>OBV!G1780</f>
        <v>NEUTRAL</v>
      </c>
      <c r="L1780" s="6" t="str">
        <f>OBV!H1780</f>
        <v>BULLISH DIVERGENCE</v>
      </c>
    </row>
    <row r="1781" spans="1:12" ht="13.5" x14ac:dyDescent="0.25">
      <c r="A1781" s="3">
        <f>RSI!A1781</f>
        <v>44607</v>
      </c>
      <c r="B1781" s="2">
        <f>RSI!B1781</f>
        <v>3.3578999999999999</v>
      </c>
      <c r="C1781" s="2">
        <f>RSI!I1781</f>
        <v>66.818855112462842</v>
      </c>
      <c r="D1781" s="2">
        <f>MACD!E1781</f>
        <v>-0.16250570781606655</v>
      </c>
      <c r="E1781" s="2">
        <f>MACD!F1781</f>
        <v>-0.18847638524127563</v>
      </c>
      <c r="F1781" s="2">
        <f>'Moving Avg'!D1781</f>
        <v>3.4250599999999998</v>
      </c>
      <c r="G1781" s="2">
        <f>'Moving Avg'!F1781</f>
        <v>3.2250399999999999</v>
      </c>
      <c r="H1781" s="2">
        <f>'Moving Avg'!G1781</f>
        <v>2.9669120000000002</v>
      </c>
      <c r="I1781" s="2">
        <f>'Moving Avg'!H1781</f>
        <v>2.6255145000000031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3.4455</v>
      </c>
      <c r="C1782" s="2">
        <f>RSI!I1782</f>
        <v>71.810832136037504</v>
      </c>
      <c r="D1782" s="2">
        <f>MACD!E1782</f>
        <v>-0.13027829733659102</v>
      </c>
      <c r="E1782" s="2">
        <f>MACD!F1782</f>
        <v>-0.17683676766033873</v>
      </c>
      <c r="F1782" s="2">
        <f>'Moving Avg'!D1782</f>
        <v>3.4250599999999998</v>
      </c>
      <c r="G1782" s="2">
        <f>'Moving Avg'!F1782</f>
        <v>3.2553350000000001</v>
      </c>
      <c r="H1782" s="2">
        <f>'Moving Avg'!G1782</f>
        <v>2.9803440000000005</v>
      </c>
      <c r="I1782" s="2">
        <f>'Moving Avg'!H1782</f>
        <v>2.6318565000000036</v>
      </c>
      <c r="J1782" s="6" t="str">
        <f>OBV!F1782</f>
        <v>BEARISH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3.4308999999999998</v>
      </c>
      <c r="C1783" s="2">
        <f>RSI!I1783</f>
        <v>69.922698096438197</v>
      </c>
      <c r="D1783" s="2">
        <f>MACD!E1783</f>
        <v>-8.8777866934305116E-2</v>
      </c>
      <c r="E1783" s="2">
        <f>MACD!F1783</f>
        <v>-0.159224987515132</v>
      </c>
      <c r="F1783" s="2">
        <f>'Moving Avg'!D1783</f>
        <v>3.4250599999999998</v>
      </c>
      <c r="G1783" s="2">
        <f>'Moving Avg'!F1783</f>
        <v>3.2816150000000008</v>
      </c>
      <c r="H1783" s="2">
        <f>'Moving Avg'!G1783</f>
        <v>2.9927540000000006</v>
      </c>
      <c r="I1783" s="2">
        <f>'Moving Avg'!H1783</f>
        <v>2.6381600000000032</v>
      </c>
      <c r="J1783" s="6" t="str">
        <f>OBV!F1783</f>
        <v>BEARISH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3.3725000000000001</v>
      </c>
      <c r="C1784" s="2">
        <f>RSI!I1784</f>
        <v>62.808794210926621</v>
      </c>
      <c r="D1784" s="2">
        <f>MACD!E1784</f>
        <v>-5.5085189360613906E-2</v>
      </c>
      <c r="E1784" s="2">
        <f>MACD!F1784</f>
        <v>-0.13839702788422839</v>
      </c>
      <c r="F1784" s="2">
        <f>'Moving Avg'!D1784</f>
        <v>3.4104599999999996</v>
      </c>
      <c r="G1784" s="2">
        <f>'Moving Avg'!F1784</f>
        <v>3.306070000000001</v>
      </c>
      <c r="H1784" s="2">
        <f>'Moving Avg'!G1784</f>
        <v>3.0039960000000003</v>
      </c>
      <c r="I1784" s="2">
        <f>'Moving Avg'!H1784</f>
        <v>2.6441715000000023</v>
      </c>
      <c r="J1784" s="6" t="str">
        <f>OBV!F1784</f>
        <v>BEARISH</v>
      </c>
      <c r="K1784" s="6" t="str">
        <f>OBV!G1784</f>
        <v>STRONG</v>
      </c>
      <c r="L1784" s="6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3.4308999999999998</v>
      </c>
      <c r="C1785" s="2">
        <f>RSI!I1785</f>
        <v>66.481293720175756</v>
      </c>
      <c r="D1785" s="2">
        <f>MACD!E1785</f>
        <v>-2.8351209046631798E-2</v>
      </c>
      <c r="E1785" s="2">
        <f>MACD!F1785</f>
        <v>-0.11638786411670908</v>
      </c>
      <c r="F1785" s="2">
        <f>'Moving Avg'!D1785</f>
        <v>3.40754</v>
      </c>
      <c r="G1785" s="2">
        <f>'Moving Avg'!F1785</f>
        <v>3.3312550000000001</v>
      </c>
      <c r="H1785" s="2">
        <f>'Moving Avg'!G1785</f>
        <v>3.0168439999999999</v>
      </c>
      <c r="I1785" s="2">
        <f>'Moving Avg'!H1785</f>
        <v>2.6504750000000019</v>
      </c>
      <c r="J1785" s="6" t="str">
        <f>OBV!F1785</f>
        <v>BEARISH</v>
      </c>
      <c r="K1785" s="6" t="str">
        <f>OBV!G1785</f>
        <v>STRONG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3.4163000000000001</v>
      </c>
      <c r="C1786" s="2">
        <f>RSI!I1786</f>
        <v>64.759621464382974</v>
      </c>
      <c r="D1786" s="2">
        <f>MACD!E1786</f>
        <v>-5.7516380422679703E-3</v>
      </c>
      <c r="E1786" s="2">
        <f>MACD!F1786</f>
        <v>-9.4260618901820872E-2</v>
      </c>
      <c r="F1786" s="2">
        <f>'Moving Avg'!D1786</f>
        <v>3.4192200000000001</v>
      </c>
      <c r="G1786" s="2">
        <f>'Moving Avg'!F1786</f>
        <v>3.3560750000000015</v>
      </c>
      <c r="H1786" s="2">
        <f>'Moving Avg'!G1786</f>
        <v>3.0304219999999997</v>
      </c>
      <c r="I1786" s="2">
        <f>'Moving Avg'!H1786</f>
        <v>2.6565675000000017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</row>
    <row r="1787" spans="1:12" ht="13.5" x14ac:dyDescent="0.25">
      <c r="A1787" s="3">
        <f>RSI!A1787</f>
        <v>44615</v>
      </c>
      <c r="B1787" s="2">
        <f>RSI!B1787</f>
        <v>3.4527999999999999</v>
      </c>
      <c r="C1787" s="2">
        <f>RSI!I1787</f>
        <v>67.056536682136169</v>
      </c>
      <c r="D1787" s="2">
        <f>MACD!E1787</f>
        <v>8.6092980784417961E-3</v>
      </c>
      <c r="E1787" s="2">
        <f>MACD!F1787</f>
        <v>-7.3686635505768344E-2</v>
      </c>
      <c r="F1787" s="2">
        <f>'Moving Avg'!D1787</f>
        <v>3.4206799999999999</v>
      </c>
      <c r="G1787" s="2">
        <f>'Moving Avg'!F1787</f>
        <v>3.381260000000001</v>
      </c>
      <c r="H1787" s="2">
        <f>'Moving Avg'!G1787</f>
        <v>3.0439999999999996</v>
      </c>
      <c r="I1787" s="2">
        <f>'Moving Avg'!H1787</f>
        <v>2.6630150000000015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3.4527999999999999</v>
      </c>
      <c r="C1788" s="2">
        <f>RSI!I1788</f>
        <v>67.056536682136169</v>
      </c>
      <c r="D1788" s="2">
        <f>MACD!E1788</f>
        <v>1.7433287368701755E-2</v>
      </c>
      <c r="E1788" s="2">
        <f>MACD!F1788</f>
        <v>-5.5462650930874331E-2</v>
      </c>
      <c r="F1788" s="2">
        <f>'Moving Avg'!D1788</f>
        <v>3.4250599999999998</v>
      </c>
      <c r="G1788" s="2">
        <f>'Moving Avg'!F1788</f>
        <v>3.3987800000000008</v>
      </c>
      <c r="H1788" s="2">
        <f>'Moving Avg'!G1788</f>
        <v>3.0575779999999999</v>
      </c>
      <c r="I1788" s="2">
        <f>'Moving Avg'!H1788</f>
        <v>2.6694625000000021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3.4308999999999998</v>
      </c>
      <c r="C1789" s="2">
        <f>RSI!I1789</f>
        <v>64.147143996574073</v>
      </c>
      <c r="D1789" s="2">
        <f>MACD!E1789</f>
        <v>2.7766802768550036E-2</v>
      </c>
      <c r="E1789" s="2">
        <f>MACD!F1789</f>
        <v>-3.8816760190989459E-2</v>
      </c>
      <c r="F1789" s="2">
        <f>'Moving Avg'!D1789</f>
        <v>3.4367400000000004</v>
      </c>
      <c r="G1789" s="2">
        <f>'Moving Avg'!F1789</f>
        <v>3.4115549999999999</v>
      </c>
      <c r="H1789" s="2">
        <f>'Moving Avg'!G1789</f>
        <v>3.0707179999999994</v>
      </c>
      <c r="I1789" s="2">
        <f>'Moving Avg'!H1789</f>
        <v>2.6758005000000016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44620</v>
      </c>
      <c r="B1790" s="2">
        <f>RSI!B1790</f>
        <v>3.4308999999999998</v>
      </c>
      <c r="C1790" s="2">
        <f>RSI!I1790</f>
        <v>64.147143996574073</v>
      </c>
      <c r="D1790" s="2">
        <f>MACD!E1790</f>
        <v>3.5712812808105898E-2</v>
      </c>
      <c r="E1790" s="2">
        <f>MACD!F1790</f>
        <v>-2.391084559117039E-2</v>
      </c>
      <c r="F1790" s="2">
        <f>'Moving Avg'!D1790</f>
        <v>3.4367399999999995</v>
      </c>
      <c r="G1790" s="2">
        <f>'Moving Avg'!F1790</f>
        <v>3.4217749999999993</v>
      </c>
      <c r="H1790" s="2">
        <f>'Moving Avg'!G1790</f>
        <v>3.0838579999999998</v>
      </c>
      <c r="I1790" s="2">
        <f>'Moving Avg'!H1790</f>
        <v>2.6821385000000011</v>
      </c>
      <c r="J1790" s="6" t="str">
        <f>OBV!F1790</f>
        <v>BULLISH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3.4236</v>
      </c>
      <c r="C1791" s="2">
        <f>RSI!I1791</f>
        <v>63.088956370955962</v>
      </c>
      <c r="D1791" s="2">
        <f>MACD!E1791</f>
        <v>2.8761535057807652E-2</v>
      </c>
      <c r="E1791" s="2">
        <f>MACD!F1791</f>
        <v>-1.3376369461374781E-2</v>
      </c>
      <c r="F1791" s="2">
        <f>'Moving Avg'!D1791</f>
        <v>3.4381999999999997</v>
      </c>
      <c r="G1791" s="2">
        <f>'Moving Avg'!F1791</f>
        <v>3.4287099999999997</v>
      </c>
      <c r="H1791" s="2">
        <f>'Moving Avg'!G1791</f>
        <v>3.0978739999999991</v>
      </c>
      <c r="I1791" s="2">
        <f>'Moving Avg'!H1791</f>
        <v>2.6884745000000008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</row>
    <row r="1792" spans="1:12" ht="13.5" x14ac:dyDescent="0.25">
      <c r="A1792" s="3">
        <f>RSI!A1792</f>
        <v>44622</v>
      </c>
      <c r="B1792" s="2">
        <f>RSI!B1792</f>
        <v>3.4308999999999998</v>
      </c>
      <c r="C1792" s="2">
        <f>RSI!I1792</f>
        <v>63.733242476290293</v>
      </c>
      <c r="D1792" s="2">
        <f>MACD!E1792</f>
        <v>3.5175074882413782E-2</v>
      </c>
      <c r="E1792" s="2">
        <f>MACD!F1792</f>
        <v>-3.6660805926170686E-3</v>
      </c>
      <c r="F1792" s="2">
        <f>'Moving Avg'!D1792</f>
        <v>3.4338199999999999</v>
      </c>
      <c r="G1792" s="2">
        <f>'Moving Avg'!F1792</f>
        <v>3.4319949999999997</v>
      </c>
      <c r="H1792" s="2">
        <f>'Moving Avg'!G1792</f>
        <v>3.1111599999999995</v>
      </c>
      <c r="I1792" s="2">
        <f>'Moving Avg'!H1792</f>
        <v>2.6947780000000012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3.3944000000000001</v>
      </c>
      <c r="C1793" s="2">
        <f>RSI!I1793</f>
        <v>58.257661842269741</v>
      </c>
      <c r="D1793" s="2">
        <f>MACD!E1793</f>
        <v>4.042300409106625E-2</v>
      </c>
      <c r="E1793" s="2">
        <f>MACD!F1793</f>
        <v>5.1517363441195944E-3</v>
      </c>
      <c r="F1793" s="2">
        <f>'Moving Avg'!D1793</f>
        <v>3.4221399999999997</v>
      </c>
      <c r="G1793" s="2">
        <f>'Moving Avg'!F1793</f>
        <v>3.4287100000000001</v>
      </c>
      <c r="H1793" s="2">
        <f>'Moving Avg'!G1793</f>
        <v>3.1235699999999991</v>
      </c>
      <c r="I1793" s="2">
        <f>'Moving Avg'!H1793</f>
        <v>2.700899000000001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3.3944000000000001</v>
      </c>
      <c r="C1794" s="2">
        <f>RSI!I1794</f>
        <v>58.257661842269748</v>
      </c>
      <c r="D1794" s="2">
        <f>MACD!E1794</f>
        <v>3.550530755549719E-2</v>
      </c>
      <c r="E1794" s="2">
        <f>MACD!F1794</f>
        <v>1.1222450586395115E-2</v>
      </c>
      <c r="F1794" s="2">
        <f>'Moving Avg'!D1794</f>
        <v>3.4148400000000003</v>
      </c>
      <c r="G1794" s="2">
        <f>'Moving Avg'!F1794</f>
        <v>3.4268850000000008</v>
      </c>
      <c r="H1794" s="2">
        <f>'Moving Avg'!G1794</f>
        <v>3.1359799999999991</v>
      </c>
      <c r="I1794" s="2">
        <f>'Moving Avg'!H1794</f>
        <v>2.7070200000000013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3.4236</v>
      </c>
      <c r="C1795" s="2">
        <f>RSI!I1795</f>
        <v>61.339376159994934</v>
      </c>
      <c r="D1795" s="2">
        <f>MACD!E1795</f>
        <v>3.7819872291954049E-2</v>
      </c>
      <c r="E1795" s="2">
        <f>MACD!F1795</f>
        <v>1.6541934927506902E-2</v>
      </c>
      <c r="F1795" s="2">
        <f>'Moving Avg'!D1795</f>
        <v>3.4133800000000001</v>
      </c>
      <c r="G1795" s="2">
        <f>'Moving Avg'!F1795</f>
        <v>3.4254249999999993</v>
      </c>
      <c r="H1795" s="2">
        <f>'Moving Avg'!G1795</f>
        <v>3.1483899999999987</v>
      </c>
      <c r="I1795" s="2">
        <f>'Moving Avg'!H1795</f>
        <v>2.7133215000000011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3.4601000000000002</v>
      </c>
      <c r="C1796" s="2">
        <f>RSI!I1796</f>
        <v>64.834240351299272</v>
      </c>
      <c r="D1796" s="2">
        <f>MACD!E1796</f>
        <v>3.4335615349954107E-2</v>
      </c>
      <c r="E1796" s="2">
        <f>MACD!F1796</f>
        <v>2.0100671011996342E-2</v>
      </c>
      <c r="F1796" s="2">
        <f>'Moving Avg'!D1796</f>
        <v>3.4206799999999999</v>
      </c>
      <c r="G1796" s="2">
        <f>'Moving Avg'!F1796</f>
        <v>3.4257899999999992</v>
      </c>
      <c r="H1796" s="2">
        <f>'Moving Avg'!G1796</f>
        <v>3.1606539999999992</v>
      </c>
      <c r="I1796" s="2">
        <f>'Moving Avg'!H1796</f>
        <v>2.719771000000001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3.4601000000000002</v>
      </c>
      <c r="C1797" s="2">
        <f>RSI!I1797</f>
        <v>64.834240351299272</v>
      </c>
      <c r="D1797" s="2">
        <f>MACD!E1797</f>
        <v>3.6330734664911546E-2</v>
      </c>
      <c r="E1797" s="2">
        <f>MACD!F1797</f>
        <v>2.3346683742579383E-2</v>
      </c>
      <c r="F1797" s="2">
        <f>'Moving Avg'!D1797</f>
        <v>3.42652</v>
      </c>
      <c r="G1797" s="2">
        <f>'Moving Avg'!F1797</f>
        <v>3.42652</v>
      </c>
      <c r="H1797" s="2">
        <f>'Moving Avg'!G1797</f>
        <v>3.1723339999999989</v>
      </c>
      <c r="I1797" s="2">
        <f>'Moving Avg'!H1797</f>
        <v>2.726255000000001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</row>
    <row r="1798" spans="1:12" ht="13.5" x14ac:dyDescent="0.25">
      <c r="A1798" s="3">
        <f>RSI!A1798</f>
        <v>44630</v>
      </c>
      <c r="B1798" s="2">
        <f>RSI!B1798</f>
        <v>3.5112000000000001</v>
      </c>
      <c r="C1798" s="2">
        <f>RSI!I1798</f>
        <v>69.335144562658726</v>
      </c>
      <c r="D1798" s="2">
        <f>MACD!E1798</f>
        <v>3.3611460798683268E-2</v>
      </c>
      <c r="E1798" s="2">
        <f>MACD!F1798</f>
        <v>2.5399639153800162E-2</v>
      </c>
      <c r="F1798" s="2">
        <f>'Moving Avg'!D1798</f>
        <v>3.4498800000000003</v>
      </c>
      <c r="G1798" s="2">
        <f>'Moving Avg'!F1798</f>
        <v>3.4305349999999999</v>
      </c>
      <c r="H1798" s="2">
        <f>'Moving Avg'!G1798</f>
        <v>3.1850359999999989</v>
      </c>
      <c r="I1798" s="2">
        <f>'Moving Avg'!H1798</f>
        <v>2.7329945000000011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3.5769000000000002</v>
      </c>
      <c r="C1799" s="2">
        <f>RSI!I1799</f>
        <v>73.951431370122918</v>
      </c>
      <c r="D1799" s="2">
        <f>MACD!E1799</f>
        <v>2.2196514484131402E-2</v>
      </c>
      <c r="E1799" s="2">
        <f>MACD!F1799</f>
        <v>2.4759014219866413E-2</v>
      </c>
      <c r="F1799" s="2">
        <f>'Moving Avg'!D1799</f>
        <v>3.4863799999999996</v>
      </c>
      <c r="G1799" s="2">
        <f>'Moving Avg'!F1799</f>
        <v>3.437104999999999</v>
      </c>
      <c r="H1799" s="2">
        <f>'Moving Avg'!G1799</f>
        <v>3.2010959999999988</v>
      </c>
      <c r="I1799" s="2">
        <f>'Moving Avg'!H1799</f>
        <v>2.7400280000000015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</row>
    <row r="1800" spans="1:12" ht="13.5" x14ac:dyDescent="0.25">
      <c r="A1800" s="3">
        <f>RSI!A1800</f>
        <v>44634</v>
      </c>
      <c r="B1800" s="2">
        <f>RSI!B1800</f>
        <v>3.6572</v>
      </c>
      <c r="C1800" s="2">
        <f>RSI!I1800</f>
        <v>78.259281731340479</v>
      </c>
      <c r="D1800" s="2">
        <f>MACD!E1800</f>
        <v>5.3882629330250786E-3</v>
      </c>
      <c r="E1800" s="2">
        <f>MACD!F1800</f>
        <v>2.0884863962498147E-2</v>
      </c>
      <c r="F1800" s="2">
        <f>'Moving Avg'!D1800</f>
        <v>3.5331000000000001</v>
      </c>
      <c r="G1800" s="2">
        <f>'Moving Avg'!F1800</f>
        <v>3.4476900000000001</v>
      </c>
      <c r="H1800" s="2">
        <f>'Moving Avg'!G1800</f>
        <v>3.2178859999999987</v>
      </c>
      <c r="I1800" s="2">
        <f>'Moving Avg'!H1800</f>
        <v>2.7474975000000019</v>
      </c>
      <c r="J1800" s="6" t="str">
        <f>OBV!F1800</f>
        <v>BULLISH</v>
      </c>
      <c r="K1800" s="6" t="str">
        <f>OBV!G1800</f>
        <v>WEAK</v>
      </c>
      <c r="L1800" s="6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3.7374999999999998</v>
      </c>
      <c r="C1801" s="2">
        <f>RSI!I1801</f>
        <v>81.545932333090875</v>
      </c>
      <c r="D1801" s="2">
        <f>MACD!E1801</f>
        <v>-1.7492142275767897E-2</v>
      </c>
      <c r="E1801" s="2">
        <f>MACD!F1801</f>
        <v>1.3209462714844938E-2</v>
      </c>
      <c r="F1801" s="2">
        <f>'Moving Avg'!D1801</f>
        <v>3.5885800000000003</v>
      </c>
      <c r="G1801" s="2">
        <f>'Moving Avg'!F1801</f>
        <v>3.4666699999999997</v>
      </c>
      <c r="H1801" s="2">
        <f>'Moving Avg'!G1801</f>
        <v>3.2371579999999991</v>
      </c>
      <c r="I1801" s="2">
        <f>'Moving Avg'!H1801</f>
        <v>2.7553685000000012</v>
      </c>
      <c r="J1801" s="6" t="str">
        <f>OBV!F1801</f>
        <v>BULLISH</v>
      </c>
      <c r="K1801" s="6" t="str">
        <f>OBV!G1801</f>
        <v>WEAK</v>
      </c>
      <c r="L1801" s="6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3.847</v>
      </c>
      <c r="C1802" s="2">
        <f>RSI!I1802</f>
        <v>84.898534373365351</v>
      </c>
      <c r="D1802" s="2">
        <f>MACD!E1802</f>
        <v>-4.5784287185496986E-2</v>
      </c>
      <c r="E1802" s="2">
        <f>MACD!F1802</f>
        <v>1.4107127347765536E-3</v>
      </c>
      <c r="F1802" s="2">
        <f>'Moving Avg'!D1802</f>
        <v>3.6659600000000006</v>
      </c>
      <c r="G1802" s="2">
        <f>'Moving Avg'!F1802</f>
        <v>3.486745</v>
      </c>
      <c r="H1802" s="2">
        <f>'Moving Avg'!G1802</f>
        <v>3.2586199999999992</v>
      </c>
      <c r="I1802" s="2">
        <f>'Moving Avg'!H1802</f>
        <v>2.7637870000000015</v>
      </c>
      <c r="J1802" s="6" t="str">
        <f>OBV!F1802</f>
        <v>BULLISH</v>
      </c>
      <c r="K1802" s="6" t="str">
        <f>OBV!G1802</f>
        <v>WEAK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3.847</v>
      </c>
      <c r="C1803" s="2">
        <f>RSI!I1803</f>
        <v>84.898534373365351</v>
      </c>
      <c r="D1803" s="2">
        <f>MACD!E1803</f>
        <v>-7.7786004283598498E-2</v>
      </c>
      <c r="E1803" s="2">
        <f>MACD!F1803</f>
        <v>-1.4428630668898457E-2</v>
      </c>
      <c r="F1803" s="2">
        <f>'Moving Avg'!D1803</f>
        <v>3.7331199999999995</v>
      </c>
      <c r="G1803" s="2">
        <f>'Moving Avg'!F1803</f>
        <v>3.5075499999999997</v>
      </c>
      <c r="H1803" s="2">
        <f>'Moving Avg'!G1803</f>
        <v>3.2802279999999993</v>
      </c>
      <c r="I1803" s="2">
        <f>'Moving Avg'!H1803</f>
        <v>2.7723430000000011</v>
      </c>
      <c r="J1803" s="6" t="str">
        <f>OBV!F1803</f>
        <v>BULLISH</v>
      </c>
      <c r="K1803" s="6" t="str">
        <f>OBV!G1803</f>
        <v>WEAK</v>
      </c>
      <c r="L1803" s="6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3.7959000000000001</v>
      </c>
      <c r="C1804" s="2">
        <f>RSI!I1804</f>
        <v>77.298156572425626</v>
      </c>
      <c r="D1804" s="2">
        <f>MACD!E1804</f>
        <v>-0.10334477404098719</v>
      </c>
      <c r="E1804" s="2">
        <f>MACD!F1804</f>
        <v>-3.2211859343316204E-2</v>
      </c>
      <c r="F1804" s="2">
        <f>'Moving Avg'!D1804</f>
        <v>3.7769199999999996</v>
      </c>
      <c r="G1804" s="2">
        <f>'Moving Avg'!F1804</f>
        <v>3.5287200000000007</v>
      </c>
      <c r="H1804" s="2">
        <f>'Moving Avg'!G1804</f>
        <v>3.2996459999999992</v>
      </c>
      <c r="I1804" s="2">
        <f>'Moving Avg'!H1804</f>
        <v>2.7805060000000008</v>
      </c>
      <c r="J1804" s="6" t="str">
        <f>OBV!F1804</f>
        <v>BEARISH</v>
      </c>
      <c r="K1804" s="6" t="str">
        <f>OBV!G1804</f>
        <v>NEUTRAL</v>
      </c>
      <c r="L1804" s="6" t="str">
        <f>OBV!H1804</f>
        <v>BEARISH DIVERGENCE</v>
      </c>
    </row>
    <row r="1805" spans="1:12" ht="13.5" x14ac:dyDescent="0.25">
      <c r="A1805" s="3">
        <f>RSI!A1805</f>
        <v>44641</v>
      </c>
      <c r="B1805" s="2">
        <f>RSI!B1805</f>
        <v>3.7593999999999999</v>
      </c>
      <c r="C1805" s="2">
        <f>RSI!I1805</f>
        <v>72.318053152549737</v>
      </c>
      <c r="D1805" s="2">
        <f>MACD!E1805</f>
        <v>-0.11957122015813271</v>
      </c>
      <c r="E1805" s="2">
        <f>MACD!F1805</f>
        <v>-4.9683731506279506E-2</v>
      </c>
      <c r="F1805" s="2">
        <f>'Moving Avg'!D1805</f>
        <v>3.7973599999999998</v>
      </c>
      <c r="G1805" s="2">
        <f>'Moving Avg'!F1805</f>
        <v>3.5451450000000002</v>
      </c>
      <c r="H1805" s="2">
        <f>'Moving Avg'!G1805</f>
        <v>3.3193559999999995</v>
      </c>
      <c r="I1805" s="2">
        <f>'Moving Avg'!H1805</f>
        <v>2.7884865000000012</v>
      </c>
      <c r="J1805" s="6" t="str">
        <f>OBV!F1805</f>
        <v>BEARISH</v>
      </c>
      <c r="K1805" s="6" t="str">
        <f>OBV!G1805</f>
        <v>STRONG</v>
      </c>
      <c r="L1805" s="6" t="str">
        <f>OBV!H1805</f>
        <v>BEARISH DIVERGENCE</v>
      </c>
    </row>
    <row r="1806" spans="1:12" ht="13.5" x14ac:dyDescent="0.25">
      <c r="A1806" s="3">
        <f>RSI!A1806</f>
        <v>44642</v>
      </c>
      <c r="B1806" s="2">
        <f>RSI!B1806</f>
        <v>3.7374999999999998</v>
      </c>
      <c r="C1806" s="2">
        <f>RSI!I1806</f>
        <v>69.427782885361154</v>
      </c>
      <c r="D1806" s="2">
        <f>MACD!E1806</f>
        <v>-0.12751078654440695</v>
      </c>
      <c r="E1806" s="2">
        <f>MACD!F1806</f>
        <v>-6.5249142513904998E-2</v>
      </c>
      <c r="F1806" s="2">
        <f>'Moving Avg'!D1806</f>
        <v>3.7973599999999998</v>
      </c>
      <c r="G1806" s="2">
        <f>'Moving Avg'!F1806</f>
        <v>3.5612050000000002</v>
      </c>
      <c r="H1806" s="2">
        <f>'Moving Avg'!G1806</f>
        <v>3.3383359999999995</v>
      </c>
      <c r="I1806" s="2">
        <f>'Moving Avg'!H1806</f>
        <v>2.7963920000000013</v>
      </c>
      <c r="J1806" s="6" t="str">
        <f>OBV!F1806</f>
        <v>BEARISH</v>
      </c>
      <c r="K1806" s="6" t="str">
        <f>OBV!G1806</f>
        <v>STRONG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3.7155999999999998</v>
      </c>
      <c r="C1807" s="2">
        <f>RSI!I1807</f>
        <v>66.562888777651381</v>
      </c>
      <c r="D1807" s="2">
        <f>MACD!E1807</f>
        <v>-0.13381716150180845</v>
      </c>
      <c r="E1807" s="2">
        <f>MACD!F1807</f>
        <v>-7.8962746311485699E-2</v>
      </c>
      <c r="F1807" s="2">
        <f>'Moving Avg'!D1807</f>
        <v>3.77108</v>
      </c>
      <c r="G1807" s="2">
        <f>'Moving Avg'!F1807</f>
        <v>3.5743450000000001</v>
      </c>
      <c r="H1807" s="2">
        <f>'Moving Avg'!G1807</f>
        <v>3.3557099999999993</v>
      </c>
      <c r="I1807" s="2">
        <f>'Moving Avg'!H1807</f>
        <v>2.8041880000000008</v>
      </c>
      <c r="J1807" s="6" t="str">
        <f>OBV!F1807</f>
        <v>BEARISH</v>
      </c>
      <c r="K1807" s="6" t="str">
        <f>OBV!G1807</f>
        <v>STRONG</v>
      </c>
      <c r="L1807" s="6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3.6499000000000001</v>
      </c>
      <c r="C1808" s="2">
        <f>RSI!I1808</f>
        <v>58.732875801053801</v>
      </c>
      <c r="D1808" s="2">
        <f>MACD!E1808</f>
        <v>-0.12741654744846986</v>
      </c>
      <c r="E1808" s="2">
        <f>MACD!F1808</f>
        <v>-8.8653506538882543E-2</v>
      </c>
      <c r="F1808" s="2">
        <f>'Moving Avg'!D1808</f>
        <v>3.7316600000000002</v>
      </c>
      <c r="G1808" s="2">
        <f>'Moving Avg'!F1808</f>
        <v>3.5842000000000005</v>
      </c>
      <c r="H1808" s="2">
        <f>'Moving Avg'!G1808</f>
        <v>3.3724999999999987</v>
      </c>
      <c r="I1808" s="2">
        <f>'Moving Avg'!H1808</f>
        <v>2.811655500000001</v>
      </c>
      <c r="J1808" s="6" t="str">
        <f>OBV!F1808</f>
        <v>BEARISH</v>
      </c>
      <c r="K1808" s="6" t="str">
        <f>OBV!G1808</f>
        <v>STRONG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3.7010000000000001</v>
      </c>
      <c r="C1809" s="2">
        <f>RSI!I1809</f>
        <v>62.434246932803966</v>
      </c>
      <c r="D1809" s="2">
        <f>MACD!E1809</f>
        <v>-0.11620790056966079</v>
      </c>
      <c r="E1809" s="2">
        <f>MACD!F1809</f>
        <v>-9.416438534503821E-2</v>
      </c>
      <c r="F1809" s="2">
        <f>'Moving Avg'!D1809</f>
        <v>3.7126800000000002</v>
      </c>
      <c r="G1809" s="2">
        <f>'Moving Avg'!F1809</f>
        <v>3.5977049999999999</v>
      </c>
      <c r="H1809" s="2">
        <f>'Moving Avg'!G1809</f>
        <v>3.3906039999999988</v>
      </c>
      <c r="I1809" s="2">
        <f>'Moving Avg'!H1809</f>
        <v>2.8192405000000011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3.7082999999999999</v>
      </c>
      <c r="C1810" s="2">
        <f>RSI!I1810</f>
        <v>62.945558181582506</v>
      </c>
      <c r="D1810" s="2">
        <f>MACD!E1810</f>
        <v>-9.5703030216523377E-2</v>
      </c>
      <c r="E1810" s="2">
        <f>MACD!F1810</f>
        <v>-9.4472114319335249E-2</v>
      </c>
      <c r="F1810" s="2">
        <f>'Moving Avg'!D1810</f>
        <v>3.7024599999999999</v>
      </c>
      <c r="G1810" s="2">
        <f>'Moving Avg'!F1810</f>
        <v>3.6115749999999998</v>
      </c>
      <c r="H1810" s="2">
        <f>'Moving Avg'!G1810</f>
        <v>3.4081239999999995</v>
      </c>
      <c r="I1810" s="2">
        <f>'Moving Avg'!H1810</f>
        <v>2.8268275000000016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</row>
    <row r="1811" spans="1:12" ht="13.5" x14ac:dyDescent="0.25">
      <c r="A1811" s="3">
        <f>RSI!A1811</f>
        <v>44649</v>
      </c>
      <c r="B1811" s="2">
        <f>RSI!B1811</f>
        <v>3.6133999999999999</v>
      </c>
      <c r="C1811" s="2">
        <f>RSI!I1811</f>
        <v>52.870750613979283</v>
      </c>
      <c r="D1811" s="2">
        <f>MACD!E1811</f>
        <v>-5.9746188427410196E-2</v>
      </c>
      <c r="E1811" s="2">
        <f>MACD!F1811</f>
        <v>-8.7526929140950255E-2</v>
      </c>
      <c r="F1811" s="2">
        <f>'Moving Avg'!D1811</f>
        <v>3.6776399999999994</v>
      </c>
      <c r="G1811" s="2">
        <f>'Moving Avg'!F1811</f>
        <v>3.6210650000000002</v>
      </c>
      <c r="H1811" s="2">
        <f>'Moving Avg'!G1811</f>
        <v>3.4241839999999995</v>
      </c>
      <c r="I1811" s="2">
        <f>'Moving Avg'!H1811</f>
        <v>2.8340090000000013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3.5623</v>
      </c>
      <c r="C1812" s="2">
        <f>RSI!I1812</f>
        <v>48.380397694704726</v>
      </c>
      <c r="D1812" s="2">
        <f>MACD!E1812</f>
        <v>-8.8484213455983785E-3</v>
      </c>
      <c r="E1812" s="2">
        <f>MACD!F1812</f>
        <v>-7.1791227581879891E-2</v>
      </c>
      <c r="F1812" s="2">
        <f>'Moving Avg'!D1812</f>
        <v>3.6469800000000001</v>
      </c>
      <c r="G1812" s="2">
        <f>'Moving Avg'!F1812</f>
        <v>3.6276350000000002</v>
      </c>
      <c r="H1812" s="2">
        <f>'Moving Avg'!G1812</f>
        <v>3.4386379999999996</v>
      </c>
      <c r="I1812" s="2">
        <f>'Moving Avg'!H1812</f>
        <v>2.8409350000000018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3.5038999999999998</v>
      </c>
      <c r="C1813" s="2">
        <f>RSI!I1813</f>
        <v>43.801789477166004</v>
      </c>
      <c r="D1813" s="2">
        <f>MACD!E1813</f>
        <v>3.8699953676853305E-2</v>
      </c>
      <c r="E1813" s="2">
        <f>MACD!F1813</f>
        <v>-4.9692991330133253E-2</v>
      </c>
      <c r="F1813" s="2">
        <f>'Moving Avg'!D1813</f>
        <v>3.6177800000000007</v>
      </c>
      <c r="G1813" s="2">
        <f>'Moving Avg'!F1813</f>
        <v>3.6331100000000007</v>
      </c>
      <c r="H1813" s="2">
        <f>'Moving Avg'!G1813</f>
        <v>3.4506099999999997</v>
      </c>
      <c r="I1813" s="2">
        <f>'Moving Avg'!H1813</f>
        <v>2.8475690000000018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3.5695999999999999</v>
      </c>
      <c r="C1814" s="2">
        <f>RSI!I1814</f>
        <v>49.582516003359849</v>
      </c>
      <c r="D1814" s="2">
        <f>MACD!E1814</f>
        <v>6.6693695319208768E-2</v>
      </c>
      <c r="E1814" s="2">
        <f>MACD!F1814</f>
        <v>-2.6415654000264854E-2</v>
      </c>
      <c r="F1814" s="2">
        <f>'Moving Avg'!D1814</f>
        <v>3.5914999999999999</v>
      </c>
      <c r="G1814" s="2">
        <f>'Moving Avg'!F1814</f>
        <v>3.6418699999999999</v>
      </c>
      <c r="H1814" s="2">
        <f>'Moving Avg'!G1814</f>
        <v>3.464334</v>
      </c>
      <c r="I1814" s="2">
        <f>'Moving Avg'!H1814</f>
        <v>2.8545315000000016</v>
      </c>
      <c r="J1814" s="6" t="str">
        <f>OBV!F1814</f>
        <v>BEARISH</v>
      </c>
      <c r="K1814" s="6" t="str">
        <f>OBV!G1814</f>
        <v>STRONG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3.5695999999999999</v>
      </c>
      <c r="C1815" s="2">
        <f>RSI!I1815</f>
        <v>49.582516003359849</v>
      </c>
      <c r="D1815" s="2">
        <f>MACD!E1815</f>
        <v>8.4829604636504907E-2</v>
      </c>
      <c r="E1815" s="2">
        <f>MACD!F1815</f>
        <v>-4.1666022729109041E-3</v>
      </c>
      <c r="F1815" s="2">
        <f>'Moving Avg'!D1815</f>
        <v>3.5637599999999998</v>
      </c>
      <c r="G1815" s="2">
        <f>'Moving Avg'!F1815</f>
        <v>3.6491699999999994</v>
      </c>
      <c r="H1815" s="2">
        <f>'Moving Avg'!G1815</f>
        <v>3.4771819999999996</v>
      </c>
      <c r="I1815" s="2">
        <f>'Moving Avg'!H1815</f>
        <v>2.8614940000000018</v>
      </c>
      <c r="J1815" s="6" t="str">
        <f>OBV!F1815</f>
        <v>BEARISH</v>
      </c>
      <c r="K1815" s="6" t="str">
        <f>OBV!G1815</f>
        <v>STRONG</v>
      </c>
      <c r="L1815" s="6" t="str">
        <f>OBV!H1815</f>
        <v>CONFIRMED BEARISH</v>
      </c>
    </row>
    <row r="1816" spans="1:12" ht="13.5" x14ac:dyDescent="0.25">
      <c r="A1816" s="3">
        <f>RSI!A1816</f>
        <v>44656</v>
      </c>
      <c r="B1816" s="2">
        <f>RSI!B1816</f>
        <v>3.5842000000000001</v>
      </c>
      <c r="C1816" s="2">
        <f>RSI!I1816</f>
        <v>50.884586782393782</v>
      </c>
      <c r="D1816" s="2">
        <f>MACD!E1816</f>
        <v>9.5784181969013726E-2</v>
      </c>
      <c r="E1816" s="2">
        <f>MACD!F1816</f>
        <v>1.5823554575474023E-2</v>
      </c>
      <c r="F1816" s="2">
        <f>'Moving Avg'!D1816</f>
        <v>3.5579200000000002</v>
      </c>
      <c r="G1816" s="2">
        <f>'Moving Avg'!F1816</f>
        <v>3.6553750000000003</v>
      </c>
      <c r="H1816" s="2">
        <f>'Moving Avg'!G1816</f>
        <v>3.4904680000000003</v>
      </c>
      <c r="I1816" s="2">
        <f>'Moving Avg'!H1816</f>
        <v>2.868529500000002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3.6280000000000001</v>
      </c>
      <c r="C1817" s="2">
        <f>RSI!I1817</f>
        <v>54.667038982478751</v>
      </c>
      <c r="D1817" s="2">
        <f>MACD!E1817</f>
        <v>9.8408603731303224E-2</v>
      </c>
      <c r="E1817" s="2">
        <f>MACD!F1817</f>
        <v>3.2340564406639863E-2</v>
      </c>
      <c r="F1817" s="2">
        <f>'Moving Avg'!D1817</f>
        <v>3.5710600000000001</v>
      </c>
      <c r="G1817" s="2">
        <f>'Moving Avg'!F1817</f>
        <v>3.6637700000000004</v>
      </c>
      <c r="H1817" s="2">
        <f>'Moving Avg'!G1817</f>
        <v>3.5040460000000007</v>
      </c>
      <c r="I1817" s="2">
        <f>'Moving Avg'!H1817</f>
        <v>2.8757495000000022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3.5769000000000002</v>
      </c>
      <c r="C1818" s="2">
        <f>RSI!I1818</f>
        <v>49.844210261188479</v>
      </c>
      <c r="D1818" s="2">
        <f>MACD!E1818</f>
        <v>9.4019092533880411E-2</v>
      </c>
      <c r="E1818" s="2">
        <f>MACD!F1818</f>
        <v>4.4676270032087975E-2</v>
      </c>
      <c r="F1818" s="2">
        <f>'Moving Avg'!D1818</f>
        <v>3.5856599999999998</v>
      </c>
      <c r="G1818" s="2">
        <f>'Moving Avg'!F1818</f>
        <v>3.667055</v>
      </c>
      <c r="H1818" s="2">
        <f>'Moving Avg'!G1818</f>
        <v>3.5135359999999998</v>
      </c>
      <c r="I1818" s="2">
        <f>'Moving Avg'!H1818</f>
        <v>2.8827140000000027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3.5914999999999999</v>
      </c>
      <c r="C1819" s="2">
        <f>RSI!I1819</f>
        <v>51.169717676714725</v>
      </c>
      <c r="D1819" s="2">
        <f>MACD!E1819</f>
        <v>9.7120539971410569E-2</v>
      </c>
      <c r="E1819" s="2">
        <f>MACD!F1819</f>
        <v>5.5165124019952494E-2</v>
      </c>
      <c r="F1819" s="2">
        <f>'Moving Avg'!D1819</f>
        <v>3.5900400000000006</v>
      </c>
      <c r="G1819" s="2">
        <f>'Moving Avg'!F1819</f>
        <v>3.6677849999999999</v>
      </c>
      <c r="H1819" s="2">
        <f>'Moving Avg'!G1819</f>
        <v>3.521857999999999</v>
      </c>
      <c r="I1819" s="2">
        <f>'Moving Avg'!H1819</f>
        <v>2.8897860000000026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3.5769000000000002</v>
      </c>
      <c r="C1820" s="2">
        <f>RSI!I1820</f>
        <v>49.753692136653569</v>
      </c>
      <c r="D1820" s="2">
        <f>MACD!E1820</f>
        <v>0.10189608380455972</v>
      </c>
      <c r="E1820" s="2">
        <f>MACD!F1820</f>
        <v>6.4511315976873942E-2</v>
      </c>
      <c r="F1820" s="2">
        <f>'Moving Avg'!D1820</f>
        <v>3.5915000000000008</v>
      </c>
      <c r="G1820" s="2">
        <f>'Moving Avg'!F1820</f>
        <v>3.6637699999999995</v>
      </c>
      <c r="H1820" s="2">
        <f>'Moving Avg'!G1820</f>
        <v>3.5288659999999994</v>
      </c>
      <c r="I1820" s="2">
        <f>'Moving Avg'!H1820</f>
        <v>2.8967160000000032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</row>
    <row r="1821" spans="1:12" ht="13.5" x14ac:dyDescent="0.25">
      <c r="A1821" s="3">
        <f>RSI!A1821</f>
        <v>44663</v>
      </c>
      <c r="B1821" s="2">
        <f>RSI!B1821</f>
        <v>3.5988000000000002</v>
      </c>
      <c r="C1821" s="2">
        <f>RSI!I1821</f>
        <v>51.903726668407202</v>
      </c>
      <c r="D1821" s="2">
        <f>MACD!E1821</f>
        <v>8.9751611493727346E-2</v>
      </c>
      <c r="E1821" s="2">
        <f>MACD!F1821</f>
        <v>6.9559375080244623E-2</v>
      </c>
      <c r="F1821" s="2">
        <f>'Moving Avg'!D1821</f>
        <v>3.5944200000000004</v>
      </c>
      <c r="G1821" s="2">
        <f>'Moving Avg'!F1821</f>
        <v>3.6568349999999996</v>
      </c>
      <c r="H1821" s="2">
        <f>'Moving Avg'!G1821</f>
        <v>3.5351439999999998</v>
      </c>
      <c r="I1821" s="2">
        <f>'Moving Avg'!H1821</f>
        <v>2.9037555000000026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</row>
    <row r="1822" spans="1:12" ht="13.5" x14ac:dyDescent="0.25">
      <c r="A1822" s="3">
        <f>RSI!A1822</f>
        <v>44664</v>
      </c>
      <c r="B1822" s="2">
        <f>RSI!B1822</f>
        <v>3.5769000000000002</v>
      </c>
      <c r="C1822" s="2">
        <f>RSI!I1822</f>
        <v>49.617290868652397</v>
      </c>
      <c r="D1822" s="2">
        <f>MACD!E1822</f>
        <v>7.3140966674770436E-2</v>
      </c>
      <c r="E1822" s="2">
        <f>MACD!F1822</f>
        <v>7.0275693399149783E-2</v>
      </c>
      <c r="F1822" s="2">
        <f>'Moving Avg'!D1822</f>
        <v>3.5842000000000001</v>
      </c>
      <c r="G1822" s="2">
        <f>'Moving Avg'!F1822</f>
        <v>3.6433299999999997</v>
      </c>
      <c r="H1822" s="2">
        <f>'Moving Avg'!G1822</f>
        <v>3.5393780000000006</v>
      </c>
      <c r="I1822" s="2">
        <f>'Moving Avg'!H1822</f>
        <v>2.9106165000000028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3.5914999999999999</v>
      </c>
      <c r="C1823" s="2">
        <f>RSI!I1823</f>
        <v>51.161879509377655</v>
      </c>
      <c r="D1823" s="2">
        <f>MACD!E1823</f>
        <v>4.906093478898077E-2</v>
      </c>
      <c r="E1823" s="2">
        <f>MACD!F1823</f>
        <v>6.603274167711598E-2</v>
      </c>
      <c r="F1823" s="2">
        <f>'Moving Avg'!D1823</f>
        <v>3.5871200000000001</v>
      </c>
      <c r="G1823" s="2">
        <f>'Moving Avg'!F1823</f>
        <v>3.6305550000000002</v>
      </c>
      <c r="H1823" s="2">
        <f>'Moving Avg'!G1823</f>
        <v>3.5420060000000002</v>
      </c>
      <c r="I1823" s="2">
        <f>'Moving Avg'!H1823</f>
        <v>2.9175505000000026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</row>
    <row r="1824" spans="1:12" ht="13.5" x14ac:dyDescent="0.25">
      <c r="A1824" s="3">
        <f>RSI!A1824</f>
        <v>44666</v>
      </c>
      <c r="B1824" s="2">
        <f>RSI!B1824</f>
        <v>3.5623</v>
      </c>
      <c r="C1824" s="2">
        <f>RSI!I1824</f>
        <v>47.992875621453841</v>
      </c>
      <c r="D1824" s="2">
        <f>MACD!E1824</f>
        <v>4.0908078641550105E-2</v>
      </c>
      <c r="E1824" s="2">
        <f>MACD!F1824</f>
        <v>6.1007809070002805E-2</v>
      </c>
      <c r="F1824" s="2">
        <f>'Moving Avg'!D1824</f>
        <v>3.5812800000000005</v>
      </c>
      <c r="G1824" s="2">
        <f>'Moving Avg'!F1824</f>
        <v>3.6188750000000001</v>
      </c>
      <c r="H1824" s="2">
        <f>'Moving Avg'!G1824</f>
        <v>3.5446339999999998</v>
      </c>
      <c r="I1824" s="2">
        <f>'Moving Avg'!H1824</f>
        <v>2.924028500000003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3.6499000000000001</v>
      </c>
      <c r="C1825" s="2">
        <f>RSI!I1825</f>
        <v>56.664925499117146</v>
      </c>
      <c r="D1825" s="2">
        <f>MACD!E1825</f>
        <v>2.7648626347790195E-2</v>
      </c>
      <c r="E1825" s="2">
        <f>MACD!F1825</f>
        <v>5.4335972525560286E-2</v>
      </c>
      <c r="F1825" s="2">
        <f>'Moving Avg'!D1825</f>
        <v>3.5958800000000002</v>
      </c>
      <c r="G1825" s="2">
        <f>'Moving Avg'!F1825</f>
        <v>3.6133999999999999</v>
      </c>
      <c r="H1825" s="2">
        <f>'Moving Avg'!G1825</f>
        <v>3.5485759999999993</v>
      </c>
      <c r="I1825" s="2">
        <f>'Moving Avg'!H1825</f>
        <v>2.930703500000003</v>
      </c>
      <c r="J1825" s="6" t="str">
        <f>OBV!F1825</f>
        <v>BEARISH</v>
      </c>
      <c r="K1825" s="6" t="str">
        <f>OBV!G1825</f>
        <v>NEUTRAL</v>
      </c>
      <c r="L1825" s="6" t="str">
        <f>OBV!H1825</f>
        <v>BEARISH DIVERGENCE</v>
      </c>
    </row>
    <row r="1826" spans="1:12" ht="13.5" x14ac:dyDescent="0.25">
      <c r="A1826" s="3">
        <f>RSI!A1826</f>
        <v>44670</v>
      </c>
      <c r="B1826" s="2">
        <f>RSI!B1826</f>
        <v>3.5842000000000001</v>
      </c>
      <c r="C1826" s="2">
        <f>RSI!I1826</f>
        <v>49.939100155346338</v>
      </c>
      <c r="D1826" s="2">
        <f>MACD!E1826</f>
        <v>2.3142803310253868E-2</v>
      </c>
      <c r="E1826" s="2">
        <f>MACD!F1826</f>
        <v>4.8097338682499005E-2</v>
      </c>
      <c r="F1826" s="2">
        <f>'Moving Avg'!D1826</f>
        <v>3.5929600000000002</v>
      </c>
      <c r="G1826" s="2">
        <f>'Moving Avg'!F1826</f>
        <v>3.6057350000000001</v>
      </c>
      <c r="H1826" s="2">
        <f>'Moving Avg'!G1826</f>
        <v>3.5512039999999989</v>
      </c>
      <c r="I1826" s="2">
        <f>'Moving Avg'!H1826</f>
        <v>2.9370155000000033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3.6206999999999998</v>
      </c>
      <c r="C1827" s="2">
        <f>RSI!I1827</f>
        <v>53.258403785399572</v>
      </c>
      <c r="D1827" s="2">
        <f>MACD!E1827</f>
        <v>2.3383622260215731E-2</v>
      </c>
      <c r="E1827" s="2">
        <f>MACD!F1827</f>
        <v>4.3154595398042353E-2</v>
      </c>
      <c r="F1827" s="2">
        <f>'Moving Avg'!D1827</f>
        <v>3.6017200000000003</v>
      </c>
      <c r="G1827" s="2">
        <f>'Moving Avg'!F1827</f>
        <v>3.6009899999999995</v>
      </c>
      <c r="H1827" s="2">
        <f>'Moving Avg'!G1827</f>
        <v>3.5547079999999993</v>
      </c>
      <c r="I1827" s="2">
        <f>'Moving Avg'!H1827</f>
        <v>2.9434070000000037</v>
      </c>
      <c r="J1827" s="6" t="str">
        <f>OBV!F1827</f>
        <v>BULLISH</v>
      </c>
      <c r="K1827" s="6" t="str">
        <f>OBV!G1827</f>
        <v>WEAK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3.6133999999999999</v>
      </c>
      <c r="C1828" s="2">
        <f>RSI!I1828</f>
        <v>52.508522004380502</v>
      </c>
      <c r="D1828" s="2">
        <f>MACD!E1828</f>
        <v>1.6068211212348693E-2</v>
      </c>
      <c r="E1828" s="2">
        <f>MACD!F1828</f>
        <v>3.7737318560903628E-2</v>
      </c>
      <c r="F1828" s="2">
        <f>'Moving Avg'!D1828</f>
        <v>3.6061000000000001</v>
      </c>
      <c r="G1828" s="2">
        <f>'Moving Avg'!F1828</f>
        <v>3.5991650000000006</v>
      </c>
      <c r="H1828" s="2">
        <f>'Moving Avg'!G1828</f>
        <v>3.5583579999999997</v>
      </c>
      <c r="I1828" s="2">
        <f>'Moving Avg'!H1828</f>
        <v>2.9497620000000042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3.6499000000000001</v>
      </c>
      <c r="C1829" s="2">
        <f>RSI!I1829</f>
        <v>55.855378858429987</v>
      </c>
      <c r="D1829" s="2">
        <f>MACD!E1829</f>
        <v>9.280146018579849E-3</v>
      </c>
      <c r="E1829" s="2">
        <f>MACD!F1829</f>
        <v>3.2045884052438869E-2</v>
      </c>
      <c r="F1829" s="2">
        <f>'Moving Avg'!D1829</f>
        <v>3.6236199999999998</v>
      </c>
      <c r="G1829" s="2">
        <f>'Moving Avg'!F1829</f>
        <v>3.5966100000000005</v>
      </c>
      <c r="H1829" s="2">
        <f>'Moving Avg'!G1829</f>
        <v>3.5624459999999987</v>
      </c>
      <c r="I1829" s="2">
        <f>'Moving Avg'!H1829</f>
        <v>2.9561270000000035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3.6718000000000002</v>
      </c>
      <c r="C1830" s="2">
        <f>RSI!I1830</f>
        <v>57.778010474727232</v>
      </c>
      <c r="D1830" s="2">
        <f>MACD!E1830</f>
        <v>-6.7779846108040331E-4</v>
      </c>
      <c r="E1830" s="2">
        <f>MACD!F1830</f>
        <v>2.5501147549735016E-2</v>
      </c>
      <c r="F1830" s="2">
        <f>'Moving Avg'!D1830</f>
        <v>3.6280000000000001</v>
      </c>
      <c r="G1830" s="2">
        <f>'Moving Avg'!F1830</f>
        <v>3.5947850000000003</v>
      </c>
      <c r="H1830" s="2">
        <f>'Moving Avg'!G1830</f>
        <v>3.5669719999999989</v>
      </c>
      <c r="I1830" s="2">
        <f>'Moving Avg'!H1830</f>
        <v>2.9626015000000034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3.6863999999999999</v>
      </c>
      <c r="C1831" s="2">
        <f>RSI!I1831</f>
        <v>59.058212499934143</v>
      </c>
      <c r="D1831" s="2">
        <f>MACD!E1831</f>
        <v>-7.2656148088365846E-3</v>
      </c>
      <c r="E1831" s="2">
        <f>MACD!F1831</f>
        <v>1.8947795078020697E-2</v>
      </c>
      <c r="F1831" s="2">
        <f>'Moving Avg'!D1831</f>
        <v>3.6484399999999999</v>
      </c>
      <c r="G1831" s="2">
        <f>'Moving Avg'!F1831</f>
        <v>3.5984350000000007</v>
      </c>
      <c r="H1831" s="2">
        <f>'Moving Avg'!G1831</f>
        <v>3.5735419999999989</v>
      </c>
      <c r="I1831" s="2">
        <f>'Moving Avg'!H1831</f>
        <v>2.9691835000000038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3.7229000000000001</v>
      </c>
      <c r="C1832" s="2">
        <f>RSI!I1832</f>
        <v>62.148162653130463</v>
      </c>
      <c r="D1832" s="2">
        <f>MACD!E1832</f>
        <v>-1.9415435425353511E-2</v>
      </c>
      <c r="E1832" s="2">
        <f>MACD!F1832</f>
        <v>1.1275148977345856E-2</v>
      </c>
      <c r="F1832" s="2">
        <f>'Moving Avg'!D1832</f>
        <v>3.6688800000000001</v>
      </c>
      <c r="G1832" s="2">
        <f>'Moving Avg'!F1832</f>
        <v>3.6064650000000009</v>
      </c>
      <c r="H1832" s="2">
        <f>'Moving Avg'!G1832</f>
        <v>3.5790899999999994</v>
      </c>
      <c r="I1832" s="2">
        <f>'Moving Avg'!H1832</f>
        <v>2.9759135000000039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3.7959000000000001</v>
      </c>
      <c r="C1833" s="2">
        <f>RSI!I1833</f>
        <v>67.440809865454497</v>
      </c>
      <c r="D1833" s="2">
        <f>MACD!E1833</f>
        <v>-3.3538338353674924E-2</v>
      </c>
      <c r="E1833" s="2">
        <f>MACD!F1833</f>
        <v>2.3124515111417002E-3</v>
      </c>
      <c r="F1833" s="2">
        <f>'Moving Avg'!D1833</f>
        <v>3.7053799999999995</v>
      </c>
      <c r="G1833" s="2">
        <f>'Moving Avg'!F1833</f>
        <v>3.6210650000000002</v>
      </c>
      <c r="H1833" s="2">
        <f>'Moving Avg'!G1833</f>
        <v>3.5863899999999989</v>
      </c>
      <c r="I1833" s="2">
        <f>'Moving Avg'!H1833</f>
        <v>2.9830085000000031</v>
      </c>
      <c r="J1833" s="6" t="str">
        <f>OBV!F1833</f>
        <v>BULLISH</v>
      </c>
      <c r="K1833" s="6" t="str">
        <f>OBV!G1833</f>
        <v>WEAK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3.8397000000000001</v>
      </c>
      <c r="C1834" s="2">
        <f>RSI!I1834</f>
        <v>70.138736267928209</v>
      </c>
      <c r="D1834" s="2">
        <f>MACD!E1834</f>
        <v>-5.4287184370409136E-2</v>
      </c>
      <c r="E1834" s="2">
        <f>MACD!F1834</f>
        <v>-9.0074756651684663E-3</v>
      </c>
      <c r="F1834" s="2">
        <f>'Moving Avg'!D1834</f>
        <v>3.7433399999999999</v>
      </c>
      <c r="G1834" s="2">
        <f>'Moving Avg'!F1834</f>
        <v>3.6345700000000001</v>
      </c>
      <c r="H1834" s="2">
        <f>'Moving Avg'!G1834</f>
        <v>3.5957339999999993</v>
      </c>
      <c r="I1834" s="2">
        <f>'Moving Avg'!H1834</f>
        <v>2.9903225000000035</v>
      </c>
      <c r="J1834" s="6" t="str">
        <f>OBV!F1834</f>
        <v>BULLISH</v>
      </c>
      <c r="K1834" s="6" t="str">
        <f>OBV!G1834</f>
        <v>WEAK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3.8250999999999999</v>
      </c>
      <c r="C1835" s="2">
        <f>RSI!I1835</f>
        <v>68.112696313171142</v>
      </c>
      <c r="D1835" s="2">
        <f>MACD!E1835</f>
        <v>-5.8527594390694215E-2</v>
      </c>
      <c r="E1835" s="2">
        <f>MACD!F1835</f>
        <v>-1.8911499410273619E-2</v>
      </c>
      <c r="F1835" s="2">
        <f>'Moving Avg'!D1835</f>
        <v>3.774</v>
      </c>
      <c r="G1835" s="2">
        <f>'Moving Avg'!F1835</f>
        <v>3.6473450000000001</v>
      </c>
      <c r="H1835" s="2">
        <f>'Moving Avg'!G1835</f>
        <v>3.6036179999999987</v>
      </c>
      <c r="I1835" s="2">
        <f>'Moving Avg'!H1835</f>
        <v>2.9975635000000036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3.8031999999999999</v>
      </c>
      <c r="C1836" s="2">
        <f>RSI!I1836</f>
        <v>65.076096867824134</v>
      </c>
      <c r="D1836" s="2">
        <f>MACD!E1836</f>
        <v>-7.1664923102989775E-2</v>
      </c>
      <c r="E1836" s="2">
        <f>MACD!F1836</f>
        <v>-2.946218414881685E-2</v>
      </c>
      <c r="F1836" s="2">
        <f>'Moving Avg'!D1836</f>
        <v>3.7973600000000003</v>
      </c>
      <c r="G1836" s="2">
        <f>'Moving Avg'!F1836</f>
        <v>3.6582950000000003</v>
      </c>
      <c r="H1836" s="2">
        <f>'Moving Avg'!G1836</f>
        <v>3.6113559999999989</v>
      </c>
      <c r="I1836" s="2">
        <f>'Moving Avg'!H1836</f>
        <v>3.0047295000000029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3.7302</v>
      </c>
      <c r="C1837" s="2">
        <f>RSI!I1837</f>
        <v>56.098250277793177</v>
      </c>
      <c r="D1837" s="2">
        <f>MACD!E1837</f>
        <v>-7.2613942201192661E-2</v>
      </c>
      <c r="E1837" s="2">
        <f>MACD!F1837</f>
        <v>-3.8092535759292015E-2</v>
      </c>
      <c r="F1837" s="2">
        <f>'Moving Avg'!D1837</f>
        <v>3.7988200000000001</v>
      </c>
      <c r="G1837" s="2">
        <f>'Moving Avg'!F1837</f>
        <v>3.663405</v>
      </c>
      <c r="H1837" s="2">
        <f>'Moving Avg'!G1837</f>
        <v>3.616903999999999</v>
      </c>
      <c r="I1837" s="2">
        <f>'Moving Avg'!H1837</f>
        <v>3.0113925000000021</v>
      </c>
      <c r="J1837" s="6" t="str">
        <f>OBV!F1837</f>
        <v>BEARISH</v>
      </c>
      <c r="K1837" s="6" t="str">
        <f>OBV!G1837</f>
        <v>NEUTRAL</v>
      </c>
      <c r="L1837" s="6" t="str">
        <f>OBV!H1837</f>
        <v>BEARISH DIVERGENCE</v>
      </c>
    </row>
    <row r="1838" spans="1:12" ht="13.5" x14ac:dyDescent="0.25">
      <c r="A1838" s="3">
        <f>RSI!A1838</f>
        <v>44690</v>
      </c>
      <c r="B1838" s="2">
        <f>RSI!B1838</f>
        <v>3.8397000000000001</v>
      </c>
      <c r="C1838" s="2">
        <f>RSI!I1838</f>
        <v>64.099037454726243</v>
      </c>
      <c r="D1838" s="2">
        <f>MACD!E1838</f>
        <v>-8.3012017651907577E-2</v>
      </c>
      <c r="E1838" s="2">
        <f>MACD!F1838</f>
        <v>-4.7076432137815129E-2</v>
      </c>
      <c r="F1838" s="2">
        <f>'Moving Avg'!D1838</f>
        <v>3.8075800000000002</v>
      </c>
      <c r="G1838" s="2">
        <f>'Moving Avg'!F1838</f>
        <v>3.6765449999999995</v>
      </c>
      <c r="H1838" s="2">
        <f>'Moving Avg'!G1838</f>
        <v>3.6246419999999988</v>
      </c>
      <c r="I1838" s="2">
        <f>'Moving Avg'!H1838</f>
        <v>3.0186030000000024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</row>
    <row r="1839" spans="1:12" ht="13.5" x14ac:dyDescent="0.25">
      <c r="A1839" s="3">
        <f>RSI!A1839</f>
        <v>44691</v>
      </c>
      <c r="B1839" s="2">
        <f>RSI!B1839</f>
        <v>3.8616000000000001</v>
      </c>
      <c r="C1839" s="2">
        <f>RSI!I1839</f>
        <v>65.455009226786345</v>
      </c>
      <c r="D1839" s="2">
        <f>MACD!E1839</f>
        <v>-8.8798407048885419E-2</v>
      </c>
      <c r="E1839" s="2">
        <f>MACD!F1839</f>
        <v>-5.5420827120029187E-2</v>
      </c>
      <c r="F1839" s="2">
        <f>'Moving Avg'!D1839</f>
        <v>3.81196</v>
      </c>
      <c r="G1839" s="2">
        <f>'Moving Avg'!F1839</f>
        <v>3.6900499999999994</v>
      </c>
      <c r="H1839" s="2">
        <f>'Moving Avg'!G1839</f>
        <v>3.6332559999999985</v>
      </c>
      <c r="I1839" s="2">
        <f>'Moving Avg'!H1839</f>
        <v>3.0259230000000019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3.8689</v>
      </c>
      <c r="C1840" s="2">
        <f>RSI!I1840</f>
        <v>65.917118085992598</v>
      </c>
      <c r="D1840" s="2">
        <f>MACD!E1840</f>
        <v>-9.1904000940547181E-2</v>
      </c>
      <c r="E1840" s="2">
        <f>MACD!F1840</f>
        <v>-6.2717461884132783E-2</v>
      </c>
      <c r="F1840" s="2">
        <f>'Moving Avg'!D1840</f>
        <v>3.8207200000000001</v>
      </c>
      <c r="G1840" s="2">
        <f>'Moving Avg'!F1840</f>
        <v>3.7046499999999996</v>
      </c>
      <c r="H1840" s="2">
        <f>'Moving Avg'!G1840</f>
        <v>3.6420159999999986</v>
      </c>
      <c r="I1840" s="2">
        <f>'Moving Avg'!H1840</f>
        <v>3.0332795000000017</v>
      </c>
      <c r="J1840" s="6" t="str">
        <f>OBV!F1840</f>
        <v>BULLISH</v>
      </c>
      <c r="K1840" s="6" t="str">
        <f>OBV!G1840</f>
        <v>WEAK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3.8616000000000001</v>
      </c>
      <c r="C1841" s="2">
        <f>RSI!I1841</f>
        <v>64.98100074072633</v>
      </c>
      <c r="D1841" s="2">
        <f>MACD!E1841</f>
        <v>-9.2749078765176129E-2</v>
      </c>
      <c r="E1841" s="2">
        <f>MACD!F1841</f>
        <v>-6.8723785260341452E-2</v>
      </c>
      <c r="F1841" s="2">
        <f>'Moving Avg'!D1841</f>
        <v>3.8323999999999998</v>
      </c>
      <c r="G1841" s="2">
        <f>'Moving Avg'!F1841</f>
        <v>3.7177899999999995</v>
      </c>
      <c r="H1841" s="2">
        <f>'Moving Avg'!G1841</f>
        <v>3.6507759999999991</v>
      </c>
      <c r="I1841" s="2">
        <f>'Moving Avg'!H1841</f>
        <v>3.0405995000000012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3.8031999999999999</v>
      </c>
      <c r="C1842" s="2">
        <f>RSI!I1842</f>
        <v>57.897229419609992</v>
      </c>
      <c r="D1842" s="2">
        <f>MACD!E1842</f>
        <v>-8.4409477872618321E-2</v>
      </c>
      <c r="E1842" s="2">
        <f>MACD!F1842</f>
        <v>-7.1860923782796821E-2</v>
      </c>
      <c r="F1842" s="2">
        <f>'Moving Avg'!D1842</f>
        <v>3.847</v>
      </c>
      <c r="G1842" s="2">
        <f>'Moving Avg'!F1842</f>
        <v>3.7291049999999997</v>
      </c>
      <c r="H1842" s="2">
        <f>'Moving Avg'!G1842</f>
        <v>3.658221999999999</v>
      </c>
      <c r="I1842" s="2">
        <f>'Moving Avg'!H1842</f>
        <v>3.0476275000000008</v>
      </c>
      <c r="J1842" s="6" t="str">
        <f>OBV!F1842</f>
        <v>BULLISH</v>
      </c>
      <c r="K1842" s="6" t="str">
        <f>OBV!G1842</f>
        <v>WEAK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3.7812999999999999</v>
      </c>
      <c r="C1843" s="2">
        <f>RSI!I1843</f>
        <v>55.455816747637201</v>
      </c>
      <c r="D1843" s="2">
        <f>MACD!E1843</f>
        <v>-6.4975779419787383E-2</v>
      </c>
      <c r="E1843" s="2">
        <f>MACD!F1843</f>
        <v>-7.0483894910194939E-2</v>
      </c>
      <c r="F1843" s="2">
        <f>'Moving Avg'!D1843</f>
        <v>3.8353200000000003</v>
      </c>
      <c r="G1843" s="2">
        <f>'Moving Avg'!F1843</f>
        <v>3.7385950000000001</v>
      </c>
      <c r="H1843" s="2">
        <f>'Moving Avg'!G1843</f>
        <v>3.6659599999999983</v>
      </c>
      <c r="I1843" s="2">
        <f>'Moving Avg'!H1843</f>
        <v>3.0545460000000006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3.7959000000000001</v>
      </c>
      <c r="C1844" s="2">
        <f>RSI!I1844</f>
        <v>56.764742133111596</v>
      </c>
      <c r="D1844" s="2">
        <f>MACD!E1844</f>
        <v>-4.3186120752528812E-2</v>
      </c>
      <c r="E1844" s="2">
        <f>MACD!F1844</f>
        <v>-6.5024340078661716E-2</v>
      </c>
      <c r="F1844" s="2">
        <f>'Moving Avg'!D1844</f>
        <v>3.8221800000000004</v>
      </c>
      <c r="G1844" s="2">
        <f>'Moving Avg'!F1844</f>
        <v>3.7502749999999998</v>
      </c>
      <c r="H1844" s="2">
        <f>'Moving Avg'!G1844</f>
        <v>3.6739899999999981</v>
      </c>
      <c r="I1844" s="2">
        <f>'Moving Avg'!H1844</f>
        <v>3.0615375000000005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</row>
    <row r="1845" spans="1:12" ht="13.5" x14ac:dyDescent="0.25">
      <c r="A1845" s="3">
        <f>RSI!A1845</f>
        <v>44699</v>
      </c>
      <c r="B1845" s="2">
        <f>RSI!B1845</f>
        <v>3.7812999999999999</v>
      </c>
      <c r="C1845" s="2">
        <f>RSI!I1845</f>
        <v>55.023509255727781</v>
      </c>
      <c r="D1845" s="2">
        <f>MACD!E1845</f>
        <v>-2.6287828397809854E-2</v>
      </c>
      <c r="E1845" s="2">
        <f>MACD!F1845</f>
        <v>-5.7277037742491349E-2</v>
      </c>
      <c r="F1845" s="2">
        <f>'Moving Avg'!D1845</f>
        <v>3.8046599999999997</v>
      </c>
      <c r="G1845" s="2">
        <f>'Moving Avg'!F1845</f>
        <v>3.7568449999999998</v>
      </c>
      <c r="H1845" s="2">
        <f>'Moving Avg'!G1845</f>
        <v>3.681143999999998</v>
      </c>
      <c r="I1845" s="2">
        <f>'Moving Avg'!H1845</f>
        <v>3.0684905000000002</v>
      </c>
      <c r="J1845" s="6" t="str">
        <f>OBV!F1845</f>
        <v>BEARISH</v>
      </c>
      <c r="K1845" s="6" t="str">
        <f>OBV!G1845</f>
        <v>STRONG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3.7667000000000002</v>
      </c>
      <c r="C1846" s="2">
        <f>RSI!I1846</f>
        <v>53.263980018382519</v>
      </c>
      <c r="D1846" s="2">
        <f>MACD!E1846</f>
        <v>-1.4537453152400293E-2</v>
      </c>
      <c r="E1846" s="2">
        <f>MACD!F1846</f>
        <v>-4.8729120824473136E-2</v>
      </c>
      <c r="F1846" s="2">
        <f>'Moving Avg'!D1846</f>
        <v>3.7856800000000002</v>
      </c>
      <c r="G1846" s="2">
        <f>'Moving Avg'!F1846</f>
        <v>3.7659700000000003</v>
      </c>
      <c r="H1846" s="2">
        <f>'Moving Avg'!G1846</f>
        <v>3.6872759999999984</v>
      </c>
      <c r="I1846" s="2">
        <f>'Moving Avg'!H1846</f>
        <v>3.0753705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3.6425999999999998</v>
      </c>
      <c r="C1847" s="2">
        <f>RSI!I1847</f>
        <v>41.20304184861142</v>
      </c>
      <c r="D1847" s="2">
        <f>MACD!E1847</f>
        <v>-6.7878719412965971E-3</v>
      </c>
      <c r="E1847" s="2">
        <f>MACD!F1847</f>
        <v>-4.0340871047837831E-2</v>
      </c>
      <c r="F1847" s="2">
        <f>'Moving Avg'!D1847</f>
        <v>3.7535600000000002</v>
      </c>
      <c r="G1847" s="2">
        <f>'Moving Avg'!F1847</f>
        <v>3.7670650000000001</v>
      </c>
      <c r="H1847" s="2">
        <f>'Moving Avg'!G1847</f>
        <v>3.6909259999999988</v>
      </c>
      <c r="I1847" s="2">
        <f>'Moving Avg'!H1847</f>
        <v>3.0815955000000002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3.7082999999999999</v>
      </c>
      <c r="C1848" s="2">
        <f>RSI!I1848</f>
        <v>47.925811877943424</v>
      </c>
      <c r="D1848" s="2">
        <f>MACD!E1848</f>
        <v>1.2338869713457434E-2</v>
      </c>
      <c r="E1848" s="2">
        <f>MACD!F1848</f>
        <v>-2.9804922895578782E-2</v>
      </c>
      <c r="F1848" s="2">
        <f>'Moving Avg'!D1848</f>
        <v>3.7389600000000001</v>
      </c>
      <c r="G1848" s="2">
        <f>'Moving Avg'!F1848</f>
        <v>3.7718099999999999</v>
      </c>
      <c r="H1848" s="2">
        <f>'Moving Avg'!G1848</f>
        <v>3.6948679999999983</v>
      </c>
      <c r="I1848" s="2">
        <f>'Moving Avg'!H1848</f>
        <v>3.0880805000000002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3.7229000000000001</v>
      </c>
      <c r="C1849" s="2">
        <f>RSI!I1849</f>
        <v>49.312772413410478</v>
      </c>
      <c r="D1849" s="2">
        <f>MACD!E1849</f>
        <v>3.0968779902071031E-2</v>
      </c>
      <c r="E1849" s="2">
        <f>MACD!F1849</f>
        <v>-1.7650182336048821E-2</v>
      </c>
      <c r="F1849" s="2">
        <f>'Moving Avg'!D1849</f>
        <v>3.7243599999999999</v>
      </c>
      <c r="G1849" s="2">
        <f>'Moving Avg'!F1849</f>
        <v>3.7754599999999998</v>
      </c>
      <c r="H1849" s="2">
        <f>'Moving Avg'!G1849</f>
        <v>3.6977879999999992</v>
      </c>
      <c r="I1849" s="2">
        <f>'Moving Avg'!H1849</f>
        <v>3.0944315000000007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3.7229000000000001</v>
      </c>
      <c r="C1850" s="2">
        <f>RSI!I1850</f>
        <v>49.312772413410478</v>
      </c>
      <c r="D1850" s="2">
        <f>MACD!E1850</f>
        <v>4.791564651819824E-2</v>
      </c>
      <c r="E1850" s="2">
        <f>MACD!F1850</f>
        <v>-4.5370165651994077E-3</v>
      </c>
      <c r="F1850" s="2">
        <f>'Moving Avg'!D1850</f>
        <v>3.7126799999999998</v>
      </c>
      <c r="G1850" s="2">
        <f>'Moving Avg'!F1850</f>
        <v>3.7780149999999999</v>
      </c>
      <c r="H1850" s="2">
        <f>'Moving Avg'!G1850</f>
        <v>3.6991019999999999</v>
      </c>
      <c r="I1850" s="2">
        <f>'Moving Avg'!H1850</f>
        <v>3.1006105000000002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3.7886000000000002</v>
      </c>
      <c r="C1851" s="2">
        <f>RSI!I1851</f>
        <v>55.498591741780686</v>
      </c>
      <c r="D1851" s="2">
        <f>MACD!E1851</f>
        <v>5.6321132938033536E-2</v>
      </c>
      <c r="E1851" s="2">
        <f>MACD!F1851</f>
        <v>7.6346133354471823E-3</v>
      </c>
      <c r="F1851" s="2">
        <f>'Moving Avg'!D1851</f>
        <v>3.7170599999999991</v>
      </c>
      <c r="G1851" s="2">
        <f>'Moving Avg'!F1851</f>
        <v>3.7831249999999996</v>
      </c>
      <c r="H1851" s="2">
        <f>'Moving Avg'!G1851</f>
        <v>3.7001239999999997</v>
      </c>
      <c r="I1851" s="2">
        <f>'Moving Avg'!H1851</f>
        <v>3.1070834999999999</v>
      </c>
      <c r="J1851" s="6" t="str">
        <f>OBV!F1851</f>
        <v>BULLISH</v>
      </c>
      <c r="K1851" s="6" t="str">
        <f>OBV!G1851</f>
        <v>WEAK</v>
      </c>
      <c r="L1851" s="6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3.774</v>
      </c>
      <c r="C1852" s="2">
        <f>RSI!I1852</f>
        <v>53.92370055840459</v>
      </c>
      <c r="D1852" s="2">
        <f>MACD!E1852</f>
        <v>5.5193566652285586E-2</v>
      </c>
      <c r="E1852" s="2">
        <f>MACD!F1852</f>
        <v>1.7146403998814865E-2</v>
      </c>
      <c r="F1852" s="2">
        <f>'Moving Avg'!D1852</f>
        <v>3.7433399999999999</v>
      </c>
      <c r="G1852" s="2">
        <f>'Moving Avg'!F1852</f>
        <v>3.7856800000000002</v>
      </c>
      <c r="H1852" s="2">
        <f>'Moving Avg'!G1852</f>
        <v>3.698664</v>
      </c>
      <c r="I1852" s="2">
        <f>'Moving Avg'!H1852</f>
        <v>3.1138280000000003</v>
      </c>
      <c r="J1852" s="6" t="str">
        <f>OBV!F1852</f>
        <v>BULLISH</v>
      </c>
      <c r="K1852" s="6" t="str">
        <f>OBV!G1852</f>
        <v>WEAK</v>
      </c>
      <c r="L1852" s="6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3.7667000000000002</v>
      </c>
      <c r="C1853" s="2">
        <f>RSI!I1853</f>
        <v>53.112147096524815</v>
      </c>
      <c r="D1853" s="2">
        <f>MACD!E1853</f>
        <v>5.1185432762855587E-2</v>
      </c>
      <c r="E1853" s="2">
        <f>MACD!F1853</f>
        <v>2.3954209751623011E-2</v>
      </c>
      <c r="F1853" s="2">
        <f>'Moving Avg'!D1853</f>
        <v>3.7550200000000005</v>
      </c>
      <c r="G1853" s="2">
        <f>'Moving Avg'!F1853</f>
        <v>3.7842200000000004</v>
      </c>
      <c r="H1853" s="2">
        <f>'Moving Avg'!G1853</f>
        <v>3.6970580000000006</v>
      </c>
      <c r="I1853" s="2">
        <f>'Moving Avg'!H1853</f>
        <v>3.1204325000000002</v>
      </c>
      <c r="J1853" s="6" t="str">
        <f>OBV!F1853</f>
        <v>BULLISH</v>
      </c>
      <c r="K1853" s="6" t="str">
        <f>OBV!G1853</f>
        <v>WEAK</v>
      </c>
      <c r="L1853" s="6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3.7812999999999999</v>
      </c>
      <c r="C1854" s="2">
        <f>RSI!I1854</f>
        <v>54.584317132293201</v>
      </c>
      <c r="D1854" s="2">
        <f>MACD!E1854</f>
        <v>4.8792901279537393E-2</v>
      </c>
      <c r="E1854" s="2">
        <f>MACD!F1854</f>
        <v>2.8921948057205889E-2</v>
      </c>
      <c r="F1854" s="2">
        <f>'Moving Avg'!D1854</f>
        <v>3.7667000000000002</v>
      </c>
      <c r="G1854" s="2">
        <f>'Moving Avg'!F1854</f>
        <v>3.7813000000000008</v>
      </c>
      <c r="H1854" s="2">
        <f>'Moving Avg'!G1854</f>
        <v>3.6967660000000002</v>
      </c>
      <c r="I1854" s="2">
        <f>'Moving Avg'!H1854</f>
        <v>3.1271100000000001</v>
      </c>
      <c r="J1854" s="6" t="str">
        <f>OBV!F1854</f>
        <v>BULLISH</v>
      </c>
      <c r="K1854" s="6" t="str">
        <f>OBV!G1854</f>
        <v>WEAK</v>
      </c>
      <c r="L1854" s="6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3.7593999999999999</v>
      </c>
      <c r="C1855" s="2">
        <f>RSI!I1855</f>
        <v>51.949474226100357</v>
      </c>
      <c r="D1855" s="2">
        <f>MACD!E1855</f>
        <v>4.5904816484578337E-2</v>
      </c>
      <c r="E1855" s="2">
        <f>MACD!F1855</f>
        <v>3.2318521742680378E-2</v>
      </c>
      <c r="F1855" s="2">
        <f>'Moving Avg'!D1855</f>
        <v>3.774</v>
      </c>
      <c r="G1855" s="2">
        <f>'Moving Avg'!F1855</f>
        <v>3.7780150000000008</v>
      </c>
      <c r="H1855" s="2">
        <f>'Moving Avg'!G1855</f>
        <v>3.6967659999999993</v>
      </c>
      <c r="I1855" s="2">
        <f>'Moving Avg'!H1855</f>
        <v>3.1335059999999997</v>
      </c>
      <c r="J1855" s="6" t="str">
        <f>OBV!F1855</f>
        <v>BULLISH</v>
      </c>
      <c r="K1855" s="6" t="str">
        <f>OBV!G1855</f>
        <v>WEAK</v>
      </c>
      <c r="L1855" s="6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3.7886000000000002</v>
      </c>
      <c r="C1856" s="2">
        <f>RSI!I1856</f>
        <v>55.064085491120224</v>
      </c>
      <c r="D1856" s="2">
        <f>MACD!E1856</f>
        <v>3.8959396015769698E-2</v>
      </c>
      <c r="E1856" s="2">
        <f>MACD!F1856</f>
        <v>3.3646696597298242E-2</v>
      </c>
      <c r="F1856" s="2">
        <f>'Moving Avg'!D1856</f>
        <v>3.7739999999999996</v>
      </c>
      <c r="G1856" s="2">
        <f>'Moving Avg'!F1856</f>
        <v>3.7772850000000004</v>
      </c>
      <c r="H1856" s="2">
        <f>'Moving Avg'!G1856</f>
        <v>3.6977879999999992</v>
      </c>
      <c r="I1856" s="2">
        <f>'Moving Avg'!H1856</f>
        <v>3.1400824999999997</v>
      </c>
      <c r="J1856" s="6" t="str">
        <f>OBV!F1856</f>
        <v>BEARISH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3.7886000000000002</v>
      </c>
      <c r="C1857" s="2">
        <f>RSI!I1857</f>
        <v>55.064085491120224</v>
      </c>
      <c r="D1857" s="2">
        <f>MACD!E1857</f>
        <v>1.3731965209542896E-2</v>
      </c>
      <c r="E1857" s="2">
        <f>MACD!F1857</f>
        <v>2.9663750319747176E-2</v>
      </c>
      <c r="F1857" s="2">
        <f>'Moving Avg'!D1857</f>
        <v>3.7769199999999996</v>
      </c>
      <c r="G1857" s="2">
        <f>'Moving Avg'!F1857</f>
        <v>3.7802050000000009</v>
      </c>
      <c r="H1857" s="2">
        <f>'Moving Avg'!G1857</f>
        <v>3.6992479999999994</v>
      </c>
      <c r="I1857" s="2">
        <f>'Moving Avg'!H1857</f>
        <v>3.1466929999999995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</row>
    <row r="1858" spans="1:12" ht="13.5" x14ac:dyDescent="0.25">
      <c r="A1858" s="3">
        <f>RSI!A1858</f>
        <v>44718</v>
      </c>
      <c r="B1858" s="2">
        <f>RSI!B1858</f>
        <v>3.7886000000000002</v>
      </c>
      <c r="C1858" s="2">
        <f>RSI!I1858</f>
        <v>55.064085491120224</v>
      </c>
      <c r="D1858" s="2">
        <f>MACD!E1858</f>
        <v>2.2542691054106001E-3</v>
      </c>
      <c r="E1858" s="2">
        <f>MACD!F1858</f>
        <v>2.4181854076879863E-2</v>
      </c>
      <c r="F1858" s="2">
        <f>'Moving Avg'!D1858</f>
        <v>3.7813000000000003</v>
      </c>
      <c r="G1858" s="2">
        <f>'Moving Avg'!F1858</f>
        <v>3.7776500000000013</v>
      </c>
      <c r="H1858" s="2">
        <f>'Moving Avg'!G1858</f>
        <v>3.7020220000000008</v>
      </c>
      <c r="I1858" s="2">
        <f>'Moving Avg'!H1858</f>
        <v>3.1532349999999996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3.7886000000000002</v>
      </c>
      <c r="C1859" s="2">
        <f>RSI!I1859</f>
        <v>55.064085491120224</v>
      </c>
      <c r="D1859" s="2">
        <f>MACD!E1859</f>
        <v>-5.4328633876323806E-3</v>
      </c>
      <c r="E1859" s="2">
        <f>MACD!F1859</f>
        <v>1.8258910583977415E-2</v>
      </c>
      <c r="F1859" s="2">
        <f>'Moving Avg'!D1859</f>
        <v>3.7827600000000006</v>
      </c>
      <c r="G1859" s="2">
        <f>'Moving Avg'!F1859</f>
        <v>3.7740000000000009</v>
      </c>
      <c r="H1859" s="2">
        <f>'Moving Avg'!G1859</f>
        <v>3.7037740000000001</v>
      </c>
      <c r="I1859" s="2">
        <f>'Moving Avg'!H1859</f>
        <v>3.1597079999999993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3.7886000000000002</v>
      </c>
      <c r="C1860" s="2">
        <f>RSI!I1860</f>
        <v>55.064085491120224</v>
      </c>
      <c r="D1860" s="2">
        <f>MACD!E1860</f>
        <v>-1.2142350515941036E-2</v>
      </c>
      <c r="E1860" s="2">
        <f>MACD!F1860</f>
        <v>1.2178658363993726E-2</v>
      </c>
      <c r="F1860" s="2">
        <f>'Moving Avg'!D1860</f>
        <v>3.7886000000000002</v>
      </c>
      <c r="G1860" s="2">
        <f>'Moving Avg'!F1860</f>
        <v>3.769985000000001</v>
      </c>
      <c r="H1860" s="2">
        <f>'Moving Avg'!G1860</f>
        <v>3.7053799999999999</v>
      </c>
      <c r="I1860" s="2">
        <f>'Moving Avg'!H1860</f>
        <v>3.1662499999999989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3.6718000000000002</v>
      </c>
      <c r="C1861" s="2">
        <f>RSI!I1861</f>
        <v>40.03005816623844</v>
      </c>
      <c r="D1861" s="2">
        <f>MACD!E1861</f>
        <v>7.5012937516660827E-4</v>
      </c>
      <c r="E1861" s="2">
        <f>MACD!F1861</f>
        <v>9.8929525662283038E-3</v>
      </c>
      <c r="F1861" s="2">
        <f>'Moving Avg'!D1861</f>
        <v>3.7652399999999999</v>
      </c>
      <c r="G1861" s="2">
        <f>'Moving Avg'!F1861</f>
        <v>3.760495000000001</v>
      </c>
      <c r="H1861" s="2">
        <f>'Moving Avg'!G1861</f>
        <v>3.7065480000000006</v>
      </c>
      <c r="I1861" s="2">
        <f>'Moving Avg'!H1861</f>
        <v>3.1721389999999992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3.7448000000000001</v>
      </c>
      <c r="C1862" s="2">
        <f>RSI!I1862</f>
        <v>49.339815705967652</v>
      </c>
      <c r="D1862" s="2">
        <f>MACD!E1862</f>
        <v>4.5200195533832144E-3</v>
      </c>
      <c r="E1862" s="2">
        <f>MACD!F1862</f>
        <v>8.8183659636592859E-3</v>
      </c>
      <c r="F1862" s="2">
        <f>'Moving Avg'!D1862</f>
        <v>3.7564800000000007</v>
      </c>
      <c r="G1862" s="2">
        <f>'Moving Avg'!F1862</f>
        <v>3.7575750000000006</v>
      </c>
      <c r="H1862" s="2">
        <f>'Moving Avg'!G1862</f>
        <v>3.710198000000001</v>
      </c>
      <c r="I1862" s="2">
        <f>'Moving Avg'!H1862</f>
        <v>3.1783929999999994</v>
      </c>
      <c r="J1862" s="6" t="str">
        <f>OBV!F1862</f>
        <v>BULLISH</v>
      </c>
      <c r="K1862" s="6" t="str">
        <f>OBV!G1862</f>
        <v>NEUTRAL</v>
      </c>
      <c r="L1862" s="6" t="str">
        <f>OBV!H1862</f>
        <v>BULLISH DIVERGENCE</v>
      </c>
    </row>
    <row r="1863" spans="1:12" ht="13.5" x14ac:dyDescent="0.25">
      <c r="A1863" s="3">
        <f>RSI!A1863</f>
        <v>44725</v>
      </c>
      <c r="B1863" s="2">
        <f>RSI!B1863</f>
        <v>3.774</v>
      </c>
      <c r="C1863" s="2">
        <f>RSI!I1863</f>
        <v>52.515253033918775</v>
      </c>
      <c r="D1863" s="2">
        <f>MACD!E1863</f>
        <v>4.4688506667625028E-3</v>
      </c>
      <c r="E1863" s="2">
        <f>MACD!F1863</f>
        <v>7.9484629042799303E-3</v>
      </c>
      <c r="F1863" s="2">
        <f>'Moving Avg'!D1863</f>
        <v>3.7535600000000002</v>
      </c>
      <c r="G1863" s="2">
        <f>'Moving Avg'!F1863</f>
        <v>3.7572100000000006</v>
      </c>
      <c r="H1863" s="2">
        <f>'Moving Avg'!G1863</f>
        <v>3.7156000000000002</v>
      </c>
      <c r="I1863" s="2">
        <f>'Moving Avg'!H1863</f>
        <v>3.1847929999999995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</row>
    <row r="1864" spans="1:12" ht="13.5" x14ac:dyDescent="0.25">
      <c r="A1864" s="3">
        <f>RSI!A1864</f>
        <v>44726</v>
      </c>
      <c r="B1864" s="2">
        <f>RSI!B1864</f>
        <v>3.7886000000000002</v>
      </c>
      <c r="C1864" s="2">
        <f>RSI!I1864</f>
        <v>54.065602114393926</v>
      </c>
      <c r="D1864" s="2">
        <f>MACD!E1864</f>
        <v>5.4593154915840714E-3</v>
      </c>
      <c r="E1864" s="2">
        <f>MACD!F1864</f>
        <v>7.4506334217407585E-3</v>
      </c>
      <c r="F1864" s="2">
        <f>'Moving Avg'!D1864</f>
        <v>3.7535599999999993</v>
      </c>
      <c r="G1864" s="2">
        <f>'Moving Avg'!F1864</f>
        <v>3.7568450000000007</v>
      </c>
      <c r="H1864" s="2">
        <f>'Moving Avg'!G1864</f>
        <v>3.7199800000000005</v>
      </c>
      <c r="I1864" s="2">
        <f>'Moving Avg'!H1864</f>
        <v>3.1907834999999993</v>
      </c>
      <c r="J1864" s="6" t="str">
        <f>OBV!F1864</f>
        <v>BULLISH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44727</v>
      </c>
      <c r="B1865" s="2">
        <f>RSI!B1865</f>
        <v>3.7667000000000002</v>
      </c>
      <c r="C1865" s="2">
        <f>RSI!I1865</f>
        <v>51.356965971380667</v>
      </c>
      <c r="D1865" s="2">
        <f>MACD!E1865</f>
        <v>4.3429068444598151E-3</v>
      </c>
      <c r="E1865" s="2">
        <f>MACD!F1865</f>
        <v>6.8290881062845702E-3</v>
      </c>
      <c r="F1865" s="2">
        <f>'Moving Avg'!D1865</f>
        <v>3.74918</v>
      </c>
      <c r="G1865" s="2">
        <f>'Moving Avg'!F1865</f>
        <v>3.7561150000000003</v>
      </c>
      <c r="H1865" s="2">
        <f>'Moving Avg'!G1865</f>
        <v>3.723922</v>
      </c>
      <c r="I1865" s="2">
        <f>'Moving Avg'!H1865</f>
        <v>3.1966299999999994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</row>
    <row r="1866" spans="1:12" ht="13.5" x14ac:dyDescent="0.25">
      <c r="A1866" s="3">
        <f>RSI!A1866</f>
        <v>44728</v>
      </c>
      <c r="B1866" s="2">
        <f>RSI!B1866</f>
        <v>3.6572</v>
      </c>
      <c r="C1866" s="2">
        <f>RSI!I1866</f>
        <v>40.446065507643759</v>
      </c>
      <c r="D1866" s="2">
        <f>MACD!E1866</f>
        <v>1.5938963809311257E-2</v>
      </c>
      <c r="E1866" s="2">
        <f>MACD!F1866</f>
        <v>8.6510632468899083E-3</v>
      </c>
      <c r="F1866" s="2">
        <f>'Moving Avg'!D1866</f>
        <v>3.7462600000000004</v>
      </c>
      <c r="G1866" s="2">
        <f>'Moving Avg'!F1866</f>
        <v>3.7506400000000006</v>
      </c>
      <c r="H1866" s="2">
        <f>'Moving Avg'!G1866</f>
        <v>3.7253819999999997</v>
      </c>
      <c r="I1866" s="2">
        <f>'Moving Avg'!H1866</f>
        <v>3.2018259999999992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3.6718000000000002</v>
      </c>
      <c r="C1867" s="2">
        <f>RSI!I1867</f>
        <v>42.209034229324942</v>
      </c>
      <c r="D1867" s="2">
        <f>MACD!E1867</f>
        <v>2.5258507427821542E-2</v>
      </c>
      <c r="E1867" s="2">
        <f>MACD!F1867</f>
        <v>1.1972552083076236E-2</v>
      </c>
      <c r="F1867" s="2">
        <f>'Moving Avg'!D1867</f>
        <v>3.7316600000000002</v>
      </c>
      <c r="G1867" s="2">
        <f>'Moving Avg'!F1867</f>
        <v>3.7521000000000009</v>
      </c>
      <c r="H1867" s="2">
        <f>'Moving Avg'!G1867</f>
        <v>3.7262579999999996</v>
      </c>
      <c r="I1867" s="2">
        <f>'Moving Avg'!H1867</f>
        <v>3.2069224999999992</v>
      </c>
      <c r="J1867" s="6" t="str">
        <f>OBV!F1867</f>
        <v>BULLISH</v>
      </c>
      <c r="K1867" s="6" t="str">
        <f>OBV!G1867</f>
        <v>NEUTRAL</v>
      </c>
      <c r="L1867" s="6" t="str">
        <f>OBV!H1867</f>
        <v>BULLISH DIVERGENCE</v>
      </c>
    </row>
    <row r="1868" spans="1:12" ht="13.5" x14ac:dyDescent="0.25">
      <c r="A1868" s="3">
        <f>RSI!A1868</f>
        <v>44732</v>
      </c>
      <c r="B1868" s="2">
        <f>RSI!B1868</f>
        <v>3.7082999999999999</v>
      </c>
      <c r="C1868" s="2">
        <f>RSI!I1868</f>
        <v>46.474983168285789</v>
      </c>
      <c r="D1868" s="2">
        <f>MACD!E1868</f>
        <v>3.0899648354826947E-2</v>
      </c>
      <c r="E1868" s="2">
        <f>MACD!F1868</f>
        <v>1.5757971337426381E-2</v>
      </c>
      <c r="F1868" s="2">
        <f>'Moving Avg'!D1868</f>
        <v>3.7185200000000003</v>
      </c>
      <c r="G1868" s="2">
        <f>'Moving Avg'!F1868</f>
        <v>3.7521000000000009</v>
      </c>
      <c r="H1868" s="2">
        <f>'Moving Avg'!G1868</f>
        <v>3.7288859999999993</v>
      </c>
      <c r="I1868" s="2">
        <f>'Moving Avg'!H1868</f>
        <v>3.2122704999999998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3.6937000000000002</v>
      </c>
      <c r="C1869" s="2">
        <f>RSI!I1869</f>
        <v>45.042713096259213</v>
      </c>
      <c r="D1869" s="2">
        <f>MACD!E1869</f>
        <v>3.6963794114106996E-2</v>
      </c>
      <c r="E1869" s="2">
        <f>MACD!F1869</f>
        <v>1.9999135892762504E-2</v>
      </c>
      <c r="F1869" s="2">
        <f>'Moving Avg'!D1869</f>
        <v>3.6995400000000003</v>
      </c>
      <c r="G1869" s="2">
        <f>'Moving Avg'!F1869</f>
        <v>3.7506400000000006</v>
      </c>
      <c r="H1869" s="2">
        <f>'Moving Avg'!G1869</f>
        <v>3.7309299999999994</v>
      </c>
      <c r="I1869" s="2">
        <f>'Moving Avg'!H1869</f>
        <v>3.2174764999999996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3.6644999999999999</v>
      </c>
      <c r="C1870" s="2">
        <f>RSI!I1870</f>
        <v>42.238997501732314</v>
      </c>
      <c r="D1870" s="2">
        <f>MACD!E1870</f>
        <v>4.4538110089450633E-2</v>
      </c>
      <c r="E1870" s="2">
        <f>MACD!F1870</f>
        <v>2.4906930732100131E-2</v>
      </c>
      <c r="F1870" s="2">
        <f>'Moving Avg'!D1870</f>
        <v>3.6790999999999996</v>
      </c>
      <c r="G1870" s="2">
        <f>'Moving Avg'!F1870</f>
        <v>3.7477200000000002</v>
      </c>
      <c r="H1870" s="2">
        <f>'Moving Avg'!G1870</f>
        <v>3.7326820000000005</v>
      </c>
      <c r="I1870" s="2">
        <f>'Moving Avg'!H1870</f>
        <v>3.2227434999999991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3.6644999999999999</v>
      </c>
      <c r="C1871" s="2">
        <f>RSI!I1871</f>
        <v>42.238997501732314</v>
      </c>
      <c r="D1871" s="2">
        <f>MACD!E1871</f>
        <v>3.3409860667404256E-2</v>
      </c>
      <c r="E1871" s="2">
        <f>MACD!F1871</f>
        <v>2.6607516719160958E-2</v>
      </c>
      <c r="F1871" s="2">
        <f>'Moving Avg'!D1871</f>
        <v>3.6805599999999998</v>
      </c>
      <c r="G1871" s="2">
        <f>'Moving Avg'!F1871</f>
        <v>3.7415150000000006</v>
      </c>
      <c r="H1871" s="2">
        <f>'Moving Avg'!G1871</f>
        <v>3.7339959999999994</v>
      </c>
      <c r="I1871" s="2">
        <f>'Moving Avg'!H1871</f>
        <v>3.228010499999999</v>
      </c>
      <c r="J1871" s="6" t="str">
        <f>OBV!F1871</f>
        <v>BEARISH</v>
      </c>
      <c r="K1871" s="6" t="str">
        <f>OBV!G1871</f>
        <v>NEUTRAL</v>
      </c>
      <c r="L1871" s="6" t="str">
        <f>OBV!H1871</f>
        <v>BEARISH DIVERGENCE</v>
      </c>
    </row>
    <row r="1872" spans="1:12" ht="13.5" x14ac:dyDescent="0.25">
      <c r="A1872" s="3">
        <f>RSI!A1872</f>
        <v>44736</v>
      </c>
      <c r="B1872" s="2">
        <f>RSI!B1872</f>
        <v>3.6644999999999999</v>
      </c>
      <c r="C1872" s="2">
        <f>RSI!I1872</f>
        <v>42.238997501732314</v>
      </c>
      <c r="D1872" s="2">
        <f>MACD!E1872</f>
        <v>3.562436769380728E-2</v>
      </c>
      <c r="E1872" s="2">
        <f>MACD!F1872</f>
        <v>2.8410886914090223E-2</v>
      </c>
      <c r="F1872" s="2">
        <f>'Moving Avg'!D1872</f>
        <v>3.6790999999999996</v>
      </c>
      <c r="G1872" s="2">
        <f>'Moving Avg'!F1872</f>
        <v>3.7360400000000005</v>
      </c>
      <c r="H1872" s="2">
        <f>'Moving Avg'!G1872</f>
        <v>3.7357480000000005</v>
      </c>
      <c r="I1872" s="2">
        <f>'Moving Avg'!H1872</f>
        <v>3.2332774999999998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3.6644999999999999</v>
      </c>
      <c r="C1873" s="2">
        <f>RSI!I1873</f>
        <v>42.238997501732314</v>
      </c>
      <c r="D1873" s="2">
        <f>MACD!E1873</f>
        <v>4.2360812028524375E-2</v>
      </c>
      <c r="E1873" s="2">
        <f>MACD!F1873</f>
        <v>3.1200871936977057E-2</v>
      </c>
      <c r="F1873" s="2">
        <f>'Moving Avg'!D1873</f>
        <v>3.6703400000000004</v>
      </c>
      <c r="G1873" s="2">
        <f>'Moving Avg'!F1873</f>
        <v>3.7309300000000007</v>
      </c>
      <c r="H1873" s="2">
        <f>'Moving Avg'!G1873</f>
        <v>3.7372080000000008</v>
      </c>
      <c r="I1873" s="2">
        <f>'Moving Avg'!H1873</f>
        <v>3.238440999999999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3.6133999999999999</v>
      </c>
      <c r="C1874" s="2">
        <f>RSI!I1874</f>
        <v>36.841163388484887</v>
      </c>
      <c r="D1874" s="2">
        <f>MACD!E1874</f>
        <v>5.4435111014088378E-2</v>
      </c>
      <c r="E1874" s="2">
        <f>MACD!F1874</f>
        <v>3.5847719752399324E-2</v>
      </c>
      <c r="F1874" s="2">
        <f>'Moving Avg'!D1874</f>
        <v>3.65428</v>
      </c>
      <c r="G1874" s="2">
        <f>'Moving Avg'!F1874</f>
        <v>3.7225349999999997</v>
      </c>
      <c r="H1874" s="2">
        <f>'Moving Avg'!G1874</f>
        <v>3.7382299999999997</v>
      </c>
      <c r="I1874" s="2">
        <f>'Moving Avg'!H1874</f>
        <v>3.2435899999999993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3.6133999999999999</v>
      </c>
      <c r="C1875" s="2">
        <f>RSI!I1875</f>
        <v>36.841163388484887</v>
      </c>
      <c r="D1875" s="2">
        <f>MACD!E1875</f>
        <v>6.1902039153615362E-2</v>
      </c>
      <c r="E1875" s="2">
        <f>MACD!F1875</f>
        <v>4.1058583632642531E-2</v>
      </c>
      <c r="F1875" s="2">
        <f>'Moving Avg'!D1875</f>
        <v>3.6440599999999996</v>
      </c>
      <c r="G1875" s="2">
        <f>'Moving Avg'!F1875</f>
        <v>3.7152349999999998</v>
      </c>
      <c r="H1875" s="2">
        <f>'Moving Avg'!G1875</f>
        <v>3.7374999999999998</v>
      </c>
      <c r="I1875" s="2">
        <f>'Moving Avg'!H1875</f>
        <v>3.2485669999999995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3.6425999999999998</v>
      </c>
      <c r="C1876" s="2">
        <f>RSI!I1876</f>
        <v>41.772507801847162</v>
      </c>
      <c r="D1876" s="2">
        <f>MACD!E1876</f>
        <v>4.978465192214987E-2</v>
      </c>
      <c r="E1876" s="2">
        <f>MACD!F1876</f>
        <v>4.2803797290544003E-2</v>
      </c>
      <c r="F1876" s="2">
        <f>'Moving Avg'!D1876</f>
        <v>3.6396799999999998</v>
      </c>
      <c r="G1876" s="2">
        <f>'Moving Avg'!F1876</f>
        <v>3.707935</v>
      </c>
      <c r="H1876" s="2">
        <f>'Moving Avg'!G1876</f>
        <v>3.7386680000000005</v>
      </c>
      <c r="I1876" s="2">
        <f>'Moving Avg'!H1876</f>
        <v>3.2533455</v>
      </c>
      <c r="J1876" s="6" t="str">
        <f>OBV!F1876</f>
        <v>BULLISH</v>
      </c>
      <c r="K1876" s="6" t="str">
        <f>OBV!G1876</f>
        <v>NEUTRAL</v>
      </c>
      <c r="L1876" s="6" t="str">
        <f>OBV!H1876</f>
        <v>BULLISH DIVERGENCE</v>
      </c>
    </row>
    <row r="1877" spans="1:12" ht="13.5" x14ac:dyDescent="0.25">
      <c r="A1877" s="3">
        <f>RSI!A1877</f>
        <v>44743</v>
      </c>
      <c r="B1877" s="2">
        <f>RSI!B1877</f>
        <v>3.6353</v>
      </c>
      <c r="C1877" s="2">
        <f>RSI!I1877</f>
        <v>40.912481510799246</v>
      </c>
      <c r="D1877" s="2">
        <f>MACD!E1877</f>
        <v>4.2676902359922941E-2</v>
      </c>
      <c r="E1877" s="2">
        <f>MACD!F1877</f>
        <v>4.2778418304419794E-2</v>
      </c>
      <c r="F1877" s="2">
        <f>'Moving Avg'!D1877</f>
        <v>3.6338400000000002</v>
      </c>
      <c r="G1877" s="2">
        <f>'Moving Avg'!F1877</f>
        <v>3.7002699999999997</v>
      </c>
      <c r="H1877" s="2">
        <f>'Moving Avg'!G1877</f>
        <v>3.7389600000000005</v>
      </c>
      <c r="I1877" s="2">
        <f>'Moving Avg'!H1877</f>
        <v>3.2579494999999996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3.6353</v>
      </c>
      <c r="C1878" s="2">
        <f>RSI!I1878</f>
        <v>40.912481510799246</v>
      </c>
      <c r="D1878" s="2">
        <f>MACD!E1878</f>
        <v>4.2653145268605641E-2</v>
      </c>
      <c r="E1878" s="2">
        <f>MACD!F1878</f>
        <v>4.2753363697256963E-2</v>
      </c>
      <c r="F1878" s="2">
        <f>'Moving Avg'!D1878</f>
        <v>3.6280000000000001</v>
      </c>
      <c r="G1878" s="2">
        <f>'Moving Avg'!F1878</f>
        <v>3.692604999999999</v>
      </c>
      <c r="H1878" s="2">
        <f>'Moving Avg'!G1878</f>
        <v>3.7393980000000004</v>
      </c>
      <c r="I1878" s="2">
        <f>'Moving Avg'!H1878</f>
        <v>3.2624504999999995</v>
      </c>
      <c r="J1878" s="6" t="str">
        <f>OBV!F1878</f>
        <v>BULLISH</v>
      </c>
      <c r="K1878" s="6" t="str">
        <f>OBV!G1878</f>
        <v>NEUTRAL</v>
      </c>
      <c r="L1878" s="6" t="str">
        <f>OBV!H1878</f>
        <v>BULLISH DIVERGENCE</v>
      </c>
    </row>
    <row r="1879" spans="1:12" ht="13.5" x14ac:dyDescent="0.25">
      <c r="A1879" s="3">
        <f>RSI!A1879</f>
        <v>44747</v>
      </c>
      <c r="B1879" s="2">
        <f>RSI!B1879</f>
        <v>3.6133999999999999</v>
      </c>
      <c r="C1879" s="2">
        <f>RSI!I1879</f>
        <v>38.177706308727494</v>
      </c>
      <c r="D1879" s="2">
        <f>MACD!E1879</f>
        <v>4.2356433641293378E-2</v>
      </c>
      <c r="E1879" s="2">
        <f>MACD!F1879</f>
        <v>4.2673977686064249E-2</v>
      </c>
      <c r="F1879" s="2">
        <f>'Moving Avg'!D1879</f>
        <v>3.6280000000000001</v>
      </c>
      <c r="G1879" s="2">
        <f>'Moving Avg'!F1879</f>
        <v>3.6838449999999989</v>
      </c>
      <c r="H1879" s="2">
        <f>'Moving Avg'!G1879</f>
        <v>3.7386680000000005</v>
      </c>
      <c r="I1879" s="2">
        <f>'Moving Avg'!H1879</f>
        <v>3.2670139999999996</v>
      </c>
      <c r="J1879" s="6" t="str">
        <f>OBV!F1879</f>
        <v>BULLISH</v>
      </c>
      <c r="K1879" s="6" t="str">
        <f>OBV!G1879</f>
        <v>NEUTRAL</v>
      </c>
      <c r="L1879" s="6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3.6133999999999999</v>
      </c>
      <c r="C1880" s="2">
        <f>RSI!I1880</f>
        <v>38.177706308727494</v>
      </c>
      <c r="D1880" s="2">
        <f>MACD!E1880</f>
        <v>3.8064064888940763E-2</v>
      </c>
      <c r="E1880" s="2">
        <f>MACD!F1880</f>
        <v>4.1751995126639553E-2</v>
      </c>
      <c r="F1880" s="2">
        <f>'Moving Avg'!D1880</f>
        <v>3.6280000000000001</v>
      </c>
      <c r="G1880" s="2">
        <f>'Moving Avg'!F1880</f>
        <v>3.6750849999999993</v>
      </c>
      <c r="H1880" s="2">
        <f>'Moving Avg'!G1880</f>
        <v>3.7375000000000016</v>
      </c>
      <c r="I1880" s="2">
        <f>'Moving Avg'!H1880</f>
        <v>3.2715774999999989</v>
      </c>
      <c r="J1880" s="6" t="str">
        <f>OBV!F1880</f>
        <v>BULLISH</v>
      </c>
      <c r="K1880" s="6" t="str">
        <f>OBV!G1880</f>
        <v>NEUTRAL</v>
      </c>
      <c r="L1880" s="6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3.7374999999999998</v>
      </c>
      <c r="C1881" s="2">
        <f>RSI!I1881</f>
        <v>57.047021205176719</v>
      </c>
      <c r="D1881" s="2">
        <f>MACD!E1881</f>
        <v>2.5657062990213753E-2</v>
      </c>
      <c r="E1881" s="2">
        <f>MACD!F1881</f>
        <v>3.8533008699354394E-2</v>
      </c>
      <c r="F1881" s="2">
        <f>'Moving Avg'!D1881</f>
        <v>3.6469800000000001</v>
      </c>
      <c r="G1881" s="2">
        <f>'Moving Avg'!F1881</f>
        <v>3.6783699999999997</v>
      </c>
      <c r="H1881" s="2">
        <f>'Moving Avg'!G1881</f>
        <v>3.7385220000000015</v>
      </c>
      <c r="I1881" s="2">
        <f>'Moving Avg'!H1881</f>
        <v>3.2763224999999996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3.8616000000000001</v>
      </c>
      <c r="C1882" s="2">
        <f>RSI!I1882</f>
        <v>67.672855630604715</v>
      </c>
      <c r="D1882" s="2">
        <f>MACD!E1882</f>
        <v>5.6195878502980356E-3</v>
      </c>
      <c r="E1882" s="2">
        <f>MACD!F1882</f>
        <v>3.1950324529543127E-2</v>
      </c>
      <c r="F1882" s="2">
        <f>'Moving Avg'!D1882</f>
        <v>3.6922399999999995</v>
      </c>
      <c r="G1882" s="2">
        <f>'Moving Avg'!F1882</f>
        <v>3.6842099999999993</v>
      </c>
      <c r="H1882" s="2">
        <f>'Moving Avg'!G1882</f>
        <v>3.741296000000002</v>
      </c>
      <c r="I1882" s="2">
        <f>'Moving Avg'!H1882</f>
        <v>3.2814324999999984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3.8616000000000001</v>
      </c>
      <c r="C1883" s="2">
        <f>RSI!I1883</f>
        <v>67.672855630604715</v>
      </c>
      <c r="D1883" s="2">
        <f>MACD!E1883</f>
        <v>-1.2389483417160729E-2</v>
      </c>
      <c r="E1883" s="2">
        <f>MACD!F1883</f>
        <v>2.3082362940202356E-2</v>
      </c>
      <c r="F1883" s="2">
        <f>'Moving Avg'!D1883</f>
        <v>3.7374999999999998</v>
      </c>
      <c r="G1883" s="2">
        <f>'Moving Avg'!F1883</f>
        <v>3.6885899999999991</v>
      </c>
      <c r="H1883" s="2">
        <f>'Moving Avg'!G1883</f>
        <v>3.7426100000000027</v>
      </c>
      <c r="I1883" s="2">
        <f>'Moving Avg'!H1883</f>
        <v>3.2864329999999984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3.8542999999999998</v>
      </c>
      <c r="C1884" s="2">
        <f>RSI!I1884</f>
        <v>66.549709243352083</v>
      </c>
      <c r="D1884" s="2">
        <f>MACD!E1884</f>
        <v>-3.5924915510843203E-2</v>
      </c>
      <c r="E1884" s="2">
        <f>MACD!F1884</f>
        <v>1.1280907249993245E-2</v>
      </c>
      <c r="F1884" s="2">
        <f>'Moving Avg'!D1884</f>
        <v>3.7856799999999993</v>
      </c>
      <c r="G1884" s="2">
        <f>'Moving Avg'!F1884</f>
        <v>3.6918749999999996</v>
      </c>
      <c r="H1884" s="2">
        <f>'Moving Avg'!G1884</f>
        <v>3.7429020000000026</v>
      </c>
      <c r="I1884" s="2">
        <f>'Moving Avg'!H1884</f>
        <v>3.2912509999999986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3.8689</v>
      </c>
      <c r="C1885" s="2">
        <f>RSI!I1885</f>
        <v>67.704179794337179</v>
      </c>
      <c r="D1885" s="2">
        <f>MACD!E1885</f>
        <v>-5.7781736490100322E-2</v>
      </c>
      <c r="E1885" s="2">
        <f>MACD!F1885</f>
        <v>-2.5316214980254693E-3</v>
      </c>
      <c r="F1885" s="2">
        <f>'Moving Avg'!D1885</f>
        <v>3.8367800000000001</v>
      </c>
      <c r="G1885" s="2">
        <f>'Moving Avg'!F1885</f>
        <v>3.6969849999999993</v>
      </c>
      <c r="H1885" s="2">
        <f>'Moving Avg'!G1885</f>
        <v>3.743778000000002</v>
      </c>
      <c r="I1885" s="2">
        <f>'Moving Avg'!H1885</f>
        <v>3.2959959999999984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3.8689</v>
      </c>
      <c r="C1886" s="2">
        <f>RSI!I1886</f>
        <v>67.704179794337179</v>
      </c>
      <c r="D1886" s="2">
        <f>MACD!E1886</f>
        <v>-7.266691832296468E-2</v>
      </c>
      <c r="E1886" s="2">
        <f>MACD!F1886</f>
        <v>-1.6558680863013313E-2</v>
      </c>
      <c r="F1886" s="2">
        <f>'Moving Avg'!D1886</f>
        <v>3.8630599999999999</v>
      </c>
      <c r="G1886" s="2">
        <f>'Moving Avg'!F1886</f>
        <v>3.7075699999999996</v>
      </c>
      <c r="H1886" s="2">
        <f>'Moving Avg'!G1886</f>
        <v>3.7450920000000019</v>
      </c>
      <c r="I1886" s="2">
        <f>'Moving Avg'!H1886</f>
        <v>3.3006314999999988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3.9054000000000002</v>
      </c>
      <c r="C1887" s="2">
        <f>RSI!I1887</f>
        <v>70.641960584242383</v>
      </c>
      <c r="D1887" s="2">
        <f>MACD!E1887</f>
        <v>-8.9906682798024384E-2</v>
      </c>
      <c r="E1887" s="2">
        <f>MACD!F1887</f>
        <v>-3.1228281250015526E-2</v>
      </c>
      <c r="F1887" s="2">
        <f>'Moving Avg'!D1887</f>
        <v>3.8718199999999996</v>
      </c>
      <c r="G1887" s="2">
        <f>'Moving Avg'!F1887</f>
        <v>3.7192499999999997</v>
      </c>
      <c r="H1887" s="2">
        <f>'Moving Avg'!G1887</f>
        <v>3.7485960000000023</v>
      </c>
      <c r="I1887" s="2">
        <f>'Moving Avg'!H1887</f>
        <v>3.3055589999999984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4.0148999999999999</v>
      </c>
      <c r="C1888" s="2">
        <f>RSI!I1888</f>
        <v>77.310182076604988</v>
      </c>
      <c r="D1888" s="2">
        <f>MACD!E1888</f>
        <v>-0.11357821698448989</v>
      </c>
      <c r="E1888" s="2">
        <f>MACD!F1888</f>
        <v>-4.7698268396910402E-2</v>
      </c>
      <c r="F1888" s="2">
        <f>'Moving Avg'!D1888</f>
        <v>3.9024799999999997</v>
      </c>
      <c r="G1888" s="2">
        <f>'Moving Avg'!F1888</f>
        <v>3.7345799999999998</v>
      </c>
      <c r="H1888" s="2">
        <f>'Moving Avg'!G1888</f>
        <v>3.7521000000000027</v>
      </c>
      <c r="I1888" s="2">
        <f>'Moving Avg'!H1888</f>
        <v>3.3110339999999985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4.1243999999999996</v>
      </c>
      <c r="C1889" s="2">
        <f>RSI!I1889</f>
        <v>81.769481809041224</v>
      </c>
      <c r="D1889" s="2">
        <f>MACD!E1889</f>
        <v>-0.14663621992847808</v>
      </c>
      <c r="E1889" s="2">
        <f>MACD!F1889</f>
        <v>-6.7485858703223933E-2</v>
      </c>
      <c r="F1889" s="2">
        <f>'Moving Avg'!D1889</f>
        <v>3.9564999999999997</v>
      </c>
      <c r="G1889" s="2">
        <f>'Moving Avg'!F1889</f>
        <v>3.7561149999999999</v>
      </c>
      <c r="H1889" s="2">
        <f>'Moving Avg'!G1889</f>
        <v>3.7573560000000028</v>
      </c>
      <c r="I1889" s="2">
        <f>'Moving Avg'!H1889</f>
        <v>3.3170929999999994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4.2119999999999997</v>
      </c>
      <c r="C1890" s="2">
        <f>RSI!I1890</f>
        <v>84.409309988764846</v>
      </c>
      <c r="D1890" s="2">
        <f>MACD!E1890</f>
        <v>-0.18317754736404135</v>
      </c>
      <c r="E1890" s="2">
        <f>MACD!F1890</f>
        <v>-9.0624196435387411E-2</v>
      </c>
      <c r="F1890" s="2">
        <f>'Moving Avg'!D1890</f>
        <v>4.0251199999999994</v>
      </c>
      <c r="G1890" s="2">
        <f>'Moving Avg'!F1890</f>
        <v>3.7834899999999996</v>
      </c>
      <c r="H1890" s="2">
        <f>'Moving Avg'!G1890</f>
        <v>3.7642180000000023</v>
      </c>
      <c r="I1890" s="2">
        <f>'Moving Avg'!H1890</f>
        <v>3.3239549999999993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4.1901000000000002</v>
      </c>
      <c r="C1891" s="2">
        <f>RSI!I1891</f>
        <v>81.242060540853245</v>
      </c>
      <c r="D1891" s="2">
        <f>MACD!E1891</f>
        <v>-0.19582642159573282</v>
      </c>
      <c r="E1891" s="2">
        <f>MACD!F1891</f>
        <v>-0.1116646414674565</v>
      </c>
      <c r="F1891" s="2">
        <f>'Moving Avg'!D1891</f>
        <v>4.0893600000000001</v>
      </c>
      <c r="G1891" s="2">
        <f>'Moving Avg'!F1891</f>
        <v>3.8097699999999994</v>
      </c>
      <c r="H1891" s="2">
        <f>'Moving Avg'!G1891</f>
        <v>3.7707880000000022</v>
      </c>
      <c r="I1891" s="2">
        <f>'Moving Avg'!H1891</f>
        <v>3.3303425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4.1901000000000002</v>
      </c>
      <c r="C1892" s="2">
        <f>RSI!I1892</f>
        <v>81.242060540853245</v>
      </c>
      <c r="D1892" s="2">
        <f>MACD!E1892</f>
        <v>-0.18957039517787599</v>
      </c>
      <c r="E1892" s="2">
        <f>MACD!F1892</f>
        <v>-0.12724579220954041</v>
      </c>
      <c r="F1892" s="2">
        <f>'Moving Avg'!D1892</f>
        <v>4.1463000000000001</v>
      </c>
      <c r="G1892" s="2">
        <f>'Moving Avg'!F1892</f>
        <v>3.8360500000000002</v>
      </c>
      <c r="H1892" s="2">
        <f>'Moving Avg'!G1892</f>
        <v>3.778526000000002</v>
      </c>
      <c r="I1892" s="2">
        <f>'Moving Avg'!H1892</f>
        <v>3.3368029999999997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4.3120000000000003</v>
      </c>
      <c r="C1893" s="2">
        <f>RSI!I1893</f>
        <v>84.899737683176269</v>
      </c>
      <c r="D1893" s="2">
        <f>MACD!E1893</f>
        <v>-0.19528182296812657</v>
      </c>
      <c r="E1893" s="2">
        <f>MACD!F1893</f>
        <v>-0.14085299836125764</v>
      </c>
      <c r="F1893" s="2">
        <f>'Moving Avg'!D1893</f>
        <v>4.2057200000000003</v>
      </c>
      <c r="G1893" s="2">
        <f>'Moving Avg'!F1893</f>
        <v>3.8684249999999998</v>
      </c>
      <c r="H1893" s="2">
        <f>'Moving Avg'!G1893</f>
        <v>3.7891400000000015</v>
      </c>
      <c r="I1893" s="2">
        <f>'Moving Avg'!H1893</f>
        <v>3.3441285000000001</v>
      </c>
      <c r="J1893" s="6" t="str">
        <f>OBV!F1893</f>
        <v>BULLISH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4.2648999999999999</v>
      </c>
      <c r="C1894" s="2">
        <f>RSI!I1894</f>
        <v>78.528152367276959</v>
      </c>
      <c r="D1894" s="2">
        <f>MACD!E1894</f>
        <v>-0.20029810601783149</v>
      </c>
      <c r="E1894" s="2">
        <f>MACD!F1894</f>
        <v>-0.15274201989257241</v>
      </c>
      <c r="F1894" s="2">
        <f>'Moving Avg'!D1894</f>
        <v>4.2338200000000006</v>
      </c>
      <c r="G1894" s="2">
        <f>'Moving Avg'!F1894</f>
        <v>3.9009999999999998</v>
      </c>
      <c r="H1894" s="2">
        <f>'Moving Avg'!G1894</f>
        <v>3.7985200000000026</v>
      </c>
      <c r="I1894" s="2">
        <f>'Moving Avg'!H1894</f>
        <v>3.3515104999999998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4.1551999999999998</v>
      </c>
      <c r="C1895" s="2">
        <f>RSI!I1895</f>
        <v>66.087795871144806</v>
      </c>
      <c r="D1895" s="2">
        <f>MACD!E1895</f>
        <v>-0.19625276531867897</v>
      </c>
      <c r="E1895" s="2">
        <f>MACD!F1895</f>
        <v>-0.16144416897779373</v>
      </c>
      <c r="F1895" s="2">
        <f>'Moving Avg'!D1895</f>
        <v>4.2224599999999999</v>
      </c>
      <c r="G1895" s="2">
        <f>'Moving Avg'!F1895</f>
        <v>3.9280899999999987</v>
      </c>
      <c r="H1895" s="2">
        <f>'Moving Avg'!G1895</f>
        <v>3.805998000000002</v>
      </c>
      <c r="I1895" s="2">
        <f>'Moving Avg'!H1895</f>
        <v>3.3578695000000005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4.2256999999999998</v>
      </c>
      <c r="C1896" s="2">
        <f>RSI!I1896</f>
        <v>69.438591812735382</v>
      </c>
      <c r="D1896" s="2">
        <f>MACD!E1896</f>
        <v>-0.19933174037981427</v>
      </c>
      <c r="E1896" s="2">
        <f>MACD!F1896</f>
        <v>-0.16902168325819783</v>
      </c>
      <c r="F1896" s="2">
        <f>'Moving Avg'!D1896</f>
        <v>4.2295800000000003</v>
      </c>
      <c r="G1896" s="2">
        <f>'Moving Avg'!F1896</f>
        <v>3.957244999999999</v>
      </c>
      <c r="H1896" s="2">
        <f>'Moving Avg'!G1896</f>
        <v>3.8151780000000013</v>
      </c>
      <c r="I1896" s="2">
        <f>'Moving Avg'!H1896</f>
        <v>3.3646539999999998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4.1551999999999998</v>
      </c>
      <c r="C1897" s="2">
        <f>RSI!I1897</f>
        <v>62.760351905530328</v>
      </c>
      <c r="D1897" s="2">
        <f>MACD!E1897</f>
        <v>-0.19270094602167465</v>
      </c>
      <c r="E1897" s="2">
        <f>MACD!F1897</f>
        <v>-0.1737575358108932</v>
      </c>
      <c r="F1897" s="2">
        <f>'Moving Avg'!D1897</f>
        <v>4.2225999999999999</v>
      </c>
      <c r="G1897" s="2">
        <f>'Moving Avg'!F1897</f>
        <v>3.9832399999999994</v>
      </c>
      <c r="H1897" s="2">
        <f>'Moving Avg'!G1897</f>
        <v>3.8254300000000012</v>
      </c>
      <c r="I1897" s="2">
        <f>'Moving Avg'!H1897</f>
        <v>3.3710494999999998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4.1551999999999998</v>
      </c>
      <c r="C1898" s="2">
        <f>RSI!I1898</f>
        <v>62.760351905530328</v>
      </c>
      <c r="D1898" s="2">
        <f>MACD!E1898</f>
        <v>-0.17131042684054831</v>
      </c>
      <c r="E1898" s="2">
        <f>MACD!F1898</f>
        <v>-0.17326811401682424</v>
      </c>
      <c r="F1898" s="2">
        <f>'Moving Avg'!D1898</f>
        <v>4.1912399999999996</v>
      </c>
      <c r="G1898" s="2">
        <f>'Moving Avg'!F1898</f>
        <v>4.0092349999999985</v>
      </c>
      <c r="H1898" s="2">
        <f>'Moving Avg'!G1898</f>
        <v>3.8343680000000013</v>
      </c>
      <c r="I1898" s="2">
        <f>'Moving Avg'!H1898</f>
        <v>3.3775910000000007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4.1551999999999998</v>
      </c>
      <c r="C1899" s="2">
        <f>RSI!I1899</f>
        <v>62.760351905530328</v>
      </c>
      <c r="D1899" s="2">
        <f>MACD!E1899</f>
        <v>-0.13735192404233842</v>
      </c>
      <c r="E1899" s="2">
        <f>MACD!F1899</f>
        <v>-0.16608487602192709</v>
      </c>
      <c r="F1899" s="2">
        <f>'Moving Avg'!D1899</f>
        <v>4.1693000000000007</v>
      </c>
      <c r="G1899" s="2">
        <f>'Moving Avg'!F1899</f>
        <v>4.0363249999999988</v>
      </c>
      <c r="H1899" s="2">
        <f>'Moving Avg'!G1899</f>
        <v>3.8430140000000019</v>
      </c>
      <c r="I1899" s="2">
        <f>'Moving Avg'!H1899</f>
        <v>3.3843150000000004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4.2336</v>
      </c>
      <c r="C1900" s="2">
        <f>RSI!I1900</f>
        <v>67.148642934262782</v>
      </c>
      <c r="D1900" s="2">
        <f>MACD!E1900</f>
        <v>-0.10186247684667649</v>
      </c>
      <c r="E1900" s="2">
        <f>MACD!F1900</f>
        <v>-0.15324039618687699</v>
      </c>
      <c r="F1900" s="2">
        <f>'Moving Avg'!D1900</f>
        <v>4.1849800000000004</v>
      </c>
      <c r="G1900" s="2">
        <f>'Moving Avg'!F1900</f>
        <v>4.0673349999999981</v>
      </c>
      <c r="H1900" s="2">
        <f>'Moving Avg'!G1900</f>
        <v>3.853228000000001</v>
      </c>
      <c r="I1900" s="2">
        <f>'Moving Avg'!H1900</f>
        <v>3.3914310000000008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4.3120000000000003</v>
      </c>
      <c r="C1901" s="2">
        <f>RSI!I1901</f>
        <v>70.848125784686871</v>
      </c>
      <c r="D1901" s="2">
        <f>MACD!E1901</f>
        <v>-8.2319320475754409E-2</v>
      </c>
      <c r="E1901" s="2">
        <f>MACD!F1901</f>
        <v>-0.13905618104465248</v>
      </c>
      <c r="F1901" s="2">
        <f>'Moving Avg'!D1901</f>
        <v>4.2022399999999998</v>
      </c>
      <c r="G1901" s="2">
        <f>'Moving Avg'!F1901</f>
        <v>4.0960599999999987</v>
      </c>
      <c r="H1901" s="2">
        <f>'Moving Avg'!G1901</f>
        <v>3.8636960000000018</v>
      </c>
      <c r="I1901" s="2">
        <f>'Moving Avg'!H1901</f>
        <v>3.3989390000000008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4.2179000000000002</v>
      </c>
      <c r="C1902" s="2">
        <f>RSI!I1902</f>
        <v>61.845774052236955</v>
      </c>
      <c r="D1902" s="2">
        <f>MACD!E1902</f>
        <v>-6.0488422231006034E-2</v>
      </c>
      <c r="E1902" s="2">
        <f>MACD!F1902</f>
        <v>-0.1233426292819232</v>
      </c>
      <c r="F1902" s="2">
        <f>'Moving Avg'!D1902</f>
        <v>4.2147800000000002</v>
      </c>
      <c r="G1902" s="2">
        <f>'Moving Avg'!F1902</f>
        <v>4.1138749999999984</v>
      </c>
      <c r="H1902" s="2">
        <f>'Moving Avg'!G1902</f>
        <v>3.8725740000000006</v>
      </c>
      <c r="I1902" s="2">
        <f>'Moving Avg'!H1902</f>
        <v>3.4059765000000004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44782</v>
      </c>
      <c r="B1903" s="2">
        <f>RSI!B1903</f>
        <v>4.2571000000000003</v>
      </c>
      <c r="C1903" s="2">
        <f>RSI!I1903</f>
        <v>63.903438581326753</v>
      </c>
      <c r="D1903" s="2">
        <f>MACD!E1903</f>
        <v>-2.7161782042317562E-2</v>
      </c>
      <c r="E1903" s="2">
        <f>MACD!F1903</f>
        <v>-0.10410645983400207</v>
      </c>
      <c r="F1903" s="2">
        <f>'Moving Avg'!D1903</f>
        <v>4.2351600000000005</v>
      </c>
      <c r="G1903" s="2">
        <f>'Moving Avg'!F1903</f>
        <v>4.1336499999999985</v>
      </c>
      <c r="H1903" s="2">
        <f>'Moving Avg'!G1903</f>
        <v>3.8823820000000007</v>
      </c>
      <c r="I1903" s="2">
        <f>'Moving Avg'!H1903</f>
        <v>3.4130640000000003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4.2336</v>
      </c>
      <c r="C1904" s="2">
        <f>RSI!I1904</f>
        <v>61.753337695411524</v>
      </c>
      <c r="D1904" s="2">
        <f>MACD!E1904</f>
        <v>-5.6214026119505434E-3</v>
      </c>
      <c r="E1904" s="2">
        <f>MACD!F1904</f>
        <v>-8.4409448389591774E-2</v>
      </c>
      <c r="F1904" s="2">
        <f>'Moving Avg'!D1904</f>
        <v>4.2508400000000002</v>
      </c>
      <c r="G1904" s="2">
        <f>'Moving Avg'!F1904</f>
        <v>4.1526149999999991</v>
      </c>
      <c r="H1904" s="2">
        <f>'Moving Avg'!G1904</f>
        <v>3.8914280000000008</v>
      </c>
      <c r="I1904" s="2">
        <f>'Moving Avg'!H1904</f>
        <v>3.4199975000000005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4.3120000000000003</v>
      </c>
      <c r="C1905" s="2">
        <f>RSI!I1905</f>
        <v>65.878115025592564</v>
      </c>
      <c r="D1905" s="2">
        <f>MACD!E1905</f>
        <v>-1.1008610720786294E-2</v>
      </c>
      <c r="E1905" s="2">
        <f>MACD!F1905</f>
        <v>-6.9729280855830675E-2</v>
      </c>
      <c r="F1905" s="2">
        <f>'Moving Avg'!D1905</f>
        <v>4.2665200000000008</v>
      </c>
      <c r="G1905" s="2">
        <f>'Moving Avg'!F1905</f>
        <v>4.1747699999999996</v>
      </c>
      <c r="H1905" s="2">
        <f>'Moving Avg'!G1905</f>
        <v>3.9024800000000006</v>
      </c>
      <c r="I1905" s="2">
        <f>'Moving Avg'!H1905</f>
        <v>3.4273595000000006</v>
      </c>
      <c r="J1905" s="6" t="str">
        <f>OBV!F1905</f>
        <v>BEARISH</v>
      </c>
      <c r="K1905" s="6" t="str">
        <f>OBV!G1905</f>
        <v>NEUTRAL</v>
      </c>
      <c r="L1905" s="6" t="str">
        <f>OBV!H1905</f>
        <v>BEARISH DIVERGENCE</v>
      </c>
    </row>
    <row r="1906" spans="1:12" ht="13.5" x14ac:dyDescent="0.25">
      <c r="A1906" s="3">
        <f>RSI!A1906</f>
        <v>44785</v>
      </c>
      <c r="B1906" s="2">
        <f>RSI!B1906</f>
        <v>4.3120000000000003</v>
      </c>
      <c r="C1906" s="2">
        <f>RSI!I1906</f>
        <v>65.878115025592564</v>
      </c>
      <c r="D1906" s="2">
        <f>MACD!E1906</f>
        <v>-6.0446443021167084E-3</v>
      </c>
      <c r="E1906" s="2">
        <f>MACD!F1906</f>
        <v>-5.6992353545087887E-2</v>
      </c>
      <c r="F1906" s="2">
        <f>'Moving Avg'!D1906</f>
        <v>4.2665200000000008</v>
      </c>
      <c r="G1906" s="2">
        <f>'Moving Avg'!F1906</f>
        <v>4.1969249999999994</v>
      </c>
      <c r="H1906" s="2">
        <f>'Moving Avg'!G1906</f>
        <v>3.9129480000000014</v>
      </c>
      <c r="I1906" s="2">
        <f>'Moving Avg'!H1906</f>
        <v>3.4347215000000006</v>
      </c>
      <c r="J1906" s="6" t="str">
        <f>OBV!F1906</f>
        <v>BEARISH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4.2492999999999999</v>
      </c>
      <c r="C1907" s="2">
        <f>RSI!I1907</f>
        <v>59.887592982692823</v>
      </c>
      <c r="D1907" s="2">
        <f>MACD!E1907</f>
        <v>-9.2717971729348037E-3</v>
      </c>
      <c r="E1907" s="2">
        <f>MACD!F1907</f>
        <v>-4.7448242270657276E-2</v>
      </c>
      <c r="F1907" s="2">
        <f>'Moving Avg'!D1907</f>
        <v>4.272800000000001</v>
      </c>
      <c r="G1907" s="2">
        <f>'Moving Avg'!F1907</f>
        <v>4.2141199999999994</v>
      </c>
      <c r="H1907" s="2">
        <f>'Moving Avg'!G1907</f>
        <v>3.9221620000000006</v>
      </c>
      <c r="I1907" s="2">
        <f>'Moving Avg'!H1907</f>
        <v>3.4418065000000002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</row>
    <row r="1908" spans="1:12" ht="13.5" x14ac:dyDescent="0.25">
      <c r="A1908" s="3">
        <f>RSI!A1908</f>
        <v>44789</v>
      </c>
      <c r="B1908" s="2">
        <f>RSI!B1908</f>
        <v>4.2336</v>
      </c>
      <c r="C1908" s="2">
        <f>RSI!I1908</f>
        <v>58.454229803611128</v>
      </c>
      <c r="D1908" s="2">
        <f>MACD!E1908</f>
        <v>-1.1603933499952035E-2</v>
      </c>
      <c r="E1908" s="2">
        <f>MACD!F1908</f>
        <v>-4.0279380516516229E-2</v>
      </c>
      <c r="F1908" s="2">
        <f>'Moving Avg'!D1908</f>
        <v>4.2681000000000004</v>
      </c>
      <c r="G1908" s="2">
        <f>'Moving Avg'!F1908</f>
        <v>4.2250550000000002</v>
      </c>
      <c r="H1908" s="2">
        <f>'Moving Avg'!G1908</f>
        <v>3.9310619999999998</v>
      </c>
      <c r="I1908" s="2">
        <f>'Moving Avg'!H1908</f>
        <v>3.4488495000000001</v>
      </c>
      <c r="J1908" s="6" t="str">
        <f>OBV!F1908</f>
        <v>BEARISH</v>
      </c>
      <c r="K1908" s="6" t="str">
        <f>OBV!G1908</f>
        <v>NEUTRAL</v>
      </c>
      <c r="L1908" s="6" t="str">
        <f>OBV!H1908</f>
        <v>CONFIRMED BEARISH</v>
      </c>
    </row>
    <row r="1909" spans="1:12" ht="13.5" x14ac:dyDescent="0.25">
      <c r="A1909" s="3">
        <f>RSI!A1909</f>
        <v>44790</v>
      </c>
      <c r="B1909" s="2">
        <f>RSI!B1909</f>
        <v>4.2256999999999998</v>
      </c>
      <c r="C1909" s="2">
        <f>RSI!I1909</f>
        <v>57.705800168800387</v>
      </c>
      <c r="D1909" s="2">
        <f>MACD!E1909</f>
        <v>-1.3607129385793115E-2</v>
      </c>
      <c r="E1909" s="2">
        <f>MACD!F1909</f>
        <v>-3.4944930290371608E-2</v>
      </c>
      <c r="F1909" s="2">
        <f>'Moving Avg'!D1909</f>
        <v>4.2665199999999999</v>
      </c>
      <c r="G1909" s="2">
        <f>'Moving Avg'!F1909</f>
        <v>4.2301200000000012</v>
      </c>
      <c r="H1909" s="2">
        <f>'Moving Avg'!G1909</f>
        <v>3.9398040000000005</v>
      </c>
      <c r="I1909" s="2">
        <f>'Moving Avg'!H1909</f>
        <v>3.4559625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4.2256999999999998</v>
      </c>
      <c r="C1910" s="2">
        <f>RSI!I1910</f>
        <v>57.705800168800387</v>
      </c>
      <c r="D1910" s="2">
        <f>MACD!E1910</f>
        <v>-3.7633981922402526E-3</v>
      </c>
      <c r="E1910" s="2">
        <f>MACD!F1910</f>
        <v>-2.870862387074534E-2</v>
      </c>
      <c r="F1910" s="2">
        <f>'Moving Avg'!D1910</f>
        <v>4.2492599999999996</v>
      </c>
      <c r="G1910" s="2">
        <f>'Moving Avg'!F1910</f>
        <v>4.230805000000001</v>
      </c>
      <c r="H1910" s="2">
        <f>'Moving Avg'!G1910</f>
        <v>3.9485459999999994</v>
      </c>
      <c r="I1910" s="2">
        <f>'Moving Avg'!H1910</f>
        <v>3.4631119999999993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4.2022000000000004</v>
      </c>
      <c r="C1911" s="2">
        <f>RSI!I1911</f>
        <v>55.264660236597727</v>
      </c>
      <c r="D1911" s="2">
        <f>MACD!E1911</f>
        <v>1.7884122237948219E-2</v>
      </c>
      <c r="E1911" s="2">
        <f>MACD!F1911</f>
        <v>-1.9390074649006626E-2</v>
      </c>
      <c r="F1911" s="2">
        <f>'Moving Avg'!D1911</f>
        <v>4.2273000000000005</v>
      </c>
      <c r="G1911" s="2">
        <f>'Moving Avg'!F1911</f>
        <v>4.2314100000000003</v>
      </c>
      <c r="H1911" s="2">
        <f>'Moving Avg'!G1911</f>
        <v>3.9591540000000003</v>
      </c>
      <c r="I1911" s="2">
        <f>'Moving Avg'!H1911</f>
        <v>3.470070999999999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4.2256999999999998</v>
      </c>
      <c r="C1912" s="2">
        <f>RSI!I1912</f>
        <v>57.213879955490128</v>
      </c>
      <c r="D1912" s="2">
        <f>MACD!E1912</f>
        <v>1.9674240840084067E-2</v>
      </c>
      <c r="E1912" s="2">
        <f>MACD!F1912</f>
        <v>-1.1577211551188488E-2</v>
      </c>
      <c r="F1912" s="2">
        <f>'Moving Avg'!D1912</f>
        <v>4.2225799999999998</v>
      </c>
      <c r="G1912" s="2">
        <f>'Moving Avg'!F1912</f>
        <v>4.2331900000000005</v>
      </c>
      <c r="H1912" s="2">
        <f>'Moving Avg'!G1912</f>
        <v>3.968772</v>
      </c>
      <c r="I1912" s="2">
        <f>'Moving Avg'!H1912</f>
        <v>3.4772569999999989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4.2256999999999998</v>
      </c>
      <c r="C1913" s="2">
        <f>RSI!I1913</f>
        <v>57.213879955490135</v>
      </c>
      <c r="D1913" s="2">
        <f>MACD!E1913</f>
        <v>2.679442788346531E-2</v>
      </c>
      <c r="E1913" s="2">
        <f>MACD!F1913</f>
        <v>-3.902883664257728E-3</v>
      </c>
      <c r="F1913" s="2">
        <f>'Moving Avg'!D1913</f>
        <v>4.2210000000000001</v>
      </c>
      <c r="G1913" s="2">
        <f>'Moving Avg'!F1913</f>
        <v>4.2288750000000004</v>
      </c>
      <c r="H1913" s="2">
        <f>'Moving Avg'!G1913</f>
        <v>3.9778059999999997</v>
      </c>
      <c r="I1913" s="2">
        <f>'Moving Avg'!H1913</f>
        <v>3.4844429999999993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4.2256999999999998</v>
      </c>
      <c r="C1914" s="2">
        <f>RSI!I1914</f>
        <v>57.213879955490128</v>
      </c>
      <c r="D1914" s="2">
        <f>MACD!E1914</f>
        <v>2.8810022542714364E-2</v>
      </c>
      <c r="E1914" s="2">
        <f>MACD!F1914</f>
        <v>2.6396975771366903E-3</v>
      </c>
      <c r="F1914" s="2">
        <f>'Moving Avg'!D1914</f>
        <v>4.2210000000000001</v>
      </c>
      <c r="G1914" s="2">
        <f>'Moving Avg'!F1914</f>
        <v>4.2269150000000009</v>
      </c>
      <c r="H1914" s="2">
        <f>'Moving Avg'!G1914</f>
        <v>3.9865479999999991</v>
      </c>
      <c r="I1914" s="2">
        <f>'Moving Avg'!H1914</f>
        <v>3.4917019999999992</v>
      </c>
      <c r="J1914" s="6" t="str">
        <f>OBV!F1914</f>
        <v>BULLISH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4.2256999999999998</v>
      </c>
      <c r="C1915" s="2">
        <f>RSI!I1915</f>
        <v>57.213879955490135</v>
      </c>
      <c r="D1915" s="2">
        <f>MACD!E1915</f>
        <v>4.2212439753889441E-2</v>
      </c>
      <c r="E1915" s="2">
        <f>MACD!F1915</f>
        <v>1.0554246012487242E-2</v>
      </c>
      <c r="F1915" s="2">
        <f>'Moving Avg'!D1915</f>
        <v>4.2210000000000001</v>
      </c>
      <c r="G1915" s="2">
        <f>'Moving Avg'!F1915</f>
        <v>4.2304400000000006</v>
      </c>
      <c r="H1915" s="2">
        <f>'Moving Avg'!G1915</f>
        <v>3.9957279999999984</v>
      </c>
      <c r="I1915" s="2">
        <f>'Moving Avg'!H1915</f>
        <v>3.4988879999999991</v>
      </c>
      <c r="J1915" s="6" t="str">
        <f>OBV!F1915</f>
        <v>BULLISH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4.2336</v>
      </c>
      <c r="C1916" s="2">
        <f>RSI!I1916</f>
        <v>58.040560462447502</v>
      </c>
      <c r="D1916" s="2">
        <f>MACD!E1916</f>
        <v>5.2630146232686137E-2</v>
      </c>
      <c r="E1916" s="2">
        <f>MACD!F1916</f>
        <v>1.8969426056527024E-2</v>
      </c>
      <c r="F1916" s="2">
        <f>'Moving Avg'!D1916</f>
        <v>4.2272799999999995</v>
      </c>
      <c r="G1916" s="2">
        <f>'Moving Avg'!F1916</f>
        <v>4.2308349999999999</v>
      </c>
      <c r="H1916" s="2">
        <f>'Moving Avg'!G1916</f>
        <v>4.007255999999999</v>
      </c>
      <c r="I1916" s="2">
        <f>'Moving Avg'!H1916</f>
        <v>3.5059309999999986</v>
      </c>
      <c r="J1916" s="6" t="str">
        <f>OBV!F1916</f>
        <v>BULLISH</v>
      </c>
      <c r="K1916" s="6" t="str">
        <f>OBV!G1916</f>
        <v>NEUTRAL</v>
      </c>
      <c r="L1916" s="6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4.1395</v>
      </c>
      <c r="C1917" s="2">
        <f>RSI!I1917</f>
        <v>46.512596899650795</v>
      </c>
      <c r="D1917" s="2">
        <f>MACD!E1917</f>
        <v>5.8410057049604447E-2</v>
      </c>
      <c r="E1917" s="2">
        <f>MACD!F1917</f>
        <v>2.6857552255142511E-2</v>
      </c>
      <c r="F1917" s="2">
        <f>'Moving Avg'!D1917</f>
        <v>4.2100399999999993</v>
      </c>
      <c r="G1917" s="2">
        <f>'Moving Avg'!F1917</f>
        <v>4.2300500000000003</v>
      </c>
      <c r="H1917" s="2">
        <f>'Moving Avg'!G1917</f>
        <v>4.0166099999999982</v>
      </c>
      <c r="I1917" s="2">
        <f>'Moving Avg'!H1917</f>
        <v>3.5127589999999986</v>
      </c>
      <c r="J1917" s="6" t="str">
        <f>OBV!F1917</f>
        <v>BULLISH</v>
      </c>
      <c r="K1917" s="6" t="str">
        <f>OBV!G1917</f>
        <v>NEUTRAL</v>
      </c>
      <c r="L1917" s="6" t="str">
        <f>OBV!H1917</f>
        <v>BULLISH DIVERGENCE</v>
      </c>
    </row>
    <row r="1918" spans="1:12" ht="13.5" x14ac:dyDescent="0.25">
      <c r="A1918" s="3">
        <f>RSI!A1918</f>
        <v>44803</v>
      </c>
      <c r="B1918" s="2">
        <f>RSI!B1918</f>
        <v>4.2256999999999998</v>
      </c>
      <c r="C1918" s="2">
        <f>RSI!I1918</f>
        <v>55.275851072720499</v>
      </c>
      <c r="D1918" s="2">
        <f>MACD!E1918</f>
        <v>5.4723547780243464E-2</v>
      </c>
      <c r="E1918" s="2">
        <f>MACD!F1918</f>
        <v>3.2430751360162699E-2</v>
      </c>
      <c r="F1918" s="2">
        <f>'Moving Avg'!D1918</f>
        <v>4.2100400000000002</v>
      </c>
      <c r="G1918" s="2">
        <f>'Moving Avg'!F1918</f>
        <v>4.2335750000000001</v>
      </c>
      <c r="H1918" s="2">
        <f>'Moving Avg'!G1918</f>
        <v>4.0269579999999978</v>
      </c>
      <c r="I1918" s="2">
        <f>'Moving Avg'!H1918</f>
        <v>3.519944999999999</v>
      </c>
      <c r="J1918" s="6" t="str">
        <f>OBV!F1918</f>
        <v>BULLISH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4.2256999999999998</v>
      </c>
      <c r="C1919" s="2">
        <f>RSI!I1919</f>
        <v>55.275851072720506</v>
      </c>
      <c r="D1919" s="2">
        <f>MACD!E1919</f>
        <v>5.0086270742649042E-2</v>
      </c>
      <c r="E1919" s="2">
        <f>MACD!F1919</f>
        <v>3.596185523665997E-2</v>
      </c>
      <c r="F1919" s="2">
        <f>'Moving Avg'!D1919</f>
        <v>4.2100400000000002</v>
      </c>
      <c r="G1919" s="2">
        <f>'Moving Avg'!F1919</f>
        <v>4.2371000000000008</v>
      </c>
      <c r="H1919" s="2">
        <f>'Moving Avg'!G1919</f>
        <v>4.0375979999999982</v>
      </c>
      <c r="I1919" s="2">
        <f>'Moving Avg'!H1919</f>
        <v>3.5270944999999987</v>
      </c>
      <c r="J1919" s="6" t="str">
        <f>OBV!F1919</f>
        <v>BULLISH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4.1551999999999998</v>
      </c>
      <c r="C1920" s="2">
        <f>RSI!I1920</f>
        <v>47.841102399763642</v>
      </c>
      <c r="D1920" s="2">
        <f>MACD!E1920</f>
        <v>5.1104514992481143E-2</v>
      </c>
      <c r="E1920" s="2">
        <f>MACD!F1920</f>
        <v>3.8990387187824209E-2</v>
      </c>
      <c r="F1920" s="2">
        <f>'Moving Avg'!D1920</f>
        <v>4.1959400000000002</v>
      </c>
      <c r="G1920" s="2">
        <f>'Moving Avg'!F1920</f>
        <v>4.2331799999999999</v>
      </c>
      <c r="H1920" s="2">
        <f>'Moving Avg'!G1920</f>
        <v>4.0474119999999978</v>
      </c>
      <c r="I1920" s="2">
        <f>'Moving Avg'!H1920</f>
        <v>3.5338184999999989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</row>
    <row r="1921" spans="1:12" ht="13.5" x14ac:dyDescent="0.25">
      <c r="A1921" s="3">
        <f>RSI!A1921</f>
        <v>44806</v>
      </c>
      <c r="B1921" s="2">
        <f>RSI!B1921</f>
        <v>4.1238000000000001</v>
      </c>
      <c r="C1921" s="2">
        <f>RSI!I1921</f>
        <v>44.941718370614019</v>
      </c>
      <c r="D1921" s="2">
        <f>MACD!E1921</f>
        <v>5.0833857182606579E-2</v>
      </c>
      <c r="E1921" s="2">
        <f>MACD!F1921</f>
        <v>4.1359081186780687E-2</v>
      </c>
      <c r="F1921" s="2">
        <f>'Moving Avg'!D1921</f>
        <v>4.1739799999999994</v>
      </c>
      <c r="G1921" s="2">
        <f>'Moving Avg'!F1921</f>
        <v>4.2237700000000009</v>
      </c>
      <c r="H1921" s="2">
        <f>'Moving Avg'!G1921</f>
        <v>4.0565979999999975</v>
      </c>
      <c r="I1921" s="2">
        <f>'Moving Avg'!H1921</f>
        <v>3.5404949999999986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4.1395</v>
      </c>
      <c r="C1922" s="2">
        <f>RSI!I1922</f>
        <v>46.681664625451056</v>
      </c>
      <c r="D1922" s="2">
        <f>MACD!E1922</f>
        <v>5.3388369073074315E-2</v>
      </c>
      <c r="E1922" s="2">
        <f>MACD!F1922</f>
        <v>4.3764938764039418E-2</v>
      </c>
      <c r="F1922" s="2">
        <f>'Moving Avg'!D1922</f>
        <v>4.1739800000000002</v>
      </c>
      <c r="G1922" s="2">
        <f>'Moving Avg'!F1922</f>
        <v>4.2198500000000001</v>
      </c>
      <c r="H1922" s="2">
        <f>'Moving Avg'!G1922</f>
        <v>4.0660979999999975</v>
      </c>
      <c r="I1922" s="2">
        <f>'Moving Avg'!H1922</f>
        <v>3.5472499999999987</v>
      </c>
      <c r="J1922" s="6" t="str">
        <f>OBV!F1922</f>
        <v>BULLISH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4.2179000000000002</v>
      </c>
      <c r="C1923" s="2">
        <f>RSI!I1923</f>
        <v>54.426720516448789</v>
      </c>
      <c r="D1923" s="2">
        <f>MACD!E1923</f>
        <v>4.9956281590414875E-2</v>
      </c>
      <c r="E1923" s="2">
        <f>MACD!F1923</f>
        <v>4.500320732931451E-2</v>
      </c>
      <c r="F1923" s="2">
        <f>'Moving Avg'!D1923</f>
        <v>4.1724199999999998</v>
      </c>
      <c r="G1923" s="2">
        <f>'Moving Avg'!F1923</f>
        <v>4.2178900000000006</v>
      </c>
      <c r="H1923" s="2">
        <f>'Moving Avg'!G1923</f>
        <v>4.0771659999999974</v>
      </c>
      <c r="I1923" s="2">
        <f>'Moving Avg'!H1923</f>
        <v>3.5543604999999991</v>
      </c>
      <c r="J1923" s="6" t="str">
        <f>OBV!F1923</f>
        <v>BULLISH</v>
      </c>
      <c r="K1923" s="6" t="str">
        <f>OBV!G1923</f>
        <v>NEUTRAL</v>
      </c>
      <c r="L1923" s="6" t="str">
        <f>OBV!H1923</f>
        <v>BULLISH DIVERGENCE</v>
      </c>
    </row>
    <row r="1924" spans="1:12" ht="13.5" x14ac:dyDescent="0.25">
      <c r="A1924" s="3">
        <f>RSI!A1924</f>
        <v>44811</v>
      </c>
      <c r="B1924" s="2">
        <f>RSI!B1924</f>
        <v>4.2022000000000004</v>
      </c>
      <c r="C1924" s="2">
        <f>RSI!I1924</f>
        <v>52.773494983936153</v>
      </c>
      <c r="D1924" s="2">
        <f>MACD!E1924</f>
        <v>4.79498736585251E-2</v>
      </c>
      <c r="E1924" s="2">
        <f>MACD!F1924</f>
        <v>4.5592540595156633E-2</v>
      </c>
      <c r="F1924" s="2">
        <f>'Moving Avg'!D1924</f>
        <v>4.167720000000001</v>
      </c>
      <c r="G1924" s="2">
        <f>'Moving Avg'!F1924</f>
        <v>4.2163200000000005</v>
      </c>
      <c r="H1924" s="2">
        <f>'Moving Avg'!G1924</f>
        <v>4.0889419999999976</v>
      </c>
      <c r="I1924" s="2">
        <f>'Moving Avg'!H1924</f>
        <v>3.5614289999999986</v>
      </c>
      <c r="J1924" s="6" t="str">
        <f>OBV!F1924</f>
        <v>BULLISH</v>
      </c>
      <c r="K1924" s="6" t="str">
        <f>OBV!G1924</f>
        <v>NEUTRAL</v>
      </c>
      <c r="L1924" s="6" t="str">
        <f>OBV!H1924</f>
        <v>BULLISH DIVERGENCE</v>
      </c>
    </row>
    <row r="1925" spans="1:12" ht="13.5" x14ac:dyDescent="0.25">
      <c r="A1925" s="3">
        <f>RSI!A1925</f>
        <v>44812</v>
      </c>
      <c r="B1925" s="2">
        <f>RSI!B1925</f>
        <v>4.2022000000000004</v>
      </c>
      <c r="C1925" s="2">
        <f>RSI!I1925</f>
        <v>52.773494983936153</v>
      </c>
      <c r="D1925" s="2">
        <f>MACD!E1925</f>
        <v>4.6099270593272124E-2</v>
      </c>
      <c r="E1925" s="2">
        <f>MACD!F1925</f>
        <v>4.5693886594779735E-2</v>
      </c>
      <c r="F1925" s="2">
        <f>'Moving Avg'!D1925</f>
        <v>4.1771200000000004</v>
      </c>
      <c r="G1925" s="2">
        <f>'Moving Avg'!F1925</f>
        <v>4.2108300000000005</v>
      </c>
      <c r="H1925" s="2">
        <f>'Moving Avg'!G1925</f>
        <v>4.100717999999997</v>
      </c>
      <c r="I1925" s="2">
        <f>'Moving Avg'!H1925</f>
        <v>3.5685339999999983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4.1943999999999999</v>
      </c>
      <c r="C1926" s="2">
        <f>RSI!I1926</f>
        <v>51.86574782482959</v>
      </c>
      <c r="D1926" s="2">
        <f>MACD!E1926</f>
        <v>4.618498875476007E-2</v>
      </c>
      <c r="E1926" s="2">
        <f>MACD!F1926</f>
        <v>4.5792107026775802E-2</v>
      </c>
      <c r="F1926" s="2">
        <f>'Moving Avg'!D1926</f>
        <v>4.1912400000000005</v>
      </c>
      <c r="G1926" s="2">
        <f>'Moving Avg'!F1926</f>
        <v>4.2049500000000011</v>
      </c>
      <c r="H1926" s="2">
        <f>'Moving Avg'!G1926</f>
        <v>4.1117539999999968</v>
      </c>
      <c r="I1926" s="2">
        <f>'Moving Avg'!H1926</f>
        <v>3.5755999999999983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4.2179000000000002</v>
      </c>
      <c r="C1927" s="2">
        <f>RSI!I1927</f>
        <v>54.410091124046502</v>
      </c>
      <c r="D1927" s="2">
        <f>MACD!E1927</f>
        <v>2.9954882029375796E-2</v>
      </c>
      <c r="E1927" s="2">
        <f>MACD!F1927</f>
        <v>4.2624662027295805E-2</v>
      </c>
      <c r="F1927" s="2">
        <f>'Moving Avg'!D1927</f>
        <v>4.2069200000000011</v>
      </c>
      <c r="G1927" s="2">
        <f>'Moving Avg'!F1927</f>
        <v>4.203380000000001</v>
      </c>
      <c r="H1927" s="2">
        <f>'Moving Avg'!G1927</f>
        <v>4.1234059999999975</v>
      </c>
      <c r="I1927" s="2">
        <f>'Moving Avg'!H1927</f>
        <v>3.5827834999999983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4.2179000000000002</v>
      </c>
      <c r="C1928" s="2">
        <f>RSI!I1928</f>
        <v>54.410091124046517</v>
      </c>
      <c r="D1928" s="2">
        <f>MACD!E1928</f>
        <v>2.9265711437928665E-2</v>
      </c>
      <c r="E1928" s="2">
        <f>MACD!F1928</f>
        <v>3.9952871909422379E-2</v>
      </c>
      <c r="F1928" s="2">
        <f>'Moving Avg'!D1928</f>
        <v>4.2069200000000002</v>
      </c>
      <c r="G1928" s="2">
        <f>'Moving Avg'!F1928</f>
        <v>4.2025950000000005</v>
      </c>
      <c r="H1928" s="2">
        <f>'Moving Avg'!G1928</f>
        <v>4.1350579999999981</v>
      </c>
      <c r="I1928" s="2">
        <f>'Moving Avg'!H1928</f>
        <v>3.5899669999999979</v>
      </c>
      <c r="J1928" s="6" t="str">
        <f>OBV!F1928</f>
        <v>BEARISH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4.1943999999999999</v>
      </c>
      <c r="C1929" s="2">
        <f>RSI!I1929</f>
        <v>51.267192438927061</v>
      </c>
      <c r="D1929" s="2">
        <f>MACD!E1929</f>
        <v>3.0221880217416341E-2</v>
      </c>
      <c r="E1929" s="2">
        <f>MACD!F1929</f>
        <v>3.8006673571021173E-2</v>
      </c>
      <c r="F1929" s="2">
        <f>'Moving Avg'!D1929</f>
        <v>4.2053600000000007</v>
      </c>
      <c r="G1929" s="2">
        <f>'Moving Avg'!F1929</f>
        <v>4.2010300000000012</v>
      </c>
      <c r="H1929" s="2">
        <f>'Moving Avg'!G1929</f>
        <v>4.1466779999999979</v>
      </c>
      <c r="I1929" s="2">
        <f>'Moving Avg'!H1929</f>
        <v>3.5970329999999979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4.0768000000000004</v>
      </c>
      <c r="C1930" s="2">
        <f>RSI!I1930</f>
        <v>39.096549936194023</v>
      </c>
      <c r="D1930" s="2">
        <f>MACD!E1930</f>
        <v>2.8848258831346563E-2</v>
      </c>
      <c r="E1930" s="2">
        <f>MACD!F1930</f>
        <v>3.6174990623086253E-2</v>
      </c>
      <c r="F1930" s="2">
        <f>'Moving Avg'!D1930</f>
        <v>4.1802800000000007</v>
      </c>
      <c r="G1930" s="2">
        <f>'Moving Avg'!F1930</f>
        <v>4.1935850000000006</v>
      </c>
      <c r="H1930" s="2">
        <f>'Moving Avg'!G1930</f>
        <v>4.1559459999999975</v>
      </c>
      <c r="I1930" s="2">
        <f>'Moving Avg'!H1930</f>
        <v>3.6039124999999981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4.0768000000000004</v>
      </c>
      <c r="C1931" s="2">
        <f>RSI!I1931</f>
        <v>39.096549936194023</v>
      </c>
      <c r="D1931" s="2">
        <f>MACD!E1931</f>
        <v>2.3505982715977147E-2</v>
      </c>
      <c r="E1931" s="2">
        <f>MACD!F1931</f>
        <v>3.3641189041664431E-2</v>
      </c>
      <c r="F1931" s="2">
        <f>'Moving Avg'!D1931</f>
        <v>4.1567600000000002</v>
      </c>
      <c r="G1931" s="2">
        <f>'Moving Avg'!F1931</f>
        <v>4.1873149999999999</v>
      </c>
      <c r="H1931" s="2">
        <f>'Moving Avg'!G1931</f>
        <v>4.1627319999999983</v>
      </c>
      <c r="I1931" s="2">
        <f>'Moving Avg'!H1931</f>
        <v>3.6104269999999987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4.1551999999999998</v>
      </c>
      <c r="C1932" s="2">
        <f>RSI!I1932</f>
        <v>48.54167521093715</v>
      </c>
      <c r="D1932" s="2">
        <f>MACD!E1932</f>
        <v>1.6196154047627864E-2</v>
      </c>
      <c r="E1932" s="2">
        <f>MACD!F1932</f>
        <v>3.015218204285712E-2</v>
      </c>
      <c r="F1932" s="2">
        <f>'Moving Avg'!D1932</f>
        <v>4.1442199999999998</v>
      </c>
      <c r="G1932" s="2">
        <f>'Moving Avg'!F1932</f>
        <v>4.1837900000000001</v>
      </c>
      <c r="H1932" s="2">
        <f>'Moving Avg'!G1932</f>
        <v>4.1686039999999984</v>
      </c>
      <c r="I1932" s="2">
        <f>'Moving Avg'!H1932</f>
        <v>3.6173334999999991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4.1551999999999998</v>
      </c>
      <c r="C1933" s="2">
        <f>RSI!I1933</f>
        <v>48.54167521093715</v>
      </c>
      <c r="D1933" s="2">
        <f>MACD!E1933</f>
        <v>2.2167129831141885E-2</v>
      </c>
      <c r="E1933" s="2">
        <f>MACD!F1933</f>
        <v>2.8555171600514073E-2</v>
      </c>
      <c r="F1933" s="2">
        <f>'Moving Avg'!D1933</f>
        <v>4.1316800000000002</v>
      </c>
      <c r="G1933" s="2">
        <f>'Moving Avg'!F1933</f>
        <v>4.1802650000000003</v>
      </c>
      <c r="H1933" s="2">
        <f>'Moving Avg'!G1933</f>
        <v>4.1744759999999994</v>
      </c>
      <c r="I1933" s="2">
        <f>'Moving Avg'!H1933</f>
        <v>3.6240574999999997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4.0768000000000004</v>
      </c>
      <c r="C1934" s="2">
        <f>RSI!I1934</f>
        <v>41.14188539658533</v>
      </c>
      <c r="D1934" s="2">
        <f>MACD!E1934</f>
        <v>3.0699180603625642E-2</v>
      </c>
      <c r="E1934" s="2">
        <f>MACD!F1934</f>
        <v>2.8983973401136391E-2</v>
      </c>
      <c r="F1934" s="2">
        <f>'Moving Avg'!D1934</f>
        <v>4.1081600000000007</v>
      </c>
      <c r="G1934" s="2">
        <f>'Moving Avg'!F1934</f>
        <v>4.1728199999999998</v>
      </c>
      <c r="H1934" s="2">
        <f>'Moving Avg'!G1934</f>
        <v>4.1789259999999997</v>
      </c>
      <c r="I1934" s="2">
        <f>'Moving Avg'!H1934</f>
        <v>3.6303895000000002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4.0689000000000002</v>
      </c>
      <c r="C1935" s="2">
        <f>RSI!I1935</f>
        <v>40.472372420433992</v>
      </c>
      <c r="D1935" s="2">
        <f>MACD!E1935</f>
        <v>3.904823256949097E-2</v>
      </c>
      <c r="E1935" s="2">
        <f>MACD!F1935</f>
        <v>3.0996825234807308E-2</v>
      </c>
      <c r="F1935" s="2">
        <f>'Moving Avg'!D1935</f>
        <v>4.1065799999999992</v>
      </c>
      <c r="G1935" s="2">
        <f>'Moving Avg'!F1935</f>
        <v>4.1649799999999999</v>
      </c>
      <c r="H1935" s="2">
        <f>'Moving Avg'!G1935</f>
        <v>4.1829260000000001</v>
      </c>
      <c r="I1935" s="2">
        <f>'Moving Avg'!H1935</f>
        <v>3.6367914999999997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4.1317000000000004</v>
      </c>
      <c r="C1936" s="2">
        <f>RSI!I1936</f>
        <v>47.751301988831209</v>
      </c>
      <c r="D1936" s="2">
        <f>MACD!E1936</f>
        <v>4.0811754963607783E-2</v>
      </c>
      <c r="E1936" s="2">
        <f>MACD!F1936</f>
        <v>3.29598111805674E-2</v>
      </c>
      <c r="F1936" s="2">
        <f>'Moving Avg'!D1936</f>
        <v>4.1175600000000001</v>
      </c>
      <c r="G1936" s="2">
        <f>'Moving Avg'!F1936</f>
        <v>4.1598849999999992</v>
      </c>
      <c r="H1936" s="2">
        <f>'Moving Avg'!G1936</f>
        <v>4.1881820000000003</v>
      </c>
      <c r="I1936" s="2">
        <f>'Moving Avg'!H1936</f>
        <v>3.6437630000000003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</row>
    <row r="1937" spans="1:12" ht="13.5" x14ac:dyDescent="0.25">
      <c r="A1937" s="3">
        <f>RSI!A1937</f>
        <v>44830</v>
      </c>
      <c r="B1937" s="2">
        <f>RSI!B1937</f>
        <v>4.0533000000000001</v>
      </c>
      <c r="C1937" s="2">
        <f>RSI!I1937</f>
        <v>41.009519646047096</v>
      </c>
      <c r="D1937" s="2">
        <f>MACD!E1937</f>
        <v>5.1865662765680831E-2</v>
      </c>
      <c r="E1937" s="2">
        <f>MACD!F1937</f>
        <v>3.6740981497590086E-2</v>
      </c>
      <c r="F1937" s="2">
        <f>'Moving Avg'!D1937</f>
        <v>4.0971799999999998</v>
      </c>
      <c r="G1937" s="2">
        <f>'Moving Avg'!F1937</f>
        <v>4.1555750000000007</v>
      </c>
      <c r="H1937" s="2">
        <f>'Moving Avg'!G1937</f>
        <v>4.1911400000000008</v>
      </c>
      <c r="I1937" s="2">
        <f>'Moving Avg'!H1937</f>
        <v>3.6501600000000001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4.0610999999999997</v>
      </c>
      <c r="C1938" s="2">
        <f>RSI!I1938</f>
        <v>41.888571081916467</v>
      </c>
      <c r="D1938" s="2">
        <f>MACD!E1938</f>
        <v>6.1233075855445129E-2</v>
      </c>
      <c r="E1938" s="2">
        <f>MACD!F1938</f>
        <v>4.1639400369161098E-2</v>
      </c>
      <c r="F1938" s="2">
        <f>'Moving Avg'!D1938</f>
        <v>4.07836</v>
      </c>
      <c r="G1938" s="2">
        <f>'Moving Avg'!F1938</f>
        <v>4.1473449999999996</v>
      </c>
      <c r="H1938" s="2">
        <f>'Moving Avg'!G1938</f>
        <v>4.1920640000000011</v>
      </c>
      <c r="I1938" s="2">
        <f>'Moving Avg'!H1938</f>
        <v>3.656596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4.0376000000000003</v>
      </c>
      <c r="C1939" s="2">
        <f>RSI!I1939</f>
        <v>39.956692492517831</v>
      </c>
      <c r="D1939" s="2">
        <f>MACD!E1939</f>
        <v>6.7786655047078703E-2</v>
      </c>
      <c r="E1939" s="2">
        <f>MACD!F1939</f>
        <v>4.6868851304744621E-2</v>
      </c>
      <c r="F1939" s="2">
        <f>'Moving Avg'!D1939</f>
        <v>4.0705200000000001</v>
      </c>
      <c r="G1939" s="2">
        <f>'Moving Avg'!F1939</f>
        <v>4.1379399999999995</v>
      </c>
      <c r="H1939" s="2">
        <f>'Moving Avg'!G1939</f>
        <v>4.1903280000000009</v>
      </c>
      <c r="I1939" s="2">
        <f>'Moving Avg'!H1939</f>
        <v>3.6629144999999999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</row>
    <row r="1940" spans="1:12" ht="13.5" x14ac:dyDescent="0.25">
      <c r="A1940" s="3">
        <f>RSI!A1940</f>
        <v>44833</v>
      </c>
      <c r="B1940" s="2">
        <f>RSI!B1940</f>
        <v>3.9670000000000001</v>
      </c>
      <c r="C1940" s="2">
        <f>RSI!I1940</f>
        <v>34.76875281075128</v>
      </c>
      <c r="D1940" s="2">
        <f>MACD!E1940</f>
        <v>6.1072944669616547E-2</v>
      </c>
      <c r="E1940" s="2">
        <f>MACD!F1940</f>
        <v>4.9709669977719015E-2</v>
      </c>
      <c r="F1940" s="2">
        <f>'Moving Avg'!D1940</f>
        <v>4.0501399999999999</v>
      </c>
      <c r="G1940" s="2">
        <f>'Moving Avg'!F1940</f>
        <v>4.1285299999999996</v>
      </c>
      <c r="H1940" s="2">
        <f>'Moving Avg'!G1940</f>
        <v>4.1854280000000008</v>
      </c>
      <c r="I1940" s="2">
        <f>'Moving Avg'!H1940</f>
        <v>3.6688799999999997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3.9984000000000002</v>
      </c>
      <c r="C1941" s="2">
        <f>RSI!I1941</f>
        <v>38.587921270944648</v>
      </c>
      <c r="D1941" s="2">
        <f>MACD!E1941</f>
        <v>5.4042283323519236E-2</v>
      </c>
      <c r="E1941" s="2">
        <f>MACD!F1941</f>
        <v>5.0576192646879063E-2</v>
      </c>
      <c r="F1941" s="2">
        <f>'Moving Avg'!D1941</f>
        <v>4.0234800000000002</v>
      </c>
      <c r="G1941" s="2">
        <f>'Moving Avg'!F1941</f>
        <v>4.1222599999999998</v>
      </c>
      <c r="H1941" s="2">
        <f>'Moving Avg'!G1941</f>
        <v>4.1815940000000014</v>
      </c>
      <c r="I1941" s="2">
        <f>'Moving Avg'!H1941</f>
        <v>3.675257999999999</v>
      </c>
      <c r="J1941" s="6" t="str">
        <f>OBV!F1941</f>
        <v>BULLISH</v>
      </c>
      <c r="K1941" s="6" t="str">
        <f>OBV!G1941</f>
        <v>WEAK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3.9984000000000002</v>
      </c>
      <c r="C1942" s="2">
        <f>RSI!I1942</f>
        <v>38.587921270944648</v>
      </c>
      <c r="D1942" s="2">
        <f>MACD!E1942</f>
        <v>6.0873049695397086E-2</v>
      </c>
      <c r="E1942" s="2">
        <f>MACD!F1942</f>
        <v>5.2635564056582665E-2</v>
      </c>
      <c r="F1942" s="2">
        <f>'Moving Avg'!D1942</f>
        <v>4.0125000000000011</v>
      </c>
      <c r="G1942" s="2">
        <f>'Moving Avg'!F1942</f>
        <v>4.1152050000000004</v>
      </c>
      <c r="H1942" s="2">
        <f>'Moving Avg'!G1942</f>
        <v>4.177760000000001</v>
      </c>
      <c r="I1942" s="2">
        <f>'Moving Avg'!H1942</f>
        <v>3.6814169999999988</v>
      </c>
      <c r="J1942" s="6" t="str">
        <f>OBV!F1942</f>
        <v>BULLISH</v>
      </c>
      <c r="K1942" s="6" t="str">
        <f>OBV!G1942</f>
        <v>WEAK</v>
      </c>
      <c r="L1942" s="6" t="str">
        <f>OBV!H1942</f>
        <v>BULLISH DIVERGENCE</v>
      </c>
    </row>
    <row r="1943" spans="1:12" ht="13.5" x14ac:dyDescent="0.25">
      <c r="A1943" s="3">
        <f>RSI!A1943</f>
        <v>44838</v>
      </c>
      <c r="B1943" s="2">
        <f>RSI!B1943</f>
        <v>3.9984000000000002</v>
      </c>
      <c r="C1943" s="2">
        <f>RSI!I1943</f>
        <v>38.587921270944648</v>
      </c>
      <c r="D1943" s="2">
        <f>MACD!E1943</f>
        <v>6.7317974349199616E-2</v>
      </c>
      <c r="E1943" s="2">
        <f>MACD!F1943</f>
        <v>5.5572046115106057E-2</v>
      </c>
      <c r="F1943" s="2">
        <f>'Moving Avg'!D1943</f>
        <v>3.9999600000000002</v>
      </c>
      <c r="G1943" s="2">
        <f>'Moving Avg'!F1943</f>
        <v>4.1042300000000003</v>
      </c>
      <c r="H1943" s="2">
        <f>'Moving Avg'!G1943</f>
        <v>4.171488000000001</v>
      </c>
      <c r="I1943" s="2">
        <f>'Moving Avg'!H1943</f>
        <v>3.6875394999999984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</row>
    <row r="1944" spans="1:12" ht="13.5" x14ac:dyDescent="0.25">
      <c r="A1944" s="3">
        <f>RSI!A1944</f>
        <v>44839</v>
      </c>
      <c r="B1944" s="2">
        <f>RSI!B1944</f>
        <v>3.9748999999999999</v>
      </c>
      <c r="C1944" s="2">
        <f>RSI!I1944</f>
        <v>36.585679476109398</v>
      </c>
      <c r="D1944" s="2">
        <f>MACD!E1944</f>
        <v>6.3066357205037171E-2</v>
      </c>
      <c r="E1944" s="2">
        <f>MACD!F1944</f>
        <v>5.707090833309228E-2</v>
      </c>
      <c r="F1944" s="2">
        <f>'Moving Avg'!D1944</f>
        <v>3.9874200000000002</v>
      </c>
      <c r="G1944" s="2">
        <f>'Moving Avg'!F1944</f>
        <v>4.0928650000000006</v>
      </c>
      <c r="H1944" s="2">
        <f>'Moving Avg'!G1944</f>
        <v>4.1656880000000003</v>
      </c>
      <c r="I1944" s="2">
        <f>'Moving Avg'!H1944</f>
        <v>3.6935444999999989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3.9512999999999998</v>
      </c>
      <c r="C1945" s="2">
        <f>RSI!I1945</f>
        <v>34.641693711297123</v>
      </c>
      <c r="D1945" s="2">
        <f>MACD!E1945</f>
        <v>6.0710630300578217E-2</v>
      </c>
      <c r="E1945" s="2">
        <f>MACD!F1945</f>
        <v>5.7798852726589474E-2</v>
      </c>
      <c r="F1945" s="2">
        <f>'Moving Avg'!D1945</f>
        <v>3.9842799999999996</v>
      </c>
      <c r="G1945" s="2">
        <f>'Moving Avg'!F1945</f>
        <v>4.0803200000000013</v>
      </c>
      <c r="H1945" s="2">
        <f>'Moving Avg'!G1945</f>
        <v>4.1616100000000014</v>
      </c>
      <c r="I1945" s="2">
        <f>'Moving Avg'!H1945</f>
        <v>3.699285499999998</v>
      </c>
      <c r="J1945" s="6" t="str">
        <f>OBV!F1945</f>
        <v>BULLISH</v>
      </c>
      <c r="K1945" s="6" t="str">
        <f>OBV!G1945</f>
        <v>NEUTRAL</v>
      </c>
      <c r="L1945" s="6" t="str">
        <f>OBV!H1945</f>
        <v>BULLISH DIVERGENCE</v>
      </c>
    </row>
    <row r="1946" spans="1:12" ht="13.5" x14ac:dyDescent="0.25">
      <c r="A1946" s="3">
        <f>RSI!A1946</f>
        <v>44841</v>
      </c>
      <c r="B1946" s="2">
        <f>RSI!B1946</f>
        <v>3.92</v>
      </c>
      <c r="C1946" s="2">
        <f>RSI!I1946</f>
        <v>32.19809885370276</v>
      </c>
      <c r="D1946" s="2">
        <f>MACD!E1946</f>
        <v>7.1493344203916287E-2</v>
      </c>
      <c r="E1946" s="2">
        <f>MACD!F1946</f>
        <v>6.0537751022054838E-2</v>
      </c>
      <c r="F1946" s="2">
        <f>'Moving Avg'!D1946</f>
        <v>3.9685999999999999</v>
      </c>
      <c r="G1946" s="2">
        <f>'Moving Avg'!F1946</f>
        <v>4.0666000000000011</v>
      </c>
      <c r="H1946" s="2">
        <f>'Moving Avg'!G1946</f>
        <v>4.1554960000000003</v>
      </c>
      <c r="I1946" s="2">
        <f>'Moving Avg'!H1946</f>
        <v>3.7046509999999979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3.92</v>
      </c>
      <c r="C1947" s="2">
        <f>RSI!I1947</f>
        <v>32.19809885370276</v>
      </c>
      <c r="D1947" s="2">
        <f>MACD!E1947</f>
        <v>6.9477597613039066E-2</v>
      </c>
      <c r="E1947" s="2">
        <f>MACD!F1947</f>
        <v>6.2325720340251689E-2</v>
      </c>
      <c r="F1947" s="2">
        <f>'Moving Avg'!D1947</f>
        <v>3.9529200000000002</v>
      </c>
      <c r="G1947" s="2">
        <f>'Moving Avg'!F1947</f>
        <v>4.051705000000001</v>
      </c>
      <c r="H1947" s="2">
        <f>'Moving Avg'!G1947</f>
        <v>4.1507920000000009</v>
      </c>
      <c r="I1947" s="2">
        <f>'Moving Avg'!H1947</f>
        <v>3.7098704999999974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3.9512999999999998</v>
      </c>
      <c r="C1948" s="2">
        <f>RSI!I1948</f>
        <v>37.325423972676766</v>
      </c>
      <c r="D1948" s="2">
        <f>MACD!E1948</f>
        <v>6.7507111279867082E-2</v>
      </c>
      <c r="E1948" s="2">
        <f>MACD!F1948</f>
        <v>6.3361998528174771E-2</v>
      </c>
      <c r="F1948" s="2">
        <f>'Moving Avg'!D1948</f>
        <v>3.9435000000000002</v>
      </c>
      <c r="G1948" s="2">
        <f>'Moving Avg'!F1948</f>
        <v>4.0383750000000012</v>
      </c>
      <c r="H1948" s="2">
        <f>'Moving Avg'!G1948</f>
        <v>4.1467140000000002</v>
      </c>
      <c r="I1948" s="2">
        <f>'Moving Avg'!H1948</f>
        <v>3.7152464999999966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3.9357000000000002</v>
      </c>
      <c r="C1949" s="2">
        <f>RSI!I1949</f>
        <v>35.869498211799382</v>
      </c>
      <c r="D1949" s="2">
        <f>MACD!E1949</f>
        <v>6.398542413815278E-2</v>
      </c>
      <c r="E1949" s="2">
        <f>MACD!F1949</f>
        <v>6.3486683650170378E-2</v>
      </c>
      <c r="F1949" s="2">
        <f>'Moving Avg'!D1949</f>
        <v>3.9356599999999999</v>
      </c>
      <c r="G1949" s="2">
        <f>'Moving Avg'!F1949</f>
        <v>4.0254400000000006</v>
      </c>
      <c r="H1949" s="2">
        <f>'Moving Avg'!G1949</f>
        <v>4.1423240000000012</v>
      </c>
      <c r="I1949" s="2">
        <f>'Moving Avg'!H1949</f>
        <v>3.7210554999999972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3.9434999999999998</v>
      </c>
      <c r="C1950" s="2">
        <f>RSI!I1950</f>
        <v>37.188746767318413</v>
      </c>
      <c r="D1950" s="2">
        <f>MACD!E1950</f>
        <v>5.0219026244922027E-2</v>
      </c>
      <c r="E1950" s="2">
        <f>MACD!F1950</f>
        <v>6.0833152169120712E-2</v>
      </c>
      <c r="F1950" s="2">
        <f>'Moving Avg'!D1950</f>
        <v>3.9340999999999999</v>
      </c>
      <c r="G1950" s="2">
        <f>'Moving Avg'!F1950</f>
        <v>4.0187749999999998</v>
      </c>
      <c r="H1950" s="2">
        <f>'Moving Avg'!G1950</f>
        <v>4.1365220000000011</v>
      </c>
      <c r="I1950" s="2">
        <f>'Moving Avg'!H1950</f>
        <v>3.7266844999999966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</row>
    <row r="1951" spans="1:12" ht="13.5" x14ac:dyDescent="0.25">
      <c r="A1951" s="3">
        <f>RSI!A1951</f>
        <v>44848</v>
      </c>
      <c r="B1951" s="2">
        <f>RSI!B1951</f>
        <v>3.9357000000000002</v>
      </c>
      <c r="C1951" s="2">
        <f>RSI!I1951</f>
        <v>36.382733849737114</v>
      </c>
      <c r="D1951" s="2">
        <f>MACD!E1951</f>
        <v>4.4537443550852984E-2</v>
      </c>
      <c r="E1951" s="2">
        <f>MACD!F1951</f>
        <v>5.7574010445467172E-2</v>
      </c>
      <c r="F1951" s="2">
        <f>'Moving Avg'!D1951</f>
        <v>3.9372400000000001</v>
      </c>
      <c r="G1951" s="2">
        <f>'Moving Avg'!F1951</f>
        <v>4.0117200000000004</v>
      </c>
      <c r="H1951" s="2">
        <f>'Moving Avg'!G1951</f>
        <v>4.1289960000000017</v>
      </c>
      <c r="I1951" s="2">
        <f>'Moving Avg'!H1951</f>
        <v>3.7324934999999964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</row>
    <row r="1952" spans="1:12" ht="13.5" x14ac:dyDescent="0.25">
      <c r="A1952" s="3">
        <f>RSI!A1952</f>
        <v>44851</v>
      </c>
      <c r="B1952" s="2">
        <f>RSI!B1952</f>
        <v>3.9043000000000001</v>
      </c>
      <c r="C1952" s="2">
        <f>RSI!I1952</f>
        <v>33.257781079822962</v>
      </c>
      <c r="D1952" s="2">
        <f>MACD!E1952</f>
        <v>4.2618967724436629E-2</v>
      </c>
      <c r="E1952" s="2">
        <f>MACD!F1952</f>
        <v>5.4583001901261065E-2</v>
      </c>
      <c r="F1952" s="2">
        <f>'Moving Avg'!D1952</f>
        <v>3.9340999999999999</v>
      </c>
      <c r="G1952" s="2">
        <f>'Moving Avg'!F1952</f>
        <v>3.9991750000000001</v>
      </c>
      <c r="H1952" s="2">
        <f>'Moving Avg'!G1952</f>
        <v>4.1227240000000007</v>
      </c>
      <c r="I1952" s="2">
        <f>'Moving Avg'!H1952</f>
        <v>3.7381454999999972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3.9043000000000001</v>
      </c>
      <c r="C1953" s="2">
        <f>RSI!I1953</f>
        <v>33.257781079822962</v>
      </c>
      <c r="D1953" s="2">
        <f>MACD!E1953</f>
        <v>4.1702566803746066E-2</v>
      </c>
      <c r="E1953" s="2">
        <f>MACD!F1953</f>
        <v>5.2006914881758071E-2</v>
      </c>
      <c r="F1953" s="2">
        <f>'Moving Avg'!D1953</f>
        <v>3.9247000000000001</v>
      </c>
      <c r="G1953" s="2">
        <f>'Moving Avg'!F1953</f>
        <v>3.9866300000000008</v>
      </c>
      <c r="H1953" s="2">
        <f>'Moving Avg'!G1953</f>
        <v>4.1156680000000012</v>
      </c>
      <c r="I1953" s="2">
        <f>'Moving Avg'!H1953</f>
        <v>3.743833999999997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3.8651</v>
      </c>
      <c r="C1954" s="2">
        <f>RSI!I1954</f>
        <v>29.579350625580133</v>
      </c>
      <c r="D1954" s="2">
        <f>MACD!E1954</f>
        <v>4.0870029708575562E-2</v>
      </c>
      <c r="E1954" s="2">
        <f>MACD!F1954</f>
        <v>4.9779537847121573E-2</v>
      </c>
      <c r="F1954" s="2">
        <f>'Moving Avg'!D1954</f>
        <v>3.9105800000000004</v>
      </c>
      <c r="G1954" s="2">
        <f>'Moving Avg'!F1954</f>
        <v>3.9760450000000005</v>
      </c>
      <c r="H1954" s="2">
        <f>'Moving Avg'!G1954</f>
        <v>4.1082980000000013</v>
      </c>
      <c r="I1954" s="2">
        <f>'Moving Avg'!H1954</f>
        <v>3.7490344999999969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3.8416000000000001</v>
      </c>
      <c r="C1955" s="2">
        <f>RSI!I1955</f>
        <v>27.607971066743303</v>
      </c>
      <c r="D1955" s="2">
        <f>MACD!E1955</f>
        <v>3.9113255292603899E-2</v>
      </c>
      <c r="E1955" s="2">
        <f>MACD!F1955</f>
        <v>4.7646281336218038E-2</v>
      </c>
      <c r="F1955" s="2">
        <f>'Moving Avg'!D1955</f>
        <v>3.8902000000000001</v>
      </c>
      <c r="G1955" s="2">
        <f>'Moving Avg'!F1955</f>
        <v>3.9646800000000004</v>
      </c>
      <c r="H1955" s="2">
        <f>'Moving Avg'!G1955</f>
        <v>4.0988900000000008</v>
      </c>
      <c r="I1955" s="2">
        <f>'Moving Avg'!H1955</f>
        <v>3.7543729999999971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3.8416000000000001</v>
      </c>
      <c r="C1956" s="2">
        <f>RSI!I1956</f>
        <v>27.607971066743303</v>
      </c>
      <c r="D1956" s="2">
        <f>MACD!E1956</f>
        <v>3.3725887812367183E-2</v>
      </c>
      <c r="E1956" s="2">
        <f>MACD!F1956</f>
        <v>4.486220263144787E-2</v>
      </c>
      <c r="F1956" s="2">
        <f>'Moving Avg'!D1956</f>
        <v>3.8713799999999998</v>
      </c>
      <c r="G1956" s="2">
        <f>'Moving Avg'!F1956</f>
        <v>3.9501750000000002</v>
      </c>
      <c r="H1956" s="2">
        <f>'Moving Avg'!G1956</f>
        <v>4.0894820000000012</v>
      </c>
      <c r="I1956" s="2">
        <f>'Moving Avg'!H1956</f>
        <v>3.7596384999999963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3.8336999999999999</v>
      </c>
      <c r="C1957" s="2">
        <f>RSI!I1957</f>
        <v>26.908766902713424</v>
      </c>
      <c r="D1957" s="2">
        <f>MACD!E1957</f>
        <v>3.0599307731699277E-2</v>
      </c>
      <c r="E1957" s="2">
        <f>MACD!F1957</f>
        <v>4.2009623651498157E-2</v>
      </c>
      <c r="F1957" s="2">
        <f>'Moving Avg'!D1957</f>
        <v>3.8572600000000001</v>
      </c>
      <c r="G1957" s="2">
        <f>'Moving Avg'!F1957</f>
        <v>3.9391949999999993</v>
      </c>
      <c r="H1957" s="2">
        <f>'Moving Avg'!G1957</f>
        <v>4.0811700000000011</v>
      </c>
      <c r="I1957" s="2">
        <f>'Moving Avg'!H1957</f>
        <v>3.7645724999999963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3.8180999999999998</v>
      </c>
      <c r="C1958" s="2">
        <f>RSI!I1958</f>
        <v>25.533574927314945</v>
      </c>
      <c r="D1958" s="2">
        <f>MACD!E1958</f>
        <v>3.4755413848194028E-2</v>
      </c>
      <c r="E1958" s="2">
        <f>MACD!F1958</f>
        <v>4.0558781690837334E-2</v>
      </c>
      <c r="F1958" s="2">
        <f>'Moving Avg'!D1958</f>
        <v>3.84002</v>
      </c>
      <c r="G1958" s="2">
        <f>'Moving Avg'!F1958</f>
        <v>3.9270449999999988</v>
      </c>
      <c r="H1958" s="2">
        <f>'Moving Avg'!G1958</f>
        <v>4.0728600000000004</v>
      </c>
      <c r="I1958" s="2">
        <f>'Moving Avg'!H1958</f>
        <v>3.7696109999999958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3.9434999999999998</v>
      </c>
      <c r="C1959" s="2">
        <f>RSI!I1959</f>
        <v>48.373688235130977</v>
      </c>
      <c r="D1959" s="2">
        <f>MACD!E1959</f>
        <v>2.7444609080795601E-2</v>
      </c>
      <c r="E1959" s="2">
        <f>MACD!F1959</f>
        <v>3.793594716882899E-2</v>
      </c>
      <c r="F1959" s="2">
        <f>'Moving Avg'!D1959</f>
        <v>3.8556999999999997</v>
      </c>
      <c r="G1959" s="2">
        <f>'Moving Avg'!F1959</f>
        <v>3.9223399999999993</v>
      </c>
      <c r="H1959" s="2">
        <f>'Moving Avg'!G1959</f>
        <v>4.0672159999999993</v>
      </c>
      <c r="I1959" s="2">
        <f>'Moving Avg'!H1959</f>
        <v>3.7753494999999959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3.9043000000000001</v>
      </c>
      <c r="C1960" s="2">
        <f>RSI!I1960</f>
        <v>43.846336133301463</v>
      </c>
      <c r="D1960" s="2">
        <f>MACD!E1960</f>
        <v>2.5418826324790533E-2</v>
      </c>
      <c r="E1960" s="2">
        <f>MACD!F1960</f>
        <v>3.5432523000021303E-2</v>
      </c>
      <c r="F1960" s="2">
        <f>'Moving Avg'!D1960</f>
        <v>3.8682400000000001</v>
      </c>
      <c r="G1960" s="2">
        <f>'Moving Avg'!F1960</f>
        <v>3.9192050000000003</v>
      </c>
      <c r="H1960" s="2">
        <f>'Moving Avg'!G1960</f>
        <v>4.0607879999999996</v>
      </c>
      <c r="I1960" s="2">
        <f>'Moving Avg'!H1960</f>
        <v>3.7807094999999959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3.8416000000000001</v>
      </c>
      <c r="C1961" s="2">
        <f>RSI!I1961</f>
        <v>37.75906725413008</v>
      </c>
      <c r="D1961" s="2">
        <f>MACD!E1961</f>
        <v>2.7433169449575967E-2</v>
      </c>
      <c r="E1961" s="2">
        <f>MACD!F1961</f>
        <v>3.3832652289932236E-2</v>
      </c>
      <c r="F1961" s="2">
        <f>'Moving Avg'!D1961</f>
        <v>3.8682400000000001</v>
      </c>
      <c r="G1961" s="2">
        <f>'Moving Avg'!F1961</f>
        <v>3.911365</v>
      </c>
      <c r="H1961" s="2">
        <f>'Moving Avg'!G1961</f>
        <v>4.0535759999999996</v>
      </c>
      <c r="I1961" s="2">
        <f>'Moving Avg'!H1961</f>
        <v>3.7858654999999954</v>
      </c>
      <c r="J1961" s="6" t="str">
        <f>OBV!F1961</f>
        <v>BULLISH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3.7631999999999999</v>
      </c>
      <c r="C1962" s="2">
        <f>RSI!I1962</f>
        <v>31.811878798218416</v>
      </c>
      <c r="D1962" s="2">
        <f>MACD!E1962</f>
        <v>3.0747732644782477E-2</v>
      </c>
      <c r="E1962" s="2">
        <f>MACD!F1962</f>
        <v>3.3215668360902284E-2</v>
      </c>
      <c r="F1962" s="2">
        <f>'Moving Avg'!D1962</f>
        <v>3.8541400000000001</v>
      </c>
      <c r="G1962" s="2">
        <f>'Moving Avg'!F1962</f>
        <v>3.8996049999999998</v>
      </c>
      <c r="H1962" s="2">
        <f>'Moving Avg'!G1962</f>
        <v>4.0443259999999999</v>
      </c>
      <c r="I1962" s="2">
        <f>'Moving Avg'!H1962</f>
        <v>3.7904834999999957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3.8180999999999998</v>
      </c>
      <c r="C1963" s="2">
        <f>RSI!I1963</f>
        <v>39.051180949383728</v>
      </c>
      <c r="D1963" s="2">
        <f>MACD!E1963</f>
        <v>3.0535521670716381E-2</v>
      </c>
      <c r="E1963" s="2">
        <f>MACD!F1963</f>
        <v>3.2679639022865102E-2</v>
      </c>
      <c r="F1963" s="2">
        <f>'Moving Avg'!D1963</f>
        <v>3.8541399999999997</v>
      </c>
      <c r="G1963" s="2">
        <f>'Moving Avg'!F1963</f>
        <v>3.8905900000000004</v>
      </c>
      <c r="H1963" s="2">
        <f>'Moving Avg'!G1963</f>
        <v>4.0361739999999999</v>
      </c>
      <c r="I1963" s="2">
        <f>'Moving Avg'!H1963</f>
        <v>3.7950474999999955</v>
      </c>
      <c r="J1963" s="6" t="str">
        <f>OBV!F1963</f>
        <v>BULLISH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3.7945000000000002</v>
      </c>
      <c r="C1964" s="2">
        <f>RSI!I1964</f>
        <v>37.221777757022267</v>
      </c>
      <c r="D1964" s="2">
        <f>MACD!E1964</f>
        <v>2.6720991458319965E-2</v>
      </c>
      <c r="E1964" s="2">
        <f>MACD!F1964</f>
        <v>3.1487909509956072E-2</v>
      </c>
      <c r="F1964" s="2">
        <f>'Moving Avg'!D1964</f>
        <v>3.8243400000000003</v>
      </c>
      <c r="G1964" s="2">
        <f>'Moving Avg'!F1964</f>
        <v>3.88157</v>
      </c>
      <c r="H1964" s="2">
        <f>'Moving Avg'!G1964</f>
        <v>4.0275499999999997</v>
      </c>
      <c r="I1964" s="2">
        <f>'Moving Avg'!H1964</f>
        <v>3.799602999999995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3.7867000000000002</v>
      </c>
      <c r="C1965" s="2">
        <f>RSI!I1965</f>
        <v>36.611316799990341</v>
      </c>
      <c r="D1965" s="2">
        <f>MACD!E1965</f>
        <v>2.1194838255350401E-2</v>
      </c>
      <c r="E1965" s="2">
        <f>MACD!F1965</f>
        <v>2.9429295259034937E-2</v>
      </c>
      <c r="F1965" s="2">
        <f>'Moving Avg'!D1965</f>
        <v>3.8008200000000003</v>
      </c>
      <c r="G1965" s="2">
        <f>'Moving Avg'!F1965</f>
        <v>3.8733399999999998</v>
      </c>
      <c r="H1965" s="2">
        <f>'Moving Avg'!G1965</f>
        <v>4.01877</v>
      </c>
      <c r="I1965" s="2">
        <f>'Moving Avg'!H1965</f>
        <v>3.8039004999999948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3.7553000000000001</v>
      </c>
      <c r="C1966" s="2">
        <f>RSI!I1966</f>
        <v>34.180987536864748</v>
      </c>
      <c r="D1966" s="2">
        <f>MACD!E1966</f>
        <v>1.9575261378319109E-2</v>
      </c>
      <c r="E1966" s="2">
        <f>MACD!F1966</f>
        <v>2.7458488482891771E-2</v>
      </c>
      <c r="F1966" s="2">
        <f>'Moving Avg'!D1966</f>
        <v>3.78356</v>
      </c>
      <c r="G1966" s="2">
        <f>'Moving Avg'!F1966</f>
        <v>3.8651049999999998</v>
      </c>
      <c r="H1966" s="2">
        <f>'Moving Avg'!G1966</f>
        <v>4.0092039999999995</v>
      </c>
      <c r="I1966" s="2">
        <f>'Moving Avg'!H1966</f>
        <v>3.8080774999999947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3.7631999999999999</v>
      </c>
      <c r="C1967" s="2">
        <f>RSI!I1967</f>
        <v>35.343885199314315</v>
      </c>
      <c r="D1967" s="2">
        <f>MACD!E1967</f>
        <v>1.7266188196846333E-2</v>
      </c>
      <c r="E1967" s="2">
        <f>MACD!F1967</f>
        <v>2.5420028425682684E-2</v>
      </c>
      <c r="F1967" s="2">
        <f>'Moving Avg'!D1967</f>
        <v>3.78356</v>
      </c>
      <c r="G1967" s="2">
        <f>'Moving Avg'!F1967</f>
        <v>3.8572650000000004</v>
      </c>
      <c r="H1967" s="2">
        <f>'Moving Avg'!G1967</f>
        <v>4.001678000000001</v>
      </c>
      <c r="I1967" s="2">
        <f>'Moving Avg'!H1967</f>
        <v>3.8121479999999948</v>
      </c>
      <c r="J1967" s="6" t="str">
        <f>OBV!F1967</f>
        <v>BEARISH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3.7867000000000002</v>
      </c>
      <c r="C1968" s="2">
        <f>RSI!I1968</f>
        <v>38.807380740632979</v>
      </c>
      <c r="D1968" s="2">
        <f>MACD!E1968</f>
        <v>1.1922997662110468E-2</v>
      </c>
      <c r="E1968" s="2">
        <f>MACD!F1968</f>
        <v>2.2720622272968241E-2</v>
      </c>
      <c r="F1968" s="2">
        <f>'Moving Avg'!D1968</f>
        <v>3.7772800000000002</v>
      </c>
      <c r="G1968" s="2">
        <f>'Moving Avg'!F1968</f>
        <v>3.8490349999999998</v>
      </c>
      <c r="H1968" s="2">
        <f>'Moving Avg'!G1968</f>
        <v>3.9928980000000003</v>
      </c>
      <c r="I1968" s="2">
        <f>'Moving Avg'!H1968</f>
        <v>3.8155694999999947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3.7709999999999999</v>
      </c>
      <c r="C1969" s="2">
        <f>RSI!I1969</f>
        <v>37.367215774231347</v>
      </c>
      <c r="D1969" s="2">
        <f>MACD!E1969</f>
        <v>2.8413968067521278E-2</v>
      </c>
      <c r="E1969" s="2">
        <f>MACD!F1969</f>
        <v>2.385929143187885E-2</v>
      </c>
      <c r="F1969" s="2">
        <f>'Moving Avg'!D1969</f>
        <v>3.77258</v>
      </c>
      <c r="G1969" s="2">
        <f>'Moving Avg'!F1969</f>
        <v>3.8408000000000002</v>
      </c>
      <c r="H1969" s="2">
        <f>'Moving Avg'!G1969</f>
        <v>3.9838040000000006</v>
      </c>
      <c r="I1969" s="2">
        <f>'Moving Avg'!H1969</f>
        <v>3.8185474999999944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3.7553000000000001</v>
      </c>
      <c r="C1970" s="2">
        <f>RSI!I1970</f>
        <v>35.931215563523608</v>
      </c>
      <c r="D1970" s="2">
        <f>MACD!E1970</f>
        <v>3.8108443820279003E-2</v>
      </c>
      <c r="E1970" s="2">
        <f>MACD!F1970</f>
        <v>2.6709121909558882E-2</v>
      </c>
      <c r="F1970" s="2">
        <f>'Moving Avg'!D1970</f>
        <v>3.7662999999999998</v>
      </c>
      <c r="G1970" s="2">
        <f>'Moving Avg'!F1970</f>
        <v>3.8313900000000003</v>
      </c>
      <c r="H1970" s="2">
        <f>'Moving Avg'!G1970</f>
        <v>3.975806</v>
      </c>
      <c r="I1970" s="2">
        <f>'Moving Avg'!H1970</f>
        <v>3.821191499999995</v>
      </c>
      <c r="J1970" s="6" t="str">
        <f>OBV!F1970</f>
        <v>BEARISH</v>
      </c>
      <c r="K1970" s="6" t="str">
        <f>OBV!G1970</f>
        <v>STRONG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3.7631999999999999</v>
      </c>
      <c r="C1971" s="2">
        <f>RSI!I1971</f>
        <v>37.238202537094303</v>
      </c>
      <c r="D1971" s="2">
        <f>MACD!E1971</f>
        <v>3.6736213212664293E-2</v>
      </c>
      <c r="E1971" s="2">
        <f>MACD!F1971</f>
        <v>2.8714540170179964E-2</v>
      </c>
      <c r="F1971" s="2">
        <f>'Moving Avg'!D1971</f>
        <v>3.7678800000000003</v>
      </c>
      <c r="G1971" s="2">
        <f>'Moving Avg'!F1971</f>
        <v>3.8227650000000004</v>
      </c>
      <c r="H1971" s="2">
        <f>'Moving Avg'!G1971</f>
        <v>3.9685940000000004</v>
      </c>
      <c r="I1971" s="2">
        <f>'Moving Avg'!H1971</f>
        <v>3.8235829999999953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</row>
    <row r="1972" spans="1:12" ht="13.5" x14ac:dyDescent="0.25">
      <c r="A1972" s="3">
        <f>RSI!A1972</f>
        <v>44879</v>
      </c>
      <c r="B1972" s="2">
        <f>RSI!B1972</f>
        <v>3.7553000000000001</v>
      </c>
      <c r="C1972" s="2">
        <f>RSI!I1972</f>
        <v>36.437704145848372</v>
      </c>
      <c r="D1972" s="2">
        <f>MACD!E1972</f>
        <v>2.4659551474930375E-2</v>
      </c>
      <c r="E1972" s="2">
        <f>MACD!F1972</f>
        <v>2.7903542431130048E-2</v>
      </c>
      <c r="F1972" s="2">
        <f>'Moving Avg'!D1972</f>
        <v>3.7662999999999998</v>
      </c>
      <c r="G1972" s="2">
        <f>'Moving Avg'!F1972</f>
        <v>3.8153150000000005</v>
      </c>
      <c r="H1972" s="2">
        <f>'Moving Avg'!G1972</f>
        <v>3.9609100000000006</v>
      </c>
      <c r="I1972" s="2">
        <f>'Moving Avg'!H1972</f>
        <v>3.8255334999999953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3.8024</v>
      </c>
      <c r="C1973" s="2">
        <f>RSI!I1973</f>
        <v>44.146719943755343</v>
      </c>
      <c r="D1973" s="2">
        <f>MACD!E1973</f>
        <v>1.9964052375851526E-2</v>
      </c>
      <c r="E1973" s="2">
        <f>MACD!F1973</f>
        <v>2.6315644420074346E-2</v>
      </c>
      <c r="F1973" s="2">
        <f>'Moving Avg'!D1973</f>
        <v>3.7694400000000003</v>
      </c>
      <c r="G1973" s="2">
        <f>'Moving Avg'!F1973</f>
        <v>3.8102200000000002</v>
      </c>
      <c r="H1973" s="2">
        <f>'Moving Avg'!G1973</f>
        <v>3.9526000000000012</v>
      </c>
      <c r="I1973" s="2">
        <f>'Moving Avg'!H1973</f>
        <v>3.827244999999996</v>
      </c>
      <c r="J1973" s="6" t="str">
        <f>OBV!F1973</f>
        <v>BEARISH</v>
      </c>
      <c r="K1973" s="6" t="str">
        <f>OBV!G1973</f>
        <v>STRONG</v>
      </c>
      <c r="L1973" s="6" t="str">
        <f>OBV!H1973</f>
        <v>BEARISH DIVERGENCE</v>
      </c>
    </row>
    <row r="1974" spans="1:12" ht="13.5" x14ac:dyDescent="0.25">
      <c r="A1974" s="3">
        <f>RSI!A1974</f>
        <v>44881</v>
      </c>
      <c r="B1974" s="2">
        <f>RSI!B1974</f>
        <v>3.8024</v>
      </c>
      <c r="C1974" s="2">
        <f>RSI!I1974</f>
        <v>44.146719943755343</v>
      </c>
      <c r="D1974" s="2">
        <f>MACD!E1974</f>
        <v>1.2605880120153401E-2</v>
      </c>
      <c r="E1974" s="2">
        <f>MACD!F1974</f>
        <v>2.3573691560090159E-2</v>
      </c>
      <c r="F1974" s="2">
        <f>'Moving Avg'!D1974</f>
        <v>3.7757199999999997</v>
      </c>
      <c r="G1974" s="2">
        <f>'Moving Avg'!F1974</f>
        <v>3.8070850000000007</v>
      </c>
      <c r="H1974" s="2">
        <f>'Moving Avg'!G1974</f>
        <v>3.9446040000000009</v>
      </c>
      <c r="I1974" s="2">
        <f>'Moving Avg'!H1974</f>
        <v>3.8291024999999963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</row>
    <row r="1975" spans="1:12" ht="13.5" x14ac:dyDescent="0.25">
      <c r="A1975" s="3">
        <f>RSI!A1975</f>
        <v>44882</v>
      </c>
      <c r="B1975" s="2">
        <f>RSI!B1975</f>
        <v>3.7709999999999999</v>
      </c>
      <c r="C1975" s="2">
        <f>RSI!I1975</f>
        <v>40.36186935230316</v>
      </c>
      <c r="D1975" s="2">
        <f>MACD!E1975</f>
        <v>7.7331710295620582E-3</v>
      </c>
      <c r="E1975" s="2">
        <f>MACD!F1975</f>
        <v>2.040558745398454E-2</v>
      </c>
      <c r="F1975" s="2">
        <f>'Moving Avg'!D1975</f>
        <v>3.7788600000000003</v>
      </c>
      <c r="G1975" s="2">
        <f>'Moving Avg'!F1975</f>
        <v>3.8035550000000007</v>
      </c>
      <c r="H1975" s="2">
        <f>'Moving Avg'!G1975</f>
        <v>3.9359800000000007</v>
      </c>
      <c r="I1975" s="2">
        <f>'Moving Avg'!H1975</f>
        <v>3.8306934999999958</v>
      </c>
      <c r="J1975" s="6" t="str">
        <f>OBV!F1975</f>
        <v>BEARISH</v>
      </c>
      <c r="K1975" s="6" t="str">
        <f>OBV!G1975</f>
        <v>NEUTRAL</v>
      </c>
      <c r="L1975" s="6" t="str">
        <f>OBV!H1975</f>
        <v>BEARISH DIVERGENCE</v>
      </c>
    </row>
    <row r="1976" spans="1:12" ht="13.5" x14ac:dyDescent="0.25">
      <c r="A1976" s="3">
        <f>RSI!A1976</f>
        <v>44883</v>
      </c>
      <c r="B1976" s="2">
        <f>RSI!B1976</f>
        <v>3.7475000000000001</v>
      </c>
      <c r="C1976" s="2">
        <f>RSI!I1976</f>
        <v>37.753155450140021</v>
      </c>
      <c r="D1976" s="2">
        <f>MACD!E1976</f>
        <v>9.162830408695477E-4</v>
      </c>
      <c r="E1976" s="2">
        <f>MACD!F1976</f>
        <v>1.6507726571361542E-2</v>
      </c>
      <c r="F1976" s="2">
        <f>'Moving Avg'!D1976</f>
        <v>3.7757199999999997</v>
      </c>
      <c r="G1976" s="2">
        <f>'Moving Avg'!F1976</f>
        <v>3.7988500000000003</v>
      </c>
      <c r="H1976" s="2">
        <f>'Moving Avg'!G1976</f>
        <v>3.9270420000000006</v>
      </c>
      <c r="I1976" s="2">
        <f>'Moving Avg'!H1976</f>
        <v>3.8321669999999961</v>
      </c>
      <c r="J1976" s="6" t="str">
        <f>OBV!F1976</f>
        <v>BEARISH</v>
      </c>
      <c r="K1976" s="6" t="str">
        <f>OBV!G1976</f>
        <v>STRONG</v>
      </c>
      <c r="L1976" s="6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3.7397</v>
      </c>
      <c r="C1977" s="2">
        <f>RSI!I1977</f>
        <v>36.900643368752156</v>
      </c>
      <c r="D1977" s="2">
        <f>MACD!E1977</f>
        <v>-2.5529743068615218E-3</v>
      </c>
      <c r="E1977" s="2">
        <f>MACD!F1977</f>
        <v>1.269558639571693E-2</v>
      </c>
      <c r="F1977" s="2">
        <f>'Moving Avg'!D1977</f>
        <v>3.7725999999999997</v>
      </c>
      <c r="G1977" s="2">
        <f>'Moving Avg'!F1977</f>
        <v>3.7941499999999997</v>
      </c>
      <c r="H1977" s="2">
        <f>'Moving Avg'!G1977</f>
        <v>3.9174780000000009</v>
      </c>
      <c r="I1977" s="2">
        <f>'Moving Avg'!H1977</f>
        <v>3.8336379999999957</v>
      </c>
      <c r="J1977" s="6" t="str">
        <f>OBV!F1977</f>
        <v>BEARISH</v>
      </c>
      <c r="K1977" s="6" t="str">
        <f>OBV!G1977</f>
        <v>STRONG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3.7631999999999999</v>
      </c>
      <c r="C1978" s="2">
        <f>RSI!I1978</f>
        <v>41.208116736967767</v>
      </c>
      <c r="D1978" s="2">
        <f>MACD!E1978</f>
        <v>-3.0995095587100785E-3</v>
      </c>
      <c r="E1978" s="2">
        <f>MACD!F1978</f>
        <v>9.5365672048315277E-3</v>
      </c>
      <c r="F1978" s="2">
        <f>'Moving Avg'!D1978</f>
        <v>3.7647600000000003</v>
      </c>
      <c r="G1978" s="2">
        <f>'Moving Avg'!F1978</f>
        <v>3.7914049999999997</v>
      </c>
      <c r="H1978" s="2">
        <f>'Moving Avg'!G1978</f>
        <v>3.9083840000000016</v>
      </c>
      <c r="I1978" s="2">
        <f>'Moving Avg'!H1978</f>
        <v>3.8352994999999961</v>
      </c>
      <c r="J1978" s="6" t="str">
        <f>OBV!F1978</f>
        <v>BEARISH</v>
      </c>
      <c r="K1978" s="6" t="str">
        <f>OBV!G1978</f>
        <v>STRONG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3.8024</v>
      </c>
      <c r="C1979" s="2">
        <f>RSI!I1979</f>
        <v>47.63027299205865</v>
      </c>
      <c r="D1979" s="2">
        <f>MACD!E1979</f>
        <v>-8.5436666983782494E-3</v>
      </c>
      <c r="E1979" s="2">
        <f>MACD!F1979</f>
        <v>5.9205204241895727E-3</v>
      </c>
      <c r="F1979" s="2">
        <f>'Moving Avg'!D1979</f>
        <v>3.7647599999999999</v>
      </c>
      <c r="G1979" s="2">
        <f>'Moving Avg'!F1979</f>
        <v>3.7843499999999999</v>
      </c>
      <c r="H1979" s="2">
        <f>'Moving Avg'!G1979</f>
        <v>3.9005440000000009</v>
      </c>
      <c r="I1979" s="2">
        <f>'Moving Avg'!H1979</f>
        <v>3.8370839999999964</v>
      </c>
      <c r="J1979" s="6" t="str">
        <f>OBV!F1979</f>
        <v>BEARISH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3.8416000000000001</v>
      </c>
      <c r="C1980" s="2">
        <f>RSI!I1980</f>
        <v>53.142502254855408</v>
      </c>
      <c r="D1980" s="2">
        <f>MACD!E1980</f>
        <v>-1.838859133260895E-2</v>
      </c>
      <c r="E1980" s="2">
        <f>MACD!F1980</f>
        <v>1.0586980728298678E-3</v>
      </c>
      <c r="F1980" s="2">
        <f>'Moving Avg'!D1980</f>
        <v>3.77888</v>
      </c>
      <c r="G1980" s="2">
        <f>'Moving Avg'!F1980</f>
        <v>3.7812150000000004</v>
      </c>
      <c r="H1980" s="2">
        <f>'Moving Avg'!G1980</f>
        <v>3.8958400000000006</v>
      </c>
      <c r="I1980" s="2">
        <f>'Moving Avg'!H1980</f>
        <v>3.8390644999999965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3.8258999999999999</v>
      </c>
      <c r="C1981" s="2">
        <f>RSI!I1981</f>
        <v>50.834664912745446</v>
      </c>
      <c r="D1981" s="2">
        <f>MACD!E1981</f>
        <v>-2.4497422982418637E-2</v>
      </c>
      <c r="E1981" s="2">
        <f>MACD!F1981</f>
        <v>-4.0525261382198339E-3</v>
      </c>
      <c r="F1981" s="2">
        <f>'Moving Avg'!D1981</f>
        <v>3.7945599999999997</v>
      </c>
      <c r="G1981" s="2">
        <f>'Moving Avg'!F1981</f>
        <v>3.7804300000000004</v>
      </c>
      <c r="H1981" s="2">
        <f>'Moving Avg'!G1981</f>
        <v>3.8908220000000013</v>
      </c>
      <c r="I1981" s="2">
        <f>'Moving Avg'!H1981</f>
        <v>3.8414044999999972</v>
      </c>
      <c r="J1981" s="6" t="str">
        <f>OBV!F1981</f>
        <v>BULLISH</v>
      </c>
      <c r="K1981" s="6" t="str">
        <f>OBV!G1981</f>
        <v>WEAK</v>
      </c>
      <c r="L1981" s="6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3.92</v>
      </c>
      <c r="C1982" s="2">
        <f>RSI!I1982</f>
        <v>61.598867899459222</v>
      </c>
      <c r="D1982" s="2">
        <f>MACD!E1982</f>
        <v>-3.790465663417919E-2</v>
      </c>
      <c r="E1982" s="2">
        <f>MACD!F1982</f>
        <v>-1.0822952237411705E-2</v>
      </c>
      <c r="F1982" s="2">
        <f>'Moving Avg'!D1982</f>
        <v>3.8306200000000006</v>
      </c>
      <c r="G1982" s="2">
        <f>'Moving Avg'!F1982</f>
        <v>3.7882699999999998</v>
      </c>
      <c r="H1982" s="2">
        <f>'Moving Avg'!G1982</f>
        <v>3.8861180000000006</v>
      </c>
      <c r="I1982" s="2">
        <f>'Moving Avg'!H1982</f>
        <v>3.8437769999999967</v>
      </c>
      <c r="J1982" s="6" t="str">
        <f>OBV!F1982</f>
        <v>BULLISH</v>
      </c>
      <c r="K1982" s="6" t="str">
        <f>OBV!G1982</f>
        <v>WEAK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3.9512999999999998</v>
      </c>
      <c r="C1983" s="2">
        <f>RSI!I1983</f>
        <v>64.391513276708096</v>
      </c>
      <c r="D1983" s="2">
        <f>MACD!E1983</f>
        <v>-4.4926225374058326E-2</v>
      </c>
      <c r="E1983" s="2">
        <f>MACD!F1983</f>
        <v>-1.7643606864741028E-2</v>
      </c>
      <c r="F1983" s="2">
        <f>'Moving Avg'!D1983</f>
        <v>3.8682400000000001</v>
      </c>
      <c r="G1983" s="2">
        <f>'Moving Avg'!F1983</f>
        <v>3.7949300000000008</v>
      </c>
      <c r="H1983" s="2">
        <f>'Moving Avg'!G1983</f>
        <v>3.8820400000000008</v>
      </c>
      <c r="I1983" s="2">
        <f>'Moving Avg'!H1983</f>
        <v>3.8463789999999967</v>
      </c>
      <c r="J1983" s="6" t="str">
        <f>OBV!F1983</f>
        <v>BULLISH</v>
      </c>
      <c r="K1983" s="6" t="str">
        <f>OBV!G1983</f>
        <v>WEAK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3.9748999999999999</v>
      </c>
      <c r="C1984" s="2">
        <f>RSI!I1984</f>
        <v>66.376972306067216</v>
      </c>
      <c r="D1984" s="2">
        <f>MACD!E1984</f>
        <v>-5.33604889124355E-2</v>
      </c>
      <c r="E1984" s="2">
        <f>MACD!F1984</f>
        <v>-2.4786983274279924E-2</v>
      </c>
      <c r="F1984" s="2">
        <f>'Moving Avg'!D1984</f>
        <v>3.9027400000000001</v>
      </c>
      <c r="G1984" s="2">
        <f>'Moving Avg'!F1984</f>
        <v>3.8039500000000004</v>
      </c>
      <c r="H1984" s="2">
        <f>'Moving Avg'!G1984</f>
        <v>3.8800020000000002</v>
      </c>
      <c r="I1984" s="2">
        <f>'Moving Avg'!H1984</f>
        <v>3.8493909999999971</v>
      </c>
      <c r="J1984" s="6" t="str">
        <f>OBV!F1984</f>
        <v>BULLISH</v>
      </c>
      <c r="K1984" s="6" t="str">
        <f>OBV!G1984</f>
        <v>WEAK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3.9984000000000002</v>
      </c>
      <c r="C1985" s="2">
        <f>RSI!I1985</f>
        <v>68.273957150640769</v>
      </c>
      <c r="D1985" s="2">
        <f>MACD!E1985</f>
        <v>-6.7897755343786059E-2</v>
      </c>
      <c r="E1985" s="2">
        <f>MACD!F1985</f>
        <v>-3.3409137688181149E-2</v>
      </c>
      <c r="F1985" s="2">
        <f>'Moving Avg'!D1985</f>
        <v>3.9340999999999995</v>
      </c>
      <c r="G1985" s="2">
        <f>'Moving Avg'!F1985</f>
        <v>3.8145350000000002</v>
      </c>
      <c r="H1985" s="2">
        <f>'Moving Avg'!G1985</f>
        <v>3.8785920000000003</v>
      </c>
      <c r="I1985" s="2">
        <f>'Moving Avg'!H1985</f>
        <v>3.8522284999999967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4.0061999999999998</v>
      </c>
      <c r="C1986" s="2">
        <f>RSI!I1986</f>
        <v>68.901124091955722</v>
      </c>
      <c r="D1986" s="2">
        <f>MACD!E1986</f>
        <v>-8.5298203341638512E-2</v>
      </c>
      <c r="E1986" s="2">
        <f>MACD!F1986</f>
        <v>-4.3786950818872628E-2</v>
      </c>
      <c r="F1986" s="2">
        <f>'Moving Avg'!D1986</f>
        <v>3.9701599999999999</v>
      </c>
      <c r="G1986" s="2">
        <f>'Moving Avg'!F1986</f>
        <v>3.8270800000000009</v>
      </c>
      <c r="H1986" s="2">
        <f>'Moving Avg'!G1986</f>
        <v>3.8760820000000002</v>
      </c>
      <c r="I1986" s="2">
        <f>'Moving Avg'!H1986</f>
        <v>3.8551779999999969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3.9512999999999998</v>
      </c>
      <c r="C1987" s="2">
        <f>RSI!I1987</f>
        <v>59.922323587304518</v>
      </c>
      <c r="D1987" s="2">
        <f>MACD!E1987</f>
        <v>-9.8040455153726391E-2</v>
      </c>
      <c r="E1987" s="2">
        <f>MACD!F1987</f>
        <v>-5.4637651685843378E-2</v>
      </c>
      <c r="F1987" s="2">
        <f>'Moving Avg'!D1987</f>
        <v>3.9764200000000001</v>
      </c>
      <c r="G1987" s="2">
        <f>'Moving Avg'!F1987</f>
        <v>3.8364850000000006</v>
      </c>
      <c r="H1987" s="2">
        <f>'Moving Avg'!G1987</f>
        <v>3.8740420000000002</v>
      </c>
      <c r="I1987" s="2">
        <f>'Moving Avg'!H1987</f>
        <v>3.8576704999999971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3.9278</v>
      </c>
      <c r="C1988" s="2">
        <f>RSI!I1988</f>
        <v>56.526653482844935</v>
      </c>
      <c r="D1988" s="2">
        <f>MACD!E1988</f>
        <v>-0.10396170138651639</v>
      </c>
      <c r="E1988" s="2">
        <f>MACD!F1988</f>
        <v>-6.4502461625977989E-2</v>
      </c>
      <c r="F1988" s="2">
        <f>'Moving Avg'!D1988</f>
        <v>3.9717199999999999</v>
      </c>
      <c r="G1988" s="2">
        <f>'Moving Avg'!F1988</f>
        <v>3.8435399999999995</v>
      </c>
      <c r="H1988" s="2">
        <f>'Moving Avg'!G1988</f>
        <v>3.8713759999999997</v>
      </c>
      <c r="I1988" s="2">
        <f>'Moving Avg'!H1988</f>
        <v>3.8600454999999978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3.9512999999999998</v>
      </c>
      <c r="C1989" s="2">
        <f>RSI!I1989</f>
        <v>59.027103597746446</v>
      </c>
      <c r="D1989" s="2">
        <f>MACD!E1989</f>
        <v>-0.10500186066991013</v>
      </c>
      <c r="E1989" s="2">
        <f>MACD!F1989</f>
        <v>-7.260234143476442E-2</v>
      </c>
      <c r="F1989" s="2">
        <f>'Moving Avg'!D1989</f>
        <v>3.9670000000000001</v>
      </c>
      <c r="G1989" s="2">
        <f>'Moving Avg'!F1989</f>
        <v>3.8525550000000002</v>
      </c>
      <c r="H1989" s="2">
        <f>'Moving Avg'!G1989</f>
        <v>3.8696499999999996</v>
      </c>
      <c r="I1989" s="2">
        <f>'Moving Avg'!H1989</f>
        <v>3.8626474999999969</v>
      </c>
      <c r="J1989" s="6" t="str">
        <f>OBV!F1989</f>
        <v>BULLISH</v>
      </c>
      <c r="K1989" s="6" t="str">
        <f>OBV!G1989</f>
        <v>NEUTRAL</v>
      </c>
      <c r="L1989" s="6" t="str">
        <f>OBV!H1989</f>
        <v>BULLISH DIVERGENCE</v>
      </c>
    </row>
    <row r="1990" spans="1:12" ht="13.5" x14ac:dyDescent="0.25">
      <c r="A1990" s="3">
        <f>RSI!A1990</f>
        <v>44903</v>
      </c>
      <c r="B1990" s="2">
        <f>RSI!B1990</f>
        <v>3.9670000000000001</v>
      </c>
      <c r="C1990" s="2">
        <f>RSI!I1990</f>
        <v>60.655267753261668</v>
      </c>
      <c r="D1990" s="2">
        <f>MACD!E1990</f>
        <v>-0.10144925770766955</v>
      </c>
      <c r="E1990" s="2">
        <f>MACD!F1990</f>
        <v>-7.8371724689345446E-2</v>
      </c>
      <c r="F1990" s="2">
        <f>'Moving Avg'!D1990</f>
        <v>3.9607199999999998</v>
      </c>
      <c r="G1990" s="2">
        <f>'Moving Avg'!F1990</f>
        <v>3.86314</v>
      </c>
      <c r="H1990" s="2">
        <f>'Moving Avg'!G1990</f>
        <v>3.8696500000000005</v>
      </c>
      <c r="I1990" s="2">
        <f>'Moving Avg'!H1990</f>
        <v>3.8653279999999972</v>
      </c>
      <c r="J1990" s="6" t="str">
        <f>OBV!F1990</f>
        <v>BULLISH</v>
      </c>
      <c r="K1990" s="6" t="str">
        <f>OBV!G1990</f>
        <v>NEUTRAL</v>
      </c>
      <c r="L1990" s="6" t="str">
        <f>OBV!H1990</f>
        <v>BULLISH DIVERGENCE</v>
      </c>
    </row>
    <row r="1991" spans="1:12" ht="13.5" x14ac:dyDescent="0.25">
      <c r="A1991" s="3">
        <f>RSI!A1991</f>
        <v>44904</v>
      </c>
      <c r="B1991" s="2">
        <f>RSI!B1991</f>
        <v>3.8965000000000001</v>
      </c>
      <c r="C1991" s="2">
        <f>RSI!I1991</f>
        <v>50.878222941058048</v>
      </c>
      <c r="D1991" s="2">
        <f>MACD!E1991</f>
        <v>-9.6131984643718305E-2</v>
      </c>
      <c r="E1991" s="2">
        <f>MACD!F1991</f>
        <v>-8.1923776680220023E-2</v>
      </c>
      <c r="F1991" s="2">
        <f>'Moving Avg'!D1991</f>
        <v>3.9387799999999999</v>
      </c>
      <c r="G1991" s="2">
        <f>'Moving Avg'!F1991</f>
        <v>3.8698050000000004</v>
      </c>
      <c r="H1991" s="2">
        <f>'Moving Avg'!G1991</f>
        <v>3.8676120000000003</v>
      </c>
      <c r="I1991" s="2">
        <f>'Moving Avg'!H1991</f>
        <v>3.8676924999999978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</row>
    <row r="1992" spans="1:12" ht="13.5" x14ac:dyDescent="0.25">
      <c r="A1992" s="3">
        <f>RSI!A1992</f>
        <v>44907</v>
      </c>
      <c r="B1992" s="2">
        <f>RSI!B1992</f>
        <v>3.9984000000000002</v>
      </c>
      <c r="C1992" s="2">
        <f>RSI!I1992</f>
        <v>60.731000323719343</v>
      </c>
      <c r="D1992" s="2">
        <f>MACD!E1992</f>
        <v>-8.4746292247247279E-2</v>
      </c>
      <c r="E1992" s="2">
        <f>MACD!F1992</f>
        <v>-8.2488279793625482E-2</v>
      </c>
      <c r="F1992" s="2">
        <f>'Moving Avg'!D1992</f>
        <v>3.9481999999999999</v>
      </c>
      <c r="G1992" s="2">
        <f>'Moving Avg'!F1992</f>
        <v>3.8819599999999994</v>
      </c>
      <c r="H1992" s="2">
        <f>'Moving Avg'!G1992</f>
        <v>3.8676120000000003</v>
      </c>
      <c r="I1992" s="2">
        <f>'Moving Avg'!H1992</f>
        <v>3.8705299999999978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3.9826999999999999</v>
      </c>
      <c r="C1993" s="2">
        <f>RSI!I1993</f>
        <v>58.774919500903735</v>
      </c>
      <c r="D1993" s="2">
        <f>MACD!E1993</f>
        <v>-6.9775207979387854E-2</v>
      </c>
      <c r="E1993" s="2">
        <f>MACD!F1993</f>
        <v>-7.9945665430777954E-2</v>
      </c>
      <c r="F1993" s="2">
        <f>'Moving Avg'!D1993</f>
        <v>3.9591799999999999</v>
      </c>
      <c r="G1993" s="2">
        <f>'Moving Avg'!F1993</f>
        <v>3.8909749999999996</v>
      </c>
      <c r="H1993" s="2">
        <f>'Moving Avg'!G1993</f>
        <v>3.8672980000000008</v>
      </c>
      <c r="I1993" s="2">
        <f>'Moving Avg'!H1993</f>
        <v>3.8734714999999973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</row>
    <row r="1994" spans="1:12" ht="13.5" x14ac:dyDescent="0.25">
      <c r="A1994" s="3">
        <f>RSI!A1994</f>
        <v>44909</v>
      </c>
      <c r="B1994" s="2">
        <f>RSI!B1994</f>
        <v>3.9592000000000001</v>
      </c>
      <c r="C1994" s="2">
        <f>RSI!I1994</f>
        <v>55.873978791788311</v>
      </c>
      <c r="D1994" s="2">
        <f>MACD!E1994</f>
        <v>-5.2236891724178225E-2</v>
      </c>
      <c r="E1994" s="2">
        <f>MACD!F1994</f>
        <v>-7.4403910689458008E-2</v>
      </c>
      <c r="F1994" s="2">
        <f>'Moving Avg'!D1994</f>
        <v>3.9607599999999996</v>
      </c>
      <c r="G1994" s="2">
        <f>'Moving Avg'!F1994</f>
        <v>3.898814999999999</v>
      </c>
      <c r="H1994" s="2">
        <f>'Moving Avg'!G1994</f>
        <v>3.8669840000000004</v>
      </c>
      <c r="I1994" s="2">
        <f>'Moving Avg'!H1994</f>
        <v>3.8762954999999977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</row>
    <row r="1995" spans="1:12" ht="13.5" x14ac:dyDescent="0.25">
      <c r="A1995" s="3">
        <f>RSI!A1995</f>
        <v>44910</v>
      </c>
      <c r="B1995" s="2">
        <f>RSI!B1995</f>
        <v>3.9984000000000002</v>
      </c>
      <c r="C1995" s="2">
        <f>RSI!I1995</f>
        <v>59.467749889104695</v>
      </c>
      <c r="D1995" s="2">
        <f>MACD!E1995</f>
        <v>-3.701015515130246E-2</v>
      </c>
      <c r="E1995" s="2">
        <f>MACD!F1995</f>
        <v>-6.6925159581826904E-2</v>
      </c>
      <c r="F1995" s="2">
        <f>'Moving Avg'!D1995</f>
        <v>3.9670399999999999</v>
      </c>
      <c r="G1995" s="2">
        <f>'Moving Avg'!F1995</f>
        <v>3.9101849999999998</v>
      </c>
      <c r="H1995" s="2">
        <f>'Moving Avg'!G1995</f>
        <v>3.8679260000000006</v>
      </c>
      <c r="I1995" s="2">
        <f>'Moving Avg'!H1995</f>
        <v>3.8791694999999975</v>
      </c>
      <c r="J1995" s="6" t="str">
        <f>OBV!F1995</f>
        <v>BEARISH</v>
      </c>
      <c r="K1995" s="6" t="str">
        <f>OBV!G1995</f>
        <v>NEUTRAL</v>
      </c>
      <c r="L1995" s="6" t="str">
        <f>OBV!H1995</f>
        <v>BEARISH DIVERGENCE</v>
      </c>
    </row>
    <row r="1996" spans="1:12" ht="13.5" x14ac:dyDescent="0.25">
      <c r="A1996" s="3">
        <f>RSI!A1996</f>
        <v>44911</v>
      </c>
      <c r="B1996" s="2">
        <f>RSI!B1996</f>
        <v>4.0376000000000003</v>
      </c>
      <c r="C1996" s="2">
        <f>RSI!I1996</f>
        <v>62.736100405618458</v>
      </c>
      <c r="D1996" s="2">
        <f>MACD!E1996</f>
        <v>-2.6362311338920197E-2</v>
      </c>
      <c r="E1996" s="2">
        <f>MACD!F1996</f>
        <v>-5.8812589933245563E-2</v>
      </c>
      <c r="F1996" s="2">
        <f>'Moving Avg'!D1996</f>
        <v>3.9952600000000005</v>
      </c>
      <c r="G1996" s="2">
        <f>'Moving Avg'!F1996</f>
        <v>3.9246899999999996</v>
      </c>
      <c r="H1996" s="2">
        <f>'Moving Avg'!G1996</f>
        <v>3.8702780000000008</v>
      </c>
      <c r="I1996" s="2">
        <f>'Moving Avg'!H1996</f>
        <v>3.8820569999999974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</row>
    <row r="1997" spans="1:12" ht="13.5" x14ac:dyDescent="0.25">
      <c r="A1997" s="3">
        <f>RSI!A1997</f>
        <v>44914</v>
      </c>
      <c r="B1997" s="2">
        <f>RSI!B1997</f>
        <v>3.9670000000000001</v>
      </c>
      <c r="C1997" s="2">
        <f>RSI!I1997</f>
        <v>54.251304240280227</v>
      </c>
      <c r="D1997" s="2">
        <f>MACD!E1997</f>
        <v>-2.129391733960162E-2</v>
      </c>
      <c r="E1997" s="2">
        <f>MACD!F1997</f>
        <v>-5.1308855414516776E-2</v>
      </c>
      <c r="F1997" s="2">
        <f>'Moving Avg'!D1997</f>
        <v>3.9889800000000002</v>
      </c>
      <c r="G1997" s="2">
        <f>'Moving Avg'!F1997</f>
        <v>3.9360550000000005</v>
      </c>
      <c r="H1997" s="2">
        <f>'Moving Avg'!G1997</f>
        <v>3.8712180000000012</v>
      </c>
      <c r="I1997" s="2">
        <f>'Moving Avg'!H1997</f>
        <v>3.8845914999999973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4.0297000000000001</v>
      </c>
      <c r="C1998" s="2">
        <f>RSI!I1998</f>
        <v>59.491180208134487</v>
      </c>
      <c r="D1998" s="2">
        <f>MACD!E1998</f>
        <v>-2.5519034094100057E-2</v>
      </c>
      <c r="E1998" s="2">
        <f>MACD!F1998</f>
        <v>-4.6150891150433436E-2</v>
      </c>
      <c r="F1998" s="2">
        <f>'Moving Avg'!D1998</f>
        <v>3.99838</v>
      </c>
      <c r="G1998" s="2">
        <f>'Moving Avg'!F1998</f>
        <v>3.9493800000000006</v>
      </c>
      <c r="H1998" s="2">
        <f>'Moving Avg'!G1998</f>
        <v>3.8727860000000009</v>
      </c>
      <c r="I1998" s="2">
        <f>'Moving Avg'!H1998</f>
        <v>3.8871839999999969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</row>
    <row r="1999" spans="1:12" ht="13.5" x14ac:dyDescent="0.25">
      <c r="A1999" s="3">
        <f>RSI!A1999</f>
        <v>44916</v>
      </c>
      <c r="B1999" s="2">
        <f>RSI!B1999</f>
        <v>3.9748999999999999</v>
      </c>
      <c r="C1999" s="2">
        <f>RSI!I1999</f>
        <v>53.701838971050577</v>
      </c>
      <c r="D1999" s="2">
        <f>MACD!E1999</f>
        <v>-2.2025105236865627E-2</v>
      </c>
      <c r="E1999" s="2">
        <f>MACD!F1999</f>
        <v>-4.132573396771988E-2</v>
      </c>
      <c r="F1999" s="2">
        <f>'Moving Avg'!D1999</f>
        <v>4.0015200000000011</v>
      </c>
      <c r="G1999" s="2">
        <f>'Moving Avg'!F1999</f>
        <v>3.9580050000000009</v>
      </c>
      <c r="H1999" s="2">
        <f>'Moving Avg'!G1999</f>
        <v>3.8735700000000008</v>
      </c>
      <c r="I1999" s="2">
        <f>'Moving Avg'!H1999</f>
        <v>3.889173999999997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3.92</v>
      </c>
      <c r="C2000" s="2">
        <f>RSI!I2000</f>
        <v>48.599334908531539</v>
      </c>
      <c r="D2000" s="2">
        <f>MACD!E2000</f>
        <v>-1.2823592824652064E-2</v>
      </c>
      <c r="E2000" s="2">
        <f>MACD!F2000</f>
        <v>-3.5625305739106321E-2</v>
      </c>
      <c r="F2000" s="2">
        <f>'Moving Avg'!D2000</f>
        <v>3.9858400000000005</v>
      </c>
      <c r="G2000" s="2">
        <f>'Moving Avg'!F2000</f>
        <v>3.9619250000000008</v>
      </c>
      <c r="H2000" s="2">
        <f>'Moving Avg'!G2000</f>
        <v>3.8731000000000013</v>
      </c>
      <c r="I2000" s="2">
        <f>'Moving Avg'!H2000</f>
        <v>3.8904879999999968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</row>
    <row r="2001" spans="1:12" ht="13.5" x14ac:dyDescent="0.25">
      <c r="A2001" s="3">
        <f>RSI!A2001</f>
        <v>44918</v>
      </c>
      <c r="B2001" s="2">
        <f>RSI!B2001</f>
        <v>3.9748999999999999</v>
      </c>
      <c r="C2001" s="2">
        <f>RSI!I2001</f>
        <v>53.370651478662971</v>
      </c>
      <c r="D2001" s="2">
        <f>MACD!E2001</f>
        <v>-1.9845500845570907E-2</v>
      </c>
      <c r="E2001" s="2">
        <f>MACD!F2001</f>
        <v>-3.2469344760399241E-2</v>
      </c>
      <c r="F2001" s="2">
        <f>'Moving Avg'!D2001</f>
        <v>3.9733000000000005</v>
      </c>
      <c r="G2001" s="2">
        <f>'Moving Avg'!F2001</f>
        <v>3.9693750000000017</v>
      </c>
      <c r="H2001" s="2">
        <f>'Moving Avg'!G2001</f>
        <v>3.8738840000000012</v>
      </c>
      <c r="I2001" s="2">
        <f>'Moving Avg'!H2001</f>
        <v>3.8916749999999967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3.9904999999999999</v>
      </c>
      <c r="C2002" s="2">
        <f>RSI!I2002</f>
        <v>54.65860822406205</v>
      </c>
      <c r="D2002" s="2">
        <f>MACD!E2002</f>
        <v>-1.1492915952039606E-2</v>
      </c>
      <c r="E2002" s="2">
        <f>MACD!F2002</f>
        <v>-2.8274058998727317E-2</v>
      </c>
      <c r="F2002" s="2">
        <f>'Moving Avg'!D2002</f>
        <v>3.9780000000000002</v>
      </c>
      <c r="G2002" s="2">
        <f>'Moving Avg'!F2002</f>
        <v>3.9729000000000005</v>
      </c>
      <c r="H2002" s="2">
        <f>'Moving Avg'!G2002</f>
        <v>3.8756080000000011</v>
      </c>
      <c r="I2002" s="2">
        <f>'Moving Avg'!H2002</f>
        <v>3.892392499999997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</row>
    <row r="2003" spans="1:12" ht="13.5" x14ac:dyDescent="0.25">
      <c r="A2003" s="3">
        <f>RSI!A2003</f>
        <v>44922</v>
      </c>
      <c r="B2003" s="2">
        <f>RSI!B2003</f>
        <v>3.9984000000000002</v>
      </c>
      <c r="C2003" s="2">
        <f>RSI!I2003</f>
        <v>55.331477493486389</v>
      </c>
      <c r="D2003" s="2">
        <f>MACD!E2003</f>
        <v>-7.7284358679112763E-3</v>
      </c>
      <c r="E2003" s="2">
        <f>MACD!F2003</f>
        <v>-2.4164934372564111E-2</v>
      </c>
      <c r="F2003" s="2">
        <f>'Moving Avg'!D2003</f>
        <v>3.9717399999999996</v>
      </c>
      <c r="G2003" s="2">
        <f>'Moving Avg'!F2003</f>
        <v>3.9752549999999998</v>
      </c>
      <c r="H2003" s="2">
        <f>'Moving Avg'!G2003</f>
        <v>3.8774900000000008</v>
      </c>
      <c r="I2003" s="2">
        <f>'Moving Avg'!H2003</f>
        <v>3.8931494999999972</v>
      </c>
      <c r="J2003" s="6" t="str">
        <f>OBV!F2003</f>
        <v>BULLISH</v>
      </c>
      <c r="K2003" s="6" t="str">
        <f>OBV!G2003</f>
        <v>NEUTRAL</v>
      </c>
      <c r="L2003" s="6" t="str">
        <f>OBV!H2003</f>
        <v>BULLISH DIVERGENCE</v>
      </c>
    </row>
    <row r="2004" spans="1:12" ht="13.5" x14ac:dyDescent="0.25">
      <c r="A2004" s="3">
        <f>RSI!A2004</f>
        <v>44923</v>
      </c>
      <c r="B2004" s="2">
        <f>RSI!B2004</f>
        <v>4.0141</v>
      </c>
      <c r="C2004" s="2">
        <f>RSI!I2004</f>
        <v>56.706518356957851</v>
      </c>
      <c r="D2004" s="2">
        <f>MACD!E2004</f>
        <v>-9.6482484986601946E-3</v>
      </c>
      <c r="E2004" s="2">
        <f>MACD!F2004</f>
        <v>-2.1261597197783328E-2</v>
      </c>
      <c r="F2004" s="2">
        <f>'Moving Avg'!D2004</f>
        <v>3.9795799999999999</v>
      </c>
      <c r="G2004" s="2">
        <f>'Moving Avg'!F2004</f>
        <v>3.9772150000000002</v>
      </c>
      <c r="H2004" s="2">
        <f>'Moving Avg'!G2004</f>
        <v>3.8804700000000008</v>
      </c>
      <c r="I2004" s="2">
        <f>'Moving Avg'!H2004</f>
        <v>3.8942404999999969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4.0141</v>
      </c>
      <c r="C2005" s="2">
        <f>RSI!I2005</f>
        <v>56.706518356957851</v>
      </c>
      <c r="D2005" s="2">
        <f>MACD!E2005</f>
        <v>-5.6372954486927362E-3</v>
      </c>
      <c r="E2005" s="2">
        <f>MACD!F2005</f>
        <v>-1.8136736847965209E-2</v>
      </c>
      <c r="F2005" s="2">
        <f>'Moving Avg'!D2005</f>
        <v>3.9983999999999993</v>
      </c>
      <c r="G2005" s="2">
        <f>'Moving Avg'!F2005</f>
        <v>3.9780000000000002</v>
      </c>
      <c r="H2005" s="2">
        <f>'Moving Avg'!G2005</f>
        <v>3.8839200000000011</v>
      </c>
      <c r="I2005" s="2">
        <f>'Moving Avg'!H2005</f>
        <v>3.8955139999999968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4.0141</v>
      </c>
      <c r="C2006" s="2">
        <f>RSI!I2006</f>
        <v>56.706518356957851</v>
      </c>
      <c r="D2006" s="2">
        <f>MACD!E2006</f>
        <v>3.4212836696432269E-3</v>
      </c>
      <c r="E2006" s="2">
        <f>MACD!F2006</f>
        <v>-1.3825132744443523E-2</v>
      </c>
      <c r="F2006" s="2">
        <f>'Moving Avg'!D2006</f>
        <v>4.00624</v>
      </c>
      <c r="G2006" s="2">
        <f>'Moving Avg'!F2006</f>
        <v>3.978394999999999</v>
      </c>
      <c r="H2006" s="2">
        <f>'Moving Avg'!G2006</f>
        <v>3.8873700000000015</v>
      </c>
      <c r="I2006" s="2">
        <f>'Moving Avg'!H2006</f>
        <v>3.8968969999999961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3.92</v>
      </c>
      <c r="C2007" s="2">
        <f>RSI!I2007</f>
        <v>46.086370858167825</v>
      </c>
      <c r="D2007" s="2">
        <f>MACD!E2007</f>
        <v>6.8561102305086941E-3</v>
      </c>
      <c r="E2007" s="2">
        <f>MACD!F2007</f>
        <v>-9.6888841494530802E-3</v>
      </c>
      <c r="F2007" s="2">
        <f>'Moving Avg'!D2007</f>
        <v>3.9921399999999991</v>
      </c>
      <c r="G2007" s="2">
        <f>'Moving Avg'!F2007</f>
        <v>3.9768299999999996</v>
      </c>
      <c r="H2007" s="2">
        <f>'Moving Avg'!G2007</f>
        <v>3.8890960000000008</v>
      </c>
      <c r="I2007" s="2">
        <f>'Moving Avg'!H2007</f>
        <v>3.8979189999999959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3.9904999999999999</v>
      </c>
      <c r="C2008" s="2">
        <f>RSI!I2008</f>
        <v>53.163628189418738</v>
      </c>
      <c r="D2008" s="2">
        <f>MACD!E2008</f>
        <v>1.4428625510611415E-2</v>
      </c>
      <c r="E2008" s="2">
        <f>MACD!F2008</f>
        <v>-4.865382217440181E-3</v>
      </c>
      <c r="F2008" s="2">
        <f>'Moving Avg'!D2008</f>
        <v>3.9905599999999999</v>
      </c>
      <c r="G2008" s="2">
        <f>'Moving Avg'!F2008</f>
        <v>3.9799649999999991</v>
      </c>
      <c r="H2008" s="2">
        <f>'Moving Avg'!G2008</f>
        <v>3.8925440000000009</v>
      </c>
      <c r="I2008" s="2">
        <f>'Moving Avg'!H2008</f>
        <v>3.8996219999999964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</row>
    <row r="2009" spans="1:12" ht="13.5" x14ac:dyDescent="0.25">
      <c r="A2009" s="3">
        <f>RSI!A2009</f>
        <v>44930</v>
      </c>
      <c r="B2009" s="2">
        <f>RSI!B2009</f>
        <v>3.92</v>
      </c>
      <c r="C2009" s="2">
        <f>RSI!I2009</f>
        <v>46.578867068004136</v>
      </c>
      <c r="D2009" s="2">
        <f>MACD!E2009</f>
        <v>1.7435255710001041E-2</v>
      </c>
      <c r="E2009" s="2">
        <f>MACD!F2009</f>
        <v>-4.0525463195193682E-4</v>
      </c>
      <c r="F2009" s="2">
        <f>'Moving Avg'!D2009</f>
        <v>3.9717399999999996</v>
      </c>
      <c r="G2009" s="2">
        <f>'Moving Avg'!F2009</f>
        <v>3.9783999999999997</v>
      </c>
      <c r="H2009" s="2">
        <f>'Moving Avg'!G2009</f>
        <v>3.8920740000000005</v>
      </c>
      <c r="I2009" s="2">
        <f>'Moving Avg'!H2009</f>
        <v>3.9007169999999962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3.8651</v>
      </c>
      <c r="C2010" s="2">
        <f>RSI!I2010</f>
        <v>42.195942328050521</v>
      </c>
      <c r="D2010" s="2">
        <f>MACD!E2010</f>
        <v>1.5838339134480517E-2</v>
      </c>
      <c r="E2010" s="2">
        <f>MACD!F2010</f>
        <v>2.8434641213345539E-3</v>
      </c>
      <c r="F2010" s="2">
        <f>'Moving Avg'!D2010</f>
        <v>3.9419399999999998</v>
      </c>
      <c r="G2010" s="2">
        <f>'Moving Avg'!F2010</f>
        <v>3.9733049999999999</v>
      </c>
      <c r="H2010" s="2">
        <f>'Moving Avg'!G2010</f>
        <v>3.8912900000000006</v>
      </c>
      <c r="I2010" s="2">
        <f>'Moving Avg'!H2010</f>
        <v>3.9015009999999961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3.92</v>
      </c>
      <c r="C2011" s="2">
        <f>RSI!I2011</f>
        <v>47.514558285513182</v>
      </c>
      <c r="D2011" s="2">
        <f>MACD!E2011</f>
        <v>1.9411827981186569E-2</v>
      </c>
      <c r="E2011" s="2">
        <f>MACD!F2011</f>
        <v>6.1571368933049566E-3</v>
      </c>
      <c r="F2011" s="2">
        <f>'Moving Avg'!D2011</f>
        <v>3.9231199999999999</v>
      </c>
      <c r="G2011" s="2">
        <f>'Moving Avg'!F2011</f>
        <v>3.9744799999999998</v>
      </c>
      <c r="H2011" s="2">
        <f>'Moving Avg'!G2011</f>
        <v>3.8928579999999999</v>
      </c>
      <c r="I2011" s="2">
        <f>'Moving Avg'!H2011</f>
        <v>3.9030339999999968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3.92</v>
      </c>
      <c r="C2012" s="2">
        <f>RSI!I2012</f>
        <v>47.514558285513182</v>
      </c>
      <c r="D2012" s="2">
        <f>MACD!E2012</f>
        <v>2.501599356785178E-2</v>
      </c>
      <c r="E2012" s="2">
        <f>MACD!F2012</f>
        <v>9.9289082282143226E-3</v>
      </c>
      <c r="F2012" s="2">
        <f>'Moving Avg'!D2012</f>
        <v>3.9231199999999999</v>
      </c>
      <c r="G2012" s="2">
        <f>'Moving Avg'!F2012</f>
        <v>3.9705599999999999</v>
      </c>
      <c r="H2012" s="2">
        <f>'Moving Avg'!G2012</f>
        <v>3.895994</v>
      </c>
      <c r="I2012" s="2">
        <f>'Moving Avg'!H2012</f>
        <v>3.9048224999999963</v>
      </c>
      <c r="J2012" s="6" t="str">
        <f>OBV!F2012</f>
        <v>BEARISH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3.92</v>
      </c>
      <c r="C2013" s="2">
        <f>RSI!I2013</f>
        <v>47.514558285513182</v>
      </c>
      <c r="D2013" s="2">
        <f>MACD!E2013</f>
        <v>3.1140442462613827E-2</v>
      </c>
      <c r="E2013" s="2">
        <f>MACD!F2013</f>
        <v>1.4171215075094223E-2</v>
      </c>
      <c r="F2013" s="2">
        <f>'Moving Avg'!D2013</f>
        <v>3.9090199999999995</v>
      </c>
      <c r="G2013" s="2">
        <f>'Moving Avg'!F2013</f>
        <v>3.967425</v>
      </c>
      <c r="H2013" s="2">
        <f>'Moving Avg'!G2013</f>
        <v>3.8980319999999993</v>
      </c>
      <c r="I2013" s="2">
        <f>'Moving Avg'!H2013</f>
        <v>3.9069029999999958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3.9748999999999999</v>
      </c>
      <c r="C2014" s="2">
        <f>RSI!I2014</f>
        <v>52.924463263951843</v>
      </c>
      <c r="D2014" s="2">
        <f>MACD!E2014</f>
        <v>3.4826088263779642E-2</v>
      </c>
      <c r="E2014" s="2">
        <f>MACD!F2014</f>
        <v>1.8302189712831308E-2</v>
      </c>
      <c r="F2014" s="2">
        <f>'Moving Avg'!D2014</f>
        <v>3.9200000000000004</v>
      </c>
      <c r="G2014" s="2">
        <f>'Moving Avg'!F2014</f>
        <v>3.9682100000000005</v>
      </c>
      <c r="H2014" s="2">
        <f>'Moving Avg'!G2014</f>
        <v>3.9016399999999991</v>
      </c>
      <c r="I2014" s="2">
        <f>'Moving Avg'!H2014</f>
        <v>3.9089294999999966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3.9434999999999998</v>
      </c>
      <c r="C2015" s="2">
        <f>RSI!I2015</f>
        <v>49.764976291229189</v>
      </c>
      <c r="D2015" s="2">
        <f>MACD!E2015</f>
        <v>4.0089473569378864E-2</v>
      </c>
      <c r="E2015" s="2">
        <f>MACD!F2015</f>
        <v>2.2659646484140823E-2</v>
      </c>
      <c r="F2015" s="2">
        <f>'Moving Avg'!D2015</f>
        <v>3.9356800000000001</v>
      </c>
      <c r="G2015" s="2">
        <f>'Moving Avg'!F2015</f>
        <v>3.9654650000000005</v>
      </c>
      <c r="H2015" s="2">
        <f>'Moving Avg'!G2015</f>
        <v>3.9047759999999996</v>
      </c>
      <c r="I2015" s="2">
        <f>'Moving Avg'!H2015</f>
        <v>3.9107989999999959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3.8494000000000002</v>
      </c>
      <c r="C2016" s="2">
        <f>RSI!I2016</f>
        <v>41.72583282457996</v>
      </c>
      <c r="D2016" s="2">
        <f>MACD!E2016</f>
        <v>5.1531277172689904E-2</v>
      </c>
      <c r="E2016" s="2">
        <f>MACD!F2016</f>
        <v>2.8433972621850642E-2</v>
      </c>
      <c r="F2016" s="2">
        <f>'Moving Avg'!D2016</f>
        <v>3.9215600000000004</v>
      </c>
      <c r="G2016" s="2">
        <f>'Moving Avg'!F2016</f>
        <v>3.9560550000000005</v>
      </c>
      <c r="H2016" s="2">
        <f>'Moving Avg'!G2016</f>
        <v>3.9066579999999997</v>
      </c>
      <c r="I2016" s="2">
        <f>'Moving Avg'!H2016</f>
        <v>3.9121249999999965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3.9043000000000001</v>
      </c>
      <c r="C2017" s="2">
        <f>RSI!I2017</f>
        <v>47.095484603330242</v>
      </c>
      <c r="D2017" s="2">
        <f>MACD!E2017</f>
        <v>4.3241735526592162E-2</v>
      </c>
      <c r="E2017" s="2">
        <f>MACD!F2017</f>
        <v>3.1395525202798952E-2</v>
      </c>
      <c r="F2017" s="2">
        <f>'Moving Avg'!D2017</f>
        <v>3.9184199999999998</v>
      </c>
      <c r="G2017" s="2">
        <f>'Moving Avg'!F2017</f>
        <v>3.9529200000000011</v>
      </c>
      <c r="H2017" s="2">
        <f>'Moving Avg'!G2017</f>
        <v>3.9094799999999998</v>
      </c>
      <c r="I2017" s="2">
        <f>'Moving Avg'!H2017</f>
        <v>3.9135064999999969</v>
      </c>
      <c r="J2017" s="6" t="str">
        <f>OBV!F2017</f>
        <v>BULLISH</v>
      </c>
      <c r="K2017" s="6" t="str">
        <f>OBV!G2017</f>
        <v>NEUTRAL</v>
      </c>
      <c r="L2017" s="6" t="str">
        <f>OBV!H2017</f>
        <v>BULLISH DIVERGENCE</v>
      </c>
    </row>
    <row r="2018" spans="1:12" ht="13.5" x14ac:dyDescent="0.25">
      <c r="A2018" s="3">
        <f>RSI!A2018</f>
        <v>44943</v>
      </c>
      <c r="B2018" s="2">
        <f>RSI!B2018</f>
        <v>3.8807999999999998</v>
      </c>
      <c r="C2018" s="2">
        <f>RSI!I2018</f>
        <v>45.176536707975906</v>
      </c>
      <c r="D2018" s="2">
        <f>MACD!E2018</f>
        <v>4.902010904572851E-2</v>
      </c>
      <c r="E2018" s="2">
        <f>MACD!F2018</f>
        <v>3.4920441971384865E-2</v>
      </c>
      <c r="F2018" s="2">
        <f>'Moving Avg'!D2018</f>
        <v>3.9105800000000004</v>
      </c>
      <c r="G2018" s="2">
        <f>'Moving Avg'!F2018</f>
        <v>3.9454749999999996</v>
      </c>
      <c r="H2018" s="2">
        <f>'Moving Avg'!G2018</f>
        <v>3.9113619999999996</v>
      </c>
      <c r="I2018" s="2">
        <f>'Moving Avg'!H2018</f>
        <v>3.915025999999997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3.8024</v>
      </c>
      <c r="C2019" s="2">
        <f>RSI!I2019</f>
        <v>39.407588315834225</v>
      </c>
      <c r="D2019" s="2">
        <f>MACD!E2019</f>
        <v>4.9200087055926822E-2</v>
      </c>
      <c r="E2019" s="2">
        <f>MACD!F2019</f>
        <v>3.7776370988293256E-2</v>
      </c>
      <c r="F2019" s="2">
        <f>'Moving Avg'!D2019</f>
        <v>3.8760799999999995</v>
      </c>
      <c r="G2019" s="2">
        <f>'Moving Avg'!F2019</f>
        <v>3.9368500000000006</v>
      </c>
      <c r="H2019" s="2">
        <f>'Moving Avg'!G2019</f>
        <v>3.9119900000000003</v>
      </c>
      <c r="I2019" s="2">
        <f>'Moving Avg'!H2019</f>
        <v>3.916080499999997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3.8102</v>
      </c>
      <c r="C2020" s="2">
        <f>RSI!I2020</f>
        <v>40.225419153618432</v>
      </c>
      <c r="D2020" s="2">
        <f>MACD!E2020</f>
        <v>4.109665003194074E-2</v>
      </c>
      <c r="E2020" s="2">
        <f>MACD!F2020</f>
        <v>3.8440426797022753E-2</v>
      </c>
      <c r="F2020" s="2">
        <f>'Moving Avg'!D2020</f>
        <v>3.8494199999999998</v>
      </c>
      <c r="G2020" s="2">
        <f>'Moving Avg'!F2020</f>
        <v>3.9313600000000002</v>
      </c>
      <c r="H2020" s="2">
        <f>'Moving Avg'!G2020</f>
        <v>3.9130880000000001</v>
      </c>
      <c r="I2020" s="2">
        <f>'Moving Avg'!H2020</f>
        <v>3.9172469999999975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3.7631999999999999</v>
      </c>
      <c r="C2021" s="2">
        <f>RSI!I2021</f>
        <v>36.985976667113235</v>
      </c>
      <c r="D2021" s="2">
        <f>MACD!E2021</f>
        <v>4.6832741821901003E-2</v>
      </c>
      <c r="E2021" s="2">
        <f>MACD!F2021</f>
        <v>4.0118889801998403E-2</v>
      </c>
      <c r="F2021" s="2">
        <f>'Moving Avg'!D2021</f>
        <v>3.8321800000000001</v>
      </c>
      <c r="G2021" s="2">
        <f>'Moving Avg'!F2021</f>
        <v>3.9207749999999999</v>
      </c>
      <c r="H2021" s="2">
        <f>'Moving Avg'!G2021</f>
        <v>3.9130880000000001</v>
      </c>
      <c r="I2021" s="2">
        <f>'Moving Avg'!H2021</f>
        <v>3.9180689999999969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3.8180999999999998</v>
      </c>
      <c r="C2022" s="2">
        <f>RSI!I2022</f>
        <v>42.782380692464223</v>
      </c>
      <c r="D2022" s="2">
        <f>MACD!E2022</f>
        <v>4.8513352291848388E-2</v>
      </c>
      <c r="E2022" s="2">
        <f>MACD!F2022</f>
        <v>4.1797782299968403E-2</v>
      </c>
      <c r="F2022" s="2">
        <f>'Moving Avg'!D2022</f>
        <v>3.81494</v>
      </c>
      <c r="G2022" s="2">
        <f>'Moving Avg'!F2022</f>
        <v>3.9121549999999998</v>
      </c>
      <c r="H2022" s="2">
        <f>'Moving Avg'!G2022</f>
        <v>3.9143439999999994</v>
      </c>
      <c r="I2022" s="2">
        <f>'Moving Avg'!H2022</f>
        <v>3.9192749999999967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3.8180999999999998</v>
      </c>
      <c r="C2023" s="2">
        <f>RSI!I2023</f>
        <v>42.782380692464216</v>
      </c>
      <c r="D2023" s="2">
        <f>MACD!E2023</f>
        <v>5.0438464742184497E-2</v>
      </c>
      <c r="E2023" s="2">
        <f>MACD!F2023</f>
        <v>4.3525918788411624E-2</v>
      </c>
      <c r="F2023" s="2">
        <f>'Moving Avg'!D2023</f>
        <v>3.8024</v>
      </c>
      <c r="G2023" s="2">
        <f>'Moving Avg'!F2023</f>
        <v>3.9031399999999996</v>
      </c>
      <c r="H2023" s="2">
        <f>'Moving Avg'!G2023</f>
        <v>3.9146579999999989</v>
      </c>
      <c r="I2023" s="2">
        <f>'Moving Avg'!H2023</f>
        <v>3.9204079999999966</v>
      </c>
      <c r="J2023" s="6" t="str">
        <f>OBV!F2023</f>
        <v>BULLISH</v>
      </c>
      <c r="K2023" s="6" t="str">
        <f>OBV!G2023</f>
        <v>NEUTRAL</v>
      </c>
      <c r="L2023" s="6" t="str">
        <f>OBV!H2023</f>
        <v>BULLISH DIVERGENCE</v>
      </c>
    </row>
    <row r="2024" spans="1:12" ht="13.5" x14ac:dyDescent="0.25">
      <c r="A2024" s="3">
        <f>RSI!A2024</f>
        <v>44951</v>
      </c>
      <c r="B2024" s="2">
        <f>RSI!B2024</f>
        <v>3.8024</v>
      </c>
      <c r="C2024" s="2">
        <f>RSI!I2024</f>
        <v>41.515803785734583</v>
      </c>
      <c r="D2024" s="2">
        <f>MACD!E2024</f>
        <v>6.214231677886195E-2</v>
      </c>
      <c r="E2024" s="2">
        <f>MACD!F2024</f>
        <v>4.7249198386501691E-2</v>
      </c>
      <c r="F2024" s="2">
        <f>'Moving Avg'!D2024</f>
        <v>3.8023999999999996</v>
      </c>
      <c r="G2024" s="2">
        <f>'Moving Avg'!F2024</f>
        <v>3.8925550000000007</v>
      </c>
      <c r="H2024" s="2">
        <f>'Moving Avg'!G2024</f>
        <v>3.9146579999999989</v>
      </c>
      <c r="I2024" s="2">
        <f>'Moving Avg'!H2024</f>
        <v>3.9216084999999965</v>
      </c>
      <c r="J2024" s="6" t="str">
        <f>OBV!F2024</f>
        <v>BULLISH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3.8024</v>
      </c>
      <c r="C2025" s="2">
        <f>RSI!I2025</f>
        <v>41.515803785734583</v>
      </c>
      <c r="D2025" s="2">
        <f>MACD!E2025</f>
        <v>6.7738869607838925E-2</v>
      </c>
      <c r="E2025" s="2">
        <f>MACD!F2025</f>
        <v>5.1347132630769142E-2</v>
      </c>
      <c r="F2025" s="2">
        <f>'Moving Avg'!D2025</f>
        <v>3.80084</v>
      </c>
      <c r="G2025" s="2">
        <f>'Moving Avg'!F2025</f>
        <v>3.8819700000000004</v>
      </c>
      <c r="H2025" s="2">
        <f>'Moving Avg'!G2025</f>
        <v>3.915286</v>
      </c>
      <c r="I2025" s="2">
        <f>'Moving Avg'!H2025</f>
        <v>3.9223709999999965</v>
      </c>
      <c r="J2025" s="6" t="str">
        <f>OBV!F2025</f>
        <v>BULLISH</v>
      </c>
      <c r="K2025" s="6" t="str">
        <f>OBV!G2025</f>
        <v>NEUTRAL</v>
      </c>
      <c r="L2025" s="6" t="str">
        <f>OBV!H2025</f>
        <v>BULLISH DIVERGENCE</v>
      </c>
    </row>
    <row r="2026" spans="1:12" ht="13.5" x14ac:dyDescent="0.25">
      <c r="A2026" s="3">
        <f>RSI!A2026</f>
        <v>44953</v>
      </c>
      <c r="B2026" s="2">
        <f>RSI!B2026</f>
        <v>3.7867000000000002</v>
      </c>
      <c r="C2026" s="2">
        <f>RSI!I2026</f>
        <v>40.13767993281725</v>
      </c>
      <c r="D2026" s="2">
        <f>MACD!E2026</f>
        <v>5.9645697384298479E-2</v>
      </c>
      <c r="E2026" s="2">
        <f>MACD!F2026</f>
        <v>5.3006845581475011E-2</v>
      </c>
      <c r="F2026" s="2">
        <f>'Moving Avg'!D2026</f>
        <v>3.8055399999999997</v>
      </c>
      <c r="G2026" s="2">
        <f>'Moving Avg'!F2026</f>
        <v>3.8706000000000005</v>
      </c>
      <c r="H2026" s="2">
        <f>'Moving Avg'!G2026</f>
        <v>3.9160699999999995</v>
      </c>
      <c r="I2026" s="2">
        <f>'Moving Avg'!H2026</f>
        <v>3.9233834999999972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</row>
    <row r="2027" spans="1:12" ht="13.5" x14ac:dyDescent="0.25">
      <c r="A2027" s="3">
        <f>RSI!A2027</f>
        <v>44956</v>
      </c>
      <c r="B2027" s="2">
        <f>RSI!B2027</f>
        <v>3.7631999999999999</v>
      </c>
      <c r="C2027" s="2">
        <f>RSI!I2027</f>
        <v>38.09903466214265</v>
      </c>
      <c r="D2027" s="2">
        <f>MACD!E2027</f>
        <v>6.3526594389965663E-2</v>
      </c>
      <c r="E2027" s="2">
        <f>MACD!F2027</f>
        <v>5.5110795343173147E-2</v>
      </c>
      <c r="F2027" s="2">
        <f>'Moving Avg'!D2027</f>
        <v>3.7945599999999997</v>
      </c>
      <c r="G2027" s="2">
        <f>'Moving Avg'!F2027</f>
        <v>3.8627600000000002</v>
      </c>
      <c r="H2027" s="2">
        <f>'Moving Avg'!G2027</f>
        <v>3.9165399999999999</v>
      </c>
      <c r="I2027" s="2">
        <f>'Moving Avg'!H2027</f>
        <v>3.9240959999999974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3.7161</v>
      </c>
      <c r="C2028" s="2">
        <f>RSI!I2028</f>
        <v>34.334917483149937</v>
      </c>
      <c r="D2028" s="2">
        <f>MACD!E2028</f>
        <v>6.7324714899932747E-2</v>
      </c>
      <c r="E2028" s="2">
        <f>MACD!F2028</f>
        <v>5.7553579254525068E-2</v>
      </c>
      <c r="F2028" s="2">
        <f>'Moving Avg'!D2028</f>
        <v>3.7741599999999997</v>
      </c>
      <c r="G2028" s="2">
        <f>'Moving Avg'!F2028</f>
        <v>3.8490399999999996</v>
      </c>
      <c r="H2028" s="2">
        <f>'Moving Avg'!G2028</f>
        <v>3.9155980000000006</v>
      </c>
      <c r="I2028" s="2">
        <f>'Moving Avg'!H2028</f>
        <v>3.9246094999999972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3.7161</v>
      </c>
      <c r="C2029" s="2">
        <f>RSI!I2029</f>
        <v>34.334917483149951</v>
      </c>
      <c r="D2029" s="2">
        <f>MACD!E2029</f>
        <v>5.9348601739366291E-2</v>
      </c>
      <c r="E2029" s="2">
        <f>MACD!F2029</f>
        <v>5.7912583751493316E-2</v>
      </c>
      <c r="F2029" s="2">
        <f>'Moving Avg'!D2029</f>
        <v>3.7569000000000004</v>
      </c>
      <c r="G2029" s="2">
        <f>'Moving Avg'!F2029</f>
        <v>3.8388449999999992</v>
      </c>
      <c r="H2029" s="2">
        <f>'Moving Avg'!G2029</f>
        <v>3.9138720000000005</v>
      </c>
      <c r="I2029" s="2">
        <f>'Moving Avg'!H2029</f>
        <v>3.9249404999999977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3.7161</v>
      </c>
      <c r="C2030" s="2">
        <f>RSI!I2030</f>
        <v>34.334917483149951</v>
      </c>
      <c r="D2030" s="2">
        <f>MACD!E2030</f>
        <v>5.4606648673517277E-2</v>
      </c>
      <c r="E2030" s="2">
        <f>MACD!F2030</f>
        <v>5.7251396735898116E-2</v>
      </c>
      <c r="F2030" s="2">
        <f>'Moving Avg'!D2030</f>
        <v>3.7396400000000001</v>
      </c>
      <c r="G2030" s="2">
        <f>'Moving Avg'!F2030</f>
        <v>3.8313949999999997</v>
      </c>
      <c r="H2030" s="2">
        <f>'Moving Avg'!G2030</f>
        <v>3.9113620000000013</v>
      </c>
      <c r="I2030" s="2">
        <f>'Moving Avg'!H2030</f>
        <v>3.9251619999999976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3.7004999999999999</v>
      </c>
      <c r="C2031" s="2">
        <f>RSI!I2031</f>
        <v>32.986742289681743</v>
      </c>
      <c r="D2031" s="2">
        <f>MACD!E2031</f>
        <v>4.5266296286615049E-2</v>
      </c>
      <c r="E2031" s="2">
        <f>MACD!F2031</f>
        <v>5.4854376646041508E-2</v>
      </c>
      <c r="F2031" s="2">
        <f>'Moving Avg'!D2031</f>
        <v>3.7224000000000004</v>
      </c>
      <c r="G2031" s="2">
        <f>'Moving Avg'!F2031</f>
        <v>3.8204199999999999</v>
      </c>
      <c r="H2031" s="2">
        <f>'Moving Avg'!G2031</f>
        <v>3.9088540000000016</v>
      </c>
      <c r="I2031" s="2">
        <f>'Moving Avg'!H2031</f>
        <v>3.9252324999999981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3.7240000000000002</v>
      </c>
      <c r="C2032" s="2">
        <f>RSI!I2032</f>
        <v>36.999841646539913</v>
      </c>
      <c r="D2032" s="2">
        <f>MACD!E2032</f>
        <v>4.4852444173952843E-2</v>
      </c>
      <c r="E2032" s="2">
        <f>MACD!F2032</f>
        <v>5.285399015162378E-2</v>
      </c>
      <c r="F2032" s="2">
        <f>'Moving Avg'!D2032</f>
        <v>3.7145600000000001</v>
      </c>
      <c r="G2032" s="2">
        <f>'Moving Avg'!F2032</f>
        <v>3.8106200000000001</v>
      </c>
      <c r="H2032" s="2">
        <f>'Moving Avg'!G2032</f>
        <v>3.9049340000000012</v>
      </c>
      <c r="I2032" s="2">
        <f>'Moving Avg'!H2032</f>
        <v>3.9252379999999989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3.7945000000000002</v>
      </c>
      <c r="C2033" s="2">
        <f>RSI!I2033</f>
        <v>47.212843049877378</v>
      </c>
      <c r="D2033" s="2">
        <f>MACD!E2033</f>
        <v>3.9867204550938506E-2</v>
      </c>
      <c r="E2033" s="2">
        <f>MACD!F2033</f>
        <v>5.0256633031486725E-2</v>
      </c>
      <c r="F2033" s="2">
        <f>'Moving Avg'!D2033</f>
        <v>3.7302399999999998</v>
      </c>
      <c r="G2033" s="2">
        <f>'Moving Avg'!F2033</f>
        <v>3.8043450000000001</v>
      </c>
      <c r="H2033" s="2">
        <f>'Moving Avg'!G2033</f>
        <v>3.9017980000000012</v>
      </c>
      <c r="I2033" s="2">
        <f>'Moving Avg'!H2033</f>
        <v>3.9252309999999984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3.7553000000000001</v>
      </c>
      <c r="C2034" s="2">
        <f>RSI!I2034</f>
        <v>43.035323807942042</v>
      </c>
      <c r="D2034" s="2">
        <f>MACD!E2034</f>
        <v>3.6264327871358137E-2</v>
      </c>
      <c r="E2034" s="2">
        <f>MACD!F2034</f>
        <v>4.7458171999461007E-2</v>
      </c>
      <c r="F2034" s="2">
        <f>'Moving Avg'!D2034</f>
        <v>3.7380799999999992</v>
      </c>
      <c r="G2034" s="2">
        <f>'Moving Avg'!F2034</f>
        <v>3.7933650000000001</v>
      </c>
      <c r="H2034" s="2">
        <f>'Moving Avg'!G2034</f>
        <v>3.8974060000000015</v>
      </c>
      <c r="I2034" s="2">
        <f>'Moving Avg'!H2034</f>
        <v>3.9248089999999984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3.7945000000000002</v>
      </c>
      <c r="C2035" s="2">
        <f>RSI!I2035</f>
        <v>47.991193478201168</v>
      </c>
      <c r="D2035" s="2">
        <f>MACD!E2035</f>
        <v>3.0661340981414931E-2</v>
      </c>
      <c r="E2035" s="2">
        <f>MACD!F2035</f>
        <v>4.4098805795851792E-2</v>
      </c>
      <c r="F2035" s="2">
        <f>'Moving Avg'!D2035</f>
        <v>3.7537600000000007</v>
      </c>
      <c r="G2035" s="2">
        <f>'Moving Avg'!F2035</f>
        <v>3.7859150000000001</v>
      </c>
      <c r="H2035" s="2">
        <f>'Moving Avg'!G2035</f>
        <v>3.8933280000000012</v>
      </c>
      <c r="I2035" s="2">
        <f>'Moving Avg'!H2035</f>
        <v>3.9246559999999988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3.7631999999999999</v>
      </c>
      <c r="C2036" s="2">
        <f>RSI!I2036</f>
        <v>44.650880041027307</v>
      </c>
      <c r="D2036" s="2">
        <f>MACD!E2036</f>
        <v>2.591528183993308E-2</v>
      </c>
      <c r="E2036" s="2">
        <f>MACD!F2036</f>
        <v>4.0462101004668051E-2</v>
      </c>
      <c r="F2036" s="2">
        <f>'Moving Avg'!D2036</f>
        <v>3.7663000000000002</v>
      </c>
      <c r="G2036" s="2">
        <f>'Moving Avg'!F2036</f>
        <v>3.7816049999999999</v>
      </c>
      <c r="H2036" s="2">
        <f>'Moving Avg'!G2036</f>
        <v>3.8884680000000009</v>
      </c>
      <c r="I2036" s="2">
        <f>'Moving Avg'!H2036</f>
        <v>3.9244559999999984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3.7553000000000001</v>
      </c>
      <c r="C2037" s="2">
        <f>RSI!I2037</f>
        <v>43.821824619388174</v>
      </c>
      <c r="D2037" s="2">
        <f>MACD!E2037</f>
        <v>1.9139135426067266E-2</v>
      </c>
      <c r="E2037" s="2">
        <f>MACD!F2037</f>
        <v>3.6197507888947898E-2</v>
      </c>
      <c r="F2037" s="2">
        <f>'Moving Avg'!D2037</f>
        <v>3.7725599999999999</v>
      </c>
      <c r="G2037" s="2">
        <f>'Moving Avg'!F2037</f>
        <v>3.7741549999999995</v>
      </c>
      <c r="H2037" s="2">
        <f>'Moving Avg'!G2037</f>
        <v>3.8845480000000014</v>
      </c>
      <c r="I2037" s="2">
        <f>'Moving Avg'!H2037</f>
        <v>3.9245814999999986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3.6848000000000001</v>
      </c>
      <c r="C2038" s="2">
        <f>RSI!I2038</f>
        <v>37.186196878181391</v>
      </c>
      <c r="D2038" s="2">
        <f>MACD!E2038</f>
        <v>1.1678175866188134E-2</v>
      </c>
      <c r="E2038" s="2">
        <f>MACD!F2038</f>
        <v>3.1293641484395944E-2</v>
      </c>
      <c r="F2038" s="2">
        <f>'Moving Avg'!D2038</f>
        <v>3.7506200000000001</v>
      </c>
      <c r="G2038" s="2">
        <f>'Moving Avg'!F2038</f>
        <v>3.7643549999999997</v>
      </c>
      <c r="H2038" s="2">
        <f>'Moving Avg'!G2038</f>
        <v>3.8796880000000011</v>
      </c>
      <c r="I2038" s="2">
        <f>'Moving Avg'!H2038</f>
        <v>3.9238069999999987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3.6926000000000001</v>
      </c>
      <c r="C2039" s="2">
        <f>RSI!I2039</f>
        <v>38.299391687397133</v>
      </c>
      <c r="D2039" s="2">
        <f>MACD!E2039</f>
        <v>5.4785274831927744E-3</v>
      </c>
      <c r="E2039" s="2">
        <f>MACD!F2039</f>
        <v>2.6130618684155314E-2</v>
      </c>
      <c r="F2039" s="2">
        <f>'Moving Avg'!D2039</f>
        <v>3.7380800000000001</v>
      </c>
      <c r="G2039" s="2">
        <f>'Moving Avg'!F2039</f>
        <v>3.7588649999999992</v>
      </c>
      <c r="H2039" s="2">
        <f>'Moving Avg'!G2039</f>
        <v>3.8745140000000009</v>
      </c>
      <c r="I2039" s="2">
        <f>'Moving Avg'!H2039</f>
        <v>3.9229619999999987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3.7631999999999999</v>
      </c>
      <c r="C2040" s="2">
        <f>RSI!I2040</f>
        <v>47.387969477160368</v>
      </c>
      <c r="D2040" s="2">
        <f>MACD!E2040</f>
        <v>-4.4030036144042661E-3</v>
      </c>
      <c r="E2040" s="2">
        <f>MACD!F2040</f>
        <v>2.0023894224443398E-2</v>
      </c>
      <c r="F2040" s="2">
        <f>'Moving Avg'!D2040</f>
        <v>3.7318199999999999</v>
      </c>
      <c r="G2040" s="2">
        <f>'Moving Avg'!F2040</f>
        <v>3.7565149999999989</v>
      </c>
      <c r="H2040" s="2">
        <f>'Moving Avg'!G2040</f>
        <v>3.8704380000000014</v>
      </c>
      <c r="I2040" s="2">
        <f>'Moving Avg'!H2040</f>
        <v>3.9224334999999986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3.7867000000000002</v>
      </c>
      <c r="C2041" s="2">
        <f>RSI!I2041</f>
        <v>50.026684510005325</v>
      </c>
      <c r="D2041" s="2">
        <f>MACD!E2041</f>
        <v>-1.6772260131161065E-2</v>
      </c>
      <c r="E2041" s="2">
        <f>MACD!F2041</f>
        <v>1.2664663353322505E-2</v>
      </c>
      <c r="F2041" s="2">
        <f>'Moving Avg'!D2041</f>
        <v>3.7365200000000001</v>
      </c>
      <c r="G2041" s="2">
        <f>'Moving Avg'!F2041</f>
        <v>3.7576899999999993</v>
      </c>
      <c r="H2041" s="2">
        <f>'Moving Avg'!G2041</f>
        <v>3.8682420000000013</v>
      </c>
      <c r="I2041" s="2">
        <f>'Moving Avg'!H2041</f>
        <v>3.9220589999999986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44977</v>
      </c>
      <c r="B2042" s="2">
        <f>RSI!B2042</f>
        <v>3.6926000000000001</v>
      </c>
      <c r="C2042" s="2">
        <f>RSI!I2042</f>
        <v>41.130936530131436</v>
      </c>
      <c r="D2042" s="2">
        <f>MACD!E2042</f>
        <v>-1.6668717400629252E-2</v>
      </c>
      <c r="E2042" s="2">
        <f>MACD!F2042</f>
        <v>6.7979872025321544E-3</v>
      </c>
      <c r="F2042" s="2">
        <f>'Moving Avg'!D2042</f>
        <v>3.7239799999999996</v>
      </c>
      <c r="G2042" s="2">
        <f>'Moving Avg'!F2042</f>
        <v>3.7514150000000002</v>
      </c>
      <c r="H2042" s="2">
        <f>'Moving Avg'!G2042</f>
        <v>3.8621260000000013</v>
      </c>
      <c r="I2042" s="2">
        <f>'Moving Avg'!H2042</f>
        <v>3.9215059999999982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3.7945000000000002</v>
      </c>
      <c r="C2043" s="2">
        <f>RSI!I2043</f>
        <v>51.241981485621061</v>
      </c>
      <c r="D2043" s="2">
        <f>MACD!E2043</f>
        <v>-1.2741796829408347E-2</v>
      </c>
      <c r="E2043" s="2">
        <f>MACD!F2043</f>
        <v>2.8900303961440542E-3</v>
      </c>
      <c r="F2043" s="2">
        <f>'Moving Avg'!D2043</f>
        <v>3.7459200000000004</v>
      </c>
      <c r="G2043" s="2">
        <f>'Moving Avg'!F2043</f>
        <v>3.750235</v>
      </c>
      <c r="H2043" s="2">
        <f>'Moving Avg'!G2043</f>
        <v>3.8583620000000018</v>
      </c>
      <c r="I2043" s="2">
        <f>'Moving Avg'!H2043</f>
        <v>3.9215719999999972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3.7397</v>
      </c>
      <c r="C2044" s="2">
        <f>RSI!I2044</f>
        <v>46.605998928764379</v>
      </c>
      <c r="D2044" s="2">
        <f>MACD!E2044</f>
        <v>-1.149145396786011E-2</v>
      </c>
      <c r="E2044" s="2">
        <f>MACD!F2044</f>
        <v>1.3733523343221338E-5</v>
      </c>
      <c r="F2044" s="2">
        <f>'Moving Avg'!D2044</f>
        <v>3.7553399999999995</v>
      </c>
      <c r="G2044" s="2">
        <f>'Moving Avg'!F2044</f>
        <v>3.7471000000000005</v>
      </c>
      <c r="H2044" s="2">
        <f>'Moving Avg'!G2044</f>
        <v>3.8539720000000015</v>
      </c>
      <c r="I2044" s="2">
        <f>'Moving Avg'!H2044</f>
        <v>3.921290999999997</v>
      </c>
      <c r="J2044" s="6" t="str">
        <f>OBV!F2044</f>
        <v>BEARISH</v>
      </c>
      <c r="K2044" s="6" t="str">
        <f>OBV!G2044</f>
        <v>NEUTRAL</v>
      </c>
      <c r="L2044" s="6" t="str">
        <f>OBV!H2044</f>
        <v>BEARISH DIVERGENCE</v>
      </c>
    </row>
    <row r="2045" spans="1:12" ht="13.5" x14ac:dyDescent="0.25">
      <c r="A2045" s="3">
        <f>RSI!A2045</f>
        <v>44980</v>
      </c>
      <c r="B2045" s="2">
        <f>RSI!B2045</f>
        <v>3.7631999999999999</v>
      </c>
      <c r="C2045" s="2">
        <f>RSI!I2045</f>
        <v>48.747427220918425</v>
      </c>
      <c r="D2045" s="2">
        <f>MACD!E2045</f>
        <v>-5.9130776066149693E-3</v>
      </c>
      <c r="E2045" s="2">
        <f>MACD!F2045</f>
        <v>-1.171628702648417E-3</v>
      </c>
      <c r="F2045" s="2">
        <f>'Moving Avg'!D2045</f>
        <v>3.7553400000000003</v>
      </c>
      <c r="G2045" s="2">
        <f>'Moving Avg'!F2045</f>
        <v>3.7451400000000001</v>
      </c>
      <c r="H2045" s="2">
        <f>'Moving Avg'!G2045</f>
        <v>3.8492680000000012</v>
      </c>
      <c r="I2045" s="2">
        <f>'Moving Avg'!H2045</f>
        <v>3.9212004999999963</v>
      </c>
      <c r="J2045" s="6" t="str">
        <f>OBV!F2045</f>
        <v>BEARISH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3.7631999999999999</v>
      </c>
      <c r="C2046" s="2">
        <f>RSI!I2046</f>
        <v>48.747427220918418</v>
      </c>
      <c r="D2046" s="2">
        <f>MACD!E2046</f>
        <v>-5.9338587753647865E-3</v>
      </c>
      <c r="E2046" s="2">
        <f>MACD!F2046</f>
        <v>-2.1240747171916911E-3</v>
      </c>
      <c r="F2046" s="2">
        <f>'Moving Avg'!D2046</f>
        <v>3.7506399999999998</v>
      </c>
      <c r="G2046" s="2">
        <f>'Moving Avg'!F2046</f>
        <v>3.7439650000000002</v>
      </c>
      <c r="H2046" s="2">
        <f>'Moving Avg'!G2046</f>
        <v>3.8437800000000015</v>
      </c>
      <c r="I2046" s="2">
        <f>'Moving Avg'!H2046</f>
        <v>3.9211829999999965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3.7945000000000002</v>
      </c>
      <c r="C2047" s="2">
        <f>RSI!I2047</f>
        <v>51.737402543555284</v>
      </c>
      <c r="D2047" s="2">
        <f>MACD!E2047</f>
        <v>-9.4164211295089117E-3</v>
      </c>
      <c r="E2047" s="2">
        <f>MACD!F2047</f>
        <v>-3.5825439996551352E-3</v>
      </c>
      <c r="F2047" s="2">
        <f>'Moving Avg'!D2047</f>
        <v>3.77102</v>
      </c>
      <c r="G2047" s="2">
        <f>'Moving Avg'!F2047</f>
        <v>3.7455299999999996</v>
      </c>
      <c r="H2047" s="2">
        <f>'Moving Avg'!G2047</f>
        <v>3.8403300000000011</v>
      </c>
      <c r="I2047" s="2">
        <f>'Moving Avg'!H2047</f>
        <v>3.9219424999999966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3.7631999999999999</v>
      </c>
      <c r="C2048" s="2">
        <f>RSI!I2048</f>
        <v>48.679108543227798</v>
      </c>
      <c r="D2048" s="2">
        <f>MACD!E2048</f>
        <v>-2.1011973730282296E-2</v>
      </c>
      <c r="E2048" s="2">
        <f>MACD!F2048</f>
        <v>-7.0684299457805678E-3</v>
      </c>
      <c r="F2048" s="2">
        <f>'Moving Avg'!D2048</f>
        <v>3.7647600000000003</v>
      </c>
      <c r="G2048" s="2">
        <f>'Moving Avg'!F2048</f>
        <v>3.7478850000000001</v>
      </c>
      <c r="H2048" s="2">
        <f>'Moving Avg'!G2048</f>
        <v>3.8350000000000013</v>
      </c>
      <c r="I2048" s="2">
        <f>'Moving Avg'!H2048</f>
        <v>3.9222169999999967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3.7867000000000002</v>
      </c>
      <c r="C2049" s="2">
        <f>RSI!I2049</f>
        <v>51.020104551934388</v>
      </c>
      <c r="D2049" s="2">
        <f>MACD!E2049</f>
        <v>-3.1291543731112981E-2</v>
      </c>
      <c r="E2049" s="2">
        <f>MACD!F2049</f>
        <v>-1.1913052702847052E-2</v>
      </c>
      <c r="F2049" s="2">
        <f>'Moving Avg'!D2049</f>
        <v>3.7741599999999997</v>
      </c>
      <c r="G2049" s="2">
        <f>'Moving Avg'!F2049</f>
        <v>3.7514149999999993</v>
      </c>
      <c r="H2049" s="2">
        <f>'Moving Avg'!G2049</f>
        <v>3.8312360000000014</v>
      </c>
      <c r="I2049" s="2">
        <f>'Moving Avg'!H2049</f>
        <v>3.922535999999996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3.7631999999999999</v>
      </c>
      <c r="C2050" s="2">
        <f>RSI!I2050</f>
        <v>48.63116144607843</v>
      </c>
      <c r="D2050" s="2">
        <f>MACD!E2050</f>
        <v>-2.7458824572434981E-2</v>
      </c>
      <c r="E2050" s="2">
        <f>MACD!F2050</f>
        <v>-1.5022207076764639E-2</v>
      </c>
      <c r="F2050" s="2">
        <f>'Moving Avg'!D2050</f>
        <v>3.7741599999999997</v>
      </c>
      <c r="G2050" s="2">
        <f>'Moving Avg'!F2050</f>
        <v>3.7537699999999994</v>
      </c>
      <c r="H2050" s="2">
        <f>'Moving Avg'!G2050</f>
        <v>3.8281000000000009</v>
      </c>
      <c r="I2050" s="2">
        <f>'Moving Avg'!H2050</f>
        <v>3.9227374999999962</v>
      </c>
      <c r="J2050" s="6" t="str">
        <f>OBV!F2050</f>
        <v>BEARISH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3.6848000000000001</v>
      </c>
      <c r="C2051" s="2">
        <f>RSI!I2051</f>
        <v>41.628155230755858</v>
      </c>
      <c r="D2051" s="2">
        <f>MACD!E2051</f>
        <v>-1.4720268826206251E-2</v>
      </c>
      <c r="E2051" s="2">
        <f>MACD!F2051</f>
        <v>-1.4961819426652962E-2</v>
      </c>
      <c r="F2051" s="2">
        <f>'Moving Avg'!D2051</f>
        <v>3.75848</v>
      </c>
      <c r="G2051" s="2">
        <f>'Moving Avg'!F2051</f>
        <v>3.7529849999999998</v>
      </c>
      <c r="H2051" s="2">
        <f>'Moving Avg'!G2051</f>
        <v>3.8222980000000013</v>
      </c>
      <c r="I2051" s="2">
        <f>'Moving Avg'!H2051</f>
        <v>3.9222184999999956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3.7631999999999999</v>
      </c>
      <c r="C2052" s="2">
        <f>RSI!I2052</f>
        <v>49.465087156331755</v>
      </c>
      <c r="D2052" s="2">
        <f>MACD!E2052</f>
        <v>-2.3695243454361137E-2</v>
      </c>
      <c r="E2052" s="2">
        <f>MACD!F2052</f>
        <v>-1.6708504232194599E-2</v>
      </c>
      <c r="F2052" s="2">
        <f>'Moving Avg'!D2052</f>
        <v>3.7522200000000003</v>
      </c>
      <c r="G2052" s="2">
        <f>'Moving Avg'!F2052</f>
        <v>3.7549449999999993</v>
      </c>
      <c r="H2052" s="2">
        <f>'Moving Avg'!G2052</f>
        <v>3.8177520000000014</v>
      </c>
      <c r="I2052" s="2">
        <f>'Moving Avg'!H2052</f>
        <v>3.9221644999999956</v>
      </c>
      <c r="J2052" s="6" t="str">
        <f>OBV!F2052</f>
        <v>BULLISH</v>
      </c>
      <c r="K2052" s="6" t="str">
        <f>OBV!G2052</f>
        <v>NEUTRAL</v>
      </c>
      <c r="L2052" s="6" t="str">
        <f>OBV!H2052</f>
        <v>BULLISH DIVERGENCE</v>
      </c>
    </row>
    <row r="2053" spans="1:12" ht="13.5" x14ac:dyDescent="0.25">
      <c r="A2053" s="3">
        <f>RSI!A2053</f>
        <v>44992</v>
      </c>
      <c r="B2053" s="2">
        <f>RSI!B2053</f>
        <v>3.6848000000000001</v>
      </c>
      <c r="C2053" s="2">
        <f>RSI!I2053</f>
        <v>43.216561612788979</v>
      </c>
      <c r="D2053" s="2">
        <f>MACD!E2053</f>
        <v>-9.7771153886210271E-3</v>
      </c>
      <c r="E2053" s="2">
        <f>MACD!F2053</f>
        <v>-1.5322226463479886E-2</v>
      </c>
      <c r="F2053" s="2">
        <f>'Moving Avg'!D2053</f>
        <v>3.7365400000000002</v>
      </c>
      <c r="G2053" s="2">
        <f>'Moving Avg'!F2053</f>
        <v>3.7494599999999991</v>
      </c>
      <c r="H2053" s="2">
        <f>'Moving Avg'!G2053</f>
        <v>3.8114800000000009</v>
      </c>
      <c r="I2053" s="2">
        <f>'Moving Avg'!H2053</f>
        <v>3.9217549999999957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3.6848000000000001</v>
      </c>
      <c r="C2054" s="2">
        <f>RSI!I2054</f>
        <v>43.216561612788979</v>
      </c>
      <c r="D2054" s="2">
        <f>MACD!E2054</f>
        <v>-5.9418057600364449E-3</v>
      </c>
      <c r="E2054" s="2">
        <f>MACD!F2054</f>
        <v>-1.3446142322791199E-2</v>
      </c>
      <c r="F2054" s="2">
        <f>'Moving Avg'!D2054</f>
        <v>3.7161599999999999</v>
      </c>
      <c r="G2054" s="2">
        <f>'Moving Avg'!F2054</f>
        <v>3.7459349999999993</v>
      </c>
      <c r="H2054" s="2">
        <f>'Moving Avg'!G2054</f>
        <v>3.8048940000000018</v>
      </c>
      <c r="I2054" s="2">
        <f>'Moving Avg'!H2054</f>
        <v>3.9212724999999953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3.6768999999999998</v>
      </c>
      <c r="C2055" s="2">
        <f>RSI!I2055</f>
        <v>42.587859415752497</v>
      </c>
      <c r="D2055" s="2">
        <f>MACD!E2055</f>
        <v>1.9569901684559632E-3</v>
      </c>
      <c r="E2055" s="2">
        <f>MACD!F2055</f>
        <v>-1.0365515824541767E-2</v>
      </c>
      <c r="F2055" s="2">
        <f>'Moving Avg'!D2055</f>
        <v>3.6988999999999996</v>
      </c>
      <c r="G2055" s="2">
        <f>'Moving Avg'!F2055</f>
        <v>3.7400549999999995</v>
      </c>
      <c r="H2055" s="2">
        <f>'Moving Avg'!G2055</f>
        <v>3.798150000000001</v>
      </c>
      <c r="I2055" s="2">
        <f>'Moving Avg'!H2055</f>
        <v>3.9208599999999958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3.7475000000000001</v>
      </c>
      <c r="C2056" s="2">
        <f>RSI!I2056</f>
        <v>49.638886521737341</v>
      </c>
      <c r="D2056" s="2">
        <f>MACD!E2056</f>
        <v>3.8770497686311245E-3</v>
      </c>
      <c r="E2056" s="2">
        <f>MACD!F2056</f>
        <v>-7.5170027059071895E-3</v>
      </c>
      <c r="F2056" s="2">
        <f>'Moving Avg'!D2056</f>
        <v>3.7114399999999996</v>
      </c>
      <c r="G2056" s="2">
        <f>'Moving Avg'!F2056</f>
        <v>3.7392699999999999</v>
      </c>
      <c r="H2056" s="2">
        <f>'Moving Avg'!G2056</f>
        <v>3.7928180000000009</v>
      </c>
      <c r="I2056" s="2">
        <f>'Moving Avg'!H2056</f>
        <v>3.9206544999999955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3.6299000000000001</v>
      </c>
      <c r="C2057" s="2">
        <f>RSI!I2057</f>
        <v>40.677246482268799</v>
      </c>
      <c r="D2057" s="2">
        <f>MACD!E2057</f>
        <v>1.9042600170266155E-2</v>
      </c>
      <c r="E2057" s="2">
        <f>MACD!F2057</f>
        <v>-2.2050821306725207E-3</v>
      </c>
      <c r="F2057" s="2">
        <f>'Moving Avg'!D2057</f>
        <v>3.6847799999999999</v>
      </c>
      <c r="G2057" s="2">
        <f>'Moving Avg'!F2057</f>
        <v>3.7330000000000005</v>
      </c>
      <c r="H2057" s="2">
        <f>'Moving Avg'!G2057</f>
        <v>3.7870160000000004</v>
      </c>
      <c r="I2057" s="2">
        <f>'Moving Avg'!H2057</f>
        <v>3.9198609999999952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3.7397</v>
      </c>
      <c r="C2058" s="2">
        <f>RSI!I2058</f>
        <v>49.791523245458414</v>
      </c>
      <c r="D2058" s="2">
        <f>MACD!E2058</f>
        <v>1.963449749154389E-2</v>
      </c>
      <c r="E2058" s="2">
        <f>MACD!F2058</f>
        <v>2.1628337937707612E-3</v>
      </c>
      <c r="F2058" s="2">
        <f>'Moving Avg'!D2058</f>
        <v>3.6957599999999999</v>
      </c>
      <c r="G2058" s="2">
        <f>'Moving Avg'!F2058</f>
        <v>3.7357450000000005</v>
      </c>
      <c r="H2058" s="2">
        <f>'Moving Avg'!G2058</f>
        <v>3.7820000000000005</v>
      </c>
      <c r="I2058" s="2">
        <f>'Moving Avg'!H2058</f>
        <v>3.9196164999999952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3.7397</v>
      </c>
      <c r="C2059" s="2">
        <f>RSI!I2059</f>
        <v>49.791523245458414</v>
      </c>
      <c r="D2059" s="2">
        <f>MACD!E2059</f>
        <v>2.3757670635091266E-2</v>
      </c>
      <c r="E2059" s="2">
        <f>MACD!F2059</f>
        <v>6.4818011620348627E-3</v>
      </c>
      <c r="F2059" s="2">
        <f>'Moving Avg'!D2059</f>
        <v>3.7067399999999999</v>
      </c>
      <c r="G2059" s="2">
        <f>'Moving Avg'!F2059</f>
        <v>3.7381000000000006</v>
      </c>
      <c r="H2059" s="2">
        <f>'Moving Avg'!G2059</f>
        <v>3.778394</v>
      </c>
      <c r="I2059" s="2">
        <f>'Moving Avg'!H2059</f>
        <v>3.9193719999999952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3.8807999999999998</v>
      </c>
      <c r="C2060" s="2">
        <f>RSI!I2060</f>
        <v>59.146175896676652</v>
      </c>
      <c r="D2060" s="2">
        <f>MACD!E2060</f>
        <v>1.3185710327214384E-2</v>
      </c>
      <c r="E2060" s="2">
        <f>MACD!F2060</f>
        <v>7.8225829950707669E-3</v>
      </c>
      <c r="F2060" s="2">
        <f>'Moving Avg'!D2060</f>
        <v>3.7475200000000002</v>
      </c>
      <c r="G2060" s="2">
        <f>'Moving Avg'!F2060</f>
        <v>3.7439800000000005</v>
      </c>
      <c r="H2060" s="2">
        <f>'Moving Avg'!G2060</f>
        <v>3.7787080000000004</v>
      </c>
      <c r="I2060" s="2">
        <f>'Moving Avg'!H2060</f>
        <v>3.9198329999999952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3.8024</v>
      </c>
      <c r="C2061" s="2">
        <f>RSI!I2061</f>
        <v>53.213554641603714</v>
      </c>
      <c r="D2061" s="2">
        <f>MACD!E2061</f>
        <v>-2.8417310573298771E-3</v>
      </c>
      <c r="E2061" s="2">
        <f>MACD!F2061</f>
        <v>5.6897201845906385E-3</v>
      </c>
      <c r="F2061" s="2">
        <f>'Moving Avg'!D2061</f>
        <v>3.7585000000000002</v>
      </c>
      <c r="G2061" s="2">
        <f>'Moving Avg'!F2061</f>
        <v>3.7447650000000001</v>
      </c>
      <c r="H2061" s="2">
        <f>'Moving Avg'!G2061</f>
        <v>3.7763560000000003</v>
      </c>
      <c r="I2061" s="2">
        <f>'Moving Avg'!H2061</f>
        <v>3.9204859999999955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3.8494000000000002</v>
      </c>
      <c r="C2062" s="2">
        <f>RSI!I2062</f>
        <v>56.059037644332456</v>
      </c>
      <c r="D2062" s="2">
        <f>MACD!E2062</f>
        <v>-8.1265728137980275E-3</v>
      </c>
      <c r="E2062" s="2">
        <f>MACD!F2062</f>
        <v>2.9264615849129054E-3</v>
      </c>
      <c r="F2062" s="2">
        <f>'Moving Avg'!D2062</f>
        <v>3.8024</v>
      </c>
      <c r="G2062" s="2">
        <f>'Moving Avg'!F2062</f>
        <v>3.7526050000000004</v>
      </c>
      <c r="H2062" s="2">
        <f>'Moving Avg'!G2062</f>
        <v>3.7749439999999996</v>
      </c>
      <c r="I2062" s="2">
        <f>'Moving Avg'!H2062</f>
        <v>3.9210089999999953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3.92</v>
      </c>
      <c r="C2063" s="2">
        <f>RSI!I2063</f>
        <v>59.994924175806744</v>
      </c>
      <c r="D2063" s="2">
        <f>MACD!E2063</f>
        <v>-3.0448012106599975E-2</v>
      </c>
      <c r="E2063" s="2">
        <f>MACD!F2063</f>
        <v>-3.7484331533896714E-3</v>
      </c>
      <c r="F2063" s="2">
        <f>'Moving Avg'!D2063</f>
        <v>3.8384600000000004</v>
      </c>
      <c r="G2063" s="2">
        <f>'Moving Avg'!F2063</f>
        <v>3.7588800000000004</v>
      </c>
      <c r="H2063" s="2">
        <f>'Moving Avg'!G2063</f>
        <v>3.7749439999999996</v>
      </c>
      <c r="I2063" s="2">
        <f>'Moving Avg'!H2063</f>
        <v>3.9217389999999956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3.9592000000000001</v>
      </c>
      <c r="C2064" s="2">
        <f>RSI!I2064</f>
        <v>62.028661953378716</v>
      </c>
      <c r="D2064" s="2">
        <f>MACD!E2064</f>
        <v>-5.3173378935928106E-2</v>
      </c>
      <c r="E2064" s="2">
        <f>MACD!F2064</f>
        <v>-1.3633422309897359E-2</v>
      </c>
      <c r="F2064" s="2">
        <f>'Moving Avg'!D2064</f>
        <v>3.8823599999999998</v>
      </c>
      <c r="G2064" s="2">
        <f>'Moving Avg'!F2064</f>
        <v>3.7698549999999997</v>
      </c>
      <c r="H2064" s="2">
        <f>'Moving Avg'!G2064</f>
        <v>3.7746299999999997</v>
      </c>
      <c r="I2064" s="2">
        <f>'Moving Avg'!H2064</f>
        <v>3.9225919999999959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3.9592000000000001</v>
      </c>
      <c r="C2065" s="2">
        <f>RSI!I2065</f>
        <v>62.028661953378716</v>
      </c>
      <c r="D2065" s="2">
        <f>MACD!E2065</f>
        <v>-7.4714639227442703E-2</v>
      </c>
      <c r="E2065" s="2">
        <f>MACD!F2065</f>
        <v>-2.584966569340643E-2</v>
      </c>
      <c r="F2065" s="2">
        <f>'Moving Avg'!D2065</f>
        <v>3.8980399999999995</v>
      </c>
      <c r="G2065" s="2">
        <f>'Moving Avg'!F2065</f>
        <v>3.7796549999999995</v>
      </c>
      <c r="H2065" s="2">
        <f>'Moving Avg'!G2065</f>
        <v>3.7749439999999996</v>
      </c>
      <c r="I2065" s="2">
        <f>'Moving Avg'!H2065</f>
        <v>3.9235544999999958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3.9592000000000001</v>
      </c>
      <c r="C2066" s="2">
        <f>RSI!I2066</f>
        <v>62.028661953378716</v>
      </c>
      <c r="D2066" s="2">
        <f>MACD!E2066</f>
        <v>-8.3095801686864146E-2</v>
      </c>
      <c r="E2066" s="2">
        <f>MACD!F2066</f>
        <v>-3.7298892892097979E-2</v>
      </c>
      <c r="F2066" s="2">
        <f>'Moving Avg'!D2066</f>
        <v>3.9293999999999998</v>
      </c>
      <c r="G2066" s="2">
        <f>'Moving Avg'!F2066</f>
        <v>3.7894549999999994</v>
      </c>
      <c r="H2066" s="2">
        <f>'Moving Avg'!G2066</f>
        <v>3.7771399999999993</v>
      </c>
      <c r="I2066" s="2">
        <f>'Moving Avg'!H2066</f>
        <v>3.9250644999999964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3.9512999999999998</v>
      </c>
      <c r="C2067" s="2">
        <f>RSI!I2067</f>
        <v>61.244970051642753</v>
      </c>
      <c r="D2067" s="2">
        <f>MACD!E2067</f>
        <v>-0.1086349369278703</v>
      </c>
      <c r="E2067" s="2">
        <f>MACD!F2067</f>
        <v>-5.1566101699252451E-2</v>
      </c>
      <c r="F2067" s="2">
        <f>'Moving Avg'!D2067</f>
        <v>3.9497799999999996</v>
      </c>
      <c r="G2067" s="2">
        <f>'Moving Avg'!F2067</f>
        <v>3.7972949999999996</v>
      </c>
      <c r="H2067" s="2">
        <f>'Moving Avg'!G2067</f>
        <v>3.7780799999999992</v>
      </c>
      <c r="I2067" s="2">
        <f>'Moving Avg'!H2067</f>
        <v>3.9264619999999963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</row>
    <row r="2068" spans="1:12" ht="13.5" x14ac:dyDescent="0.25">
      <c r="A2068" s="3">
        <f>RSI!A2068</f>
        <v>45014</v>
      </c>
      <c r="B2068" s="2">
        <f>RSI!B2068</f>
        <v>3.9512999999999998</v>
      </c>
      <c r="C2068" s="2">
        <f>RSI!I2068</f>
        <v>61.244970051642753</v>
      </c>
      <c r="D2068" s="2">
        <f>MACD!E2068</f>
        <v>-0.1141765963112471</v>
      </c>
      <c r="E2068" s="2">
        <f>MACD!F2068</f>
        <v>-6.4088200621651381E-2</v>
      </c>
      <c r="F2068" s="2">
        <f>'Moving Avg'!D2068</f>
        <v>3.9560400000000002</v>
      </c>
      <c r="G2068" s="2">
        <f>'Moving Avg'!F2068</f>
        <v>3.8067000000000002</v>
      </c>
      <c r="H2068" s="2">
        <f>'Moving Avg'!G2068</f>
        <v>3.7794899999999996</v>
      </c>
      <c r="I2068" s="2">
        <f>'Moving Avg'!H2068</f>
        <v>3.9276769999999961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</row>
    <row r="2069" spans="1:12" ht="13.5" x14ac:dyDescent="0.25">
      <c r="A2069" s="3">
        <f>RSI!A2069</f>
        <v>45015</v>
      </c>
      <c r="B2069" s="2">
        <f>RSI!B2069</f>
        <v>3.92</v>
      </c>
      <c r="C2069" s="2">
        <f>RSI!I2069</f>
        <v>57.884486719088322</v>
      </c>
      <c r="D2069" s="2">
        <f>MACD!E2069</f>
        <v>-0.11731007193855048</v>
      </c>
      <c r="E2069" s="2">
        <f>MACD!F2069</f>
        <v>-7.4732574885031211E-2</v>
      </c>
      <c r="F2069" s="2">
        <f>'Moving Avg'!D2069</f>
        <v>3.9481999999999999</v>
      </c>
      <c r="G2069" s="2">
        <f>'Moving Avg'!F2069</f>
        <v>3.813365000000001</v>
      </c>
      <c r="H2069" s="2">
        <f>'Moving Avg'!G2069</f>
        <v>3.7818419999999993</v>
      </c>
      <c r="I2069" s="2">
        <f>'Moving Avg'!H2069</f>
        <v>3.9288084999999957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3.8807999999999998</v>
      </c>
      <c r="C2070" s="2">
        <f>RSI!I2070</f>
        <v>53.895947701437429</v>
      </c>
      <c r="D2070" s="2">
        <f>MACD!E2070</f>
        <v>-9.5871512137280845E-2</v>
      </c>
      <c r="E2070" s="2">
        <f>MACD!F2070</f>
        <v>-7.8960362335481149E-2</v>
      </c>
      <c r="F2070" s="2">
        <f>'Moving Avg'!D2070</f>
        <v>3.9325199999999993</v>
      </c>
      <c r="G2070" s="2">
        <f>'Moving Avg'!F2070</f>
        <v>3.819245</v>
      </c>
      <c r="H2070" s="2">
        <f>'Moving Avg'!G2070</f>
        <v>3.783253999999999</v>
      </c>
      <c r="I2070" s="2">
        <f>'Moving Avg'!H2070</f>
        <v>3.929889999999995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3.9512999999999998</v>
      </c>
      <c r="C2071" s="2">
        <f>RSI!I2071</f>
        <v>59.324370595337221</v>
      </c>
      <c r="D2071" s="2">
        <f>MACD!E2071</f>
        <v>-9.5266127539280543E-2</v>
      </c>
      <c r="E2071" s="2">
        <f>MACD!F2071</f>
        <v>-8.2221515376241033E-2</v>
      </c>
      <c r="F2071" s="2">
        <f>'Moving Avg'!D2071</f>
        <v>3.9309399999999997</v>
      </c>
      <c r="G2071" s="2">
        <f>'Moving Avg'!F2071</f>
        <v>3.8325700000000005</v>
      </c>
      <c r="H2071" s="2">
        <f>'Moving Avg'!G2071</f>
        <v>3.7870159999999995</v>
      </c>
      <c r="I2071" s="2">
        <f>'Moving Avg'!H2071</f>
        <v>3.9313239999999952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3.9512999999999998</v>
      </c>
      <c r="C2072" s="2">
        <f>RSI!I2072</f>
        <v>59.324370595337221</v>
      </c>
      <c r="D2072" s="2">
        <f>MACD!E2072</f>
        <v>-8.8172266358062856E-2</v>
      </c>
      <c r="E2072" s="2">
        <f>MACD!F2072</f>
        <v>-8.3411665572605403E-2</v>
      </c>
      <c r="F2072" s="2">
        <f>'Moving Avg'!D2072</f>
        <v>3.9309399999999997</v>
      </c>
      <c r="G2072" s="2">
        <f>'Moving Avg'!F2072</f>
        <v>3.8419750000000006</v>
      </c>
      <c r="H2072" s="2">
        <f>'Moving Avg'!G2072</f>
        <v>3.7896799999999997</v>
      </c>
      <c r="I2072" s="2">
        <f>'Moving Avg'!H2072</f>
        <v>3.9327579999999949</v>
      </c>
      <c r="J2072" s="6" t="str">
        <f>OBV!F2072</f>
        <v>BEARISH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3.92</v>
      </c>
      <c r="C2073" s="2">
        <f>RSI!I2073</f>
        <v>55.933353200791878</v>
      </c>
      <c r="D2073" s="2">
        <f>MACD!E2073</f>
        <v>-6.9590782340207991E-2</v>
      </c>
      <c r="E2073" s="2">
        <f>MACD!F2073</f>
        <v>-8.0647488926125915E-2</v>
      </c>
      <c r="F2073" s="2">
        <f>'Moving Avg'!D2073</f>
        <v>3.9246799999999995</v>
      </c>
      <c r="G2073" s="2">
        <f>'Moving Avg'!F2073</f>
        <v>3.8537350000000012</v>
      </c>
      <c r="H2073" s="2">
        <f>'Moving Avg'!G2073</f>
        <v>3.7917179999999995</v>
      </c>
      <c r="I2073" s="2">
        <f>'Moving Avg'!H2073</f>
        <v>3.9340354999999949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3.8729</v>
      </c>
      <c r="C2074" s="2">
        <f>RSI!I2074</f>
        <v>51.191421238614623</v>
      </c>
      <c r="D2074" s="2">
        <f>MACD!E2074</f>
        <v>-4.4719924122912147E-2</v>
      </c>
      <c r="E2074" s="2">
        <f>MACD!F2074</f>
        <v>-7.3461975965483164E-2</v>
      </c>
      <c r="F2074" s="2">
        <f>'Moving Avg'!D2074</f>
        <v>3.91526</v>
      </c>
      <c r="G2074" s="2">
        <f>'Moving Avg'!F2074</f>
        <v>3.8631400000000005</v>
      </c>
      <c r="H2074" s="2">
        <f>'Moving Avg'!G2074</f>
        <v>3.7931279999999998</v>
      </c>
      <c r="I2074" s="2">
        <f>'Moving Avg'!H2074</f>
        <v>3.9353329999999942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3.8729</v>
      </c>
      <c r="C2075" s="2">
        <f>RSI!I2075</f>
        <v>51.191421238614623</v>
      </c>
      <c r="D2075" s="2">
        <f>MACD!E2075</f>
        <v>-2.3741104446991734E-2</v>
      </c>
      <c r="E2075" s="2">
        <f>MACD!F2075</f>
        <v>-6.3517801661784876E-2</v>
      </c>
      <c r="F2075" s="2">
        <f>'Moving Avg'!D2075</f>
        <v>3.9136800000000003</v>
      </c>
      <c r="G2075" s="2">
        <f>'Moving Avg'!F2075</f>
        <v>3.8729400000000007</v>
      </c>
      <c r="H2075" s="2">
        <f>'Moving Avg'!G2075</f>
        <v>3.7945379999999993</v>
      </c>
      <c r="I2075" s="2">
        <f>'Moving Avg'!H2075</f>
        <v>3.9366304999999944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3.8807999999999998</v>
      </c>
      <c r="C2076" s="2">
        <f>RSI!I2076</f>
        <v>51.98328856922209</v>
      </c>
      <c r="D2076" s="2">
        <f>MACD!E2076</f>
        <v>-6.635862769880152E-3</v>
      </c>
      <c r="E2076" s="2">
        <f>MACD!F2076</f>
        <v>-5.2141413883403938E-2</v>
      </c>
      <c r="F2076" s="2">
        <f>'Moving Avg'!D2076</f>
        <v>3.8995799999999994</v>
      </c>
      <c r="G2076" s="2">
        <f>'Moving Avg'!F2076</f>
        <v>3.8796050000000002</v>
      </c>
      <c r="H2076" s="2">
        <f>'Moving Avg'!G2076</f>
        <v>3.796419999999999</v>
      </c>
      <c r="I2076" s="2">
        <f>'Moving Avg'!H2076</f>
        <v>3.9378214999999943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3.8807999999999998</v>
      </c>
      <c r="C2077" s="2">
        <f>RSI!I2077</f>
        <v>51.98328856922209</v>
      </c>
      <c r="D2077" s="2">
        <f>MACD!E2077</f>
        <v>6.5193649004480214E-3</v>
      </c>
      <c r="E2077" s="2">
        <f>MACD!F2077</f>
        <v>-4.0409258126633547E-2</v>
      </c>
      <c r="F2077" s="2">
        <f>'Moving Avg'!D2077</f>
        <v>3.8854799999999998</v>
      </c>
      <c r="G2077" s="2">
        <f>'Moving Avg'!F2077</f>
        <v>3.89215</v>
      </c>
      <c r="H2077" s="2">
        <f>'Moving Avg'!G2077</f>
        <v>3.7987719999999983</v>
      </c>
      <c r="I2077" s="2">
        <f>'Moving Avg'!H2077</f>
        <v>3.9390489999999949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3.8416000000000001</v>
      </c>
      <c r="C2078" s="2">
        <f>RSI!I2078</f>
        <v>47.544308996425748</v>
      </c>
      <c r="D2078" s="2">
        <f>MACD!E2078</f>
        <v>2.0458994956682908E-2</v>
      </c>
      <c r="E2078" s="2">
        <f>MACD!F2078</f>
        <v>-2.8235607509970256E-2</v>
      </c>
      <c r="F2078" s="2">
        <f>'Moving Avg'!D2078</f>
        <v>3.8698000000000001</v>
      </c>
      <c r="G2078" s="2">
        <f>'Moving Avg'!F2078</f>
        <v>3.8972449999999994</v>
      </c>
      <c r="H2078" s="2">
        <f>'Moving Avg'!G2078</f>
        <v>3.8012819999999992</v>
      </c>
      <c r="I2078" s="2">
        <f>'Moving Avg'!H2078</f>
        <v>3.9400804999999948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3.8729</v>
      </c>
      <c r="C2079" s="2">
        <f>RSI!I2079</f>
        <v>51.132553252932162</v>
      </c>
      <c r="D2079" s="2">
        <f>MACD!E2079</f>
        <v>2.5263445912915738E-2</v>
      </c>
      <c r="E2079" s="2">
        <f>MACD!F2079</f>
        <v>-1.7535796825393059E-2</v>
      </c>
      <c r="F2079" s="2">
        <f>'Moving Avg'!D2079</f>
        <v>3.8698000000000001</v>
      </c>
      <c r="G2079" s="2">
        <f>'Moving Avg'!F2079</f>
        <v>3.9039049999999995</v>
      </c>
      <c r="H2079" s="2">
        <f>'Moving Avg'!G2079</f>
        <v>3.8044179999999987</v>
      </c>
      <c r="I2079" s="2">
        <f>'Moving Avg'!H2079</f>
        <v>3.9413779999999945</v>
      </c>
      <c r="J2079" s="6" t="str">
        <f>OBV!F2079</f>
        <v>BULLISH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3.8729</v>
      </c>
      <c r="C2080" s="2">
        <f>RSI!I2080</f>
        <v>51.132553252932162</v>
      </c>
      <c r="D2080" s="2">
        <f>MACD!E2080</f>
        <v>2.324569727847825E-2</v>
      </c>
      <c r="E2080" s="2">
        <f>MACD!F2080</f>
        <v>-9.3794980046187984E-3</v>
      </c>
      <c r="F2080" s="2">
        <f>'Moving Avg'!D2080</f>
        <v>3.8698000000000001</v>
      </c>
      <c r="G2080" s="2">
        <f>'Moving Avg'!F2080</f>
        <v>3.9035100000000007</v>
      </c>
      <c r="H2080" s="2">
        <f>'Moving Avg'!G2080</f>
        <v>3.8075539999999983</v>
      </c>
      <c r="I2080" s="2">
        <f>'Moving Avg'!H2080</f>
        <v>3.9426754999999947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3.8729</v>
      </c>
      <c r="C2081" s="2">
        <f>RSI!I2081</f>
        <v>51.132553252932162</v>
      </c>
      <c r="D2081" s="2">
        <f>MACD!E2081</f>
        <v>3.2336114191343857E-2</v>
      </c>
      <c r="E2081" s="2">
        <f>MACD!F2081</f>
        <v>-1.0363755654262674E-3</v>
      </c>
      <c r="F2081" s="2">
        <f>'Moving Avg'!D2081</f>
        <v>3.86822</v>
      </c>
      <c r="G2081" s="2">
        <f>'Moving Avg'!F2081</f>
        <v>3.9070350000000005</v>
      </c>
      <c r="H2081" s="2">
        <f>'Moving Avg'!G2081</f>
        <v>3.811001999999998</v>
      </c>
      <c r="I2081" s="2">
        <f>'Moving Avg'!H2081</f>
        <v>3.9433524999999947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3.8729</v>
      </c>
      <c r="C2082" s="2">
        <f>RSI!I2082</f>
        <v>51.132553252932162</v>
      </c>
      <c r="D2082" s="2">
        <f>MACD!E2082</f>
        <v>3.9983180271892849E-2</v>
      </c>
      <c r="E2082" s="2">
        <f>MACD!F2082</f>
        <v>7.167535602037557E-3</v>
      </c>
      <c r="F2082" s="2">
        <f>'Moving Avg'!D2082</f>
        <v>3.8666400000000003</v>
      </c>
      <c r="G2082" s="2">
        <f>'Moving Avg'!F2082</f>
        <v>3.9082100000000004</v>
      </c>
      <c r="H2082" s="2">
        <f>'Moving Avg'!G2082</f>
        <v>3.8139799999999973</v>
      </c>
      <c r="I2082" s="2">
        <f>'Moving Avg'!H2082</f>
        <v>3.9434089999999946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3.8729</v>
      </c>
      <c r="C2083" s="2">
        <f>RSI!I2083</f>
        <v>51.132553252932162</v>
      </c>
      <c r="D2083" s="2">
        <f>MACD!E2083</f>
        <v>4.1596885260677396E-2</v>
      </c>
      <c r="E2083" s="2">
        <f>MACD!F2083</f>
        <v>1.4053405533765526E-2</v>
      </c>
      <c r="F2083" s="2">
        <f>'Moving Avg'!D2083</f>
        <v>3.8729</v>
      </c>
      <c r="G2083" s="2">
        <f>'Moving Avg'!F2083</f>
        <v>3.9058550000000003</v>
      </c>
      <c r="H2083" s="2">
        <f>'Moving Avg'!G2083</f>
        <v>3.8155479999999971</v>
      </c>
      <c r="I2083" s="2">
        <f>'Moving Avg'!H2083</f>
        <v>3.9434654999999945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3.8651</v>
      </c>
      <c r="C2084" s="2">
        <f>RSI!I2084</f>
        <v>49.900393446380491</v>
      </c>
      <c r="D2084" s="2">
        <f>MACD!E2084</f>
        <v>3.6255521530971002E-2</v>
      </c>
      <c r="E2084" s="2">
        <f>MACD!F2084</f>
        <v>1.8493828733206621E-2</v>
      </c>
      <c r="F2084" s="2">
        <f>'Moving Avg'!D2084</f>
        <v>3.87134</v>
      </c>
      <c r="G2084" s="2">
        <f>'Moving Avg'!F2084</f>
        <v>3.9011500000000003</v>
      </c>
      <c r="H2084" s="2">
        <f>'Moving Avg'!G2084</f>
        <v>3.8177439999999971</v>
      </c>
      <c r="I2084" s="2">
        <f>'Moving Avg'!H2084</f>
        <v>3.943519499999995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3.8729</v>
      </c>
      <c r="C2085" s="2">
        <f>RSI!I2085</f>
        <v>51.167642379824073</v>
      </c>
      <c r="D2085" s="2">
        <f>MACD!E2085</f>
        <v>3.1168635172585724E-2</v>
      </c>
      <c r="E2085" s="2">
        <f>MACD!F2085</f>
        <v>2.1028790021082443E-2</v>
      </c>
      <c r="F2085" s="2">
        <f>'Moving Avg'!D2085</f>
        <v>3.87134</v>
      </c>
      <c r="G2085" s="2">
        <f>'Moving Avg'!F2085</f>
        <v>3.8968350000000003</v>
      </c>
      <c r="H2085" s="2">
        <f>'Moving Avg'!G2085</f>
        <v>3.8193119999999978</v>
      </c>
      <c r="I2085" s="2">
        <f>'Moving Avg'!H2085</f>
        <v>3.9435394999999946</v>
      </c>
      <c r="J2085" s="6" t="str">
        <f>OBV!F2085</f>
        <v>BEARISH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45041</v>
      </c>
      <c r="B2086" s="2">
        <f>RSI!B2086</f>
        <v>3.8416000000000001</v>
      </c>
      <c r="C2086" s="2">
        <f>RSI!I2086</f>
        <v>46.125625388433576</v>
      </c>
      <c r="D2086" s="2">
        <f>MACD!E2086</f>
        <v>3.0361887909776009E-2</v>
      </c>
      <c r="E2086" s="2">
        <f>MACD!F2086</f>
        <v>2.2895409598821158E-2</v>
      </c>
      <c r="F2086" s="2">
        <f>'Moving Avg'!D2086</f>
        <v>3.8650800000000003</v>
      </c>
      <c r="G2086" s="2">
        <f>'Moving Avg'!F2086</f>
        <v>3.8909550000000004</v>
      </c>
      <c r="H2086" s="2">
        <f>'Moving Avg'!G2086</f>
        <v>3.8208799999999981</v>
      </c>
      <c r="I2086" s="2">
        <f>'Moving Avg'!H2086</f>
        <v>3.9434029999999947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3.8416000000000001</v>
      </c>
      <c r="C2087" s="2">
        <f>RSI!I2087</f>
        <v>46.125625388433576</v>
      </c>
      <c r="D2087" s="2">
        <f>MACD!E2087</f>
        <v>2.9830540192078647E-2</v>
      </c>
      <c r="E2087" s="2">
        <f>MACD!F2087</f>
        <v>2.4282435717472656E-2</v>
      </c>
      <c r="F2087" s="2">
        <f>'Moving Avg'!D2087</f>
        <v>3.8588200000000001</v>
      </c>
      <c r="G2087" s="2">
        <f>'Moving Avg'!F2087</f>
        <v>3.8854700000000006</v>
      </c>
      <c r="H2087" s="2">
        <f>'Moving Avg'!G2087</f>
        <v>3.8226059999999977</v>
      </c>
      <c r="I2087" s="2">
        <f>'Moving Avg'!H2087</f>
        <v>3.9430839999999949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3.8024</v>
      </c>
      <c r="C2088" s="2">
        <f>RSI!I2088</f>
        <v>40.350412788052139</v>
      </c>
      <c r="D2088" s="2">
        <f>MACD!E2088</f>
        <v>2.6393951066337795E-2</v>
      </c>
      <c r="E2088" s="2">
        <f>MACD!F2088</f>
        <v>2.4704738787245686E-2</v>
      </c>
      <c r="F2088" s="2">
        <f>'Moving Avg'!D2088</f>
        <v>3.8447199999999997</v>
      </c>
      <c r="G2088" s="2">
        <f>'Moving Avg'!F2088</f>
        <v>3.8780250000000001</v>
      </c>
      <c r="H2088" s="2">
        <f>'Moving Avg'!G2088</f>
        <v>3.8249579999999979</v>
      </c>
      <c r="I2088" s="2">
        <f>'Moving Avg'!H2088</f>
        <v>3.9420214999999952</v>
      </c>
      <c r="J2088" s="6" t="str">
        <f>OBV!F2088</f>
        <v>BEARISH</v>
      </c>
      <c r="K2088" s="6" t="str">
        <f>OBV!G2088</f>
        <v>STRONG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3.7553000000000001</v>
      </c>
      <c r="C2089" s="2">
        <f>RSI!I2089</f>
        <v>34.724631123642041</v>
      </c>
      <c r="D2089" s="2">
        <f>MACD!E2089</f>
        <v>3.215167809242292E-2</v>
      </c>
      <c r="E2089" s="2">
        <f>MACD!F2089</f>
        <v>2.6194126648281135E-2</v>
      </c>
      <c r="F2089" s="2">
        <f>'Moving Avg'!D2089</f>
        <v>3.8227600000000002</v>
      </c>
      <c r="G2089" s="2">
        <f>'Moving Avg'!F2089</f>
        <v>3.869790000000001</v>
      </c>
      <c r="H2089" s="2">
        <f>'Moving Avg'!G2089</f>
        <v>3.8262119999999982</v>
      </c>
      <c r="I2089" s="2">
        <f>'Moving Avg'!H2089</f>
        <v>3.9401759999999952</v>
      </c>
      <c r="J2089" s="6" t="str">
        <f>OBV!F2089</f>
        <v>BEARISH</v>
      </c>
      <c r="K2089" s="6" t="str">
        <f>OBV!G2089</f>
        <v>STRONG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3.6848000000000001</v>
      </c>
      <c r="C2090" s="2">
        <f>RSI!I2090</f>
        <v>28.35256661205446</v>
      </c>
      <c r="D2090" s="2">
        <f>MACD!E2090</f>
        <v>4.2858710057675165E-2</v>
      </c>
      <c r="E2090" s="2">
        <f>MACD!F2090</f>
        <v>2.9527043330159944E-2</v>
      </c>
      <c r="F2090" s="2">
        <f>'Moving Avg'!D2090</f>
        <v>3.7851399999999997</v>
      </c>
      <c r="G2090" s="2">
        <f>'Moving Avg'!F2090</f>
        <v>3.8599900000000007</v>
      </c>
      <c r="H2090" s="2">
        <f>'Moving Avg'!G2090</f>
        <v>3.8246439999999984</v>
      </c>
      <c r="I2090" s="2">
        <f>'Moving Avg'!H2090</f>
        <v>3.9375399999999949</v>
      </c>
      <c r="J2090" s="6" t="str">
        <f>OBV!F2090</f>
        <v>BEARISH</v>
      </c>
      <c r="K2090" s="6" t="str">
        <f>OBV!G2090</f>
        <v>STRONG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3.6848000000000001</v>
      </c>
      <c r="C2091" s="2">
        <f>RSI!I2091</f>
        <v>28.35256661205446</v>
      </c>
      <c r="D2091" s="2">
        <f>MACD!E2091</f>
        <v>5.2902581710705832E-2</v>
      </c>
      <c r="E2091" s="2">
        <f>MACD!F2091</f>
        <v>3.4202151006269124E-2</v>
      </c>
      <c r="F2091" s="2">
        <f>'Moving Avg'!D2091</f>
        <v>3.7537799999999999</v>
      </c>
      <c r="G2091" s="2">
        <f>'Moving Avg'!F2091</f>
        <v>3.8466650000000002</v>
      </c>
      <c r="H2091" s="2">
        <f>'Moving Avg'!G2091</f>
        <v>3.8226059999999986</v>
      </c>
      <c r="I2091" s="2">
        <f>'Moving Avg'!H2091</f>
        <v>3.9350134999999953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3.6848000000000001</v>
      </c>
      <c r="C2092" s="2">
        <f>RSI!I2092</f>
        <v>28.35256661205446</v>
      </c>
      <c r="D2092" s="2">
        <f>MACD!E2092</f>
        <v>6.2312423242730564E-2</v>
      </c>
      <c r="E2092" s="2">
        <f>MACD!F2092</f>
        <v>3.9824205453561412E-2</v>
      </c>
      <c r="F2092" s="2">
        <f>'Moving Avg'!D2092</f>
        <v>3.7224199999999996</v>
      </c>
      <c r="G2092" s="2">
        <f>'Moving Avg'!F2092</f>
        <v>3.8333399999999997</v>
      </c>
      <c r="H2092" s="2">
        <f>'Moving Avg'!G2092</f>
        <v>3.822449999999999</v>
      </c>
      <c r="I2092" s="2">
        <f>'Moving Avg'!H2092</f>
        <v>3.9324869999999947</v>
      </c>
      <c r="J2092" s="6" t="str">
        <f>OBV!F2092</f>
        <v>BEARISH</v>
      </c>
      <c r="K2092" s="6" t="str">
        <f>OBV!G2092</f>
        <v>STRONG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3.7240000000000002</v>
      </c>
      <c r="C2093" s="2">
        <f>RSI!I2093</f>
        <v>36.451020340014985</v>
      </c>
      <c r="D2093" s="2">
        <f>MACD!E2093</f>
        <v>6.8214579163915268E-2</v>
      </c>
      <c r="E2093" s="2">
        <f>MACD!F2093</f>
        <v>4.550228019563219E-2</v>
      </c>
      <c r="F2093" s="2">
        <f>'Moving Avg'!D2093</f>
        <v>3.7067399999999999</v>
      </c>
      <c r="G2093" s="2">
        <f>'Moving Avg'!F2093</f>
        <v>3.8235399999999999</v>
      </c>
      <c r="H2093" s="2">
        <f>'Moving Avg'!G2093</f>
        <v>3.8210399999999987</v>
      </c>
      <c r="I2093" s="2">
        <f>'Moving Avg'!H2093</f>
        <v>3.9295469999999955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3.8102</v>
      </c>
      <c r="C2094" s="2">
        <f>RSI!I2094</f>
        <v>49.869648043128741</v>
      </c>
      <c r="D2094" s="2">
        <f>MACD!E2094</f>
        <v>6.6173082188616394E-2</v>
      </c>
      <c r="E2094" s="2">
        <f>MACD!F2094</f>
        <v>4.9636440594229031E-2</v>
      </c>
      <c r="F2094" s="2">
        <f>'Moving Avg'!D2094</f>
        <v>3.7177199999999999</v>
      </c>
      <c r="G2094" s="2">
        <f>'Moving Avg'!F2094</f>
        <v>3.8204049999999996</v>
      </c>
      <c r="H2094" s="2">
        <f>'Moving Avg'!G2094</f>
        <v>3.8224499999999981</v>
      </c>
      <c r="I2094" s="2">
        <f>'Moving Avg'!H2094</f>
        <v>3.9272734999999956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3.6848000000000001</v>
      </c>
      <c r="C2095" s="2">
        <f>RSI!I2095</f>
        <v>37.473243063315991</v>
      </c>
      <c r="D2095" s="2">
        <f>MACD!E2095</f>
        <v>7.4934039462229762E-2</v>
      </c>
      <c r="E2095" s="2">
        <f>MACD!F2095</f>
        <v>5.4695960367829186E-2</v>
      </c>
      <c r="F2095" s="2">
        <f>'Moving Avg'!D2095</f>
        <v>3.7177199999999999</v>
      </c>
      <c r="G2095" s="2">
        <f>'Moving Avg'!F2095</f>
        <v>3.8109999999999999</v>
      </c>
      <c r="H2095" s="2">
        <f>'Moving Avg'!G2095</f>
        <v>3.8208819999999988</v>
      </c>
      <c r="I2095" s="2">
        <f>'Moving Avg'!H2095</f>
        <v>3.9249214999999951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3.7240000000000002</v>
      </c>
      <c r="C2096" s="2">
        <f>RSI!I2096</f>
        <v>42.301569928709483</v>
      </c>
      <c r="D2096" s="2">
        <f>MACD!E2096</f>
        <v>7.5368589583012735E-2</v>
      </c>
      <c r="E2096" s="2">
        <f>MACD!F2096</f>
        <v>5.8830486210865895E-2</v>
      </c>
      <c r="F2096" s="2">
        <f>'Moving Avg'!D2096</f>
        <v>3.7255600000000002</v>
      </c>
      <c r="G2096" s="2">
        <f>'Moving Avg'!F2096</f>
        <v>3.8031600000000005</v>
      </c>
      <c r="H2096" s="2">
        <f>'Moving Avg'!G2096</f>
        <v>3.8200979999999989</v>
      </c>
      <c r="I2096" s="2">
        <f>'Moving Avg'!H2096</f>
        <v>3.9224129999999953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3.7240000000000002</v>
      </c>
      <c r="C2097" s="2">
        <f>RSI!I2097</f>
        <v>42.301569928709483</v>
      </c>
      <c r="D2097" s="2">
        <f>MACD!E2097</f>
        <v>7.6190318713734051E-2</v>
      </c>
      <c r="E2097" s="2">
        <f>MACD!F2097</f>
        <v>6.2302452711439534E-2</v>
      </c>
      <c r="F2097" s="2">
        <f>'Moving Avg'!D2097</f>
        <v>3.7334000000000005</v>
      </c>
      <c r="G2097" s="2">
        <f>'Moving Avg'!F2097</f>
        <v>3.7953200000000002</v>
      </c>
      <c r="H2097" s="2">
        <f>'Moving Avg'!G2097</f>
        <v>3.8186879999999985</v>
      </c>
      <c r="I2097" s="2">
        <f>'Moving Avg'!H2097</f>
        <v>3.9202569999999959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3.7631999999999999</v>
      </c>
      <c r="C2098" s="2">
        <f>RSI!I2098</f>
        <v>47.044143959409446</v>
      </c>
      <c r="D2098" s="2">
        <f>MACD!E2098</f>
        <v>6.8371555853601329E-2</v>
      </c>
      <c r="E2098" s="2">
        <f>MACD!F2098</f>
        <v>6.3516273339871893E-2</v>
      </c>
      <c r="F2098" s="2">
        <f>'Moving Avg'!D2098</f>
        <v>3.7412400000000003</v>
      </c>
      <c r="G2098" s="2">
        <f>'Moving Avg'!F2098</f>
        <v>3.7914000000000008</v>
      </c>
      <c r="H2098" s="2">
        <f>'Moving Avg'!G2098</f>
        <v>3.818687999999999</v>
      </c>
      <c r="I2098" s="2">
        <f>'Moving Avg'!H2098</f>
        <v>3.9182969999999955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3.7867000000000002</v>
      </c>
      <c r="C2099" s="2">
        <f>RSI!I2099</f>
        <v>49.712691782942869</v>
      </c>
      <c r="D2099" s="2">
        <f>MACD!E2099</f>
        <v>5.2926410526106693E-2</v>
      </c>
      <c r="E2099" s="2">
        <f>MACD!F2099</f>
        <v>6.1398300777118858E-2</v>
      </c>
      <c r="F2099" s="2">
        <f>'Moving Avg'!D2099</f>
        <v>3.7365400000000002</v>
      </c>
      <c r="G2099" s="2">
        <f>'Moving Avg'!F2099</f>
        <v>3.7870900000000005</v>
      </c>
      <c r="H2099" s="2">
        <f>'Moving Avg'!G2099</f>
        <v>3.8186879999999999</v>
      </c>
      <c r="I2099" s="2">
        <f>'Moving Avg'!H2099</f>
        <v>3.916454499999996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</row>
    <row r="2100" spans="1:12" ht="13.5" x14ac:dyDescent="0.25">
      <c r="A2100" s="3">
        <f>RSI!A2100</f>
        <v>45062</v>
      </c>
      <c r="B2100" s="2">
        <f>RSI!B2100</f>
        <v>3.7397</v>
      </c>
      <c r="C2100" s="2">
        <f>RSI!I2100</f>
        <v>44.845337352327078</v>
      </c>
      <c r="D2100" s="2">
        <f>MACD!E2100</f>
        <v>3.2499856089737822E-2</v>
      </c>
      <c r="E2100" s="2">
        <f>MACD!F2100</f>
        <v>5.5618611839642652E-2</v>
      </c>
      <c r="F2100" s="2">
        <f>'Moving Avg'!D2100</f>
        <v>3.7475200000000002</v>
      </c>
      <c r="G2100" s="2">
        <f>'Moving Avg'!F2100</f>
        <v>3.7804300000000004</v>
      </c>
      <c r="H2100" s="2">
        <f>'Moving Avg'!G2100</f>
        <v>3.8182179999999994</v>
      </c>
      <c r="I2100" s="2">
        <f>'Moving Avg'!H2100</f>
        <v>3.9139849999999954</v>
      </c>
      <c r="J2100" s="6" t="str">
        <f>OBV!F2100</f>
        <v>BULLISH</v>
      </c>
      <c r="K2100" s="6" t="str">
        <f>OBV!G2100</f>
        <v>WEAK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3.7397</v>
      </c>
      <c r="C2101" s="2">
        <f>RSI!I2101</f>
        <v>44.845337352327078</v>
      </c>
      <c r="D2101" s="2">
        <f>MACD!E2101</f>
        <v>1.5500135592984243E-2</v>
      </c>
      <c r="E2101" s="2">
        <f>MACD!F2101</f>
        <v>4.7594916590310968E-2</v>
      </c>
      <c r="F2101" s="2">
        <f>'Moving Avg'!D2101</f>
        <v>3.7506599999999999</v>
      </c>
      <c r="G2101" s="2">
        <f>'Moving Avg'!F2101</f>
        <v>3.7737700000000003</v>
      </c>
      <c r="H2101" s="2">
        <f>'Moving Avg'!G2101</f>
        <v>3.8193159999999993</v>
      </c>
      <c r="I2101" s="2">
        <f>'Moving Avg'!H2101</f>
        <v>3.9111234999999955</v>
      </c>
      <c r="J2101" s="6" t="str">
        <f>OBV!F2101</f>
        <v>BULLISH</v>
      </c>
      <c r="K2101" s="6" t="str">
        <f>OBV!G2101</f>
        <v>WEAK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3.7631999999999999</v>
      </c>
      <c r="C2102" s="2">
        <f>RSI!I2102</f>
        <v>47.808560378960614</v>
      </c>
      <c r="D2102" s="2">
        <f>MACD!E2102</f>
        <v>-3.6175523031811707E-4</v>
      </c>
      <c r="E2102" s="2">
        <f>MACD!F2102</f>
        <v>3.8003582226185155E-2</v>
      </c>
      <c r="F2102" s="2">
        <f>'Moving Avg'!D2102</f>
        <v>3.7585000000000002</v>
      </c>
      <c r="G2102" s="2">
        <f>'Moving Avg'!F2102</f>
        <v>3.7682850000000001</v>
      </c>
      <c r="H2102" s="2">
        <f>'Moving Avg'!G2102</f>
        <v>3.8193160000000002</v>
      </c>
      <c r="I2102" s="2">
        <f>'Moving Avg'!H2102</f>
        <v>3.9088499999999944</v>
      </c>
      <c r="J2102" s="6" t="str">
        <f>OBV!F2102</f>
        <v>BULLISH</v>
      </c>
      <c r="K2102" s="6" t="str">
        <f>OBV!G2102</f>
        <v>WEAK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3.7553000000000001</v>
      </c>
      <c r="C2103" s="2">
        <f>RSI!I2103</f>
        <v>46.896411700204695</v>
      </c>
      <c r="D2103" s="2">
        <f>MACD!E2103</f>
        <v>-7.0625328812776722E-3</v>
      </c>
      <c r="E2103" s="2">
        <f>MACD!F2103</f>
        <v>2.8990359204692593E-2</v>
      </c>
      <c r="F2103" s="2">
        <f>'Moving Avg'!D2103</f>
        <v>3.75692</v>
      </c>
      <c r="G2103" s="2">
        <f>'Moving Avg'!F2103</f>
        <v>3.7624050000000011</v>
      </c>
      <c r="H2103" s="2">
        <f>'Moving Avg'!G2103</f>
        <v>3.8207260000000001</v>
      </c>
      <c r="I2103" s="2">
        <f>'Moving Avg'!H2103</f>
        <v>3.906340999999995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3.7240000000000002</v>
      </c>
      <c r="C2104" s="2">
        <f>RSI!I2104</f>
        <v>43.36610592646737</v>
      </c>
      <c r="D2104" s="2">
        <f>MACD!E2104</f>
        <v>2.991416627301291E-3</v>
      </c>
      <c r="E2104" s="2">
        <f>MACD!F2104</f>
        <v>2.3790570689214332E-2</v>
      </c>
      <c r="F2104" s="2">
        <f>'Moving Avg'!D2104</f>
        <v>3.7443799999999996</v>
      </c>
      <c r="G2104" s="2">
        <f>'Moving Avg'!F2104</f>
        <v>3.7553500000000013</v>
      </c>
      <c r="H2104" s="2">
        <f>'Moving Avg'!G2104</f>
        <v>3.8215099999999995</v>
      </c>
      <c r="I2104" s="2">
        <f>'Moving Avg'!H2104</f>
        <v>3.903792999999995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3.7945000000000002</v>
      </c>
      <c r="C2105" s="2">
        <f>RSI!I2105</f>
        <v>52.110717142295137</v>
      </c>
      <c r="D2105" s="2">
        <f>MACD!E2105</f>
        <v>-1.2697841354607942E-2</v>
      </c>
      <c r="E2105" s="2">
        <f>MACD!F2105</f>
        <v>1.6492888280449876E-2</v>
      </c>
      <c r="F2105" s="2">
        <f>'Moving Avg'!D2105</f>
        <v>3.7553400000000003</v>
      </c>
      <c r="G2105" s="2">
        <f>'Moving Avg'!F2105</f>
        <v>3.75143</v>
      </c>
      <c r="H2105" s="2">
        <f>'Moving Avg'!G2105</f>
        <v>3.8238619999999997</v>
      </c>
      <c r="I2105" s="2">
        <f>'Moving Avg'!H2105</f>
        <v>3.9012054999999948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45070</v>
      </c>
      <c r="B2106" s="2">
        <f>RSI!B2106</f>
        <v>3.7867000000000002</v>
      </c>
      <c r="C2106" s="2">
        <f>RSI!I2106</f>
        <v>51.169339112753299</v>
      </c>
      <c r="D2106" s="2">
        <f>MACD!E2106</f>
        <v>-1.9486885740951365E-2</v>
      </c>
      <c r="E2106" s="2">
        <f>MACD!F2106</f>
        <v>9.2969334761696283E-3</v>
      </c>
      <c r="F2106" s="2">
        <f>'Moving Avg'!D2106</f>
        <v>3.7647399999999998</v>
      </c>
      <c r="G2106" s="2">
        <f>'Moving Avg'!F2106</f>
        <v>3.7486849999999996</v>
      </c>
      <c r="H2106" s="2">
        <f>'Moving Avg'!G2106</f>
        <v>3.8246459999999995</v>
      </c>
      <c r="I2106" s="2">
        <f>'Moving Avg'!H2106</f>
        <v>3.8985789999999954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</row>
    <row r="2107" spans="1:12" ht="13.5" x14ac:dyDescent="0.25">
      <c r="A2107" s="3">
        <f>RSI!A2107</f>
        <v>45071</v>
      </c>
      <c r="B2107" s="2">
        <f>RSI!B2107</f>
        <v>3.8102</v>
      </c>
      <c r="C2107" s="2">
        <f>RSI!I2107</f>
        <v>53.872987902915398</v>
      </c>
      <c r="D2107" s="2">
        <f>MACD!E2107</f>
        <v>-2.7039135493887478E-2</v>
      </c>
      <c r="E2107" s="2">
        <f>MACD!F2107</f>
        <v>2.0297196821582068E-3</v>
      </c>
      <c r="F2107" s="2">
        <f>'Moving Avg'!D2107</f>
        <v>3.7741400000000001</v>
      </c>
      <c r="G2107" s="2">
        <f>'Moving Avg'!F2107</f>
        <v>3.7471149999999995</v>
      </c>
      <c r="H2107" s="2">
        <f>'Moving Avg'!G2107</f>
        <v>3.828252</v>
      </c>
      <c r="I2107" s="2">
        <f>'Moving Avg'!H2107</f>
        <v>3.8963834999999949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</row>
    <row r="2108" spans="1:12" ht="13.5" x14ac:dyDescent="0.25">
      <c r="A2108" s="3">
        <f>RSI!A2108</f>
        <v>45072</v>
      </c>
      <c r="B2108" s="2">
        <f>RSI!B2108</f>
        <v>3.9043000000000001</v>
      </c>
      <c r="C2108" s="2">
        <f>RSI!I2108</f>
        <v>62.763602351403485</v>
      </c>
      <c r="D2108" s="2">
        <f>MACD!E2108</f>
        <v>-3.4569939311785092E-2</v>
      </c>
      <c r="E2108" s="2">
        <f>MACD!F2108</f>
        <v>-5.2902121166304534E-3</v>
      </c>
      <c r="F2108" s="2">
        <f>'Moving Avg'!D2108</f>
        <v>3.8039399999999999</v>
      </c>
      <c r="G2108" s="2">
        <f>'Moving Avg'!F2108</f>
        <v>3.7522099999999994</v>
      </c>
      <c r="H2108" s="2">
        <f>'Moving Avg'!G2108</f>
        <v>3.8315440000000001</v>
      </c>
      <c r="I2108" s="2">
        <f>'Moving Avg'!H2108</f>
        <v>3.8947369999999948</v>
      </c>
      <c r="J2108" s="6" t="str">
        <f>OBV!F2108</f>
        <v>BEARISH</v>
      </c>
      <c r="K2108" s="6" t="str">
        <f>OBV!G2108</f>
        <v>NEUTRAL</v>
      </c>
      <c r="L2108" s="6" t="str">
        <f>OBV!H2108</f>
        <v>BEARISH DIVERGENCE</v>
      </c>
    </row>
    <row r="2109" spans="1:12" ht="13.5" x14ac:dyDescent="0.25">
      <c r="A2109" s="3">
        <f>RSI!A2109</f>
        <v>45075</v>
      </c>
      <c r="B2109" s="2">
        <f>RSI!B2109</f>
        <v>3.8965000000000001</v>
      </c>
      <c r="C2109" s="2">
        <f>RSI!I2109</f>
        <v>61.701991624288169</v>
      </c>
      <c r="D2109" s="2">
        <f>MACD!E2109</f>
        <v>-3.749099712567272E-2</v>
      </c>
      <c r="E2109" s="2">
        <f>MACD!F2109</f>
        <v>-1.1730369118438907E-2</v>
      </c>
      <c r="F2109" s="2">
        <f>'Moving Avg'!D2109</f>
        <v>3.8384399999999999</v>
      </c>
      <c r="G2109" s="2">
        <f>'Moving Avg'!F2109</f>
        <v>3.7592700000000008</v>
      </c>
      <c r="H2109" s="2">
        <f>'Moving Avg'!G2109</f>
        <v>3.8346800000000001</v>
      </c>
      <c r="I2109" s="2">
        <f>'Moving Avg'!H2109</f>
        <v>3.8930909999999948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3.8807999999999998</v>
      </c>
      <c r="C2110" s="2">
        <f>RSI!I2110</f>
        <v>59.519723669458465</v>
      </c>
      <c r="D2110" s="2">
        <f>MACD!E2110</f>
        <v>-4.6671415673582572E-2</v>
      </c>
      <c r="E2110" s="2">
        <f>MACD!F2110</f>
        <v>-1.8718578429467642E-2</v>
      </c>
      <c r="F2110" s="2">
        <f>'Moving Avg'!D2110</f>
        <v>3.8557000000000001</v>
      </c>
      <c r="G2110" s="2">
        <f>'Moving Avg'!F2110</f>
        <v>3.7690700000000001</v>
      </c>
      <c r="H2110" s="2">
        <f>'Moving Avg'!G2110</f>
        <v>3.8346800000000001</v>
      </c>
      <c r="I2110" s="2">
        <f>'Moving Avg'!H2110</f>
        <v>3.8913664999999953</v>
      </c>
      <c r="J2110" s="6" t="str">
        <f>OBV!F2110</f>
        <v>BEARISH</v>
      </c>
      <c r="K2110" s="6" t="str">
        <f>OBV!G2110</f>
        <v>NEUTRAL</v>
      </c>
      <c r="L2110" s="6" t="str">
        <f>OBV!H2110</f>
        <v>BEARISH DIVERGENCE</v>
      </c>
    </row>
    <row r="2111" spans="1:12" ht="13.5" x14ac:dyDescent="0.25">
      <c r="A2111" s="3">
        <f>RSI!A2111</f>
        <v>45077</v>
      </c>
      <c r="B2111" s="2">
        <f>RSI!B2111</f>
        <v>3.8807999999999998</v>
      </c>
      <c r="C2111" s="2">
        <f>RSI!I2111</f>
        <v>59.519723669458472</v>
      </c>
      <c r="D2111" s="2">
        <f>MACD!E2111</f>
        <v>-5.4940160511134817E-2</v>
      </c>
      <c r="E2111" s="2">
        <f>MACD!F2111</f>
        <v>-2.5962894845801079E-2</v>
      </c>
      <c r="F2111" s="2">
        <f>'Moving Avg'!D2111</f>
        <v>3.8745200000000004</v>
      </c>
      <c r="G2111" s="2">
        <f>'Moving Avg'!F2111</f>
        <v>3.7788699999999991</v>
      </c>
      <c r="H2111" s="2">
        <f>'Moving Avg'!G2111</f>
        <v>3.8362479999999999</v>
      </c>
      <c r="I2111" s="2">
        <f>'Moving Avg'!H2111</f>
        <v>3.8897594999999954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</row>
    <row r="2112" spans="1:12" ht="13.5" x14ac:dyDescent="0.25">
      <c r="A2112" s="3">
        <f>RSI!A2112</f>
        <v>45078</v>
      </c>
      <c r="B2112" s="2">
        <f>RSI!B2112</f>
        <v>3.8573</v>
      </c>
      <c r="C2112" s="2">
        <f>RSI!I2112</f>
        <v>56.076782836399545</v>
      </c>
      <c r="D2112" s="2">
        <f>MACD!E2112</f>
        <v>-5.7044275007665401E-2</v>
      </c>
      <c r="E2112" s="2">
        <f>MACD!F2112</f>
        <v>-3.2179170878173943E-2</v>
      </c>
      <c r="F2112" s="2">
        <f>'Moving Avg'!D2112</f>
        <v>3.8839399999999999</v>
      </c>
      <c r="G2112" s="2">
        <f>'Moving Avg'!F2112</f>
        <v>3.7874949999999989</v>
      </c>
      <c r="H2112" s="2">
        <f>'Moving Avg'!G2112</f>
        <v>3.8364060000000002</v>
      </c>
      <c r="I2112" s="2">
        <f>'Moving Avg'!H2112</f>
        <v>3.8879174999999959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3.8024</v>
      </c>
      <c r="C2113" s="2">
        <f>RSI!I2113</f>
        <v>48.952621118807826</v>
      </c>
      <c r="D2113" s="2">
        <f>MACD!E2113</f>
        <v>-5.6263803174376292E-2</v>
      </c>
      <c r="E2113" s="2">
        <f>MACD!F2113</f>
        <v>-3.6996097337414414E-2</v>
      </c>
      <c r="F2113" s="2">
        <f>'Moving Avg'!D2113</f>
        <v>3.8635600000000005</v>
      </c>
      <c r="G2113" s="2">
        <f>'Moving Avg'!F2113</f>
        <v>3.7914149999999998</v>
      </c>
      <c r="H2113" s="2">
        <f>'Moving Avg'!G2113</f>
        <v>3.8340540000000005</v>
      </c>
      <c r="I2113" s="2">
        <f>'Moving Avg'!H2113</f>
        <v>3.8858009999999963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3.8416000000000001</v>
      </c>
      <c r="C2114" s="2">
        <f>RSI!I2114</f>
        <v>53.495622994391098</v>
      </c>
      <c r="D2114" s="2">
        <f>MACD!E2114</f>
        <v>-6.326697990699115E-2</v>
      </c>
      <c r="E2114" s="2">
        <f>MACD!F2114</f>
        <v>-4.2250273851329762E-2</v>
      </c>
      <c r="F2114" s="2">
        <f>'Moving Avg'!D2114</f>
        <v>3.8525800000000006</v>
      </c>
      <c r="G2114" s="2">
        <f>'Moving Avg'!F2114</f>
        <v>3.7929850000000003</v>
      </c>
      <c r="H2114" s="2">
        <f>'Moving Avg'!G2114</f>
        <v>3.8317020000000008</v>
      </c>
      <c r="I2114" s="2">
        <f>'Moving Avg'!H2114</f>
        <v>3.883880499999997</v>
      </c>
      <c r="J2114" s="6" t="str">
        <f>OBV!F2114</f>
        <v>BEARISH</v>
      </c>
      <c r="K2114" s="6" t="str">
        <f>OBV!G2114</f>
        <v>STRONG</v>
      </c>
      <c r="L2114" s="6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3.8416000000000001</v>
      </c>
      <c r="C2115" s="2">
        <f>RSI!I2115</f>
        <v>53.495622994391098</v>
      </c>
      <c r="D2115" s="2">
        <f>MACD!E2115</f>
        <v>-5.8526825154402218E-2</v>
      </c>
      <c r="E2115" s="2">
        <f>MACD!F2115</f>
        <v>-4.5505584111944254E-2</v>
      </c>
      <c r="F2115" s="2">
        <f>'Moving Avg'!D2115</f>
        <v>3.8447400000000003</v>
      </c>
      <c r="G2115" s="2">
        <f>'Moving Avg'!F2115</f>
        <v>3.800825000000001</v>
      </c>
      <c r="H2115" s="2">
        <f>'Moving Avg'!G2115</f>
        <v>3.8293500000000007</v>
      </c>
      <c r="I2115" s="2">
        <f>'Moving Avg'!H2115</f>
        <v>3.8819599999999963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3.8651</v>
      </c>
      <c r="C2116" s="2">
        <f>RSI!I2116</f>
        <v>56.205444901967496</v>
      </c>
      <c r="D2116" s="2">
        <f>MACD!E2116</f>
        <v>-5.762354920688173E-2</v>
      </c>
      <c r="E2116" s="2">
        <f>MACD!F2116</f>
        <v>-4.7929177130931748E-2</v>
      </c>
      <c r="F2116" s="2">
        <f>'Moving Avg'!D2116</f>
        <v>3.8415999999999997</v>
      </c>
      <c r="G2116" s="2">
        <f>'Moving Avg'!F2116</f>
        <v>3.8078800000000008</v>
      </c>
      <c r="H2116" s="2">
        <f>'Moving Avg'!G2116</f>
        <v>3.8274680000000005</v>
      </c>
      <c r="I2116" s="2">
        <f>'Moving Avg'!H2116</f>
        <v>3.8801174999999959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3.9592000000000001</v>
      </c>
      <c r="C2117" s="2">
        <f>RSI!I2117</f>
        <v>65.000121921059531</v>
      </c>
      <c r="D2117" s="2">
        <f>MACD!E2117</f>
        <v>-6.0507608801195989E-2</v>
      </c>
      <c r="E2117" s="2">
        <f>MACD!F2117</f>
        <v>-5.0444863464984599E-2</v>
      </c>
      <c r="F2117" s="2">
        <f>'Moving Avg'!D2117</f>
        <v>3.86198</v>
      </c>
      <c r="G2117" s="2">
        <f>'Moving Avg'!F2117</f>
        <v>3.8196400000000006</v>
      </c>
      <c r="H2117" s="2">
        <f>'Moving Avg'!G2117</f>
        <v>3.8276260000000013</v>
      </c>
      <c r="I2117" s="2">
        <f>'Moving Avg'!H2117</f>
        <v>3.8792159999999969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4.1159999999999997</v>
      </c>
      <c r="C2118" s="2">
        <f>RSI!I2118</f>
        <v>74.271673720529208</v>
      </c>
      <c r="D2118" s="2">
        <f>MACD!E2118</f>
        <v>-6.0913551687895584E-2</v>
      </c>
      <c r="E2118" s="2">
        <f>MACD!F2118</f>
        <v>-5.2538601109566797E-2</v>
      </c>
      <c r="F2118" s="2">
        <f>'Moving Avg'!D2118</f>
        <v>3.9247000000000001</v>
      </c>
      <c r="G2118" s="2">
        <f>'Moving Avg'!F2118</f>
        <v>3.8372799999999998</v>
      </c>
      <c r="H2118" s="2">
        <f>'Moving Avg'!G2118</f>
        <v>3.8309200000000008</v>
      </c>
      <c r="I2118" s="2">
        <f>'Moving Avg'!H2118</f>
        <v>3.8786674999999962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</row>
    <row r="2119" spans="1:12" ht="13.5" x14ac:dyDescent="0.25">
      <c r="A2119" s="3">
        <f>RSI!A2119</f>
        <v>45089</v>
      </c>
      <c r="B2119" s="2">
        <f>RSI!B2119</f>
        <v>4.0689000000000002</v>
      </c>
      <c r="C2119" s="2">
        <f>RSI!I2119</f>
        <v>68.409460691895021</v>
      </c>
      <c r="D2119" s="2">
        <f>MACD!E2119</f>
        <v>-6.0661073303539315E-2</v>
      </c>
      <c r="E2119" s="2">
        <f>MACD!F2119</f>
        <v>-5.4163095548361309E-2</v>
      </c>
      <c r="F2119" s="2">
        <f>'Moving Avg'!D2119</f>
        <v>3.9701599999999999</v>
      </c>
      <c r="G2119" s="2">
        <f>'Moving Avg'!F2119</f>
        <v>3.8513899999999999</v>
      </c>
      <c r="H2119" s="2">
        <f>'Moving Avg'!G2119</f>
        <v>3.8338980000000009</v>
      </c>
      <c r="I2119" s="2">
        <f>'Moving Avg'!H2119</f>
        <v>3.8778834999999963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4.0689000000000002</v>
      </c>
      <c r="C2120" s="2">
        <f>RSI!I2120</f>
        <v>68.409460691895021</v>
      </c>
      <c r="D2120" s="2">
        <f>MACD!E2120</f>
        <v>-6.4152025300940441E-2</v>
      </c>
      <c r="E2120" s="2">
        <f>MACD!F2120</f>
        <v>-5.6160881498877137E-2</v>
      </c>
      <c r="F2120" s="2">
        <f>'Moving Avg'!D2120</f>
        <v>4.0156200000000002</v>
      </c>
      <c r="G2120" s="2">
        <f>'Moving Avg'!F2120</f>
        <v>3.8678499999999998</v>
      </c>
      <c r="H2120" s="2">
        <f>'Moving Avg'!G2120</f>
        <v>3.837660000000001</v>
      </c>
      <c r="I2120" s="2">
        <f>'Moving Avg'!H2120</f>
        <v>3.8774519999999963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</row>
    <row r="2121" spans="1:12" ht="13.5" x14ac:dyDescent="0.25">
      <c r="A2121" s="3">
        <f>RSI!A2121</f>
        <v>45091</v>
      </c>
      <c r="B2121" s="2">
        <f>RSI!B2121</f>
        <v>4.0689000000000002</v>
      </c>
      <c r="C2121" s="2">
        <f>RSI!I2121</f>
        <v>68.409460691895021</v>
      </c>
      <c r="D2121" s="2">
        <f>MACD!E2121</f>
        <v>-6.8299614184363922E-2</v>
      </c>
      <c r="E2121" s="2">
        <f>MACD!F2121</f>
        <v>-5.8588628035974498E-2</v>
      </c>
      <c r="F2121" s="2">
        <f>'Moving Avg'!D2121</f>
        <v>4.056379999999999</v>
      </c>
      <c r="G2121" s="2">
        <f>'Moving Avg'!F2121</f>
        <v>3.8843100000000002</v>
      </c>
      <c r="H2121" s="2">
        <f>'Moving Avg'!G2121</f>
        <v>3.840012000000002</v>
      </c>
      <c r="I2121" s="2">
        <f>'Moving Avg'!H2121</f>
        <v>3.8771774999999962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4.0768000000000004</v>
      </c>
      <c r="C2122" s="2">
        <f>RSI!I2122</f>
        <v>68.923307205639915</v>
      </c>
      <c r="D2122" s="2">
        <f>MACD!E2122</f>
        <v>-7.7114965996910811E-2</v>
      </c>
      <c r="E2122" s="2">
        <f>MACD!F2122</f>
        <v>-6.2293895628161761E-2</v>
      </c>
      <c r="F2122" s="2">
        <f>'Moving Avg'!D2122</f>
        <v>4.0798999999999994</v>
      </c>
      <c r="G2122" s="2">
        <f>'Moving Avg'!F2122</f>
        <v>3.8999900000000003</v>
      </c>
      <c r="H2122" s="2">
        <f>'Moving Avg'!G2122</f>
        <v>3.842522000000002</v>
      </c>
      <c r="I2122" s="2">
        <f>'Moving Avg'!H2122</f>
        <v>3.8768639999999963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4.0689000000000002</v>
      </c>
      <c r="C2123" s="2">
        <f>RSI!I2123</f>
        <v>67.73675877505633</v>
      </c>
      <c r="D2123" s="2">
        <f>MACD!E2123</f>
        <v>-9.3505170795950221E-2</v>
      </c>
      <c r="E2123" s="2">
        <f>MACD!F2123</f>
        <v>-6.8536150661719461E-2</v>
      </c>
      <c r="F2123" s="2">
        <f>'Moving Avg'!D2123</f>
        <v>4.0704800000000008</v>
      </c>
      <c r="G2123" s="2">
        <f>'Moving Avg'!F2123</f>
        <v>3.91567</v>
      </c>
      <c r="H2123" s="2">
        <f>'Moving Avg'!G2123</f>
        <v>3.8455000000000017</v>
      </c>
      <c r="I2123" s="2">
        <f>'Moving Avg'!H2123</f>
        <v>3.8761189999999965</v>
      </c>
      <c r="J2123" s="6" t="str">
        <f>OBV!F2123</f>
        <v>BULLISH</v>
      </c>
      <c r="K2123" s="6" t="str">
        <f>OBV!G2123</f>
        <v>NEUTRAL</v>
      </c>
      <c r="L2123" s="6" t="str">
        <f>OBV!H2123</f>
        <v>BULLISH DIVERGENCE</v>
      </c>
    </row>
    <row r="2124" spans="1:12" ht="13.5" x14ac:dyDescent="0.25">
      <c r="A2124" s="3">
        <f>RSI!A2124</f>
        <v>45096</v>
      </c>
      <c r="B2124" s="2">
        <f>RSI!B2124</f>
        <v>4.0610999999999997</v>
      </c>
      <c r="C2124" s="2">
        <f>RSI!I2124</f>
        <v>66.519121152902159</v>
      </c>
      <c r="D2124" s="2">
        <f>MACD!E2124</f>
        <v>-0.10170940337871892</v>
      </c>
      <c r="E2124" s="2">
        <f>MACD!F2124</f>
        <v>-7.5170801205119361E-2</v>
      </c>
      <c r="F2124" s="2">
        <f>'Moving Avg'!D2124</f>
        <v>4.0689200000000003</v>
      </c>
      <c r="G2124" s="2">
        <f>'Moving Avg'!F2124</f>
        <v>3.9325250000000005</v>
      </c>
      <c r="H2124" s="2">
        <f>'Moving Avg'!G2124</f>
        <v>3.8492640000000016</v>
      </c>
      <c r="I2124" s="2">
        <f>'Moving Avg'!H2124</f>
        <v>3.8754134999999961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4.0533000000000001</v>
      </c>
      <c r="C2125" s="2">
        <f>RSI!I2125</f>
        <v>65.255846570072549</v>
      </c>
      <c r="D2125" s="2">
        <f>MACD!E2125</f>
        <v>-0.10890178613298307</v>
      </c>
      <c r="E2125" s="2">
        <f>MACD!F2125</f>
        <v>-8.1916998190692106E-2</v>
      </c>
      <c r="F2125" s="2">
        <f>'Moving Avg'!D2125</f>
        <v>4.0658000000000003</v>
      </c>
      <c r="G2125" s="2">
        <f>'Moving Avg'!F2125</f>
        <v>3.945465</v>
      </c>
      <c r="H2125" s="2">
        <f>'Moving Avg'!G2125</f>
        <v>3.8528720000000014</v>
      </c>
      <c r="I2125" s="2">
        <f>'Moving Avg'!H2125</f>
        <v>3.8746689999999968</v>
      </c>
      <c r="J2125" s="6" t="str">
        <f>OBV!F2125</f>
        <v>BEARISH</v>
      </c>
      <c r="K2125" s="6" t="str">
        <f>OBV!G2125</f>
        <v>STRONG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4.0689000000000002</v>
      </c>
      <c r="C2126" s="2">
        <f>RSI!I2126</f>
        <v>66.62117453360915</v>
      </c>
      <c r="D2126" s="2">
        <f>MACD!E2126</f>
        <v>-0.11324850440332712</v>
      </c>
      <c r="E2126" s="2">
        <f>MACD!F2126</f>
        <v>-8.8183299433219106E-2</v>
      </c>
      <c r="F2126" s="2">
        <f>'Moving Avg'!D2126</f>
        <v>4.0658000000000003</v>
      </c>
      <c r="G2126" s="2">
        <f>'Moving Avg'!F2126</f>
        <v>3.9595750000000001</v>
      </c>
      <c r="H2126" s="2">
        <f>'Moving Avg'!G2126</f>
        <v>3.8566340000000023</v>
      </c>
      <c r="I2126" s="2">
        <f>'Moving Avg'!H2126</f>
        <v>3.8740414999999975</v>
      </c>
      <c r="J2126" s="6" t="str">
        <f>OBV!F2126</f>
        <v>BEARISH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3.9984000000000002</v>
      </c>
      <c r="C2127" s="2">
        <f>RSI!I2127</f>
        <v>55.925372863911612</v>
      </c>
      <c r="D2127" s="2">
        <f>MACD!E2127</f>
        <v>-9.7986833482333502E-2</v>
      </c>
      <c r="E2127" s="2">
        <f>MACD!F2127</f>
        <v>-9.0144006243042002E-2</v>
      </c>
      <c r="F2127" s="2">
        <f>'Moving Avg'!D2127</f>
        <v>4.0501199999999997</v>
      </c>
      <c r="G2127" s="2">
        <f>'Moving Avg'!F2127</f>
        <v>3.968985</v>
      </c>
      <c r="H2127" s="2">
        <f>'Moving Avg'!G2127</f>
        <v>3.858986000000002</v>
      </c>
      <c r="I2127" s="2">
        <f>'Moving Avg'!H2127</f>
        <v>3.8729439999999973</v>
      </c>
      <c r="J2127" s="6" t="str">
        <f>OBV!F2127</f>
        <v>BEARISH</v>
      </c>
      <c r="K2127" s="6" t="str">
        <f>OBV!G2127</f>
        <v>STRONG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4.0453999999999999</v>
      </c>
      <c r="C2128" s="2">
        <f>RSI!I2128</f>
        <v>60.480550963069888</v>
      </c>
      <c r="D2128" s="2">
        <f>MACD!E2128</f>
        <v>-6.4718153034462489E-2</v>
      </c>
      <c r="E2128" s="2">
        <f>MACD!F2128</f>
        <v>-8.5058835601326099E-2</v>
      </c>
      <c r="F2128" s="2">
        <f>'Moving Avg'!D2128</f>
        <v>4.04542</v>
      </c>
      <c r="G2128" s="2">
        <f>'Moving Avg'!F2128</f>
        <v>3.9760399999999998</v>
      </c>
      <c r="H2128" s="2">
        <f>'Moving Avg'!G2128</f>
        <v>3.8630620000000029</v>
      </c>
      <c r="I2128" s="2">
        <f>'Moving Avg'!H2128</f>
        <v>3.8720814999999966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3.9984000000000002</v>
      </c>
      <c r="C2129" s="2">
        <f>RSI!I2129</f>
        <v>54.423165676118643</v>
      </c>
      <c r="D2129" s="2">
        <f>MACD!E2129</f>
        <v>-4.0875532705966222E-2</v>
      </c>
      <c r="E2129" s="2">
        <f>MACD!F2129</f>
        <v>-7.6222175022254132E-2</v>
      </c>
      <c r="F2129" s="2">
        <f>'Moving Avg'!D2129</f>
        <v>4.0328800000000005</v>
      </c>
      <c r="G2129" s="2">
        <f>'Moving Avg'!F2129</f>
        <v>3.9811350000000005</v>
      </c>
      <c r="H2129" s="2">
        <f>'Moving Avg'!G2129</f>
        <v>3.8655720000000025</v>
      </c>
      <c r="I2129" s="2">
        <f>'Moving Avg'!H2129</f>
        <v>3.8711014999999964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4.0376000000000003</v>
      </c>
      <c r="C2130" s="2">
        <f>RSI!I2130</f>
        <v>58.184799647861944</v>
      </c>
      <c r="D2130" s="2">
        <f>MACD!E2130</f>
        <v>-2.3829883927731554E-2</v>
      </c>
      <c r="E2130" s="2">
        <f>MACD!F2130</f>
        <v>-6.5743716803349617E-2</v>
      </c>
      <c r="F2130" s="2">
        <f>'Moving Avg'!D2130</f>
        <v>4.0297400000000003</v>
      </c>
      <c r="G2130" s="2">
        <f>'Moving Avg'!F2130</f>
        <v>3.9889749999999999</v>
      </c>
      <c r="H2130" s="2">
        <f>'Moving Avg'!G2130</f>
        <v>3.8688660000000024</v>
      </c>
      <c r="I2130" s="2">
        <f>'Moving Avg'!H2130</f>
        <v>3.8709054999999966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</row>
    <row r="2131" spans="1:12" ht="13.5" x14ac:dyDescent="0.25">
      <c r="A2131" s="3">
        <f>RSI!A2131</f>
        <v>45107</v>
      </c>
      <c r="B2131" s="2">
        <f>RSI!B2131</f>
        <v>3.9984000000000002</v>
      </c>
      <c r="C2131" s="2">
        <f>RSI!I2131</f>
        <v>53.435325582192021</v>
      </c>
      <c r="D2131" s="2">
        <f>MACD!E2131</f>
        <v>-6.9430664071461479E-3</v>
      </c>
      <c r="E2131" s="2">
        <f>MACD!F2131</f>
        <v>-5.3983586724108926E-2</v>
      </c>
      <c r="F2131" s="2">
        <f>'Moving Avg'!D2131</f>
        <v>4.0156400000000003</v>
      </c>
      <c r="G2131" s="2">
        <f>'Moving Avg'!F2131</f>
        <v>3.9948549999999998</v>
      </c>
      <c r="H2131" s="2">
        <f>'Moving Avg'!G2131</f>
        <v>3.8713760000000019</v>
      </c>
      <c r="I2131" s="2">
        <f>'Moving Avg'!H2131</f>
        <v>3.8705134999999968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4.0533000000000001</v>
      </c>
      <c r="C2132" s="2">
        <f>RSI!I2132</f>
        <v>58.53966708810762</v>
      </c>
      <c r="D2132" s="2">
        <f>MACD!E2132</f>
        <v>4.3186061962430244E-3</v>
      </c>
      <c r="E2132" s="2">
        <f>MACD!F2132</f>
        <v>-4.2323148140038541E-2</v>
      </c>
      <c r="F2132" s="2">
        <f>'Moving Avg'!D2132</f>
        <v>4.0266200000000003</v>
      </c>
      <c r="G2132" s="2">
        <f>'Moving Avg'!F2132</f>
        <v>4.0046549999999996</v>
      </c>
      <c r="H2132" s="2">
        <f>'Moving Avg'!G2132</f>
        <v>3.8749840000000018</v>
      </c>
      <c r="I2132" s="2">
        <f>'Moving Avg'!H2132</f>
        <v>3.8700039999999967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4.0533000000000001</v>
      </c>
      <c r="C2133" s="2">
        <f>RSI!I2133</f>
        <v>58.53966708810762</v>
      </c>
      <c r="D2133" s="2">
        <f>MACD!E2133</f>
        <v>1.2145060729425339E-2</v>
      </c>
      <c r="E2133" s="2">
        <f>MACD!F2133</f>
        <v>-3.1429506366145762E-2</v>
      </c>
      <c r="F2133" s="2">
        <f>'Moving Avg'!D2133</f>
        <v>4.0282</v>
      </c>
      <c r="G2133" s="2">
        <f>'Moving Avg'!F2133</f>
        <v>4.0171999999999999</v>
      </c>
      <c r="H2133" s="2">
        <f>'Moving Avg'!G2133</f>
        <v>3.8785920000000029</v>
      </c>
      <c r="I2133" s="2">
        <f>'Moving Avg'!H2133</f>
        <v>3.8694944999999965</v>
      </c>
      <c r="J2133" s="6" t="str">
        <f>OBV!F2133</f>
        <v>BEARISH</v>
      </c>
      <c r="K2133" s="6" t="str">
        <f>OBV!G2133</f>
        <v>NEUTRAL</v>
      </c>
      <c r="L2133" s="6" t="str">
        <f>OBV!H2133</f>
        <v>BEARISH DIVERGENCE</v>
      </c>
    </row>
    <row r="2134" spans="1:12" ht="13.5" x14ac:dyDescent="0.25">
      <c r="A2134" s="3">
        <f>RSI!A2134</f>
        <v>45112</v>
      </c>
      <c r="B2134" s="2">
        <f>RSI!B2134</f>
        <v>4.0610999999999997</v>
      </c>
      <c r="C2134" s="2">
        <f>RSI!I2134</f>
        <v>59.27525261645355</v>
      </c>
      <c r="D2134" s="2">
        <f>MACD!E2134</f>
        <v>1.653849307617028E-2</v>
      </c>
      <c r="E2134" s="2">
        <f>MACD!F2134</f>
        <v>-2.1835906477682555E-2</v>
      </c>
      <c r="F2134" s="2">
        <f>'Moving Avg'!D2134</f>
        <v>4.0407400000000004</v>
      </c>
      <c r="G2134" s="2">
        <f>'Moving Avg'!F2134</f>
        <v>4.0281749999999992</v>
      </c>
      <c r="H2134" s="2">
        <f>'Moving Avg'!G2134</f>
        <v>3.882512000000002</v>
      </c>
      <c r="I2134" s="2">
        <f>'Moving Avg'!H2134</f>
        <v>3.8694159999999971</v>
      </c>
      <c r="J2134" s="6" t="str">
        <f>OBV!F2134</f>
        <v>BULLISH</v>
      </c>
      <c r="K2134" s="6" t="str">
        <f>OBV!G2134</f>
        <v>WEAK</v>
      </c>
      <c r="L2134" s="6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4.1474000000000002</v>
      </c>
      <c r="C2135" s="2">
        <f>RSI!I2135</f>
        <v>66.382030561865378</v>
      </c>
      <c r="D2135" s="2">
        <f>MACD!E2135</f>
        <v>1.2199575478022417E-2</v>
      </c>
      <c r="E2135" s="2">
        <f>MACD!F2135</f>
        <v>-1.5028810086541562E-2</v>
      </c>
      <c r="F2135" s="2">
        <f>'Moving Avg'!D2135</f>
        <v>4.0627000000000004</v>
      </c>
      <c r="G2135" s="2">
        <f>'Moving Avg'!F2135</f>
        <v>4.0434649999999994</v>
      </c>
      <c r="H2135" s="2">
        <f>'Moving Avg'!G2135</f>
        <v>3.888002000000002</v>
      </c>
      <c r="I2135" s="2">
        <f>'Moving Avg'!H2135</f>
        <v>3.8698084999999969</v>
      </c>
      <c r="J2135" s="6" t="str">
        <f>OBV!F2135</f>
        <v>BULLISH</v>
      </c>
      <c r="K2135" s="6" t="str">
        <f>OBV!G2135</f>
        <v>NEUTRAL</v>
      </c>
      <c r="L2135" s="6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4.1303000000000001</v>
      </c>
      <c r="C2136" s="2">
        <f>RSI!I2136</f>
        <v>63.998852289958705</v>
      </c>
      <c r="D2136" s="2">
        <f>MACD!E2136</f>
        <v>1.1255414106503991E-2</v>
      </c>
      <c r="E2136" s="2">
        <f>MACD!F2136</f>
        <v>-9.7719652479324529E-3</v>
      </c>
      <c r="F2136" s="2">
        <f>'Moving Avg'!D2136</f>
        <v>4.08908</v>
      </c>
      <c r="G2136" s="2">
        <f>'Moving Avg'!F2136</f>
        <v>4.056725000000001</v>
      </c>
      <c r="H2136" s="2">
        <f>'Moving Avg'!G2136</f>
        <v>3.8937760000000012</v>
      </c>
      <c r="I2136" s="2">
        <f>'Moving Avg'!H2136</f>
        <v>3.8698014999999977</v>
      </c>
      <c r="J2136" s="6" t="str">
        <f>OBV!F2136</f>
        <v>BULLISH</v>
      </c>
      <c r="K2136" s="6" t="str">
        <f>OBV!G2136</f>
        <v>NEUTRAL</v>
      </c>
      <c r="L2136" s="6" t="str">
        <f>OBV!H2136</f>
        <v>BULLISH DIVERGENCE</v>
      </c>
    </row>
    <row r="2137" spans="1:12" ht="13.5" x14ac:dyDescent="0.25">
      <c r="A2137" s="3">
        <f>RSI!A2137</f>
        <v>45117</v>
      </c>
      <c r="B2137" s="2">
        <f>RSI!B2137</f>
        <v>4.1303000000000001</v>
      </c>
      <c r="C2137" s="2">
        <f>RSI!I2137</f>
        <v>63.998852289958705</v>
      </c>
      <c r="D2137" s="2">
        <f>MACD!E2137</f>
        <v>-1.1584492370664279E-3</v>
      </c>
      <c r="E2137" s="2">
        <f>MACD!F2137</f>
        <v>-8.0492620457592486E-3</v>
      </c>
      <c r="F2137" s="2">
        <f>'Moving Avg'!D2137</f>
        <v>4.1044799999999997</v>
      </c>
      <c r="G2137" s="2">
        <f>'Moving Avg'!F2137</f>
        <v>4.0652800000000004</v>
      </c>
      <c r="H2137" s="2">
        <f>'Moving Avg'!G2137</f>
        <v>3.8995500000000014</v>
      </c>
      <c r="I2137" s="2">
        <f>'Moving Avg'!H2137</f>
        <v>3.8701864999999973</v>
      </c>
      <c r="J2137" s="6" t="str">
        <f>OBV!F2137</f>
        <v>BULLISH</v>
      </c>
      <c r="K2137" s="6" t="str">
        <f>OBV!G2137</f>
        <v>NEUTRAL</v>
      </c>
      <c r="L2137" s="6" t="str">
        <f>OBV!H2137</f>
        <v>BULLISH DIVERGENCE</v>
      </c>
    </row>
    <row r="2138" spans="1:12" ht="13.5" x14ac:dyDescent="0.25">
      <c r="A2138" s="3">
        <f>RSI!A2138</f>
        <v>45118</v>
      </c>
      <c r="B2138" s="2">
        <f>RSI!B2138</f>
        <v>4.173</v>
      </c>
      <c r="C2138" s="2">
        <f>RSI!I2138</f>
        <v>67.389372127457065</v>
      </c>
      <c r="D2138" s="2">
        <f>MACD!E2138</f>
        <v>-8.3065364807524134E-3</v>
      </c>
      <c r="E2138" s="2">
        <f>MACD!F2138</f>
        <v>-8.1007169327578822E-3</v>
      </c>
      <c r="F2138" s="2">
        <f>'Moving Avg'!D2138</f>
        <v>4.1284200000000002</v>
      </c>
      <c r="G2138" s="2">
        <f>'Moving Avg'!F2138</f>
        <v>4.0681300000000018</v>
      </c>
      <c r="H2138" s="2">
        <f>'Moving Avg'!G2138</f>
        <v>3.9069620000000014</v>
      </c>
      <c r="I2138" s="2">
        <f>'Moving Avg'!H2138</f>
        <v>3.8707459999999982</v>
      </c>
      <c r="J2138" s="6" t="str">
        <f>OBV!F2138</f>
        <v>BULLISH</v>
      </c>
      <c r="K2138" s="6" t="str">
        <f>OBV!G2138</f>
        <v>NEUTRAL</v>
      </c>
      <c r="L2138" s="6" t="str">
        <f>OBV!H2138</f>
        <v>BULLISH DIVERGENCE</v>
      </c>
    </row>
    <row r="2139" spans="1:12" ht="13.5" x14ac:dyDescent="0.25">
      <c r="A2139" s="3">
        <f>RSI!A2139</f>
        <v>45119</v>
      </c>
      <c r="B2139" s="2">
        <f>RSI!B2139</f>
        <v>4.1814999999999998</v>
      </c>
      <c r="C2139" s="2">
        <f>RSI!I2139</f>
        <v>68.034735014207143</v>
      </c>
      <c r="D2139" s="2">
        <f>MACD!E2139</f>
        <v>-2.3126758264486291E-2</v>
      </c>
      <c r="E2139" s="2">
        <f>MACD!F2139</f>
        <v>-1.1105925199103564E-2</v>
      </c>
      <c r="F2139" s="2">
        <f>'Moving Avg'!D2139</f>
        <v>4.1524999999999999</v>
      </c>
      <c r="G2139" s="2">
        <f>'Moving Avg'!F2139</f>
        <v>4.0737600000000009</v>
      </c>
      <c r="H2139" s="2">
        <f>'Moving Avg'!G2139</f>
        <v>3.9154860000000018</v>
      </c>
      <c r="I2139" s="2">
        <f>'Moving Avg'!H2139</f>
        <v>3.871465499999998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</row>
    <row r="2140" spans="1:12" ht="13.5" x14ac:dyDescent="0.25">
      <c r="A2140" s="3">
        <f>RSI!A2140</f>
        <v>45120</v>
      </c>
      <c r="B2140" s="2">
        <f>RSI!B2140</f>
        <v>4.0961999999999996</v>
      </c>
      <c r="C2140" s="2">
        <f>RSI!I2140</f>
        <v>56.047571841949903</v>
      </c>
      <c r="D2140" s="2">
        <f>MACD!E2140</f>
        <v>-2.421181227436886E-2</v>
      </c>
      <c r="E2140" s="2">
        <f>MACD!F2140</f>
        <v>-1.3727102614156623E-2</v>
      </c>
      <c r="F2140" s="2">
        <f>'Moving Avg'!D2140</f>
        <v>4.1422599999999994</v>
      </c>
      <c r="G2140" s="2">
        <f>'Moving Avg'!F2140</f>
        <v>4.0751249999999999</v>
      </c>
      <c r="H2140" s="2">
        <f>'Moving Avg'!G2140</f>
        <v>3.9237140000000017</v>
      </c>
      <c r="I2140" s="2">
        <f>'Moving Avg'!H2140</f>
        <v>3.8721114999999986</v>
      </c>
      <c r="J2140" s="6" t="str">
        <f>OBV!F2140</f>
        <v>BULLISH</v>
      </c>
      <c r="K2140" s="6" t="str">
        <f>OBV!G2140</f>
        <v>NEUTRAL</v>
      </c>
      <c r="L2140" s="6" t="str">
        <f>OBV!H2140</f>
        <v>BULLISH DIVERGENCE</v>
      </c>
    </row>
    <row r="2141" spans="1:12" ht="13.5" x14ac:dyDescent="0.25">
      <c r="A2141" s="3">
        <f>RSI!A2141</f>
        <v>45121</v>
      </c>
      <c r="B2141" s="2">
        <f>RSI!B2141</f>
        <v>4.0961999999999996</v>
      </c>
      <c r="C2141" s="2">
        <f>RSI!I2141</f>
        <v>56.04757184194991</v>
      </c>
      <c r="D2141" s="2">
        <f>MACD!E2141</f>
        <v>-3.1484583224854035E-2</v>
      </c>
      <c r="E2141" s="2">
        <f>MACD!F2141</f>
        <v>-1.7278598736296107E-2</v>
      </c>
      <c r="F2141" s="2">
        <f>'Moving Avg'!D2141</f>
        <v>4.13544</v>
      </c>
      <c r="G2141" s="2">
        <f>'Moving Avg'!F2141</f>
        <v>4.0764899999999997</v>
      </c>
      <c r="H2141" s="2">
        <f>'Moving Avg'!G2141</f>
        <v>3.9319420000000012</v>
      </c>
      <c r="I2141" s="2">
        <f>'Moving Avg'!H2141</f>
        <v>3.8726004999999986</v>
      </c>
      <c r="J2141" s="6" t="str">
        <f>OBV!F2141</f>
        <v>BULLISH</v>
      </c>
      <c r="K2141" s="6" t="str">
        <f>OBV!G2141</f>
        <v>NEUTRAL</v>
      </c>
      <c r="L2141" s="6" t="str">
        <f>OBV!H2141</f>
        <v>BULLISH DIVERGENCE</v>
      </c>
    </row>
    <row r="2142" spans="1:12" ht="13.5" x14ac:dyDescent="0.25">
      <c r="A2142" s="3">
        <f>RSI!A2142</f>
        <v>45124</v>
      </c>
      <c r="B2142" s="2">
        <f>RSI!B2142</f>
        <v>4.173</v>
      </c>
      <c r="C2142" s="2">
        <f>RSI!I2142</f>
        <v>62.877345331332798</v>
      </c>
      <c r="D2142" s="2">
        <f>MACD!E2142</f>
        <v>-3.5181089431361556E-2</v>
      </c>
      <c r="E2142" s="2">
        <f>MACD!F2142</f>
        <v>-2.0859096875309197E-2</v>
      </c>
      <c r="F2142" s="2">
        <f>'Moving Avg'!D2142</f>
        <v>4.1439800000000009</v>
      </c>
      <c r="G2142" s="2">
        <f>'Moving Avg'!F2142</f>
        <v>4.0812999999999988</v>
      </c>
      <c r="H2142" s="2">
        <f>'Moving Avg'!G2142</f>
        <v>3.9417060000000017</v>
      </c>
      <c r="I2142" s="2">
        <f>'Moving Avg'!H2142</f>
        <v>3.8734734999999989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4.1558999999999999</v>
      </c>
      <c r="C2143" s="2">
        <f>RSI!I2143</f>
        <v>60.618692079609716</v>
      </c>
      <c r="D2143" s="2">
        <f>MACD!E2143</f>
        <v>-3.7773724328980407E-2</v>
      </c>
      <c r="E2143" s="2">
        <f>MACD!F2143</f>
        <v>-2.4242022366043441E-2</v>
      </c>
      <c r="F2143" s="2">
        <f>'Moving Avg'!D2143</f>
        <v>4.1405599999999998</v>
      </c>
      <c r="G2143" s="2">
        <f>'Moving Avg'!F2143</f>
        <v>4.0856499999999993</v>
      </c>
      <c r="H2143" s="2">
        <f>'Moving Avg'!G2143</f>
        <v>3.9503440000000012</v>
      </c>
      <c r="I2143" s="2">
        <f>'Moving Avg'!H2143</f>
        <v>3.8742609999999988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4.0961999999999996</v>
      </c>
      <c r="C2144" s="2">
        <f>RSI!I2144</f>
        <v>53.405840085065272</v>
      </c>
      <c r="D2144" s="2">
        <f>MACD!E2144</f>
        <v>-3.4921529740743473E-2</v>
      </c>
      <c r="E2144" s="2">
        <f>MACD!F2144</f>
        <v>-2.6377923840983447E-2</v>
      </c>
      <c r="F2144" s="2">
        <f>'Moving Avg'!D2144</f>
        <v>4.1234999999999999</v>
      </c>
      <c r="G2144" s="2">
        <f>'Moving Avg'!F2144</f>
        <v>4.0874049999999995</v>
      </c>
      <c r="H2144" s="2">
        <f>'Moving Avg'!G2144</f>
        <v>3.9560640000000014</v>
      </c>
      <c r="I2144" s="2">
        <f>'Moving Avg'!H2144</f>
        <v>3.8748674999999988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4.0961999999999996</v>
      </c>
      <c r="C2145" s="2">
        <f>RSI!I2145</f>
        <v>53.405840085065272</v>
      </c>
      <c r="D2145" s="2">
        <f>MACD!E2145</f>
        <v>-1.9412015123284831E-2</v>
      </c>
      <c r="E2145" s="2">
        <f>MACD!F2145</f>
        <v>-2.4984742097443727E-2</v>
      </c>
      <c r="F2145" s="2">
        <f>'Moving Avg'!D2145</f>
        <v>4.1234999999999999</v>
      </c>
      <c r="G2145" s="2">
        <f>'Moving Avg'!F2145</f>
        <v>4.08955</v>
      </c>
      <c r="H2145" s="2">
        <f>'Moving Avg'!G2145</f>
        <v>3.9642920000000021</v>
      </c>
      <c r="I2145" s="2">
        <f>'Moving Avg'!H2145</f>
        <v>3.8755919999999988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4.0961999999999996</v>
      </c>
      <c r="C2146" s="2">
        <f>RSI!I2146</f>
        <v>53.405840085065272</v>
      </c>
      <c r="D2146" s="2">
        <f>MACD!E2146</f>
        <v>-9.0867599087713913E-3</v>
      </c>
      <c r="E2146" s="2">
        <f>MACD!F2146</f>
        <v>-2.1805145659709261E-2</v>
      </c>
      <c r="F2146" s="2">
        <f>'Moving Avg'!D2146</f>
        <v>4.1234999999999999</v>
      </c>
      <c r="G2146" s="2">
        <f>'Moving Avg'!F2146</f>
        <v>4.0909149999999999</v>
      </c>
      <c r="H2146" s="2">
        <f>'Moving Avg'!G2146</f>
        <v>3.9717360000000017</v>
      </c>
      <c r="I2146" s="2">
        <f>'Moving Avg'!H2146</f>
        <v>3.8764729999999985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4.1645000000000003</v>
      </c>
      <c r="C2147" s="2">
        <f>RSI!I2147</f>
        <v>60.176624028321896</v>
      </c>
      <c r="D2147" s="2">
        <f>MACD!E2147</f>
        <v>-5.5642749411752845E-3</v>
      </c>
      <c r="E2147" s="2">
        <f>MACD!F2147</f>
        <v>-1.8556971516002465E-2</v>
      </c>
      <c r="F2147" s="2">
        <f>'Moving Avg'!D2147</f>
        <v>4.1217999999999995</v>
      </c>
      <c r="G2147" s="2">
        <f>'Moving Avg'!F2147</f>
        <v>4.0992199999999999</v>
      </c>
      <c r="H2147" s="2">
        <f>'Moving Avg'!G2147</f>
        <v>3.9805460000000026</v>
      </c>
      <c r="I2147" s="2">
        <f>'Moving Avg'!H2147</f>
        <v>3.8776954999999989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4.0961999999999996</v>
      </c>
      <c r="C2148" s="2">
        <f>RSI!I2148</f>
        <v>52.033757086574859</v>
      </c>
      <c r="D2148" s="2">
        <f>MACD!E2148</f>
        <v>8.4976637079803297E-3</v>
      </c>
      <c r="E2148" s="2">
        <f>MACD!F2148</f>
        <v>-1.3146044471205907E-2</v>
      </c>
      <c r="F2148" s="2">
        <f>'Moving Avg'!D2148</f>
        <v>4.1098599999999994</v>
      </c>
      <c r="G2148" s="2">
        <f>'Moving Avg'!F2148</f>
        <v>4.1017599999999996</v>
      </c>
      <c r="H2148" s="2">
        <f>'Moving Avg'!G2148</f>
        <v>3.9872060000000022</v>
      </c>
      <c r="I2148" s="2">
        <f>'Moving Avg'!H2148</f>
        <v>3.8784199999999989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4.0791000000000004</v>
      </c>
      <c r="C2149" s="2">
        <f>RSI!I2149</f>
        <v>50.202151584907966</v>
      </c>
      <c r="D2149" s="2">
        <f>MACD!E2149</f>
        <v>2.2867585285433201E-2</v>
      </c>
      <c r="E2149" s="2">
        <f>MACD!F2149</f>
        <v>-5.9433185198780863E-3</v>
      </c>
      <c r="F2149" s="2">
        <f>'Moving Avg'!D2149</f>
        <v>4.1064400000000001</v>
      </c>
      <c r="G2149" s="2">
        <f>'Moving Avg'!F2149</f>
        <v>4.1057949999999988</v>
      </c>
      <c r="H2149" s="2">
        <f>'Moving Avg'!G2149</f>
        <v>3.9930540000000025</v>
      </c>
      <c r="I2149" s="2">
        <f>'Moving Avg'!H2149</f>
        <v>3.8791369999999987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4.0876999999999999</v>
      </c>
      <c r="C2150" s="2">
        <f>RSI!I2150</f>
        <v>51.133779574919316</v>
      </c>
      <c r="D2150" s="2">
        <f>MACD!E2150</f>
        <v>2.127230919613865E-2</v>
      </c>
      <c r="E2150" s="2">
        <f>MACD!F2150</f>
        <v>-5.0019297667473935E-4</v>
      </c>
      <c r="F2150" s="2">
        <f>'Moving Avg'!D2150</f>
        <v>4.1047399999999996</v>
      </c>
      <c r="G2150" s="2">
        <f>'Moving Avg'!F2150</f>
        <v>4.108299999999999</v>
      </c>
      <c r="H2150" s="2">
        <f>'Moving Avg'!G2150</f>
        <v>4.0000140000000028</v>
      </c>
      <c r="I2150" s="2">
        <f>'Moving Avg'!H2150</f>
        <v>3.879858</v>
      </c>
      <c r="J2150" s="6" t="str">
        <f>OBV!F2150</f>
        <v>BULLISH</v>
      </c>
      <c r="K2150" s="6" t="str">
        <f>OBV!G2150</f>
        <v>NEUTRAL</v>
      </c>
      <c r="L2150" s="6" t="str">
        <f>OBV!H2150</f>
        <v>BULLISH DIVERGENCE</v>
      </c>
    </row>
    <row r="2151" spans="1:12" ht="13.5" x14ac:dyDescent="0.25">
      <c r="A2151" s="3">
        <f>RSI!A2151</f>
        <v>45139</v>
      </c>
      <c r="B2151" s="2">
        <f>RSI!B2151</f>
        <v>4.0876999999999999</v>
      </c>
      <c r="C2151" s="2">
        <f>RSI!I2151</f>
        <v>51.133779574919309</v>
      </c>
      <c r="D2151" s="2">
        <f>MACD!E2151</f>
        <v>1.9876895631065317E-2</v>
      </c>
      <c r="E2151" s="2">
        <f>MACD!F2151</f>
        <v>3.5752247448732721E-3</v>
      </c>
      <c r="F2151" s="2">
        <f>'Moving Avg'!D2151</f>
        <v>4.10304</v>
      </c>
      <c r="G2151" s="2">
        <f>'Moving Avg'!F2151</f>
        <v>4.1127649999999987</v>
      </c>
      <c r="H2151" s="2">
        <f>'Moving Avg'!G2151</f>
        <v>4.0069740000000031</v>
      </c>
      <c r="I2151" s="2">
        <f>'Moving Avg'!H2151</f>
        <v>3.8806180000000006</v>
      </c>
      <c r="J2151" s="6" t="str">
        <f>OBV!F2151</f>
        <v>BULLISH</v>
      </c>
      <c r="K2151" s="6" t="str">
        <f>OBV!G2151</f>
        <v>NEUTRAL</v>
      </c>
      <c r="L2151" s="6" t="str">
        <f>OBV!H2151</f>
        <v>BULLISH DIVERGENCE</v>
      </c>
    </row>
    <row r="2152" spans="1:12" ht="13.5" x14ac:dyDescent="0.25">
      <c r="A2152" s="3">
        <f>RSI!A2152</f>
        <v>45140</v>
      </c>
      <c r="B2152" s="2">
        <f>RSI!B2152</f>
        <v>4.0705999999999998</v>
      </c>
      <c r="C2152" s="2">
        <f>RSI!I2152</f>
        <v>49.019007864896068</v>
      </c>
      <c r="D2152" s="2">
        <f>MACD!E2152</f>
        <v>3.1736022944686582E-2</v>
      </c>
      <c r="E2152" s="2">
        <f>MACD!F2152</f>
        <v>9.2073843848359347E-3</v>
      </c>
      <c r="F2152" s="2">
        <f>'Moving Avg'!D2152</f>
        <v>4.0842599999999996</v>
      </c>
      <c r="G2152" s="2">
        <f>'Moving Avg'!F2152</f>
        <v>4.1136299999999988</v>
      </c>
      <c r="H2152" s="2">
        <f>'Moving Avg'!G2152</f>
        <v>4.0131220000000027</v>
      </c>
      <c r="I2152" s="2">
        <f>'Moving Avg'!H2152</f>
        <v>3.8814495000000004</v>
      </c>
      <c r="J2152" s="6" t="str">
        <f>OBV!F2152</f>
        <v>BULLISH</v>
      </c>
      <c r="K2152" s="6" t="str">
        <f>OBV!G2152</f>
        <v>NEUTRAL</v>
      </c>
      <c r="L2152" s="6" t="str">
        <f>OBV!H2152</f>
        <v>BULLISH DIVERGENCE</v>
      </c>
    </row>
    <row r="2153" spans="1:12" ht="13.5" x14ac:dyDescent="0.25">
      <c r="A2153" s="3">
        <f>RSI!A2153</f>
        <v>45141</v>
      </c>
      <c r="B2153" s="2">
        <f>RSI!B2153</f>
        <v>4.0961999999999996</v>
      </c>
      <c r="C2153" s="2">
        <f>RSI!I2153</f>
        <v>52.205838491387475</v>
      </c>
      <c r="D2153" s="2">
        <f>MACD!E2153</f>
        <v>3.7305583968809231E-2</v>
      </c>
      <c r="E2153" s="2">
        <f>MACD!F2153</f>
        <v>1.4827024301630595E-2</v>
      </c>
      <c r="F2153" s="2">
        <f>'Moving Avg'!D2153</f>
        <v>4.0842599999999996</v>
      </c>
      <c r="G2153" s="2">
        <f>'Moving Avg'!F2153</f>
        <v>4.1157749999999993</v>
      </c>
      <c r="H2153" s="2">
        <f>'Moving Avg'!G2153</f>
        <v>4.0199400000000027</v>
      </c>
      <c r="I2153" s="2">
        <f>'Moving Avg'!H2153</f>
        <v>3.8824090000000009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4.0194000000000001</v>
      </c>
      <c r="C2154" s="2">
        <f>RSI!I2154</f>
        <v>43.434069945681244</v>
      </c>
      <c r="D2154" s="2">
        <f>MACD!E2154</f>
        <v>3.8428680680371308E-2</v>
      </c>
      <c r="E2154" s="2">
        <f>MACD!F2154</f>
        <v>1.9547355577378737E-2</v>
      </c>
      <c r="F2154" s="2">
        <f>'Moving Avg'!D2154</f>
        <v>4.0723199999999995</v>
      </c>
      <c r="G2154" s="2">
        <f>'Moving Avg'!F2154</f>
        <v>4.1136899999999992</v>
      </c>
      <c r="H2154" s="2">
        <f>'Moving Avg'!G2154</f>
        <v>4.0258480000000025</v>
      </c>
      <c r="I2154" s="2">
        <f>'Moving Avg'!H2154</f>
        <v>3.8831805000000008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3.9853000000000001</v>
      </c>
      <c r="C2155" s="2">
        <f>RSI!I2155</f>
        <v>40.203977501410435</v>
      </c>
      <c r="D2155" s="2">
        <f>MACD!E2155</f>
        <v>4.227180567455413E-2</v>
      </c>
      <c r="E2155" s="2">
        <f>MACD!F2155</f>
        <v>2.4092245596813815E-2</v>
      </c>
      <c r="F2155" s="2">
        <f>'Moving Avg'!D2155</f>
        <v>4.0518400000000003</v>
      </c>
      <c r="G2155" s="2">
        <f>'Moving Avg'!F2155</f>
        <v>4.1055849999999996</v>
      </c>
      <c r="H2155" s="2">
        <f>'Moving Avg'!G2155</f>
        <v>4.0296640000000021</v>
      </c>
      <c r="I2155" s="2">
        <f>'Moving Avg'!H2155</f>
        <v>3.8838990000000009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4.0449999999999999</v>
      </c>
      <c r="C2156" s="2">
        <f>RSI!I2156</f>
        <v>47.557158792256757</v>
      </c>
      <c r="D2156" s="2">
        <f>MACD!E2156</f>
        <v>4.164266650276538E-2</v>
      </c>
      <c r="E2156" s="2">
        <f>MACD!F2156</f>
        <v>2.7602329778004128E-2</v>
      </c>
      <c r="F2156" s="2">
        <f>'Moving Avg'!D2156</f>
        <v>4.0432999999999995</v>
      </c>
      <c r="G2156" s="2">
        <f>'Moving Avg'!F2156</f>
        <v>4.1013199999999994</v>
      </c>
      <c r="H2156" s="2">
        <f>'Moving Avg'!G2156</f>
        <v>4.0348300000000021</v>
      </c>
      <c r="I2156" s="2">
        <f>'Moving Avg'!H2156</f>
        <v>3.8849160000000005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4.0449999999999999</v>
      </c>
      <c r="C2157" s="2">
        <f>RSI!I2157</f>
        <v>47.557158792256757</v>
      </c>
      <c r="D2157" s="2">
        <f>MACD!E2157</f>
        <v>5.1766358986374605E-2</v>
      </c>
      <c r="E2157" s="2">
        <f>MACD!F2157</f>
        <v>3.2435135619678229E-2</v>
      </c>
      <c r="F2157" s="2">
        <f>'Moving Avg'!D2157</f>
        <v>4.0381799999999997</v>
      </c>
      <c r="G2157" s="2">
        <f>'Moving Avg'!F2157</f>
        <v>4.0970549999999992</v>
      </c>
      <c r="H2157" s="2">
        <f>'Moving Avg'!G2157</f>
        <v>4.0395260000000022</v>
      </c>
      <c r="I2157" s="2">
        <f>'Moving Avg'!H2157</f>
        <v>3.8859725000000003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</row>
    <row r="2158" spans="1:12" ht="13.5" x14ac:dyDescent="0.25">
      <c r="A2158" s="3">
        <f>RSI!A2158</f>
        <v>45148</v>
      </c>
      <c r="B2158" s="2">
        <f>RSI!B2158</f>
        <v>4.0791000000000004</v>
      </c>
      <c r="C2158" s="2">
        <f>RSI!I2158</f>
        <v>51.507435715447507</v>
      </c>
      <c r="D2158" s="2">
        <f>MACD!E2158</f>
        <v>4.7436301997905161E-2</v>
      </c>
      <c r="E2158" s="2">
        <f>MACD!F2158</f>
        <v>3.5435368895323616E-2</v>
      </c>
      <c r="F2158" s="2">
        <f>'Moving Avg'!D2158</f>
        <v>4.0347600000000003</v>
      </c>
      <c r="G2158" s="2">
        <f>'Moving Avg'!F2158</f>
        <v>4.0923599999999993</v>
      </c>
      <c r="H2158" s="2">
        <f>'Moving Avg'!G2158</f>
        <v>4.0430220000000023</v>
      </c>
      <c r="I2158" s="2">
        <f>'Moving Avg'!H2158</f>
        <v>3.8872775000000006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4.0791000000000004</v>
      </c>
      <c r="C2159" s="2">
        <f>RSI!I2159</f>
        <v>51.507435715447507</v>
      </c>
      <c r="D2159" s="2">
        <f>MACD!E2159</f>
        <v>4.1067325132319255E-2</v>
      </c>
      <c r="E2159" s="2">
        <f>MACD!F2159</f>
        <v>3.6561760142722749E-2</v>
      </c>
      <c r="F2159" s="2">
        <f>'Moving Avg'!D2159</f>
        <v>4.0467000000000004</v>
      </c>
      <c r="G2159" s="2">
        <f>'Moving Avg'!F2159</f>
        <v>4.0872399999999995</v>
      </c>
      <c r="H2159" s="2">
        <f>'Moving Avg'!G2159</f>
        <v>4.046674000000003</v>
      </c>
      <c r="I2159" s="2">
        <f>'Moving Avg'!H2159</f>
        <v>3.8879555000000003</v>
      </c>
      <c r="J2159" s="6" t="str">
        <f>OBV!F2159</f>
        <v>BEARISH</v>
      </c>
      <c r="K2159" s="6" t="str">
        <f>OBV!G2159</f>
        <v>NEUTRAL</v>
      </c>
      <c r="L2159" s="6" t="str">
        <f>OBV!H2159</f>
        <v>BEARISH DIVERGENCE</v>
      </c>
    </row>
    <row r="2160" spans="1:12" ht="13.5" x14ac:dyDescent="0.25">
      <c r="A2160" s="3">
        <f>RSI!A2160</f>
        <v>45152</v>
      </c>
      <c r="B2160" s="2">
        <f>RSI!B2160</f>
        <v>4.0109000000000004</v>
      </c>
      <c r="C2160" s="2">
        <f>RSI!I2160</f>
        <v>43.846593018241691</v>
      </c>
      <c r="D2160" s="2">
        <f>MACD!E2160</f>
        <v>4.1984311062331692E-2</v>
      </c>
      <c r="E2160" s="2">
        <f>MACD!F2160</f>
        <v>3.764627032664454E-2</v>
      </c>
      <c r="F2160" s="2">
        <f>'Moving Avg'!D2160</f>
        <v>4.0518200000000002</v>
      </c>
      <c r="G2160" s="2">
        <f>'Moving Avg'!F2160</f>
        <v>4.0829749999999994</v>
      </c>
      <c r="H2160" s="2">
        <f>'Moving Avg'!G2160</f>
        <v>4.0492760000000017</v>
      </c>
      <c r="I2160" s="2">
        <f>'Moving Avg'!H2160</f>
        <v>3.8884885000000002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</row>
    <row r="2161" spans="1:12" ht="13.5" x14ac:dyDescent="0.25">
      <c r="A2161" s="3">
        <f>RSI!A2161</f>
        <v>45153</v>
      </c>
      <c r="B2161" s="2">
        <f>RSI!B2161</f>
        <v>4.0109000000000004</v>
      </c>
      <c r="C2161" s="2">
        <f>RSI!I2161</f>
        <v>43.846593018241691</v>
      </c>
      <c r="D2161" s="2">
        <f>MACD!E2161</f>
        <v>4.3099507320177644E-2</v>
      </c>
      <c r="E2161" s="2">
        <f>MACD!F2161</f>
        <v>3.8736917725351164E-2</v>
      </c>
      <c r="F2161" s="2">
        <f>'Moving Avg'!D2161</f>
        <v>4.0449999999999999</v>
      </c>
      <c r="G2161" s="2">
        <f>'Moving Avg'!F2161</f>
        <v>4.0787100000000001</v>
      </c>
      <c r="H2161" s="2">
        <f>'Moving Avg'!G2161</f>
        <v>4.0518780000000012</v>
      </c>
      <c r="I2161" s="2">
        <f>'Moving Avg'!H2161</f>
        <v>3.8893350000000004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4.0278999999999998</v>
      </c>
      <c r="C2162" s="2">
        <f>RSI!I2162</f>
        <v>46.161499672384537</v>
      </c>
      <c r="D2162" s="2">
        <f>MACD!E2162</f>
        <v>4.046725929062589E-2</v>
      </c>
      <c r="E2162" s="2">
        <f>MACD!F2162</f>
        <v>3.9082986038406112E-2</v>
      </c>
      <c r="F2162" s="2">
        <f>'Moving Avg'!D2162</f>
        <v>4.0415799999999997</v>
      </c>
      <c r="G2162" s="2">
        <f>'Moving Avg'!F2162</f>
        <v>4.0714550000000003</v>
      </c>
      <c r="H2162" s="2">
        <f>'Moving Avg'!G2162</f>
        <v>4.0552900000000012</v>
      </c>
      <c r="I2162" s="2">
        <f>'Moving Avg'!H2162</f>
        <v>3.8906585000000007</v>
      </c>
      <c r="J2162" s="6" t="str">
        <f>OBV!F2162</f>
        <v>BULLISH</v>
      </c>
      <c r="K2162" s="6" t="str">
        <f>OBV!G2162</f>
        <v>NEUTRAL</v>
      </c>
      <c r="L2162" s="6" t="str">
        <f>OBV!H2162</f>
        <v>BULLISH DIVERGENCE</v>
      </c>
    </row>
    <row r="2163" spans="1:12" ht="13.5" x14ac:dyDescent="0.25">
      <c r="A2163" s="3">
        <f>RSI!A2163</f>
        <v>45155</v>
      </c>
      <c r="B2163" s="2">
        <f>RSI!B2163</f>
        <v>4.0876999999999999</v>
      </c>
      <c r="C2163" s="2">
        <f>RSI!I2163</f>
        <v>53.43370312651318</v>
      </c>
      <c r="D2163" s="2">
        <f>MACD!E2163</f>
        <v>3.7939232950769508E-2</v>
      </c>
      <c r="E2163" s="2">
        <f>MACD!F2163</f>
        <v>3.8854235420878791E-2</v>
      </c>
      <c r="F2163" s="2">
        <f>'Moving Avg'!D2163</f>
        <v>4.0432999999999995</v>
      </c>
      <c r="G2163" s="2">
        <f>'Moving Avg'!F2163</f>
        <v>4.0680449999999997</v>
      </c>
      <c r="H2163" s="2">
        <f>'Moving Avg'!G2163</f>
        <v>4.0609960000000012</v>
      </c>
      <c r="I2163" s="2">
        <f>'Moving Avg'!H2163</f>
        <v>3.8920065000000004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4.0534999999999997</v>
      </c>
      <c r="C2164" s="2">
        <f>RSI!I2164</f>
        <v>49.329844264194698</v>
      </c>
      <c r="D2164" s="2">
        <f>MACD!E2164</f>
        <v>2.6341044417255155E-2</v>
      </c>
      <c r="E2164" s="2">
        <f>MACD!F2164</f>
        <v>3.6351597220154061E-2</v>
      </c>
      <c r="F2164" s="2">
        <f>'Moving Avg'!D2164</f>
        <v>4.0381799999999997</v>
      </c>
      <c r="G2164" s="2">
        <f>'Moving Avg'!F2164</f>
        <v>4.0659100000000006</v>
      </c>
      <c r="H2164" s="2">
        <f>'Moving Avg'!G2164</f>
        <v>4.0652340000000002</v>
      </c>
      <c r="I2164" s="2">
        <f>'Moving Avg'!H2164</f>
        <v>3.8933015000000006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4.0534999999999997</v>
      </c>
      <c r="C2165" s="2">
        <f>RSI!I2165</f>
        <v>49.329844264194698</v>
      </c>
      <c r="D2165" s="2">
        <f>MACD!E2165</f>
        <v>1.1319203891940965E-2</v>
      </c>
      <c r="E2165" s="2">
        <f>MACD!F2165</f>
        <v>3.1345118554511442E-2</v>
      </c>
      <c r="F2165" s="2">
        <f>'Moving Avg'!D2165</f>
        <v>4.0466999999999995</v>
      </c>
      <c r="G2165" s="2">
        <f>'Moving Avg'!F2165</f>
        <v>4.0637749999999997</v>
      </c>
      <c r="H2165" s="2">
        <f>'Moving Avg'!G2165</f>
        <v>4.0694720000000011</v>
      </c>
      <c r="I2165" s="2">
        <f>'Moving Avg'!H2165</f>
        <v>3.894635500000001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</row>
    <row r="2166" spans="1:12" ht="13.5" x14ac:dyDescent="0.25">
      <c r="A2166" s="3">
        <f>RSI!A2166</f>
        <v>45160</v>
      </c>
      <c r="B2166" s="2">
        <f>RSI!B2166</f>
        <v>4.0194000000000001</v>
      </c>
      <c r="C2166" s="2">
        <f>RSI!I2166</f>
        <v>45.306090712813528</v>
      </c>
      <c r="D2166" s="2">
        <f>MACD!E2166</f>
        <v>1.0354295173909733E-2</v>
      </c>
      <c r="E2166" s="2">
        <f>MACD!F2166</f>
        <v>2.7146953878391101E-2</v>
      </c>
      <c r="F2166" s="2">
        <f>'Moving Avg'!D2166</f>
        <v>4.0484</v>
      </c>
      <c r="G2166" s="2">
        <f>'Moving Avg'!F2166</f>
        <v>4.0599350000000003</v>
      </c>
      <c r="H2166" s="2">
        <f>'Moving Avg'!G2166</f>
        <v>4.0725580000000008</v>
      </c>
      <c r="I2166" s="2">
        <f>'Moving Avg'!H2166</f>
        <v>3.8959560000000009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</row>
    <row r="2167" spans="1:12" ht="13.5" x14ac:dyDescent="0.25">
      <c r="A2167" s="3">
        <f>RSI!A2167</f>
        <v>45161</v>
      </c>
      <c r="B2167" s="2">
        <f>RSI!B2167</f>
        <v>4.0109000000000004</v>
      </c>
      <c r="C2167" s="2">
        <f>RSI!I2167</f>
        <v>44.335311161786208</v>
      </c>
      <c r="D2167" s="2">
        <f>MACD!E2167</f>
        <v>1.0401682415634994E-2</v>
      </c>
      <c r="E2167" s="2">
        <f>MACD!F2167</f>
        <v>2.3797899585839881E-2</v>
      </c>
      <c r="F2167" s="2">
        <f>'Moving Avg'!D2167</f>
        <v>4.0449999999999999</v>
      </c>
      <c r="G2167" s="2">
        <f>'Moving Avg'!F2167</f>
        <v>4.0522550000000006</v>
      </c>
      <c r="H2167" s="2">
        <f>'Moving Avg'!G2167</f>
        <v>4.0735919999999997</v>
      </c>
      <c r="I2167" s="2">
        <f>'Moving Avg'!H2167</f>
        <v>3.8971945000000012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4.0876999999999999</v>
      </c>
      <c r="C2168" s="2">
        <f>RSI!I2168</f>
        <v>53.938749118231335</v>
      </c>
      <c r="D2168" s="2">
        <f>MACD!E2168</f>
        <v>1.0266140426494985E-2</v>
      </c>
      <c r="E2168" s="2">
        <f>MACD!F2168</f>
        <v>2.1091547753970905E-2</v>
      </c>
      <c r="F2168" s="2">
        <f>'Moving Avg'!D2168</f>
        <v>4.0449999999999999</v>
      </c>
      <c r="G2168" s="2">
        <f>'Moving Avg'!F2168</f>
        <v>4.0518300000000007</v>
      </c>
      <c r="H2168" s="2">
        <f>'Moving Avg'!G2168</f>
        <v>4.0730259999999996</v>
      </c>
      <c r="I2168" s="2">
        <f>'Moving Avg'!H2168</f>
        <v>3.898699500000002</v>
      </c>
      <c r="J2168" s="6" t="str">
        <f>OBV!F2168</f>
        <v>BEARISH</v>
      </c>
      <c r="K2168" s="6" t="str">
        <f>OBV!G2168</f>
        <v>NEUTRAL</v>
      </c>
      <c r="L2168" s="6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4.0791000000000004</v>
      </c>
      <c r="C2169" s="2">
        <f>RSI!I2169</f>
        <v>52.839422047601253</v>
      </c>
      <c r="D2169" s="2">
        <f>MACD!E2169</f>
        <v>1.0581984846097292E-2</v>
      </c>
      <c r="E2169" s="2">
        <f>MACD!F2169</f>
        <v>1.8989635172396182E-2</v>
      </c>
      <c r="F2169" s="2">
        <f>'Moving Avg'!D2169</f>
        <v>4.0501200000000006</v>
      </c>
      <c r="G2169" s="2">
        <f>'Moving Avg'!F2169</f>
        <v>4.0518300000000007</v>
      </c>
      <c r="H2169" s="2">
        <f>'Moving Avg'!G2169</f>
        <v>4.0732299999999988</v>
      </c>
      <c r="I2169" s="2">
        <f>'Moving Avg'!H2169</f>
        <v>3.9002400000000019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4.0109000000000004</v>
      </c>
      <c r="C2170" s="2">
        <f>RSI!I2170</f>
        <v>45.005761123393746</v>
      </c>
      <c r="D2170" s="2">
        <f>MACD!E2170</f>
        <v>5.2683930398478296E-3</v>
      </c>
      <c r="E2170" s="2">
        <f>MACD!F2170</f>
        <v>1.6245386745886513E-2</v>
      </c>
      <c r="F2170" s="2">
        <f>'Moving Avg'!D2170</f>
        <v>4.0415999999999999</v>
      </c>
      <c r="G2170" s="2">
        <f>'Moving Avg'!F2170</f>
        <v>4.0479900000000004</v>
      </c>
      <c r="H2170" s="2">
        <f>'Moving Avg'!G2170</f>
        <v>4.0720699999999992</v>
      </c>
      <c r="I2170" s="2">
        <f>'Moving Avg'!H2170</f>
        <v>3.9015180000000016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4.0109000000000004</v>
      </c>
      <c r="C2171" s="2">
        <f>RSI!I2171</f>
        <v>45.005761123393754</v>
      </c>
      <c r="D2171" s="2">
        <f>MACD!E2171</f>
        <v>1.0452838692547317E-3</v>
      </c>
      <c r="E2171" s="2">
        <f>MACD!F2171</f>
        <v>1.3205366170560158E-2</v>
      </c>
      <c r="F2171" s="2">
        <f>'Moving Avg'!D2171</f>
        <v>4.0399000000000003</v>
      </c>
      <c r="G2171" s="2">
        <f>'Moving Avg'!F2171</f>
        <v>4.0441500000000001</v>
      </c>
      <c r="H2171" s="2">
        <f>'Moving Avg'!G2171</f>
        <v>4.0709099999999987</v>
      </c>
      <c r="I2171" s="2">
        <f>'Moving Avg'!H2171</f>
        <v>3.9027565000000015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4.0109000000000004</v>
      </c>
      <c r="C2172" s="2">
        <f>RSI!I2172</f>
        <v>45.005761123393754</v>
      </c>
      <c r="D2172" s="2">
        <f>MACD!E2172</f>
        <v>3.400526516195157E-4</v>
      </c>
      <c r="E2172" s="2">
        <f>MACD!F2172</f>
        <v>1.063230346677203E-2</v>
      </c>
      <c r="F2172" s="2">
        <f>'Moving Avg'!D2172</f>
        <v>4.0399000000000003</v>
      </c>
      <c r="G2172" s="2">
        <f>'Moving Avg'!F2172</f>
        <v>4.0411650000000012</v>
      </c>
      <c r="H2172" s="2">
        <f>'Moving Avg'!G2172</f>
        <v>4.0695919999999983</v>
      </c>
      <c r="I2172" s="2">
        <f>'Moving Avg'!H2172</f>
        <v>3.9040345000000012</v>
      </c>
      <c r="J2172" s="6" t="str">
        <f>OBV!F2172</f>
        <v>BULLISH</v>
      </c>
      <c r="K2172" s="6" t="str">
        <f>OBV!G2172</f>
        <v>NEUTRAL</v>
      </c>
      <c r="L2172" s="6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4.0876999999999999</v>
      </c>
      <c r="C2173" s="2">
        <f>RSI!I2173</f>
        <v>54.494373475892409</v>
      </c>
      <c r="D2173" s="2">
        <f>MACD!E2173</f>
        <v>3.488489131800776E-3</v>
      </c>
      <c r="E2173" s="2">
        <f>MACD!F2173</f>
        <v>9.2035405997777792E-3</v>
      </c>
      <c r="F2173" s="2">
        <f>'Moving Avg'!D2173</f>
        <v>4.0399000000000003</v>
      </c>
      <c r="G2173" s="2">
        <f>'Moving Avg'!F2173</f>
        <v>4.0407400000000013</v>
      </c>
      <c r="H2173" s="2">
        <f>'Moving Avg'!G2173</f>
        <v>4.0699679999999994</v>
      </c>
      <c r="I2173" s="2">
        <f>'Moving Avg'!H2173</f>
        <v>3.9054610000000012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4.0961999999999996</v>
      </c>
      <c r="C2174" s="2">
        <f>RSI!I2174</f>
        <v>55.411337594911309</v>
      </c>
      <c r="D2174" s="2">
        <f>MACD!E2174</f>
        <v>2.4289916765951602E-5</v>
      </c>
      <c r="E2174" s="2">
        <f>MACD!F2174</f>
        <v>7.3676904631754135E-3</v>
      </c>
      <c r="F2174" s="2">
        <f>'Moving Avg'!D2174</f>
        <v>4.0433200000000005</v>
      </c>
      <c r="G2174" s="2">
        <f>'Moving Avg'!F2174</f>
        <v>4.0445800000000007</v>
      </c>
      <c r="H2174" s="2">
        <f>'Moving Avg'!G2174</f>
        <v>4.0706699999999989</v>
      </c>
      <c r="I2174" s="2">
        <f>'Moving Avg'!H2174</f>
        <v>3.9069300000000009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4.0961999999999996</v>
      </c>
      <c r="C2175" s="2">
        <f>RSI!I2175</f>
        <v>55.411337594911309</v>
      </c>
      <c r="D2175" s="2">
        <f>MACD!E2175</f>
        <v>-3.176712772127388E-3</v>
      </c>
      <c r="E2175" s="2">
        <f>MACD!F2175</f>
        <v>5.2588098161148534E-3</v>
      </c>
      <c r="F2175" s="2">
        <f>'Moving Avg'!D2175</f>
        <v>4.0603800000000003</v>
      </c>
      <c r="G2175" s="2">
        <f>'Moving Avg'!F2175</f>
        <v>4.0501249999999995</v>
      </c>
      <c r="H2175" s="2">
        <f>'Moving Avg'!G2175</f>
        <v>4.0715279999999998</v>
      </c>
      <c r="I2175" s="2">
        <f>'Moving Avg'!H2175</f>
        <v>3.9085560000000008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4.0961999999999996</v>
      </c>
      <c r="C2176" s="2">
        <f>RSI!I2176</f>
        <v>55.411337594911309</v>
      </c>
      <c r="D2176" s="2">
        <f>MACD!E2176</f>
        <v>-1.1381182539527579E-2</v>
      </c>
      <c r="E2176" s="2">
        <f>MACD!F2176</f>
        <v>1.9308113449863673E-3</v>
      </c>
      <c r="F2176" s="2">
        <f>'Moving Avg'!D2176</f>
        <v>4.0774400000000002</v>
      </c>
      <c r="G2176" s="2">
        <f>'Moving Avg'!F2176</f>
        <v>4.0526849999999994</v>
      </c>
      <c r="H2176" s="2">
        <f>'Moving Avg'!G2176</f>
        <v>4.0720739999999997</v>
      </c>
      <c r="I2176" s="2">
        <f>'Moving Avg'!H2176</f>
        <v>3.9102995000000003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4.0961999999999996</v>
      </c>
      <c r="C2177" s="2">
        <f>RSI!I2177</f>
        <v>55.411337594911309</v>
      </c>
      <c r="D2177" s="2">
        <f>MACD!E2177</f>
        <v>-1.9862391815529179E-2</v>
      </c>
      <c r="E2177" s="2">
        <f>MACD!F2177</f>
        <v>-2.4278292871167421E-3</v>
      </c>
      <c r="F2177" s="2">
        <f>'Moving Avg'!D2177</f>
        <v>4.0945</v>
      </c>
      <c r="G2177" s="2">
        <f>'Moving Avg'!F2177</f>
        <v>4.0552449999999993</v>
      </c>
      <c r="H2177" s="2">
        <f>'Moving Avg'!G2177</f>
        <v>4.0740300000000005</v>
      </c>
      <c r="I2177" s="2">
        <f>'Moving Avg'!H2177</f>
        <v>3.9120820000000003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4.0961999999999996</v>
      </c>
      <c r="C2178" s="2">
        <f>RSI!I2178</f>
        <v>55.411337594911309</v>
      </c>
      <c r="D2178" s="2">
        <f>MACD!E2178</f>
        <v>-1.5437557011080294E-2</v>
      </c>
      <c r="E2178" s="2">
        <f>MACD!F2178</f>
        <v>-5.0297748319094527E-3</v>
      </c>
      <c r="F2178" s="2">
        <f>'Moving Avg'!D2178</f>
        <v>4.0961999999999996</v>
      </c>
      <c r="G2178" s="2">
        <f>'Moving Avg'!F2178</f>
        <v>4.0560999999999989</v>
      </c>
      <c r="H2178" s="2">
        <f>'Moving Avg'!G2178</f>
        <v>4.0750459999999995</v>
      </c>
      <c r="I2178" s="2">
        <f>'Moving Avg'!H2178</f>
        <v>3.9137470000000003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4.1132999999999997</v>
      </c>
      <c r="C2179" s="2">
        <f>RSI!I2179</f>
        <v>57.884377206487919</v>
      </c>
      <c r="D2179" s="2">
        <f>MACD!E2179</f>
        <v>-1.4481489206898956E-2</v>
      </c>
      <c r="E2179" s="2">
        <f>MACD!F2179</f>
        <v>-6.9201177069073538E-3</v>
      </c>
      <c r="F2179" s="2">
        <f>'Moving Avg'!D2179</f>
        <v>4.0996199999999998</v>
      </c>
      <c r="G2179" s="2">
        <f>'Moving Avg'!F2179</f>
        <v>4.057809999999999</v>
      </c>
      <c r="H2179" s="2">
        <f>'Moving Avg'!G2179</f>
        <v>4.0773440000000001</v>
      </c>
      <c r="I2179" s="2">
        <f>'Moving Avg'!H2179</f>
        <v>3.9153015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4.1388999999999996</v>
      </c>
      <c r="C2180" s="2">
        <f>RSI!I2180</f>
        <v>61.341246897428391</v>
      </c>
      <c r="D2180" s="2">
        <f>MACD!E2180</f>
        <v>-2.6345749597275869E-2</v>
      </c>
      <c r="E2180" s="2">
        <f>MACD!F2180</f>
        <v>-1.0805244084981057E-2</v>
      </c>
      <c r="F2180" s="2">
        <f>'Moving Avg'!D2180</f>
        <v>4.1081599999999998</v>
      </c>
      <c r="G2180" s="2">
        <f>'Moving Avg'!F2180</f>
        <v>4.0642099999999983</v>
      </c>
      <c r="H2180" s="2">
        <f>'Moving Avg'!G2180</f>
        <v>4.0793700000000008</v>
      </c>
      <c r="I2180" s="2">
        <f>'Moving Avg'!H2180</f>
        <v>3.9167880000000004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4.0705999999999998</v>
      </c>
      <c r="C2181" s="2">
        <f>RSI!I2181</f>
        <v>49.635533264166973</v>
      </c>
      <c r="D2181" s="2">
        <f>MACD!E2181</f>
        <v>-3.1740304038770262E-2</v>
      </c>
      <c r="E2181" s="2">
        <f>MACD!F2181</f>
        <v>-1.49922560757389E-2</v>
      </c>
      <c r="F2181" s="2">
        <f>'Moving Avg'!D2181</f>
        <v>4.1030399999999991</v>
      </c>
      <c r="G2181" s="2">
        <f>'Moving Avg'!F2181</f>
        <v>4.067194999999999</v>
      </c>
      <c r="H2181" s="2">
        <f>'Moving Avg'!G2181</f>
        <v>4.0808140000000011</v>
      </c>
      <c r="I2181" s="2">
        <f>'Moving Avg'!H2181</f>
        <v>3.9180115000000004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4.1388999999999996</v>
      </c>
      <c r="C2182" s="2">
        <f>RSI!I2182</f>
        <v>58.221395381181644</v>
      </c>
      <c r="D2182" s="2">
        <f>MACD!E2182</f>
        <v>-4.1344695079385652E-2</v>
      </c>
      <c r="E2182" s="2">
        <f>MACD!F2182</f>
        <v>-2.0262743876468252E-2</v>
      </c>
      <c r="F2182" s="2">
        <f>'Moving Avg'!D2182</f>
        <v>4.1115799999999991</v>
      </c>
      <c r="G2182" s="2">
        <f>'Moving Avg'!F2182</f>
        <v>4.0727449999999994</v>
      </c>
      <c r="H2182" s="2">
        <f>'Moving Avg'!G2182</f>
        <v>4.0825260000000005</v>
      </c>
      <c r="I2182" s="2">
        <f>'Moving Avg'!H2182</f>
        <v>3.9191060000000015</v>
      </c>
      <c r="J2182" s="6" t="str">
        <f>OBV!F2182</f>
        <v>BEARISH</v>
      </c>
      <c r="K2182" s="6" t="str">
        <f>OBV!G2182</f>
        <v>NEUTRAL</v>
      </c>
      <c r="L2182" s="6" t="str">
        <f>OBV!H2182</f>
        <v>BEARISH DIVERGENCE</v>
      </c>
    </row>
    <row r="2183" spans="1:12" ht="13.5" x14ac:dyDescent="0.25">
      <c r="A2183" s="3">
        <f>RSI!A2183</f>
        <v>45183</v>
      </c>
      <c r="B2183" s="2">
        <f>RSI!B2183</f>
        <v>4.1388999999999996</v>
      </c>
      <c r="C2183" s="2">
        <f>RSI!I2183</f>
        <v>58.221395381181644</v>
      </c>
      <c r="D2183" s="2">
        <f>MACD!E2183</f>
        <v>-3.8041643101755618E-2</v>
      </c>
      <c r="E2183" s="2">
        <f>MACD!F2183</f>
        <v>-2.3818523721525729E-2</v>
      </c>
      <c r="F2183" s="2">
        <f>'Moving Avg'!D2183</f>
        <v>4.1201199999999991</v>
      </c>
      <c r="G2183" s="2">
        <f>'Moving Avg'!F2183</f>
        <v>4.0753049999999984</v>
      </c>
      <c r="H2183" s="2">
        <f>'Moving Avg'!G2183</f>
        <v>4.0842380000000018</v>
      </c>
      <c r="I2183" s="2">
        <f>'Moving Avg'!H2183</f>
        <v>3.9200440000000016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</row>
    <row r="2184" spans="1:12" ht="13.5" x14ac:dyDescent="0.25">
      <c r="A2184" s="3">
        <f>RSI!A2184</f>
        <v>45184</v>
      </c>
      <c r="B2184" s="2">
        <f>RSI!B2184</f>
        <v>4.1388999999999996</v>
      </c>
      <c r="C2184" s="2">
        <f>RSI!I2184</f>
        <v>58.221395381181644</v>
      </c>
      <c r="D2184" s="2">
        <f>MACD!E2184</f>
        <v>-3.4296042343194166E-2</v>
      </c>
      <c r="E2184" s="2">
        <f>MACD!F2184</f>
        <v>-2.5914027445859418E-2</v>
      </c>
      <c r="F2184" s="2">
        <f>'Moving Avg'!D2184</f>
        <v>4.1252399999999998</v>
      </c>
      <c r="G2184" s="2">
        <f>'Moving Avg'!F2184</f>
        <v>4.0795750000000002</v>
      </c>
      <c r="H2184" s="2">
        <f>'Moving Avg'!G2184</f>
        <v>4.0857940000000017</v>
      </c>
      <c r="I2184" s="2">
        <f>'Moving Avg'!H2184</f>
        <v>3.9208640000000021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</row>
    <row r="2185" spans="1:12" ht="13.5" x14ac:dyDescent="0.25">
      <c r="A2185" s="3">
        <f>RSI!A2185</f>
        <v>45187</v>
      </c>
      <c r="B2185" s="2">
        <f>RSI!B2185</f>
        <v>4.1814999999999998</v>
      </c>
      <c r="C2185" s="2">
        <f>RSI!I2185</f>
        <v>63.119214852195981</v>
      </c>
      <c r="D2185" s="2">
        <f>MACD!E2185</f>
        <v>-3.4612782007076071E-2</v>
      </c>
      <c r="E2185" s="2">
        <f>MACD!F2185</f>
        <v>-2.7653778358102749E-2</v>
      </c>
      <c r="F2185" s="2">
        <f>'Moving Avg'!D2185</f>
        <v>4.1337599999999997</v>
      </c>
      <c r="G2185" s="2">
        <f>'Moving Avg'!F2185</f>
        <v>4.0859749999999995</v>
      </c>
      <c r="H2185" s="2">
        <f>'Moving Avg'!G2185</f>
        <v>4.086476000000002</v>
      </c>
      <c r="I2185" s="2">
        <f>'Moving Avg'!H2185</f>
        <v>3.9217795000000018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</row>
    <row r="2186" spans="1:12" ht="13.5" x14ac:dyDescent="0.25">
      <c r="A2186" s="3">
        <f>RSI!A2186</f>
        <v>45188</v>
      </c>
      <c r="B2186" s="2">
        <f>RSI!B2186</f>
        <v>4.1388999999999996</v>
      </c>
      <c r="C2186" s="2">
        <f>RSI!I2186</f>
        <v>56.043667035777062</v>
      </c>
      <c r="D2186" s="2">
        <f>MACD!E2186</f>
        <v>-3.2283016421717825E-2</v>
      </c>
      <c r="E2186" s="2">
        <f>MACD!F2186</f>
        <v>-2.8579625970825764E-2</v>
      </c>
      <c r="F2186" s="2">
        <f>'Moving Avg'!D2186</f>
        <v>4.1474199999999994</v>
      </c>
      <c r="G2186" s="2">
        <f>'Moving Avg'!F2186</f>
        <v>4.0919499999999998</v>
      </c>
      <c r="H2186" s="2">
        <f>'Moving Avg'!G2186</f>
        <v>4.0866480000000021</v>
      </c>
      <c r="I2186" s="2">
        <f>'Moving Avg'!H2186</f>
        <v>3.9224430000000026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</row>
    <row r="2187" spans="1:12" ht="13.5" x14ac:dyDescent="0.25">
      <c r="A2187" s="3">
        <f>RSI!A2187</f>
        <v>45189</v>
      </c>
      <c r="B2187" s="2">
        <f>RSI!B2187</f>
        <v>4.0534999999999997</v>
      </c>
      <c r="C2187" s="2">
        <f>RSI!I2187</f>
        <v>45.123400108019787</v>
      </c>
      <c r="D2187" s="2">
        <f>MACD!E2187</f>
        <v>-2.4250487642058616E-2</v>
      </c>
      <c r="E2187" s="2">
        <f>MACD!F2187</f>
        <v>-2.7713798305072333E-2</v>
      </c>
      <c r="F2187" s="2">
        <f>'Moving Avg'!D2187</f>
        <v>4.1303399999999995</v>
      </c>
      <c r="G2187" s="2">
        <f>'Moving Avg'!F2187</f>
        <v>4.0940799999999999</v>
      </c>
      <c r="H2187" s="2">
        <f>'Moving Avg'!G2187</f>
        <v>4.0851120000000023</v>
      </c>
      <c r="I2187" s="2">
        <f>'Moving Avg'!H2187</f>
        <v>3.9229540000000021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4.1474000000000002</v>
      </c>
      <c r="C2188" s="2">
        <f>RSI!I2188</f>
        <v>55.411246024507186</v>
      </c>
      <c r="D2188" s="2">
        <f>MACD!E2188</f>
        <v>-2.4149782898541083E-2</v>
      </c>
      <c r="E2188" s="2">
        <f>MACD!F2188</f>
        <v>-2.7000995223766082E-2</v>
      </c>
      <c r="F2188" s="2">
        <f>'Moving Avg'!D2188</f>
        <v>4.1320399999999999</v>
      </c>
      <c r="G2188" s="2">
        <f>'Moving Avg'!F2188</f>
        <v>4.0970649999999997</v>
      </c>
      <c r="H2188" s="2">
        <f>'Moving Avg'!G2188</f>
        <v>4.0846000000000027</v>
      </c>
      <c r="I2188" s="2">
        <f>'Moving Avg'!H2188</f>
        <v>3.9240520000000014</v>
      </c>
      <c r="J2188" s="6" t="str">
        <f>OBV!F2188</f>
        <v>BEARISH</v>
      </c>
      <c r="K2188" s="6" t="str">
        <f>OBV!G2188</f>
        <v>NEUTRAL</v>
      </c>
      <c r="L2188" s="6" t="str">
        <f>OBV!H2188</f>
        <v>BEARISH DIVERGENCE</v>
      </c>
    </row>
    <row r="2189" spans="1:12" ht="13.5" x14ac:dyDescent="0.25">
      <c r="A2189" s="3">
        <f>RSI!A2189</f>
        <v>45191</v>
      </c>
      <c r="B2189" s="2">
        <f>RSI!B2189</f>
        <v>4.1474000000000002</v>
      </c>
      <c r="C2189" s="2">
        <f>RSI!I2189</f>
        <v>55.411246024507193</v>
      </c>
      <c r="D2189" s="2">
        <f>MACD!E2189</f>
        <v>-2.1748378522297607E-2</v>
      </c>
      <c r="E2189" s="2">
        <f>MACD!F2189</f>
        <v>-2.5950471883472388E-2</v>
      </c>
      <c r="F2189" s="2">
        <f>'Moving Avg'!D2189</f>
        <v>4.1337400000000004</v>
      </c>
      <c r="G2189" s="2">
        <f>'Moving Avg'!F2189</f>
        <v>4.100480000000001</v>
      </c>
      <c r="H2189" s="2">
        <f>'Moving Avg'!G2189</f>
        <v>4.0839180000000024</v>
      </c>
      <c r="I2189" s="2">
        <f>'Moving Avg'!H2189</f>
        <v>3.9250325000000008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</row>
    <row r="2190" spans="1:12" ht="13.5" x14ac:dyDescent="0.25">
      <c r="A2190" s="3">
        <f>RSI!A2190</f>
        <v>45194</v>
      </c>
      <c r="B2190" s="2">
        <f>RSI!B2190</f>
        <v>4.1388999999999996</v>
      </c>
      <c r="C2190" s="2">
        <f>RSI!I2190</f>
        <v>54.341715217868995</v>
      </c>
      <c r="D2190" s="2">
        <f>MACD!E2190</f>
        <v>-1.5439604398205908E-2</v>
      </c>
      <c r="E2190" s="2">
        <f>MACD!F2190</f>
        <v>-2.3848298386419095E-2</v>
      </c>
      <c r="F2190" s="2">
        <f>'Moving Avg'!D2190</f>
        <v>4.1252200000000006</v>
      </c>
      <c r="G2190" s="2">
        <f>'Moving Avg'!F2190</f>
        <v>4.1068799999999994</v>
      </c>
      <c r="H2190" s="2">
        <f>'Moving Avg'!G2190</f>
        <v>4.0847720000000036</v>
      </c>
      <c r="I2190" s="2">
        <f>'Moving Avg'!H2190</f>
        <v>3.925892000000001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4.1814999999999998</v>
      </c>
      <c r="C2191" s="2">
        <f>RSI!I2191</f>
        <v>58.649477601436509</v>
      </c>
      <c r="D2191" s="2">
        <f>MACD!E2191</f>
        <v>-2.3984130604137732E-2</v>
      </c>
      <c r="E2191" s="2">
        <f>MACD!F2191</f>
        <v>-2.3875464829962823E-2</v>
      </c>
      <c r="F2191" s="2">
        <f>'Moving Avg'!D2191</f>
        <v>4.1337400000000004</v>
      </c>
      <c r="G2191" s="2">
        <f>'Moving Avg'!F2191</f>
        <v>4.1154099999999998</v>
      </c>
      <c r="H2191" s="2">
        <f>'Moving Avg'!G2191</f>
        <v>4.0864780000000032</v>
      </c>
      <c r="I2191" s="2">
        <f>'Moving Avg'!H2191</f>
        <v>3.9273170000000008</v>
      </c>
      <c r="J2191" s="6" t="str">
        <f>OBV!F2191</f>
        <v>BEARISH</v>
      </c>
      <c r="K2191" s="6" t="str">
        <f>OBV!G2191</f>
        <v>NEUTRAL</v>
      </c>
      <c r="L2191" s="6" t="str">
        <f>OBV!H2191</f>
        <v>BEARISH DIVERGENCE</v>
      </c>
    </row>
    <row r="2192" spans="1:12" ht="13.5" x14ac:dyDescent="0.25">
      <c r="A2192" s="3">
        <f>RSI!A2192</f>
        <v>45197</v>
      </c>
      <c r="B2192" s="2">
        <f>RSI!B2192</f>
        <v>4.1388999999999996</v>
      </c>
      <c r="C2192" s="2">
        <f>RSI!I2192</f>
        <v>53.240005084862219</v>
      </c>
      <c r="D2192" s="2">
        <f>MACD!E2192</f>
        <v>-1.8005806342641151E-2</v>
      </c>
      <c r="E2192" s="2">
        <f>MACD!F2192</f>
        <v>-2.2701533132498491E-2</v>
      </c>
      <c r="F2192" s="2">
        <f>'Moving Avg'!D2192</f>
        <v>4.1508200000000004</v>
      </c>
      <c r="G2192" s="2">
        <f>'Moving Avg'!F2192</f>
        <v>4.1218100000000009</v>
      </c>
      <c r="H2192" s="2">
        <f>'Moving Avg'!G2192</f>
        <v>4.0857960000000029</v>
      </c>
      <c r="I2192" s="2">
        <f>'Moving Avg'!H2192</f>
        <v>3.9280195000000009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</row>
    <row r="2193" spans="1:12" ht="13.5" x14ac:dyDescent="0.25">
      <c r="A2193" s="3">
        <f>RSI!A2193</f>
        <v>45198</v>
      </c>
      <c r="B2193" s="2">
        <f>RSI!B2193</f>
        <v>4.1474000000000002</v>
      </c>
      <c r="C2193" s="2">
        <f>RSI!I2193</f>
        <v>54.148737620834076</v>
      </c>
      <c r="D2193" s="2">
        <f>MACD!E2193</f>
        <v>-1.3746369313347273E-2</v>
      </c>
      <c r="E2193" s="2">
        <f>MACD!F2193</f>
        <v>-2.0910500368668247E-2</v>
      </c>
      <c r="F2193" s="2">
        <f>'Moving Avg'!D2193</f>
        <v>4.1508200000000004</v>
      </c>
      <c r="G2193" s="2">
        <f>'Moving Avg'!F2193</f>
        <v>4.1247950000000007</v>
      </c>
      <c r="H2193" s="2">
        <f>'Moving Avg'!G2193</f>
        <v>4.0856260000000022</v>
      </c>
      <c r="I2193" s="2">
        <f>'Moving Avg'!H2193</f>
        <v>3.928843000000001</v>
      </c>
      <c r="J2193" s="6" t="str">
        <f>OBV!F2193</f>
        <v>BULLISH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4.1132999999999997</v>
      </c>
      <c r="C2194" s="2">
        <f>RSI!I2194</f>
        <v>49.954470205609709</v>
      </c>
      <c r="D2194" s="2">
        <f>MACD!E2194</f>
        <v>-7.8234899392466417E-3</v>
      </c>
      <c r="E2194" s="2">
        <f>MACD!F2194</f>
        <v>-1.8293098282783925E-2</v>
      </c>
      <c r="F2194" s="2">
        <f>'Moving Avg'!D2194</f>
        <v>4.1440000000000001</v>
      </c>
      <c r="G2194" s="2">
        <f>'Moving Avg'!F2194</f>
        <v>4.1256499999999994</v>
      </c>
      <c r="H2194" s="2">
        <f>'Moving Avg'!G2194</f>
        <v>4.0859680000000029</v>
      </c>
      <c r="I2194" s="2">
        <f>'Moving Avg'!H2194</f>
        <v>3.9296135000000008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</row>
    <row r="2195" spans="1:12" ht="13.5" x14ac:dyDescent="0.25">
      <c r="A2195" s="3">
        <f>RSI!A2195</f>
        <v>45202</v>
      </c>
      <c r="B2195" s="2">
        <f>RSI!B2195</f>
        <v>4.0621</v>
      </c>
      <c r="C2195" s="2">
        <f>RSI!I2195</f>
        <v>44.394218400381853</v>
      </c>
      <c r="D2195" s="2">
        <f>MACD!E2195</f>
        <v>7.5442758374899554E-3</v>
      </c>
      <c r="E2195" s="2">
        <f>MACD!F2195</f>
        <v>-1.312562345872915E-2</v>
      </c>
      <c r="F2195" s="2">
        <f>'Moving Avg'!D2195</f>
        <v>4.1286399999999999</v>
      </c>
      <c r="G2195" s="2">
        <f>'Moving Avg'!F2195</f>
        <v>4.1239449999999991</v>
      </c>
      <c r="H2195" s="2">
        <f>'Moving Avg'!G2195</f>
        <v>4.0852860000000017</v>
      </c>
      <c r="I2195" s="2">
        <f>'Moving Avg'!H2195</f>
        <v>3.9299320000000004</v>
      </c>
      <c r="J2195" s="6" t="str">
        <f>OBV!F2195</f>
        <v>BULLISH</v>
      </c>
      <c r="K2195" s="6" t="str">
        <f>OBV!G2195</f>
        <v>NEUTRAL</v>
      </c>
      <c r="L2195" s="6" t="str">
        <f>OBV!H2195</f>
        <v>BULLISH DIVERGENCE</v>
      </c>
    </row>
    <row r="2196" spans="1:12" ht="13.5" x14ac:dyDescent="0.25">
      <c r="A2196" s="3">
        <f>RSI!A2196</f>
        <v>45203</v>
      </c>
      <c r="B2196" s="2">
        <f>RSI!B2196</f>
        <v>4.1474000000000002</v>
      </c>
      <c r="C2196" s="2">
        <f>RSI!I2196</f>
        <v>53.650364111751301</v>
      </c>
      <c r="D2196" s="2">
        <f>MACD!E2196</f>
        <v>7.9868926045909561E-3</v>
      </c>
      <c r="E2196" s="2">
        <f>MACD!F2196</f>
        <v>-8.9031202460651306E-3</v>
      </c>
      <c r="F2196" s="2">
        <f>'Moving Avg'!D2196</f>
        <v>4.1218200000000005</v>
      </c>
      <c r="G2196" s="2">
        <f>'Moving Avg'!F2196</f>
        <v>4.1265049999999999</v>
      </c>
      <c r="H2196" s="2">
        <f>'Moving Avg'!G2196</f>
        <v>4.0863100000000019</v>
      </c>
      <c r="I2196" s="2">
        <f>'Moving Avg'!H2196</f>
        <v>3.9304810000000003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4.1474000000000002</v>
      </c>
      <c r="C2197" s="2">
        <f>RSI!I2197</f>
        <v>53.650364111751301</v>
      </c>
      <c r="D2197" s="2">
        <f>MACD!E2197</f>
        <v>-4.9926742314934103E-3</v>
      </c>
      <c r="E2197" s="2">
        <f>MACD!F2197</f>
        <v>-8.1210310431507875E-3</v>
      </c>
      <c r="F2197" s="2">
        <f>'Moving Avg'!D2197</f>
        <v>4.123520000000001</v>
      </c>
      <c r="G2197" s="2">
        <f>'Moving Avg'!F2197</f>
        <v>4.1290649999999998</v>
      </c>
      <c r="H2197" s="2">
        <f>'Moving Avg'!G2197</f>
        <v>4.0859680000000012</v>
      </c>
      <c r="I2197" s="2">
        <f>'Moving Avg'!H2197</f>
        <v>3.9313830000000003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</row>
    <row r="2198" spans="1:12" ht="13.5" x14ac:dyDescent="0.25">
      <c r="A2198" s="3">
        <f>RSI!A2198</f>
        <v>45205</v>
      </c>
      <c r="B2198" s="2">
        <f>RSI!B2198</f>
        <v>4.1218000000000004</v>
      </c>
      <c r="C2198" s="2">
        <f>RSI!I2198</f>
        <v>50.712155646146734</v>
      </c>
      <c r="D2198" s="2">
        <f>MACD!E2198</f>
        <v>1.6741071723203049E-4</v>
      </c>
      <c r="E2198" s="2">
        <f>MACD!F2198</f>
        <v>-6.4633426910742243E-3</v>
      </c>
      <c r="F2198" s="2">
        <f>'Moving Avg'!D2198</f>
        <v>4.1184000000000003</v>
      </c>
      <c r="G2198" s="2">
        <f>'Moving Avg'!F2198</f>
        <v>4.1303450000000002</v>
      </c>
      <c r="H2198" s="2">
        <f>'Moving Avg'!G2198</f>
        <v>4.0864800000000017</v>
      </c>
      <c r="I2198" s="2">
        <f>'Moving Avg'!H2198</f>
        <v>3.9318435000000007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4.1388999999999996</v>
      </c>
      <c r="C2199" s="2">
        <f>RSI!I2199</f>
        <v>52.5802964028574</v>
      </c>
      <c r="D2199" s="2">
        <f>MACD!E2199</f>
        <v>3.233375725867127E-3</v>
      </c>
      <c r="E2199" s="2">
        <f>MACD!F2199</f>
        <v>-4.5239990076859542E-3</v>
      </c>
      <c r="F2199" s="2">
        <f>'Moving Avg'!D2199</f>
        <v>4.1235200000000001</v>
      </c>
      <c r="G2199" s="2">
        <f>'Moving Avg'!F2199</f>
        <v>4.1316249999999997</v>
      </c>
      <c r="H2199" s="2">
        <f>'Moving Avg'!G2199</f>
        <v>4.0876760000000019</v>
      </c>
      <c r="I2199" s="2">
        <f>'Moving Avg'!H2199</f>
        <v>3.9326635000000003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</row>
    <row r="2200" spans="1:12" ht="13.5" x14ac:dyDescent="0.25">
      <c r="A2200" s="3">
        <f>RSI!A2200</f>
        <v>45209</v>
      </c>
      <c r="B2200" s="2">
        <f>RSI!B2200</f>
        <v>4.1388999999999996</v>
      </c>
      <c r="C2200" s="2">
        <f>RSI!I2200</f>
        <v>52.5802964028574</v>
      </c>
      <c r="D2200" s="2">
        <f>MACD!E2200</f>
        <v>4.3878112656710044E-3</v>
      </c>
      <c r="E2200" s="2">
        <f>MACD!F2200</f>
        <v>-2.7416369530145627E-3</v>
      </c>
      <c r="F2200" s="2">
        <f>'Moving Avg'!D2200</f>
        <v>4.1388800000000003</v>
      </c>
      <c r="G2200" s="2">
        <f>'Moving Avg'!F2200</f>
        <v>4.1316250000000014</v>
      </c>
      <c r="H2200" s="2">
        <f>'Moving Avg'!G2200</f>
        <v>4.0887000000000011</v>
      </c>
      <c r="I2200" s="2">
        <f>'Moving Avg'!H2200</f>
        <v>3.9337580000000001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4.1474000000000002</v>
      </c>
      <c r="C2201" s="2">
        <f>RSI!I2201</f>
        <v>53.594285800862949</v>
      </c>
      <c r="D2201" s="2">
        <f>MACD!E2201</f>
        <v>1.1166496531719972E-2</v>
      </c>
      <c r="E2201" s="2">
        <f>MACD!F2201</f>
        <v>3.9989743932343936E-5</v>
      </c>
      <c r="F2201" s="2">
        <f>'Moving Avg'!D2201</f>
        <v>4.1388800000000003</v>
      </c>
      <c r="G2201" s="2">
        <f>'Moving Avg'!F2201</f>
        <v>4.1354650000000008</v>
      </c>
      <c r="H2201" s="2">
        <f>'Moving Avg'!G2201</f>
        <v>4.0898940000000019</v>
      </c>
      <c r="I2201" s="2">
        <f>'Moving Avg'!H2201</f>
        <v>3.9346204999999999</v>
      </c>
      <c r="J2201" s="6" t="str">
        <f>OBV!F2201</f>
        <v>BULLISH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4.1474000000000002</v>
      </c>
      <c r="C2202" s="2">
        <f>RSI!I2202</f>
        <v>53.594285800862949</v>
      </c>
      <c r="D2202" s="2">
        <f>MACD!E2202</f>
        <v>1.0184936594502147E-2</v>
      </c>
      <c r="E2202" s="2">
        <f>MACD!F2202</f>
        <v>2.0689791140463048E-3</v>
      </c>
      <c r="F2202" s="2">
        <f>'Moving Avg'!D2202</f>
        <v>4.1388800000000003</v>
      </c>
      <c r="G2202" s="2">
        <f>'Moving Avg'!F2202</f>
        <v>4.1358900000000007</v>
      </c>
      <c r="H2202" s="2">
        <f>'Moving Avg'!G2202</f>
        <v>4.0914300000000017</v>
      </c>
      <c r="I2202" s="2">
        <f>'Moving Avg'!H2202</f>
        <v>3.9354049999999994</v>
      </c>
      <c r="J2202" s="6" t="str">
        <f>OBV!F2202</f>
        <v>BULLISH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4.1388999999999996</v>
      </c>
      <c r="C2203" s="2">
        <f>RSI!I2203</f>
        <v>52.297334992484707</v>
      </c>
      <c r="D2203" s="2">
        <f>MACD!E2203</f>
        <v>1.1140296340619749E-2</v>
      </c>
      <c r="E2203" s="2">
        <f>MACD!F2203</f>
        <v>3.8832425593609936E-3</v>
      </c>
      <c r="F2203" s="2">
        <f>'Moving Avg'!D2203</f>
        <v>4.1423000000000005</v>
      </c>
      <c r="G2203" s="2">
        <f>'Moving Avg'!F2203</f>
        <v>4.1358900000000007</v>
      </c>
      <c r="H2203" s="2">
        <f>'Moving Avg'!G2203</f>
        <v>4.0922840000000011</v>
      </c>
      <c r="I2203" s="2">
        <f>'Moving Avg'!H2203</f>
        <v>3.9361074999999994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</row>
    <row r="2204" spans="1:12" ht="13.5" x14ac:dyDescent="0.25">
      <c r="A2204" s="3">
        <f>RSI!A2204</f>
        <v>45215</v>
      </c>
      <c r="B2204" s="2">
        <f>RSI!B2204</f>
        <v>4.0961999999999996</v>
      </c>
      <c r="C2204" s="2">
        <f>RSI!I2204</f>
        <v>46.243268683500965</v>
      </c>
      <c r="D2204" s="2">
        <f>MACD!E2204</f>
        <v>9.7755178358331918E-3</v>
      </c>
      <c r="E2204" s="2">
        <f>MACD!F2204</f>
        <v>5.0616976146554329E-3</v>
      </c>
      <c r="F2204" s="2">
        <f>'Moving Avg'!D2204</f>
        <v>4.1337600000000005</v>
      </c>
      <c r="G2204" s="2">
        <f>'Moving Avg'!F2204</f>
        <v>4.1337549999999998</v>
      </c>
      <c r="H2204" s="2">
        <f>'Moving Avg'!G2204</f>
        <v>4.0938200000000009</v>
      </c>
      <c r="I2204" s="2">
        <f>'Moving Avg'!H2204</f>
        <v>3.9365179999999991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4.0109000000000004</v>
      </c>
      <c r="C2205" s="2">
        <f>RSI!I2205</f>
        <v>37.022974762163692</v>
      </c>
      <c r="D2205" s="2">
        <f>MACD!E2205</f>
        <v>7.2313122513323336E-3</v>
      </c>
      <c r="E2205" s="2">
        <f>MACD!F2205</f>
        <v>5.495620541990813E-3</v>
      </c>
      <c r="F2205" s="2">
        <f>'Moving Avg'!D2205</f>
        <v>4.1081599999999998</v>
      </c>
      <c r="G2205" s="2">
        <f>'Moving Avg'!F2205</f>
        <v>4.1252250000000004</v>
      </c>
      <c r="H2205" s="2">
        <f>'Moving Avg'!G2205</f>
        <v>4.0943320000000014</v>
      </c>
      <c r="I2205" s="2">
        <f>'Moving Avg'!H2205</f>
        <v>3.9365019999999986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4.0109000000000004</v>
      </c>
      <c r="C2206" s="2">
        <f>RSI!I2206</f>
        <v>37.022974762163692</v>
      </c>
      <c r="D2206" s="2">
        <f>MACD!E2206</f>
        <v>1.8862133377420598E-2</v>
      </c>
      <c r="E2206" s="2">
        <f>MACD!F2206</f>
        <v>8.16892310907677E-3</v>
      </c>
      <c r="F2206" s="2">
        <f>'Moving Avg'!D2206</f>
        <v>4.0808599999999995</v>
      </c>
      <c r="G2206" s="2">
        <f>'Moving Avg'!F2206</f>
        <v>4.1188250000000002</v>
      </c>
      <c r="H2206" s="2">
        <f>'Moving Avg'!G2206</f>
        <v>4.0936500000000002</v>
      </c>
      <c r="I2206" s="2">
        <f>'Moving Avg'!H2206</f>
        <v>3.9364859999999986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4.0109000000000004</v>
      </c>
      <c r="C2207" s="2">
        <f>RSI!I2207</f>
        <v>37.022974762163692</v>
      </c>
      <c r="D2207" s="2">
        <f>MACD!E2207</f>
        <v>2.9315202540282748E-2</v>
      </c>
      <c r="E2207" s="2">
        <f>MACD!F2207</f>
        <v>1.2398178995317966E-2</v>
      </c>
      <c r="F2207" s="2">
        <f>'Moving Avg'!D2207</f>
        <v>4.0535599999999992</v>
      </c>
      <c r="G2207" s="2">
        <f>'Moving Avg'!F2207</f>
        <v>4.116695</v>
      </c>
      <c r="H2207" s="2">
        <f>'Moving Avg'!G2207</f>
        <v>4.0929680000000008</v>
      </c>
      <c r="I2207" s="2">
        <f>'Moving Avg'!H2207</f>
        <v>3.9369404999999982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4.0109000000000004</v>
      </c>
      <c r="C2208" s="2">
        <f>RSI!I2208</f>
        <v>37.022974762163692</v>
      </c>
      <c r="D2208" s="2">
        <f>MACD!E2208</f>
        <v>3.478794672725094E-2</v>
      </c>
      <c r="E2208" s="2">
        <f>MACD!F2208</f>
        <v>1.6876132541704562E-2</v>
      </c>
      <c r="F2208" s="2">
        <f>'Moving Avg'!D2208</f>
        <v>4.0279599999999993</v>
      </c>
      <c r="G2208" s="2">
        <f>'Moving Avg'!F2208</f>
        <v>4.1098700000000008</v>
      </c>
      <c r="H2208" s="2">
        <f>'Moving Avg'!G2208</f>
        <v>4.0916040000000002</v>
      </c>
      <c r="I2208" s="2">
        <f>'Moving Avg'!H2208</f>
        <v>3.9370424999999987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4.0194000000000001</v>
      </c>
      <c r="C2209" s="2">
        <f>RSI!I2209</f>
        <v>38.662179532368327</v>
      </c>
      <c r="D2209" s="2">
        <f>MACD!E2209</f>
        <v>4.1944222694508149E-2</v>
      </c>
      <c r="E2209" s="2">
        <f>MACD!F2209</f>
        <v>2.188975057226528E-2</v>
      </c>
      <c r="F2209" s="2">
        <f>'Moving Avg'!D2209</f>
        <v>4.0126000000000008</v>
      </c>
      <c r="G2209" s="2">
        <f>'Moving Avg'!F2209</f>
        <v>4.1034700000000015</v>
      </c>
      <c r="H2209" s="2">
        <f>'Moving Avg'!G2209</f>
        <v>4.0904100000000003</v>
      </c>
      <c r="I2209" s="2">
        <f>'Moving Avg'!H2209</f>
        <v>3.9375394999999984</v>
      </c>
      <c r="J2209" s="6" t="str">
        <f>OBV!F2209</f>
        <v>BULLISH</v>
      </c>
      <c r="K2209" s="6" t="str">
        <f>OBV!G2209</f>
        <v>NEUTRAL</v>
      </c>
      <c r="L2209" s="6" t="str">
        <f>OBV!H2209</f>
        <v>BULLISH DIVERGENCE</v>
      </c>
    </row>
    <row r="2210" spans="1:12" ht="13.5" x14ac:dyDescent="0.25">
      <c r="A2210" s="3">
        <f>RSI!A2210</f>
        <v>45223</v>
      </c>
      <c r="B2210" s="2">
        <f>RSI!B2210</f>
        <v>4.0791000000000004</v>
      </c>
      <c r="C2210" s="2">
        <f>RSI!I2210</f>
        <v>48.751701812151353</v>
      </c>
      <c r="D2210" s="2">
        <f>MACD!E2210</f>
        <v>4.4012595914502128E-2</v>
      </c>
      <c r="E2210" s="2">
        <f>MACD!F2210</f>
        <v>2.6314319640712649E-2</v>
      </c>
      <c r="F2210" s="2">
        <f>'Moving Avg'!D2210</f>
        <v>4.0262400000000005</v>
      </c>
      <c r="G2210" s="2">
        <f>'Moving Avg'!F2210</f>
        <v>4.1004800000000001</v>
      </c>
      <c r="H2210" s="2">
        <f>'Moving Avg'!G2210</f>
        <v>4.091774</v>
      </c>
      <c r="I2210" s="2">
        <f>'Moving Avg'!H2210</f>
        <v>3.9386094999999988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4.0194000000000001</v>
      </c>
      <c r="C2211" s="2">
        <f>RSI!I2211</f>
        <v>41.415233281466229</v>
      </c>
      <c r="D2211" s="2">
        <f>MACD!E2211</f>
        <v>5.154294421034411E-2</v>
      </c>
      <c r="E2211" s="2">
        <f>MACD!F2211</f>
        <v>3.1360044554638943E-2</v>
      </c>
      <c r="F2211" s="2">
        <f>'Moving Avg'!D2211</f>
        <v>4.0279400000000001</v>
      </c>
      <c r="G2211" s="2">
        <f>'Moving Avg'!F2211</f>
        <v>4.0923750000000005</v>
      </c>
      <c r="H2211" s="2">
        <f>'Moving Avg'!G2211</f>
        <v>4.0919440000000007</v>
      </c>
      <c r="I2211" s="2">
        <f>'Moving Avg'!H2211</f>
        <v>3.9391064999999985</v>
      </c>
      <c r="J2211" s="6" t="str">
        <f>OBV!F2211</f>
        <v>BEARISH</v>
      </c>
      <c r="K2211" s="6" t="str">
        <f>OBV!G2211</f>
        <v>NEUTRAL</v>
      </c>
      <c r="L2211" s="6" t="str">
        <f>OBV!H2211</f>
        <v>BEARISH DIVERGENCE</v>
      </c>
    </row>
    <row r="2212" spans="1:12" ht="13.5" x14ac:dyDescent="0.25">
      <c r="A2212" s="3">
        <f>RSI!A2212</f>
        <v>45225</v>
      </c>
      <c r="B2212" s="2">
        <f>RSI!B2212</f>
        <v>4.0791000000000004</v>
      </c>
      <c r="C2212" s="2">
        <f>RSI!I2212</f>
        <v>49.585519294578596</v>
      </c>
      <c r="D2212" s="2">
        <f>MACD!E2212</f>
        <v>5.3891872998136137E-2</v>
      </c>
      <c r="E2212" s="2">
        <f>MACD!F2212</f>
        <v>3.5866410243338386E-2</v>
      </c>
      <c r="F2212" s="2">
        <f>'Moving Avg'!D2212</f>
        <v>4.0415800000000006</v>
      </c>
      <c r="G2212" s="2">
        <f>'Moving Avg'!F2212</f>
        <v>4.089385</v>
      </c>
      <c r="H2212" s="2">
        <f>'Moving Avg'!G2212</f>
        <v>4.0929680000000008</v>
      </c>
      <c r="I2212" s="2">
        <f>'Moving Avg'!H2212</f>
        <v>3.9399019999999991</v>
      </c>
      <c r="J2212" s="6" t="str">
        <f>OBV!F2212</f>
        <v>BEARISH</v>
      </c>
      <c r="K2212" s="6" t="str">
        <f>OBV!G2212</f>
        <v>NEUTRAL</v>
      </c>
      <c r="L2212" s="6" t="str">
        <f>OBV!H2212</f>
        <v>BEARISH DIVERGENCE</v>
      </c>
    </row>
    <row r="2213" spans="1:12" ht="13.5" x14ac:dyDescent="0.25">
      <c r="A2213" s="3">
        <f>RSI!A2213</f>
        <v>45226</v>
      </c>
      <c r="B2213" s="2">
        <f>RSI!B2213</f>
        <v>4.0961999999999996</v>
      </c>
      <c r="C2213" s="2">
        <f>RSI!I2213</f>
        <v>51.664843213158719</v>
      </c>
      <c r="D2213" s="2">
        <f>MACD!E2213</f>
        <v>5.3322038025629404E-2</v>
      </c>
      <c r="E2213" s="2">
        <f>MACD!F2213</f>
        <v>3.9357535799796589E-2</v>
      </c>
      <c r="F2213" s="2">
        <f>'Moving Avg'!D2213</f>
        <v>4.0586400000000005</v>
      </c>
      <c r="G2213" s="2">
        <f>'Moving Avg'!F2213</f>
        <v>4.0868249999999993</v>
      </c>
      <c r="H2213" s="2">
        <f>'Moving Avg'!G2213</f>
        <v>4.0931380000000006</v>
      </c>
      <c r="I2213" s="2">
        <f>'Moving Avg'!H2213</f>
        <v>3.9407829999999988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4.0961999999999996</v>
      </c>
      <c r="C2214" s="2">
        <f>RSI!I2214</f>
        <v>51.664843213158719</v>
      </c>
      <c r="D2214" s="2">
        <f>MACD!E2214</f>
        <v>4.6185306488473188E-2</v>
      </c>
      <c r="E2214" s="2">
        <f>MACD!F2214</f>
        <v>4.072308993753191E-2</v>
      </c>
      <c r="F2214" s="2">
        <f>'Moving Avg'!D2214</f>
        <v>4.0739999999999998</v>
      </c>
      <c r="G2214" s="2">
        <f>'Moving Avg'!F2214</f>
        <v>4.0859699999999997</v>
      </c>
      <c r="H2214" s="2">
        <f>'Moving Avg'!G2214</f>
        <v>4.093992000000001</v>
      </c>
      <c r="I2214" s="2">
        <f>'Moving Avg'!H2214</f>
        <v>3.9413894999999992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4.1047000000000002</v>
      </c>
      <c r="C2215" s="2">
        <f>RSI!I2215</f>
        <v>52.787421791534172</v>
      </c>
      <c r="D2215" s="2">
        <f>MACD!E2215</f>
        <v>2.6314815324166574E-2</v>
      </c>
      <c r="E2215" s="2">
        <f>MACD!F2215</f>
        <v>3.7841435014858843E-2</v>
      </c>
      <c r="F2215" s="2">
        <f>'Moving Avg'!D2215</f>
        <v>4.0791200000000005</v>
      </c>
      <c r="G2215" s="2">
        <f>'Moving Avg'!F2215</f>
        <v>4.088099999999999</v>
      </c>
      <c r="H2215" s="2">
        <f>'Moving Avg'!G2215</f>
        <v>4.0950160000000011</v>
      </c>
      <c r="I2215" s="2">
        <f>'Moving Avg'!H2215</f>
        <v>3.9421954999999986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4.0961999999999996</v>
      </c>
      <c r="C2216" s="2">
        <f>RSI!I2216</f>
        <v>51.499350056532421</v>
      </c>
      <c r="D2216" s="2">
        <f>MACD!E2216</f>
        <v>1.0007566516528676E-2</v>
      </c>
      <c r="E2216" s="2">
        <f>MACD!F2216</f>
        <v>3.2274661315192812E-2</v>
      </c>
      <c r="F2216" s="2">
        <f>'Moving Avg'!D2216</f>
        <v>4.0944799999999999</v>
      </c>
      <c r="G2216" s="2">
        <f>'Moving Avg'!F2216</f>
        <v>4.0855399999999991</v>
      </c>
      <c r="H2216" s="2">
        <f>'Moving Avg'!G2216</f>
        <v>4.0965520000000017</v>
      </c>
      <c r="I2216" s="2">
        <f>'Moving Avg'!H2216</f>
        <v>3.9434294999999988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4.0961999999999996</v>
      </c>
      <c r="C2217" s="2">
        <f>RSI!I2217</f>
        <v>51.499350056532421</v>
      </c>
      <c r="D2217" s="2">
        <f>MACD!E2217</f>
        <v>-3.8548941335188047E-3</v>
      </c>
      <c r="E2217" s="2">
        <f>MACD!F2217</f>
        <v>2.5048750225450493E-2</v>
      </c>
      <c r="F2217" s="2">
        <f>'Moving Avg'!D2217</f>
        <v>4.0979000000000001</v>
      </c>
      <c r="G2217" s="2">
        <f>'Moving Avg'!F2217</f>
        <v>4.0829799999999992</v>
      </c>
      <c r="H2217" s="2">
        <f>'Moving Avg'!G2217</f>
        <v>4.0982580000000022</v>
      </c>
      <c r="I2217" s="2">
        <f>'Moving Avg'!H2217</f>
        <v>3.9443889999999975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4.0961999999999996</v>
      </c>
      <c r="C2218" s="2">
        <f>RSI!I2218</f>
        <v>51.499350056532421</v>
      </c>
      <c r="D2218" s="2">
        <f>MACD!E2218</f>
        <v>-1.5643945706820261E-2</v>
      </c>
      <c r="E2218" s="2">
        <f>MACD!F2218</f>
        <v>1.6910211038996342E-2</v>
      </c>
      <c r="F2218" s="2">
        <f>'Moving Avg'!D2218</f>
        <v>4.0979000000000001</v>
      </c>
      <c r="G2218" s="2">
        <f>'Moving Avg'!F2218</f>
        <v>4.0816999999999988</v>
      </c>
      <c r="H2218" s="2">
        <f>'Moving Avg'!G2218</f>
        <v>4.098428000000002</v>
      </c>
      <c r="I2218" s="2">
        <f>'Moving Avg'!H2218</f>
        <v>3.9454659999999975</v>
      </c>
      <c r="J2218" s="6" t="str">
        <f>OBV!F2218</f>
        <v>BULLISH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4.0961999999999996</v>
      </c>
      <c r="C2219" s="2">
        <f>RSI!I2219</f>
        <v>51.499350056532421</v>
      </c>
      <c r="D2219" s="2">
        <f>MACD!E2219</f>
        <v>-2.4366491005483937E-2</v>
      </c>
      <c r="E2219" s="2">
        <f>MACD!F2219</f>
        <v>8.6548706301002865E-3</v>
      </c>
      <c r="F2219" s="2">
        <f>'Moving Avg'!D2219</f>
        <v>4.0979000000000001</v>
      </c>
      <c r="G2219" s="2">
        <f>'Moving Avg'!F2219</f>
        <v>4.0795649999999988</v>
      </c>
      <c r="H2219" s="2">
        <f>'Moving Avg'!G2219</f>
        <v>4.0987700000000027</v>
      </c>
      <c r="I2219" s="2">
        <f>'Moving Avg'!H2219</f>
        <v>3.9469349999999963</v>
      </c>
      <c r="J2219" s="6" t="str">
        <f>OBV!F2219</f>
        <v>BULLISH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4.0961999999999996</v>
      </c>
      <c r="C2220" s="2">
        <f>RSI!I2220</f>
        <v>51.499350056532421</v>
      </c>
      <c r="D2220" s="2">
        <f>MACD!E2220</f>
        <v>-2.2613311498675515E-2</v>
      </c>
      <c r="E2220" s="2">
        <f>MACD!F2220</f>
        <v>2.4012342043451262E-3</v>
      </c>
      <c r="F2220" s="2">
        <f>'Moving Avg'!D2220</f>
        <v>4.0961999999999996</v>
      </c>
      <c r="G2220" s="2">
        <f>'Moving Avg'!F2220</f>
        <v>4.0774299999999988</v>
      </c>
      <c r="H2220" s="2">
        <f>'Moving Avg'!G2220</f>
        <v>4.1004760000000022</v>
      </c>
      <c r="I2220" s="2">
        <f>'Moving Avg'!H2220</f>
        <v>3.9483649999999968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4.0961999999999996</v>
      </c>
      <c r="C2221" s="2">
        <f>RSI!I2221</f>
        <v>51.499350056532421</v>
      </c>
      <c r="D2221" s="2">
        <f>MACD!E2221</f>
        <v>-3.0361523434952353E-2</v>
      </c>
      <c r="E2221" s="2">
        <f>MACD!F2221</f>
        <v>-4.1513173235143697E-3</v>
      </c>
      <c r="F2221" s="2">
        <f>'Moving Avg'!D2221</f>
        <v>4.0961999999999996</v>
      </c>
      <c r="G2221" s="2">
        <f>'Moving Avg'!F2221</f>
        <v>4.0748699999999989</v>
      </c>
      <c r="H2221" s="2">
        <f>'Moving Avg'!G2221</f>
        <v>4.1021820000000027</v>
      </c>
      <c r="I2221" s="2">
        <f>'Moving Avg'!H2221</f>
        <v>3.9500299999999964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4.0961999999999996</v>
      </c>
      <c r="C2222" s="2">
        <f>RSI!I2222</f>
        <v>51.499350056532421</v>
      </c>
      <c r="D2222" s="2">
        <f>MACD!E2222</f>
        <v>-2.7776657875796751E-2</v>
      </c>
      <c r="E2222" s="2">
        <f>MACD!F2222</f>
        <v>-8.8763854339708459E-3</v>
      </c>
      <c r="F2222" s="2">
        <f>'Moving Avg'!D2222</f>
        <v>4.0961999999999996</v>
      </c>
      <c r="G2222" s="2">
        <f>'Moving Avg'!F2222</f>
        <v>4.072309999999999</v>
      </c>
      <c r="H2222" s="2">
        <f>'Moving Avg'!G2222</f>
        <v>4.1038880000000031</v>
      </c>
      <c r="I2222" s="2">
        <f>'Moving Avg'!H2222</f>
        <v>3.9514204999999962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4.1558999999999999</v>
      </c>
      <c r="C2223" s="2">
        <f>RSI!I2223</f>
        <v>62.341604608240971</v>
      </c>
      <c r="D2223" s="2">
        <f>MACD!E2223</f>
        <v>-2.7421259983286816E-2</v>
      </c>
      <c r="E2223" s="2">
        <f>MACD!F2223</f>
        <v>-1.2585360343834041E-2</v>
      </c>
      <c r="F2223" s="2">
        <f>'Moving Avg'!D2223</f>
        <v>4.1081399999999997</v>
      </c>
      <c r="G2223" s="2">
        <f>'Moving Avg'!F2223</f>
        <v>4.0731599999999988</v>
      </c>
      <c r="H2223" s="2">
        <f>'Moving Avg'!G2223</f>
        <v>4.1052520000000028</v>
      </c>
      <c r="I2223" s="2">
        <f>'Moving Avg'!H2223</f>
        <v>3.9531094999999965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4.1558999999999999</v>
      </c>
      <c r="C2224" s="2">
        <f>RSI!I2224</f>
        <v>62.341604608240971</v>
      </c>
      <c r="D2224" s="2">
        <f>MACD!E2224</f>
        <v>-2.7510663230085441E-2</v>
      </c>
      <c r="E2224" s="2">
        <f>MACD!F2224</f>
        <v>-1.5570420921084323E-2</v>
      </c>
      <c r="F2224" s="2">
        <f>'Moving Avg'!D2224</f>
        <v>4.1200799999999997</v>
      </c>
      <c r="G2224" s="2">
        <f>'Moving Avg'!F2224</f>
        <v>4.0761449999999986</v>
      </c>
      <c r="H2224" s="2">
        <f>'Moving Avg'!G2224</f>
        <v>4.1064460000000027</v>
      </c>
      <c r="I2224" s="2">
        <f>'Moving Avg'!H2224</f>
        <v>3.9548769999999962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4.1047000000000002</v>
      </c>
      <c r="C2225" s="2">
        <f>RSI!I2225</f>
        <v>51.001437497223606</v>
      </c>
      <c r="D2225" s="2">
        <f>MACD!E2225</f>
        <v>-2.2847253657292121E-2</v>
      </c>
      <c r="E2225" s="2">
        <f>MACD!F2225</f>
        <v>-1.7025787468325886E-2</v>
      </c>
      <c r="F2225" s="2">
        <f>'Moving Avg'!D2225</f>
        <v>4.1217799999999993</v>
      </c>
      <c r="G2225" s="2">
        <f>'Moving Avg'!F2225</f>
        <v>4.0808349999999987</v>
      </c>
      <c r="H2225" s="2">
        <f>'Moving Avg'!G2225</f>
        <v>4.1066160000000034</v>
      </c>
      <c r="I2225" s="2">
        <f>'Moving Avg'!H2225</f>
        <v>3.9563884999999965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4.1047000000000002</v>
      </c>
      <c r="C2226" s="2">
        <f>RSI!I2226</f>
        <v>51.001437497223606</v>
      </c>
      <c r="D2226" s="2">
        <f>MACD!E2226</f>
        <v>-2.0240909933225026E-2</v>
      </c>
      <c r="E2226" s="2">
        <f>MACD!F2226</f>
        <v>-1.7668811961305715E-2</v>
      </c>
      <c r="F2226" s="2">
        <f>'Moving Avg'!D2226</f>
        <v>4.1234799999999998</v>
      </c>
      <c r="G2226" s="2">
        <f>'Moving Avg'!F2226</f>
        <v>4.0855249999999987</v>
      </c>
      <c r="H2226" s="2">
        <f>'Moving Avg'!G2226</f>
        <v>4.1067860000000032</v>
      </c>
      <c r="I2226" s="2">
        <f>'Moving Avg'!H2226</f>
        <v>3.9579784999999958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4.1047000000000002</v>
      </c>
      <c r="C2227" s="2">
        <f>RSI!I2227</f>
        <v>51.001437497223613</v>
      </c>
      <c r="D2227" s="2">
        <f>MACD!E2227</f>
        <v>-1.8065103198606103E-2</v>
      </c>
      <c r="E2227" s="2">
        <f>MACD!F2227</f>
        <v>-1.7748070208765794E-2</v>
      </c>
      <c r="F2227" s="2">
        <f>'Moving Avg'!D2227</f>
        <v>4.1251800000000003</v>
      </c>
      <c r="G2227" s="2">
        <f>'Moving Avg'!F2227</f>
        <v>4.0902149999999988</v>
      </c>
      <c r="H2227" s="2">
        <f>'Moving Avg'!G2227</f>
        <v>4.1069560000000038</v>
      </c>
      <c r="I2227" s="2">
        <f>'Moving Avg'!H2227</f>
        <v>3.959685999999996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4.1047000000000002</v>
      </c>
      <c r="C2228" s="2">
        <f>RSI!I2228</f>
        <v>51.001437497223613</v>
      </c>
      <c r="D2228" s="2">
        <f>MACD!E2228</f>
        <v>-1.6251407287453112E-2</v>
      </c>
      <c r="E2228" s="2">
        <f>MACD!F2228</f>
        <v>-1.744873762450326E-2</v>
      </c>
      <c r="F2228" s="2">
        <f>'Moving Avg'!D2228</f>
        <v>4.1149400000000007</v>
      </c>
      <c r="G2228" s="2">
        <f>'Moving Avg'!F2228</f>
        <v>4.094904999999998</v>
      </c>
      <c r="H2228" s="2">
        <f>'Moving Avg'!G2228</f>
        <v>4.1071260000000045</v>
      </c>
      <c r="I2228" s="2">
        <f>'Moving Avg'!H2228</f>
        <v>3.9616289999999958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4.1047000000000002</v>
      </c>
      <c r="C2229" s="2">
        <f>RSI!I2229</f>
        <v>51.001437497223613</v>
      </c>
      <c r="D2229" s="2">
        <f>MACD!E2229</f>
        <v>-1.4742085336692412E-2</v>
      </c>
      <c r="E2229" s="2">
        <f>MACD!F2229</f>
        <v>-1.6907407166941092E-2</v>
      </c>
      <c r="F2229" s="2">
        <f>'Moving Avg'!D2229</f>
        <v>4.1047000000000002</v>
      </c>
      <c r="G2229" s="2">
        <f>'Moving Avg'!F2229</f>
        <v>4.0991699999999982</v>
      </c>
      <c r="H2229" s="2">
        <f>'Moving Avg'!G2229</f>
        <v>4.1069540000000044</v>
      </c>
      <c r="I2229" s="2">
        <f>'Moving Avg'!H2229</f>
        <v>3.9635719999999957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4.1047000000000002</v>
      </c>
      <c r="C2230" s="2">
        <f>RSI!I2230</f>
        <v>51.001437497223613</v>
      </c>
      <c r="D2230" s="2">
        <f>MACD!E2230</f>
        <v>-1.3488433263171729E-2</v>
      </c>
      <c r="E2230" s="2">
        <f>MACD!F2230</f>
        <v>-1.6223612386187219E-2</v>
      </c>
      <c r="F2230" s="2">
        <f>'Moving Avg'!D2230</f>
        <v>4.1047000000000002</v>
      </c>
      <c r="G2230" s="2">
        <f>'Moving Avg'!F2230</f>
        <v>4.1004499999999986</v>
      </c>
      <c r="H2230" s="2">
        <f>'Moving Avg'!G2230</f>
        <v>4.1062700000000047</v>
      </c>
      <c r="I2230" s="2">
        <f>'Moving Avg'!H2230</f>
        <v>3.965514999999995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4.0961999999999996</v>
      </c>
      <c r="C2231" s="2">
        <f>RSI!I2231</f>
        <v>48.706930914227001</v>
      </c>
      <c r="D2231" s="2">
        <f>MACD!E2231</f>
        <v>-1.1819749350718389E-2</v>
      </c>
      <c r="E2231" s="2">
        <f>MACD!F2231</f>
        <v>-1.5342839779093455E-2</v>
      </c>
      <c r="F2231" s="2">
        <f>'Moving Avg'!D2231</f>
        <v>4.1029999999999998</v>
      </c>
      <c r="G2231" s="2">
        <f>'Moving Avg'!F2231</f>
        <v>4.104289999999998</v>
      </c>
      <c r="H2231" s="2">
        <f>'Moving Avg'!G2231</f>
        <v>4.1067820000000044</v>
      </c>
      <c r="I2231" s="2">
        <f>'Moving Avg'!H2231</f>
        <v>3.9674934999999949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4.0961999999999996</v>
      </c>
      <c r="C2232" s="2">
        <f>RSI!I2232</f>
        <v>48.706930914226994</v>
      </c>
      <c r="D2232" s="2">
        <f>MACD!E2232</f>
        <v>-1.0377677916737049E-2</v>
      </c>
      <c r="E2232" s="2">
        <f>MACD!F2232</f>
        <v>-1.4349807406622174E-2</v>
      </c>
      <c r="F2232" s="2">
        <f>'Moving Avg'!D2232</f>
        <v>4.1013000000000002</v>
      </c>
      <c r="G2232" s="2">
        <f>'Moving Avg'!F2232</f>
        <v>4.1051449999999985</v>
      </c>
      <c r="H2232" s="2">
        <f>'Moving Avg'!G2232</f>
        <v>4.105928000000004</v>
      </c>
      <c r="I2232" s="2">
        <f>'Moving Avg'!H2232</f>
        <v>3.9693544999999943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45254</v>
      </c>
      <c r="B2233" s="2">
        <f>RSI!B2233</f>
        <v>4.1132999999999997</v>
      </c>
      <c r="C2233" s="2">
        <f>RSI!I2233</f>
        <v>53.579553316416309</v>
      </c>
      <c r="D2233" s="2">
        <f>MACD!E2233</f>
        <v>-1.2116370164187984E-3</v>
      </c>
      <c r="E2233" s="2">
        <f>MACD!F2233</f>
        <v>-1.1722173328581499E-2</v>
      </c>
      <c r="F2233" s="2">
        <f>'Moving Avg'!D2233</f>
        <v>4.1030199999999999</v>
      </c>
      <c r="G2233" s="2">
        <f>'Moving Avg'!F2233</f>
        <v>4.105999999999999</v>
      </c>
      <c r="H2233" s="2">
        <f>'Moving Avg'!G2233</f>
        <v>4.1054160000000035</v>
      </c>
      <c r="I2233" s="2">
        <f>'Moving Avg'!H2233</f>
        <v>3.9709484999999942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4.1474000000000002</v>
      </c>
      <c r="C2234" s="2">
        <f>RSI!I2234</f>
        <v>61.445065282302522</v>
      </c>
      <c r="D2234" s="2">
        <f>MACD!E2234</f>
        <v>3.9430860481202146E-3</v>
      </c>
      <c r="E2234" s="2">
        <f>MACD!F2234</f>
        <v>-8.5891214532411581E-3</v>
      </c>
      <c r="F2234" s="2">
        <f>'Moving Avg'!D2234</f>
        <v>4.1115599999999999</v>
      </c>
      <c r="G2234" s="2">
        <f>'Moving Avg'!F2234</f>
        <v>4.1085599999999998</v>
      </c>
      <c r="H2234" s="2">
        <f>'Moving Avg'!G2234</f>
        <v>4.1055860000000033</v>
      </c>
      <c r="I2234" s="2">
        <f>'Moving Avg'!H2234</f>
        <v>3.9729089999999934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</row>
    <row r="2235" spans="1:12" ht="13.5" x14ac:dyDescent="0.25">
      <c r="A2235" s="3">
        <f>RSI!A2235</f>
        <v>45258</v>
      </c>
      <c r="B2235" s="2">
        <f>RSI!B2235</f>
        <v>4.1474000000000002</v>
      </c>
      <c r="C2235" s="2">
        <f>RSI!I2235</f>
        <v>61.445065282302522</v>
      </c>
      <c r="D2235" s="2">
        <f>MACD!E2235</f>
        <v>1.5669430611442436E-4</v>
      </c>
      <c r="E2235" s="2">
        <f>MACD!F2235</f>
        <v>-6.8399583013700419E-3</v>
      </c>
      <c r="F2235" s="2">
        <f>'Moving Avg'!D2235</f>
        <v>4.1200999999999999</v>
      </c>
      <c r="G2235" s="2">
        <f>'Moving Avg'!F2235</f>
        <v>4.1106950000000007</v>
      </c>
      <c r="H2235" s="2">
        <f>'Moving Avg'!G2235</f>
        <v>4.104904000000003</v>
      </c>
      <c r="I2235" s="2">
        <f>'Moving Avg'!H2235</f>
        <v>3.974673499999994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</row>
    <row r="2236" spans="1:12" ht="13.5" x14ac:dyDescent="0.25">
      <c r="A2236" s="3">
        <f>RSI!A2236</f>
        <v>45259</v>
      </c>
      <c r="B2236" s="2">
        <f>RSI!B2236</f>
        <v>4.1474000000000002</v>
      </c>
      <c r="C2236" s="2">
        <f>RSI!I2236</f>
        <v>61.445065282302522</v>
      </c>
      <c r="D2236" s="2">
        <f>MACD!E2236</f>
        <v>-3.2982473072076246E-3</v>
      </c>
      <c r="E2236" s="2">
        <f>MACD!F2236</f>
        <v>-6.1316161025375586E-3</v>
      </c>
      <c r="F2236" s="2">
        <f>'Moving Avg'!D2236</f>
        <v>4.1303400000000003</v>
      </c>
      <c r="G2236" s="2">
        <f>'Moving Avg'!F2236</f>
        <v>4.1132550000000005</v>
      </c>
      <c r="H2236" s="2">
        <f>'Moving Avg'!G2236</f>
        <v>4.1050740000000028</v>
      </c>
      <c r="I2236" s="2">
        <f>'Moving Avg'!H2236</f>
        <v>3.9765944999999943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4.1474000000000002</v>
      </c>
      <c r="C2237" s="2">
        <f>RSI!I2237</f>
        <v>61.445065282302522</v>
      </c>
      <c r="D2237" s="2">
        <f>MACD!E2237</f>
        <v>-6.4541332172787236E-3</v>
      </c>
      <c r="E2237" s="2">
        <f>MACD!F2237</f>
        <v>-6.196119525485792E-3</v>
      </c>
      <c r="F2237" s="2">
        <f>'Moving Avg'!D2237</f>
        <v>4.1405800000000008</v>
      </c>
      <c r="G2237" s="2">
        <f>'Moving Avg'!F2237</f>
        <v>4.1158150000000004</v>
      </c>
      <c r="H2237" s="2">
        <f>'Moving Avg'!G2237</f>
        <v>4.1069520000000024</v>
      </c>
      <c r="I2237" s="2">
        <f>'Moving Avg'!H2237</f>
        <v>3.9785549999999934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4.1474000000000002</v>
      </c>
      <c r="C2238" s="2">
        <f>RSI!I2238</f>
        <v>61.445065282302515</v>
      </c>
      <c r="D2238" s="2">
        <f>MACD!E2238</f>
        <v>-9.3397517141458053E-3</v>
      </c>
      <c r="E2238" s="2">
        <f>MACD!F2238</f>
        <v>-6.824845963217795E-3</v>
      </c>
      <c r="F2238" s="2">
        <f>'Moving Avg'!D2238</f>
        <v>4.1474000000000002</v>
      </c>
      <c r="G2238" s="2">
        <f>'Moving Avg'!F2238</f>
        <v>4.1183750000000012</v>
      </c>
      <c r="H2238" s="2">
        <f>'Moving Avg'!G2238</f>
        <v>4.1069520000000024</v>
      </c>
      <c r="I2238" s="2">
        <f>'Moving Avg'!H2238</f>
        <v>3.980867999999993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4.1388999999999996</v>
      </c>
      <c r="C2239" s="2">
        <f>RSI!I2239</f>
        <v>57.902614549672045</v>
      </c>
      <c r="D2239" s="2">
        <f>MACD!E2239</f>
        <v>-1.1351108066801174E-2</v>
      </c>
      <c r="E2239" s="2">
        <f>MACD!F2239</f>
        <v>-7.7300983839344705E-3</v>
      </c>
      <c r="F2239" s="2">
        <f>'Moving Avg'!D2239</f>
        <v>4.1456999999999997</v>
      </c>
      <c r="G2239" s="2">
        <f>'Moving Avg'!F2239</f>
        <v>4.1205100000000003</v>
      </c>
      <c r="H2239" s="2">
        <f>'Moving Avg'!G2239</f>
        <v>4.1067820000000026</v>
      </c>
      <c r="I2239" s="2">
        <f>'Moving Avg'!H2239</f>
        <v>3.9830994999999927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4.1388999999999996</v>
      </c>
      <c r="C2240" s="2">
        <f>RSI!I2240</f>
        <v>57.902614549672045</v>
      </c>
      <c r="D2240" s="2">
        <f>MACD!E2240</f>
        <v>-1.318734329390292E-2</v>
      </c>
      <c r="E2240" s="2">
        <f>MACD!F2240</f>
        <v>-8.8215473659281618E-3</v>
      </c>
      <c r="F2240" s="2">
        <f>'Moving Avg'!D2240</f>
        <v>4.1440000000000001</v>
      </c>
      <c r="G2240" s="2">
        <f>'Moving Avg'!F2240</f>
        <v>4.1226450000000003</v>
      </c>
      <c r="H2240" s="2">
        <f>'Moving Avg'!G2240</f>
        <v>4.1067820000000017</v>
      </c>
      <c r="I2240" s="2">
        <f>'Moving Avg'!H2240</f>
        <v>3.9849779999999928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4.173</v>
      </c>
      <c r="C2241" s="2">
        <f>RSI!I2241</f>
        <v>66.806420993933443</v>
      </c>
      <c r="D2241" s="2">
        <f>MACD!E2241</f>
        <v>-1.8699067836004168E-2</v>
      </c>
      <c r="E2241" s="2">
        <f>MACD!F2241</f>
        <v>-1.0797051459943363E-2</v>
      </c>
      <c r="F2241" s="2">
        <f>'Moving Avg'!D2241</f>
        <v>4.1491200000000008</v>
      </c>
      <c r="G2241" s="2">
        <f>'Moving Avg'!F2241</f>
        <v>4.1264850000000006</v>
      </c>
      <c r="H2241" s="2">
        <f>'Moving Avg'!G2241</f>
        <v>4.1066120000000019</v>
      </c>
      <c r="I2241" s="2">
        <f>'Moving Avg'!H2241</f>
        <v>3.9869094999999932</v>
      </c>
      <c r="J2241" s="6" t="str">
        <f>OBV!F2241</f>
        <v>BEARISH</v>
      </c>
      <c r="K2241" s="6" t="str">
        <f>OBV!G2241</f>
        <v>NEUTRAL</v>
      </c>
      <c r="L2241" s="6" t="str">
        <f>OBV!H2241</f>
        <v>BEARISH DIVERGENCE</v>
      </c>
    </row>
    <row r="2242" spans="1:12" ht="13.5" x14ac:dyDescent="0.25">
      <c r="A2242" s="3">
        <f>RSI!A2242</f>
        <v>45267</v>
      </c>
      <c r="B2242" s="2">
        <f>RSI!B2242</f>
        <v>4.173</v>
      </c>
      <c r="C2242" s="2">
        <f>RSI!I2242</f>
        <v>66.806420993933443</v>
      </c>
      <c r="D2242" s="2">
        <f>MACD!E2242</f>
        <v>-2.3679489424989875E-2</v>
      </c>
      <c r="E2242" s="2">
        <f>MACD!F2242</f>
        <v>-1.3373539052952667E-2</v>
      </c>
      <c r="F2242" s="2">
        <f>'Moving Avg'!D2242</f>
        <v>4.1542399999999997</v>
      </c>
      <c r="G2242" s="2">
        <f>'Moving Avg'!F2242</f>
        <v>4.1303250000000009</v>
      </c>
      <c r="H2242" s="2">
        <f>'Moving Avg'!G2242</f>
        <v>4.1072940000000013</v>
      </c>
      <c r="I2242" s="2">
        <f>'Moving Avg'!H2242</f>
        <v>3.9893114999999928</v>
      </c>
      <c r="J2242" s="6" t="str">
        <f>OBV!F2242</f>
        <v>BEARISH</v>
      </c>
      <c r="K2242" s="6" t="str">
        <f>OBV!G2242</f>
        <v>NEUTRAL</v>
      </c>
      <c r="L2242" s="6" t="str">
        <f>OBV!H2242</f>
        <v>BEARISH DIVERGENCE</v>
      </c>
    </row>
    <row r="2243" spans="1:12" ht="13.5" x14ac:dyDescent="0.25">
      <c r="A2243" s="3">
        <f>RSI!A2243</f>
        <v>45268</v>
      </c>
      <c r="B2243" s="2">
        <f>RSI!B2243</f>
        <v>4.173</v>
      </c>
      <c r="C2243" s="2">
        <f>RSI!I2243</f>
        <v>66.806420993933443</v>
      </c>
      <c r="D2243" s="2">
        <f>MACD!E2243</f>
        <v>-2.555612184456546E-2</v>
      </c>
      <c r="E2243" s="2">
        <f>MACD!F2243</f>
        <v>-1.5810055611275228E-2</v>
      </c>
      <c r="F2243" s="2">
        <f>'Moving Avg'!D2243</f>
        <v>4.1593599999999995</v>
      </c>
      <c r="G2243" s="2">
        <f>'Moving Avg'!F2243</f>
        <v>4.1311800000000005</v>
      </c>
      <c r="H2243" s="2">
        <f>'Moving Avg'!G2243</f>
        <v>4.1078060000000018</v>
      </c>
      <c r="I2243" s="2">
        <f>'Moving Avg'!H2243</f>
        <v>3.9912039999999926</v>
      </c>
      <c r="J2243" s="6" t="str">
        <f>OBV!F2243</f>
        <v>BEARISH</v>
      </c>
      <c r="K2243" s="6" t="str">
        <f>OBV!G2243</f>
        <v>NEUTRAL</v>
      </c>
      <c r="L2243" s="6" t="str">
        <f>OBV!H2243</f>
        <v>BEARISH DIVERGENCE</v>
      </c>
    </row>
    <row r="2244" spans="1:12" ht="13.5" x14ac:dyDescent="0.25">
      <c r="A2244" s="3">
        <f>RSI!A2244</f>
        <v>45271</v>
      </c>
      <c r="B2244" s="2">
        <f>RSI!B2244</f>
        <v>4.1814999999999998</v>
      </c>
      <c r="C2244" s="2">
        <f>RSI!I2244</f>
        <v>68.857102433841391</v>
      </c>
      <c r="D2244" s="2">
        <f>MACD!E2244</f>
        <v>-2.279899770782734E-2</v>
      </c>
      <c r="E2244" s="2">
        <f>MACD!F2244</f>
        <v>-1.7207844030585652E-2</v>
      </c>
      <c r="F2244" s="2">
        <f>'Moving Avg'!D2244</f>
        <v>4.1678799999999994</v>
      </c>
      <c r="G2244" s="2">
        <f>'Moving Avg'!F2244</f>
        <v>4.13246</v>
      </c>
      <c r="H2244" s="2">
        <f>'Moving Avg'!G2244</f>
        <v>4.1091700000000015</v>
      </c>
      <c r="I2244" s="2">
        <f>'Moving Avg'!H2244</f>
        <v>3.9934129999999932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4.1388999999999996</v>
      </c>
      <c r="C2245" s="2">
        <f>RSI!I2245</f>
        <v>51.638642843734885</v>
      </c>
      <c r="D2245" s="2">
        <f>MACD!E2245</f>
        <v>-1.7612088510008839E-2</v>
      </c>
      <c r="E2245" s="2">
        <f>MACD!F2245</f>
        <v>-1.7288692926470291E-2</v>
      </c>
      <c r="F2245" s="2">
        <f>'Moving Avg'!D2245</f>
        <v>4.1678799999999994</v>
      </c>
      <c r="G2245" s="2">
        <f>'Moving Avg'!F2245</f>
        <v>4.1341699999999992</v>
      </c>
      <c r="H2245" s="2">
        <f>'Moving Avg'!G2245</f>
        <v>4.1107060000000013</v>
      </c>
      <c r="I2245" s="2">
        <f>'Moving Avg'!H2245</f>
        <v>3.9952914999999933</v>
      </c>
      <c r="J2245" s="6" t="str">
        <f>OBV!F2245</f>
        <v>BULLISH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4.1303000000000001</v>
      </c>
      <c r="C2246" s="2">
        <f>RSI!I2246</f>
        <v>48.976061145911636</v>
      </c>
      <c r="D2246" s="2">
        <f>MACD!E2246</f>
        <v>-1.2613660067159138E-2</v>
      </c>
      <c r="E2246" s="2">
        <f>MACD!F2246</f>
        <v>-1.6353686354608061E-2</v>
      </c>
      <c r="F2246" s="2">
        <f>'Moving Avg'!D2246</f>
        <v>4.1593400000000003</v>
      </c>
      <c r="G2246" s="2">
        <f>'Moving Avg'!F2246</f>
        <v>4.1354500000000005</v>
      </c>
      <c r="H2246" s="2">
        <f>'Moving Avg'!G2246</f>
        <v>4.1103640000000006</v>
      </c>
      <c r="I2246" s="2">
        <f>'Moving Avg'!H2246</f>
        <v>3.9971269999999941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4.1388999999999996</v>
      </c>
      <c r="C2247" s="2">
        <f>RSI!I2247</f>
        <v>51.660274226651907</v>
      </c>
      <c r="D2247" s="2">
        <f>MACD!E2247</f>
        <v>-8.9959322550443588E-3</v>
      </c>
      <c r="E2247" s="2">
        <f>MACD!F2247</f>
        <v>-1.4882135534695322E-2</v>
      </c>
      <c r="F2247" s="2">
        <f>'Moving Avg'!D2247</f>
        <v>4.15252</v>
      </c>
      <c r="G2247" s="2">
        <f>'Moving Avg'!F2247</f>
        <v>4.1371599999999997</v>
      </c>
      <c r="H2247" s="2">
        <f>'Moving Avg'!G2247</f>
        <v>4.1101940000000008</v>
      </c>
      <c r="I2247" s="2">
        <f>'Moving Avg'!H2247</f>
        <v>3.9988489999999945</v>
      </c>
      <c r="J2247" s="6" t="str">
        <f>OBV!F2247</f>
        <v>BULLISH</v>
      </c>
      <c r="K2247" s="6" t="str">
        <f>OBV!G2247</f>
        <v>NEUTRAL</v>
      </c>
      <c r="L2247" s="6" t="str">
        <f>OBV!H2247</f>
        <v>BULLISH DIVERGENCE</v>
      </c>
    </row>
    <row r="2248" spans="1:12" ht="13.5" x14ac:dyDescent="0.25">
      <c r="A2248" s="3">
        <f>RSI!A2248</f>
        <v>45275</v>
      </c>
      <c r="B2248" s="2">
        <f>RSI!B2248</f>
        <v>4.1474000000000002</v>
      </c>
      <c r="C2248" s="2">
        <f>RSI!I2248</f>
        <v>54.223521728689278</v>
      </c>
      <c r="D2248" s="2">
        <f>MACD!E2248</f>
        <v>-6.5917759093130357E-3</v>
      </c>
      <c r="E2248" s="2">
        <f>MACD!F2248</f>
        <v>-1.3224063609618865E-2</v>
      </c>
      <c r="F2248" s="2">
        <f>'Moving Avg'!D2248</f>
        <v>4.1473999999999993</v>
      </c>
      <c r="G2248" s="2">
        <f>'Moving Avg'!F2248</f>
        <v>4.1392950000000015</v>
      </c>
      <c r="H2248" s="2">
        <f>'Moving Avg'!G2248</f>
        <v>4.1107060000000004</v>
      </c>
      <c r="I2248" s="2">
        <f>'Moving Avg'!H2248</f>
        <v>4.0007699999999939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</row>
    <row r="2249" spans="1:12" ht="13.5" x14ac:dyDescent="0.25">
      <c r="A2249" s="3">
        <f>RSI!A2249</f>
        <v>45278</v>
      </c>
      <c r="B2249" s="2">
        <f>RSI!B2249</f>
        <v>4.1474000000000002</v>
      </c>
      <c r="C2249" s="2">
        <f>RSI!I2249</f>
        <v>54.223521728689278</v>
      </c>
      <c r="D2249" s="2">
        <f>MACD!E2249</f>
        <v>-5.9407499870527403E-3</v>
      </c>
      <c r="E2249" s="2">
        <f>MACD!F2249</f>
        <v>-1.1767400885105641E-2</v>
      </c>
      <c r="F2249" s="2">
        <f>'Moving Avg'!D2249</f>
        <v>4.1405799999999999</v>
      </c>
      <c r="G2249" s="2">
        <f>'Moving Avg'!F2249</f>
        <v>4.1414300000000015</v>
      </c>
      <c r="H2249" s="2">
        <f>'Moving Avg'!G2249</f>
        <v>4.1108760000000011</v>
      </c>
      <c r="I2249" s="2">
        <f>'Moving Avg'!H2249</f>
        <v>4.0025734999999942</v>
      </c>
      <c r="J2249" s="6" t="str">
        <f>OBV!F2249</f>
        <v>BULLISH</v>
      </c>
      <c r="K2249" s="6" t="str">
        <f>OBV!G2249</f>
        <v>NEUTRAL</v>
      </c>
      <c r="L2249" s="6" t="str">
        <f>OBV!H2249</f>
        <v>BULLISH DIVERGENCE</v>
      </c>
    </row>
    <row r="2250" spans="1:12" ht="13.5" x14ac:dyDescent="0.25">
      <c r="A2250" s="3">
        <f>RSI!A2250</f>
        <v>45279</v>
      </c>
      <c r="B2250" s="2">
        <f>RSI!B2250</f>
        <v>4.1474000000000002</v>
      </c>
      <c r="C2250" s="2">
        <f>RSI!I2250</f>
        <v>54.223521728689278</v>
      </c>
      <c r="D2250" s="2">
        <f>MACD!E2250</f>
        <v>-5.4598521848605586E-3</v>
      </c>
      <c r="E2250" s="2">
        <f>MACD!F2250</f>
        <v>-1.0505891145056626E-2</v>
      </c>
      <c r="F2250" s="2">
        <f>'Moving Avg'!D2250</f>
        <v>4.1422800000000004</v>
      </c>
      <c r="G2250" s="2">
        <f>'Moving Avg'!F2250</f>
        <v>4.1435650000000006</v>
      </c>
      <c r="H2250" s="2">
        <f>'Moving Avg'!G2250</f>
        <v>4.1110460000000009</v>
      </c>
      <c r="I2250" s="2">
        <f>'Moving Avg'!H2250</f>
        <v>4.0044944999999936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4.1474000000000002</v>
      </c>
      <c r="C2251" s="2">
        <f>RSI!I2251</f>
        <v>54.223521728689278</v>
      </c>
      <c r="D2251" s="2">
        <f>MACD!E2251</f>
        <v>1.2842788449152209E-4</v>
      </c>
      <c r="E2251" s="2">
        <f>MACD!F2251</f>
        <v>-8.3790273391469976E-3</v>
      </c>
      <c r="F2251" s="2">
        <f>'Moving Avg'!D2251</f>
        <v>4.1457000000000006</v>
      </c>
      <c r="G2251" s="2">
        <f>'Moving Avg'!F2251</f>
        <v>4.1461250000000014</v>
      </c>
      <c r="H2251" s="2">
        <f>'Moving Avg'!G2251</f>
        <v>4.111046</v>
      </c>
      <c r="I2251" s="2">
        <f>'Moving Avg'!H2251</f>
        <v>4.0068074999999936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4.1474000000000002</v>
      </c>
      <c r="C2252" s="2">
        <f>RSI!I2252</f>
        <v>54.223521728689278</v>
      </c>
      <c r="D2252" s="2">
        <f>MACD!E2252</f>
        <v>4.7969843162123382E-3</v>
      </c>
      <c r="E2252" s="2">
        <f>MACD!F2252</f>
        <v>-5.743825008075131E-3</v>
      </c>
      <c r="F2252" s="2">
        <f>'Moving Avg'!D2252</f>
        <v>4.1474000000000002</v>
      </c>
      <c r="G2252" s="2">
        <f>'Moving Avg'!F2252</f>
        <v>4.1486850000000013</v>
      </c>
      <c r="H2252" s="2">
        <f>'Moving Avg'!G2252</f>
        <v>4.111046</v>
      </c>
      <c r="I2252" s="2">
        <f>'Moving Avg'!H2252</f>
        <v>4.008728499999993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4.173</v>
      </c>
      <c r="C2253" s="2">
        <f>RSI!I2253</f>
        <v>62.823531575927227</v>
      </c>
      <c r="D2253" s="2">
        <f>MACD!E2253</f>
        <v>6.7954603317632589E-3</v>
      </c>
      <c r="E2253" s="2">
        <f>MACD!F2253</f>
        <v>-3.235967940107453E-3</v>
      </c>
      <c r="F2253" s="2">
        <f>'Moving Avg'!D2253</f>
        <v>4.15252</v>
      </c>
      <c r="G2253" s="2">
        <f>'Moving Avg'!F2253</f>
        <v>4.1516700000000011</v>
      </c>
      <c r="H2253" s="2">
        <f>'Moving Avg'!G2253</f>
        <v>4.1117280000000003</v>
      </c>
      <c r="I2253" s="2">
        <f>'Moving Avg'!H2253</f>
        <v>4.0111694999999932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4.1474000000000002</v>
      </c>
      <c r="C2254" s="2">
        <f>RSI!I2254</f>
        <v>52.251873245273302</v>
      </c>
      <c r="D2254" s="2">
        <f>MACD!E2254</f>
        <v>1.1487765354409873E-2</v>
      </c>
      <c r="E2254" s="2">
        <f>MACD!F2254</f>
        <v>-2.9122128120398797E-4</v>
      </c>
      <c r="F2254" s="2">
        <f>'Moving Avg'!D2254</f>
        <v>4.1525200000000009</v>
      </c>
      <c r="G2254" s="2">
        <f>'Moving Avg'!F2254</f>
        <v>4.1516700000000011</v>
      </c>
      <c r="H2254" s="2">
        <f>'Moving Avg'!G2254</f>
        <v>4.1127520000000004</v>
      </c>
      <c r="I2254" s="2">
        <f>'Moving Avg'!H2254</f>
        <v>4.0134824999999923</v>
      </c>
      <c r="J2254" s="6" t="str">
        <f>OBV!F2254</f>
        <v>BULLISH</v>
      </c>
      <c r="K2254" s="6" t="str">
        <f>OBV!G2254</f>
        <v>NEUTRAL</v>
      </c>
      <c r="L2254" s="6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4.1474000000000002</v>
      </c>
      <c r="C2255" s="2">
        <f>RSI!I2255</f>
        <v>52.251873245273302</v>
      </c>
      <c r="D2255" s="2">
        <f>MACD!E2255</f>
        <v>8.8679158382003465E-3</v>
      </c>
      <c r="E2255" s="2">
        <f>MACD!F2255</f>
        <v>1.5406061426768789E-3</v>
      </c>
      <c r="F2255" s="2">
        <f>'Moving Avg'!D2255</f>
        <v>4.1525200000000009</v>
      </c>
      <c r="G2255" s="2">
        <f>'Moving Avg'!F2255</f>
        <v>4.1516700000000011</v>
      </c>
      <c r="H2255" s="2">
        <f>'Moving Avg'!G2255</f>
        <v>4.115482000000001</v>
      </c>
      <c r="I2255" s="2">
        <f>'Moving Avg'!H2255</f>
        <v>4.015834999999992</v>
      </c>
      <c r="J2255" s="6" t="str">
        <f>OBV!F2255</f>
        <v>BULLISH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4.2668999999999997</v>
      </c>
      <c r="C2256" s="2">
        <f>RSI!I2256</f>
        <v>75.01405422714052</v>
      </c>
      <c r="D2256" s="2">
        <f>MACD!E2256</f>
        <v>-3.5575265558467351E-3</v>
      </c>
      <c r="E2256" s="2">
        <f>MACD!F2256</f>
        <v>5.2097960297215612E-4</v>
      </c>
      <c r="F2256" s="2">
        <f>'Moving Avg'!D2256</f>
        <v>4.1764200000000002</v>
      </c>
      <c r="G2256" s="2">
        <f>'Moving Avg'!F2256</f>
        <v>4.1576450000000005</v>
      </c>
      <c r="H2256" s="2">
        <f>'Moving Avg'!G2256</f>
        <v>4.1206019999999999</v>
      </c>
      <c r="I2256" s="2">
        <f>'Moving Avg'!H2256</f>
        <v>4.0184319999999927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4.2668999999999997</v>
      </c>
      <c r="C2257" s="2">
        <f>RSI!I2257</f>
        <v>75.01405422714052</v>
      </c>
      <c r="D2257" s="2">
        <f>MACD!E2257</f>
        <v>-1.3485636391002309E-2</v>
      </c>
      <c r="E2257" s="2">
        <f>MACD!F2257</f>
        <v>-2.2803435958227368E-3</v>
      </c>
      <c r="F2257" s="2">
        <f>'Moving Avg'!D2257</f>
        <v>4.2003199999999996</v>
      </c>
      <c r="G2257" s="2">
        <f>'Moving Avg'!F2257</f>
        <v>4.163619999999999</v>
      </c>
      <c r="H2257" s="2">
        <f>'Moving Avg'!G2257</f>
        <v>4.1257219999999997</v>
      </c>
      <c r="I2257" s="2">
        <f>'Moving Avg'!H2257</f>
        <v>4.021616999999992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4.3350999999999997</v>
      </c>
      <c r="C2258" s="2">
        <f>RSI!I2258</f>
        <v>81.00696423460289</v>
      </c>
      <c r="D2258" s="2">
        <f>MACD!E2258</f>
        <v>-2.6313236559388997E-2</v>
      </c>
      <c r="E2258" s="2">
        <f>MACD!F2258</f>
        <v>-7.0869221885359896E-3</v>
      </c>
      <c r="F2258" s="2">
        <f>'Moving Avg'!D2258</f>
        <v>4.2327400000000006</v>
      </c>
      <c r="G2258" s="2">
        <f>'Moving Avg'!F2258</f>
        <v>4.1730049999999981</v>
      </c>
      <c r="H2258" s="2">
        <f>'Moving Avg'!G2258</f>
        <v>4.132206</v>
      </c>
      <c r="I2258" s="2">
        <f>'Moving Avg'!H2258</f>
        <v>4.0245939999999925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4.2668999999999997</v>
      </c>
      <c r="C2259" s="2">
        <f>RSI!I2259</f>
        <v>64.378032628054001</v>
      </c>
      <c r="D2259" s="2">
        <f>MACD!E2259</f>
        <v>-3.3150664194911528E-2</v>
      </c>
      <c r="E2259" s="2">
        <f>MACD!F2259</f>
        <v>-1.2299670589811098E-2</v>
      </c>
      <c r="F2259" s="2">
        <f>'Moving Avg'!D2259</f>
        <v>4.25664</v>
      </c>
      <c r="G2259" s="2">
        <f>'Moving Avg'!F2259</f>
        <v>4.1794049999999983</v>
      </c>
      <c r="H2259" s="2">
        <f>'Moving Avg'!G2259</f>
        <v>4.1371560000000009</v>
      </c>
      <c r="I2259" s="2">
        <f>'Moving Avg'!H2259</f>
        <v>4.0272299999999923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4.2754000000000003</v>
      </c>
      <c r="C2260" s="2">
        <f>RSI!I2260</f>
        <v>65.333190369581715</v>
      </c>
      <c r="D2260" s="2">
        <f>MACD!E2260</f>
        <v>-4.0121290813114108E-2</v>
      </c>
      <c r="E2260" s="2">
        <f>MACD!F2260</f>
        <v>-1.7863994634471702E-2</v>
      </c>
      <c r="F2260" s="2">
        <f>'Moving Avg'!D2260</f>
        <v>4.2822399999999998</v>
      </c>
      <c r="G2260" s="2">
        <f>'Moving Avg'!F2260</f>
        <v>4.1862300000000001</v>
      </c>
      <c r="H2260" s="2">
        <f>'Moving Avg'!G2260</f>
        <v>4.1410820000000008</v>
      </c>
      <c r="I2260" s="2">
        <f>'Moving Avg'!H2260</f>
        <v>4.0292029999999919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4.2754000000000003</v>
      </c>
      <c r="C2261" s="2">
        <f>RSI!I2261</f>
        <v>65.333190369581715</v>
      </c>
      <c r="D2261" s="2">
        <f>MACD!E2261</f>
        <v>-4.6584074735488201E-2</v>
      </c>
      <c r="E2261" s="2">
        <f>MACD!F2261</f>
        <v>-2.3608010654675004E-2</v>
      </c>
      <c r="F2261" s="2">
        <f>'Moving Avg'!D2261</f>
        <v>4.2839400000000003</v>
      </c>
      <c r="G2261" s="2">
        <f>'Moving Avg'!F2261</f>
        <v>4.1913499999999999</v>
      </c>
      <c r="H2261" s="2">
        <f>'Moving Avg'!G2261</f>
        <v>4.1462019999999997</v>
      </c>
      <c r="I2261" s="2">
        <f>'Moving Avg'!H2261</f>
        <v>4.031567999999992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4.2668999999999997</v>
      </c>
      <c r="C2262" s="2">
        <f>RSI!I2262</f>
        <v>63.362761940558819</v>
      </c>
      <c r="D2262" s="2">
        <f>MACD!E2262</f>
        <v>-5.1945696615006476E-2</v>
      </c>
      <c r="E2262" s="2">
        <f>MACD!F2262</f>
        <v>-2.9275547846741301E-2</v>
      </c>
      <c r="F2262" s="2">
        <f>'Moving Avg'!D2262</f>
        <v>4.2839400000000003</v>
      </c>
      <c r="G2262" s="2">
        <f>'Moving Avg'!F2262</f>
        <v>4.1960449999999998</v>
      </c>
      <c r="H2262" s="2">
        <f>'Moving Avg'!G2262</f>
        <v>4.1499580000000007</v>
      </c>
      <c r="I2262" s="2">
        <f>'Moving Avg'!H2262</f>
        <v>4.0336554999999921</v>
      </c>
      <c r="J2262" s="6" t="str">
        <f>OBV!F2262</f>
        <v>BEARISH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4.2754000000000003</v>
      </c>
      <c r="C2263" s="2">
        <f>RSI!I2263</f>
        <v>64.515293173429797</v>
      </c>
      <c r="D2263" s="2">
        <f>MACD!E2263</f>
        <v>-5.360741522015644E-2</v>
      </c>
      <c r="E2263" s="2">
        <f>MACD!F2263</f>
        <v>-3.414192132142433E-2</v>
      </c>
      <c r="F2263" s="2">
        <f>'Moving Avg'!D2263</f>
        <v>4.2720000000000002</v>
      </c>
      <c r="G2263" s="2">
        <f>'Moving Avg'!F2263</f>
        <v>4.2011649999999996</v>
      </c>
      <c r="H2263" s="2">
        <f>'Moving Avg'!G2263</f>
        <v>4.1535420000000007</v>
      </c>
      <c r="I2263" s="2">
        <f>'Moving Avg'!H2263</f>
        <v>4.0354324999999918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4.2754000000000003</v>
      </c>
      <c r="C2264" s="2">
        <f>RSI!I2264</f>
        <v>64.515293173429797</v>
      </c>
      <c r="D2264" s="2">
        <f>MACD!E2264</f>
        <v>-5.9403833896896074E-2</v>
      </c>
      <c r="E2264" s="2">
        <f>MACD!F2264</f>
        <v>-3.919430383651868E-2</v>
      </c>
      <c r="F2264" s="2">
        <f>'Moving Avg'!D2264</f>
        <v>4.2736999999999998</v>
      </c>
      <c r="G2264" s="2">
        <f>'Moving Avg'!F2264</f>
        <v>4.2058599999999995</v>
      </c>
      <c r="H2264" s="2">
        <f>'Moving Avg'!G2264</f>
        <v>4.1571260000000008</v>
      </c>
      <c r="I2264" s="2">
        <f>'Moving Avg'!H2264</f>
        <v>4.0370134999999916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</row>
    <row r="2265" spans="1:12" ht="13.5" x14ac:dyDescent="0.25">
      <c r="A2265" s="3">
        <f>RSI!A2265</f>
        <v>45301</v>
      </c>
      <c r="B2265" s="2">
        <f>RSI!B2265</f>
        <v>4.2754000000000003</v>
      </c>
      <c r="C2265" s="2">
        <f>RSI!I2265</f>
        <v>64.515293173429797</v>
      </c>
      <c r="D2265" s="2">
        <f>MACD!E2265</f>
        <v>-6.4726910251642344E-2</v>
      </c>
      <c r="E2265" s="2">
        <f>MACD!F2265</f>
        <v>-4.4300825119543412E-2</v>
      </c>
      <c r="F2265" s="2">
        <f>'Moving Avg'!D2265</f>
        <v>4.2737000000000007</v>
      </c>
      <c r="G2265" s="2">
        <f>'Moving Avg'!F2265</f>
        <v>4.2126849999999996</v>
      </c>
      <c r="H2265" s="2">
        <f>'Moving Avg'!G2265</f>
        <v>4.1605400000000001</v>
      </c>
      <c r="I2265" s="2">
        <f>'Moving Avg'!H2265</f>
        <v>4.0385944999999914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45302</v>
      </c>
      <c r="B2266" s="2">
        <f>RSI!B2266</f>
        <v>4.2754000000000003</v>
      </c>
      <c r="C2266" s="2">
        <f>RSI!I2266</f>
        <v>64.515293173429797</v>
      </c>
      <c r="D2266" s="2">
        <f>MACD!E2266</f>
        <v>-5.1233857136396388E-2</v>
      </c>
      <c r="E2266" s="2">
        <f>MACD!F2266</f>
        <v>-4.5687431522914004E-2</v>
      </c>
      <c r="F2266" s="2">
        <f>'Moving Avg'!D2266</f>
        <v>4.2737000000000007</v>
      </c>
      <c r="G2266" s="2">
        <f>'Moving Avg'!F2266</f>
        <v>4.2199400000000002</v>
      </c>
      <c r="H2266" s="2">
        <f>'Moving Avg'!G2266</f>
        <v>4.1641240000000002</v>
      </c>
      <c r="I2266" s="2">
        <f>'Moving Avg'!H2266</f>
        <v>4.0401754999999921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45303</v>
      </c>
      <c r="B2267" s="2">
        <f>RSI!B2267</f>
        <v>4.2668999999999997</v>
      </c>
      <c r="C2267" s="2">
        <f>RSI!I2267</f>
        <v>61.896305596075265</v>
      </c>
      <c r="D2267" s="2">
        <f>MACD!E2267</f>
        <v>-3.954575162289764E-2</v>
      </c>
      <c r="E2267" s="2">
        <f>MACD!F2267</f>
        <v>-4.4459095542910734E-2</v>
      </c>
      <c r="F2267" s="2">
        <f>'Moving Avg'!D2267</f>
        <v>4.2736999999999998</v>
      </c>
      <c r="G2267" s="2">
        <f>'Moving Avg'!F2267</f>
        <v>4.2263400000000004</v>
      </c>
      <c r="H2267" s="2">
        <f>'Moving Avg'!G2267</f>
        <v>4.1675380000000004</v>
      </c>
      <c r="I2267" s="2">
        <f>'Moving Avg'!H2267</f>
        <v>4.0417534999999916</v>
      </c>
      <c r="J2267" s="6" t="str">
        <f>OBV!F2267</f>
        <v>BULLISH</v>
      </c>
      <c r="K2267" s="6" t="str">
        <f>OBV!G2267</f>
        <v>NEUTRAL</v>
      </c>
      <c r="L2267" s="6" t="str">
        <f>OBV!H2267</f>
        <v>NEUTRAL</v>
      </c>
    </row>
    <row r="2268" spans="1:12" ht="13.5" x14ac:dyDescent="0.25">
      <c r="A2268" s="3">
        <f>RSI!A2268</f>
        <v>45306</v>
      </c>
      <c r="B2268" s="2">
        <f>RSI!B2268</f>
        <v>4.2754000000000003</v>
      </c>
      <c r="C2268" s="2">
        <f>RSI!I2268</f>
        <v>63.492330124073135</v>
      </c>
      <c r="D2268" s="2">
        <f>MACD!E2268</f>
        <v>-2.0075062099524921E-2</v>
      </c>
      <c r="E2268" s="2">
        <f>MACD!F2268</f>
        <v>-3.9582288854233573E-2</v>
      </c>
      <c r="F2268" s="2">
        <f>'Moving Avg'!D2268</f>
        <v>4.2736999999999998</v>
      </c>
      <c r="G2268" s="2">
        <f>'Moving Avg'!F2268</f>
        <v>4.2327400000000006</v>
      </c>
      <c r="H2268" s="2">
        <f>'Moving Avg'!G2268</f>
        <v>4.1711219999999996</v>
      </c>
      <c r="I2268" s="2">
        <f>'Moving Avg'!H2268</f>
        <v>4.0433739999999929</v>
      </c>
      <c r="J2268" s="6" t="str">
        <f>OBV!F2268</f>
        <v>BEARISH</v>
      </c>
      <c r="K2268" s="6" t="str">
        <f>OBV!G2268</f>
        <v>NEUTRAL</v>
      </c>
      <c r="L2268" s="6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4.3266</v>
      </c>
      <c r="C2269" s="2">
        <f>RSI!I2269</f>
        <v>71.292493037527322</v>
      </c>
      <c r="D2269" s="2">
        <f>MACD!E2269</f>
        <v>-1.819603113848256E-2</v>
      </c>
      <c r="E2269" s="2">
        <f>MACD!F2269</f>
        <v>-3.5305037311083372E-2</v>
      </c>
      <c r="F2269" s="2">
        <f>'Moving Avg'!D2269</f>
        <v>4.2839399999999994</v>
      </c>
      <c r="G2269" s="2">
        <f>'Moving Avg'!F2269</f>
        <v>4.2416999999999998</v>
      </c>
      <c r="H2269" s="2">
        <f>'Moving Avg'!G2269</f>
        <v>4.1757299999999997</v>
      </c>
      <c r="I2269" s="2">
        <f>'Moving Avg'!H2269</f>
        <v>4.045406999999992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4.3350999999999997</v>
      </c>
      <c r="C2270" s="2">
        <f>RSI!I2270</f>
        <v>72.348746230429128</v>
      </c>
      <c r="D2270" s="2">
        <f>MACD!E2270</f>
        <v>-1.6518772908167279E-2</v>
      </c>
      <c r="E2270" s="2">
        <f>MACD!F2270</f>
        <v>-3.1547784430500159E-2</v>
      </c>
      <c r="F2270" s="2">
        <f>'Moving Avg'!D2270</f>
        <v>4.2958800000000004</v>
      </c>
      <c r="G2270" s="2">
        <f>'Moving Avg'!F2270</f>
        <v>4.2510849999999998</v>
      </c>
      <c r="H2270" s="2">
        <f>'Moving Avg'!G2270</f>
        <v>4.1805079999999997</v>
      </c>
      <c r="I2270" s="2">
        <f>'Moving Avg'!H2270</f>
        <v>4.0476784999999929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4.2754000000000003</v>
      </c>
      <c r="C2271" s="2">
        <f>RSI!I2271</f>
        <v>56.597642649512885</v>
      </c>
      <c r="D2271" s="2">
        <f>MACD!E2271</f>
        <v>-1.1274553235890217E-2</v>
      </c>
      <c r="E2271" s="2">
        <f>MACD!F2271</f>
        <v>-2.749313819157817E-2</v>
      </c>
      <c r="F2271" s="2">
        <f>'Moving Avg'!D2271</f>
        <v>4.2958800000000004</v>
      </c>
      <c r="G2271" s="2">
        <f>'Moving Avg'!F2271</f>
        <v>4.257485</v>
      </c>
      <c r="H2271" s="2">
        <f>'Moving Avg'!G2271</f>
        <v>4.1840919999999997</v>
      </c>
      <c r="I2271" s="2">
        <f>'Moving Avg'!H2271</f>
        <v>4.0492989999999924</v>
      </c>
      <c r="J2271" s="6" t="str">
        <f>OBV!F2271</f>
        <v>BEARISH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4.2839</v>
      </c>
      <c r="C2272" s="2">
        <f>RSI!I2272</f>
        <v>57.999687097406429</v>
      </c>
      <c r="D2272" s="2">
        <f>MACD!E2272</f>
        <v>-8.9746711195948237E-3</v>
      </c>
      <c r="E2272" s="2">
        <f>MACD!F2272</f>
        <v>-2.3789444777181503E-2</v>
      </c>
      <c r="F2272" s="2">
        <f>'Moving Avg'!D2272</f>
        <v>4.2992800000000004</v>
      </c>
      <c r="G2272" s="2">
        <f>'Moving Avg'!F2272</f>
        <v>4.26431</v>
      </c>
      <c r="H2272" s="2">
        <f>'Moving Avg'!G2272</f>
        <v>4.1878459999999995</v>
      </c>
      <c r="I2272" s="2">
        <f>'Moving Avg'!H2272</f>
        <v>4.0509619999999922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</row>
    <row r="2273" spans="1:12" ht="13.5" x14ac:dyDescent="0.25">
      <c r="A2273" s="3">
        <f>RSI!A2273</f>
        <v>45313</v>
      </c>
      <c r="B2273" s="2">
        <f>RSI!B2273</f>
        <v>4.2839</v>
      </c>
      <c r="C2273" s="2">
        <f>RSI!I2273</f>
        <v>57.999687097406429</v>
      </c>
      <c r="D2273" s="2">
        <f>MACD!E2273</f>
        <v>-5.9565336083133857E-3</v>
      </c>
      <c r="E2273" s="2">
        <f>MACD!F2273</f>
        <v>-2.0222862543407882E-2</v>
      </c>
      <c r="F2273" s="2">
        <f>'Moving Avg'!D2273</f>
        <v>4.30098</v>
      </c>
      <c r="G2273" s="2">
        <f>'Moving Avg'!F2273</f>
        <v>4.2698549999999997</v>
      </c>
      <c r="H2273" s="2">
        <f>'Moving Avg'!G2273</f>
        <v>4.1904059999999994</v>
      </c>
      <c r="I2273" s="2">
        <f>'Moving Avg'!H2273</f>
        <v>4.0527814999999929</v>
      </c>
      <c r="J2273" s="6" t="str">
        <f>OBV!F2273</f>
        <v>BEARISH</v>
      </c>
      <c r="K2273" s="6" t="str">
        <f>OBV!G2273</f>
        <v>NEUTRAL</v>
      </c>
      <c r="L2273" s="6" t="str">
        <f>OBV!H2273</f>
        <v>BEARISH DIVERGENCE</v>
      </c>
    </row>
    <row r="2274" spans="1:12" ht="13.5" x14ac:dyDescent="0.25">
      <c r="A2274" s="3">
        <f>RSI!A2274</f>
        <v>45314</v>
      </c>
      <c r="B2274" s="2">
        <f>RSI!B2274</f>
        <v>4.2839</v>
      </c>
      <c r="C2274" s="2">
        <f>RSI!I2274</f>
        <v>57.999687097406436</v>
      </c>
      <c r="D2274" s="2">
        <f>MACD!E2274</f>
        <v>-3.6208813290095065E-3</v>
      </c>
      <c r="E2274" s="2">
        <f>MACD!F2274</f>
        <v>-1.6902466300528208E-2</v>
      </c>
      <c r="F2274" s="2">
        <f>'Moving Avg'!D2274</f>
        <v>4.29244</v>
      </c>
      <c r="G2274" s="2">
        <f>'Moving Avg'!F2274</f>
        <v>4.2766800000000007</v>
      </c>
      <c r="H2274" s="2">
        <f>'Moving Avg'!G2274</f>
        <v>4.1929659999999984</v>
      </c>
      <c r="I2274" s="2">
        <f>'Moving Avg'!H2274</f>
        <v>4.0548364999999933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4.2839</v>
      </c>
      <c r="C2275" s="2">
        <f>RSI!I2275</f>
        <v>57.999687097406436</v>
      </c>
      <c r="D2275" s="2">
        <f>MACD!E2275</f>
        <v>-1.8465568215324524E-3</v>
      </c>
      <c r="E2275" s="2">
        <f>MACD!F2275</f>
        <v>-1.3891284404729058E-2</v>
      </c>
      <c r="F2275" s="2">
        <f>'Moving Avg'!D2275</f>
        <v>4.2821999999999996</v>
      </c>
      <c r="G2275" s="2">
        <f>'Moving Avg'!F2275</f>
        <v>4.2835049999999999</v>
      </c>
      <c r="H2275" s="2">
        <f>'Moving Avg'!G2275</f>
        <v>4.1965499999999984</v>
      </c>
      <c r="I2275" s="2">
        <f>'Moving Avg'!H2275</f>
        <v>4.0568914999999928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4.2839</v>
      </c>
      <c r="C2276" s="2">
        <f>RSI!I2276</f>
        <v>57.999687097406429</v>
      </c>
      <c r="D2276" s="2">
        <f>MACD!E2276</f>
        <v>-5.3223925218048862E-4</v>
      </c>
      <c r="E2276" s="2">
        <f>MACD!F2276</f>
        <v>-1.1219475374219344E-2</v>
      </c>
      <c r="F2276" s="2">
        <f>'Moving Avg'!D2276</f>
        <v>4.2839</v>
      </c>
      <c r="G2276" s="2">
        <f>'Moving Avg'!F2276</f>
        <v>4.2843549999999997</v>
      </c>
      <c r="H2276" s="2">
        <f>'Moving Avg'!G2276</f>
        <v>4.2001339999999985</v>
      </c>
      <c r="I2276" s="2">
        <f>'Moving Avg'!H2276</f>
        <v>4.0589069999999934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4.3350999999999997</v>
      </c>
      <c r="C2277" s="2">
        <f>RSI!I2277</f>
        <v>67.234692665471641</v>
      </c>
      <c r="D2277" s="2">
        <f>MACD!E2277</f>
        <v>-4.6935888573642615E-3</v>
      </c>
      <c r="E2277" s="2">
        <f>MACD!F2277</f>
        <v>-9.9142980708483291E-3</v>
      </c>
      <c r="F2277" s="2">
        <f>'Moving Avg'!D2277</f>
        <v>4.2941400000000005</v>
      </c>
      <c r="G2277" s="2">
        <f>'Moving Avg'!F2277</f>
        <v>4.2877650000000003</v>
      </c>
      <c r="H2277" s="2">
        <f>'Moving Avg'!G2277</f>
        <v>4.2047419999999986</v>
      </c>
      <c r="I2277" s="2">
        <f>'Moving Avg'!H2277</f>
        <v>4.0611784999999934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45320</v>
      </c>
      <c r="B2278" s="2">
        <f>RSI!B2278</f>
        <v>4.2925000000000004</v>
      </c>
      <c r="C2278" s="2">
        <f>RSI!I2278</f>
        <v>56.168424300712694</v>
      </c>
      <c r="D2278" s="2">
        <f>MACD!E2278</f>
        <v>-4.2143774214560281E-3</v>
      </c>
      <c r="E2278" s="2">
        <f>MACD!F2278</f>
        <v>-8.7743139409698703E-3</v>
      </c>
      <c r="F2278" s="2">
        <f>'Moving Avg'!D2278</f>
        <v>4.2958600000000002</v>
      </c>
      <c r="G2278" s="2">
        <f>'Moving Avg'!F2278</f>
        <v>4.285635000000001</v>
      </c>
      <c r="H2278" s="2">
        <f>'Moving Avg'!G2278</f>
        <v>4.2084979999999987</v>
      </c>
      <c r="I2278" s="2">
        <f>'Moving Avg'!H2278</f>
        <v>4.0634329999999936</v>
      </c>
      <c r="J2278" s="6" t="str">
        <f>OBV!F2278</f>
        <v>BEARISH</v>
      </c>
      <c r="K2278" s="6" t="str">
        <f>OBV!G2278</f>
        <v>NEUTRAL</v>
      </c>
      <c r="L2278" s="6" t="str">
        <f>OBV!H2278</f>
        <v>BEARISH DIVERGENCE</v>
      </c>
    </row>
    <row r="2279" spans="1:12" ht="13.5" x14ac:dyDescent="0.25">
      <c r="A2279" s="3">
        <f>RSI!A2279</f>
        <v>45321</v>
      </c>
      <c r="B2279" s="2">
        <f>RSI!B2279</f>
        <v>4.3350999999999997</v>
      </c>
      <c r="C2279" s="2">
        <f>RSI!I2279</f>
        <v>62.767907172389812</v>
      </c>
      <c r="D2279" s="2">
        <f>MACD!E2279</f>
        <v>7.3559595336014638E-4</v>
      </c>
      <c r="E2279" s="2">
        <f>MACD!F2279</f>
        <v>-6.8723319621038668E-3</v>
      </c>
      <c r="F2279" s="2">
        <f>'Moving Avg'!D2279</f>
        <v>4.3060999999999998</v>
      </c>
      <c r="G2279" s="2">
        <f>'Moving Avg'!F2279</f>
        <v>4.2890449999999998</v>
      </c>
      <c r="H2279" s="2">
        <f>'Moving Avg'!G2279</f>
        <v>4.2131059999999989</v>
      </c>
      <c r="I2279" s="2">
        <f>'Moving Avg'!H2279</f>
        <v>4.0657439999999934</v>
      </c>
      <c r="J2279" s="6" t="str">
        <f>OBV!F2279</f>
        <v>BEARISH</v>
      </c>
      <c r="K2279" s="6" t="str">
        <f>OBV!G2279</f>
        <v>NEUTRAL</v>
      </c>
      <c r="L2279" s="6" t="str">
        <f>OBV!H2279</f>
        <v>BEARISH DIVERGENCE</v>
      </c>
    </row>
    <row r="2280" spans="1:12" ht="13.5" x14ac:dyDescent="0.25">
      <c r="A2280" s="3">
        <f>RSI!A2280</f>
        <v>45322</v>
      </c>
      <c r="B2280" s="2">
        <f>RSI!B2280</f>
        <v>4.3437000000000001</v>
      </c>
      <c r="C2280" s="2">
        <f>RSI!I2280</f>
        <v>63.948025127007249</v>
      </c>
      <c r="D2280" s="2">
        <f>MACD!E2280</f>
        <v>5.179186535301028E-3</v>
      </c>
      <c r="E2280" s="2">
        <f>MACD!F2280</f>
        <v>-4.4620282626228877E-3</v>
      </c>
      <c r="F2280" s="2">
        <f>'Moving Avg'!D2280</f>
        <v>4.31806</v>
      </c>
      <c r="G2280" s="2">
        <f>'Moving Avg'!F2280</f>
        <v>4.2924600000000002</v>
      </c>
      <c r="H2280" s="2">
        <f>'Moving Avg'!G2280</f>
        <v>4.2178859999999991</v>
      </c>
      <c r="I2280" s="2">
        <f>'Moving Avg'!H2280</f>
        <v>4.0680979999999938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4.4802</v>
      </c>
      <c r="C2281" s="2">
        <f>RSI!I2281</f>
        <v>76.616727691203792</v>
      </c>
      <c r="D2281" s="2">
        <f>MACD!E2281</f>
        <v>-1.0792122114578362E-2</v>
      </c>
      <c r="E2281" s="2">
        <f>MACD!F2281</f>
        <v>-5.7280470330139822E-3</v>
      </c>
      <c r="F2281" s="2">
        <f>'Moving Avg'!D2281</f>
        <v>4.3573200000000005</v>
      </c>
      <c r="G2281" s="2">
        <f>'Moving Avg'!F2281</f>
        <v>4.3026999999999997</v>
      </c>
      <c r="H2281" s="2">
        <f>'Moving Avg'!G2281</f>
        <v>4.2255659999999997</v>
      </c>
      <c r="I2281" s="2">
        <f>'Moving Avg'!H2281</f>
        <v>4.0711344999999941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4.6936</v>
      </c>
      <c r="C2282" s="2">
        <f>RSI!I2282</f>
        <v>85.308592117105704</v>
      </c>
      <c r="D2282" s="2">
        <f>MACD!E2282</f>
        <v>-4.0015886759189989E-2</v>
      </c>
      <c r="E2282" s="2">
        <f>MACD!F2282</f>
        <v>-1.2585614978249185E-2</v>
      </c>
      <c r="F2282" s="2">
        <f>'Moving Avg'!D2282</f>
        <v>4.4290200000000004</v>
      </c>
      <c r="G2282" s="2">
        <f>'Moving Avg'!F2282</f>
        <v>4.3240350000000003</v>
      </c>
      <c r="H2282" s="2">
        <f>'Moving Avg'!G2282</f>
        <v>4.2375139999999991</v>
      </c>
      <c r="I2282" s="2">
        <f>'Moving Avg'!H2282</f>
        <v>4.0752379999999935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4.8385999999999996</v>
      </c>
      <c r="C2283" s="2">
        <f>RSI!I2283</f>
        <v>88.450134105062375</v>
      </c>
      <c r="D2283" s="2">
        <f>MACD!E2283</f>
        <v>-7.7865663768394988E-2</v>
      </c>
      <c r="E2283" s="2">
        <f>MACD!F2283</f>
        <v>-2.5641624736278346E-2</v>
      </c>
      <c r="F2283" s="2">
        <f>'Moving Avg'!D2283</f>
        <v>4.5382400000000001</v>
      </c>
      <c r="G2283" s="2">
        <f>'Moving Avg'!F2283</f>
        <v>4.352195</v>
      </c>
      <c r="H2283" s="2">
        <f>'Moving Avg'!G2283</f>
        <v>4.2520199999999999</v>
      </c>
      <c r="I2283" s="2">
        <f>'Moving Avg'!H2283</f>
        <v>4.0800664999999929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4.8385999999999996</v>
      </c>
      <c r="C2284" s="2">
        <f>RSI!I2284</f>
        <v>88.450134105062375</v>
      </c>
      <c r="D2284" s="2">
        <f>MACD!E2284</f>
        <v>-0.1129540569947709</v>
      </c>
      <c r="E2284" s="2">
        <f>MACD!F2284</f>
        <v>-4.3104111187976857E-2</v>
      </c>
      <c r="F2284" s="2">
        <f>'Moving Avg'!D2284</f>
        <v>4.6389399999999998</v>
      </c>
      <c r="G2284" s="2">
        <f>'Moving Avg'!F2284</f>
        <v>4.3803549999999998</v>
      </c>
      <c r="H2284" s="2">
        <f>'Moving Avg'!G2284</f>
        <v>4.2658439999999995</v>
      </c>
      <c r="I2284" s="2">
        <f>'Moving Avg'!H2284</f>
        <v>4.0849339999999934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4.7873999999999999</v>
      </c>
      <c r="C2285" s="2">
        <f>RSI!I2285</f>
        <v>81.328290666363785</v>
      </c>
      <c r="D2285" s="2">
        <f>MACD!E2285</f>
        <v>-0.14168651257674902</v>
      </c>
      <c r="E2285" s="2">
        <f>MACD!F2285</f>
        <v>-6.2820591465731296E-2</v>
      </c>
      <c r="F2285" s="2">
        <f>'Moving Avg'!D2285</f>
        <v>4.7276799999999994</v>
      </c>
      <c r="G2285" s="2">
        <f>'Moving Avg'!F2285</f>
        <v>4.4059550000000005</v>
      </c>
      <c r="H2285" s="2">
        <f>'Moving Avg'!G2285</f>
        <v>4.278643999999999</v>
      </c>
      <c r="I2285" s="2">
        <f>'Moving Avg'!H2285</f>
        <v>4.0895064999999935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4.7106000000000003</v>
      </c>
      <c r="C2286" s="2">
        <f>RSI!I2286</f>
        <v>71.967619166222477</v>
      </c>
      <c r="D2286" s="2">
        <f>MACD!E2286</f>
        <v>-0.16263203746203914</v>
      </c>
      <c r="E2286" s="2">
        <f>MACD!F2286</f>
        <v>-8.2782880664992869E-2</v>
      </c>
      <c r="F2286" s="2">
        <f>'Moving Avg'!D2286</f>
        <v>4.7737600000000002</v>
      </c>
      <c r="G2286" s="2">
        <f>'Moving Avg'!F2286</f>
        <v>4.4277150000000001</v>
      </c>
      <c r="H2286" s="2">
        <f>'Moving Avg'!G2286</f>
        <v>4.2899079999999996</v>
      </c>
      <c r="I2286" s="2">
        <f>'Moving Avg'!H2286</f>
        <v>4.0938514999999942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4.7618</v>
      </c>
      <c r="C2287" s="2">
        <f>RSI!I2287</f>
        <v>74.107241420614343</v>
      </c>
      <c r="D2287" s="2">
        <f>MACD!E2287</f>
        <v>-0.17796734000792735</v>
      </c>
      <c r="E2287" s="2">
        <f>MACD!F2287</f>
        <v>-0.10181977253357977</v>
      </c>
      <c r="F2287" s="2">
        <f>'Moving Avg'!D2287</f>
        <v>4.7873999999999999</v>
      </c>
      <c r="G2287" s="2">
        <f>'Moving Avg'!F2287</f>
        <v>4.4524600000000003</v>
      </c>
      <c r="H2287" s="2">
        <f>'Moving Avg'!G2287</f>
        <v>4.3021959999999986</v>
      </c>
      <c r="I2287" s="2">
        <f>'Moving Avg'!H2287</f>
        <v>4.0984524999999943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4.7960000000000003</v>
      </c>
      <c r="C2288" s="2">
        <f>RSI!I2288</f>
        <v>75.454908458814103</v>
      </c>
      <c r="D2288" s="2">
        <f>MACD!E2288</f>
        <v>-0.2019039178999158</v>
      </c>
      <c r="E2288" s="2">
        <f>MACD!F2288</f>
        <v>-0.12183660160684698</v>
      </c>
      <c r="F2288" s="2">
        <f>'Moving Avg'!D2288</f>
        <v>4.77888</v>
      </c>
      <c r="G2288" s="2">
        <f>'Moving Avg'!F2288</f>
        <v>4.4784899999999999</v>
      </c>
      <c r="H2288" s="2">
        <f>'Moving Avg'!G2288</f>
        <v>4.315167999999999</v>
      </c>
      <c r="I2288" s="2">
        <f>'Moving Avg'!H2288</f>
        <v>4.1034204999999941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</row>
    <row r="2289" spans="1:12" ht="13.5" x14ac:dyDescent="0.25">
      <c r="A2289" s="3">
        <f>RSI!A2289</f>
        <v>45335</v>
      </c>
      <c r="B2289" s="2">
        <f>RSI!B2289</f>
        <v>4.7960000000000003</v>
      </c>
      <c r="C2289" s="2">
        <f>RSI!I2289</f>
        <v>75.454908458814103</v>
      </c>
      <c r="D2289" s="2">
        <f>MACD!E2289</f>
        <v>-0.21754079325232922</v>
      </c>
      <c r="E2289" s="2">
        <f>MACD!F2289</f>
        <v>-0.14097743993594344</v>
      </c>
      <c r="F2289" s="2">
        <f>'Moving Avg'!D2289</f>
        <v>4.7703600000000002</v>
      </c>
      <c r="G2289" s="2">
        <f>'Moving Avg'!F2289</f>
        <v>4.5019600000000004</v>
      </c>
      <c r="H2289" s="2">
        <f>'Moving Avg'!G2289</f>
        <v>4.3283099999999983</v>
      </c>
      <c r="I2289" s="2">
        <f>'Moving Avg'!H2289</f>
        <v>4.1086239999999954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</row>
    <row r="2290" spans="1:12" ht="13.5" x14ac:dyDescent="0.25">
      <c r="A2290" s="3">
        <f>RSI!A2290</f>
        <v>45336</v>
      </c>
      <c r="B2290" s="2">
        <f>RSI!B2290</f>
        <v>4.7020999999999997</v>
      </c>
      <c r="C2290" s="2">
        <f>RSI!I2290</f>
        <v>64.72734842476757</v>
      </c>
      <c r="D2290" s="2">
        <f>MACD!E2290</f>
        <v>-0.22428659823496222</v>
      </c>
      <c r="E2290" s="2">
        <f>MACD!F2290</f>
        <v>-0.1576392715957472</v>
      </c>
      <c r="F2290" s="2">
        <f>'Moving Avg'!D2290</f>
        <v>4.7533000000000003</v>
      </c>
      <c r="G2290" s="2">
        <f>'Moving Avg'!F2290</f>
        <v>4.5203100000000003</v>
      </c>
      <c r="H2290" s="2">
        <f>'Moving Avg'!G2290</f>
        <v>4.339573999999998</v>
      </c>
      <c r="I2290" s="2">
        <f>'Moving Avg'!H2290</f>
        <v>4.1137104999999954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4.8129999999999997</v>
      </c>
      <c r="C2291" s="2">
        <f>RSI!I2291</f>
        <v>70.128866114543911</v>
      </c>
      <c r="D2291" s="2">
        <f>MACD!E2291</f>
        <v>-0.21831494574859267</v>
      </c>
      <c r="E2291" s="2">
        <f>MACD!F2291</f>
        <v>-0.1697744064263163</v>
      </c>
      <c r="F2291" s="2">
        <f>'Moving Avg'!D2291</f>
        <v>4.7737800000000004</v>
      </c>
      <c r="G2291" s="2">
        <f>'Moving Avg'!F2291</f>
        <v>4.5471900000000005</v>
      </c>
      <c r="H2291" s="2">
        <f>'Moving Avg'!G2291</f>
        <v>4.3523739999999984</v>
      </c>
      <c r="I2291" s="2">
        <f>'Moving Avg'!H2291</f>
        <v>4.1193514999999952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4.8300999999999998</v>
      </c>
      <c r="C2292" s="2">
        <f>RSI!I2292</f>
        <v>70.869618592355692</v>
      </c>
      <c r="D2292" s="2">
        <f>MACD!E2292</f>
        <v>-0.18337687105700784</v>
      </c>
      <c r="E2292" s="2">
        <f>MACD!F2292</f>
        <v>-0.17249489935245463</v>
      </c>
      <c r="F2292" s="2">
        <f>'Moving Avg'!D2292</f>
        <v>4.7874399999999993</v>
      </c>
      <c r="G2292" s="2">
        <f>'Moving Avg'!F2292</f>
        <v>4.5745000000000013</v>
      </c>
      <c r="H2292" s="2">
        <f>'Moving Avg'!G2292</f>
        <v>4.3655159999999986</v>
      </c>
      <c r="I2292" s="2">
        <f>'Moving Avg'!H2292</f>
        <v>4.1250779999999949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4.9069000000000003</v>
      </c>
      <c r="C2293" s="2">
        <f>RSI!I2293</f>
        <v>73.989383337921169</v>
      </c>
      <c r="D2293" s="2">
        <f>MACD!E2293</f>
        <v>-0.13885072283930455</v>
      </c>
      <c r="E2293" s="2">
        <f>MACD!F2293</f>
        <v>-0.16576606404982464</v>
      </c>
      <c r="F2293" s="2">
        <f>'Moving Avg'!D2293</f>
        <v>4.8096199999999998</v>
      </c>
      <c r="G2293" s="2">
        <f>'Moving Avg'!F2293</f>
        <v>4.6056500000000016</v>
      </c>
      <c r="H2293" s="2">
        <f>'Moving Avg'!G2293</f>
        <v>4.3801939999999995</v>
      </c>
      <c r="I2293" s="2">
        <f>'Moving Avg'!H2293</f>
        <v>4.1309924999999943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5.0519999999999996</v>
      </c>
      <c r="C2294" s="2">
        <f>RSI!I2294</f>
        <v>78.643142470021687</v>
      </c>
      <c r="D2294" s="2">
        <f>MACD!E2294</f>
        <v>-0.11390971528595539</v>
      </c>
      <c r="E2294" s="2">
        <f>MACD!F2294</f>
        <v>-0.1553947942970508</v>
      </c>
      <c r="F2294" s="2">
        <f>'Moving Avg'!D2294</f>
        <v>4.8608199999999995</v>
      </c>
      <c r="G2294" s="2">
        <f>'Moving Avg'!F2294</f>
        <v>4.6440549999999998</v>
      </c>
      <c r="H2294" s="2">
        <f>'Moving Avg'!G2294</f>
        <v>4.3976039999999994</v>
      </c>
      <c r="I2294" s="2">
        <f>'Moving Avg'!H2294</f>
        <v>4.1372014999999953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5.0349000000000004</v>
      </c>
      <c r="C2295" s="2">
        <f>RSI!I2295</f>
        <v>76.897014327424756</v>
      </c>
      <c r="D2295" s="2">
        <f>MACD!E2295</f>
        <v>-0.10211308868106972</v>
      </c>
      <c r="E2295" s="2">
        <f>MACD!F2295</f>
        <v>-0.14473845317385459</v>
      </c>
      <c r="F2295" s="2">
        <f>'Moving Avg'!D2295</f>
        <v>4.9273800000000003</v>
      </c>
      <c r="G2295" s="2">
        <f>'Moving Avg'!F2295</f>
        <v>4.6816049999999994</v>
      </c>
      <c r="H2295" s="2">
        <f>'Moving Avg'!G2295</f>
        <v>4.4155239999999987</v>
      </c>
      <c r="I2295" s="2">
        <f>'Moving Avg'!H2295</f>
        <v>4.1439519999999961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5.0519999999999996</v>
      </c>
      <c r="C2296" s="2">
        <f>RSI!I2296</f>
        <v>77.436532136709872</v>
      </c>
      <c r="D2296" s="2">
        <f>MACD!E2296</f>
        <v>-0.10760959958970862</v>
      </c>
      <c r="E2296" s="2">
        <f>MACD!F2296</f>
        <v>-0.13731268245702538</v>
      </c>
      <c r="F2296" s="2">
        <f>'Moving Avg'!D2296</f>
        <v>4.9751799999999999</v>
      </c>
      <c r="G2296" s="2">
        <f>'Moving Avg'!F2296</f>
        <v>4.7200099999999994</v>
      </c>
      <c r="H2296" s="2">
        <f>'Moving Avg'!G2296</f>
        <v>4.4339579999999987</v>
      </c>
      <c r="I2296" s="2">
        <f>'Moving Avg'!H2296</f>
        <v>4.1505919999999961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5.0519999999999996</v>
      </c>
      <c r="C2297" s="2">
        <f>RSI!I2297</f>
        <v>77.436532136709872</v>
      </c>
      <c r="D2297" s="2">
        <f>MACD!E2297</f>
        <v>-0.10670333777066876</v>
      </c>
      <c r="E2297" s="2">
        <f>MACD!F2297</f>
        <v>-0.13119081351975406</v>
      </c>
      <c r="F2297" s="2">
        <f>'Moving Avg'!D2297</f>
        <v>5.0195600000000002</v>
      </c>
      <c r="G2297" s="2">
        <f>'Moving Avg'!F2297</f>
        <v>4.7558549999999986</v>
      </c>
      <c r="H2297" s="2">
        <f>'Moving Avg'!G2297</f>
        <v>4.4522199999999996</v>
      </c>
      <c r="I2297" s="2">
        <f>'Moving Avg'!H2297</f>
        <v>4.1572319999999969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4.9665999999999997</v>
      </c>
      <c r="C2298" s="2">
        <f>RSI!I2298</f>
        <v>68.210405062513928</v>
      </c>
      <c r="D2298" s="2">
        <f>MACD!E2298</f>
        <v>-9.6496969248392794E-2</v>
      </c>
      <c r="E2298" s="2">
        <f>MACD!F2298</f>
        <v>-0.12425204466548181</v>
      </c>
      <c r="F2298" s="2">
        <f>'Moving Avg'!D2298</f>
        <v>5.0314999999999994</v>
      </c>
      <c r="G2298" s="2">
        <f>'Moving Avg'!F2298</f>
        <v>4.7895599999999989</v>
      </c>
      <c r="H2298" s="2">
        <f>'Moving Avg'!G2298</f>
        <v>4.4686039999999991</v>
      </c>
      <c r="I2298" s="2">
        <f>'Moving Avg'!H2298</f>
        <v>4.163248999999996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</row>
    <row r="2299" spans="1:12" ht="13.5" x14ac:dyDescent="0.25">
      <c r="A2299" s="3">
        <f>RSI!A2299</f>
        <v>45349</v>
      </c>
      <c r="B2299" s="2">
        <f>RSI!B2299</f>
        <v>5.0349000000000004</v>
      </c>
      <c r="C2299" s="2">
        <f>RSI!I2299</f>
        <v>71.168970646978622</v>
      </c>
      <c r="D2299" s="2">
        <f>MACD!E2299</f>
        <v>-9.4404264916143177E-2</v>
      </c>
      <c r="E2299" s="2">
        <f>MACD!F2299</f>
        <v>-0.1182824887156141</v>
      </c>
      <c r="F2299" s="2">
        <f>'Moving Avg'!D2299</f>
        <v>5.0280800000000001</v>
      </c>
      <c r="G2299" s="2">
        <f>'Moving Avg'!F2299</f>
        <v>4.8245499999999977</v>
      </c>
      <c r="H2299" s="2">
        <f>'Moving Avg'!G2299</f>
        <v>4.4863539999999986</v>
      </c>
      <c r="I2299" s="2">
        <f>'Moving Avg'!H2299</f>
        <v>4.1694899999999961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5.0263999999999998</v>
      </c>
      <c r="C2300" s="2">
        <f>RSI!I2300</f>
        <v>70.292199508576502</v>
      </c>
      <c r="D2300" s="2">
        <f>MACD!E2300</f>
        <v>-0.10822788101006697</v>
      </c>
      <c r="E2300" s="2">
        <f>MACD!F2300</f>
        <v>-0.11627156717450468</v>
      </c>
      <c r="F2300" s="2">
        <f>'Moving Avg'!D2300</f>
        <v>5.0263799999999996</v>
      </c>
      <c r="G2300" s="2">
        <f>'Moving Avg'!F2300</f>
        <v>4.8586849999999986</v>
      </c>
      <c r="H2300" s="2">
        <f>'Moving Avg'!G2300</f>
        <v>4.5039339999999983</v>
      </c>
      <c r="I2300" s="2">
        <f>'Moving Avg'!H2300</f>
        <v>4.1759234999999961</v>
      </c>
      <c r="J2300" s="6" t="str">
        <f>OBV!F2300</f>
        <v>BULLISH</v>
      </c>
      <c r="K2300" s="6" t="str">
        <f>OBV!G2300</f>
        <v>NEUTRAL</v>
      </c>
      <c r="L2300" s="6" t="str">
        <f>OBV!H2300</f>
        <v>BULLISH DIVERGENCE</v>
      </c>
    </row>
    <row r="2301" spans="1:12" ht="13.5" x14ac:dyDescent="0.25">
      <c r="A2301" s="3">
        <f>RSI!A2301</f>
        <v>45351</v>
      </c>
      <c r="B2301" s="2">
        <f>RSI!B2301</f>
        <v>5.0263999999999998</v>
      </c>
      <c r="C2301" s="2">
        <f>RSI!I2301</f>
        <v>70.292199508576502</v>
      </c>
      <c r="D2301" s="2">
        <f>MACD!E2301</f>
        <v>-0.10445917132855342</v>
      </c>
      <c r="E2301" s="2">
        <f>MACD!F2301</f>
        <v>-0.11390908800531444</v>
      </c>
      <c r="F2301" s="2">
        <f>'Moving Avg'!D2301</f>
        <v>5.0212599999999998</v>
      </c>
      <c r="G2301" s="2">
        <f>'Moving Avg'!F2301</f>
        <v>4.8859949999999985</v>
      </c>
      <c r="H2301" s="2">
        <f>'Moving Avg'!G2301</f>
        <v>4.5215139999999989</v>
      </c>
      <c r="I2301" s="2">
        <f>'Moving Avg'!H2301</f>
        <v>4.1823569999999961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5.0263999999999998</v>
      </c>
      <c r="C2302" s="2">
        <f>RSI!I2302</f>
        <v>70.292199508576502</v>
      </c>
      <c r="D2302" s="2">
        <f>MACD!E2302</f>
        <v>-0.10011720025239779</v>
      </c>
      <c r="E2302" s="2">
        <f>MACD!F2302</f>
        <v>-0.11115071045473111</v>
      </c>
      <c r="F2302" s="2">
        <f>'Moving Avg'!D2302</f>
        <v>5.0161399999999992</v>
      </c>
      <c r="G2302" s="2">
        <f>'Moving Avg'!F2302</f>
        <v>4.9026349999999992</v>
      </c>
      <c r="H2302" s="2">
        <f>'Moving Avg'!G2302</f>
        <v>4.5390939999999969</v>
      </c>
      <c r="I2302" s="2">
        <f>'Moving Avg'!H2302</f>
        <v>4.1886729999999961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5.0349000000000004</v>
      </c>
      <c r="C2303" s="2">
        <f>RSI!I2303</f>
        <v>70.742381975347755</v>
      </c>
      <c r="D2303" s="2">
        <f>MACD!E2303</f>
        <v>-8.6625716357946025E-2</v>
      </c>
      <c r="E2303" s="2">
        <f>MACD!F2303</f>
        <v>-0.10624571163537411</v>
      </c>
      <c r="F2303" s="2">
        <f>'Moving Avg'!D2303</f>
        <v>5.0297999999999998</v>
      </c>
      <c r="G2303" s="2">
        <f>'Moving Avg'!F2303</f>
        <v>4.912449999999998</v>
      </c>
      <c r="H2303" s="2">
        <f>'Moving Avg'!G2303</f>
        <v>4.5563319999999985</v>
      </c>
      <c r="I2303" s="2">
        <f>'Moving Avg'!H2303</f>
        <v>4.195070999999996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5.0519999999999996</v>
      </c>
      <c r="C2304" s="2">
        <f>RSI!I2304</f>
        <v>71.67239660297038</v>
      </c>
      <c r="D2304" s="2">
        <f>MACD!E2304</f>
        <v>-5.5470556994967168E-2</v>
      </c>
      <c r="E2304" s="2">
        <f>MACD!F2304</f>
        <v>-9.6090680707292736E-2</v>
      </c>
      <c r="F2304" s="2">
        <f>'Moving Avg'!D2304</f>
        <v>5.03322</v>
      </c>
      <c r="G2304" s="2">
        <f>'Moving Avg'!F2304</f>
        <v>4.9231199999999991</v>
      </c>
      <c r="H2304" s="2">
        <f>'Moving Avg'!G2304</f>
        <v>4.5744239999999978</v>
      </c>
      <c r="I2304" s="2">
        <f>'Moving Avg'!H2304</f>
        <v>4.201710999999996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5.0092999999999996</v>
      </c>
      <c r="C2305" s="2">
        <f>RSI!I2305</f>
        <v>66.028264810851823</v>
      </c>
      <c r="D2305" s="2">
        <f>MACD!E2305</f>
        <v>-2.9896907271892204E-2</v>
      </c>
      <c r="E2305" s="2">
        <f>MACD!F2305</f>
        <v>-8.2851926020212643E-2</v>
      </c>
      <c r="F2305" s="2">
        <f>'Moving Avg'!D2305</f>
        <v>5.0297999999999998</v>
      </c>
      <c r="G2305" s="2">
        <f>'Moving Avg'!F2305</f>
        <v>4.9342149999999991</v>
      </c>
      <c r="H2305" s="2">
        <f>'Moving Avg'!G2305</f>
        <v>4.5916619999999977</v>
      </c>
      <c r="I2305" s="2">
        <f>'Moving Avg'!H2305</f>
        <v>4.2077849999999959</v>
      </c>
      <c r="J2305" s="6" t="str">
        <f>OBV!F2305</f>
        <v>BULLISH</v>
      </c>
      <c r="K2305" s="6" t="str">
        <f>OBV!G2305</f>
        <v>NEUTRAL</v>
      </c>
      <c r="L2305" s="6" t="str">
        <f>OBV!H2305</f>
        <v>BULLISH DIVERGENCE</v>
      </c>
    </row>
    <row r="2306" spans="1:12" ht="13.5" x14ac:dyDescent="0.25">
      <c r="A2306" s="3">
        <f>RSI!A2306</f>
        <v>45358</v>
      </c>
      <c r="B2306" s="2">
        <f>RSI!B2306</f>
        <v>5.0349000000000004</v>
      </c>
      <c r="C2306" s="2">
        <f>RSI!I2306</f>
        <v>67.67196030157973</v>
      </c>
      <c r="D2306" s="2">
        <f>MACD!E2306</f>
        <v>-8.4936556965837795E-3</v>
      </c>
      <c r="E2306" s="2">
        <f>MACD!F2306</f>
        <v>-6.7980271955486879E-2</v>
      </c>
      <c r="F2306" s="2">
        <f>'Moving Avg'!D2306</f>
        <v>5.0314999999999994</v>
      </c>
      <c r="G2306" s="2">
        <f>'Moving Avg'!F2306</f>
        <v>4.950429999999999</v>
      </c>
      <c r="H2306" s="2">
        <f>'Moving Avg'!G2306</f>
        <v>4.607021999999998</v>
      </c>
      <c r="I2306" s="2">
        <f>'Moving Avg'!H2306</f>
        <v>4.2140259999999969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5.0349000000000004</v>
      </c>
      <c r="C2307" s="2">
        <f>RSI!I2307</f>
        <v>67.67196030157973</v>
      </c>
      <c r="D2307" s="2">
        <f>MACD!E2307</f>
        <v>8.5669391922937876E-3</v>
      </c>
      <c r="E2307" s="2">
        <f>MACD!F2307</f>
        <v>-5.2670829725930748E-2</v>
      </c>
      <c r="F2307" s="2">
        <f>'Moving Avg'!D2307</f>
        <v>5.0331999999999999</v>
      </c>
      <c r="G2307" s="2">
        <f>'Moving Avg'!F2307</f>
        <v>4.964084999999999</v>
      </c>
      <c r="H2307" s="2">
        <f>'Moving Avg'!G2307</f>
        <v>4.6223819999999982</v>
      </c>
      <c r="I2307" s="2">
        <f>'Moving Avg'!H2307</f>
        <v>4.2201494999999971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5.0349000000000004</v>
      </c>
      <c r="C2308" s="2">
        <f>RSI!I2308</f>
        <v>67.67196030157973</v>
      </c>
      <c r="D2308" s="2">
        <f>MACD!E2308</f>
        <v>8.8922834591667055E-3</v>
      </c>
      <c r="E2308" s="2">
        <f>MACD!F2308</f>
        <v>-4.035820708891126E-2</v>
      </c>
      <c r="F2308" s="2">
        <f>'Moving Avg'!D2308</f>
        <v>5.0331999999999999</v>
      </c>
      <c r="G2308" s="2">
        <f>'Moving Avg'!F2308</f>
        <v>4.9760299999999988</v>
      </c>
      <c r="H2308" s="2">
        <f>'Moving Avg'!G2308</f>
        <v>4.6363779999999979</v>
      </c>
      <c r="I2308" s="2">
        <f>'Moving Avg'!H2308</f>
        <v>4.2258024999999968</v>
      </c>
      <c r="J2308" s="6" t="str">
        <f>OBV!F2308</f>
        <v>BULLISH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5.0349000000000004</v>
      </c>
      <c r="C2309" s="2">
        <f>RSI!I2309</f>
        <v>67.67196030157973</v>
      </c>
      <c r="D2309" s="2">
        <f>MACD!E2309</f>
        <v>1.8775190979261502E-2</v>
      </c>
      <c r="E2309" s="2">
        <f>MACD!F2309</f>
        <v>-2.8531527475276708E-2</v>
      </c>
      <c r="F2309" s="2">
        <f>'Moving Avg'!D2309</f>
        <v>5.0297800000000006</v>
      </c>
      <c r="G2309" s="2">
        <f>'Moving Avg'!F2309</f>
        <v>4.9879749999999987</v>
      </c>
      <c r="H2309" s="2">
        <f>'Moving Avg'!G2309</f>
        <v>4.6517379999999973</v>
      </c>
      <c r="I2309" s="2">
        <f>'Moving Avg'!H2309</f>
        <v>4.2314944999999975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5.0092999999999996</v>
      </c>
      <c r="C2310" s="2">
        <f>RSI!I2310</f>
        <v>63.537020311805342</v>
      </c>
      <c r="D2310" s="2">
        <f>MACD!E2310</f>
        <v>2.689285138982811E-2</v>
      </c>
      <c r="E2310" s="2">
        <f>MACD!F2310</f>
        <v>-1.7446651702255747E-2</v>
      </c>
      <c r="F2310" s="2">
        <f>'Moving Avg'!D2310</f>
        <v>5.0297800000000006</v>
      </c>
      <c r="G2310" s="2">
        <f>'Moving Avg'!F2310</f>
        <v>5.0033349999999981</v>
      </c>
      <c r="H2310" s="2">
        <f>'Moving Avg'!G2310</f>
        <v>4.6664159999999981</v>
      </c>
      <c r="I2310" s="2">
        <f>'Moving Avg'!H2310</f>
        <v>4.237136999999997</v>
      </c>
      <c r="J2310" s="6" t="str">
        <f>OBV!F2310</f>
        <v>BULLISH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5.0007999999999999</v>
      </c>
      <c r="C2311" s="2">
        <f>RSI!I2311</f>
        <v>62.178505502910546</v>
      </c>
      <c r="D2311" s="2">
        <f>MACD!E2311</f>
        <v>3.3770871923578305E-2</v>
      </c>
      <c r="E2311" s="2">
        <f>MACD!F2311</f>
        <v>-7.2031469770889372E-3</v>
      </c>
      <c r="F2311" s="2">
        <f>'Moving Avg'!D2311</f>
        <v>5.0229600000000003</v>
      </c>
      <c r="G2311" s="2">
        <f>'Moving Avg'!F2311</f>
        <v>5.0127249999999988</v>
      </c>
      <c r="H2311" s="2">
        <f>'Moving Avg'!G2311</f>
        <v>4.6809239999999974</v>
      </c>
      <c r="I2311" s="2">
        <f>'Moving Avg'!H2311</f>
        <v>4.2427369999999982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5.0007999999999999</v>
      </c>
      <c r="C2312" s="2">
        <f>RSI!I2312</f>
        <v>62.178505502910539</v>
      </c>
      <c r="D2312" s="2">
        <f>MACD!E2312</f>
        <v>3.906651910046488E-2</v>
      </c>
      <c r="E2312" s="2">
        <f>MACD!F2312</f>
        <v>2.0507862384218263E-3</v>
      </c>
      <c r="F2312" s="2">
        <f>'Moving Avg'!D2312</f>
        <v>5.01614</v>
      </c>
      <c r="G2312" s="2">
        <f>'Moving Avg'!F2312</f>
        <v>5.0212599999999998</v>
      </c>
      <c r="H2312" s="2">
        <f>'Moving Avg'!G2312</f>
        <v>4.6956019999999983</v>
      </c>
      <c r="I2312" s="2">
        <f>'Moving Avg'!H2312</f>
        <v>4.2484544999999985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5.0007999999999999</v>
      </c>
      <c r="C2313" s="2">
        <f>RSI!I2313</f>
        <v>62.178505502910546</v>
      </c>
      <c r="D2313" s="2">
        <f>MACD!E2313</f>
        <v>4.436975812394639E-2</v>
      </c>
      <c r="E2313" s="2">
        <f>MACD!F2313</f>
        <v>1.051458061552674E-2</v>
      </c>
      <c r="F2313" s="2">
        <f>'Moving Avg'!D2313</f>
        <v>5.0093199999999998</v>
      </c>
      <c r="G2313" s="2">
        <f>'Moving Avg'!F2313</f>
        <v>5.0259549999999988</v>
      </c>
      <c r="H2313" s="2">
        <f>'Moving Avg'!G2313</f>
        <v>4.7101099999999985</v>
      </c>
      <c r="I2313" s="2">
        <f>'Moving Avg'!H2313</f>
        <v>4.2544464999999985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5.0007999999999999</v>
      </c>
      <c r="C2314" s="2">
        <f>RSI!I2314</f>
        <v>62.178505502910539</v>
      </c>
      <c r="D2314" s="2">
        <f>MACD!E2314</f>
        <v>5.1038452422981884E-2</v>
      </c>
      <c r="E2314" s="2">
        <f>MACD!F2314</f>
        <v>1.861935497701777E-2</v>
      </c>
      <c r="F2314" s="2">
        <f>'Moving Avg'!D2314</f>
        <v>5.0024999999999995</v>
      </c>
      <c r="G2314" s="2">
        <f>'Moving Avg'!F2314</f>
        <v>5.0233949999999989</v>
      </c>
      <c r="H2314" s="2">
        <f>'Moving Avg'!G2314</f>
        <v>4.7246179999999978</v>
      </c>
      <c r="I2314" s="2">
        <f>'Moving Avg'!H2314</f>
        <v>4.2602424999999977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4.8898000000000001</v>
      </c>
      <c r="C2315" s="2">
        <f>RSI!I2315</f>
        <v>45.202293492206302</v>
      </c>
      <c r="D2315" s="2">
        <f>MACD!E2315</f>
        <v>5.7918045364699466E-2</v>
      </c>
      <c r="E2315" s="2">
        <f>MACD!F2315</f>
        <v>2.647909305455411E-2</v>
      </c>
      <c r="F2315" s="2">
        <f>'Moving Avg'!D2315</f>
        <v>4.9786000000000001</v>
      </c>
      <c r="G2315" s="2">
        <f>'Moving Avg'!F2315</f>
        <v>5.0161399999999992</v>
      </c>
      <c r="H2315" s="2">
        <f>'Moving Avg'!G2315</f>
        <v>4.7369059999999985</v>
      </c>
      <c r="I2315" s="2">
        <f>'Moving Avg'!H2315</f>
        <v>4.2654834999999984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4.8898000000000001</v>
      </c>
      <c r="C2316" s="2">
        <f>RSI!I2316</f>
        <v>45.202293492206294</v>
      </c>
      <c r="D2316" s="2">
        <f>MACD!E2316</f>
        <v>6.7948290029980818E-2</v>
      </c>
      <c r="E2316" s="2">
        <f>MACD!F2316</f>
        <v>3.4772932449639457E-2</v>
      </c>
      <c r="F2316" s="2">
        <f>'Moving Avg'!D2316</f>
        <v>4.9564000000000004</v>
      </c>
      <c r="G2316" s="2">
        <f>'Moving Avg'!F2316</f>
        <v>5.0080299999999989</v>
      </c>
      <c r="H2316" s="2">
        <f>'Moving Avg'!G2316</f>
        <v>4.7491939999999984</v>
      </c>
      <c r="I2316" s="2">
        <f>'Moving Avg'!H2316</f>
        <v>4.2706069999999983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4.8898000000000001</v>
      </c>
      <c r="C2317" s="2">
        <f>RSI!I2317</f>
        <v>45.202293492206294</v>
      </c>
      <c r="D2317" s="2">
        <f>MACD!E2317</f>
        <v>7.6685965593606298E-2</v>
      </c>
      <c r="E2317" s="2">
        <f>MACD!F2317</f>
        <v>4.3155539078432829E-2</v>
      </c>
      <c r="F2317" s="2">
        <f>'Moving Avg'!D2317</f>
        <v>4.9342000000000006</v>
      </c>
      <c r="G2317" s="2">
        <f>'Moving Avg'!F2317</f>
        <v>4.9999199999999977</v>
      </c>
      <c r="H2317" s="2">
        <f>'Moving Avg'!G2317</f>
        <v>4.7616519999999989</v>
      </c>
      <c r="I2317" s="2">
        <f>'Moving Avg'!H2317</f>
        <v>4.2752599999999985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4.8898000000000001</v>
      </c>
      <c r="C2318" s="2">
        <f>RSI!I2318</f>
        <v>45.202293492206294</v>
      </c>
      <c r="D2318" s="2">
        <f>MACD!E2318</f>
        <v>8.4311369917316803E-2</v>
      </c>
      <c r="E2318" s="2">
        <f>MACD!F2318</f>
        <v>5.1386705246209627E-2</v>
      </c>
      <c r="F2318" s="2">
        <f>'Moving Avg'!D2318</f>
        <v>4.9120000000000008</v>
      </c>
      <c r="G2318" s="2">
        <f>'Moving Avg'!F2318</f>
        <v>4.9960799999999983</v>
      </c>
      <c r="H2318" s="2">
        <f>'Moving Avg'!G2318</f>
        <v>4.7739399999999987</v>
      </c>
      <c r="I2318" s="2">
        <f>'Moving Avg'!H2318</f>
        <v>4.2791289999999984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4.9069000000000003</v>
      </c>
      <c r="C2319" s="2">
        <f>RSI!I2319</f>
        <v>48.136394632622235</v>
      </c>
      <c r="D2319" s="2">
        <f>MACD!E2319</f>
        <v>8.9711770798658996E-2</v>
      </c>
      <c r="E2319" s="2">
        <f>MACD!F2319</f>
        <v>5.9051718356699506E-2</v>
      </c>
      <c r="F2319" s="2">
        <f>'Moving Avg'!D2319</f>
        <v>4.8932200000000003</v>
      </c>
      <c r="G2319" s="2">
        <f>'Moving Avg'!F2319</f>
        <v>4.9896799999999981</v>
      </c>
      <c r="H2319" s="2">
        <f>'Moving Avg'!G2319</f>
        <v>4.7855459999999992</v>
      </c>
      <c r="I2319" s="2">
        <f>'Moving Avg'!H2319</f>
        <v>4.2833189999999988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4.9069000000000003</v>
      </c>
      <c r="C2320" s="2">
        <f>RSI!I2320</f>
        <v>48.136394632622242</v>
      </c>
      <c r="D2320" s="2">
        <f>MACD!E2320</f>
        <v>9.0440725668101685E-2</v>
      </c>
      <c r="E2320" s="2">
        <f>MACD!F2320</f>
        <v>6.5329519818979942E-2</v>
      </c>
      <c r="F2320" s="2">
        <f>'Moving Avg'!D2320</f>
        <v>4.8966399999999997</v>
      </c>
      <c r="G2320" s="2">
        <f>'Moving Avg'!F2320</f>
        <v>4.9837049999999987</v>
      </c>
      <c r="H2320" s="2">
        <f>'Moving Avg'!G2320</f>
        <v>4.796981999999999</v>
      </c>
      <c r="I2320" s="2">
        <f>'Moving Avg'!H2320</f>
        <v>4.2875089999999974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4.8898000000000001</v>
      </c>
      <c r="C2321" s="2">
        <f>RSI!I2321</f>
        <v>45.321962551671213</v>
      </c>
      <c r="D2321" s="2">
        <f>MACD!E2321</f>
        <v>9.1107106541105765E-2</v>
      </c>
      <c r="E2321" s="2">
        <f>MACD!F2321</f>
        <v>7.0485037163405109E-2</v>
      </c>
      <c r="F2321" s="2">
        <f>'Moving Avg'!D2321</f>
        <v>4.8966400000000005</v>
      </c>
      <c r="G2321" s="2">
        <f>'Moving Avg'!F2321</f>
        <v>4.9768749999999988</v>
      </c>
      <c r="H2321" s="2">
        <f>'Moving Avg'!G2321</f>
        <v>4.8092699999999988</v>
      </c>
      <c r="I2321" s="2">
        <f>'Moving Avg'!H2321</f>
        <v>4.2916134999999977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4.9409999999999998</v>
      </c>
      <c r="C2322" s="2">
        <f>RSI!I2322</f>
        <v>53.995160652076237</v>
      </c>
      <c r="D2322" s="2">
        <f>MACD!E2322</f>
        <v>8.8063306865641344E-2</v>
      </c>
      <c r="E2322" s="2">
        <f>MACD!F2322</f>
        <v>7.4000691103852365E-2</v>
      </c>
      <c r="F2322" s="2">
        <f>'Moving Avg'!D2322</f>
        <v>4.9068800000000001</v>
      </c>
      <c r="G2322" s="2">
        <f>'Moving Avg'!F2322</f>
        <v>4.9726049999999979</v>
      </c>
      <c r="H2322" s="2">
        <f>'Moving Avg'!G2322</f>
        <v>4.822411999999999</v>
      </c>
      <c r="I2322" s="2">
        <f>'Moving Avg'!H2322</f>
        <v>4.2959344999999978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</row>
    <row r="2323" spans="1:12" ht="13.5" x14ac:dyDescent="0.25">
      <c r="A2323" s="3">
        <f>RSI!A2323</f>
        <v>45384</v>
      </c>
      <c r="B2323" s="2">
        <f>RSI!B2323</f>
        <v>4.9409999999999998</v>
      </c>
      <c r="C2323" s="2">
        <f>RSI!I2323</f>
        <v>53.995160652076237</v>
      </c>
      <c r="D2323" s="2">
        <f>MACD!E2323</f>
        <v>8.5356474563033302E-2</v>
      </c>
      <c r="E2323" s="2">
        <f>MACD!F2323</f>
        <v>7.627184779568856E-2</v>
      </c>
      <c r="F2323" s="2">
        <f>'Moving Avg'!D2323</f>
        <v>4.9171199999999997</v>
      </c>
      <c r="G2323" s="2">
        <f>'Moving Avg'!F2323</f>
        <v>4.9679099999999998</v>
      </c>
      <c r="H2323" s="2">
        <f>'Moving Avg'!G2323</f>
        <v>4.8355539999999992</v>
      </c>
      <c r="I2323" s="2">
        <f>'Moving Avg'!H2323</f>
        <v>4.3002949999999984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</row>
    <row r="2324" spans="1:12" ht="13.5" x14ac:dyDescent="0.25">
      <c r="A2324" s="3">
        <f>RSI!A2324</f>
        <v>45385</v>
      </c>
      <c r="B2324" s="2">
        <f>RSI!B2324</f>
        <v>4.9496000000000002</v>
      </c>
      <c r="C2324" s="2">
        <f>RSI!I2324</f>
        <v>55.374118567650697</v>
      </c>
      <c r="D2324" s="2">
        <f>MACD!E2324</f>
        <v>8.2307458091610108E-2</v>
      </c>
      <c r="E2324" s="2">
        <f>MACD!F2324</f>
        <v>7.7478969854872876E-2</v>
      </c>
      <c r="F2324" s="2">
        <f>'Moving Avg'!D2324</f>
        <v>4.9256599999999997</v>
      </c>
      <c r="G2324" s="2">
        <f>'Moving Avg'!F2324</f>
        <v>4.96279</v>
      </c>
      <c r="H2324" s="2">
        <f>'Moving Avg'!G2324</f>
        <v>4.8488679999999995</v>
      </c>
      <c r="I2324" s="2">
        <f>'Moving Avg'!H2324</f>
        <v>4.304737499999999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4.9752000000000001</v>
      </c>
      <c r="C2325" s="2">
        <f>RSI!I2325</f>
        <v>59.286261174657078</v>
      </c>
      <c r="D2325" s="2">
        <f>MACD!E2325</f>
        <v>6.0590907202699995E-2</v>
      </c>
      <c r="E2325" s="2">
        <f>MACD!F2325</f>
        <v>7.4101357324438302E-2</v>
      </c>
      <c r="F2325" s="2">
        <f>'Moving Avg'!D2325</f>
        <v>4.9393200000000004</v>
      </c>
      <c r="G2325" s="2">
        <f>'Moving Avg'!F2325</f>
        <v>4.9610850000000006</v>
      </c>
      <c r="H2325" s="2">
        <f>'Moving Avg'!G2325</f>
        <v>4.8626939999999994</v>
      </c>
      <c r="I2325" s="2">
        <f>'Moving Avg'!H2325</f>
        <v>4.3093469999999989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4.9752000000000001</v>
      </c>
      <c r="C2326" s="2">
        <f>RSI!I2326</f>
        <v>59.286261174657078</v>
      </c>
      <c r="D2326" s="2">
        <f>MACD!E2326</f>
        <v>4.1912801438422242E-2</v>
      </c>
      <c r="E2326" s="2">
        <f>MACD!F2326</f>
        <v>6.7663646147235093E-2</v>
      </c>
      <c r="F2326" s="2">
        <f>'Moving Avg'!D2326</f>
        <v>4.9564000000000004</v>
      </c>
      <c r="G2326" s="2">
        <f>'Moving Avg'!F2326</f>
        <v>4.9581000000000008</v>
      </c>
      <c r="H2326" s="2">
        <f>'Moving Avg'!G2326</f>
        <v>4.8765199999999993</v>
      </c>
      <c r="I2326" s="2">
        <f>'Moving Avg'!H2326</f>
        <v>4.3138784999999986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4.9665999999999997</v>
      </c>
      <c r="C2327" s="2">
        <f>RSI!I2327</f>
        <v>57.328209709999591</v>
      </c>
      <c r="D2327" s="2">
        <f>MACD!E2327</f>
        <v>2.6465136791898658E-2</v>
      </c>
      <c r="E2327" s="2">
        <f>MACD!F2327</f>
        <v>5.942394427616781E-2</v>
      </c>
      <c r="F2327" s="2">
        <f>'Moving Avg'!D2327</f>
        <v>4.9615200000000002</v>
      </c>
      <c r="G2327" s="2">
        <f>'Moving Avg'!F2327</f>
        <v>4.9546849999999996</v>
      </c>
      <c r="H2327" s="2">
        <f>'Moving Avg'!G2327</f>
        <v>4.889149999999999</v>
      </c>
      <c r="I2327" s="2">
        <f>'Moving Avg'!H2327</f>
        <v>4.3187194999999994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4.9752000000000001</v>
      </c>
      <c r="C2328" s="2">
        <f>RSI!I2328</f>
        <v>58.793815348895947</v>
      </c>
      <c r="D2328" s="2">
        <f>MACD!E2328</f>
        <v>1.2548417917363608E-2</v>
      </c>
      <c r="E2328" s="2">
        <f>MACD!F2328</f>
        <v>5.0048839004406973E-2</v>
      </c>
      <c r="F2328" s="2">
        <f>'Moving Avg'!D2328</f>
        <v>4.9683600000000006</v>
      </c>
      <c r="G2328" s="2">
        <f>'Moving Avg'!F2328</f>
        <v>4.9517000000000007</v>
      </c>
      <c r="H2328" s="2">
        <f>'Moving Avg'!G2328</f>
        <v>4.9028039999999997</v>
      </c>
      <c r="I2328" s="2">
        <f>'Moving Avg'!H2328</f>
        <v>4.3233684999999991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4.9752000000000001</v>
      </c>
      <c r="C2329" s="2">
        <f>RSI!I2329</f>
        <v>58.79381534889594</v>
      </c>
      <c r="D2329" s="2">
        <f>MACD!E2329</f>
        <v>3.1595536376860522E-3</v>
      </c>
      <c r="E2329" s="2">
        <f>MACD!F2329</f>
        <v>4.0670981931062791E-2</v>
      </c>
      <c r="F2329" s="2">
        <f>'Moving Avg'!D2329</f>
        <v>4.9734800000000003</v>
      </c>
      <c r="G2329" s="2">
        <f>'Moving Avg'!F2329</f>
        <v>4.9487150000000009</v>
      </c>
      <c r="H2329" s="2">
        <f>'Moving Avg'!G2329</f>
        <v>4.9156059999999995</v>
      </c>
      <c r="I2329" s="2">
        <f>'Moving Avg'!H2329</f>
        <v>4.3282524999999996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4.9752000000000001</v>
      </c>
      <c r="C2330" s="2">
        <f>RSI!I2330</f>
        <v>58.79381534889594</v>
      </c>
      <c r="D2330" s="2">
        <f>MACD!E2330</f>
        <v>-5.0107480473906563E-3</v>
      </c>
      <c r="E2330" s="2">
        <f>MACD!F2330</f>
        <v>3.1534635935372105E-2</v>
      </c>
      <c r="F2330" s="2">
        <f>'Moving Avg'!D2330</f>
        <v>4.9734800000000003</v>
      </c>
      <c r="G2330" s="2">
        <f>'Moving Avg'!F2330</f>
        <v>4.9470100000000006</v>
      </c>
      <c r="H2330" s="2">
        <f>'Moving Avg'!G2330</f>
        <v>4.9282359999999992</v>
      </c>
      <c r="I2330" s="2">
        <f>'Moving Avg'!H2330</f>
        <v>4.3329404999999994</v>
      </c>
      <c r="J2330" s="6" t="str">
        <f>OBV!F2330</f>
        <v>BULLISH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4.9752000000000001</v>
      </c>
      <c r="C2331" s="2">
        <f>RSI!I2331</f>
        <v>58.79381534889594</v>
      </c>
      <c r="D2331" s="2">
        <f>MACD!E2331</f>
        <v>-1.476399582860477E-2</v>
      </c>
      <c r="E2331" s="2">
        <f>MACD!F2331</f>
        <v>2.2274909582576732E-2</v>
      </c>
      <c r="F2331" s="2">
        <f>'Moving Avg'!D2331</f>
        <v>4.9734800000000003</v>
      </c>
      <c r="G2331" s="2">
        <f>'Moving Avg'!F2331</f>
        <v>4.9457300000000002</v>
      </c>
      <c r="H2331" s="2">
        <f>'Moving Avg'!G2331</f>
        <v>4.9381359999999992</v>
      </c>
      <c r="I2331" s="2">
        <f>'Moving Avg'!H2331</f>
        <v>4.3378245</v>
      </c>
      <c r="J2331" s="6" t="str">
        <f>OBV!F2331</f>
        <v>BULLISH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4.9665999999999997</v>
      </c>
      <c r="C2332" s="2">
        <f>RSI!I2332</f>
        <v>56.197645412578829</v>
      </c>
      <c r="D2332" s="2">
        <f>MACD!E2332</f>
        <v>-1.4696437869971213E-2</v>
      </c>
      <c r="E2332" s="2">
        <f>MACD!F2332</f>
        <v>1.4880640092067143E-2</v>
      </c>
      <c r="F2332" s="2">
        <f>'Moving Avg'!D2332</f>
        <v>4.9734800000000003</v>
      </c>
      <c r="G2332" s="2">
        <f>'Moving Avg'!F2332</f>
        <v>4.944020000000001</v>
      </c>
      <c r="H2332" s="2">
        <f>'Moving Avg'!G2332</f>
        <v>4.9435960000000003</v>
      </c>
      <c r="I2332" s="2">
        <f>'Moving Avg'!H2332</f>
        <v>4.3423910000000001</v>
      </c>
      <c r="J2332" s="6" t="str">
        <f>OBV!F2332</f>
        <v>BEARISH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4.9665999999999997</v>
      </c>
      <c r="C2333" s="2">
        <f>RSI!I2333</f>
        <v>56.197645412578829</v>
      </c>
      <c r="D2333" s="2">
        <f>MACD!E2333</f>
        <v>-1.4767764963691477E-2</v>
      </c>
      <c r="E2333" s="2">
        <f>MACD!F2333</f>
        <v>8.9509590809154181E-3</v>
      </c>
      <c r="F2333" s="2">
        <f>'Moving Avg'!D2333</f>
        <v>4.9717599999999997</v>
      </c>
      <c r="G2333" s="2">
        <f>'Moving Avg'!F2333</f>
        <v>4.9423100000000009</v>
      </c>
      <c r="H2333" s="2">
        <f>'Moving Avg'!G2333</f>
        <v>4.9461559999999993</v>
      </c>
      <c r="I2333" s="2">
        <f>'Moving Avg'!H2333</f>
        <v>4.3469575000000003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4.9665999999999997</v>
      </c>
      <c r="C2334" s="2">
        <f>RSI!I2334</f>
        <v>56.197645412578829</v>
      </c>
      <c r="D2334" s="2">
        <f>MACD!E2334</f>
        <v>-1.3624015365167885E-2</v>
      </c>
      <c r="E2334" s="2">
        <f>MACD!F2334</f>
        <v>4.4359641916987581E-3</v>
      </c>
      <c r="F2334" s="2">
        <f>'Moving Avg'!D2334</f>
        <v>4.97004</v>
      </c>
      <c r="G2334" s="2">
        <f>'Moving Avg'!F2334</f>
        <v>4.9406000000000008</v>
      </c>
      <c r="H2334" s="2">
        <f>'Moving Avg'!G2334</f>
        <v>4.9487160000000001</v>
      </c>
      <c r="I2334" s="2">
        <f>'Moving Avg'!H2334</f>
        <v>4.3514850000000003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4.9496000000000002</v>
      </c>
      <c r="C2335" s="2">
        <f>RSI!I2335</f>
        <v>50.673250046445617</v>
      </c>
      <c r="D2335" s="2">
        <f>MACD!E2335</f>
        <v>-7.5686672140156119E-3</v>
      </c>
      <c r="E2335" s="2">
        <f>MACD!F2335</f>
        <v>2.0350379105558841E-3</v>
      </c>
      <c r="F2335" s="2">
        <f>'Moving Avg'!D2335</f>
        <v>4.9649200000000002</v>
      </c>
      <c r="G2335" s="2">
        <f>'Moving Avg'!F2335</f>
        <v>4.9435900000000004</v>
      </c>
      <c r="H2335" s="2">
        <f>'Moving Avg'!G2335</f>
        <v>4.9519600000000006</v>
      </c>
      <c r="I2335" s="2">
        <f>'Moving Avg'!H2335</f>
        <v>4.3554960000000014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4.9836999999999998</v>
      </c>
      <c r="C2336" s="2">
        <f>RSI!I2336</f>
        <v>59.313184916514849</v>
      </c>
      <c r="D2336" s="2">
        <f>MACD!E2336</f>
        <v>-4.9723839934374681E-3</v>
      </c>
      <c r="E2336" s="2">
        <f>MACD!F2336</f>
        <v>6.335535297572136E-4</v>
      </c>
      <c r="F2336" s="2">
        <f>'Moving Avg'!D2336</f>
        <v>4.9666199999999998</v>
      </c>
      <c r="G2336" s="2">
        <f>'Moving Avg'!F2336</f>
        <v>4.9482850000000003</v>
      </c>
      <c r="H2336" s="2">
        <f>'Moving Avg'!G2336</f>
        <v>4.9574220000000002</v>
      </c>
      <c r="I2336" s="2">
        <f>'Moving Avg'!H2336</f>
        <v>4.3597630000000009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5.0349000000000004</v>
      </c>
      <c r="C2337" s="2">
        <f>RSI!I2337</f>
        <v>68.293257678866865</v>
      </c>
      <c r="D2337" s="2">
        <f>MACD!E2337</f>
        <v>-8.0941292309502089E-3</v>
      </c>
      <c r="E2337" s="2">
        <f>MACD!F2337</f>
        <v>-1.1119830223842711E-3</v>
      </c>
      <c r="F2337" s="2">
        <f>'Moving Avg'!D2337</f>
        <v>4.9802799999999996</v>
      </c>
      <c r="G2337" s="2">
        <f>'Moving Avg'!F2337</f>
        <v>4.9555400000000009</v>
      </c>
      <c r="H2337" s="2">
        <f>'Moving Avg'!G2337</f>
        <v>4.9628839999999999</v>
      </c>
      <c r="I2337" s="2">
        <f>'Moving Avg'!H2337</f>
        <v>4.3642860000000017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5.0349000000000004</v>
      </c>
      <c r="C2338" s="2">
        <f>RSI!I2338</f>
        <v>68.293257678866865</v>
      </c>
      <c r="D2338" s="2">
        <f>MACD!E2338</f>
        <v>-9.9029708930373772E-3</v>
      </c>
      <c r="E2338" s="2">
        <f>MACD!F2338</f>
        <v>-2.8701805965148926E-3</v>
      </c>
      <c r="F2338" s="2">
        <f>'Moving Avg'!D2338</f>
        <v>4.9939400000000003</v>
      </c>
      <c r="G2338" s="2">
        <f>'Moving Avg'!F2338</f>
        <v>4.9627949999999998</v>
      </c>
      <c r="H2338" s="2">
        <f>'Moving Avg'!G2338</f>
        <v>4.9676620000000007</v>
      </c>
      <c r="I2338" s="2">
        <f>'Moving Avg'!H2338</f>
        <v>4.3685955000000014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5.0349000000000004</v>
      </c>
      <c r="C2339" s="2">
        <f>RSI!I2339</f>
        <v>68.29325767886688</v>
      </c>
      <c r="D2339" s="2">
        <f>MACD!E2339</f>
        <v>-1.1887642042614388E-2</v>
      </c>
      <c r="E2339" s="2">
        <f>MACD!F2339</f>
        <v>-4.6736728857347913E-3</v>
      </c>
      <c r="F2339" s="2">
        <f>'Moving Avg'!D2339</f>
        <v>5.0076000000000001</v>
      </c>
      <c r="G2339" s="2">
        <f>'Moving Avg'!F2339</f>
        <v>4.9691949999999991</v>
      </c>
      <c r="H2339" s="2">
        <f>'Moving Avg'!G2339</f>
        <v>4.9724400000000006</v>
      </c>
      <c r="I2339" s="2">
        <f>'Moving Avg'!H2339</f>
        <v>4.372862500000001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5.0349000000000004</v>
      </c>
      <c r="C2340" s="2">
        <f>RSI!I2340</f>
        <v>68.29325767886688</v>
      </c>
      <c r="D2340" s="2">
        <f>MACD!E2340</f>
        <v>-1.3987454002624133E-2</v>
      </c>
      <c r="E2340" s="2">
        <f>MACD!F2340</f>
        <v>-6.5364291091126597E-3</v>
      </c>
      <c r="F2340" s="2">
        <f>'Moving Avg'!D2340</f>
        <v>5.0246599999999999</v>
      </c>
      <c r="G2340" s="2">
        <f>'Moving Avg'!F2340</f>
        <v>4.9755950000000002</v>
      </c>
      <c r="H2340" s="2">
        <f>'Moving Avg'!G2340</f>
        <v>4.9790959999999993</v>
      </c>
      <c r="I2340" s="2">
        <f>'Moving Avg'!H2340</f>
        <v>4.3775560000000011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5.0519999999999996</v>
      </c>
      <c r="C2341" s="2">
        <f>RSI!I2341</f>
        <v>71.153388206233416</v>
      </c>
      <c r="D2341" s="2">
        <f>MACD!E2341</f>
        <v>-1.7420213184938582E-2</v>
      </c>
      <c r="E2341" s="2">
        <f>MACD!F2341</f>
        <v>-8.7131859242778435E-3</v>
      </c>
      <c r="F2341" s="2">
        <f>'Moving Avg'!D2341</f>
        <v>5.0383200000000006</v>
      </c>
      <c r="G2341" s="2">
        <f>'Moving Avg'!F2341</f>
        <v>4.9837049999999987</v>
      </c>
      <c r="H2341" s="2">
        <f>'Moving Avg'!G2341</f>
        <v>4.9838759999999995</v>
      </c>
      <c r="I2341" s="2">
        <f>'Moving Avg'!H2341</f>
        <v>4.3823350000000012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5.1203000000000003</v>
      </c>
      <c r="C2342" s="2">
        <f>RSI!I2342</f>
        <v>79.217296078619896</v>
      </c>
      <c r="D2342" s="2">
        <f>MACD!E2342</f>
        <v>-2.7168725784358472E-2</v>
      </c>
      <c r="E2342" s="2">
        <f>MACD!F2342</f>
        <v>-1.240429389629397E-2</v>
      </c>
      <c r="F2342" s="2">
        <f>'Moving Avg'!D2342</f>
        <v>5.0554000000000006</v>
      </c>
      <c r="G2342" s="2">
        <f>'Moving Avg'!F2342</f>
        <v>4.9926699999999986</v>
      </c>
      <c r="H2342" s="2">
        <f>'Moving Avg'!G2342</f>
        <v>4.9896799999999999</v>
      </c>
      <c r="I2342" s="2">
        <f>'Moving Avg'!H2342</f>
        <v>4.387071500000002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5.1203000000000003</v>
      </c>
      <c r="C2343" s="2">
        <f>RSI!I2343</f>
        <v>79.217296078619896</v>
      </c>
      <c r="D2343" s="2">
        <f>MACD!E2343</f>
        <v>-3.6248401173826217E-2</v>
      </c>
      <c r="E2343" s="2">
        <f>MACD!F2343</f>
        <v>-1.7173115351800418E-2</v>
      </c>
      <c r="F2343" s="2">
        <f>'Moving Avg'!D2343</f>
        <v>5.0724800000000005</v>
      </c>
      <c r="G2343" s="2">
        <f>'Moving Avg'!F2343</f>
        <v>5.0016349999999985</v>
      </c>
      <c r="H2343" s="2">
        <f>'Moving Avg'!G2343</f>
        <v>4.9939479999999996</v>
      </c>
      <c r="I2343" s="2">
        <f>'Moving Avg'!H2343</f>
        <v>4.3918935000000019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5.1203000000000003</v>
      </c>
      <c r="C2344" s="2">
        <f>RSI!I2344</f>
        <v>79.217296078619896</v>
      </c>
      <c r="D2344" s="2">
        <f>MACD!E2344</f>
        <v>-4.4700586721997837E-2</v>
      </c>
      <c r="E2344" s="2">
        <f>MACD!F2344</f>
        <v>-2.2678609625839903E-2</v>
      </c>
      <c r="F2344" s="2">
        <f>'Moving Avg'!D2344</f>
        <v>5.0895600000000005</v>
      </c>
      <c r="G2344" s="2">
        <f>'Moving Avg'!F2344</f>
        <v>5.0101699999999987</v>
      </c>
      <c r="H2344" s="2">
        <f>'Moving Avg'!G2344</f>
        <v>4.9953139999999987</v>
      </c>
      <c r="I2344" s="2">
        <f>'Moving Avg'!H2344</f>
        <v>4.3970140000000022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5.0605000000000002</v>
      </c>
      <c r="C2345" s="2">
        <f>RSI!I2345</f>
        <v>60.670697713740417</v>
      </c>
      <c r="D2345" s="2">
        <f>MACD!E2345</f>
        <v>-5.0750582958063895E-2</v>
      </c>
      <c r="E2345" s="2">
        <f>MACD!F2345</f>
        <v>-2.8293004292284703E-2</v>
      </c>
      <c r="F2345" s="2">
        <f>'Moving Avg'!D2345</f>
        <v>5.0946800000000003</v>
      </c>
      <c r="G2345" s="2">
        <f>'Moving Avg'!F2345</f>
        <v>5.0144350000000006</v>
      </c>
      <c r="H2345" s="2">
        <f>'Moving Avg'!G2345</f>
        <v>4.9958259999999983</v>
      </c>
      <c r="I2345" s="2">
        <f>'Moving Avg'!H2345</f>
        <v>4.4018355000000016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5.1203000000000003</v>
      </c>
      <c r="C2346" s="2">
        <f>RSI!I2346</f>
        <v>68.590144929790924</v>
      </c>
      <c r="D2346" s="2">
        <f>MACD!E2346</f>
        <v>-5.535954772469065E-2</v>
      </c>
      <c r="E2346" s="2">
        <f>MACD!F2346</f>
        <v>-3.370631297876589E-2</v>
      </c>
      <c r="F2346" s="2">
        <f>'Moving Avg'!D2346</f>
        <v>5.1083400000000001</v>
      </c>
      <c r="G2346" s="2">
        <f>'Moving Avg'!F2346</f>
        <v>5.0216900000000004</v>
      </c>
      <c r="H2346" s="2">
        <f>'Moving Avg'!G2346</f>
        <v>4.9971919999999974</v>
      </c>
      <c r="I2346" s="2">
        <f>'Moving Avg'!H2346</f>
        <v>4.4069560000000028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5.3762999999999996</v>
      </c>
      <c r="C2347" s="2">
        <f>RSI!I2347</f>
        <v>83.711364076339251</v>
      </c>
      <c r="D2347" s="2">
        <f>MACD!E2347</f>
        <v>-7.0982417012221077E-2</v>
      </c>
      <c r="E2347" s="2">
        <f>MACD!F2347</f>
        <v>-4.1161533785456929E-2</v>
      </c>
      <c r="F2347" s="2">
        <f>'Moving Avg'!D2347</f>
        <v>5.1595400000000007</v>
      </c>
      <c r="G2347" s="2">
        <f>'Moving Avg'!F2347</f>
        <v>5.0421750000000003</v>
      </c>
      <c r="H2347" s="2">
        <f>'Moving Avg'!G2347</f>
        <v>5.0036779999999972</v>
      </c>
      <c r="I2347" s="2">
        <f>'Moving Avg'!H2347</f>
        <v>4.4130150000000024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5.2908999999999997</v>
      </c>
      <c r="C2348" s="2">
        <f>RSI!I2348</f>
        <v>71.368158683991709</v>
      </c>
      <c r="D2348" s="2">
        <f>MACD!E2348</f>
        <v>-7.9978312698893106E-2</v>
      </c>
      <c r="E2348" s="2">
        <f>MACD!F2348</f>
        <v>-4.892488956814417E-2</v>
      </c>
      <c r="F2348" s="2">
        <f>'Moving Avg'!D2348</f>
        <v>5.1936600000000004</v>
      </c>
      <c r="G2348" s="2">
        <f>'Moving Avg'!F2348</f>
        <v>5.0579599999999996</v>
      </c>
      <c r="H2348" s="2">
        <f>'Moving Avg'!G2348</f>
        <v>5.0101639999999978</v>
      </c>
      <c r="I2348" s="2">
        <f>'Moving Avg'!H2348</f>
        <v>4.4189885000000011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5.2055999999999996</v>
      </c>
      <c r="C2349" s="2">
        <f>RSI!I2349</f>
        <v>61.598303388520527</v>
      </c>
      <c r="D2349" s="2">
        <f>MACD!E2349</f>
        <v>-8.2713805755986414E-2</v>
      </c>
      <c r="E2349" s="2">
        <f>MACD!F2349</f>
        <v>-5.5682672805712624E-2</v>
      </c>
      <c r="F2349" s="2">
        <f>'Moving Avg'!D2349</f>
        <v>5.2107200000000002</v>
      </c>
      <c r="G2349" s="2">
        <f>'Moving Avg'!F2349</f>
        <v>5.0694800000000004</v>
      </c>
      <c r="H2349" s="2">
        <f>'Moving Avg'!G2349</f>
        <v>5.0135779999999981</v>
      </c>
      <c r="I2349" s="2">
        <f>'Moving Avg'!H2349</f>
        <v>4.4246210000000019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5.2824</v>
      </c>
      <c r="C2350" s="2">
        <f>RSI!I2350</f>
        <v>66.098206708186325</v>
      </c>
      <c r="D2350" s="2">
        <f>MACD!E2350</f>
        <v>-9.1548578883270615E-2</v>
      </c>
      <c r="E2350" s="2">
        <f>MACD!F2350</f>
        <v>-6.2855854021224219E-2</v>
      </c>
      <c r="F2350" s="2">
        <f>'Moving Avg'!D2350</f>
        <v>5.2551000000000005</v>
      </c>
      <c r="G2350" s="2">
        <f>'Moving Avg'!F2350</f>
        <v>5.0848399999999998</v>
      </c>
      <c r="H2350" s="2">
        <f>'Moving Avg'!G2350</f>
        <v>5.018697999999997</v>
      </c>
      <c r="I2350" s="2">
        <f>'Moving Avg'!H2350</f>
        <v>4.4305945000000015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5.4531000000000001</v>
      </c>
      <c r="C2351" s="2">
        <f>RSI!I2351</f>
        <v>73.524257346781724</v>
      </c>
      <c r="D2351" s="2">
        <f>MACD!E2351</f>
        <v>-0.11026130906694576</v>
      </c>
      <c r="E2351" s="2">
        <f>MACD!F2351</f>
        <v>-7.2336945030368527E-2</v>
      </c>
      <c r="F2351" s="2">
        <f>'Moving Avg'!D2351</f>
        <v>5.3216599999999996</v>
      </c>
      <c r="G2351" s="2">
        <f>'Moving Avg'!F2351</f>
        <v>5.1087350000000011</v>
      </c>
      <c r="H2351" s="2">
        <f>'Moving Avg'!G2351</f>
        <v>5.0272319999999979</v>
      </c>
      <c r="I2351" s="2">
        <f>'Moving Avg'!H2351</f>
        <v>4.4374215000000019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45429</v>
      </c>
      <c r="B2352" s="2">
        <f>RSI!B2352</f>
        <v>5.4615999999999998</v>
      </c>
      <c r="C2352" s="2">
        <f>RSI!I2352</f>
        <v>73.831641730452105</v>
      </c>
      <c r="D2352" s="2">
        <f>MACD!E2352</f>
        <v>-0.11835861836678241</v>
      </c>
      <c r="E2352" s="2">
        <f>MACD!F2352</f>
        <v>-8.1541279697651306E-2</v>
      </c>
      <c r="F2352" s="2">
        <f>'Moving Avg'!D2352</f>
        <v>5.3387200000000004</v>
      </c>
      <c r="G2352" s="2">
        <f>'Moving Avg'!F2352</f>
        <v>5.1334850000000003</v>
      </c>
      <c r="H2352" s="2">
        <f>'Moving Avg'!G2352</f>
        <v>5.0359359999999977</v>
      </c>
      <c r="I2352" s="2">
        <f>'Moving Avg'!H2352</f>
        <v>4.4443765000000015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5.5384000000000002</v>
      </c>
      <c r="C2353" s="2">
        <f>RSI!I2353</f>
        <v>76.487799695002394</v>
      </c>
      <c r="D2353" s="2">
        <f>MACD!E2353</f>
        <v>-0.13293219552914159</v>
      </c>
      <c r="E2353" s="2">
        <f>MACD!F2353</f>
        <v>-9.1819462863949375E-2</v>
      </c>
      <c r="F2353" s="2">
        <f>'Moving Avg'!D2353</f>
        <v>5.3882199999999996</v>
      </c>
      <c r="G2353" s="2">
        <f>'Moving Avg'!F2353</f>
        <v>5.1620749999999997</v>
      </c>
      <c r="H2353" s="2">
        <f>'Moving Avg'!G2353</f>
        <v>5.0460059999999975</v>
      </c>
      <c r="I2353" s="2">
        <f>'Moving Avg'!H2353</f>
        <v>4.4515875000000014</v>
      </c>
      <c r="J2353" s="6" t="str">
        <f>OBV!F2353</f>
        <v>BULLISH</v>
      </c>
      <c r="K2353" s="6" t="str">
        <f>OBV!G2353</f>
        <v>WEAK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5.4615999999999998</v>
      </c>
      <c r="C2354" s="2">
        <f>RSI!I2354</f>
        <v>68.95075435759199</v>
      </c>
      <c r="D2354" s="2">
        <f>MACD!E2354</f>
        <v>-0.14191112697510189</v>
      </c>
      <c r="E2354" s="2">
        <f>MACD!F2354</f>
        <v>-0.10183779568617987</v>
      </c>
      <c r="F2354" s="2">
        <f>'Moving Avg'!D2354</f>
        <v>5.4394200000000001</v>
      </c>
      <c r="G2354" s="2">
        <f>'Moving Avg'!F2354</f>
        <v>5.1868249999999998</v>
      </c>
      <c r="H2354" s="2">
        <f>'Moving Avg'!G2354</f>
        <v>5.0541979999999986</v>
      </c>
      <c r="I2354" s="2">
        <f>'Moving Avg'!H2354</f>
        <v>4.4587985000000012</v>
      </c>
      <c r="J2354" s="6" t="str">
        <f>OBV!F2354</f>
        <v>BULLISH</v>
      </c>
      <c r="K2354" s="6" t="str">
        <f>OBV!G2354</f>
        <v>WEAK</v>
      </c>
      <c r="L2354" s="6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5.4615999999999998</v>
      </c>
      <c r="C2355" s="2">
        <f>RSI!I2355</f>
        <v>68.95075435759199</v>
      </c>
      <c r="D2355" s="2">
        <f>MACD!E2355</f>
        <v>-0.16041814019373124</v>
      </c>
      <c r="E2355" s="2">
        <f>MACD!F2355</f>
        <v>-0.11355386458769015</v>
      </c>
      <c r="F2355" s="2">
        <f>'Moving Avg'!D2355</f>
        <v>5.4752600000000005</v>
      </c>
      <c r="G2355" s="2">
        <f>'Moving Avg'!F2355</f>
        <v>5.2124250000000005</v>
      </c>
      <c r="H2355" s="2">
        <f>'Moving Avg'!G2355</f>
        <v>5.0632439999999983</v>
      </c>
      <c r="I2355" s="2">
        <f>'Moving Avg'!H2355</f>
        <v>4.4661800000000014</v>
      </c>
      <c r="J2355" s="6" t="str">
        <f>OBV!F2355</f>
        <v>BULLISH</v>
      </c>
      <c r="K2355" s="6" t="str">
        <f>OBV!G2355</f>
        <v>WEAK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5.4188999999999998</v>
      </c>
      <c r="C2356" s="2">
        <f>RSI!I2356</f>
        <v>64.831389039941286</v>
      </c>
      <c r="D2356" s="2">
        <f>MACD!E2356</f>
        <v>-0.16529778712919541</v>
      </c>
      <c r="E2356" s="2">
        <f>MACD!F2356</f>
        <v>-0.12390264909599122</v>
      </c>
      <c r="F2356" s="2">
        <f>'Moving Avg'!D2356</f>
        <v>5.4684200000000001</v>
      </c>
      <c r="G2356" s="2">
        <f>'Moving Avg'!F2356</f>
        <v>5.2341850000000001</v>
      </c>
      <c r="H2356" s="2">
        <f>'Moving Avg'!G2356</f>
        <v>5.0709239999999989</v>
      </c>
      <c r="I2356" s="2">
        <f>'Moving Avg'!H2356</f>
        <v>4.473049500000001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</row>
    <row r="2357" spans="1:12" ht="13.5" x14ac:dyDescent="0.25">
      <c r="A2357" s="3">
        <f>RSI!A2357</f>
        <v>45436</v>
      </c>
      <c r="B2357" s="2">
        <f>RSI!B2357</f>
        <v>5.3762999999999996</v>
      </c>
      <c r="C2357" s="2">
        <f>RSI!I2357</f>
        <v>60.9209598083321</v>
      </c>
      <c r="D2357" s="2">
        <f>MACD!E2357</f>
        <v>-0.12809981493186218</v>
      </c>
      <c r="E2357" s="2">
        <f>MACD!F2357</f>
        <v>-0.12474208226316542</v>
      </c>
      <c r="F2357" s="2">
        <f>'Moving Avg'!D2357</f>
        <v>5.4513600000000002</v>
      </c>
      <c r="G2357" s="2">
        <f>'Moving Avg'!F2357</f>
        <v>5.2512550000000005</v>
      </c>
      <c r="H2357" s="2">
        <f>'Moving Avg'!G2357</f>
        <v>5.0777519999999985</v>
      </c>
      <c r="I2357" s="2">
        <f>'Moving Avg'!H2357</f>
        <v>4.479706000000002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</row>
    <row r="2358" spans="1:12" ht="13.5" x14ac:dyDescent="0.25">
      <c r="A2358" s="3">
        <f>RSI!A2358</f>
        <v>45439</v>
      </c>
      <c r="B2358" s="2">
        <f>RSI!B2358</f>
        <v>5.3762999999999996</v>
      </c>
      <c r="C2358" s="2">
        <f>RSI!I2358</f>
        <v>60.920959808332093</v>
      </c>
      <c r="D2358" s="2">
        <f>MACD!E2358</f>
        <v>-0.11063473910851673</v>
      </c>
      <c r="E2358" s="2">
        <f>MACD!F2358</f>
        <v>-0.12192061363223569</v>
      </c>
      <c r="F2358" s="2">
        <f>'Moving Avg'!D2358</f>
        <v>5.4189400000000001</v>
      </c>
      <c r="G2358" s="2">
        <f>'Moving Avg'!F2358</f>
        <v>5.2683249999999999</v>
      </c>
      <c r="H2358" s="2">
        <f>'Moving Avg'!G2358</f>
        <v>5.0845799999999972</v>
      </c>
      <c r="I2358" s="2">
        <f>'Moving Avg'!H2358</f>
        <v>4.4861920000000017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5.3592000000000004</v>
      </c>
      <c r="C2359" s="2">
        <f>RSI!I2359</f>
        <v>59.257030519002448</v>
      </c>
      <c r="D2359" s="2">
        <f>MACD!E2359</f>
        <v>-0.10852011002631201</v>
      </c>
      <c r="E2359" s="2">
        <f>MACD!F2359</f>
        <v>-0.11924051291105096</v>
      </c>
      <c r="F2359" s="2">
        <f>'Moving Avg'!D2359</f>
        <v>5.39846</v>
      </c>
      <c r="G2359" s="2">
        <f>'Moving Avg'!F2359</f>
        <v>5.2845400000000007</v>
      </c>
      <c r="H2359" s="2">
        <f>'Moving Avg'!G2359</f>
        <v>5.091065999999997</v>
      </c>
      <c r="I2359" s="2">
        <f>'Moving Avg'!H2359</f>
        <v>4.4925925000000024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5.3592000000000004</v>
      </c>
      <c r="C2360" s="2">
        <f>RSI!I2360</f>
        <v>59.257030519002448</v>
      </c>
      <c r="D2360" s="2">
        <f>MACD!E2360</f>
        <v>-9.5561695673857194E-2</v>
      </c>
      <c r="E2360" s="2">
        <f>MACD!F2360</f>
        <v>-0.11450474946361221</v>
      </c>
      <c r="F2360" s="2">
        <f>'Moving Avg'!D2360</f>
        <v>5.37798</v>
      </c>
      <c r="G2360" s="2">
        <f>'Moving Avg'!F2360</f>
        <v>5.3007550000000005</v>
      </c>
      <c r="H2360" s="2">
        <f>'Moving Avg'!G2360</f>
        <v>5.0980639999999982</v>
      </c>
      <c r="I2360" s="2">
        <f>'Moving Avg'!H2360</f>
        <v>4.4993340000000019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5.3335999999999997</v>
      </c>
      <c r="C2361" s="2">
        <f>RSI!I2361</f>
        <v>56.574161460960333</v>
      </c>
      <c r="D2361" s="2">
        <f>MACD!E2361</f>
        <v>-5.7037448580921968E-2</v>
      </c>
      <c r="E2361" s="2">
        <f>MACD!F2361</f>
        <v>-0.10301128928707416</v>
      </c>
      <c r="F2361" s="2">
        <f>'Moving Avg'!D2361</f>
        <v>5.3609200000000001</v>
      </c>
      <c r="G2361" s="2">
        <f>'Moving Avg'!F2361</f>
        <v>5.3148350000000004</v>
      </c>
      <c r="H2361" s="2">
        <f>'Moving Avg'!G2361</f>
        <v>5.1047199999999977</v>
      </c>
      <c r="I2361" s="2">
        <f>'Moving Avg'!H2361</f>
        <v>4.5059475000000022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5.3335999999999997</v>
      </c>
      <c r="C2362" s="2">
        <f>RSI!I2362</f>
        <v>56.574161460960333</v>
      </c>
      <c r="D2362" s="2">
        <f>MACD!E2362</f>
        <v>-2.3535118823425627E-2</v>
      </c>
      <c r="E2362" s="2">
        <f>MACD!F2362</f>
        <v>-8.7116055194344455E-2</v>
      </c>
      <c r="F2362" s="2">
        <f>'Moving Avg'!D2362</f>
        <v>5.3523800000000001</v>
      </c>
      <c r="G2362" s="2">
        <f>'Moving Avg'!F2362</f>
        <v>5.3254999999999999</v>
      </c>
      <c r="H2362" s="2">
        <f>'Moving Avg'!G2362</f>
        <v>5.1113759999999981</v>
      </c>
      <c r="I2362" s="2">
        <f>'Moving Avg'!H2362</f>
        <v>4.512476000000003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5.3250999999999999</v>
      </c>
      <c r="C2363" s="2">
        <f>RSI!I2363</f>
        <v>55.604724414210224</v>
      </c>
      <c r="D2363" s="2">
        <f>MACD!E2363</f>
        <v>1.6885055417614758E-2</v>
      </c>
      <c r="E2363" s="2">
        <f>MACD!F2363</f>
        <v>-6.6315833071952615E-2</v>
      </c>
      <c r="F2363" s="2">
        <f>'Moving Avg'!D2363</f>
        <v>5.3421399999999997</v>
      </c>
      <c r="G2363" s="2">
        <f>'Moving Avg'!F2363</f>
        <v>5.3357400000000004</v>
      </c>
      <c r="H2363" s="2">
        <f>'Moving Avg'!G2363</f>
        <v>5.117861999999997</v>
      </c>
      <c r="I2363" s="2">
        <f>'Moving Avg'!H2363</f>
        <v>4.5186630000000028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5.3250999999999999</v>
      </c>
      <c r="C2364" s="2">
        <f>RSI!I2364</f>
        <v>55.604724414210224</v>
      </c>
      <c r="D2364" s="2">
        <f>MACD!E2364</f>
        <v>3.8976245430765388E-2</v>
      </c>
      <c r="E2364" s="2">
        <f>MACD!F2364</f>
        <v>-4.5257417371409023E-2</v>
      </c>
      <c r="F2364" s="2">
        <f>'Moving Avg'!D2364</f>
        <v>5.3353199999999994</v>
      </c>
      <c r="G2364" s="2">
        <f>'Moving Avg'!F2364</f>
        <v>5.3459800000000008</v>
      </c>
      <c r="H2364" s="2">
        <f>'Moving Avg'!G2364</f>
        <v>5.1243479999999968</v>
      </c>
      <c r="I2364" s="2">
        <f>'Moving Avg'!H2364</f>
        <v>4.5250210000000024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5.3079999999999998</v>
      </c>
      <c r="C2365" s="2">
        <f>RSI!I2365</f>
        <v>53.467084542255229</v>
      </c>
      <c r="D2365" s="2">
        <f>MACD!E2365</f>
        <v>5.8662206319350041E-2</v>
      </c>
      <c r="E2365" s="2">
        <f>MACD!F2365</f>
        <v>-2.4473492633257213E-2</v>
      </c>
      <c r="F2365" s="2">
        <f>'Moving Avg'!D2365</f>
        <v>5.3250799999999998</v>
      </c>
      <c r="G2365" s="2">
        <f>'Moving Avg'!F2365</f>
        <v>5.3583550000000004</v>
      </c>
      <c r="H2365" s="2">
        <f>'Moving Avg'!G2365</f>
        <v>5.1327119999999971</v>
      </c>
      <c r="I2365" s="2">
        <f>'Moving Avg'!H2365</f>
        <v>4.531293500000003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5.2908999999999997</v>
      </c>
      <c r="C2366" s="2">
        <f>RSI!I2366</f>
        <v>51.341510800089736</v>
      </c>
      <c r="D2366" s="2">
        <f>MACD!E2366</f>
        <v>6.9865028026139697E-2</v>
      </c>
      <c r="E2366" s="2">
        <f>MACD!F2366</f>
        <v>-5.6057885013778321E-3</v>
      </c>
      <c r="F2366" s="2">
        <f>'Moving Avg'!D2366</f>
        <v>5.3165399999999998</v>
      </c>
      <c r="G2366" s="2">
        <f>'Moving Avg'!F2366</f>
        <v>5.3668850000000008</v>
      </c>
      <c r="H2366" s="2">
        <f>'Moving Avg'!G2366</f>
        <v>5.1407339999999975</v>
      </c>
      <c r="I2366" s="2">
        <f>'Moving Avg'!H2366</f>
        <v>4.5376510000000021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5.2995000000000001</v>
      </c>
      <c r="C2367" s="2">
        <f>RSI!I2367</f>
        <v>52.367123768441424</v>
      </c>
      <c r="D2367" s="2">
        <f>MACD!E2367</f>
        <v>7.2113791152244033E-2</v>
      </c>
      <c r="E2367" s="2">
        <f>MACD!F2367</f>
        <v>9.9381274293465407E-3</v>
      </c>
      <c r="F2367" s="2">
        <f>'Moving Avg'!D2367</f>
        <v>5.3097200000000004</v>
      </c>
      <c r="G2367" s="2">
        <f>'Moving Avg'!F2367</f>
        <v>5.3630449999999996</v>
      </c>
      <c r="H2367" s="2">
        <f>'Moving Avg'!G2367</f>
        <v>5.1489279999999971</v>
      </c>
      <c r="I2367" s="2">
        <f>'Moving Avg'!H2367</f>
        <v>4.5440940000000021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5.3762999999999996</v>
      </c>
      <c r="C2368" s="2">
        <f>RSI!I2368</f>
        <v>60.395333290700627</v>
      </c>
      <c r="D2368" s="2">
        <f>MACD!E2368</f>
        <v>6.8240157804863699E-2</v>
      </c>
      <c r="E2368" s="2">
        <f>MACD!F2368</f>
        <v>2.1598533504449971E-2</v>
      </c>
      <c r="F2368" s="2">
        <f>'Moving Avg'!D2368</f>
        <v>5.31996</v>
      </c>
      <c r="G2368" s="2">
        <f>'Moving Avg'!F2368</f>
        <v>5.3673149999999996</v>
      </c>
      <c r="H2368" s="2">
        <f>'Moving Avg'!G2368</f>
        <v>5.1586579999999973</v>
      </c>
      <c r="I2368" s="2">
        <f>'Moving Avg'!H2368</f>
        <v>4.5505370000000021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5.2908999999999997</v>
      </c>
      <c r="C2369" s="2">
        <f>RSI!I2369</f>
        <v>50.252663024067672</v>
      </c>
      <c r="D2369" s="2">
        <f>MACD!E2369</f>
        <v>6.8122750962274381E-2</v>
      </c>
      <c r="E2369" s="2">
        <f>MACD!F2369</f>
        <v>3.0903376996014854E-2</v>
      </c>
      <c r="F2369" s="2">
        <f>'Moving Avg'!D2369</f>
        <v>5.3131199999999996</v>
      </c>
      <c r="G2369" s="2">
        <f>'Moving Avg'!F2369</f>
        <v>5.3715799999999998</v>
      </c>
      <c r="H2369" s="2">
        <f>'Moving Avg'!G2369</f>
        <v>5.166337999999997</v>
      </c>
      <c r="I2369" s="2">
        <f>'Moving Avg'!H2369</f>
        <v>4.5565960000000025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</row>
    <row r="2370" spans="1:12" ht="13.5" x14ac:dyDescent="0.25">
      <c r="A2370" s="3">
        <f>RSI!A2370</f>
        <v>45455</v>
      </c>
      <c r="B2370" s="2">
        <f>RSI!B2370</f>
        <v>5.2908999999999997</v>
      </c>
      <c r="C2370" s="2">
        <f>RSI!I2370</f>
        <v>50.252663024067672</v>
      </c>
      <c r="D2370" s="2">
        <f>MACD!E2370</f>
        <v>6.8032785476344948E-2</v>
      </c>
      <c r="E2370" s="2">
        <f>MACD!F2370</f>
        <v>3.8329258692080877E-2</v>
      </c>
      <c r="F2370" s="2">
        <f>'Moving Avg'!D2370</f>
        <v>5.3097000000000003</v>
      </c>
      <c r="G2370" s="2">
        <f>'Moving Avg'!F2370</f>
        <v>5.3720049999999997</v>
      </c>
      <c r="H2370" s="2">
        <f>'Moving Avg'!G2370</f>
        <v>5.1740179999999976</v>
      </c>
      <c r="I2370" s="2">
        <f>'Moving Avg'!H2370</f>
        <v>4.5629960000000018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</row>
    <row r="2371" spans="1:12" ht="13.5" x14ac:dyDescent="0.25">
      <c r="A2371" s="3">
        <f>RSI!A2371</f>
        <v>45456</v>
      </c>
      <c r="B2371" s="2">
        <f>RSI!B2371</f>
        <v>5.3250999999999999</v>
      </c>
      <c r="C2371" s="2">
        <f>RSI!I2371</f>
        <v>53.852129953932504</v>
      </c>
      <c r="D2371" s="2">
        <f>MACD!E2371</f>
        <v>6.1493550004732889E-2</v>
      </c>
      <c r="E2371" s="2">
        <f>MACD!F2371</f>
        <v>4.296211695461128E-2</v>
      </c>
      <c r="F2371" s="2">
        <f>'Moving Avg'!D2371</f>
        <v>5.3165399999999998</v>
      </c>
      <c r="G2371" s="2">
        <f>'Moving Avg'!F2371</f>
        <v>5.3656049999999995</v>
      </c>
      <c r="H2371" s="2">
        <f>'Moving Avg'!G2371</f>
        <v>5.1827239999999968</v>
      </c>
      <c r="I2371" s="2">
        <f>'Moving Avg'!H2371</f>
        <v>4.5695670000000028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5.2908999999999997</v>
      </c>
      <c r="C2372" s="2">
        <f>RSI!I2372</f>
        <v>49.959267194403502</v>
      </c>
      <c r="D2372" s="2">
        <f>MACD!E2372</f>
        <v>5.8299635603843214E-2</v>
      </c>
      <c r="E2372" s="2">
        <f>MACD!F2372</f>
        <v>4.6029620684457671E-2</v>
      </c>
      <c r="F2372" s="2">
        <f>'Moving Avg'!D2372</f>
        <v>5.3148199999999992</v>
      </c>
      <c r="G2372" s="2">
        <f>'Moving Avg'!F2372</f>
        <v>5.3570699999999984</v>
      </c>
      <c r="H2372" s="2">
        <f>'Moving Avg'!G2372</f>
        <v>5.1897219999999971</v>
      </c>
      <c r="I2372" s="2">
        <f>'Moving Avg'!H2372</f>
        <v>4.5759670000000021</v>
      </c>
      <c r="J2372" s="6" t="str">
        <f>OBV!F2372</f>
        <v>BULLISH</v>
      </c>
      <c r="K2372" s="6" t="str">
        <f>OBV!G2372</f>
        <v>NEUTRAL</v>
      </c>
      <c r="L2372" s="6" t="str">
        <f>OBV!H2372</f>
        <v>BULLISH DIVERGENCE</v>
      </c>
    </row>
    <row r="2373" spans="1:12" ht="13.5" x14ac:dyDescent="0.25">
      <c r="A2373" s="3">
        <f>RSI!A2373</f>
        <v>45461</v>
      </c>
      <c r="B2373" s="2">
        <f>RSI!B2373</f>
        <v>5.2908999999999997</v>
      </c>
      <c r="C2373" s="2">
        <f>RSI!I2373</f>
        <v>49.959267194403502</v>
      </c>
      <c r="D2373" s="2">
        <f>MACD!E2373</f>
        <v>5.4311815083444515E-2</v>
      </c>
      <c r="E2373" s="2">
        <f>MACD!F2373</f>
        <v>4.7686059564255048E-2</v>
      </c>
      <c r="F2373" s="2">
        <f>'Moving Avg'!D2373</f>
        <v>5.2977400000000001</v>
      </c>
      <c r="G2373" s="2">
        <f>'Moving Avg'!F2373</f>
        <v>5.344694999999998</v>
      </c>
      <c r="H2373" s="2">
        <f>'Moving Avg'!G2373</f>
        <v>5.1967199999999965</v>
      </c>
      <c r="I2373" s="2">
        <f>'Moving Avg'!H2373</f>
        <v>4.5819830000000028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5.2908999999999997</v>
      </c>
      <c r="C2374" s="2">
        <f>RSI!I2374</f>
        <v>49.959267194403495</v>
      </c>
      <c r="D2374" s="2">
        <f>MACD!E2374</f>
        <v>5.0958259802979633E-2</v>
      </c>
      <c r="E2374" s="2">
        <f>MACD!F2374</f>
        <v>4.8340499611999967E-2</v>
      </c>
      <c r="F2374" s="2">
        <f>'Moving Avg'!D2374</f>
        <v>5.2977400000000001</v>
      </c>
      <c r="G2374" s="2">
        <f>'Moving Avg'!F2374</f>
        <v>5.3361599999999978</v>
      </c>
      <c r="H2374" s="2">
        <f>'Moving Avg'!G2374</f>
        <v>5.2035459999999967</v>
      </c>
      <c r="I2374" s="2">
        <f>'Moving Avg'!H2374</f>
        <v>4.5879565000000024</v>
      </c>
      <c r="J2374" s="6" t="str">
        <f>OBV!F2374</f>
        <v>BEARISH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5.2908999999999997</v>
      </c>
      <c r="C2375" s="2">
        <f>RSI!I2375</f>
        <v>49.959267194403495</v>
      </c>
      <c r="D2375" s="2">
        <f>MACD!E2375</f>
        <v>4.5509083901725589E-2</v>
      </c>
      <c r="E2375" s="2">
        <f>MACD!F2375</f>
        <v>4.7774216469945098E-2</v>
      </c>
      <c r="F2375" s="2">
        <f>'Moving Avg'!D2375</f>
        <v>5.2977400000000001</v>
      </c>
      <c r="G2375" s="2">
        <f>'Moving Avg'!F2375</f>
        <v>5.3276249999999985</v>
      </c>
      <c r="H2375" s="2">
        <f>'Moving Avg'!G2375</f>
        <v>5.2098599999999973</v>
      </c>
      <c r="I2375" s="2">
        <f>'Moving Avg'!H2375</f>
        <v>4.5939300000000012</v>
      </c>
      <c r="J2375" s="6" t="str">
        <f>OBV!F2375</f>
        <v>BEARISH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5.2908999999999997</v>
      </c>
      <c r="C2376" s="2">
        <f>RSI!I2376</f>
        <v>49.959267194403495</v>
      </c>
      <c r="D2376" s="2">
        <f>MACD!E2376</f>
        <v>3.828526706853097E-2</v>
      </c>
      <c r="E2376" s="2">
        <f>MACD!F2376</f>
        <v>4.5876426589662275E-2</v>
      </c>
      <c r="F2376" s="2">
        <f>'Moving Avg'!D2376</f>
        <v>5.2908999999999997</v>
      </c>
      <c r="G2376" s="2">
        <f>'Moving Avg'!F2376</f>
        <v>5.3212249999999974</v>
      </c>
      <c r="H2376" s="2">
        <f>'Moving Avg'!G2376</f>
        <v>5.2161739999999979</v>
      </c>
      <c r="I2376" s="2">
        <f>'Moving Avg'!H2376</f>
        <v>4.5999035000000017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5.2908999999999997</v>
      </c>
      <c r="C2377" s="2">
        <f>RSI!I2377</f>
        <v>49.959267194403495</v>
      </c>
      <c r="D2377" s="2">
        <f>MACD!E2377</f>
        <v>3.35123590987223E-2</v>
      </c>
      <c r="E2377" s="2">
        <f>MACD!F2377</f>
        <v>4.340361309147428E-2</v>
      </c>
      <c r="F2377" s="2">
        <f>'Moving Avg'!D2377</f>
        <v>5.2908999999999997</v>
      </c>
      <c r="G2377" s="2">
        <f>'Moving Avg'!F2377</f>
        <v>5.3169549999999983</v>
      </c>
      <c r="H2377" s="2">
        <f>'Moving Avg'!G2377</f>
        <v>5.2226599999999976</v>
      </c>
      <c r="I2377" s="2">
        <f>'Moving Avg'!H2377</f>
        <v>4.6058770000000022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5.3421000000000003</v>
      </c>
      <c r="C2378" s="2">
        <f>RSI!I2378</f>
        <v>57.186882316021865</v>
      </c>
      <c r="D2378" s="2">
        <f>MACD!E2378</f>
        <v>3.7511791782219639E-2</v>
      </c>
      <c r="E2378" s="2">
        <f>MACD!F2378</f>
        <v>4.2225248829623356E-2</v>
      </c>
      <c r="F2378" s="2">
        <f>'Moving Avg'!D2378</f>
        <v>5.3011399999999993</v>
      </c>
      <c r="G2378" s="2">
        <f>'Moving Avg'!F2378</f>
        <v>5.3152449999999991</v>
      </c>
      <c r="H2378" s="2">
        <f>'Moving Avg'!G2378</f>
        <v>5.2299979999999975</v>
      </c>
      <c r="I2378" s="2">
        <f>'Moving Avg'!H2378</f>
        <v>4.6121065000000021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5.4871999999999996</v>
      </c>
      <c r="C2379" s="2">
        <f>RSI!I2379</f>
        <v>70.285425734768864</v>
      </c>
      <c r="D2379" s="2">
        <f>MACD!E2379</f>
        <v>1.6720899533880562E-2</v>
      </c>
      <c r="E2379" s="2">
        <f>MACD!F2379</f>
        <v>3.7124378970474804E-2</v>
      </c>
      <c r="F2379" s="2">
        <f>'Moving Avg'!D2379</f>
        <v>5.3403999999999998</v>
      </c>
      <c r="G2379" s="2">
        <f>'Moving Avg'!F2379</f>
        <v>5.3216449999999984</v>
      </c>
      <c r="H2379" s="2">
        <f>'Moving Avg'!G2379</f>
        <v>5.2402379999999962</v>
      </c>
      <c r="I2379" s="2">
        <f>'Moving Avg'!H2379</f>
        <v>4.6189760000000026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5.4275000000000002</v>
      </c>
      <c r="C2380" s="2">
        <f>RSI!I2380</f>
        <v>61.894841417347394</v>
      </c>
      <c r="D2380" s="2">
        <f>MACD!E2380</f>
        <v>2.4263725639981359E-3</v>
      </c>
      <c r="E2380" s="2">
        <f>MACD!F2380</f>
        <v>3.018477768917947E-2</v>
      </c>
      <c r="F2380" s="2">
        <f>'Moving Avg'!D2380</f>
        <v>5.3677200000000003</v>
      </c>
      <c r="G2380" s="2">
        <f>'Moving Avg'!F2380</f>
        <v>5.3250599999999988</v>
      </c>
      <c r="H2380" s="2">
        <f>'Moving Avg'!G2380</f>
        <v>5.2492839999999967</v>
      </c>
      <c r="I2380" s="2">
        <f>'Moving Avg'!H2380</f>
        <v>4.6254190000000026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5.4275000000000002</v>
      </c>
      <c r="C2381" s="2">
        <f>RSI!I2381</f>
        <v>61.894841417347394</v>
      </c>
      <c r="D2381" s="2">
        <f>MACD!E2381</f>
        <v>-5.0958508176934814E-3</v>
      </c>
      <c r="E2381" s="2">
        <f>MACD!F2381</f>
        <v>2.312865198780488E-2</v>
      </c>
      <c r="F2381" s="2">
        <f>'Moving Avg'!D2381</f>
        <v>5.3950399999999998</v>
      </c>
      <c r="G2381" s="2">
        <f>'Moving Avg'!F2381</f>
        <v>5.3297549999999987</v>
      </c>
      <c r="H2381" s="2">
        <f>'Moving Avg'!G2381</f>
        <v>5.2583299999999964</v>
      </c>
      <c r="I2381" s="2">
        <f>'Moving Avg'!H2381</f>
        <v>4.6322035000000028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5.5042999999999997</v>
      </c>
      <c r="C2382" s="2">
        <f>RSI!I2382</f>
        <v>67.655629336671467</v>
      </c>
      <c r="D2382" s="2">
        <f>MACD!E2382</f>
        <v>-2.3048637218532342E-2</v>
      </c>
      <c r="E2382" s="2">
        <f>MACD!F2382</f>
        <v>1.3893194146537436E-2</v>
      </c>
      <c r="F2382" s="2">
        <f>'Moving Avg'!D2382</f>
        <v>5.4377200000000006</v>
      </c>
      <c r="G2382" s="2">
        <f>'Moving Avg'!F2382</f>
        <v>5.3382899999999989</v>
      </c>
      <c r="H2382" s="2">
        <f>'Moving Avg'!G2382</f>
        <v>5.2690839999999968</v>
      </c>
      <c r="I2382" s="2">
        <f>'Moving Avg'!H2382</f>
        <v>4.6390305000000023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5.6135999999999999</v>
      </c>
      <c r="C2383" s="2">
        <f>RSI!I2383</f>
        <v>73.740236558472873</v>
      </c>
      <c r="D2383" s="2">
        <f>MACD!E2383</f>
        <v>-4.7379753205302855E-2</v>
      </c>
      <c r="E2383" s="2">
        <f>MACD!F2383</f>
        <v>1.6386046761693775E-3</v>
      </c>
      <c r="F2383" s="2">
        <f>'Moving Avg'!D2383</f>
        <v>5.4920199999999992</v>
      </c>
      <c r="G2383" s="2">
        <f>'Moving Avg'!F2383</f>
        <v>5.3527149999999999</v>
      </c>
      <c r="H2383" s="2">
        <f>'Moving Avg'!G2383</f>
        <v>5.2820239999999963</v>
      </c>
      <c r="I2383" s="2">
        <f>'Moving Avg'!H2383</f>
        <v>4.6464040000000031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5.6692999999999998</v>
      </c>
      <c r="C2384" s="2">
        <f>RSI!I2384</f>
        <v>76.197625213991813</v>
      </c>
      <c r="D2384" s="2">
        <f>MACD!E2384</f>
        <v>-7.3706071961828101E-2</v>
      </c>
      <c r="E2384" s="2">
        <f>MACD!F2384</f>
        <v>-1.3430330651430119E-2</v>
      </c>
      <c r="F2384" s="2">
        <f>'Moving Avg'!D2384</f>
        <v>5.5284400000000007</v>
      </c>
      <c r="G2384" s="2">
        <f>'Moving Avg'!F2384</f>
        <v>5.3699250000000003</v>
      </c>
      <c r="H2384" s="2">
        <f>'Moving Avg'!G2384</f>
        <v>5.2960779999999978</v>
      </c>
      <c r="I2384" s="2">
        <f>'Moving Avg'!H2384</f>
        <v>4.6540560000000024</v>
      </c>
      <c r="J2384" s="6" t="str">
        <f>OBV!F2384</f>
        <v>BULLISH</v>
      </c>
      <c r="K2384" s="6" t="str">
        <f>OBV!G2384</f>
        <v>NEUTRAL</v>
      </c>
      <c r="L2384" s="6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5.6692999999999998</v>
      </c>
      <c r="C2385" s="2">
        <f>RSI!I2385</f>
        <v>76.197625213991813</v>
      </c>
      <c r="D2385" s="2">
        <f>MACD!E2385</f>
        <v>-9.7804400651848589E-2</v>
      </c>
      <c r="E2385" s="2">
        <f>MACD!F2385</f>
        <v>-3.0305144651513814E-2</v>
      </c>
      <c r="F2385" s="2">
        <f>'Moving Avg'!D2385</f>
        <v>5.5768000000000004</v>
      </c>
      <c r="G2385" s="2">
        <f>'Moving Avg'!F2385</f>
        <v>5.3879899999999994</v>
      </c>
      <c r="H2385" s="2">
        <f>'Moving Avg'!G2385</f>
        <v>5.3104719999999972</v>
      </c>
      <c r="I2385" s="2">
        <f>'Moving Avg'!H2385</f>
        <v>4.6614950000000031</v>
      </c>
      <c r="J2385" s="6" t="str">
        <f>OBV!F2385</f>
        <v>BULLISH</v>
      </c>
      <c r="K2385" s="6" t="str">
        <f>OBV!G2385</f>
        <v>NEUTRAL</v>
      </c>
      <c r="L2385" s="6" t="str">
        <f>OBV!H2385</f>
        <v>BULLISH DIVERGENCE</v>
      </c>
    </row>
    <row r="2386" spans="1:12" ht="13.5" x14ac:dyDescent="0.25">
      <c r="A2386" s="3">
        <f>RSI!A2386</f>
        <v>45478</v>
      </c>
      <c r="B2386" s="2">
        <f>RSI!B2386</f>
        <v>5.7436999999999996</v>
      </c>
      <c r="C2386" s="2">
        <f>RSI!I2386</f>
        <v>79.211306631013002</v>
      </c>
      <c r="D2386" s="2">
        <f>MACD!E2386</f>
        <v>-0.12539363936167369</v>
      </c>
      <c r="E2386" s="2">
        <f>MACD!F2386</f>
        <v>-4.9322843593545794E-2</v>
      </c>
      <c r="F2386" s="2">
        <f>'Moving Avg'!D2386</f>
        <v>5.6400399999999999</v>
      </c>
      <c r="G2386" s="2">
        <f>'Moving Avg'!F2386</f>
        <v>5.4106299999999994</v>
      </c>
      <c r="H2386" s="2">
        <f>'Moving Avg'!G2386</f>
        <v>5.3256719999999973</v>
      </c>
      <c r="I2386" s="2">
        <f>'Moving Avg'!H2386</f>
        <v>4.6695190000000029</v>
      </c>
      <c r="J2386" s="6" t="str">
        <f>OBV!F2386</f>
        <v>BULLISH</v>
      </c>
      <c r="K2386" s="6" t="str">
        <f>OBV!G2386</f>
        <v>NEUTRAL</v>
      </c>
      <c r="L2386" s="6" t="str">
        <f>OBV!H2386</f>
        <v>BULLISH DIVERGENCE</v>
      </c>
    </row>
    <row r="2387" spans="1:12" ht="13.5" x14ac:dyDescent="0.25">
      <c r="A2387" s="3">
        <f>RSI!A2387</f>
        <v>45481</v>
      </c>
      <c r="B2387" s="2">
        <f>RSI!B2387</f>
        <v>5.7530000000000001</v>
      </c>
      <c r="C2387" s="2">
        <f>RSI!I2387</f>
        <v>79.559691428249806</v>
      </c>
      <c r="D2387" s="2">
        <f>MACD!E2387</f>
        <v>-0.15142915528120415</v>
      </c>
      <c r="E2387" s="2">
        <f>MACD!F2387</f>
        <v>-6.9744105931077466E-2</v>
      </c>
      <c r="F2387" s="2">
        <f>'Moving Avg'!D2387</f>
        <v>5.6897799999999998</v>
      </c>
      <c r="G2387" s="2">
        <f>'Moving Avg'!F2387</f>
        <v>5.4333049999999998</v>
      </c>
      <c r="H2387" s="2">
        <f>'Moving Avg'!G2387</f>
        <v>5.3400339999999975</v>
      </c>
      <c r="I2387" s="2">
        <f>'Moving Avg'!H2387</f>
        <v>4.6780165000000027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</row>
    <row r="2388" spans="1:12" ht="13.5" x14ac:dyDescent="0.25">
      <c r="A2388" s="3">
        <f>RSI!A2388</f>
        <v>45482</v>
      </c>
      <c r="B2388" s="2">
        <f>RSI!B2388</f>
        <v>5.7622999999999998</v>
      </c>
      <c r="C2388" s="2">
        <f>RSI!I2388</f>
        <v>79.922047962656706</v>
      </c>
      <c r="D2388" s="2">
        <f>MACD!E2388</f>
        <v>-0.16817972581324447</v>
      </c>
      <c r="E2388" s="2">
        <f>MACD!F2388</f>
        <v>-8.9431229907510873E-2</v>
      </c>
      <c r="F2388" s="2">
        <f>'Moving Avg'!D2388</f>
        <v>5.7195200000000002</v>
      </c>
      <c r="G2388" s="2">
        <f>'Moving Avg'!F2388</f>
        <v>5.4526050000000001</v>
      </c>
      <c r="H2388" s="2">
        <f>'Moving Avg'!G2388</f>
        <v>5.3545819999999971</v>
      </c>
      <c r="I2388" s="2">
        <f>'Moving Avg'!H2388</f>
        <v>4.686091000000002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5.8459000000000003</v>
      </c>
      <c r="C2389" s="2">
        <f>RSI!I2389</f>
        <v>82.863020326777871</v>
      </c>
      <c r="D2389" s="2">
        <f>MACD!E2389</f>
        <v>-0.1680449337706742</v>
      </c>
      <c r="E2389" s="2">
        <f>MACD!F2389</f>
        <v>-0.10515397068014354</v>
      </c>
      <c r="F2389" s="2">
        <f>'Moving Avg'!D2389</f>
        <v>5.7548399999999997</v>
      </c>
      <c r="G2389" s="2">
        <f>'Moving Avg'!F2389</f>
        <v>5.4803550000000012</v>
      </c>
      <c r="H2389" s="2">
        <f>'Moving Avg'!G2389</f>
        <v>5.3708019999999985</v>
      </c>
      <c r="I2389" s="2">
        <f>'Moving Avg'!H2389</f>
        <v>4.6945835000000029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5.8459000000000003</v>
      </c>
      <c r="C2390" s="2">
        <f>RSI!I2390</f>
        <v>82.863020326777871</v>
      </c>
      <c r="D2390" s="2">
        <f>MACD!E2390</f>
        <v>-0.17929665016158758</v>
      </c>
      <c r="E2390" s="2">
        <f>MACD!F2390</f>
        <v>-0.11998250657643235</v>
      </c>
      <c r="F2390" s="2">
        <f>'Moving Avg'!D2390</f>
        <v>5.7901600000000002</v>
      </c>
      <c r="G2390" s="2">
        <f>'Moving Avg'!F2390</f>
        <v>5.5081049999999996</v>
      </c>
      <c r="H2390" s="2">
        <f>'Moving Avg'!G2390</f>
        <v>5.3870219999999991</v>
      </c>
      <c r="I2390" s="2">
        <f>'Moving Avg'!H2390</f>
        <v>4.7031185000000031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5.8365999999999998</v>
      </c>
      <c r="C2391" s="2">
        <f>RSI!I2391</f>
        <v>81.32611333498393</v>
      </c>
      <c r="D2391" s="2">
        <f>MACD!E2391</f>
        <v>-0.19014803308709993</v>
      </c>
      <c r="E2391" s="2">
        <f>MACD!F2391</f>
        <v>-0.13401561187856587</v>
      </c>
      <c r="F2391" s="2">
        <f>'Moving Avg'!D2391</f>
        <v>5.8087400000000002</v>
      </c>
      <c r="G2391" s="2">
        <f>'Moving Avg'!F2391</f>
        <v>5.5336800000000004</v>
      </c>
      <c r="H2391" s="2">
        <f>'Moving Avg'!G2391</f>
        <v>5.4027139999999987</v>
      </c>
      <c r="I2391" s="2">
        <f>'Moving Avg'!H2391</f>
        <v>4.7113940000000021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</row>
    <row r="2392" spans="1:12" ht="13.5" x14ac:dyDescent="0.25">
      <c r="A2392" s="3">
        <f>RSI!A2392</f>
        <v>45488</v>
      </c>
      <c r="B2392" s="2">
        <f>RSI!B2392</f>
        <v>5.8365999999999998</v>
      </c>
      <c r="C2392" s="2">
        <f>RSI!I2392</f>
        <v>81.326113334983916</v>
      </c>
      <c r="D2392" s="2">
        <f>MACD!E2392</f>
        <v>-0.18932962332119541</v>
      </c>
      <c r="E2392" s="2">
        <f>MACD!F2392</f>
        <v>-0.14507841416709177</v>
      </c>
      <c r="F2392" s="2">
        <f>'Moving Avg'!D2392</f>
        <v>5.8254600000000005</v>
      </c>
      <c r="G2392" s="2">
        <f>'Moving Avg'!F2392</f>
        <v>5.5609650000000013</v>
      </c>
      <c r="H2392" s="2">
        <f>'Moving Avg'!G2392</f>
        <v>5.4170399999999974</v>
      </c>
      <c r="I2392" s="2">
        <f>'Moving Avg'!H2392</f>
        <v>4.7198825000000024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</row>
    <row r="2393" spans="1:12" ht="13.5" x14ac:dyDescent="0.25">
      <c r="A2393" s="3">
        <f>RSI!A2393</f>
        <v>45489</v>
      </c>
      <c r="B2393" s="2">
        <f>RSI!B2393</f>
        <v>5.8924000000000003</v>
      </c>
      <c r="C2393" s="2">
        <f>RSI!I2393</f>
        <v>83.460746915567796</v>
      </c>
      <c r="D2393" s="2">
        <f>MACD!E2393</f>
        <v>-0.17763565984852203</v>
      </c>
      <c r="E2393" s="2">
        <f>MACD!F2393</f>
        <v>-0.15158986330337784</v>
      </c>
      <c r="F2393" s="2">
        <f>'Moving Avg'!D2393</f>
        <v>5.8514800000000005</v>
      </c>
      <c r="G2393" s="2">
        <f>'Moving Avg'!F2393</f>
        <v>5.5910400000000005</v>
      </c>
      <c r="H2393" s="2">
        <f>'Moving Avg'!G2393</f>
        <v>5.4324819999999976</v>
      </c>
      <c r="I2393" s="2">
        <f>'Moving Avg'!H2393</f>
        <v>4.7286075000000016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</row>
    <row r="2394" spans="1:12" ht="13.5" x14ac:dyDescent="0.25">
      <c r="A2394" s="3">
        <f>RSI!A2394</f>
        <v>45490</v>
      </c>
      <c r="B2394" s="2">
        <f>RSI!B2394</f>
        <v>5.8552</v>
      </c>
      <c r="C2394" s="2">
        <f>RSI!I2394</f>
        <v>77.130667849741073</v>
      </c>
      <c r="D2394" s="2">
        <f>MACD!E2394</f>
        <v>-0.15830180630328083</v>
      </c>
      <c r="E2394" s="2">
        <f>MACD!F2394</f>
        <v>-0.15293225190335843</v>
      </c>
      <c r="F2394" s="2">
        <f>'Moving Avg'!D2394</f>
        <v>5.8533400000000011</v>
      </c>
      <c r="G2394" s="2">
        <f>'Moving Avg'!F2394</f>
        <v>5.6192549999999999</v>
      </c>
      <c r="H2394" s="2">
        <f>'Moving Avg'!G2394</f>
        <v>5.4471799999999986</v>
      </c>
      <c r="I2394" s="2">
        <f>'Moving Avg'!H2394</f>
        <v>4.7373170000000009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</row>
    <row r="2395" spans="1:12" ht="13.5" x14ac:dyDescent="0.25">
      <c r="A2395" s="3">
        <f>RSI!A2395</f>
        <v>45491</v>
      </c>
      <c r="B2395" s="2">
        <f>RSI!B2395</f>
        <v>5.8552</v>
      </c>
      <c r="C2395" s="2">
        <f>RSI!I2395</f>
        <v>77.130667849741073</v>
      </c>
      <c r="D2395" s="2">
        <f>MACD!E2395</f>
        <v>-0.143468709579194</v>
      </c>
      <c r="E2395" s="2">
        <f>MACD!F2395</f>
        <v>-0.15103954343852555</v>
      </c>
      <c r="F2395" s="2">
        <f>'Moving Avg'!D2395</f>
        <v>5.8552</v>
      </c>
      <c r="G2395" s="2">
        <f>'Moving Avg'!F2395</f>
        <v>5.6474700000000002</v>
      </c>
      <c r="H2395" s="2">
        <f>'Moving Avg'!G2395</f>
        <v>5.4630739999999989</v>
      </c>
      <c r="I2395" s="2">
        <f>'Moving Avg'!H2395</f>
        <v>4.7462825000000013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</row>
    <row r="2396" spans="1:12" ht="13.5" x14ac:dyDescent="0.25">
      <c r="A2396" s="3">
        <f>RSI!A2396</f>
        <v>45492</v>
      </c>
      <c r="B2396" s="2">
        <f>RSI!B2396</f>
        <v>5.8365999999999998</v>
      </c>
      <c r="C2396" s="2">
        <f>RSI!I2396</f>
        <v>73.881286468169648</v>
      </c>
      <c r="D2396" s="2">
        <f>MACD!E2396</f>
        <v>-0.11950695334716954</v>
      </c>
      <c r="E2396" s="2">
        <f>MACD!F2396</f>
        <v>-0.14473302542025435</v>
      </c>
      <c r="F2396" s="2">
        <f>'Moving Avg'!D2396</f>
        <v>5.8552</v>
      </c>
      <c r="G2396" s="2">
        <f>'Moving Avg'!F2396</f>
        <v>5.6747549999999993</v>
      </c>
      <c r="H2396" s="2">
        <f>'Moving Avg'!G2396</f>
        <v>5.4773999999999994</v>
      </c>
      <c r="I2396" s="2">
        <f>'Moving Avg'!H2396</f>
        <v>4.7547285000000006</v>
      </c>
      <c r="J2396" s="6" t="str">
        <f>OBV!F2396</f>
        <v>BEARISH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5.8365999999999998</v>
      </c>
      <c r="C2397" s="2">
        <f>RSI!I2397</f>
        <v>73.881286468169648</v>
      </c>
      <c r="D2397" s="2">
        <f>MACD!E2397</f>
        <v>-9.8999515235502322E-2</v>
      </c>
      <c r="E2397" s="2">
        <f>MACD!F2397</f>
        <v>-0.13558632338330395</v>
      </c>
      <c r="F2397" s="2">
        <f>'Moving Avg'!D2397</f>
        <v>5.8552000000000008</v>
      </c>
      <c r="G2397" s="2">
        <f>'Moving Avg'!F2397</f>
        <v>5.7020400000000002</v>
      </c>
      <c r="H2397" s="2">
        <f>'Moving Avg'!G2397</f>
        <v>5.4866059999999983</v>
      </c>
      <c r="I2397" s="2">
        <f>'Moving Avg'!H2397</f>
        <v>4.7631744999999999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5.8552</v>
      </c>
      <c r="C2398" s="2">
        <f>RSI!I2398</f>
        <v>75.097970226642062</v>
      </c>
      <c r="D2398" s="2">
        <f>MACD!E2398</f>
        <v>-8.2703949589775227E-2</v>
      </c>
      <c r="E2398" s="2">
        <f>MACD!F2398</f>
        <v>-0.12500984862459821</v>
      </c>
      <c r="F2398" s="2">
        <f>'Moving Avg'!D2398</f>
        <v>5.8477600000000001</v>
      </c>
      <c r="G2398" s="2">
        <f>'Moving Avg'!F2398</f>
        <v>5.7276949999999998</v>
      </c>
      <c r="H2398" s="2">
        <f>'Moving Avg'!G2398</f>
        <v>5.4978919999999993</v>
      </c>
      <c r="I2398" s="2">
        <f>'Moving Avg'!H2398</f>
        <v>4.7718414999999998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5.8552</v>
      </c>
      <c r="C2399" s="2">
        <f>RSI!I2399</f>
        <v>75.097970226642062</v>
      </c>
      <c r="D2399" s="2">
        <f>MACD!E2399</f>
        <v>-5.719142437343816E-2</v>
      </c>
      <c r="E2399" s="2">
        <f>MACD!F2399</f>
        <v>-0.11144616377436621</v>
      </c>
      <c r="F2399" s="2">
        <f>'Moving Avg'!D2399</f>
        <v>5.8477600000000001</v>
      </c>
      <c r="G2399" s="2">
        <f>'Moving Avg'!F2399</f>
        <v>5.7460949999999995</v>
      </c>
      <c r="H2399" s="2">
        <f>'Moving Avg'!G2399</f>
        <v>5.5108839999999999</v>
      </c>
      <c r="I2399" s="2">
        <f>'Moving Avg'!H2399</f>
        <v>4.7804229999999999</v>
      </c>
      <c r="J2399" s="6" t="str">
        <f>OBV!F2399</f>
        <v>BEARISH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5.9016999999999999</v>
      </c>
      <c r="C2400" s="2">
        <f>RSI!I2400</f>
        <v>78.061096876124211</v>
      </c>
      <c r="D2400" s="2">
        <f>MACD!E2400</f>
        <v>-4.0101651917636261E-2</v>
      </c>
      <c r="E2400" s="2">
        <f>MACD!F2400</f>
        <v>-9.7177261403020229E-2</v>
      </c>
      <c r="F2400" s="2">
        <f>'Moving Avg'!D2400</f>
        <v>5.8570599999999997</v>
      </c>
      <c r="G2400" s="2">
        <f>'Moving Avg'!F2400</f>
        <v>5.7698049999999999</v>
      </c>
      <c r="H2400" s="2">
        <f>'Moving Avg'!G2400</f>
        <v>5.5232700000000001</v>
      </c>
      <c r="I2400" s="2">
        <f>'Moving Avg'!H2400</f>
        <v>4.7892369999999991</v>
      </c>
      <c r="J2400" s="6" t="str">
        <f>OBV!F2400</f>
        <v>BEARISH</v>
      </c>
      <c r="K2400" s="6" t="str">
        <f>OBV!G2400</f>
        <v>NEUTRAL</v>
      </c>
      <c r="L2400" s="6" t="str">
        <f>OBV!H2400</f>
        <v>BEARISH DIVERGENCE</v>
      </c>
    </row>
    <row r="2401" spans="1:12" ht="13.5" x14ac:dyDescent="0.25">
      <c r="A2401" s="3">
        <f>RSI!A2401</f>
        <v>45502</v>
      </c>
      <c r="B2401" s="2">
        <f>RSI!B2401</f>
        <v>5.9016999999999999</v>
      </c>
      <c r="C2401" s="2">
        <f>RSI!I2401</f>
        <v>78.061096876124211</v>
      </c>
      <c r="D2401" s="2">
        <f>MACD!E2401</f>
        <v>-2.8321896837818272E-2</v>
      </c>
      <c r="E2401" s="2">
        <f>MACD!F2401</f>
        <v>-8.3406188489979841E-2</v>
      </c>
      <c r="F2401" s="2">
        <f>'Moving Avg'!D2401</f>
        <v>5.8700799999999997</v>
      </c>
      <c r="G2401" s="2">
        <f>'Moving Avg'!F2401</f>
        <v>5.7935149999999993</v>
      </c>
      <c r="H2401" s="2">
        <f>'Moving Avg'!G2401</f>
        <v>5.5322420000000001</v>
      </c>
      <c r="I2401" s="2">
        <f>'Moving Avg'!H2401</f>
        <v>4.798008499999999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</row>
    <row r="2402" spans="1:12" ht="13.5" x14ac:dyDescent="0.25">
      <c r="A2402" s="3">
        <f>RSI!A2402</f>
        <v>45503</v>
      </c>
      <c r="B2402" s="2">
        <f>RSI!B2402</f>
        <v>5.9016999999999999</v>
      </c>
      <c r="C2402" s="2">
        <f>RSI!I2402</f>
        <v>78.061096876124211</v>
      </c>
      <c r="D2402" s="2">
        <f>MACD!E2402</f>
        <v>-1.9511867680265027E-2</v>
      </c>
      <c r="E2402" s="2">
        <f>MACD!F2402</f>
        <v>-7.0627324328036881E-2</v>
      </c>
      <c r="F2402" s="2">
        <f>'Moving Avg'!D2402</f>
        <v>5.8830999999999989</v>
      </c>
      <c r="G2402" s="2">
        <f>'Moving Avg'!F2402</f>
        <v>5.8133850000000002</v>
      </c>
      <c r="H2402" s="2">
        <f>'Moving Avg'!G2402</f>
        <v>5.5410439999999994</v>
      </c>
      <c r="I2402" s="2">
        <f>'Moving Avg'!H2402</f>
        <v>4.8067799999999989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5.7995000000000001</v>
      </c>
      <c r="C2403" s="2">
        <f>RSI!I2403</f>
        <v>58.841269141295541</v>
      </c>
      <c r="D2403" s="2">
        <f>MACD!E2403</f>
        <v>3.0260396959400637E-3</v>
      </c>
      <c r="E2403" s="2">
        <f>MACD!F2403</f>
        <v>-5.589665152324149E-2</v>
      </c>
      <c r="F2403" s="2">
        <f>'Moving Avg'!D2403</f>
        <v>5.8719599999999996</v>
      </c>
      <c r="G2403" s="2">
        <f>'Moving Avg'!F2403</f>
        <v>5.8226800000000001</v>
      </c>
      <c r="H2403" s="2">
        <f>'Moving Avg'!G2403</f>
        <v>5.5462659999999993</v>
      </c>
      <c r="I2403" s="2">
        <f>'Moving Avg'!H2403</f>
        <v>4.8150829999999987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</row>
    <row r="2404" spans="1:12" ht="13.5" x14ac:dyDescent="0.25">
      <c r="A2404" s="3">
        <f>RSI!A2404</f>
        <v>45505</v>
      </c>
      <c r="B2404" s="2">
        <f>RSI!B2404</f>
        <v>5.8924000000000003</v>
      </c>
      <c r="C2404" s="2">
        <f>RSI!I2404</f>
        <v>66.834923212710322</v>
      </c>
      <c r="D2404" s="2">
        <f>MACD!E2404</f>
        <v>9.1035906066885275E-3</v>
      </c>
      <c r="E2404" s="2">
        <f>MACD!F2404</f>
        <v>-4.2896603097255494E-2</v>
      </c>
      <c r="F2404" s="2">
        <f>'Moving Avg'!D2404</f>
        <v>5.8794000000000013</v>
      </c>
      <c r="G2404" s="2">
        <f>'Moving Avg'!F2404</f>
        <v>5.8338349999999997</v>
      </c>
      <c r="H2404" s="2">
        <f>'Moving Avg'!G2404</f>
        <v>5.5548819999999992</v>
      </c>
      <c r="I2404" s="2">
        <f>'Moving Avg'!H2404</f>
        <v>4.8240639999999981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5.8924000000000003</v>
      </c>
      <c r="C2405" s="2">
        <f>RSI!I2405</f>
        <v>66.834923212710322</v>
      </c>
      <c r="D2405" s="2">
        <f>MACD!E2405</f>
        <v>1.3337528321870629E-2</v>
      </c>
      <c r="E2405" s="2">
        <f>MACD!F2405</f>
        <v>-3.1649776813430272E-2</v>
      </c>
      <c r="F2405" s="2">
        <f>'Moving Avg'!D2405</f>
        <v>5.8775400000000007</v>
      </c>
      <c r="G2405" s="2">
        <f>'Moving Avg'!F2405</f>
        <v>5.8449900000000001</v>
      </c>
      <c r="H2405" s="2">
        <f>'Moving Avg'!G2405</f>
        <v>5.5634979999999992</v>
      </c>
      <c r="I2405" s="2">
        <f>'Moving Avg'!H2405</f>
        <v>4.8334714999999981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</row>
    <row r="2406" spans="1:12" ht="13.5" x14ac:dyDescent="0.25">
      <c r="A2406" s="3">
        <f>RSI!A2406</f>
        <v>45509</v>
      </c>
      <c r="B2406" s="2">
        <f>RSI!B2406</f>
        <v>5.8924000000000003</v>
      </c>
      <c r="C2406" s="2">
        <f>RSI!I2406</f>
        <v>66.834923212710322</v>
      </c>
      <c r="D2406" s="2">
        <f>MACD!E2406</f>
        <v>1.3217251280240205E-2</v>
      </c>
      <c r="E2406" s="2">
        <f>MACD!F2406</f>
        <v>-2.2676371194696177E-2</v>
      </c>
      <c r="F2406" s="2">
        <f>'Moving Avg'!D2406</f>
        <v>5.8756800000000009</v>
      </c>
      <c r="G2406" s="2">
        <f>'Moving Avg'!F2406</f>
        <v>5.8524249999999984</v>
      </c>
      <c r="H2406" s="2">
        <f>'Moving Avg'!G2406</f>
        <v>5.5729679999999995</v>
      </c>
      <c r="I2406" s="2">
        <f>'Moving Avg'!H2406</f>
        <v>4.8428789999999982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</row>
    <row r="2407" spans="1:12" ht="13.5" x14ac:dyDescent="0.25">
      <c r="A2407" s="3">
        <f>RSI!A2407</f>
        <v>45510</v>
      </c>
      <c r="B2407" s="2">
        <f>RSI!B2407</f>
        <v>5.8552</v>
      </c>
      <c r="C2407" s="2">
        <f>RSI!I2407</f>
        <v>60.917821739963728</v>
      </c>
      <c r="D2407" s="2">
        <f>MACD!E2407</f>
        <v>1.5092051304258725E-2</v>
      </c>
      <c r="E2407" s="2">
        <f>MACD!F2407</f>
        <v>-1.5122686694905196E-2</v>
      </c>
      <c r="F2407" s="2">
        <f>'Moving Avg'!D2407</f>
        <v>5.8663800000000004</v>
      </c>
      <c r="G2407" s="2">
        <f>'Moving Avg'!F2407</f>
        <v>5.8575349999999986</v>
      </c>
      <c r="H2407" s="2">
        <f>'Moving Avg'!G2407</f>
        <v>5.5825460000000007</v>
      </c>
      <c r="I2407" s="2">
        <f>'Moving Avg'!H2407</f>
        <v>4.852100499999997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5.8552</v>
      </c>
      <c r="C2408" s="2">
        <f>RSI!I2408</f>
        <v>60.917821739963728</v>
      </c>
      <c r="D2408" s="2">
        <f>MACD!E2408</f>
        <v>1.9038495182858384E-2</v>
      </c>
      <c r="E2408" s="2">
        <f>MACD!F2408</f>
        <v>-8.2904503193524798E-3</v>
      </c>
      <c r="F2408" s="2">
        <f>'Moving Avg'!D2408</f>
        <v>5.8775199999999996</v>
      </c>
      <c r="G2408" s="2">
        <f>'Moving Avg'!F2408</f>
        <v>5.8621799999999986</v>
      </c>
      <c r="H2408" s="2">
        <f>'Moving Avg'!G2408</f>
        <v>5.592124000000001</v>
      </c>
      <c r="I2408" s="2">
        <f>'Moving Avg'!H2408</f>
        <v>4.8613219999999977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</row>
    <row r="2409" spans="1:12" ht="13.5" x14ac:dyDescent="0.25">
      <c r="A2409" s="3">
        <f>RSI!A2409</f>
        <v>45512</v>
      </c>
      <c r="B2409" s="2">
        <f>RSI!B2409</f>
        <v>5.8644999999999996</v>
      </c>
      <c r="C2409" s="2">
        <f>RSI!I2409</f>
        <v>61.895928636208318</v>
      </c>
      <c r="D2409" s="2">
        <f>MACD!E2409</f>
        <v>2.1224586595631756E-2</v>
      </c>
      <c r="E2409" s="2">
        <f>MACD!F2409</f>
        <v>-2.3874429363556328E-3</v>
      </c>
      <c r="F2409" s="2">
        <f>'Moving Avg'!D2409</f>
        <v>5.8719400000000004</v>
      </c>
      <c r="G2409" s="2">
        <f>'Moving Avg'!F2409</f>
        <v>5.8631099999999989</v>
      </c>
      <c r="H2409" s="2">
        <f>'Moving Avg'!G2409</f>
        <v>5.6022300000000005</v>
      </c>
      <c r="I2409" s="2">
        <f>'Moving Avg'!H2409</f>
        <v>4.8705474999999971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5.8644999999999996</v>
      </c>
      <c r="C2410" s="2">
        <f>RSI!I2410</f>
        <v>61.895928636208318</v>
      </c>
      <c r="D2410" s="2">
        <f>MACD!E2410</f>
        <v>2.9743323895147E-2</v>
      </c>
      <c r="E2410" s="2">
        <f>MACD!F2410</f>
        <v>4.038710429944894E-3</v>
      </c>
      <c r="F2410" s="2">
        <f>'Moving Avg'!D2410</f>
        <v>5.8663600000000002</v>
      </c>
      <c r="G2410" s="2">
        <f>'Moving Avg'!F2410</f>
        <v>5.8640399999999984</v>
      </c>
      <c r="H2410" s="2">
        <f>'Moving Avg'!G2410</f>
        <v>5.6123360000000027</v>
      </c>
      <c r="I2410" s="2">
        <f>'Moving Avg'!H2410</f>
        <v>4.8794744999999979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5.8644999999999996</v>
      </c>
      <c r="C2411" s="2">
        <f>RSI!I2411</f>
        <v>61.895928636208318</v>
      </c>
      <c r="D2411" s="2">
        <f>MACD!E2411</f>
        <v>3.6502524640976475E-2</v>
      </c>
      <c r="E2411" s="2">
        <f>MACD!F2411</f>
        <v>1.0531473272151211E-2</v>
      </c>
      <c r="F2411" s="2">
        <f>'Moving Avg'!D2411</f>
        <v>5.8607800000000001</v>
      </c>
      <c r="G2411" s="2">
        <f>'Moving Avg'!F2411</f>
        <v>5.865434999999998</v>
      </c>
      <c r="H2411" s="2">
        <f>'Moving Avg'!G2411</f>
        <v>5.6229540000000036</v>
      </c>
      <c r="I2411" s="2">
        <f>'Moving Avg'!H2411</f>
        <v>4.8886999999999974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5.8644999999999996</v>
      </c>
      <c r="C2412" s="2">
        <f>RSI!I2412</f>
        <v>61.895928636208311</v>
      </c>
      <c r="D2412" s="2">
        <f>MACD!E2412</f>
        <v>4.1806143178125588E-2</v>
      </c>
      <c r="E2412" s="2">
        <f>MACD!F2412</f>
        <v>1.6786407253346087E-2</v>
      </c>
      <c r="F2412" s="2">
        <f>'Moving Avg'!D2412</f>
        <v>5.8626399999999999</v>
      </c>
      <c r="G2412" s="2">
        <f>'Moving Avg'!F2412</f>
        <v>5.8668299999999975</v>
      </c>
      <c r="H2412" s="2">
        <f>'Moving Avg'!G2412</f>
        <v>5.6335720000000027</v>
      </c>
      <c r="I2412" s="2">
        <f>'Moving Avg'!H2412</f>
        <v>4.8976269999999973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5.8830999999999998</v>
      </c>
      <c r="C2413" s="2">
        <f>RSI!I2413</f>
        <v>64.299466639233927</v>
      </c>
      <c r="D2413" s="2">
        <f>MACD!E2413</f>
        <v>2.8808053505770204E-2</v>
      </c>
      <c r="E2413" s="2">
        <f>MACD!F2413</f>
        <v>1.9190736503830911E-2</v>
      </c>
      <c r="F2413" s="2">
        <f>'Moving Avg'!D2413</f>
        <v>5.8682199999999991</v>
      </c>
      <c r="G2413" s="2">
        <f>'Moving Avg'!F2413</f>
        <v>5.8663649999999983</v>
      </c>
      <c r="H2413" s="2">
        <f>'Moving Avg'!G2413</f>
        <v>5.6447320000000021</v>
      </c>
      <c r="I2413" s="2">
        <f>'Moving Avg'!H2413</f>
        <v>4.9065614999999978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5.8924000000000003</v>
      </c>
      <c r="C2414" s="2">
        <f>RSI!I2414</f>
        <v>65.472210255278341</v>
      </c>
      <c r="D2414" s="2">
        <f>MACD!E2414</f>
        <v>3.0946780360696202E-2</v>
      </c>
      <c r="E2414" s="2">
        <f>MACD!F2414</f>
        <v>2.1541945275203971E-2</v>
      </c>
      <c r="F2414" s="2">
        <f>'Moving Avg'!D2414</f>
        <v>5.8738000000000001</v>
      </c>
      <c r="G2414" s="2">
        <f>'Moving Avg'!F2414</f>
        <v>5.868224999999998</v>
      </c>
      <c r="H2414" s="2">
        <f>'Moving Avg'!G2414</f>
        <v>5.6560780000000026</v>
      </c>
      <c r="I2414" s="2">
        <f>'Moving Avg'!H2414</f>
        <v>4.9155424999999973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5.8924000000000003</v>
      </c>
      <c r="C2415" s="2">
        <f>RSI!I2415</f>
        <v>65.472210255278355</v>
      </c>
      <c r="D2415" s="2">
        <f>MACD!E2415</f>
        <v>3.2269751197339325E-2</v>
      </c>
      <c r="E2415" s="2">
        <f>MACD!F2415</f>
        <v>2.3687506459631042E-2</v>
      </c>
      <c r="F2415" s="2">
        <f>'Moving Avg'!D2415</f>
        <v>5.8793800000000003</v>
      </c>
      <c r="G2415" s="2">
        <f>'Moving Avg'!F2415</f>
        <v>5.8700849999999978</v>
      </c>
      <c r="H2415" s="2">
        <f>'Moving Avg'!G2415</f>
        <v>5.6677660000000012</v>
      </c>
      <c r="I2415" s="2">
        <f>'Moving Avg'!H2415</f>
        <v>4.9244809999999966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5.8738000000000001</v>
      </c>
      <c r="C2416" s="2">
        <f>RSI!I2416</f>
        <v>60.836741282639593</v>
      </c>
      <c r="D2416" s="2">
        <f>MACD!E2416</f>
        <v>3.4316298135480316E-2</v>
      </c>
      <c r="E2416" s="2">
        <f>MACD!F2416</f>
        <v>2.5813264794800898E-2</v>
      </c>
      <c r="F2416" s="2">
        <f>'Moving Avg'!D2416</f>
        <v>5.88124</v>
      </c>
      <c r="G2416" s="2">
        <f>'Moving Avg'!F2416</f>
        <v>5.8719449999999984</v>
      </c>
      <c r="H2416" s="2">
        <f>'Moving Avg'!G2416</f>
        <v>5.6794240000000009</v>
      </c>
      <c r="I2416" s="2">
        <f>'Moving Avg'!H2416</f>
        <v>4.9333689999999963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5.8830999999999998</v>
      </c>
      <c r="C2417" s="2">
        <f>RSI!I2417</f>
        <v>62.274947674730122</v>
      </c>
      <c r="D2417" s="2">
        <f>MACD!E2417</f>
        <v>2.932864917664002E-2</v>
      </c>
      <c r="E2417" s="2">
        <f>MACD!F2417</f>
        <v>2.6516341671168724E-2</v>
      </c>
      <c r="F2417" s="2">
        <f>'Moving Avg'!D2417</f>
        <v>5.8849600000000004</v>
      </c>
      <c r="G2417" s="2">
        <f>'Moving Avg'!F2417</f>
        <v>5.8742699999999974</v>
      </c>
      <c r="H2417" s="2">
        <f>'Moving Avg'!G2417</f>
        <v>5.6910960000000008</v>
      </c>
      <c r="I2417" s="2">
        <f>'Moving Avg'!H2417</f>
        <v>4.9423034999999969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5.8552</v>
      </c>
      <c r="C2418" s="2">
        <f>RSI!I2418</f>
        <v>55.669997675612393</v>
      </c>
      <c r="D2418" s="2">
        <f>MACD!E2418</f>
        <v>2.6835435329382484E-2</v>
      </c>
      <c r="E2418" s="2">
        <f>MACD!F2418</f>
        <v>2.6580160402811477E-2</v>
      </c>
      <c r="F2418" s="2">
        <f>'Moving Avg'!D2418</f>
        <v>5.8793799999999994</v>
      </c>
      <c r="G2418" s="2">
        <f>'Moving Avg'!F2418</f>
        <v>5.8742699999999974</v>
      </c>
      <c r="H2418" s="2">
        <f>'Moving Avg'!G2418</f>
        <v>5.7006740000000011</v>
      </c>
      <c r="I2418" s="2">
        <f>'Moving Avg'!H2418</f>
        <v>4.951098499999997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5.8830999999999998</v>
      </c>
      <c r="C2419" s="2">
        <f>RSI!I2419</f>
        <v>60.214305948067647</v>
      </c>
      <c r="D2419" s="2">
        <f>MACD!E2419</f>
        <v>2.3940348294300584E-2</v>
      </c>
      <c r="E2419" s="2">
        <f>MACD!F2419</f>
        <v>2.6052197981109301E-2</v>
      </c>
      <c r="F2419" s="2">
        <f>'Moving Avg'!D2419</f>
        <v>5.8775199999999996</v>
      </c>
      <c r="G2419" s="2">
        <f>'Moving Avg'!F2419</f>
        <v>5.8756649999999997</v>
      </c>
      <c r="H2419" s="2">
        <f>'Moving Avg'!G2419</f>
        <v>5.712518000000002</v>
      </c>
      <c r="I2419" s="2">
        <f>'Moving Avg'!H2419</f>
        <v>4.9600329999999966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5.8924000000000003</v>
      </c>
      <c r="C2420" s="2">
        <f>RSI!I2420</f>
        <v>61.626407464119389</v>
      </c>
      <c r="D2420" s="2">
        <f>MACD!E2420</f>
        <v>2.0498438528418816E-2</v>
      </c>
      <c r="E2420" s="2">
        <f>MACD!F2420</f>
        <v>2.4941446090571206E-2</v>
      </c>
      <c r="F2420" s="2">
        <f>'Moving Avg'!D2420</f>
        <v>5.8775199999999996</v>
      </c>
      <c r="G2420" s="2">
        <f>'Moving Avg'!F2420</f>
        <v>5.8751999999999986</v>
      </c>
      <c r="H2420" s="2">
        <f>'Moving Avg'!G2420</f>
        <v>5.7245480000000022</v>
      </c>
      <c r="I2420" s="2">
        <f>'Moving Avg'!H2420</f>
        <v>4.969013999999996</v>
      </c>
      <c r="J2420" s="6" t="str">
        <f>OBV!F2420</f>
        <v>BEARISH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5.8830999999999998</v>
      </c>
      <c r="C2421" s="2">
        <f>RSI!I2421</f>
        <v>59.357588152155813</v>
      </c>
      <c r="D2421" s="2">
        <f>MACD!E2421</f>
        <v>1.7939125309810677E-2</v>
      </c>
      <c r="E2421" s="2">
        <f>MACD!F2421</f>
        <v>2.3540981934419104E-2</v>
      </c>
      <c r="F2421" s="2">
        <f>'Moving Avg'!D2421</f>
        <v>5.8793799999999994</v>
      </c>
      <c r="G2421" s="2">
        <f>'Moving Avg'!F2421</f>
        <v>5.8742699999999992</v>
      </c>
      <c r="H2421" s="2">
        <f>'Moving Avg'!G2421</f>
        <v>5.7357080000000016</v>
      </c>
      <c r="I2421" s="2">
        <f>'Moving Avg'!H2421</f>
        <v>4.9779484999999957</v>
      </c>
      <c r="J2421" s="6" t="str">
        <f>OBV!F2421</f>
        <v>BEARISH</v>
      </c>
      <c r="K2421" s="6" t="str">
        <f>OBV!G2421</f>
        <v>NEUTRAL</v>
      </c>
      <c r="L2421" s="6" t="str">
        <f>OBV!H2421</f>
        <v>BEARISH DIVERGENCE</v>
      </c>
    </row>
    <row r="2422" spans="1:12" ht="13.5" x14ac:dyDescent="0.25">
      <c r="A2422" s="3">
        <f>RSI!A2422</f>
        <v>45532</v>
      </c>
      <c r="B2422" s="2">
        <f>RSI!B2422</f>
        <v>5.8924000000000003</v>
      </c>
      <c r="C2422" s="2">
        <f>RSI!I2422</f>
        <v>60.907514380298387</v>
      </c>
      <c r="D2422" s="2">
        <f>MACD!E2422</f>
        <v>1.4828676203382685E-2</v>
      </c>
      <c r="E2422" s="2">
        <f>MACD!F2422</f>
        <v>2.1798520788211824E-2</v>
      </c>
      <c r="F2422" s="2">
        <f>'Moving Avg'!D2422</f>
        <v>5.88124</v>
      </c>
      <c r="G2422" s="2">
        <f>'Moving Avg'!F2422</f>
        <v>5.8738049999999991</v>
      </c>
      <c r="H2422" s="2">
        <f>'Moving Avg'!G2422</f>
        <v>5.7477380000000018</v>
      </c>
      <c r="I2422" s="2">
        <f>'Moving Avg'!H2422</f>
        <v>4.986929499999996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</row>
    <row r="2423" spans="1:12" ht="13.5" x14ac:dyDescent="0.25">
      <c r="A2423" s="3">
        <f>RSI!A2423</f>
        <v>45533</v>
      </c>
      <c r="B2423" s="2">
        <f>RSI!B2423</f>
        <v>5.8552</v>
      </c>
      <c r="C2423" s="2">
        <f>RSI!I2423</f>
        <v>52.313603151083782</v>
      </c>
      <c r="D2423" s="2">
        <f>MACD!E2423</f>
        <v>1.7521872188905441E-2</v>
      </c>
      <c r="E2423" s="2">
        <f>MACD!F2423</f>
        <v>2.0943191068350547E-2</v>
      </c>
      <c r="F2423" s="2">
        <f>'Moving Avg'!D2423</f>
        <v>5.88124</v>
      </c>
      <c r="G2423" s="2">
        <f>'Moving Avg'!F2423</f>
        <v>5.8765899999999984</v>
      </c>
      <c r="H2423" s="2">
        <f>'Moving Avg'!G2423</f>
        <v>5.7590240000000019</v>
      </c>
      <c r="I2423" s="2">
        <f>'Moving Avg'!H2423</f>
        <v>4.9954259999999957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5.8830999999999998</v>
      </c>
      <c r="C2424" s="2">
        <f>RSI!I2424</f>
        <v>57.192138604657018</v>
      </c>
      <c r="D2424" s="2">
        <f>MACD!E2424</f>
        <v>1.911429785062424E-2</v>
      </c>
      <c r="E2424" s="2">
        <f>MACD!F2424</f>
        <v>2.0577412424805288E-2</v>
      </c>
      <c r="F2424" s="2">
        <f>'Moving Avg'!D2424</f>
        <v>5.88124</v>
      </c>
      <c r="G2424" s="2">
        <f>'Moving Avg'!F2424</f>
        <v>5.8761249999999992</v>
      </c>
      <c r="H2424" s="2">
        <f>'Moving Avg'!G2424</f>
        <v>5.7708680000000019</v>
      </c>
      <c r="I2424" s="2">
        <f>'Moving Avg'!H2424</f>
        <v>5.0040619999999958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5.8552</v>
      </c>
      <c r="C2425" s="2">
        <f>RSI!I2425</f>
        <v>51.516367498737196</v>
      </c>
      <c r="D2425" s="2">
        <f>MACD!E2425</f>
        <v>2.2316747610083176E-2</v>
      </c>
      <c r="E2425" s="2">
        <f>MACD!F2425</f>
        <v>2.0925279461860867E-2</v>
      </c>
      <c r="F2425" s="2">
        <f>'Moving Avg'!D2425</f>
        <v>5.8738000000000001</v>
      </c>
      <c r="G2425" s="2">
        <f>'Moving Avg'!F2425</f>
        <v>5.8742649999999994</v>
      </c>
      <c r="H2425" s="2">
        <f>'Moving Avg'!G2425</f>
        <v>5.7821540000000029</v>
      </c>
      <c r="I2425" s="2">
        <f>'Moving Avg'!H2425</f>
        <v>5.0128144999999957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5.8552</v>
      </c>
      <c r="C2426" s="2">
        <f>RSI!I2426</f>
        <v>51.516367498737189</v>
      </c>
      <c r="D2426" s="2">
        <f>MACD!E2426</f>
        <v>2.213386069672385E-2</v>
      </c>
      <c r="E2426" s="2">
        <f>MACD!F2426</f>
        <v>2.1166995708833465E-2</v>
      </c>
      <c r="F2426" s="2">
        <f>'Moving Avg'!D2426</f>
        <v>5.86822</v>
      </c>
      <c r="G2426" s="2">
        <f>'Moving Avg'!F2426</f>
        <v>5.8724049999999988</v>
      </c>
      <c r="H2426" s="2">
        <f>'Moving Avg'!G2426</f>
        <v>5.793440000000003</v>
      </c>
      <c r="I2426" s="2">
        <f>'Moving Avg'!H2426</f>
        <v>5.0215669999999957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5.8830999999999998</v>
      </c>
      <c r="C2427" s="2">
        <f>RSI!I2427</f>
        <v>56.520640983288665</v>
      </c>
      <c r="D2427" s="2">
        <f>MACD!E2427</f>
        <v>2.1314403876322885E-2</v>
      </c>
      <c r="E2427" s="2">
        <f>MACD!F2427</f>
        <v>2.1196477342331353E-2</v>
      </c>
      <c r="F2427" s="2">
        <f>'Moving Avg'!D2427</f>
        <v>5.8663599999999994</v>
      </c>
      <c r="G2427" s="2">
        <f>'Moving Avg'!F2427</f>
        <v>5.8737999999999992</v>
      </c>
      <c r="H2427" s="2">
        <f>'Moving Avg'!G2427</f>
        <v>5.805284000000003</v>
      </c>
      <c r="I2427" s="2">
        <f>'Moving Avg'!H2427</f>
        <v>5.030458999999996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5.8552</v>
      </c>
      <c r="C2428" s="2">
        <f>RSI!I2428</f>
        <v>50.866549311617803</v>
      </c>
      <c r="D2428" s="2">
        <f>MACD!E2428</f>
        <v>1.8203839086820217E-2</v>
      </c>
      <c r="E2428" s="2">
        <f>MACD!F2428</f>
        <v>2.0597949691229127E-2</v>
      </c>
      <c r="F2428" s="2">
        <f>'Moving Avg'!D2428</f>
        <v>5.8663599999999994</v>
      </c>
      <c r="G2428" s="2">
        <f>'Moving Avg'!F2428</f>
        <v>5.8737999999999984</v>
      </c>
      <c r="H2428" s="2">
        <f>'Moving Avg'!G2428</f>
        <v>5.8155460000000039</v>
      </c>
      <c r="I2428" s="2">
        <f>'Moving Avg'!H2428</f>
        <v>5.039211499999996</v>
      </c>
      <c r="J2428" s="6" t="str">
        <f>OBV!F2428</f>
        <v>BEARISH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5.8552</v>
      </c>
      <c r="C2429" s="2">
        <f>RSI!I2429</f>
        <v>50.866549311617803</v>
      </c>
      <c r="D2429" s="2">
        <f>MACD!E2429</f>
        <v>1.9851643435935706E-2</v>
      </c>
      <c r="E2429" s="2">
        <f>MACD!F2429</f>
        <v>2.0448688440170445E-2</v>
      </c>
      <c r="F2429" s="2">
        <f>'Moving Avg'!D2429</f>
        <v>5.8607800000000001</v>
      </c>
      <c r="G2429" s="2">
        <f>'Moving Avg'!F2429</f>
        <v>5.8733349999999991</v>
      </c>
      <c r="H2429" s="2">
        <f>'Moving Avg'!G2429</f>
        <v>5.8229060000000041</v>
      </c>
      <c r="I2429" s="2">
        <f>'Moving Avg'!H2429</f>
        <v>5.0479639999999941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5.8552</v>
      </c>
      <c r="C2430" s="2">
        <f>RSI!I2430</f>
        <v>50.866549311617803</v>
      </c>
      <c r="D2430" s="2">
        <f>MACD!E2430</f>
        <v>2.2665146633265465E-2</v>
      </c>
      <c r="E2430" s="2">
        <f>MACD!F2430</f>
        <v>2.0891980078789452E-2</v>
      </c>
      <c r="F2430" s="2">
        <f>'Moving Avg'!D2430</f>
        <v>5.8607800000000001</v>
      </c>
      <c r="G2430" s="2">
        <f>'Moving Avg'!F2430</f>
        <v>5.8728699999999989</v>
      </c>
      <c r="H2430" s="2">
        <f>'Moving Avg'!G2430</f>
        <v>5.8314600000000043</v>
      </c>
      <c r="I2430" s="2">
        <f>'Moving Avg'!H2430</f>
        <v>5.0567164999999941</v>
      </c>
      <c r="J2430" s="6" t="str">
        <f>OBV!F2430</f>
        <v>BULLISH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5.7901999999999996</v>
      </c>
      <c r="C2431" s="2">
        <f>RSI!I2431</f>
        <v>39.398313747607233</v>
      </c>
      <c r="D2431" s="2">
        <f>MACD!E2431</f>
        <v>2.8419143193757712E-2</v>
      </c>
      <c r="E2431" s="2">
        <f>MACD!F2431</f>
        <v>2.2397412701783106E-2</v>
      </c>
      <c r="F2431" s="2">
        <f>'Moving Avg'!D2431</f>
        <v>5.8477799999999993</v>
      </c>
      <c r="G2431" s="2">
        <f>'Moving Avg'!F2431</f>
        <v>5.8691549999999992</v>
      </c>
      <c r="H2431" s="2">
        <f>'Moving Avg'!G2431</f>
        <v>5.8387140000000048</v>
      </c>
      <c r="I2431" s="2">
        <f>'Moving Avg'!H2431</f>
        <v>5.0651864999999949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5.7716000000000003</v>
      </c>
      <c r="C2432" s="2">
        <f>RSI!I2432</f>
        <v>36.838818695501757</v>
      </c>
      <c r="D2432" s="2">
        <f>MACD!E2432</f>
        <v>3.6470631744641047E-2</v>
      </c>
      <c r="E2432" s="2">
        <f>MACD!F2432</f>
        <v>2.5212056510354696E-2</v>
      </c>
      <c r="F2432" s="2">
        <f>'Moving Avg'!D2432</f>
        <v>5.8254799999999998</v>
      </c>
      <c r="G2432" s="2">
        <f>'Moving Avg'!F2432</f>
        <v>5.8645099999999992</v>
      </c>
      <c r="H2432" s="2">
        <f>'Moving Avg'!G2432</f>
        <v>5.8440600000000025</v>
      </c>
      <c r="I2432" s="2">
        <f>'Moving Avg'!H2432</f>
        <v>5.0735634999999952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5.7716000000000003</v>
      </c>
      <c r="C2433" s="2">
        <f>RSI!I2433</f>
        <v>36.838818695501757</v>
      </c>
      <c r="D2433" s="2">
        <f>MACD!E2433</f>
        <v>3.8016719563771062E-2</v>
      </c>
      <c r="E2433" s="2">
        <f>MACD!F2433</f>
        <v>2.7772989121037969E-2</v>
      </c>
      <c r="F2433" s="2">
        <f>'Moving Avg'!D2433</f>
        <v>5.8087599999999995</v>
      </c>
      <c r="G2433" s="2">
        <f>'Moving Avg'!F2433</f>
        <v>5.8589349999999998</v>
      </c>
      <c r="H2433" s="2">
        <f>'Moving Avg'!G2433</f>
        <v>5.8472200000000019</v>
      </c>
      <c r="I2433" s="2">
        <f>'Moving Avg'!H2433</f>
        <v>5.0818549999999947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5.8459000000000003</v>
      </c>
      <c r="C2434" s="2">
        <f>RSI!I2434</f>
        <v>51.450667234657075</v>
      </c>
      <c r="D2434" s="2">
        <f>MACD!E2434</f>
        <v>3.8536113501109526E-2</v>
      </c>
      <c r="E2434" s="2">
        <f>MACD!F2434</f>
        <v>2.9925613997052281E-2</v>
      </c>
      <c r="F2434" s="2">
        <f>'Moving Avg'!D2434</f>
        <v>5.8068999999999997</v>
      </c>
      <c r="G2434" s="2">
        <f>'Moving Avg'!F2434</f>
        <v>5.8566099999999999</v>
      </c>
      <c r="H2434" s="2">
        <f>'Moving Avg'!G2434</f>
        <v>5.8507520000000026</v>
      </c>
      <c r="I2434" s="2">
        <f>'Moving Avg'!H2434</f>
        <v>5.0903474999999947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5.8459000000000003</v>
      </c>
      <c r="C2435" s="2">
        <f>RSI!I2435</f>
        <v>51.450667234657075</v>
      </c>
      <c r="D2435" s="2">
        <f>MACD!E2435</f>
        <v>3.4635512016105707E-2</v>
      </c>
      <c r="E2435" s="2">
        <f>MACD!F2435</f>
        <v>3.0867593600862969E-2</v>
      </c>
      <c r="F2435" s="2">
        <f>'Moving Avg'!D2435</f>
        <v>5.80504</v>
      </c>
      <c r="G2435" s="2">
        <f>'Moving Avg'!F2435</f>
        <v>5.8542849999999991</v>
      </c>
      <c r="H2435" s="2">
        <f>'Moving Avg'!G2435</f>
        <v>5.8542840000000025</v>
      </c>
      <c r="I2435" s="2">
        <f>'Moving Avg'!H2435</f>
        <v>5.0988399999999947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5.8459000000000003</v>
      </c>
      <c r="C2436" s="2">
        <f>RSI!I2436</f>
        <v>51.450667234657075</v>
      </c>
      <c r="D2436" s="2">
        <f>MACD!E2436</f>
        <v>3.1290761427955616E-2</v>
      </c>
      <c r="E2436" s="2">
        <f>MACD!F2436</f>
        <v>3.0952227166281501E-2</v>
      </c>
      <c r="F2436" s="2">
        <f>'Moving Avg'!D2436</f>
        <v>5.8161800000000001</v>
      </c>
      <c r="G2436" s="2">
        <f>'Moving Avg'!F2436</f>
        <v>5.8528899999999995</v>
      </c>
      <c r="H2436" s="2">
        <f>'Moving Avg'!G2436</f>
        <v>5.8563280000000013</v>
      </c>
      <c r="I2436" s="2">
        <f>'Moving Avg'!H2436</f>
        <v>5.1073324999999947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</row>
    <row r="2437" spans="1:12" ht="13.5" x14ac:dyDescent="0.25">
      <c r="A2437" s="3">
        <f>RSI!A2437</f>
        <v>45553</v>
      </c>
      <c r="B2437" s="2">
        <f>RSI!B2437</f>
        <v>5.8459000000000003</v>
      </c>
      <c r="C2437" s="2">
        <f>RSI!I2437</f>
        <v>51.450667234657075</v>
      </c>
      <c r="D2437" s="2">
        <f>MACD!E2437</f>
        <v>3.2711931064842048E-2</v>
      </c>
      <c r="E2437" s="2">
        <f>MACD!F2437</f>
        <v>3.1304167945993611E-2</v>
      </c>
      <c r="F2437" s="2">
        <f>'Moving Avg'!D2437</f>
        <v>5.8310399999999998</v>
      </c>
      <c r="G2437" s="2">
        <f>'Moving Avg'!F2437</f>
        <v>5.8510299999999997</v>
      </c>
      <c r="H2437" s="2">
        <f>'Moving Avg'!G2437</f>
        <v>5.8581860000000008</v>
      </c>
      <c r="I2437" s="2">
        <f>'Moving Avg'!H2437</f>
        <v>5.1158249999999938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5.7343999999999999</v>
      </c>
      <c r="C2438" s="2">
        <f>RSI!I2438</f>
        <v>35.072985157429812</v>
      </c>
      <c r="D2438" s="2">
        <f>MACD!E2438</f>
        <v>3.7843480711235777E-2</v>
      </c>
      <c r="E2438" s="2">
        <f>MACD!F2438</f>
        <v>3.2612030499042044E-2</v>
      </c>
      <c r="F2438" s="2">
        <f>'Moving Avg'!D2438</f>
        <v>5.8236000000000008</v>
      </c>
      <c r="G2438" s="2">
        <f>'Moving Avg'!F2438</f>
        <v>5.8449900000000001</v>
      </c>
      <c r="H2438" s="2">
        <f>'Moving Avg'!G2438</f>
        <v>5.8576280000000009</v>
      </c>
      <c r="I2438" s="2">
        <f>'Moving Avg'!H2438</f>
        <v>5.1237599999999937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5.7530000000000001</v>
      </c>
      <c r="C2439" s="2">
        <f>RSI!I2439</f>
        <v>38.585017584419042</v>
      </c>
      <c r="D2439" s="2">
        <f>MACD!E2439</f>
        <v>4.1431521252299319E-2</v>
      </c>
      <c r="E2439" s="2">
        <f>MACD!F2439</f>
        <v>3.43759286496935E-2</v>
      </c>
      <c r="F2439" s="2">
        <f>'Moving Avg'!D2439</f>
        <v>5.8050200000000007</v>
      </c>
      <c r="G2439" s="2">
        <f>'Moving Avg'!F2439</f>
        <v>5.8384850000000004</v>
      </c>
      <c r="H2439" s="2">
        <f>'Moving Avg'!G2439</f>
        <v>5.8557700000000024</v>
      </c>
      <c r="I2439" s="2">
        <f>'Moving Avg'!H2439</f>
        <v>5.1318304999999942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5.7622999999999998</v>
      </c>
      <c r="C2440" s="2">
        <f>RSI!I2440</f>
        <v>40.323192005542246</v>
      </c>
      <c r="D2440" s="2">
        <f>MACD!E2440</f>
        <v>4.4246293513789503E-2</v>
      </c>
      <c r="E2440" s="2">
        <f>MACD!F2440</f>
        <v>3.6350001622512701E-2</v>
      </c>
      <c r="F2440" s="2">
        <f>'Moving Avg'!D2440</f>
        <v>5.7883000000000004</v>
      </c>
      <c r="G2440" s="2">
        <f>'Moving Avg'!F2440</f>
        <v>5.8319799999999997</v>
      </c>
      <c r="H2440" s="2">
        <f>'Moving Avg'!G2440</f>
        <v>5.8540980000000014</v>
      </c>
      <c r="I2440" s="2">
        <f>'Moving Avg'!H2440</f>
        <v>5.1399474999999946</v>
      </c>
      <c r="J2440" s="6" t="str">
        <f>OBV!F2440</f>
        <v>BULLISH</v>
      </c>
      <c r="K2440" s="6" t="str">
        <f>OBV!G2440</f>
        <v>NEUTRAL</v>
      </c>
      <c r="L2440" s="6" t="str">
        <f>OBV!H2440</f>
        <v>BULLISH DIVERGENCE</v>
      </c>
    </row>
    <row r="2441" spans="1:12" ht="13.5" x14ac:dyDescent="0.25">
      <c r="A2441" s="3">
        <f>RSI!A2441</f>
        <v>45559</v>
      </c>
      <c r="B2441" s="2">
        <f>RSI!B2441</f>
        <v>5.7622999999999998</v>
      </c>
      <c r="C2441" s="2">
        <f>RSI!I2441</f>
        <v>40.323192005542246</v>
      </c>
      <c r="D2441" s="2">
        <f>MACD!E2441</f>
        <v>3.7006057610241783E-2</v>
      </c>
      <c r="E2441" s="2">
        <f>MACD!F2441</f>
        <v>3.648121282005852E-2</v>
      </c>
      <c r="F2441" s="2">
        <f>'Moving Avg'!D2441</f>
        <v>5.7715800000000002</v>
      </c>
      <c r="G2441" s="2">
        <f>'Moving Avg'!F2441</f>
        <v>5.8259400000000001</v>
      </c>
      <c r="H2441" s="2">
        <f>'Moving Avg'!G2441</f>
        <v>5.8526120000000015</v>
      </c>
      <c r="I2441" s="2">
        <f>'Moving Avg'!H2441</f>
        <v>5.1478939999999946</v>
      </c>
      <c r="J2441" s="6" t="str">
        <f>OBV!F2441</f>
        <v>BULLISH</v>
      </c>
      <c r="K2441" s="6" t="str">
        <f>OBV!G2441</f>
        <v>NEUTRAL</v>
      </c>
      <c r="L2441" s="6" t="str">
        <f>OBV!H2441</f>
        <v>BULLISH DIVERGENCE</v>
      </c>
    </row>
    <row r="2442" spans="1:12" ht="13.5" x14ac:dyDescent="0.25">
      <c r="A2442" s="3">
        <f>RSI!A2442</f>
        <v>45560</v>
      </c>
      <c r="B2442" s="2">
        <f>RSI!B2442</f>
        <v>5.7901999999999996</v>
      </c>
      <c r="C2442" s="2">
        <f>RSI!I2442</f>
        <v>45.672856150339186</v>
      </c>
      <c r="D2442" s="2">
        <f>MACD!E2442</f>
        <v>2.6301530248656668E-2</v>
      </c>
      <c r="E2442" s="2">
        <f>MACD!F2442</f>
        <v>3.444527630577815E-2</v>
      </c>
      <c r="F2442" s="2">
        <f>'Moving Avg'!D2442</f>
        <v>5.76044</v>
      </c>
      <c r="G2442" s="2">
        <f>'Moving Avg'!F2442</f>
        <v>5.8208299999999991</v>
      </c>
      <c r="H2442" s="2">
        <f>'Moving Avg'!G2442</f>
        <v>5.8516840000000006</v>
      </c>
      <c r="I2442" s="2">
        <f>'Moving Avg'!H2442</f>
        <v>5.1559799999999942</v>
      </c>
      <c r="J2442" s="6" t="str">
        <f>OBV!F2442</f>
        <v>BULLISH</v>
      </c>
      <c r="K2442" s="6" t="str">
        <f>OBV!G2442</f>
        <v>NEUTRAL</v>
      </c>
      <c r="L2442" s="6" t="str">
        <f>OBV!H2442</f>
        <v>BULLISH DIVERGENCE</v>
      </c>
    </row>
    <row r="2443" spans="1:12" ht="13.5" x14ac:dyDescent="0.25">
      <c r="A2443" s="3">
        <f>RSI!A2443</f>
        <v>45561</v>
      </c>
      <c r="B2443" s="2">
        <f>RSI!B2443</f>
        <v>5.8087999999999997</v>
      </c>
      <c r="C2443" s="2">
        <f>RSI!I2443</f>
        <v>48.957912219974183</v>
      </c>
      <c r="D2443" s="2">
        <f>MACD!E2443</f>
        <v>1.6025316159111291E-2</v>
      </c>
      <c r="E2443" s="2">
        <f>MACD!F2443</f>
        <v>3.0761284276444777E-2</v>
      </c>
      <c r="F2443" s="2">
        <f>'Moving Avg'!D2443</f>
        <v>5.7753199999999989</v>
      </c>
      <c r="G2443" s="2">
        <f>'Moving Avg'!F2443</f>
        <v>5.818509999999999</v>
      </c>
      <c r="H2443" s="2">
        <f>'Moving Avg'!G2443</f>
        <v>5.8500120000000004</v>
      </c>
      <c r="I2443" s="2">
        <f>'Moving Avg'!H2443</f>
        <v>5.1641589999999953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5.8087999999999997</v>
      </c>
      <c r="C2444" s="2">
        <f>RSI!I2444</f>
        <v>48.957912219974183</v>
      </c>
      <c r="D2444" s="2">
        <f>MACD!E2444</f>
        <v>1.8798364195403927E-2</v>
      </c>
      <c r="E2444" s="2">
        <f>MACD!F2444</f>
        <v>2.836870026023661E-2</v>
      </c>
      <c r="F2444" s="2">
        <f>'Moving Avg'!D2444</f>
        <v>5.7864799999999992</v>
      </c>
      <c r="G2444" s="2">
        <f>'Moving Avg'!F2444</f>
        <v>5.8147949999999993</v>
      </c>
      <c r="H2444" s="2">
        <f>'Moving Avg'!G2444</f>
        <v>5.8490840000000013</v>
      </c>
      <c r="I2444" s="2">
        <f>'Moving Avg'!H2444</f>
        <v>5.1722954999999944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5.8365999999999998</v>
      </c>
      <c r="C2445" s="2">
        <f>RSI!I2445</f>
        <v>53.800367841149004</v>
      </c>
      <c r="D2445" s="2">
        <f>MACD!E2445</f>
        <v>1.9120286569188849E-2</v>
      </c>
      <c r="E2445" s="2">
        <f>MACD!F2445</f>
        <v>2.6519017522027059E-2</v>
      </c>
      <c r="F2445" s="2">
        <f>'Moving Avg'!D2445</f>
        <v>5.8013399999999997</v>
      </c>
      <c r="G2445" s="2">
        <f>'Moving Avg'!F2445</f>
        <v>5.8138649999999998</v>
      </c>
      <c r="H2445" s="2">
        <f>'Moving Avg'!G2445</f>
        <v>5.8487120000000008</v>
      </c>
      <c r="I2445" s="2">
        <f>'Moving Avg'!H2445</f>
        <v>5.1807839999999938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5.8273000000000001</v>
      </c>
      <c r="C2446" s="2">
        <f>RSI!I2446</f>
        <v>52.022294943497002</v>
      </c>
      <c r="D2446" s="2">
        <f>MACD!E2446</f>
        <v>1.9949481744442998E-2</v>
      </c>
      <c r="E2446" s="2">
        <f>MACD!F2446</f>
        <v>2.5205110366510249E-2</v>
      </c>
      <c r="F2446" s="2">
        <f>'Moving Avg'!D2446</f>
        <v>5.8143400000000005</v>
      </c>
      <c r="G2446" s="2">
        <f>'Moving Avg'!F2446</f>
        <v>5.8124699999999994</v>
      </c>
      <c r="H2446" s="2">
        <f>'Moving Avg'!G2446</f>
        <v>5.8485260000000006</v>
      </c>
      <c r="I2446" s="2">
        <f>'Moving Avg'!H2446</f>
        <v>5.189268999999995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5.8273000000000001</v>
      </c>
      <c r="C2447" s="2">
        <f>RSI!I2447</f>
        <v>52.022294943497002</v>
      </c>
      <c r="D2447" s="2">
        <f>MACD!E2447</f>
        <v>2.0583757374690315E-2</v>
      </c>
      <c r="E2447" s="2">
        <f>MACD!F2447</f>
        <v>2.4280839768146264E-2</v>
      </c>
      <c r="F2447" s="2">
        <f>'Moving Avg'!D2447</f>
        <v>5.8217600000000003</v>
      </c>
      <c r="G2447" s="2">
        <f>'Moving Avg'!F2447</f>
        <v>5.8096799999999993</v>
      </c>
      <c r="H2447" s="2">
        <f>'Moving Avg'!G2447</f>
        <v>5.8483400000000003</v>
      </c>
      <c r="I2447" s="2">
        <f>'Moving Avg'!H2447</f>
        <v>5.1977109999999946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5.8273000000000001</v>
      </c>
      <c r="C2448" s="2">
        <f>RSI!I2448</f>
        <v>52.022294943497009</v>
      </c>
      <c r="D2448" s="2">
        <f>MACD!E2448</f>
        <v>3.9042438955441128E-3</v>
      </c>
      <c r="E2448" s="2">
        <f>MACD!F2448</f>
        <v>2.0205520593625837E-2</v>
      </c>
      <c r="F2448" s="2">
        <f>'Moving Avg'!D2448</f>
        <v>5.8254600000000005</v>
      </c>
      <c r="G2448" s="2">
        <f>'Moving Avg'!F2448</f>
        <v>5.8082849999999997</v>
      </c>
      <c r="H2448" s="2">
        <f>'Moving Avg'!G2448</f>
        <v>5.8477819999999996</v>
      </c>
      <c r="I2448" s="2">
        <f>'Moving Avg'!H2448</f>
        <v>5.2061104999999932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5.8273000000000001</v>
      </c>
      <c r="C2449" s="2">
        <f>RSI!I2449</f>
        <v>52.022294943497002</v>
      </c>
      <c r="D2449" s="2">
        <f>MACD!E2449</f>
        <v>-7.4053948006032044E-3</v>
      </c>
      <c r="E2449" s="2">
        <f>MACD!F2449</f>
        <v>1.4683337514780031E-2</v>
      </c>
      <c r="F2449" s="2">
        <f>'Moving Avg'!D2449</f>
        <v>5.8291599999999999</v>
      </c>
      <c r="G2449" s="2">
        <f>'Moving Avg'!F2449</f>
        <v>5.8068899999999992</v>
      </c>
      <c r="H2449" s="2">
        <f>'Moving Avg'!G2449</f>
        <v>5.8472239999999989</v>
      </c>
      <c r="I2449" s="2">
        <f>'Moving Avg'!H2449</f>
        <v>5.2145099999999935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5.8365999999999998</v>
      </c>
      <c r="C2450" s="2">
        <f>RSI!I2450</f>
        <v>54.064284587798333</v>
      </c>
      <c r="D2450" s="2">
        <f>MACD!E2450</f>
        <v>-1.6286674180198801E-2</v>
      </c>
      <c r="E2450" s="2">
        <f>MACD!F2450</f>
        <v>8.4893351757842645E-3</v>
      </c>
      <c r="F2450" s="2">
        <f>'Moving Avg'!D2450</f>
        <v>5.8291599999999999</v>
      </c>
      <c r="G2450" s="2">
        <f>'Moving Avg'!F2450</f>
        <v>5.8059599999999998</v>
      </c>
      <c r="H2450" s="2">
        <f>'Moving Avg'!G2450</f>
        <v>5.8459219999999981</v>
      </c>
      <c r="I2450" s="2">
        <f>'Moving Avg'!H2450</f>
        <v>5.2229559999999937</v>
      </c>
      <c r="J2450" s="6" t="str">
        <f>OBV!F2450</f>
        <v>BULLISH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45573</v>
      </c>
      <c r="B2451" s="2">
        <f>RSI!B2451</f>
        <v>5.8273000000000001</v>
      </c>
      <c r="C2451" s="2">
        <f>RSI!I2451</f>
        <v>51.694843196914668</v>
      </c>
      <c r="D2451" s="2">
        <f>MACD!E2451</f>
        <v>-2.3217173133669E-2</v>
      </c>
      <c r="E2451" s="2">
        <f>MACD!F2451</f>
        <v>2.1480335138936114E-3</v>
      </c>
      <c r="F2451" s="2">
        <f>'Moving Avg'!D2451</f>
        <v>5.8291599999999999</v>
      </c>
      <c r="G2451" s="2">
        <f>'Moving Avg'!F2451</f>
        <v>5.8078149999999997</v>
      </c>
      <c r="H2451" s="2">
        <f>'Moving Avg'!G2451</f>
        <v>5.8444339999999979</v>
      </c>
      <c r="I2451" s="2">
        <f>'Moving Avg'!H2451</f>
        <v>5.2313554999999941</v>
      </c>
      <c r="J2451" s="6" t="str">
        <f>OBV!F2451</f>
        <v>BULLISH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5.8273000000000001</v>
      </c>
      <c r="C2452" s="2">
        <f>RSI!I2452</f>
        <v>51.694843196914668</v>
      </c>
      <c r="D2452" s="2">
        <f>MACD!E2452</f>
        <v>-2.4830901109935688E-2</v>
      </c>
      <c r="E2452" s="2">
        <f>MACD!F2452</f>
        <v>-3.2477534108722485E-3</v>
      </c>
      <c r="F2452" s="2">
        <f>'Moving Avg'!D2452</f>
        <v>5.8291599999999999</v>
      </c>
      <c r="G2452" s="2">
        <f>'Moving Avg'!F2452</f>
        <v>5.8105999999999982</v>
      </c>
      <c r="H2452" s="2">
        <f>'Moving Avg'!G2452</f>
        <v>5.8429459999999969</v>
      </c>
      <c r="I2452" s="2">
        <f>'Moving Avg'!H2452</f>
        <v>5.2397549999999944</v>
      </c>
      <c r="J2452" s="6" t="str">
        <f>OBV!F2452</f>
        <v>BULLISH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5.9481999999999999</v>
      </c>
      <c r="C2453" s="2">
        <f>RSI!I2453</f>
        <v>70.913944014942899</v>
      </c>
      <c r="D2453" s="2">
        <f>MACD!E2453</f>
        <v>-3.2329053785245421E-2</v>
      </c>
      <c r="E2453" s="2">
        <f>MACD!F2453</f>
        <v>-9.0640134857468829E-3</v>
      </c>
      <c r="F2453" s="2">
        <f>'Moving Avg'!D2453</f>
        <v>5.8533400000000002</v>
      </c>
      <c r="G2453" s="2">
        <f>'Moving Avg'!F2453</f>
        <v>5.8194299999999988</v>
      </c>
      <c r="H2453" s="2">
        <f>'Moving Avg'!G2453</f>
        <v>5.8459199999999978</v>
      </c>
      <c r="I2453" s="2">
        <f>'Moving Avg'!H2453</f>
        <v>5.2486309999999943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5.9481999999999999</v>
      </c>
      <c r="C2454" s="2">
        <f>RSI!I2454</f>
        <v>70.913944014942899</v>
      </c>
      <c r="D2454" s="2">
        <f>MACD!E2454</f>
        <v>-3.9423856550398817E-2</v>
      </c>
      <c r="E2454" s="2">
        <f>MACD!F2454</f>
        <v>-1.513598209867727E-2</v>
      </c>
      <c r="F2454" s="2">
        <f>'Moving Avg'!D2454</f>
        <v>5.8775199999999996</v>
      </c>
      <c r="G2454" s="2">
        <f>'Moving Avg'!F2454</f>
        <v>5.8245449999999988</v>
      </c>
      <c r="H2454" s="2">
        <f>'Moving Avg'!G2454</f>
        <v>5.8470359999999975</v>
      </c>
      <c r="I2454" s="2">
        <f>'Moving Avg'!H2454</f>
        <v>5.2576349999999961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5.9481999999999999</v>
      </c>
      <c r="C2455" s="2">
        <f>RSI!I2455</f>
        <v>70.913944014942899</v>
      </c>
      <c r="D2455" s="2">
        <f>MACD!E2455</f>
        <v>-4.1844868898591514E-2</v>
      </c>
      <c r="E2455" s="2">
        <f>MACD!F2455</f>
        <v>-2.0477759458660122E-2</v>
      </c>
      <c r="F2455" s="2">
        <f>'Moving Avg'!D2455</f>
        <v>5.8998400000000002</v>
      </c>
      <c r="G2455" s="2">
        <f>'Moving Avg'!F2455</f>
        <v>5.8296599999999987</v>
      </c>
      <c r="H2455" s="2">
        <f>'Moving Avg'!G2455</f>
        <v>5.848151999999998</v>
      </c>
      <c r="I2455" s="2">
        <f>'Moving Avg'!H2455</f>
        <v>5.2666389999999943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5.9946000000000002</v>
      </c>
      <c r="C2456" s="2">
        <f>RSI!I2456</f>
        <v>75.572617127166893</v>
      </c>
      <c r="D2456" s="2">
        <f>MACD!E2456</f>
        <v>-4.9404409981664621E-2</v>
      </c>
      <c r="E2456" s="2">
        <f>MACD!F2456</f>
        <v>-2.6263089563261025E-2</v>
      </c>
      <c r="F2456" s="2">
        <f>'Moving Avg'!D2456</f>
        <v>5.9333</v>
      </c>
      <c r="G2456" s="2">
        <f>'Moving Avg'!F2456</f>
        <v>5.8370949999999997</v>
      </c>
      <c r="H2456" s="2">
        <f>'Moving Avg'!G2456</f>
        <v>5.8501959999999986</v>
      </c>
      <c r="I2456" s="2">
        <f>'Moving Avg'!H2456</f>
        <v>5.2752774999999952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5.9946000000000002</v>
      </c>
      <c r="C2457" s="2">
        <f>RSI!I2457</f>
        <v>75.572617127166893</v>
      </c>
      <c r="D2457" s="2">
        <f>MACD!E2457</f>
        <v>-5.6670666841831085E-2</v>
      </c>
      <c r="E2457" s="2">
        <f>MACD!F2457</f>
        <v>-3.2344605018975035E-2</v>
      </c>
      <c r="F2457" s="2">
        <f>'Moving Avg'!D2457</f>
        <v>5.966759999999999</v>
      </c>
      <c r="G2457" s="2">
        <f>'Moving Avg'!F2457</f>
        <v>5.8445299999999998</v>
      </c>
      <c r="H2457" s="2">
        <f>'Moving Avg'!G2457</f>
        <v>5.8529839999999993</v>
      </c>
      <c r="I2457" s="2">
        <f>'Moving Avg'!H2457</f>
        <v>5.2839159999999943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6.0968999999999998</v>
      </c>
      <c r="C2458" s="2">
        <f>RSI!I2458</f>
        <v>82.670055082020781</v>
      </c>
      <c r="D2458" s="2">
        <f>MACD!E2458</f>
        <v>-7.1202114047467902E-2</v>
      </c>
      <c r="E2458" s="2">
        <f>MACD!F2458</f>
        <v>-4.0116106824673613E-2</v>
      </c>
      <c r="F2458" s="2">
        <f>'Moving Avg'!D2458</f>
        <v>5.9964999999999993</v>
      </c>
      <c r="G2458" s="2">
        <f>'Moving Avg'!F2458</f>
        <v>5.8626550000000002</v>
      </c>
      <c r="H2458" s="2">
        <f>'Moving Avg'!G2458</f>
        <v>5.8578179999999982</v>
      </c>
      <c r="I2458" s="2">
        <f>'Moving Avg'!H2458</f>
        <v>5.2927249999999946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6.0411000000000001</v>
      </c>
      <c r="C2459" s="2">
        <f>RSI!I2459</f>
        <v>70.617473274968617</v>
      </c>
      <c r="D2459" s="2">
        <f>MACD!E2459</f>
        <v>-8.0714762267867002E-2</v>
      </c>
      <c r="E2459" s="2">
        <f>MACD!F2459</f>
        <v>-4.8235837913312291E-2</v>
      </c>
      <c r="F2459" s="2">
        <f>'Moving Avg'!D2459</f>
        <v>6.0150800000000002</v>
      </c>
      <c r="G2459" s="2">
        <f>'Moving Avg'!F2459</f>
        <v>5.8770600000000002</v>
      </c>
      <c r="H2459" s="2">
        <f>'Moving Avg'!G2459</f>
        <v>5.8613499999999998</v>
      </c>
      <c r="I2459" s="2">
        <f>'Moving Avg'!H2459</f>
        <v>5.3015959999999938</v>
      </c>
      <c r="J2459" s="6" t="str">
        <f>OBV!F2459</f>
        <v>BEARISH</v>
      </c>
      <c r="K2459" s="6" t="str">
        <f>OBV!G2459</f>
        <v>NEUTRAL</v>
      </c>
      <c r="L2459" s="6" t="str">
        <f>OBV!H2459</f>
        <v>BEARISH DIVERGENCE</v>
      </c>
    </row>
    <row r="2460" spans="1:12" ht="13.5" x14ac:dyDescent="0.25">
      <c r="A2460" s="3">
        <f>RSI!A2460</f>
        <v>45587</v>
      </c>
      <c r="B2460" s="2">
        <f>RSI!B2460</f>
        <v>5.9946000000000002</v>
      </c>
      <c r="C2460" s="2">
        <f>RSI!I2460</f>
        <v>62.447005591965052</v>
      </c>
      <c r="D2460" s="2">
        <f>MACD!E2460</f>
        <v>-8.4809118995896604E-2</v>
      </c>
      <c r="E2460" s="2">
        <f>MACD!F2460</f>
        <v>-5.5550494129829153E-2</v>
      </c>
      <c r="F2460" s="2">
        <f>'Moving Avg'!D2460</f>
        <v>6.0243599999999997</v>
      </c>
      <c r="G2460" s="2">
        <f>'Moving Avg'!F2460</f>
        <v>5.888675000000001</v>
      </c>
      <c r="H2460" s="2">
        <f>'Moving Avg'!G2460</f>
        <v>5.8639519999999994</v>
      </c>
      <c r="I2460" s="2">
        <f>'Moving Avg'!H2460</f>
        <v>5.3101919999999954</v>
      </c>
      <c r="J2460" s="6" t="str">
        <f>OBV!F2460</f>
        <v>BEARISH</v>
      </c>
      <c r="K2460" s="6" t="str">
        <f>OBV!G2460</f>
        <v>NEUTRAL</v>
      </c>
      <c r="L2460" s="6" t="str">
        <f>OBV!H2460</f>
        <v>BEARISH DIVERGENCE</v>
      </c>
    </row>
    <row r="2461" spans="1:12" ht="13.5" x14ac:dyDescent="0.25">
      <c r="A2461" s="3">
        <f>RSI!A2461</f>
        <v>45588</v>
      </c>
      <c r="B2461" s="2">
        <f>RSI!B2461</f>
        <v>6.0411000000000001</v>
      </c>
      <c r="C2461" s="2">
        <f>RSI!I2461</f>
        <v>66.607699488591521</v>
      </c>
      <c r="D2461" s="2">
        <f>MACD!E2461</f>
        <v>-9.3726246130438895E-2</v>
      </c>
      <c r="E2461" s="2">
        <f>MACD!F2461</f>
        <v>-6.3185644529951096E-2</v>
      </c>
      <c r="F2461" s="2">
        <f>'Moving Avg'!D2461</f>
        <v>6.0336600000000002</v>
      </c>
      <c r="G2461" s="2">
        <f>'Moving Avg'!F2461</f>
        <v>5.9026150000000008</v>
      </c>
      <c r="H2461" s="2">
        <f>'Moving Avg'!G2461</f>
        <v>5.8674840000000019</v>
      </c>
      <c r="I2461" s="2">
        <f>'Moving Avg'!H2461</f>
        <v>5.3190204999999944</v>
      </c>
      <c r="J2461" s="6" t="str">
        <f>OBV!F2461</f>
        <v>BEARISH</v>
      </c>
      <c r="K2461" s="6" t="str">
        <f>OBV!G2461</f>
        <v>NEUTRAL</v>
      </c>
      <c r="L2461" s="6" t="str">
        <f>OBV!H2461</f>
        <v>BEARISH DIVERGENCE</v>
      </c>
    </row>
    <row r="2462" spans="1:12" ht="13.5" x14ac:dyDescent="0.25">
      <c r="A2462" s="3">
        <f>RSI!A2462</f>
        <v>45589</v>
      </c>
      <c r="B2462" s="2">
        <f>RSI!B2462</f>
        <v>5.9946000000000002</v>
      </c>
      <c r="C2462" s="2">
        <f>RSI!I2462</f>
        <v>59.507397304543325</v>
      </c>
      <c r="D2462" s="2">
        <f>MACD!E2462</f>
        <v>-9.8636516721542833E-2</v>
      </c>
      <c r="E2462" s="2">
        <f>MACD!F2462</f>
        <v>-7.0275818968269455E-2</v>
      </c>
      <c r="F2462" s="2">
        <f>'Moving Avg'!D2462</f>
        <v>6.0336600000000002</v>
      </c>
      <c r="G2462" s="2">
        <f>'Moving Avg'!F2462</f>
        <v>5.9128350000000012</v>
      </c>
      <c r="H2462" s="2">
        <f>'Moving Avg'!G2462</f>
        <v>5.8700860000000015</v>
      </c>
      <c r="I2462" s="2">
        <f>'Moving Avg'!H2462</f>
        <v>5.3276589999999953</v>
      </c>
      <c r="J2462" s="6" t="str">
        <f>OBV!F2462</f>
        <v>BEARISH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5.9946000000000002</v>
      </c>
      <c r="C2463" s="2">
        <f>RSI!I2463</f>
        <v>59.507397304543325</v>
      </c>
      <c r="D2463" s="2">
        <f>MACD!E2463</f>
        <v>-8.4666084657918361E-2</v>
      </c>
      <c r="E2463" s="2">
        <f>MACD!F2463</f>
        <v>-7.3153872106199239E-2</v>
      </c>
      <c r="F2463" s="2">
        <f>'Moving Avg'!D2463</f>
        <v>6.0131999999999994</v>
      </c>
      <c r="G2463" s="2">
        <f>'Moving Avg'!F2463</f>
        <v>5.9221250000000012</v>
      </c>
      <c r="H2463" s="2">
        <f>'Moving Avg'!G2463</f>
        <v>5.8723160000000005</v>
      </c>
      <c r="I2463" s="2">
        <f>'Moving Avg'!H2463</f>
        <v>5.3362549999999951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5.9946000000000002</v>
      </c>
      <c r="C2464" s="2">
        <f>RSI!I2464</f>
        <v>59.507397304543318</v>
      </c>
      <c r="D2464" s="2">
        <f>MACD!E2464</f>
        <v>-7.328450871453196E-2</v>
      </c>
      <c r="E2464" s="2">
        <f>MACD!F2464</f>
        <v>-7.317999942786578E-2</v>
      </c>
      <c r="F2464" s="2">
        <f>'Moving Avg'!D2464</f>
        <v>6.0038999999999998</v>
      </c>
      <c r="G2464" s="2">
        <f>'Moving Avg'!F2464</f>
        <v>5.9314150000000021</v>
      </c>
      <c r="H2464" s="2">
        <f>'Moving Avg'!G2464</f>
        <v>5.8743600000000011</v>
      </c>
      <c r="I2464" s="2">
        <f>'Moving Avg'!H2464</f>
        <v>5.3448509999999949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5.9946000000000002</v>
      </c>
      <c r="C2465" s="2">
        <f>RSI!I2465</f>
        <v>59.507397304543311</v>
      </c>
      <c r="D2465" s="2">
        <f>MACD!E2465</f>
        <v>-6.4060943417411309E-2</v>
      </c>
      <c r="E2465" s="2">
        <f>MACD!F2465</f>
        <v>-7.1356188225774886E-2</v>
      </c>
      <c r="F2465" s="2">
        <f>'Moving Avg'!D2465</f>
        <v>6.0038999999999998</v>
      </c>
      <c r="G2465" s="2">
        <f>'Moving Avg'!F2465</f>
        <v>5.9393150000000023</v>
      </c>
      <c r="H2465" s="2">
        <f>'Moving Avg'!G2465</f>
        <v>5.876404</v>
      </c>
      <c r="I2465" s="2">
        <f>'Moving Avg'!H2465</f>
        <v>5.3534469999999956</v>
      </c>
      <c r="J2465" s="6" t="str">
        <f>OBV!F2465</f>
        <v>BEARISH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5.9946000000000002</v>
      </c>
      <c r="C2466" s="2">
        <f>RSI!I2466</f>
        <v>59.507397304543311</v>
      </c>
      <c r="D2466" s="2">
        <f>MACD!E2466</f>
        <v>-4.9494777518899191E-2</v>
      </c>
      <c r="E2466" s="2">
        <f>MACD!F2466</f>
        <v>-6.6983906084399747E-2</v>
      </c>
      <c r="F2466" s="2">
        <f>'Moving Avg'!D2466</f>
        <v>5.9946000000000002</v>
      </c>
      <c r="G2466" s="2">
        <f>'Moving Avg'!F2466</f>
        <v>5.9476800000000019</v>
      </c>
      <c r="H2466" s="2">
        <f>'Moving Avg'!G2466</f>
        <v>5.878820000000001</v>
      </c>
      <c r="I2466" s="2">
        <f>'Moving Avg'!H2466</f>
        <v>5.3620429999999955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5.9946000000000002</v>
      </c>
      <c r="C2467" s="2">
        <f>RSI!I2467</f>
        <v>59.507397304543311</v>
      </c>
      <c r="D2467" s="2">
        <f>MACD!E2467</f>
        <v>-3.7518496230675602E-2</v>
      </c>
      <c r="E2467" s="2">
        <f>MACD!F2467</f>
        <v>-6.1090824113654921E-2</v>
      </c>
      <c r="F2467" s="2">
        <f>'Moving Avg'!D2467</f>
        <v>5.9946000000000002</v>
      </c>
      <c r="G2467" s="2">
        <f>'Moving Avg'!F2467</f>
        <v>5.9560450000000014</v>
      </c>
      <c r="H2467" s="2">
        <f>'Moving Avg'!G2467</f>
        <v>5.8810499999999992</v>
      </c>
      <c r="I2467" s="2">
        <f>'Moving Avg'!H2467</f>
        <v>5.3706814999999963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5.9946000000000002</v>
      </c>
      <c r="C2468" s="2">
        <f>RSI!I2468</f>
        <v>59.507397304543311</v>
      </c>
      <c r="D2468" s="2">
        <f>MACD!E2468</f>
        <v>-1.1969347116191464E-2</v>
      </c>
      <c r="E2468" s="2">
        <f>MACD!F2468</f>
        <v>-5.1266528714162228E-2</v>
      </c>
      <c r="F2468" s="2">
        <f>'Moving Avg'!D2468</f>
        <v>5.9946000000000002</v>
      </c>
      <c r="G2468" s="2">
        <f>'Moving Avg'!F2468</f>
        <v>5.9644100000000027</v>
      </c>
      <c r="H2468" s="2">
        <f>'Moving Avg'!G2468</f>
        <v>5.8838379999999981</v>
      </c>
      <c r="I2468" s="2">
        <f>'Moving Avg'!H2468</f>
        <v>5.3792774999999962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5.9852999999999996</v>
      </c>
      <c r="C2469" s="2">
        <f>RSI!I2469</f>
        <v>57.449784831290415</v>
      </c>
      <c r="D2469" s="2">
        <f>MACD!E2469</f>
        <v>1.4542807896438248E-3</v>
      </c>
      <c r="E2469" s="2">
        <f>MACD!F2469</f>
        <v>-4.0722366813401016E-2</v>
      </c>
      <c r="F2469" s="2">
        <f>'Moving Avg'!D2469</f>
        <v>5.9927399999999995</v>
      </c>
      <c r="G2469" s="2">
        <f>'Moving Avg'!F2469</f>
        <v>5.972310000000002</v>
      </c>
      <c r="H2469" s="2">
        <f>'Moving Avg'!G2469</f>
        <v>5.8858819999999978</v>
      </c>
      <c r="I2469" s="2">
        <f>'Moving Avg'!H2469</f>
        <v>5.3875709999999968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5.9852999999999996</v>
      </c>
      <c r="C2470" s="2">
        <f>RSI!I2470</f>
        <v>57.449784831290415</v>
      </c>
      <c r="D2470" s="2">
        <f>MACD!E2470</f>
        <v>5.4368464618548273E-3</v>
      </c>
      <c r="E2470" s="2">
        <f>MACD!F2470</f>
        <v>-3.1490524158349846E-2</v>
      </c>
      <c r="F2470" s="2">
        <f>'Moving Avg'!D2470</f>
        <v>5.9908799999999998</v>
      </c>
      <c r="G2470" s="2">
        <f>'Moving Avg'!F2470</f>
        <v>5.9797450000000012</v>
      </c>
      <c r="H2470" s="2">
        <f>'Moving Avg'!G2470</f>
        <v>5.8877399999999973</v>
      </c>
      <c r="I2470" s="2">
        <f>'Moving Avg'!H2470</f>
        <v>5.3958219999999981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5.9946000000000002</v>
      </c>
      <c r="C2471" s="2">
        <f>RSI!I2471</f>
        <v>59.090329197157281</v>
      </c>
      <c r="D2471" s="2">
        <f>MACD!E2471</f>
        <v>1.5066072028836253E-2</v>
      </c>
      <c r="E2471" s="2">
        <f>MACD!F2471</f>
        <v>-2.2179204920912628E-2</v>
      </c>
      <c r="F2471" s="2">
        <f>'Moving Avg'!D2471</f>
        <v>5.9908799999999998</v>
      </c>
      <c r="G2471" s="2">
        <f>'Moving Avg'!F2471</f>
        <v>5.9881100000000007</v>
      </c>
      <c r="H2471" s="2">
        <f>'Moving Avg'!G2471</f>
        <v>5.8899699999999982</v>
      </c>
      <c r="I2471" s="2">
        <f>'Moving Avg'!H2471</f>
        <v>5.4044179999999997</v>
      </c>
      <c r="J2471" s="6" t="str">
        <f>OBV!F2471</f>
        <v>BULLISH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6.1062000000000003</v>
      </c>
      <c r="C2472" s="2">
        <f>RSI!I2472</f>
        <v>72.695131554170146</v>
      </c>
      <c r="D2472" s="2">
        <f>MACD!E2472</f>
        <v>7.548045655060065E-3</v>
      </c>
      <c r="E2472" s="2">
        <f>MACD!F2472</f>
        <v>-1.6233754805718092E-2</v>
      </c>
      <c r="F2472" s="2">
        <f>'Moving Avg'!D2472</f>
        <v>6.0132000000000003</v>
      </c>
      <c r="G2472" s="2">
        <f>'Moving Avg'!F2472</f>
        <v>6.0020550000000004</v>
      </c>
      <c r="H2472" s="2">
        <f>'Moving Avg'!G2472</f>
        <v>5.8942459999999981</v>
      </c>
      <c r="I2472" s="2">
        <f>'Moving Avg'!H2472</f>
        <v>5.4135294999999983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6.0876000000000001</v>
      </c>
      <c r="C2473" s="2">
        <f>RSI!I2473</f>
        <v>68.600392009924462</v>
      </c>
      <c r="D2473" s="2">
        <f>MACD!E2473</f>
        <v>1.6778193433548694E-3</v>
      </c>
      <c r="E2473" s="2">
        <f>MACD!F2473</f>
        <v>-1.2651439975903501E-2</v>
      </c>
      <c r="F2473" s="2">
        <f>'Moving Avg'!D2473</f>
        <v>6.0317999999999996</v>
      </c>
      <c r="G2473" s="2">
        <f>'Moving Avg'!F2473</f>
        <v>6.0090250000000003</v>
      </c>
      <c r="H2473" s="2">
        <f>'Moving Avg'!G2473</f>
        <v>5.8988939999999976</v>
      </c>
      <c r="I2473" s="2">
        <f>'Moving Avg'!H2473</f>
        <v>5.422547999999999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5.8924000000000003</v>
      </c>
      <c r="C2474" s="2">
        <f>RSI!I2474</f>
        <v>41.916186665876737</v>
      </c>
      <c r="D2474" s="2">
        <f>MACD!E2474</f>
        <v>1.0458948935683665E-2</v>
      </c>
      <c r="E2474" s="2">
        <f>MACD!F2474</f>
        <v>-8.029362193586069E-3</v>
      </c>
      <c r="F2474" s="2">
        <f>'Moving Avg'!D2474</f>
        <v>6.0132200000000013</v>
      </c>
      <c r="G2474" s="2">
        <f>'Moving Avg'!F2474</f>
        <v>6.0062350000000002</v>
      </c>
      <c r="H2474" s="2">
        <f>'Moving Avg'!G2474</f>
        <v>5.8990799999999979</v>
      </c>
      <c r="I2474" s="2">
        <f>'Moving Avg'!H2474</f>
        <v>5.4305904999999992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6.0038999999999998</v>
      </c>
      <c r="C2475" s="2">
        <f>RSI!I2475</f>
        <v>53.131021924279231</v>
      </c>
      <c r="D2475" s="2">
        <f>MACD!E2475</f>
        <v>1.0124974126988207E-2</v>
      </c>
      <c r="E2475" s="2">
        <f>MACD!F2475</f>
        <v>-4.3984949294712146E-3</v>
      </c>
      <c r="F2475" s="2">
        <f>'Moving Avg'!D2475</f>
        <v>6.0169400000000008</v>
      </c>
      <c r="G2475" s="2">
        <f>'Moving Avg'!F2475</f>
        <v>6.0090199999999996</v>
      </c>
      <c r="H2475" s="2">
        <f>'Moving Avg'!G2475</f>
        <v>5.9020539999999979</v>
      </c>
      <c r="I2475" s="2">
        <f>'Moving Avg'!H2475</f>
        <v>5.4391904999999996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</row>
    <row r="2476" spans="1:12" ht="13.5" x14ac:dyDescent="0.25">
      <c r="A2476" s="3">
        <f>RSI!A2476</f>
        <v>45609</v>
      </c>
      <c r="B2476" s="2">
        <f>RSI!B2476</f>
        <v>6.0038999999999998</v>
      </c>
      <c r="C2476" s="2">
        <f>RSI!I2476</f>
        <v>53.131021924279231</v>
      </c>
      <c r="D2476" s="2">
        <f>MACD!E2476</f>
        <v>9.6419457255656482E-3</v>
      </c>
      <c r="E2476" s="2">
        <f>MACD!F2476</f>
        <v>-1.5904067984638419E-3</v>
      </c>
      <c r="F2476" s="2">
        <f>'Moving Avg'!D2476</f>
        <v>6.0188000000000006</v>
      </c>
      <c r="G2476" s="2">
        <f>'Moving Avg'!F2476</f>
        <v>6.0094849999999997</v>
      </c>
      <c r="H2476" s="2">
        <f>'Moving Avg'!G2476</f>
        <v>5.9050279999999979</v>
      </c>
      <c r="I2476" s="2">
        <f>'Moving Avg'!H2476</f>
        <v>5.4477905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</row>
    <row r="2477" spans="1:12" ht="13.5" x14ac:dyDescent="0.25">
      <c r="A2477" s="3">
        <f>RSI!A2477</f>
        <v>45610</v>
      </c>
      <c r="B2477" s="2">
        <f>RSI!B2477</f>
        <v>6.0038999999999998</v>
      </c>
      <c r="C2477" s="2">
        <f>RSI!I2477</f>
        <v>53.131021924279231</v>
      </c>
      <c r="D2477" s="2">
        <f>MACD!E2477</f>
        <v>9.0476420409686398E-3</v>
      </c>
      <c r="E2477" s="2">
        <f>MACD!F2477</f>
        <v>5.3720296942265443E-4</v>
      </c>
      <c r="F2477" s="2">
        <f>'Moving Avg'!D2477</f>
        <v>5.9983400000000007</v>
      </c>
      <c r="G2477" s="2">
        <f>'Moving Avg'!F2477</f>
        <v>6.009949999999999</v>
      </c>
      <c r="H2477" s="2">
        <f>'Moving Avg'!G2477</f>
        <v>5.9074439999999973</v>
      </c>
      <c r="I2477" s="2">
        <f>'Moving Avg'!H2477</f>
        <v>5.4561344999999992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5.8830999999999998</v>
      </c>
      <c r="C2478" s="2">
        <f>RSI!I2478</f>
        <v>42.12513191599254</v>
      </c>
      <c r="D2478" s="2">
        <f>MACD!E2478</f>
        <v>1.7321077706415444E-2</v>
      </c>
      <c r="E2478" s="2">
        <f>MACD!F2478</f>
        <v>3.8939779168212126E-3</v>
      </c>
      <c r="F2478" s="2">
        <f>'Moving Avg'!D2478</f>
        <v>5.9574400000000001</v>
      </c>
      <c r="G2478" s="2">
        <f>'Moving Avg'!F2478</f>
        <v>5.9992599999999987</v>
      </c>
      <c r="H2478" s="2">
        <f>'Moving Avg'!G2478</f>
        <v>5.9080019999999971</v>
      </c>
      <c r="I2478" s="2">
        <f>'Moving Avg'!H2478</f>
        <v>5.4640874999999998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5.8552</v>
      </c>
      <c r="C2479" s="2">
        <f>RSI!I2479</f>
        <v>40.061075535108614</v>
      </c>
      <c r="D2479" s="2">
        <f>MACD!E2479</f>
        <v>2.5512275704056897E-2</v>
      </c>
      <c r="E2479" s="2">
        <f>MACD!F2479</f>
        <v>8.2176374742683501E-3</v>
      </c>
      <c r="F2479" s="2">
        <f>'Moving Avg'!D2479</f>
        <v>5.9499999999999993</v>
      </c>
      <c r="G2479" s="2">
        <f>'Moving Avg'!F2479</f>
        <v>5.9899649999999998</v>
      </c>
      <c r="H2479" s="2">
        <f>'Moving Avg'!G2479</f>
        <v>5.908001999999998</v>
      </c>
      <c r="I2479" s="2">
        <f>'Moving Avg'!H2479</f>
        <v>5.4716879999999994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5.8552</v>
      </c>
      <c r="C2480" s="2">
        <f>RSI!I2480</f>
        <v>40.061075535108614</v>
      </c>
      <c r="D2480" s="2">
        <f>MACD!E2480</f>
        <v>3.3121763870824772E-2</v>
      </c>
      <c r="E2480" s="2">
        <f>MACD!F2480</f>
        <v>1.3198462753579634E-2</v>
      </c>
      <c r="F2480" s="2">
        <f>'Moving Avg'!D2480</f>
        <v>5.9202599999999999</v>
      </c>
      <c r="G2480" s="2">
        <f>'Moving Avg'!F2480</f>
        <v>5.9829949999999998</v>
      </c>
      <c r="H2480" s="2">
        <f>'Moving Avg'!G2480</f>
        <v>5.908001999999998</v>
      </c>
      <c r="I2480" s="2">
        <f>'Moving Avg'!H2480</f>
        <v>5.4792454999999993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5.8644999999999996</v>
      </c>
      <c r="C2481" s="2">
        <f>RSI!I2481</f>
        <v>41.17533884002021</v>
      </c>
      <c r="D2481" s="2">
        <f>MACD!E2481</f>
        <v>4.0930659000106395E-2</v>
      </c>
      <c r="E2481" s="2">
        <f>MACD!F2481</f>
        <v>1.8744902002884985E-2</v>
      </c>
      <c r="F2481" s="2">
        <f>'Moving Avg'!D2481</f>
        <v>5.8923800000000002</v>
      </c>
      <c r="G2481" s="2">
        <f>'Moving Avg'!F2481</f>
        <v>5.9741649999999993</v>
      </c>
      <c r="H2481" s="2">
        <f>'Moving Avg'!G2481</f>
        <v>5.9094879999999987</v>
      </c>
      <c r="I2481" s="2">
        <f>'Moving Avg'!H2481</f>
        <v>5.4861669999999991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5.8644999999999996</v>
      </c>
      <c r="C2482" s="2">
        <f>RSI!I2482</f>
        <v>41.17533884002021</v>
      </c>
      <c r="D2482" s="2">
        <f>MACD!E2482</f>
        <v>6.5234144825040197E-2</v>
      </c>
      <c r="E2482" s="2">
        <f>MACD!F2482</f>
        <v>2.8042750567316029E-2</v>
      </c>
      <c r="F2482" s="2">
        <f>'Moving Avg'!D2482</f>
        <v>5.8644999999999996</v>
      </c>
      <c r="G2482" s="2">
        <f>'Moving Avg'!F2482</f>
        <v>5.9676599999999995</v>
      </c>
      <c r="H2482" s="2">
        <f>'Moving Avg'!G2482</f>
        <v>5.9113459999999982</v>
      </c>
      <c r="I2482" s="2">
        <f>'Moving Avg'!H2482</f>
        <v>5.4920214999999981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6.069</v>
      </c>
      <c r="C2483" s="2">
        <f>RSI!I2483</f>
        <v>60.094189504274354</v>
      </c>
      <c r="D2483" s="2">
        <f>MACD!E2483</f>
        <v>6.8276657709818167E-2</v>
      </c>
      <c r="E2483" s="2">
        <f>MACD!F2483</f>
        <v>3.6089531995816458E-2</v>
      </c>
      <c r="F2483" s="2">
        <f>'Moving Avg'!D2483</f>
        <v>5.9016799999999998</v>
      </c>
      <c r="G2483" s="2">
        <f>'Moving Avg'!F2483</f>
        <v>5.9713799999999999</v>
      </c>
      <c r="H2483" s="2">
        <f>'Moving Avg'!G2483</f>
        <v>5.9172939999999992</v>
      </c>
      <c r="I2483" s="2">
        <f>'Moving Avg'!H2483</f>
        <v>5.4981734999999992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45621</v>
      </c>
      <c r="B2484" s="2">
        <f>RSI!B2484</f>
        <v>6.069</v>
      </c>
      <c r="C2484" s="2">
        <f>RSI!I2484</f>
        <v>60.094189504274354</v>
      </c>
      <c r="D2484" s="2">
        <f>MACD!E2484</f>
        <v>4.0063507887808214E-2</v>
      </c>
      <c r="E2484" s="2">
        <f>MACD!F2484</f>
        <v>3.6884327174214811E-2</v>
      </c>
      <c r="F2484" s="2">
        <f>'Moving Avg'!D2484</f>
        <v>5.9444399999999993</v>
      </c>
      <c r="G2484" s="2">
        <f>'Moving Avg'!F2484</f>
        <v>5.9750999999999994</v>
      </c>
      <c r="H2484" s="2">
        <f>'Moving Avg'!G2484</f>
        <v>5.9217559999999994</v>
      </c>
      <c r="I2484" s="2">
        <f>'Moving Avg'!H2484</f>
        <v>5.5043254999999984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6.1619000000000002</v>
      </c>
      <c r="C2485" s="2">
        <f>RSI!I2485</f>
        <v>65.876263702201427</v>
      </c>
      <c r="D2485" s="2">
        <f>MACD!E2485</f>
        <v>2.5762453094063886E-2</v>
      </c>
      <c r="E2485" s="2">
        <f>MACD!F2485</f>
        <v>3.4659952358184629E-2</v>
      </c>
      <c r="F2485" s="2">
        <f>'Moving Avg'!D2485</f>
        <v>6.0057799999999997</v>
      </c>
      <c r="G2485" s="2">
        <f>'Moving Avg'!F2485</f>
        <v>5.9834649999999998</v>
      </c>
      <c r="H2485" s="2">
        <f>'Moving Avg'!G2485</f>
        <v>5.9280759999999999</v>
      </c>
      <c r="I2485" s="2">
        <f>'Moving Avg'!H2485</f>
        <v>5.5111979999999994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6.1619000000000002</v>
      </c>
      <c r="C2486" s="2">
        <f>RSI!I2486</f>
        <v>65.876263702201427</v>
      </c>
      <c r="D2486" s="2">
        <f>MACD!E2486</f>
        <v>1.2463763975386399E-2</v>
      </c>
      <c r="E2486" s="2">
        <f>MACD!F2486</f>
        <v>3.0220714681624985E-2</v>
      </c>
      <c r="F2486" s="2">
        <f>'Moving Avg'!D2486</f>
        <v>6.0652599999999994</v>
      </c>
      <c r="G2486" s="2">
        <f>'Moving Avg'!F2486</f>
        <v>5.9918300000000002</v>
      </c>
      <c r="H2486" s="2">
        <f>'Moving Avg'!G2486</f>
        <v>5.9343959999999996</v>
      </c>
      <c r="I2486" s="2">
        <f>'Moving Avg'!H2486</f>
        <v>5.5184544999999989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6.1340000000000003</v>
      </c>
      <c r="C2487" s="2">
        <f>RSI!I2487</f>
        <v>62.711421745390261</v>
      </c>
      <c r="D2487" s="2">
        <f>MACD!E2487</f>
        <v>2.1686227687247595E-3</v>
      </c>
      <c r="E2487" s="2">
        <f>MACD!F2487</f>
        <v>2.4610296299044942E-2</v>
      </c>
      <c r="F2487" s="2">
        <f>'Moving Avg'!D2487</f>
        <v>6.1191599999999999</v>
      </c>
      <c r="G2487" s="2">
        <f>'Moving Avg'!F2487</f>
        <v>5.998800000000001</v>
      </c>
      <c r="H2487" s="2">
        <f>'Moving Avg'!G2487</f>
        <v>5.9401579999999994</v>
      </c>
      <c r="I2487" s="2">
        <f>'Moving Avg'!H2487</f>
        <v>5.5253154999999996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6.1340000000000003</v>
      </c>
      <c r="C2488" s="2">
        <f>RSI!I2488</f>
        <v>62.711421745390261</v>
      </c>
      <c r="D2488" s="2">
        <f>MACD!E2488</f>
        <v>-2.5989321171179469E-2</v>
      </c>
      <c r="E2488" s="2">
        <f>MACD!F2488</f>
        <v>1.4490372805000061E-2</v>
      </c>
      <c r="F2488" s="2">
        <f>'Moving Avg'!D2488</f>
        <v>6.1321600000000007</v>
      </c>
      <c r="G2488" s="2">
        <f>'Moving Avg'!F2488</f>
        <v>6.0057700000000001</v>
      </c>
      <c r="H2488" s="2">
        <f>'Moving Avg'!G2488</f>
        <v>5.9481499999999992</v>
      </c>
      <c r="I2488" s="2">
        <f>'Moving Avg'!H2488</f>
        <v>5.5320054999999995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6.1246999999999998</v>
      </c>
      <c r="C2489" s="2">
        <f>RSI!I2489</f>
        <v>61.567948874053144</v>
      </c>
      <c r="D2489" s="2">
        <f>MACD!E2489</f>
        <v>-5.4216891823000601E-2</v>
      </c>
      <c r="E2489" s="2">
        <f>MACD!F2489</f>
        <v>7.4891987939992855E-4</v>
      </c>
      <c r="F2489" s="2">
        <f>'Moving Avg'!D2489</f>
        <v>6.1433</v>
      </c>
      <c r="G2489" s="2">
        <f>'Moving Avg'!F2489</f>
        <v>6.01274</v>
      </c>
      <c r="H2489" s="2">
        <f>'Moving Avg'!G2489</f>
        <v>5.955584</v>
      </c>
      <c r="I2489" s="2">
        <f>'Moving Avg'!H2489</f>
        <v>5.5386489999999995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6.1246999999999998</v>
      </c>
      <c r="C2490" s="2">
        <f>RSI!I2490</f>
        <v>61.567948874053151</v>
      </c>
      <c r="D2490" s="2">
        <f>MACD!E2490</f>
        <v>-7.8785878609208382E-2</v>
      </c>
      <c r="E2490" s="2">
        <f>MACD!F2490</f>
        <v>-1.5158039818321735E-2</v>
      </c>
      <c r="F2490" s="2">
        <f>'Moving Avg'!D2490</f>
        <v>6.1358600000000001</v>
      </c>
      <c r="G2490" s="2">
        <f>'Moving Avg'!F2490</f>
        <v>6.0197100000000008</v>
      </c>
      <c r="H2490" s="2">
        <f>'Moving Avg'!G2490</f>
        <v>5.9628319999999997</v>
      </c>
      <c r="I2490" s="2">
        <f>'Moving Avg'!H2490</f>
        <v>5.5457619999999999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5.8552</v>
      </c>
      <c r="C2491" s="2">
        <f>RSI!I2491</f>
        <v>38.174382781394229</v>
      </c>
      <c r="D2491" s="2">
        <f>MACD!E2491</f>
        <v>-7.8814732887755312E-2</v>
      </c>
      <c r="E2491" s="2">
        <f>MACD!F2491</f>
        <v>-2.7889378432208449E-2</v>
      </c>
      <c r="F2491" s="2">
        <f>'Moving Avg'!D2491</f>
        <v>6.0745200000000006</v>
      </c>
      <c r="G2491" s="2">
        <f>'Moving Avg'!F2491</f>
        <v>6.0127400000000009</v>
      </c>
      <c r="H2491" s="2">
        <f>'Moving Avg'!G2491</f>
        <v>5.9646899999999992</v>
      </c>
      <c r="I2491" s="2">
        <f>'Moving Avg'!H2491</f>
        <v>5.5509729999999999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6.1246999999999998</v>
      </c>
      <c r="C2492" s="2">
        <f>RSI!I2492</f>
        <v>56.126882351143628</v>
      </c>
      <c r="D2492" s="2">
        <f>MACD!E2492</f>
        <v>-9.7796145979064164E-2</v>
      </c>
      <c r="E2492" s="2">
        <f>MACD!F2492</f>
        <v>-4.18707319415796E-2</v>
      </c>
      <c r="F2492" s="2">
        <f>'Moving Avg'!D2492</f>
        <v>6.0726600000000008</v>
      </c>
      <c r="G2492" s="2">
        <f>'Moving Avg'!F2492</f>
        <v>6.0136650000000014</v>
      </c>
      <c r="H2492" s="2">
        <f>'Moving Avg'!G2492</f>
        <v>5.9713799999999999</v>
      </c>
      <c r="I2492" s="2">
        <f>'Moving Avg'!H2492</f>
        <v>5.5574460000000014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</row>
    <row r="2493" spans="1:12" ht="13.5" x14ac:dyDescent="0.25">
      <c r="A2493" s="3">
        <f>RSI!A2493</f>
        <v>45632</v>
      </c>
      <c r="B2493" s="2">
        <f>RSI!B2493</f>
        <v>6.1246999999999998</v>
      </c>
      <c r="C2493" s="2">
        <f>RSI!I2493</f>
        <v>56.126882351143635</v>
      </c>
      <c r="D2493" s="2">
        <f>MACD!E2493</f>
        <v>-8.3056841181895713E-2</v>
      </c>
      <c r="E2493" s="2">
        <f>MACD!F2493</f>
        <v>-5.010795378964282E-2</v>
      </c>
      <c r="F2493" s="2">
        <f>'Moving Avg'!D2493</f>
        <v>6.0708000000000002</v>
      </c>
      <c r="G2493" s="2">
        <f>'Moving Avg'!F2493</f>
        <v>6.0155200000000004</v>
      </c>
      <c r="H2493" s="2">
        <f>'Moving Avg'!G2493</f>
        <v>5.9776980000000011</v>
      </c>
      <c r="I2493" s="2">
        <f>'Moving Avg'!H2493</f>
        <v>5.5635350000000017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</row>
    <row r="2494" spans="1:12" ht="13.5" x14ac:dyDescent="0.25">
      <c r="A2494" s="3">
        <f>RSI!A2494</f>
        <v>45635</v>
      </c>
      <c r="B2494" s="2">
        <f>RSI!B2494</f>
        <v>6.0876000000000001</v>
      </c>
      <c r="C2494" s="2">
        <f>RSI!I2494</f>
        <v>53.640139545756632</v>
      </c>
      <c r="D2494" s="2">
        <f>MACD!E2494</f>
        <v>-6.8449045786029394E-2</v>
      </c>
      <c r="E2494" s="2">
        <f>MACD!F2494</f>
        <v>-5.3776172188920134E-2</v>
      </c>
      <c r="F2494" s="2">
        <f>'Moving Avg'!D2494</f>
        <v>6.0633800000000004</v>
      </c>
      <c r="G2494" s="2">
        <f>'Moving Avg'!F2494</f>
        <v>6.0252800000000004</v>
      </c>
      <c r="H2494" s="2">
        <f>'Moving Avg'!G2494</f>
        <v>5.9832740000000015</v>
      </c>
      <c r="I2494" s="2">
        <f>'Moving Avg'!H2494</f>
        <v>5.5687130000000016</v>
      </c>
      <c r="J2494" s="6" t="str">
        <f>OBV!F2494</f>
        <v>BULLISH</v>
      </c>
      <c r="K2494" s="6" t="str">
        <f>OBV!G2494</f>
        <v>NEUTRAL</v>
      </c>
      <c r="L2494" s="6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5.9667000000000003</v>
      </c>
      <c r="C2495" s="2">
        <f>RSI!I2495</f>
        <v>46.422063306841402</v>
      </c>
      <c r="D2495" s="2">
        <f>MACD!E2495</f>
        <v>-3.3188248301678769E-2</v>
      </c>
      <c r="E2495" s="2">
        <f>MACD!F2495</f>
        <v>-4.9658587411471861E-2</v>
      </c>
      <c r="F2495" s="2">
        <f>'Moving Avg'!D2495</f>
        <v>6.0317799999999995</v>
      </c>
      <c r="G2495" s="2">
        <f>'Moving Avg'!F2495</f>
        <v>6.0234200000000007</v>
      </c>
      <c r="H2495" s="2">
        <f>'Moving Avg'!G2495</f>
        <v>5.985876000000002</v>
      </c>
      <c r="I2495" s="2">
        <f>'Moving Avg'!H2495</f>
        <v>5.5733720000000018</v>
      </c>
      <c r="J2495" s="6" t="str">
        <f>OBV!F2495</f>
        <v>BULLISH</v>
      </c>
      <c r="K2495" s="6" t="str">
        <f>OBV!G2495</f>
        <v>NEUTRAL</v>
      </c>
      <c r="L2495" s="6" t="str">
        <f>OBV!H2495</f>
        <v>BULLISH DIVERGENCE</v>
      </c>
    </row>
    <row r="2496" spans="1:12" ht="13.5" x14ac:dyDescent="0.25">
      <c r="A2496" s="3">
        <f>RSI!A2496</f>
        <v>45637</v>
      </c>
      <c r="B2496" s="2">
        <f>RSI!B2496</f>
        <v>6.0597000000000003</v>
      </c>
      <c r="C2496" s="2">
        <f>RSI!I2496</f>
        <v>51.79559287201328</v>
      </c>
      <c r="D2496" s="2">
        <f>MACD!E2496</f>
        <v>-9.8484411751735834E-3</v>
      </c>
      <c r="E2496" s="2">
        <f>MACD!F2496</f>
        <v>-4.1696558164212208E-2</v>
      </c>
      <c r="F2496" s="2">
        <f>'Moving Avg'!D2496</f>
        <v>6.0726800000000001</v>
      </c>
      <c r="G2496" s="2">
        <f>'Moving Avg'!F2496</f>
        <v>6.0262100000000007</v>
      </c>
      <c r="H2496" s="2">
        <f>'Moving Avg'!G2496</f>
        <v>5.9905240000000024</v>
      </c>
      <c r="I2496" s="2">
        <f>'Moving Avg'!H2496</f>
        <v>5.5784105000000022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</row>
    <row r="2497" spans="1:12" ht="13.5" x14ac:dyDescent="0.25">
      <c r="A2497" s="3">
        <f>RSI!A2497</f>
        <v>45638</v>
      </c>
      <c r="B2497" s="2">
        <f>RSI!B2497</f>
        <v>6.0411000000000001</v>
      </c>
      <c r="C2497" s="2">
        <f>RSI!I2497</f>
        <v>50.700377501939073</v>
      </c>
      <c r="D2497" s="2">
        <f>MACD!E2497</f>
        <v>6.8001078974466722E-3</v>
      </c>
      <c r="E2497" s="2">
        <f>MACD!F2497</f>
        <v>-3.1997224951880433E-2</v>
      </c>
      <c r="F2497" s="2">
        <f>'Moving Avg'!D2497</f>
        <v>6.0559599999999998</v>
      </c>
      <c r="G2497" s="2">
        <f>'Moving Avg'!F2497</f>
        <v>6.0280700000000014</v>
      </c>
      <c r="H2497" s="2">
        <f>'Moving Avg'!G2497</f>
        <v>5.9948000000000023</v>
      </c>
      <c r="I2497" s="2">
        <f>'Moving Avg'!H2497</f>
        <v>5.583356000000002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5.8644999999999996</v>
      </c>
      <c r="C2498" s="2">
        <f>RSI!I2498</f>
        <v>41.687303036971642</v>
      </c>
      <c r="D2498" s="2">
        <f>MACD!E2498</f>
        <v>3.3906519758930109E-2</v>
      </c>
      <c r="E2498" s="2">
        <f>MACD!F2498</f>
        <v>-1.8816476009718329E-2</v>
      </c>
      <c r="F2498" s="2">
        <f>'Moving Avg'!D2498</f>
        <v>6.0039199999999999</v>
      </c>
      <c r="G2498" s="2">
        <f>'Moving Avg'!F2498</f>
        <v>6.0271400000000011</v>
      </c>
      <c r="H2498" s="2">
        <f>'Moving Avg'!G2498</f>
        <v>5.9955440000000024</v>
      </c>
      <c r="I2498" s="2">
        <f>'Moving Avg'!H2498</f>
        <v>5.5878455000000029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5.8738000000000001</v>
      </c>
      <c r="C2499" s="2">
        <f>RSI!I2499</f>
        <v>42.269332908823372</v>
      </c>
      <c r="D2499" s="2">
        <f>MACD!E2499</f>
        <v>5.5708904895318767E-2</v>
      </c>
      <c r="E2499" s="2">
        <f>MACD!F2499</f>
        <v>-3.9113998287109101E-3</v>
      </c>
      <c r="F2499" s="2">
        <f>'Moving Avg'!D2499</f>
        <v>5.9611600000000005</v>
      </c>
      <c r="G2499" s="2">
        <f>'Moving Avg'!F2499</f>
        <v>6.0280700000000005</v>
      </c>
      <c r="H2499" s="2">
        <f>'Moving Avg'!G2499</f>
        <v>5.9964740000000019</v>
      </c>
      <c r="I2499" s="2">
        <f>'Moving Avg'!H2499</f>
        <v>5.5920400000000026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5.8644999999999996</v>
      </c>
      <c r="C2500" s="2">
        <f>RSI!I2500</f>
        <v>41.819813014707776</v>
      </c>
      <c r="D2500" s="2">
        <f>MACD!E2500</f>
        <v>7.5703834504793122E-2</v>
      </c>
      <c r="E2500" s="2">
        <f>MACD!F2500</f>
        <v>1.2011647037989896E-2</v>
      </c>
      <c r="F2500" s="2">
        <f>'Moving Avg'!D2500</f>
        <v>5.9407199999999998</v>
      </c>
      <c r="G2500" s="2">
        <f>'Moving Avg'!F2500</f>
        <v>6.0285350000000006</v>
      </c>
      <c r="H2500" s="2">
        <f>'Moving Avg'!G2500</f>
        <v>5.9970320000000008</v>
      </c>
      <c r="I2500" s="2">
        <f>'Moving Avg'!H2500</f>
        <v>5.5962305000000017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5.8644999999999996</v>
      </c>
      <c r="C2501" s="2">
        <f>RSI!I2501</f>
        <v>41.819813014707776</v>
      </c>
      <c r="D2501" s="2">
        <f>MACD!E2501</f>
        <v>5.2010359589084842E-2</v>
      </c>
      <c r="E2501" s="2">
        <f>MACD!F2501</f>
        <v>2.0011389548208885E-2</v>
      </c>
      <c r="F2501" s="2">
        <f>'Moving Avg'!D2501</f>
        <v>5.9016799999999998</v>
      </c>
      <c r="G2501" s="2">
        <f>'Moving Avg'!F2501</f>
        <v>6.0285350000000006</v>
      </c>
      <c r="H2501" s="2">
        <f>'Moving Avg'!G2501</f>
        <v>5.997776</v>
      </c>
      <c r="I2501" s="2">
        <f>'Moving Avg'!H2501</f>
        <v>5.6004210000000008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5.8644999999999996</v>
      </c>
      <c r="C2502" s="2">
        <f>RSI!I2502</f>
        <v>41.819813014707776</v>
      </c>
      <c r="D2502" s="2">
        <f>MACD!E2502</f>
        <v>7.4209940671203789E-2</v>
      </c>
      <c r="E2502" s="2">
        <f>MACD!F2502</f>
        <v>3.0851099772807866E-2</v>
      </c>
      <c r="F2502" s="2">
        <f>'Moving Avg'!D2502</f>
        <v>5.8663599999999994</v>
      </c>
      <c r="G2502" s="2">
        <f>'Moving Avg'!F2502</f>
        <v>6.0285349999999998</v>
      </c>
      <c r="H2502" s="2">
        <f>'Moving Avg'!G2502</f>
        <v>5.9985200000000001</v>
      </c>
      <c r="I2502" s="2">
        <f>'Moving Avg'!H2502</f>
        <v>5.6046115000000007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5.8644999999999996</v>
      </c>
      <c r="C2503" s="2">
        <f>RSI!I2503</f>
        <v>41.819813014707776</v>
      </c>
      <c r="D2503" s="2">
        <f>MACD!E2503</f>
        <v>9.3722319688006372E-2</v>
      </c>
      <c r="E2503" s="2">
        <f>MACD!F2503</f>
        <v>4.342534375584757E-2</v>
      </c>
      <c r="F2503" s="2">
        <f>'Moving Avg'!D2503</f>
        <v>5.8663599999999994</v>
      </c>
      <c r="G2503" s="2">
        <f>'Moving Avg'!F2503</f>
        <v>6.0183099999999996</v>
      </c>
      <c r="H2503" s="2">
        <f>'Moving Avg'!G2503</f>
        <v>5.9968460000000015</v>
      </c>
      <c r="I2503" s="2">
        <f>'Moving Avg'!H2503</f>
        <v>5.6087594999999997</v>
      </c>
      <c r="J2503" s="6" t="str">
        <f>OBV!F2503</f>
        <v>BEARISH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5.8644999999999996</v>
      </c>
      <c r="C2504" s="2">
        <f>RSI!I2504</f>
        <v>41.819813014707769</v>
      </c>
      <c r="D2504" s="2">
        <f>MACD!E2504</f>
        <v>0.10519928535999767</v>
      </c>
      <c r="E2504" s="2">
        <f>MACD!F2504</f>
        <v>5.5780132076677591E-2</v>
      </c>
      <c r="F2504" s="2">
        <f>'Moving Avg'!D2504</f>
        <v>5.8644999999999996</v>
      </c>
      <c r="G2504" s="2">
        <f>'Moving Avg'!F2504</f>
        <v>6.0080849999999986</v>
      </c>
      <c r="H2504" s="2">
        <f>'Moving Avg'!G2504</f>
        <v>5.9951720000000011</v>
      </c>
      <c r="I2504" s="2">
        <f>'Moving Avg'!H2504</f>
        <v>5.6128219999999995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5.8644999999999996</v>
      </c>
      <c r="C2505" s="2">
        <f>RSI!I2505</f>
        <v>41.819813014707769</v>
      </c>
      <c r="D2505" s="2">
        <f>MACD!E2505</f>
        <v>9.6934807919421218E-2</v>
      </c>
      <c r="E2505" s="2">
        <f>MACD!F2505</f>
        <v>6.4011067245226316E-2</v>
      </c>
      <c r="F2505" s="2">
        <f>'Moving Avg'!D2505</f>
        <v>5.8644999999999996</v>
      </c>
      <c r="G2505" s="2">
        <f>'Moving Avg'!F2505</f>
        <v>5.9932149999999993</v>
      </c>
      <c r="H2505" s="2">
        <f>'Moving Avg'!G2505</f>
        <v>5.9934980000000015</v>
      </c>
      <c r="I2505" s="2">
        <f>'Moving Avg'!H2505</f>
        <v>5.6170979999999986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5.8644999999999996</v>
      </c>
      <c r="C2506" s="2">
        <f>RSI!I2506</f>
        <v>41.819813014707762</v>
      </c>
      <c r="D2506" s="2">
        <f>MACD!E2506</f>
        <v>0.10482748447829238</v>
      </c>
      <c r="E2506" s="2">
        <f>MACD!F2506</f>
        <v>7.2174350691839528E-2</v>
      </c>
      <c r="F2506" s="2">
        <f>'Moving Avg'!D2506</f>
        <v>5.8644999999999996</v>
      </c>
      <c r="G2506" s="2">
        <f>'Moving Avg'!F2506</f>
        <v>5.9783449999999991</v>
      </c>
      <c r="H2506" s="2">
        <f>'Moving Avg'!G2506</f>
        <v>5.9908960000000011</v>
      </c>
      <c r="I2506" s="2">
        <f>'Moving Avg'!H2506</f>
        <v>5.6212459999999984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5.8738000000000001</v>
      </c>
      <c r="C2507" s="2">
        <f>RSI!I2507</f>
        <v>42.84098996836213</v>
      </c>
      <c r="D2507" s="2">
        <f>MACD!E2507</f>
        <v>0.10849066429531806</v>
      </c>
      <c r="E2507" s="2">
        <f>MACD!F2507</f>
        <v>7.9437613412535246E-2</v>
      </c>
      <c r="F2507" s="2">
        <f>'Moving Avg'!D2507</f>
        <v>5.8663599999999994</v>
      </c>
      <c r="G2507" s="2">
        <f>'Moving Avg'!F2507</f>
        <v>5.9653349999999978</v>
      </c>
      <c r="H2507" s="2">
        <f>'Moving Avg'!G2507</f>
        <v>5.9884800000000009</v>
      </c>
      <c r="I2507" s="2">
        <f>'Moving Avg'!H2507</f>
        <v>5.625440499999999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5.9946000000000002</v>
      </c>
      <c r="C2508" s="2">
        <f>RSI!I2508</f>
        <v>54.108476276588057</v>
      </c>
      <c r="D2508" s="2">
        <f>MACD!E2508</f>
        <v>7.5913489914978705E-2</v>
      </c>
      <c r="E2508" s="2">
        <f>MACD!F2508</f>
        <v>7.8732788713023943E-2</v>
      </c>
      <c r="F2508" s="2">
        <f>'Moving Avg'!D2508</f>
        <v>5.8923800000000002</v>
      </c>
      <c r="G2508" s="2">
        <f>'Moving Avg'!F2508</f>
        <v>5.9583649999999979</v>
      </c>
      <c r="H2508" s="2">
        <f>'Moving Avg'!G2508</f>
        <v>5.986434</v>
      </c>
      <c r="I2508" s="2">
        <f>'Moving Avg'!H2508</f>
        <v>5.6302389999999995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5.8087999999999997</v>
      </c>
      <c r="C2509" s="2">
        <f>RSI!I2509</f>
        <v>40.789885258025983</v>
      </c>
      <c r="D2509" s="2">
        <f>MACD!E2509</f>
        <v>6.3236062808845084E-2</v>
      </c>
      <c r="E2509" s="2">
        <f>MACD!F2509</f>
        <v>7.5633443532188177E-2</v>
      </c>
      <c r="F2509" s="2">
        <f>'Moving Avg'!D2509</f>
        <v>5.88124</v>
      </c>
      <c r="G2509" s="2">
        <f>'Moving Avg'!F2509</f>
        <v>5.9425699999999981</v>
      </c>
      <c r="H2509" s="2">
        <f>'Moving Avg'!G2509</f>
        <v>5.9817879999999999</v>
      </c>
      <c r="I2509" s="2">
        <f>'Moving Avg'!H2509</f>
        <v>5.6341084999999991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5.9667000000000003</v>
      </c>
      <c r="C2510" s="2">
        <f>RSI!I2510</f>
        <v>51.676082867480588</v>
      </c>
      <c r="D2510" s="2">
        <f>MACD!E2510</f>
        <v>4.0196641995676075E-2</v>
      </c>
      <c r="E2510" s="2">
        <f>MACD!F2510</f>
        <v>6.8546083224885757E-2</v>
      </c>
      <c r="F2510" s="2">
        <f>'Moving Avg'!D2510</f>
        <v>5.9016799999999998</v>
      </c>
      <c r="G2510" s="2">
        <f>'Moving Avg'!F2510</f>
        <v>5.9346699999999988</v>
      </c>
      <c r="H2510" s="2">
        <f>'Moving Avg'!G2510</f>
        <v>5.98123</v>
      </c>
      <c r="I2510" s="2">
        <f>'Moving Avg'!H2510</f>
        <v>5.6388954999999976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</row>
    <row r="2511" spans="1:12" ht="13.5" x14ac:dyDescent="0.25">
      <c r="A2511" s="3">
        <f>RSI!A2511</f>
        <v>45660</v>
      </c>
      <c r="B2511" s="2">
        <f>RSI!B2511</f>
        <v>5.9667000000000003</v>
      </c>
      <c r="C2511" s="2">
        <f>RSI!I2511</f>
        <v>51.676082867480588</v>
      </c>
      <c r="D2511" s="2">
        <f>MACD!E2511</f>
        <v>2.0523059968313717E-2</v>
      </c>
      <c r="E2511" s="2">
        <f>MACD!F2511</f>
        <v>5.8941478573571349E-2</v>
      </c>
      <c r="F2511" s="2">
        <f>'Moving Avg'!D2511</f>
        <v>5.9221199999999996</v>
      </c>
      <c r="G2511" s="2">
        <f>'Moving Avg'!F2511</f>
        <v>5.9402449999999991</v>
      </c>
      <c r="H2511" s="2">
        <f>'Moving Avg'!G2511</f>
        <v>5.979741999999999</v>
      </c>
      <c r="I2511" s="2">
        <f>'Moving Avg'!H2511</f>
        <v>5.6437249999999972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</row>
    <row r="2512" spans="1:12" ht="13.5" x14ac:dyDescent="0.25">
      <c r="A2512" s="3">
        <f>RSI!A2512</f>
        <v>45663</v>
      </c>
      <c r="B2512" s="2">
        <f>RSI!B2512</f>
        <v>5.9016999999999999</v>
      </c>
      <c r="C2512" s="2">
        <f>RSI!I2512</f>
        <v>47.506135200665675</v>
      </c>
      <c r="D2512" s="2">
        <f>MACD!E2512</f>
        <v>8.525546300513831E-3</v>
      </c>
      <c r="E2512" s="2">
        <f>MACD!F2512</f>
        <v>4.8858292118959853E-2</v>
      </c>
      <c r="F2512" s="2">
        <f>'Moving Avg'!D2512</f>
        <v>5.9276999999999997</v>
      </c>
      <c r="G2512" s="2">
        <f>'Moving Avg'!F2512</f>
        <v>5.9290950000000002</v>
      </c>
      <c r="H2512" s="2">
        <f>'Moving Avg'!G2512</f>
        <v>5.9778840000000004</v>
      </c>
      <c r="I2512" s="2">
        <f>'Moving Avg'!H2512</f>
        <v>5.6482294999999976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5.8738000000000001</v>
      </c>
      <c r="C2513" s="2">
        <f>RSI!I2513</f>
        <v>45.797845220409855</v>
      </c>
      <c r="D2513" s="2">
        <f>MACD!E2513</f>
        <v>6.7136269980938579E-4</v>
      </c>
      <c r="E2513" s="2">
        <f>MACD!F2513</f>
        <v>3.9220906235129763E-2</v>
      </c>
      <c r="F2513" s="2">
        <f>'Moving Avg'!D2513</f>
        <v>5.9035400000000005</v>
      </c>
      <c r="G2513" s="2">
        <f>'Moving Avg'!F2513</f>
        <v>5.9165500000000009</v>
      </c>
      <c r="H2513" s="2">
        <f>'Moving Avg'!G2513</f>
        <v>5.9754679999999993</v>
      </c>
      <c r="I2513" s="2">
        <f>'Moving Avg'!H2513</f>
        <v>5.6525944999999966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5.8738000000000001</v>
      </c>
      <c r="C2514" s="2">
        <f>RSI!I2514</f>
        <v>45.797845220409855</v>
      </c>
      <c r="D2514" s="2">
        <f>MACD!E2514</f>
        <v>-5.5958337132757663E-3</v>
      </c>
      <c r="E2514" s="2">
        <f>MACD!F2514</f>
        <v>3.0257558245448655E-2</v>
      </c>
      <c r="F2514" s="2">
        <f>'Moving Avg'!D2514</f>
        <v>5.9165399999999995</v>
      </c>
      <c r="G2514" s="2">
        <f>'Moving Avg'!F2514</f>
        <v>5.9058600000000006</v>
      </c>
      <c r="H2514" s="2">
        <f>'Moving Avg'!G2514</f>
        <v>5.9730519999999991</v>
      </c>
      <c r="I2514" s="2">
        <f>'Moving Avg'!H2514</f>
        <v>5.6569594999999966</v>
      </c>
      <c r="J2514" s="6" t="str">
        <f>OBV!F2514</f>
        <v>BEARISH</v>
      </c>
      <c r="K2514" s="6" t="str">
        <f>OBV!G2514</f>
        <v>NEUTRAL</v>
      </c>
      <c r="L2514" s="6" t="str">
        <f>OBV!H2514</f>
        <v>BEARISH DIVERGENCE</v>
      </c>
    </row>
    <row r="2515" spans="1:12" ht="13.5" x14ac:dyDescent="0.25">
      <c r="A2515" s="3">
        <f>RSI!A2515</f>
        <v>45666</v>
      </c>
      <c r="B2515" s="2">
        <f>RSI!B2515</f>
        <v>5.8273000000000001</v>
      </c>
      <c r="C2515" s="2">
        <f>RSI!I2515</f>
        <v>42.821445000586607</v>
      </c>
      <c r="D2515" s="2">
        <f>MACD!E2515</f>
        <v>-7.1037986099860007E-3</v>
      </c>
      <c r="E2515" s="2">
        <f>MACD!F2515</f>
        <v>2.2785286874361727E-2</v>
      </c>
      <c r="F2515" s="2">
        <f>'Moving Avg'!D2515</f>
        <v>5.8886599999999998</v>
      </c>
      <c r="G2515" s="2">
        <f>'Moving Avg'!F2515</f>
        <v>5.8988900000000015</v>
      </c>
      <c r="H2515" s="2">
        <f>'Moving Avg'!G2515</f>
        <v>5.9697059999999986</v>
      </c>
      <c r="I2515" s="2">
        <f>'Moving Avg'!H2515</f>
        <v>5.6616469999999968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5.8273000000000001</v>
      </c>
      <c r="C2516" s="2">
        <f>RSI!I2516</f>
        <v>42.821445000586607</v>
      </c>
      <c r="D2516" s="2">
        <f>MACD!E2516</f>
        <v>-7.7803659950435033E-3</v>
      </c>
      <c r="E2516" s="2">
        <f>MACD!F2516</f>
        <v>1.6672156300480682E-2</v>
      </c>
      <c r="F2516" s="2">
        <f>'Moving Avg'!D2516</f>
        <v>5.8607800000000001</v>
      </c>
      <c r="G2516" s="2">
        <f>'Moving Avg'!F2516</f>
        <v>5.8872700000000009</v>
      </c>
      <c r="H2516" s="2">
        <f>'Moving Avg'!G2516</f>
        <v>5.9663599999999972</v>
      </c>
      <c r="I2516" s="2">
        <f>'Moving Avg'!H2516</f>
        <v>5.6663344999999969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5.8179999999999996</v>
      </c>
      <c r="C2517" s="2">
        <f>RSI!I2517</f>
        <v>42.185515451577409</v>
      </c>
      <c r="D2517" s="2">
        <f>MACD!E2517</f>
        <v>-5.6781852739922201E-3</v>
      </c>
      <c r="E2517" s="2">
        <f>MACD!F2517</f>
        <v>1.2202087985586103E-2</v>
      </c>
      <c r="F2517" s="2">
        <f>'Moving Avg'!D2517</f>
        <v>5.8440399999999997</v>
      </c>
      <c r="G2517" s="2">
        <f>'Moving Avg'!F2517</f>
        <v>5.8761150000000004</v>
      </c>
      <c r="H2517" s="2">
        <f>'Moving Avg'!G2517</f>
        <v>5.9628279999999974</v>
      </c>
      <c r="I2517" s="2">
        <f>'Moving Avg'!H2517</f>
        <v>5.6709754999999973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5.8644999999999996</v>
      </c>
      <c r="C2518" s="2">
        <f>RSI!I2518</f>
        <v>46.466357182138388</v>
      </c>
      <c r="D2518" s="2">
        <f>MACD!E2518</f>
        <v>1.1809599453600939E-2</v>
      </c>
      <c r="E2518" s="2">
        <f>MACD!F2518</f>
        <v>1.2123590279189069E-2</v>
      </c>
      <c r="F2518" s="2">
        <f>'Moving Avg'!D2518</f>
        <v>5.8421800000000008</v>
      </c>
      <c r="G2518" s="2">
        <f>'Moving Avg'!F2518</f>
        <v>5.8761150000000004</v>
      </c>
      <c r="H2518" s="2">
        <f>'Moving Avg'!G2518</f>
        <v>5.9602259999999978</v>
      </c>
      <c r="I2518" s="2">
        <f>'Moving Avg'!H2518</f>
        <v>5.6758489999999959</v>
      </c>
      <c r="J2518" s="6" t="str">
        <f>OBV!F2518</f>
        <v>BULLISH</v>
      </c>
      <c r="K2518" s="6" t="str">
        <f>OBV!G2518</f>
        <v>NEUTRAL</v>
      </c>
      <c r="L2518" s="6" t="str">
        <f>OBV!H2518</f>
        <v>BULLISH DIVERGENCE</v>
      </c>
    </row>
    <row r="2519" spans="1:12" ht="13.5" x14ac:dyDescent="0.25">
      <c r="A2519" s="3">
        <f>RSI!A2519</f>
        <v>45672</v>
      </c>
      <c r="B2519" s="2">
        <f>RSI!B2519</f>
        <v>5.8924000000000003</v>
      </c>
      <c r="C2519" s="2">
        <f>RSI!I2519</f>
        <v>48.910680041080312</v>
      </c>
      <c r="D2519" s="2">
        <f>MACD!E2519</f>
        <v>-3.7923880043093661E-3</v>
      </c>
      <c r="E2519" s="2">
        <f>MACD!F2519</f>
        <v>8.9403946224893838E-3</v>
      </c>
      <c r="F2519" s="2">
        <f>'Moving Avg'!D2519</f>
        <v>5.8459000000000003</v>
      </c>
      <c r="G2519" s="2">
        <f>'Moving Avg'!F2519</f>
        <v>5.877044999999999</v>
      </c>
      <c r="H2519" s="2">
        <f>'Moving Avg'!G2519</f>
        <v>5.9583679999999983</v>
      </c>
      <c r="I2519" s="2">
        <f>'Moving Avg'!H2519</f>
        <v>5.6807764999999968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5.8273000000000001</v>
      </c>
      <c r="C2520" s="2">
        <f>RSI!I2520</f>
        <v>43.876536661179088</v>
      </c>
      <c r="D2520" s="2">
        <f>MACD!E2520</f>
        <v>1.2188874107064152E-2</v>
      </c>
      <c r="E2520" s="2">
        <f>MACD!F2520</f>
        <v>9.590090519404338E-3</v>
      </c>
      <c r="F2520" s="2">
        <f>'Moving Avg'!D2520</f>
        <v>5.8459000000000003</v>
      </c>
      <c r="G2520" s="2">
        <f>'Moving Avg'!F2520</f>
        <v>5.8751849999999992</v>
      </c>
      <c r="H2520" s="2">
        <f>'Moving Avg'!G2520</f>
        <v>5.9552079999999981</v>
      </c>
      <c r="I2520" s="2">
        <f>'Moving Avg'!H2520</f>
        <v>5.685378499999997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5.8087999999999997</v>
      </c>
      <c r="C2521" s="2">
        <f>RSI!I2521</f>
        <v>42.536672363747776</v>
      </c>
      <c r="D2521" s="2">
        <f>MACD!E2521</f>
        <v>2.7529875771450385E-2</v>
      </c>
      <c r="E2521" s="2">
        <f>MACD!F2521</f>
        <v>1.3178047569813549E-2</v>
      </c>
      <c r="F2521" s="2">
        <f>'Moving Avg'!D2521</f>
        <v>5.8422000000000001</v>
      </c>
      <c r="G2521" s="2">
        <f>'Moving Avg'!F2521</f>
        <v>5.8723999999999998</v>
      </c>
      <c r="H2521" s="2">
        <f>'Moving Avg'!G2521</f>
        <v>5.9514919999999982</v>
      </c>
      <c r="I2521" s="2">
        <f>'Moving Avg'!H2521</f>
        <v>5.6899734999999971</v>
      </c>
      <c r="J2521" s="6" t="str">
        <f>OBV!F2521</f>
        <v>BULLISH</v>
      </c>
      <c r="K2521" s="6" t="str">
        <f>OBV!G2521</f>
        <v>NEUTRAL</v>
      </c>
      <c r="L2521" s="6" t="str">
        <f>OBV!H2521</f>
        <v>BULLISH DIVERGENCE</v>
      </c>
    </row>
    <row r="2522" spans="1:12" ht="13.5" x14ac:dyDescent="0.25">
      <c r="A2522" s="3">
        <f>RSI!A2522</f>
        <v>45677</v>
      </c>
      <c r="B2522" s="2">
        <f>RSI!B2522</f>
        <v>5.8738000000000001</v>
      </c>
      <c r="C2522" s="2">
        <f>RSI!I2522</f>
        <v>48.488606115826379</v>
      </c>
      <c r="D2522" s="2">
        <f>MACD!E2522</f>
        <v>2.6220063676351657E-2</v>
      </c>
      <c r="E2522" s="2">
        <f>MACD!F2522</f>
        <v>1.5786450791121169E-2</v>
      </c>
      <c r="F2522" s="2">
        <f>'Moving Avg'!D2522</f>
        <v>5.8533600000000003</v>
      </c>
      <c r="G2522" s="2">
        <f>'Moving Avg'!F2522</f>
        <v>5.8728649999999991</v>
      </c>
      <c r="H2522" s="2">
        <f>'Moving Avg'!G2522</f>
        <v>5.9468439999999987</v>
      </c>
      <c r="I2522" s="2">
        <f>'Moving Avg'!H2522</f>
        <v>5.6946374999999989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5.7436999999999996</v>
      </c>
      <c r="C2523" s="2">
        <f>RSI!I2523</f>
        <v>39.638755316312128</v>
      </c>
      <c r="D2523" s="2">
        <f>MACD!E2523</f>
        <v>3.0557731537157018E-2</v>
      </c>
      <c r="E2523" s="2">
        <f>MACD!F2523</f>
        <v>1.8740706940328339E-2</v>
      </c>
      <c r="F2523" s="2">
        <f>'Moving Avg'!D2523</f>
        <v>5.8292000000000002</v>
      </c>
      <c r="G2523" s="2">
        <f>'Moving Avg'!F2523</f>
        <v>5.8668249999999995</v>
      </c>
      <c r="H2523" s="2">
        <f>'Moving Avg'!G2523</f>
        <v>5.9399659999999983</v>
      </c>
      <c r="I2523" s="2">
        <f>'Moving Avg'!H2523</f>
        <v>5.698650999999999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5.7622999999999998</v>
      </c>
      <c r="C2524" s="2">
        <f>RSI!I2524</f>
        <v>41.288585053352875</v>
      </c>
      <c r="D2524" s="2">
        <f>MACD!E2524</f>
        <v>3.3712796310867432E-2</v>
      </c>
      <c r="E2524" s="2">
        <f>MACD!F2524</f>
        <v>2.1735124814436159E-2</v>
      </c>
      <c r="F2524" s="2">
        <f>'Moving Avg'!D2524</f>
        <v>5.8031799999999993</v>
      </c>
      <c r="G2524" s="2">
        <f>'Moving Avg'!F2524</f>
        <v>5.8617149999999993</v>
      </c>
      <c r="H2524" s="2">
        <f>'Moving Avg'!G2524</f>
        <v>5.9373639999999988</v>
      </c>
      <c r="I2524" s="2">
        <f>'Moving Avg'!H2524</f>
        <v>5.7027144999999999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5.7436999999999996</v>
      </c>
      <c r="C2525" s="2">
        <f>RSI!I2525</f>
        <v>40.108001717361745</v>
      </c>
      <c r="D2525" s="2">
        <f>MACD!E2525</f>
        <v>3.1295108640004621E-2</v>
      </c>
      <c r="E2525" s="2">
        <f>MACD!F2525</f>
        <v>2.3647121579549853E-2</v>
      </c>
      <c r="F2525" s="2">
        <f>'Moving Avg'!D2525</f>
        <v>5.7864599999999999</v>
      </c>
      <c r="G2525" s="2">
        <f>'Moving Avg'!F2525</f>
        <v>5.8556749999999997</v>
      </c>
      <c r="H2525" s="2">
        <f>'Moving Avg'!G2525</f>
        <v>5.9321599999999979</v>
      </c>
      <c r="I2525" s="2">
        <f>'Moving Avg'!H2525</f>
        <v>5.7065570000000001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5.7251000000000003</v>
      </c>
      <c r="C2526" s="2">
        <f>RSI!I2526</f>
        <v>38.909852477834427</v>
      </c>
      <c r="D2526" s="2">
        <f>MACD!E2526</f>
        <v>3.1374753813659062E-2</v>
      </c>
      <c r="E2526" s="2">
        <f>MACD!F2526</f>
        <v>2.5192648026371698E-2</v>
      </c>
      <c r="F2526" s="2">
        <f>'Moving Avg'!D2526</f>
        <v>5.7697200000000004</v>
      </c>
      <c r="G2526" s="2">
        <f>'Moving Avg'!F2526</f>
        <v>5.8487050000000007</v>
      </c>
      <c r="H2526" s="2">
        <f>'Moving Avg'!G2526</f>
        <v>5.9265839999999992</v>
      </c>
      <c r="I2526" s="2">
        <f>'Moving Avg'!H2526</f>
        <v>5.7103065000000015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5.7530000000000001</v>
      </c>
      <c r="C2527" s="2">
        <f>RSI!I2527</f>
        <v>41.722138207811845</v>
      </c>
      <c r="D2527" s="2">
        <f>MACD!E2527</f>
        <v>2.8746843293716573E-2</v>
      </c>
      <c r="E2527" s="2">
        <f>MACD!F2527</f>
        <v>2.5903487079840675E-2</v>
      </c>
      <c r="F2527" s="2">
        <f>'Moving Avg'!D2527</f>
        <v>5.7455600000000002</v>
      </c>
      <c r="G2527" s="2">
        <f>'Moving Avg'!F2527</f>
        <v>5.8426650000000002</v>
      </c>
      <c r="H2527" s="2">
        <f>'Moving Avg'!G2527</f>
        <v>5.9215659999999977</v>
      </c>
      <c r="I2527" s="2">
        <f>'Moving Avg'!H2527</f>
        <v>5.7142385000000013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5.7995000000000001</v>
      </c>
      <c r="C2528" s="2">
        <f>RSI!I2528</f>
        <v>46.169950790594207</v>
      </c>
      <c r="D2528" s="2">
        <f>MACD!E2528</f>
        <v>3.0810482136568673E-2</v>
      </c>
      <c r="E2528" s="2">
        <f>MACD!F2528</f>
        <v>2.6884886091186277E-2</v>
      </c>
      <c r="F2528" s="2">
        <f>'Moving Avg'!D2528</f>
        <v>5.7567199999999996</v>
      </c>
      <c r="G2528" s="2">
        <f>'Moving Avg'!F2528</f>
        <v>5.83291</v>
      </c>
      <c r="H2528" s="2">
        <f>'Moving Avg'!G2528</f>
        <v>5.9198939999999993</v>
      </c>
      <c r="I2528" s="2">
        <f>'Moving Avg'!H2528</f>
        <v>5.7183600000000014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5.7157999999999998</v>
      </c>
      <c r="C2529" s="2">
        <f>RSI!I2529</f>
        <v>40.219656859346884</v>
      </c>
      <c r="D2529" s="2">
        <f>MACD!E2529</f>
        <v>4.3309225023286935E-2</v>
      </c>
      <c r="E2529" s="2">
        <f>MACD!F2529</f>
        <v>3.0169753877606412E-2</v>
      </c>
      <c r="F2529" s="2">
        <f>'Moving Avg'!D2529</f>
        <v>5.7474200000000009</v>
      </c>
      <c r="G2529" s="2">
        <f>'Moving Avg'!F2529</f>
        <v>5.8282600000000002</v>
      </c>
      <c r="H2529" s="2">
        <f>'Moving Avg'!G2529</f>
        <v>5.9171059999999986</v>
      </c>
      <c r="I2529" s="2">
        <f>'Moving Avg'!H2529</f>
        <v>5.7220630000000003</v>
      </c>
      <c r="J2529" s="6" t="str">
        <f>OBV!F2529</f>
        <v>BULLISH</v>
      </c>
      <c r="K2529" s="6" t="str">
        <f>OBV!G2529</f>
        <v>WEAK</v>
      </c>
      <c r="L2529" s="6" t="str">
        <f>OBV!H2529</f>
        <v>BULLISH DIVERGENCE</v>
      </c>
    </row>
    <row r="2530" spans="1:12" ht="13.5" x14ac:dyDescent="0.25">
      <c r="A2530" s="3">
        <f>RSI!A2530</f>
        <v>45687</v>
      </c>
      <c r="B2530" s="2">
        <f>RSI!B2530</f>
        <v>5.7157999999999998</v>
      </c>
      <c r="C2530" s="2">
        <f>RSI!I2530</f>
        <v>40.219656859346884</v>
      </c>
      <c r="D2530" s="2">
        <f>MACD!E2530</f>
        <v>4.4605285974154363E-2</v>
      </c>
      <c r="E2530" s="2">
        <f>MACD!F2530</f>
        <v>3.3056860296915999E-2</v>
      </c>
      <c r="F2530" s="2">
        <f>'Moving Avg'!D2530</f>
        <v>5.7418400000000007</v>
      </c>
      <c r="G2530" s="2">
        <f>'Moving Avg'!F2530</f>
        <v>5.815715</v>
      </c>
      <c r="H2530" s="2">
        <f>'Moving Avg'!G2530</f>
        <v>5.914317999999998</v>
      </c>
      <c r="I2530" s="2">
        <f>'Moving Avg'!H2530</f>
        <v>5.725766000000001</v>
      </c>
      <c r="J2530" s="6" t="str">
        <f>OBV!F2530</f>
        <v>BULLISH</v>
      </c>
      <c r="K2530" s="6" t="str">
        <f>OBV!G2530</f>
        <v>WEAK</v>
      </c>
      <c r="L2530" s="6" t="str">
        <f>OBV!H2530</f>
        <v>BULLISH DIVERGENCE</v>
      </c>
    </row>
    <row r="2531" spans="1:12" ht="13.5" x14ac:dyDescent="0.25">
      <c r="A2531" s="3">
        <f>RSI!A2531</f>
        <v>45688</v>
      </c>
      <c r="B2531" s="2">
        <f>RSI!B2531</f>
        <v>5.9481999999999999</v>
      </c>
      <c r="C2531" s="2">
        <f>RSI!I2531</f>
        <v>57.752719900302253</v>
      </c>
      <c r="D2531" s="2">
        <f>MACD!E2531</f>
        <v>2.6322082605469532E-2</v>
      </c>
      <c r="E2531" s="2">
        <f>MACD!F2531</f>
        <v>3.1709904758626707E-2</v>
      </c>
      <c r="F2531" s="2">
        <f>'Moving Avg'!D2531</f>
        <v>5.7864599999999999</v>
      </c>
      <c r="G2531" s="2">
        <f>'Moving Avg'!F2531</f>
        <v>5.8147900000000003</v>
      </c>
      <c r="H2531" s="2">
        <f>'Moving Avg'!G2531</f>
        <v>5.9159919999999993</v>
      </c>
      <c r="I2531" s="2">
        <f>'Moving Avg'!H2531</f>
        <v>5.7306310000000016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5.9481999999999999</v>
      </c>
      <c r="C2532" s="2">
        <f>RSI!I2532</f>
        <v>57.752719900302253</v>
      </c>
      <c r="D2532" s="2">
        <f>MACD!E2532</f>
        <v>2.0109064779800789E-2</v>
      </c>
      <c r="E2532" s="2">
        <f>MACD!F2532</f>
        <v>2.9389736762861524E-2</v>
      </c>
      <c r="F2532" s="2">
        <f>'Moving Avg'!D2532</f>
        <v>5.8254999999999999</v>
      </c>
      <c r="G2532" s="2">
        <f>'Moving Avg'!F2532</f>
        <v>5.8171149999999994</v>
      </c>
      <c r="H2532" s="2">
        <f>'Moving Avg'!G2532</f>
        <v>5.9176659999999979</v>
      </c>
      <c r="I2532" s="2">
        <f>'Moving Avg'!H2532</f>
        <v>5.7355390000000019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5.9389000000000003</v>
      </c>
      <c r="C2533" s="2">
        <f>RSI!I2533</f>
        <v>56.977158177514575</v>
      </c>
      <c r="D2533" s="2">
        <f>MACD!E2533</f>
        <v>-5.1622063346670188E-3</v>
      </c>
      <c r="E2533" s="2">
        <f>MACD!F2533</f>
        <v>2.2479348143355816E-2</v>
      </c>
      <c r="F2533" s="2">
        <f>'Moving Avg'!D2533</f>
        <v>5.8533799999999996</v>
      </c>
      <c r="G2533" s="2">
        <f>'Moving Avg'!F2533</f>
        <v>5.8203700000000005</v>
      </c>
      <c r="H2533" s="2">
        <f>'Moving Avg'!G2533</f>
        <v>5.9150639999999983</v>
      </c>
      <c r="I2533" s="2">
        <f>'Moving Avg'!H2533</f>
        <v>5.7404005000000033</v>
      </c>
      <c r="J2533" s="6" t="str">
        <f>OBV!F2533</f>
        <v>BEARISH</v>
      </c>
      <c r="K2533" s="6" t="str">
        <f>OBV!G2533</f>
        <v>NEUTRAL</v>
      </c>
      <c r="L2533" s="6" t="str">
        <f>OBV!H2533</f>
        <v>BEARISH DIVERGENCE</v>
      </c>
    </row>
    <row r="2534" spans="1:12" ht="13.5" x14ac:dyDescent="0.25">
      <c r="A2534" s="3">
        <f>RSI!A2534</f>
        <v>45693</v>
      </c>
      <c r="B2534" s="2">
        <f>RSI!B2534</f>
        <v>5.9389000000000003</v>
      </c>
      <c r="C2534" s="2">
        <f>RSI!I2534</f>
        <v>56.977158177514575</v>
      </c>
      <c r="D2534" s="2">
        <f>MACD!E2534</f>
        <v>-2.426576967124916E-2</v>
      </c>
      <c r="E2534" s="2">
        <f>MACD!F2534</f>
        <v>1.3130324580434821E-2</v>
      </c>
      <c r="F2534" s="2">
        <f>'Moving Avg'!D2534</f>
        <v>5.8980000000000006</v>
      </c>
      <c r="G2534" s="2">
        <f>'Moving Avg'!F2534</f>
        <v>5.8236250000000007</v>
      </c>
      <c r="H2534" s="2">
        <f>'Moving Avg'!G2534</f>
        <v>5.9124619999999979</v>
      </c>
      <c r="I2534" s="2">
        <f>'Moving Avg'!H2534</f>
        <v>5.7452620000000039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5.9016999999999999</v>
      </c>
      <c r="C2535" s="2">
        <f>RSI!I2535</f>
        <v>53.635763695567583</v>
      </c>
      <c r="D2535" s="2">
        <f>MACD!E2535</f>
        <v>-4.1074934454368162E-2</v>
      </c>
      <c r="E2535" s="2">
        <f>MACD!F2535</f>
        <v>2.2892727734742241E-3</v>
      </c>
      <c r="F2535" s="2">
        <f>'Moving Avg'!D2535</f>
        <v>5.9351799999999999</v>
      </c>
      <c r="G2535" s="2">
        <f>'Moving Avg'!F2535</f>
        <v>5.8273449999999993</v>
      </c>
      <c r="H2535" s="2">
        <f>'Moving Avg'!G2535</f>
        <v>5.907257999999997</v>
      </c>
      <c r="I2535" s="2">
        <f>'Moving Avg'!H2535</f>
        <v>5.7500225000000027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5.8924000000000003</v>
      </c>
      <c r="C2536" s="2">
        <f>RSI!I2536</f>
        <v>52.802077389260788</v>
      </c>
      <c r="D2536" s="2">
        <f>MACD!E2536</f>
        <v>-5.7749636954483208E-2</v>
      </c>
      <c r="E2536" s="2">
        <f>MACD!F2536</f>
        <v>-9.7185091721172633E-3</v>
      </c>
      <c r="F2536" s="2">
        <f>'Moving Avg'!D2536</f>
        <v>5.9240200000000005</v>
      </c>
      <c r="G2536" s="2">
        <f>'Moving Avg'!F2536</f>
        <v>5.8306000000000004</v>
      </c>
      <c r="H2536" s="2">
        <f>'Moving Avg'!G2536</f>
        <v>5.9018679999999986</v>
      </c>
      <c r="I2536" s="2">
        <f>'Moving Avg'!H2536</f>
        <v>5.7545660000000023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5.8087999999999997</v>
      </c>
      <c r="C2537" s="2">
        <f>RSI!I2537</f>
        <v>45.896005421851847</v>
      </c>
      <c r="D2537" s="2">
        <f>MACD!E2537</f>
        <v>-6.157739946078955E-2</v>
      </c>
      <c r="E2537" s="2">
        <f>MACD!F2537</f>
        <v>-2.0090287229851723E-2</v>
      </c>
      <c r="F2537" s="2">
        <f>'Moving Avg'!D2537</f>
        <v>5.8961399999999999</v>
      </c>
      <c r="G2537" s="2">
        <f>'Moving Avg'!F2537</f>
        <v>5.830140000000001</v>
      </c>
      <c r="H2537" s="2">
        <f>'Moving Avg'!G2537</f>
        <v>5.8953639999999998</v>
      </c>
      <c r="I2537" s="2">
        <f>'Moving Avg'!H2537</f>
        <v>5.7584355000000027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5.9667000000000003</v>
      </c>
      <c r="C2538" s="2">
        <f>RSI!I2538</f>
        <v>57.265047047854644</v>
      </c>
      <c r="D2538" s="2">
        <f>MACD!E2538</f>
        <v>-6.9052969521733232E-2</v>
      </c>
      <c r="E2538" s="2">
        <f>MACD!F2538</f>
        <v>-2.9882823688228026E-2</v>
      </c>
      <c r="F2538" s="2">
        <f>'Moving Avg'!D2538</f>
        <v>5.9016999999999999</v>
      </c>
      <c r="G2538" s="2">
        <f>'Moving Avg'!F2538</f>
        <v>5.8352500000000003</v>
      </c>
      <c r="H2538" s="2">
        <f>'Moving Avg'!G2538</f>
        <v>5.8920179999999993</v>
      </c>
      <c r="I2538" s="2">
        <f>'Moving Avg'!H2538</f>
        <v>5.7630945000000029</v>
      </c>
      <c r="J2538" s="6" t="str">
        <f>OBV!F2538</f>
        <v>BEARISH</v>
      </c>
      <c r="K2538" s="6" t="str">
        <f>OBV!G2538</f>
        <v>NEUTRAL</v>
      </c>
      <c r="L2538" s="6" t="str">
        <f>OBV!H2538</f>
        <v>BEARISH DIVERGENCE</v>
      </c>
    </row>
    <row r="2539" spans="1:12" ht="13.5" x14ac:dyDescent="0.25">
      <c r="A2539" s="3">
        <f>RSI!A2539</f>
        <v>45700</v>
      </c>
      <c r="B2539" s="2">
        <f>RSI!B2539</f>
        <v>5.9667000000000003</v>
      </c>
      <c r="C2539" s="2">
        <f>RSI!I2539</f>
        <v>57.265047047854644</v>
      </c>
      <c r="D2539" s="2">
        <f>MACD!E2539</f>
        <v>-8.890530538689756E-2</v>
      </c>
      <c r="E2539" s="2">
        <f>MACD!F2539</f>
        <v>-4.1687320027961938E-2</v>
      </c>
      <c r="F2539" s="2">
        <f>'Moving Avg'!D2539</f>
        <v>5.9072599999999991</v>
      </c>
      <c r="G2539" s="2">
        <f>'Moving Avg'!F2539</f>
        <v>5.8389650000000008</v>
      </c>
      <c r="H2539" s="2">
        <f>'Moving Avg'!G2539</f>
        <v>5.888857999999999</v>
      </c>
      <c r="I2539" s="2">
        <f>'Moving Avg'!H2539</f>
        <v>5.7677535000000031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5.9481999999999999</v>
      </c>
      <c r="C2540" s="2">
        <f>RSI!I2540</f>
        <v>55.67534260129473</v>
      </c>
      <c r="D2540" s="2">
        <f>MACD!E2540</f>
        <v>-0.10493485279821613</v>
      </c>
      <c r="E2540" s="2">
        <f>MACD!F2540</f>
        <v>-5.4336826582012783E-2</v>
      </c>
      <c r="F2540" s="2">
        <f>'Moving Avg'!D2540</f>
        <v>5.9165599999999996</v>
      </c>
      <c r="G2540" s="2">
        <f>'Moving Avg'!F2540</f>
        <v>5.8450100000000011</v>
      </c>
      <c r="H2540" s="2">
        <f>'Moving Avg'!G2540</f>
        <v>5.8853279999999994</v>
      </c>
      <c r="I2540" s="2">
        <f>'Moving Avg'!H2540</f>
        <v>5.7723200000000041</v>
      </c>
      <c r="J2540" s="6" t="str">
        <f>OBV!F2540</f>
        <v>BEARISH</v>
      </c>
      <c r="K2540" s="6" t="str">
        <f>OBV!G2540</f>
        <v>NEUTRAL</v>
      </c>
      <c r="L2540" s="6" t="str">
        <f>OBV!H2540</f>
        <v>BEARISH DIVERGENCE</v>
      </c>
    </row>
    <row r="2541" spans="1:12" ht="13.5" x14ac:dyDescent="0.25">
      <c r="A2541" s="3">
        <f>RSI!A2541</f>
        <v>45702</v>
      </c>
      <c r="B2541" s="2">
        <f>RSI!B2541</f>
        <v>5.9667000000000003</v>
      </c>
      <c r="C2541" s="2">
        <f>RSI!I2541</f>
        <v>56.962001754877782</v>
      </c>
      <c r="D2541" s="2">
        <f>MACD!E2541</f>
        <v>-8.4562733501691412E-2</v>
      </c>
      <c r="E2541" s="2">
        <f>MACD!F2541</f>
        <v>-6.0382007965948517E-2</v>
      </c>
      <c r="F2541" s="2">
        <f>'Moving Avg'!D2541</f>
        <v>5.9314200000000001</v>
      </c>
      <c r="G2541" s="2">
        <f>'Moving Avg'!F2541</f>
        <v>5.8529050000000016</v>
      </c>
      <c r="H2541" s="2">
        <f>'Moving Avg'!G2541</f>
        <v>5.8875580000000003</v>
      </c>
      <c r="I2541" s="2">
        <f>'Moving Avg'!H2541</f>
        <v>5.7768935000000043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5.9016999999999999</v>
      </c>
      <c r="C2542" s="2">
        <f>RSI!I2542</f>
        <v>51.324704967914279</v>
      </c>
      <c r="D2542" s="2">
        <f>MACD!E2542</f>
        <v>-6.3034004896130647E-2</v>
      </c>
      <c r="E2542" s="2">
        <f>MACD!F2542</f>
        <v>-6.091240735198495E-2</v>
      </c>
      <c r="F2542" s="2">
        <f>'Moving Avg'!D2542</f>
        <v>5.95</v>
      </c>
      <c r="G2542" s="2">
        <f>'Moving Avg'!F2542</f>
        <v>5.8543000000000012</v>
      </c>
      <c r="H2542" s="2">
        <f>'Moving Avg'!G2542</f>
        <v>5.8830980000000004</v>
      </c>
      <c r="I2542" s="2">
        <f>'Moving Avg'!H2542</f>
        <v>5.7808005000000025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5.8924000000000003</v>
      </c>
      <c r="C2543" s="2">
        <f>RSI!I2543</f>
        <v>50.553812424557833</v>
      </c>
      <c r="D2543" s="2">
        <f>MACD!E2543</f>
        <v>-4.5660396958486338E-2</v>
      </c>
      <c r="E2543" s="2">
        <f>MACD!F2543</f>
        <v>-5.7862005273285229E-2</v>
      </c>
      <c r="F2543" s="2">
        <f>'Moving Avg'!D2543</f>
        <v>5.9351399999999996</v>
      </c>
      <c r="G2543" s="2">
        <f>'Moving Avg'!F2543</f>
        <v>5.8617350000000012</v>
      </c>
      <c r="H2543" s="2">
        <f>'Moving Avg'!G2543</f>
        <v>5.8784520000000011</v>
      </c>
      <c r="I2543" s="2">
        <f>'Moving Avg'!H2543</f>
        <v>5.7846610000000034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5.8924000000000003</v>
      </c>
      <c r="C2544" s="2">
        <f>RSI!I2544</f>
        <v>50.553812424557833</v>
      </c>
      <c r="D2544" s="2">
        <f>MACD!E2544</f>
        <v>-3.0998334933739713E-2</v>
      </c>
      <c r="E2544" s="2">
        <f>MACD!F2544</f>
        <v>-5.2489271205376123E-2</v>
      </c>
      <c r="F2544" s="2">
        <f>'Moving Avg'!D2544</f>
        <v>5.9202800000000009</v>
      </c>
      <c r="G2544" s="2">
        <f>'Moving Avg'!F2544</f>
        <v>5.868240000000001</v>
      </c>
      <c r="H2544" s="2">
        <f>'Moving Avg'!G2544</f>
        <v>5.8745479999999999</v>
      </c>
      <c r="I2544" s="2">
        <f>'Moving Avg'!H2544</f>
        <v>5.7885215000000025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5.8179999999999996</v>
      </c>
      <c r="C2545" s="2">
        <f>RSI!I2545</f>
        <v>44.370501636269552</v>
      </c>
      <c r="D2545" s="2">
        <f>MACD!E2545</f>
        <v>-1.8839758305418286E-2</v>
      </c>
      <c r="E2545" s="2">
        <f>MACD!F2545</f>
        <v>-4.5759368625384558E-2</v>
      </c>
      <c r="F2545" s="2">
        <f>'Moving Avg'!D2545</f>
        <v>5.8942400000000008</v>
      </c>
      <c r="G2545" s="2">
        <f>'Moving Avg'!F2545</f>
        <v>5.8719550000000007</v>
      </c>
      <c r="H2545" s="2">
        <f>'Moving Avg'!G2545</f>
        <v>5.871573999999999</v>
      </c>
      <c r="I2545" s="2">
        <f>'Moving Avg'!H2545</f>
        <v>5.7923090000000022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5.8087999999999997</v>
      </c>
      <c r="C2546" s="2">
        <f>RSI!I2546</f>
        <v>43.659379339740262</v>
      </c>
      <c r="D2546" s="2">
        <f>MACD!E2546</f>
        <v>-8.894551450689292E-3</v>
      </c>
      <c r="E2546" s="2">
        <f>MACD!F2546</f>
        <v>-3.8386405190445505E-2</v>
      </c>
      <c r="F2546" s="2">
        <f>'Moving Avg'!D2546</f>
        <v>5.86266</v>
      </c>
      <c r="G2546" s="2">
        <f>'Moving Avg'!F2546</f>
        <v>5.8761400000000013</v>
      </c>
      <c r="H2546" s="2">
        <f>'Moving Avg'!G2546</f>
        <v>5.8665560000000001</v>
      </c>
      <c r="I2546" s="2">
        <f>'Moving Avg'!H2546</f>
        <v>5.7957515000000024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5.8087999999999997</v>
      </c>
      <c r="C2547" s="2">
        <f>RSI!I2547</f>
        <v>43.659379339740262</v>
      </c>
      <c r="D2547" s="2">
        <f>MACD!E2547</f>
        <v>-1.291019221748968E-2</v>
      </c>
      <c r="E2547" s="2">
        <f>MACD!F2547</f>
        <v>-3.3291162595854344E-2</v>
      </c>
      <c r="F2547" s="2">
        <f>'Moving Avg'!D2547</f>
        <v>5.8440799999999999</v>
      </c>
      <c r="G2547" s="2">
        <f>'Moving Avg'!F2547</f>
        <v>5.8789300000000004</v>
      </c>
      <c r="H2547" s="2">
        <f>'Moving Avg'!G2547</f>
        <v>5.86191</v>
      </c>
      <c r="I2547" s="2">
        <f>'Moving Avg'!H2547</f>
        <v>5.7979140000000022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5.7622999999999998</v>
      </c>
      <c r="C2548" s="2">
        <f>RSI!I2548</f>
        <v>39.90994637352351</v>
      </c>
      <c r="D2548" s="2">
        <f>MACD!E2548</f>
        <v>1.1827527320971143E-2</v>
      </c>
      <c r="E2548" s="2">
        <f>MACD!F2548</f>
        <v>-2.426742461248925E-2</v>
      </c>
      <c r="F2548" s="2">
        <f>'Moving Avg'!D2548</f>
        <v>5.8180599999999991</v>
      </c>
      <c r="G2548" s="2">
        <f>'Moving Avg'!F2548</f>
        <v>5.8770699999999998</v>
      </c>
      <c r="H2548" s="2">
        <f>'Moving Avg'!G2548</f>
        <v>5.8598659999999994</v>
      </c>
      <c r="I2548" s="2">
        <f>'Moving Avg'!H2548</f>
        <v>5.8002710000000022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5.8087999999999997</v>
      </c>
      <c r="C2549" s="2">
        <f>RSI!I2549</f>
        <v>44.996922601814866</v>
      </c>
      <c r="D2549" s="2">
        <f>MACD!E2549</f>
        <v>2.9959045166536136E-2</v>
      </c>
      <c r="E2549" s="2">
        <f>MACD!F2549</f>
        <v>-1.3422130656684175E-2</v>
      </c>
      <c r="F2549" s="2">
        <f>'Moving Avg'!D2549</f>
        <v>5.8013400000000006</v>
      </c>
      <c r="G2549" s="2">
        <f>'Moving Avg'!F2549</f>
        <v>5.8817200000000005</v>
      </c>
      <c r="H2549" s="2">
        <f>'Moving Avg'!G2549</f>
        <v>5.8585659999999997</v>
      </c>
      <c r="I2549" s="2">
        <f>'Moving Avg'!H2549</f>
        <v>5.803287000000001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5.8552</v>
      </c>
      <c r="C2550" s="2">
        <f>RSI!I2550</f>
        <v>49.583410882912183</v>
      </c>
      <c r="D2550" s="2">
        <f>MACD!E2550</f>
        <v>3.9339476012301589E-2</v>
      </c>
      <c r="E2550" s="2">
        <f>MACD!F2550</f>
        <v>-2.8698093228870236E-3</v>
      </c>
      <c r="F2550" s="2">
        <f>'Moving Avg'!D2550</f>
        <v>5.8087799999999996</v>
      </c>
      <c r="G2550" s="2">
        <f>'Moving Avg'!F2550</f>
        <v>5.8886900000000004</v>
      </c>
      <c r="H2550" s="2">
        <f>'Moving Avg'!G2550</f>
        <v>5.8583800000000004</v>
      </c>
      <c r="I2550" s="2">
        <f>'Moving Avg'!H2550</f>
        <v>5.8061510000000025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5.8087999999999997</v>
      </c>
      <c r="C2551" s="2">
        <f>RSI!I2551</f>
        <v>45.497701777112226</v>
      </c>
      <c r="D2551" s="2">
        <f>MACD!E2551</f>
        <v>5.3583523244599363E-2</v>
      </c>
      <c r="E2551" s="2">
        <f>MACD!F2551</f>
        <v>8.4208571906102536E-3</v>
      </c>
      <c r="F2551" s="2">
        <f>'Moving Avg'!D2551</f>
        <v>5.8087800000000005</v>
      </c>
      <c r="G2551" s="2">
        <f>'Moving Avg'!F2551</f>
        <v>5.8817200000000005</v>
      </c>
      <c r="H2551" s="2">
        <f>'Moving Avg'!G2551</f>
        <v>5.8572660000000019</v>
      </c>
      <c r="I2551" s="2">
        <f>'Moving Avg'!H2551</f>
        <v>5.8079295000000011</v>
      </c>
      <c r="J2551" s="6" t="str">
        <f>OBV!F2551</f>
        <v>BULLISH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5.8459000000000003</v>
      </c>
      <c r="C2552" s="2">
        <f>RSI!I2552</f>
        <v>49.108606263387159</v>
      </c>
      <c r="D2552" s="2">
        <f>MACD!E2552</f>
        <v>5.3184032919538105E-2</v>
      </c>
      <c r="E2552" s="2">
        <f>MACD!F2552</f>
        <v>1.7373492336395825E-2</v>
      </c>
      <c r="F2552" s="2">
        <f>'Moving Avg'!D2552</f>
        <v>5.8161999999999994</v>
      </c>
      <c r="G2552" s="2">
        <f>'Moving Avg'!F2552</f>
        <v>5.8766050000000005</v>
      </c>
      <c r="H2552" s="2">
        <f>'Moving Avg'!G2552</f>
        <v>5.8568940000000023</v>
      </c>
      <c r="I2552" s="2">
        <f>'Moving Avg'!H2552</f>
        <v>5.8098510000000019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5.8087999999999997</v>
      </c>
      <c r="C2553" s="2">
        <f>RSI!I2553</f>
        <v>45.83811763594494</v>
      </c>
      <c r="D2553" s="2">
        <f>MACD!E2553</f>
        <v>5.4218232432159397E-2</v>
      </c>
      <c r="E2553" s="2">
        <f>MACD!F2553</f>
        <v>2.4742440355548539E-2</v>
      </c>
      <c r="F2553" s="2">
        <f>'Moving Avg'!D2553</f>
        <v>5.8254999999999999</v>
      </c>
      <c r="G2553" s="2">
        <f>'Moving Avg'!F2553</f>
        <v>5.8701000000000008</v>
      </c>
      <c r="H2553" s="2">
        <f>'Moving Avg'!G2553</f>
        <v>5.855780000000002</v>
      </c>
      <c r="I2553" s="2">
        <f>'Moving Avg'!H2553</f>
        <v>5.8112030000000017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5.8087999999999997</v>
      </c>
      <c r="C2554" s="2">
        <f>RSI!I2554</f>
        <v>45.83811763594494</v>
      </c>
      <c r="D2554" s="2">
        <f>MACD!E2554</f>
        <v>5.5363337663618672E-2</v>
      </c>
      <c r="E2554" s="2">
        <f>MACD!F2554</f>
        <v>3.0866619817162568E-2</v>
      </c>
      <c r="F2554" s="2">
        <f>'Moving Avg'!D2554</f>
        <v>5.8254999999999999</v>
      </c>
      <c r="G2554" s="2">
        <f>'Moving Avg'!F2554</f>
        <v>5.8635950000000019</v>
      </c>
      <c r="H2554" s="2">
        <f>'Moving Avg'!G2554</f>
        <v>5.8546660000000017</v>
      </c>
      <c r="I2554" s="2">
        <f>'Moving Avg'!H2554</f>
        <v>5.812939000000001</v>
      </c>
      <c r="J2554" s="6" t="str">
        <f>OBV!F2554</f>
        <v>BULLISH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5.8179999999999996</v>
      </c>
      <c r="C2555" s="2">
        <f>RSI!I2555</f>
        <v>46.855988429454626</v>
      </c>
      <c r="D2555" s="2">
        <f>MACD!E2555</f>
        <v>4.4454649880133701E-2</v>
      </c>
      <c r="E2555" s="2">
        <f>MACD!F2555</f>
        <v>3.35842258297568E-2</v>
      </c>
      <c r="F2555" s="2">
        <f>'Moving Avg'!D2555</f>
        <v>5.81806</v>
      </c>
      <c r="G2555" s="2">
        <f>'Moving Avg'!F2555</f>
        <v>5.8594100000000013</v>
      </c>
      <c r="H2555" s="2">
        <f>'Moving Avg'!G2555</f>
        <v>5.8537360000000014</v>
      </c>
      <c r="I2555" s="2">
        <f>'Moving Avg'!H2555</f>
        <v>5.8147210000000005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5.8459000000000003</v>
      </c>
      <c r="C2556" s="2">
        <f>RSI!I2556</f>
        <v>49.929146886496078</v>
      </c>
      <c r="D2556" s="2">
        <f>MACD!E2556</f>
        <v>3.1919300193584021E-2</v>
      </c>
      <c r="E2556" s="2">
        <f>MACD!F2556</f>
        <v>3.3251240702522243E-2</v>
      </c>
      <c r="F2556" s="2">
        <f>'Moving Avg'!D2556</f>
        <v>5.8254800000000007</v>
      </c>
      <c r="G2556" s="2">
        <f>'Moving Avg'!F2556</f>
        <v>5.8570850000000005</v>
      </c>
      <c r="H2556" s="2">
        <f>'Moving Avg'!G2556</f>
        <v>5.8533640000000018</v>
      </c>
      <c r="I2556" s="2">
        <f>'Moving Avg'!H2556</f>
        <v>5.8168560000000014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5.8087999999999997</v>
      </c>
      <c r="C2557" s="2">
        <f>RSI!I2557</f>
        <v>46.110700238311686</v>
      </c>
      <c r="D2557" s="2">
        <f>MACD!E2557</f>
        <v>2.4059760693369014E-2</v>
      </c>
      <c r="E2557" s="2">
        <f>MACD!F2557</f>
        <v>3.14129447006916E-2</v>
      </c>
      <c r="F2557" s="2">
        <f>'Moving Avg'!D2557</f>
        <v>5.81806</v>
      </c>
      <c r="G2557" s="2">
        <f>'Moving Avg'!F2557</f>
        <v>5.8570850000000005</v>
      </c>
      <c r="H2557" s="2">
        <f>'Moving Avg'!G2557</f>
        <v>5.8520640000000022</v>
      </c>
      <c r="I2557" s="2">
        <f>'Moving Avg'!H2557</f>
        <v>5.8190185000000012</v>
      </c>
      <c r="J2557" s="6" t="str">
        <f>OBV!F2557</f>
        <v>BULLISH</v>
      </c>
      <c r="K2557" s="6" t="str">
        <f>OBV!G2557</f>
        <v>NEUTRAL</v>
      </c>
      <c r="L2557" s="6" t="str">
        <f>OBV!H2557</f>
        <v>BULLISH DIVERGENCE</v>
      </c>
    </row>
    <row r="2558" spans="1:12" ht="13.5" x14ac:dyDescent="0.25">
      <c r="A2558" s="3">
        <f>RSI!A2558</f>
        <v>45727</v>
      </c>
      <c r="B2558" s="2">
        <f>RSI!B2558</f>
        <v>5.7716000000000003</v>
      </c>
      <c r="C2558" s="2">
        <f>RSI!I2558</f>
        <v>42.593256641335351</v>
      </c>
      <c r="D2558" s="2">
        <f>MACD!E2558</f>
        <v>1.322952592034099E-2</v>
      </c>
      <c r="E2558" s="2">
        <f>MACD!F2558</f>
        <v>2.7776260944621479E-2</v>
      </c>
      <c r="F2558" s="2">
        <f>'Moving Avg'!D2558</f>
        <v>5.8106200000000001</v>
      </c>
      <c r="G2558" s="2">
        <f>'Moving Avg'!F2558</f>
        <v>5.8473300000000012</v>
      </c>
      <c r="H2558" s="2">
        <f>'Moving Avg'!G2558</f>
        <v>5.8476040000000005</v>
      </c>
      <c r="I2558" s="2">
        <f>'Moving Avg'!H2558</f>
        <v>5.8209949999999999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5.7995000000000001</v>
      </c>
      <c r="C2559" s="2">
        <f>RSI!I2559</f>
        <v>45.924973687802513</v>
      </c>
      <c r="D2559" s="2">
        <f>MACD!E2559</f>
        <v>9.5747319993613189E-3</v>
      </c>
      <c r="E2559" s="2">
        <f>MACD!F2559</f>
        <v>2.413595515556945E-2</v>
      </c>
      <c r="F2559" s="2">
        <f>'Moving Avg'!D2559</f>
        <v>5.8087599999999995</v>
      </c>
      <c r="G2559" s="2">
        <f>'Moving Avg'!F2559</f>
        <v>5.8389700000000015</v>
      </c>
      <c r="H2559" s="2">
        <f>'Moving Avg'!G2559</f>
        <v>5.8474180000000002</v>
      </c>
      <c r="I2559" s="2">
        <f>'Moving Avg'!H2559</f>
        <v>5.8231964999999999</v>
      </c>
      <c r="J2559" s="6" t="str">
        <f>OBV!F2559</f>
        <v>BULLISH</v>
      </c>
      <c r="K2559" s="6" t="str">
        <f>OBV!G2559</f>
        <v>NEUTRAL</v>
      </c>
      <c r="L2559" s="6" t="str">
        <f>OBV!H2559</f>
        <v>BULLISH DIVERGENCE</v>
      </c>
    </row>
    <row r="2560" spans="1:12" ht="13.5" x14ac:dyDescent="0.25">
      <c r="A2560" s="3">
        <f>RSI!A2560</f>
        <v>45729</v>
      </c>
      <c r="B2560" s="2">
        <f>RSI!B2560</f>
        <v>5.7622999999999998</v>
      </c>
      <c r="C2560" s="2">
        <f>RSI!I2560</f>
        <v>42.392209319562255</v>
      </c>
      <c r="D2560" s="2">
        <f>MACD!E2560</f>
        <v>1.6602175713700262E-2</v>
      </c>
      <c r="E2560" s="2">
        <f>MACD!F2560</f>
        <v>2.2629199267195615E-2</v>
      </c>
      <c r="F2560" s="2">
        <f>'Moving Avg'!D2560</f>
        <v>5.7976200000000002</v>
      </c>
      <c r="G2560" s="2">
        <f>'Moving Avg'!F2560</f>
        <v>5.8296750000000008</v>
      </c>
      <c r="H2560" s="2">
        <f>'Moving Avg'!G2560</f>
        <v>5.8433299999999981</v>
      </c>
      <c r="I2560" s="2">
        <f>'Moving Avg'!H2560</f>
        <v>5.8252120000000014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5.7436999999999996</v>
      </c>
      <c r="C2561" s="2">
        <f>RSI!I2561</f>
        <v>40.706121587658728</v>
      </c>
      <c r="D2561" s="2">
        <f>MACD!E2561</f>
        <v>1.7216814797997415E-2</v>
      </c>
      <c r="E2561" s="2">
        <f>MACD!F2561</f>
        <v>2.1546722373355975E-2</v>
      </c>
      <c r="F2561" s="2">
        <f>'Moving Avg'!D2561</f>
        <v>5.7771799999999995</v>
      </c>
      <c r="G2561" s="2">
        <f>'Moving Avg'!F2561</f>
        <v>5.8185250000000011</v>
      </c>
      <c r="H2561" s="2">
        <f>'Moving Avg'!G2561</f>
        <v>5.8388699999999991</v>
      </c>
      <c r="I2561" s="2">
        <f>'Moving Avg'!H2561</f>
        <v>5.8272625000000007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5.7065000000000001</v>
      </c>
      <c r="C2562" s="2">
        <f>RSI!I2562</f>
        <v>37.494145816568462</v>
      </c>
      <c r="D2562" s="2">
        <f>MACD!E2562</f>
        <v>2.6707294823609118E-2</v>
      </c>
      <c r="E2562" s="2">
        <f>MACD!F2562</f>
        <v>2.2578836863406605E-2</v>
      </c>
      <c r="F2562" s="2">
        <f>'Moving Avg'!D2562</f>
        <v>5.7567199999999996</v>
      </c>
      <c r="G2562" s="2">
        <f>'Moving Avg'!F2562</f>
        <v>5.8087650000000002</v>
      </c>
      <c r="H2562" s="2">
        <f>'Moving Avg'!G2562</f>
        <v>5.8349660000000005</v>
      </c>
      <c r="I2562" s="2">
        <f>'Moving Avg'!H2562</f>
        <v>5.8291270000000006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5.7065000000000001</v>
      </c>
      <c r="C2563" s="2">
        <f>RSI!I2563</f>
        <v>37.494145816568462</v>
      </c>
      <c r="D2563" s="2">
        <f>MACD!E2563</f>
        <v>2.9719411141981844E-2</v>
      </c>
      <c r="E2563" s="2">
        <f>MACD!F2563</f>
        <v>2.4006951719121653E-2</v>
      </c>
      <c r="F2563" s="2">
        <f>'Moving Avg'!D2563</f>
        <v>5.7436999999999996</v>
      </c>
      <c r="G2563" s="2">
        <f>'Moving Avg'!F2563</f>
        <v>5.7994700000000012</v>
      </c>
      <c r="H2563" s="2">
        <f>'Moving Avg'!G2563</f>
        <v>5.83162</v>
      </c>
      <c r="I2563" s="2">
        <f>'Moving Avg'!H2563</f>
        <v>5.8310340000000007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5.7065000000000001</v>
      </c>
      <c r="C2564" s="2">
        <f>RSI!I2564</f>
        <v>37.494145816568469</v>
      </c>
      <c r="D2564" s="2">
        <f>MACD!E2564</f>
        <v>3.2906460552194261E-2</v>
      </c>
      <c r="E2564" s="2">
        <f>MACD!F2564</f>
        <v>2.5786853485736175E-2</v>
      </c>
      <c r="F2564" s="2">
        <f>'Moving Avg'!D2564</f>
        <v>5.7250999999999994</v>
      </c>
      <c r="G2564" s="2">
        <f>'Moving Avg'!F2564</f>
        <v>5.7901750000000014</v>
      </c>
      <c r="H2564" s="2">
        <f>'Moving Avg'!G2564</f>
        <v>5.8282740000000004</v>
      </c>
      <c r="I2564" s="2">
        <f>'Moving Avg'!H2564</f>
        <v>5.8329409999999999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5.6971999999999996</v>
      </c>
      <c r="C2565" s="2">
        <f>RSI!I2565</f>
        <v>36.592575566915691</v>
      </c>
      <c r="D2565" s="2">
        <f>MACD!E2565</f>
        <v>3.8298519656467356E-2</v>
      </c>
      <c r="E2565" s="2">
        <f>MACD!F2565</f>
        <v>2.8289186719882412E-2</v>
      </c>
      <c r="F2565" s="2">
        <f>'Moving Avg'!D2565</f>
        <v>5.7120799999999994</v>
      </c>
      <c r="G2565" s="2">
        <f>'Moving Avg'!F2565</f>
        <v>5.7841350000000009</v>
      </c>
      <c r="H2565" s="2">
        <f>'Moving Avg'!G2565</f>
        <v>5.8256720000000008</v>
      </c>
      <c r="I2565" s="2">
        <f>'Moving Avg'!H2565</f>
        <v>5.8348870000000002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5.7622999999999998</v>
      </c>
      <c r="C2566" s="2">
        <f>RSI!I2566</f>
        <v>46.322531196418602</v>
      </c>
      <c r="D2566" s="2">
        <f>MACD!E2566</f>
        <v>4.2933340668002806E-2</v>
      </c>
      <c r="E2566" s="2">
        <f>MACD!F2566</f>
        <v>3.1218017509506493E-2</v>
      </c>
      <c r="F2566" s="2">
        <f>'Moving Avg'!D2566</f>
        <v>5.7157999999999998</v>
      </c>
      <c r="G2566" s="2">
        <f>'Moving Avg'!F2566</f>
        <v>5.7818100000000001</v>
      </c>
      <c r="H2566" s="2">
        <f>'Moving Avg'!G2566</f>
        <v>5.8243720000000003</v>
      </c>
      <c r="I2566" s="2">
        <f>'Moving Avg'!H2566</f>
        <v>5.837244000000001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5.6879</v>
      </c>
      <c r="C2567" s="2">
        <f>RSI!I2567</f>
        <v>38.963718137647128</v>
      </c>
      <c r="D2567" s="2">
        <f>MACD!E2567</f>
        <v>4.6831467207890221E-2</v>
      </c>
      <c r="E2567" s="2">
        <f>MACD!F2567</f>
        <v>3.4340707449183237E-2</v>
      </c>
      <c r="F2567" s="2">
        <f>'Moving Avg'!D2567</f>
        <v>5.7120799999999994</v>
      </c>
      <c r="G2567" s="2">
        <f>'Moving Avg'!F2567</f>
        <v>5.7757649999999998</v>
      </c>
      <c r="H2567" s="2">
        <f>'Moving Avg'!G2567</f>
        <v>5.8217699999999999</v>
      </c>
      <c r="I2567" s="2">
        <f>'Moving Avg'!H2567</f>
        <v>5.8391860000000007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5.6879</v>
      </c>
      <c r="C2568" s="2">
        <f>RSI!I2568</f>
        <v>38.963718137647128</v>
      </c>
      <c r="D2568" s="2">
        <f>MACD!E2568</f>
        <v>4.5006563873524641E-2</v>
      </c>
      <c r="E2568" s="2">
        <f>MACD!F2568</f>
        <v>3.6473878734051522E-2</v>
      </c>
      <c r="F2568" s="2">
        <f>'Moving Avg'!D2568</f>
        <v>5.7083599999999999</v>
      </c>
      <c r="G2568" s="2">
        <f>'Moving Avg'!F2568</f>
        <v>5.7720450000000003</v>
      </c>
      <c r="H2568" s="2">
        <f>'Moving Avg'!G2568</f>
        <v>5.8182380000000009</v>
      </c>
      <c r="I2568" s="2">
        <f>'Moving Avg'!H2568</f>
        <v>5.8407439999999999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5.6879</v>
      </c>
      <c r="C2569" s="2">
        <f>RSI!I2569</f>
        <v>38.963718137647135</v>
      </c>
      <c r="D2569" s="2">
        <f>MACD!E2569</f>
        <v>4.8310054835220662E-2</v>
      </c>
      <c r="E2569" s="2">
        <f>MACD!F2569</f>
        <v>3.8841113954285349E-2</v>
      </c>
      <c r="F2569" s="2">
        <f>'Moving Avg'!D2569</f>
        <v>5.7046399999999995</v>
      </c>
      <c r="G2569" s="2">
        <f>'Moving Avg'!F2569</f>
        <v>5.766</v>
      </c>
      <c r="H2569" s="2">
        <f>'Moving Avg'!G2569</f>
        <v>5.8141480000000012</v>
      </c>
      <c r="I2569" s="2">
        <f>'Moving Avg'!H2569</f>
        <v>5.8427289999999994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5.7622999999999998</v>
      </c>
      <c r="C2570" s="2">
        <f>RSI!I2570</f>
        <v>49.0690642626056</v>
      </c>
      <c r="D2570" s="2">
        <f>MACD!E2570</f>
        <v>4.0385324906802467E-2</v>
      </c>
      <c r="E2570" s="2">
        <f>MACD!F2570</f>
        <v>3.9149956144788771E-2</v>
      </c>
      <c r="F2570" s="2">
        <f>'Moving Avg'!D2570</f>
        <v>5.7176599999999995</v>
      </c>
      <c r="G2570" s="2">
        <f>'Moving Avg'!F2570</f>
        <v>5.761355</v>
      </c>
      <c r="H2570" s="2">
        <f>'Moving Avg'!G2570</f>
        <v>5.8128479999999998</v>
      </c>
      <c r="I2570" s="2">
        <f>'Moving Avg'!H2570</f>
        <v>5.8450859999999984</v>
      </c>
      <c r="J2570" s="6" t="str">
        <f>OBV!F2570</f>
        <v>BEARISH</v>
      </c>
      <c r="K2570" s="6" t="str">
        <f>OBV!G2570</f>
        <v>NEUTRAL</v>
      </c>
      <c r="L2570" s="6" t="str">
        <f>OBV!H2570</f>
        <v>BEARISH DIVERGENCE</v>
      </c>
    </row>
    <row r="2571" spans="1:12" ht="13.5" x14ac:dyDescent="0.25">
      <c r="A2571" s="3">
        <f>RSI!A2571</f>
        <v>45749</v>
      </c>
      <c r="B2571" s="2">
        <f>RSI!B2571</f>
        <v>5.7157999999999998</v>
      </c>
      <c r="C2571" s="2">
        <f>RSI!I2571</f>
        <v>44.14922505593492</v>
      </c>
      <c r="D2571" s="2">
        <f>MACD!E2571</f>
        <v>3.4299165277338339E-2</v>
      </c>
      <c r="E2571" s="2">
        <f>MACD!F2571</f>
        <v>3.8179797971298689E-2</v>
      </c>
      <c r="F2571" s="2">
        <f>'Moving Avg'!D2571</f>
        <v>5.7083600000000008</v>
      </c>
      <c r="G2571" s="2">
        <f>'Moving Avg'!F2571</f>
        <v>5.7567049999999993</v>
      </c>
      <c r="H2571" s="2">
        <f>'Moving Avg'!G2571</f>
        <v>5.8109880000000009</v>
      </c>
      <c r="I2571" s="2">
        <f>'Moving Avg'!H2571</f>
        <v>5.8470394999999984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5.6692999999999998</v>
      </c>
      <c r="C2572" s="2">
        <f>RSI!I2572</f>
        <v>39.846728896250895</v>
      </c>
      <c r="D2572" s="2">
        <f>MACD!E2572</f>
        <v>2.7179249154226426E-2</v>
      </c>
      <c r="E2572" s="2">
        <f>MACD!F2572</f>
        <v>3.597968820788424E-2</v>
      </c>
      <c r="F2572" s="2">
        <f>'Moving Avg'!D2572</f>
        <v>5.7046400000000004</v>
      </c>
      <c r="G2572" s="2">
        <f>'Moving Avg'!F2572</f>
        <v>5.7478749999999987</v>
      </c>
      <c r="H2572" s="2">
        <f>'Moving Avg'!G2572</f>
        <v>5.8068980000000012</v>
      </c>
      <c r="I2572" s="2">
        <f>'Moving Avg'!H2572</f>
        <v>5.8489314999999991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5.7622999999999998</v>
      </c>
      <c r="C2573" s="2">
        <f>RSI!I2573</f>
        <v>50.2824369057642</v>
      </c>
      <c r="D2573" s="2">
        <f>MACD!E2573</f>
        <v>1.4826274993335886E-2</v>
      </c>
      <c r="E2573" s="2">
        <f>MACD!F2573</f>
        <v>3.1749005564974571E-2</v>
      </c>
      <c r="F2573" s="2">
        <f>'Moving Avg'!D2573</f>
        <v>5.7195199999999993</v>
      </c>
      <c r="G2573" s="2">
        <f>'Moving Avg'!F2573</f>
        <v>5.7455499999999997</v>
      </c>
      <c r="H2573" s="2">
        <f>'Moving Avg'!G2573</f>
        <v>5.8072700000000008</v>
      </c>
      <c r="I2573" s="2">
        <f>'Moving Avg'!H2573</f>
        <v>5.8512884999999981</v>
      </c>
      <c r="J2573" s="6" t="str">
        <f>OBV!F2573</f>
        <v>BEARISH</v>
      </c>
      <c r="K2573" s="6" t="str">
        <f>OBV!G2573</f>
        <v>NEUTRAL</v>
      </c>
      <c r="L2573" s="6" t="str">
        <f>OBV!H2573</f>
        <v>BEARISH DIVERGENCE</v>
      </c>
    </row>
    <row r="2574" spans="1:12" ht="13.5" x14ac:dyDescent="0.25">
      <c r="A2574" s="3">
        <f>RSI!A2574</f>
        <v>45754</v>
      </c>
      <c r="B2574" s="2">
        <f>RSI!B2574</f>
        <v>5.7157999999999998</v>
      </c>
      <c r="C2574" s="2">
        <f>RSI!I2574</f>
        <v>45.986592089839831</v>
      </c>
      <c r="D2574" s="2">
        <f>MACD!E2574</f>
        <v>7.787605494137928E-3</v>
      </c>
      <c r="E2574" s="2">
        <f>MACD!F2574</f>
        <v>2.6956725550807241E-2</v>
      </c>
      <c r="F2574" s="2">
        <f>'Moving Avg'!D2574</f>
        <v>5.7250999999999994</v>
      </c>
      <c r="G2574" s="2">
        <f>'Moving Avg'!F2574</f>
        <v>5.7408999999999999</v>
      </c>
      <c r="H2574" s="2">
        <f>'Moving Avg'!G2574</f>
        <v>5.8063400000000005</v>
      </c>
      <c r="I2574" s="2">
        <f>'Moving Avg'!H2574</f>
        <v>5.853412999999998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</row>
    <row r="2575" spans="1:12" ht="13.5" x14ac:dyDescent="0.25">
      <c r="A2575" s="3">
        <f>RSI!A2575</f>
        <v>45755</v>
      </c>
      <c r="B2575" s="2">
        <f>RSI!B2575</f>
        <v>5.6692999999999998</v>
      </c>
      <c r="C2575" s="2">
        <f>RSI!I2575</f>
        <v>42.112025893840887</v>
      </c>
      <c r="D2575" s="2">
        <f>MACD!E2575</f>
        <v>4.0919230603613244E-3</v>
      </c>
      <c r="E2575" s="2">
        <f>MACD!F2575</f>
        <v>2.2383765052718059E-2</v>
      </c>
      <c r="F2575" s="2">
        <f>'Moving Avg'!D2575</f>
        <v>5.7065000000000001</v>
      </c>
      <c r="G2575" s="2">
        <f>'Moving Avg'!F2575</f>
        <v>5.7334649999999998</v>
      </c>
      <c r="H2575" s="2">
        <f>'Moving Avg'!G2575</f>
        <v>5.8048520000000021</v>
      </c>
      <c r="I2575" s="2">
        <f>'Moving Avg'!H2575</f>
        <v>5.8553049999999986</v>
      </c>
      <c r="J2575" s="6" t="str">
        <f>OBV!F2575</f>
        <v>BEARISH</v>
      </c>
      <c r="K2575" s="6" t="str">
        <f>OBV!G2575</f>
        <v>STRONG</v>
      </c>
      <c r="L2575" s="6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5.8087999999999997</v>
      </c>
      <c r="C2576" s="2">
        <f>RSI!I2576</f>
        <v>54.497957740203923</v>
      </c>
      <c r="D2576" s="2">
        <f>MACD!E2576</f>
        <v>1.1498137682526277E-3</v>
      </c>
      <c r="E2576" s="2">
        <f>MACD!F2576</f>
        <v>1.8136974795824972E-2</v>
      </c>
      <c r="F2576" s="2">
        <f>'Moving Avg'!D2576</f>
        <v>5.7250999999999994</v>
      </c>
      <c r="G2576" s="2">
        <f>'Moving Avg'!F2576</f>
        <v>5.7316099999999999</v>
      </c>
      <c r="H2576" s="2">
        <f>'Moving Avg'!G2576</f>
        <v>5.8065260000000025</v>
      </c>
      <c r="I2576" s="2">
        <f>'Moving Avg'!H2576</f>
        <v>5.8578944999999978</v>
      </c>
      <c r="J2576" s="6" t="str">
        <f>OBV!F2576</f>
        <v>BEARISH</v>
      </c>
      <c r="K2576" s="6" t="str">
        <f>OBV!G2576</f>
        <v>STRONG</v>
      </c>
      <c r="L2576" s="6" t="str">
        <f>OBV!H2576</f>
        <v>BEARISH DIVERGENCE</v>
      </c>
    </row>
    <row r="2577" spans="1:12" ht="13.5" x14ac:dyDescent="0.25">
      <c r="A2577" s="3">
        <f>RSI!A2577</f>
        <v>45758</v>
      </c>
      <c r="B2577" s="2">
        <f>RSI!B2577</f>
        <v>5.7716000000000003</v>
      </c>
      <c r="C2577" s="2">
        <f>RSI!I2577</f>
        <v>51.343126984792903</v>
      </c>
      <c r="D2577" s="2">
        <f>MACD!E2577</f>
        <v>-1.0388873725774239E-2</v>
      </c>
      <c r="E2577" s="2">
        <f>MACD!F2577</f>
        <v>1.243180509150513E-2</v>
      </c>
      <c r="F2577" s="2">
        <f>'Moving Avg'!D2577</f>
        <v>5.7455599999999993</v>
      </c>
      <c r="G2577" s="2">
        <f>'Moving Avg'!F2577</f>
        <v>5.729750000000001</v>
      </c>
      <c r="H2577" s="2">
        <f>'Moving Avg'!G2577</f>
        <v>5.8068980000000012</v>
      </c>
      <c r="I2577" s="2">
        <f>'Moving Avg'!H2577</f>
        <v>5.8602979999999976</v>
      </c>
      <c r="J2577" s="6" t="str">
        <f>OBV!F2577</f>
        <v>BEARISH</v>
      </c>
      <c r="K2577" s="6" t="str">
        <f>OBV!G2577</f>
        <v>STRONG</v>
      </c>
      <c r="L2577" s="6" t="str">
        <f>OBV!H2577</f>
        <v>BEARISH DIVERGENCE</v>
      </c>
    </row>
    <row r="2578" spans="1:12" ht="13.5" x14ac:dyDescent="0.25">
      <c r="A2578" s="3">
        <f>RSI!A2578</f>
        <v>45761</v>
      </c>
      <c r="B2578" s="2">
        <f>RSI!B2578</f>
        <v>5.8365999999999998</v>
      </c>
      <c r="C2578" s="2">
        <f>RSI!I2578</f>
        <v>56.1227171999628</v>
      </c>
      <c r="D2578" s="2">
        <f>MACD!E2578</f>
        <v>-2.5079425195727367E-2</v>
      </c>
      <c r="E2578" s="2">
        <f>MACD!F2578</f>
        <v>4.9295590340586318E-3</v>
      </c>
      <c r="F2578" s="2">
        <f>'Moving Avg'!D2578</f>
        <v>5.7604199999999999</v>
      </c>
      <c r="G2578" s="2">
        <f>'Moving Avg'!F2578</f>
        <v>5.7330000000000005</v>
      </c>
      <c r="H2578" s="2">
        <f>'Moving Avg'!G2578</f>
        <v>5.807640000000001</v>
      </c>
      <c r="I2578" s="2">
        <f>'Moving Avg'!H2578</f>
        <v>5.862770499999999</v>
      </c>
      <c r="J2578" s="6" t="str">
        <f>OBV!F2578</f>
        <v>BEARISH</v>
      </c>
      <c r="K2578" s="6" t="str">
        <f>OBV!G2578</f>
        <v>STRONG</v>
      </c>
      <c r="L2578" s="6" t="str">
        <f>OBV!H2578</f>
        <v>BEARISH DIVERGENCE</v>
      </c>
    </row>
    <row r="2579" spans="1:12" ht="13.5" x14ac:dyDescent="0.25">
      <c r="A2579" s="3">
        <f>RSI!A2579</f>
        <v>45762</v>
      </c>
      <c r="B2579" s="2">
        <f>RSI!B2579</f>
        <v>5.7622999999999998</v>
      </c>
      <c r="C2579" s="2">
        <f>RSI!I2579</f>
        <v>50.068335938086882</v>
      </c>
      <c r="D2579" s="2">
        <f>MACD!E2579</f>
        <v>-3.2494194293889223E-2</v>
      </c>
      <c r="E2579" s="2">
        <f>MACD!F2579</f>
        <v>-2.5551916315309387E-3</v>
      </c>
      <c r="F2579" s="2">
        <f>'Moving Avg'!D2579</f>
        <v>5.7697200000000004</v>
      </c>
      <c r="G2579" s="2">
        <f>'Moving Avg'!F2579</f>
        <v>5.7311400000000008</v>
      </c>
      <c r="H2579" s="2">
        <f>'Moving Avg'!G2579</f>
        <v>5.8085700000000005</v>
      </c>
      <c r="I2579" s="2">
        <f>'Moving Avg'!H2579</f>
        <v>5.8641459999999999</v>
      </c>
      <c r="J2579" s="6" t="str">
        <f>OBV!F2579</f>
        <v>BEARISH</v>
      </c>
      <c r="K2579" s="6" t="str">
        <f>OBV!G2579</f>
        <v>STRONG</v>
      </c>
      <c r="L2579" s="6" t="str">
        <f>OBV!H2579</f>
        <v>BEARISH DIVERGENCE</v>
      </c>
    </row>
    <row r="2580" spans="1:12" ht="13.5" x14ac:dyDescent="0.25">
      <c r="A2580" s="3">
        <f>RSI!A2580</f>
        <v>45763</v>
      </c>
      <c r="B2580" s="2">
        <f>RSI!B2580</f>
        <v>5.8459000000000003</v>
      </c>
      <c r="C2580" s="2">
        <f>RSI!I2580</f>
        <v>55.840719868548305</v>
      </c>
      <c r="D2580" s="2">
        <f>MACD!E2580</f>
        <v>-3.3527484108187622E-2</v>
      </c>
      <c r="E2580" s="2">
        <f>MACD!F2580</f>
        <v>-8.7496501268622753E-3</v>
      </c>
      <c r="F2580" s="2">
        <f>'Moving Avg'!D2580</f>
        <v>5.80504</v>
      </c>
      <c r="G2580" s="2">
        <f>'Moving Avg'!F2580</f>
        <v>5.7353199999999998</v>
      </c>
      <c r="H2580" s="2">
        <f>'Moving Avg'!G2580</f>
        <v>5.8111720000000018</v>
      </c>
      <c r="I2580" s="2">
        <f>'Moving Avg'!H2580</f>
        <v>5.8662379999999992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5.8179999999999996</v>
      </c>
      <c r="C2581" s="2">
        <f>RSI!I2581</f>
        <v>53.613141292573978</v>
      </c>
      <c r="D2581" s="2">
        <f>MACD!E2581</f>
        <v>-3.9994848103911629E-2</v>
      </c>
      <c r="E2581" s="2">
        <f>MACD!F2581</f>
        <v>-1.4998689722272147E-2</v>
      </c>
      <c r="F2581" s="2">
        <f>'Moving Avg'!D2581</f>
        <v>5.8068799999999996</v>
      </c>
      <c r="G2581" s="2">
        <f>'Moving Avg'!F2581</f>
        <v>5.7390350000000003</v>
      </c>
      <c r="H2581" s="2">
        <f>'Moving Avg'!G2581</f>
        <v>5.8085680000000002</v>
      </c>
      <c r="I2581" s="2">
        <f>'Moving Avg'!H2581</f>
        <v>5.8681904999999999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5.8459000000000003</v>
      </c>
      <c r="C2582" s="2">
        <f>RSI!I2582</f>
        <v>55.523847514886882</v>
      </c>
      <c r="D2582" s="2">
        <f>MACD!E2582</f>
        <v>-5.4991274617895769E-2</v>
      </c>
      <c r="E2582" s="2">
        <f>MACD!F2582</f>
        <v>-2.2997206701396874E-2</v>
      </c>
      <c r="F2582" s="2">
        <f>'Moving Avg'!D2582</f>
        <v>5.8217400000000001</v>
      </c>
      <c r="G2582" s="2">
        <f>'Moving Avg'!F2582</f>
        <v>5.7460050000000003</v>
      </c>
      <c r="H2582" s="2">
        <f>'Moving Avg'!G2582</f>
        <v>5.806522000000002</v>
      </c>
      <c r="I2582" s="2">
        <f>'Moving Avg'!H2582</f>
        <v>5.8698984999999979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5.8924000000000003</v>
      </c>
      <c r="C2583" s="2">
        <f>RSI!I2583</f>
        <v>58.585689820763875</v>
      </c>
      <c r="D2583" s="2">
        <f>MACD!E2583</f>
        <v>-5.7263218187339149E-2</v>
      </c>
      <c r="E2583" s="2">
        <f>MACD!F2583</f>
        <v>-2.9850408998585331E-2</v>
      </c>
      <c r="F2583" s="2">
        <f>'Moving Avg'!D2583</f>
        <v>5.8329000000000004</v>
      </c>
      <c r="G2583" s="2">
        <f>'Moving Avg'!F2583</f>
        <v>5.755300000000001</v>
      </c>
      <c r="H2583" s="2">
        <f>'Moving Avg'!G2583</f>
        <v>5.8055920000000025</v>
      </c>
      <c r="I2583" s="2">
        <f>'Moving Avg'!H2583</f>
        <v>5.8712924999999982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6.2270000000000003</v>
      </c>
      <c r="C2584" s="2">
        <f>RSI!I2584</f>
        <v>72.99314525007992</v>
      </c>
      <c r="D2584" s="2">
        <f>MACD!E2584</f>
        <v>-9.1812311090037291E-2</v>
      </c>
      <c r="E2584" s="2">
        <f>MACD!F2584</f>
        <v>-4.2242789416875724E-2</v>
      </c>
      <c r="F2584" s="2">
        <f>'Moving Avg'!D2584</f>
        <v>5.92584</v>
      </c>
      <c r="G2584" s="2">
        <f>'Moving Avg'!F2584</f>
        <v>5.7813250000000007</v>
      </c>
      <c r="H2584" s="2">
        <f>'Moving Avg'!G2584</f>
        <v>5.8113540000000024</v>
      </c>
      <c r="I2584" s="2">
        <f>'Moving Avg'!H2584</f>
        <v>5.8740809999999986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6.2270000000000003</v>
      </c>
      <c r="C2585" s="2">
        <f>RSI!I2585</f>
        <v>72.99314525007992</v>
      </c>
      <c r="D2585" s="2">
        <f>MACD!E2585</f>
        <v>-0.13081388175636821</v>
      </c>
      <c r="E2585" s="2">
        <f>MACD!F2585</f>
        <v>-5.9957007884774219E-2</v>
      </c>
      <c r="F2585" s="2">
        <f>'Moving Avg'!D2585</f>
        <v>6.0020600000000002</v>
      </c>
      <c r="G2585" s="2">
        <f>'Moving Avg'!F2585</f>
        <v>5.8078149999999997</v>
      </c>
      <c r="H2585" s="2">
        <f>'Moving Avg'!G2585</f>
        <v>5.8178600000000014</v>
      </c>
      <c r="I2585" s="2">
        <f>'Moving Avg'!H2585</f>
        <v>5.8768694999999989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6.2270000000000003</v>
      </c>
      <c r="C2586" s="2">
        <f>RSI!I2586</f>
        <v>72.99314525007992</v>
      </c>
      <c r="D2586" s="2">
        <f>MACD!E2586</f>
        <v>-0.14477392849772297</v>
      </c>
      <c r="E2586" s="2">
        <f>MACD!F2586</f>
        <v>-7.6920392007363975E-2</v>
      </c>
      <c r="F2586" s="2">
        <f>'Moving Avg'!D2586</f>
        <v>6.0838599999999996</v>
      </c>
      <c r="G2586" s="2">
        <f>'Moving Avg'!F2586</f>
        <v>5.8310499999999994</v>
      </c>
      <c r="H2586" s="2">
        <f>'Moving Avg'!G2586</f>
        <v>5.8245519999999997</v>
      </c>
      <c r="I2586" s="2">
        <f>'Moving Avg'!H2586</f>
        <v>5.8792859999999987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6.1062000000000003</v>
      </c>
      <c r="C2587" s="2">
        <f>RSI!I2587</f>
        <v>63.09553145994154</v>
      </c>
      <c r="D2587" s="2">
        <f>MACD!E2587</f>
        <v>-0.15560218245749979</v>
      </c>
      <c r="E2587" s="2">
        <f>MACD!F2587</f>
        <v>-9.2656750097391133E-2</v>
      </c>
      <c r="F2587" s="2">
        <f>'Moving Avg'!D2587</f>
        <v>6.1359200000000005</v>
      </c>
      <c r="G2587" s="2">
        <f>'Moving Avg'!F2587</f>
        <v>5.8519649999999999</v>
      </c>
      <c r="H2587" s="2">
        <f>'Moving Avg'!G2587</f>
        <v>5.8305000000000016</v>
      </c>
      <c r="I2587" s="2">
        <f>'Moving Avg'!H2587</f>
        <v>5.8810519999999986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6.1062000000000003</v>
      </c>
      <c r="C2588" s="2">
        <f>RSI!I2588</f>
        <v>63.09553145994154</v>
      </c>
      <c r="D2588" s="2">
        <f>MACD!E2588</f>
        <v>-0.15612571838088574</v>
      </c>
      <c r="E2588" s="2">
        <f>MACD!F2588</f>
        <v>-0.10535054375409006</v>
      </c>
      <c r="F2588" s="2">
        <f>'Moving Avg'!D2588</f>
        <v>6.1786800000000008</v>
      </c>
      <c r="G2588" s="2">
        <f>'Moving Avg'!F2588</f>
        <v>5.8728800000000003</v>
      </c>
      <c r="H2588" s="2">
        <f>'Moving Avg'!G2588</f>
        <v>5.8332900000000008</v>
      </c>
      <c r="I2588" s="2">
        <f>'Moving Avg'!H2588</f>
        <v>5.8827714999999978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6.1340000000000003</v>
      </c>
      <c r="C2589" s="2">
        <f>RSI!I2589</f>
        <v>64.384478180585489</v>
      </c>
      <c r="D2589" s="2">
        <f>MACD!E2589</f>
        <v>-0.17131907879515307</v>
      </c>
      <c r="E2589" s="2">
        <f>MACD!F2589</f>
        <v>-0.11854425076230266</v>
      </c>
      <c r="F2589" s="2">
        <f>'Moving Avg'!D2589</f>
        <v>6.1600800000000007</v>
      </c>
      <c r="G2589" s="2">
        <f>'Moving Avg'!F2589</f>
        <v>5.8951849999999997</v>
      </c>
      <c r="H2589" s="2">
        <f>'Moving Avg'!G2589</f>
        <v>5.8366360000000022</v>
      </c>
      <c r="I2589" s="2">
        <f>'Moving Avg'!H2589</f>
        <v>5.884211999999998</v>
      </c>
      <c r="J2589" s="6" t="str">
        <f>OBV!F2589</f>
        <v>BULLISH</v>
      </c>
      <c r="K2589" s="6" t="str">
        <f>OBV!G2589</f>
        <v>NEUTRAL</v>
      </c>
      <c r="L2589" s="6" t="str">
        <f>OBV!H2589</f>
        <v>BULLISH DIVERGENCE</v>
      </c>
    </row>
    <row r="2590" spans="1:12" ht="13.5" x14ac:dyDescent="0.25">
      <c r="A2590" s="3">
        <f>RSI!A2590</f>
        <v>45777</v>
      </c>
      <c r="B2590" s="2">
        <f>RSI!B2590</f>
        <v>6.1154999999999999</v>
      </c>
      <c r="C2590" s="2">
        <f>RSI!I2590</f>
        <v>62.812262712310989</v>
      </c>
      <c r="D2590" s="2">
        <f>MACD!E2590</f>
        <v>-0.17127434317903489</v>
      </c>
      <c r="E2590" s="2">
        <f>MACD!F2590</f>
        <v>-0.12909026924564912</v>
      </c>
      <c r="F2590" s="2">
        <f>'Moving Avg'!D2590</f>
        <v>6.1377800000000011</v>
      </c>
      <c r="G2590" s="2">
        <f>'Moving Avg'!F2590</f>
        <v>5.9128449999999999</v>
      </c>
      <c r="H2590" s="2">
        <f>'Moving Avg'!G2590</f>
        <v>5.8399820000000027</v>
      </c>
      <c r="I2590" s="2">
        <f>'Moving Avg'!H2590</f>
        <v>5.8855599999999981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6.0411000000000001</v>
      </c>
      <c r="C2591" s="2">
        <f>RSI!I2591</f>
        <v>56.804665815374314</v>
      </c>
      <c r="D2591" s="2">
        <f>MACD!E2591</f>
        <v>-0.17114101079399635</v>
      </c>
      <c r="E2591" s="2">
        <f>MACD!F2591</f>
        <v>-0.13750041755531858</v>
      </c>
      <c r="F2591" s="2">
        <f>'Moving Avg'!D2591</f>
        <v>6.1006000000000009</v>
      </c>
      <c r="G2591" s="2">
        <f>'Moving Avg'!F2591</f>
        <v>5.9291099999999997</v>
      </c>
      <c r="H2591" s="2">
        <f>'Moving Avg'!G2591</f>
        <v>5.8414700000000037</v>
      </c>
      <c r="I2591" s="2">
        <f>'Moving Avg'!H2591</f>
        <v>5.8865824999999976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6.0317999999999996</v>
      </c>
      <c r="C2592" s="2">
        <f>RSI!I2592</f>
        <v>56.082596065581761</v>
      </c>
      <c r="D2592" s="2">
        <f>MACD!E2592</f>
        <v>-0.16664747675108504</v>
      </c>
      <c r="E2592" s="2">
        <f>MACD!F2592</f>
        <v>-0.14332982939447186</v>
      </c>
      <c r="F2592" s="2">
        <f>'Moving Avg'!D2592</f>
        <v>6.0857200000000002</v>
      </c>
      <c r="G2592" s="2">
        <f>'Moving Avg'!F2592</f>
        <v>5.947235</v>
      </c>
      <c r="H2592" s="2">
        <f>'Moving Avg'!G2592</f>
        <v>5.8440720000000006</v>
      </c>
      <c r="I2592" s="2">
        <f>'Moving Avg'!H2592</f>
        <v>5.8875584999999964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6.1154999999999999</v>
      </c>
      <c r="C2593" s="2">
        <f>RSI!I2593</f>
        <v>60.899862029594956</v>
      </c>
      <c r="D2593" s="2">
        <f>MACD!E2593</f>
        <v>-0.16239245746674236</v>
      </c>
      <c r="E2593" s="2">
        <f>MACD!F2593</f>
        <v>-0.14714235500892597</v>
      </c>
      <c r="F2593" s="2">
        <f>'Moving Avg'!D2593</f>
        <v>6.0875800000000009</v>
      </c>
      <c r="G2593" s="2">
        <f>'Moving Avg'!F2593</f>
        <v>5.9648950000000003</v>
      </c>
      <c r="H2593" s="2">
        <f>'Moving Avg'!G2593</f>
        <v>5.8485340000000017</v>
      </c>
      <c r="I2593" s="2">
        <f>'Moving Avg'!H2593</f>
        <v>5.8886739999999973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</row>
    <row r="2594" spans="1:12" ht="13.5" x14ac:dyDescent="0.25">
      <c r="A2594" s="3">
        <f>RSI!A2594</f>
        <v>45784</v>
      </c>
      <c r="B2594" s="2">
        <f>RSI!B2594</f>
        <v>6.1154999999999999</v>
      </c>
      <c r="C2594" s="2">
        <f>RSI!I2594</f>
        <v>60.899862029594949</v>
      </c>
      <c r="D2594" s="2">
        <f>MACD!E2594</f>
        <v>-0.10827365366884578</v>
      </c>
      <c r="E2594" s="2">
        <f>MACD!F2594</f>
        <v>-0.13936861474090995</v>
      </c>
      <c r="F2594" s="2">
        <f>'Moving Avg'!D2594</f>
        <v>6.0838800000000006</v>
      </c>
      <c r="G2594" s="2">
        <f>'Moving Avg'!F2594</f>
        <v>5.9848800000000004</v>
      </c>
      <c r="H2594" s="2">
        <f>'Moving Avg'!G2594</f>
        <v>5.852996000000001</v>
      </c>
      <c r="I2594" s="2">
        <f>'Moving Avg'!H2594</f>
        <v>5.8899754999999994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6.1246999999999998</v>
      </c>
      <c r="C2595" s="2">
        <f>RSI!I2595</f>
        <v>61.439053956360063</v>
      </c>
      <c r="D2595" s="2">
        <f>MACD!E2595</f>
        <v>-6.4049819882245451E-2</v>
      </c>
      <c r="E2595" s="2">
        <f>MACD!F2595</f>
        <v>-0.12430485576917706</v>
      </c>
      <c r="F2595" s="2">
        <f>'Moving Avg'!D2595</f>
        <v>6.0857200000000002</v>
      </c>
      <c r="G2595" s="2">
        <f>'Moving Avg'!F2595</f>
        <v>6.0076500000000008</v>
      </c>
      <c r="H2595" s="2">
        <f>'Moving Avg'!G2595</f>
        <v>5.8591300000000013</v>
      </c>
      <c r="I2595" s="2">
        <f>'Moving Avg'!H2595</f>
        <v>5.8913229999999999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6.1246999999999998</v>
      </c>
      <c r="C2596" s="2">
        <f>RSI!I2596</f>
        <v>61.43905395636007</v>
      </c>
      <c r="D2596" s="2">
        <f>MACD!E2596</f>
        <v>-2.7505792614883617E-2</v>
      </c>
      <c r="E2596" s="2">
        <f>MACD!F2596</f>
        <v>-0.10494504313831837</v>
      </c>
      <c r="F2596" s="2">
        <f>'Moving Avg'!D2596</f>
        <v>6.1024399999999996</v>
      </c>
      <c r="G2596" s="2">
        <f>'Moving Avg'!F2596</f>
        <v>6.0234450000000006</v>
      </c>
      <c r="H2596" s="2">
        <f>'Moving Avg'!G2596</f>
        <v>5.8654480000000015</v>
      </c>
      <c r="I2596" s="2">
        <f>'Moving Avg'!H2596</f>
        <v>5.8927635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6.2084000000000001</v>
      </c>
      <c r="C2597" s="2">
        <f>RSI!I2597</f>
        <v>66.337107404725316</v>
      </c>
      <c r="D2597" s="2">
        <f>MACD!E2597</f>
        <v>-2.2179779312935466E-2</v>
      </c>
      <c r="E2597" s="2">
        <f>MACD!F2597</f>
        <v>-8.8391990373241788E-2</v>
      </c>
      <c r="F2597" s="2">
        <f>'Moving Avg'!D2597</f>
        <v>6.1377600000000001</v>
      </c>
      <c r="G2597" s="2">
        <f>'Moving Avg'!F2597</f>
        <v>6.0452850000000007</v>
      </c>
      <c r="H2597" s="2">
        <f>'Moving Avg'!G2597</f>
        <v>5.8734400000000004</v>
      </c>
      <c r="I2597" s="2">
        <f>'Moving Avg'!H2597</f>
        <v>5.8946225000000005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6.2641999999999998</v>
      </c>
      <c r="C2598" s="2">
        <f>RSI!I2598</f>
        <v>69.15042314143696</v>
      </c>
      <c r="D2598" s="2">
        <f>MACD!E2598</f>
        <v>-2.3052221548582885E-2</v>
      </c>
      <c r="E2598" s="2">
        <f>MACD!F2598</f>
        <v>-7.532403660831001E-2</v>
      </c>
      <c r="F2598" s="2">
        <f>'Moving Avg'!D2598</f>
        <v>6.1674999999999995</v>
      </c>
      <c r="G2598" s="2">
        <f>'Moving Avg'!F2598</f>
        <v>6.0666650000000013</v>
      </c>
      <c r="H2598" s="2">
        <f>'Moving Avg'!G2598</f>
        <v>5.8834780000000011</v>
      </c>
      <c r="I2598" s="2">
        <f>'Moving Avg'!H2598</f>
        <v>5.8966675000000013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6.1898</v>
      </c>
      <c r="C2599" s="2">
        <f>RSI!I2599</f>
        <v>61.741308823973228</v>
      </c>
      <c r="D2599" s="2">
        <f>MACD!E2599</f>
        <v>-1.5485591145758981E-2</v>
      </c>
      <c r="E2599" s="2">
        <f>MACD!F2599</f>
        <v>-6.3356347515799799E-2</v>
      </c>
      <c r="F2599" s="2">
        <f>'Moving Avg'!D2599</f>
        <v>6.1823600000000001</v>
      </c>
      <c r="G2599" s="2">
        <f>'Moving Avg'!F2599</f>
        <v>6.0880400000000012</v>
      </c>
      <c r="H2599" s="2">
        <f>'Moving Avg'!G2599</f>
        <v>5.8910980000000022</v>
      </c>
      <c r="I2599" s="2">
        <f>'Moving Avg'!H2599</f>
        <v>5.8983405000000015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6.2641999999999998</v>
      </c>
      <c r="C2600" s="2">
        <f>RSI!I2600</f>
        <v>65.699171708824394</v>
      </c>
      <c r="D2600" s="2">
        <f>MACD!E2600</f>
        <v>-1.8374007882625776E-2</v>
      </c>
      <c r="E2600" s="2">
        <f>MACD!F2600</f>
        <v>-5.4359879589164994E-2</v>
      </c>
      <c r="F2600" s="2">
        <f>'Moving Avg'!D2600</f>
        <v>6.2102599999999999</v>
      </c>
      <c r="G2600" s="2">
        <f>'Moving Avg'!F2600</f>
        <v>6.1089550000000008</v>
      </c>
      <c r="H2600" s="2">
        <f>'Moving Avg'!G2600</f>
        <v>5.8992780000000016</v>
      </c>
      <c r="I2600" s="2">
        <f>'Moving Avg'!H2600</f>
        <v>5.9001530000000013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6.2641999999999998</v>
      </c>
      <c r="C2601" s="2">
        <f>RSI!I2601</f>
        <v>65.699171708824394</v>
      </c>
      <c r="D2601" s="2">
        <f>MACD!E2601</f>
        <v>-3.3568362786065897E-2</v>
      </c>
      <c r="E2601" s="2">
        <f>MACD!F2601</f>
        <v>-5.0201576228545181E-2</v>
      </c>
      <c r="F2601" s="2">
        <f>'Moving Avg'!D2601</f>
        <v>6.2381599999999988</v>
      </c>
      <c r="G2601" s="2">
        <f>'Moving Avg'!F2601</f>
        <v>6.1312650000000009</v>
      </c>
      <c r="H2601" s="2">
        <f>'Moving Avg'!G2601</f>
        <v>5.9083860000000019</v>
      </c>
      <c r="I2601" s="2">
        <f>'Moving Avg'!H2601</f>
        <v>5.9019655000000011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6.2641999999999998</v>
      </c>
      <c r="C2602" s="2">
        <f>RSI!I2602</f>
        <v>65.699171708824394</v>
      </c>
      <c r="D2602" s="2">
        <f>MACD!E2602</f>
        <v>-4.9063445826813101E-2</v>
      </c>
      <c r="E2602" s="2">
        <f>MACD!F2602</f>
        <v>-4.9973950148198769E-2</v>
      </c>
      <c r="F2602" s="2">
        <f>'Moving Avg'!D2602</f>
        <v>6.2493199999999991</v>
      </c>
      <c r="G2602" s="2">
        <f>'Moving Avg'!F2602</f>
        <v>6.1521800000000004</v>
      </c>
      <c r="H2602" s="2">
        <f>'Moving Avg'!G2602</f>
        <v>5.9167520000000016</v>
      </c>
      <c r="I2602" s="2">
        <f>'Moving Avg'!H2602</f>
        <v>5.9037780000000017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6.1340000000000003</v>
      </c>
      <c r="C2603" s="2">
        <f>RSI!I2603</f>
        <v>53.583356309560259</v>
      </c>
      <c r="D2603" s="2">
        <f>MACD!E2603</f>
        <v>-4.0771406091480777E-2</v>
      </c>
      <c r="E2603" s="2">
        <f>MACD!F2603</f>
        <v>-4.8133441336855175E-2</v>
      </c>
      <c r="F2603" s="2">
        <f>'Moving Avg'!D2603</f>
        <v>6.2232799999999999</v>
      </c>
      <c r="G2603" s="2">
        <f>'Moving Avg'!F2603</f>
        <v>6.1642600000000005</v>
      </c>
      <c r="H2603" s="2">
        <f>'Moving Avg'!G2603</f>
        <v>5.9232560000000012</v>
      </c>
      <c r="I2603" s="2">
        <f>'Moving Avg'!H2603</f>
        <v>5.9054505000000033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6.1805000000000003</v>
      </c>
      <c r="C2604" s="2">
        <f>RSI!I2604</f>
        <v>56.657560809396244</v>
      </c>
      <c r="D2604" s="2">
        <f>MACD!E2604</f>
        <v>-3.7465433010048343E-2</v>
      </c>
      <c r="E2604" s="2">
        <f>MACD!F2604</f>
        <v>-4.5999839671493813E-2</v>
      </c>
      <c r="F2604" s="2">
        <f>'Moving Avg'!D2604</f>
        <v>6.2214200000000002</v>
      </c>
      <c r="G2604" s="2">
        <f>'Moving Avg'!F2604</f>
        <v>6.1619350000000006</v>
      </c>
      <c r="H2604" s="2">
        <f>'Moving Avg'!G2604</f>
        <v>5.930690000000002</v>
      </c>
      <c r="I2604" s="2">
        <f>'Moving Avg'!H2604</f>
        <v>5.9068910000000017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</row>
    <row r="2605" spans="1:12" ht="13.5" x14ac:dyDescent="0.25">
      <c r="A2605" s="3">
        <f>RSI!A2605</f>
        <v>45799</v>
      </c>
      <c r="B2605" s="2">
        <f>RSI!B2605</f>
        <v>6.2455999999999996</v>
      </c>
      <c r="C2605" s="2">
        <f>RSI!I2605</f>
        <v>60.592603780997798</v>
      </c>
      <c r="D2605" s="2">
        <f>MACD!E2605</f>
        <v>-3.8595905005963438E-2</v>
      </c>
      <c r="E2605" s="2">
        <f>MACD!F2605</f>
        <v>-4.4519052738387743E-2</v>
      </c>
      <c r="F2605" s="2">
        <f>'Moving Avg'!D2605</f>
        <v>6.2176999999999998</v>
      </c>
      <c r="G2605" s="2">
        <f>'Moving Avg'!F2605</f>
        <v>6.162865</v>
      </c>
      <c r="H2605" s="2">
        <f>'Moving Avg'!G2605</f>
        <v>5.9392420000000019</v>
      </c>
      <c r="I2605" s="2">
        <f>'Moving Avg'!H2605</f>
        <v>5.9086570000000016</v>
      </c>
      <c r="J2605" s="6" t="str">
        <f>OBV!F2605</f>
        <v>BULLISH</v>
      </c>
      <c r="K2605" s="6" t="str">
        <f>OBV!G2605</f>
        <v>NEUTRAL</v>
      </c>
      <c r="L2605" s="6" t="str">
        <f>OBV!H2605</f>
        <v>BULLISH DIVERGENCE</v>
      </c>
    </row>
    <row r="2606" spans="1:12" ht="13.5" x14ac:dyDescent="0.25">
      <c r="A2606" s="3">
        <f>RSI!A2606</f>
        <v>45800</v>
      </c>
      <c r="B2606" s="2">
        <f>RSI!B2606</f>
        <v>6.2641999999999998</v>
      </c>
      <c r="C2606" s="2">
        <f>RSI!I2606</f>
        <v>61.66354280835742</v>
      </c>
      <c r="D2606" s="2">
        <f>MACD!E2606</f>
        <v>-4.1797318620927726E-2</v>
      </c>
      <c r="E2606" s="2">
        <f>MACD!F2606</f>
        <v>-4.3974705914895745E-2</v>
      </c>
      <c r="F2606" s="2">
        <f>'Moving Avg'!D2606</f>
        <v>6.2176999999999989</v>
      </c>
      <c r="G2606" s="2">
        <f>'Moving Avg'!F2606</f>
        <v>6.1647249999999998</v>
      </c>
      <c r="H2606" s="2">
        <f>'Moving Avg'!G2606</f>
        <v>5.9476080000000024</v>
      </c>
      <c r="I2606" s="2">
        <f>'Moving Avg'!H2606</f>
        <v>5.9105160000000039</v>
      </c>
      <c r="J2606" s="6" t="str">
        <f>OBV!F2606</f>
        <v>BULLISH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45803</v>
      </c>
      <c r="B2607" s="2">
        <f>RSI!B2607</f>
        <v>6.2641999999999998</v>
      </c>
      <c r="C2607" s="2">
        <f>RSI!I2607</f>
        <v>61.663542808357413</v>
      </c>
      <c r="D2607" s="2">
        <f>MACD!E2607</f>
        <v>-3.2542046454635987E-2</v>
      </c>
      <c r="E2607" s="2">
        <f>MACD!F2607</f>
        <v>-4.1688174022843798E-2</v>
      </c>
      <c r="F2607" s="2">
        <f>'Moving Avg'!D2607</f>
        <v>6.2176999999999989</v>
      </c>
      <c r="G2607" s="2">
        <f>'Moving Avg'!F2607</f>
        <v>6.172625</v>
      </c>
      <c r="H2607" s="2">
        <f>'Moving Avg'!G2607</f>
        <v>5.956716000000001</v>
      </c>
      <c r="I2607" s="2">
        <f>'Moving Avg'!H2607</f>
        <v>5.9125610000000037</v>
      </c>
      <c r="J2607" s="6" t="str">
        <f>OBV!F2607</f>
        <v>BULLISH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45804</v>
      </c>
      <c r="B2608" s="2">
        <f>RSI!B2608</f>
        <v>6.2641999999999998</v>
      </c>
      <c r="C2608" s="2">
        <f>RSI!I2608</f>
        <v>61.66354280835742</v>
      </c>
      <c r="D2608" s="2">
        <f>MACD!E2608</f>
        <v>-1.6971197361904444E-2</v>
      </c>
      <c r="E2608" s="2">
        <f>MACD!F2608</f>
        <v>-3.6744778690655934E-2</v>
      </c>
      <c r="F2608" s="2">
        <f>'Moving Avg'!D2608</f>
        <v>6.2437399999999998</v>
      </c>
      <c r="G2608" s="2">
        <f>'Moving Avg'!F2608</f>
        <v>6.1805250000000003</v>
      </c>
      <c r="H2608" s="2">
        <f>'Moving Avg'!G2608</f>
        <v>5.9665680000000023</v>
      </c>
      <c r="I2608" s="2">
        <f>'Moving Avg'!H2608</f>
        <v>5.9146060000000045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6.2549000000000001</v>
      </c>
      <c r="C2609" s="2">
        <f>RSI!I2609</f>
        <v>60.634506015228006</v>
      </c>
      <c r="D2609" s="2">
        <f>MACD!E2609</f>
        <v>-1.5335675168318907E-2</v>
      </c>
      <c r="E2609" s="2">
        <f>MACD!F2609</f>
        <v>-3.2462957986188527E-2</v>
      </c>
      <c r="F2609" s="2">
        <f>'Moving Avg'!D2609</f>
        <v>6.2586199999999987</v>
      </c>
      <c r="G2609" s="2">
        <f>'Moving Avg'!F2609</f>
        <v>6.1865700000000006</v>
      </c>
      <c r="H2609" s="2">
        <f>'Moving Avg'!G2609</f>
        <v>5.9756760000000009</v>
      </c>
      <c r="I2609" s="2">
        <f>'Moving Avg'!H2609</f>
        <v>5.9165580000000038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</row>
    <row r="2610" spans="1:12" ht="13.5" x14ac:dyDescent="0.25">
      <c r="A2610" s="3">
        <f>RSI!A2610</f>
        <v>45806</v>
      </c>
      <c r="B2610" s="2">
        <f>RSI!B2610</f>
        <v>6.2455999999999996</v>
      </c>
      <c r="C2610" s="2">
        <f>RSI!I2610</f>
        <v>59.564043931840146</v>
      </c>
      <c r="D2610" s="2">
        <f>MACD!E2610</f>
        <v>-2.4863552141614065E-3</v>
      </c>
      <c r="E2610" s="2">
        <f>MACD!F2610</f>
        <v>-2.6467637431783105E-2</v>
      </c>
      <c r="F2610" s="2">
        <f>'Moving Avg'!D2610</f>
        <v>6.2586199999999996</v>
      </c>
      <c r="G2610" s="2">
        <f>'Moving Avg'!F2610</f>
        <v>6.1930750000000003</v>
      </c>
      <c r="H2610" s="2">
        <f>'Moving Avg'!G2610</f>
        <v>5.9853420000000002</v>
      </c>
      <c r="I2610" s="2">
        <f>'Moving Avg'!H2610</f>
        <v>5.9184635000000023</v>
      </c>
      <c r="J2610" s="6" t="str">
        <f>OBV!F2610</f>
        <v>BEARISH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6.2455999999999996</v>
      </c>
      <c r="C2611" s="2">
        <f>RSI!I2611</f>
        <v>59.564043931840146</v>
      </c>
      <c r="D2611" s="2">
        <f>MACD!E2611</f>
        <v>7.8210761483745728E-3</v>
      </c>
      <c r="E2611" s="2">
        <f>MACD!F2611</f>
        <v>-1.9609894715751568E-2</v>
      </c>
      <c r="F2611" s="2">
        <f>'Moving Avg'!D2611</f>
        <v>6.2549000000000001</v>
      </c>
      <c r="G2611" s="2">
        <f>'Moving Avg'!F2611</f>
        <v>6.2033000000000005</v>
      </c>
      <c r="H2611" s="2">
        <f>'Moving Avg'!G2611</f>
        <v>5.9953800000000008</v>
      </c>
      <c r="I2611" s="2">
        <f>'Moving Avg'!H2611</f>
        <v>5.9203690000000027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6.2641999999999998</v>
      </c>
      <c r="C2612" s="2">
        <f>RSI!I2612</f>
        <v>61.154745744262769</v>
      </c>
      <c r="D2612" s="2">
        <f>MACD!E2612</f>
        <v>1.4641757972032821E-2</v>
      </c>
      <c r="E2612" s="2">
        <f>MACD!F2612</f>
        <v>-1.2759564178194689E-2</v>
      </c>
      <c r="F2612" s="2">
        <f>'Moving Avg'!D2612</f>
        <v>6.2548999999999992</v>
      </c>
      <c r="G2612" s="2">
        <f>'Moving Avg'!F2612</f>
        <v>6.2149200000000002</v>
      </c>
      <c r="H2612" s="2">
        <f>'Moving Avg'!G2612</f>
        <v>6.0065340000000011</v>
      </c>
      <c r="I2612" s="2">
        <f>'Moving Avg'!H2612</f>
        <v>5.9223675000000027</v>
      </c>
      <c r="J2612" s="6" t="str">
        <f>OBV!F2612</f>
        <v>BEARISH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6.2641999999999998</v>
      </c>
      <c r="C2613" s="2">
        <f>RSI!I2613</f>
        <v>61.154745744262769</v>
      </c>
      <c r="D2613" s="2">
        <f>MACD!E2613</f>
        <v>-2.1202986381396727E-4</v>
      </c>
      <c r="E2613" s="2">
        <f>MACD!F2613</f>
        <v>-1.0250057315318545E-2</v>
      </c>
      <c r="F2613" s="2">
        <f>'Moving Avg'!D2613</f>
        <v>6.2548999999999992</v>
      </c>
      <c r="G2613" s="2">
        <f>'Moving Avg'!F2613</f>
        <v>6.2223550000000003</v>
      </c>
      <c r="H2613" s="2">
        <f>'Moving Avg'!G2613</f>
        <v>6.0176880000000015</v>
      </c>
      <c r="I2613" s="2">
        <f>'Moving Avg'!H2613</f>
        <v>5.924273000000003</v>
      </c>
      <c r="J2613" s="6" t="str">
        <f>OBV!F2613</f>
        <v>BEARISH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6.0876000000000001</v>
      </c>
      <c r="C2614" s="2">
        <f>RSI!I2614</f>
        <v>42.670672845446333</v>
      </c>
      <c r="D2614" s="2">
        <f>MACD!E2614</f>
        <v>6.9043703202238405E-3</v>
      </c>
      <c r="E2614" s="2">
        <f>MACD!F2614</f>
        <v>-6.819171788210069E-3</v>
      </c>
      <c r="F2614" s="2">
        <f>'Moving Avg'!D2614</f>
        <v>6.2214399999999994</v>
      </c>
      <c r="G2614" s="2">
        <f>'Moving Avg'!F2614</f>
        <v>6.2209600000000007</v>
      </c>
      <c r="H2614" s="2">
        <f>'Moving Avg'!G2614</f>
        <v>6.0253100000000011</v>
      </c>
      <c r="I2614" s="2">
        <f>'Moving Avg'!H2614</f>
        <v>5.9252490000000035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6.1062000000000003</v>
      </c>
      <c r="C2615" s="2">
        <f>RSI!I2615</f>
        <v>44.570928526655429</v>
      </c>
      <c r="D2615" s="2">
        <f>MACD!E2615</f>
        <v>2.209751154338413E-2</v>
      </c>
      <c r="E2615" s="2">
        <f>MACD!F2615</f>
        <v>-1.0358351218912295E-3</v>
      </c>
      <c r="F2615" s="2">
        <f>'Moving Avg'!D2615</f>
        <v>6.1935599999999997</v>
      </c>
      <c r="G2615" s="2">
        <f>'Moving Avg'!F2615</f>
        <v>6.2200350000000011</v>
      </c>
      <c r="H2615" s="2">
        <f>'Moving Avg'!G2615</f>
        <v>6.0334899999999996</v>
      </c>
      <c r="I2615" s="2">
        <f>'Moving Avg'!H2615</f>
        <v>5.926318000000002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6.2270000000000003</v>
      </c>
      <c r="C2616" s="2">
        <f>RSI!I2616</f>
        <v>55.002744052891799</v>
      </c>
      <c r="D2616" s="2">
        <f>MACD!E2616</f>
        <v>2.9251140575280665E-2</v>
      </c>
      <c r="E2616" s="2">
        <f>MACD!F2616</f>
        <v>5.0215600175431505E-3</v>
      </c>
      <c r="F2616" s="2">
        <f>'Moving Avg'!D2616</f>
        <v>6.1898400000000002</v>
      </c>
      <c r="G2616" s="2">
        <f>'Moving Avg'!F2616</f>
        <v>6.2251500000000011</v>
      </c>
      <c r="H2616" s="2">
        <f>'Moving Avg'!G2616</f>
        <v>6.0427839999999993</v>
      </c>
      <c r="I2616" s="2">
        <f>'Moving Avg'!H2616</f>
        <v>5.9280840000000037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6.2363</v>
      </c>
      <c r="C2617" s="2">
        <f>RSI!I2617</f>
        <v>55.694073122752584</v>
      </c>
      <c r="D2617" s="2">
        <f>MACD!E2617</f>
        <v>3.4257532089441156E-2</v>
      </c>
      <c r="E2617" s="2">
        <f>MACD!F2617</f>
        <v>1.0868754431922752E-2</v>
      </c>
      <c r="F2617" s="2">
        <f>'Moving Avg'!D2617</f>
        <v>6.1842600000000001</v>
      </c>
      <c r="G2617" s="2">
        <f>'Moving Avg'!F2617</f>
        <v>6.2265450000000007</v>
      </c>
      <c r="H2617" s="2">
        <f>'Moving Avg'!G2617</f>
        <v>6.0537519999999976</v>
      </c>
      <c r="I2617" s="2">
        <f>'Moving Avg'!H2617</f>
        <v>5.9298500000000036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6.2363</v>
      </c>
      <c r="C2618" s="2">
        <f>RSI!I2618</f>
        <v>55.69407312275257</v>
      </c>
      <c r="D2618" s="2">
        <f>MACD!E2618</f>
        <v>3.810746809524268E-2</v>
      </c>
      <c r="E2618" s="2">
        <f>MACD!F2618</f>
        <v>1.6316497164586739E-2</v>
      </c>
      <c r="F2618" s="2">
        <f>'Moving Avg'!D2618</f>
        <v>6.1786799999999999</v>
      </c>
      <c r="G2618" s="2">
        <f>'Moving Avg'!F2618</f>
        <v>6.2251500000000011</v>
      </c>
      <c r="H2618" s="2">
        <f>'Moving Avg'!G2618</f>
        <v>6.0647199999999994</v>
      </c>
      <c r="I2618" s="2">
        <f>'Moving Avg'!H2618</f>
        <v>5.931755500000004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6.2363</v>
      </c>
      <c r="C2619" s="2">
        <f>RSI!I2619</f>
        <v>55.69407312275257</v>
      </c>
      <c r="D2619" s="2">
        <f>MACD!E2619</f>
        <v>3.9576706070213241E-2</v>
      </c>
      <c r="E2619" s="2">
        <f>MACD!F2619</f>
        <v>2.0968538945712042E-2</v>
      </c>
      <c r="F2619" s="2">
        <f>'Moving Avg'!D2619</f>
        <v>6.2084200000000003</v>
      </c>
      <c r="G2619" s="2">
        <f>'Moving Avg'!F2619</f>
        <v>6.2274750000000001</v>
      </c>
      <c r="H2619" s="2">
        <f>'Moving Avg'!G2619</f>
        <v>6.0756879999999978</v>
      </c>
      <c r="I2619" s="2">
        <f>'Moving Avg'!H2619</f>
        <v>5.933521500000003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</row>
    <row r="2620" spans="1:12" ht="13.5" x14ac:dyDescent="0.25">
      <c r="A2620" s="3">
        <f>RSI!A2620</f>
        <v>45821</v>
      </c>
      <c r="B2620" s="2">
        <f>RSI!B2620</f>
        <v>6.2363</v>
      </c>
      <c r="C2620" s="2">
        <f>RSI!I2620</f>
        <v>55.69407312275257</v>
      </c>
      <c r="D2620" s="2">
        <f>MACD!E2620</f>
        <v>3.9057998431569096E-2</v>
      </c>
      <c r="E2620" s="2">
        <f>MACD!F2620</f>
        <v>2.4586430842883453E-2</v>
      </c>
      <c r="F2620" s="2">
        <f>'Moving Avg'!D2620</f>
        <v>6.2344400000000002</v>
      </c>
      <c r="G2620" s="2">
        <f>'Moving Avg'!F2620</f>
        <v>6.2260800000000005</v>
      </c>
      <c r="H2620" s="2">
        <f>'Moving Avg'!G2620</f>
        <v>6.0851679999999986</v>
      </c>
      <c r="I2620" s="2">
        <f>'Moving Avg'!H2620</f>
        <v>5.9352410000000031</v>
      </c>
      <c r="J2620" s="6" t="str">
        <f>OBV!F2620</f>
        <v>BULLISH</v>
      </c>
      <c r="K2620" s="6" t="str">
        <f>OBV!G2620</f>
        <v>NEUTRAL</v>
      </c>
      <c r="L2620" s="6" t="str">
        <f>OBV!H2620</f>
        <v>CONFIRMED BULLISH</v>
      </c>
    </row>
    <row r="2621" spans="1:12" ht="13.5" x14ac:dyDescent="0.25">
      <c r="A2621" s="3">
        <f>RSI!A2621</f>
        <v>45824</v>
      </c>
      <c r="B2621" s="2">
        <f>RSI!B2621</f>
        <v>6.3198999999999996</v>
      </c>
      <c r="C2621" s="2">
        <f>RSI!I2621</f>
        <v>62.635112797012667</v>
      </c>
      <c r="D2621" s="2">
        <f>MACD!E2621</f>
        <v>3.2119888476146663E-2</v>
      </c>
      <c r="E2621" s="2">
        <f>MACD!F2621</f>
        <v>2.6093122369536096E-2</v>
      </c>
      <c r="F2621" s="2">
        <f>'Moving Avg'!D2621</f>
        <v>6.2530200000000002</v>
      </c>
      <c r="G2621" s="2">
        <f>'Moving Avg'!F2621</f>
        <v>6.2288650000000008</v>
      </c>
      <c r="H2621" s="2">
        <f>'Moving Avg'!G2621</f>
        <v>6.0972499999999981</v>
      </c>
      <c r="I2621" s="2">
        <f>'Moving Avg'!H2621</f>
        <v>5.9374250000000028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6.3292000000000002</v>
      </c>
      <c r="C2622" s="2">
        <f>RSI!I2622</f>
        <v>63.323467562962243</v>
      </c>
      <c r="D2622" s="2">
        <f>MACD!E2622</f>
        <v>2.7643934653793778E-2</v>
      </c>
      <c r="E2622" s="2">
        <f>MACD!F2622</f>
        <v>2.6403284826387634E-2</v>
      </c>
      <c r="F2622" s="2">
        <f>'Moving Avg'!D2622</f>
        <v>6.2716000000000003</v>
      </c>
      <c r="G2622" s="2">
        <f>'Moving Avg'!F2622</f>
        <v>6.2321150000000003</v>
      </c>
      <c r="H2622" s="2">
        <f>'Moving Avg'!G2622</f>
        <v>6.1104479999999981</v>
      </c>
      <c r="I2622" s="2">
        <f>'Moving Avg'!H2622</f>
        <v>5.9396090000000017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6.3198999999999996</v>
      </c>
      <c r="C2623" s="2">
        <f>RSI!I2623</f>
        <v>62.09159398444681</v>
      </c>
      <c r="D2623" s="2">
        <f>MACD!E2623</f>
        <v>2.3770250779826974E-2</v>
      </c>
      <c r="E2623" s="2">
        <f>MACD!F2623</f>
        <v>2.5876678017075504E-2</v>
      </c>
      <c r="F2623" s="2">
        <f>'Moving Avg'!D2623</f>
        <v>6.2883200000000006</v>
      </c>
      <c r="G2623" s="2">
        <f>'Moving Avg'!F2623</f>
        <v>6.2414100000000001</v>
      </c>
      <c r="H2623" s="2">
        <f>'Moving Avg'!G2623</f>
        <v>6.1216000000000008</v>
      </c>
      <c r="I2623" s="2">
        <f>'Moving Avg'!H2623</f>
        <v>5.9419325000000018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</row>
    <row r="2624" spans="1:12" ht="13.5" x14ac:dyDescent="0.25">
      <c r="A2624" s="3">
        <f>RSI!A2624</f>
        <v>45827</v>
      </c>
      <c r="B2624" s="2">
        <f>RSI!B2624</f>
        <v>6.3384999999999998</v>
      </c>
      <c r="C2624" s="2">
        <f>RSI!I2624</f>
        <v>63.616087324999384</v>
      </c>
      <c r="D2624" s="2">
        <f>MACD!E2624</f>
        <v>-8.7173391588049043E-3</v>
      </c>
      <c r="E2624" s="2">
        <f>MACD!F2624</f>
        <v>1.8957874581899424E-2</v>
      </c>
      <c r="F2624" s="2">
        <f>'Moving Avg'!D2624</f>
        <v>6.3087600000000004</v>
      </c>
      <c r="G2624" s="2">
        <f>'Moving Avg'!F2624</f>
        <v>6.2493099999999995</v>
      </c>
      <c r="H2624" s="2">
        <f>'Moving Avg'!G2624</f>
        <v>6.1340539999999999</v>
      </c>
      <c r="I2624" s="2">
        <f>'Moving Avg'!H2624</f>
        <v>5.9442095000000021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</row>
    <row r="2625" spans="1:12" ht="13.5" x14ac:dyDescent="0.25">
      <c r="A2625" s="3">
        <f>RSI!A2625</f>
        <v>45828</v>
      </c>
      <c r="B2625" s="2">
        <f>RSI!B2625</f>
        <v>6.65</v>
      </c>
      <c r="C2625" s="2">
        <f>RSI!I2625</f>
        <v>78.911587560279514</v>
      </c>
      <c r="D2625" s="2">
        <f>MACD!E2625</f>
        <v>-5.714303111461394E-2</v>
      </c>
      <c r="E2625" s="2">
        <f>MACD!F2625</f>
        <v>3.7376934425967512E-3</v>
      </c>
      <c r="F2625" s="2">
        <f>'Moving Avg'!D2625</f>
        <v>6.3915000000000006</v>
      </c>
      <c r="G2625" s="2">
        <f>'Moving Avg'!F2625</f>
        <v>6.2695300000000014</v>
      </c>
      <c r="H2625" s="2">
        <f>'Moving Avg'!G2625</f>
        <v>6.1536680000000015</v>
      </c>
      <c r="I2625" s="2">
        <f>'Moving Avg'!H2625</f>
        <v>5.9481835000000016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</row>
    <row r="2626" spans="1:12" ht="13.5" x14ac:dyDescent="0.25">
      <c r="A2626" s="3">
        <f>RSI!A2626</f>
        <v>45831</v>
      </c>
      <c r="B2626" s="2">
        <f>RSI!B2626</f>
        <v>6.7</v>
      </c>
      <c r="C2626" s="2">
        <f>RSI!I2626</f>
        <v>80.340247807074022</v>
      </c>
      <c r="D2626" s="2">
        <f>MACD!E2626</f>
        <v>-8.5748424742502216E-2</v>
      </c>
      <c r="E2626" s="2">
        <f>MACD!F2626</f>
        <v>-1.4159530194423042E-2</v>
      </c>
      <c r="F2626" s="2">
        <f>'Moving Avg'!D2626</f>
        <v>6.4675200000000004</v>
      </c>
      <c r="G2626" s="2">
        <f>'Moving Avg'!F2626</f>
        <v>6.2913200000000007</v>
      </c>
      <c r="H2626" s="2">
        <f>'Moving Avg'!G2626</f>
        <v>6.171491999999998</v>
      </c>
      <c r="I2626" s="2">
        <f>'Moving Avg'!H2626</f>
        <v>5.9524075000000014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6.75</v>
      </c>
      <c r="C2627" s="2">
        <f>RSI!I2627</f>
        <v>81.677044274478362</v>
      </c>
      <c r="D2627" s="2">
        <f>MACD!E2627</f>
        <v>-0.11484611576443804</v>
      </c>
      <c r="E2627" s="2">
        <f>MACD!F2627</f>
        <v>-3.429684730842604E-2</v>
      </c>
      <c r="F2627" s="2">
        <f>'Moving Avg'!D2627</f>
        <v>6.5516799999999993</v>
      </c>
      <c r="G2627" s="2">
        <f>'Moving Avg'!F2627</f>
        <v>6.3156100000000013</v>
      </c>
      <c r="H2627" s="2">
        <f>'Moving Avg'!G2627</f>
        <v>6.1910600000000002</v>
      </c>
      <c r="I2627" s="2">
        <f>'Moving Avg'!H2627</f>
        <v>5.956742000000002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6.78</v>
      </c>
      <c r="C2628" s="2">
        <f>RSI!I2628</f>
        <v>82.448204690790718</v>
      </c>
      <c r="D2628" s="2">
        <f>MACD!E2628</f>
        <v>-0.14441101766749931</v>
      </c>
      <c r="E2628" s="2">
        <f>MACD!F2628</f>
        <v>-5.6319681380240696E-2</v>
      </c>
      <c r="F2628" s="2">
        <f>'Moving Avg'!D2628</f>
        <v>6.6436999999999999</v>
      </c>
      <c r="G2628" s="2">
        <f>'Moving Avg'!F2628</f>
        <v>6.341400000000001</v>
      </c>
      <c r="H2628" s="2">
        <f>'Moving Avg'!G2628</f>
        <v>6.2099279999999988</v>
      </c>
      <c r="I2628" s="2">
        <f>'Moving Avg'!H2628</f>
        <v>5.9613660000000008</v>
      </c>
      <c r="J2628" s="6" t="str">
        <f>OBV!F2628</f>
        <v>BULLISH</v>
      </c>
      <c r="K2628" s="6" t="str">
        <f>OBV!G2628</f>
        <v>NEUTRAL</v>
      </c>
      <c r="L2628" s="6" t="str">
        <f>OBV!H2628</f>
        <v>BULLISH DIVERGENCE</v>
      </c>
    </row>
    <row r="2629" spans="1:12" ht="13.5" x14ac:dyDescent="0.25">
      <c r="A2629" s="3">
        <f>RSI!A2629</f>
        <v>45835</v>
      </c>
      <c r="B2629" s="2">
        <f>RSI!B2629</f>
        <v>6.93</v>
      </c>
      <c r="C2629" s="2">
        <f>RSI!I2629</f>
        <v>85.690961237487414</v>
      </c>
      <c r="D2629" s="2">
        <f>MACD!E2629</f>
        <v>-0.18323581525345922</v>
      </c>
      <c r="E2629" s="2">
        <f>MACD!F2629</f>
        <v>-8.1702908154884402E-2</v>
      </c>
      <c r="F2629" s="2">
        <f>'Moving Avg'!D2629</f>
        <v>6.7620000000000005</v>
      </c>
      <c r="G2629" s="2">
        <f>'Moving Avg'!F2629</f>
        <v>6.3751550000000012</v>
      </c>
      <c r="H2629" s="2">
        <f>'Moving Avg'!G2629</f>
        <v>6.2332819999999982</v>
      </c>
      <c r="I2629" s="2">
        <f>'Moving Avg'!H2629</f>
        <v>5.9667399999999997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6.92</v>
      </c>
      <c r="C2630" s="2">
        <f>RSI!I2630</f>
        <v>84.569205054737054</v>
      </c>
      <c r="D2630" s="2">
        <f>MACD!E2630</f>
        <v>-0.21873061888629497</v>
      </c>
      <c r="E2630" s="2">
        <f>MACD!F2630</f>
        <v>-0.10910845030116653</v>
      </c>
      <c r="F2630" s="2">
        <f>'Moving Avg'!D2630</f>
        <v>6.8159999999999998</v>
      </c>
      <c r="G2630" s="2">
        <f>'Moving Avg'!F2630</f>
        <v>6.4088750000000001</v>
      </c>
      <c r="H2630" s="2">
        <f>'Moving Avg'!G2630</f>
        <v>6.254763999999998</v>
      </c>
      <c r="I2630" s="2">
        <f>'Moving Avg'!H2630</f>
        <v>5.9720640000000005</v>
      </c>
      <c r="J2630" s="6" t="str">
        <f>OBV!F2630</f>
        <v>BULLISH</v>
      </c>
      <c r="K2630" s="6" t="str">
        <f>OBV!G2630</f>
        <v>NEUTRAL</v>
      </c>
      <c r="L2630" s="6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6.91</v>
      </c>
      <c r="C2631" s="2">
        <f>RSI!I2631</f>
        <v>83.393548165879395</v>
      </c>
      <c r="D2631" s="2">
        <f>MACD!E2631</f>
        <v>-0.23823645513553871</v>
      </c>
      <c r="E2631" s="2">
        <f>MACD!F2631</f>
        <v>-0.13493405126804098</v>
      </c>
      <c r="F2631" s="2">
        <f>'Moving Avg'!D2631</f>
        <v>6.8580000000000014</v>
      </c>
      <c r="G2631" s="2">
        <f>'Moving Avg'!F2631</f>
        <v>6.4420950000000001</v>
      </c>
      <c r="H2631" s="2">
        <f>'Moving Avg'!G2631</f>
        <v>6.276603999999999</v>
      </c>
      <c r="I2631" s="2">
        <f>'Moving Avg'!H2631</f>
        <v>5.9776630000000015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6.77</v>
      </c>
      <c r="C2632" s="2">
        <f>RSI!I2632</f>
        <v>68.943359818426316</v>
      </c>
      <c r="D2632" s="2">
        <f>MACD!E2632</f>
        <v>-0.24572750683924038</v>
      </c>
      <c r="E2632" s="2">
        <f>MACD!F2632</f>
        <v>-0.15709274238228088</v>
      </c>
      <c r="F2632" s="2">
        <f>'Moving Avg'!D2632</f>
        <v>6.8620000000000001</v>
      </c>
      <c r="G2632" s="2">
        <f>'Moving Avg'!F2632</f>
        <v>6.4673850000000002</v>
      </c>
      <c r="H2632" s="2">
        <f>'Moving Avg'!G2632</f>
        <v>6.2950859999999977</v>
      </c>
      <c r="I2632" s="2">
        <f>'Moving Avg'!H2632</f>
        <v>5.9826550000000012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6.88</v>
      </c>
      <c r="C2633" s="2">
        <f>RSI!I2633</f>
        <v>72.914595916911651</v>
      </c>
      <c r="D2633" s="2">
        <f>MACD!E2633</f>
        <v>-0.26339853017588233</v>
      </c>
      <c r="E2633" s="2">
        <f>MACD!F2633</f>
        <v>-0.17835389994100118</v>
      </c>
      <c r="F2633" s="2">
        <f>'Moving Avg'!D2633</f>
        <v>6.8819999999999997</v>
      </c>
      <c r="G2633" s="2">
        <f>'Moving Avg'!F2633</f>
        <v>6.4981749999999989</v>
      </c>
      <c r="H2633" s="2">
        <f>'Moving Avg'!G2633</f>
        <v>6.3148379999999982</v>
      </c>
      <c r="I2633" s="2">
        <f>'Moving Avg'!H2633</f>
        <v>5.9881970000000013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7.02</v>
      </c>
      <c r="C2634" s="2">
        <f>RSI!I2634</f>
        <v>76.95375885583988</v>
      </c>
      <c r="D2634" s="2">
        <f>MACD!E2634</f>
        <v>-0.28813339426953721</v>
      </c>
      <c r="E2634" s="2">
        <f>MACD!F2634</f>
        <v>-0.20030979880670841</v>
      </c>
      <c r="F2634" s="2">
        <f>'Moving Avg'!D2634</f>
        <v>6.9</v>
      </c>
      <c r="G2634" s="2">
        <f>'Moving Avg'!F2634</f>
        <v>6.5447950000000006</v>
      </c>
      <c r="H2634" s="2">
        <f>'Moving Avg'!G2634</f>
        <v>6.330697999999999</v>
      </c>
      <c r="I2634" s="2">
        <f>'Moving Avg'!H2634</f>
        <v>5.9940675000000008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7.01</v>
      </c>
      <c r="C2635" s="2">
        <f>RSI!I2635</f>
        <v>76.081010630513362</v>
      </c>
      <c r="D2635" s="2">
        <f>MACD!E2635</f>
        <v>-0.26333155395237817</v>
      </c>
      <c r="E2635" s="2">
        <f>MACD!F2635</f>
        <v>-0.21291414983584239</v>
      </c>
      <c r="F2635" s="2">
        <f>'Moving Avg'!D2635</f>
        <v>6.9179999999999993</v>
      </c>
      <c r="G2635" s="2">
        <f>'Moving Avg'!F2635</f>
        <v>6.5899849999999986</v>
      </c>
      <c r="H2635" s="2">
        <f>'Moving Avg'!G2635</f>
        <v>6.3463579999999977</v>
      </c>
      <c r="I2635" s="2">
        <f>'Moving Avg'!H2635</f>
        <v>5.9998879999999994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7</v>
      </c>
      <c r="C2636" s="2">
        <f>RSI!I2636</f>
        <v>75.162999550566724</v>
      </c>
      <c r="D2636" s="2">
        <f>MACD!E2636</f>
        <v>-0.23656849895799503</v>
      </c>
      <c r="E2636" s="2">
        <f>MACD!F2636</f>
        <v>-0.21764501966027294</v>
      </c>
      <c r="F2636" s="2">
        <f>'Moving Avg'!D2636</f>
        <v>6.9359999999999999</v>
      </c>
      <c r="G2636" s="2">
        <f>'Moving Avg'!F2636</f>
        <v>6.6286350000000001</v>
      </c>
      <c r="H2636" s="2">
        <f>'Moving Avg'!G2636</f>
        <v>6.3618179999999986</v>
      </c>
      <c r="I2636" s="2">
        <f>'Moving Avg'!H2636</f>
        <v>6.0056585000000009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7.02</v>
      </c>
      <c r="C2637" s="2">
        <f>RSI!I2637</f>
        <v>75.792133109458689</v>
      </c>
      <c r="D2637" s="2">
        <f>MACD!E2637</f>
        <v>-0.21011233337598068</v>
      </c>
      <c r="E2637" s="2">
        <f>MACD!F2637</f>
        <v>-0.21613848240341449</v>
      </c>
      <c r="F2637" s="2">
        <f>'Moving Avg'!D2637</f>
        <v>6.9859999999999989</v>
      </c>
      <c r="G2637" s="2">
        <f>'Moving Avg'!F2637</f>
        <v>6.6678200000000007</v>
      </c>
      <c r="H2637" s="2">
        <f>'Moving Avg'!G2637</f>
        <v>6.3800939999999979</v>
      </c>
      <c r="I2637" s="2">
        <f>'Moving Avg'!H2637</f>
        <v>6.0115290000000003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7.02</v>
      </c>
      <c r="C2638" s="2">
        <f>RSI!I2638</f>
        <v>75.792133109458689</v>
      </c>
      <c r="D2638" s="2">
        <f>MACD!E2638</f>
        <v>-0.18545166423478854</v>
      </c>
      <c r="E2638" s="2">
        <f>MACD!F2638</f>
        <v>-0.2100011187696893</v>
      </c>
      <c r="F2638" s="2">
        <f>'Moving Avg'!D2638</f>
        <v>7.0140000000000002</v>
      </c>
      <c r="G2638" s="2">
        <f>'Moving Avg'!F2638</f>
        <v>6.7070049999999997</v>
      </c>
      <c r="H2638" s="2">
        <f>'Moving Avg'!G2638</f>
        <v>6.3983699999999972</v>
      </c>
      <c r="I2638" s="2">
        <f>'Moving Avg'!H2638</f>
        <v>6.0179570000000009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7.11</v>
      </c>
      <c r="C2639" s="2">
        <f>RSI!I2639</f>
        <v>78.618702452858855</v>
      </c>
      <c r="D2639" s="2">
        <f>MACD!E2639</f>
        <v>-0.1503420042041137</v>
      </c>
      <c r="E2639" s="2">
        <f>MACD!F2639</f>
        <v>-0.19806929585657418</v>
      </c>
      <c r="F2639" s="2">
        <f>'Moving Avg'!D2639</f>
        <v>7.0320000000000009</v>
      </c>
      <c r="G2639" s="2">
        <f>'Moving Avg'!F2639</f>
        <v>6.7506900000000005</v>
      </c>
      <c r="H2639" s="2">
        <f>'Moving Avg'!G2639</f>
        <v>6.417889999999999</v>
      </c>
      <c r="I2639" s="2">
        <f>'Moving Avg'!H2639</f>
        <v>6.0247419999999998</v>
      </c>
      <c r="J2639" s="6" t="str">
        <f>OBV!F2639</f>
        <v>BEARISH</v>
      </c>
      <c r="K2639" s="6" t="str">
        <f>OBV!G2639</f>
        <v>NEUTRAL</v>
      </c>
      <c r="L2639" s="6" t="str">
        <f>OBV!H2639</f>
        <v>BEARISH DIVERGENCE</v>
      </c>
    </row>
    <row r="2640" spans="1:12" ht="13.5" x14ac:dyDescent="0.25">
      <c r="A2640" s="3">
        <f>RSI!A2640</f>
        <v>45852</v>
      </c>
      <c r="B2640" s="2">
        <f>RSI!B2640</f>
        <v>7.11</v>
      </c>
      <c r="C2640" s="2">
        <f>RSI!I2640</f>
        <v>78.618702452858855</v>
      </c>
      <c r="D2640" s="2">
        <f>MACD!E2640</f>
        <v>-0.12471088020054655</v>
      </c>
      <c r="E2640" s="2">
        <f>MACD!F2640</f>
        <v>-0.18339761272536867</v>
      </c>
      <c r="F2640" s="2">
        <f>'Moving Avg'!D2640</f>
        <v>7.0519999999999996</v>
      </c>
      <c r="G2640" s="2">
        <f>'Moving Avg'!F2640</f>
        <v>6.7943750000000005</v>
      </c>
      <c r="H2640" s="2">
        <f>'Moving Avg'!G2640</f>
        <v>6.4377799999999992</v>
      </c>
      <c r="I2640" s="2">
        <f>'Moving Avg'!H2640</f>
        <v>6.031480499999998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7.11</v>
      </c>
      <c r="C2641" s="2">
        <f>RSI!I2641</f>
        <v>78.618702452858841</v>
      </c>
      <c r="D2641" s="2">
        <f>MACD!E2641</f>
        <v>-0.10691201233221914</v>
      </c>
      <c r="E2641" s="2">
        <f>MACD!F2641</f>
        <v>-0.16810049264673876</v>
      </c>
      <c r="F2641" s="2">
        <f>'Moving Avg'!D2641</f>
        <v>7.0739999999999998</v>
      </c>
      <c r="G2641" s="2">
        <f>'Moving Avg'!F2641</f>
        <v>6.8338800000000006</v>
      </c>
      <c r="H2641" s="2">
        <f>'Moving Avg'!G2641</f>
        <v>6.4591579999999986</v>
      </c>
      <c r="I2641" s="2">
        <f>'Moving Avg'!H2641</f>
        <v>6.0382189999999971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7.3</v>
      </c>
      <c r="C2642" s="2">
        <f>RSI!I2642</f>
        <v>83.651825323527021</v>
      </c>
      <c r="D2642" s="2">
        <f>MACD!E2642</f>
        <v>-0.12964039776492875</v>
      </c>
      <c r="E2642" s="2">
        <f>MACD!F2642</f>
        <v>-0.16040847367037678</v>
      </c>
      <c r="F2642" s="2">
        <f>'Moving Avg'!D2642</f>
        <v>7.13</v>
      </c>
      <c r="G2642" s="2">
        <f>'Moving Avg'!F2642</f>
        <v>6.8824200000000006</v>
      </c>
      <c r="H2642" s="2">
        <f>'Moving Avg'!G2642</f>
        <v>6.4845219999999992</v>
      </c>
      <c r="I2642" s="2">
        <f>'Moving Avg'!H2642</f>
        <v>6.0457679999999971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7.4</v>
      </c>
      <c r="C2643" s="2">
        <f>RSI!I2643</f>
        <v>85.576296238791073</v>
      </c>
      <c r="D2643" s="2">
        <f>MACD!E2643</f>
        <v>-0.14249437042286406</v>
      </c>
      <c r="E2643" s="2">
        <f>MACD!F2643</f>
        <v>-0.15682565302087426</v>
      </c>
      <c r="F2643" s="2">
        <f>'Moving Avg'!D2643</f>
        <v>7.2060000000000004</v>
      </c>
      <c r="G2643" s="2">
        <f>'Moving Avg'!F2643</f>
        <v>6.9364249999999998</v>
      </c>
      <c r="H2643" s="2">
        <f>'Moving Avg'!G2643</f>
        <v>6.5102119999999992</v>
      </c>
      <c r="I2643" s="2">
        <f>'Moving Avg'!H2643</f>
        <v>6.0537239999999972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7.4</v>
      </c>
      <c r="C2644" s="2">
        <f>RSI!I2644</f>
        <v>85.576296238791073</v>
      </c>
      <c r="D2644" s="2">
        <f>MACD!E2644</f>
        <v>-0.1353287436400743</v>
      </c>
      <c r="E2644" s="2">
        <f>MACD!F2644</f>
        <v>-0.15252627114471429</v>
      </c>
      <c r="F2644" s="2">
        <f>'Moving Avg'!D2644</f>
        <v>7.2640000000000002</v>
      </c>
      <c r="G2644" s="2">
        <f>'Moving Avg'!F2644</f>
        <v>6.9894999999999996</v>
      </c>
      <c r="H2644" s="2">
        <f>'Moving Avg'!G2644</f>
        <v>6.5359020000000001</v>
      </c>
      <c r="I2644" s="2">
        <f>'Moving Avg'!H2644</f>
        <v>6.0616799999999964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7.1</v>
      </c>
      <c r="C2645" s="2">
        <f>RSI!I2645</f>
        <v>60.710737899173417</v>
      </c>
      <c r="D2645" s="2">
        <f>MACD!E2645</f>
        <v>-0.11181916432432715</v>
      </c>
      <c r="E2645" s="2">
        <f>MACD!F2645</f>
        <v>-0.14438484978063687</v>
      </c>
      <c r="F2645" s="2">
        <f>'Moving Avg'!D2645</f>
        <v>7.2620000000000005</v>
      </c>
      <c r="G2645" s="2">
        <f>'Moving Avg'!F2645</f>
        <v>7.0119999999999987</v>
      </c>
      <c r="H2645" s="2">
        <f>'Moving Avg'!G2645</f>
        <v>6.5554079999999999</v>
      </c>
      <c r="I2645" s="2">
        <f>'Moving Avg'!H2645</f>
        <v>6.0679969999999965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7.34</v>
      </c>
      <c r="C2646" s="2">
        <f>RSI!I2646</f>
        <v>68.576980185916355</v>
      </c>
      <c r="D2646" s="2">
        <f>MACD!E2646</f>
        <v>-0.1124675661216834</v>
      </c>
      <c r="E2646" s="2">
        <f>MACD!F2646</f>
        <v>-0.13800139304884618</v>
      </c>
      <c r="F2646" s="2">
        <f>'Moving Avg'!D2646</f>
        <v>7.3080000000000016</v>
      </c>
      <c r="G2646" s="2">
        <f>'Moving Avg'!F2646</f>
        <v>7.0439999999999996</v>
      </c>
      <c r="H2646" s="2">
        <f>'Moving Avg'!G2646</f>
        <v>6.5797139999999992</v>
      </c>
      <c r="I2646" s="2">
        <f>'Moving Avg'!H2646</f>
        <v>6.0755604999999973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7.34</v>
      </c>
      <c r="C2647" s="2">
        <f>RSI!I2647</f>
        <v>68.576980185916355</v>
      </c>
      <c r="D2647" s="2">
        <f>MACD!E2647</f>
        <v>-0.11249161236039118</v>
      </c>
      <c r="E2647" s="2">
        <f>MACD!F2647</f>
        <v>-0.13289943691115519</v>
      </c>
      <c r="F2647" s="2">
        <f>'Moving Avg'!D2647</f>
        <v>7.3159999999999998</v>
      </c>
      <c r="G2647" s="2">
        <f>'Moving Avg'!F2647</f>
        <v>7.0735000000000001</v>
      </c>
      <c r="H2647" s="2">
        <f>'Moving Avg'!G2647</f>
        <v>6.6023459999999989</v>
      </c>
      <c r="I2647" s="2">
        <f>'Moving Avg'!H2647</f>
        <v>6.0831239999999953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7.32</v>
      </c>
      <c r="C2648" s="2">
        <f>RSI!I2648</f>
        <v>67.275203211515816</v>
      </c>
      <c r="D2648" s="2">
        <f>MACD!E2648</f>
        <v>-0.11339373847492951</v>
      </c>
      <c r="E2648" s="2">
        <f>MACD!F2648</f>
        <v>-0.12899829722391004</v>
      </c>
      <c r="F2648" s="2">
        <f>'Moving Avg'!D2648</f>
        <v>7.3</v>
      </c>
      <c r="G2648" s="2">
        <f>'Moving Avg'!F2648</f>
        <v>7.1004999999999994</v>
      </c>
      <c r="H2648" s="2">
        <f>'Moving Avg'!G2648</f>
        <v>6.623462</v>
      </c>
      <c r="I2648" s="2">
        <f>'Moving Avg'!H2648</f>
        <v>6.0905874999999954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7.16</v>
      </c>
      <c r="C2649" s="2">
        <f>RSI!I2649</f>
        <v>57.819249282453896</v>
      </c>
      <c r="D2649" s="2">
        <f>MACD!E2649</f>
        <v>-9.0529093824212481E-2</v>
      </c>
      <c r="E2649" s="2">
        <f>MACD!F2649</f>
        <v>-0.12130445654397054</v>
      </c>
      <c r="F2649" s="2">
        <f>'Moving Avg'!D2649</f>
        <v>7.2520000000000007</v>
      </c>
      <c r="G2649" s="2">
        <f>'Moving Avg'!F2649</f>
        <v>7.1120000000000001</v>
      </c>
      <c r="H2649" s="2">
        <f>'Moving Avg'!G2649</f>
        <v>6.6428659999999988</v>
      </c>
      <c r="I2649" s="2">
        <f>'Moving Avg'!H2649</f>
        <v>6.0972509999999964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7.05</v>
      </c>
      <c r="C2650" s="2">
        <f>RSI!I2650</f>
        <v>52.369390662765369</v>
      </c>
      <c r="D2650" s="2">
        <f>MACD!E2650</f>
        <v>-6.4005180279357532E-2</v>
      </c>
      <c r="E2650" s="2">
        <f>MACD!F2650</f>
        <v>-0.10984460129104794</v>
      </c>
      <c r="F2650" s="2">
        <f>'Moving Avg'!D2650</f>
        <v>7.242</v>
      </c>
      <c r="G2650" s="2">
        <f>'Moving Avg'!F2650</f>
        <v>7.1185</v>
      </c>
      <c r="H2650" s="2">
        <f>'Moving Avg'!G2650</f>
        <v>6.658582</v>
      </c>
      <c r="I2650" s="2">
        <f>'Moving Avg'!H2650</f>
        <v>6.1033179999999962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7.07</v>
      </c>
      <c r="C2651" s="2">
        <f>RSI!I2651</f>
        <v>53.232525604879058</v>
      </c>
      <c r="D2651" s="2">
        <f>MACD!E2651</f>
        <v>-4.3292653367812406E-2</v>
      </c>
      <c r="E2651" s="2">
        <f>MACD!F2651</f>
        <v>-9.6534211706400835E-2</v>
      </c>
      <c r="F2651" s="2">
        <f>'Moving Avg'!D2651</f>
        <v>7.1879999999999997</v>
      </c>
      <c r="G2651" s="2">
        <f>'Moving Avg'!F2651</f>
        <v>7.1265000000000001</v>
      </c>
      <c r="H2651" s="2">
        <f>'Moving Avg'!G2651</f>
        <v>6.6746979999999994</v>
      </c>
      <c r="I2651" s="2">
        <f>'Moving Avg'!H2651</f>
        <v>6.1095314999999957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7.07</v>
      </c>
      <c r="C2652" s="2">
        <f>RSI!I2652</f>
        <v>53.232525604879058</v>
      </c>
      <c r="D2652" s="2">
        <f>MACD!E2652</f>
        <v>3.1150831397264156E-3</v>
      </c>
      <c r="E2652" s="2">
        <f>MACD!F2652</f>
        <v>-7.6604352737175391E-2</v>
      </c>
      <c r="F2652" s="2">
        <f>'Moving Avg'!D2652</f>
        <v>7.1340000000000003</v>
      </c>
      <c r="G2652" s="2">
        <f>'Moving Avg'!F2652</f>
        <v>7.1414999999999988</v>
      </c>
      <c r="H2652" s="2">
        <f>'Moving Avg'!G2652</f>
        <v>6.6908140000000005</v>
      </c>
      <c r="I2652" s="2">
        <f>'Moving Avg'!H2652</f>
        <v>6.1157449999999951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7.07</v>
      </c>
      <c r="C2653" s="2">
        <f>RSI!I2653</f>
        <v>53.232525604879058</v>
      </c>
      <c r="D2653" s="2">
        <f>MACD!E2653</f>
        <v>5.7444619342047254E-2</v>
      </c>
      <c r="E2653" s="2">
        <f>MACD!F2653</f>
        <v>-4.979455832133086E-2</v>
      </c>
      <c r="F2653" s="2">
        <f>'Moving Avg'!D2653</f>
        <v>7.0840000000000005</v>
      </c>
      <c r="G2653" s="2">
        <f>'Moving Avg'!F2653</f>
        <v>7.1509999999999989</v>
      </c>
      <c r="H2653" s="2">
        <f>'Moving Avg'!G2653</f>
        <v>6.7095339999999997</v>
      </c>
      <c r="I2653" s="2">
        <f>'Moving Avg'!H2653</f>
        <v>6.121353999999994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7.04</v>
      </c>
      <c r="C2654" s="2">
        <f>RSI!I2654</f>
        <v>51.484630094265121</v>
      </c>
      <c r="D2654" s="2">
        <f>MACD!E2654</f>
        <v>0.10533876173028034</v>
      </c>
      <c r="E2654" s="2">
        <f>MACD!F2654</f>
        <v>-1.8767894311008622E-2</v>
      </c>
      <c r="F2654" s="2">
        <f>'Moving Avg'!D2654</f>
        <v>7.0600000000000005</v>
      </c>
      <c r="G2654" s="2">
        <f>'Moving Avg'!F2654</f>
        <v>7.1519999999999992</v>
      </c>
      <c r="H2654" s="2">
        <f>'Moving Avg'!G2654</f>
        <v>6.7267240000000008</v>
      </c>
      <c r="I2654" s="2">
        <f>'Moving Avg'!H2654</f>
        <v>6.1268129999999941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7.05</v>
      </c>
      <c r="C2655" s="2">
        <f>RSI!I2655</f>
        <v>52.049817001700276</v>
      </c>
      <c r="D2655" s="2">
        <f>MACD!E2655</f>
        <v>9.8870197940660098E-2</v>
      </c>
      <c r="E2655" s="2">
        <f>MACD!F2655</f>
        <v>4.7597241393251243E-3</v>
      </c>
      <c r="F2655" s="2">
        <f>'Moving Avg'!D2655</f>
        <v>7.06</v>
      </c>
      <c r="G2655" s="2">
        <f>'Moving Avg'!F2655</f>
        <v>7.153999999999999</v>
      </c>
      <c r="H2655" s="2">
        <f>'Moving Avg'!G2655</f>
        <v>6.7428120000000025</v>
      </c>
      <c r="I2655" s="2">
        <f>'Moving Avg'!H2655</f>
        <v>6.1323219999999932</v>
      </c>
      <c r="J2655" s="6" t="str">
        <f>OBV!F2655</f>
        <v>BEARISH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7.17</v>
      </c>
      <c r="C2656" s="2">
        <f>RSI!I2656</f>
        <v>58.324094463940803</v>
      </c>
      <c r="D2656" s="2">
        <f>MACD!E2656</f>
        <v>0.12127949755915512</v>
      </c>
      <c r="E2656" s="2">
        <f>MACD!F2656</f>
        <v>2.8063678823291124E-2</v>
      </c>
      <c r="F2656" s="2">
        <f>'Moving Avg'!D2656</f>
        <v>7.08</v>
      </c>
      <c r="G2656" s="2">
        <f>'Moving Avg'!F2656</f>
        <v>7.1624999999999988</v>
      </c>
      <c r="H2656" s="2">
        <f>'Moving Avg'!G2656</f>
        <v>6.7609280000000025</v>
      </c>
      <c r="I2656" s="2">
        <f>'Moving Avg'!H2656</f>
        <v>6.138198999999994</v>
      </c>
      <c r="J2656" s="6" t="str">
        <f>OBV!F2656</f>
        <v>BEARISH</v>
      </c>
      <c r="K2656" s="6" t="str">
        <f>OBV!G2656</f>
        <v>NEUTRAL</v>
      </c>
      <c r="L2656" s="6" t="str">
        <f>OBV!H2656</f>
        <v>BEARISH DIVERGENCE</v>
      </c>
    </row>
    <row r="2657" spans="1:12" ht="13.5" x14ac:dyDescent="0.25">
      <c r="A2657" s="3">
        <f>RSI!A2657</f>
        <v>45876</v>
      </c>
      <c r="B2657" s="2">
        <f>RSI!B2657</f>
        <v>7.17</v>
      </c>
      <c r="C2657" s="2">
        <f>RSI!I2657</f>
        <v>58.324094463940803</v>
      </c>
      <c r="D2657" s="2">
        <f>MACD!E2657</f>
        <v>0.13939186053593478</v>
      </c>
      <c r="E2657" s="2">
        <f>MACD!F2657</f>
        <v>5.0329315165819857E-2</v>
      </c>
      <c r="F2657" s="2">
        <f>'Moving Avg'!D2657</f>
        <v>7.1</v>
      </c>
      <c r="G2657" s="2">
        <f>'Moving Avg'!F2657</f>
        <v>7.169999999999999</v>
      </c>
      <c r="H2657" s="2">
        <f>'Moving Avg'!G2657</f>
        <v>6.7790440000000025</v>
      </c>
      <c r="I2657" s="2">
        <f>'Moving Avg'!H2657</f>
        <v>6.1440759999999948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</row>
    <row r="2658" spans="1:12" ht="13.5" x14ac:dyDescent="0.25">
      <c r="A2658" s="3">
        <f>RSI!A2658</f>
        <v>45877</v>
      </c>
      <c r="B2658" s="2">
        <f>RSI!B2658</f>
        <v>7.6</v>
      </c>
      <c r="C2658" s="2">
        <f>RSI!I2658</f>
        <v>73.004135447046991</v>
      </c>
      <c r="D2658" s="2">
        <f>MACD!E2658</f>
        <v>0.11900249408713304</v>
      </c>
      <c r="E2658" s="2">
        <f>MACD!F2658</f>
        <v>6.4063950950082493E-2</v>
      </c>
      <c r="F2658" s="2">
        <f>'Moving Avg'!D2658</f>
        <v>7.2060000000000004</v>
      </c>
      <c r="G2658" s="2">
        <f>'Moving Avg'!F2658</f>
        <v>7.1989999999999981</v>
      </c>
      <c r="H2658" s="2">
        <f>'Moving Avg'!G2658</f>
        <v>6.8057600000000038</v>
      </c>
      <c r="I2658" s="2">
        <f>'Moving Avg'!H2658</f>
        <v>6.1515914999999941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8.0299999999999994</v>
      </c>
      <c r="C2659" s="2">
        <f>RSI!I2659</f>
        <v>80.428397504484423</v>
      </c>
      <c r="D2659" s="2">
        <f>MACD!E2659</f>
        <v>4.2013645797192467E-2</v>
      </c>
      <c r="E2659" s="2">
        <f>MACD!F2659</f>
        <v>5.9653889919504495E-2</v>
      </c>
      <c r="F2659" s="2">
        <f>'Moving Avg'!D2659</f>
        <v>7.4040000000000008</v>
      </c>
      <c r="G2659" s="2">
        <f>'Moving Avg'!F2659</f>
        <v>7.2450000000000001</v>
      </c>
      <c r="H2659" s="2">
        <f>'Moving Avg'!G2659</f>
        <v>6.841262000000004</v>
      </c>
      <c r="I2659" s="2">
        <f>'Moving Avg'!H2659</f>
        <v>6.1615359999999928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8.34</v>
      </c>
      <c r="C2660" s="2">
        <f>RSI!I2660</f>
        <v>83.872009637787031</v>
      </c>
      <c r="D2660" s="2">
        <f>MACD!E2660</f>
        <v>-6.8584610222529818E-2</v>
      </c>
      <c r="E2660" s="2">
        <f>MACD!F2660</f>
        <v>3.4006189891097632E-2</v>
      </c>
      <c r="F2660" s="2">
        <f>'Moving Avg'!D2660</f>
        <v>7.6620000000000008</v>
      </c>
      <c r="G2660" s="2">
        <f>'Moving Avg'!F2660</f>
        <v>7.3064999999999998</v>
      </c>
      <c r="H2660" s="2">
        <f>'Moving Avg'!G2660</f>
        <v>6.8831500000000032</v>
      </c>
      <c r="I2660" s="2">
        <f>'Moving Avg'!H2660</f>
        <v>6.1732629999999915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8.0500000000000007</v>
      </c>
      <c r="C2661" s="2">
        <f>RSI!I2661</f>
        <v>71.243451161845485</v>
      </c>
      <c r="D2661" s="2">
        <f>MACD!E2661</f>
        <v>-0.14459652465140049</v>
      </c>
      <c r="E2661" s="2">
        <f>MACD!F2661</f>
        <v>-1.7143530174019914E-3</v>
      </c>
      <c r="F2661" s="2">
        <f>'Moving Avg'!D2661</f>
        <v>7.8379999999999992</v>
      </c>
      <c r="G2661" s="2">
        <f>'Moving Avg'!F2661</f>
        <v>7.3535000000000013</v>
      </c>
      <c r="H2661" s="2">
        <f>'Moving Avg'!G2661</f>
        <v>6.9192380000000027</v>
      </c>
      <c r="I2661" s="2">
        <f>'Moving Avg'!H2661</f>
        <v>6.1833074999999917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8.1999999999999993</v>
      </c>
      <c r="C2662" s="2">
        <f>RSI!I2662</f>
        <v>73.468674578166656</v>
      </c>
      <c r="D2662" s="2">
        <f>MACD!E2662</f>
        <v>-0.22478139749850534</v>
      </c>
      <c r="E2662" s="2">
        <f>MACD!F2662</f>
        <v>-4.6327761913622666E-2</v>
      </c>
      <c r="F2662" s="2">
        <f>'Moving Avg'!D2662</f>
        <v>8.0440000000000005</v>
      </c>
      <c r="G2662" s="2">
        <f>'Moving Avg'!F2662</f>
        <v>7.3985000000000003</v>
      </c>
      <c r="H2662" s="2">
        <f>'Moving Avg'!G2662</f>
        <v>6.9579540000000017</v>
      </c>
      <c r="I2662" s="2">
        <f>'Moving Avg'!H2662</f>
        <v>6.1943344999999912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8.1</v>
      </c>
      <c r="C2663" s="2">
        <f>RSI!I2663</f>
        <v>69.601878723399039</v>
      </c>
      <c r="D2663" s="2">
        <f>MACD!E2663</f>
        <v>-0.29051277767787731</v>
      </c>
      <c r="E2663" s="2">
        <f>MACD!F2663</f>
        <v>-9.5164765066473603E-2</v>
      </c>
      <c r="F2663" s="2">
        <f>'Moving Avg'!D2663</f>
        <v>8.1440000000000001</v>
      </c>
      <c r="G2663" s="2">
        <f>'Moving Avg'!F2663</f>
        <v>7.4334999999999996</v>
      </c>
      <c r="H2663" s="2">
        <f>'Moving Avg'!G2663</f>
        <v>6.9946700000000019</v>
      </c>
      <c r="I2663" s="2">
        <f>'Moving Avg'!H2663</f>
        <v>6.20486149999999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7.89</v>
      </c>
      <c r="C2664" s="2">
        <f>RSI!I2664</f>
        <v>62.198454874299749</v>
      </c>
      <c r="D2664" s="2">
        <f>MACD!E2664</f>
        <v>-0.33949875613547142</v>
      </c>
      <c r="E2664" s="2">
        <f>MACD!F2664</f>
        <v>-0.14403156328027317</v>
      </c>
      <c r="F2664" s="2">
        <f>'Moving Avg'!D2664</f>
        <v>8.1159999999999997</v>
      </c>
      <c r="G2664" s="2">
        <f>'Moving Avg'!F2664</f>
        <v>7.4580000000000002</v>
      </c>
      <c r="H2664" s="2">
        <f>'Moving Avg'!G2664</f>
        <v>7.0307180000000029</v>
      </c>
      <c r="I2664" s="2">
        <f>'Moving Avg'!H2664</f>
        <v>6.2143384999999913</v>
      </c>
      <c r="J2664" s="6" t="str">
        <f>OBV!F2664</f>
        <v>BEARISH</v>
      </c>
      <c r="K2664" s="6" t="str">
        <f>OBV!G2664</f>
        <v>STRONG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8.36</v>
      </c>
      <c r="C2665" s="2">
        <f>RSI!I2665</f>
        <v>69.912200655415432</v>
      </c>
      <c r="D2665" s="2">
        <f>MACD!E2665</f>
        <v>-0.41697211525597488</v>
      </c>
      <c r="E2665" s="2">
        <f>MACD!F2665</f>
        <v>-0.19861967367541353</v>
      </c>
      <c r="F2665" s="2">
        <f>'Moving Avg'!D2665</f>
        <v>8.120000000000001</v>
      </c>
      <c r="G2665" s="2">
        <f>'Moving Avg'!F2665</f>
        <v>7.5210000000000008</v>
      </c>
      <c r="H2665" s="2">
        <f>'Moving Avg'!G2665</f>
        <v>7.0757940000000019</v>
      </c>
      <c r="I2665" s="2">
        <f>'Moving Avg'!H2665</f>
        <v>6.2261654999999907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</row>
    <row r="2666" spans="1:12" ht="13.5" x14ac:dyDescent="0.25">
      <c r="A2666" s="3">
        <f>RSI!A2666</f>
        <v>45890</v>
      </c>
      <c r="B2666" s="2">
        <f>RSI!B2666</f>
        <v>8.86</v>
      </c>
      <c r="C2666" s="2">
        <f>RSI!I2666</f>
        <v>75.61337476316217</v>
      </c>
      <c r="D2666" s="2">
        <f>MACD!E2666</f>
        <v>-0.50642307051841051</v>
      </c>
      <c r="E2666" s="2">
        <f>MACD!F2666</f>
        <v>-0.26018035304401294</v>
      </c>
      <c r="F2666" s="2">
        <f>'Moving Avg'!D2666</f>
        <v>8.282</v>
      </c>
      <c r="G2666" s="2">
        <f>'Moving Avg'!F2666</f>
        <v>7.5969999999999995</v>
      </c>
      <c r="H2666" s="2">
        <f>'Moving Avg'!G2666</f>
        <v>7.1284540000000023</v>
      </c>
      <c r="I2666" s="2">
        <f>'Moving Avg'!H2666</f>
        <v>6.2404924999999887</v>
      </c>
      <c r="J2666" s="6" t="str">
        <f>OBV!F2666</f>
        <v>BEARISH</v>
      </c>
      <c r="K2666" s="6" t="str">
        <f>OBV!G2666</f>
        <v>NEUTRAL</v>
      </c>
      <c r="L2666" s="6" t="str">
        <f>OBV!H2666</f>
        <v>BEARISH DIVERGENCE</v>
      </c>
    </row>
    <row r="2667" spans="1:12" ht="13.5" x14ac:dyDescent="0.25">
      <c r="A2667" s="3">
        <f>RSI!A2667</f>
        <v>45891</v>
      </c>
      <c r="B2667" s="2">
        <f>RSI!B2667</f>
        <v>8.74</v>
      </c>
      <c r="C2667" s="2">
        <f>RSI!I2667</f>
        <v>72.083140663176025</v>
      </c>
      <c r="D2667" s="2">
        <f>MACD!E2667</f>
        <v>-0.58110489506284324</v>
      </c>
      <c r="E2667" s="2">
        <f>MACD!F2667</f>
        <v>-0.324365261447779</v>
      </c>
      <c r="F2667" s="2">
        <f>'Moving Avg'!D2667</f>
        <v>8.3899999999999988</v>
      </c>
      <c r="G2667" s="2">
        <f>'Moving Avg'!F2667</f>
        <v>7.6670000000000016</v>
      </c>
      <c r="H2667" s="2">
        <f>'Moving Avg'!G2667</f>
        <v>7.1785280000000027</v>
      </c>
      <c r="I2667" s="2">
        <f>'Moving Avg'!H2667</f>
        <v>6.2542194999999898</v>
      </c>
      <c r="J2667" s="6" t="str">
        <f>OBV!F2667</f>
        <v>BEARISH</v>
      </c>
      <c r="K2667" s="6" t="str">
        <f>OBV!G2667</f>
        <v>NEUTRAL</v>
      </c>
      <c r="L2667" s="6" t="str">
        <f>OBV!H2667</f>
        <v>BEARISH DIVERGENCE</v>
      </c>
    </row>
    <row r="2668" spans="1:12" ht="13.5" x14ac:dyDescent="0.25">
      <c r="A2668" s="3">
        <f>RSI!A2668</f>
        <v>45894</v>
      </c>
      <c r="B2668" s="2">
        <f>RSI!B2668</f>
        <v>8.6999999999999993</v>
      </c>
      <c r="C2668" s="2">
        <f>RSI!I2668</f>
        <v>70.894956787141965</v>
      </c>
      <c r="D2668" s="2">
        <f>MACD!E2668</f>
        <v>-0.58176894682770808</v>
      </c>
      <c r="E2668" s="2">
        <f>MACD!F2668</f>
        <v>-0.37584599852376482</v>
      </c>
      <c r="F2668" s="2">
        <f>'Moving Avg'!D2668</f>
        <v>8.51</v>
      </c>
      <c r="G2668" s="2">
        <f>'Moving Avg'!F2668</f>
        <v>7.7360000000000015</v>
      </c>
      <c r="H2668" s="2">
        <f>'Moving Avg'!G2668</f>
        <v>7.2278020000000014</v>
      </c>
      <c r="I2668" s="2">
        <f>'Moving Avg'!H2668</f>
        <v>6.2677464999999906</v>
      </c>
      <c r="J2668" s="6" t="str">
        <f>OBV!F2668</f>
        <v>BEARISH</v>
      </c>
      <c r="K2668" s="6" t="str">
        <f>OBV!G2668</f>
        <v>NEUTRAL</v>
      </c>
      <c r="L2668" s="6" t="str">
        <f>OBV!H2668</f>
        <v>BEARISH DIVERGENCE</v>
      </c>
    </row>
    <row r="2669" spans="1:12" ht="13.5" x14ac:dyDescent="0.25">
      <c r="A2669" s="3">
        <f>RSI!A2669</f>
        <v>45895</v>
      </c>
      <c r="B2669" s="2">
        <f>RSI!B2669</f>
        <v>8.9700000000000006</v>
      </c>
      <c r="C2669" s="2">
        <f>RSI!I2669</f>
        <v>74.009235417560831</v>
      </c>
      <c r="D2669" s="2">
        <f>MACD!E2669</f>
        <v>-0.54204113613832661</v>
      </c>
      <c r="E2669" s="2">
        <f>MACD!F2669</f>
        <v>-0.40908502604667718</v>
      </c>
      <c r="F2669" s="2">
        <f>'Moving Avg'!D2669</f>
        <v>8.7259999999999991</v>
      </c>
      <c r="G2669" s="2">
        <f>'Moving Avg'!F2669</f>
        <v>7.8265000000000002</v>
      </c>
      <c r="H2669" s="2">
        <f>'Moving Avg'!G2669</f>
        <v>7.2824760000000017</v>
      </c>
      <c r="I2669" s="2">
        <f>'Moving Avg'!H2669</f>
        <v>6.2826699999999907</v>
      </c>
      <c r="J2669" s="6" t="str">
        <f>OBV!F2669</f>
        <v>BULLISH</v>
      </c>
      <c r="K2669" s="6" t="str">
        <f>OBV!G2669</f>
        <v>WEAK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9</v>
      </c>
      <c r="C2670" s="2">
        <f>RSI!I2670</f>
        <v>74.337803383602022</v>
      </c>
      <c r="D2670" s="2">
        <f>MACD!E2670</f>
        <v>-0.46998041681031122</v>
      </c>
      <c r="E2670" s="2">
        <f>MACD!F2670</f>
        <v>-0.42126410419940397</v>
      </c>
      <c r="F2670" s="2">
        <f>'Moving Avg'!D2670</f>
        <v>8.854000000000001</v>
      </c>
      <c r="G2670" s="2">
        <f>'Moving Avg'!F2670</f>
        <v>7.9239999999999995</v>
      </c>
      <c r="H2670" s="2">
        <f>'Moving Avg'!G2670</f>
        <v>7.3377500000000007</v>
      </c>
      <c r="I2670" s="2">
        <f>'Moving Avg'!H2670</f>
        <v>6.2977434999999913</v>
      </c>
      <c r="J2670" s="6" t="str">
        <f>OBV!F2670</f>
        <v>BULLISH</v>
      </c>
      <c r="K2670" s="6" t="str">
        <f>OBV!G2670</f>
        <v>WEAK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8.94</v>
      </c>
      <c r="C2671" s="2">
        <f>RSI!I2671</f>
        <v>72.367361715621826</v>
      </c>
      <c r="D2671" s="2">
        <f>MACD!E2671</f>
        <v>-0.45585899378340144</v>
      </c>
      <c r="E2671" s="2">
        <f>MACD!F2671</f>
        <v>-0.42818308211620348</v>
      </c>
      <c r="F2671" s="2">
        <f>'Moving Avg'!D2671</f>
        <v>8.8699999999999992</v>
      </c>
      <c r="G2671" s="2">
        <f>'Moving Avg'!F2671</f>
        <v>8.0175000000000001</v>
      </c>
      <c r="H2671" s="2">
        <f>'Moving Avg'!G2671</f>
        <v>7.3901520000000005</v>
      </c>
      <c r="I2671" s="2">
        <f>'Moving Avg'!H2671</f>
        <v>6.3124704999999919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8.9</v>
      </c>
      <c r="C2672" s="2">
        <f>RSI!I2672</f>
        <v>71.015902653711223</v>
      </c>
      <c r="D2672" s="2">
        <f>MACD!E2672</f>
        <v>-0.42370279062803462</v>
      </c>
      <c r="E2672" s="2">
        <f>MACD!F2672</f>
        <v>-0.42728702381856976</v>
      </c>
      <c r="F2672" s="2">
        <f>'Moving Avg'!D2672</f>
        <v>8.9019999999999992</v>
      </c>
      <c r="G2672" s="2">
        <f>'Moving Avg'!F2672</f>
        <v>8.109</v>
      </c>
      <c r="H2672" s="2">
        <f>'Moving Avg'!G2672</f>
        <v>7.4415680000000002</v>
      </c>
      <c r="I2672" s="2">
        <f>'Moving Avg'!H2672</f>
        <v>6.3264394999999931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8.85</v>
      </c>
      <c r="C2673" s="2">
        <f>RSI!I2673</f>
        <v>69.274386373696544</v>
      </c>
      <c r="D2673" s="2">
        <f>MACD!E2673</f>
        <v>-0.41333878199487817</v>
      </c>
      <c r="E2673" s="2">
        <f>MACD!F2673</f>
        <v>-0.42449737545383148</v>
      </c>
      <c r="F2673" s="2">
        <f>'Moving Avg'!D2673</f>
        <v>8.9319999999999986</v>
      </c>
      <c r="G2673" s="2">
        <f>'Moving Avg'!F2673</f>
        <v>8.1980000000000004</v>
      </c>
      <c r="H2673" s="2">
        <f>'Moving Avg'!G2673</f>
        <v>7.4921699999999998</v>
      </c>
      <c r="I2673" s="2">
        <f>'Moving Avg'!H2673</f>
        <v>6.3402514999999928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8.83</v>
      </c>
      <c r="C2674" s="2">
        <f>RSI!I2674</f>
        <v>68.550241284932085</v>
      </c>
      <c r="D2674" s="2">
        <f>MACD!E2674</f>
        <v>-0.43988163811425807</v>
      </c>
      <c r="E2674" s="2">
        <f>MACD!F2674</f>
        <v>-0.42757422798591682</v>
      </c>
      <c r="F2674" s="2">
        <f>'Moving Avg'!D2674</f>
        <v>8.9039999999999999</v>
      </c>
      <c r="G2674" s="2">
        <f>'Moving Avg'!F2674</f>
        <v>8.2874999999999996</v>
      </c>
      <c r="H2674" s="2">
        <f>'Moving Avg'!G2674</f>
        <v>7.5419999999999989</v>
      </c>
      <c r="I2674" s="2">
        <f>'Moving Avg'!H2674</f>
        <v>6.3549394999999915</v>
      </c>
      <c r="J2674" s="6" t="str">
        <f>OBV!F2674</f>
        <v>BULLISH</v>
      </c>
      <c r="K2674" s="6" t="str">
        <f>OBV!G2674</f>
        <v>NEUTRAL</v>
      </c>
      <c r="L2674" s="6" t="str">
        <f>OBV!H2674</f>
        <v>BULLISH DIVERGENCE</v>
      </c>
    </row>
    <row r="2675" spans="1:12" ht="13.5" x14ac:dyDescent="0.25">
      <c r="A2675" s="3">
        <f>RSI!A2675</f>
        <v>45903</v>
      </c>
      <c r="B2675" s="2">
        <f>RSI!B2675</f>
        <v>8.83</v>
      </c>
      <c r="C2675" s="2">
        <f>RSI!I2675</f>
        <v>68.550241284932085</v>
      </c>
      <c r="D2675" s="2">
        <f>MACD!E2675</f>
        <v>-0.39406898535178669</v>
      </c>
      <c r="E2675" s="2">
        <f>MACD!F2675</f>
        <v>-0.42087317945909081</v>
      </c>
      <c r="F2675" s="2">
        <f>'Moving Avg'!D2675</f>
        <v>8.8699999999999992</v>
      </c>
      <c r="G2675" s="2">
        <f>'Moving Avg'!F2675</f>
        <v>8.3765000000000018</v>
      </c>
      <c r="H2675" s="2">
        <f>'Moving Avg'!G2675</f>
        <v>7.5855999999999995</v>
      </c>
      <c r="I2675" s="2">
        <f>'Moving Avg'!H2675</f>
        <v>6.36906999999999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8.89</v>
      </c>
      <c r="C2676" s="2">
        <f>RSI!I2676</f>
        <v>69.653928471780617</v>
      </c>
      <c r="D2676" s="2">
        <f>MACD!E2676</f>
        <v>-0.2865625595652137</v>
      </c>
      <c r="E2676" s="2">
        <f>MACD!F2676</f>
        <v>-0.39401105548031545</v>
      </c>
      <c r="F2676" s="2">
        <f>'Moving Avg'!D2676</f>
        <v>8.86</v>
      </c>
      <c r="G2676" s="2">
        <f>'Moving Avg'!F2676</f>
        <v>8.4625000000000004</v>
      </c>
      <c r="H2676" s="2">
        <f>'Moving Avg'!G2676</f>
        <v>7.6293999999999995</v>
      </c>
      <c r="I2676" s="2">
        <f>'Moving Avg'!H2676</f>
        <v>6.3835004999999914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</row>
    <row r="2677" spans="1:12" ht="13.5" x14ac:dyDescent="0.25">
      <c r="A2677" s="3">
        <f>RSI!A2677</f>
        <v>45908</v>
      </c>
      <c r="B2677" s="2">
        <f>RSI!B2677</f>
        <v>8.8000000000000007</v>
      </c>
      <c r="C2677" s="2">
        <f>RSI!I2677</f>
        <v>65.917103628068617</v>
      </c>
      <c r="D2677" s="2">
        <f>MACD!E2677</f>
        <v>-0.21120496033567626</v>
      </c>
      <c r="E2677" s="2">
        <f>MACD!F2677</f>
        <v>-0.35744983645138767</v>
      </c>
      <c r="F2677" s="2">
        <f>'Moving Avg'!D2677</f>
        <v>8.84</v>
      </c>
      <c r="G2677" s="2">
        <f>'Moving Avg'!F2677</f>
        <v>8.5440000000000023</v>
      </c>
      <c r="H2677" s="2">
        <f>'Moving Avg'!G2677</f>
        <v>7.6703999999999999</v>
      </c>
      <c r="I2677" s="2">
        <f>'Moving Avg'!H2677</f>
        <v>6.3974809999999911</v>
      </c>
      <c r="J2677" s="6" t="str">
        <f>OBV!F2677</f>
        <v>BULLISH</v>
      </c>
      <c r="K2677" s="6" t="str">
        <f>OBV!G2677</f>
        <v>NEUTRAL</v>
      </c>
      <c r="L2677" s="6" t="str">
        <f>OBV!H2677</f>
        <v>BULLISH DIVERGENCE</v>
      </c>
    </row>
    <row r="2678" spans="1:12" ht="13.5" x14ac:dyDescent="0.25">
      <c r="A2678" s="3">
        <f>RSI!A2678</f>
        <v>45909</v>
      </c>
      <c r="B2678" s="2">
        <f>RSI!B2678</f>
        <v>8.8000000000000007</v>
      </c>
      <c r="C2678" s="2">
        <f>RSI!I2678</f>
        <v>65.917103628068617</v>
      </c>
      <c r="D2678" s="2">
        <f>MACD!E2678</f>
        <v>-0.15659481894118521</v>
      </c>
      <c r="E2678" s="2">
        <f>MACD!F2678</f>
        <v>-0.31727883294934722</v>
      </c>
      <c r="F2678" s="2">
        <f>'Moving Avg'!D2678</f>
        <v>8.8300000000000018</v>
      </c>
      <c r="G2678" s="2">
        <f>'Moving Avg'!F2678</f>
        <v>8.6040000000000028</v>
      </c>
      <c r="H2678" s="2">
        <f>'Moving Avg'!G2678</f>
        <v>7.710799999999999</v>
      </c>
      <c r="I2678" s="2">
        <f>'Moving Avg'!H2678</f>
        <v>6.4120654999999918</v>
      </c>
      <c r="J2678" s="6" t="str">
        <f>OBV!F2678</f>
        <v>BULLISH</v>
      </c>
      <c r="K2678" s="6" t="str">
        <f>OBV!G2678</f>
        <v>NEUTRAL</v>
      </c>
      <c r="L2678" s="6" t="str">
        <f>OBV!H2678</f>
        <v>BULLISH DIVERGENCE</v>
      </c>
    </row>
    <row r="2679" spans="1:12" ht="13.5" x14ac:dyDescent="0.25">
      <c r="A2679" s="3">
        <f>RSI!A2679</f>
        <v>45910</v>
      </c>
      <c r="B2679" s="2">
        <f>RSI!B2679</f>
        <v>8.74</v>
      </c>
      <c r="C2679" s="2">
        <f>RSI!I2679</f>
        <v>63.29178176284573</v>
      </c>
      <c r="D2679" s="2">
        <f>MACD!E2679</f>
        <v>-6.7181234441898496E-2</v>
      </c>
      <c r="E2679" s="2">
        <f>MACD!F2679</f>
        <v>-0.26725931324785746</v>
      </c>
      <c r="F2679" s="2">
        <f>'Moving Avg'!D2679</f>
        <v>8.8120000000000012</v>
      </c>
      <c r="G2679" s="2">
        <f>'Moving Avg'!F2679</f>
        <v>8.6395000000000017</v>
      </c>
      <c r="H2679" s="2">
        <f>'Moving Avg'!G2679</f>
        <v>7.746999999999999</v>
      </c>
      <c r="I2679" s="2">
        <f>'Moving Avg'!H2679</f>
        <v>6.4264894999999918</v>
      </c>
      <c r="J2679" s="6" t="str">
        <f>OBV!F2679</f>
        <v>BULLISH</v>
      </c>
      <c r="K2679" s="6" t="str">
        <f>OBV!G2679</f>
        <v>NEUTRAL</v>
      </c>
      <c r="L2679" s="6" t="str">
        <f>OBV!H2679</f>
        <v>BULLISH DIVERGENCE</v>
      </c>
    </row>
    <row r="2680" spans="1:12" ht="13.5" x14ac:dyDescent="0.25">
      <c r="A2680" s="3">
        <f>RSI!A2680</f>
        <v>45911</v>
      </c>
      <c r="B2680" s="2">
        <f>RSI!B2680</f>
        <v>8.74</v>
      </c>
      <c r="C2680" s="2">
        <f>RSI!I2680</f>
        <v>63.29178176284573</v>
      </c>
      <c r="D2680" s="2">
        <f>MACD!E2680</f>
        <v>1.087420907682457E-2</v>
      </c>
      <c r="E2680" s="2">
        <f>MACD!F2680</f>
        <v>-0.21163260878292106</v>
      </c>
      <c r="F2680" s="2">
        <f>'Moving Avg'!D2680</f>
        <v>8.7940000000000005</v>
      </c>
      <c r="G2680" s="2">
        <f>'Moving Avg'!F2680</f>
        <v>8.6595000000000031</v>
      </c>
      <c r="H2680" s="2">
        <f>'Moving Avg'!G2680</f>
        <v>7.7833999999999994</v>
      </c>
      <c r="I2680" s="2">
        <f>'Moving Avg'!H2680</f>
        <v>6.4409134999999926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</row>
    <row r="2681" spans="1:12" ht="13.5" x14ac:dyDescent="0.25">
      <c r="A2681" s="3">
        <f>RSI!A2681</f>
        <v>45912</v>
      </c>
      <c r="B2681" s="2">
        <f>RSI!B2681</f>
        <v>8.6999999999999993</v>
      </c>
      <c r="C2681" s="2">
        <f>RSI!I2681</f>
        <v>61.401014417379962</v>
      </c>
      <c r="D2681" s="2">
        <f>MACD!E2681</f>
        <v>6.8599992926799302E-2</v>
      </c>
      <c r="E2681" s="2">
        <f>MACD!F2681</f>
        <v>-0.15558608844097702</v>
      </c>
      <c r="F2681" s="2">
        <f>'Moving Avg'!D2681</f>
        <v>8.7560000000000002</v>
      </c>
      <c r="G2681" s="2">
        <f>'Moving Avg'!F2681</f>
        <v>8.6920000000000019</v>
      </c>
      <c r="H2681" s="2">
        <f>'Moving Avg'!G2681</f>
        <v>7.8191999999999995</v>
      </c>
      <c r="I2681" s="2">
        <f>'Moving Avg'!H2681</f>
        <v>6.4550909999999933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8.6999999999999993</v>
      </c>
      <c r="C2682" s="2">
        <f>RSI!I2682</f>
        <v>61.401014417379962</v>
      </c>
      <c r="D2682" s="2">
        <f>MACD!E2682</f>
        <v>0.10962617693544807</v>
      </c>
      <c r="E2682" s="2">
        <f>MACD!F2682</f>
        <v>-0.10254363536569201</v>
      </c>
      <c r="F2682" s="2">
        <f>'Moving Avg'!D2682</f>
        <v>8.7360000000000007</v>
      </c>
      <c r="G2682" s="2">
        <f>'Moving Avg'!F2682</f>
        <v>8.7170000000000005</v>
      </c>
      <c r="H2682" s="2">
        <f>'Moving Avg'!G2682</f>
        <v>7.8577999999999983</v>
      </c>
      <c r="I2682" s="2">
        <f>'Moving Avg'!H2682</f>
        <v>6.4692684999999939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8.75</v>
      </c>
      <c r="C2683" s="2">
        <f>RSI!I2683</f>
        <v>63.003276003491536</v>
      </c>
      <c r="D2683" s="2">
        <f>MACD!E2683</f>
        <v>0.13140308831617986</v>
      </c>
      <c r="E2683" s="2">
        <f>MACD!F2683</f>
        <v>-5.5754290629317638E-2</v>
      </c>
      <c r="F2683" s="2">
        <f>'Moving Avg'!D2683</f>
        <v>8.7259999999999991</v>
      </c>
      <c r="G2683" s="2">
        <f>'Moving Avg'!F2683</f>
        <v>8.7494999999999994</v>
      </c>
      <c r="H2683" s="2">
        <f>'Moving Avg'!G2683</f>
        <v>7.8951999999999991</v>
      </c>
      <c r="I2683" s="2">
        <f>'Moving Avg'!H2683</f>
        <v>6.4826734999999935</v>
      </c>
      <c r="J2683" s="6" t="str">
        <f>OBV!F2683</f>
        <v>BULLISH</v>
      </c>
      <c r="K2683" s="6" t="str">
        <f>OBV!G2683</f>
        <v>NEUTRAL</v>
      </c>
      <c r="L2683" s="6" t="str">
        <f>OBV!H2683</f>
        <v>BULLISH DIVERGENCE</v>
      </c>
    </row>
    <row r="2684" spans="1:12" ht="13.5" x14ac:dyDescent="0.25">
      <c r="A2684" s="3">
        <f>RSI!A2684</f>
        <v>45917</v>
      </c>
      <c r="B2684" s="2">
        <f>RSI!B2684</f>
        <v>8.75</v>
      </c>
      <c r="C2684" s="2">
        <f>RSI!I2684</f>
        <v>63.003276003491536</v>
      </c>
      <c r="D2684" s="2">
        <f>MACD!E2684</f>
        <v>0.14502997799263717</v>
      </c>
      <c r="E2684" s="2">
        <f>MACD!F2684</f>
        <v>-1.5597436904926675E-2</v>
      </c>
      <c r="F2684" s="2">
        <f>'Moving Avg'!D2684</f>
        <v>8.7279999999999998</v>
      </c>
      <c r="G2684" s="2">
        <f>'Moving Avg'!F2684</f>
        <v>8.7924999999999986</v>
      </c>
      <c r="H2684" s="2">
        <f>'Moving Avg'!G2684</f>
        <v>7.9297999999999993</v>
      </c>
      <c r="I2684" s="2">
        <f>'Moving Avg'!H2684</f>
        <v>6.4960784999999941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8.75</v>
      </c>
      <c r="C2685" s="2">
        <f>RSI!I2685</f>
        <v>63.003276003491536</v>
      </c>
      <c r="D2685" s="2">
        <f>MACD!E2685</f>
        <v>0.15496523368795145</v>
      </c>
      <c r="E2685" s="2">
        <f>MACD!F2685</f>
        <v>1.851509721364895E-2</v>
      </c>
      <c r="F2685" s="2">
        <f>'Moving Avg'!D2685</f>
        <v>8.73</v>
      </c>
      <c r="G2685" s="2">
        <f>'Moving Avg'!F2685</f>
        <v>8.8119999999999976</v>
      </c>
      <c r="H2685" s="2">
        <f>'Moving Avg'!G2685</f>
        <v>7.964599999999999</v>
      </c>
      <c r="I2685" s="2">
        <f>'Moving Avg'!H2685</f>
        <v>6.5090189999999941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8.75</v>
      </c>
      <c r="C2686" s="2">
        <f>RSI!I2686</f>
        <v>63.003276003491536</v>
      </c>
      <c r="D2686" s="2">
        <f>MACD!E2686</f>
        <v>0.1711257305012257</v>
      </c>
      <c r="E2686" s="2">
        <f>MACD!F2686</f>
        <v>4.9037223871164305E-2</v>
      </c>
      <c r="F2686" s="2">
        <f>'Moving Avg'!D2686</f>
        <v>8.74</v>
      </c>
      <c r="G2686" s="2">
        <f>'Moving Avg'!F2686</f>
        <v>8.806499999999998</v>
      </c>
      <c r="H2686" s="2">
        <f>'Moving Avg'!G2686</f>
        <v>7.9995999999999992</v>
      </c>
      <c r="I2686" s="2">
        <f>'Moving Avg'!H2686</f>
        <v>6.521959499999995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</row>
    <row r="2687" spans="1:12" ht="13.5" x14ac:dyDescent="0.35">
      <c r="A2687" s="3">
        <f>RSI!A2687</f>
        <v>45922</v>
      </c>
      <c r="B2687" s="4">
        <f>RSI!B2687</f>
        <v>8.75</v>
      </c>
      <c r="C2687" s="2">
        <f>RSI!I2687</f>
        <v>63.003276003491536</v>
      </c>
      <c r="D2687" s="2">
        <f>MACD!E2687</f>
        <v>0.16958622537770829</v>
      </c>
      <c r="E2687" s="2">
        <f>MACD!F2687</f>
        <v>7.314702417247311E-2</v>
      </c>
      <c r="F2687" s="2">
        <f>'Moving Avg'!D2687</f>
        <v>8.75</v>
      </c>
      <c r="G2687" s="2">
        <f>'Moving Avg'!F2687</f>
        <v>8.8069999999999986</v>
      </c>
      <c r="H2687" s="2">
        <f>'Moving Avg'!G2687</f>
        <v>8.0342000000000002</v>
      </c>
      <c r="I2687" s="2">
        <f>'Moving Avg'!H2687</f>
        <v>6.5350394999999954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</row>
    <row r="2688" spans="1:12" ht="13.5" x14ac:dyDescent="0.35">
      <c r="A2688" s="3">
        <f>RSI!A2688</f>
        <v>45923</v>
      </c>
      <c r="B2688" s="4">
        <f>RSI!B2688</f>
        <v>8.75</v>
      </c>
      <c r="C2688" s="2">
        <f>RSI!I2688</f>
        <v>63.003276003491536</v>
      </c>
      <c r="D2688" s="2">
        <f>MACD!E2688</f>
        <v>0.16701725440768556</v>
      </c>
      <c r="E2688" s="2">
        <f>MACD!F2688</f>
        <v>9.1921070219515608E-2</v>
      </c>
      <c r="F2688" s="2">
        <f>'Moving Avg'!D2688</f>
        <v>8.75</v>
      </c>
      <c r="G2688" s="2">
        <f>'Moving Avg'!F2688</f>
        <v>8.8094999999999999</v>
      </c>
      <c r="H2688" s="2">
        <f>'Moving Avg'!G2688</f>
        <v>8.0687999999999995</v>
      </c>
      <c r="I2688" s="2">
        <f>'Moving Avg'!H2688</f>
        <v>6.5481194999999959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8.75</v>
      </c>
      <c r="C2689" s="2">
        <f>RSI!I2689</f>
        <v>63.003276003491536</v>
      </c>
      <c r="D2689" s="2">
        <f>MACD!E2689</f>
        <v>0.15444022866869034</v>
      </c>
      <c r="E2689" s="2">
        <f>MACD!F2689</f>
        <v>0.10442490190935057</v>
      </c>
      <c r="F2689" s="2">
        <f>'Moving Avg'!D2689</f>
        <v>8.75</v>
      </c>
      <c r="G2689" s="2">
        <f>'Moving Avg'!F2689</f>
        <v>8.7984999999999989</v>
      </c>
      <c r="H2689" s="2">
        <f>'Moving Avg'!G2689</f>
        <v>8.1015999999999995</v>
      </c>
      <c r="I2689" s="2">
        <f>'Moving Avg'!H2689</f>
        <v>6.5612459999999952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45925</v>
      </c>
      <c r="B2690" s="4">
        <f>RSI!B2690</f>
        <v>8.8000000000000007</v>
      </c>
      <c r="C2690" s="2">
        <f>RSI!I2690</f>
        <v>65.415054448704296</v>
      </c>
      <c r="D2690" s="2">
        <f>MACD!E2690</f>
        <v>0.13900876715046095</v>
      </c>
      <c r="E2690" s="2">
        <f>MACD!F2690</f>
        <v>0.11134167495757266</v>
      </c>
      <c r="F2690" s="2">
        <f>'Moving Avg'!D2690</f>
        <v>8.76</v>
      </c>
      <c r="G2690" s="2">
        <f>'Moving Avg'!F2690</f>
        <v>8.7884999999999991</v>
      </c>
      <c r="H2690" s="2">
        <f>'Moving Avg'!G2690</f>
        <v>8.1353999999999989</v>
      </c>
      <c r="I2690" s="2">
        <f>'Moving Avg'!H2690</f>
        <v>6.5746224999999949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8.9</v>
      </c>
      <c r="C2691" s="2">
        <f>RSI!I2691</f>
        <v>69.673156183821462</v>
      </c>
      <c r="D2691" s="2">
        <f>MACD!E2691</f>
        <v>0.11108943100768442</v>
      </c>
      <c r="E2691" s="2">
        <f>MACD!F2691</f>
        <v>0.11129122616759503</v>
      </c>
      <c r="F2691" s="2">
        <f>'Moving Avg'!D2691</f>
        <v>8.7899999999999991</v>
      </c>
      <c r="G2691" s="2">
        <f>'Moving Avg'!F2691</f>
        <v>8.7865000000000002</v>
      </c>
      <c r="H2691" s="2">
        <f>'Moving Avg'!G2691</f>
        <v>8.1712000000000007</v>
      </c>
      <c r="I2691" s="2">
        <f>'Moving Avg'!H2691</f>
        <v>6.5898464999999957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8.9</v>
      </c>
      <c r="C2692" s="2">
        <f>RSI!I2692</f>
        <v>69.673156183821462</v>
      </c>
      <c r="D2692" s="2">
        <f>MACD!E2692</f>
        <v>8.5670128548155589E-2</v>
      </c>
      <c r="E2692" s="2">
        <f>MACD!F2692</f>
        <v>0.10616700664370714</v>
      </c>
      <c r="F2692" s="2">
        <f>'Moving Avg'!D2692</f>
        <v>8.82</v>
      </c>
      <c r="G2692" s="2">
        <f>'Moving Avg'!F2692</f>
        <v>8.7865000000000002</v>
      </c>
      <c r="H2692" s="2">
        <f>'Moving Avg'!G2692</f>
        <v>8.2031999999999989</v>
      </c>
      <c r="I2692" s="2">
        <f>'Moving Avg'!H2692</f>
        <v>6.6037229999999951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8.9</v>
      </c>
      <c r="C2693" s="2">
        <f>RSI!I2693</f>
        <v>69.673156183821462</v>
      </c>
      <c r="D2693" s="2">
        <f>MACD!E2693</f>
        <v>7.0191528290141747E-2</v>
      </c>
      <c r="E2693" s="2">
        <f>MACD!F2693</f>
        <v>9.897191097299407E-2</v>
      </c>
      <c r="F2693" s="2">
        <f>'Moving Avg'!D2693</f>
        <v>8.85</v>
      </c>
      <c r="G2693" s="2">
        <f>'Moving Avg'!F2693</f>
        <v>8.7890000000000033</v>
      </c>
      <c r="H2693" s="2">
        <f>'Moving Avg'!G2693</f>
        <v>8.2332000000000001</v>
      </c>
      <c r="I2693" s="2">
        <f>'Moving Avg'!H2693</f>
        <v>6.6175994999999963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</row>
    <row r="2694" spans="1:12" ht="13.5" x14ac:dyDescent="0.35">
      <c r="A2694" s="3">
        <f>RSI!A2694</f>
        <v>45931</v>
      </c>
      <c r="B2694" s="4">
        <f>RSI!B2694</f>
        <v>8.85</v>
      </c>
      <c r="C2694" s="2">
        <f>RSI!I2694</f>
        <v>64.698668769787986</v>
      </c>
      <c r="D2694" s="2">
        <f>MACD!E2694</f>
        <v>5.9258818363890242E-2</v>
      </c>
      <c r="E2694" s="2">
        <f>MACD!F2694</f>
        <v>9.1029292451173305E-2</v>
      </c>
      <c r="F2694" s="2">
        <f>'Moving Avg'!D2694</f>
        <v>8.870000000000001</v>
      </c>
      <c r="G2694" s="2">
        <f>'Moving Avg'!F2694</f>
        <v>8.7900000000000009</v>
      </c>
      <c r="H2694" s="2">
        <f>'Moving Avg'!G2694</f>
        <v>8.2622</v>
      </c>
      <c r="I2694" s="2">
        <f>'Moving Avg'!H2694</f>
        <v>6.631411499999996</v>
      </c>
      <c r="J2694" s="6" t="str">
        <f>OBV!F2694</f>
        <v>BULLISH</v>
      </c>
      <c r="K2694" s="6" t="str">
        <f>OBV!G2694</f>
        <v>WEAK</v>
      </c>
      <c r="L2694" s="6" t="str">
        <f>OBV!H2694</f>
        <v>CONFIRMED BULLISH</v>
      </c>
    </row>
    <row r="2695" spans="1:12" ht="13.5" x14ac:dyDescent="0.35">
      <c r="A2695" s="3">
        <f>RSI!A2695</f>
        <v>45932</v>
      </c>
      <c r="B2695" s="4">
        <f>RSI!B2695</f>
        <v>8.85</v>
      </c>
      <c r="C2695" s="2">
        <f>RSI!I2695</f>
        <v>64.698668769787986</v>
      </c>
      <c r="D2695" s="2">
        <f>MACD!E2695</f>
        <v>4.887838957991697E-2</v>
      </c>
      <c r="E2695" s="2">
        <f>MACD!F2695</f>
        <v>8.2599111876922038E-2</v>
      </c>
      <c r="F2695" s="2">
        <f>'Moving Avg'!D2695</f>
        <v>8.8800000000000008</v>
      </c>
      <c r="G2695" s="2">
        <f>'Moving Avg'!F2695</f>
        <v>8.7910000000000004</v>
      </c>
      <c r="H2695" s="2">
        <f>'Moving Avg'!G2695</f>
        <v>8.2972000000000019</v>
      </c>
      <c r="I2695" s="2">
        <f>'Moving Avg'!H2695</f>
        <v>6.6458279999999954</v>
      </c>
      <c r="J2695" s="6" t="str">
        <f>OBV!F2695</f>
        <v>BULLISH</v>
      </c>
      <c r="K2695" s="6" t="str">
        <f>OBV!G2695</f>
        <v>WEAK</v>
      </c>
      <c r="L2695" s="6" t="str">
        <f>OBV!H2695</f>
        <v>CONFIRMED BULLISH</v>
      </c>
    </row>
    <row r="2696" spans="1:12" ht="13.5" x14ac:dyDescent="0.35">
      <c r="A2696" s="3">
        <f>RSI!A2696</f>
        <v>45933</v>
      </c>
      <c r="B2696" s="4">
        <f>RSI!B2696</f>
        <v>8.85</v>
      </c>
      <c r="C2696" s="2">
        <f>RSI!I2696</f>
        <v>64.698668769787986</v>
      </c>
      <c r="D2696" s="2">
        <f>MACD!E2696</f>
        <v>3.90489551813058E-2</v>
      </c>
      <c r="E2696" s="2">
        <f>MACD!F2696</f>
        <v>7.3889080537798787E-2</v>
      </c>
      <c r="F2696" s="2">
        <f>'Moving Avg'!D2696</f>
        <v>8.870000000000001</v>
      </c>
      <c r="G2696" s="2">
        <f>'Moving Avg'!F2696</f>
        <v>8.7889999999999997</v>
      </c>
      <c r="H2696" s="2">
        <f>'Moving Avg'!G2696</f>
        <v>8.3274000000000008</v>
      </c>
      <c r="I2696" s="2">
        <f>'Moving Avg'!H2696</f>
        <v>6.6597794999999964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8.6</v>
      </c>
      <c r="C2697" s="2">
        <f>RSI!I2697</f>
        <v>44.747266763582175</v>
      </c>
      <c r="D2697" s="2">
        <f>MACD!E2697</f>
        <v>4.8281746405399062E-2</v>
      </c>
      <c r="E2697" s="2">
        <f>MACD!F2697</f>
        <v>6.8767613711318842E-2</v>
      </c>
      <c r="F2697" s="2">
        <f>'Moving Avg'!D2697</f>
        <v>8.81</v>
      </c>
      <c r="G2697" s="2">
        <f>'Moving Avg'!F2697</f>
        <v>8.7789999999999999</v>
      </c>
      <c r="H2697" s="2">
        <f>'Moving Avg'!G2697</f>
        <v>8.3526000000000025</v>
      </c>
      <c r="I2697" s="2">
        <f>'Moving Avg'!H2697</f>
        <v>6.6725739999999947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</row>
    <row r="2698" spans="1:12" ht="13.5" x14ac:dyDescent="0.35">
      <c r="A2698" s="3">
        <f>RSI!A2698</f>
        <v>45937</v>
      </c>
      <c r="B2698" s="4">
        <f>RSI!B2698</f>
        <v>8.84</v>
      </c>
      <c r="C2698" s="2">
        <f>RSI!I2698</f>
        <v>58.10414691203853</v>
      </c>
      <c r="D2698" s="2">
        <f>MACD!E2698</f>
        <v>3.889681934273348E-2</v>
      </c>
      <c r="E2698" s="2">
        <f>MACD!F2698</f>
        <v>6.2793454837601764E-2</v>
      </c>
      <c r="F2698" s="2">
        <f>'Moving Avg'!D2698</f>
        <v>8.7979999999999983</v>
      </c>
      <c r="G2698" s="2">
        <f>'Moving Avg'!F2698</f>
        <v>8.7809999999999988</v>
      </c>
      <c r="H2698" s="2">
        <f>'Moving Avg'!G2698</f>
        <v>8.3830000000000027</v>
      </c>
      <c r="I2698" s="2">
        <f>'Moving Avg'!H2698</f>
        <v>6.6874514999999954</v>
      </c>
      <c r="J2698" s="6" t="str">
        <f>OBV!F2698</f>
        <v>BULLISH</v>
      </c>
      <c r="K2698" s="6" t="e">
        <f>OBV!G2698</f>
        <v>#DIV/0!</v>
      </c>
      <c r="L2698" s="6" t="str">
        <f>OBV!H2698</f>
        <v>BULLISH DIVERGENCE</v>
      </c>
    </row>
    <row r="2699" spans="1:12" ht="13.5" x14ac:dyDescent="0.35">
      <c r="A2699" s="3">
        <f>RSI!A2699</f>
        <v>45938</v>
      </c>
      <c r="B2699" s="4">
        <f>RSI!B2699</f>
        <v>8.8000000000000007</v>
      </c>
      <c r="C2699" s="2">
        <f>RSI!I2699</f>
        <v>55.687877474359361</v>
      </c>
      <c r="D2699" s="2">
        <f>MACD!E2699</f>
        <v>3.3038009600272034E-2</v>
      </c>
      <c r="E2699" s="2">
        <f>MACD!F2699</f>
        <v>5.6842365790135817E-2</v>
      </c>
      <c r="F2699" s="2">
        <f>'Moving Avg'!D2699</f>
        <v>8.7880000000000003</v>
      </c>
      <c r="G2699" s="2">
        <f>'Moving Avg'!F2699</f>
        <v>8.7840000000000007</v>
      </c>
      <c r="H2699" s="2">
        <f>'Moving Avg'!G2699</f>
        <v>8.4158000000000008</v>
      </c>
      <c r="I2699" s="2">
        <f>'Moving Avg'!H2699</f>
        <v>6.7020824999999942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8.8000000000000007</v>
      </c>
      <c r="C2700" s="2">
        <f>RSI!I2700</f>
        <v>55.687877474359361</v>
      </c>
      <c r="D2700" s="2">
        <f>MACD!E2700</f>
        <v>3.5193779635660505E-2</v>
      </c>
      <c r="E2700" s="2">
        <f>MACD!F2700</f>
        <v>5.251264855924076E-2</v>
      </c>
      <c r="F2700" s="2">
        <f>'Moving Avg'!D2700</f>
        <v>8.7780000000000005</v>
      </c>
      <c r="G2700" s="2">
        <f>'Moving Avg'!F2700</f>
        <v>8.7870000000000026</v>
      </c>
      <c r="H2700" s="2">
        <f>'Moving Avg'!G2700</f>
        <v>8.450800000000001</v>
      </c>
      <c r="I2700" s="2">
        <f>'Moving Avg'!H2700</f>
        <v>6.7167599999999945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8.7899999999999991</v>
      </c>
      <c r="C2701" s="2">
        <f>RSI!I2701</f>
        <v>55.024435110731602</v>
      </c>
      <c r="D2701" s="2">
        <f>MACD!E2701</f>
        <v>5.2607060664691119E-2</v>
      </c>
      <c r="E2701" s="2">
        <f>MACD!F2701</f>
        <v>5.2531530980330837E-2</v>
      </c>
      <c r="F2701" s="2">
        <f>'Moving Avg'!D2701</f>
        <v>8.766</v>
      </c>
      <c r="G2701" s="2">
        <f>'Moving Avg'!F2701</f>
        <v>8.791500000000001</v>
      </c>
      <c r="H2701" s="2">
        <f>'Moving Avg'!G2701</f>
        <v>8.4852000000000025</v>
      </c>
      <c r="I2701" s="2">
        <f>'Moving Avg'!H2701</f>
        <v>6.731387499999995</v>
      </c>
      <c r="J2701" s="6" t="str">
        <f>OBV!F2701</f>
        <v>BULLISH</v>
      </c>
      <c r="K2701" s="6" t="str">
        <f>OBV!G2701</f>
        <v>NEUTRAL</v>
      </c>
      <c r="L2701" s="6" t="str">
        <f>OBV!H2701</f>
        <v>BULLISH DIVERGENCE</v>
      </c>
    </row>
    <row r="2702" spans="1:12" ht="13.5" x14ac:dyDescent="0.35">
      <c r="A2702" s="3">
        <f>RSI!A2702</f>
        <v>45943</v>
      </c>
      <c r="B2702" s="4">
        <f>RSI!B2702</f>
        <v>8.94</v>
      </c>
      <c r="C2702" s="2">
        <f>RSI!I2702</f>
        <v>62.283068048102464</v>
      </c>
      <c r="D2702" s="2">
        <f>MACD!E2702</f>
        <v>5.5792884141398602E-2</v>
      </c>
      <c r="E2702" s="2">
        <f>MACD!F2702</f>
        <v>5.3183801612544393E-2</v>
      </c>
      <c r="F2702" s="2">
        <f>'Moving Avg'!D2702</f>
        <v>8.8339999999999996</v>
      </c>
      <c r="G2702" s="2">
        <f>'Moving Avg'!F2702</f>
        <v>8.8035000000000014</v>
      </c>
      <c r="H2702" s="2">
        <f>'Moving Avg'!G2702</f>
        <v>8.5226000000000024</v>
      </c>
      <c r="I2702" s="2">
        <f>'Moving Avg'!H2702</f>
        <v>6.7467649999999955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</row>
    <row r="2703" spans="1:12" ht="13.5" x14ac:dyDescent="0.35">
      <c r="A2703" s="3">
        <f>RSI!A2703</f>
        <v>45944</v>
      </c>
      <c r="B2703" s="4">
        <f>RSI!B2703</f>
        <v>8.8000000000000007</v>
      </c>
      <c r="C2703" s="2">
        <f>RSI!I2703</f>
        <v>53.589821809788532</v>
      </c>
      <c r="D2703" s="2">
        <f>MACD!E2703</f>
        <v>6.7567613256864334E-2</v>
      </c>
      <c r="E2703" s="2">
        <f>MACD!F2703</f>
        <v>5.6060563941408383E-2</v>
      </c>
      <c r="F2703" s="2">
        <f>'Moving Avg'!D2703</f>
        <v>8.8259999999999987</v>
      </c>
      <c r="G2703" s="2">
        <f>'Moving Avg'!F2703</f>
        <v>8.8060000000000009</v>
      </c>
      <c r="H2703" s="2">
        <f>'Moving Avg'!G2703</f>
        <v>8.5572000000000017</v>
      </c>
      <c r="I2703" s="2">
        <f>'Moving Avg'!H2703</f>
        <v>6.7614424999999949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8.8000000000000007</v>
      </c>
      <c r="C2704" s="2">
        <f>RSI!I2704</f>
        <v>53.589821809788532</v>
      </c>
      <c r="D2704" s="2">
        <f>MACD!E2704</f>
        <v>6.9470120532436397E-2</v>
      </c>
      <c r="E2704" s="2">
        <f>MACD!F2704</f>
        <v>5.8742475259613992E-2</v>
      </c>
      <c r="F2704" s="2">
        <f>'Moving Avg'!D2704</f>
        <v>8.8259999999999987</v>
      </c>
      <c r="G2704" s="2">
        <f>'Moving Avg'!F2704</f>
        <v>8.8085000000000004</v>
      </c>
      <c r="H2704" s="2">
        <f>'Moving Avg'!G2704</f>
        <v>8.5924000000000031</v>
      </c>
      <c r="I2704" s="2">
        <f>'Moving Avg'!H2704</f>
        <v>6.7761199999999953</v>
      </c>
      <c r="J2704" s="6" t="str">
        <f>OBV!F2704</f>
        <v>NEUTRAL</v>
      </c>
      <c r="K2704" s="6" t="str">
        <f>OBV!G2704</f>
        <v>NEUTRAL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8.6999999999999993</v>
      </c>
      <c r="C2705" s="2">
        <f>RSI!I2705</f>
        <v>48.035676633842222</v>
      </c>
      <c r="D2705" s="2">
        <f>MACD!E2705</f>
        <v>7.814621460267368E-2</v>
      </c>
      <c r="E2705" s="2">
        <f>MACD!F2705</f>
        <v>6.2623223128225936E-2</v>
      </c>
      <c r="F2705" s="2">
        <f>'Moving Avg'!D2705</f>
        <v>8.8060000000000009</v>
      </c>
      <c r="G2705" s="2">
        <f>'Moving Avg'!F2705</f>
        <v>8.8059999999999992</v>
      </c>
      <c r="H2705" s="2">
        <f>'Moving Avg'!G2705</f>
        <v>8.6254000000000026</v>
      </c>
      <c r="I2705" s="2">
        <f>'Moving Avg'!H2705</f>
        <v>6.790297499999995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</row>
    <row r="2706" spans="1:12" ht="13.5" x14ac:dyDescent="0.35">
      <c r="A2706" s="3">
        <f>RSI!A2706</f>
        <v>45950</v>
      </c>
      <c r="B2706" s="4">
        <f>RSI!B2706</f>
        <v>8.69</v>
      </c>
      <c r="C2706" s="2">
        <f>RSI!I2706</f>
        <v>47.505448194908716</v>
      </c>
      <c r="D2706" s="2">
        <f>MACD!E2706</f>
        <v>8.6503311499836144E-2</v>
      </c>
      <c r="E2706" s="2">
        <f>MACD!F2706</f>
        <v>6.7399240802547986E-2</v>
      </c>
      <c r="F2706" s="2">
        <f>'Moving Avg'!D2706</f>
        <v>8.7859999999999996</v>
      </c>
      <c r="G2706" s="2">
        <f>'Moving Avg'!F2706</f>
        <v>8.802999999999999</v>
      </c>
      <c r="H2706" s="2">
        <f>'Moving Avg'!G2706</f>
        <v>8.655800000000001</v>
      </c>
      <c r="I2706" s="2">
        <f>'Moving Avg'!H2706</f>
        <v>6.8044249999999957</v>
      </c>
      <c r="J2706" s="6" t="str">
        <f>OBV!F2706</f>
        <v>BEARISH</v>
      </c>
      <c r="K2706" s="6" t="str">
        <f>OBV!G2706</f>
        <v>WEAK</v>
      </c>
      <c r="L2706" s="6" t="str">
        <f>OBV!H2706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0.84379999999999999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0.83909999999999996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0.83909999999999996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0.80630000000000002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0.83207500000000012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0.80159999999999998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0.82598000000000005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0.82509999999999994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0.82224000000000008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42016</v>
      </c>
      <c r="B8" s="2">
        <f>RSI!B8</f>
        <v>0.83909999999999996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0.82224000000000008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NEUTRAL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33</v>
      </c>
      <c r="Q8" s="9">
        <f t="shared" si="4"/>
        <v>45.7</v>
      </c>
      <c r="R8" s="9">
        <f t="shared" si="5"/>
        <v>44.75</v>
      </c>
      <c r="S8" s="9">
        <f t="shared" si="6"/>
        <v>41.6</v>
      </c>
      <c r="T8" s="9">
        <f t="shared" si="7"/>
        <v>44.5</v>
      </c>
      <c r="U8" s="8">
        <f t="shared" si="8"/>
        <v>44.016666666666673</v>
      </c>
      <c r="V8" s="8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0.83909999999999996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0.82224000000000008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33</v>
      </c>
      <c r="Q9" s="9">
        <f t="shared" si="4"/>
        <v>45.7</v>
      </c>
      <c r="R9" s="9">
        <f t="shared" si="5"/>
        <v>44.75</v>
      </c>
      <c r="S9" s="9">
        <f t="shared" si="6"/>
        <v>41.6</v>
      </c>
      <c r="T9" s="9">
        <f t="shared" si="7"/>
        <v>44.5</v>
      </c>
      <c r="U9" s="8">
        <f t="shared" si="8"/>
        <v>44.016666666666673</v>
      </c>
      <c r="V9" s="8">
        <f t="shared" si="9"/>
        <v>44.137500000000003</v>
      </c>
    </row>
    <row r="10" spans="1:22" ht="13.5" x14ac:dyDescent="0.25">
      <c r="A10" s="3">
        <f>RSI!A10</f>
        <v>42019</v>
      </c>
      <c r="B10" s="2">
        <f>RSI!B10</f>
        <v>0.83909999999999996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0.82879999999999998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CONFIRMED BULLISH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67</v>
      </c>
      <c r="Q10" s="9">
        <f t="shared" si="4"/>
        <v>50.8</v>
      </c>
      <c r="R10" s="9">
        <f t="shared" si="5"/>
        <v>53.25</v>
      </c>
      <c r="S10" s="9">
        <f t="shared" si="6"/>
        <v>56.900000000000006</v>
      </c>
      <c r="T10" s="9">
        <f t="shared" si="7"/>
        <v>53</v>
      </c>
      <c r="U10" s="8">
        <f t="shared" si="8"/>
        <v>53.65</v>
      </c>
      <c r="V10" s="8">
        <f t="shared" si="9"/>
        <v>53.487499999999997</v>
      </c>
    </row>
    <row r="11" spans="1:22" ht="13.5" x14ac:dyDescent="0.25">
      <c r="A11" s="3">
        <f>RSI!A11</f>
        <v>42020</v>
      </c>
      <c r="B11" s="2">
        <f>RSI!B11</f>
        <v>0.83440000000000003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0.83535999999999999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WEAK</v>
      </c>
      <c r="L11" s="6" t="str">
        <f>OBV!H11</f>
        <v>CONFIRMED BULLISH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67</v>
      </c>
      <c r="Q11" s="9">
        <f t="shared" si="4"/>
        <v>50.8</v>
      </c>
      <c r="R11" s="9">
        <f t="shared" si="5"/>
        <v>53.25</v>
      </c>
      <c r="S11" s="9">
        <f t="shared" si="6"/>
        <v>56.900000000000006</v>
      </c>
      <c r="T11" s="9">
        <f t="shared" si="7"/>
        <v>53</v>
      </c>
      <c r="U11" s="8">
        <f t="shared" si="8"/>
        <v>53.65</v>
      </c>
      <c r="V11" s="8">
        <f t="shared" si="9"/>
        <v>53.487499999999997</v>
      </c>
    </row>
    <row r="12" spans="1:22" ht="13.5" x14ac:dyDescent="0.25">
      <c r="A12" s="3">
        <f>RSI!A12</f>
        <v>42023</v>
      </c>
      <c r="B12" s="2">
        <f>RSI!B12</f>
        <v>0.83440000000000003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0.83721999999999996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33</v>
      </c>
      <c r="Q12" s="9">
        <f t="shared" si="4"/>
        <v>45.7</v>
      </c>
      <c r="R12" s="9">
        <f t="shared" si="5"/>
        <v>44.75</v>
      </c>
      <c r="S12" s="9">
        <f t="shared" si="6"/>
        <v>41.6</v>
      </c>
      <c r="T12" s="9">
        <f t="shared" si="7"/>
        <v>44.5</v>
      </c>
      <c r="U12" s="8">
        <f t="shared" si="8"/>
        <v>44.016666666666673</v>
      </c>
      <c r="V12" s="8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0.83440000000000003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0.83628000000000002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33</v>
      </c>
      <c r="Q13" s="9">
        <f t="shared" si="4"/>
        <v>45.7</v>
      </c>
      <c r="R13" s="9">
        <f t="shared" si="5"/>
        <v>44.75</v>
      </c>
      <c r="S13" s="9">
        <f t="shared" si="6"/>
        <v>41.6</v>
      </c>
      <c r="T13" s="9">
        <f t="shared" si="7"/>
        <v>44.5</v>
      </c>
      <c r="U13" s="8">
        <f t="shared" si="8"/>
        <v>44.016666666666673</v>
      </c>
      <c r="V13" s="8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0.82979999999999998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0.83442000000000005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33</v>
      </c>
      <c r="Q14" s="9">
        <f t="shared" si="4"/>
        <v>45.7</v>
      </c>
      <c r="R14" s="9">
        <f t="shared" si="5"/>
        <v>44.75</v>
      </c>
      <c r="S14" s="9">
        <f t="shared" si="6"/>
        <v>41.6</v>
      </c>
      <c r="T14" s="9">
        <f t="shared" si="7"/>
        <v>44.5</v>
      </c>
      <c r="U14" s="8">
        <f t="shared" si="8"/>
        <v>44.016666666666673</v>
      </c>
      <c r="V14" s="8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0.82979999999999998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0.83255999999999997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STRONG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0.82979999999999998</v>
      </c>
      <c r="C16" s="2">
        <f>RSI!I16</f>
        <v>42.13483146067415</v>
      </c>
      <c r="D16" s="2">
        <f>MACD!E16</f>
        <v>0</v>
      </c>
      <c r="E16" s="2">
        <f>MACD!F16</f>
        <v>0</v>
      </c>
      <c r="F16" s="2">
        <f>'Moving Avg'!D16</f>
        <v>0.83163999999999993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36.950000000000003</v>
      </c>
      <c r="R16" s="9">
        <f t="shared" si="5"/>
        <v>39.75</v>
      </c>
      <c r="S16" s="9">
        <f t="shared" si="6"/>
        <v>37.85</v>
      </c>
      <c r="T16" s="9">
        <f t="shared" si="7"/>
        <v>38.25</v>
      </c>
      <c r="U16" s="8">
        <f t="shared" si="8"/>
        <v>38.183333333333337</v>
      </c>
      <c r="V16" s="8">
        <f t="shared" si="9"/>
        <v>38.200000000000003</v>
      </c>
    </row>
    <row r="17" spans="1:22" ht="13.5" x14ac:dyDescent="0.25">
      <c r="A17" s="3">
        <f>RSI!A17</f>
        <v>42030</v>
      </c>
      <c r="B17" s="2">
        <f>RSI!B17</f>
        <v>0.82979999999999998</v>
      </c>
      <c r="C17" s="2">
        <f>RSI!I17</f>
        <v>42.13483146067415</v>
      </c>
      <c r="D17" s="2">
        <f>MACD!E17</f>
        <v>0</v>
      </c>
      <c r="E17" s="2">
        <f>MACD!F17</f>
        <v>0</v>
      </c>
      <c r="F17" s="2">
        <f>'Moving Avg'!D17</f>
        <v>0.83072000000000001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33</v>
      </c>
      <c r="Q17" s="9">
        <f t="shared" si="4"/>
        <v>36.950000000000003</v>
      </c>
      <c r="R17" s="9">
        <f t="shared" si="5"/>
        <v>39.75</v>
      </c>
      <c r="S17" s="9">
        <f t="shared" si="6"/>
        <v>37.85</v>
      </c>
      <c r="T17" s="9">
        <f t="shared" si="7"/>
        <v>38.25</v>
      </c>
      <c r="U17" s="8">
        <f t="shared" si="8"/>
        <v>38.183333333333337</v>
      </c>
      <c r="V17" s="8">
        <f t="shared" si="9"/>
        <v>38.200000000000003</v>
      </c>
    </row>
    <row r="18" spans="1:22" ht="13.5" x14ac:dyDescent="0.25">
      <c r="A18" s="3">
        <f>RSI!A18</f>
        <v>42031</v>
      </c>
      <c r="B18" s="2">
        <f>RSI!B18</f>
        <v>0.82979999999999998</v>
      </c>
      <c r="C18" s="2">
        <f>RSI!I18</f>
        <v>42.13483146067415</v>
      </c>
      <c r="D18" s="2">
        <f>MACD!E18</f>
        <v>0</v>
      </c>
      <c r="E18" s="2">
        <f>MACD!F18</f>
        <v>0</v>
      </c>
      <c r="F18" s="2">
        <f>'Moving Avg'!D18</f>
        <v>0.82979999999999998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36.950000000000003</v>
      </c>
      <c r="R18" s="9">
        <f t="shared" si="5"/>
        <v>39.75</v>
      </c>
      <c r="S18" s="9">
        <f t="shared" si="6"/>
        <v>37.85</v>
      </c>
      <c r="T18" s="9">
        <f t="shared" si="7"/>
        <v>38.25</v>
      </c>
      <c r="U18" s="8">
        <f t="shared" si="8"/>
        <v>38.183333333333337</v>
      </c>
      <c r="V18" s="8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0.82040000000000002</v>
      </c>
      <c r="C19" s="2">
        <f>RSI!I19</f>
        <v>37.224400501340554</v>
      </c>
      <c r="D19" s="2">
        <f>MACD!E19</f>
        <v>0</v>
      </c>
      <c r="E19" s="2">
        <f>MACD!F19</f>
        <v>0</v>
      </c>
      <c r="F19" s="2">
        <f>'Moving Avg'!D19</f>
        <v>0.82791999999999999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33</v>
      </c>
      <c r="Q19" s="9">
        <f t="shared" si="4"/>
        <v>36.950000000000003</v>
      </c>
      <c r="R19" s="9">
        <f t="shared" si="5"/>
        <v>39.75</v>
      </c>
      <c r="S19" s="9">
        <f t="shared" si="6"/>
        <v>37.85</v>
      </c>
      <c r="T19" s="9">
        <f t="shared" si="7"/>
        <v>38.25</v>
      </c>
      <c r="U19" s="8">
        <f t="shared" si="8"/>
        <v>38.183333333333337</v>
      </c>
      <c r="V19" s="8">
        <f t="shared" si="9"/>
        <v>38.200000000000003</v>
      </c>
    </row>
    <row r="20" spans="1:22" ht="13.5" x14ac:dyDescent="0.25">
      <c r="A20" s="3">
        <f>RSI!A20</f>
        <v>42033</v>
      </c>
      <c r="B20" s="2">
        <f>RSI!B20</f>
        <v>0.81569999999999998</v>
      </c>
      <c r="C20" s="2">
        <f>RSI!I20</f>
        <v>35.026396420172532</v>
      </c>
      <c r="D20" s="2">
        <f>MACD!E20</f>
        <v>0</v>
      </c>
      <c r="E20" s="2">
        <f>MACD!F20</f>
        <v>0</v>
      </c>
      <c r="F20" s="2">
        <f>'Moving Avg'!D20</f>
        <v>0.82509999999999994</v>
      </c>
      <c r="G20" s="2">
        <f>'Moving Avg'!F20</f>
        <v>0.82950526315789497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33</v>
      </c>
      <c r="Q20" s="9">
        <f t="shared" si="4"/>
        <v>36.950000000000003</v>
      </c>
      <c r="R20" s="9">
        <f t="shared" si="5"/>
        <v>39.75</v>
      </c>
      <c r="S20" s="9">
        <f t="shared" si="6"/>
        <v>37.85</v>
      </c>
      <c r="T20" s="9">
        <f t="shared" si="7"/>
        <v>38.25</v>
      </c>
      <c r="U20" s="8">
        <f t="shared" si="8"/>
        <v>38.183333333333337</v>
      </c>
      <c r="V20" s="8">
        <f t="shared" si="9"/>
        <v>38.200000000000003</v>
      </c>
    </row>
    <row r="21" spans="1:22" ht="13.5" x14ac:dyDescent="0.25">
      <c r="A21" s="3">
        <f>RSI!A21</f>
        <v>42034</v>
      </c>
      <c r="B21" s="2">
        <f>RSI!B21</f>
        <v>0.80630000000000002</v>
      </c>
      <c r="C21" s="2">
        <f>RSI!I21</f>
        <v>31.074386512812765</v>
      </c>
      <c r="D21" s="2">
        <f>MACD!E21</f>
        <v>0</v>
      </c>
      <c r="E21" s="2">
        <f>MACD!F21</f>
        <v>0</v>
      </c>
      <c r="F21" s="2">
        <f>'Moving Avg'!D21</f>
        <v>0.82040000000000002</v>
      </c>
      <c r="G21" s="2">
        <f>'Moving Avg'!F21</f>
        <v>0.82834500000000022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33</v>
      </c>
      <c r="Q21" s="9">
        <f t="shared" si="4"/>
        <v>36.950000000000003</v>
      </c>
      <c r="R21" s="9">
        <f t="shared" si="5"/>
        <v>39.75</v>
      </c>
      <c r="S21" s="9">
        <f t="shared" si="6"/>
        <v>37.85</v>
      </c>
      <c r="T21" s="9">
        <f t="shared" si="7"/>
        <v>38.25</v>
      </c>
      <c r="U21" s="8">
        <f t="shared" si="8"/>
        <v>38.183333333333337</v>
      </c>
      <c r="V21" s="8">
        <f t="shared" si="9"/>
        <v>38.200000000000003</v>
      </c>
    </row>
    <row r="22" spans="1:22" ht="13.5" x14ac:dyDescent="0.25">
      <c r="A22" s="3">
        <f>RSI!A22</f>
        <v>42037</v>
      </c>
      <c r="B22" s="2">
        <f>RSI!B22</f>
        <v>0.83909999999999996</v>
      </c>
      <c r="C22" s="2">
        <f>RSI!I22</f>
        <v>51.59676284496922</v>
      </c>
      <c r="D22" s="2">
        <f>MACD!E22</f>
        <v>0</v>
      </c>
      <c r="E22" s="2">
        <f>MACD!F22</f>
        <v>0</v>
      </c>
      <c r="F22" s="2">
        <f>'Moving Avg'!D22</f>
        <v>0.82225999999999999</v>
      </c>
      <c r="G22" s="2">
        <f>'Moving Avg'!F22</f>
        <v>0.82811000000000023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67</v>
      </c>
      <c r="Q22" s="9">
        <f t="shared" si="4"/>
        <v>42.05</v>
      </c>
      <c r="R22" s="9">
        <f t="shared" si="5"/>
        <v>48.25</v>
      </c>
      <c r="S22" s="9">
        <f t="shared" si="6"/>
        <v>53.150000000000006</v>
      </c>
      <c r="T22" s="9">
        <f t="shared" si="7"/>
        <v>46.75</v>
      </c>
      <c r="U22" s="8">
        <f t="shared" si="8"/>
        <v>47.816666666666663</v>
      </c>
      <c r="V22" s="8">
        <f t="shared" si="9"/>
        <v>47.55</v>
      </c>
    </row>
    <row r="23" spans="1:22" ht="13.5" x14ac:dyDescent="0.25">
      <c r="A23" s="3">
        <f>RSI!A23</f>
        <v>42038</v>
      </c>
      <c r="B23" s="2">
        <f>RSI!B23</f>
        <v>0.83440000000000003</v>
      </c>
      <c r="C23" s="2">
        <f>RSI!I23</f>
        <v>49.330195930670406</v>
      </c>
      <c r="D23" s="2">
        <f>MACD!E23</f>
        <v>0</v>
      </c>
      <c r="E23" s="2">
        <f>MACD!F23</f>
        <v>0</v>
      </c>
      <c r="F23" s="2">
        <f>'Moving Avg'!D23</f>
        <v>0.82318000000000002</v>
      </c>
      <c r="G23" s="2">
        <f>'Moving Avg'!F23</f>
        <v>0.82787500000000025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67</v>
      </c>
      <c r="Q23" s="9">
        <f t="shared" si="4"/>
        <v>42.05</v>
      </c>
      <c r="R23" s="9">
        <f t="shared" si="5"/>
        <v>48.25</v>
      </c>
      <c r="S23" s="9">
        <f t="shared" si="6"/>
        <v>53.150000000000006</v>
      </c>
      <c r="T23" s="9">
        <f t="shared" si="7"/>
        <v>46.75</v>
      </c>
      <c r="U23" s="8">
        <f t="shared" si="8"/>
        <v>47.816666666666663</v>
      </c>
      <c r="V23" s="8">
        <f t="shared" si="9"/>
        <v>47.55</v>
      </c>
    </row>
    <row r="24" spans="1:22" ht="13.5" x14ac:dyDescent="0.25">
      <c r="A24" s="3">
        <f>RSI!A24</f>
        <v>42039</v>
      </c>
      <c r="B24" s="2">
        <f>RSI!B24</f>
        <v>0.83440000000000003</v>
      </c>
      <c r="C24" s="2">
        <f>RSI!I24</f>
        <v>49.330195930670399</v>
      </c>
      <c r="D24" s="2">
        <f>MACD!E24</f>
        <v>0</v>
      </c>
      <c r="E24" s="2">
        <f>MACD!F24</f>
        <v>0</v>
      </c>
      <c r="F24" s="2">
        <f>'Moving Avg'!D24</f>
        <v>0.82598000000000005</v>
      </c>
      <c r="G24" s="2">
        <f>'Moving Avg'!F24</f>
        <v>0.82764000000000026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67</v>
      </c>
      <c r="Q24" s="9">
        <f t="shared" si="4"/>
        <v>42.05</v>
      </c>
      <c r="R24" s="9">
        <f t="shared" si="5"/>
        <v>48.25</v>
      </c>
      <c r="S24" s="9">
        <f t="shared" si="6"/>
        <v>53.150000000000006</v>
      </c>
      <c r="T24" s="9">
        <f t="shared" si="7"/>
        <v>46.75</v>
      </c>
      <c r="U24" s="8">
        <f t="shared" si="8"/>
        <v>47.816666666666663</v>
      </c>
      <c r="V24" s="8">
        <f t="shared" si="9"/>
        <v>47.55</v>
      </c>
    </row>
    <row r="25" spans="1:22" ht="13.5" x14ac:dyDescent="0.25">
      <c r="A25" s="3">
        <f>RSI!A25</f>
        <v>42040</v>
      </c>
      <c r="B25" s="2">
        <f>RSI!B25</f>
        <v>0.82979999999999998</v>
      </c>
      <c r="C25" s="2">
        <f>RSI!I25</f>
        <v>46.98728498270917</v>
      </c>
      <c r="D25" s="2">
        <f>MACD!E25</f>
        <v>0</v>
      </c>
      <c r="E25" s="2">
        <f>MACD!F25</f>
        <v>0</v>
      </c>
      <c r="F25" s="2">
        <f>'Moving Avg'!D25</f>
        <v>0.82879999999999998</v>
      </c>
      <c r="G25" s="2">
        <f>'Moving Avg'!F25</f>
        <v>0.82881500000000019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BEARISH DIVERGENCE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33</v>
      </c>
      <c r="Q25" s="9">
        <f t="shared" si="4"/>
        <v>36.950000000000003</v>
      </c>
      <c r="R25" s="9">
        <f t="shared" si="5"/>
        <v>39.75</v>
      </c>
      <c r="S25" s="9">
        <f t="shared" si="6"/>
        <v>37.85</v>
      </c>
      <c r="T25" s="9">
        <f t="shared" si="7"/>
        <v>38.25</v>
      </c>
      <c r="U25" s="8">
        <f t="shared" si="8"/>
        <v>38.183333333333337</v>
      </c>
      <c r="V25" s="8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0.85319999999999996</v>
      </c>
      <c r="C26" s="2">
        <f>RSI!I26</f>
        <v>57.932661116220231</v>
      </c>
      <c r="D26" s="2">
        <f>MACD!E26</f>
        <v>0</v>
      </c>
      <c r="E26" s="2">
        <f>MACD!F26</f>
        <v>0</v>
      </c>
      <c r="F26" s="2">
        <f>'Moving Avg'!D26</f>
        <v>0.83818000000000004</v>
      </c>
      <c r="G26" s="2">
        <f>'Moving Avg'!F26</f>
        <v>0.83139500000000022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67</v>
      </c>
      <c r="Q26" s="9">
        <f t="shared" si="4"/>
        <v>42.05</v>
      </c>
      <c r="R26" s="9">
        <f t="shared" si="5"/>
        <v>48.25</v>
      </c>
      <c r="S26" s="9">
        <f t="shared" si="6"/>
        <v>53.150000000000006</v>
      </c>
      <c r="T26" s="9">
        <f t="shared" si="7"/>
        <v>46.75</v>
      </c>
      <c r="U26" s="8">
        <f t="shared" si="8"/>
        <v>47.816666666666663</v>
      </c>
      <c r="V26" s="8">
        <f t="shared" si="9"/>
        <v>47.55</v>
      </c>
    </row>
    <row r="27" spans="1:22" ht="13.5" x14ac:dyDescent="0.25">
      <c r="A27" s="3">
        <f>RSI!A27</f>
        <v>42044</v>
      </c>
      <c r="B27" s="2">
        <f>RSI!B27</f>
        <v>0.86260000000000003</v>
      </c>
      <c r="C27" s="2">
        <f>RSI!I27</f>
        <v>61.382009020438886</v>
      </c>
      <c r="D27" s="2">
        <f>MACD!E27</f>
        <v>-6.9269856362630389E-4</v>
      </c>
      <c r="E27" s="2">
        <f>MACD!F27</f>
        <v>0</v>
      </c>
      <c r="F27" s="2">
        <f>'Moving Avg'!D27</f>
        <v>0.84287999999999985</v>
      </c>
      <c r="G27" s="2">
        <f>'Moving Avg'!F27</f>
        <v>0.83326999999999996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CONFIRMED BULLISH</v>
      </c>
      <c r="M27" s="8">
        <f t="shared" si="0"/>
        <v>25</v>
      </c>
      <c r="N27" s="8">
        <f t="shared" si="1"/>
        <v>45</v>
      </c>
      <c r="O27" s="8">
        <f t="shared" si="2"/>
        <v>50</v>
      </c>
      <c r="P27" s="8">
        <f t="shared" si="3"/>
        <v>67</v>
      </c>
      <c r="Q27" s="9">
        <f t="shared" si="4"/>
        <v>42.05</v>
      </c>
      <c r="R27" s="9">
        <f t="shared" si="5"/>
        <v>48.25</v>
      </c>
      <c r="S27" s="9">
        <f t="shared" si="6"/>
        <v>53.150000000000006</v>
      </c>
      <c r="T27" s="9">
        <f t="shared" si="7"/>
        <v>46.75</v>
      </c>
      <c r="U27" s="8">
        <f t="shared" si="8"/>
        <v>47.816666666666663</v>
      </c>
      <c r="V27" s="8">
        <f t="shared" si="9"/>
        <v>47.55</v>
      </c>
    </row>
    <row r="28" spans="1:22" ht="13.5" x14ac:dyDescent="0.25">
      <c r="A28" s="3">
        <f>RSI!A28</f>
        <v>42045</v>
      </c>
      <c r="B28" s="2">
        <f>RSI!B28</f>
        <v>0.85319999999999996</v>
      </c>
      <c r="C28" s="2">
        <f>RSI!I28</f>
        <v>56.401567793857602</v>
      </c>
      <c r="D28" s="2">
        <f>MACD!E28</f>
        <v>-2.4593708424636151E-3</v>
      </c>
      <c r="E28" s="2">
        <f>MACD!F28</f>
        <v>0</v>
      </c>
      <c r="F28" s="2">
        <f>'Moving Avg'!D28</f>
        <v>0.84664000000000006</v>
      </c>
      <c r="G28" s="2">
        <f>'Moving Avg'!F28</f>
        <v>0.83397500000000002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CONFIRMED BULLISH</v>
      </c>
      <c r="M28" s="8">
        <f t="shared" si="0"/>
        <v>25</v>
      </c>
      <c r="N28" s="8">
        <f t="shared" si="1"/>
        <v>45</v>
      </c>
      <c r="O28" s="8">
        <f t="shared" si="2"/>
        <v>50</v>
      </c>
      <c r="P28" s="8">
        <f t="shared" si="3"/>
        <v>67</v>
      </c>
      <c r="Q28" s="9">
        <f t="shared" si="4"/>
        <v>42.05</v>
      </c>
      <c r="R28" s="9">
        <f t="shared" si="5"/>
        <v>48.25</v>
      </c>
      <c r="S28" s="9">
        <f t="shared" si="6"/>
        <v>53.150000000000006</v>
      </c>
      <c r="T28" s="9">
        <f t="shared" si="7"/>
        <v>46.75</v>
      </c>
      <c r="U28" s="8">
        <f t="shared" si="8"/>
        <v>47.816666666666663</v>
      </c>
      <c r="V28" s="8">
        <f t="shared" si="9"/>
        <v>47.55</v>
      </c>
    </row>
    <row r="29" spans="1:22" ht="13.5" x14ac:dyDescent="0.25">
      <c r="A29" s="3">
        <f>RSI!A29</f>
        <v>42046</v>
      </c>
      <c r="B29" s="2">
        <f>RSI!B29</f>
        <v>0.85319999999999996</v>
      </c>
      <c r="C29" s="2">
        <f>RSI!I29</f>
        <v>56.401567793857602</v>
      </c>
      <c r="D29" s="2">
        <f>MACD!E29</f>
        <v>-5.5283092849434112E-3</v>
      </c>
      <c r="E29" s="2">
        <f>MACD!F29</f>
        <v>0</v>
      </c>
      <c r="F29" s="2">
        <f>'Moving Avg'!D29</f>
        <v>0.85039999999999993</v>
      </c>
      <c r="G29" s="2">
        <f>'Moving Avg'!F29</f>
        <v>0.83467999999999998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  <c r="M29" s="8">
        <f t="shared" si="0"/>
        <v>25</v>
      </c>
      <c r="N29" s="8">
        <f t="shared" si="1"/>
        <v>45</v>
      </c>
      <c r="O29" s="8">
        <f t="shared" si="2"/>
        <v>50</v>
      </c>
      <c r="P29" s="8">
        <f t="shared" si="3"/>
        <v>67</v>
      </c>
      <c r="Q29" s="9">
        <f t="shared" si="4"/>
        <v>42.05</v>
      </c>
      <c r="R29" s="9">
        <f t="shared" si="5"/>
        <v>48.25</v>
      </c>
      <c r="S29" s="9">
        <f t="shared" si="6"/>
        <v>53.150000000000006</v>
      </c>
      <c r="T29" s="9">
        <f t="shared" si="7"/>
        <v>46.75</v>
      </c>
      <c r="U29" s="8">
        <f t="shared" si="8"/>
        <v>47.816666666666663</v>
      </c>
      <c r="V29" s="8">
        <f t="shared" si="9"/>
        <v>47.55</v>
      </c>
    </row>
    <row r="30" spans="1:22" ht="13.5" x14ac:dyDescent="0.25">
      <c r="A30" s="3">
        <f>RSI!A30</f>
        <v>42047</v>
      </c>
      <c r="B30" s="2">
        <f>RSI!B30</f>
        <v>0.85319999999999996</v>
      </c>
      <c r="C30" s="2">
        <f>RSI!I30</f>
        <v>56.401567793857595</v>
      </c>
      <c r="D30" s="2">
        <f>MACD!E30</f>
        <v>-8.9666136568583577E-3</v>
      </c>
      <c r="E30" s="2">
        <f>MACD!F30</f>
        <v>0</v>
      </c>
      <c r="F30" s="2">
        <f>'Moving Avg'!D30</f>
        <v>0.85508000000000006</v>
      </c>
      <c r="G30" s="2">
        <f>'Moving Avg'!F30</f>
        <v>0.83538499999999993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  <c r="M30" s="8">
        <f t="shared" si="0"/>
        <v>25</v>
      </c>
      <c r="N30" s="8">
        <f t="shared" si="1"/>
        <v>45</v>
      </c>
      <c r="O30" s="8">
        <f t="shared" si="2"/>
        <v>50</v>
      </c>
      <c r="P30" s="8">
        <f t="shared" si="3"/>
        <v>67</v>
      </c>
      <c r="Q30" s="9">
        <f t="shared" si="4"/>
        <v>42.05</v>
      </c>
      <c r="R30" s="9">
        <f t="shared" si="5"/>
        <v>48.25</v>
      </c>
      <c r="S30" s="9">
        <f t="shared" si="6"/>
        <v>53.150000000000006</v>
      </c>
      <c r="T30" s="9">
        <f t="shared" si="7"/>
        <v>46.75</v>
      </c>
      <c r="U30" s="8">
        <f t="shared" si="8"/>
        <v>47.816666666666663</v>
      </c>
      <c r="V30" s="8">
        <f t="shared" si="9"/>
        <v>47.55</v>
      </c>
    </row>
    <row r="31" spans="1:22" ht="13.5" x14ac:dyDescent="0.25">
      <c r="A31" s="3">
        <f>RSI!A31</f>
        <v>42048</v>
      </c>
      <c r="B31" s="2">
        <f>RSI!B31</f>
        <v>0.8579</v>
      </c>
      <c r="C31" s="2">
        <f>RSI!I31</f>
        <v>58.504161314933889</v>
      </c>
      <c r="D31" s="2">
        <f>MACD!E31</f>
        <v>-1.3779910658707872E-2</v>
      </c>
      <c r="E31" s="2">
        <f>MACD!F31</f>
        <v>0</v>
      </c>
      <c r="F31" s="2">
        <f>'Moving Avg'!D31</f>
        <v>0.85602</v>
      </c>
      <c r="G31" s="2">
        <f>'Moving Avg'!F31</f>
        <v>0.83655999999999986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STRONG</v>
      </c>
      <c r="L31" s="6" t="str">
        <f>OBV!H31</f>
        <v>CONFIRMED BULLISH</v>
      </c>
      <c r="M31" s="8">
        <f t="shared" si="0"/>
        <v>25</v>
      </c>
      <c r="N31" s="8">
        <f t="shared" si="1"/>
        <v>45</v>
      </c>
      <c r="O31" s="8">
        <f t="shared" si="2"/>
        <v>50</v>
      </c>
      <c r="P31" s="8">
        <f t="shared" si="3"/>
        <v>100</v>
      </c>
      <c r="Q31" s="9">
        <f t="shared" si="4"/>
        <v>47</v>
      </c>
      <c r="R31" s="9">
        <f t="shared" si="5"/>
        <v>56.5</v>
      </c>
      <c r="S31" s="9">
        <f t="shared" si="6"/>
        <v>68</v>
      </c>
      <c r="T31" s="9">
        <f t="shared" si="7"/>
        <v>55</v>
      </c>
      <c r="U31" s="8">
        <f t="shared" si="8"/>
        <v>57.166666666666664</v>
      </c>
      <c r="V31" s="8">
        <f t="shared" si="9"/>
        <v>56.625</v>
      </c>
    </row>
    <row r="32" spans="1:22" ht="13.5" x14ac:dyDescent="0.25">
      <c r="A32" s="3">
        <f>RSI!A32</f>
        <v>42051</v>
      </c>
      <c r="B32" s="2">
        <f>RSI!B32</f>
        <v>0.8579</v>
      </c>
      <c r="C32" s="2">
        <f>RSI!I32</f>
        <v>58.504161314933889</v>
      </c>
      <c r="D32" s="2">
        <f>MACD!E32</f>
        <v>-1.2935856621311248E-2</v>
      </c>
      <c r="E32" s="2">
        <f>MACD!F32</f>
        <v>0</v>
      </c>
      <c r="F32" s="2">
        <f>'Moving Avg'!D32</f>
        <v>0.85507999999999984</v>
      </c>
      <c r="G32" s="2">
        <f>'Moving Avg'!F32</f>
        <v>0.83773500000000001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  <c r="M32" s="8">
        <f t="shared" si="0"/>
        <v>25</v>
      </c>
      <c r="N32" s="8">
        <f t="shared" si="1"/>
        <v>45</v>
      </c>
      <c r="O32" s="8">
        <f t="shared" si="2"/>
        <v>50</v>
      </c>
      <c r="P32" s="8">
        <f t="shared" si="3"/>
        <v>0</v>
      </c>
      <c r="Q32" s="9">
        <f t="shared" si="4"/>
        <v>32</v>
      </c>
      <c r="R32" s="9">
        <f t="shared" si="5"/>
        <v>31.5</v>
      </c>
      <c r="S32" s="9">
        <f t="shared" si="6"/>
        <v>23</v>
      </c>
      <c r="T32" s="9">
        <f t="shared" si="7"/>
        <v>30</v>
      </c>
      <c r="U32" s="8">
        <f t="shared" si="8"/>
        <v>28.833333333333332</v>
      </c>
      <c r="V32" s="8">
        <f t="shared" si="9"/>
        <v>29.125</v>
      </c>
    </row>
    <row r="33" spans="1:22" ht="13.5" x14ac:dyDescent="0.25">
      <c r="A33" s="3">
        <f>RSI!A33</f>
        <v>42052</v>
      </c>
      <c r="B33" s="2">
        <f>RSI!B33</f>
        <v>0.85319999999999996</v>
      </c>
      <c r="C33" s="2">
        <f>RSI!I33</f>
        <v>55.405279818633268</v>
      </c>
      <c r="D33" s="2">
        <f>MACD!E33</f>
        <v>-1.2716317342766237E-2</v>
      </c>
      <c r="E33" s="2">
        <f>MACD!F33</f>
        <v>0</v>
      </c>
      <c r="F33" s="2">
        <f>'Moving Avg'!D33</f>
        <v>0.85507999999999984</v>
      </c>
      <c r="G33" s="2">
        <f>'Moving Avg'!F33</f>
        <v>0.83867500000000006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NEUTRAL</v>
      </c>
      <c r="L33" s="6" t="str">
        <f>OBV!H33</f>
        <v>NEUTRAL</v>
      </c>
      <c r="M33" s="8">
        <f t="shared" si="0"/>
        <v>25</v>
      </c>
      <c r="N33" s="8">
        <f t="shared" si="1"/>
        <v>45</v>
      </c>
      <c r="O33" s="8">
        <f t="shared" si="2"/>
        <v>50</v>
      </c>
      <c r="P33" s="8">
        <f t="shared" si="3"/>
        <v>16.5</v>
      </c>
      <c r="Q33" s="9">
        <f t="shared" si="4"/>
        <v>34.475000000000001</v>
      </c>
      <c r="R33" s="9">
        <f t="shared" si="5"/>
        <v>35.625</v>
      </c>
      <c r="S33" s="9">
        <f t="shared" si="6"/>
        <v>30.425000000000001</v>
      </c>
      <c r="T33" s="9">
        <f t="shared" si="7"/>
        <v>34.125</v>
      </c>
      <c r="U33" s="8">
        <f t="shared" si="8"/>
        <v>33.508333333333333</v>
      </c>
      <c r="V33" s="8">
        <f t="shared" si="9"/>
        <v>33.662499999999994</v>
      </c>
    </row>
    <row r="34" spans="1:22" ht="13.5" x14ac:dyDescent="0.25">
      <c r="A34" s="3">
        <f>RSI!A34</f>
        <v>42053</v>
      </c>
      <c r="B34" s="2">
        <f>RSI!B34</f>
        <v>0.85319999999999996</v>
      </c>
      <c r="C34" s="2">
        <f>RSI!I34</f>
        <v>55.405279818633254</v>
      </c>
      <c r="D34" s="2">
        <f>MACD!E34</f>
        <v>-1.2613643351396031E-2</v>
      </c>
      <c r="E34" s="2">
        <f>MACD!F34</f>
        <v>0</v>
      </c>
      <c r="F34" s="2">
        <f>'Moving Avg'!D34</f>
        <v>0.85508000000000006</v>
      </c>
      <c r="G34" s="2">
        <f>'Moving Avg'!F34</f>
        <v>0.83984500000000006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NEUTRAL</v>
      </c>
      <c r="L34" s="6" t="str">
        <f>OBV!H34</f>
        <v>NEUTRAL</v>
      </c>
      <c r="M34" s="8">
        <f t="shared" si="0"/>
        <v>25</v>
      </c>
      <c r="N34" s="8">
        <f t="shared" si="1"/>
        <v>45</v>
      </c>
      <c r="O34" s="8">
        <f t="shared" si="2"/>
        <v>50</v>
      </c>
      <c r="P34" s="8">
        <f t="shared" si="3"/>
        <v>16.5</v>
      </c>
      <c r="Q34" s="9">
        <f t="shared" si="4"/>
        <v>34.475000000000001</v>
      </c>
      <c r="R34" s="9">
        <f t="shared" si="5"/>
        <v>35.625</v>
      </c>
      <c r="S34" s="9">
        <f t="shared" si="6"/>
        <v>30.425000000000001</v>
      </c>
      <c r="T34" s="9">
        <f t="shared" si="7"/>
        <v>34.125</v>
      </c>
      <c r="U34" s="8">
        <f t="shared" si="8"/>
        <v>33.508333333333333</v>
      </c>
      <c r="V34" s="8">
        <f t="shared" si="9"/>
        <v>33.662499999999994</v>
      </c>
    </row>
    <row r="35" spans="1:22" ht="13.5" x14ac:dyDescent="0.25">
      <c r="A35" s="3">
        <f>RSI!A35</f>
        <v>42054</v>
      </c>
      <c r="B35" s="2">
        <f>RSI!B35</f>
        <v>0.85319999999999996</v>
      </c>
      <c r="C35" s="2">
        <f>RSI!I35</f>
        <v>55.405279818633254</v>
      </c>
      <c r="D35" s="2">
        <f>MACD!E35</f>
        <v>-1.3311392864124305E-2</v>
      </c>
      <c r="E35" s="2">
        <f>MACD!F35</f>
        <v>-9.2226792429108209E-3</v>
      </c>
      <c r="F35" s="2">
        <f>'Moving Avg'!D35</f>
        <v>0.85508000000000006</v>
      </c>
      <c r="G35" s="2">
        <f>'Moving Avg'!F35</f>
        <v>0.84101499999999996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NEUTRAL</v>
      </c>
      <c r="L35" s="6" t="str">
        <f>OBV!H35</f>
        <v>NEUTRAL</v>
      </c>
      <c r="M35" s="8">
        <f t="shared" si="0"/>
        <v>25</v>
      </c>
      <c r="N35" s="8">
        <f t="shared" si="1"/>
        <v>45</v>
      </c>
      <c r="O35" s="8">
        <f t="shared" si="2"/>
        <v>50</v>
      </c>
      <c r="P35" s="8">
        <f t="shared" si="3"/>
        <v>16.5</v>
      </c>
      <c r="Q35" s="9">
        <f t="shared" si="4"/>
        <v>34.475000000000001</v>
      </c>
      <c r="R35" s="9">
        <f t="shared" si="5"/>
        <v>35.625</v>
      </c>
      <c r="S35" s="9">
        <f t="shared" si="6"/>
        <v>30.425000000000001</v>
      </c>
      <c r="T35" s="9">
        <f t="shared" si="7"/>
        <v>34.125</v>
      </c>
      <c r="U35" s="8">
        <f t="shared" si="8"/>
        <v>33.508333333333333</v>
      </c>
      <c r="V35" s="8">
        <f t="shared" si="9"/>
        <v>33.662499999999994</v>
      </c>
    </row>
    <row r="36" spans="1:22" ht="13.5" x14ac:dyDescent="0.25">
      <c r="A36" s="3">
        <f>RSI!A36</f>
        <v>42055</v>
      </c>
      <c r="B36" s="2">
        <f>RSI!B36</f>
        <v>0.85319999999999996</v>
      </c>
      <c r="C36" s="2">
        <f>RSI!I36</f>
        <v>55.405279818633247</v>
      </c>
      <c r="D36" s="2">
        <f>MACD!E36</f>
        <v>-1.0373032592169262E-2</v>
      </c>
      <c r="E36" s="2">
        <f>MACD!F36</f>
        <v>-9.4527499127625095E-3</v>
      </c>
      <c r="F36" s="2">
        <f>'Moving Avg'!D36</f>
        <v>0.85414000000000012</v>
      </c>
      <c r="G36" s="2">
        <f>'Moving Avg'!F36</f>
        <v>0.84218499999999996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NEUTRAL</v>
      </c>
      <c r="L36" s="6" t="str">
        <f>OBV!H36</f>
        <v>CONFIRMED BEARISH</v>
      </c>
      <c r="M36" s="8">
        <f t="shared" si="0"/>
        <v>25</v>
      </c>
      <c r="N36" s="8">
        <f t="shared" si="1"/>
        <v>45</v>
      </c>
      <c r="O36" s="8">
        <f t="shared" si="2"/>
        <v>50</v>
      </c>
      <c r="P36" s="8">
        <f t="shared" si="3"/>
        <v>16.5</v>
      </c>
      <c r="Q36" s="9">
        <f t="shared" si="4"/>
        <v>34.475000000000001</v>
      </c>
      <c r="R36" s="9">
        <f t="shared" si="5"/>
        <v>35.625</v>
      </c>
      <c r="S36" s="9">
        <f t="shared" si="6"/>
        <v>30.425000000000001</v>
      </c>
      <c r="T36" s="9">
        <f t="shared" si="7"/>
        <v>34.125</v>
      </c>
      <c r="U36" s="8">
        <f t="shared" si="8"/>
        <v>33.508333333333333</v>
      </c>
      <c r="V36" s="8">
        <f t="shared" si="9"/>
        <v>33.662499999999994</v>
      </c>
    </row>
    <row r="37" spans="1:22" ht="13.5" x14ac:dyDescent="0.25">
      <c r="A37" s="3">
        <f>RSI!A37</f>
        <v>42058</v>
      </c>
      <c r="B37" s="2">
        <f>RSI!B37</f>
        <v>0.85319999999999996</v>
      </c>
      <c r="C37" s="2">
        <f>RSI!I37</f>
        <v>55.405279818633247</v>
      </c>
      <c r="D37" s="2">
        <f>MACD!E37</f>
        <v>-6.506533432179662E-3</v>
      </c>
      <c r="E37" s="2">
        <f>MACD!F37</f>
        <v>-8.8635066166459411E-3</v>
      </c>
      <c r="F37" s="2">
        <f>'Moving Avg'!D37</f>
        <v>0.85319999999999996</v>
      </c>
      <c r="G37" s="2">
        <f>'Moving Avg'!F37</f>
        <v>0.84335500000000008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NEUTRAL</v>
      </c>
      <c r="L37" s="6" t="str">
        <f>OBV!H37</f>
        <v>CONFIRMED BEARISH</v>
      </c>
      <c r="M37" s="8">
        <f t="shared" si="0"/>
        <v>25</v>
      </c>
      <c r="N37" s="8">
        <f t="shared" si="1"/>
        <v>0</v>
      </c>
      <c r="O37" s="8">
        <f t="shared" si="2"/>
        <v>50</v>
      </c>
      <c r="P37" s="8">
        <f t="shared" si="3"/>
        <v>16.5</v>
      </c>
      <c r="Q37" s="9">
        <f t="shared" si="4"/>
        <v>18.725000000000001</v>
      </c>
      <c r="R37" s="9">
        <f t="shared" si="5"/>
        <v>26.625</v>
      </c>
      <c r="S37" s="9">
        <f t="shared" si="6"/>
        <v>23.675000000000001</v>
      </c>
      <c r="T37" s="9">
        <f t="shared" si="7"/>
        <v>22.875</v>
      </c>
      <c r="U37" s="8">
        <f t="shared" si="8"/>
        <v>23.008333333333336</v>
      </c>
      <c r="V37" s="8">
        <f t="shared" si="9"/>
        <v>22.975000000000001</v>
      </c>
    </row>
    <row r="38" spans="1:22" ht="13.5" x14ac:dyDescent="0.25">
      <c r="A38" s="3">
        <f>RSI!A38</f>
        <v>42059</v>
      </c>
      <c r="B38" s="2">
        <f>RSI!B38</f>
        <v>0.85319999999999996</v>
      </c>
      <c r="C38" s="2">
        <f>RSI!I38</f>
        <v>55.405279818633247</v>
      </c>
      <c r="D38" s="2">
        <f>MACD!E38</f>
        <v>-4.7421077833881276E-3</v>
      </c>
      <c r="E38" s="2">
        <f>MACD!F38</f>
        <v>-8.0392268499943787E-3</v>
      </c>
      <c r="F38" s="2">
        <f>'Moving Avg'!D38</f>
        <v>0.85319999999999996</v>
      </c>
      <c r="G38" s="2">
        <f>'Moving Avg'!F38</f>
        <v>0.84452499999999997</v>
      </c>
      <c r="H38" s="2">
        <f>'Moving Avg'!G38</f>
        <v>0</v>
      </c>
      <c r="I38" s="2">
        <f>'Moving Avg'!H38</f>
        <v>0</v>
      </c>
      <c r="J38" s="6" t="str">
        <f>OBV!F38</f>
        <v>NEUTRAL</v>
      </c>
      <c r="K38" s="6" t="str">
        <f>OBV!G38</f>
        <v>NEUTRAL</v>
      </c>
      <c r="L38" s="6" t="str">
        <f>OBV!H38</f>
        <v>NEUTRAL</v>
      </c>
      <c r="M38" s="8">
        <f t="shared" si="0"/>
        <v>25</v>
      </c>
      <c r="N38" s="8">
        <f t="shared" si="1"/>
        <v>0</v>
      </c>
      <c r="O38" s="8">
        <f t="shared" si="2"/>
        <v>50</v>
      </c>
      <c r="P38" s="8">
        <f t="shared" si="3"/>
        <v>33</v>
      </c>
      <c r="Q38" s="9">
        <f t="shared" si="4"/>
        <v>21.2</v>
      </c>
      <c r="R38" s="9">
        <f t="shared" si="5"/>
        <v>30.75</v>
      </c>
      <c r="S38" s="9">
        <f t="shared" si="6"/>
        <v>31.1</v>
      </c>
      <c r="T38" s="9">
        <f t="shared" si="7"/>
        <v>27</v>
      </c>
      <c r="U38" s="8">
        <f t="shared" si="8"/>
        <v>27.683333333333337</v>
      </c>
      <c r="V38" s="8">
        <f t="shared" si="9"/>
        <v>27.512500000000003</v>
      </c>
    </row>
    <row r="39" spans="1:22" ht="13.5" x14ac:dyDescent="0.25">
      <c r="A39" s="3">
        <f>RSI!A39</f>
        <v>42060</v>
      </c>
      <c r="B39" s="2">
        <f>RSI!B39</f>
        <v>0.85319999999999996</v>
      </c>
      <c r="C39" s="2">
        <f>RSI!I39</f>
        <v>55.405279818633247</v>
      </c>
      <c r="D39" s="2">
        <f>MACD!E39</f>
        <v>-3.3056819014758432E-3</v>
      </c>
      <c r="E39" s="2">
        <f>MACD!F39</f>
        <v>-7.0925178602906716E-3</v>
      </c>
      <c r="F39" s="2">
        <f>'Moving Avg'!D39</f>
        <v>0.85319999999999996</v>
      </c>
      <c r="G39" s="2">
        <f>'Moving Avg'!F39</f>
        <v>0.84616499999999983</v>
      </c>
      <c r="H39" s="2">
        <f>'Moving Avg'!G39</f>
        <v>0</v>
      </c>
      <c r="I39" s="2">
        <f>'Moving Avg'!H39</f>
        <v>0</v>
      </c>
      <c r="J39" s="6" t="str">
        <f>OBV!F39</f>
        <v>NEUTRAL</v>
      </c>
      <c r="K39" s="6" t="str">
        <f>OBV!G39</f>
        <v>NEUTRAL</v>
      </c>
      <c r="L39" s="6" t="str">
        <f>OBV!H39</f>
        <v>NEUTRAL</v>
      </c>
      <c r="M39" s="8">
        <f t="shared" si="0"/>
        <v>25</v>
      </c>
      <c r="N39" s="8">
        <f t="shared" si="1"/>
        <v>0</v>
      </c>
      <c r="O39" s="8">
        <f t="shared" si="2"/>
        <v>50</v>
      </c>
      <c r="P39" s="8">
        <f t="shared" si="3"/>
        <v>33</v>
      </c>
      <c r="Q39" s="9">
        <f t="shared" si="4"/>
        <v>21.2</v>
      </c>
      <c r="R39" s="9">
        <f t="shared" si="5"/>
        <v>30.75</v>
      </c>
      <c r="S39" s="9">
        <f t="shared" si="6"/>
        <v>31.1</v>
      </c>
      <c r="T39" s="9">
        <f t="shared" si="7"/>
        <v>27</v>
      </c>
      <c r="U39" s="8">
        <f t="shared" si="8"/>
        <v>27.683333333333337</v>
      </c>
      <c r="V39" s="8">
        <f t="shared" si="9"/>
        <v>27.512500000000003</v>
      </c>
    </row>
    <row r="40" spans="1:22" ht="13.5" x14ac:dyDescent="0.25">
      <c r="A40" s="3">
        <f>RSI!A40</f>
        <v>42061</v>
      </c>
      <c r="B40" s="2">
        <f>RSI!B40</f>
        <v>0.85319999999999996</v>
      </c>
      <c r="C40" s="2">
        <f>RSI!I40</f>
        <v>55.405279818633247</v>
      </c>
      <c r="D40" s="2">
        <f>MACD!E40</f>
        <v>-2.1426054196189703E-3</v>
      </c>
      <c r="E40" s="2">
        <f>MACD!F40</f>
        <v>-6.1025353721563319E-3</v>
      </c>
      <c r="F40" s="2">
        <f>'Moving Avg'!D40</f>
        <v>0.85319999999999996</v>
      </c>
      <c r="G40" s="2">
        <f>'Moving Avg'!F40</f>
        <v>0.84803999999999991</v>
      </c>
      <c r="H40" s="2">
        <f>'Moving Avg'!G40</f>
        <v>0</v>
      </c>
      <c r="I40" s="2">
        <f>'Moving Avg'!H40</f>
        <v>0</v>
      </c>
      <c r="J40" s="6" t="str">
        <f>OBV!F40</f>
        <v>NEUTRAL</v>
      </c>
      <c r="K40" s="6" t="str">
        <f>OBV!G40</f>
        <v>NEUTRAL</v>
      </c>
      <c r="L40" s="6" t="str">
        <f>OBV!H40</f>
        <v>NEUTRAL</v>
      </c>
      <c r="M40" s="8">
        <f t="shared" si="0"/>
        <v>25</v>
      </c>
      <c r="N40" s="8">
        <f t="shared" si="1"/>
        <v>0</v>
      </c>
      <c r="O40" s="8">
        <f t="shared" si="2"/>
        <v>50</v>
      </c>
      <c r="P40" s="8">
        <f t="shared" si="3"/>
        <v>33</v>
      </c>
      <c r="Q40" s="9">
        <f t="shared" si="4"/>
        <v>21.2</v>
      </c>
      <c r="R40" s="9">
        <f t="shared" si="5"/>
        <v>30.75</v>
      </c>
      <c r="S40" s="9">
        <f t="shared" si="6"/>
        <v>31.1</v>
      </c>
      <c r="T40" s="9">
        <f t="shared" si="7"/>
        <v>27</v>
      </c>
      <c r="U40" s="8">
        <f t="shared" si="8"/>
        <v>27.683333333333337</v>
      </c>
      <c r="V40" s="8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0.85319999999999996</v>
      </c>
      <c r="C41" s="2">
        <f>RSI!I41</f>
        <v>55.405279818633247</v>
      </c>
      <c r="D41" s="2">
        <f>MACD!E41</f>
        <v>-4.8386908289776986E-4</v>
      </c>
      <c r="E41" s="2">
        <f>MACD!F41</f>
        <v>-4.9788021143046196E-3</v>
      </c>
      <c r="F41" s="2">
        <f>'Moving Avg'!D41</f>
        <v>0.85319999999999996</v>
      </c>
      <c r="G41" s="2">
        <f>'Moving Avg'!F41</f>
        <v>0.85038499999999984</v>
      </c>
      <c r="H41" s="2">
        <f>'Moving Avg'!G41</f>
        <v>0</v>
      </c>
      <c r="I41" s="2">
        <f>'Moving Avg'!H41</f>
        <v>0</v>
      </c>
      <c r="J41" s="6" t="str">
        <f>OBV!F41</f>
        <v>NEUTRAL</v>
      </c>
      <c r="K41" s="6" t="str">
        <f>OBV!G41</f>
        <v>NEUTRAL</v>
      </c>
      <c r="L41" s="6" t="str">
        <f>OBV!H41</f>
        <v>NEUTRAL</v>
      </c>
      <c r="M41" s="8">
        <f t="shared" si="0"/>
        <v>25</v>
      </c>
      <c r="N41" s="8">
        <f t="shared" si="1"/>
        <v>0</v>
      </c>
      <c r="O41" s="8">
        <f t="shared" si="2"/>
        <v>50</v>
      </c>
      <c r="P41" s="8">
        <f t="shared" si="3"/>
        <v>33</v>
      </c>
      <c r="Q41" s="9">
        <f t="shared" si="4"/>
        <v>21.2</v>
      </c>
      <c r="R41" s="9">
        <f t="shared" si="5"/>
        <v>30.75</v>
      </c>
      <c r="S41" s="9">
        <f t="shared" si="6"/>
        <v>31.1</v>
      </c>
      <c r="T41" s="9">
        <f t="shared" si="7"/>
        <v>27</v>
      </c>
      <c r="U41" s="8">
        <f t="shared" si="8"/>
        <v>27.683333333333337</v>
      </c>
      <c r="V41" s="8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0.85319999999999996</v>
      </c>
      <c r="C42" s="2">
        <f>RSI!I42</f>
        <v>55.405279818633247</v>
      </c>
      <c r="D42" s="2">
        <f>MACD!E42</f>
        <v>8.7478609923874462E-4</v>
      </c>
      <c r="E42" s="2">
        <f>MACD!F42</f>
        <v>-3.8080844715959474E-3</v>
      </c>
      <c r="F42" s="2">
        <f>'Moving Avg'!D42</f>
        <v>0.85319999999999996</v>
      </c>
      <c r="G42" s="2">
        <f>'Moving Avg'!F42</f>
        <v>0.85108999999999979</v>
      </c>
      <c r="H42" s="2">
        <f>'Moving Avg'!G42</f>
        <v>0</v>
      </c>
      <c r="I42" s="2">
        <f>'Moving Avg'!H42</f>
        <v>0</v>
      </c>
      <c r="J42" s="6" t="str">
        <f>OBV!F42</f>
        <v>NEUTRAL</v>
      </c>
      <c r="K42" s="6" t="str">
        <f>OBV!G42</f>
        <v>NEUTRAL</v>
      </c>
      <c r="L42" s="6" t="str">
        <f>OBV!H42</f>
        <v>NEUTRAL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33</v>
      </c>
      <c r="Q42" s="9">
        <f t="shared" si="4"/>
        <v>21.2</v>
      </c>
      <c r="R42" s="9">
        <f t="shared" si="5"/>
        <v>30.75</v>
      </c>
      <c r="S42" s="9">
        <f t="shared" si="6"/>
        <v>31.1</v>
      </c>
      <c r="T42" s="9">
        <f t="shared" si="7"/>
        <v>27</v>
      </c>
      <c r="U42" s="8">
        <f t="shared" si="8"/>
        <v>27.683333333333337</v>
      </c>
      <c r="V42" s="8">
        <f t="shared" si="9"/>
        <v>27.512500000000003</v>
      </c>
    </row>
    <row r="43" spans="1:22" ht="13.5" x14ac:dyDescent="0.25">
      <c r="A43" s="3">
        <f>RSI!A43</f>
        <v>42066</v>
      </c>
      <c r="B43" s="2">
        <f>RSI!B43</f>
        <v>0.84379999999999999</v>
      </c>
      <c r="C43" s="2">
        <f>RSI!I43</f>
        <v>45.329551240964669</v>
      </c>
      <c r="D43" s="2">
        <f>MACD!E43</f>
        <v>1.9560710869612752E-3</v>
      </c>
      <c r="E43" s="2">
        <f>MACD!F43</f>
        <v>-2.6552533598845031E-3</v>
      </c>
      <c r="F43" s="2">
        <f>'Moving Avg'!D43</f>
        <v>0.85131999999999997</v>
      </c>
      <c r="G43" s="2">
        <f>'Moving Avg'!F43</f>
        <v>0.85155999999999976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WEAK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0</v>
      </c>
      <c r="Q43" s="9">
        <f t="shared" si="4"/>
        <v>16.25</v>
      </c>
      <c r="R43" s="9">
        <f t="shared" si="5"/>
        <v>22.5</v>
      </c>
      <c r="S43" s="9">
        <f t="shared" si="6"/>
        <v>16.25</v>
      </c>
      <c r="T43" s="9">
        <f t="shared" si="7"/>
        <v>18.75</v>
      </c>
      <c r="U43" s="8">
        <f t="shared" si="8"/>
        <v>18.333333333333332</v>
      </c>
      <c r="V43" s="8">
        <f t="shared" si="9"/>
        <v>18.4375</v>
      </c>
    </row>
    <row r="44" spans="1:22" ht="13.5" x14ac:dyDescent="0.25">
      <c r="A44" s="3">
        <f>RSI!A44</f>
        <v>42067</v>
      </c>
      <c r="B44" s="2">
        <f>RSI!B44</f>
        <v>0.84850000000000003</v>
      </c>
      <c r="C44" s="2">
        <f>RSI!I44</f>
        <v>50.205522884130311</v>
      </c>
      <c r="D44" s="2">
        <f>MACD!E44</f>
        <v>2.5399146404536666E-3</v>
      </c>
      <c r="E44" s="2">
        <f>MACD!F44</f>
        <v>-1.616219759816869E-3</v>
      </c>
      <c r="F44" s="2">
        <f>'Moving Avg'!D44</f>
        <v>0.8503799999999998</v>
      </c>
      <c r="G44" s="2">
        <f>'Moving Avg'!F44</f>
        <v>0.85226499999999983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WEAK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50</v>
      </c>
      <c r="P44" s="8">
        <f t="shared" si="3"/>
        <v>0</v>
      </c>
      <c r="Q44" s="9">
        <f t="shared" si="4"/>
        <v>16.25</v>
      </c>
      <c r="R44" s="9">
        <f t="shared" si="5"/>
        <v>22.5</v>
      </c>
      <c r="S44" s="9">
        <f t="shared" si="6"/>
        <v>16.25</v>
      </c>
      <c r="T44" s="9">
        <f t="shared" si="7"/>
        <v>18.75</v>
      </c>
      <c r="U44" s="8">
        <f t="shared" si="8"/>
        <v>18.333333333333332</v>
      </c>
      <c r="V44" s="8">
        <f t="shared" si="9"/>
        <v>18.4375</v>
      </c>
    </row>
    <row r="45" spans="1:22" ht="13.5" x14ac:dyDescent="0.25">
      <c r="A45" s="3">
        <f>RSI!A45</f>
        <v>42068</v>
      </c>
      <c r="B45" s="2">
        <f>RSI!B45</f>
        <v>0.84379999999999999</v>
      </c>
      <c r="C45" s="2">
        <f>RSI!I45</f>
        <v>45.805907540560405</v>
      </c>
      <c r="D45" s="2">
        <f>MACD!E45</f>
        <v>3.3701064314752838E-3</v>
      </c>
      <c r="E45" s="2">
        <f>MACD!F45</f>
        <v>-6.1895452155843848E-4</v>
      </c>
      <c r="F45" s="2">
        <f>'Moving Avg'!D45</f>
        <v>0.84849999999999992</v>
      </c>
      <c r="G45" s="2">
        <f>'Moving Avg'!F45</f>
        <v>0.85296499999999986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WEAK</v>
      </c>
      <c r="L45" s="6" t="str">
        <f>OBV!H45</f>
        <v>CONFIRMED BEARISH</v>
      </c>
      <c r="M45" s="8">
        <f t="shared" si="0"/>
        <v>25</v>
      </c>
      <c r="N45" s="8">
        <f t="shared" si="1"/>
        <v>0</v>
      </c>
      <c r="O45" s="8">
        <f t="shared" si="2"/>
        <v>50</v>
      </c>
      <c r="P45" s="8">
        <f t="shared" si="3"/>
        <v>0</v>
      </c>
      <c r="Q45" s="9">
        <f t="shared" si="4"/>
        <v>16.25</v>
      </c>
      <c r="R45" s="9">
        <f t="shared" si="5"/>
        <v>22.5</v>
      </c>
      <c r="S45" s="9">
        <f t="shared" si="6"/>
        <v>16.25</v>
      </c>
      <c r="T45" s="9">
        <f t="shared" si="7"/>
        <v>18.75</v>
      </c>
      <c r="U45" s="8">
        <f t="shared" si="8"/>
        <v>18.333333333333332</v>
      </c>
      <c r="V45" s="8">
        <f t="shared" si="9"/>
        <v>18.4375</v>
      </c>
    </row>
    <row r="46" spans="1:22" ht="13.5" x14ac:dyDescent="0.25">
      <c r="A46" s="3">
        <f>RSI!A46</f>
        <v>42069</v>
      </c>
      <c r="B46" s="2">
        <f>RSI!B46</f>
        <v>0.84850000000000003</v>
      </c>
      <c r="C46" s="2">
        <f>RSI!I46</f>
        <v>50.479323779257008</v>
      </c>
      <c r="D46" s="2">
        <f>MACD!E46</f>
        <v>3.7411101830566729E-3</v>
      </c>
      <c r="E46" s="2">
        <f>MACD!F46</f>
        <v>2.5305841936458376E-4</v>
      </c>
      <c r="F46" s="2">
        <f>'Moving Avg'!D46</f>
        <v>0.84755999999999998</v>
      </c>
      <c r="G46" s="2">
        <f>'Moving Avg'!F46</f>
        <v>0.85272999999999988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50</v>
      </c>
      <c r="P46" s="8">
        <f t="shared" si="3"/>
        <v>0</v>
      </c>
      <c r="Q46" s="9">
        <f t="shared" si="4"/>
        <v>16.25</v>
      </c>
      <c r="R46" s="9">
        <f t="shared" si="5"/>
        <v>22.5</v>
      </c>
      <c r="S46" s="9">
        <f t="shared" si="6"/>
        <v>16.25</v>
      </c>
      <c r="T46" s="9">
        <f t="shared" si="7"/>
        <v>18.75</v>
      </c>
      <c r="U46" s="8">
        <f t="shared" si="8"/>
        <v>18.333333333333332</v>
      </c>
      <c r="V46" s="8">
        <f t="shared" si="9"/>
        <v>18.4375</v>
      </c>
    </row>
    <row r="47" spans="1:22" ht="13.5" x14ac:dyDescent="0.25">
      <c r="A47" s="3">
        <f>RSI!A47</f>
        <v>42072</v>
      </c>
      <c r="B47" s="2">
        <f>RSI!B47</f>
        <v>0.84850000000000003</v>
      </c>
      <c r="C47" s="2">
        <f>RSI!I47</f>
        <v>50.479323779257008</v>
      </c>
      <c r="D47" s="2">
        <f>MACD!E47</f>
        <v>4.0427101572807489E-3</v>
      </c>
      <c r="E47" s="2">
        <f>MACD!F47</f>
        <v>1.0109887669478169E-3</v>
      </c>
      <c r="F47" s="2">
        <f>'Moving Avg'!D47</f>
        <v>0.84662000000000004</v>
      </c>
      <c r="G47" s="2">
        <f>'Moving Avg'!F47</f>
        <v>0.85202499999999992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50</v>
      </c>
      <c r="P47" s="8">
        <f t="shared" si="3"/>
        <v>0</v>
      </c>
      <c r="Q47" s="9">
        <f t="shared" si="4"/>
        <v>16.25</v>
      </c>
      <c r="R47" s="9">
        <f t="shared" si="5"/>
        <v>22.5</v>
      </c>
      <c r="S47" s="9">
        <f t="shared" si="6"/>
        <v>16.25</v>
      </c>
      <c r="T47" s="9">
        <f t="shared" si="7"/>
        <v>18.75</v>
      </c>
      <c r="U47" s="8">
        <f t="shared" si="8"/>
        <v>18.333333333333332</v>
      </c>
      <c r="V47" s="8">
        <f t="shared" si="9"/>
        <v>18.4375</v>
      </c>
    </row>
    <row r="48" spans="1:22" ht="13.5" x14ac:dyDescent="0.25">
      <c r="A48" s="3">
        <f>RSI!A48</f>
        <v>42073</v>
      </c>
      <c r="B48" s="2">
        <f>RSI!B48</f>
        <v>0.84850000000000003</v>
      </c>
      <c r="C48" s="2">
        <f>RSI!I48</f>
        <v>50.479323779257008</v>
      </c>
      <c r="D48" s="2">
        <f>MACD!E48</f>
        <v>4.2864969159203126E-3</v>
      </c>
      <c r="E48" s="2">
        <f>MACD!F48</f>
        <v>1.6660903967423161E-3</v>
      </c>
      <c r="F48" s="2">
        <f>'Moving Avg'!D48</f>
        <v>0.84755999999999998</v>
      </c>
      <c r="G48" s="2">
        <f>'Moving Avg'!F48</f>
        <v>0.85178999999999994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  <c r="M48" s="8">
        <f t="shared" si="0"/>
        <v>25</v>
      </c>
      <c r="N48" s="8">
        <f t="shared" si="1"/>
        <v>0</v>
      </c>
      <c r="O48" s="8">
        <f t="shared" si="2"/>
        <v>50</v>
      </c>
      <c r="P48" s="8">
        <f t="shared" si="3"/>
        <v>100</v>
      </c>
      <c r="Q48" s="9">
        <f t="shared" si="4"/>
        <v>31.25</v>
      </c>
      <c r="R48" s="9">
        <f t="shared" si="5"/>
        <v>47.5</v>
      </c>
      <c r="S48" s="9">
        <f t="shared" si="6"/>
        <v>61.25</v>
      </c>
      <c r="T48" s="9">
        <f t="shared" si="7"/>
        <v>43.75</v>
      </c>
      <c r="U48" s="8">
        <f t="shared" si="8"/>
        <v>46.666666666666664</v>
      </c>
      <c r="V48" s="8">
        <f t="shared" si="9"/>
        <v>45.9375</v>
      </c>
    </row>
    <row r="49" spans="1:22" ht="13.5" x14ac:dyDescent="0.25">
      <c r="A49" s="3">
        <f>RSI!A49</f>
        <v>42074</v>
      </c>
      <c r="B49" s="2">
        <f>RSI!B49</f>
        <v>0.83909999999999996</v>
      </c>
      <c r="C49" s="2">
        <f>RSI!I49</f>
        <v>41.532741503900482</v>
      </c>
      <c r="D49" s="2">
        <f>MACD!E49</f>
        <v>5.1785065198012292E-3</v>
      </c>
      <c r="E49" s="2">
        <f>MACD!F49</f>
        <v>2.3685736213540989E-3</v>
      </c>
      <c r="F49" s="2">
        <f>'Moving Avg'!D49</f>
        <v>0.84567999999999999</v>
      </c>
      <c r="G49" s="2">
        <f>'Moving Avg'!F49</f>
        <v>0.85108499999999976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NEUTRAL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16.5</v>
      </c>
      <c r="Q49" s="9">
        <f t="shared" si="4"/>
        <v>18.725000000000001</v>
      </c>
      <c r="R49" s="9">
        <f t="shared" si="5"/>
        <v>26.625</v>
      </c>
      <c r="S49" s="9">
        <f t="shared" si="6"/>
        <v>23.675000000000001</v>
      </c>
      <c r="T49" s="9">
        <f t="shared" si="7"/>
        <v>22.875</v>
      </c>
      <c r="U49" s="8">
        <f t="shared" si="8"/>
        <v>23.008333333333336</v>
      </c>
      <c r="V49" s="8">
        <f t="shared" si="9"/>
        <v>22.975000000000001</v>
      </c>
    </row>
    <row r="50" spans="1:22" ht="13.5" x14ac:dyDescent="0.25">
      <c r="A50" s="3">
        <f>RSI!A50</f>
        <v>42075</v>
      </c>
      <c r="B50" s="2">
        <f>RSI!B50</f>
        <v>0.83440000000000003</v>
      </c>
      <c r="C50" s="2">
        <f>RSI!I50</f>
        <v>37.914453594790679</v>
      </c>
      <c r="D50" s="2">
        <f>MACD!E50</f>
        <v>6.3271920325875808E-3</v>
      </c>
      <c r="E50" s="2">
        <f>MACD!F50</f>
        <v>3.1602973036007958E-3</v>
      </c>
      <c r="F50" s="2">
        <f>'Moving Avg'!D50</f>
        <v>0.84379999999999988</v>
      </c>
      <c r="G50" s="2">
        <f>'Moving Avg'!F50</f>
        <v>0.85014499999999982</v>
      </c>
      <c r="H50" s="2">
        <f>'Moving Avg'!G50</f>
        <v>0.84046734693877601</v>
      </c>
      <c r="I50" s="2">
        <f>'Moving Avg'!H50</f>
        <v>0</v>
      </c>
      <c r="J50" s="6" t="str">
        <f>OBV!F50</f>
        <v>BEARISH</v>
      </c>
      <c r="K50" s="6" t="str">
        <f>OBV!G50</f>
        <v>WEAK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0</v>
      </c>
      <c r="Q50" s="9">
        <f t="shared" si="4"/>
        <v>16.25</v>
      </c>
      <c r="R50" s="9">
        <f t="shared" si="5"/>
        <v>22.5</v>
      </c>
      <c r="S50" s="9">
        <f t="shared" si="6"/>
        <v>16.25</v>
      </c>
      <c r="T50" s="9">
        <f t="shared" si="7"/>
        <v>18.75</v>
      </c>
      <c r="U50" s="8">
        <f t="shared" si="8"/>
        <v>18.333333333333332</v>
      </c>
      <c r="V50" s="8">
        <f t="shared" si="9"/>
        <v>18.4375</v>
      </c>
    </row>
    <row r="51" spans="1:22" ht="13.5" x14ac:dyDescent="0.25">
      <c r="A51" s="3">
        <f>RSI!A51</f>
        <v>42076</v>
      </c>
      <c r="B51" s="2">
        <f>RSI!B51</f>
        <v>0.83909999999999996</v>
      </c>
      <c r="C51" s="2">
        <f>RSI!I51</f>
        <v>43.239724433210867</v>
      </c>
      <c r="D51" s="2">
        <f>MACD!E51</f>
        <v>7.0211514282739751E-3</v>
      </c>
      <c r="E51" s="2">
        <f>MACD!F51</f>
        <v>3.932468128535432E-3</v>
      </c>
      <c r="F51" s="2">
        <f>'Moving Avg'!D51</f>
        <v>0.84192</v>
      </c>
      <c r="G51" s="2">
        <f>'Moving Avg'!F51</f>
        <v>0.84920499999999988</v>
      </c>
      <c r="H51" s="2">
        <f>'Moving Avg'!G51</f>
        <v>0.84044000000000052</v>
      </c>
      <c r="I51" s="2">
        <f>'Moving Avg'!H51</f>
        <v>0</v>
      </c>
      <c r="J51" s="6" t="str">
        <f>OBV!F51</f>
        <v>BEARISH</v>
      </c>
      <c r="K51" s="6" t="str">
        <f>OBV!G51</f>
        <v>WEAK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0</v>
      </c>
      <c r="Q51" s="9">
        <f t="shared" si="4"/>
        <v>16.25</v>
      </c>
      <c r="R51" s="9">
        <f t="shared" si="5"/>
        <v>22.5</v>
      </c>
      <c r="S51" s="9">
        <f t="shared" si="6"/>
        <v>16.25</v>
      </c>
      <c r="T51" s="9">
        <f t="shared" si="7"/>
        <v>18.75</v>
      </c>
      <c r="U51" s="8">
        <f t="shared" si="8"/>
        <v>18.333333333333332</v>
      </c>
      <c r="V51" s="8">
        <f t="shared" si="9"/>
        <v>18.4375</v>
      </c>
    </row>
    <row r="52" spans="1:22" ht="13.5" x14ac:dyDescent="0.25">
      <c r="A52" s="3">
        <f>RSI!A52</f>
        <v>42079</v>
      </c>
      <c r="B52" s="2">
        <f>RSI!B52</f>
        <v>0.82040000000000002</v>
      </c>
      <c r="C52" s="2">
        <f>RSI!I52</f>
        <v>31.619106584578944</v>
      </c>
      <c r="D52" s="2">
        <f>MACD!E52</f>
        <v>9.0307076336889613E-3</v>
      </c>
      <c r="E52" s="2">
        <f>MACD!F52</f>
        <v>4.9521160295661381E-3</v>
      </c>
      <c r="F52" s="2">
        <f>'Moving Avg'!D52</f>
        <v>0.83630000000000015</v>
      </c>
      <c r="G52" s="2">
        <f>'Moving Avg'!F52</f>
        <v>0.84732999999999981</v>
      </c>
      <c r="H52" s="2">
        <f>'Moving Avg'!G52</f>
        <v>0.83997200000000061</v>
      </c>
      <c r="I52" s="2">
        <f>'Moving Avg'!H52</f>
        <v>0</v>
      </c>
      <c r="J52" s="6" t="str">
        <f>OBV!F52</f>
        <v>BEARISH</v>
      </c>
      <c r="K52" s="6" t="str">
        <f>OBV!G52</f>
        <v>WEAK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0</v>
      </c>
      <c r="Q52" s="9">
        <f t="shared" si="4"/>
        <v>16.25</v>
      </c>
      <c r="R52" s="9">
        <f t="shared" si="5"/>
        <v>22.5</v>
      </c>
      <c r="S52" s="9">
        <f t="shared" si="6"/>
        <v>16.25</v>
      </c>
      <c r="T52" s="9">
        <f t="shared" si="7"/>
        <v>18.75</v>
      </c>
      <c r="U52" s="8">
        <f t="shared" si="8"/>
        <v>18.333333333333332</v>
      </c>
      <c r="V52" s="8">
        <f t="shared" si="9"/>
        <v>18.4375</v>
      </c>
    </row>
    <row r="53" spans="1:22" ht="13.5" x14ac:dyDescent="0.25">
      <c r="A53" s="3">
        <f>RSI!A53</f>
        <v>42080</v>
      </c>
      <c r="B53" s="2">
        <f>RSI!B53</f>
        <v>0.83909999999999996</v>
      </c>
      <c r="C53" s="2">
        <f>RSI!I53</f>
        <v>46.967778560037701</v>
      </c>
      <c r="D53" s="2">
        <f>MACD!E53</f>
        <v>8.0446823515077925E-3</v>
      </c>
      <c r="E53" s="2">
        <f>MACD!F53</f>
        <v>5.570629293954469E-3</v>
      </c>
      <c r="F53" s="2">
        <f>'Moving Avg'!D53</f>
        <v>0.83442000000000005</v>
      </c>
      <c r="G53" s="2">
        <f>'Moving Avg'!F53</f>
        <v>0.84662499999999985</v>
      </c>
      <c r="H53" s="2">
        <f>'Moving Avg'!G53</f>
        <v>0.83997200000000061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BULLISH DIVERGENCE</v>
      </c>
      <c r="M53" s="8">
        <f t="shared" si="0"/>
        <v>25</v>
      </c>
      <c r="N53" s="8">
        <f t="shared" si="1"/>
        <v>0</v>
      </c>
      <c r="O53" s="8">
        <f t="shared" si="2"/>
        <v>50</v>
      </c>
      <c r="P53" s="8">
        <f t="shared" si="3"/>
        <v>83</v>
      </c>
      <c r="Q53" s="9">
        <f t="shared" si="4"/>
        <v>28.7</v>
      </c>
      <c r="R53" s="9">
        <f t="shared" si="5"/>
        <v>43.25</v>
      </c>
      <c r="S53" s="9">
        <f t="shared" si="6"/>
        <v>53.6</v>
      </c>
      <c r="T53" s="9">
        <f t="shared" si="7"/>
        <v>39.5</v>
      </c>
      <c r="U53" s="8">
        <f t="shared" si="8"/>
        <v>41.85</v>
      </c>
      <c r="V53" s="8">
        <f t="shared" si="9"/>
        <v>41.262500000000003</v>
      </c>
    </row>
    <row r="54" spans="1:22" ht="13.5" x14ac:dyDescent="0.25">
      <c r="A54" s="3">
        <f>RSI!A54</f>
        <v>42081</v>
      </c>
      <c r="B54" s="2">
        <f>RSI!B54</f>
        <v>0.83909999999999996</v>
      </c>
      <c r="C54" s="2">
        <f>RSI!I54</f>
        <v>46.967778560037701</v>
      </c>
      <c r="D54" s="2">
        <f>MACD!E54</f>
        <v>7.9571163059070082E-3</v>
      </c>
      <c r="E54" s="2">
        <f>MACD!F54</f>
        <v>6.0479266963449768E-3</v>
      </c>
      <c r="F54" s="2">
        <f>'Moving Avg'!D54</f>
        <v>0.83442000000000005</v>
      </c>
      <c r="G54" s="2">
        <f>'Moving Avg'!F54</f>
        <v>0.84591999999999989</v>
      </c>
      <c r="H54" s="2">
        <f>'Moving Avg'!G54</f>
        <v>0.83997200000000083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NEUTRAL</v>
      </c>
      <c r="M54" s="8">
        <f t="shared" si="0"/>
        <v>25</v>
      </c>
      <c r="N54" s="8">
        <f t="shared" si="1"/>
        <v>0</v>
      </c>
      <c r="O54" s="8">
        <f t="shared" si="2"/>
        <v>50</v>
      </c>
      <c r="P54" s="8">
        <f t="shared" si="3"/>
        <v>66</v>
      </c>
      <c r="Q54" s="9">
        <f t="shared" si="4"/>
        <v>26.15</v>
      </c>
      <c r="R54" s="9">
        <f t="shared" si="5"/>
        <v>39</v>
      </c>
      <c r="S54" s="9">
        <f t="shared" si="6"/>
        <v>45.95</v>
      </c>
      <c r="T54" s="9">
        <f t="shared" si="7"/>
        <v>35.25</v>
      </c>
      <c r="U54" s="8">
        <f t="shared" si="8"/>
        <v>37.033333333333339</v>
      </c>
      <c r="V54" s="8">
        <f t="shared" si="9"/>
        <v>36.587500000000006</v>
      </c>
    </row>
    <row r="55" spans="1:22" ht="13.5" x14ac:dyDescent="0.25">
      <c r="A55" s="3">
        <f>RSI!A55</f>
        <v>42082</v>
      </c>
      <c r="B55" s="2">
        <f>RSI!B55</f>
        <v>0.85319999999999996</v>
      </c>
      <c r="C55" s="2">
        <f>RSI!I55</f>
        <v>55.66917105892967</v>
      </c>
      <c r="D55" s="2">
        <f>MACD!E55</f>
        <v>6.1374321812236454E-3</v>
      </c>
      <c r="E55" s="2">
        <f>MACD!F55</f>
        <v>6.0658277933207114E-3</v>
      </c>
      <c r="F55" s="2">
        <f>'Moving Avg'!D55</f>
        <v>0.83818000000000004</v>
      </c>
      <c r="G55" s="2">
        <f>'Moving Avg'!F55</f>
        <v>0.84591999999999989</v>
      </c>
      <c r="H55" s="2">
        <f>'Moving Avg'!G55</f>
        <v>0.84091000000000082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100</v>
      </c>
      <c r="Q55" s="9">
        <f t="shared" si="4"/>
        <v>31.25</v>
      </c>
      <c r="R55" s="9">
        <f t="shared" si="5"/>
        <v>47.5</v>
      </c>
      <c r="S55" s="9">
        <f t="shared" si="6"/>
        <v>61.25</v>
      </c>
      <c r="T55" s="9">
        <f t="shared" si="7"/>
        <v>43.75</v>
      </c>
      <c r="U55" s="8">
        <f t="shared" si="8"/>
        <v>46.666666666666664</v>
      </c>
      <c r="V55" s="8">
        <f t="shared" si="9"/>
        <v>45.9375</v>
      </c>
    </row>
    <row r="56" spans="1:22" ht="13.5" x14ac:dyDescent="0.25">
      <c r="A56" s="3">
        <f>RSI!A56</f>
        <v>42086</v>
      </c>
      <c r="B56" s="2">
        <f>RSI!B56</f>
        <v>0.85319999999999996</v>
      </c>
      <c r="C56" s="2">
        <f>RSI!I56</f>
        <v>55.66917105892967</v>
      </c>
      <c r="D56" s="2">
        <f>MACD!E56</f>
        <v>5.2577659048337333E-3</v>
      </c>
      <c r="E56" s="2">
        <f>MACD!F56</f>
        <v>5.9042154156233161E-3</v>
      </c>
      <c r="F56" s="2">
        <f>'Moving Avg'!D56</f>
        <v>0.84099999999999997</v>
      </c>
      <c r="G56" s="2">
        <f>'Moving Avg'!F56</f>
        <v>0.84592000000000012</v>
      </c>
      <c r="H56" s="2">
        <f>'Moving Avg'!G56</f>
        <v>0.84194200000000086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  <c r="M56" s="8">
        <f t="shared" si="0"/>
        <v>25</v>
      </c>
      <c r="N56" s="8">
        <f t="shared" si="1"/>
        <v>45</v>
      </c>
      <c r="O56" s="8">
        <f t="shared" si="2"/>
        <v>50</v>
      </c>
      <c r="P56" s="8">
        <f t="shared" si="3"/>
        <v>100</v>
      </c>
      <c r="Q56" s="9">
        <f t="shared" si="4"/>
        <v>47</v>
      </c>
      <c r="R56" s="9">
        <f t="shared" si="5"/>
        <v>56.5</v>
      </c>
      <c r="S56" s="9">
        <f t="shared" si="6"/>
        <v>68</v>
      </c>
      <c r="T56" s="9">
        <f t="shared" si="7"/>
        <v>55</v>
      </c>
      <c r="U56" s="8">
        <f t="shared" si="8"/>
        <v>57.166666666666664</v>
      </c>
      <c r="V56" s="8">
        <f t="shared" si="9"/>
        <v>56.625</v>
      </c>
    </row>
    <row r="57" spans="1:22" ht="13.5" x14ac:dyDescent="0.25">
      <c r="A57" s="3">
        <f>RSI!A57</f>
        <v>42087</v>
      </c>
      <c r="B57" s="2">
        <f>RSI!B57</f>
        <v>0.85319999999999996</v>
      </c>
      <c r="C57" s="2">
        <f>RSI!I57</f>
        <v>55.66917105892967</v>
      </c>
      <c r="D57" s="2">
        <f>MACD!E57</f>
        <v>4.455089866011841E-3</v>
      </c>
      <c r="E57" s="2">
        <f>MACD!F57</f>
        <v>5.6143903057010221E-3</v>
      </c>
      <c r="F57" s="2">
        <f>'Moving Avg'!D57</f>
        <v>0.84755999999999998</v>
      </c>
      <c r="G57" s="2">
        <f>'Moving Avg'!F57</f>
        <v>0.84591999999999989</v>
      </c>
      <c r="H57" s="2">
        <f>'Moving Avg'!G57</f>
        <v>0.8425040000000007</v>
      </c>
      <c r="I57" s="2">
        <f>'Moving Avg'!H57</f>
        <v>0</v>
      </c>
      <c r="J57" s="6" t="str">
        <f>OBV!F57</f>
        <v>BULLISH</v>
      </c>
      <c r="K57" s="6" t="str">
        <f>OBV!G57</f>
        <v>STRONG</v>
      </c>
      <c r="L57" s="6" t="str">
        <f>OBV!H57</f>
        <v>CONFIRMED BULLISH</v>
      </c>
      <c r="M57" s="8">
        <f t="shared" si="0"/>
        <v>25</v>
      </c>
      <c r="N57" s="8">
        <f t="shared" si="1"/>
        <v>45</v>
      </c>
      <c r="O57" s="8">
        <f t="shared" si="2"/>
        <v>50</v>
      </c>
      <c r="P57" s="8">
        <f t="shared" si="3"/>
        <v>100</v>
      </c>
      <c r="Q57" s="9">
        <f t="shared" si="4"/>
        <v>47</v>
      </c>
      <c r="R57" s="9">
        <f t="shared" si="5"/>
        <v>56.5</v>
      </c>
      <c r="S57" s="9">
        <f t="shared" si="6"/>
        <v>68</v>
      </c>
      <c r="T57" s="9">
        <f t="shared" si="7"/>
        <v>55</v>
      </c>
      <c r="U57" s="8">
        <f t="shared" si="8"/>
        <v>57.166666666666664</v>
      </c>
      <c r="V57" s="8">
        <f t="shared" si="9"/>
        <v>56.625</v>
      </c>
    </row>
    <row r="58" spans="1:22" ht="13.5" x14ac:dyDescent="0.25">
      <c r="A58" s="3">
        <f>RSI!A58</f>
        <v>42088</v>
      </c>
      <c r="B58" s="2">
        <f>RSI!B58</f>
        <v>0.84850000000000003</v>
      </c>
      <c r="C58" s="2">
        <f>RSI!I58</f>
        <v>52.109586133162843</v>
      </c>
      <c r="D58" s="2">
        <f>MACD!E58</f>
        <v>4.0700292673221394E-3</v>
      </c>
      <c r="E58" s="2">
        <f>MACD!F58</f>
        <v>5.3055180980252463E-3</v>
      </c>
      <c r="F58" s="2">
        <f>'Moving Avg'!D58</f>
        <v>0.84943999999999986</v>
      </c>
      <c r="G58" s="2">
        <f>'Moving Avg'!F58</f>
        <v>0.84568499999999991</v>
      </c>
      <c r="H58" s="2">
        <f>'Moving Avg'!G58</f>
        <v>0.84269200000000066</v>
      </c>
      <c r="I58" s="2">
        <f>'Moving Avg'!H58</f>
        <v>0</v>
      </c>
      <c r="J58" s="6" t="str">
        <f>OBV!F58</f>
        <v>BULLISH</v>
      </c>
      <c r="K58" s="6" t="str">
        <f>OBV!G58</f>
        <v>STRONG</v>
      </c>
      <c r="L58" s="6" t="str">
        <f>OBV!H58</f>
        <v>CONFIRMED BULLISH</v>
      </c>
      <c r="M58" s="8">
        <f t="shared" si="0"/>
        <v>25</v>
      </c>
      <c r="N58" s="8">
        <f t="shared" si="1"/>
        <v>45</v>
      </c>
      <c r="O58" s="8">
        <f t="shared" si="2"/>
        <v>50</v>
      </c>
      <c r="P58" s="8">
        <f t="shared" si="3"/>
        <v>100</v>
      </c>
      <c r="Q58" s="9">
        <f t="shared" si="4"/>
        <v>47</v>
      </c>
      <c r="R58" s="9">
        <f t="shared" si="5"/>
        <v>56.5</v>
      </c>
      <c r="S58" s="9">
        <f t="shared" si="6"/>
        <v>68</v>
      </c>
      <c r="T58" s="9">
        <f t="shared" si="7"/>
        <v>55</v>
      </c>
      <c r="U58" s="8">
        <f t="shared" si="8"/>
        <v>57.166666666666664</v>
      </c>
      <c r="V58" s="8">
        <f t="shared" si="9"/>
        <v>56.625</v>
      </c>
    </row>
    <row r="59" spans="1:22" ht="13.5" x14ac:dyDescent="0.25">
      <c r="A59" s="3">
        <f>RSI!A59</f>
        <v>42089</v>
      </c>
      <c r="B59" s="2">
        <f>RSI!B59</f>
        <v>0.85319999999999996</v>
      </c>
      <c r="C59" s="2">
        <f>RSI!I59</f>
        <v>55.194882637207506</v>
      </c>
      <c r="D59" s="2">
        <f>MACD!E59</f>
        <v>1.9276595188635337E-3</v>
      </c>
      <c r="E59" s="2">
        <f>MACD!F59</f>
        <v>4.6299463821929034E-3</v>
      </c>
      <c r="F59" s="2">
        <f>'Moving Avg'!D59</f>
        <v>0.85225999999999991</v>
      </c>
      <c r="G59" s="2">
        <f>'Moving Avg'!F59</f>
        <v>0.84568499999999991</v>
      </c>
      <c r="H59" s="2">
        <f>'Moving Avg'!G59</f>
        <v>0.84297400000000067</v>
      </c>
      <c r="I59" s="2">
        <f>'Moving Avg'!H59</f>
        <v>0</v>
      </c>
      <c r="J59" s="6" t="str">
        <f>OBV!F59</f>
        <v>BULLISH</v>
      </c>
      <c r="K59" s="6" t="str">
        <f>OBV!G59</f>
        <v>STRONG</v>
      </c>
      <c r="L59" s="6" t="str">
        <f>OBV!H59</f>
        <v>CONFIRMED BULLISH</v>
      </c>
      <c r="M59" s="8">
        <f t="shared" si="0"/>
        <v>25</v>
      </c>
      <c r="N59" s="8">
        <f t="shared" si="1"/>
        <v>45</v>
      </c>
      <c r="O59" s="8">
        <f t="shared" si="2"/>
        <v>50</v>
      </c>
      <c r="P59" s="8">
        <f t="shared" si="3"/>
        <v>100</v>
      </c>
      <c r="Q59" s="9">
        <f t="shared" si="4"/>
        <v>47</v>
      </c>
      <c r="R59" s="9">
        <f t="shared" si="5"/>
        <v>56.5</v>
      </c>
      <c r="S59" s="9">
        <f t="shared" si="6"/>
        <v>68</v>
      </c>
      <c r="T59" s="9">
        <f t="shared" si="7"/>
        <v>55</v>
      </c>
      <c r="U59" s="8">
        <f t="shared" si="8"/>
        <v>57.166666666666664</v>
      </c>
      <c r="V59" s="8">
        <f t="shared" si="9"/>
        <v>56.625</v>
      </c>
    </row>
    <row r="60" spans="1:22" ht="13.5" x14ac:dyDescent="0.25">
      <c r="A60" s="3">
        <f>RSI!A60</f>
        <v>42090</v>
      </c>
      <c r="B60" s="2">
        <f>RSI!B60</f>
        <v>0.85319999999999996</v>
      </c>
      <c r="C60" s="2">
        <f>RSI!I60</f>
        <v>55.194882637207506</v>
      </c>
      <c r="D60" s="2">
        <f>MACD!E60</f>
        <v>-6.5656361191024359E-4</v>
      </c>
      <c r="E60" s="2">
        <f>MACD!F60</f>
        <v>3.5726443833722739E-3</v>
      </c>
      <c r="F60" s="2">
        <f>'Moving Avg'!D60</f>
        <v>0.85226000000000002</v>
      </c>
      <c r="G60" s="2">
        <f>'Moving Avg'!F60</f>
        <v>0.84568499999999991</v>
      </c>
      <c r="H60" s="2">
        <f>'Moving Avg'!G60</f>
        <v>0.84325600000000067</v>
      </c>
      <c r="I60" s="2">
        <f>'Moving Avg'!H60</f>
        <v>0</v>
      </c>
      <c r="J60" s="6" t="str">
        <f>OBV!F60</f>
        <v>BEARISH</v>
      </c>
      <c r="K60" s="6" t="str">
        <f>OBV!G60</f>
        <v>NEUTRAL</v>
      </c>
      <c r="L60" s="6" t="str">
        <f>OBV!H60</f>
        <v>NEUTRAL</v>
      </c>
      <c r="M60" s="8">
        <f t="shared" si="0"/>
        <v>25</v>
      </c>
      <c r="N60" s="8">
        <f t="shared" si="1"/>
        <v>45</v>
      </c>
      <c r="O60" s="8">
        <f t="shared" si="2"/>
        <v>50</v>
      </c>
      <c r="P60" s="8">
        <f t="shared" si="3"/>
        <v>16.5</v>
      </c>
      <c r="Q60" s="9">
        <f t="shared" si="4"/>
        <v>34.475000000000001</v>
      </c>
      <c r="R60" s="9">
        <f t="shared" si="5"/>
        <v>35.625</v>
      </c>
      <c r="S60" s="9">
        <f t="shared" si="6"/>
        <v>30.425000000000001</v>
      </c>
      <c r="T60" s="9">
        <f t="shared" si="7"/>
        <v>34.125</v>
      </c>
      <c r="U60" s="8">
        <f t="shared" si="8"/>
        <v>33.508333333333333</v>
      </c>
      <c r="V60" s="8">
        <f t="shared" si="9"/>
        <v>33.662499999999994</v>
      </c>
    </row>
    <row r="61" spans="1:22" ht="13.5" x14ac:dyDescent="0.25">
      <c r="A61" s="3">
        <f>RSI!A61</f>
        <v>42093</v>
      </c>
      <c r="B61" s="2">
        <f>RSI!B61</f>
        <v>0.85319999999999996</v>
      </c>
      <c r="C61" s="2">
        <f>RSI!I61</f>
        <v>55.194882637207506</v>
      </c>
      <c r="D61" s="2">
        <f>MACD!E61</f>
        <v>-2.1649257387339471E-3</v>
      </c>
      <c r="E61" s="2">
        <f>MACD!F61</f>
        <v>2.4251303589510297E-3</v>
      </c>
      <c r="F61" s="2">
        <f>'Moving Avg'!D61</f>
        <v>0.85226000000000002</v>
      </c>
      <c r="G61" s="2">
        <f>'Moving Avg'!F61</f>
        <v>0.84568499999999991</v>
      </c>
      <c r="H61" s="2">
        <f>'Moving Avg'!G61</f>
        <v>0.8436320000000006</v>
      </c>
      <c r="I61" s="2">
        <f>'Moving Avg'!H61</f>
        <v>0</v>
      </c>
      <c r="J61" s="6" t="str">
        <f>OBV!F61</f>
        <v>BEARISH</v>
      </c>
      <c r="K61" s="6" t="str">
        <f>OBV!G61</f>
        <v>NEUTRAL</v>
      </c>
      <c r="L61" s="6" t="str">
        <f>OBV!H61</f>
        <v>NEUTRAL</v>
      </c>
      <c r="M61" s="8">
        <f t="shared" si="0"/>
        <v>25</v>
      </c>
      <c r="N61" s="8">
        <f t="shared" si="1"/>
        <v>45</v>
      </c>
      <c r="O61" s="8">
        <f t="shared" si="2"/>
        <v>50</v>
      </c>
      <c r="P61" s="8">
        <f t="shared" si="3"/>
        <v>16.5</v>
      </c>
      <c r="Q61" s="9">
        <f t="shared" si="4"/>
        <v>34.475000000000001</v>
      </c>
      <c r="R61" s="9">
        <f t="shared" si="5"/>
        <v>35.625</v>
      </c>
      <c r="S61" s="9">
        <f t="shared" si="6"/>
        <v>30.425000000000001</v>
      </c>
      <c r="T61" s="9">
        <f t="shared" si="7"/>
        <v>34.125</v>
      </c>
      <c r="U61" s="8">
        <f t="shared" si="8"/>
        <v>33.508333333333333</v>
      </c>
      <c r="V61" s="8">
        <f t="shared" si="9"/>
        <v>33.662499999999994</v>
      </c>
    </row>
    <row r="62" spans="1:22" ht="13.5" x14ac:dyDescent="0.25">
      <c r="A62" s="3">
        <f>RSI!A62</f>
        <v>42094</v>
      </c>
      <c r="B62" s="2">
        <f>RSI!B62</f>
        <v>0.85319999999999996</v>
      </c>
      <c r="C62" s="2">
        <f>RSI!I62</f>
        <v>55.194882637207492</v>
      </c>
      <c r="D62" s="2">
        <f>MACD!E62</f>
        <v>-6.3596262570291273E-3</v>
      </c>
      <c r="E62" s="2">
        <f>MACD!F62</f>
        <v>6.6817903575499822E-4</v>
      </c>
      <c r="F62" s="2">
        <f>'Moving Avg'!D62</f>
        <v>0.85226000000000002</v>
      </c>
      <c r="G62" s="2">
        <f>'Moving Avg'!F62</f>
        <v>0.84568499999999991</v>
      </c>
      <c r="H62" s="2">
        <f>'Moving Avg'!G62</f>
        <v>0.84400800000000065</v>
      </c>
      <c r="I62" s="2">
        <f>'Moving Avg'!H62</f>
        <v>0</v>
      </c>
      <c r="J62" s="6" t="str">
        <f>OBV!F62</f>
        <v>BEARISH</v>
      </c>
      <c r="K62" s="6" t="str">
        <f>OBV!G62</f>
        <v>NEUTRAL</v>
      </c>
      <c r="L62" s="6" t="str">
        <f>OBV!H62</f>
        <v>NEUTRAL</v>
      </c>
      <c r="M62" s="8">
        <f t="shared" si="0"/>
        <v>25</v>
      </c>
      <c r="N62" s="8">
        <f t="shared" si="1"/>
        <v>45</v>
      </c>
      <c r="O62" s="8">
        <f t="shared" si="2"/>
        <v>50</v>
      </c>
      <c r="P62" s="8">
        <f t="shared" si="3"/>
        <v>16.5</v>
      </c>
      <c r="Q62" s="9">
        <f t="shared" si="4"/>
        <v>34.475000000000001</v>
      </c>
      <c r="R62" s="9">
        <f t="shared" si="5"/>
        <v>35.625</v>
      </c>
      <c r="S62" s="9">
        <f t="shared" si="6"/>
        <v>30.425000000000001</v>
      </c>
      <c r="T62" s="9">
        <f t="shared" si="7"/>
        <v>34.125</v>
      </c>
      <c r="U62" s="8">
        <f t="shared" si="8"/>
        <v>33.508333333333333</v>
      </c>
      <c r="V62" s="8">
        <f t="shared" si="9"/>
        <v>33.662499999999994</v>
      </c>
    </row>
    <row r="63" spans="1:22" ht="13.5" x14ac:dyDescent="0.25">
      <c r="A63" s="3">
        <f>RSI!A63</f>
        <v>42095</v>
      </c>
      <c r="B63" s="2">
        <f>RSI!B63</f>
        <v>0.85319999999999996</v>
      </c>
      <c r="C63" s="2">
        <f>RSI!I63</f>
        <v>55.194882637207485</v>
      </c>
      <c r="D63" s="2">
        <f>MACD!E63</f>
        <v>-7.0704642556133068E-3</v>
      </c>
      <c r="E63" s="2">
        <f>MACD!F63</f>
        <v>-8.795496225186629E-4</v>
      </c>
      <c r="F63" s="2">
        <f>'Moving Avg'!D63</f>
        <v>0.85319999999999996</v>
      </c>
      <c r="G63" s="2">
        <f>'Moving Avg'!F63</f>
        <v>0.84615499999999988</v>
      </c>
      <c r="H63" s="2">
        <f>'Moving Avg'!G63</f>
        <v>0.84438400000000058</v>
      </c>
      <c r="I63" s="2">
        <f>'Moving Avg'!H63</f>
        <v>0</v>
      </c>
      <c r="J63" s="6" t="str">
        <f>OBV!F63</f>
        <v>BULLISH</v>
      </c>
      <c r="K63" s="6" t="str">
        <f>OBV!G63</f>
        <v>NEUTRAL</v>
      </c>
      <c r="L63" s="6" t="str">
        <f>OBV!H63</f>
        <v>CONFIRMED BULLISH</v>
      </c>
      <c r="M63" s="8">
        <f t="shared" si="0"/>
        <v>25</v>
      </c>
      <c r="N63" s="8">
        <f t="shared" si="1"/>
        <v>45</v>
      </c>
      <c r="O63" s="8">
        <f t="shared" si="2"/>
        <v>50</v>
      </c>
      <c r="P63" s="8">
        <f t="shared" si="3"/>
        <v>83.5</v>
      </c>
      <c r="Q63" s="9">
        <f t="shared" si="4"/>
        <v>44.524999999999999</v>
      </c>
      <c r="R63" s="9">
        <f t="shared" si="5"/>
        <v>52.375</v>
      </c>
      <c r="S63" s="9">
        <f t="shared" si="6"/>
        <v>60.575000000000003</v>
      </c>
      <c r="T63" s="9">
        <f t="shared" si="7"/>
        <v>50.875</v>
      </c>
      <c r="U63" s="8">
        <f t="shared" si="8"/>
        <v>52.491666666666674</v>
      </c>
      <c r="V63" s="8">
        <f t="shared" si="9"/>
        <v>52.087500000000006</v>
      </c>
    </row>
    <row r="64" spans="1:22" ht="13.5" x14ac:dyDescent="0.25">
      <c r="A64" s="3">
        <f>RSI!A64</f>
        <v>42096</v>
      </c>
      <c r="B64" s="2">
        <f>RSI!B64</f>
        <v>0.85319999999999996</v>
      </c>
      <c r="C64" s="2">
        <f>RSI!I64</f>
        <v>55.194882637207485</v>
      </c>
      <c r="D64" s="2">
        <f>MACD!E64</f>
        <v>-7.7074972829301869E-3</v>
      </c>
      <c r="E64" s="2">
        <f>MACD!F64</f>
        <v>-2.2451391546009676E-3</v>
      </c>
      <c r="F64" s="2">
        <f>'Moving Avg'!D64</f>
        <v>0.85319999999999996</v>
      </c>
      <c r="G64" s="2">
        <f>'Moving Avg'!F64</f>
        <v>0.84638999999999975</v>
      </c>
      <c r="H64" s="2">
        <f>'Moving Avg'!G64</f>
        <v>0.8448520000000006</v>
      </c>
      <c r="I64" s="2">
        <f>'Moving Avg'!H64</f>
        <v>0</v>
      </c>
      <c r="J64" s="6" t="str">
        <f>OBV!F64</f>
        <v>NEUTRAL</v>
      </c>
      <c r="K64" s="6" t="str">
        <f>OBV!G64</f>
        <v>NEUTRAL</v>
      </c>
      <c r="L64" s="6" t="str">
        <f>OBV!H64</f>
        <v>NEUTRAL</v>
      </c>
      <c r="M64" s="8">
        <f t="shared" si="0"/>
        <v>25</v>
      </c>
      <c r="N64" s="8">
        <f t="shared" si="1"/>
        <v>45</v>
      </c>
      <c r="O64" s="8">
        <f t="shared" si="2"/>
        <v>50</v>
      </c>
      <c r="P64" s="8">
        <f t="shared" si="3"/>
        <v>33</v>
      </c>
      <c r="Q64" s="9">
        <f t="shared" si="4"/>
        <v>36.950000000000003</v>
      </c>
      <c r="R64" s="9">
        <f t="shared" si="5"/>
        <v>39.75</v>
      </c>
      <c r="S64" s="9">
        <f t="shared" si="6"/>
        <v>37.85</v>
      </c>
      <c r="T64" s="9">
        <f t="shared" si="7"/>
        <v>38.25</v>
      </c>
      <c r="U64" s="8">
        <f t="shared" si="8"/>
        <v>38.183333333333337</v>
      </c>
      <c r="V64" s="8">
        <f t="shared" si="9"/>
        <v>38.200000000000003</v>
      </c>
    </row>
    <row r="65" spans="1:22" ht="13.5" x14ac:dyDescent="0.25">
      <c r="A65" s="3">
        <f>RSI!A65</f>
        <v>42097</v>
      </c>
      <c r="B65" s="2">
        <f>RSI!B65</f>
        <v>0.85319999999999996</v>
      </c>
      <c r="C65" s="2">
        <f>RSI!I65</f>
        <v>55.194882637207492</v>
      </c>
      <c r="D65" s="2">
        <f>MACD!E65</f>
        <v>-6.1102154976891976E-3</v>
      </c>
      <c r="E65" s="2">
        <f>MACD!F65</f>
        <v>-3.0181544232186141E-3</v>
      </c>
      <c r="F65" s="2">
        <f>'Moving Avg'!D65</f>
        <v>0.85319999999999996</v>
      </c>
      <c r="G65" s="2">
        <f>'Moving Avg'!F65</f>
        <v>0.84685999999999984</v>
      </c>
      <c r="H65" s="2">
        <f>'Moving Avg'!G65</f>
        <v>0.84532000000000052</v>
      </c>
      <c r="I65" s="2">
        <f>'Moving Avg'!H65</f>
        <v>0</v>
      </c>
      <c r="J65" s="6" t="str">
        <f>OBV!F65</f>
        <v>NEUTRAL</v>
      </c>
      <c r="K65" s="6" t="str">
        <f>OBV!G65</f>
        <v>NEUTRAL</v>
      </c>
      <c r="L65" s="6" t="str">
        <f>OBV!H65</f>
        <v>NEUTRAL</v>
      </c>
      <c r="M65" s="8">
        <f t="shared" si="0"/>
        <v>25</v>
      </c>
      <c r="N65" s="8">
        <f t="shared" si="1"/>
        <v>45</v>
      </c>
      <c r="O65" s="8">
        <f t="shared" si="2"/>
        <v>50</v>
      </c>
      <c r="P65" s="8">
        <f t="shared" si="3"/>
        <v>33</v>
      </c>
      <c r="Q65" s="9">
        <f t="shared" si="4"/>
        <v>36.950000000000003</v>
      </c>
      <c r="R65" s="9">
        <f t="shared" si="5"/>
        <v>39.75</v>
      </c>
      <c r="S65" s="9">
        <f t="shared" si="6"/>
        <v>37.85</v>
      </c>
      <c r="T65" s="9">
        <f t="shared" si="7"/>
        <v>38.25</v>
      </c>
      <c r="U65" s="8">
        <f t="shared" si="8"/>
        <v>38.183333333333337</v>
      </c>
      <c r="V65" s="8">
        <f t="shared" si="9"/>
        <v>38.200000000000003</v>
      </c>
    </row>
    <row r="66" spans="1:22" ht="13.5" x14ac:dyDescent="0.25">
      <c r="A66" s="3">
        <f>RSI!A66</f>
        <v>42100</v>
      </c>
      <c r="B66" s="2">
        <f>RSI!B66</f>
        <v>0.85319999999999996</v>
      </c>
      <c r="C66" s="2">
        <f>RSI!I66</f>
        <v>55.194882637207485</v>
      </c>
      <c r="D66" s="2">
        <f>MACD!E66</f>
        <v>-4.7891518141222056E-3</v>
      </c>
      <c r="E66" s="2">
        <f>MACD!F66</f>
        <v>-3.3723539013993326E-3</v>
      </c>
      <c r="F66" s="2">
        <f>'Moving Avg'!D66</f>
        <v>0.85319999999999996</v>
      </c>
      <c r="G66" s="2">
        <f>'Moving Avg'!F66</f>
        <v>0.84709499999999982</v>
      </c>
      <c r="H66" s="2">
        <f>'Moving Avg'!G66</f>
        <v>0.84578800000000043</v>
      </c>
      <c r="I66" s="2">
        <f>'Moving Avg'!H66</f>
        <v>0</v>
      </c>
      <c r="J66" s="6" t="str">
        <f>OBV!F66</f>
        <v>NEUTRAL</v>
      </c>
      <c r="K66" s="6" t="str">
        <f>OBV!G66</f>
        <v>NEUTRAL</v>
      </c>
      <c r="L66" s="6" t="str">
        <f>OBV!H66</f>
        <v>NEUTRAL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36.950000000000003</v>
      </c>
      <c r="R66" s="9">
        <f t="shared" si="5"/>
        <v>39.75</v>
      </c>
      <c r="S66" s="9">
        <f t="shared" si="6"/>
        <v>37.85</v>
      </c>
      <c r="T66" s="9">
        <f t="shared" si="7"/>
        <v>38.25</v>
      </c>
      <c r="U66" s="8">
        <f t="shared" si="8"/>
        <v>38.183333333333337</v>
      </c>
      <c r="V66" s="8">
        <f t="shared" si="9"/>
        <v>38.200000000000003</v>
      </c>
    </row>
    <row r="67" spans="1:22" ht="13.5" x14ac:dyDescent="0.25">
      <c r="A67" s="3">
        <f>RSI!A67</f>
        <v>42101</v>
      </c>
      <c r="B67" s="2">
        <f>RSI!B67</f>
        <v>0.85319999999999996</v>
      </c>
      <c r="C67" s="2">
        <f>RSI!I67</f>
        <v>55.194882637207492</v>
      </c>
      <c r="D67" s="2">
        <f>MACD!E67</f>
        <v>-3.6995531809671522E-3</v>
      </c>
      <c r="E67" s="2">
        <f>MACD!F67</f>
        <v>-3.437793757312897E-3</v>
      </c>
      <c r="F67" s="2">
        <f>'Moving Avg'!D67</f>
        <v>0.85319999999999996</v>
      </c>
      <c r="G67" s="2">
        <f>'Moving Avg'!F67</f>
        <v>0.84732999999999981</v>
      </c>
      <c r="H67" s="2">
        <f>'Moving Avg'!G67</f>
        <v>0.84625600000000034</v>
      </c>
      <c r="I67" s="2">
        <f>'Moving Avg'!H67</f>
        <v>0</v>
      </c>
      <c r="J67" s="6" t="str">
        <f>OBV!F67</f>
        <v>NEUTRAL</v>
      </c>
      <c r="K67" s="6" t="str">
        <f>OBV!G67</f>
        <v>NEUTRAL</v>
      </c>
      <c r="L67" s="6" t="str">
        <f>OBV!H67</f>
        <v>NEUTRAL</v>
      </c>
      <c r="M67" s="8">
        <f t="shared" si="10"/>
        <v>25</v>
      </c>
      <c r="N67" s="8">
        <f t="shared" si="11"/>
        <v>45</v>
      </c>
      <c r="O67" s="8">
        <f t="shared" si="12"/>
        <v>50</v>
      </c>
      <c r="P67" s="8">
        <f t="shared" si="13"/>
        <v>33</v>
      </c>
      <c r="Q67" s="9">
        <f t="shared" ref="Q67:Q130" si="14">0.35*M67+N67*0.35+O67*0.15+P67*0.15</f>
        <v>36.950000000000003</v>
      </c>
      <c r="R67" s="9">
        <f t="shared" ref="R67:R130" si="15">M67*0.2+N67*0.2+O67*0.35+P67*0.25</f>
        <v>39.75</v>
      </c>
      <c r="S67" s="9">
        <f t="shared" ref="S67:S130" si="16">M67*0.15+N67*0.15+O67*0.25+P67*0.45</f>
        <v>37.85</v>
      </c>
      <c r="T67" s="9">
        <f t="shared" ref="T67:T130" si="17">0.25*SUM(M67:P67)</f>
        <v>38.25</v>
      </c>
      <c r="U67" s="8">
        <f t="shared" ref="U67:U130" si="18">SUM(Q67:S67)/3</f>
        <v>38.183333333333337</v>
      </c>
      <c r="V67" s="8">
        <f t="shared" ref="V67:V130" si="19">SUM(Q67:T67)/4</f>
        <v>38.200000000000003</v>
      </c>
    </row>
    <row r="68" spans="1:22" ht="13.5" x14ac:dyDescent="0.25">
      <c r="A68" s="3">
        <f>RSI!A68</f>
        <v>42102</v>
      </c>
      <c r="B68" s="2">
        <f>RSI!B68</f>
        <v>0.84379999999999999</v>
      </c>
      <c r="C68" s="2">
        <f>RSI!I68</f>
        <v>44.11924915270189</v>
      </c>
      <c r="D68" s="2">
        <f>MACD!E68</f>
        <v>-2.8304995147521161E-3</v>
      </c>
      <c r="E68" s="2">
        <f>MACD!F68</f>
        <v>-3.316334908800741E-3</v>
      </c>
      <c r="F68" s="2">
        <f>'Moving Avg'!D68</f>
        <v>0.85131999999999997</v>
      </c>
      <c r="G68" s="2">
        <f>'Moving Avg'!F68</f>
        <v>0.84709499999999982</v>
      </c>
      <c r="H68" s="2">
        <f>'Moving Avg'!G68</f>
        <v>0.8465360000000004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0</v>
      </c>
      <c r="Q68" s="9">
        <f t="shared" si="14"/>
        <v>16.25</v>
      </c>
      <c r="R68" s="9">
        <f t="shared" si="15"/>
        <v>22.5</v>
      </c>
      <c r="S68" s="9">
        <f t="shared" si="16"/>
        <v>16.25</v>
      </c>
      <c r="T68" s="9">
        <f t="shared" si="17"/>
        <v>18.75</v>
      </c>
      <c r="U68" s="8">
        <f t="shared" si="18"/>
        <v>18.333333333333332</v>
      </c>
      <c r="V68" s="8">
        <f t="shared" si="19"/>
        <v>18.4375</v>
      </c>
    </row>
    <row r="69" spans="1:22" ht="13.5" x14ac:dyDescent="0.25">
      <c r="A69" s="3">
        <f>RSI!A69</f>
        <v>42104</v>
      </c>
      <c r="B69" s="2">
        <f>RSI!B69</f>
        <v>0.85319999999999996</v>
      </c>
      <c r="C69" s="2">
        <f>RSI!I69</f>
        <v>54.049207949587661</v>
      </c>
      <c r="D69" s="2">
        <f>MACD!E69</f>
        <v>-2.0370187276633756E-3</v>
      </c>
      <c r="E69" s="2">
        <f>MACD!F69</f>
        <v>-3.0604716725732683E-3</v>
      </c>
      <c r="F69" s="2">
        <f>'Moving Avg'!D69</f>
        <v>0.85131999999999997</v>
      </c>
      <c r="G69" s="2">
        <f>'Moving Avg'!F69</f>
        <v>0.84779999999999978</v>
      </c>
      <c r="H69" s="2">
        <f>'Moving Avg'!G69</f>
        <v>0.84719200000000028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NEUTRAL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49.5</v>
      </c>
      <c r="Q69" s="9">
        <f t="shared" si="14"/>
        <v>23.675000000000001</v>
      </c>
      <c r="R69" s="9">
        <f t="shared" si="15"/>
        <v>34.875</v>
      </c>
      <c r="S69" s="9">
        <f t="shared" si="16"/>
        <v>38.525000000000006</v>
      </c>
      <c r="T69" s="9">
        <f t="shared" si="17"/>
        <v>31.125</v>
      </c>
      <c r="U69" s="8">
        <f t="shared" si="18"/>
        <v>32.358333333333334</v>
      </c>
      <c r="V69" s="8">
        <f t="shared" si="19"/>
        <v>32.049999999999997</v>
      </c>
    </row>
    <row r="70" spans="1:22" ht="13.5" x14ac:dyDescent="0.25">
      <c r="A70" s="3">
        <f>RSI!A70</f>
        <v>42107</v>
      </c>
      <c r="B70" s="2">
        <f>RSI!B70</f>
        <v>0.85319999999999996</v>
      </c>
      <c r="C70" s="2">
        <f>RSI!I70</f>
        <v>54.049207949587661</v>
      </c>
      <c r="D70" s="2">
        <f>MACD!E70</f>
        <v>-1.3921318576917141E-3</v>
      </c>
      <c r="E70" s="2">
        <f>MACD!F70</f>
        <v>-2.7268037095969574E-3</v>
      </c>
      <c r="F70" s="2">
        <f>'Moving Avg'!D70</f>
        <v>0.85131999999999997</v>
      </c>
      <c r="G70" s="2">
        <f>'Moving Avg'!F70</f>
        <v>0.84873999999999994</v>
      </c>
      <c r="H70" s="2">
        <f>'Moving Avg'!G70</f>
        <v>0.84794200000000031</v>
      </c>
      <c r="I70" s="2">
        <f>'Moving Avg'!H70</f>
        <v>0</v>
      </c>
      <c r="J70" s="6" t="str">
        <f>OBV!F70</f>
        <v>BULLISH</v>
      </c>
      <c r="K70" s="6" t="str">
        <f>OBV!G70</f>
        <v>NEUTRAL</v>
      </c>
      <c r="L70" s="6" t="str">
        <f>OBV!H70</f>
        <v>NEUTRAL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49.5</v>
      </c>
      <c r="Q70" s="9">
        <f t="shared" si="14"/>
        <v>23.675000000000001</v>
      </c>
      <c r="R70" s="9">
        <f t="shared" si="15"/>
        <v>34.875</v>
      </c>
      <c r="S70" s="9">
        <f t="shared" si="16"/>
        <v>38.525000000000006</v>
      </c>
      <c r="T70" s="9">
        <f t="shared" si="17"/>
        <v>31.125</v>
      </c>
      <c r="U70" s="8">
        <f t="shared" si="18"/>
        <v>32.358333333333334</v>
      </c>
      <c r="V70" s="8">
        <f t="shared" si="19"/>
        <v>32.049999999999997</v>
      </c>
    </row>
    <row r="71" spans="1:22" ht="13.5" x14ac:dyDescent="0.25">
      <c r="A71" s="3">
        <f>RSI!A71</f>
        <v>42108</v>
      </c>
      <c r="B71" s="2">
        <f>RSI!B71</f>
        <v>0.85319999999999996</v>
      </c>
      <c r="C71" s="2">
        <f>RSI!I71</f>
        <v>54.049207949587661</v>
      </c>
      <c r="D71" s="2">
        <f>MACD!E71</f>
        <v>-8.710138614724805E-4</v>
      </c>
      <c r="E71" s="2">
        <f>MACD!F71</f>
        <v>-2.3556457399720623E-3</v>
      </c>
      <c r="F71" s="2">
        <f>'Moving Avg'!D71</f>
        <v>0.85132000000000008</v>
      </c>
      <c r="G71" s="2">
        <f>'Moving Avg'!F71</f>
        <v>0.84944499999999989</v>
      </c>
      <c r="H71" s="2">
        <f>'Moving Avg'!G71</f>
        <v>0.8488800000000003</v>
      </c>
      <c r="I71" s="2">
        <f>'Moving Avg'!H71</f>
        <v>0</v>
      </c>
      <c r="J71" s="6" t="str">
        <f>OBV!F71</f>
        <v>BULLISH</v>
      </c>
      <c r="K71" s="6" t="str">
        <f>OBV!G71</f>
        <v>NEUTRAL</v>
      </c>
      <c r="L71" s="6" t="str">
        <f>OBV!H71</f>
        <v>NEUTRAL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49.5</v>
      </c>
      <c r="Q71" s="9">
        <f t="shared" si="14"/>
        <v>23.675000000000001</v>
      </c>
      <c r="R71" s="9">
        <f t="shared" si="15"/>
        <v>34.875</v>
      </c>
      <c r="S71" s="9">
        <f t="shared" si="16"/>
        <v>38.525000000000006</v>
      </c>
      <c r="T71" s="9">
        <f t="shared" si="17"/>
        <v>31.125</v>
      </c>
      <c r="U71" s="8">
        <f t="shared" si="18"/>
        <v>32.358333333333334</v>
      </c>
      <c r="V71" s="8">
        <f t="shared" si="19"/>
        <v>32.049999999999997</v>
      </c>
    </row>
    <row r="72" spans="1:22" ht="13.5" x14ac:dyDescent="0.25">
      <c r="A72" s="3">
        <f>RSI!A72</f>
        <v>42109</v>
      </c>
      <c r="B72" s="2">
        <f>RSI!B72</f>
        <v>0.85319999999999996</v>
      </c>
      <c r="C72" s="2">
        <f>RSI!I72</f>
        <v>54.049207949587661</v>
      </c>
      <c r="D72" s="2">
        <f>MACD!E72</f>
        <v>-4.5280444720985358E-4</v>
      </c>
      <c r="E72" s="2">
        <f>MACD!F72</f>
        <v>-1.9750774814196207E-3</v>
      </c>
      <c r="F72" s="2">
        <f>'Moving Avg'!D72</f>
        <v>0.85132000000000008</v>
      </c>
      <c r="G72" s="2">
        <f>'Moving Avg'!F72</f>
        <v>0.85108499999999976</v>
      </c>
      <c r="H72" s="2">
        <f>'Moving Avg'!G72</f>
        <v>0.84916200000000031</v>
      </c>
      <c r="I72" s="2">
        <f>'Moving Avg'!H72</f>
        <v>0</v>
      </c>
      <c r="J72" s="6" t="str">
        <f>OBV!F72</f>
        <v>BULLISH</v>
      </c>
      <c r="K72" s="6" t="str">
        <f>OBV!G72</f>
        <v>NEUTRAL</v>
      </c>
      <c r="L72" s="6" t="str">
        <f>OBV!H72</f>
        <v>NEUTRAL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49.5</v>
      </c>
      <c r="Q72" s="9">
        <f t="shared" si="14"/>
        <v>23.675000000000001</v>
      </c>
      <c r="R72" s="9">
        <f t="shared" si="15"/>
        <v>34.875</v>
      </c>
      <c r="S72" s="9">
        <f t="shared" si="16"/>
        <v>38.525000000000006</v>
      </c>
      <c r="T72" s="9">
        <f t="shared" si="17"/>
        <v>31.125</v>
      </c>
      <c r="U72" s="8">
        <f t="shared" si="18"/>
        <v>32.358333333333334</v>
      </c>
      <c r="V72" s="8">
        <f t="shared" si="19"/>
        <v>32.049999999999997</v>
      </c>
    </row>
    <row r="73" spans="1:22" ht="13.5" x14ac:dyDescent="0.25">
      <c r="A73" s="3">
        <f>RSI!A73</f>
        <v>42110</v>
      </c>
      <c r="B73" s="2">
        <f>RSI!B73</f>
        <v>0.85319999999999996</v>
      </c>
      <c r="C73" s="2">
        <f>RSI!I73</f>
        <v>54.049207949587668</v>
      </c>
      <c r="D73" s="2">
        <f>MACD!E73</f>
        <v>-1.1998733407281303E-4</v>
      </c>
      <c r="E73" s="2">
        <f>MACD!F73</f>
        <v>-1.6040594519502595E-3</v>
      </c>
      <c r="F73" s="2">
        <f>'Moving Avg'!D73</f>
        <v>0.85319999999999996</v>
      </c>
      <c r="G73" s="2">
        <f>'Moving Avg'!F73</f>
        <v>0.85178999999999971</v>
      </c>
      <c r="H73" s="2">
        <f>'Moving Avg'!G73</f>
        <v>0.84953800000000035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CONFIRMED BULLISH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100</v>
      </c>
      <c r="Q73" s="9">
        <f t="shared" si="14"/>
        <v>31.25</v>
      </c>
      <c r="R73" s="9">
        <f t="shared" si="15"/>
        <v>47.5</v>
      </c>
      <c r="S73" s="9">
        <f t="shared" si="16"/>
        <v>61.25</v>
      </c>
      <c r="T73" s="9">
        <f t="shared" si="17"/>
        <v>43.75</v>
      </c>
      <c r="U73" s="8">
        <f t="shared" si="18"/>
        <v>46.666666666666664</v>
      </c>
      <c r="V73" s="8">
        <f t="shared" si="19"/>
        <v>45.9375</v>
      </c>
    </row>
    <row r="74" spans="1:22" ht="13.5" x14ac:dyDescent="0.25">
      <c r="A74" s="3">
        <f>RSI!A74</f>
        <v>42111</v>
      </c>
      <c r="B74" s="2">
        <f>RSI!B74</f>
        <v>0.86260000000000003</v>
      </c>
      <c r="C74" s="2">
        <f>RSI!I74</f>
        <v>63.455710077615507</v>
      </c>
      <c r="D74" s="2">
        <f>MACD!E74</f>
        <v>-5.5416210487346795E-4</v>
      </c>
      <c r="E74" s="2">
        <f>MACD!F74</f>
        <v>-1.3940799825349012E-3</v>
      </c>
      <c r="F74" s="2">
        <f>'Moving Avg'!D74</f>
        <v>0.85507999999999984</v>
      </c>
      <c r="G74" s="2">
        <f>'Moving Avg'!F74</f>
        <v>0.85296499999999986</v>
      </c>
      <c r="H74" s="2">
        <f>'Moving Avg'!G74</f>
        <v>0.85010200000000025</v>
      </c>
      <c r="I74" s="2">
        <f>'Moving Avg'!H74</f>
        <v>0</v>
      </c>
      <c r="J74" s="6" t="str">
        <f>OBV!F74</f>
        <v>BULLISH</v>
      </c>
      <c r="K74" s="6" t="str">
        <f>OBV!G74</f>
        <v>STRONG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100</v>
      </c>
      <c r="Q74" s="9">
        <f t="shared" si="14"/>
        <v>31.25</v>
      </c>
      <c r="R74" s="9">
        <f t="shared" si="15"/>
        <v>47.5</v>
      </c>
      <c r="S74" s="9">
        <f t="shared" si="16"/>
        <v>61.25</v>
      </c>
      <c r="T74" s="9">
        <f t="shared" si="17"/>
        <v>43.75</v>
      </c>
      <c r="U74" s="8">
        <f t="shared" si="18"/>
        <v>46.666666666666664</v>
      </c>
      <c r="V74" s="8">
        <f t="shared" si="19"/>
        <v>45.9375</v>
      </c>
    </row>
    <row r="75" spans="1:22" ht="13.5" x14ac:dyDescent="0.25">
      <c r="A75" s="3">
        <f>RSI!A75</f>
        <v>42114</v>
      </c>
      <c r="B75" s="2">
        <f>RSI!B75</f>
        <v>0.86729999999999996</v>
      </c>
      <c r="C75" s="2">
        <f>RSI!I75</f>
        <v>67.083961737271125</v>
      </c>
      <c r="D75" s="2">
        <f>MACD!E75</f>
        <v>-1.3432829412002301E-3</v>
      </c>
      <c r="E75" s="2">
        <f>MACD!F75</f>
        <v>-1.383920574267967E-3</v>
      </c>
      <c r="F75" s="2">
        <f>'Moving Avg'!D75</f>
        <v>0.85789999999999988</v>
      </c>
      <c r="G75" s="2">
        <f>'Moving Avg'!F75</f>
        <v>0.85366999999999982</v>
      </c>
      <c r="H75" s="2">
        <f>'Moving Avg'!G75</f>
        <v>0.85085200000000027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100</v>
      </c>
      <c r="Q75" s="9">
        <f t="shared" si="14"/>
        <v>31.25</v>
      </c>
      <c r="R75" s="9">
        <f t="shared" si="15"/>
        <v>47.5</v>
      </c>
      <c r="S75" s="9">
        <f t="shared" si="16"/>
        <v>61.25</v>
      </c>
      <c r="T75" s="9">
        <f t="shared" si="17"/>
        <v>43.75</v>
      </c>
      <c r="U75" s="8">
        <f t="shared" si="18"/>
        <v>46.666666666666664</v>
      </c>
      <c r="V75" s="8">
        <f t="shared" si="19"/>
        <v>45.9375</v>
      </c>
    </row>
    <row r="76" spans="1:22" ht="13.5" x14ac:dyDescent="0.25">
      <c r="A76" s="3">
        <f>RSI!A76</f>
        <v>42115</v>
      </c>
      <c r="B76" s="2">
        <f>RSI!B76</f>
        <v>0.86729999999999996</v>
      </c>
      <c r="C76" s="2">
        <f>RSI!I76</f>
        <v>67.083961737271125</v>
      </c>
      <c r="D76" s="2">
        <f>MACD!E76</f>
        <v>-2.1069156996761373E-3</v>
      </c>
      <c r="E76" s="2">
        <f>MACD!F76</f>
        <v>-1.5285195993496011E-3</v>
      </c>
      <c r="F76" s="2">
        <f>'Moving Avg'!D76</f>
        <v>0.86072000000000004</v>
      </c>
      <c r="G76" s="2">
        <f>'Moving Avg'!F76</f>
        <v>0.85437499999999977</v>
      </c>
      <c r="H76" s="2">
        <f>'Moving Avg'!G76</f>
        <v>0.85113400000000028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25</v>
      </c>
      <c r="N76" s="8">
        <f t="shared" si="11"/>
        <v>45</v>
      </c>
      <c r="O76" s="8">
        <f t="shared" si="12"/>
        <v>50</v>
      </c>
      <c r="P76" s="8">
        <f t="shared" si="13"/>
        <v>100</v>
      </c>
      <c r="Q76" s="9">
        <f t="shared" si="14"/>
        <v>47</v>
      </c>
      <c r="R76" s="9">
        <f t="shared" si="15"/>
        <v>56.5</v>
      </c>
      <c r="S76" s="9">
        <f t="shared" si="16"/>
        <v>68</v>
      </c>
      <c r="T76" s="9">
        <f t="shared" si="17"/>
        <v>55</v>
      </c>
      <c r="U76" s="8">
        <f t="shared" si="18"/>
        <v>57.166666666666664</v>
      </c>
      <c r="V76" s="8">
        <f t="shared" si="19"/>
        <v>56.625</v>
      </c>
    </row>
    <row r="77" spans="1:22" ht="13.5" x14ac:dyDescent="0.25">
      <c r="A77" s="3">
        <f>RSI!A77</f>
        <v>42116</v>
      </c>
      <c r="B77" s="2">
        <f>RSI!B77</f>
        <v>0.89070000000000005</v>
      </c>
      <c r="C77" s="2">
        <f>RSI!I77</f>
        <v>79.078052818422634</v>
      </c>
      <c r="D77" s="2">
        <f>MACD!E77</f>
        <v>-4.5752101321040461E-3</v>
      </c>
      <c r="E77" s="2">
        <f>MACD!F77</f>
        <v>-2.1378577059004904E-3</v>
      </c>
      <c r="F77" s="2">
        <f>'Moving Avg'!D77</f>
        <v>0.86821999999999999</v>
      </c>
      <c r="G77" s="2">
        <f>'Moving Avg'!F77</f>
        <v>0.85624999999999984</v>
      </c>
      <c r="H77" s="2">
        <f>'Moving Avg'!G77</f>
        <v>0.85169600000000034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0</v>
      </c>
      <c r="N77" s="8">
        <f t="shared" si="11"/>
        <v>45</v>
      </c>
      <c r="O77" s="8">
        <f t="shared" si="12"/>
        <v>50</v>
      </c>
      <c r="P77" s="8">
        <f t="shared" si="13"/>
        <v>100</v>
      </c>
      <c r="Q77" s="9">
        <f t="shared" si="14"/>
        <v>38.25</v>
      </c>
      <c r="R77" s="9">
        <f t="shared" si="15"/>
        <v>51.5</v>
      </c>
      <c r="S77" s="9">
        <f t="shared" si="16"/>
        <v>64.25</v>
      </c>
      <c r="T77" s="9">
        <f t="shared" si="17"/>
        <v>48.75</v>
      </c>
      <c r="U77" s="8">
        <f t="shared" si="18"/>
        <v>51.333333333333336</v>
      </c>
      <c r="V77" s="8">
        <f t="shared" si="19"/>
        <v>50.6875</v>
      </c>
    </row>
    <row r="78" spans="1:22" ht="13.5" x14ac:dyDescent="0.25">
      <c r="A78" s="3">
        <f>RSI!A78</f>
        <v>42117</v>
      </c>
      <c r="B78" s="2">
        <f>RSI!B78</f>
        <v>0.89070000000000005</v>
      </c>
      <c r="C78" s="2">
        <f>RSI!I78</f>
        <v>79.078052818422634</v>
      </c>
      <c r="D78" s="2">
        <f>MACD!E78</f>
        <v>-8.330424173099038E-3</v>
      </c>
      <c r="E78" s="2">
        <f>MACD!F78</f>
        <v>-3.3763709993402001E-3</v>
      </c>
      <c r="F78" s="2">
        <f>'Moving Avg'!D78</f>
        <v>0.87571999999999994</v>
      </c>
      <c r="G78" s="2">
        <f>'Moving Avg'!F78</f>
        <v>0.8583599999999999</v>
      </c>
      <c r="H78" s="2">
        <f>'Moving Avg'!G78</f>
        <v>0.85244600000000037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  <c r="M78" s="8">
        <f t="shared" si="10"/>
        <v>0</v>
      </c>
      <c r="N78" s="8">
        <f t="shared" si="11"/>
        <v>45</v>
      </c>
      <c r="O78" s="8">
        <f t="shared" si="12"/>
        <v>50</v>
      </c>
      <c r="P78" s="8">
        <f t="shared" si="13"/>
        <v>100</v>
      </c>
      <c r="Q78" s="9">
        <f t="shared" si="14"/>
        <v>38.25</v>
      </c>
      <c r="R78" s="9">
        <f t="shared" si="15"/>
        <v>51.5</v>
      </c>
      <c r="S78" s="9">
        <f t="shared" si="16"/>
        <v>64.25</v>
      </c>
      <c r="T78" s="9">
        <f t="shared" si="17"/>
        <v>48.75</v>
      </c>
      <c r="U78" s="8">
        <f t="shared" si="18"/>
        <v>51.333333333333336</v>
      </c>
      <c r="V78" s="8">
        <f t="shared" si="19"/>
        <v>50.6875</v>
      </c>
    </row>
    <row r="79" spans="1:22" ht="13.5" x14ac:dyDescent="0.25">
      <c r="A79" s="3">
        <f>RSI!A79</f>
        <v>42118</v>
      </c>
      <c r="B79" s="2">
        <f>RSI!B79</f>
        <v>0.90949999999999998</v>
      </c>
      <c r="C79" s="2">
        <f>RSI!I79</f>
        <v>84.381064410989168</v>
      </c>
      <c r="D79" s="2">
        <f>MACD!E79</f>
        <v>-1.1658521508088326E-2</v>
      </c>
      <c r="E79" s="2">
        <f>MACD!F79</f>
        <v>-5.0328011010898257E-3</v>
      </c>
      <c r="F79" s="2">
        <f>'Moving Avg'!D79</f>
        <v>0.88509999999999989</v>
      </c>
      <c r="G79" s="2">
        <f>'Moving Avg'!F79</f>
        <v>0.86117500000000002</v>
      </c>
      <c r="H79" s="2">
        <f>'Moving Avg'!G79</f>
        <v>0.85357200000000033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0"/>
        <v>0</v>
      </c>
      <c r="N79" s="8">
        <f t="shared" si="11"/>
        <v>45</v>
      </c>
      <c r="O79" s="8">
        <f t="shared" si="12"/>
        <v>50</v>
      </c>
      <c r="P79" s="8">
        <f t="shared" si="13"/>
        <v>100</v>
      </c>
      <c r="Q79" s="9">
        <f t="shared" si="14"/>
        <v>38.25</v>
      </c>
      <c r="R79" s="9">
        <f t="shared" si="15"/>
        <v>51.5</v>
      </c>
      <c r="S79" s="9">
        <f t="shared" si="16"/>
        <v>64.25</v>
      </c>
      <c r="T79" s="9">
        <f t="shared" si="17"/>
        <v>48.75</v>
      </c>
      <c r="U79" s="8">
        <f t="shared" si="18"/>
        <v>51.333333333333336</v>
      </c>
      <c r="V79" s="8">
        <f t="shared" si="19"/>
        <v>50.6875</v>
      </c>
    </row>
    <row r="80" spans="1:22" ht="13.5" x14ac:dyDescent="0.25">
      <c r="A80" s="3">
        <f>RSI!A80</f>
        <v>42121</v>
      </c>
      <c r="B80" s="2">
        <f>RSI!B80</f>
        <v>0.90480000000000005</v>
      </c>
      <c r="C80" s="2">
        <f>RSI!I80</f>
        <v>78.990665104072392</v>
      </c>
      <c r="D80" s="2">
        <f>MACD!E80</f>
        <v>-1.4426591824583168E-2</v>
      </c>
      <c r="E80" s="2">
        <f>MACD!F80</f>
        <v>-6.9115592457884949E-3</v>
      </c>
      <c r="F80" s="2">
        <f>'Moving Avg'!D80</f>
        <v>0.89260000000000006</v>
      </c>
      <c r="G80" s="2">
        <f>'Moving Avg'!F80</f>
        <v>0.86375500000000005</v>
      </c>
      <c r="H80" s="2">
        <f>'Moving Avg'!G80</f>
        <v>0.85460400000000036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  <c r="M80" s="8">
        <f t="shared" si="10"/>
        <v>0</v>
      </c>
      <c r="N80" s="8">
        <f t="shared" si="11"/>
        <v>45</v>
      </c>
      <c r="O80" s="8">
        <f t="shared" si="12"/>
        <v>50</v>
      </c>
      <c r="P80" s="8">
        <f t="shared" si="13"/>
        <v>100</v>
      </c>
      <c r="Q80" s="9">
        <f t="shared" si="14"/>
        <v>38.25</v>
      </c>
      <c r="R80" s="9">
        <f t="shared" si="15"/>
        <v>51.5</v>
      </c>
      <c r="S80" s="9">
        <f t="shared" si="16"/>
        <v>64.25</v>
      </c>
      <c r="T80" s="9">
        <f t="shared" si="17"/>
        <v>48.75</v>
      </c>
      <c r="U80" s="8">
        <f t="shared" si="18"/>
        <v>51.333333333333336</v>
      </c>
      <c r="V80" s="8">
        <f t="shared" si="19"/>
        <v>50.6875</v>
      </c>
    </row>
    <row r="81" spans="1:22" ht="13.5" x14ac:dyDescent="0.25">
      <c r="A81" s="3">
        <f>RSI!A81</f>
        <v>42122</v>
      </c>
      <c r="B81" s="2">
        <f>RSI!B81</f>
        <v>0.89070000000000005</v>
      </c>
      <c r="C81" s="2">
        <f>RSI!I81</f>
        <v>65.477064551963934</v>
      </c>
      <c r="D81" s="2">
        <f>MACD!E81</f>
        <v>-1.5974492023266285E-2</v>
      </c>
      <c r="E81" s="2">
        <f>MACD!F81</f>
        <v>-8.7241458012840521E-3</v>
      </c>
      <c r="F81" s="2">
        <f>'Moving Avg'!D81</f>
        <v>0.89727999999999997</v>
      </c>
      <c r="G81" s="2">
        <f>'Moving Avg'!F81</f>
        <v>0.86563000000000001</v>
      </c>
      <c r="H81" s="2">
        <f>'Moving Avg'!G81</f>
        <v>0.85526000000000058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0"/>
        <v>25</v>
      </c>
      <c r="N81" s="8">
        <f t="shared" si="11"/>
        <v>45</v>
      </c>
      <c r="O81" s="8">
        <f t="shared" si="12"/>
        <v>50</v>
      </c>
      <c r="P81" s="8">
        <f t="shared" si="13"/>
        <v>100</v>
      </c>
      <c r="Q81" s="9">
        <f t="shared" si="14"/>
        <v>47</v>
      </c>
      <c r="R81" s="9">
        <f t="shared" si="15"/>
        <v>56.5</v>
      </c>
      <c r="S81" s="9">
        <f t="shared" si="16"/>
        <v>68</v>
      </c>
      <c r="T81" s="9">
        <f t="shared" si="17"/>
        <v>55</v>
      </c>
      <c r="U81" s="8">
        <f t="shared" si="18"/>
        <v>57.166666666666664</v>
      </c>
      <c r="V81" s="8">
        <f t="shared" si="19"/>
        <v>56.625</v>
      </c>
    </row>
    <row r="82" spans="1:22" ht="13.5" x14ac:dyDescent="0.25">
      <c r="A82" s="3">
        <f>RSI!A82</f>
        <v>42123</v>
      </c>
      <c r="B82" s="2">
        <f>RSI!B82</f>
        <v>0.89070000000000005</v>
      </c>
      <c r="C82" s="2">
        <f>RSI!I82</f>
        <v>65.477064551963934</v>
      </c>
      <c r="D82" s="2">
        <f>MACD!E82</f>
        <v>-1.7432539278379622E-2</v>
      </c>
      <c r="E82" s="2">
        <f>MACD!F82</f>
        <v>-1.0465824496703167E-2</v>
      </c>
      <c r="F82" s="2">
        <f>'Moving Avg'!D82</f>
        <v>0.89727999999999997</v>
      </c>
      <c r="G82" s="2">
        <f>'Moving Avg'!F82</f>
        <v>0.86750500000000008</v>
      </c>
      <c r="H82" s="2">
        <f>'Moving Avg'!G82</f>
        <v>0.85591600000000057</v>
      </c>
      <c r="I82" s="2">
        <f>'Moving Avg'!H82</f>
        <v>0</v>
      </c>
      <c r="J82" s="6" t="str">
        <f>OBV!F82</f>
        <v>BULLISH</v>
      </c>
      <c r="K82" s="6" t="str">
        <f>OBV!G82</f>
        <v>NEUTRAL</v>
      </c>
      <c r="L82" s="6" t="str">
        <f>OBV!H82</f>
        <v>NEUTRAL</v>
      </c>
      <c r="M82" s="8">
        <f t="shared" si="10"/>
        <v>25</v>
      </c>
      <c r="N82" s="8">
        <f t="shared" si="11"/>
        <v>45</v>
      </c>
      <c r="O82" s="8">
        <f t="shared" si="12"/>
        <v>50</v>
      </c>
      <c r="P82" s="8">
        <f t="shared" si="13"/>
        <v>49.5</v>
      </c>
      <c r="Q82" s="9">
        <f t="shared" si="14"/>
        <v>39.424999999999997</v>
      </c>
      <c r="R82" s="9">
        <f t="shared" si="15"/>
        <v>43.875</v>
      </c>
      <c r="S82" s="9">
        <f t="shared" si="16"/>
        <v>45.275000000000006</v>
      </c>
      <c r="T82" s="9">
        <f t="shared" si="17"/>
        <v>42.375</v>
      </c>
      <c r="U82" s="8">
        <f t="shared" si="18"/>
        <v>42.858333333333327</v>
      </c>
      <c r="V82" s="8">
        <f t="shared" si="19"/>
        <v>42.737499999999997</v>
      </c>
    </row>
    <row r="83" spans="1:22" ht="13.5" x14ac:dyDescent="0.25">
      <c r="A83" s="3">
        <f>RSI!A83</f>
        <v>42124</v>
      </c>
      <c r="B83" s="2">
        <f>RSI!B83</f>
        <v>0.90010000000000001</v>
      </c>
      <c r="C83" s="2">
        <f>RSI!I83</f>
        <v>69.510078473596934</v>
      </c>
      <c r="D83" s="2">
        <f>MACD!E83</f>
        <v>-1.9499869301293216E-2</v>
      </c>
      <c r="E83" s="2">
        <f>MACD!F83</f>
        <v>-1.2272633457621177E-2</v>
      </c>
      <c r="F83" s="2">
        <f>'Moving Avg'!D83</f>
        <v>0.89915999999999996</v>
      </c>
      <c r="G83" s="2">
        <f>'Moving Avg'!F83</f>
        <v>0.86985000000000012</v>
      </c>
      <c r="H83" s="2">
        <f>'Moving Avg'!G83</f>
        <v>0.85685400000000056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25</v>
      </c>
      <c r="N83" s="8">
        <f t="shared" si="11"/>
        <v>45</v>
      </c>
      <c r="O83" s="8">
        <f t="shared" si="12"/>
        <v>50</v>
      </c>
      <c r="P83" s="8">
        <f t="shared" si="13"/>
        <v>100</v>
      </c>
      <c r="Q83" s="9">
        <f t="shared" si="14"/>
        <v>47</v>
      </c>
      <c r="R83" s="9">
        <f t="shared" si="15"/>
        <v>56.5</v>
      </c>
      <c r="S83" s="9">
        <f t="shared" si="16"/>
        <v>68</v>
      </c>
      <c r="T83" s="9">
        <f t="shared" si="17"/>
        <v>55</v>
      </c>
      <c r="U83" s="8">
        <f t="shared" si="18"/>
        <v>57.166666666666664</v>
      </c>
      <c r="V83" s="8">
        <f t="shared" si="19"/>
        <v>56.625</v>
      </c>
    </row>
    <row r="84" spans="1:22" ht="13.5" x14ac:dyDescent="0.25">
      <c r="A84" s="3">
        <f>RSI!A84</f>
        <v>42128</v>
      </c>
      <c r="B84" s="2">
        <f>RSI!B84</f>
        <v>0.89070000000000005</v>
      </c>
      <c r="C84" s="2">
        <f>RSI!I84</f>
        <v>61.742416605806405</v>
      </c>
      <c r="D84" s="2">
        <f>MACD!E84</f>
        <v>-1.9289374369942935E-2</v>
      </c>
      <c r="E84" s="2">
        <f>MACD!F84</f>
        <v>-1.367598164008553E-2</v>
      </c>
      <c r="F84" s="2">
        <f>'Moving Avg'!D84</f>
        <v>0.89540000000000008</v>
      </c>
      <c r="G84" s="2">
        <f>'Moving Avg'!F84</f>
        <v>0.87172499999999997</v>
      </c>
      <c r="H84" s="2">
        <f>'Moving Avg'!G84</f>
        <v>0.8576040000000007</v>
      </c>
      <c r="I84" s="2">
        <f>'Moving Avg'!H84</f>
        <v>0</v>
      </c>
      <c r="J84" s="6" t="str">
        <f>OBV!F84</f>
        <v>BEARISH</v>
      </c>
      <c r="K84" s="6" t="str">
        <f>OBV!G84</f>
        <v>NEUTRAL</v>
      </c>
      <c r="L84" s="6" t="str">
        <f>OBV!H84</f>
        <v>CONFIRMED BEARISH</v>
      </c>
      <c r="M84" s="8">
        <f t="shared" si="10"/>
        <v>25</v>
      </c>
      <c r="N84" s="8">
        <f t="shared" si="11"/>
        <v>45</v>
      </c>
      <c r="O84" s="8">
        <f t="shared" si="12"/>
        <v>50</v>
      </c>
      <c r="P84" s="8">
        <f t="shared" si="13"/>
        <v>16.5</v>
      </c>
      <c r="Q84" s="9">
        <f t="shared" si="14"/>
        <v>34.475000000000001</v>
      </c>
      <c r="R84" s="9">
        <f t="shared" si="15"/>
        <v>35.625</v>
      </c>
      <c r="S84" s="9">
        <f t="shared" si="16"/>
        <v>30.425000000000001</v>
      </c>
      <c r="T84" s="9">
        <f t="shared" si="17"/>
        <v>34.125</v>
      </c>
      <c r="U84" s="8">
        <f t="shared" si="18"/>
        <v>33.508333333333333</v>
      </c>
      <c r="V84" s="8">
        <f t="shared" si="19"/>
        <v>33.662499999999994</v>
      </c>
    </row>
    <row r="85" spans="1:22" ht="13.5" x14ac:dyDescent="0.25">
      <c r="A85" s="3">
        <f>RSI!A85</f>
        <v>42129</v>
      </c>
      <c r="B85" s="2">
        <f>RSI!B85</f>
        <v>0.89070000000000005</v>
      </c>
      <c r="C85" s="2">
        <f>RSI!I85</f>
        <v>61.742416605806405</v>
      </c>
      <c r="D85" s="2">
        <f>MACD!E85</f>
        <v>-1.8501785755694722E-2</v>
      </c>
      <c r="E85" s="2">
        <f>MACD!F85</f>
        <v>-1.4641142463207369E-2</v>
      </c>
      <c r="F85" s="2">
        <f>'Moving Avg'!D85</f>
        <v>0.89258000000000004</v>
      </c>
      <c r="G85" s="2">
        <f>'Moving Avg'!F85</f>
        <v>0.87360000000000004</v>
      </c>
      <c r="H85" s="2">
        <f>'Moving Avg'!G85</f>
        <v>0.85835400000000073</v>
      </c>
      <c r="I85" s="2">
        <f>'Moving Avg'!H85</f>
        <v>0</v>
      </c>
      <c r="J85" s="6" t="str">
        <f>OBV!F85</f>
        <v>BEARISH</v>
      </c>
      <c r="K85" s="6" t="str">
        <f>OBV!G85</f>
        <v>NEUTRAL</v>
      </c>
      <c r="L85" s="6" t="str">
        <f>OBV!H85</f>
        <v>CONFIRMED BEARISH</v>
      </c>
      <c r="M85" s="8">
        <f t="shared" si="10"/>
        <v>25</v>
      </c>
      <c r="N85" s="8">
        <f t="shared" si="11"/>
        <v>45</v>
      </c>
      <c r="O85" s="8">
        <f t="shared" si="12"/>
        <v>50</v>
      </c>
      <c r="P85" s="8">
        <f t="shared" si="13"/>
        <v>16.5</v>
      </c>
      <c r="Q85" s="9">
        <f t="shared" si="14"/>
        <v>34.475000000000001</v>
      </c>
      <c r="R85" s="9">
        <f t="shared" si="15"/>
        <v>35.625</v>
      </c>
      <c r="S85" s="9">
        <f t="shared" si="16"/>
        <v>30.425000000000001</v>
      </c>
      <c r="T85" s="9">
        <f t="shared" si="17"/>
        <v>34.125</v>
      </c>
      <c r="U85" s="8">
        <f t="shared" si="18"/>
        <v>33.508333333333333</v>
      </c>
      <c r="V85" s="8">
        <f t="shared" si="19"/>
        <v>33.662499999999994</v>
      </c>
    </row>
    <row r="86" spans="1:22" ht="13.5" x14ac:dyDescent="0.25">
      <c r="A86" s="3">
        <f>RSI!A86</f>
        <v>42130</v>
      </c>
      <c r="B86" s="2">
        <f>RSI!B86</f>
        <v>0.90480000000000005</v>
      </c>
      <c r="C86" s="2">
        <f>RSI!I86</f>
        <v>67.969286265599663</v>
      </c>
      <c r="D86" s="2">
        <f>MACD!E86</f>
        <v>-1.8984993698882735E-2</v>
      </c>
      <c r="E86" s="2">
        <f>MACD!F86</f>
        <v>-1.5509912710342444E-2</v>
      </c>
      <c r="F86" s="2">
        <f>'Moving Avg'!D86</f>
        <v>0.89539999999999986</v>
      </c>
      <c r="G86" s="2">
        <f>'Moving Avg'!F86</f>
        <v>0.87618000000000029</v>
      </c>
      <c r="H86" s="2">
        <f>'Moving Avg'!G86</f>
        <v>0.85938600000000076</v>
      </c>
      <c r="I86" s="2">
        <f>'Moving Avg'!H86</f>
        <v>0</v>
      </c>
      <c r="J86" s="6" t="str">
        <f>OBV!F86</f>
        <v>BULLISH</v>
      </c>
      <c r="K86" s="6" t="str">
        <f>OBV!G86</f>
        <v>STRONG</v>
      </c>
      <c r="L86" s="6" t="str">
        <f>OBV!H86</f>
        <v>CONFIRMED BULLISH</v>
      </c>
      <c r="M86" s="8">
        <f t="shared" si="10"/>
        <v>25</v>
      </c>
      <c r="N86" s="8">
        <f t="shared" si="11"/>
        <v>45</v>
      </c>
      <c r="O86" s="8">
        <f t="shared" si="12"/>
        <v>50</v>
      </c>
      <c r="P86" s="8">
        <f t="shared" si="13"/>
        <v>100</v>
      </c>
      <c r="Q86" s="9">
        <f t="shared" si="14"/>
        <v>47</v>
      </c>
      <c r="R86" s="9">
        <f t="shared" si="15"/>
        <v>56.5</v>
      </c>
      <c r="S86" s="9">
        <f t="shared" si="16"/>
        <v>68</v>
      </c>
      <c r="T86" s="9">
        <f t="shared" si="17"/>
        <v>55</v>
      </c>
      <c r="U86" s="8">
        <f t="shared" si="18"/>
        <v>57.166666666666664</v>
      </c>
      <c r="V86" s="8">
        <f t="shared" si="19"/>
        <v>56.625</v>
      </c>
    </row>
    <row r="87" spans="1:22" ht="13.5" x14ac:dyDescent="0.25">
      <c r="A87" s="3">
        <f>RSI!A87</f>
        <v>42131</v>
      </c>
      <c r="B87" s="2">
        <f>RSI!B87</f>
        <v>0.90480000000000005</v>
      </c>
      <c r="C87" s="2">
        <f>RSI!I87</f>
        <v>67.969286265599663</v>
      </c>
      <c r="D87" s="2">
        <f>MACD!E87</f>
        <v>-1.5974572643558282E-2</v>
      </c>
      <c r="E87" s="2">
        <f>MACD!F87</f>
        <v>-1.5602844696985611E-2</v>
      </c>
      <c r="F87" s="2">
        <f>'Moving Avg'!D87</f>
        <v>0.89821999999999991</v>
      </c>
      <c r="G87" s="2">
        <f>'Moving Avg'!F87</f>
        <v>0.87876000000000032</v>
      </c>
      <c r="H87" s="2">
        <f>'Moving Avg'!G87</f>
        <v>0.86041800000000079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25</v>
      </c>
      <c r="N87" s="8">
        <f t="shared" si="11"/>
        <v>45</v>
      </c>
      <c r="O87" s="8">
        <f t="shared" si="12"/>
        <v>50</v>
      </c>
      <c r="P87" s="8">
        <f t="shared" si="13"/>
        <v>100</v>
      </c>
      <c r="Q87" s="9">
        <f t="shared" si="14"/>
        <v>47</v>
      </c>
      <c r="R87" s="9">
        <f t="shared" si="15"/>
        <v>56.5</v>
      </c>
      <c r="S87" s="9">
        <f t="shared" si="16"/>
        <v>68</v>
      </c>
      <c r="T87" s="9">
        <f t="shared" si="17"/>
        <v>55</v>
      </c>
      <c r="U87" s="8">
        <f t="shared" si="18"/>
        <v>57.166666666666664</v>
      </c>
      <c r="V87" s="8">
        <f t="shared" si="19"/>
        <v>56.625</v>
      </c>
    </row>
    <row r="88" spans="1:22" ht="13.5" x14ac:dyDescent="0.25">
      <c r="A88" s="3">
        <f>RSI!A88</f>
        <v>42132</v>
      </c>
      <c r="B88" s="2">
        <f>RSI!B88</f>
        <v>0.90480000000000005</v>
      </c>
      <c r="C88" s="2">
        <f>RSI!I88</f>
        <v>67.969286265599663</v>
      </c>
      <c r="D88" s="2">
        <f>MACD!E88</f>
        <v>-1.359461799743733E-2</v>
      </c>
      <c r="E88" s="2">
        <f>MACD!F88</f>
        <v>-1.5201199357075956E-2</v>
      </c>
      <c r="F88" s="2">
        <f>'Moving Avg'!D88</f>
        <v>0.89915999999999996</v>
      </c>
      <c r="G88" s="2">
        <f>'Moving Avg'!F88</f>
        <v>0.88181000000000032</v>
      </c>
      <c r="H88" s="2">
        <f>'Moving Avg'!G88</f>
        <v>0.86145000000000083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  <c r="M88" s="8">
        <f t="shared" si="10"/>
        <v>25</v>
      </c>
      <c r="N88" s="8">
        <f t="shared" si="11"/>
        <v>0</v>
      </c>
      <c r="O88" s="8">
        <f t="shared" si="12"/>
        <v>50</v>
      </c>
      <c r="P88" s="8">
        <f t="shared" si="13"/>
        <v>100</v>
      </c>
      <c r="Q88" s="9">
        <f t="shared" si="14"/>
        <v>31.25</v>
      </c>
      <c r="R88" s="9">
        <f t="shared" si="15"/>
        <v>47.5</v>
      </c>
      <c r="S88" s="9">
        <f t="shared" si="16"/>
        <v>61.25</v>
      </c>
      <c r="T88" s="9">
        <f t="shared" si="17"/>
        <v>43.75</v>
      </c>
      <c r="U88" s="8">
        <f t="shared" si="18"/>
        <v>46.666666666666664</v>
      </c>
      <c r="V88" s="8">
        <f t="shared" si="19"/>
        <v>45.9375</v>
      </c>
    </row>
    <row r="89" spans="1:22" ht="13.5" x14ac:dyDescent="0.25">
      <c r="A89" s="3">
        <f>RSI!A89</f>
        <v>42135</v>
      </c>
      <c r="B89" s="2">
        <f>RSI!B89</f>
        <v>0.90480000000000005</v>
      </c>
      <c r="C89" s="2">
        <f>RSI!I89</f>
        <v>67.969286265599663</v>
      </c>
      <c r="D89" s="2">
        <f>MACD!E89</f>
        <v>-8.8434328131837825E-3</v>
      </c>
      <c r="E89" s="2">
        <f>MACD!F89</f>
        <v>-1.3929646048297523E-2</v>
      </c>
      <c r="F89" s="2">
        <f>'Moving Avg'!D89</f>
        <v>0.90198</v>
      </c>
      <c r="G89" s="2">
        <f>'Moving Avg'!F89</f>
        <v>0.88439000000000012</v>
      </c>
      <c r="H89" s="2">
        <f>'Moving Avg'!G89</f>
        <v>0.86248200000000086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CONFIRMED BULLISH</v>
      </c>
      <c r="M89" s="8">
        <f t="shared" si="10"/>
        <v>25</v>
      </c>
      <c r="N89" s="8">
        <f t="shared" si="11"/>
        <v>0</v>
      </c>
      <c r="O89" s="8">
        <f t="shared" si="12"/>
        <v>50</v>
      </c>
      <c r="P89" s="8">
        <f t="shared" si="13"/>
        <v>100</v>
      </c>
      <c r="Q89" s="9">
        <f t="shared" si="14"/>
        <v>31.25</v>
      </c>
      <c r="R89" s="9">
        <f t="shared" si="15"/>
        <v>47.5</v>
      </c>
      <c r="S89" s="9">
        <f t="shared" si="16"/>
        <v>61.25</v>
      </c>
      <c r="T89" s="9">
        <f t="shared" si="17"/>
        <v>43.75</v>
      </c>
      <c r="U89" s="8">
        <f t="shared" si="18"/>
        <v>46.666666666666664</v>
      </c>
      <c r="V89" s="8">
        <f t="shared" si="19"/>
        <v>45.9375</v>
      </c>
    </row>
    <row r="90" spans="1:22" ht="13.5" x14ac:dyDescent="0.25">
      <c r="A90" s="3">
        <f>RSI!A90</f>
        <v>42136</v>
      </c>
      <c r="B90" s="2">
        <f>RSI!B90</f>
        <v>0.90949999999999998</v>
      </c>
      <c r="C90" s="2">
        <f>RSI!I90</f>
        <v>70.147733431488405</v>
      </c>
      <c r="D90" s="2">
        <f>MACD!E90</f>
        <v>-6.0378782350571925E-3</v>
      </c>
      <c r="E90" s="2">
        <f>MACD!F90</f>
        <v>-1.2351292485649456E-2</v>
      </c>
      <c r="F90" s="2">
        <f>'Moving Avg'!D90</f>
        <v>0.9057400000000001</v>
      </c>
      <c r="G90" s="2">
        <f>'Moving Avg'!F90</f>
        <v>0.88720500000000013</v>
      </c>
      <c r="H90" s="2">
        <f>'Moving Avg'!G90</f>
        <v>0.86360800000000071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CONFIRMED BULLISH</v>
      </c>
      <c r="M90" s="8">
        <f t="shared" si="10"/>
        <v>0</v>
      </c>
      <c r="N90" s="8">
        <f t="shared" si="11"/>
        <v>0</v>
      </c>
      <c r="O90" s="8">
        <f t="shared" si="12"/>
        <v>50</v>
      </c>
      <c r="P90" s="8">
        <f t="shared" si="13"/>
        <v>100</v>
      </c>
      <c r="Q90" s="9">
        <f t="shared" si="14"/>
        <v>22.5</v>
      </c>
      <c r="R90" s="9">
        <f t="shared" si="15"/>
        <v>42.5</v>
      </c>
      <c r="S90" s="9">
        <f t="shared" si="16"/>
        <v>57.5</v>
      </c>
      <c r="T90" s="9">
        <f t="shared" si="17"/>
        <v>37.5</v>
      </c>
      <c r="U90" s="8">
        <f t="shared" si="18"/>
        <v>40.833333333333336</v>
      </c>
      <c r="V90" s="8">
        <f t="shared" si="19"/>
        <v>40</v>
      </c>
    </row>
    <row r="91" spans="1:22" ht="13.5" x14ac:dyDescent="0.25">
      <c r="A91" s="3">
        <f>RSI!A91</f>
        <v>42137</v>
      </c>
      <c r="B91" s="2">
        <f>RSI!B91</f>
        <v>0.90949999999999998</v>
      </c>
      <c r="C91" s="2">
        <f>RSI!I91</f>
        <v>70.147733431488405</v>
      </c>
      <c r="D91" s="2">
        <f>MACD!E91</f>
        <v>-5.9937784574928266E-3</v>
      </c>
      <c r="E91" s="2">
        <f>MACD!F91</f>
        <v>-1.1079789680018132E-2</v>
      </c>
      <c r="F91" s="2">
        <f>'Moving Avg'!D91</f>
        <v>0.90668000000000004</v>
      </c>
      <c r="G91" s="2">
        <f>'Moving Avg'!F91</f>
        <v>0.89002000000000014</v>
      </c>
      <c r="H91" s="2">
        <f>'Moving Avg'!G91</f>
        <v>0.86473400000000067</v>
      </c>
      <c r="I91" s="2">
        <f>'Moving Avg'!H91</f>
        <v>0</v>
      </c>
      <c r="J91" s="6" t="str">
        <f>OBV!F91</f>
        <v>BULLISH</v>
      </c>
      <c r="K91" s="6" t="str">
        <f>OBV!G91</f>
        <v>NEUTRAL</v>
      </c>
      <c r="L91" s="6" t="str">
        <f>OBV!H91</f>
        <v>CONFIRMED BULLISH</v>
      </c>
      <c r="M91" s="8">
        <f t="shared" si="10"/>
        <v>0</v>
      </c>
      <c r="N91" s="8">
        <f t="shared" si="11"/>
        <v>0</v>
      </c>
      <c r="O91" s="8">
        <f t="shared" si="12"/>
        <v>50</v>
      </c>
      <c r="P91" s="8">
        <f t="shared" si="13"/>
        <v>83.5</v>
      </c>
      <c r="Q91" s="9">
        <f t="shared" si="14"/>
        <v>20.024999999999999</v>
      </c>
      <c r="R91" s="9">
        <f t="shared" si="15"/>
        <v>38.375</v>
      </c>
      <c r="S91" s="9">
        <f t="shared" si="16"/>
        <v>50.075000000000003</v>
      </c>
      <c r="T91" s="9">
        <f t="shared" si="17"/>
        <v>33.375</v>
      </c>
      <c r="U91" s="8">
        <f t="shared" si="18"/>
        <v>36.158333333333331</v>
      </c>
      <c r="V91" s="8">
        <f t="shared" si="19"/>
        <v>35.462499999999999</v>
      </c>
    </row>
    <row r="92" spans="1:22" ht="13.5" x14ac:dyDescent="0.25">
      <c r="A92" s="3">
        <f>RSI!A92</f>
        <v>42138</v>
      </c>
      <c r="B92" s="2">
        <f>RSI!B92</f>
        <v>0.93759999999999999</v>
      </c>
      <c r="C92" s="2">
        <f>RSI!I92</f>
        <v>79.71418241669879</v>
      </c>
      <c r="D92" s="2">
        <f>MACD!E92</f>
        <v>-8.1866486778342518E-3</v>
      </c>
      <c r="E92" s="2">
        <f>MACD!F92</f>
        <v>-1.0501161479581356E-2</v>
      </c>
      <c r="F92" s="2">
        <f>'Moving Avg'!D92</f>
        <v>0.91324000000000005</v>
      </c>
      <c r="G92" s="2">
        <f>'Moving Avg'!F92</f>
        <v>0.89424000000000015</v>
      </c>
      <c r="H92" s="2">
        <f>'Moving Avg'!G92</f>
        <v>0.86642200000000069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CONFIRMED BULLISH</v>
      </c>
      <c r="M92" s="8">
        <f t="shared" si="10"/>
        <v>0</v>
      </c>
      <c r="N92" s="8">
        <f t="shared" si="11"/>
        <v>0</v>
      </c>
      <c r="O92" s="8">
        <f t="shared" si="12"/>
        <v>50</v>
      </c>
      <c r="P92" s="8">
        <f t="shared" si="13"/>
        <v>100</v>
      </c>
      <c r="Q92" s="9">
        <f t="shared" si="14"/>
        <v>22.5</v>
      </c>
      <c r="R92" s="9">
        <f t="shared" si="15"/>
        <v>42.5</v>
      </c>
      <c r="S92" s="9">
        <f t="shared" si="16"/>
        <v>57.5</v>
      </c>
      <c r="T92" s="9">
        <f t="shared" si="17"/>
        <v>37.5</v>
      </c>
      <c r="U92" s="8">
        <f t="shared" si="18"/>
        <v>40.833333333333336</v>
      </c>
      <c r="V92" s="8">
        <f t="shared" si="19"/>
        <v>40</v>
      </c>
    </row>
    <row r="93" spans="1:22" ht="13.5" x14ac:dyDescent="0.25">
      <c r="A93" s="3">
        <f>RSI!A93</f>
        <v>42139</v>
      </c>
      <c r="B93" s="2">
        <f>RSI!B93</f>
        <v>0.92820000000000003</v>
      </c>
      <c r="C93" s="2">
        <f>RSI!I93</f>
        <v>71.46394148719753</v>
      </c>
      <c r="D93" s="2">
        <f>MACD!E93</f>
        <v>-8.2034370421721903E-3</v>
      </c>
      <c r="E93" s="2">
        <f>MACD!F93</f>
        <v>-1.0041616592099522E-2</v>
      </c>
      <c r="F93" s="2">
        <f>'Moving Avg'!D93</f>
        <v>0.91791999999999996</v>
      </c>
      <c r="G93" s="2">
        <f>'Moving Avg'!F93</f>
        <v>0.89799000000000007</v>
      </c>
      <c r="H93" s="2">
        <f>'Moving Avg'!G93</f>
        <v>0.8681100000000006</v>
      </c>
      <c r="I93" s="2">
        <f>'Moving Avg'!H93</f>
        <v>0</v>
      </c>
      <c r="J93" s="6" t="str">
        <f>OBV!F93</f>
        <v>BULLISH</v>
      </c>
      <c r="K93" s="6" t="str">
        <f>OBV!G93</f>
        <v>STRONG</v>
      </c>
      <c r="L93" s="6" t="str">
        <f>OBV!H93</f>
        <v>CONFIRMED BULLISH</v>
      </c>
      <c r="M93" s="8">
        <f t="shared" si="10"/>
        <v>0</v>
      </c>
      <c r="N93" s="8">
        <f t="shared" si="11"/>
        <v>0</v>
      </c>
      <c r="O93" s="8">
        <f t="shared" si="12"/>
        <v>50</v>
      </c>
      <c r="P93" s="8">
        <f t="shared" si="13"/>
        <v>100</v>
      </c>
      <c r="Q93" s="9">
        <f t="shared" si="14"/>
        <v>22.5</v>
      </c>
      <c r="R93" s="9">
        <f t="shared" si="15"/>
        <v>42.5</v>
      </c>
      <c r="S93" s="9">
        <f t="shared" si="16"/>
        <v>57.5</v>
      </c>
      <c r="T93" s="9">
        <f t="shared" si="17"/>
        <v>37.5</v>
      </c>
      <c r="U93" s="8">
        <f t="shared" si="18"/>
        <v>40.833333333333336</v>
      </c>
      <c r="V93" s="8">
        <f t="shared" si="19"/>
        <v>40</v>
      </c>
    </row>
    <row r="94" spans="1:22" ht="13.5" x14ac:dyDescent="0.25">
      <c r="A94" s="3">
        <f>RSI!A94</f>
        <v>42142</v>
      </c>
      <c r="B94" s="2">
        <f>RSI!B94</f>
        <v>0.93759999999999999</v>
      </c>
      <c r="C94" s="2">
        <f>RSI!I94</f>
        <v>74.325589413792173</v>
      </c>
      <c r="D94" s="2">
        <f>MACD!E94</f>
        <v>-1.0585781919734027E-2</v>
      </c>
      <c r="E94" s="2">
        <f>MACD!F94</f>
        <v>-1.0150449657626423E-2</v>
      </c>
      <c r="F94" s="2">
        <f>'Moving Avg'!D94</f>
        <v>0.92447999999999997</v>
      </c>
      <c r="G94" s="2">
        <f>'Moving Avg'!F94</f>
        <v>0.90173999999999999</v>
      </c>
      <c r="H94" s="2">
        <f>'Moving Avg'!G94</f>
        <v>0.86989200000000055</v>
      </c>
      <c r="I94" s="2">
        <f>'Moving Avg'!H94</f>
        <v>0</v>
      </c>
      <c r="J94" s="6" t="str">
        <f>OBV!F94</f>
        <v>BULLISH</v>
      </c>
      <c r="K94" s="6" t="str">
        <f>OBV!G94</f>
        <v>STRONG</v>
      </c>
      <c r="L94" s="6" t="str">
        <f>OBV!H94</f>
        <v>CONFIRMED BULLISH</v>
      </c>
      <c r="M94" s="8">
        <f t="shared" si="10"/>
        <v>0</v>
      </c>
      <c r="N94" s="8">
        <f t="shared" si="11"/>
        <v>45</v>
      </c>
      <c r="O94" s="8">
        <f t="shared" si="12"/>
        <v>50</v>
      </c>
      <c r="P94" s="8">
        <f t="shared" si="13"/>
        <v>100</v>
      </c>
      <c r="Q94" s="9">
        <f t="shared" si="14"/>
        <v>38.25</v>
      </c>
      <c r="R94" s="9">
        <f t="shared" si="15"/>
        <v>51.5</v>
      </c>
      <c r="S94" s="9">
        <f t="shared" si="16"/>
        <v>64.25</v>
      </c>
      <c r="T94" s="9">
        <f t="shared" si="17"/>
        <v>48.75</v>
      </c>
      <c r="U94" s="8">
        <f t="shared" si="18"/>
        <v>51.333333333333336</v>
      </c>
      <c r="V94" s="8">
        <f t="shared" si="19"/>
        <v>50.6875</v>
      </c>
    </row>
    <row r="95" spans="1:22" ht="13.5" x14ac:dyDescent="0.25">
      <c r="A95" s="3">
        <f>RSI!A95</f>
        <v>42143</v>
      </c>
      <c r="B95" s="2">
        <f>RSI!B95</f>
        <v>0.93759999999999999</v>
      </c>
      <c r="C95" s="2">
        <f>RSI!I95</f>
        <v>74.325589413792173</v>
      </c>
      <c r="D95" s="2">
        <f>MACD!E95</f>
        <v>-1.2866128682271327E-2</v>
      </c>
      <c r="E95" s="2">
        <f>MACD!F95</f>
        <v>-1.0693585462555404E-2</v>
      </c>
      <c r="F95" s="2">
        <f>'Moving Avg'!D95</f>
        <v>0.93010000000000004</v>
      </c>
      <c r="G95" s="2">
        <f>'Moving Avg'!F95</f>
        <v>0.90525499999999981</v>
      </c>
      <c r="H95" s="2">
        <f>'Moving Avg'!G95</f>
        <v>0.87176800000000054</v>
      </c>
      <c r="I95" s="2">
        <f>'Moving Avg'!H95</f>
        <v>0</v>
      </c>
      <c r="J95" s="6" t="str">
        <f>OBV!F95</f>
        <v>BULLISH</v>
      </c>
      <c r="K95" s="6" t="str">
        <f>OBV!G95</f>
        <v>STRONG</v>
      </c>
      <c r="L95" s="6" t="str">
        <f>OBV!H95</f>
        <v>CONFIRMED BULLISH</v>
      </c>
      <c r="M95" s="8">
        <f t="shared" si="10"/>
        <v>0</v>
      </c>
      <c r="N95" s="8">
        <f t="shared" si="11"/>
        <v>45</v>
      </c>
      <c r="O95" s="8">
        <f t="shared" si="12"/>
        <v>50</v>
      </c>
      <c r="P95" s="8">
        <f t="shared" si="13"/>
        <v>100</v>
      </c>
      <c r="Q95" s="9">
        <f t="shared" si="14"/>
        <v>38.25</v>
      </c>
      <c r="R95" s="9">
        <f t="shared" si="15"/>
        <v>51.5</v>
      </c>
      <c r="S95" s="9">
        <f t="shared" si="16"/>
        <v>64.25</v>
      </c>
      <c r="T95" s="9">
        <f t="shared" si="17"/>
        <v>48.75</v>
      </c>
      <c r="U95" s="8">
        <f t="shared" si="18"/>
        <v>51.333333333333336</v>
      </c>
      <c r="V95" s="8">
        <f t="shared" si="19"/>
        <v>50.6875</v>
      </c>
    </row>
    <row r="96" spans="1:22" ht="13.5" x14ac:dyDescent="0.25">
      <c r="A96" s="3">
        <f>RSI!A96</f>
        <v>42144</v>
      </c>
      <c r="B96" s="2">
        <f>RSI!B96</f>
        <v>0.93289999999999995</v>
      </c>
      <c r="C96" s="2">
        <f>RSI!I96</f>
        <v>70.240965661120811</v>
      </c>
      <c r="D96" s="2">
        <f>MACD!E96</f>
        <v>-1.2523196616654908E-2</v>
      </c>
      <c r="E96" s="2">
        <f>MACD!F96</f>
        <v>-1.1059507693375305E-2</v>
      </c>
      <c r="F96" s="2">
        <f>'Moving Avg'!D96</f>
        <v>0.93477999999999994</v>
      </c>
      <c r="G96" s="2">
        <f>'Moving Avg'!F96</f>
        <v>0.90853499999999998</v>
      </c>
      <c r="H96" s="2">
        <f>'Moving Avg'!G96</f>
        <v>0.87345600000000034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CONFIRMED BULLISH</v>
      </c>
      <c r="M96" s="8">
        <f t="shared" si="10"/>
        <v>0</v>
      </c>
      <c r="N96" s="8">
        <f t="shared" si="11"/>
        <v>45</v>
      </c>
      <c r="O96" s="8">
        <f t="shared" si="12"/>
        <v>50</v>
      </c>
      <c r="P96" s="8">
        <f t="shared" si="13"/>
        <v>100</v>
      </c>
      <c r="Q96" s="9">
        <f t="shared" si="14"/>
        <v>38.25</v>
      </c>
      <c r="R96" s="9">
        <f t="shared" si="15"/>
        <v>51.5</v>
      </c>
      <c r="S96" s="9">
        <f t="shared" si="16"/>
        <v>64.25</v>
      </c>
      <c r="T96" s="9">
        <f t="shared" si="17"/>
        <v>48.75</v>
      </c>
      <c r="U96" s="8">
        <f t="shared" si="18"/>
        <v>51.333333333333336</v>
      </c>
      <c r="V96" s="8">
        <f t="shared" si="19"/>
        <v>50.6875</v>
      </c>
    </row>
    <row r="97" spans="1:22" ht="13.5" x14ac:dyDescent="0.25">
      <c r="A97" s="3">
        <f>RSI!A97</f>
        <v>42145</v>
      </c>
      <c r="B97" s="2">
        <f>RSI!B97</f>
        <v>0.93289999999999995</v>
      </c>
      <c r="C97" s="2">
        <f>RSI!I97</f>
        <v>70.240965661120811</v>
      </c>
      <c r="D97" s="2">
        <f>MACD!E97</f>
        <v>-1.2432031076737182E-2</v>
      </c>
      <c r="E97" s="2">
        <f>MACD!F97</f>
        <v>-1.1334012370047681E-2</v>
      </c>
      <c r="F97" s="2">
        <f>'Moving Avg'!D97</f>
        <v>0.93384</v>
      </c>
      <c r="G97" s="2">
        <f>'Moving Avg'!F97</f>
        <v>0.91064499999999993</v>
      </c>
      <c r="H97" s="2">
        <f>'Moving Avg'!G97</f>
        <v>0.87514400000000026</v>
      </c>
      <c r="I97" s="2">
        <f>'Moving Avg'!H97</f>
        <v>0</v>
      </c>
      <c r="J97" s="6" t="str">
        <f>OBV!F97</f>
        <v>BULLISH</v>
      </c>
      <c r="K97" s="6" t="str">
        <f>OBV!G97</f>
        <v>NEUTRAL</v>
      </c>
      <c r="L97" s="6" t="str">
        <f>OBV!H97</f>
        <v>BULLISH DIVERGENCE</v>
      </c>
      <c r="M97" s="8">
        <f t="shared" si="10"/>
        <v>0</v>
      </c>
      <c r="N97" s="8">
        <f t="shared" si="11"/>
        <v>45</v>
      </c>
      <c r="O97" s="8">
        <f t="shared" si="12"/>
        <v>50</v>
      </c>
      <c r="P97" s="8">
        <f t="shared" si="13"/>
        <v>66.5</v>
      </c>
      <c r="Q97" s="9">
        <f t="shared" si="14"/>
        <v>33.225000000000001</v>
      </c>
      <c r="R97" s="9">
        <f t="shared" si="15"/>
        <v>43.125</v>
      </c>
      <c r="S97" s="9">
        <f t="shared" si="16"/>
        <v>49.174999999999997</v>
      </c>
      <c r="T97" s="9">
        <f t="shared" si="17"/>
        <v>40.375</v>
      </c>
      <c r="U97" s="8">
        <f t="shared" si="18"/>
        <v>41.841666666666661</v>
      </c>
      <c r="V97" s="8">
        <f t="shared" si="19"/>
        <v>41.474999999999994</v>
      </c>
    </row>
    <row r="98" spans="1:22" ht="13.5" x14ac:dyDescent="0.25">
      <c r="A98" s="3">
        <f>RSI!A98</f>
        <v>42146</v>
      </c>
      <c r="B98" s="2">
        <f>RSI!B98</f>
        <v>0.92349999999999999</v>
      </c>
      <c r="C98" s="2">
        <f>RSI!I98</f>
        <v>62.299549340099787</v>
      </c>
      <c r="D98" s="2">
        <f>MACD!E98</f>
        <v>-1.1842861140029637E-2</v>
      </c>
      <c r="E98" s="2">
        <f>MACD!F98</f>
        <v>-1.1435782124044072E-2</v>
      </c>
      <c r="F98" s="2">
        <f>'Moving Avg'!D98</f>
        <v>0.93290000000000006</v>
      </c>
      <c r="G98" s="2">
        <f>'Moving Avg'!F98</f>
        <v>0.91228500000000001</v>
      </c>
      <c r="H98" s="2">
        <f>'Moving Avg'!G98</f>
        <v>0.87664399999999998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BULLISH DIVERGENCE</v>
      </c>
      <c r="M98" s="8">
        <f t="shared" si="10"/>
        <v>25</v>
      </c>
      <c r="N98" s="8">
        <f t="shared" si="11"/>
        <v>45</v>
      </c>
      <c r="O98" s="8">
        <f t="shared" si="12"/>
        <v>50</v>
      </c>
      <c r="P98" s="8">
        <f t="shared" si="13"/>
        <v>66.5</v>
      </c>
      <c r="Q98" s="9">
        <f t="shared" si="14"/>
        <v>41.975000000000001</v>
      </c>
      <c r="R98" s="9">
        <f t="shared" si="15"/>
        <v>48.125</v>
      </c>
      <c r="S98" s="9">
        <f t="shared" si="16"/>
        <v>52.924999999999997</v>
      </c>
      <c r="T98" s="9">
        <f t="shared" si="17"/>
        <v>46.625</v>
      </c>
      <c r="U98" s="8">
        <f t="shared" si="18"/>
        <v>47.67499999999999</v>
      </c>
      <c r="V98" s="8">
        <f t="shared" si="19"/>
        <v>47.412499999999994</v>
      </c>
    </row>
    <row r="99" spans="1:22" ht="13.5" x14ac:dyDescent="0.25">
      <c r="A99" s="3">
        <f>RSI!A99</f>
        <v>42149</v>
      </c>
      <c r="B99" s="2">
        <f>RSI!B99</f>
        <v>0.92820000000000003</v>
      </c>
      <c r="C99" s="2">
        <f>RSI!I99</f>
        <v>64.462980961472198</v>
      </c>
      <c r="D99" s="2">
        <f>MACD!E99</f>
        <v>-1.1807552943007837E-2</v>
      </c>
      <c r="E99" s="2">
        <f>MACD!F99</f>
        <v>-1.1510136287836826E-2</v>
      </c>
      <c r="F99" s="2">
        <f>'Moving Avg'!D99</f>
        <v>0.93101999999999996</v>
      </c>
      <c r="G99" s="2">
        <f>'Moving Avg'!F99</f>
        <v>0.91321999999999992</v>
      </c>
      <c r="H99" s="2">
        <f>'Moving Avg'!G99</f>
        <v>0.87842599999999993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CONFIRMED BEARISH</v>
      </c>
      <c r="M99" s="8">
        <f t="shared" si="10"/>
        <v>25</v>
      </c>
      <c r="N99" s="8">
        <f t="shared" si="11"/>
        <v>45</v>
      </c>
      <c r="O99" s="8">
        <f t="shared" si="12"/>
        <v>50</v>
      </c>
      <c r="P99" s="8">
        <f t="shared" si="13"/>
        <v>16.5</v>
      </c>
      <c r="Q99" s="9">
        <f t="shared" si="14"/>
        <v>34.475000000000001</v>
      </c>
      <c r="R99" s="9">
        <f t="shared" si="15"/>
        <v>35.625</v>
      </c>
      <c r="S99" s="9">
        <f t="shared" si="16"/>
        <v>30.425000000000001</v>
      </c>
      <c r="T99" s="9">
        <f t="shared" si="17"/>
        <v>34.125</v>
      </c>
      <c r="U99" s="8">
        <f t="shared" si="18"/>
        <v>33.508333333333333</v>
      </c>
      <c r="V99" s="8">
        <f t="shared" si="19"/>
        <v>33.662499999999994</v>
      </c>
    </row>
    <row r="100" spans="1:22" ht="13.5" x14ac:dyDescent="0.25">
      <c r="A100" s="3">
        <f>RSI!A100</f>
        <v>42150</v>
      </c>
      <c r="B100" s="2">
        <f>RSI!B100</f>
        <v>0.92820000000000003</v>
      </c>
      <c r="C100" s="2">
        <f>RSI!I100</f>
        <v>64.462980961472198</v>
      </c>
      <c r="D100" s="2">
        <f>MACD!E100</f>
        <v>-1.1188920561375326E-2</v>
      </c>
      <c r="E100" s="2">
        <f>MACD!F100</f>
        <v>-1.1445893142544527E-2</v>
      </c>
      <c r="F100" s="2">
        <f>'Moving Avg'!D100</f>
        <v>0.92913999999999997</v>
      </c>
      <c r="G100" s="2">
        <f>'Moving Avg'!F100</f>
        <v>0.91439000000000004</v>
      </c>
      <c r="H100" s="2">
        <f>'Moving Avg'!G100</f>
        <v>0.88030199999999992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16.5</v>
      </c>
      <c r="Q100" s="9">
        <f t="shared" si="14"/>
        <v>18.725000000000001</v>
      </c>
      <c r="R100" s="9">
        <f t="shared" si="15"/>
        <v>26.625</v>
      </c>
      <c r="S100" s="9">
        <f t="shared" si="16"/>
        <v>23.675000000000001</v>
      </c>
      <c r="T100" s="9">
        <f t="shared" si="17"/>
        <v>22.875</v>
      </c>
      <c r="U100" s="8">
        <f t="shared" si="18"/>
        <v>23.008333333333336</v>
      </c>
      <c r="V100" s="8">
        <f t="shared" si="19"/>
        <v>22.975000000000001</v>
      </c>
    </row>
    <row r="101" spans="1:22" ht="13.5" x14ac:dyDescent="0.25">
      <c r="A101" s="3">
        <f>RSI!A101</f>
        <v>42151</v>
      </c>
      <c r="B101" s="2">
        <f>RSI!B101</f>
        <v>0.92820000000000003</v>
      </c>
      <c r="C101" s="2">
        <f>RSI!I101</f>
        <v>64.462980961472184</v>
      </c>
      <c r="D101" s="2">
        <f>MACD!E101</f>
        <v>-1.0789833418371142E-2</v>
      </c>
      <c r="E101" s="2">
        <f>MACD!F101</f>
        <v>-1.131468119770985E-2</v>
      </c>
      <c r="F101" s="2">
        <f>'Moving Avg'!D101</f>
        <v>0.92820000000000003</v>
      </c>
      <c r="G101" s="2">
        <f>'Moving Avg'!F101</f>
        <v>0.91626499999999989</v>
      </c>
      <c r="H101" s="2">
        <f>'Moving Avg'!G101</f>
        <v>0.88208399999999987</v>
      </c>
      <c r="I101" s="2">
        <f>'Moving Avg'!H101</f>
        <v>0</v>
      </c>
      <c r="J101" s="6" t="str">
        <f>OBV!F101</f>
        <v>BULLISH</v>
      </c>
      <c r="K101" s="6" t="str">
        <f>OBV!G101</f>
        <v>NEUTRAL</v>
      </c>
      <c r="L101" s="6" t="str">
        <f>OBV!H101</f>
        <v>BULLISH DIVERGENCE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66.5</v>
      </c>
      <c r="Q101" s="9">
        <f t="shared" si="14"/>
        <v>26.225000000000001</v>
      </c>
      <c r="R101" s="9">
        <f t="shared" si="15"/>
        <v>39.125</v>
      </c>
      <c r="S101" s="9">
        <f t="shared" si="16"/>
        <v>46.174999999999997</v>
      </c>
      <c r="T101" s="9">
        <f t="shared" si="17"/>
        <v>35.375</v>
      </c>
      <c r="U101" s="8">
        <f t="shared" si="18"/>
        <v>37.174999999999997</v>
      </c>
      <c r="V101" s="8">
        <f t="shared" si="19"/>
        <v>36.724999999999994</v>
      </c>
    </row>
    <row r="102" spans="1:22" ht="13.5" x14ac:dyDescent="0.25">
      <c r="A102" s="3">
        <f>RSI!A102</f>
        <v>42152</v>
      </c>
      <c r="B102" s="2">
        <f>RSI!B102</f>
        <v>0.92820000000000003</v>
      </c>
      <c r="C102" s="2">
        <f>RSI!I102</f>
        <v>64.462980961472198</v>
      </c>
      <c r="D102" s="2">
        <f>MACD!E102</f>
        <v>-6.2442257317625316E-3</v>
      </c>
      <c r="E102" s="2">
        <f>MACD!F102</f>
        <v>-1.0300590104520387E-2</v>
      </c>
      <c r="F102" s="2">
        <f>'Moving Avg'!D102</f>
        <v>0.92726000000000008</v>
      </c>
      <c r="G102" s="2">
        <f>'Moving Avg'!F102</f>
        <v>0.91813999999999996</v>
      </c>
      <c r="H102" s="2">
        <f>'Moving Avg'!G102</f>
        <v>0.88423999999999969</v>
      </c>
      <c r="I102" s="2">
        <f>'Moving Avg'!H102</f>
        <v>0</v>
      </c>
      <c r="J102" s="6" t="str">
        <f>OBV!F102</f>
        <v>BULLISH</v>
      </c>
      <c r="K102" s="6" t="str">
        <f>OBV!G102</f>
        <v>NEUTRAL</v>
      </c>
      <c r="L102" s="6" t="str">
        <f>OBV!H102</f>
        <v>BULLISH DIVERGENCE</v>
      </c>
      <c r="M102" s="8">
        <f t="shared" si="10"/>
        <v>25</v>
      </c>
      <c r="N102" s="8">
        <f t="shared" si="11"/>
        <v>0</v>
      </c>
      <c r="O102" s="8">
        <f t="shared" si="12"/>
        <v>50</v>
      </c>
      <c r="P102" s="8">
        <f t="shared" si="13"/>
        <v>66.5</v>
      </c>
      <c r="Q102" s="9">
        <f t="shared" si="14"/>
        <v>26.225000000000001</v>
      </c>
      <c r="R102" s="9">
        <f t="shared" si="15"/>
        <v>39.125</v>
      </c>
      <c r="S102" s="9">
        <f t="shared" si="16"/>
        <v>46.174999999999997</v>
      </c>
      <c r="T102" s="9">
        <f t="shared" si="17"/>
        <v>35.375</v>
      </c>
      <c r="U102" s="8">
        <f t="shared" si="18"/>
        <v>37.174999999999997</v>
      </c>
      <c r="V102" s="8">
        <f t="shared" si="19"/>
        <v>36.724999999999994</v>
      </c>
    </row>
    <row r="103" spans="1:22" ht="13.5" x14ac:dyDescent="0.25">
      <c r="A103" s="3">
        <f>RSI!A103</f>
        <v>42153</v>
      </c>
      <c r="B103" s="2">
        <f>RSI!B103</f>
        <v>0.92820000000000003</v>
      </c>
      <c r="C103" s="2">
        <f>RSI!I103</f>
        <v>64.462980961472198</v>
      </c>
      <c r="D103" s="2">
        <f>MACD!E103</f>
        <v>-3.9507242595561154E-3</v>
      </c>
      <c r="E103" s="2">
        <f>MACD!F103</f>
        <v>-9.0306169355275339E-3</v>
      </c>
      <c r="F103" s="2">
        <f>'Moving Avg'!D103</f>
        <v>0.92820000000000003</v>
      </c>
      <c r="G103" s="2">
        <f>'Moving Avg'!F103</f>
        <v>0.91954500000000006</v>
      </c>
      <c r="H103" s="2">
        <f>'Moving Avg'!G103</f>
        <v>0.88602199999999953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CONFIRMED BULLISH</v>
      </c>
      <c r="M103" s="8">
        <f t="shared" si="10"/>
        <v>25</v>
      </c>
      <c r="N103" s="8">
        <f t="shared" si="11"/>
        <v>0</v>
      </c>
      <c r="O103" s="8">
        <f t="shared" si="12"/>
        <v>50</v>
      </c>
      <c r="P103" s="8">
        <f t="shared" si="13"/>
        <v>100</v>
      </c>
      <c r="Q103" s="9">
        <f t="shared" si="14"/>
        <v>31.25</v>
      </c>
      <c r="R103" s="9">
        <f t="shared" si="15"/>
        <v>47.5</v>
      </c>
      <c r="S103" s="9">
        <f t="shared" si="16"/>
        <v>61.25</v>
      </c>
      <c r="T103" s="9">
        <f t="shared" si="17"/>
        <v>43.75</v>
      </c>
      <c r="U103" s="8">
        <f t="shared" si="18"/>
        <v>46.666666666666664</v>
      </c>
      <c r="V103" s="8">
        <f t="shared" si="19"/>
        <v>45.9375</v>
      </c>
    </row>
    <row r="104" spans="1:22" ht="13.5" x14ac:dyDescent="0.25">
      <c r="A104" s="3">
        <f>RSI!A104</f>
        <v>42156</v>
      </c>
      <c r="B104" s="2">
        <f>RSI!B104</f>
        <v>0.92349999999999999</v>
      </c>
      <c r="C104" s="2">
        <f>RSI!I104</f>
        <v>59.515857554608665</v>
      </c>
      <c r="D104" s="2">
        <f>MACD!E104</f>
        <v>-3.1449690372997718E-4</v>
      </c>
      <c r="E104" s="2">
        <f>MACD!F104</f>
        <v>-7.2873929291680231E-3</v>
      </c>
      <c r="F104" s="2">
        <f>'Moving Avg'!D104</f>
        <v>0.92726000000000008</v>
      </c>
      <c r="G104" s="2">
        <f>'Moving Avg'!F104</f>
        <v>0.92118500000000003</v>
      </c>
      <c r="H104" s="2">
        <f>'Moving Avg'!G104</f>
        <v>0.88770999999999955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50</v>
      </c>
      <c r="P104" s="8">
        <f t="shared" si="13"/>
        <v>16.5</v>
      </c>
      <c r="Q104" s="9">
        <f t="shared" si="14"/>
        <v>18.725000000000001</v>
      </c>
      <c r="R104" s="9">
        <f t="shared" si="15"/>
        <v>26.625</v>
      </c>
      <c r="S104" s="9">
        <f t="shared" si="16"/>
        <v>23.675000000000001</v>
      </c>
      <c r="T104" s="9">
        <f t="shared" si="17"/>
        <v>22.875</v>
      </c>
      <c r="U104" s="8">
        <f t="shared" si="18"/>
        <v>23.008333333333336</v>
      </c>
      <c r="V104" s="8">
        <f t="shared" si="19"/>
        <v>22.975000000000001</v>
      </c>
    </row>
    <row r="105" spans="1:22" ht="13.5" x14ac:dyDescent="0.25">
      <c r="A105" s="3">
        <f>RSI!A105</f>
        <v>42157</v>
      </c>
      <c r="B105" s="2">
        <f>RSI!B105</f>
        <v>0.93759999999999999</v>
      </c>
      <c r="C105" s="2">
        <f>RSI!I105</f>
        <v>67.559248882023837</v>
      </c>
      <c r="D105" s="2">
        <f>MACD!E105</f>
        <v>1.6542224993101318E-3</v>
      </c>
      <c r="E105" s="2">
        <f>MACD!F105</f>
        <v>-5.4990698434723923E-3</v>
      </c>
      <c r="F105" s="2">
        <f>'Moving Avg'!D105</f>
        <v>0.92913999999999997</v>
      </c>
      <c r="G105" s="2">
        <f>'Moving Avg'!F105</f>
        <v>0.92353000000000007</v>
      </c>
      <c r="H105" s="2">
        <f>'Moving Avg'!G105</f>
        <v>0.88939799999999958</v>
      </c>
      <c r="I105" s="2">
        <f>'Moving Avg'!H105</f>
        <v>0</v>
      </c>
      <c r="J105" s="6" t="str">
        <f>OBV!F105</f>
        <v>BULLISH</v>
      </c>
      <c r="K105" s="6" t="str">
        <f>OBV!G105</f>
        <v>STRONG</v>
      </c>
      <c r="L105" s="6" t="str">
        <f>OBV!H105</f>
        <v>CONFIRMED BULLISH</v>
      </c>
      <c r="M105" s="8">
        <f t="shared" si="10"/>
        <v>25</v>
      </c>
      <c r="N105" s="8">
        <f t="shared" si="11"/>
        <v>0</v>
      </c>
      <c r="O105" s="8">
        <f t="shared" si="12"/>
        <v>50</v>
      </c>
      <c r="P105" s="8">
        <f t="shared" si="13"/>
        <v>100</v>
      </c>
      <c r="Q105" s="9">
        <f t="shared" si="14"/>
        <v>31.25</v>
      </c>
      <c r="R105" s="9">
        <f t="shared" si="15"/>
        <v>47.5</v>
      </c>
      <c r="S105" s="9">
        <f t="shared" si="16"/>
        <v>61.25</v>
      </c>
      <c r="T105" s="9">
        <f t="shared" si="17"/>
        <v>43.75</v>
      </c>
      <c r="U105" s="8">
        <f t="shared" si="18"/>
        <v>46.666666666666664</v>
      </c>
      <c r="V105" s="8">
        <f t="shared" si="19"/>
        <v>45.9375</v>
      </c>
    </row>
    <row r="106" spans="1:22" ht="13.5" x14ac:dyDescent="0.25">
      <c r="A106" s="3">
        <f>RSI!A106</f>
        <v>42158</v>
      </c>
      <c r="B106" s="2">
        <f>RSI!B106</f>
        <v>0.95630000000000004</v>
      </c>
      <c r="C106" s="2">
        <f>RSI!I106</f>
        <v>74.730026033601064</v>
      </c>
      <c r="D106" s="2">
        <f>MACD!E106</f>
        <v>1.0695528293351853E-3</v>
      </c>
      <c r="E106" s="2">
        <f>MACD!F106</f>
        <v>-4.185345308910877E-3</v>
      </c>
      <c r="F106" s="2">
        <f>'Moving Avg'!D106</f>
        <v>0.93476000000000004</v>
      </c>
      <c r="G106" s="2">
        <f>'Moving Avg'!F106</f>
        <v>0.92610500000000007</v>
      </c>
      <c r="H106" s="2">
        <f>'Moving Avg'!G106</f>
        <v>0.89145999999999959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0"/>
        <v>0</v>
      </c>
      <c r="N106" s="8">
        <f t="shared" si="11"/>
        <v>0</v>
      </c>
      <c r="O106" s="8">
        <f t="shared" si="12"/>
        <v>50</v>
      </c>
      <c r="P106" s="8">
        <f t="shared" si="13"/>
        <v>100</v>
      </c>
      <c r="Q106" s="9">
        <f t="shared" si="14"/>
        <v>22.5</v>
      </c>
      <c r="R106" s="9">
        <f t="shared" si="15"/>
        <v>42.5</v>
      </c>
      <c r="S106" s="9">
        <f t="shared" si="16"/>
        <v>57.5</v>
      </c>
      <c r="T106" s="9">
        <f t="shared" si="17"/>
        <v>37.5</v>
      </c>
      <c r="U106" s="8">
        <f t="shared" si="18"/>
        <v>40.833333333333336</v>
      </c>
      <c r="V106" s="8">
        <f t="shared" si="19"/>
        <v>40</v>
      </c>
    </row>
    <row r="107" spans="1:22" ht="13.5" x14ac:dyDescent="0.25">
      <c r="A107" s="3">
        <f>RSI!A107</f>
        <v>42159</v>
      </c>
      <c r="B107" s="2">
        <f>RSI!B107</f>
        <v>0.95630000000000004</v>
      </c>
      <c r="C107" s="2">
        <f>RSI!I107</f>
        <v>74.730026033601064</v>
      </c>
      <c r="D107" s="2">
        <f>MACD!E107</f>
        <v>3.3262299867864442E-4</v>
      </c>
      <c r="E107" s="2">
        <f>MACD!F107</f>
        <v>-3.2817516473929728E-3</v>
      </c>
      <c r="F107" s="2">
        <f>'Moving Avg'!D107</f>
        <v>0.94037999999999999</v>
      </c>
      <c r="G107" s="2">
        <f>'Moving Avg'!F107</f>
        <v>0.92868000000000017</v>
      </c>
      <c r="H107" s="2">
        <f>'Moving Avg'!G107</f>
        <v>0.89352199999999948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  <c r="M107" s="8">
        <f t="shared" si="10"/>
        <v>0</v>
      </c>
      <c r="N107" s="8">
        <f t="shared" si="11"/>
        <v>0</v>
      </c>
      <c r="O107" s="8">
        <f t="shared" si="12"/>
        <v>50</v>
      </c>
      <c r="P107" s="8">
        <f t="shared" si="13"/>
        <v>100</v>
      </c>
      <c r="Q107" s="9">
        <f t="shared" si="14"/>
        <v>22.5</v>
      </c>
      <c r="R107" s="9">
        <f t="shared" si="15"/>
        <v>42.5</v>
      </c>
      <c r="S107" s="9">
        <f t="shared" si="16"/>
        <v>57.5</v>
      </c>
      <c r="T107" s="9">
        <f t="shared" si="17"/>
        <v>37.5</v>
      </c>
      <c r="U107" s="8">
        <f t="shared" si="18"/>
        <v>40.833333333333336</v>
      </c>
      <c r="V107" s="8">
        <f t="shared" si="19"/>
        <v>40</v>
      </c>
    </row>
    <row r="108" spans="1:22" ht="13.5" x14ac:dyDescent="0.25">
      <c r="A108" s="3">
        <f>RSI!A108</f>
        <v>42160</v>
      </c>
      <c r="B108" s="2">
        <f>RSI!B108</f>
        <v>0.95630000000000004</v>
      </c>
      <c r="C108" s="2">
        <f>RSI!I108</f>
        <v>74.730026033601064</v>
      </c>
      <c r="D108" s="2">
        <f>MACD!E108</f>
        <v>-1.9613547660656261E-3</v>
      </c>
      <c r="E108" s="2">
        <f>MACD!F108</f>
        <v>-3.0176722711275036E-3</v>
      </c>
      <c r="F108" s="2">
        <f>'Moving Avg'!D108</f>
        <v>0.94600000000000006</v>
      </c>
      <c r="G108" s="2">
        <f>'Moving Avg'!F108</f>
        <v>0.93125499999999994</v>
      </c>
      <c r="H108" s="2">
        <f>'Moving Avg'!G108</f>
        <v>0.89567799999999953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  <c r="M108" s="8">
        <f t="shared" si="10"/>
        <v>0</v>
      </c>
      <c r="N108" s="8">
        <f t="shared" si="11"/>
        <v>0</v>
      </c>
      <c r="O108" s="8">
        <f t="shared" si="12"/>
        <v>50</v>
      </c>
      <c r="P108" s="8">
        <f t="shared" si="13"/>
        <v>100</v>
      </c>
      <c r="Q108" s="9">
        <f t="shared" si="14"/>
        <v>22.5</v>
      </c>
      <c r="R108" s="9">
        <f t="shared" si="15"/>
        <v>42.5</v>
      </c>
      <c r="S108" s="9">
        <f t="shared" si="16"/>
        <v>57.5</v>
      </c>
      <c r="T108" s="9">
        <f t="shared" si="17"/>
        <v>37.5</v>
      </c>
      <c r="U108" s="8">
        <f t="shared" si="18"/>
        <v>40.833333333333336</v>
      </c>
      <c r="V108" s="8">
        <f t="shared" si="19"/>
        <v>40</v>
      </c>
    </row>
    <row r="109" spans="1:22" ht="13.5" x14ac:dyDescent="0.25">
      <c r="A109" s="3">
        <f>RSI!A109</f>
        <v>42163</v>
      </c>
      <c r="B109" s="2">
        <f>RSI!B109</f>
        <v>0.95630000000000004</v>
      </c>
      <c r="C109" s="2">
        <f>RSI!I109</f>
        <v>74.730026033601064</v>
      </c>
      <c r="D109" s="2">
        <f>MACD!E109</f>
        <v>-3.3869914220212571E-3</v>
      </c>
      <c r="E109" s="2">
        <f>MACD!F109</f>
        <v>-3.0915361013062544E-3</v>
      </c>
      <c r="F109" s="2">
        <f>'Moving Avg'!D109</f>
        <v>0.95256000000000007</v>
      </c>
      <c r="G109" s="2">
        <f>'Moving Avg'!F109</f>
        <v>0.93383000000000005</v>
      </c>
      <c r="H109" s="2">
        <f>'Moving Avg'!G109</f>
        <v>0.89773999999999954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  <c r="M109" s="8">
        <f t="shared" si="10"/>
        <v>0</v>
      </c>
      <c r="N109" s="8">
        <f t="shared" si="11"/>
        <v>45</v>
      </c>
      <c r="O109" s="8">
        <f t="shared" si="12"/>
        <v>50</v>
      </c>
      <c r="P109" s="8">
        <f t="shared" si="13"/>
        <v>100</v>
      </c>
      <c r="Q109" s="9">
        <f t="shared" si="14"/>
        <v>38.25</v>
      </c>
      <c r="R109" s="9">
        <f t="shared" si="15"/>
        <v>51.5</v>
      </c>
      <c r="S109" s="9">
        <f t="shared" si="16"/>
        <v>64.25</v>
      </c>
      <c r="T109" s="9">
        <f t="shared" si="17"/>
        <v>48.75</v>
      </c>
      <c r="U109" s="8">
        <f t="shared" si="18"/>
        <v>51.333333333333336</v>
      </c>
      <c r="V109" s="8">
        <f t="shared" si="19"/>
        <v>50.6875</v>
      </c>
    </row>
    <row r="110" spans="1:22" ht="13.5" x14ac:dyDescent="0.25">
      <c r="A110" s="3">
        <f>RSI!A110</f>
        <v>42164</v>
      </c>
      <c r="B110" s="2">
        <f>RSI!B110</f>
        <v>0.95630000000000004</v>
      </c>
      <c r="C110" s="2">
        <f>RSI!I110</f>
        <v>74.730026033601064</v>
      </c>
      <c r="D110" s="2">
        <f>MACD!E110</f>
        <v>-4.7855729453821771E-3</v>
      </c>
      <c r="E110" s="2">
        <f>MACD!F110</f>
        <v>-3.4303434701214389E-3</v>
      </c>
      <c r="F110" s="2">
        <f>'Moving Avg'!D110</f>
        <v>0.95630000000000004</v>
      </c>
      <c r="G110" s="2">
        <f>'Moving Avg'!F110</f>
        <v>0.93617000000000006</v>
      </c>
      <c r="H110" s="2">
        <f>'Moving Avg'!G110</f>
        <v>0.89980199999999955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  <c r="M110" s="8">
        <f t="shared" si="10"/>
        <v>0</v>
      </c>
      <c r="N110" s="8">
        <f t="shared" si="11"/>
        <v>45</v>
      </c>
      <c r="O110" s="8">
        <f t="shared" si="12"/>
        <v>50</v>
      </c>
      <c r="P110" s="8">
        <f t="shared" si="13"/>
        <v>100</v>
      </c>
      <c r="Q110" s="9">
        <f t="shared" si="14"/>
        <v>38.25</v>
      </c>
      <c r="R110" s="9">
        <f t="shared" si="15"/>
        <v>51.5</v>
      </c>
      <c r="S110" s="9">
        <f t="shared" si="16"/>
        <v>64.25</v>
      </c>
      <c r="T110" s="9">
        <f t="shared" si="17"/>
        <v>48.75</v>
      </c>
      <c r="U110" s="8">
        <f t="shared" si="18"/>
        <v>51.333333333333336</v>
      </c>
      <c r="V110" s="8">
        <f t="shared" si="19"/>
        <v>50.6875</v>
      </c>
    </row>
    <row r="111" spans="1:22" ht="13.5" x14ac:dyDescent="0.25">
      <c r="A111" s="3">
        <f>RSI!A111</f>
        <v>42165</v>
      </c>
      <c r="B111" s="2">
        <f>RSI!B111</f>
        <v>0.95630000000000004</v>
      </c>
      <c r="C111" s="2">
        <f>RSI!I111</f>
        <v>74.730026033601064</v>
      </c>
      <c r="D111" s="2">
        <f>MACD!E111</f>
        <v>-6.1470191765580218E-3</v>
      </c>
      <c r="E111" s="2">
        <f>MACD!F111</f>
        <v>-3.9736786114087557E-3</v>
      </c>
      <c r="F111" s="2">
        <f>'Moving Avg'!D111</f>
        <v>0.95630000000000004</v>
      </c>
      <c r="G111" s="2">
        <f>'Moving Avg'!F111</f>
        <v>0.93850999999999996</v>
      </c>
      <c r="H111" s="2">
        <f>'Moving Avg'!G111</f>
        <v>0.90186399999999967</v>
      </c>
      <c r="I111" s="2">
        <f>'Moving Avg'!H111</f>
        <v>0</v>
      </c>
      <c r="J111" s="6" t="str">
        <f>OBV!F111</f>
        <v>NEUTRAL</v>
      </c>
      <c r="K111" s="6" t="str">
        <f>OBV!G111</f>
        <v>NEUTRAL</v>
      </c>
      <c r="L111" s="6" t="str">
        <f>OBV!H111</f>
        <v>NEUTRAL</v>
      </c>
      <c r="M111" s="8">
        <f t="shared" si="10"/>
        <v>0</v>
      </c>
      <c r="N111" s="8">
        <f t="shared" si="11"/>
        <v>45</v>
      </c>
      <c r="O111" s="8">
        <f t="shared" si="12"/>
        <v>50</v>
      </c>
      <c r="P111" s="8">
        <f t="shared" si="13"/>
        <v>33</v>
      </c>
      <c r="Q111" s="9">
        <f t="shared" si="14"/>
        <v>28.2</v>
      </c>
      <c r="R111" s="9">
        <f t="shared" si="15"/>
        <v>34.75</v>
      </c>
      <c r="S111" s="9">
        <f t="shared" si="16"/>
        <v>34.1</v>
      </c>
      <c r="T111" s="9">
        <f t="shared" si="17"/>
        <v>32</v>
      </c>
      <c r="U111" s="8">
        <f t="shared" si="18"/>
        <v>32.35</v>
      </c>
      <c r="V111" s="8">
        <f t="shared" si="19"/>
        <v>32.262500000000003</v>
      </c>
    </row>
    <row r="112" spans="1:22" ht="13.5" x14ac:dyDescent="0.25">
      <c r="A112" s="3">
        <f>RSI!A112</f>
        <v>42166</v>
      </c>
      <c r="B112" s="2">
        <f>RSI!B112</f>
        <v>0.98450000000000004</v>
      </c>
      <c r="C112" s="2">
        <f>RSI!I112</f>
        <v>83.374854519484529</v>
      </c>
      <c r="D112" s="2">
        <f>MACD!E112</f>
        <v>-9.5527446377180469E-3</v>
      </c>
      <c r="E112" s="2">
        <f>MACD!F112</f>
        <v>-5.0894918166706146E-3</v>
      </c>
      <c r="F112" s="2">
        <f>'Moving Avg'!D112</f>
        <v>0.96194000000000002</v>
      </c>
      <c r="G112" s="2">
        <f>'Moving Avg'!F112</f>
        <v>0.94085500000000022</v>
      </c>
      <c r="H112" s="2">
        <f>'Moving Avg'!G112</f>
        <v>0.90448999999999957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  <c r="M112" s="8">
        <f t="shared" si="10"/>
        <v>0</v>
      </c>
      <c r="N112" s="8">
        <f t="shared" si="11"/>
        <v>45</v>
      </c>
      <c r="O112" s="8">
        <f t="shared" si="12"/>
        <v>50</v>
      </c>
      <c r="P112" s="8">
        <f t="shared" si="13"/>
        <v>100</v>
      </c>
      <c r="Q112" s="9">
        <f t="shared" si="14"/>
        <v>38.25</v>
      </c>
      <c r="R112" s="9">
        <f t="shared" si="15"/>
        <v>51.5</v>
      </c>
      <c r="S112" s="9">
        <f t="shared" si="16"/>
        <v>64.25</v>
      </c>
      <c r="T112" s="9">
        <f t="shared" si="17"/>
        <v>48.75</v>
      </c>
      <c r="U112" s="8">
        <f t="shared" si="18"/>
        <v>51.333333333333336</v>
      </c>
      <c r="V112" s="8">
        <f t="shared" si="19"/>
        <v>50.6875</v>
      </c>
    </row>
    <row r="113" spans="1:22" ht="13.5" x14ac:dyDescent="0.25">
      <c r="A113" s="3">
        <f>RSI!A113</f>
        <v>42167</v>
      </c>
      <c r="B113" s="2">
        <f>RSI!B113</f>
        <v>1.0032000000000001</v>
      </c>
      <c r="C113" s="2">
        <f>RSI!I113</f>
        <v>86.638989282378105</v>
      </c>
      <c r="D113" s="2">
        <f>MACD!E113</f>
        <v>-1.4138965501729772E-2</v>
      </c>
      <c r="E113" s="2">
        <f>MACD!F113</f>
        <v>-6.8993865536824458E-3</v>
      </c>
      <c r="F113" s="2">
        <f>'Moving Avg'!D113</f>
        <v>0.97132000000000007</v>
      </c>
      <c r="G113" s="2">
        <f>'Moving Avg'!F113</f>
        <v>0.94460500000000036</v>
      </c>
      <c r="H113" s="2">
        <f>'Moving Avg'!G113</f>
        <v>0.90748999999999969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0"/>
        <v>0</v>
      </c>
      <c r="N113" s="8">
        <f t="shared" si="11"/>
        <v>45</v>
      </c>
      <c r="O113" s="8">
        <f t="shared" si="12"/>
        <v>50</v>
      </c>
      <c r="P113" s="8">
        <f t="shared" si="13"/>
        <v>100</v>
      </c>
      <c r="Q113" s="9">
        <f t="shared" si="14"/>
        <v>38.25</v>
      </c>
      <c r="R113" s="9">
        <f t="shared" si="15"/>
        <v>51.5</v>
      </c>
      <c r="S113" s="9">
        <f t="shared" si="16"/>
        <v>64.25</v>
      </c>
      <c r="T113" s="9">
        <f t="shared" si="17"/>
        <v>48.75</v>
      </c>
      <c r="U113" s="8">
        <f t="shared" si="18"/>
        <v>51.333333333333336</v>
      </c>
      <c r="V113" s="8">
        <f t="shared" si="19"/>
        <v>50.6875</v>
      </c>
    </row>
    <row r="114" spans="1:22" ht="13.5" x14ac:dyDescent="0.25">
      <c r="A114" s="3">
        <f>RSI!A114</f>
        <v>42170</v>
      </c>
      <c r="B114" s="2">
        <f>RSI!B114</f>
        <v>1.0079</v>
      </c>
      <c r="C114" s="2">
        <f>RSI!I114</f>
        <v>87.31320000388871</v>
      </c>
      <c r="D114" s="2">
        <f>MACD!E114</f>
        <v>-1.9496956600294713E-2</v>
      </c>
      <c r="E114" s="2">
        <f>MACD!F114</f>
        <v>-9.4189005630049005E-3</v>
      </c>
      <c r="F114" s="2">
        <f>'Moving Avg'!D114</f>
        <v>0.98163999999999996</v>
      </c>
      <c r="G114" s="2">
        <f>'Moving Avg'!F114</f>
        <v>0.94812000000000007</v>
      </c>
      <c r="H114" s="2">
        <f>'Moving Avg'!G114</f>
        <v>0.91058399999999973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  <c r="M114" s="8">
        <f t="shared" si="10"/>
        <v>0</v>
      </c>
      <c r="N114" s="8">
        <f t="shared" si="11"/>
        <v>45</v>
      </c>
      <c r="O114" s="8">
        <f t="shared" si="12"/>
        <v>50</v>
      </c>
      <c r="P114" s="8">
        <f t="shared" si="13"/>
        <v>100</v>
      </c>
      <c r="Q114" s="9">
        <f t="shared" si="14"/>
        <v>38.25</v>
      </c>
      <c r="R114" s="9">
        <f t="shared" si="15"/>
        <v>51.5</v>
      </c>
      <c r="S114" s="9">
        <f t="shared" si="16"/>
        <v>64.25</v>
      </c>
      <c r="T114" s="9">
        <f t="shared" si="17"/>
        <v>48.75</v>
      </c>
      <c r="U114" s="8">
        <f t="shared" si="18"/>
        <v>51.333333333333336</v>
      </c>
      <c r="V114" s="8">
        <f t="shared" si="19"/>
        <v>50.6875</v>
      </c>
    </row>
    <row r="115" spans="1:22" ht="13.5" x14ac:dyDescent="0.25">
      <c r="A115" s="3">
        <f>RSI!A115</f>
        <v>42171</v>
      </c>
      <c r="B115" s="2">
        <f>RSI!B115</f>
        <v>1.0079</v>
      </c>
      <c r="C115" s="2">
        <f>RSI!I115</f>
        <v>87.31320000388871</v>
      </c>
      <c r="D115" s="2">
        <f>MACD!E115</f>
        <v>-2.2265217927087466E-2</v>
      </c>
      <c r="E115" s="2">
        <f>MACD!F115</f>
        <v>-1.1988164035821414E-2</v>
      </c>
      <c r="F115" s="2">
        <f>'Moving Avg'!D115</f>
        <v>0.99196000000000006</v>
      </c>
      <c r="G115" s="2">
        <f>'Moving Avg'!F115</f>
        <v>0.95163500000000012</v>
      </c>
      <c r="H115" s="2">
        <f>'Moving Avg'!G115</f>
        <v>0.91367799999999988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  <c r="M115" s="8">
        <f t="shared" si="10"/>
        <v>0</v>
      </c>
      <c r="N115" s="8">
        <f t="shared" si="11"/>
        <v>45</v>
      </c>
      <c r="O115" s="8">
        <f t="shared" si="12"/>
        <v>50</v>
      </c>
      <c r="P115" s="8">
        <f t="shared" si="13"/>
        <v>100</v>
      </c>
      <c r="Q115" s="9">
        <f t="shared" si="14"/>
        <v>38.25</v>
      </c>
      <c r="R115" s="9">
        <f t="shared" si="15"/>
        <v>51.5</v>
      </c>
      <c r="S115" s="9">
        <f t="shared" si="16"/>
        <v>64.25</v>
      </c>
      <c r="T115" s="9">
        <f t="shared" si="17"/>
        <v>48.75</v>
      </c>
      <c r="U115" s="8">
        <f t="shared" si="18"/>
        <v>51.333333333333336</v>
      </c>
      <c r="V115" s="8">
        <f t="shared" si="19"/>
        <v>50.6875</v>
      </c>
    </row>
    <row r="116" spans="1:22" ht="13.5" x14ac:dyDescent="0.25">
      <c r="A116" s="3">
        <f>RSI!A116</f>
        <v>42172</v>
      </c>
      <c r="B116" s="2">
        <f>RSI!B116</f>
        <v>1.036</v>
      </c>
      <c r="C116" s="2">
        <f>RSI!I116</f>
        <v>90.60161938938657</v>
      </c>
      <c r="D116" s="2">
        <f>MACD!E116</f>
        <v>-2.4186046967428321E-2</v>
      </c>
      <c r="E116" s="2">
        <f>MACD!F116</f>
        <v>-1.4427740622142797E-2</v>
      </c>
      <c r="F116" s="2">
        <f>'Moving Avg'!D116</f>
        <v>1.0079</v>
      </c>
      <c r="G116" s="2">
        <f>'Moving Avg'!F116</f>
        <v>0.95679000000000036</v>
      </c>
      <c r="H116" s="2">
        <f>'Moving Avg'!G116</f>
        <v>0.91733399999999998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  <c r="M116" s="8">
        <f t="shared" si="10"/>
        <v>0</v>
      </c>
      <c r="N116" s="8">
        <f t="shared" si="11"/>
        <v>45</v>
      </c>
      <c r="O116" s="8">
        <f t="shared" si="12"/>
        <v>50</v>
      </c>
      <c r="P116" s="8">
        <f t="shared" si="13"/>
        <v>100</v>
      </c>
      <c r="Q116" s="9">
        <f t="shared" si="14"/>
        <v>38.25</v>
      </c>
      <c r="R116" s="9">
        <f t="shared" si="15"/>
        <v>51.5</v>
      </c>
      <c r="S116" s="9">
        <f t="shared" si="16"/>
        <v>64.25</v>
      </c>
      <c r="T116" s="9">
        <f t="shared" si="17"/>
        <v>48.75</v>
      </c>
      <c r="U116" s="8">
        <f t="shared" si="18"/>
        <v>51.333333333333336</v>
      </c>
      <c r="V116" s="8">
        <f t="shared" si="19"/>
        <v>50.6875</v>
      </c>
    </row>
    <row r="117" spans="1:22" ht="13.5" x14ac:dyDescent="0.25">
      <c r="A117" s="3">
        <f>RSI!A117</f>
        <v>42173</v>
      </c>
      <c r="B117" s="2">
        <f>RSI!B117</f>
        <v>1.0642</v>
      </c>
      <c r="C117" s="2">
        <f>RSI!I117</f>
        <v>92.658271731722152</v>
      </c>
      <c r="D117" s="2">
        <f>MACD!E117</f>
        <v>-2.8412496535017984E-2</v>
      </c>
      <c r="E117" s="2">
        <f>MACD!F117</f>
        <v>-1.7224691804717834E-2</v>
      </c>
      <c r="F117" s="2">
        <f>'Moving Avg'!D117</f>
        <v>1.0238399999999999</v>
      </c>
      <c r="G117" s="2">
        <f>'Moving Avg'!F117</f>
        <v>0.96335500000000018</v>
      </c>
      <c r="H117" s="2">
        <f>'Moving Avg'!G117</f>
        <v>0.92155399999999998</v>
      </c>
      <c r="I117" s="2">
        <f>'Moving Avg'!H117</f>
        <v>0</v>
      </c>
      <c r="J117" s="6" t="str">
        <f>OBV!F117</f>
        <v>BULLISH</v>
      </c>
      <c r="K117" s="6" t="str">
        <f>OBV!G117</f>
        <v>STRONG</v>
      </c>
      <c r="L117" s="6" t="str">
        <f>OBV!H117</f>
        <v>CONFIRMED BULLISH</v>
      </c>
      <c r="M117" s="8">
        <f t="shared" si="10"/>
        <v>0</v>
      </c>
      <c r="N117" s="8">
        <f t="shared" si="11"/>
        <v>45</v>
      </c>
      <c r="O117" s="8">
        <f t="shared" si="12"/>
        <v>50</v>
      </c>
      <c r="P117" s="8">
        <f t="shared" si="13"/>
        <v>100</v>
      </c>
      <c r="Q117" s="9">
        <f t="shared" si="14"/>
        <v>38.25</v>
      </c>
      <c r="R117" s="9">
        <f t="shared" si="15"/>
        <v>51.5</v>
      </c>
      <c r="S117" s="9">
        <f t="shared" si="16"/>
        <v>64.25</v>
      </c>
      <c r="T117" s="9">
        <f t="shared" si="17"/>
        <v>48.75</v>
      </c>
      <c r="U117" s="8">
        <f t="shared" si="18"/>
        <v>51.333333333333336</v>
      </c>
      <c r="V117" s="8">
        <f t="shared" si="19"/>
        <v>50.6875</v>
      </c>
    </row>
    <row r="118" spans="1:22" ht="13.5" x14ac:dyDescent="0.25">
      <c r="A118" s="3">
        <f>RSI!A118</f>
        <v>42174</v>
      </c>
      <c r="B118" s="2">
        <f>RSI!B118</f>
        <v>1.0642</v>
      </c>
      <c r="C118" s="2">
        <f>RSI!I118</f>
        <v>92.658271731722152</v>
      </c>
      <c r="D118" s="2">
        <f>MACD!E118</f>
        <v>-3.2629657916633636E-2</v>
      </c>
      <c r="E118" s="2">
        <f>MACD!F118</f>
        <v>-2.0305685027100995E-2</v>
      </c>
      <c r="F118" s="2">
        <f>'Moving Avg'!D118</f>
        <v>1.0360399999999998</v>
      </c>
      <c r="G118" s="2">
        <f>'Moving Avg'!F118</f>
        <v>0.97039000000000009</v>
      </c>
      <c r="H118" s="2">
        <f>'Moving Avg'!G118</f>
        <v>0.92596200000000006</v>
      </c>
      <c r="I118" s="2">
        <f>'Moving Avg'!H118</f>
        <v>0</v>
      </c>
      <c r="J118" s="6" t="str">
        <f>OBV!F118</f>
        <v>BULLISH</v>
      </c>
      <c r="K118" s="6" t="str">
        <f>OBV!G118</f>
        <v>STRONG</v>
      </c>
      <c r="L118" s="6" t="str">
        <f>OBV!H118</f>
        <v>CONFIRMED BULLISH</v>
      </c>
      <c r="M118" s="8">
        <f t="shared" si="10"/>
        <v>0</v>
      </c>
      <c r="N118" s="8">
        <f t="shared" si="11"/>
        <v>45</v>
      </c>
      <c r="O118" s="8">
        <f t="shared" si="12"/>
        <v>50</v>
      </c>
      <c r="P118" s="8">
        <f t="shared" si="13"/>
        <v>100</v>
      </c>
      <c r="Q118" s="9">
        <f t="shared" si="14"/>
        <v>38.25</v>
      </c>
      <c r="R118" s="9">
        <f t="shared" si="15"/>
        <v>51.5</v>
      </c>
      <c r="S118" s="9">
        <f t="shared" si="16"/>
        <v>64.25</v>
      </c>
      <c r="T118" s="9">
        <f t="shared" si="17"/>
        <v>48.75</v>
      </c>
      <c r="U118" s="8">
        <f t="shared" si="18"/>
        <v>51.333333333333336</v>
      </c>
      <c r="V118" s="8">
        <f t="shared" si="19"/>
        <v>50.6875</v>
      </c>
    </row>
    <row r="119" spans="1:22" ht="13.5" x14ac:dyDescent="0.25">
      <c r="A119" s="3">
        <f>RSI!A119</f>
        <v>42177</v>
      </c>
      <c r="B119" s="2">
        <f>RSI!B119</f>
        <v>1.0642</v>
      </c>
      <c r="C119" s="2">
        <f>RSI!I119</f>
        <v>92.658271731722152</v>
      </c>
      <c r="D119" s="2">
        <f>MACD!E119</f>
        <v>-3.6791483410302583E-2</v>
      </c>
      <c r="E119" s="2">
        <f>MACD!F119</f>
        <v>-2.3602844703741313E-2</v>
      </c>
      <c r="F119" s="2">
        <f>'Moving Avg'!D119</f>
        <v>1.0472999999999999</v>
      </c>
      <c r="G119" s="2">
        <f>'Moving Avg'!F119</f>
        <v>0.97719</v>
      </c>
      <c r="H119" s="2">
        <f>'Moving Avg'!G119</f>
        <v>0.93018199999999995</v>
      </c>
      <c r="I119" s="2">
        <f>'Moving Avg'!H119</f>
        <v>0</v>
      </c>
      <c r="J119" s="6" t="str">
        <f>OBV!F119</f>
        <v>BULLISH</v>
      </c>
      <c r="K119" s="6" t="str">
        <f>OBV!G119</f>
        <v>STRONG</v>
      </c>
      <c r="L119" s="6" t="str">
        <f>OBV!H119</f>
        <v>CONFIRMED BULLISH</v>
      </c>
      <c r="M119" s="8">
        <f t="shared" si="10"/>
        <v>0</v>
      </c>
      <c r="N119" s="8">
        <f t="shared" si="11"/>
        <v>45</v>
      </c>
      <c r="O119" s="8">
        <f t="shared" si="12"/>
        <v>50</v>
      </c>
      <c r="P119" s="8">
        <f t="shared" si="13"/>
        <v>100</v>
      </c>
      <c r="Q119" s="9">
        <f t="shared" si="14"/>
        <v>38.25</v>
      </c>
      <c r="R119" s="9">
        <f t="shared" si="15"/>
        <v>51.5</v>
      </c>
      <c r="S119" s="9">
        <f t="shared" si="16"/>
        <v>64.25</v>
      </c>
      <c r="T119" s="9">
        <f t="shared" si="17"/>
        <v>48.75</v>
      </c>
      <c r="U119" s="8">
        <f t="shared" si="18"/>
        <v>51.333333333333336</v>
      </c>
      <c r="V119" s="8">
        <f t="shared" si="19"/>
        <v>50.6875</v>
      </c>
    </row>
    <row r="120" spans="1:22" ht="13.5" x14ac:dyDescent="0.25">
      <c r="A120" s="3">
        <f>RSI!A120</f>
        <v>42178</v>
      </c>
      <c r="B120" s="2">
        <f>RSI!B120</f>
        <v>1.0642</v>
      </c>
      <c r="C120" s="2">
        <f>RSI!I120</f>
        <v>92.658271731722152</v>
      </c>
      <c r="D120" s="2">
        <f>MACD!E120</f>
        <v>-4.0862526365053831E-2</v>
      </c>
      <c r="E120" s="2">
        <f>MACD!F120</f>
        <v>-2.7054781036003818E-2</v>
      </c>
      <c r="F120" s="2">
        <f>'Moving Avg'!D120</f>
        <v>1.0585599999999999</v>
      </c>
      <c r="G120" s="2">
        <f>'Moving Avg'!F120</f>
        <v>0.98398999999999981</v>
      </c>
      <c r="H120" s="2">
        <f>'Moving Avg'!G120</f>
        <v>0.93440199999999995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CONFIRMED BULLISH</v>
      </c>
      <c r="M120" s="8">
        <f t="shared" si="10"/>
        <v>0</v>
      </c>
      <c r="N120" s="8">
        <f t="shared" si="11"/>
        <v>45</v>
      </c>
      <c r="O120" s="8">
        <f t="shared" si="12"/>
        <v>50</v>
      </c>
      <c r="P120" s="8">
        <f t="shared" si="13"/>
        <v>100</v>
      </c>
      <c r="Q120" s="9">
        <f t="shared" si="14"/>
        <v>38.25</v>
      </c>
      <c r="R120" s="9">
        <f t="shared" si="15"/>
        <v>51.5</v>
      </c>
      <c r="S120" s="9">
        <f t="shared" si="16"/>
        <v>64.25</v>
      </c>
      <c r="T120" s="9">
        <f t="shared" si="17"/>
        <v>48.75</v>
      </c>
      <c r="U120" s="8">
        <f t="shared" si="18"/>
        <v>51.333333333333336</v>
      </c>
      <c r="V120" s="8">
        <f t="shared" si="19"/>
        <v>50.6875</v>
      </c>
    </row>
    <row r="121" spans="1:22" ht="13.5" x14ac:dyDescent="0.25">
      <c r="A121" s="3">
        <f>RSI!A121</f>
        <v>42179</v>
      </c>
      <c r="B121" s="2">
        <f>RSI!B121</f>
        <v>1.0642</v>
      </c>
      <c r="C121" s="2">
        <f>RSI!I121</f>
        <v>92.658271731722152</v>
      </c>
      <c r="D121" s="2">
        <f>MACD!E121</f>
        <v>-4.4816049747094855E-2</v>
      </c>
      <c r="E121" s="2">
        <f>MACD!F121</f>
        <v>-3.0607034778222027E-2</v>
      </c>
      <c r="F121" s="2">
        <f>'Moving Avg'!D121</f>
        <v>1.0642</v>
      </c>
      <c r="G121" s="2">
        <f>'Moving Avg'!F121</f>
        <v>0.99078999999999984</v>
      </c>
      <c r="H121" s="2">
        <f>'Moving Avg'!G121</f>
        <v>0.93862199999999985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0</v>
      </c>
      <c r="N121" s="8">
        <f t="shared" si="11"/>
        <v>45</v>
      </c>
      <c r="O121" s="8">
        <f t="shared" si="12"/>
        <v>50</v>
      </c>
      <c r="P121" s="8">
        <f t="shared" si="13"/>
        <v>83.5</v>
      </c>
      <c r="Q121" s="9">
        <f t="shared" si="14"/>
        <v>35.774999999999999</v>
      </c>
      <c r="R121" s="9">
        <f t="shared" si="15"/>
        <v>47.375</v>
      </c>
      <c r="S121" s="9">
        <f t="shared" si="16"/>
        <v>56.825000000000003</v>
      </c>
      <c r="T121" s="9">
        <f t="shared" si="17"/>
        <v>44.625</v>
      </c>
      <c r="U121" s="8">
        <f t="shared" si="18"/>
        <v>46.658333333333339</v>
      </c>
      <c r="V121" s="8">
        <f t="shared" si="19"/>
        <v>46.150000000000006</v>
      </c>
    </row>
    <row r="122" spans="1:22" ht="13.5" x14ac:dyDescent="0.25">
      <c r="A122" s="3">
        <f>RSI!A122</f>
        <v>42180</v>
      </c>
      <c r="B122" s="2">
        <f>RSI!B122</f>
        <v>1.0313000000000001</v>
      </c>
      <c r="C122" s="2">
        <f>RSI!I122</f>
        <v>67.643180903070089</v>
      </c>
      <c r="D122" s="2">
        <f>MACD!E122</f>
        <v>-4.1856946416818253E-2</v>
      </c>
      <c r="E122" s="2">
        <f>MACD!F122</f>
        <v>-3.2857017105941272E-2</v>
      </c>
      <c r="F122" s="2">
        <f>'Moving Avg'!D122</f>
        <v>1.05762</v>
      </c>
      <c r="G122" s="2">
        <f>'Moving Avg'!F122</f>
        <v>0.99594499999999986</v>
      </c>
      <c r="H122" s="2">
        <f>'Moving Avg'!G122</f>
        <v>0.94218399999999991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  <c r="M122" s="8">
        <f t="shared" si="10"/>
        <v>25</v>
      </c>
      <c r="N122" s="8">
        <f t="shared" si="11"/>
        <v>45</v>
      </c>
      <c r="O122" s="8">
        <f t="shared" si="12"/>
        <v>50</v>
      </c>
      <c r="P122" s="8">
        <f t="shared" si="13"/>
        <v>0</v>
      </c>
      <c r="Q122" s="9">
        <f t="shared" si="14"/>
        <v>32</v>
      </c>
      <c r="R122" s="9">
        <f t="shared" si="15"/>
        <v>31.5</v>
      </c>
      <c r="S122" s="9">
        <f t="shared" si="16"/>
        <v>23</v>
      </c>
      <c r="T122" s="9">
        <f t="shared" si="17"/>
        <v>30</v>
      </c>
      <c r="U122" s="8">
        <f t="shared" si="18"/>
        <v>28.833333333333332</v>
      </c>
      <c r="V122" s="8">
        <f t="shared" si="19"/>
        <v>29.125</v>
      </c>
    </row>
    <row r="123" spans="1:22" ht="13.5" x14ac:dyDescent="0.25">
      <c r="A123" s="3">
        <f>RSI!A123</f>
        <v>42181</v>
      </c>
      <c r="B123" s="2">
        <f>RSI!B123</f>
        <v>1.0313000000000001</v>
      </c>
      <c r="C123" s="2">
        <f>RSI!I123</f>
        <v>67.643180903070089</v>
      </c>
      <c r="D123" s="2">
        <f>MACD!E123</f>
        <v>-3.6717968634785936E-2</v>
      </c>
      <c r="E123" s="2">
        <f>MACD!F123</f>
        <v>-3.3629207411710202E-2</v>
      </c>
      <c r="F123" s="2">
        <f>'Moving Avg'!D123</f>
        <v>1.05104</v>
      </c>
      <c r="G123" s="2">
        <f>'Moving Avg'!F123</f>
        <v>1.0010999999999999</v>
      </c>
      <c r="H123" s="2">
        <f>'Moving Avg'!G123</f>
        <v>0.94574599999999986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CONFIRMED BEARISH</v>
      </c>
      <c r="M123" s="8">
        <f t="shared" si="10"/>
        <v>25</v>
      </c>
      <c r="N123" s="8">
        <f t="shared" si="11"/>
        <v>45</v>
      </c>
      <c r="O123" s="8">
        <f t="shared" si="12"/>
        <v>50</v>
      </c>
      <c r="P123" s="8">
        <f t="shared" si="13"/>
        <v>0</v>
      </c>
      <c r="Q123" s="9">
        <f t="shared" si="14"/>
        <v>32</v>
      </c>
      <c r="R123" s="9">
        <f t="shared" si="15"/>
        <v>31.5</v>
      </c>
      <c r="S123" s="9">
        <f t="shared" si="16"/>
        <v>23</v>
      </c>
      <c r="T123" s="9">
        <f t="shared" si="17"/>
        <v>30</v>
      </c>
      <c r="U123" s="8">
        <f t="shared" si="18"/>
        <v>28.833333333333332</v>
      </c>
      <c r="V123" s="8">
        <f t="shared" si="19"/>
        <v>29.125</v>
      </c>
    </row>
    <row r="124" spans="1:22" ht="13.5" x14ac:dyDescent="0.25">
      <c r="A124" s="3">
        <f>RSI!A124</f>
        <v>42184</v>
      </c>
      <c r="B124" s="2">
        <f>RSI!B124</f>
        <v>1.0313000000000001</v>
      </c>
      <c r="C124" s="2">
        <f>RSI!I124</f>
        <v>67.643180903070089</v>
      </c>
      <c r="D124" s="2">
        <f>MACD!E124</f>
        <v>-3.1870416598894113E-2</v>
      </c>
      <c r="E124" s="2">
        <f>MACD!F124</f>
        <v>-3.3277449249146988E-2</v>
      </c>
      <c r="F124" s="2">
        <f>'Moving Avg'!D124</f>
        <v>1.0444599999999999</v>
      </c>
      <c r="G124" s="2">
        <f>'Moving Avg'!F124</f>
        <v>1.0064900000000001</v>
      </c>
      <c r="H124" s="2">
        <f>'Moving Avg'!G124</f>
        <v>0.94911999999999996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0</v>
      </c>
      <c r="Q124" s="9">
        <f t="shared" si="14"/>
        <v>16.25</v>
      </c>
      <c r="R124" s="9">
        <f t="shared" si="15"/>
        <v>22.5</v>
      </c>
      <c r="S124" s="9">
        <f t="shared" si="16"/>
        <v>16.25</v>
      </c>
      <c r="T124" s="9">
        <f t="shared" si="17"/>
        <v>18.75</v>
      </c>
      <c r="U124" s="8">
        <f t="shared" si="18"/>
        <v>18.333333333333332</v>
      </c>
      <c r="V124" s="8">
        <f t="shared" si="19"/>
        <v>18.4375</v>
      </c>
    </row>
    <row r="125" spans="1:22" ht="13.5" x14ac:dyDescent="0.25">
      <c r="A125" s="3">
        <f>RSI!A125</f>
        <v>42185</v>
      </c>
      <c r="B125" s="2">
        <f>RSI!B125</f>
        <v>1.0079</v>
      </c>
      <c r="C125" s="2">
        <f>RSI!I125</f>
        <v>54.558714235815593</v>
      </c>
      <c r="D125" s="2">
        <f>MACD!E125</f>
        <v>-2.6242614672210895E-2</v>
      </c>
      <c r="E125" s="2">
        <f>MACD!F125</f>
        <v>-3.1870482333759775E-2</v>
      </c>
      <c r="F125" s="2">
        <f>'Moving Avg'!D125</f>
        <v>1.0332000000000001</v>
      </c>
      <c r="G125" s="2">
        <f>'Moving Avg'!F125</f>
        <v>1.010005</v>
      </c>
      <c r="H125" s="2">
        <f>'Moving Avg'!G125</f>
        <v>0.95193199999999989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0</v>
      </c>
      <c r="Q125" s="9">
        <f t="shared" si="14"/>
        <v>16.25</v>
      </c>
      <c r="R125" s="9">
        <f t="shared" si="15"/>
        <v>22.5</v>
      </c>
      <c r="S125" s="9">
        <f t="shared" si="16"/>
        <v>16.25</v>
      </c>
      <c r="T125" s="9">
        <f t="shared" si="17"/>
        <v>18.75</v>
      </c>
      <c r="U125" s="8">
        <f t="shared" si="18"/>
        <v>18.333333333333332</v>
      </c>
      <c r="V125" s="8">
        <f t="shared" si="19"/>
        <v>18.4375</v>
      </c>
    </row>
    <row r="126" spans="1:22" ht="13.5" x14ac:dyDescent="0.25">
      <c r="A126" s="3">
        <f>RSI!A126</f>
        <v>42186</v>
      </c>
      <c r="B126" s="2">
        <f>RSI!B126</f>
        <v>1.022</v>
      </c>
      <c r="C126" s="2">
        <f>RSI!I126</f>
        <v>59.626480247994223</v>
      </c>
      <c r="D126" s="2">
        <f>MACD!E126</f>
        <v>-1.8255674533957933E-2</v>
      </c>
      <c r="E126" s="2">
        <f>MACD!F126</f>
        <v>-2.914752077379941E-2</v>
      </c>
      <c r="F126" s="2">
        <f>'Moving Avg'!D126</f>
        <v>1.0247600000000001</v>
      </c>
      <c r="G126" s="2">
        <f>'Moving Avg'!F126</f>
        <v>1.01329</v>
      </c>
      <c r="H126" s="2">
        <f>'Moving Avg'!G126</f>
        <v>0.95502599999999982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0</v>
      </c>
      <c r="Q126" s="9">
        <f t="shared" si="14"/>
        <v>16.25</v>
      </c>
      <c r="R126" s="9">
        <f t="shared" si="15"/>
        <v>22.5</v>
      </c>
      <c r="S126" s="9">
        <f t="shared" si="16"/>
        <v>16.25</v>
      </c>
      <c r="T126" s="9">
        <f t="shared" si="17"/>
        <v>18.75</v>
      </c>
      <c r="U126" s="8">
        <f t="shared" si="18"/>
        <v>18.333333333333332</v>
      </c>
      <c r="V126" s="8">
        <f t="shared" si="19"/>
        <v>18.4375</v>
      </c>
    </row>
    <row r="127" spans="1:22" ht="13.5" x14ac:dyDescent="0.25">
      <c r="A127" s="3">
        <f>RSI!A127</f>
        <v>42187</v>
      </c>
      <c r="B127" s="2">
        <f>RSI!B127</f>
        <v>1.0079</v>
      </c>
      <c r="C127" s="2">
        <f>RSI!I127</f>
        <v>53.233075692960469</v>
      </c>
      <c r="D127" s="2">
        <f>MACD!E127</f>
        <v>-6.2476083340851085E-3</v>
      </c>
      <c r="E127" s="2">
        <f>MACD!F127</f>
        <v>-2.456753828585655E-2</v>
      </c>
      <c r="F127" s="2">
        <f>'Moving Avg'!D127</f>
        <v>1.0200800000000001</v>
      </c>
      <c r="G127" s="2">
        <f>'Moving Avg'!F127</f>
        <v>1.0158700000000001</v>
      </c>
      <c r="H127" s="2">
        <f>'Moving Avg'!G127</f>
        <v>0.95736999999999983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CONFIRMED BEARISH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0</v>
      </c>
      <c r="Q127" s="9">
        <f t="shared" si="14"/>
        <v>16.25</v>
      </c>
      <c r="R127" s="9">
        <f t="shared" si="15"/>
        <v>22.5</v>
      </c>
      <c r="S127" s="9">
        <f t="shared" si="16"/>
        <v>16.25</v>
      </c>
      <c r="T127" s="9">
        <f t="shared" si="17"/>
        <v>18.75</v>
      </c>
      <c r="U127" s="8">
        <f t="shared" si="18"/>
        <v>18.333333333333332</v>
      </c>
      <c r="V127" s="8">
        <f t="shared" si="19"/>
        <v>18.4375</v>
      </c>
    </row>
    <row r="128" spans="1:22" ht="13.5" x14ac:dyDescent="0.25">
      <c r="A128" s="3">
        <f>RSI!A128</f>
        <v>42188</v>
      </c>
      <c r="B128" s="2">
        <f>RSI!B128</f>
        <v>1.0173000000000001</v>
      </c>
      <c r="C128" s="2">
        <f>RSI!I128</f>
        <v>56.575926525420854</v>
      </c>
      <c r="D128" s="2">
        <f>MACD!E128</f>
        <v>3.1769177009615124E-3</v>
      </c>
      <c r="E128" s="2">
        <f>MACD!F128</f>
        <v>-1.9018647088492938E-2</v>
      </c>
      <c r="F128" s="2">
        <f>'Moving Avg'!D128</f>
        <v>1.0172800000000002</v>
      </c>
      <c r="G128" s="2">
        <f>'Moving Avg'!F128</f>
        <v>1.0189199999999998</v>
      </c>
      <c r="H128" s="2">
        <f>'Moving Avg'!G128</f>
        <v>0.95990199999999992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0</v>
      </c>
      <c r="Q128" s="9">
        <f t="shared" si="14"/>
        <v>16.25</v>
      </c>
      <c r="R128" s="9">
        <f t="shared" si="15"/>
        <v>22.5</v>
      </c>
      <c r="S128" s="9">
        <f t="shared" si="16"/>
        <v>16.25</v>
      </c>
      <c r="T128" s="9">
        <f t="shared" si="17"/>
        <v>18.75</v>
      </c>
      <c r="U128" s="8">
        <f t="shared" si="18"/>
        <v>18.333333333333332</v>
      </c>
      <c r="V128" s="8">
        <f t="shared" si="19"/>
        <v>18.4375</v>
      </c>
    </row>
    <row r="129" spans="1:22" ht="13.5" x14ac:dyDescent="0.25">
      <c r="A129" s="3">
        <f>RSI!A129</f>
        <v>42191</v>
      </c>
      <c r="B129" s="2">
        <f>RSI!B129</f>
        <v>1.0277000000000001</v>
      </c>
      <c r="C129" s="2">
        <f>RSI!I129</f>
        <v>59.983949980313689</v>
      </c>
      <c r="D129" s="2">
        <f>MACD!E129</f>
        <v>1.0288703993935666E-2</v>
      </c>
      <c r="E129" s="2">
        <f>MACD!F129</f>
        <v>-1.3157176872007219E-2</v>
      </c>
      <c r="F129" s="2">
        <f>'Moving Avg'!D129</f>
        <v>1.0165599999999999</v>
      </c>
      <c r="G129" s="2">
        <f>'Moving Avg'!F129</f>
        <v>1.0224899999999997</v>
      </c>
      <c r="H129" s="2">
        <f>'Moving Avg'!G129</f>
        <v>0.96226599999999995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0</v>
      </c>
      <c r="Q129" s="9">
        <f t="shared" si="14"/>
        <v>16.25</v>
      </c>
      <c r="R129" s="9">
        <f t="shared" si="15"/>
        <v>22.5</v>
      </c>
      <c r="S129" s="9">
        <f t="shared" si="16"/>
        <v>16.25</v>
      </c>
      <c r="T129" s="9">
        <f t="shared" si="17"/>
        <v>18.75</v>
      </c>
      <c r="U129" s="8">
        <f t="shared" si="18"/>
        <v>18.333333333333332</v>
      </c>
      <c r="V129" s="8">
        <f t="shared" si="19"/>
        <v>18.4375</v>
      </c>
    </row>
    <row r="130" spans="1:22" ht="13.5" x14ac:dyDescent="0.25">
      <c r="A130" s="3">
        <f>RSI!A130</f>
        <v>42192</v>
      </c>
      <c r="B130" s="2">
        <f>RSI!B130</f>
        <v>1.0226999999999999</v>
      </c>
      <c r="C130" s="2">
        <f>RSI!I130</f>
        <v>57.641716069080076</v>
      </c>
      <c r="D130" s="2">
        <f>MACD!E130</f>
        <v>1.6529690930095597E-2</v>
      </c>
      <c r="E130" s="2">
        <f>MACD!F130</f>
        <v>-7.2198033115866561E-3</v>
      </c>
      <c r="F130" s="2">
        <f>'Moving Avg'!D130</f>
        <v>1.01952</v>
      </c>
      <c r="G130" s="2">
        <f>'Moving Avg'!F130</f>
        <v>1.0258099999999997</v>
      </c>
      <c r="H130" s="2">
        <f>'Moving Avg'!G130</f>
        <v>0.96462400000000004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0</v>
      </c>
      <c r="Q130" s="9">
        <f t="shared" si="14"/>
        <v>16.25</v>
      </c>
      <c r="R130" s="9">
        <f t="shared" si="15"/>
        <v>22.5</v>
      </c>
      <c r="S130" s="9">
        <f t="shared" si="16"/>
        <v>16.25</v>
      </c>
      <c r="T130" s="9">
        <f t="shared" si="17"/>
        <v>18.75</v>
      </c>
      <c r="U130" s="8">
        <f t="shared" si="18"/>
        <v>18.333333333333332</v>
      </c>
      <c r="V130" s="8">
        <f t="shared" si="19"/>
        <v>18.4375</v>
      </c>
    </row>
    <row r="131" spans="1:22" ht="13.5" x14ac:dyDescent="0.25">
      <c r="A131" s="3">
        <f>RSI!A131</f>
        <v>42193</v>
      </c>
      <c r="B131" s="2">
        <f>RSI!B131</f>
        <v>1.0375000000000001</v>
      </c>
      <c r="C131" s="2">
        <f>RSI!I131</f>
        <v>62.33051184494051</v>
      </c>
      <c r="D131" s="2">
        <f>MACD!E131</f>
        <v>2.0607618689991947E-2</v>
      </c>
      <c r="E131" s="2">
        <f>MACD!F131</f>
        <v>-1.6543189112709364E-3</v>
      </c>
      <c r="F131" s="2">
        <f>'Moving Avg'!D131</f>
        <v>1.0226199999999999</v>
      </c>
      <c r="G131" s="2">
        <f>'Moving Avg'!F131</f>
        <v>1.0298699999999998</v>
      </c>
      <c r="H131" s="2">
        <f>'Moving Avg'!G131</f>
        <v>0.96755999999999986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0</v>
      </c>
      <c r="Q131" s="9">
        <f t="shared" ref="Q131:Q194" si="24">0.35*M131+N131*0.35+O131*0.15+P131*0.15</f>
        <v>16.25</v>
      </c>
      <c r="R131" s="9">
        <f t="shared" ref="R131:R194" si="25">M131*0.2+N131*0.2+O131*0.35+P131*0.25</f>
        <v>22.5</v>
      </c>
      <c r="S131" s="9">
        <f t="shared" ref="S131:S194" si="26">M131*0.15+N131*0.15+O131*0.25+P131*0.45</f>
        <v>16.25</v>
      </c>
      <c r="T131" s="9">
        <f t="shared" ref="T131:T194" si="27">0.25*SUM(M131:P131)</f>
        <v>18.75</v>
      </c>
      <c r="U131" s="8">
        <f t="shared" ref="U131:U194" si="28">SUM(Q131:S131)/3</f>
        <v>18.333333333333332</v>
      </c>
      <c r="V131" s="8">
        <f t="shared" ref="V131:V194" si="29">SUM(Q131:T131)/4</f>
        <v>18.4375</v>
      </c>
    </row>
    <row r="132" spans="1:22" ht="13.5" x14ac:dyDescent="0.25">
      <c r="A132" s="3">
        <f>RSI!A132</f>
        <v>42194</v>
      </c>
      <c r="B132" s="2">
        <f>RSI!B132</f>
        <v>1.0424</v>
      </c>
      <c r="C132" s="2">
        <f>RSI!I132</f>
        <v>63.760790709794229</v>
      </c>
      <c r="D132" s="2">
        <f>MACD!E132</f>
        <v>1.8447503758970862E-2</v>
      </c>
      <c r="E132" s="2">
        <f>MACD!F132</f>
        <v>2.3660456227774232E-3</v>
      </c>
      <c r="F132" s="2">
        <f>'Moving Avg'!D132</f>
        <v>1.02952</v>
      </c>
      <c r="G132" s="2">
        <f>'Moving Avg'!F132</f>
        <v>1.0327649999999999</v>
      </c>
      <c r="H132" s="2">
        <f>'Moving Avg'!G132</f>
        <v>0.97059399999999996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0</v>
      </c>
      <c r="Q132" s="9">
        <f t="shared" si="24"/>
        <v>16.25</v>
      </c>
      <c r="R132" s="9">
        <f t="shared" si="25"/>
        <v>22.5</v>
      </c>
      <c r="S132" s="9">
        <f t="shared" si="26"/>
        <v>16.25</v>
      </c>
      <c r="T132" s="9">
        <f t="shared" si="27"/>
        <v>18.75</v>
      </c>
      <c r="U132" s="8">
        <f t="shared" si="28"/>
        <v>18.333333333333332</v>
      </c>
      <c r="V132" s="8">
        <f t="shared" si="29"/>
        <v>18.4375</v>
      </c>
    </row>
    <row r="133" spans="1:22" ht="13.5" x14ac:dyDescent="0.25">
      <c r="A133" s="3">
        <f>RSI!A133</f>
        <v>42195</v>
      </c>
      <c r="B133" s="2">
        <f>RSI!B133</f>
        <v>1.0277000000000001</v>
      </c>
      <c r="C133" s="2">
        <f>RSI!I133</f>
        <v>56.793905219157331</v>
      </c>
      <c r="D133" s="2">
        <f>MACD!E133</f>
        <v>1.7507271220319254E-2</v>
      </c>
      <c r="E133" s="2">
        <f>MACD!F133</f>
        <v>5.3942907422857896E-3</v>
      </c>
      <c r="F133" s="2">
        <f>'Moving Avg'!D133</f>
        <v>1.0316000000000001</v>
      </c>
      <c r="G133" s="2">
        <f>'Moving Avg'!F133</f>
        <v>1.03399</v>
      </c>
      <c r="H133" s="2">
        <f>'Moving Avg'!G133</f>
        <v>0.97314600000000018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0</v>
      </c>
      <c r="Q133" s="9">
        <f t="shared" si="24"/>
        <v>16.25</v>
      </c>
      <c r="R133" s="9">
        <f t="shared" si="25"/>
        <v>22.5</v>
      </c>
      <c r="S133" s="9">
        <f t="shared" si="26"/>
        <v>16.25</v>
      </c>
      <c r="T133" s="9">
        <f t="shared" si="27"/>
        <v>18.75</v>
      </c>
      <c r="U133" s="8">
        <f t="shared" si="28"/>
        <v>18.333333333333332</v>
      </c>
      <c r="V133" s="8">
        <f t="shared" si="29"/>
        <v>18.4375</v>
      </c>
    </row>
    <row r="134" spans="1:22" ht="13.5" x14ac:dyDescent="0.25">
      <c r="A134" s="3">
        <f>RSI!A134</f>
        <v>42198</v>
      </c>
      <c r="B134" s="2">
        <f>RSI!B134</f>
        <v>1.0277000000000001</v>
      </c>
      <c r="C134" s="2">
        <f>RSI!I134</f>
        <v>56.793905219157331</v>
      </c>
      <c r="D134" s="2">
        <f>MACD!E134</f>
        <v>1.6612134374135445E-2</v>
      </c>
      <c r="E134" s="2">
        <f>MACD!F134</f>
        <v>7.6378594686557213E-3</v>
      </c>
      <c r="F134" s="2">
        <f>'Moving Avg'!D134</f>
        <v>1.0316000000000001</v>
      </c>
      <c r="G134" s="2">
        <f>'Moving Avg'!F134</f>
        <v>1.0349799999999998</v>
      </c>
      <c r="H134" s="2">
        <f>'Moving Avg'!G134</f>
        <v>0.97588600000000014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NEUTRAL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0</v>
      </c>
      <c r="Q134" s="9">
        <f t="shared" si="24"/>
        <v>16.25</v>
      </c>
      <c r="R134" s="9">
        <f t="shared" si="25"/>
        <v>22.5</v>
      </c>
      <c r="S134" s="9">
        <f t="shared" si="26"/>
        <v>16.25</v>
      </c>
      <c r="T134" s="9">
        <f t="shared" si="27"/>
        <v>18.75</v>
      </c>
      <c r="U134" s="8">
        <f t="shared" si="28"/>
        <v>18.333333333333332</v>
      </c>
      <c r="V134" s="8">
        <f t="shared" si="29"/>
        <v>18.4375</v>
      </c>
    </row>
    <row r="135" spans="1:22" ht="13.5" x14ac:dyDescent="0.25">
      <c r="A135" s="3">
        <f>RSI!A135</f>
        <v>42199</v>
      </c>
      <c r="B135" s="2">
        <f>RSI!B135</f>
        <v>1.0178</v>
      </c>
      <c r="C135" s="2">
        <f>RSI!I135</f>
        <v>52.328029946595287</v>
      </c>
      <c r="D135" s="2">
        <f>MACD!E135</f>
        <v>1.2895863233972626E-2</v>
      </c>
      <c r="E135" s="2">
        <f>MACD!F135</f>
        <v>8.6894602217191027E-3</v>
      </c>
      <c r="F135" s="2">
        <f>'Moving Avg'!D135</f>
        <v>1.0306200000000003</v>
      </c>
      <c r="G135" s="2">
        <f>'Moving Avg'!F135</f>
        <v>1.0354749999999999</v>
      </c>
      <c r="H135" s="2">
        <f>'Moving Avg'!G135</f>
        <v>0.97842800000000008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25</v>
      </c>
      <c r="N135" s="8">
        <f t="shared" si="21"/>
        <v>0</v>
      </c>
      <c r="O135" s="8">
        <f t="shared" si="22"/>
        <v>50</v>
      </c>
      <c r="P135" s="8">
        <f t="shared" si="23"/>
        <v>0</v>
      </c>
      <c r="Q135" s="9">
        <f t="shared" si="24"/>
        <v>16.25</v>
      </c>
      <c r="R135" s="9">
        <f t="shared" si="25"/>
        <v>22.5</v>
      </c>
      <c r="S135" s="9">
        <f t="shared" si="26"/>
        <v>16.25</v>
      </c>
      <c r="T135" s="9">
        <f t="shared" si="27"/>
        <v>18.75</v>
      </c>
      <c r="U135" s="8">
        <f t="shared" si="28"/>
        <v>18.333333333333332</v>
      </c>
      <c r="V135" s="8">
        <f t="shared" si="29"/>
        <v>18.4375</v>
      </c>
    </row>
    <row r="136" spans="1:22" ht="13.5" x14ac:dyDescent="0.25">
      <c r="A136" s="3">
        <f>RSI!A136</f>
        <v>42200</v>
      </c>
      <c r="B136" s="2">
        <f>RSI!B136</f>
        <v>1.0178</v>
      </c>
      <c r="C136" s="2">
        <f>RSI!I136</f>
        <v>52.328029946595287</v>
      </c>
      <c r="D136" s="2">
        <f>MACD!E136</f>
        <v>1.189370364285991E-2</v>
      </c>
      <c r="E136" s="2">
        <f>MACD!F136</f>
        <v>9.3303089059472641E-3</v>
      </c>
      <c r="F136" s="2">
        <f>'Moving Avg'!D136</f>
        <v>1.0266800000000003</v>
      </c>
      <c r="G136" s="2">
        <f>'Moving Avg'!F136</f>
        <v>1.034565</v>
      </c>
      <c r="H136" s="2">
        <f>'Moving Avg'!G136</f>
        <v>0.98068800000000023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50</v>
      </c>
      <c r="P136" s="8">
        <f t="shared" si="23"/>
        <v>0</v>
      </c>
      <c r="Q136" s="9">
        <f t="shared" si="24"/>
        <v>16.25</v>
      </c>
      <c r="R136" s="9">
        <f t="shared" si="25"/>
        <v>22.5</v>
      </c>
      <c r="S136" s="9">
        <f t="shared" si="26"/>
        <v>16.25</v>
      </c>
      <c r="T136" s="9">
        <f t="shared" si="27"/>
        <v>18.75</v>
      </c>
      <c r="U136" s="8">
        <f t="shared" si="28"/>
        <v>18.333333333333332</v>
      </c>
      <c r="V136" s="8">
        <f t="shared" si="29"/>
        <v>18.4375</v>
      </c>
    </row>
    <row r="137" spans="1:22" ht="13.5" x14ac:dyDescent="0.25">
      <c r="A137" s="3">
        <f>RSI!A137</f>
        <v>42201</v>
      </c>
      <c r="B137" s="2">
        <f>RSI!B137</f>
        <v>1.0128999999999999</v>
      </c>
      <c r="C137" s="2">
        <f>RSI!I137</f>
        <v>50.068093810055665</v>
      </c>
      <c r="D137" s="2">
        <f>MACD!E137</f>
        <v>9.2145905313856247E-3</v>
      </c>
      <c r="E137" s="2">
        <f>MACD!F137</f>
        <v>9.3071652310349369E-3</v>
      </c>
      <c r="F137" s="2">
        <f>'Moving Avg'!D137</f>
        <v>1.02078</v>
      </c>
      <c r="G137" s="2">
        <f>'Moving Avg'!F137</f>
        <v>1.032</v>
      </c>
      <c r="H137" s="2">
        <f>'Moving Avg'!G137</f>
        <v>0.98285000000000022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  <c r="M137" s="8">
        <f t="shared" si="20"/>
        <v>25</v>
      </c>
      <c r="N137" s="8">
        <f t="shared" si="21"/>
        <v>45</v>
      </c>
      <c r="O137" s="8">
        <f t="shared" si="22"/>
        <v>50</v>
      </c>
      <c r="P137" s="8">
        <f t="shared" si="23"/>
        <v>0</v>
      </c>
      <c r="Q137" s="9">
        <f t="shared" si="24"/>
        <v>32</v>
      </c>
      <c r="R137" s="9">
        <f t="shared" si="25"/>
        <v>31.5</v>
      </c>
      <c r="S137" s="9">
        <f t="shared" si="26"/>
        <v>23</v>
      </c>
      <c r="T137" s="9">
        <f t="shared" si="27"/>
        <v>30</v>
      </c>
      <c r="U137" s="8">
        <f t="shared" si="28"/>
        <v>28.833333333333332</v>
      </c>
      <c r="V137" s="8">
        <f t="shared" si="29"/>
        <v>29.125</v>
      </c>
    </row>
    <row r="138" spans="1:22" ht="13.5" x14ac:dyDescent="0.25">
      <c r="A138" s="3">
        <f>RSI!A138</f>
        <v>42205</v>
      </c>
      <c r="B138" s="2">
        <f>RSI!B138</f>
        <v>1.0128999999999999</v>
      </c>
      <c r="C138" s="2">
        <f>RSI!I138</f>
        <v>50.068093810055665</v>
      </c>
      <c r="D138" s="2">
        <f>MACD!E138</f>
        <v>8.3997344978217203E-3</v>
      </c>
      <c r="E138" s="2">
        <f>MACD!F138</f>
        <v>9.1256790843922946E-3</v>
      </c>
      <c r="F138" s="2">
        <f>'Moving Avg'!D138</f>
        <v>1.0178199999999999</v>
      </c>
      <c r="G138" s="2">
        <f>'Moving Avg'!F138</f>
        <v>1.0294349999999999</v>
      </c>
      <c r="H138" s="2">
        <f>'Moving Avg'!G138</f>
        <v>0.98501200000000022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  <c r="M138" s="8">
        <f t="shared" si="20"/>
        <v>25</v>
      </c>
      <c r="N138" s="8">
        <f t="shared" si="21"/>
        <v>45</v>
      </c>
      <c r="O138" s="8">
        <f t="shared" si="22"/>
        <v>50</v>
      </c>
      <c r="P138" s="8">
        <f t="shared" si="23"/>
        <v>0</v>
      </c>
      <c r="Q138" s="9">
        <f t="shared" si="24"/>
        <v>32</v>
      </c>
      <c r="R138" s="9">
        <f t="shared" si="25"/>
        <v>31.5</v>
      </c>
      <c r="S138" s="9">
        <f t="shared" si="26"/>
        <v>23</v>
      </c>
      <c r="T138" s="9">
        <f t="shared" si="27"/>
        <v>30</v>
      </c>
      <c r="U138" s="8">
        <f t="shared" si="28"/>
        <v>28.833333333333332</v>
      </c>
      <c r="V138" s="8">
        <f t="shared" si="29"/>
        <v>29.125</v>
      </c>
    </row>
    <row r="139" spans="1:22" ht="13.5" x14ac:dyDescent="0.25">
      <c r="A139" s="3">
        <f>RSI!A139</f>
        <v>42206</v>
      </c>
      <c r="B139" s="2">
        <f>RSI!B139</f>
        <v>1.0178</v>
      </c>
      <c r="C139" s="2">
        <f>RSI!I139</f>
        <v>52.449775513216494</v>
      </c>
      <c r="D139" s="2">
        <f>MACD!E139</f>
        <v>8.9527705456240447E-3</v>
      </c>
      <c r="E139" s="2">
        <f>MACD!F139</f>
        <v>9.091097376638645E-3</v>
      </c>
      <c r="F139" s="2">
        <f>'Moving Avg'!D139</f>
        <v>1.0158400000000001</v>
      </c>
      <c r="G139" s="2">
        <f>'Moving Avg'!F139</f>
        <v>1.0271149999999998</v>
      </c>
      <c r="H139" s="2">
        <f>'Moving Avg'!G139</f>
        <v>0.98727200000000026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  <c r="M139" s="8">
        <f t="shared" si="20"/>
        <v>25</v>
      </c>
      <c r="N139" s="8">
        <f t="shared" si="21"/>
        <v>45</v>
      </c>
      <c r="O139" s="8">
        <f t="shared" si="22"/>
        <v>50</v>
      </c>
      <c r="P139" s="8">
        <f t="shared" si="23"/>
        <v>0</v>
      </c>
      <c r="Q139" s="9">
        <f t="shared" si="24"/>
        <v>32</v>
      </c>
      <c r="R139" s="9">
        <f t="shared" si="25"/>
        <v>31.5</v>
      </c>
      <c r="S139" s="9">
        <f t="shared" si="26"/>
        <v>23</v>
      </c>
      <c r="T139" s="9">
        <f t="shared" si="27"/>
        <v>30</v>
      </c>
      <c r="U139" s="8">
        <f t="shared" si="28"/>
        <v>28.833333333333332</v>
      </c>
      <c r="V139" s="8">
        <f t="shared" si="29"/>
        <v>29.125</v>
      </c>
    </row>
    <row r="140" spans="1:22" ht="13.5" x14ac:dyDescent="0.25">
      <c r="A140" s="3">
        <f>RSI!A140</f>
        <v>42207</v>
      </c>
      <c r="B140" s="2">
        <f>RSI!B140</f>
        <v>1.0178</v>
      </c>
      <c r="C140" s="2">
        <f>RSI!I140</f>
        <v>52.449775513216494</v>
      </c>
      <c r="D140" s="2">
        <f>MACD!E140</f>
        <v>8.6276247648922055E-3</v>
      </c>
      <c r="E140" s="2">
        <f>MACD!F140</f>
        <v>8.9984028542893571E-3</v>
      </c>
      <c r="F140" s="2">
        <f>'Moving Avg'!D140</f>
        <v>1.0158400000000001</v>
      </c>
      <c r="G140" s="2">
        <f>'Moving Avg'!F140</f>
        <v>1.0247949999999999</v>
      </c>
      <c r="H140" s="2">
        <f>'Moving Avg'!G140</f>
        <v>0.98943800000000037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NEUTRAL</v>
      </c>
      <c r="M140" s="8">
        <f t="shared" si="20"/>
        <v>25</v>
      </c>
      <c r="N140" s="8">
        <f t="shared" si="21"/>
        <v>45</v>
      </c>
      <c r="O140" s="8">
        <f t="shared" si="22"/>
        <v>50</v>
      </c>
      <c r="P140" s="8">
        <f t="shared" si="23"/>
        <v>0</v>
      </c>
      <c r="Q140" s="9">
        <f t="shared" si="24"/>
        <v>32</v>
      </c>
      <c r="R140" s="9">
        <f t="shared" si="25"/>
        <v>31.5</v>
      </c>
      <c r="S140" s="9">
        <f t="shared" si="26"/>
        <v>23</v>
      </c>
      <c r="T140" s="9">
        <f t="shared" si="27"/>
        <v>30</v>
      </c>
      <c r="U140" s="8">
        <f t="shared" si="28"/>
        <v>28.833333333333332</v>
      </c>
      <c r="V140" s="8">
        <f t="shared" si="29"/>
        <v>29.125</v>
      </c>
    </row>
    <row r="141" spans="1:22" ht="13.5" x14ac:dyDescent="0.25">
      <c r="A141" s="3">
        <f>RSI!A141</f>
        <v>42208</v>
      </c>
      <c r="B141" s="2">
        <f>RSI!B141</f>
        <v>1.0128999999999999</v>
      </c>
      <c r="C141" s="2">
        <f>RSI!I141</f>
        <v>49.700395412202951</v>
      </c>
      <c r="D141" s="2">
        <f>MACD!E141</f>
        <v>1.0970286905174875E-2</v>
      </c>
      <c r="E141" s="2">
        <f>MACD!F141</f>
        <v>9.3927796644664614E-3</v>
      </c>
      <c r="F141" s="2">
        <f>'Moving Avg'!D141</f>
        <v>1.0148600000000001</v>
      </c>
      <c r="G141" s="2">
        <f>'Moving Avg'!F141</f>
        <v>1.02223</v>
      </c>
      <c r="H141" s="2">
        <f>'Moving Avg'!G141</f>
        <v>0.99150600000000044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CONFIRMED BEARISH</v>
      </c>
      <c r="M141" s="8">
        <f t="shared" si="20"/>
        <v>25</v>
      </c>
      <c r="N141" s="8">
        <f t="shared" si="21"/>
        <v>0</v>
      </c>
      <c r="O141" s="8">
        <f t="shared" si="22"/>
        <v>50</v>
      </c>
      <c r="P141" s="8">
        <f t="shared" si="23"/>
        <v>0</v>
      </c>
      <c r="Q141" s="9">
        <f t="shared" si="24"/>
        <v>16.25</v>
      </c>
      <c r="R141" s="9">
        <f t="shared" si="25"/>
        <v>22.5</v>
      </c>
      <c r="S141" s="9">
        <f t="shared" si="26"/>
        <v>16.25</v>
      </c>
      <c r="T141" s="9">
        <f t="shared" si="27"/>
        <v>18.75</v>
      </c>
      <c r="U141" s="8">
        <f t="shared" si="28"/>
        <v>18.333333333333332</v>
      </c>
      <c r="V141" s="8">
        <f t="shared" si="29"/>
        <v>18.4375</v>
      </c>
    </row>
    <row r="142" spans="1:22" ht="13.5" x14ac:dyDescent="0.25">
      <c r="A142" s="3">
        <f>RSI!A142</f>
        <v>42209</v>
      </c>
      <c r="B142" s="2">
        <f>RSI!B142</f>
        <v>1.0128999999999999</v>
      </c>
      <c r="C142" s="2">
        <f>RSI!I142</f>
        <v>49.700395412202951</v>
      </c>
      <c r="D142" s="2">
        <f>MACD!E142</f>
        <v>1.371487648055103E-2</v>
      </c>
      <c r="E142" s="2">
        <f>MACD!F142</f>
        <v>1.0257199027683376E-2</v>
      </c>
      <c r="F142" s="2">
        <f>'Moving Avg'!D142</f>
        <v>1.0148600000000001</v>
      </c>
      <c r="G142" s="2">
        <f>'Moving Avg'!F142</f>
        <v>1.0213099999999999</v>
      </c>
      <c r="H142" s="2">
        <f>'Moving Avg'!G142</f>
        <v>0.99301200000000056</v>
      </c>
      <c r="I142" s="2">
        <f>'Moving Avg'!H142</f>
        <v>0</v>
      </c>
      <c r="J142" s="6" t="str">
        <f>OBV!F142</f>
        <v>BEARISH</v>
      </c>
      <c r="K142" s="6" t="str">
        <f>OBV!G142</f>
        <v>WEAK</v>
      </c>
      <c r="L142" s="6" t="str">
        <f>OBV!H142</f>
        <v>NEUTRAL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0</v>
      </c>
      <c r="Q142" s="9">
        <f t="shared" si="24"/>
        <v>16.25</v>
      </c>
      <c r="R142" s="9">
        <f t="shared" si="25"/>
        <v>22.5</v>
      </c>
      <c r="S142" s="9">
        <f t="shared" si="26"/>
        <v>16.25</v>
      </c>
      <c r="T142" s="9">
        <f t="shared" si="27"/>
        <v>18.75</v>
      </c>
      <c r="U142" s="8">
        <f t="shared" si="28"/>
        <v>18.333333333333332</v>
      </c>
      <c r="V142" s="8">
        <f t="shared" si="29"/>
        <v>18.4375</v>
      </c>
    </row>
    <row r="143" spans="1:22" ht="13.5" x14ac:dyDescent="0.25">
      <c r="A143" s="3">
        <f>RSI!A143</f>
        <v>42212</v>
      </c>
      <c r="B143" s="2">
        <f>RSI!B143</f>
        <v>1.0178</v>
      </c>
      <c r="C143" s="2">
        <f>RSI!I143</f>
        <v>52.583059555038687</v>
      </c>
      <c r="D143" s="2">
        <f>MACD!E143</f>
        <v>1.3420581971452128E-2</v>
      </c>
      <c r="E143" s="2">
        <f>MACD!F143</f>
        <v>1.0889875616437127E-2</v>
      </c>
      <c r="F143" s="2">
        <f>'Moving Avg'!D143</f>
        <v>1.0158400000000001</v>
      </c>
      <c r="G143" s="2">
        <f>'Moving Avg'!F143</f>
        <v>1.020635</v>
      </c>
      <c r="H143" s="2">
        <f>'Moving Avg'!G143</f>
        <v>0.99480400000000058</v>
      </c>
      <c r="I143" s="2">
        <f>'Moving Avg'!H143</f>
        <v>0</v>
      </c>
      <c r="J143" s="6" t="str">
        <f>OBV!F143</f>
        <v>BEARISH</v>
      </c>
      <c r="K143" s="6" t="str">
        <f>OBV!G143</f>
        <v>WEAK</v>
      </c>
      <c r="L143" s="6" t="str">
        <f>OBV!H143</f>
        <v>BEARISH DIVERGENCE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0</v>
      </c>
      <c r="Q143" s="9">
        <f t="shared" si="24"/>
        <v>16.25</v>
      </c>
      <c r="R143" s="9">
        <f t="shared" si="25"/>
        <v>22.5</v>
      </c>
      <c r="S143" s="9">
        <f t="shared" si="26"/>
        <v>16.25</v>
      </c>
      <c r="T143" s="9">
        <f t="shared" si="27"/>
        <v>18.75</v>
      </c>
      <c r="U143" s="8">
        <f t="shared" si="28"/>
        <v>18.333333333333332</v>
      </c>
      <c r="V143" s="8">
        <f t="shared" si="29"/>
        <v>18.4375</v>
      </c>
    </row>
    <row r="144" spans="1:22" ht="13.5" x14ac:dyDescent="0.25">
      <c r="A144" s="3">
        <f>RSI!A144</f>
        <v>42213</v>
      </c>
      <c r="B144" s="2">
        <f>RSI!B144</f>
        <v>1.0178</v>
      </c>
      <c r="C144" s="2">
        <f>RSI!I144</f>
        <v>52.583059555038687</v>
      </c>
      <c r="D144" s="2">
        <f>MACD!E144</f>
        <v>1.314988875809564E-2</v>
      </c>
      <c r="E144" s="2">
        <f>MACD!F144</f>
        <v>1.134187824476883E-2</v>
      </c>
      <c r="F144" s="2">
        <f>'Moving Avg'!D144</f>
        <v>1.0158400000000001</v>
      </c>
      <c r="G144" s="2">
        <f>'Moving Avg'!F144</f>
        <v>1.0199599999999998</v>
      </c>
      <c r="H144" s="2">
        <f>'Moving Avg'!G144</f>
        <v>0.99640800000000052</v>
      </c>
      <c r="I144" s="2">
        <f>'Moving Avg'!H144</f>
        <v>0</v>
      </c>
      <c r="J144" s="6" t="str">
        <f>OBV!F144</f>
        <v>BEARISH</v>
      </c>
      <c r="K144" s="6" t="str">
        <f>OBV!G144</f>
        <v>WEAK</v>
      </c>
      <c r="L144" s="6" t="str">
        <f>OBV!H144</f>
        <v>NEUTRAL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0</v>
      </c>
      <c r="Q144" s="9">
        <f t="shared" si="24"/>
        <v>16.25</v>
      </c>
      <c r="R144" s="9">
        <f t="shared" si="25"/>
        <v>22.5</v>
      </c>
      <c r="S144" s="9">
        <f t="shared" si="26"/>
        <v>16.25</v>
      </c>
      <c r="T144" s="9">
        <f t="shared" si="27"/>
        <v>18.75</v>
      </c>
      <c r="U144" s="8">
        <f t="shared" si="28"/>
        <v>18.333333333333332</v>
      </c>
      <c r="V144" s="8">
        <f t="shared" si="29"/>
        <v>18.4375</v>
      </c>
    </row>
    <row r="145" spans="1:22" ht="13.5" x14ac:dyDescent="0.25">
      <c r="A145" s="3">
        <f>RSI!A145</f>
        <v>42214</v>
      </c>
      <c r="B145" s="2">
        <f>RSI!B145</f>
        <v>1.0178</v>
      </c>
      <c r="C145" s="2">
        <f>RSI!I145</f>
        <v>52.583059555038687</v>
      </c>
      <c r="D145" s="2">
        <f>MACD!E145</f>
        <v>1.1377694488279744E-2</v>
      </c>
      <c r="E145" s="2">
        <f>MACD!F145</f>
        <v>1.1349041493471013E-2</v>
      </c>
      <c r="F145" s="2">
        <f>'Moving Avg'!D145</f>
        <v>1.0158400000000001</v>
      </c>
      <c r="G145" s="2">
        <f>'Moving Avg'!F145</f>
        <v>1.0204549999999999</v>
      </c>
      <c r="H145" s="2">
        <f>'Moving Avg'!G145</f>
        <v>0.99801200000000068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0</v>
      </c>
      <c r="Q145" s="9">
        <f t="shared" si="24"/>
        <v>16.25</v>
      </c>
      <c r="R145" s="9">
        <f t="shared" si="25"/>
        <v>22.5</v>
      </c>
      <c r="S145" s="9">
        <f t="shared" si="26"/>
        <v>16.25</v>
      </c>
      <c r="T145" s="9">
        <f t="shared" si="27"/>
        <v>18.75</v>
      </c>
      <c r="U145" s="8">
        <f t="shared" si="28"/>
        <v>18.333333333333332</v>
      </c>
      <c r="V145" s="8">
        <f t="shared" si="29"/>
        <v>18.4375</v>
      </c>
    </row>
    <row r="146" spans="1:22" ht="13.5" x14ac:dyDescent="0.25">
      <c r="A146" s="3">
        <f>RSI!A146</f>
        <v>42215</v>
      </c>
      <c r="B146" s="2">
        <f>RSI!B146</f>
        <v>1.0178</v>
      </c>
      <c r="C146" s="2">
        <f>RSI!I146</f>
        <v>52.583059555038687</v>
      </c>
      <c r="D146" s="2">
        <f>MACD!E146</f>
        <v>9.8595628582156536E-3</v>
      </c>
      <c r="E146" s="2">
        <f>MACD!F146</f>
        <v>1.1051145766419941E-2</v>
      </c>
      <c r="F146" s="2">
        <f>'Moving Avg'!D146</f>
        <v>1.0168200000000001</v>
      </c>
      <c r="G146" s="2">
        <f>'Moving Avg'!F146</f>
        <v>1.0202450000000001</v>
      </c>
      <c r="H146" s="2">
        <f>'Moving Avg'!G146</f>
        <v>0.99971000000000065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25</v>
      </c>
      <c r="N146" s="8">
        <f t="shared" si="21"/>
        <v>45</v>
      </c>
      <c r="O146" s="8">
        <f t="shared" si="22"/>
        <v>50</v>
      </c>
      <c r="P146" s="8">
        <f t="shared" si="23"/>
        <v>100</v>
      </c>
      <c r="Q146" s="9">
        <f t="shared" si="24"/>
        <v>47</v>
      </c>
      <c r="R146" s="9">
        <f t="shared" si="25"/>
        <v>56.5</v>
      </c>
      <c r="S146" s="9">
        <f t="shared" si="26"/>
        <v>68</v>
      </c>
      <c r="T146" s="9">
        <f t="shared" si="27"/>
        <v>55</v>
      </c>
      <c r="U146" s="8">
        <f t="shared" si="28"/>
        <v>57.166666666666664</v>
      </c>
      <c r="V146" s="8">
        <f t="shared" si="29"/>
        <v>56.625</v>
      </c>
    </row>
    <row r="147" spans="1:22" ht="13.5" x14ac:dyDescent="0.25">
      <c r="A147" s="3">
        <f>RSI!A147</f>
        <v>42216</v>
      </c>
      <c r="B147" s="2">
        <f>RSI!B147</f>
        <v>1.0128999999999999</v>
      </c>
      <c r="C147" s="2">
        <f>RSI!I147</f>
        <v>48.819799747573896</v>
      </c>
      <c r="D147" s="2">
        <f>MACD!E147</f>
        <v>8.1669006083566753E-3</v>
      </c>
      <c r="E147" s="2">
        <f>MACD!F147</f>
        <v>1.0474296734807289E-2</v>
      </c>
      <c r="F147" s="2">
        <f>'Moving Avg'!D147</f>
        <v>1.0168200000000001</v>
      </c>
      <c r="G147" s="2">
        <f>'Moving Avg'!F147</f>
        <v>1.0204949999999999</v>
      </c>
      <c r="H147" s="2">
        <f>'Moving Avg'!G147</f>
        <v>1.0013100000000006</v>
      </c>
      <c r="I147" s="2">
        <f>'Moving Avg'!H147</f>
        <v>0</v>
      </c>
      <c r="J147" s="6" t="str">
        <f>OBV!F147</f>
        <v>BEARISH</v>
      </c>
      <c r="K147" s="6" t="str">
        <f>OBV!G147</f>
        <v>WEAK</v>
      </c>
      <c r="L147" s="6" t="str">
        <f>OBV!H147</f>
        <v>NEUTRAL</v>
      </c>
      <c r="M147" s="8">
        <f t="shared" si="20"/>
        <v>25</v>
      </c>
      <c r="N147" s="8">
        <f t="shared" si="21"/>
        <v>45</v>
      </c>
      <c r="O147" s="8">
        <f t="shared" si="22"/>
        <v>50</v>
      </c>
      <c r="P147" s="8">
        <f t="shared" si="23"/>
        <v>0</v>
      </c>
      <c r="Q147" s="9">
        <f t="shared" si="24"/>
        <v>32</v>
      </c>
      <c r="R147" s="9">
        <f t="shared" si="25"/>
        <v>31.5</v>
      </c>
      <c r="S147" s="9">
        <f t="shared" si="26"/>
        <v>23</v>
      </c>
      <c r="T147" s="9">
        <f t="shared" si="27"/>
        <v>30</v>
      </c>
      <c r="U147" s="8">
        <f t="shared" si="28"/>
        <v>28.833333333333332</v>
      </c>
      <c r="V147" s="8">
        <f t="shared" si="29"/>
        <v>29.125</v>
      </c>
    </row>
    <row r="148" spans="1:22" ht="13.5" x14ac:dyDescent="0.25">
      <c r="A148" s="3">
        <f>RSI!A148</f>
        <v>42219</v>
      </c>
      <c r="B148" s="2">
        <f>RSI!B148</f>
        <v>1.0178</v>
      </c>
      <c r="C148" s="2">
        <f>RSI!I148</f>
        <v>52.482149527260759</v>
      </c>
      <c r="D148" s="2">
        <f>MACD!E148</f>
        <v>6.3847076706227135E-3</v>
      </c>
      <c r="E148" s="2">
        <f>MACD!F148</f>
        <v>9.6563789219703752E-3</v>
      </c>
      <c r="F148" s="2">
        <f>'Moving Avg'!D148</f>
        <v>1.0168200000000001</v>
      </c>
      <c r="G148" s="2">
        <f>'Moving Avg'!F148</f>
        <v>1.0205200000000001</v>
      </c>
      <c r="H148" s="2">
        <f>'Moving Avg'!G148</f>
        <v>1.0031960000000004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NEUTRAL</v>
      </c>
      <c r="M148" s="8">
        <f t="shared" si="20"/>
        <v>25</v>
      </c>
      <c r="N148" s="8">
        <f t="shared" si="21"/>
        <v>45</v>
      </c>
      <c r="O148" s="8">
        <f t="shared" si="22"/>
        <v>50</v>
      </c>
      <c r="P148" s="8">
        <f t="shared" si="23"/>
        <v>0</v>
      </c>
      <c r="Q148" s="9">
        <f t="shared" si="24"/>
        <v>32</v>
      </c>
      <c r="R148" s="9">
        <f t="shared" si="25"/>
        <v>31.5</v>
      </c>
      <c r="S148" s="9">
        <f t="shared" si="26"/>
        <v>23</v>
      </c>
      <c r="T148" s="9">
        <f t="shared" si="27"/>
        <v>30</v>
      </c>
      <c r="U148" s="8">
        <f t="shared" si="28"/>
        <v>28.833333333333332</v>
      </c>
      <c r="V148" s="8">
        <f t="shared" si="29"/>
        <v>29.125</v>
      </c>
    </row>
    <row r="149" spans="1:22" ht="13.5" x14ac:dyDescent="0.25">
      <c r="A149" s="3">
        <f>RSI!A149</f>
        <v>42220</v>
      </c>
      <c r="B149" s="2">
        <f>RSI!B149</f>
        <v>1.0178</v>
      </c>
      <c r="C149" s="2">
        <f>RSI!I149</f>
        <v>52.482149527260752</v>
      </c>
      <c r="D149" s="2">
        <f>MACD!E149</f>
        <v>5.613648159057627E-3</v>
      </c>
      <c r="E149" s="2">
        <f>MACD!F149</f>
        <v>8.8478327693878259E-3</v>
      </c>
      <c r="F149" s="2">
        <f>'Moving Avg'!D149</f>
        <v>1.0168200000000001</v>
      </c>
      <c r="G149" s="2">
        <f>'Moving Avg'!F149</f>
        <v>1.020025</v>
      </c>
      <c r="H149" s="2">
        <f>'Moving Avg'!G149</f>
        <v>1.0049880000000007</v>
      </c>
      <c r="I149" s="2">
        <f>'Moving Avg'!H149</f>
        <v>0</v>
      </c>
      <c r="J149" s="6" t="str">
        <f>OBV!F149</f>
        <v>BEARISH</v>
      </c>
      <c r="K149" s="6" t="str">
        <f>OBV!G149</f>
        <v>WEAK</v>
      </c>
      <c r="L149" s="6" t="str">
        <f>OBV!H149</f>
        <v>NEUTRAL</v>
      </c>
      <c r="M149" s="8">
        <f t="shared" si="20"/>
        <v>25</v>
      </c>
      <c r="N149" s="8">
        <f t="shared" si="21"/>
        <v>45</v>
      </c>
      <c r="O149" s="8">
        <f t="shared" si="22"/>
        <v>50</v>
      </c>
      <c r="P149" s="8">
        <f t="shared" si="23"/>
        <v>0</v>
      </c>
      <c r="Q149" s="9">
        <f t="shared" si="24"/>
        <v>32</v>
      </c>
      <c r="R149" s="9">
        <f t="shared" si="25"/>
        <v>31.5</v>
      </c>
      <c r="S149" s="9">
        <f t="shared" si="26"/>
        <v>23</v>
      </c>
      <c r="T149" s="9">
        <f t="shared" si="27"/>
        <v>30</v>
      </c>
      <c r="U149" s="8">
        <f t="shared" si="28"/>
        <v>28.833333333333332</v>
      </c>
      <c r="V149" s="8">
        <f t="shared" si="29"/>
        <v>29.125</v>
      </c>
    </row>
    <row r="150" spans="1:22" ht="13.5" x14ac:dyDescent="0.25">
      <c r="A150" s="3">
        <f>RSI!A150</f>
        <v>42221</v>
      </c>
      <c r="B150" s="2">
        <f>RSI!B150</f>
        <v>0.99819999999999998</v>
      </c>
      <c r="C150" s="2">
        <f>RSI!I150</f>
        <v>39.402163815233209</v>
      </c>
      <c r="D150" s="2">
        <f>MACD!E150</f>
        <v>6.3974203575858368E-3</v>
      </c>
      <c r="E150" s="2">
        <f>MACD!F150</f>
        <v>8.3577502870274285E-3</v>
      </c>
      <c r="F150" s="2">
        <f>'Moving Avg'!D150</f>
        <v>1.0128999999999999</v>
      </c>
      <c r="G150" s="2">
        <f>'Moving Avg'!F150</f>
        <v>1.0188000000000001</v>
      </c>
      <c r="H150" s="2">
        <f>'Moving Avg'!G150</f>
        <v>1.0063880000000005</v>
      </c>
      <c r="I150" s="2">
        <f>'Moving Avg'!H150</f>
        <v>0</v>
      </c>
      <c r="J150" s="6" t="str">
        <f>OBV!F150</f>
        <v>BEARISH</v>
      </c>
      <c r="K150" s="6" t="str">
        <f>OBV!G150</f>
        <v>WEAK</v>
      </c>
      <c r="L150" s="6" t="str">
        <f>OBV!H150</f>
        <v>CONFIRMED BEARISH</v>
      </c>
      <c r="M150" s="8">
        <f t="shared" si="20"/>
        <v>25</v>
      </c>
      <c r="N150" s="8">
        <f t="shared" si="21"/>
        <v>45</v>
      </c>
      <c r="O150" s="8">
        <f t="shared" si="22"/>
        <v>50</v>
      </c>
      <c r="P150" s="8">
        <f t="shared" si="23"/>
        <v>0</v>
      </c>
      <c r="Q150" s="9">
        <f t="shared" si="24"/>
        <v>32</v>
      </c>
      <c r="R150" s="9">
        <f t="shared" si="25"/>
        <v>31.5</v>
      </c>
      <c r="S150" s="9">
        <f t="shared" si="26"/>
        <v>23</v>
      </c>
      <c r="T150" s="9">
        <f t="shared" si="27"/>
        <v>30</v>
      </c>
      <c r="U150" s="8">
        <f t="shared" si="28"/>
        <v>28.833333333333332</v>
      </c>
      <c r="V150" s="8">
        <f t="shared" si="29"/>
        <v>29.125</v>
      </c>
    </row>
    <row r="151" spans="1:22" ht="13.5" x14ac:dyDescent="0.25">
      <c r="A151" s="3">
        <f>RSI!A151</f>
        <v>42222</v>
      </c>
      <c r="B151" s="2">
        <f>RSI!B151</f>
        <v>1.0128999999999999</v>
      </c>
      <c r="C151" s="2">
        <f>RSI!I151</f>
        <v>49.55640806858019</v>
      </c>
      <c r="D151" s="2">
        <f>MACD!E151</f>
        <v>5.3192086002209482E-3</v>
      </c>
      <c r="E151" s="2">
        <f>MACD!F151</f>
        <v>7.7500419496661322E-3</v>
      </c>
      <c r="F151" s="2">
        <f>'Moving Avg'!D151</f>
        <v>1.0119199999999999</v>
      </c>
      <c r="G151" s="2">
        <f>'Moving Avg'!F151</f>
        <v>1.0175699999999999</v>
      </c>
      <c r="H151" s="2">
        <f>'Moving Avg'!G151</f>
        <v>1.0080820000000004</v>
      </c>
      <c r="I151" s="2">
        <f>'Moving Avg'!H151</f>
        <v>0</v>
      </c>
      <c r="J151" s="6" t="str">
        <f>OBV!F151</f>
        <v>BEARISH</v>
      </c>
      <c r="K151" s="6" t="str">
        <f>OBV!G151</f>
        <v>WEAK</v>
      </c>
      <c r="L151" s="6" t="str">
        <f>OBV!H151</f>
        <v>CONFIRMED BEARISH</v>
      </c>
      <c r="M151" s="8">
        <f t="shared" si="20"/>
        <v>25</v>
      </c>
      <c r="N151" s="8">
        <f t="shared" si="21"/>
        <v>45</v>
      </c>
      <c r="O151" s="8">
        <f t="shared" si="22"/>
        <v>50</v>
      </c>
      <c r="P151" s="8">
        <f t="shared" si="23"/>
        <v>0</v>
      </c>
      <c r="Q151" s="9">
        <f t="shared" si="24"/>
        <v>32</v>
      </c>
      <c r="R151" s="9">
        <f t="shared" si="25"/>
        <v>31.5</v>
      </c>
      <c r="S151" s="9">
        <f t="shared" si="26"/>
        <v>23</v>
      </c>
      <c r="T151" s="9">
        <f t="shared" si="27"/>
        <v>30</v>
      </c>
      <c r="U151" s="8">
        <f t="shared" si="28"/>
        <v>28.833333333333332</v>
      </c>
      <c r="V151" s="8">
        <f t="shared" si="29"/>
        <v>29.125</v>
      </c>
    </row>
    <row r="152" spans="1:22" ht="13.5" x14ac:dyDescent="0.25">
      <c r="A152" s="3">
        <f>RSI!A152</f>
        <v>42223</v>
      </c>
      <c r="B152" s="2">
        <f>RSI!B152</f>
        <v>1.0128999999999999</v>
      </c>
      <c r="C152" s="2">
        <f>RSI!I152</f>
        <v>49.55640806858019</v>
      </c>
      <c r="D152" s="2">
        <f>MACD!E152</f>
        <v>4.4138380370408736E-3</v>
      </c>
      <c r="E152" s="2">
        <f>MACD!F152</f>
        <v>7.082801167141081E-3</v>
      </c>
      <c r="F152" s="2">
        <f>'Moving Avg'!D152</f>
        <v>1.0119200000000002</v>
      </c>
      <c r="G152" s="2">
        <f>'Moving Avg'!F152</f>
        <v>1.0160949999999997</v>
      </c>
      <c r="H152" s="2">
        <f>'Moving Avg'!G152</f>
        <v>1.0097760000000005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NEUTRAL</v>
      </c>
      <c r="M152" s="8">
        <f t="shared" si="20"/>
        <v>25</v>
      </c>
      <c r="N152" s="8">
        <f t="shared" si="21"/>
        <v>45</v>
      </c>
      <c r="O152" s="8">
        <f t="shared" si="22"/>
        <v>50</v>
      </c>
      <c r="P152" s="8">
        <f t="shared" si="23"/>
        <v>66</v>
      </c>
      <c r="Q152" s="9">
        <f t="shared" si="24"/>
        <v>41.9</v>
      </c>
      <c r="R152" s="9">
        <f t="shared" si="25"/>
        <v>48</v>
      </c>
      <c r="S152" s="9">
        <f t="shared" si="26"/>
        <v>52.7</v>
      </c>
      <c r="T152" s="9">
        <f t="shared" si="27"/>
        <v>46.5</v>
      </c>
      <c r="U152" s="8">
        <f t="shared" si="28"/>
        <v>47.533333333333339</v>
      </c>
      <c r="V152" s="8">
        <f t="shared" si="29"/>
        <v>47.275000000000006</v>
      </c>
    </row>
    <row r="153" spans="1:22" ht="13.5" x14ac:dyDescent="0.25">
      <c r="A153" s="3">
        <f>RSI!A153</f>
        <v>42226</v>
      </c>
      <c r="B153" s="2">
        <f>RSI!B153</f>
        <v>1.008</v>
      </c>
      <c r="C153" s="2">
        <f>RSI!I153</f>
        <v>46.541468031843138</v>
      </c>
      <c r="D153" s="2">
        <f>MACD!E153</f>
        <v>4.7710110939562789E-3</v>
      </c>
      <c r="E153" s="2">
        <f>MACD!F153</f>
        <v>6.6204431525041206E-3</v>
      </c>
      <c r="F153" s="2">
        <f>'Moving Avg'!D153</f>
        <v>1.00996</v>
      </c>
      <c r="G153" s="2">
        <f>'Moving Avg'!F153</f>
        <v>1.0151099999999997</v>
      </c>
      <c r="H153" s="2">
        <f>'Moving Avg'!G153</f>
        <v>1.0113720000000004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  <c r="M153" s="8">
        <f t="shared" si="20"/>
        <v>25</v>
      </c>
      <c r="N153" s="8">
        <f t="shared" si="21"/>
        <v>45</v>
      </c>
      <c r="O153" s="8">
        <f t="shared" si="22"/>
        <v>50</v>
      </c>
      <c r="P153" s="8">
        <f t="shared" si="23"/>
        <v>83</v>
      </c>
      <c r="Q153" s="9">
        <f t="shared" si="24"/>
        <v>44.45</v>
      </c>
      <c r="R153" s="9">
        <f t="shared" si="25"/>
        <v>52.25</v>
      </c>
      <c r="S153" s="9">
        <f t="shared" si="26"/>
        <v>60.35</v>
      </c>
      <c r="T153" s="9">
        <f t="shared" si="27"/>
        <v>50.75</v>
      </c>
      <c r="U153" s="8">
        <f t="shared" si="28"/>
        <v>52.35</v>
      </c>
      <c r="V153" s="8">
        <f t="shared" si="29"/>
        <v>51.95</v>
      </c>
    </row>
    <row r="154" spans="1:22" ht="13.5" x14ac:dyDescent="0.25">
      <c r="A154" s="3">
        <f>RSI!A154</f>
        <v>42227</v>
      </c>
      <c r="B154" s="2">
        <f>RSI!B154</f>
        <v>1.0031000000000001</v>
      </c>
      <c r="C154" s="2">
        <f>RSI!I154</f>
        <v>43.679645819887476</v>
      </c>
      <c r="D154" s="2">
        <f>MACD!E154</f>
        <v>5.4711209124060911E-3</v>
      </c>
      <c r="E154" s="2">
        <f>MACD!F154</f>
        <v>6.3905787044845151E-3</v>
      </c>
      <c r="F154" s="2">
        <f>'Moving Avg'!D154</f>
        <v>1.00702</v>
      </c>
      <c r="G154" s="2">
        <f>'Moving Avg'!F154</f>
        <v>1.0138799999999997</v>
      </c>
      <c r="H154" s="2">
        <f>'Moving Avg'!G154</f>
        <v>1.0129640000000004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BULLISH DIVERGENCE</v>
      </c>
      <c r="M154" s="8">
        <f t="shared" si="20"/>
        <v>25</v>
      </c>
      <c r="N154" s="8">
        <f t="shared" si="21"/>
        <v>45</v>
      </c>
      <c r="O154" s="8">
        <f t="shared" si="22"/>
        <v>50</v>
      </c>
      <c r="P154" s="8">
        <f t="shared" si="23"/>
        <v>83</v>
      </c>
      <c r="Q154" s="9">
        <f t="shared" si="24"/>
        <v>44.45</v>
      </c>
      <c r="R154" s="9">
        <f t="shared" si="25"/>
        <v>52.25</v>
      </c>
      <c r="S154" s="9">
        <f t="shared" si="26"/>
        <v>60.35</v>
      </c>
      <c r="T154" s="9">
        <f t="shared" si="27"/>
        <v>50.75</v>
      </c>
      <c r="U154" s="8">
        <f t="shared" si="28"/>
        <v>52.35</v>
      </c>
      <c r="V154" s="8">
        <f t="shared" si="29"/>
        <v>51.95</v>
      </c>
    </row>
    <row r="155" spans="1:22" ht="13.5" x14ac:dyDescent="0.25">
      <c r="A155" s="3">
        <f>RSI!A155</f>
        <v>42228</v>
      </c>
      <c r="B155" s="2">
        <f>RSI!B155</f>
        <v>1.008</v>
      </c>
      <c r="C155" s="2">
        <f>RSI!I155</f>
        <v>47.177534044906395</v>
      </c>
      <c r="D155" s="2">
        <f>MACD!E155</f>
        <v>5.7618494492266414E-3</v>
      </c>
      <c r="E155" s="2">
        <f>MACD!F155</f>
        <v>6.2648328534329403E-3</v>
      </c>
      <c r="F155" s="2">
        <f>'Moving Avg'!D155</f>
        <v>1.00898</v>
      </c>
      <c r="G155" s="2">
        <f>'Moving Avg'!F155</f>
        <v>1.0133899999999998</v>
      </c>
      <c r="H155" s="2">
        <f>'Moving Avg'!G155</f>
        <v>1.0143720000000007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0"/>
        <v>25</v>
      </c>
      <c r="N155" s="8">
        <f t="shared" si="21"/>
        <v>45</v>
      </c>
      <c r="O155" s="8">
        <f t="shared" si="22"/>
        <v>50</v>
      </c>
      <c r="P155" s="8">
        <f t="shared" si="23"/>
        <v>100</v>
      </c>
      <c r="Q155" s="9">
        <f t="shared" si="24"/>
        <v>47</v>
      </c>
      <c r="R155" s="9">
        <f t="shared" si="25"/>
        <v>56.5</v>
      </c>
      <c r="S155" s="9">
        <f t="shared" si="26"/>
        <v>68</v>
      </c>
      <c r="T155" s="9">
        <f t="shared" si="27"/>
        <v>55</v>
      </c>
      <c r="U155" s="8">
        <f t="shared" si="28"/>
        <v>57.166666666666664</v>
      </c>
      <c r="V155" s="8">
        <f t="shared" si="29"/>
        <v>56.625</v>
      </c>
    </row>
    <row r="156" spans="1:22" ht="13.5" x14ac:dyDescent="0.25">
      <c r="A156" s="3">
        <f>RSI!A156</f>
        <v>42230</v>
      </c>
      <c r="B156" s="2">
        <f>RSI!B156</f>
        <v>1.008</v>
      </c>
      <c r="C156" s="2">
        <f>RSI!I156</f>
        <v>47.177534044906395</v>
      </c>
      <c r="D156" s="2">
        <f>MACD!E156</f>
        <v>6.035647027086366E-3</v>
      </c>
      <c r="E156" s="2">
        <f>MACD!F156</f>
        <v>6.2189956881636256E-3</v>
      </c>
      <c r="F156" s="2">
        <f>'Moving Avg'!D156</f>
        <v>1.008</v>
      </c>
      <c r="G156" s="2">
        <f>'Moving Avg'!F156</f>
        <v>1.0128999999999997</v>
      </c>
      <c r="H156" s="2">
        <f>'Moving Avg'!G156</f>
        <v>1.0154060000000005</v>
      </c>
      <c r="I156" s="2">
        <f>'Moving Avg'!H156</f>
        <v>0</v>
      </c>
      <c r="J156" s="6" t="str">
        <f>OBV!F156</f>
        <v>BULLISH</v>
      </c>
      <c r="K156" s="6" t="str">
        <f>OBV!G156</f>
        <v>NEUTRAL</v>
      </c>
      <c r="L156" s="6" t="str">
        <f>OBV!H156</f>
        <v>BULLISH DIVERGENCE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66.5</v>
      </c>
      <c r="Q156" s="9">
        <f t="shared" si="24"/>
        <v>41.975000000000001</v>
      </c>
      <c r="R156" s="9">
        <f t="shared" si="25"/>
        <v>48.125</v>
      </c>
      <c r="S156" s="9">
        <f t="shared" si="26"/>
        <v>52.924999999999997</v>
      </c>
      <c r="T156" s="9">
        <f t="shared" si="27"/>
        <v>46.625</v>
      </c>
      <c r="U156" s="8">
        <f t="shared" si="28"/>
        <v>47.67499999999999</v>
      </c>
      <c r="V156" s="8">
        <f t="shared" si="29"/>
        <v>47.412499999999994</v>
      </c>
    </row>
    <row r="157" spans="1:22" ht="13.5" x14ac:dyDescent="0.25">
      <c r="A157" s="3">
        <f>RSI!A157</f>
        <v>42233</v>
      </c>
      <c r="B157" s="2">
        <f>RSI!B157</f>
        <v>1.008</v>
      </c>
      <c r="C157" s="2">
        <f>RSI!I157</f>
        <v>47.177534044906395</v>
      </c>
      <c r="D157" s="2">
        <f>MACD!E157</f>
        <v>5.5392132544458406E-3</v>
      </c>
      <c r="E157" s="2">
        <f>MACD!F157</f>
        <v>6.0830392014200691E-3</v>
      </c>
      <c r="F157" s="2">
        <f>'Moving Avg'!D157</f>
        <v>1.00702</v>
      </c>
      <c r="G157" s="2">
        <f>'Moving Avg'!F157</f>
        <v>1.0126549999999999</v>
      </c>
      <c r="H157" s="2">
        <f>'Moving Avg'!G157</f>
        <v>1.0164400000000005</v>
      </c>
      <c r="I157" s="2">
        <f>'Moving Avg'!H157</f>
        <v>0</v>
      </c>
      <c r="J157" s="6" t="str">
        <f>OBV!F157</f>
        <v>BULLISH</v>
      </c>
      <c r="K157" s="6" t="str">
        <f>OBV!G157</f>
        <v>NEUTRAL</v>
      </c>
      <c r="L157" s="6" t="str">
        <f>OBV!H157</f>
        <v>BULLISH DIVERGENCE</v>
      </c>
      <c r="M157" s="8">
        <f t="shared" si="20"/>
        <v>25</v>
      </c>
      <c r="N157" s="8">
        <f t="shared" si="21"/>
        <v>45</v>
      </c>
      <c r="O157" s="8">
        <f t="shared" si="22"/>
        <v>50</v>
      </c>
      <c r="P157" s="8">
        <f t="shared" si="23"/>
        <v>66.5</v>
      </c>
      <c r="Q157" s="9">
        <f t="shared" si="24"/>
        <v>41.975000000000001</v>
      </c>
      <c r="R157" s="9">
        <f t="shared" si="25"/>
        <v>48.125</v>
      </c>
      <c r="S157" s="9">
        <f t="shared" si="26"/>
        <v>52.924999999999997</v>
      </c>
      <c r="T157" s="9">
        <f t="shared" si="27"/>
        <v>46.625</v>
      </c>
      <c r="U157" s="8">
        <f t="shared" si="28"/>
        <v>47.67499999999999</v>
      </c>
      <c r="V157" s="8">
        <f t="shared" si="29"/>
        <v>47.412499999999994</v>
      </c>
    </row>
    <row r="158" spans="1:22" ht="13.5" x14ac:dyDescent="0.25">
      <c r="A158" s="3">
        <f>RSI!A158</f>
        <v>42234</v>
      </c>
      <c r="B158" s="2">
        <f>RSI!B158</f>
        <v>1.0178</v>
      </c>
      <c r="C158" s="2">
        <f>RSI!I158</f>
        <v>54.271817492364455</v>
      </c>
      <c r="D158" s="2">
        <f>MACD!E158</f>
        <v>5.1709051618702428E-3</v>
      </c>
      <c r="E158" s="2">
        <f>MACD!F158</f>
        <v>5.9006123935101042E-3</v>
      </c>
      <c r="F158" s="2">
        <f>'Moving Avg'!D158</f>
        <v>1.00898</v>
      </c>
      <c r="G158" s="2">
        <f>'Moving Avg'!F158</f>
        <v>1.0128999999999999</v>
      </c>
      <c r="H158" s="2">
        <f>'Moving Avg'!G158</f>
        <v>1.0176700000000005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  <c r="M158" s="8">
        <f t="shared" si="20"/>
        <v>25</v>
      </c>
      <c r="N158" s="8">
        <f t="shared" si="21"/>
        <v>45</v>
      </c>
      <c r="O158" s="8">
        <f t="shared" si="22"/>
        <v>50</v>
      </c>
      <c r="P158" s="8">
        <f t="shared" si="23"/>
        <v>100</v>
      </c>
      <c r="Q158" s="9">
        <f t="shared" si="24"/>
        <v>47</v>
      </c>
      <c r="R158" s="9">
        <f t="shared" si="25"/>
        <v>56.5</v>
      </c>
      <c r="S158" s="9">
        <f t="shared" si="26"/>
        <v>68</v>
      </c>
      <c r="T158" s="9">
        <f t="shared" si="27"/>
        <v>55</v>
      </c>
      <c r="U158" s="8">
        <f t="shared" si="28"/>
        <v>57.166666666666664</v>
      </c>
      <c r="V158" s="8">
        <f t="shared" si="29"/>
        <v>56.625</v>
      </c>
    </row>
    <row r="159" spans="1:22" ht="13.5" x14ac:dyDescent="0.25">
      <c r="A159" s="3">
        <f>RSI!A159</f>
        <v>42235</v>
      </c>
      <c r="B159" s="2">
        <f>RSI!B159</f>
        <v>1.0178</v>
      </c>
      <c r="C159" s="2">
        <f>RSI!I159</f>
        <v>54.271817492364455</v>
      </c>
      <c r="D159" s="2">
        <f>MACD!E159</f>
        <v>4.8234169963268236E-3</v>
      </c>
      <c r="E159" s="2">
        <f>MACD!F159</f>
        <v>5.6851733140734486E-3</v>
      </c>
      <c r="F159" s="2">
        <f>'Moving Avg'!D159</f>
        <v>1.0119200000000002</v>
      </c>
      <c r="G159" s="2">
        <f>'Moving Avg'!F159</f>
        <v>1.0128999999999999</v>
      </c>
      <c r="H159" s="2">
        <f>'Moving Avg'!G159</f>
        <v>1.0189000000000004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  <c r="M159" s="8">
        <f t="shared" si="20"/>
        <v>25</v>
      </c>
      <c r="N159" s="8">
        <f t="shared" si="21"/>
        <v>45</v>
      </c>
      <c r="O159" s="8">
        <f t="shared" si="22"/>
        <v>50</v>
      </c>
      <c r="P159" s="8">
        <f t="shared" si="23"/>
        <v>100</v>
      </c>
      <c r="Q159" s="9">
        <f t="shared" si="24"/>
        <v>47</v>
      </c>
      <c r="R159" s="9">
        <f t="shared" si="25"/>
        <v>56.5</v>
      </c>
      <c r="S159" s="9">
        <f t="shared" si="26"/>
        <v>68</v>
      </c>
      <c r="T159" s="9">
        <f t="shared" si="27"/>
        <v>55</v>
      </c>
      <c r="U159" s="8">
        <f t="shared" si="28"/>
        <v>57.166666666666664</v>
      </c>
      <c r="V159" s="8">
        <f t="shared" si="29"/>
        <v>56.625</v>
      </c>
    </row>
    <row r="160" spans="1:22" ht="13.5" x14ac:dyDescent="0.25">
      <c r="A160" s="3">
        <f>RSI!A160</f>
        <v>42236</v>
      </c>
      <c r="B160" s="2">
        <f>RSI!B160</f>
        <v>1.0128999999999999</v>
      </c>
      <c r="C160" s="2">
        <f>RSI!I160</f>
        <v>50.350491484443296</v>
      </c>
      <c r="D160" s="2">
        <f>MACD!E160</f>
        <v>1.8437790660996711E-3</v>
      </c>
      <c r="E160" s="2">
        <f>MACD!F160</f>
        <v>4.9168944644786931E-3</v>
      </c>
      <c r="F160" s="2">
        <f>'Moving Avg'!D160</f>
        <v>1.0129000000000001</v>
      </c>
      <c r="G160" s="2">
        <f>'Moving Avg'!F160</f>
        <v>1.0126550000000001</v>
      </c>
      <c r="H160" s="2">
        <f>'Moving Avg'!G160</f>
        <v>1.0200320000000005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0"/>
        <v>25</v>
      </c>
      <c r="N160" s="8">
        <f t="shared" si="21"/>
        <v>45</v>
      </c>
      <c r="O160" s="8">
        <f t="shared" si="22"/>
        <v>50</v>
      </c>
      <c r="P160" s="8">
        <f t="shared" si="23"/>
        <v>100</v>
      </c>
      <c r="Q160" s="9">
        <f t="shared" si="24"/>
        <v>47</v>
      </c>
      <c r="R160" s="9">
        <f t="shared" si="25"/>
        <v>56.5</v>
      </c>
      <c r="S160" s="9">
        <f t="shared" si="26"/>
        <v>68</v>
      </c>
      <c r="T160" s="9">
        <f t="shared" si="27"/>
        <v>55</v>
      </c>
      <c r="U160" s="8">
        <f t="shared" si="28"/>
        <v>57.166666666666664</v>
      </c>
      <c r="V160" s="8">
        <f t="shared" si="29"/>
        <v>56.625</v>
      </c>
    </row>
    <row r="161" spans="1:22" ht="13.5" x14ac:dyDescent="0.25">
      <c r="A161" s="3">
        <f>RSI!A161</f>
        <v>42237</v>
      </c>
      <c r="B161" s="2">
        <f>RSI!B161</f>
        <v>1.0128999999999999</v>
      </c>
      <c r="C161" s="2">
        <f>RSI!I161</f>
        <v>50.350491484443296</v>
      </c>
      <c r="D161" s="2">
        <f>MACD!E161</f>
        <v>1.5823102710088577E-3</v>
      </c>
      <c r="E161" s="2">
        <f>MACD!F161</f>
        <v>4.2499776257847264E-3</v>
      </c>
      <c r="F161" s="2">
        <f>'Moving Avg'!D161</f>
        <v>1.0138800000000001</v>
      </c>
      <c r="G161" s="2">
        <f>'Moving Avg'!F161</f>
        <v>1.0126549999999999</v>
      </c>
      <c r="H161" s="2">
        <f>'Moving Avg'!G161</f>
        <v>1.0211640000000004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  <c r="M161" s="8">
        <f t="shared" si="20"/>
        <v>25</v>
      </c>
      <c r="N161" s="8">
        <f t="shared" si="21"/>
        <v>45</v>
      </c>
      <c r="O161" s="8">
        <f t="shared" si="22"/>
        <v>50</v>
      </c>
      <c r="P161" s="8">
        <f t="shared" si="23"/>
        <v>100</v>
      </c>
      <c r="Q161" s="9">
        <f t="shared" si="24"/>
        <v>47</v>
      </c>
      <c r="R161" s="9">
        <f t="shared" si="25"/>
        <v>56.5</v>
      </c>
      <c r="S161" s="9">
        <f t="shared" si="26"/>
        <v>68</v>
      </c>
      <c r="T161" s="9">
        <f t="shared" si="27"/>
        <v>55</v>
      </c>
      <c r="U161" s="8">
        <f t="shared" si="28"/>
        <v>57.166666666666664</v>
      </c>
      <c r="V161" s="8">
        <f t="shared" si="29"/>
        <v>56.625</v>
      </c>
    </row>
    <row r="162" spans="1:22" ht="13.5" x14ac:dyDescent="0.25">
      <c r="A162" s="3">
        <f>RSI!A162</f>
        <v>42240</v>
      </c>
      <c r="B162" s="2">
        <f>RSI!B162</f>
        <v>1.0128999999999999</v>
      </c>
      <c r="C162" s="2">
        <f>RSI!I162</f>
        <v>50.350491484443296</v>
      </c>
      <c r="D162" s="2">
        <f>MACD!E162</f>
        <v>1.3594237760401473E-3</v>
      </c>
      <c r="E162" s="2">
        <f>MACD!F162</f>
        <v>3.6718668558358108E-3</v>
      </c>
      <c r="F162" s="2">
        <f>'Moving Avg'!D162</f>
        <v>1.0148600000000001</v>
      </c>
      <c r="G162" s="2">
        <f>'Moving Avg'!F162</f>
        <v>1.0126549999999999</v>
      </c>
      <c r="H162" s="2">
        <f>'Moving Avg'!G162</f>
        <v>1.0217320000000005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0"/>
        <v>25</v>
      </c>
      <c r="N162" s="8">
        <f t="shared" si="21"/>
        <v>45</v>
      </c>
      <c r="O162" s="8">
        <f t="shared" si="22"/>
        <v>50</v>
      </c>
      <c r="P162" s="8">
        <f t="shared" si="23"/>
        <v>100</v>
      </c>
      <c r="Q162" s="9">
        <f t="shared" si="24"/>
        <v>47</v>
      </c>
      <c r="R162" s="9">
        <f t="shared" si="25"/>
        <v>56.5</v>
      </c>
      <c r="S162" s="9">
        <f t="shared" si="26"/>
        <v>68</v>
      </c>
      <c r="T162" s="9">
        <f t="shared" si="27"/>
        <v>55</v>
      </c>
      <c r="U162" s="8">
        <f t="shared" si="28"/>
        <v>57.166666666666664</v>
      </c>
      <c r="V162" s="8">
        <f t="shared" si="29"/>
        <v>56.625</v>
      </c>
    </row>
    <row r="163" spans="1:22" ht="13.5" x14ac:dyDescent="0.25">
      <c r="A163" s="3">
        <f>RSI!A163</f>
        <v>42241</v>
      </c>
      <c r="B163" s="2">
        <f>RSI!B163</f>
        <v>1.0128999999999999</v>
      </c>
      <c r="C163" s="2">
        <f>RSI!I163</f>
        <v>50.350491484443296</v>
      </c>
      <c r="D163" s="2">
        <f>MACD!E163</f>
        <v>4.1545944207843633E-4</v>
      </c>
      <c r="E163" s="2">
        <f>MACD!F163</f>
        <v>3.0205853730843361E-3</v>
      </c>
      <c r="F163" s="2">
        <f>'Moving Avg'!D163</f>
        <v>1.0138799999999999</v>
      </c>
      <c r="G163" s="2">
        <f>'Moving Avg'!F163</f>
        <v>1.0124099999999996</v>
      </c>
      <c r="H163" s="2">
        <f>'Moving Avg'!G163</f>
        <v>1.0219260000000006</v>
      </c>
      <c r="I163" s="2">
        <f>'Moving Avg'!H163</f>
        <v>0</v>
      </c>
      <c r="J163" s="6" t="str">
        <f>OBV!F163</f>
        <v>BEARISH</v>
      </c>
      <c r="K163" s="6" t="str">
        <f>OBV!G163</f>
        <v>NEUTRAL</v>
      </c>
      <c r="L163" s="6" t="str">
        <f>OBV!H163</f>
        <v>CONFIRMED BEARISH</v>
      </c>
      <c r="M163" s="8">
        <f t="shared" si="20"/>
        <v>25</v>
      </c>
      <c r="N163" s="8">
        <f t="shared" si="21"/>
        <v>45</v>
      </c>
      <c r="O163" s="8">
        <f t="shared" si="22"/>
        <v>50</v>
      </c>
      <c r="P163" s="8">
        <f t="shared" si="23"/>
        <v>16.5</v>
      </c>
      <c r="Q163" s="9">
        <f t="shared" si="24"/>
        <v>34.475000000000001</v>
      </c>
      <c r="R163" s="9">
        <f t="shared" si="25"/>
        <v>35.625</v>
      </c>
      <c r="S163" s="9">
        <f t="shared" si="26"/>
        <v>30.425000000000001</v>
      </c>
      <c r="T163" s="9">
        <f t="shared" si="27"/>
        <v>34.125</v>
      </c>
      <c r="U163" s="8">
        <f t="shared" si="28"/>
        <v>33.508333333333333</v>
      </c>
      <c r="V163" s="8">
        <f t="shared" si="29"/>
        <v>33.662499999999994</v>
      </c>
    </row>
    <row r="164" spans="1:22" ht="13.5" x14ac:dyDescent="0.25">
      <c r="A164" s="3">
        <f>RSI!A164</f>
        <v>42242</v>
      </c>
      <c r="B164" s="2">
        <f>RSI!B164</f>
        <v>1.0178</v>
      </c>
      <c r="C164" s="2">
        <f>RSI!I164</f>
        <v>54.748262168198252</v>
      </c>
      <c r="D164" s="2">
        <f>MACD!E164</f>
        <v>-1.5014979072314194E-3</v>
      </c>
      <c r="E164" s="2">
        <f>MACD!F164</f>
        <v>2.1161687170211853E-3</v>
      </c>
      <c r="F164" s="2">
        <f>'Moving Avg'!D164</f>
        <v>1.0138799999999999</v>
      </c>
      <c r="G164" s="2">
        <f>'Moving Avg'!F164</f>
        <v>1.0124099999999996</v>
      </c>
      <c r="H164" s="2">
        <f>'Moving Avg'!G164</f>
        <v>1.0221240000000007</v>
      </c>
      <c r="I164" s="2">
        <f>'Moving Avg'!H164</f>
        <v>0</v>
      </c>
      <c r="J164" s="6" t="str">
        <f>OBV!F164</f>
        <v>BEARISH</v>
      </c>
      <c r="K164" s="6" t="str">
        <f>OBV!G164</f>
        <v>NEUTRAL</v>
      </c>
      <c r="L164" s="6" t="str">
        <f>OBV!H164</f>
        <v>NEUTRAL</v>
      </c>
      <c r="M164" s="8">
        <f t="shared" si="20"/>
        <v>25</v>
      </c>
      <c r="N164" s="8">
        <f t="shared" si="21"/>
        <v>45</v>
      </c>
      <c r="O164" s="8">
        <f t="shared" si="22"/>
        <v>50</v>
      </c>
      <c r="P164" s="8">
        <f t="shared" si="23"/>
        <v>16.5</v>
      </c>
      <c r="Q164" s="9">
        <f t="shared" si="24"/>
        <v>34.475000000000001</v>
      </c>
      <c r="R164" s="9">
        <f t="shared" si="25"/>
        <v>35.625</v>
      </c>
      <c r="S164" s="9">
        <f t="shared" si="26"/>
        <v>30.425000000000001</v>
      </c>
      <c r="T164" s="9">
        <f t="shared" si="27"/>
        <v>34.125</v>
      </c>
      <c r="U164" s="8">
        <f t="shared" si="28"/>
        <v>33.508333333333333</v>
      </c>
      <c r="V164" s="8">
        <f t="shared" si="29"/>
        <v>33.662499999999994</v>
      </c>
    </row>
    <row r="165" spans="1:22" ht="13.5" x14ac:dyDescent="0.25">
      <c r="A165" s="3">
        <f>RSI!A165</f>
        <v>42243</v>
      </c>
      <c r="B165" s="2">
        <f>RSI!B165</f>
        <v>1.0128999999999999</v>
      </c>
      <c r="C165" s="2">
        <f>RSI!I165</f>
        <v>49.980617029884577</v>
      </c>
      <c r="D165" s="2">
        <f>MACD!E165</f>
        <v>-2.0369887318218982E-3</v>
      </c>
      <c r="E165" s="2">
        <f>MACD!F165</f>
        <v>1.2855372272525688E-3</v>
      </c>
      <c r="F165" s="2">
        <f>'Moving Avg'!D165</f>
        <v>1.0138799999999999</v>
      </c>
      <c r="G165" s="2">
        <f>'Moving Avg'!F165</f>
        <v>1.0121649999999998</v>
      </c>
      <c r="H165" s="2">
        <f>'Moving Avg'!G165</f>
        <v>1.0222240000000007</v>
      </c>
      <c r="I165" s="2">
        <f>'Moving Avg'!H165</f>
        <v>0</v>
      </c>
      <c r="J165" s="6" t="str">
        <f>OBV!F165</f>
        <v>BEARISH</v>
      </c>
      <c r="K165" s="6" t="str">
        <f>OBV!G165</f>
        <v>NEUTRAL</v>
      </c>
      <c r="L165" s="6" t="str">
        <f>OBV!H165</f>
        <v>NEUTRAL</v>
      </c>
      <c r="M165" s="8">
        <f t="shared" si="20"/>
        <v>25</v>
      </c>
      <c r="N165" s="8">
        <f t="shared" si="21"/>
        <v>45</v>
      </c>
      <c r="O165" s="8">
        <f t="shared" si="22"/>
        <v>50</v>
      </c>
      <c r="P165" s="8">
        <f t="shared" si="23"/>
        <v>16.5</v>
      </c>
      <c r="Q165" s="9">
        <f t="shared" si="24"/>
        <v>34.475000000000001</v>
      </c>
      <c r="R165" s="9">
        <f t="shared" si="25"/>
        <v>35.625</v>
      </c>
      <c r="S165" s="9">
        <f t="shared" si="26"/>
        <v>30.425000000000001</v>
      </c>
      <c r="T165" s="9">
        <f t="shared" si="27"/>
        <v>34.125</v>
      </c>
      <c r="U165" s="8">
        <f t="shared" si="28"/>
        <v>33.508333333333333</v>
      </c>
      <c r="V165" s="8">
        <f t="shared" si="29"/>
        <v>33.662499999999994</v>
      </c>
    </row>
    <row r="166" spans="1:22" ht="13.5" x14ac:dyDescent="0.25">
      <c r="A166" s="3">
        <f>RSI!A166</f>
        <v>42244</v>
      </c>
      <c r="B166" s="2">
        <f>RSI!B166</f>
        <v>1.0128999999999999</v>
      </c>
      <c r="C166" s="2">
        <f>RSI!I166</f>
        <v>49.980617029884584</v>
      </c>
      <c r="D166" s="2">
        <f>MACD!E166</f>
        <v>-2.4891597342011629E-3</v>
      </c>
      <c r="E166" s="2">
        <f>MACD!F166</f>
        <v>5.305978349618225E-4</v>
      </c>
      <c r="F166" s="2">
        <f>'Moving Avg'!D166</f>
        <v>1.0138799999999999</v>
      </c>
      <c r="G166" s="2">
        <f>'Moving Avg'!F166</f>
        <v>1.0119199999999995</v>
      </c>
      <c r="H166" s="2">
        <f>'Moving Avg'!G166</f>
        <v>1.0217620000000005</v>
      </c>
      <c r="I166" s="2">
        <f>'Moving Avg'!H166</f>
        <v>0</v>
      </c>
      <c r="J166" s="6" t="str">
        <f>OBV!F166</f>
        <v>BEARISH</v>
      </c>
      <c r="K166" s="6" t="str">
        <f>OBV!G166</f>
        <v>NEUTRAL</v>
      </c>
      <c r="L166" s="6" t="str">
        <f>OBV!H166</f>
        <v>NEUTRAL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16.5</v>
      </c>
      <c r="Q166" s="9">
        <f t="shared" si="24"/>
        <v>34.475000000000001</v>
      </c>
      <c r="R166" s="9">
        <f t="shared" si="25"/>
        <v>35.625</v>
      </c>
      <c r="S166" s="9">
        <f t="shared" si="26"/>
        <v>30.425000000000001</v>
      </c>
      <c r="T166" s="9">
        <f t="shared" si="27"/>
        <v>34.125</v>
      </c>
      <c r="U166" s="8">
        <f t="shared" si="28"/>
        <v>33.508333333333333</v>
      </c>
      <c r="V166" s="8">
        <f t="shared" si="29"/>
        <v>33.662499999999994</v>
      </c>
    </row>
    <row r="167" spans="1:22" ht="13.5" x14ac:dyDescent="0.25">
      <c r="A167" s="3">
        <f>RSI!A167</f>
        <v>42247</v>
      </c>
      <c r="B167" s="2">
        <f>RSI!B167</f>
        <v>1.0178</v>
      </c>
      <c r="C167" s="2">
        <f>RSI!I167</f>
        <v>54.568957667505877</v>
      </c>
      <c r="D167" s="2">
        <f>MACD!E167</f>
        <v>-3.2338616906613105E-3</v>
      </c>
      <c r="E167" s="2">
        <f>MACD!F167</f>
        <v>-2.2229407016280406E-4</v>
      </c>
      <c r="F167" s="2">
        <f>'Moving Avg'!D167</f>
        <v>1.0148600000000001</v>
      </c>
      <c r="G167" s="2">
        <f>'Moving Avg'!F167</f>
        <v>1.012165</v>
      </c>
      <c r="H167" s="2">
        <f>'Moving Avg'!G167</f>
        <v>1.0208340000000007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BEARISH DIVERGENCE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16.5</v>
      </c>
      <c r="Q167" s="9">
        <f t="shared" si="24"/>
        <v>34.475000000000001</v>
      </c>
      <c r="R167" s="9">
        <f t="shared" si="25"/>
        <v>35.625</v>
      </c>
      <c r="S167" s="9">
        <f t="shared" si="26"/>
        <v>30.425000000000001</v>
      </c>
      <c r="T167" s="9">
        <f t="shared" si="27"/>
        <v>34.125</v>
      </c>
      <c r="U167" s="8">
        <f t="shared" si="28"/>
        <v>33.508333333333333</v>
      </c>
      <c r="V167" s="8">
        <f t="shared" si="29"/>
        <v>33.662499999999994</v>
      </c>
    </row>
    <row r="168" spans="1:22" ht="13.5" x14ac:dyDescent="0.25">
      <c r="A168" s="3">
        <f>RSI!A168</f>
        <v>42248</v>
      </c>
      <c r="B168" s="2">
        <f>RSI!B168</f>
        <v>1.0128999999999999</v>
      </c>
      <c r="C168" s="2">
        <f>RSI!I168</f>
        <v>49.662885267714941</v>
      </c>
      <c r="D168" s="2">
        <f>MACD!E168</f>
        <v>-2.0214901558006648E-3</v>
      </c>
      <c r="E168" s="2">
        <f>MACD!F168</f>
        <v>-5.8213328729037625E-4</v>
      </c>
      <c r="F168" s="2">
        <f>'Moving Avg'!D168</f>
        <v>1.0148600000000001</v>
      </c>
      <c r="G168" s="2">
        <f>'Moving Avg'!F168</f>
        <v>1.0119199999999997</v>
      </c>
      <c r="H168" s="2">
        <f>'Moving Avg'!G168</f>
        <v>1.0198080000000007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NEUTRAL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0</v>
      </c>
      <c r="Q168" s="9">
        <f t="shared" si="24"/>
        <v>32</v>
      </c>
      <c r="R168" s="9">
        <f t="shared" si="25"/>
        <v>31.5</v>
      </c>
      <c r="S168" s="9">
        <f t="shared" si="26"/>
        <v>23</v>
      </c>
      <c r="T168" s="9">
        <f t="shared" si="27"/>
        <v>30</v>
      </c>
      <c r="U168" s="8">
        <f t="shared" si="28"/>
        <v>28.833333333333332</v>
      </c>
      <c r="V168" s="8">
        <f t="shared" si="29"/>
        <v>29.125</v>
      </c>
    </row>
    <row r="169" spans="1:22" ht="13.5" x14ac:dyDescent="0.25">
      <c r="A169" s="3">
        <f>RSI!A169</f>
        <v>42249</v>
      </c>
      <c r="B169" s="2">
        <f>RSI!B169</f>
        <v>1.0326</v>
      </c>
      <c r="C169" s="2">
        <f>RSI!I169</f>
        <v>63.767037073082186</v>
      </c>
      <c r="D169" s="2">
        <f>MACD!E169</f>
        <v>-2.4520082962282697E-3</v>
      </c>
      <c r="E169" s="2">
        <f>MACD!F169</f>
        <v>-9.5610828907795493E-4</v>
      </c>
      <c r="F169" s="2">
        <f>'Moving Avg'!D169</f>
        <v>1.0178199999999999</v>
      </c>
      <c r="G169" s="2">
        <f>'Moving Avg'!F169</f>
        <v>1.0126599999999999</v>
      </c>
      <c r="H169" s="2">
        <f>'Moving Avg'!G169</f>
        <v>1.0191760000000007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CONFIRMED BULLISH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100</v>
      </c>
      <c r="Q169" s="9">
        <f t="shared" si="24"/>
        <v>47</v>
      </c>
      <c r="R169" s="9">
        <f t="shared" si="25"/>
        <v>56.5</v>
      </c>
      <c r="S169" s="9">
        <f t="shared" si="26"/>
        <v>68</v>
      </c>
      <c r="T169" s="9">
        <f t="shared" si="27"/>
        <v>55</v>
      </c>
      <c r="U169" s="8">
        <f t="shared" si="28"/>
        <v>57.166666666666664</v>
      </c>
      <c r="V169" s="8">
        <f t="shared" si="29"/>
        <v>56.625</v>
      </c>
    </row>
    <row r="170" spans="1:22" ht="13.5" x14ac:dyDescent="0.25">
      <c r="A170" s="3">
        <f>RSI!A170</f>
        <v>42250</v>
      </c>
      <c r="B170" s="2">
        <f>RSI!B170</f>
        <v>1.0424</v>
      </c>
      <c r="C170" s="2">
        <f>RSI!I170</f>
        <v>68.496028189213888</v>
      </c>
      <c r="D170" s="2">
        <f>MACD!E170</f>
        <v>-4.4097987675464356E-3</v>
      </c>
      <c r="E170" s="2">
        <f>MACD!F170</f>
        <v>-1.6468463847716512E-3</v>
      </c>
      <c r="F170" s="2">
        <f>'Moving Avg'!D170</f>
        <v>1.02372</v>
      </c>
      <c r="G170" s="2">
        <f>'Moving Avg'!F170</f>
        <v>1.0148699999999997</v>
      </c>
      <c r="H170" s="2">
        <f>'Moving Avg'!G170</f>
        <v>1.0187400000000006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CONFIRMED BULLISH</v>
      </c>
      <c r="M170" s="8">
        <f t="shared" si="20"/>
        <v>25</v>
      </c>
      <c r="N170" s="8">
        <f t="shared" si="21"/>
        <v>45</v>
      </c>
      <c r="O170" s="8">
        <f t="shared" si="22"/>
        <v>50</v>
      </c>
      <c r="P170" s="8">
        <f t="shared" si="23"/>
        <v>100</v>
      </c>
      <c r="Q170" s="9">
        <f t="shared" si="24"/>
        <v>47</v>
      </c>
      <c r="R170" s="9">
        <f t="shared" si="25"/>
        <v>56.5</v>
      </c>
      <c r="S170" s="9">
        <f t="shared" si="26"/>
        <v>68</v>
      </c>
      <c r="T170" s="9">
        <f t="shared" si="27"/>
        <v>55</v>
      </c>
      <c r="U170" s="8">
        <f t="shared" si="28"/>
        <v>57.166666666666664</v>
      </c>
      <c r="V170" s="8">
        <f t="shared" si="29"/>
        <v>56.625</v>
      </c>
    </row>
    <row r="171" spans="1:22" ht="13.5" x14ac:dyDescent="0.25">
      <c r="A171" s="3">
        <f>RSI!A171</f>
        <v>42251</v>
      </c>
      <c r="B171" s="2">
        <f>RSI!B171</f>
        <v>1.0719000000000001</v>
      </c>
      <c r="C171" s="2">
        <f>RSI!I171</f>
        <v>77.862466900990327</v>
      </c>
      <c r="D171" s="2">
        <f>MACD!E171</f>
        <v>-8.4147935953022834E-3</v>
      </c>
      <c r="E171" s="2">
        <f>MACD!F171</f>
        <v>-3.0004358268777781E-3</v>
      </c>
      <c r="F171" s="2">
        <f>'Moving Avg'!D171</f>
        <v>1.03552</v>
      </c>
      <c r="G171" s="2">
        <f>'Moving Avg'!F171</f>
        <v>1.0178199999999999</v>
      </c>
      <c r="H171" s="2">
        <f>'Moving Avg'!G171</f>
        <v>1.0188940000000006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CONFIRMED BULLISH</v>
      </c>
      <c r="M171" s="8">
        <f t="shared" si="20"/>
        <v>0</v>
      </c>
      <c r="N171" s="8">
        <f t="shared" si="21"/>
        <v>45</v>
      </c>
      <c r="O171" s="8">
        <f t="shared" si="22"/>
        <v>50</v>
      </c>
      <c r="P171" s="8">
        <f t="shared" si="23"/>
        <v>100</v>
      </c>
      <c r="Q171" s="9">
        <f t="shared" si="24"/>
        <v>38.25</v>
      </c>
      <c r="R171" s="9">
        <f t="shared" si="25"/>
        <v>51.5</v>
      </c>
      <c r="S171" s="9">
        <f t="shared" si="26"/>
        <v>64.25</v>
      </c>
      <c r="T171" s="9">
        <f t="shared" si="27"/>
        <v>48.75</v>
      </c>
      <c r="U171" s="8">
        <f t="shared" si="28"/>
        <v>51.333333333333336</v>
      </c>
      <c r="V171" s="8">
        <f t="shared" si="29"/>
        <v>50.6875</v>
      </c>
    </row>
    <row r="172" spans="1:22" ht="13.5" x14ac:dyDescent="0.25">
      <c r="A172" s="3">
        <f>RSI!A172</f>
        <v>42254</v>
      </c>
      <c r="B172" s="2">
        <f>RSI!B172</f>
        <v>1.0669999999999999</v>
      </c>
      <c r="C172" s="2">
        <f>RSI!I172</f>
        <v>73.930657114954016</v>
      </c>
      <c r="D172" s="2">
        <f>MACD!E172</f>
        <v>-1.1766116681489303E-2</v>
      </c>
      <c r="E172" s="2">
        <f>MACD!F172</f>
        <v>-4.7535719978000837E-3</v>
      </c>
      <c r="F172" s="2">
        <f>'Moving Avg'!D172</f>
        <v>1.0453600000000001</v>
      </c>
      <c r="G172" s="2">
        <f>'Moving Avg'!F172</f>
        <v>1.0205249999999999</v>
      </c>
      <c r="H172" s="2">
        <f>'Moving Avg'!G172</f>
        <v>1.0196080000000007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CONFIRMED BULLISH</v>
      </c>
      <c r="M172" s="8">
        <f t="shared" si="20"/>
        <v>0</v>
      </c>
      <c r="N172" s="8">
        <f t="shared" si="21"/>
        <v>45</v>
      </c>
      <c r="O172" s="8">
        <f t="shared" si="22"/>
        <v>50</v>
      </c>
      <c r="P172" s="8">
        <f t="shared" si="23"/>
        <v>100</v>
      </c>
      <c r="Q172" s="9">
        <f t="shared" si="24"/>
        <v>38.25</v>
      </c>
      <c r="R172" s="9">
        <f t="shared" si="25"/>
        <v>51.5</v>
      </c>
      <c r="S172" s="9">
        <f t="shared" si="26"/>
        <v>64.25</v>
      </c>
      <c r="T172" s="9">
        <f t="shared" si="27"/>
        <v>48.75</v>
      </c>
      <c r="U172" s="8">
        <f t="shared" si="28"/>
        <v>51.333333333333336</v>
      </c>
      <c r="V172" s="8">
        <f t="shared" si="29"/>
        <v>50.6875</v>
      </c>
    </row>
    <row r="173" spans="1:22" ht="13.5" x14ac:dyDescent="0.25">
      <c r="A173" s="3">
        <f>RSI!A173</f>
        <v>42255</v>
      </c>
      <c r="B173" s="2">
        <f>RSI!B173</f>
        <v>1.1309</v>
      </c>
      <c r="C173" s="2">
        <f>RSI!I173</f>
        <v>84.747417135768572</v>
      </c>
      <c r="D173" s="2">
        <f>MACD!E173</f>
        <v>-1.9607567912188761E-2</v>
      </c>
      <c r="E173" s="2">
        <f>MACD!F173</f>
        <v>-7.7243711806778189E-3</v>
      </c>
      <c r="F173" s="2">
        <f>'Moving Avg'!D173</f>
        <v>1.0689600000000001</v>
      </c>
      <c r="G173" s="2">
        <f>'Moving Avg'!F173</f>
        <v>1.02667</v>
      </c>
      <c r="H173" s="2">
        <f>'Moving Avg'!G173</f>
        <v>1.0216000000000003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CONFIRMED BULLISH</v>
      </c>
      <c r="M173" s="8">
        <f t="shared" si="20"/>
        <v>0</v>
      </c>
      <c r="N173" s="8">
        <f t="shared" si="21"/>
        <v>45</v>
      </c>
      <c r="O173" s="8">
        <f t="shared" si="22"/>
        <v>50</v>
      </c>
      <c r="P173" s="8">
        <f t="shared" si="23"/>
        <v>100</v>
      </c>
      <c r="Q173" s="9">
        <f t="shared" si="24"/>
        <v>38.25</v>
      </c>
      <c r="R173" s="9">
        <f t="shared" si="25"/>
        <v>51.5</v>
      </c>
      <c r="S173" s="9">
        <f t="shared" si="26"/>
        <v>64.25</v>
      </c>
      <c r="T173" s="9">
        <f t="shared" si="27"/>
        <v>48.75</v>
      </c>
      <c r="U173" s="8">
        <f t="shared" si="28"/>
        <v>51.333333333333336</v>
      </c>
      <c r="V173" s="8">
        <f t="shared" si="29"/>
        <v>50.6875</v>
      </c>
    </row>
    <row r="174" spans="1:22" ht="13.5" x14ac:dyDescent="0.25">
      <c r="A174" s="3">
        <f>RSI!A174</f>
        <v>42256</v>
      </c>
      <c r="B174" s="2">
        <f>RSI!B174</f>
        <v>1.1309</v>
      </c>
      <c r="C174" s="2">
        <f>RSI!I174</f>
        <v>84.747417135768572</v>
      </c>
      <c r="D174" s="2">
        <f>MACD!E174</f>
        <v>-2.6118590182255819E-2</v>
      </c>
      <c r="E174" s="2">
        <f>MACD!F174</f>
        <v>-1.140321498099342E-2</v>
      </c>
      <c r="F174" s="2">
        <f>'Moving Avg'!D174</f>
        <v>1.0886200000000001</v>
      </c>
      <c r="G174" s="2">
        <f>'Moving Avg'!F174</f>
        <v>1.0330600000000001</v>
      </c>
      <c r="H174" s="2">
        <f>'Moving Avg'!G174</f>
        <v>1.0235920000000003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CONFIRMED BULLISH</v>
      </c>
      <c r="M174" s="8">
        <f t="shared" si="20"/>
        <v>0</v>
      </c>
      <c r="N174" s="8">
        <f t="shared" si="21"/>
        <v>45</v>
      </c>
      <c r="O174" s="8">
        <f t="shared" si="22"/>
        <v>50</v>
      </c>
      <c r="P174" s="8">
        <f t="shared" si="23"/>
        <v>100</v>
      </c>
      <c r="Q174" s="9">
        <f t="shared" si="24"/>
        <v>38.25</v>
      </c>
      <c r="R174" s="9">
        <f t="shared" si="25"/>
        <v>51.5</v>
      </c>
      <c r="S174" s="9">
        <f t="shared" si="26"/>
        <v>64.25</v>
      </c>
      <c r="T174" s="9">
        <f t="shared" si="27"/>
        <v>48.75</v>
      </c>
      <c r="U174" s="8">
        <f t="shared" si="28"/>
        <v>51.333333333333336</v>
      </c>
      <c r="V174" s="8">
        <f t="shared" si="29"/>
        <v>50.6875</v>
      </c>
    </row>
    <row r="175" spans="1:22" ht="13.5" x14ac:dyDescent="0.25">
      <c r="A175" s="3">
        <f>RSI!A175</f>
        <v>42257</v>
      </c>
      <c r="B175" s="2">
        <f>RSI!B175</f>
        <v>1.1013999999999999</v>
      </c>
      <c r="C175" s="2">
        <f>RSI!I175</f>
        <v>69.342564910210783</v>
      </c>
      <c r="D175" s="2">
        <f>MACD!E175</f>
        <v>-3.0779720562710056E-2</v>
      </c>
      <c r="E175" s="2">
        <f>MACD!F175</f>
        <v>-1.5278516097336749E-2</v>
      </c>
      <c r="F175" s="2">
        <f>'Moving Avg'!D175</f>
        <v>1.1004200000000002</v>
      </c>
      <c r="G175" s="2">
        <f>'Moving Avg'!F175</f>
        <v>1.0377300000000003</v>
      </c>
      <c r="H175" s="2">
        <f>'Moving Avg'!G175</f>
        <v>1.0254620000000001</v>
      </c>
      <c r="I175" s="2">
        <f>'Moving Avg'!H175</f>
        <v>0</v>
      </c>
      <c r="J175" s="6" t="str">
        <f>OBV!F175</f>
        <v>BULLISH</v>
      </c>
      <c r="K175" s="6" t="str">
        <f>OBV!G175</f>
        <v>STRONG</v>
      </c>
      <c r="L175" s="6" t="str">
        <f>OBV!H175</f>
        <v>CONFIRMED BULLISH</v>
      </c>
      <c r="M175" s="8">
        <f t="shared" si="20"/>
        <v>25</v>
      </c>
      <c r="N175" s="8">
        <f t="shared" si="21"/>
        <v>45</v>
      </c>
      <c r="O175" s="8">
        <f t="shared" si="22"/>
        <v>50</v>
      </c>
      <c r="P175" s="8">
        <f t="shared" si="23"/>
        <v>100</v>
      </c>
      <c r="Q175" s="9">
        <f t="shared" si="24"/>
        <v>47</v>
      </c>
      <c r="R175" s="9">
        <f t="shared" si="25"/>
        <v>56.5</v>
      </c>
      <c r="S175" s="9">
        <f t="shared" si="26"/>
        <v>68</v>
      </c>
      <c r="T175" s="9">
        <f t="shared" si="27"/>
        <v>55</v>
      </c>
      <c r="U175" s="8">
        <f t="shared" si="28"/>
        <v>57.166666666666664</v>
      </c>
      <c r="V175" s="8">
        <f t="shared" si="29"/>
        <v>56.625</v>
      </c>
    </row>
    <row r="176" spans="1:22" ht="13.5" x14ac:dyDescent="0.25">
      <c r="A176" s="3">
        <f>RSI!A176</f>
        <v>42258</v>
      </c>
      <c r="B176" s="2">
        <f>RSI!B176</f>
        <v>1.1211</v>
      </c>
      <c r="C176" s="2">
        <f>RSI!I176</f>
        <v>72.886931473591432</v>
      </c>
      <c r="D176" s="2">
        <f>MACD!E176</f>
        <v>-3.6548643560926797E-2</v>
      </c>
      <c r="E176" s="2">
        <f>MACD!F176</f>
        <v>-1.9532541590054759E-2</v>
      </c>
      <c r="F176" s="2">
        <f>'Moving Avg'!D176</f>
        <v>1.1102599999999998</v>
      </c>
      <c r="G176" s="2">
        <f>'Moving Avg'!F176</f>
        <v>1.043385</v>
      </c>
      <c r="H176" s="2">
        <f>'Moving Avg'!G176</f>
        <v>1.027444</v>
      </c>
      <c r="I176" s="2">
        <f>'Moving Avg'!H176</f>
        <v>0</v>
      </c>
      <c r="J176" s="6" t="str">
        <f>OBV!F176</f>
        <v>BULLISH</v>
      </c>
      <c r="K176" s="6" t="str">
        <f>OBV!G176</f>
        <v>STRONG</v>
      </c>
      <c r="L176" s="6" t="str">
        <f>OBV!H176</f>
        <v>CONFIRMED BULLISH</v>
      </c>
      <c r="M176" s="8">
        <f t="shared" si="20"/>
        <v>0</v>
      </c>
      <c r="N176" s="8">
        <f t="shared" si="21"/>
        <v>45</v>
      </c>
      <c r="O176" s="8">
        <f t="shared" si="22"/>
        <v>50</v>
      </c>
      <c r="P176" s="8">
        <f t="shared" si="23"/>
        <v>100</v>
      </c>
      <c r="Q176" s="9">
        <f t="shared" si="24"/>
        <v>38.25</v>
      </c>
      <c r="R176" s="9">
        <f t="shared" si="25"/>
        <v>51.5</v>
      </c>
      <c r="S176" s="9">
        <f t="shared" si="26"/>
        <v>64.25</v>
      </c>
      <c r="T176" s="9">
        <f t="shared" si="27"/>
        <v>48.75</v>
      </c>
      <c r="U176" s="8">
        <f t="shared" si="28"/>
        <v>51.333333333333336</v>
      </c>
      <c r="V176" s="8">
        <f t="shared" si="29"/>
        <v>50.6875</v>
      </c>
    </row>
    <row r="177" spans="1:22" ht="13.5" x14ac:dyDescent="0.25">
      <c r="A177" s="3">
        <f>RSI!A177</f>
        <v>42261</v>
      </c>
      <c r="B177" s="2">
        <f>RSI!B177</f>
        <v>1.1211</v>
      </c>
      <c r="C177" s="2">
        <f>RSI!I177</f>
        <v>72.886931473591432</v>
      </c>
      <c r="D177" s="2">
        <f>MACD!E177</f>
        <v>-4.1131148547439267E-2</v>
      </c>
      <c r="E177" s="2">
        <f>MACD!F177</f>
        <v>-2.3852262981531661E-2</v>
      </c>
      <c r="F177" s="2">
        <f>'Moving Avg'!D177</f>
        <v>1.1210800000000001</v>
      </c>
      <c r="G177" s="2">
        <f>'Moving Avg'!F177</f>
        <v>1.0490399999999998</v>
      </c>
      <c r="H177" s="2">
        <f>'Moving Avg'!G177</f>
        <v>1.0297080000000001</v>
      </c>
      <c r="I177" s="2">
        <f>'Moving Avg'!H177</f>
        <v>0</v>
      </c>
      <c r="J177" s="6" t="str">
        <f>OBV!F177</f>
        <v>BULLISH</v>
      </c>
      <c r="K177" s="6" t="str">
        <f>OBV!G177</f>
        <v>STRONG</v>
      </c>
      <c r="L177" s="6" t="str">
        <f>OBV!H177</f>
        <v>CONFIRMED BULLISH</v>
      </c>
      <c r="M177" s="8">
        <f t="shared" si="20"/>
        <v>0</v>
      </c>
      <c r="N177" s="8">
        <f t="shared" si="21"/>
        <v>45</v>
      </c>
      <c r="O177" s="8">
        <f t="shared" si="22"/>
        <v>50</v>
      </c>
      <c r="P177" s="8">
        <f t="shared" si="23"/>
        <v>100</v>
      </c>
      <c r="Q177" s="9">
        <f t="shared" si="24"/>
        <v>38.25</v>
      </c>
      <c r="R177" s="9">
        <f t="shared" si="25"/>
        <v>51.5</v>
      </c>
      <c r="S177" s="9">
        <f t="shared" si="26"/>
        <v>64.25</v>
      </c>
      <c r="T177" s="9">
        <f t="shared" si="27"/>
        <v>48.75</v>
      </c>
      <c r="U177" s="8">
        <f t="shared" si="28"/>
        <v>51.333333333333336</v>
      </c>
      <c r="V177" s="8">
        <f t="shared" si="29"/>
        <v>50.6875</v>
      </c>
    </row>
    <row r="178" spans="1:22" ht="13.5" x14ac:dyDescent="0.25">
      <c r="A178" s="3">
        <f>RSI!A178</f>
        <v>42262</v>
      </c>
      <c r="B178" s="2">
        <f>RSI!B178</f>
        <v>1.0867</v>
      </c>
      <c r="C178" s="2">
        <f>RSI!I178</f>
        <v>59.059173704346726</v>
      </c>
      <c r="D178" s="2">
        <f>MACD!E178</f>
        <v>-4.3635605177357206E-2</v>
      </c>
      <c r="E178" s="2">
        <f>MACD!F178</f>
        <v>-2.7808931420696771E-2</v>
      </c>
      <c r="F178" s="2">
        <f>'Moving Avg'!D178</f>
        <v>1.1122399999999999</v>
      </c>
      <c r="G178" s="2">
        <f>'Moving Avg'!F178</f>
        <v>1.0524849999999997</v>
      </c>
      <c r="H178" s="2">
        <f>'Moving Avg'!G178</f>
        <v>1.0310960000000002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BULLISH DIVERGENCE</v>
      </c>
      <c r="M178" s="8">
        <f t="shared" si="20"/>
        <v>25</v>
      </c>
      <c r="N178" s="8">
        <f t="shared" si="21"/>
        <v>45</v>
      </c>
      <c r="O178" s="8">
        <f t="shared" si="22"/>
        <v>50</v>
      </c>
      <c r="P178" s="8">
        <f t="shared" si="23"/>
        <v>66.5</v>
      </c>
      <c r="Q178" s="9">
        <f t="shared" si="24"/>
        <v>41.975000000000001</v>
      </c>
      <c r="R178" s="9">
        <f t="shared" si="25"/>
        <v>48.125</v>
      </c>
      <c r="S178" s="9">
        <f t="shared" si="26"/>
        <v>52.924999999999997</v>
      </c>
      <c r="T178" s="9">
        <f t="shared" si="27"/>
        <v>46.625</v>
      </c>
      <c r="U178" s="8">
        <f t="shared" si="28"/>
        <v>47.67499999999999</v>
      </c>
      <c r="V178" s="8">
        <f t="shared" si="29"/>
        <v>47.412499999999994</v>
      </c>
    </row>
    <row r="179" spans="1:22" ht="13.5" x14ac:dyDescent="0.25">
      <c r="A179" s="3">
        <f>RSI!A179</f>
        <v>42263</v>
      </c>
      <c r="B179" s="2">
        <f>RSI!B179</f>
        <v>1.1113</v>
      </c>
      <c r="C179" s="2">
        <f>RSI!I179</f>
        <v>64.278276477110396</v>
      </c>
      <c r="D179" s="2">
        <f>MACD!E179</f>
        <v>-4.473299307626899E-2</v>
      </c>
      <c r="E179" s="2">
        <f>MACD!F179</f>
        <v>-3.1193743751811213E-2</v>
      </c>
      <c r="F179" s="2">
        <f>'Moving Avg'!D179</f>
        <v>1.1083200000000002</v>
      </c>
      <c r="G179" s="2">
        <f>'Moving Avg'!F179</f>
        <v>1.0571600000000001</v>
      </c>
      <c r="H179" s="2">
        <f>'Moving Avg'!G179</f>
        <v>1.0327679999999999</v>
      </c>
      <c r="I179" s="2">
        <f>'Moving Avg'!H179</f>
        <v>0</v>
      </c>
      <c r="J179" s="6" t="str">
        <f>OBV!F179</f>
        <v>BULLISH</v>
      </c>
      <c r="K179" s="6" t="str">
        <f>OBV!G179</f>
        <v>STRONG</v>
      </c>
      <c r="L179" s="6" t="str">
        <f>OBV!H179</f>
        <v>BULLISH DIVERGENCE</v>
      </c>
      <c r="M179" s="8">
        <f t="shared" si="20"/>
        <v>25</v>
      </c>
      <c r="N179" s="8">
        <f t="shared" si="21"/>
        <v>45</v>
      </c>
      <c r="O179" s="8">
        <f t="shared" si="22"/>
        <v>50</v>
      </c>
      <c r="P179" s="8">
        <f t="shared" si="23"/>
        <v>83</v>
      </c>
      <c r="Q179" s="9">
        <f t="shared" si="24"/>
        <v>44.45</v>
      </c>
      <c r="R179" s="9">
        <f t="shared" si="25"/>
        <v>52.25</v>
      </c>
      <c r="S179" s="9">
        <f t="shared" si="26"/>
        <v>60.35</v>
      </c>
      <c r="T179" s="9">
        <f t="shared" si="27"/>
        <v>50.75</v>
      </c>
      <c r="U179" s="8">
        <f t="shared" si="28"/>
        <v>52.35</v>
      </c>
      <c r="V179" s="8">
        <f t="shared" si="29"/>
        <v>51.95</v>
      </c>
    </row>
    <row r="180" spans="1:22" ht="13.5" x14ac:dyDescent="0.25">
      <c r="A180" s="3">
        <f>RSI!A180</f>
        <v>42264</v>
      </c>
      <c r="B180" s="2">
        <f>RSI!B180</f>
        <v>1.0817000000000001</v>
      </c>
      <c r="C180" s="2">
        <f>RSI!I180</f>
        <v>55.165547296288118</v>
      </c>
      <c r="D180" s="2">
        <f>MACD!E180</f>
        <v>-4.2279573417851823E-2</v>
      </c>
      <c r="E180" s="2">
        <f>MACD!F180</f>
        <v>-3.3410909685019335E-2</v>
      </c>
      <c r="F180" s="2">
        <f>'Moving Avg'!D180</f>
        <v>1.1043800000000001</v>
      </c>
      <c r="G180" s="2">
        <f>'Moving Avg'!F180</f>
        <v>1.0606</v>
      </c>
      <c r="H180" s="2">
        <f>'Moving Avg'!G180</f>
        <v>1.0339479999999999</v>
      </c>
      <c r="I180" s="2">
        <f>'Moving Avg'!H180</f>
        <v>0</v>
      </c>
      <c r="J180" s="6" t="str">
        <f>OBV!F180</f>
        <v>BULLISH</v>
      </c>
      <c r="K180" s="6" t="str">
        <f>OBV!G180</f>
        <v>STRONG</v>
      </c>
      <c r="L180" s="6" t="str">
        <f>OBV!H180</f>
        <v>BULLISH DIVERGENCE</v>
      </c>
      <c r="M180" s="8">
        <f t="shared" si="20"/>
        <v>25</v>
      </c>
      <c r="N180" s="8">
        <f t="shared" si="21"/>
        <v>45</v>
      </c>
      <c r="O180" s="8">
        <f t="shared" si="22"/>
        <v>50</v>
      </c>
      <c r="P180" s="8">
        <f t="shared" si="23"/>
        <v>83</v>
      </c>
      <c r="Q180" s="9">
        <f t="shared" si="24"/>
        <v>44.45</v>
      </c>
      <c r="R180" s="9">
        <f t="shared" si="25"/>
        <v>52.25</v>
      </c>
      <c r="S180" s="9">
        <f t="shared" si="26"/>
        <v>60.35</v>
      </c>
      <c r="T180" s="9">
        <f t="shared" si="27"/>
        <v>50.75</v>
      </c>
      <c r="U180" s="8">
        <f t="shared" si="28"/>
        <v>52.35</v>
      </c>
      <c r="V180" s="8">
        <f t="shared" si="29"/>
        <v>51.95</v>
      </c>
    </row>
    <row r="181" spans="1:22" ht="13.5" x14ac:dyDescent="0.25">
      <c r="A181" s="3">
        <f>RSI!A181</f>
        <v>42265</v>
      </c>
      <c r="B181" s="2">
        <f>RSI!B181</f>
        <v>1.1063000000000001</v>
      </c>
      <c r="C181" s="2">
        <f>RSI!I181</f>
        <v>60.213838112355518</v>
      </c>
      <c r="D181" s="2">
        <f>MACD!E181</f>
        <v>-3.7607183959914359E-2</v>
      </c>
      <c r="E181" s="2">
        <f>MACD!F181</f>
        <v>-3.4250164539998344E-2</v>
      </c>
      <c r="F181" s="2">
        <f>'Moving Avg'!D181</f>
        <v>1.1014200000000001</v>
      </c>
      <c r="G181" s="2">
        <f>'Moving Avg'!F181</f>
        <v>1.0652700000000002</v>
      </c>
      <c r="H181" s="2">
        <f>'Moving Avg'!G181</f>
        <v>1.0353239999999997</v>
      </c>
      <c r="I181" s="2">
        <f>'Moving Avg'!H181</f>
        <v>0</v>
      </c>
      <c r="J181" s="6" t="str">
        <f>OBV!F181</f>
        <v>BULLISH</v>
      </c>
      <c r="K181" s="6" t="str">
        <f>OBV!G181</f>
        <v>NEUTRAL</v>
      </c>
      <c r="L181" s="6" t="str">
        <f>OBV!H181</f>
        <v>BULLISH DIVERGENCE</v>
      </c>
      <c r="M181" s="8">
        <f t="shared" si="20"/>
        <v>25</v>
      </c>
      <c r="N181" s="8">
        <f t="shared" si="21"/>
        <v>45</v>
      </c>
      <c r="O181" s="8">
        <f t="shared" si="22"/>
        <v>50</v>
      </c>
      <c r="P181" s="8">
        <f t="shared" si="23"/>
        <v>66.5</v>
      </c>
      <c r="Q181" s="9">
        <f t="shared" si="24"/>
        <v>41.975000000000001</v>
      </c>
      <c r="R181" s="9">
        <f t="shared" si="25"/>
        <v>48.125</v>
      </c>
      <c r="S181" s="9">
        <f t="shared" si="26"/>
        <v>52.924999999999997</v>
      </c>
      <c r="T181" s="9">
        <f t="shared" si="27"/>
        <v>46.625</v>
      </c>
      <c r="U181" s="8">
        <f t="shared" si="28"/>
        <v>47.67499999999999</v>
      </c>
      <c r="V181" s="8">
        <f t="shared" si="29"/>
        <v>47.412499999999994</v>
      </c>
    </row>
    <row r="182" spans="1:22" ht="13.5" x14ac:dyDescent="0.25">
      <c r="A182" s="3">
        <f>RSI!A182</f>
        <v>42268</v>
      </c>
      <c r="B182" s="2">
        <f>RSI!B182</f>
        <v>1.1063000000000001</v>
      </c>
      <c r="C182" s="2">
        <f>RSI!I182</f>
        <v>60.213838112355518</v>
      </c>
      <c r="D182" s="2">
        <f>MACD!E182</f>
        <v>-3.4663777017542641E-2</v>
      </c>
      <c r="E182" s="2">
        <f>MACD!F182</f>
        <v>-3.4332887035507208E-2</v>
      </c>
      <c r="F182" s="2">
        <f>'Moving Avg'!D182</f>
        <v>1.09846</v>
      </c>
      <c r="G182" s="2">
        <f>'Moving Avg'!F182</f>
        <v>1.0699400000000003</v>
      </c>
      <c r="H182" s="2">
        <f>'Moving Avg'!G182</f>
        <v>1.0366019999999996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BULLISH DIVERGENCE</v>
      </c>
      <c r="M182" s="8">
        <f t="shared" si="20"/>
        <v>25</v>
      </c>
      <c r="N182" s="8">
        <f t="shared" si="21"/>
        <v>45</v>
      </c>
      <c r="O182" s="8">
        <f t="shared" si="22"/>
        <v>50</v>
      </c>
      <c r="P182" s="8">
        <f t="shared" si="23"/>
        <v>66.5</v>
      </c>
      <c r="Q182" s="9">
        <f t="shared" si="24"/>
        <v>41.975000000000001</v>
      </c>
      <c r="R182" s="9">
        <f t="shared" si="25"/>
        <v>48.125</v>
      </c>
      <c r="S182" s="9">
        <f t="shared" si="26"/>
        <v>52.924999999999997</v>
      </c>
      <c r="T182" s="9">
        <f t="shared" si="27"/>
        <v>46.625</v>
      </c>
      <c r="U182" s="8">
        <f t="shared" si="28"/>
        <v>47.67499999999999</v>
      </c>
      <c r="V182" s="8">
        <f t="shared" si="29"/>
        <v>47.412499999999994</v>
      </c>
    </row>
    <row r="183" spans="1:22" ht="13.5" x14ac:dyDescent="0.25">
      <c r="A183" s="3">
        <f>RSI!A183</f>
        <v>42269</v>
      </c>
      <c r="B183" s="2">
        <f>RSI!B183</f>
        <v>1.1063000000000001</v>
      </c>
      <c r="C183" s="2">
        <f>RSI!I183</f>
        <v>60.213838112355518</v>
      </c>
      <c r="D183" s="2">
        <f>MACD!E183</f>
        <v>-2.2579754176453193E-2</v>
      </c>
      <c r="E183" s="2">
        <f>MACD!F183</f>
        <v>-3.1982260463696406E-2</v>
      </c>
      <c r="F183" s="2">
        <f>'Moving Avg'!D183</f>
        <v>1.1023799999999999</v>
      </c>
      <c r="G183" s="2">
        <f>'Moving Avg'!F183</f>
        <v>1.0746100000000003</v>
      </c>
      <c r="H183" s="2">
        <f>'Moving Avg'!G183</f>
        <v>1.0381739999999995</v>
      </c>
      <c r="I183" s="2">
        <f>'Moving Avg'!H183</f>
        <v>0</v>
      </c>
      <c r="J183" s="6" t="str">
        <f>OBV!F183</f>
        <v>BULLISH</v>
      </c>
      <c r="K183" s="6" t="str">
        <f>OBV!G183</f>
        <v>NEUTRAL</v>
      </c>
      <c r="L183" s="6" t="str">
        <f>OBV!H183</f>
        <v>CONFIRMED BULLISH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83.5</v>
      </c>
      <c r="Q183" s="9">
        <f t="shared" si="24"/>
        <v>28.774999999999999</v>
      </c>
      <c r="R183" s="9">
        <f t="shared" si="25"/>
        <v>43.375</v>
      </c>
      <c r="S183" s="9">
        <f t="shared" si="26"/>
        <v>53.825000000000003</v>
      </c>
      <c r="T183" s="9">
        <f t="shared" si="27"/>
        <v>39.625</v>
      </c>
      <c r="U183" s="8">
        <f t="shared" si="28"/>
        <v>41.991666666666667</v>
      </c>
      <c r="V183" s="8">
        <f t="shared" si="29"/>
        <v>41.400000000000006</v>
      </c>
    </row>
    <row r="184" spans="1:22" ht="13.5" x14ac:dyDescent="0.25">
      <c r="A184" s="3">
        <f>RSI!A184</f>
        <v>42270</v>
      </c>
      <c r="B184" s="2">
        <f>RSI!B184</f>
        <v>1.1063000000000001</v>
      </c>
      <c r="C184" s="2">
        <f>RSI!I184</f>
        <v>60.213838112355518</v>
      </c>
      <c r="D184" s="2">
        <f>MACD!E184</f>
        <v>-1.2574553897235496E-2</v>
      </c>
      <c r="E184" s="2">
        <f>MACD!F184</f>
        <v>-2.8100719150404227E-2</v>
      </c>
      <c r="F184" s="2">
        <f>'Moving Avg'!D184</f>
        <v>1.1013800000000002</v>
      </c>
      <c r="G184" s="2">
        <f>'Moving Avg'!F184</f>
        <v>1.0790350000000004</v>
      </c>
      <c r="H184" s="2">
        <f>'Moving Avg'!G184</f>
        <v>1.0397459999999994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50</v>
      </c>
      <c r="P184" s="8">
        <f t="shared" si="23"/>
        <v>16.5</v>
      </c>
      <c r="Q184" s="9">
        <f t="shared" si="24"/>
        <v>18.725000000000001</v>
      </c>
      <c r="R184" s="9">
        <f t="shared" si="25"/>
        <v>26.625</v>
      </c>
      <c r="S184" s="9">
        <f t="shared" si="26"/>
        <v>23.675000000000001</v>
      </c>
      <c r="T184" s="9">
        <f t="shared" si="27"/>
        <v>22.875</v>
      </c>
      <c r="U184" s="8">
        <f t="shared" si="28"/>
        <v>23.008333333333336</v>
      </c>
      <c r="V184" s="8">
        <f t="shared" si="29"/>
        <v>22.975000000000001</v>
      </c>
    </row>
    <row r="185" spans="1:22" ht="13.5" x14ac:dyDescent="0.25">
      <c r="A185" s="3">
        <f>RSI!A185</f>
        <v>42275</v>
      </c>
      <c r="B185" s="2">
        <f>RSI!B185</f>
        <v>1.1013999999999999</v>
      </c>
      <c r="C185" s="2">
        <f>RSI!I185</f>
        <v>58.450559768344846</v>
      </c>
      <c r="D185" s="2">
        <f>MACD!E185</f>
        <v>-8.4875787052873797E-3</v>
      </c>
      <c r="E185" s="2">
        <f>MACD!F185</f>
        <v>-2.4178091061380858E-2</v>
      </c>
      <c r="F185" s="2">
        <f>'Moving Avg'!D185</f>
        <v>1.1053200000000001</v>
      </c>
      <c r="G185" s="2">
        <f>'Moving Avg'!F185</f>
        <v>1.0834600000000001</v>
      </c>
      <c r="H185" s="2">
        <f>'Moving Avg'!G185</f>
        <v>1.0414179999999993</v>
      </c>
      <c r="I185" s="2">
        <f>'Moving Avg'!H185</f>
        <v>0</v>
      </c>
      <c r="J185" s="6" t="str">
        <f>OBV!F185</f>
        <v>BEARISH</v>
      </c>
      <c r="K185" s="6" t="str">
        <f>OBV!G185</f>
        <v>WEAK</v>
      </c>
      <c r="L185" s="6" t="str">
        <f>OBV!H185</f>
        <v>BEARISH DIVERGENCE</v>
      </c>
      <c r="M185" s="8">
        <f t="shared" si="20"/>
        <v>25</v>
      </c>
      <c r="N185" s="8">
        <f t="shared" si="21"/>
        <v>0</v>
      </c>
      <c r="O185" s="8">
        <f t="shared" si="22"/>
        <v>50</v>
      </c>
      <c r="P185" s="8">
        <f t="shared" si="23"/>
        <v>0</v>
      </c>
      <c r="Q185" s="9">
        <f t="shared" si="24"/>
        <v>16.25</v>
      </c>
      <c r="R185" s="9">
        <f t="shared" si="25"/>
        <v>22.5</v>
      </c>
      <c r="S185" s="9">
        <f t="shared" si="26"/>
        <v>16.25</v>
      </c>
      <c r="T185" s="9">
        <f t="shared" si="27"/>
        <v>18.75</v>
      </c>
      <c r="U185" s="8">
        <f t="shared" si="28"/>
        <v>18.333333333333332</v>
      </c>
      <c r="V185" s="8">
        <f t="shared" si="29"/>
        <v>18.4375</v>
      </c>
    </row>
    <row r="186" spans="1:22" ht="13.5" x14ac:dyDescent="0.25">
      <c r="A186" s="3">
        <f>RSI!A186</f>
        <v>42276</v>
      </c>
      <c r="B186" s="2">
        <f>RSI!B186</f>
        <v>1.0719000000000001</v>
      </c>
      <c r="C186" s="2">
        <f>RSI!I186</f>
        <v>49.123865945801718</v>
      </c>
      <c r="D186" s="2">
        <f>MACD!E186</f>
        <v>2.7146344874662276E-5</v>
      </c>
      <c r="E186" s="2">
        <f>MACD!F186</f>
        <v>-1.9337043580129755E-2</v>
      </c>
      <c r="F186" s="2">
        <f>'Moving Avg'!D186</f>
        <v>1.0984400000000001</v>
      </c>
      <c r="G186" s="2">
        <f>'Moving Avg'!F186</f>
        <v>1.0864100000000001</v>
      </c>
      <c r="H186" s="2">
        <f>'Moving Avg'!G186</f>
        <v>1.0424999999999993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CONFIRMED BEARISH</v>
      </c>
      <c r="M186" s="8">
        <f t="shared" si="20"/>
        <v>25</v>
      </c>
      <c r="N186" s="8">
        <f t="shared" si="21"/>
        <v>0</v>
      </c>
      <c r="O186" s="8">
        <f t="shared" si="22"/>
        <v>50</v>
      </c>
      <c r="P186" s="8">
        <f t="shared" si="23"/>
        <v>0</v>
      </c>
      <c r="Q186" s="9">
        <f t="shared" si="24"/>
        <v>16.25</v>
      </c>
      <c r="R186" s="9">
        <f t="shared" si="25"/>
        <v>22.5</v>
      </c>
      <c r="S186" s="9">
        <f t="shared" si="26"/>
        <v>16.25</v>
      </c>
      <c r="T186" s="9">
        <f t="shared" si="27"/>
        <v>18.75</v>
      </c>
      <c r="U186" s="8">
        <f t="shared" si="28"/>
        <v>18.333333333333332</v>
      </c>
      <c r="V186" s="8">
        <f t="shared" si="29"/>
        <v>18.4375</v>
      </c>
    </row>
    <row r="187" spans="1:22" ht="13.5" x14ac:dyDescent="0.25">
      <c r="A187" s="3">
        <f>RSI!A187</f>
        <v>42277</v>
      </c>
      <c r="B187" s="2">
        <f>RSI!B187</f>
        <v>1.0669999999999999</v>
      </c>
      <c r="C187" s="2">
        <f>RSI!I187</f>
        <v>47.76063973387889</v>
      </c>
      <c r="D187" s="2">
        <f>MACD!E187</f>
        <v>7.6215645882224958E-3</v>
      </c>
      <c r="E187" s="2">
        <f>MACD!F187</f>
        <v>-1.3945321946459307E-2</v>
      </c>
      <c r="F187" s="2">
        <f>'Moving Avg'!D187</f>
        <v>1.0905800000000001</v>
      </c>
      <c r="G187" s="2">
        <f>'Moving Avg'!F187</f>
        <v>1.08887</v>
      </c>
      <c r="H187" s="2">
        <f>'Moving Avg'!G187</f>
        <v>1.0435819999999993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  <c r="M187" s="8">
        <f t="shared" si="20"/>
        <v>25</v>
      </c>
      <c r="N187" s="8">
        <f t="shared" si="21"/>
        <v>0</v>
      </c>
      <c r="O187" s="8">
        <f t="shared" si="22"/>
        <v>50</v>
      </c>
      <c r="P187" s="8">
        <f t="shared" si="23"/>
        <v>0</v>
      </c>
      <c r="Q187" s="9">
        <f t="shared" si="24"/>
        <v>16.25</v>
      </c>
      <c r="R187" s="9">
        <f t="shared" si="25"/>
        <v>22.5</v>
      </c>
      <c r="S187" s="9">
        <f t="shared" si="26"/>
        <v>16.25</v>
      </c>
      <c r="T187" s="9">
        <f t="shared" si="27"/>
        <v>18.75</v>
      </c>
      <c r="U187" s="8">
        <f t="shared" si="28"/>
        <v>18.333333333333332</v>
      </c>
      <c r="V187" s="8">
        <f t="shared" si="29"/>
        <v>18.4375</v>
      </c>
    </row>
    <row r="188" spans="1:22" ht="13.5" x14ac:dyDescent="0.25">
      <c r="A188" s="3">
        <f>RSI!A188</f>
        <v>42278</v>
      </c>
      <c r="B188" s="2">
        <f>RSI!B188</f>
        <v>1.0817000000000001</v>
      </c>
      <c r="C188" s="2">
        <f>RSI!I188</f>
        <v>52.058869246601525</v>
      </c>
      <c r="D188" s="2">
        <f>MACD!E188</f>
        <v>7.7200795698970648E-3</v>
      </c>
      <c r="E188" s="2">
        <f>MACD!F188</f>
        <v>-9.6122416431880346E-3</v>
      </c>
      <c r="F188" s="2">
        <f>'Moving Avg'!D188</f>
        <v>1.0856600000000001</v>
      </c>
      <c r="G188" s="2">
        <f>'Moving Avg'!F188</f>
        <v>1.0923100000000003</v>
      </c>
      <c r="H188" s="2">
        <f>'Moving Avg'!G188</f>
        <v>1.0449579999999992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CONFIRMED BEARISH</v>
      </c>
      <c r="M188" s="8">
        <f t="shared" si="20"/>
        <v>25</v>
      </c>
      <c r="N188" s="8">
        <f t="shared" si="21"/>
        <v>0</v>
      </c>
      <c r="O188" s="8">
        <f t="shared" si="22"/>
        <v>50</v>
      </c>
      <c r="P188" s="8">
        <f t="shared" si="23"/>
        <v>0</v>
      </c>
      <c r="Q188" s="9">
        <f t="shared" si="24"/>
        <v>16.25</v>
      </c>
      <c r="R188" s="9">
        <f t="shared" si="25"/>
        <v>22.5</v>
      </c>
      <c r="S188" s="9">
        <f t="shared" si="26"/>
        <v>16.25</v>
      </c>
      <c r="T188" s="9">
        <f t="shared" si="27"/>
        <v>18.75</v>
      </c>
      <c r="U188" s="8">
        <f t="shared" si="28"/>
        <v>18.333333333333332</v>
      </c>
      <c r="V188" s="8">
        <f t="shared" si="29"/>
        <v>18.4375</v>
      </c>
    </row>
    <row r="189" spans="1:22" ht="13.5" x14ac:dyDescent="0.25">
      <c r="A189" s="3">
        <f>RSI!A189</f>
        <v>42279</v>
      </c>
      <c r="B189" s="2">
        <f>RSI!B189</f>
        <v>1.0719000000000001</v>
      </c>
      <c r="C189" s="2">
        <f>RSI!I189</f>
        <v>49.155152659078936</v>
      </c>
      <c r="D189" s="2">
        <f>MACD!E189</f>
        <v>1.227680692511357E-2</v>
      </c>
      <c r="E189" s="2">
        <f>MACD!F189</f>
        <v>-5.2344319295277129E-3</v>
      </c>
      <c r="F189" s="2">
        <f>'Moving Avg'!D189</f>
        <v>1.0787800000000003</v>
      </c>
      <c r="G189" s="2">
        <f>'Moving Avg'!F189</f>
        <v>1.0942750000000001</v>
      </c>
      <c r="H189" s="2">
        <f>'Moving Avg'!G189</f>
        <v>1.0460399999999992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  <c r="M189" s="8">
        <f t="shared" si="20"/>
        <v>25</v>
      </c>
      <c r="N189" s="8">
        <f t="shared" si="21"/>
        <v>0</v>
      </c>
      <c r="O189" s="8">
        <f t="shared" si="22"/>
        <v>50</v>
      </c>
      <c r="P189" s="8">
        <f t="shared" si="23"/>
        <v>0</v>
      </c>
      <c r="Q189" s="9">
        <f t="shared" si="24"/>
        <v>16.25</v>
      </c>
      <c r="R189" s="9">
        <f t="shared" si="25"/>
        <v>22.5</v>
      </c>
      <c r="S189" s="9">
        <f t="shared" si="26"/>
        <v>16.25</v>
      </c>
      <c r="T189" s="9">
        <f t="shared" si="27"/>
        <v>18.75</v>
      </c>
      <c r="U189" s="8">
        <f t="shared" si="28"/>
        <v>18.333333333333332</v>
      </c>
      <c r="V189" s="8">
        <f t="shared" si="29"/>
        <v>18.4375</v>
      </c>
    </row>
    <row r="190" spans="1:22" ht="13.5" x14ac:dyDescent="0.25">
      <c r="A190" s="3">
        <f>RSI!A190</f>
        <v>42282</v>
      </c>
      <c r="B190" s="2">
        <f>RSI!B190</f>
        <v>1.0817000000000001</v>
      </c>
      <c r="C190" s="2">
        <f>RSI!I190</f>
        <v>52.036246102403027</v>
      </c>
      <c r="D190" s="2">
        <f>MACD!E190</f>
        <v>1.0876216597432764E-2</v>
      </c>
      <c r="E190" s="2">
        <f>MACD!F190</f>
        <v>-2.0123022241356177E-3</v>
      </c>
      <c r="F190" s="2">
        <f>'Moving Avg'!D190</f>
        <v>1.07484</v>
      </c>
      <c r="G190" s="2">
        <f>'Moving Avg'!F190</f>
        <v>1.0962400000000003</v>
      </c>
      <c r="H190" s="2">
        <f>'Moving Avg'!G190</f>
        <v>1.0473179999999993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  <c r="M190" s="8">
        <f t="shared" si="20"/>
        <v>25</v>
      </c>
      <c r="N190" s="8">
        <f t="shared" si="21"/>
        <v>0</v>
      </c>
      <c r="O190" s="8">
        <f t="shared" si="22"/>
        <v>50</v>
      </c>
      <c r="P190" s="8">
        <f t="shared" si="23"/>
        <v>0</v>
      </c>
      <c r="Q190" s="9">
        <f t="shared" si="24"/>
        <v>16.25</v>
      </c>
      <c r="R190" s="9">
        <f t="shared" si="25"/>
        <v>22.5</v>
      </c>
      <c r="S190" s="9">
        <f t="shared" si="26"/>
        <v>16.25</v>
      </c>
      <c r="T190" s="9">
        <f t="shared" si="27"/>
        <v>18.75</v>
      </c>
      <c r="U190" s="8">
        <f t="shared" si="28"/>
        <v>18.333333333333332</v>
      </c>
      <c r="V190" s="8">
        <f t="shared" si="29"/>
        <v>18.4375</v>
      </c>
    </row>
    <row r="191" spans="1:22" ht="13.5" x14ac:dyDescent="0.25">
      <c r="A191" s="3">
        <f>RSI!A191</f>
        <v>42283</v>
      </c>
      <c r="B191" s="2">
        <f>RSI!B191</f>
        <v>1.0817000000000001</v>
      </c>
      <c r="C191" s="2">
        <f>RSI!I191</f>
        <v>52.036246102403027</v>
      </c>
      <c r="D191" s="2">
        <f>MACD!E191</f>
        <v>1.3439557889449949E-2</v>
      </c>
      <c r="E191" s="2">
        <f>MACD!F191</f>
        <v>1.0780697985814957E-3</v>
      </c>
      <c r="F191" s="2">
        <f>'Moving Avg'!D191</f>
        <v>1.0768</v>
      </c>
      <c r="G191" s="2">
        <f>'Moving Avg'!F191</f>
        <v>1.0967300000000004</v>
      </c>
      <c r="H191" s="2">
        <f>'Moving Avg'!G191</f>
        <v>1.0486939999999991</v>
      </c>
      <c r="I191" s="2">
        <f>'Moving Avg'!H191</f>
        <v>0</v>
      </c>
      <c r="J191" s="6" t="str">
        <f>OBV!F191</f>
        <v>BEARISH</v>
      </c>
      <c r="K191" s="6" t="str">
        <f>OBV!G191</f>
        <v>WEAK</v>
      </c>
      <c r="L191" s="6" t="str">
        <f>OBV!H191</f>
        <v>BEARISH DIVERGENCE</v>
      </c>
      <c r="M191" s="8">
        <f t="shared" si="20"/>
        <v>25</v>
      </c>
      <c r="N191" s="8">
        <f t="shared" si="21"/>
        <v>0</v>
      </c>
      <c r="O191" s="8">
        <f t="shared" si="22"/>
        <v>50</v>
      </c>
      <c r="P191" s="8">
        <f t="shared" si="23"/>
        <v>0</v>
      </c>
      <c r="Q191" s="9">
        <f t="shared" si="24"/>
        <v>16.25</v>
      </c>
      <c r="R191" s="9">
        <f t="shared" si="25"/>
        <v>22.5</v>
      </c>
      <c r="S191" s="9">
        <f t="shared" si="26"/>
        <v>16.25</v>
      </c>
      <c r="T191" s="9">
        <f t="shared" si="27"/>
        <v>18.75</v>
      </c>
      <c r="U191" s="8">
        <f t="shared" si="28"/>
        <v>18.333333333333332</v>
      </c>
      <c r="V191" s="8">
        <f t="shared" si="29"/>
        <v>18.4375</v>
      </c>
    </row>
    <row r="192" spans="1:22" ht="13.5" x14ac:dyDescent="0.25">
      <c r="A192" s="3">
        <f>RSI!A192</f>
        <v>42284</v>
      </c>
      <c r="B192" s="2">
        <f>RSI!B192</f>
        <v>1.0669999999999999</v>
      </c>
      <c r="C192" s="2">
        <f>RSI!I192</f>
        <v>47.366998662165692</v>
      </c>
      <c r="D192" s="2">
        <f>MACD!E192</f>
        <v>1.666394713089403E-2</v>
      </c>
      <c r="E192" s="2">
        <f>MACD!F192</f>
        <v>4.1952452650440026E-3</v>
      </c>
      <c r="F192" s="2">
        <f>'Moving Avg'!D192</f>
        <v>1.0768</v>
      </c>
      <c r="G192" s="2">
        <f>'Moving Avg'!F192</f>
        <v>1.0967300000000002</v>
      </c>
      <c r="H192" s="2">
        <f>'Moving Avg'!G192</f>
        <v>1.0497759999999992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NEUTRAL</v>
      </c>
      <c r="M192" s="8">
        <f t="shared" si="20"/>
        <v>25</v>
      </c>
      <c r="N192" s="8">
        <f t="shared" si="21"/>
        <v>0</v>
      </c>
      <c r="O192" s="8">
        <f t="shared" si="22"/>
        <v>50</v>
      </c>
      <c r="P192" s="8">
        <f t="shared" si="23"/>
        <v>49.5</v>
      </c>
      <c r="Q192" s="9">
        <f t="shared" si="24"/>
        <v>23.675000000000001</v>
      </c>
      <c r="R192" s="9">
        <f t="shared" si="25"/>
        <v>34.875</v>
      </c>
      <c r="S192" s="9">
        <f t="shared" si="26"/>
        <v>38.525000000000006</v>
      </c>
      <c r="T192" s="9">
        <f t="shared" si="27"/>
        <v>31.125</v>
      </c>
      <c r="U192" s="8">
        <f t="shared" si="28"/>
        <v>32.358333333333334</v>
      </c>
      <c r="V192" s="8">
        <f t="shared" si="29"/>
        <v>32.049999999999997</v>
      </c>
    </row>
    <row r="193" spans="1:22" ht="13.5" x14ac:dyDescent="0.25">
      <c r="A193" s="3">
        <f>RSI!A193</f>
        <v>42285</v>
      </c>
      <c r="B193" s="2">
        <f>RSI!B193</f>
        <v>1.0621</v>
      </c>
      <c r="C193" s="2">
        <f>RSI!I193</f>
        <v>45.888871701189544</v>
      </c>
      <c r="D193" s="2">
        <f>MACD!E193</f>
        <v>1.9811101697485345E-2</v>
      </c>
      <c r="E193" s="2">
        <f>MACD!F193</f>
        <v>7.3184165515322716E-3</v>
      </c>
      <c r="F193" s="2">
        <f>'Moving Avg'!D193</f>
        <v>1.0728800000000001</v>
      </c>
      <c r="G193" s="2">
        <f>'Moving Avg'!F193</f>
        <v>1.0932900000000001</v>
      </c>
      <c r="H193" s="2">
        <f>'Moving Avg'!G193</f>
        <v>1.0506619999999993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0"/>
        <v>25</v>
      </c>
      <c r="N193" s="8">
        <f t="shared" si="21"/>
        <v>0</v>
      </c>
      <c r="O193" s="8">
        <f t="shared" si="22"/>
        <v>50</v>
      </c>
      <c r="P193" s="8">
        <f t="shared" si="23"/>
        <v>0</v>
      </c>
      <c r="Q193" s="9">
        <f t="shared" si="24"/>
        <v>16.25</v>
      </c>
      <c r="R193" s="9">
        <f t="shared" si="25"/>
        <v>22.5</v>
      </c>
      <c r="S193" s="9">
        <f t="shared" si="26"/>
        <v>16.25</v>
      </c>
      <c r="T193" s="9">
        <f t="shared" si="27"/>
        <v>18.75</v>
      </c>
      <c r="U193" s="8">
        <f t="shared" si="28"/>
        <v>18.333333333333332</v>
      </c>
      <c r="V193" s="8">
        <f t="shared" si="29"/>
        <v>18.4375</v>
      </c>
    </row>
    <row r="194" spans="1:22" ht="13.5" x14ac:dyDescent="0.25">
      <c r="A194" s="3">
        <f>RSI!A194</f>
        <v>42286</v>
      </c>
      <c r="B194" s="2">
        <f>RSI!B194</f>
        <v>1.0522</v>
      </c>
      <c r="C194" s="2">
        <f>RSI!I194</f>
        <v>42.971195420013004</v>
      </c>
      <c r="D194" s="2">
        <f>MACD!E194</f>
        <v>2.3288090583589938E-2</v>
      </c>
      <c r="E194" s="2">
        <f>MACD!F194</f>
        <v>1.0512351357943806E-2</v>
      </c>
      <c r="F194" s="2">
        <f>'Moving Avg'!D194</f>
        <v>1.06894</v>
      </c>
      <c r="G194" s="2">
        <f>'Moving Avg'!F194</f>
        <v>1.0893550000000001</v>
      </c>
      <c r="H194" s="2">
        <f>'Moving Avg'!G194</f>
        <v>1.0513499999999991</v>
      </c>
      <c r="I194" s="2">
        <f>'Moving Avg'!H194</f>
        <v>0</v>
      </c>
      <c r="J194" s="6" t="str">
        <f>OBV!F194</f>
        <v>BEARISH</v>
      </c>
      <c r="K194" s="6" t="str">
        <f>OBV!G194</f>
        <v>WEAK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0</v>
      </c>
      <c r="Q194" s="9">
        <f t="shared" si="24"/>
        <v>16.25</v>
      </c>
      <c r="R194" s="9">
        <f t="shared" si="25"/>
        <v>22.5</v>
      </c>
      <c r="S194" s="9">
        <f t="shared" si="26"/>
        <v>16.25</v>
      </c>
      <c r="T194" s="9">
        <f t="shared" si="27"/>
        <v>18.75</v>
      </c>
      <c r="U194" s="8">
        <f t="shared" si="28"/>
        <v>18.333333333333332</v>
      </c>
      <c r="V194" s="8">
        <f t="shared" si="29"/>
        <v>18.4375</v>
      </c>
    </row>
    <row r="195" spans="1:22" ht="13.5" x14ac:dyDescent="0.25">
      <c r="A195" s="3">
        <f>RSI!A195</f>
        <v>42289</v>
      </c>
      <c r="B195" s="2">
        <f>RSI!B195</f>
        <v>1.0522</v>
      </c>
      <c r="C195" s="2">
        <f>RSI!I195</f>
        <v>42.971195420013004</v>
      </c>
      <c r="D195" s="2">
        <f>MACD!E195</f>
        <v>2.5609513892263402E-2</v>
      </c>
      <c r="E195" s="2">
        <f>MACD!F195</f>
        <v>1.3531783864807728E-2</v>
      </c>
      <c r="F195" s="2">
        <f>'Moving Avg'!D195</f>
        <v>1.06304</v>
      </c>
      <c r="G195" s="2">
        <f>'Moving Avg'!F195</f>
        <v>1.0868950000000002</v>
      </c>
      <c r="H195" s="2">
        <f>'Moving Avg'!G195</f>
        <v>1.0520379999999994</v>
      </c>
      <c r="I195" s="2">
        <f>'Moving Avg'!H195</f>
        <v>0</v>
      </c>
      <c r="J195" s="6" t="str">
        <f>OBV!F195</f>
        <v>BEARISH</v>
      </c>
      <c r="K195" s="6" t="str">
        <f>OBV!G195</f>
        <v>WEAK</v>
      </c>
      <c r="L195" s="6" t="str">
        <f>OBV!H195</f>
        <v>CONFIRMED BEARISH</v>
      </c>
      <c r="M195" s="8">
        <f t="shared" si="30"/>
        <v>25</v>
      </c>
      <c r="N195" s="8">
        <f t="shared" si="31"/>
        <v>0</v>
      </c>
      <c r="O195" s="8">
        <f t="shared" si="32"/>
        <v>50</v>
      </c>
      <c r="P195" s="8">
        <f t="shared" si="33"/>
        <v>0</v>
      </c>
      <c r="Q195" s="9">
        <f t="shared" ref="Q195:Q258" si="34">0.35*M195+N195*0.35+O195*0.15+P195*0.15</f>
        <v>16.25</v>
      </c>
      <c r="R195" s="9">
        <f t="shared" ref="R195:R258" si="35">M195*0.2+N195*0.2+O195*0.35+P195*0.25</f>
        <v>22.5</v>
      </c>
      <c r="S195" s="9">
        <f t="shared" ref="S195:S258" si="36">M195*0.15+N195*0.15+O195*0.25+P195*0.45</f>
        <v>16.25</v>
      </c>
      <c r="T195" s="9">
        <f t="shared" ref="T195:T258" si="37">0.25*SUM(M195:P195)</f>
        <v>18.75</v>
      </c>
      <c r="U195" s="8">
        <f t="shared" ref="U195:U258" si="38">SUM(Q195:S195)/3</f>
        <v>18.333333333333332</v>
      </c>
      <c r="V195" s="8">
        <f t="shared" ref="V195:V258" si="39">SUM(Q195:T195)/4</f>
        <v>18.4375</v>
      </c>
    </row>
    <row r="196" spans="1:22" ht="13.5" x14ac:dyDescent="0.25">
      <c r="A196" s="3">
        <f>RSI!A196</f>
        <v>42290</v>
      </c>
      <c r="B196" s="2">
        <f>RSI!B196</f>
        <v>1.0522</v>
      </c>
      <c r="C196" s="2">
        <f>RSI!I196</f>
        <v>42.971195420013004</v>
      </c>
      <c r="D196" s="2">
        <f>MACD!E196</f>
        <v>2.3158668747865097E-2</v>
      </c>
      <c r="E196" s="2">
        <f>MACD!F196</f>
        <v>1.5457160841419203E-2</v>
      </c>
      <c r="F196" s="2">
        <f>'Moving Avg'!D196</f>
        <v>1.05714</v>
      </c>
      <c r="G196" s="2">
        <f>'Moving Avg'!F196</f>
        <v>1.0834499999999998</v>
      </c>
      <c r="H196" s="2">
        <f>'Moving Avg'!G196</f>
        <v>1.0527259999999992</v>
      </c>
      <c r="I196" s="2">
        <f>'Moving Avg'!H196</f>
        <v>0</v>
      </c>
      <c r="J196" s="6" t="str">
        <f>OBV!F196</f>
        <v>BEARISH</v>
      </c>
      <c r="K196" s="6" t="str">
        <f>OBV!G196</f>
        <v>WEAK</v>
      </c>
      <c r="L196" s="6" t="str">
        <f>OBV!H196</f>
        <v>CONFIRMED BEARISH</v>
      </c>
      <c r="M196" s="8">
        <f t="shared" si="30"/>
        <v>25</v>
      </c>
      <c r="N196" s="8">
        <f t="shared" si="31"/>
        <v>0</v>
      </c>
      <c r="O196" s="8">
        <f t="shared" si="32"/>
        <v>50</v>
      </c>
      <c r="P196" s="8">
        <f t="shared" si="33"/>
        <v>0</v>
      </c>
      <c r="Q196" s="9">
        <f t="shared" si="34"/>
        <v>16.25</v>
      </c>
      <c r="R196" s="9">
        <f t="shared" si="35"/>
        <v>22.5</v>
      </c>
      <c r="S196" s="9">
        <f t="shared" si="36"/>
        <v>16.25</v>
      </c>
      <c r="T196" s="9">
        <f t="shared" si="37"/>
        <v>18.75</v>
      </c>
      <c r="U196" s="8">
        <f t="shared" si="38"/>
        <v>18.333333333333332</v>
      </c>
      <c r="V196" s="8">
        <f t="shared" si="39"/>
        <v>18.4375</v>
      </c>
    </row>
    <row r="197" spans="1:22" ht="13.5" x14ac:dyDescent="0.25">
      <c r="A197" s="3">
        <f>RSI!A197</f>
        <v>42293</v>
      </c>
      <c r="B197" s="2">
        <f>RSI!B197</f>
        <v>1.0719000000000001</v>
      </c>
      <c r="C197" s="2">
        <f>RSI!I197</f>
        <v>50.75322074582283</v>
      </c>
      <c r="D197" s="2">
        <f>MACD!E197</f>
        <v>1.8985970486608661E-2</v>
      </c>
      <c r="E197" s="2">
        <f>MACD!F197</f>
        <v>1.6162922770457097E-2</v>
      </c>
      <c r="F197" s="2">
        <f>'Moving Avg'!D197</f>
        <v>1.0581200000000002</v>
      </c>
      <c r="G197" s="2">
        <f>'Moving Avg'!F197</f>
        <v>1.0809899999999997</v>
      </c>
      <c r="H197" s="2">
        <f>'Moving Avg'!G197</f>
        <v>1.0539059999999993</v>
      </c>
      <c r="I197" s="2">
        <f>'Moving Avg'!H197</f>
        <v>0</v>
      </c>
      <c r="J197" s="6" t="str">
        <f>OBV!F197</f>
        <v>BEARISH</v>
      </c>
      <c r="K197" s="6" t="str">
        <f>OBV!G197</f>
        <v>WEAK</v>
      </c>
      <c r="L197" s="6" t="str">
        <f>OBV!H197</f>
        <v>BEARISH DIVERGENCE</v>
      </c>
      <c r="M197" s="8">
        <f t="shared" si="30"/>
        <v>25</v>
      </c>
      <c r="N197" s="8">
        <f t="shared" si="31"/>
        <v>0</v>
      </c>
      <c r="O197" s="8">
        <f t="shared" si="32"/>
        <v>50</v>
      </c>
      <c r="P197" s="8">
        <f t="shared" si="33"/>
        <v>0</v>
      </c>
      <c r="Q197" s="9">
        <f t="shared" si="34"/>
        <v>16.25</v>
      </c>
      <c r="R197" s="9">
        <f t="shared" si="35"/>
        <v>22.5</v>
      </c>
      <c r="S197" s="9">
        <f t="shared" si="36"/>
        <v>16.25</v>
      </c>
      <c r="T197" s="9">
        <f t="shared" si="37"/>
        <v>18.75</v>
      </c>
      <c r="U197" s="8">
        <f t="shared" si="38"/>
        <v>18.333333333333332</v>
      </c>
      <c r="V197" s="8">
        <f t="shared" si="39"/>
        <v>18.4375</v>
      </c>
    </row>
    <row r="198" spans="1:22" ht="13.5" x14ac:dyDescent="0.25">
      <c r="A198" s="3">
        <f>RSI!A198</f>
        <v>42296</v>
      </c>
      <c r="B198" s="2">
        <f>RSI!B198</f>
        <v>1.0719000000000001</v>
      </c>
      <c r="C198" s="2">
        <f>RSI!I198</f>
        <v>50.75322074582283</v>
      </c>
      <c r="D198" s="2">
        <f>MACD!E198</f>
        <v>1.7706096116830938E-2</v>
      </c>
      <c r="E198" s="2">
        <f>MACD!F198</f>
        <v>1.6471557439731867E-2</v>
      </c>
      <c r="F198" s="2">
        <f>'Moving Avg'!D198</f>
        <v>1.0600800000000001</v>
      </c>
      <c r="G198" s="2">
        <f>'Moving Avg'!F198</f>
        <v>1.0802499999999997</v>
      </c>
      <c r="H198" s="2">
        <f>'Moving Avg'!G198</f>
        <v>1.0549879999999994</v>
      </c>
      <c r="I198" s="2">
        <f>'Moving Avg'!H198</f>
        <v>0</v>
      </c>
      <c r="J198" s="6" t="str">
        <f>OBV!F198</f>
        <v>BEARISH</v>
      </c>
      <c r="K198" s="6" t="str">
        <f>OBV!G198</f>
        <v>NEUTRAL</v>
      </c>
      <c r="L198" s="6" t="str">
        <f>OBV!H198</f>
        <v>BEARISH DIVERGENCE</v>
      </c>
      <c r="M198" s="8">
        <f t="shared" si="30"/>
        <v>25</v>
      </c>
      <c r="N198" s="8">
        <f t="shared" si="31"/>
        <v>0</v>
      </c>
      <c r="O198" s="8">
        <f t="shared" si="32"/>
        <v>50</v>
      </c>
      <c r="P198" s="8">
        <f t="shared" si="33"/>
        <v>16.5</v>
      </c>
      <c r="Q198" s="9">
        <f t="shared" si="34"/>
        <v>18.725000000000001</v>
      </c>
      <c r="R198" s="9">
        <f t="shared" si="35"/>
        <v>26.625</v>
      </c>
      <c r="S198" s="9">
        <f t="shared" si="36"/>
        <v>23.675000000000001</v>
      </c>
      <c r="T198" s="9">
        <f t="shared" si="37"/>
        <v>22.875</v>
      </c>
      <c r="U198" s="8">
        <f t="shared" si="38"/>
        <v>23.008333333333336</v>
      </c>
      <c r="V198" s="8">
        <f t="shared" si="39"/>
        <v>22.975000000000001</v>
      </c>
    </row>
    <row r="199" spans="1:22" ht="13.5" x14ac:dyDescent="0.25">
      <c r="A199" s="3">
        <f>RSI!A199</f>
        <v>42297</v>
      </c>
      <c r="B199" s="2">
        <f>RSI!B199</f>
        <v>1.0571999999999999</v>
      </c>
      <c r="C199" s="2">
        <f>RSI!I199</f>
        <v>45.392723385115517</v>
      </c>
      <c r="D199" s="2">
        <f>MACD!E199</f>
        <v>1.6194444161970134E-2</v>
      </c>
      <c r="E199" s="2">
        <f>MACD!F199</f>
        <v>1.6416134784179522E-2</v>
      </c>
      <c r="F199" s="2">
        <f>'Moving Avg'!D199</f>
        <v>1.06108</v>
      </c>
      <c r="G199" s="2">
        <f>'Moving Avg'!F199</f>
        <v>1.077545</v>
      </c>
      <c r="H199" s="2">
        <f>'Moving Avg'!G199</f>
        <v>1.0557759999999994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  <c r="M199" s="8">
        <f t="shared" si="30"/>
        <v>25</v>
      </c>
      <c r="N199" s="8">
        <f t="shared" si="31"/>
        <v>45</v>
      </c>
      <c r="O199" s="8">
        <f t="shared" si="32"/>
        <v>50</v>
      </c>
      <c r="P199" s="8">
        <f t="shared" si="33"/>
        <v>100</v>
      </c>
      <c r="Q199" s="9">
        <f t="shared" si="34"/>
        <v>47</v>
      </c>
      <c r="R199" s="9">
        <f t="shared" si="35"/>
        <v>56.5</v>
      </c>
      <c r="S199" s="9">
        <f t="shared" si="36"/>
        <v>68</v>
      </c>
      <c r="T199" s="9">
        <f t="shared" si="37"/>
        <v>55</v>
      </c>
      <c r="U199" s="8">
        <f t="shared" si="38"/>
        <v>57.166666666666664</v>
      </c>
      <c r="V199" s="8">
        <f t="shared" si="39"/>
        <v>56.625</v>
      </c>
    </row>
    <row r="200" spans="1:22" ht="13.5" x14ac:dyDescent="0.25">
      <c r="A200" s="3">
        <f>RSI!A200</f>
        <v>42298</v>
      </c>
      <c r="B200" s="2">
        <f>RSI!B200</f>
        <v>1.0522</v>
      </c>
      <c r="C200" s="2">
        <f>RSI!I200</f>
        <v>43.701971570079706</v>
      </c>
      <c r="D200" s="2">
        <f>MACD!E200</f>
        <v>1.6871133437654784E-2</v>
      </c>
      <c r="E200" s="2">
        <f>MACD!F200</f>
        <v>1.6507134514874573E-2</v>
      </c>
      <c r="F200" s="2">
        <f>'Moving Avg'!D200</f>
        <v>1.06108</v>
      </c>
      <c r="G200" s="2">
        <f>'Moving Avg'!F200</f>
        <v>1.0760699999999996</v>
      </c>
      <c r="H200" s="2">
        <f>'Moving Avg'!G200</f>
        <v>1.0568559999999996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NEUTRAL</v>
      </c>
      <c r="M200" s="8">
        <f t="shared" si="30"/>
        <v>25</v>
      </c>
      <c r="N200" s="8">
        <f t="shared" si="31"/>
        <v>0</v>
      </c>
      <c r="O200" s="8">
        <f t="shared" si="32"/>
        <v>50</v>
      </c>
      <c r="P200" s="8">
        <f t="shared" si="33"/>
        <v>66</v>
      </c>
      <c r="Q200" s="9">
        <f t="shared" si="34"/>
        <v>26.15</v>
      </c>
      <c r="R200" s="9">
        <f t="shared" si="35"/>
        <v>39</v>
      </c>
      <c r="S200" s="9">
        <f t="shared" si="36"/>
        <v>45.95</v>
      </c>
      <c r="T200" s="9">
        <f t="shared" si="37"/>
        <v>35.25</v>
      </c>
      <c r="U200" s="8">
        <f t="shared" si="38"/>
        <v>37.033333333333339</v>
      </c>
      <c r="V200" s="8">
        <f t="shared" si="39"/>
        <v>36.587500000000006</v>
      </c>
    </row>
    <row r="201" spans="1:22" ht="13.5" x14ac:dyDescent="0.25">
      <c r="A201" s="3">
        <f>RSI!A201</f>
        <v>42299</v>
      </c>
      <c r="B201" s="2">
        <f>RSI!B201</f>
        <v>1.0522</v>
      </c>
      <c r="C201" s="2">
        <f>RSI!I201</f>
        <v>43.701971570079706</v>
      </c>
      <c r="D201" s="2">
        <f>MACD!E201</f>
        <v>1.7545221805354894E-2</v>
      </c>
      <c r="E201" s="2">
        <f>MACD!F201</f>
        <v>1.6714751972970638E-2</v>
      </c>
      <c r="F201" s="2">
        <f>'Moving Avg'!D201</f>
        <v>1.06108</v>
      </c>
      <c r="G201" s="2">
        <f>'Moving Avg'!F201</f>
        <v>1.0733649999999997</v>
      </c>
      <c r="H201" s="2">
        <f>'Moving Avg'!G201</f>
        <v>1.0576419999999995</v>
      </c>
      <c r="I201" s="2">
        <f>'Moving Avg'!H201</f>
        <v>0.94706200000000063</v>
      </c>
      <c r="J201" s="6" t="str">
        <f>OBV!F201</f>
        <v>BULLISH</v>
      </c>
      <c r="K201" s="6" t="str">
        <f>OBV!G201</f>
        <v>STRONG</v>
      </c>
      <c r="L201" s="6" t="str">
        <f>OBV!H201</f>
        <v>NEUTRAL</v>
      </c>
      <c r="M201" s="8">
        <f t="shared" si="30"/>
        <v>25</v>
      </c>
      <c r="N201" s="8">
        <f t="shared" si="31"/>
        <v>0</v>
      </c>
      <c r="O201" s="8">
        <f t="shared" si="32"/>
        <v>50</v>
      </c>
      <c r="P201" s="8">
        <f t="shared" si="33"/>
        <v>66</v>
      </c>
      <c r="Q201" s="9">
        <f t="shared" si="34"/>
        <v>26.15</v>
      </c>
      <c r="R201" s="9">
        <f t="shared" si="35"/>
        <v>39</v>
      </c>
      <c r="S201" s="9">
        <f t="shared" si="36"/>
        <v>45.95</v>
      </c>
      <c r="T201" s="9">
        <f t="shared" si="37"/>
        <v>35.25</v>
      </c>
      <c r="U201" s="8">
        <f t="shared" si="38"/>
        <v>37.033333333333339</v>
      </c>
      <c r="V201" s="8">
        <f t="shared" si="39"/>
        <v>36.587500000000006</v>
      </c>
    </row>
    <row r="202" spans="1:22" ht="13.5" x14ac:dyDescent="0.25">
      <c r="A202" s="3">
        <f>RSI!A202</f>
        <v>42300</v>
      </c>
      <c r="B202" s="2">
        <f>RSI!B202</f>
        <v>1.0522</v>
      </c>
      <c r="C202" s="2">
        <f>RSI!I202</f>
        <v>43.701971570079706</v>
      </c>
      <c r="D202" s="2">
        <f>MACD!E202</f>
        <v>1.5948052044375105E-2</v>
      </c>
      <c r="E202" s="2">
        <f>MACD!F202</f>
        <v>1.6561411987251532E-2</v>
      </c>
      <c r="F202" s="2">
        <f>'Moving Avg'!D202</f>
        <v>1.05714</v>
      </c>
      <c r="G202" s="2">
        <f>'Moving Avg'!F202</f>
        <v>1.0706599999999997</v>
      </c>
      <c r="H202" s="2">
        <f>'Moving Avg'!G202</f>
        <v>1.0584279999999997</v>
      </c>
      <c r="I202" s="2">
        <f>'Moving Avg'!H202</f>
        <v>0.94810400000000072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25</v>
      </c>
      <c r="N202" s="8">
        <f t="shared" si="31"/>
        <v>45</v>
      </c>
      <c r="O202" s="8">
        <f t="shared" si="32"/>
        <v>50</v>
      </c>
      <c r="P202" s="8">
        <f t="shared" si="33"/>
        <v>16.5</v>
      </c>
      <c r="Q202" s="9">
        <f t="shared" si="34"/>
        <v>34.475000000000001</v>
      </c>
      <c r="R202" s="9">
        <f t="shared" si="35"/>
        <v>35.625</v>
      </c>
      <c r="S202" s="9">
        <f t="shared" si="36"/>
        <v>30.425000000000001</v>
      </c>
      <c r="T202" s="9">
        <f t="shared" si="37"/>
        <v>34.125</v>
      </c>
      <c r="U202" s="8">
        <f t="shared" si="38"/>
        <v>33.508333333333333</v>
      </c>
      <c r="V202" s="8">
        <f t="shared" si="39"/>
        <v>33.662499999999994</v>
      </c>
    </row>
    <row r="203" spans="1:22" ht="13.5" x14ac:dyDescent="0.25">
      <c r="A203" s="3">
        <f>RSI!A203</f>
        <v>42303</v>
      </c>
      <c r="B203" s="2">
        <f>RSI!B203</f>
        <v>1.0522</v>
      </c>
      <c r="C203" s="2">
        <f>RSI!I203</f>
        <v>43.701971570079706</v>
      </c>
      <c r="D203" s="2">
        <f>MACD!E203</f>
        <v>1.3929778846520469E-2</v>
      </c>
      <c r="E203" s="2">
        <f>MACD!F203</f>
        <v>1.6035085359105319E-2</v>
      </c>
      <c r="F203" s="2">
        <f>'Moving Avg'!D203</f>
        <v>1.0531999999999999</v>
      </c>
      <c r="G203" s="2">
        <f>'Moving Avg'!F203</f>
        <v>1.0679549999999995</v>
      </c>
      <c r="H203" s="2">
        <f>'Moving Avg'!G203</f>
        <v>1.0593119999999998</v>
      </c>
      <c r="I203" s="2">
        <f>'Moving Avg'!H203</f>
        <v>0.94916950000000067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25</v>
      </c>
      <c r="N203" s="8">
        <f t="shared" si="31"/>
        <v>45</v>
      </c>
      <c r="O203" s="8">
        <f t="shared" si="32"/>
        <v>50</v>
      </c>
      <c r="P203" s="8">
        <f t="shared" si="33"/>
        <v>16.5</v>
      </c>
      <c r="Q203" s="9">
        <f t="shared" si="34"/>
        <v>34.475000000000001</v>
      </c>
      <c r="R203" s="9">
        <f t="shared" si="35"/>
        <v>35.625</v>
      </c>
      <c r="S203" s="9">
        <f t="shared" si="36"/>
        <v>30.425000000000001</v>
      </c>
      <c r="T203" s="9">
        <f t="shared" si="37"/>
        <v>34.125</v>
      </c>
      <c r="U203" s="8">
        <f t="shared" si="38"/>
        <v>33.508333333333333</v>
      </c>
      <c r="V203" s="8">
        <f t="shared" si="39"/>
        <v>33.662499999999994</v>
      </c>
    </row>
    <row r="204" spans="1:22" ht="13.5" x14ac:dyDescent="0.25">
      <c r="A204" s="3">
        <f>RSI!A204</f>
        <v>42304</v>
      </c>
      <c r="B204" s="2">
        <f>RSI!B204</f>
        <v>1.0472999999999999</v>
      </c>
      <c r="C204" s="2">
        <f>RSI!I204</f>
        <v>41.656734506448196</v>
      </c>
      <c r="D204" s="2">
        <f>MACD!E204</f>
        <v>1.114247330579099E-2</v>
      </c>
      <c r="E204" s="2">
        <f>MACD!F204</f>
        <v>1.5056562948442456E-2</v>
      </c>
      <c r="F204" s="2">
        <f>'Moving Avg'!D204</f>
        <v>1.05122</v>
      </c>
      <c r="G204" s="2">
        <f>'Moving Avg'!F204</f>
        <v>1.0650049999999998</v>
      </c>
      <c r="H204" s="2">
        <f>'Moving Avg'!G204</f>
        <v>1.0601959999999999</v>
      </c>
      <c r="I204" s="2">
        <f>'Moving Avg'!H204</f>
        <v>0.95021050000000085</v>
      </c>
      <c r="J204" s="6" t="str">
        <f>OBV!F204</f>
        <v>BEARISH</v>
      </c>
      <c r="K204" s="6" t="str">
        <f>OBV!G204</f>
        <v>WEAK</v>
      </c>
      <c r="L204" s="6" t="str">
        <f>OBV!H204</f>
        <v>CONFIRMED BEARISH</v>
      </c>
      <c r="M204" s="8">
        <f t="shared" si="30"/>
        <v>25</v>
      </c>
      <c r="N204" s="8">
        <f t="shared" si="31"/>
        <v>45</v>
      </c>
      <c r="O204" s="8">
        <f t="shared" si="32"/>
        <v>50</v>
      </c>
      <c r="P204" s="8">
        <f t="shared" si="33"/>
        <v>0</v>
      </c>
      <c r="Q204" s="9">
        <f t="shared" si="34"/>
        <v>32</v>
      </c>
      <c r="R204" s="9">
        <f t="shared" si="35"/>
        <v>31.5</v>
      </c>
      <c r="S204" s="9">
        <f t="shared" si="36"/>
        <v>23</v>
      </c>
      <c r="T204" s="9">
        <f t="shared" si="37"/>
        <v>30</v>
      </c>
      <c r="U204" s="8">
        <f t="shared" si="38"/>
        <v>28.833333333333332</v>
      </c>
      <c r="V204" s="8">
        <f t="shared" si="39"/>
        <v>29.125</v>
      </c>
    </row>
    <row r="205" spans="1:22" ht="13.5" x14ac:dyDescent="0.25">
      <c r="A205" s="3">
        <f>RSI!A205</f>
        <v>42305</v>
      </c>
      <c r="B205" s="2">
        <f>RSI!B205</f>
        <v>1.0669999999999999</v>
      </c>
      <c r="C205" s="2">
        <f>RSI!I205</f>
        <v>51.486818154862704</v>
      </c>
      <c r="D205" s="2">
        <f>MACD!E205</f>
        <v>7.428288357290036E-3</v>
      </c>
      <c r="E205" s="2">
        <f>MACD!F205</f>
        <v>1.3530908030211971E-2</v>
      </c>
      <c r="F205" s="2">
        <f>'Moving Avg'!D205</f>
        <v>1.0541800000000001</v>
      </c>
      <c r="G205" s="2">
        <f>'Moving Avg'!F205</f>
        <v>1.0632849999999998</v>
      </c>
      <c r="H205" s="2">
        <f>'Moving Avg'!G205</f>
        <v>1.0613759999999999</v>
      </c>
      <c r="I205" s="2">
        <f>'Moving Avg'!H205</f>
        <v>0.95151400000000097</v>
      </c>
      <c r="J205" s="6" t="str">
        <f>OBV!F205</f>
        <v>BULLISH</v>
      </c>
      <c r="K205" s="6" t="str">
        <f>OBV!G205</f>
        <v>STRONG</v>
      </c>
      <c r="L205" s="6" t="str">
        <f>OBV!H205</f>
        <v>CONFIRMED BULLISH</v>
      </c>
      <c r="M205" s="8">
        <f t="shared" si="30"/>
        <v>25</v>
      </c>
      <c r="N205" s="8">
        <f t="shared" si="31"/>
        <v>45</v>
      </c>
      <c r="O205" s="8">
        <f t="shared" si="32"/>
        <v>50</v>
      </c>
      <c r="P205" s="8">
        <f t="shared" si="33"/>
        <v>100</v>
      </c>
      <c r="Q205" s="9">
        <f t="shared" si="34"/>
        <v>47</v>
      </c>
      <c r="R205" s="9">
        <f t="shared" si="35"/>
        <v>56.5</v>
      </c>
      <c r="S205" s="9">
        <f t="shared" si="36"/>
        <v>68</v>
      </c>
      <c r="T205" s="9">
        <f t="shared" si="37"/>
        <v>55</v>
      </c>
      <c r="U205" s="8">
        <f t="shared" si="38"/>
        <v>57.166666666666664</v>
      </c>
      <c r="V205" s="8">
        <f t="shared" si="39"/>
        <v>56.625</v>
      </c>
    </row>
    <row r="206" spans="1:22" ht="13.5" x14ac:dyDescent="0.25">
      <c r="A206" s="3">
        <f>RSI!A206</f>
        <v>42306</v>
      </c>
      <c r="B206" s="2">
        <f>RSI!B206</f>
        <v>1.0571999999999999</v>
      </c>
      <c r="C206" s="2">
        <f>RSI!I206</f>
        <v>47.224207269836427</v>
      </c>
      <c r="D206" s="2">
        <f>MACD!E206</f>
        <v>4.9909264932819219E-3</v>
      </c>
      <c r="E206" s="2">
        <f>MACD!F206</f>
        <v>1.1822911722825962E-2</v>
      </c>
      <c r="F206" s="2">
        <f>'Moving Avg'!D206</f>
        <v>1.05518</v>
      </c>
      <c r="G206" s="2">
        <f>'Moving Avg'!F206</f>
        <v>1.0625499999999999</v>
      </c>
      <c r="H206" s="2">
        <f>'Moving Avg'!G206</f>
        <v>1.06236</v>
      </c>
      <c r="I206" s="2">
        <f>'Moving Avg'!H206</f>
        <v>0.95279200000000086</v>
      </c>
      <c r="J206" s="6" t="str">
        <f>OBV!F206</f>
        <v>BULLISH</v>
      </c>
      <c r="K206" s="6" t="str">
        <f>OBV!G206</f>
        <v>STRONG</v>
      </c>
      <c r="L206" s="6" t="str">
        <f>OBV!H206</f>
        <v>CONFIRMED BULLISH</v>
      </c>
      <c r="M206" s="8">
        <f t="shared" si="30"/>
        <v>25</v>
      </c>
      <c r="N206" s="8">
        <f t="shared" si="31"/>
        <v>45</v>
      </c>
      <c r="O206" s="8">
        <f t="shared" si="32"/>
        <v>50</v>
      </c>
      <c r="P206" s="8">
        <f t="shared" si="33"/>
        <v>100</v>
      </c>
      <c r="Q206" s="9">
        <f t="shared" si="34"/>
        <v>47</v>
      </c>
      <c r="R206" s="9">
        <f t="shared" si="35"/>
        <v>56.5</v>
      </c>
      <c r="S206" s="9">
        <f t="shared" si="36"/>
        <v>68</v>
      </c>
      <c r="T206" s="9">
        <f t="shared" si="37"/>
        <v>55</v>
      </c>
      <c r="U206" s="8">
        <f t="shared" si="38"/>
        <v>57.166666666666664</v>
      </c>
      <c r="V206" s="8">
        <f t="shared" si="39"/>
        <v>56.625</v>
      </c>
    </row>
    <row r="207" spans="1:22" ht="13.5" x14ac:dyDescent="0.25">
      <c r="A207" s="3">
        <f>RSI!A207</f>
        <v>42307</v>
      </c>
      <c r="B207" s="2">
        <f>RSI!B207</f>
        <v>1.0522</v>
      </c>
      <c r="C207" s="2">
        <f>RSI!I207</f>
        <v>45.169483827826269</v>
      </c>
      <c r="D207" s="2">
        <f>MACD!E207</f>
        <v>6.3685953862293587E-3</v>
      </c>
      <c r="E207" s="2">
        <f>MACD!F207</f>
        <v>1.0732048455506644E-2</v>
      </c>
      <c r="F207" s="2">
        <f>'Moving Avg'!D207</f>
        <v>1.05518</v>
      </c>
      <c r="G207" s="2">
        <f>'Moving Avg'!F207</f>
        <v>1.0618099999999999</v>
      </c>
      <c r="H207" s="2">
        <f>'Moving Avg'!G207</f>
        <v>1.0632439999999999</v>
      </c>
      <c r="I207" s="2">
        <f>'Moving Avg'!H207</f>
        <v>0.95392750000000093</v>
      </c>
      <c r="J207" s="6" t="str">
        <f>OBV!F207</f>
        <v>BULLISH</v>
      </c>
      <c r="K207" s="6" t="str">
        <f>OBV!G207</f>
        <v>STRONG</v>
      </c>
      <c r="L207" s="6" t="str">
        <f>OBV!H207</f>
        <v>NEUTRAL</v>
      </c>
      <c r="M207" s="8">
        <f t="shared" si="30"/>
        <v>25</v>
      </c>
      <c r="N207" s="8">
        <f t="shared" si="31"/>
        <v>45</v>
      </c>
      <c r="O207" s="8">
        <f t="shared" si="32"/>
        <v>50</v>
      </c>
      <c r="P207" s="8">
        <f t="shared" si="33"/>
        <v>66</v>
      </c>
      <c r="Q207" s="9">
        <f t="shared" si="34"/>
        <v>41.9</v>
      </c>
      <c r="R207" s="9">
        <f t="shared" si="35"/>
        <v>48</v>
      </c>
      <c r="S207" s="9">
        <f t="shared" si="36"/>
        <v>52.7</v>
      </c>
      <c r="T207" s="9">
        <f t="shared" si="37"/>
        <v>46.5</v>
      </c>
      <c r="U207" s="8">
        <f t="shared" si="38"/>
        <v>47.533333333333339</v>
      </c>
      <c r="V207" s="8">
        <f t="shared" si="39"/>
        <v>47.275000000000006</v>
      </c>
    </row>
    <row r="208" spans="1:22" ht="13.5" x14ac:dyDescent="0.25">
      <c r="A208" s="3">
        <f>RSI!A208</f>
        <v>42310</v>
      </c>
      <c r="B208" s="2">
        <f>RSI!B208</f>
        <v>1.0669999999999999</v>
      </c>
      <c r="C208" s="2">
        <f>RSI!I208</f>
        <v>51.847992466709776</v>
      </c>
      <c r="D208" s="2">
        <f>MACD!E208</f>
        <v>6.5035941441087264E-3</v>
      </c>
      <c r="E208" s="2">
        <f>MACD!F208</f>
        <v>9.8863575932270596E-3</v>
      </c>
      <c r="F208" s="2">
        <f>'Moving Avg'!D208</f>
        <v>1.0581400000000001</v>
      </c>
      <c r="G208" s="2">
        <f>'Moving Avg'!F208</f>
        <v>1.061075</v>
      </c>
      <c r="H208" s="2">
        <f>'Moving Avg'!G208</f>
        <v>1.064228</v>
      </c>
      <c r="I208" s="2">
        <f>'Moving Avg'!H208</f>
        <v>0.955067000000001</v>
      </c>
      <c r="J208" s="6" t="str">
        <f>OBV!F208</f>
        <v>BULLISH</v>
      </c>
      <c r="K208" s="6" t="str">
        <f>OBV!G208</f>
        <v>STRONG</v>
      </c>
      <c r="L208" s="6" t="str">
        <f>OBV!H208</f>
        <v>CONFIRMED BULLISH</v>
      </c>
      <c r="M208" s="8">
        <f t="shared" si="30"/>
        <v>25</v>
      </c>
      <c r="N208" s="8">
        <f t="shared" si="31"/>
        <v>45</v>
      </c>
      <c r="O208" s="8">
        <f t="shared" si="32"/>
        <v>50</v>
      </c>
      <c r="P208" s="8">
        <f t="shared" si="33"/>
        <v>100</v>
      </c>
      <c r="Q208" s="9">
        <f t="shared" si="34"/>
        <v>47</v>
      </c>
      <c r="R208" s="9">
        <f t="shared" si="35"/>
        <v>56.5</v>
      </c>
      <c r="S208" s="9">
        <f t="shared" si="36"/>
        <v>68</v>
      </c>
      <c r="T208" s="9">
        <f t="shared" si="37"/>
        <v>55</v>
      </c>
      <c r="U208" s="8">
        <f t="shared" si="38"/>
        <v>57.166666666666664</v>
      </c>
      <c r="V208" s="8">
        <f t="shared" si="39"/>
        <v>56.625</v>
      </c>
    </row>
    <row r="209" spans="1:22" ht="13.5" x14ac:dyDescent="0.25">
      <c r="A209" s="3">
        <f>RSI!A209</f>
        <v>42311</v>
      </c>
      <c r="B209" s="2">
        <f>RSI!B209</f>
        <v>1.0326</v>
      </c>
      <c r="C209" s="2">
        <f>RSI!I209</f>
        <v>39.733710209487136</v>
      </c>
      <c r="D209" s="2">
        <f>MACD!E209</f>
        <v>6.8776975111752847E-3</v>
      </c>
      <c r="E209" s="2">
        <f>MACD!F209</f>
        <v>9.284625576816705E-3</v>
      </c>
      <c r="F209" s="2">
        <f>'Moving Avg'!D209</f>
        <v>1.0551999999999999</v>
      </c>
      <c r="G209" s="2">
        <f>'Moving Avg'!F209</f>
        <v>1.05911</v>
      </c>
      <c r="H209" s="2">
        <f>'Moving Avg'!G209</f>
        <v>1.064524</v>
      </c>
      <c r="I209" s="2">
        <f>'Moving Avg'!H209</f>
        <v>0.9560345000000009</v>
      </c>
      <c r="J209" s="6" t="str">
        <f>OBV!F209</f>
        <v>BULLISH</v>
      </c>
      <c r="K209" s="6" t="str">
        <f>OBV!G209</f>
        <v>STRONG</v>
      </c>
      <c r="L209" s="6" t="str">
        <f>OBV!H209</f>
        <v>BULLISH DIVERGENCE</v>
      </c>
      <c r="M209" s="8">
        <f t="shared" si="30"/>
        <v>25</v>
      </c>
      <c r="N209" s="8">
        <f t="shared" si="31"/>
        <v>45</v>
      </c>
      <c r="O209" s="8">
        <f t="shared" si="32"/>
        <v>50</v>
      </c>
      <c r="P209" s="8">
        <f t="shared" si="33"/>
        <v>83</v>
      </c>
      <c r="Q209" s="9">
        <f t="shared" si="34"/>
        <v>44.45</v>
      </c>
      <c r="R209" s="9">
        <f t="shared" si="35"/>
        <v>52.25</v>
      </c>
      <c r="S209" s="9">
        <f t="shared" si="36"/>
        <v>60.35</v>
      </c>
      <c r="T209" s="9">
        <f t="shared" si="37"/>
        <v>50.75</v>
      </c>
      <c r="U209" s="8">
        <f t="shared" si="38"/>
        <v>52.35</v>
      </c>
      <c r="V209" s="8">
        <f t="shared" si="39"/>
        <v>51.95</v>
      </c>
    </row>
    <row r="210" spans="1:22" ht="13.5" x14ac:dyDescent="0.25">
      <c r="A210" s="3">
        <f>RSI!A210</f>
        <v>42312</v>
      </c>
      <c r="B210" s="2">
        <f>RSI!B210</f>
        <v>1.0326</v>
      </c>
      <c r="C210" s="2">
        <f>RSI!I210</f>
        <v>39.733710209487136</v>
      </c>
      <c r="D210" s="2">
        <f>MACD!E210</f>
        <v>6.6035312316841122E-3</v>
      </c>
      <c r="E210" s="2">
        <f>MACD!F210</f>
        <v>8.7484067077901861E-3</v>
      </c>
      <c r="F210" s="2">
        <f>'Moving Avg'!D210</f>
        <v>1.0483199999999999</v>
      </c>
      <c r="G210" s="2">
        <f>'Moving Avg'!F210</f>
        <v>1.0566549999999997</v>
      </c>
      <c r="H210" s="2">
        <f>'Moving Avg'!G210</f>
        <v>1.064918</v>
      </c>
      <c r="I210" s="2">
        <f>'Moving Avg'!H210</f>
        <v>0.95700200000000113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  <c r="M210" s="8">
        <f t="shared" si="30"/>
        <v>25</v>
      </c>
      <c r="N210" s="8">
        <f t="shared" si="31"/>
        <v>45</v>
      </c>
      <c r="O210" s="8">
        <f t="shared" si="32"/>
        <v>50</v>
      </c>
      <c r="P210" s="8">
        <f t="shared" si="33"/>
        <v>0</v>
      </c>
      <c r="Q210" s="9">
        <f t="shared" si="34"/>
        <v>32</v>
      </c>
      <c r="R210" s="9">
        <f t="shared" si="35"/>
        <v>31.5</v>
      </c>
      <c r="S210" s="9">
        <f t="shared" si="36"/>
        <v>23</v>
      </c>
      <c r="T210" s="9">
        <f t="shared" si="37"/>
        <v>30</v>
      </c>
      <c r="U210" s="8">
        <f t="shared" si="38"/>
        <v>28.833333333333332</v>
      </c>
      <c r="V210" s="8">
        <f t="shared" si="39"/>
        <v>29.125</v>
      </c>
    </row>
    <row r="211" spans="1:22" ht="13.5" x14ac:dyDescent="0.25">
      <c r="A211" s="3">
        <f>RSI!A211</f>
        <v>42313</v>
      </c>
      <c r="B211" s="2">
        <f>RSI!B211</f>
        <v>1.0226999999999999</v>
      </c>
      <c r="C211" s="2">
        <f>RSI!I211</f>
        <v>36.859237384740211</v>
      </c>
      <c r="D211" s="2">
        <f>MACD!E211</f>
        <v>7.2701698305821516E-3</v>
      </c>
      <c r="E211" s="2">
        <f>MACD!F211</f>
        <v>8.4527593323485799E-3</v>
      </c>
      <c r="F211" s="2">
        <f>'Moving Avg'!D211</f>
        <v>1.04142</v>
      </c>
      <c r="G211" s="2">
        <f>'Moving Avg'!F211</f>
        <v>1.0537049999999999</v>
      </c>
      <c r="H211" s="2">
        <f>'Moving Avg'!G211</f>
        <v>1.0651140000000001</v>
      </c>
      <c r="I211" s="2">
        <f>'Moving Avg'!H211</f>
        <v>0.95794350000000095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  <c r="M211" s="8">
        <f t="shared" si="30"/>
        <v>25</v>
      </c>
      <c r="N211" s="8">
        <f t="shared" si="31"/>
        <v>45</v>
      </c>
      <c r="O211" s="8">
        <f t="shared" si="32"/>
        <v>50</v>
      </c>
      <c r="P211" s="8">
        <f t="shared" si="33"/>
        <v>0</v>
      </c>
      <c r="Q211" s="9">
        <f t="shared" si="34"/>
        <v>32</v>
      </c>
      <c r="R211" s="9">
        <f t="shared" si="35"/>
        <v>31.5</v>
      </c>
      <c r="S211" s="9">
        <f t="shared" si="36"/>
        <v>23</v>
      </c>
      <c r="T211" s="9">
        <f t="shared" si="37"/>
        <v>30</v>
      </c>
      <c r="U211" s="8">
        <f t="shared" si="38"/>
        <v>28.833333333333332</v>
      </c>
      <c r="V211" s="8">
        <f t="shared" si="39"/>
        <v>29.125</v>
      </c>
    </row>
    <row r="212" spans="1:22" ht="13.5" x14ac:dyDescent="0.25">
      <c r="A212" s="3">
        <f>RSI!A212</f>
        <v>42314</v>
      </c>
      <c r="B212" s="2">
        <f>RSI!B212</f>
        <v>1.0226999999999999</v>
      </c>
      <c r="C212" s="2">
        <f>RSI!I212</f>
        <v>36.859237384740197</v>
      </c>
      <c r="D212" s="2">
        <f>MACD!E212</f>
        <v>8.0457964270910232E-3</v>
      </c>
      <c r="E212" s="2">
        <f>MACD!F212</f>
        <v>8.3713667512970696E-3</v>
      </c>
      <c r="F212" s="2">
        <f>'Moving Avg'!D212</f>
        <v>1.03552</v>
      </c>
      <c r="G212" s="2">
        <f>'Moving Avg'!F212</f>
        <v>1.0514899999999998</v>
      </c>
      <c r="H212" s="2">
        <f>'Moving Avg'!G212</f>
        <v>1.0653100000000002</v>
      </c>
      <c r="I212" s="2">
        <f>'Moving Avg'!H212</f>
        <v>0.95888500000000076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0"/>
        <v>25</v>
      </c>
      <c r="N212" s="8">
        <f t="shared" si="31"/>
        <v>45</v>
      </c>
      <c r="O212" s="8">
        <f t="shared" si="32"/>
        <v>50</v>
      </c>
      <c r="P212" s="8">
        <f t="shared" si="33"/>
        <v>0</v>
      </c>
      <c r="Q212" s="9">
        <f t="shared" si="34"/>
        <v>32</v>
      </c>
      <c r="R212" s="9">
        <f t="shared" si="35"/>
        <v>31.5</v>
      </c>
      <c r="S212" s="9">
        <f t="shared" si="36"/>
        <v>23</v>
      </c>
      <c r="T212" s="9">
        <f t="shared" si="37"/>
        <v>30</v>
      </c>
      <c r="U212" s="8">
        <f t="shared" si="38"/>
        <v>28.833333333333332</v>
      </c>
      <c r="V212" s="8">
        <f t="shared" si="39"/>
        <v>29.125</v>
      </c>
    </row>
    <row r="213" spans="1:22" ht="13.5" x14ac:dyDescent="0.25">
      <c r="A213" s="3">
        <f>RSI!A213</f>
        <v>42317</v>
      </c>
      <c r="B213" s="2">
        <f>RSI!B213</f>
        <v>1.0226999999999999</v>
      </c>
      <c r="C213" s="2">
        <f>RSI!I213</f>
        <v>36.859237384740197</v>
      </c>
      <c r="D213" s="2">
        <f>MACD!E213</f>
        <v>8.8979734308847203E-3</v>
      </c>
      <c r="E213" s="2">
        <f>MACD!F213</f>
        <v>8.4766880872145997E-3</v>
      </c>
      <c r="F213" s="2">
        <f>'Moving Avg'!D213</f>
        <v>1.0266600000000001</v>
      </c>
      <c r="G213" s="2">
        <f>'Moving Avg'!F213</f>
        <v>1.0495199999999998</v>
      </c>
      <c r="H213" s="2">
        <f>'Moving Avg'!G213</f>
        <v>1.0655060000000001</v>
      </c>
      <c r="I213" s="2">
        <f>'Moving Avg'!H213</f>
        <v>0.9598265000000008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50</v>
      </c>
      <c r="P213" s="8">
        <f t="shared" si="33"/>
        <v>0</v>
      </c>
      <c r="Q213" s="9">
        <f t="shared" si="34"/>
        <v>16.25</v>
      </c>
      <c r="R213" s="9">
        <f t="shared" si="35"/>
        <v>22.5</v>
      </c>
      <c r="S213" s="9">
        <f t="shared" si="36"/>
        <v>16.25</v>
      </c>
      <c r="T213" s="9">
        <f t="shared" si="37"/>
        <v>18.75</v>
      </c>
      <c r="U213" s="8">
        <f t="shared" si="38"/>
        <v>18.333333333333332</v>
      </c>
      <c r="V213" s="8">
        <f t="shared" si="39"/>
        <v>18.4375</v>
      </c>
    </row>
    <row r="214" spans="1:22" ht="13.5" x14ac:dyDescent="0.25">
      <c r="A214" s="3">
        <f>RSI!A214</f>
        <v>42318</v>
      </c>
      <c r="B214" s="2">
        <f>RSI!B214</f>
        <v>1.0277000000000001</v>
      </c>
      <c r="C214" s="2">
        <f>RSI!I214</f>
        <v>39.614849588470754</v>
      </c>
      <c r="D214" s="2">
        <f>MACD!E214</f>
        <v>8.6761978819380747E-3</v>
      </c>
      <c r="E214" s="2">
        <f>MACD!F214</f>
        <v>8.5165900461592961E-3</v>
      </c>
      <c r="F214" s="2">
        <f>'Moving Avg'!D214</f>
        <v>1.0256799999999999</v>
      </c>
      <c r="G214" s="2">
        <f>'Moving Avg'!F214</f>
        <v>1.048295</v>
      </c>
      <c r="H214" s="2">
        <f>'Moving Avg'!G214</f>
        <v>1.0657040000000004</v>
      </c>
      <c r="I214" s="2">
        <f>'Moving Avg'!H214</f>
        <v>0.96081600000000089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50</v>
      </c>
      <c r="P214" s="8">
        <f t="shared" si="33"/>
        <v>0</v>
      </c>
      <c r="Q214" s="9">
        <f t="shared" si="34"/>
        <v>16.25</v>
      </c>
      <c r="R214" s="9">
        <f t="shared" si="35"/>
        <v>22.5</v>
      </c>
      <c r="S214" s="9">
        <f t="shared" si="36"/>
        <v>16.25</v>
      </c>
      <c r="T214" s="9">
        <f t="shared" si="37"/>
        <v>18.75</v>
      </c>
      <c r="U214" s="8">
        <f t="shared" si="38"/>
        <v>18.333333333333332</v>
      </c>
      <c r="V214" s="8">
        <f t="shared" si="39"/>
        <v>18.4375</v>
      </c>
    </row>
    <row r="215" spans="1:22" ht="13.5" x14ac:dyDescent="0.25">
      <c r="A215" s="3">
        <f>RSI!A215</f>
        <v>42319</v>
      </c>
      <c r="B215" s="2">
        <f>RSI!B215</f>
        <v>1.0277000000000001</v>
      </c>
      <c r="C215" s="2">
        <f>RSI!I215</f>
        <v>39.614849588470754</v>
      </c>
      <c r="D215" s="2">
        <f>MACD!E215</f>
        <v>1.165769911416592E-2</v>
      </c>
      <c r="E215" s="2">
        <f>MACD!F215</f>
        <v>9.1448118597606213E-3</v>
      </c>
      <c r="F215" s="2">
        <f>'Moving Avg'!D215</f>
        <v>1.0246999999999999</v>
      </c>
      <c r="G215" s="2">
        <f>'Moving Avg'!F215</f>
        <v>1.0470700000000002</v>
      </c>
      <c r="H215" s="2">
        <f>'Moving Avg'!G215</f>
        <v>1.0660000000000003</v>
      </c>
      <c r="I215" s="2">
        <f>'Moving Avg'!H215</f>
        <v>0.96180550000000098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50</v>
      </c>
      <c r="P215" s="8">
        <f t="shared" si="33"/>
        <v>0</v>
      </c>
      <c r="Q215" s="9">
        <f t="shared" si="34"/>
        <v>16.25</v>
      </c>
      <c r="R215" s="9">
        <f t="shared" si="35"/>
        <v>22.5</v>
      </c>
      <c r="S215" s="9">
        <f t="shared" si="36"/>
        <v>16.25</v>
      </c>
      <c r="T215" s="9">
        <f t="shared" si="37"/>
        <v>18.75</v>
      </c>
      <c r="U215" s="8">
        <f t="shared" si="38"/>
        <v>18.333333333333332</v>
      </c>
      <c r="V215" s="8">
        <f t="shared" si="39"/>
        <v>18.4375</v>
      </c>
    </row>
    <row r="216" spans="1:22" ht="13.5" x14ac:dyDescent="0.25">
      <c r="A216" s="3">
        <f>RSI!A216</f>
        <v>42320</v>
      </c>
      <c r="B216" s="2">
        <f>RSI!B216</f>
        <v>0.96870000000000001</v>
      </c>
      <c r="C216" s="2">
        <f>RSI!I216</f>
        <v>24.801834704023193</v>
      </c>
      <c r="D216" s="2">
        <f>MACD!E216</f>
        <v>1.7171323166604413E-2</v>
      </c>
      <c r="E216" s="2">
        <f>MACD!F216</f>
        <v>1.0750114121129381E-2</v>
      </c>
      <c r="F216" s="2">
        <f>'Moving Avg'!D216</f>
        <v>1.0139</v>
      </c>
      <c r="G216" s="2">
        <f>'Moving Avg'!F216</f>
        <v>1.0428950000000001</v>
      </c>
      <c r="H216" s="2">
        <f>'Moving Avg'!G216</f>
        <v>1.0651160000000004</v>
      </c>
      <c r="I216" s="2">
        <f>'Moving Avg'!H216</f>
        <v>0.96250000000000102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  <c r="M216" s="8">
        <f t="shared" si="30"/>
        <v>50</v>
      </c>
      <c r="N216" s="8">
        <f t="shared" si="31"/>
        <v>0</v>
      </c>
      <c r="O216" s="8">
        <f t="shared" si="32"/>
        <v>50</v>
      </c>
      <c r="P216" s="8">
        <f t="shared" si="33"/>
        <v>0</v>
      </c>
      <c r="Q216" s="9">
        <f t="shared" si="34"/>
        <v>25</v>
      </c>
      <c r="R216" s="9">
        <f t="shared" si="35"/>
        <v>27.5</v>
      </c>
      <c r="S216" s="9">
        <f t="shared" si="36"/>
        <v>20</v>
      </c>
      <c r="T216" s="9">
        <f t="shared" si="37"/>
        <v>25</v>
      </c>
      <c r="U216" s="8">
        <f t="shared" si="38"/>
        <v>24.166666666666668</v>
      </c>
      <c r="V216" s="8">
        <f t="shared" si="39"/>
        <v>24.375</v>
      </c>
    </row>
    <row r="217" spans="1:22" ht="13.5" x14ac:dyDescent="0.25">
      <c r="A217" s="3">
        <f>RSI!A217</f>
        <v>42321</v>
      </c>
      <c r="B217" s="2">
        <f>RSI!B217</f>
        <v>1.0178</v>
      </c>
      <c r="C217" s="2">
        <f>RSI!I217</f>
        <v>43.67682510504023</v>
      </c>
      <c r="D217" s="2">
        <f>MACD!E217</f>
        <v>1.7897708698667802E-2</v>
      </c>
      <c r="E217" s="2">
        <f>MACD!F217</f>
        <v>1.2179633036637065E-2</v>
      </c>
      <c r="F217" s="2">
        <f>'Moving Avg'!D217</f>
        <v>1.01292</v>
      </c>
      <c r="G217" s="2">
        <f>'Moving Avg'!F217</f>
        <v>1.0401899999999999</v>
      </c>
      <c r="H217" s="2">
        <f>'Moving Avg'!G217</f>
        <v>1.0651160000000004</v>
      </c>
      <c r="I217" s="2">
        <f>'Moving Avg'!H217</f>
        <v>0.96344000000000096</v>
      </c>
      <c r="J217" s="6" t="str">
        <f>OBV!F217</f>
        <v>BULLISH</v>
      </c>
      <c r="K217" s="6" t="str">
        <f>OBV!G217</f>
        <v>STRONG</v>
      </c>
      <c r="L217" s="6" t="str">
        <f>OBV!H217</f>
        <v>BULLISH DIVERGENCE</v>
      </c>
      <c r="M217" s="8">
        <f t="shared" si="30"/>
        <v>25</v>
      </c>
      <c r="N217" s="8">
        <f t="shared" si="31"/>
        <v>0</v>
      </c>
      <c r="O217" s="8">
        <f t="shared" si="32"/>
        <v>50</v>
      </c>
      <c r="P217" s="8">
        <f t="shared" si="33"/>
        <v>83</v>
      </c>
      <c r="Q217" s="9">
        <f t="shared" si="34"/>
        <v>28.7</v>
      </c>
      <c r="R217" s="9">
        <f t="shared" si="35"/>
        <v>43.25</v>
      </c>
      <c r="S217" s="9">
        <f t="shared" si="36"/>
        <v>53.6</v>
      </c>
      <c r="T217" s="9">
        <f t="shared" si="37"/>
        <v>39.5</v>
      </c>
      <c r="U217" s="8">
        <f t="shared" si="38"/>
        <v>41.85</v>
      </c>
      <c r="V217" s="8">
        <f t="shared" si="39"/>
        <v>41.262500000000003</v>
      </c>
    </row>
    <row r="218" spans="1:22" ht="13.5" x14ac:dyDescent="0.25">
      <c r="A218" s="3">
        <f>RSI!A218</f>
        <v>42324</v>
      </c>
      <c r="B218" s="2">
        <f>RSI!B218</f>
        <v>1.0226999999999999</v>
      </c>
      <c r="C218" s="2">
        <f>RSI!I218</f>
        <v>45.156293075500109</v>
      </c>
      <c r="D218" s="2">
        <f>MACD!E218</f>
        <v>2.056883458619696E-2</v>
      </c>
      <c r="E218" s="2">
        <f>MACD!F218</f>
        <v>1.3857473346549045E-2</v>
      </c>
      <c r="F218" s="2">
        <f>'Moving Avg'!D218</f>
        <v>1.01292</v>
      </c>
      <c r="G218" s="2">
        <f>'Moving Avg'!F218</f>
        <v>1.03773</v>
      </c>
      <c r="H218" s="2">
        <f>'Moving Avg'!G218</f>
        <v>1.0653120000000005</v>
      </c>
      <c r="I218" s="2">
        <f>'Moving Avg'!H218</f>
        <v>0.96440450000000066</v>
      </c>
      <c r="J218" s="6" t="str">
        <f>OBV!F218</f>
        <v>BULLISH</v>
      </c>
      <c r="K218" s="6" t="str">
        <f>OBV!G218</f>
        <v>STRONG</v>
      </c>
      <c r="L218" s="6" t="str">
        <f>OBV!H218</f>
        <v>NEUTRAL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66</v>
      </c>
      <c r="Q218" s="9">
        <f t="shared" si="34"/>
        <v>26.15</v>
      </c>
      <c r="R218" s="9">
        <f t="shared" si="35"/>
        <v>39</v>
      </c>
      <c r="S218" s="9">
        <f t="shared" si="36"/>
        <v>45.95</v>
      </c>
      <c r="T218" s="9">
        <f t="shared" si="37"/>
        <v>35.25</v>
      </c>
      <c r="U218" s="8">
        <f t="shared" si="38"/>
        <v>37.033333333333339</v>
      </c>
      <c r="V218" s="8">
        <f t="shared" si="39"/>
        <v>36.587500000000006</v>
      </c>
    </row>
    <row r="219" spans="1:22" ht="13.5" x14ac:dyDescent="0.25">
      <c r="A219" s="3">
        <f>RSI!A219</f>
        <v>42325</v>
      </c>
      <c r="B219" s="2">
        <f>RSI!B219</f>
        <v>1.0178</v>
      </c>
      <c r="C219" s="2">
        <f>RSI!I219</f>
        <v>43.914049915063806</v>
      </c>
      <c r="D219" s="2">
        <f>MACD!E219</f>
        <v>1.8002692935843001E-2</v>
      </c>
      <c r="E219" s="2">
        <f>MACD!F219</f>
        <v>1.4686517264407837E-2</v>
      </c>
      <c r="F219" s="2">
        <f>'Moving Avg'!D219</f>
        <v>1.0109399999999999</v>
      </c>
      <c r="G219" s="2">
        <f>'Moving Avg'!F219</f>
        <v>1.0357600000000002</v>
      </c>
      <c r="H219" s="2">
        <f>'Moving Avg'!G219</f>
        <v>1.0650160000000002</v>
      </c>
      <c r="I219" s="2">
        <f>'Moving Avg'!H219</f>
        <v>0.96539150000000062</v>
      </c>
      <c r="J219" s="6" t="str">
        <f>OBV!F219</f>
        <v>BULLISH</v>
      </c>
      <c r="K219" s="6" t="str">
        <f>OBV!G219</f>
        <v>STRONG</v>
      </c>
      <c r="L219" s="6" t="str">
        <f>OBV!H219</f>
        <v>BULLISH DIVERGENCE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83</v>
      </c>
      <c r="Q219" s="9">
        <f t="shared" si="34"/>
        <v>28.7</v>
      </c>
      <c r="R219" s="9">
        <f t="shared" si="35"/>
        <v>43.25</v>
      </c>
      <c r="S219" s="9">
        <f t="shared" si="36"/>
        <v>53.6</v>
      </c>
      <c r="T219" s="9">
        <f t="shared" si="37"/>
        <v>39.5</v>
      </c>
      <c r="U219" s="8">
        <f t="shared" si="38"/>
        <v>41.85</v>
      </c>
      <c r="V219" s="8">
        <f t="shared" si="39"/>
        <v>41.262500000000003</v>
      </c>
    </row>
    <row r="220" spans="1:22" ht="13.5" x14ac:dyDescent="0.25">
      <c r="A220" s="3">
        <f>RSI!A220</f>
        <v>42326</v>
      </c>
      <c r="B220" s="2">
        <f>RSI!B220</f>
        <v>1.0178</v>
      </c>
      <c r="C220" s="2">
        <f>RSI!I220</f>
        <v>43.914049915063806</v>
      </c>
      <c r="D220" s="2">
        <f>MACD!E220</f>
        <v>1.5955685170627287E-2</v>
      </c>
      <c r="E220" s="2">
        <f>MACD!F220</f>
        <v>1.4940350845651729E-2</v>
      </c>
      <c r="F220" s="2">
        <f>'Moving Avg'!D220</f>
        <v>1.0089600000000001</v>
      </c>
      <c r="G220" s="2">
        <f>'Moving Avg'!F220</f>
        <v>1.0340400000000003</v>
      </c>
      <c r="H220" s="2">
        <f>'Moving Avg'!G220</f>
        <v>1.0645240000000002</v>
      </c>
      <c r="I220" s="2">
        <f>'Moving Avg'!H220</f>
        <v>0.96640200000000065</v>
      </c>
      <c r="J220" s="6" t="str">
        <f>OBV!F220</f>
        <v>BULLISH</v>
      </c>
      <c r="K220" s="6" t="str">
        <f>OBV!G220</f>
        <v>STRONG</v>
      </c>
      <c r="L220" s="6" t="str">
        <f>OBV!H220</f>
        <v>BULLISH DIVERGENCE</v>
      </c>
      <c r="M220" s="8">
        <f t="shared" si="30"/>
        <v>25</v>
      </c>
      <c r="N220" s="8">
        <f t="shared" si="31"/>
        <v>0</v>
      </c>
      <c r="O220" s="8">
        <f t="shared" si="32"/>
        <v>50</v>
      </c>
      <c r="P220" s="8">
        <f t="shared" si="33"/>
        <v>83</v>
      </c>
      <c r="Q220" s="9">
        <f t="shared" si="34"/>
        <v>28.7</v>
      </c>
      <c r="R220" s="9">
        <f t="shared" si="35"/>
        <v>43.25</v>
      </c>
      <c r="S220" s="9">
        <f t="shared" si="36"/>
        <v>53.6</v>
      </c>
      <c r="T220" s="9">
        <f t="shared" si="37"/>
        <v>39.5</v>
      </c>
      <c r="U220" s="8">
        <f t="shared" si="38"/>
        <v>41.85</v>
      </c>
      <c r="V220" s="8">
        <f t="shared" si="39"/>
        <v>41.262500000000003</v>
      </c>
    </row>
    <row r="221" spans="1:22" ht="13.5" x14ac:dyDescent="0.25">
      <c r="A221" s="3">
        <f>RSI!A221</f>
        <v>42327</v>
      </c>
      <c r="B221" s="2">
        <f>RSI!B221</f>
        <v>0.98829999999999996</v>
      </c>
      <c r="C221" s="2">
        <f>RSI!I221</f>
        <v>36.838153219419915</v>
      </c>
      <c r="D221" s="2">
        <f>MACD!E221</f>
        <v>1.5000842218727328E-2</v>
      </c>
      <c r="E221" s="2">
        <f>MACD!F221</f>
        <v>1.4952449120266848E-2</v>
      </c>
      <c r="F221" s="2">
        <f>'Moving Avg'!D221</f>
        <v>1.01288</v>
      </c>
      <c r="G221" s="2">
        <f>'Moving Avg'!F221</f>
        <v>1.030845</v>
      </c>
      <c r="H221" s="2">
        <f>'Moving Avg'!G221</f>
        <v>1.0628520000000004</v>
      </c>
      <c r="I221" s="2">
        <f>'Moving Avg'!H221</f>
        <v>0.96731200000000073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  <c r="M221" s="8">
        <f t="shared" si="30"/>
        <v>25</v>
      </c>
      <c r="N221" s="8">
        <f t="shared" si="31"/>
        <v>0</v>
      </c>
      <c r="O221" s="8">
        <f t="shared" si="32"/>
        <v>50</v>
      </c>
      <c r="P221" s="8">
        <f t="shared" si="33"/>
        <v>100</v>
      </c>
      <c r="Q221" s="9">
        <f t="shared" si="34"/>
        <v>31.25</v>
      </c>
      <c r="R221" s="9">
        <f t="shared" si="35"/>
        <v>47.5</v>
      </c>
      <c r="S221" s="9">
        <f t="shared" si="36"/>
        <v>61.25</v>
      </c>
      <c r="T221" s="9">
        <f t="shared" si="37"/>
        <v>43.75</v>
      </c>
      <c r="U221" s="8">
        <f t="shared" si="38"/>
        <v>46.666666666666664</v>
      </c>
      <c r="V221" s="8">
        <f t="shared" si="39"/>
        <v>45.9375</v>
      </c>
    </row>
    <row r="222" spans="1:22" ht="13.5" x14ac:dyDescent="0.25">
      <c r="A222" s="3">
        <f>RSI!A222</f>
        <v>42328</v>
      </c>
      <c r="B222" s="2">
        <f>RSI!B222</f>
        <v>1.0178</v>
      </c>
      <c r="C222" s="2">
        <f>RSI!I222</f>
        <v>46.177683999472386</v>
      </c>
      <c r="D222" s="2">
        <f>MACD!E222</f>
        <v>1.2288633726854403E-2</v>
      </c>
      <c r="E222" s="2">
        <f>MACD!F222</f>
        <v>1.4419686041584358E-2</v>
      </c>
      <c r="F222" s="2">
        <f>'Moving Avg'!D222</f>
        <v>1.01288</v>
      </c>
      <c r="G222" s="2">
        <f>'Moving Avg'!F222</f>
        <v>1.0291250000000001</v>
      </c>
      <c r="H222" s="2">
        <f>'Moving Avg'!G222</f>
        <v>1.0618680000000003</v>
      </c>
      <c r="I222" s="2">
        <f>'Moving Avg'!H222</f>
        <v>0.9682055000000005</v>
      </c>
      <c r="J222" s="6" t="str">
        <f>OBV!F222</f>
        <v>BULLISH</v>
      </c>
      <c r="K222" s="6" t="str">
        <f>OBV!G222</f>
        <v>NEUTRAL</v>
      </c>
      <c r="L222" s="6" t="str">
        <f>OBV!H222</f>
        <v>NEUTRAL</v>
      </c>
      <c r="M222" s="8">
        <f t="shared" si="30"/>
        <v>25</v>
      </c>
      <c r="N222" s="8">
        <f t="shared" si="31"/>
        <v>45</v>
      </c>
      <c r="O222" s="8">
        <f t="shared" si="32"/>
        <v>50</v>
      </c>
      <c r="P222" s="8">
        <f t="shared" si="33"/>
        <v>49.5</v>
      </c>
      <c r="Q222" s="9">
        <f t="shared" si="34"/>
        <v>39.424999999999997</v>
      </c>
      <c r="R222" s="9">
        <f t="shared" si="35"/>
        <v>43.875</v>
      </c>
      <c r="S222" s="9">
        <f t="shared" si="36"/>
        <v>45.275000000000006</v>
      </c>
      <c r="T222" s="9">
        <f t="shared" si="37"/>
        <v>42.375</v>
      </c>
      <c r="U222" s="8">
        <f t="shared" si="38"/>
        <v>42.858333333333327</v>
      </c>
      <c r="V222" s="8">
        <f t="shared" si="39"/>
        <v>42.737499999999997</v>
      </c>
    </row>
    <row r="223" spans="1:22" ht="13.5" x14ac:dyDescent="0.25">
      <c r="A223" s="3">
        <f>RSI!A223</f>
        <v>42331</v>
      </c>
      <c r="B223" s="2">
        <f>RSI!B223</f>
        <v>0.98340000000000005</v>
      </c>
      <c r="C223" s="2">
        <f>RSI!I223</f>
        <v>38.945792615624988</v>
      </c>
      <c r="D223" s="2">
        <f>MACD!E223</f>
        <v>1.2627631247730475E-2</v>
      </c>
      <c r="E223" s="2">
        <f>MACD!F223</f>
        <v>1.4061275082813584E-2</v>
      </c>
      <c r="F223" s="2">
        <f>'Moving Avg'!D223</f>
        <v>1.00502</v>
      </c>
      <c r="G223" s="2">
        <f>'Moving Avg'!F223</f>
        <v>1.025685</v>
      </c>
      <c r="H223" s="2">
        <f>'Moving Avg'!G223</f>
        <v>1.0589180000000002</v>
      </c>
      <c r="I223" s="2">
        <f>'Moving Avg'!H223</f>
        <v>0.96895050000000038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  <c r="M223" s="8">
        <f t="shared" si="30"/>
        <v>25</v>
      </c>
      <c r="N223" s="8">
        <f t="shared" si="31"/>
        <v>45</v>
      </c>
      <c r="O223" s="8">
        <f t="shared" si="32"/>
        <v>50</v>
      </c>
      <c r="P223" s="8">
        <f t="shared" si="33"/>
        <v>0</v>
      </c>
      <c r="Q223" s="9">
        <f t="shared" si="34"/>
        <v>32</v>
      </c>
      <c r="R223" s="9">
        <f t="shared" si="35"/>
        <v>31.5</v>
      </c>
      <c r="S223" s="9">
        <f t="shared" si="36"/>
        <v>23</v>
      </c>
      <c r="T223" s="9">
        <f t="shared" si="37"/>
        <v>30</v>
      </c>
      <c r="U223" s="8">
        <f t="shared" si="38"/>
        <v>28.833333333333332</v>
      </c>
      <c r="V223" s="8">
        <f t="shared" si="39"/>
        <v>29.125</v>
      </c>
    </row>
    <row r="224" spans="1:22" ht="13.5" x14ac:dyDescent="0.25">
      <c r="A224" s="3">
        <f>RSI!A224</f>
        <v>42332</v>
      </c>
      <c r="B224" s="2">
        <f>RSI!B224</f>
        <v>0.98340000000000005</v>
      </c>
      <c r="C224" s="2">
        <f>RSI!I224</f>
        <v>38.945792615624988</v>
      </c>
      <c r="D224" s="2">
        <f>MACD!E224</f>
        <v>1.3966416983485663E-2</v>
      </c>
      <c r="E224" s="2">
        <f>MACD!F224</f>
        <v>1.4042303462948E-2</v>
      </c>
      <c r="F224" s="2">
        <f>'Moving Avg'!D224</f>
        <v>0.99814000000000003</v>
      </c>
      <c r="G224" s="2">
        <f>'Moving Avg'!F224</f>
        <v>1.0224899999999999</v>
      </c>
      <c r="H224" s="2">
        <f>'Moving Avg'!G224</f>
        <v>1.0559680000000005</v>
      </c>
      <c r="I224" s="2">
        <f>'Moving Avg'!H224</f>
        <v>0.96969550000000038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  <c r="M224" s="8">
        <f t="shared" si="30"/>
        <v>25</v>
      </c>
      <c r="N224" s="8">
        <f t="shared" si="31"/>
        <v>45</v>
      </c>
      <c r="O224" s="8">
        <f t="shared" si="32"/>
        <v>50</v>
      </c>
      <c r="P224" s="8">
        <f t="shared" si="33"/>
        <v>0</v>
      </c>
      <c r="Q224" s="9">
        <f t="shared" si="34"/>
        <v>32</v>
      </c>
      <c r="R224" s="9">
        <f t="shared" si="35"/>
        <v>31.5</v>
      </c>
      <c r="S224" s="9">
        <f t="shared" si="36"/>
        <v>23</v>
      </c>
      <c r="T224" s="9">
        <f t="shared" si="37"/>
        <v>30</v>
      </c>
      <c r="U224" s="8">
        <f t="shared" si="38"/>
        <v>28.833333333333332</v>
      </c>
      <c r="V224" s="8">
        <f t="shared" si="39"/>
        <v>29.125</v>
      </c>
    </row>
    <row r="225" spans="1:22" ht="13.5" x14ac:dyDescent="0.25">
      <c r="A225" s="3">
        <f>RSI!A225</f>
        <v>42333</v>
      </c>
      <c r="B225" s="2">
        <f>RSI!B225</f>
        <v>1.0128999999999999</v>
      </c>
      <c r="C225" s="2">
        <f>RSI!I225</f>
        <v>47.173921075149899</v>
      </c>
      <c r="D225" s="2">
        <f>MACD!E225</f>
        <v>1.3175819859265525E-2</v>
      </c>
      <c r="E225" s="2">
        <f>MACD!F225</f>
        <v>1.3869006742211507E-2</v>
      </c>
      <c r="F225" s="2">
        <f>'Moving Avg'!D225</f>
        <v>0.99716000000000005</v>
      </c>
      <c r="G225" s="2">
        <f>'Moving Avg'!F225</f>
        <v>1.0197849999999999</v>
      </c>
      <c r="H225" s="2">
        <f>'Moving Avg'!G225</f>
        <v>1.0541980000000004</v>
      </c>
      <c r="I225" s="2">
        <f>'Moving Avg'!H225</f>
        <v>0.97061100000000033</v>
      </c>
      <c r="J225" s="6" t="str">
        <f>OBV!F225</f>
        <v>BULLISH</v>
      </c>
      <c r="K225" s="6" t="str">
        <f>OBV!G225</f>
        <v>STRONG</v>
      </c>
      <c r="L225" s="6" t="str">
        <f>OBV!H225</f>
        <v>BULLISH DIVERGENCE</v>
      </c>
      <c r="M225" s="8">
        <f t="shared" si="30"/>
        <v>25</v>
      </c>
      <c r="N225" s="8">
        <f t="shared" si="31"/>
        <v>45</v>
      </c>
      <c r="O225" s="8">
        <f t="shared" si="32"/>
        <v>50</v>
      </c>
      <c r="P225" s="8">
        <f t="shared" si="33"/>
        <v>83</v>
      </c>
      <c r="Q225" s="9">
        <f t="shared" si="34"/>
        <v>44.45</v>
      </c>
      <c r="R225" s="9">
        <f t="shared" si="35"/>
        <v>52.25</v>
      </c>
      <c r="S225" s="9">
        <f t="shared" si="36"/>
        <v>60.35</v>
      </c>
      <c r="T225" s="9">
        <f t="shared" si="37"/>
        <v>50.75</v>
      </c>
      <c r="U225" s="8">
        <f t="shared" si="38"/>
        <v>52.35</v>
      </c>
      <c r="V225" s="8">
        <f t="shared" si="39"/>
        <v>51.95</v>
      </c>
    </row>
    <row r="226" spans="1:22" ht="13.5" x14ac:dyDescent="0.25">
      <c r="A226" s="3">
        <f>RSI!A226</f>
        <v>42334</v>
      </c>
      <c r="B226" s="2">
        <f>RSI!B226</f>
        <v>0.98829999999999996</v>
      </c>
      <c r="C226" s="2">
        <f>RSI!I226</f>
        <v>42.080975457980536</v>
      </c>
      <c r="D226" s="2">
        <f>MACD!E226</f>
        <v>5.3202144786455019E-3</v>
      </c>
      <c r="E226" s="2">
        <f>MACD!F226</f>
        <v>1.2159248289498307E-2</v>
      </c>
      <c r="F226" s="2">
        <f>'Moving Avg'!D226</f>
        <v>0.99715999999999982</v>
      </c>
      <c r="G226" s="2">
        <f>'Moving Avg'!F226</f>
        <v>1.0163399999999998</v>
      </c>
      <c r="H226" s="2">
        <f>'Moving Avg'!G226</f>
        <v>1.0515420000000004</v>
      </c>
      <c r="I226" s="2">
        <f>'Moving Avg'!H226</f>
        <v>0.97128650000000039</v>
      </c>
      <c r="J226" s="6" t="str">
        <f>OBV!F226</f>
        <v>BULLISH</v>
      </c>
      <c r="K226" s="6" t="str">
        <f>OBV!G226</f>
        <v>STRONG</v>
      </c>
      <c r="L226" s="6" t="str">
        <f>OBV!H226</f>
        <v>NEUTRAL</v>
      </c>
      <c r="M226" s="8">
        <f t="shared" si="30"/>
        <v>25</v>
      </c>
      <c r="N226" s="8">
        <f t="shared" si="31"/>
        <v>45</v>
      </c>
      <c r="O226" s="8">
        <f t="shared" si="32"/>
        <v>50</v>
      </c>
      <c r="P226" s="8">
        <f t="shared" si="33"/>
        <v>66</v>
      </c>
      <c r="Q226" s="9">
        <f t="shared" si="34"/>
        <v>41.9</v>
      </c>
      <c r="R226" s="9">
        <f t="shared" si="35"/>
        <v>48</v>
      </c>
      <c r="S226" s="9">
        <f t="shared" si="36"/>
        <v>52.7</v>
      </c>
      <c r="T226" s="9">
        <f t="shared" si="37"/>
        <v>46.5</v>
      </c>
      <c r="U226" s="8">
        <f t="shared" si="38"/>
        <v>47.533333333333339</v>
      </c>
      <c r="V226" s="8">
        <f t="shared" si="39"/>
        <v>47.275000000000006</v>
      </c>
    </row>
    <row r="227" spans="1:22" ht="13.5" x14ac:dyDescent="0.25">
      <c r="A227" s="3">
        <f>RSI!A227</f>
        <v>42335</v>
      </c>
      <c r="B227" s="2">
        <f>RSI!B227</f>
        <v>0.95879999999999999</v>
      </c>
      <c r="C227" s="2">
        <f>RSI!I227</f>
        <v>36.931785023329269</v>
      </c>
      <c r="D227" s="2">
        <f>MACD!E227</f>
        <v>8.6205781892294553E-3</v>
      </c>
      <c r="E227" s="2">
        <f>MACD!F227</f>
        <v>1.1451514269444537E-2</v>
      </c>
      <c r="F227" s="2">
        <f>'Moving Avg'!D227</f>
        <v>0.98536000000000001</v>
      </c>
      <c r="G227" s="2">
        <f>'Moving Avg'!F227</f>
        <v>1.0116699999999998</v>
      </c>
      <c r="H227" s="2">
        <f>'Moving Avg'!G227</f>
        <v>1.0482960000000003</v>
      </c>
      <c r="I227" s="2">
        <f>'Moving Avg'!H227</f>
        <v>0.97176750000000045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45</v>
      </c>
      <c r="O227" s="8">
        <f t="shared" si="32"/>
        <v>50</v>
      </c>
      <c r="P227" s="8">
        <f t="shared" si="33"/>
        <v>16.5</v>
      </c>
      <c r="Q227" s="9">
        <f t="shared" si="34"/>
        <v>34.475000000000001</v>
      </c>
      <c r="R227" s="9">
        <f t="shared" si="35"/>
        <v>35.625</v>
      </c>
      <c r="S227" s="9">
        <f t="shared" si="36"/>
        <v>30.425000000000001</v>
      </c>
      <c r="T227" s="9">
        <f t="shared" si="37"/>
        <v>34.125</v>
      </c>
      <c r="U227" s="8">
        <f t="shared" si="38"/>
        <v>33.508333333333333</v>
      </c>
      <c r="V227" s="8">
        <f t="shared" si="39"/>
        <v>33.662499999999994</v>
      </c>
    </row>
    <row r="228" spans="1:22" ht="13.5" x14ac:dyDescent="0.25">
      <c r="A228" s="3">
        <f>RSI!A228</f>
        <v>42338</v>
      </c>
      <c r="B228" s="2">
        <f>RSI!B228</f>
        <v>0.98340000000000005</v>
      </c>
      <c r="C228" s="2">
        <f>RSI!I228</f>
        <v>43.176063281607249</v>
      </c>
      <c r="D228" s="2">
        <f>MACD!E228</f>
        <v>1.0712081629838277E-2</v>
      </c>
      <c r="E228" s="2">
        <f>MACD!F228</f>
        <v>1.1303627741523286E-2</v>
      </c>
      <c r="F228" s="2">
        <f>'Moving Avg'!D228</f>
        <v>0.98536000000000001</v>
      </c>
      <c r="G228" s="2">
        <f>'Moving Avg'!F228</f>
        <v>1.0074899999999998</v>
      </c>
      <c r="H228" s="2">
        <f>'Moving Avg'!G228</f>
        <v>1.0462300000000004</v>
      </c>
      <c r="I228" s="2">
        <f>'Moving Avg'!H228</f>
        <v>0.97241850000000019</v>
      </c>
      <c r="J228" s="6" t="str">
        <f>OBV!F228</f>
        <v>BULLISH</v>
      </c>
      <c r="K228" s="6" t="str">
        <f>OBV!G228</f>
        <v>STRONG</v>
      </c>
      <c r="L228" s="6" t="str">
        <f>OBV!H228</f>
        <v>NEUTRAL</v>
      </c>
      <c r="M228" s="8">
        <f t="shared" si="30"/>
        <v>25</v>
      </c>
      <c r="N228" s="8">
        <f t="shared" si="31"/>
        <v>45</v>
      </c>
      <c r="O228" s="8">
        <f t="shared" si="32"/>
        <v>50</v>
      </c>
      <c r="P228" s="8">
        <f t="shared" si="33"/>
        <v>66</v>
      </c>
      <c r="Q228" s="9">
        <f t="shared" si="34"/>
        <v>41.9</v>
      </c>
      <c r="R228" s="9">
        <f t="shared" si="35"/>
        <v>48</v>
      </c>
      <c r="S228" s="9">
        <f t="shared" si="36"/>
        <v>52.7</v>
      </c>
      <c r="T228" s="9">
        <f t="shared" si="37"/>
        <v>46.5</v>
      </c>
      <c r="U228" s="8">
        <f t="shared" si="38"/>
        <v>47.533333333333339</v>
      </c>
      <c r="V228" s="8">
        <f t="shared" si="39"/>
        <v>47.275000000000006</v>
      </c>
    </row>
    <row r="229" spans="1:22" ht="13.5" x14ac:dyDescent="0.25">
      <c r="A229" s="3">
        <f>RSI!A229</f>
        <v>42339</v>
      </c>
      <c r="B229" s="2">
        <f>RSI!B229</f>
        <v>1.008</v>
      </c>
      <c r="C229" s="2">
        <f>RSI!I229</f>
        <v>48.651105700499095</v>
      </c>
      <c r="D229" s="2">
        <f>MACD!E229</f>
        <v>1.0100443794077707E-2</v>
      </c>
      <c r="E229" s="2">
        <f>MACD!F229</f>
        <v>1.106299095203417E-2</v>
      </c>
      <c r="F229" s="2">
        <f>'Moving Avg'!D229</f>
        <v>0.99027999999999994</v>
      </c>
      <c r="G229" s="2">
        <f>'Moving Avg'!F229</f>
        <v>1.0062599999999997</v>
      </c>
      <c r="H229" s="2">
        <f>'Moving Avg'!G229</f>
        <v>1.0441640000000005</v>
      </c>
      <c r="I229" s="2">
        <f>'Moving Avg'!H229</f>
        <v>0.97319250000000024</v>
      </c>
      <c r="J229" s="6" t="str">
        <f>OBV!F229</f>
        <v>BULLISH</v>
      </c>
      <c r="K229" s="6" t="str">
        <f>OBV!G229</f>
        <v>STRONG</v>
      </c>
      <c r="L229" s="6" t="str">
        <f>OBV!H229</f>
        <v>CONFIRMED BULLISH</v>
      </c>
      <c r="M229" s="8">
        <f t="shared" si="30"/>
        <v>25</v>
      </c>
      <c r="N229" s="8">
        <f t="shared" si="31"/>
        <v>45</v>
      </c>
      <c r="O229" s="8">
        <f t="shared" si="32"/>
        <v>50</v>
      </c>
      <c r="P229" s="8">
        <f t="shared" si="33"/>
        <v>100</v>
      </c>
      <c r="Q229" s="9">
        <f t="shared" si="34"/>
        <v>47</v>
      </c>
      <c r="R229" s="9">
        <f t="shared" si="35"/>
        <v>56.5</v>
      </c>
      <c r="S229" s="9">
        <f t="shared" si="36"/>
        <v>68</v>
      </c>
      <c r="T229" s="9">
        <f t="shared" si="37"/>
        <v>55</v>
      </c>
      <c r="U229" s="8">
        <f t="shared" si="38"/>
        <v>57.166666666666664</v>
      </c>
      <c r="V229" s="8">
        <f t="shared" si="39"/>
        <v>56.625</v>
      </c>
    </row>
    <row r="230" spans="1:22" ht="13.5" x14ac:dyDescent="0.25">
      <c r="A230" s="3">
        <f>RSI!A230</f>
        <v>42340</v>
      </c>
      <c r="B230" s="2">
        <f>RSI!B230</f>
        <v>0.98340000000000005</v>
      </c>
      <c r="C230" s="2">
        <f>RSI!I230</f>
        <v>44.077508708574406</v>
      </c>
      <c r="D230" s="2">
        <f>MACD!E230</f>
        <v>1.1440038722822843E-2</v>
      </c>
      <c r="E230" s="2">
        <f>MACD!F230</f>
        <v>1.1138400506191904E-2</v>
      </c>
      <c r="F230" s="2">
        <f>'Moving Avg'!D230</f>
        <v>0.98438000000000003</v>
      </c>
      <c r="G230" s="2">
        <f>'Moving Avg'!F230</f>
        <v>1.0037999999999998</v>
      </c>
      <c r="H230" s="2">
        <f>'Moving Avg'!G230</f>
        <v>1.0421980000000004</v>
      </c>
      <c r="I230" s="2">
        <f>'Moving Avg'!H230</f>
        <v>0.97384350000000008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  <c r="M230" s="8">
        <f t="shared" si="30"/>
        <v>25</v>
      </c>
      <c r="N230" s="8">
        <f t="shared" si="31"/>
        <v>0</v>
      </c>
      <c r="O230" s="8">
        <f t="shared" si="32"/>
        <v>50</v>
      </c>
      <c r="P230" s="8">
        <f t="shared" si="33"/>
        <v>0</v>
      </c>
      <c r="Q230" s="9">
        <f t="shared" si="34"/>
        <v>16.25</v>
      </c>
      <c r="R230" s="9">
        <f t="shared" si="35"/>
        <v>22.5</v>
      </c>
      <c r="S230" s="9">
        <f t="shared" si="36"/>
        <v>16.25</v>
      </c>
      <c r="T230" s="9">
        <f t="shared" si="37"/>
        <v>18.75</v>
      </c>
      <c r="U230" s="8">
        <f t="shared" si="38"/>
        <v>18.333333333333332</v>
      </c>
      <c r="V230" s="8">
        <f t="shared" si="39"/>
        <v>18.4375</v>
      </c>
    </row>
    <row r="231" spans="1:22" ht="13.5" x14ac:dyDescent="0.25">
      <c r="A231" s="3">
        <f>RSI!A231</f>
        <v>42341</v>
      </c>
      <c r="B231" s="2">
        <f>RSI!B231</f>
        <v>0.99819999999999998</v>
      </c>
      <c r="C231" s="2">
        <f>RSI!I231</f>
        <v>47.288100818943768</v>
      </c>
      <c r="D231" s="2">
        <f>MACD!E231</f>
        <v>7.116473054770589E-3</v>
      </c>
      <c r="E231" s="2">
        <f>MACD!F231</f>
        <v>1.0334015015907642E-2</v>
      </c>
      <c r="F231" s="2">
        <f>'Moving Avg'!D231</f>
        <v>0.98636000000000001</v>
      </c>
      <c r="G231" s="2">
        <f>'Moving Avg'!F231</f>
        <v>1.0025749999999998</v>
      </c>
      <c r="H231" s="2">
        <f>'Moving Avg'!G231</f>
        <v>1.0400360000000004</v>
      </c>
      <c r="I231" s="2">
        <f>'Moving Avg'!H231</f>
        <v>0.97454500000000011</v>
      </c>
      <c r="J231" s="6" t="str">
        <f>OBV!F231</f>
        <v>BEARISH</v>
      </c>
      <c r="K231" s="6" t="str">
        <f>OBV!G231</f>
        <v>WEAK</v>
      </c>
      <c r="L231" s="6" t="str">
        <f>OBV!H231</f>
        <v>BEARISH DIVERGENCE</v>
      </c>
      <c r="M231" s="8">
        <f t="shared" si="30"/>
        <v>25</v>
      </c>
      <c r="N231" s="8">
        <f t="shared" si="31"/>
        <v>45</v>
      </c>
      <c r="O231" s="8">
        <f t="shared" si="32"/>
        <v>50</v>
      </c>
      <c r="P231" s="8">
        <f t="shared" si="33"/>
        <v>0</v>
      </c>
      <c r="Q231" s="9">
        <f t="shared" si="34"/>
        <v>32</v>
      </c>
      <c r="R231" s="9">
        <f t="shared" si="35"/>
        <v>31.5</v>
      </c>
      <c r="S231" s="9">
        <f t="shared" si="36"/>
        <v>23</v>
      </c>
      <c r="T231" s="9">
        <f t="shared" si="37"/>
        <v>30</v>
      </c>
      <c r="U231" s="8">
        <f t="shared" si="38"/>
        <v>28.833333333333332</v>
      </c>
      <c r="V231" s="8">
        <f t="shared" si="39"/>
        <v>29.125</v>
      </c>
    </row>
    <row r="232" spans="1:22" ht="13.5" x14ac:dyDescent="0.25">
      <c r="A232" s="3">
        <f>RSI!A232</f>
        <v>42342</v>
      </c>
      <c r="B232" s="2">
        <f>RSI!B232</f>
        <v>0.99819999999999998</v>
      </c>
      <c r="C232" s="2">
        <f>RSI!I232</f>
        <v>47.288100818943768</v>
      </c>
      <c r="D232" s="2">
        <f>MACD!E232</f>
        <v>8.0736056731935957E-3</v>
      </c>
      <c r="E232" s="2">
        <f>MACD!F232</f>
        <v>9.8819331473648329E-3</v>
      </c>
      <c r="F232" s="2">
        <f>'Moving Avg'!D232</f>
        <v>0.9942399999999999</v>
      </c>
      <c r="G232" s="2">
        <f>'Moving Avg'!F232</f>
        <v>1.00135</v>
      </c>
      <c r="H232" s="2">
        <f>'Moving Avg'!G232</f>
        <v>1.0378740000000004</v>
      </c>
      <c r="I232" s="2">
        <f>'Moving Avg'!H232</f>
        <v>0.97524650000000013</v>
      </c>
      <c r="J232" s="6" t="str">
        <f>OBV!F232</f>
        <v>BULLISH</v>
      </c>
      <c r="K232" s="6" t="str">
        <f>OBV!G232</f>
        <v>NEUTRAL</v>
      </c>
      <c r="L232" s="6" t="str">
        <f>OBV!H232</f>
        <v>CONFIRMED BULLISH</v>
      </c>
      <c r="M232" s="8">
        <f t="shared" si="30"/>
        <v>25</v>
      </c>
      <c r="N232" s="8">
        <f t="shared" si="31"/>
        <v>45</v>
      </c>
      <c r="O232" s="8">
        <f t="shared" si="32"/>
        <v>50</v>
      </c>
      <c r="P232" s="8">
        <f t="shared" si="33"/>
        <v>83.5</v>
      </c>
      <c r="Q232" s="9">
        <f t="shared" si="34"/>
        <v>44.524999999999999</v>
      </c>
      <c r="R232" s="9">
        <f t="shared" si="35"/>
        <v>52.375</v>
      </c>
      <c r="S232" s="9">
        <f t="shared" si="36"/>
        <v>60.575000000000003</v>
      </c>
      <c r="T232" s="9">
        <f t="shared" si="37"/>
        <v>50.875</v>
      </c>
      <c r="U232" s="8">
        <f t="shared" si="38"/>
        <v>52.491666666666674</v>
      </c>
      <c r="V232" s="8">
        <f t="shared" si="39"/>
        <v>52.087500000000006</v>
      </c>
    </row>
    <row r="233" spans="1:22" ht="13.5" x14ac:dyDescent="0.25">
      <c r="A233" s="3">
        <f>RSI!A233</f>
        <v>42345</v>
      </c>
      <c r="B233" s="2">
        <f>RSI!B233</f>
        <v>0.9637</v>
      </c>
      <c r="C233" s="2">
        <f>RSI!I233</f>
        <v>40.934564151961133</v>
      </c>
      <c r="D233" s="2">
        <f>MACD!E233</f>
        <v>6.2180986856539278E-3</v>
      </c>
      <c r="E233" s="2">
        <f>MACD!F233</f>
        <v>9.1491662550226525E-3</v>
      </c>
      <c r="F233" s="2">
        <f>'Moving Avg'!D233</f>
        <v>0.99030000000000007</v>
      </c>
      <c r="G233" s="2">
        <f>'Moving Avg'!F233</f>
        <v>0.99839999999999995</v>
      </c>
      <c r="H233" s="2">
        <f>'Moving Avg'!G233</f>
        <v>1.0350220000000003</v>
      </c>
      <c r="I233" s="2">
        <f>'Moving Avg'!H233</f>
        <v>0.97579900000000008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  <c r="M233" s="8">
        <f t="shared" si="30"/>
        <v>25</v>
      </c>
      <c r="N233" s="8">
        <f t="shared" si="31"/>
        <v>45</v>
      </c>
      <c r="O233" s="8">
        <f t="shared" si="32"/>
        <v>50</v>
      </c>
      <c r="P233" s="8">
        <f t="shared" si="33"/>
        <v>0</v>
      </c>
      <c r="Q233" s="9">
        <f t="shared" si="34"/>
        <v>32</v>
      </c>
      <c r="R233" s="9">
        <f t="shared" si="35"/>
        <v>31.5</v>
      </c>
      <c r="S233" s="9">
        <f t="shared" si="36"/>
        <v>23</v>
      </c>
      <c r="T233" s="9">
        <f t="shared" si="37"/>
        <v>30</v>
      </c>
      <c r="U233" s="8">
        <f t="shared" si="38"/>
        <v>28.833333333333332</v>
      </c>
      <c r="V233" s="8">
        <f t="shared" si="39"/>
        <v>29.125</v>
      </c>
    </row>
    <row r="234" spans="1:22" ht="13.5" x14ac:dyDescent="0.25">
      <c r="A234" s="3">
        <f>RSI!A234</f>
        <v>42346</v>
      </c>
      <c r="B234" s="2">
        <f>RSI!B234</f>
        <v>0.98340000000000005</v>
      </c>
      <c r="C234" s="2">
        <f>RSI!I234</f>
        <v>45.442233633476462</v>
      </c>
      <c r="D234" s="2">
        <f>MACD!E234</f>
        <v>3.4587345366052791E-3</v>
      </c>
      <c r="E234" s="2">
        <f>MACD!F234</f>
        <v>8.0110799113391785E-3</v>
      </c>
      <c r="F234" s="2">
        <f>'Moving Avg'!D234</f>
        <v>0.98537999999999992</v>
      </c>
      <c r="G234" s="2">
        <f>'Moving Avg'!F234</f>
        <v>0.99618499999999999</v>
      </c>
      <c r="H234" s="2">
        <f>'Moving Avg'!G234</f>
        <v>1.0325640000000003</v>
      </c>
      <c r="I234" s="2">
        <f>'Moving Avg'!H234</f>
        <v>0.97645000000000015</v>
      </c>
      <c r="J234" s="6" t="str">
        <f>OBV!F234</f>
        <v>BULLISH</v>
      </c>
      <c r="K234" s="6" t="str">
        <f>OBV!G234</f>
        <v>STRONG</v>
      </c>
      <c r="L234" s="6" t="str">
        <f>OBV!H234</f>
        <v>BULLISH DIVERGENCE</v>
      </c>
      <c r="M234" s="8">
        <f t="shared" si="30"/>
        <v>25</v>
      </c>
      <c r="N234" s="8">
        <f t="shared" si="31"/>
        <v>45</v>
      </c>
      <c r="O234" s="8">
        <f t="shared" si="32"/>
        <v>50</v>
      </c>
      <c r="P234" s="8">
        <f t="shared" si="33"/>
        <v>83</v>
      </c>
      <c r="Q234" s="9">
        <f t="shared" si="34"/>
        <v>44.45</v>
      </c>
      <c r="R234" s="9">
        <f t="shared" si="35"/>
        <v>52.25</v>
      </c>
      <c r="S234" s="9">
        <f t="shared" si="36"/>
        <v>60.35</v>
      </c>
      <c r="T234" s="9">
        <f t="shared" si="37"/>
        <v>50.75</v>
      </c>
      <c r="U234" s="8">
        <f t="shared" si="38"/>
        <v>52.35</v>
      </c>
      <c r="V234" s="8">
        <f t="shared" si="39"/>
        <v>51.95</v>
      </c>
    </row>
    <row r="235" spans="1:22" ht="13.5" x14ac:dyDescent="0.25">
      <c r="A235" s="3">
        <f>RSI!A235</f>
        <v>42347</v>
      </c>
      <c r="B235" s="2">
        <f>RSI!B235</f>
        <v>0.98340000000000005</v>
      </c>
      <c r="C235" s="2">
        <f>RSI!I235</f>
        <v>45.442233633476469</v>
      </c>
      <c r="D235" s="2">
        <f>MACD!E235</f>
        <v>5.7958853083011075E-3</v>
      </c>
      <c r="E235" s="2">
        <f>MACD!F235</f>
        <v>7.5680409907315643E-3</v>
      </c>
      <c r="F235" s="2">
        <f>'Moving Avg'!D235</f>
        <v>0.98537999999999992</v>
      </c>
      <c r="G235" s="2">
        <f>'Moving Avg'!F235</f>
        <v>0.99397000000000002</v>
      </c>
      <c r="H235" s="2">
        <f>'Moving Avg'!G235</f>
        <v>1.0302040000000003</v>
      </c>
      <c r="I235" s="2">
        <f>'Moving Avg'!H235</f>
        <v>0.97710100000000011</v>
      </c>
      <c r="J235" s="6" t="str">
        <f>OBV!F235</f>
        <v>BULLISH</v>
      </c>
      <c r="K235" s="6" t="str">
        <f>OBV!G235</f>
        <v>STRONG</v>
      </c>
      <c r="L235" s="6" t="str">
        <f>OBV!H235</f>
        <v>NEUTRAL</v>
      </c>
      <c r="M235" s="8">
        <f t="shared" si="30"/>
        <v>25</v>
      </c>
      <c r="N235" s="8">
        <f t="shared" si="31"/>
        <v>45</v>
      </c>
      <c r="O235" s="8">
        <f t="shared" si="32"/>
        <v>50</v>
      </c>
      <c r="P235" s="8">
        <f t="shared" si="33"/>
        <v>66</v>
      </c>
      <c r="Q235" s="9">
        <f t="shared" si="34"/>
        <v>41.9</v>
      </c>
      <c r="R235" s="9">
        <f t="shared" si="35"/>
        <v>48</v>
      </c>
      <c r="S235" s="9">
        <f t="shared" si="36"/>
        <v>52.7</v>
      </c>
      <c r="T235" s="9">
        <f t="shared" si="37"/>
        <v>46.5</v>
      </c>
      <c r="U235" s="8">
        <f t="shared" si="38"/>
        <v>47.533333333333339</v>
      </c>
      <c r="V235" s="8">
        <f t="shared" si="39"/>
        <v>47.275000000000006</v>
      </c>
    </row>
    <row r="236" spans="1:22" ht="13.5" x14ac:dyDescent="0.25">
      <c r="A236" s="3">
        <f>RSI!A236</f>
        <v>42348</v>
      </c>
      <c r="B236" s="2">
        <f>RSI!B236</f>
        <v>0.98340000000000005</v>
      </c>
      <c r="C236" s="2">
        <f>RSI!I236</f>
        <v>45.442233633476469</v>
      </c>
      <c r="D236" s="2">
        <f>MACD!E236</f>
        <v>4.1125033168001313E-3</v>
      </c>
      <c r="E236" s="2">
        <f>MACD!F236</f>
        <v>6.8769334559452781E-3</v>
      </c>
      <c r="F236" s="2">
        <f>'Moving Avg'!D236</f>
        <v>0.98242000000000007</v>
      </c>
      <c r="G236" s="2">
        <f>'Moving Avg'!F236</f>
        <v>0.99470499999999995</v>
      </c>
      <c r="H236" s="2">
        <f>'Moving Avg'!G236</f>
        <v>1.0284340000000005</v>
      </c>
      <c r="I236" s="2">
        <f>'Moving Avg'!H236</f>
        <v>0.97775199999999995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  <c r="M236" s="8">
        <f t="shared" si="30"/>
        <v>25</v>
      </c>
      <c r="N236" s="8">
        <f t="shared" si="31"/>
        <v>45</v>
      </c>
      <c r="O236" s="8">
        <f t="shared" si="32"/>
        <v>50</v>
      </c>
      <c r="P236" s="8">
        <f t="shared" si="33"/>
        <v>83</v>
      </c>
      <c r="Q236" s="9">
        <f t="shared" si="34"/>
        <v>44.45</v>
      </c>
      <c r="R236" s="9">
        <f t="shared" si="35"/>
        <v>52.25</v>
      </c>
      <c r="S236" s="9">
        <f t="shared" si="36"/>
        <v>60.35</v>
      </c>
      <c r="T236" s="9">
        <f t="shared" si="37"/>
        <v>50.75</v>
      </c>
      <c r="U236" s="8">
        <f t="shared" si="38"/>
        <v>52.35</v>
      </c>
      <c r="V236" s="8">
        <f t="shared" si="39"/>
        <v>51.95</v>
      </c>
    </row>
    <row r="237" spans="1:22" ht="13.5" x14ac:dyDescent="0.25">
      <c r="A237" s="3">
        <f>RSI!A237</f>
        <v>42349</v>
      </c>
      <c r="B237" s="2">
        <f>RSI!B237</f>
        <v>0.95389999999999997</v>
      </c>
      <c r="C237" s="2">
        <f>RSI!I237</f>
        <v>39.766227178449164</v>
      </c>
      <c r="D237" s="2">
        <f>MACD!E237</f>
        <v>4.4931226001954094E-4</v>
      </c>
      <c r="E237" s="2">
        <f>MACD!F237</f>
        <v>5.591409216760131E-3</v>
      </c>
      <c r="F237" s="2">
        <f>'Moving Avg'!D237</f>
        <v>0.9735600000000002</v>
      </c>
      <c r="G237" s="2">
        <f>'Moving Avg'!F237</f>
        <v>0.99151000000000011</v>
      </c>
      <c r="H237" s="2">
        <f>'Moving Avg'!G237</f>
        <v>1.0261720000000003</v>
      </c>
      <c r="I237" s="2">
        <f>'Moving Avg'!H237</f>
        <v>0.97825549999999994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  <c r="M237" s="8">
        <f t="shared" si="30"/>
        <v>25</v>
      </c>
      <c r="N237" s="8">
        <f t="shared" si="31"/>
        <v>45</v>
      </c>
      <c r="O237" s="8">
        <f t="shared" si="32"/>
        <v>0</v>
      </c>
      <c r="P237" s="8">
        <f t="shared" si="33"/>
        <v>83</v>
      </c>
      <c r="Q237" s="9">
        <f t="shared" si="34"/>
        <v>36.950000000000003</v>
      </c>
      <c r="R237" s="9">
        <f t="shared" si="35"/>
        <v>34.75</v>
      </c>
      <c r="S237" s="9">
        <f t="shared" si="36"/>
        <v>47.85</v>
      </c>
      <c r="T237" s="9">
        <f t="shared" si="37"/>
        <v>38.25</v>
      </c>
      <c r="U237" s="8">
        <f t="shared" si="38"/>
        <v>39.85</v>
      </c>
      <c r="V237" s="8">
        <f t="shared" si="39"/>
        <v>39.450000000000003</v>
      </c>
    </row>
    <row r="238" spans="1:22" ht="13.5" x14ac:dyDescent="0.25">
      <c r="A238" s="3">
        <f>RSI!A238</f>
        <v>42352</v>
      </c>
      <c r="B238" s="2">
        <f>RSI!B238</f>
        <v>0.98340000000000005</v>
      </c>
      <c r="C238" s="2">
        <f>RSI!I238</f>
        <v>46.907868799139152</v>
      </c>
      <c r="D238" s="2">
        <f>MACD!E238</f>
        <v>-7.7055893557809174E-4</v>
      </c>
      <c r="E238" s="2">
        <f>MACD!F238</f>
        <v>4.3190155862924866E-3</v>
      </c>
      <c r="F238" s="2">
        <f>'Moving Avg'!D238</f>
        <v>0.97750000000000004</v>
      </c>
      <c r="G238" s="2">
        <f>'Moving Avg'!F238</f>
        <v>0.98954500000000001</v>
      </c>
      <c r="H238" s="2">
        <f>'Moving Avg'!G238</f>
        <v>1.0242060000000004</v>
      </c>
      <c r="I238" s="2">
        <f>'Moving Avg'!H238</f>
        <v>0.9789064999999999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25</v>
      </c>
      <c r="N238" s="8">
        <f t="shared" si="31"/>
        <v>45</v>
      </c>
      <c r="O238" s="8">
        <f t="shared" si="32"/>
        <v>0</v>
      </c>
      <c r="P238" s="8">
        <f t="shared" si="33"/>
        <v>100</v>
      </c>
      <c r="Q238" s="9">
        <f t="shared" si="34"/>
        <v>39.5</v>
      </c>
      <c r="R238" s="9">
        <f t="shared" si="35"/>
        <v>39</v>
      </c>
      <c r="S238" s="9">
        <f t="shared" si="36"/>
        <v>55.5</v>
      </c>
      <c r="T238" s="9">
        <f t="shared" si="37"/>
        <v>42.5</v>
      </c>
      <c r="U238" s="8">
        <f t="shared" si="38"/>
        <v>44.666666666666664</v>
      </c>
      <c r="V238" s="8">
        <f t="shared" si="39"/>
        <v>44.125</v>
      </c>
    </row>
    <row r="239" spans="1:22" ht="13.5" x14ac:dyDescent="0.25">
      <c r="A239" s="3">
        <f>RSI!A239</f>
        <v>42353</v>
      </c>
      <c r="B239" s="2">
        <f>RSI!B239</f>
        <v>0.99319999999999997</v>
      </c>
      <c r="C239" s="2">
        <f>RSI!I239</f>
        <v>49.068273566478936</v>
      </c>
      <c r="D239" s="2">
        <f>MACD!E239</f>
        <v>1.3411722808122084E-3</v>
      </c>
      <c r="E239" s="2">
        <f>MACD!F239</f>
        <v>3.7234469251964312E-3</v>
      </c>
      <c r="F239" s="2">
        <f>'Moving Avg'!D239</f>
        <v>0.97946000000000011</v>
      </c>
      <c r="G239" s="2">
        <f>'Moving Avg'!F239</f>
        <v>0.98831500000000005</v>
      </c>
      <c r="H239" s="2">
        <f>'Moving Avg'!G239</f>
        <v>1.0226320000000007</v>
      </c>
      <c r="I239" s="2">
        <f>'Moving Avg'!H239</f>
        <v>0.97960649999999982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25</v>
      </c>
      <c r="N239" s="8">
        <f t="shared" si="31"/>
        <v>45</v>
      </c>
      <c r="O239" s="8">
        <f t="shared" si="32"/>
        <v>0</v>
      </c>
      <c r="P239" s="8">
        <f t="shared" si="33"/>
        <v>100</v>
      </c>
      <c r="Q239" s="9">
        <f t="shared" si="34"/>
        <v>39.5</v>
      </c>
      <c r="R239" s="9">
        <f t="shared" si="35"/>
        <v>39</v>
      </c>
      <c r="S239" s="9">
        <f t="shared" si="36"/>
        <v>55.5</v>
      </c>
      <c r="T239" s="9">
        <f t="shared" si="37"/>
        <v>42.5</v>
      </c>
      <c r="U239" s="8">
        <f t="shared" si="38"/>
        <v>44.666666666666664</v>
      </c>
      <c r="V239" s="8">
        <f t="shared" si="39"/>
        <v>44.125</v>
      </c>
    </row>
    <row r="240" spans="1:22" ht="13.5" x14ac:dyDescent="0.25">
      <c r="A240" s="3">
        <f>RSI!A240</f>
        <v>42354</v>
      </c>
      <c r="B240" s="2">
        <f>RSI!B240</f>
        <v>0.98829999999999996</v>
      </c>
      <c r="C240" s="2">
        <f>RSI!I240</f>
        <v>48.016196838304396</v>
      </c>
      <c r="D240" s="2">
        <f>MACD!E240</f>
        <v>-2.7261291752367356E-4</v>
      </c>
      <c r="E240" s="2">
        <f>MACD!F240</f>
        <v>2.9242349566524104E-3</v>
      </c>
      <c r="F240" s="2">
        <f>'Moving Avg'!D240</f>
        <v>0.98043999999999998</v>
      </c>
      <c r="G240" s="2">
        <f>'Moving Avg'!F240</f>
        <v>0.98683999999999994</v>
      </c>
      <c r="H240" s="2">
        <f>'Moving Avg'!G240</f>
        <v>1.0207640000000004</v>
      </c>
      <c r="I240" s="2">
        <f>'Moving Avg'!H240</f>
        <v>0.98028199999999988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25</v>
      </c>
      <c r="N240" s="8">
        <f t="shared" si="31"/>
        <v>45</v>
      </c>
      <c r="O240" s="8">
        <f t="shared" si="32"/>
        <v>50</v>
      </c>
      <c r="P240" s="8">
        <f t="shared" si="33"/>
        <v>100</v>
      </c>
      <c r="Q240" s="9">
        <f t="shared" si="34"/>
        <v>47</v>
      </c>
      <c r="R240" s="9">
        <f t="shared" si="35"/>
        <v>56.5</v>
      </c>
      <c r="S240" s="9">
        <f t="shared" si="36"/>
        <v>68</v>
      </c>
      <c r="T240" s="9">
        <f t="shared" si="37"/>
        <v>55</v>
      </c>
      <c r="U240" s="8">
        <f t="shared" si="38"/>
        <v>57.166666666666664</v>
      </c>
      <c r="V240" s="8">
        <f t="shared" si="39"/>
        <v>56.625</v>
      </c>
    </row>
    <row r="241" spans="1:22" ht="13.5" x14ac:dyDescent="0.25">
      <c r="A241" s="3">
        <f>RSI!A241</f>
        <v>42355</v>
      </c>
      <c r="B241" s="2">
        <f>RSI!B241</f>
        <v>0.98829999999999996</v>
      </c>
      <c r="C241" s="2">
        <f>RSI!I241</f>
        <v>48.016196838304396</v>
      </c>
      <c r="D241" s="2">
        <f>MACD!E241</f>
        <v>6.872147808458795E-4</v>
      </c>
      <c r="E241" s="2">
        <f>MACD!F241</f>
        <v>2.4768309214911041E-3</v>
      </c>
      <c r="F241" s="2">
        <f>'Moving Avg'!D241</f>
        <v>0.98141999999999996</v>
      </c>
      <c r="G241" s="2">
        <f>'Moving Avg'!F241</f>
        <v>0.98683999999999994</v>
      </c>
      <c r="H241" s="2">
        <f>'Moving Avg'!G241</f>
        <v>1.0188960000000007</v>
      </c>
      <c r="I241" s="2">
        <f>'Moving Avg'!H241</f>
        <v>0.98095749999999982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25</v>
      </c>
      <c r="N241" s="8">
        <f t="shared" si="31"/>
        <v>45</v>
      </c>
      <c r="O241" s="8">
        <f t="shared" si="32"/>
        <v>50</v>
      </c>
      <c r="P241" s="8">
        <f t="shared" si="33"/>
        <v>100</v>
      </c>
      <c r="Q241" s="9">
        <f t="shared" si="34"/>
        <v>47</v>
      </c>
      <c r="R241" s="9">
        <f t="shared" si="35"/>
        <v>56.5</v>
      </c>
      <c r="S241" s="9">
        <f t="shared" si="36"/>
        <v>68</v>
      </c>
      <c r="T241" s="9">
        <f t="shared" si="37"/>
        <v>55</v>
      </c>
      <c r="U241" s="8">
        <f t="shared" si="38"/>
        <v>57.166666666666664</v>
      </c>
      <c r="V241" s="8">
        <f t="shared" si="39"/>
        <v>56.625</v>
      </c>
    </row>
    <row r="242" spans="1:22" ht="13.5" x14ac:dyDescent="0.25">
      <c r="A242" s="3">
        <f>RSI!A242</f>
        <v>42356</v>
      </c>
      <c r="B242" s="2">
        <f>RSI!B242</f>
        <v>0.98829999999999996</v>
      </c>
      <c r="C242" s="2">
        <f>RSI!I242</f>
        <v>48.016196838304396</v>
      </c>
      <c r="D242" s="2">
        <f>MACD!E242</f>
        <v>1.5442055441742264E-3</v>
      </c>
      <c r="E242" s="2">
        <f>MACD!F242</f>
        <v>2.2903058460277286E-3</v>
      </c>
      <c r="F242" s="2">
        <f>'Moving Avg'!D242</f>
        <v>0.98829999999999996</v>
      </c>
      <c r="G242" s="2">
        <f>'Moving Avg'!F242</f>
        <v>0.98536499999999982</v>
      </c>
      <c r="H242" s="2">
        <f>'Moving Avg'!G242</f>
        <v>1.0173220000000007</v>
      </c>
      <c r="I242" s="2">
        <f>'Moving Avg'!H242</f>
        <v>0.98163299999999976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25</v>
      </c>
      <c r="N242" s="8">
        <f t="shared" si="31"/>
        <v>45</v>
      </c>
      <c r="O242" s="8">
        <f t="shared" si="32"/>
        <v>50</v>
      </c>
      <c r="P242" s="8">
        <f t="shared" si="33"/>
        <v>100</v>
      </c>
      <c r="Q242" s="9">
        <f t="shared" si="34"/>
        <v>47</v>
      </c>
      <c r="R242" s="9">
        <f t="shared" si="35"/>
        <v>56.5</v>
      </c>
      <c r="S242" s="9">
        <f t="shared" si="36"/>
        <v>68</v>
      </c>
      <c r="T242" s="9">
        <f t="shared" si="37"/>
        <v>55</v>
      </c>
      <c r="U242" s="8">
        <f t="shared" si="38"/>
        <v>57.166666666666664</v>
      </c>
      <c r="V242" s="8">
        <f t="shared" si="39"/>
        <v>56.625</v>
      </c>
    </row>
    <row r="243" spans="1:22" ht="13.5" x14ac:dyDescent="0.25">
      <c r="A243" s="3">
        <f>RSI!A243</f>
        <v>42359</v>
      </c>
      <c r="B243" s="2">
        <f>RSI!B243</f>
        <v>0.99819999999999998</v>
      </c>
      <c r="C243" s="2">
        <f>RSI!I243</f>
        <v>50.684430470247158</v>
      </c>
      <c r="D243" s="2">
        <f>MACD!E243</f>
        <v>-3.7301658582800101E-3</v>
      </c>
      <c r="E243" s="2">
        <f>MACD!F243</f>
        <v>1.0862115051661809E-3</v>
      </c>
      <c r="F243" s="2">
        <f>'Moving Avg'!D243</f>
        <v>0.99125999999999992</v>
      </c>
      <c r="G243" s="2">
        <f>'Moving Avg'!F243</f>
        <v>0.9861049999999999</v>
      </c>
      <c r="H243" s="2">
        <f>'Moving Avg'!G243</f>
        <v>1.0160440000000004</v>
      </c>
      <c r="I243" s="2">
        <f>'Moving Avg'!H243</f>
        <v>0.98240499999999964</v>
      </c>
      <c r="J243" s="6" t="str">
        <f>OBV!F243</f>
        <v>BULLISH</v>
      </c>
      <c r="K243" s="6" t="str">
        <f>OBV!G243</f>
        <v>NEUTRAL</v>
      </c>
      <c r="L243" s="6" t="str">
        <f>OBV!H243</f>
        <v>CONFIRMED BULLISH</v>
      </c>
      <c r="M243" s="8">
        <f t="shared" si="30"/>
        <v>25</v>
      </c>
      <c r="N243" s="8">
        <f t="shared" si="31"/>
        <v>45</v>
      </c>
      <c r="O243" s="8">
        <f t="shared" si="32"/>
        <v>50</v>
      </c>
      <c r="P243" s="8">
        <f t="shared" si="33"/>
        <v>83.5</v>
      </c>
      <c r="Q243" s="9">
        <f t="shared" si="34"/>
        <v>44.524999999999999</v>
      </c>
      <c r="R243" s="9">
        <f t="shared" si="35"/>
        <v>52.375</v>
      </c>
      <c r="S243" s="9">
        <f t="shared" si="36"/>
        <v>60.575000000000003</v>
      </c>
      <c r="T243" s="9">
        <f t="shared" si="37"/>
        <v>50.875</v>
      </c>
      <c r="U243" s="8">
        <f t="shared" si="38"/>
        <v>52.491666666666674</v>
      </c>
      <c r="V243" s="8">
        <f t="shared" si="39"/>
        <v>52.087500000000006</v>
      </c>
    </row>
    <row r="244" spans="1:22" ht="13.5" x14ac:dyDescent="0.25">
      <c r="A244" s="3">
        <f>RSI!A244</f>
        <v>42360</v>
      </c>
      <c r="B244" s="2">
        <f>RSI!B244</f>
        <v>0.99319999999999997</v>
      </c>
      <c r="C244" s="2">
        <f>RSI!I244</f>
        <v>49.307881576330743</v>
      </c>
      <c r="D244" s="2">
        <f>MACD!E244</f>
        <v>-4.8120219045528767E-3</v>
      </c>
      <c r="E244" s="2">
        <f>MACD!F244</f>
        <v>-9.3435176777630622E-5</v>
      </c>
      <c r="F244" s="2">
        <f>'Moving Avg'!D244</f>
        <v>0.99125999999999992</v>
      </c>
      <c r="G244" s="2">
        <f>'Moving Avg'!F244</f>
        <v>0.98659499999999978</v>
      </c>
      <c r="H244" s="2">
        <f>'Moving Avg'!G244</f>
        <v>1.0148640000000004</v>
      </c>
      <c r="I244" s="2">
        <f>'Moving Avg'!H244</f>
        <v>0.98312849999999952</v>
      </c>
      <c r="J244" s="6" t="str">
        <f>OBV!F244</f>
        <v>BULLISH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45</v>
      </c>
      <c r="O244" s="8">
        <f t="shared" si="32"/>
        <v>50</v>
      </c>
      <c r="P244" s="8">
        <f t="shared" si="33"/>
        <v>49.5</v>
      </c>
      <c r="Q244" s="9">
        <f t="shared" si="34"/>
        <v>39.424999999999997</v>
      </c>
      <c r="R244" s="9">
        <f t="shared" si="35"/>
        <v>43.875</v>
      </c>
      <c r="S244" s="9">
        <f t="shared" si="36"/>
        <v>45.275000000000006</v>
      </c>
      <c r="T244" s="9">
        <f t="shared" si="37"/>
        <v>42.375</v>
      </c>
      <c r="U244" s="8">
        <f t="shared" si="38"/>
        <v>42.858333333333327</v>
      </c>
      <c r="V244" s="8">
        <f t="shared" si="39"/>
        <v>42.737499999999997</v>
      </c>
    </row>
    <row r="245" spans="1:22" ht="13.5" x14ac:dyDescent="0.25">
      <c r="A245" s="3">
        <f>RSI!A245</f>
        <v>42361</v>
      </c>
      <c r="B245" s="2">
        <f>RSI!B245</f>
        <v>0.98829999999999996</v>
      </c>
      <c r="C245" s="2">
        <f>RSI!I245</f>
        <v>47.933931720068543</v>
      </c>
      <c r="D245" s="2">
        <f>MACD!E245</f>
        <v>-5.3535100102701794E-3</v>
      </c>
      <c r="E245" s="2">
        <f>MACD!F245</f>
        <v>-1.1454501434761404E-3</v>
      </c>
      <c r="F245" s="2">
        <f>'Moving Avg'!D245</f>
        <v>0.99125999999999992</v>
      </c>
      <c r="G245" s="2">
        <f>'Moving Avg'!F245</f>
        <v>0.98536500000000005</v>
      </c>
      <c r="H245" s="2">
        <f>'Moving Avg'!G245</f>
        <v>1.0135860000000005</v>
      </c>
      <c r="I245" s="2">
        <f>'Moving Avg'!H245</f>
        <v>0.98385099999999948</v>
      </c>
      <c r="J245" s="6" t="str">
        <f>OBV!F245</f>
        <v>BULLISH</v>
      </c>
      <c r="K245" s="6" t="str">
        <f>OBV!G245</f>
        <v>NEUTRAL</v>
      </c>
      <c r="L245" s="6" t="str">
        <f>OBV!H245</f>
        <v>NEUTRAL</v>
      </c>
      <c r="M245" s="8">
        <f t="shared" si="30"/>
        <v>25</v>
      </c>
      <c r="N245" s="8">
        <f t="shared" si="31"/>
        <v>45</v>
      </c>
      <c r="O245" s="8">
        <f t="shared" si="32"/>
        <v>50</v>
      </c>
      <c r="P245" s="8">
        <f t="shared" si="33"/>
        <v>49.5</v>
      </c>
      <c r="Q245" s="9">
        <f t="shared" si="34"/>
        <v>39.424999999999997</v>
      </c>
      <c r="R245" s="9">
        <f t="shared" si="35"/>
        <v>43.875</v>
      </c>
      <c r="S245" s="9">
        <f t="shared" si="36"/>
        <v>45.275000000000006</v>
      </c>
      <c r="T245" s="9">
        <f t="shared" si="37"/>
        <v>42.375</v>
      </c>
      <c r="U245" s="8">
        <f t="shared" si="38"/>
        <v>42.858333333333327</v>
      </c>
      <c r="V245" s="8">
        <f t="shared" si="39"/>
        <v>42.737499999999997</v>
      </c>
    </row>
    <row r="246" spans="1:22" ht="13.5" x14ac:dyDescent="0.25">
      <c r="A246" s="3">
        <f>RSI!A246</f>
        <v>42363</v>
      </c>
      <c r="B246" s="2">
        <f>RSI!B246</f>
        <v>0.99819999999999998</v>
      </c>
      <c r="C246" s="2">
        <f>RSI!I246</f>
        <v>50.910183998903179</v>
      </c>
      <c r="D246" s="2">
        <f>MACD!E246</f>
        <v>-6.5059179562280134E-3</v>
      </c>
      <c r="E246" s="2">
        <f>MACD!F246</f>
        <v>-2.2175437060265152E-3</v>
      </c>
      <c r="F246" s="2">
        <f>'Moving Avg'!D246</f>
        <v>0.9932399999999999</v>
      </c>
      <c r="G246" s="2">
        <f>'Moving Avg'!F246</f>
        <v>0.98586000000000007</v>
      </c>
      <c r="H246" s="2">
        <f>'Moving Avg'!G246</f>
        <v>1.0125060000000006</v>
      </c>
      <c r="I246" s="2">
        <f>'Moving Avg'!H246</f>
        <v>0.98459949999999952</v>
      </c>
      <c r="J246" s="6" t="str">
        <f>OBV!F246</f>
        <v>BULLISH</v>
      </c>
      <c r="K246" s="6" t="str">
        <f>OBV!G246</f>
        <v>NEUTRAL</v>
      </c>
      <c r="L246" s="6" t="str">
        <f>OBV!H246</f>
        <v>CONFIRMED BULLISH</v>
      </c>
      <c r="M246" s="8">
        <f t="shared" si="30"/>
        <v>25</v>
      </c>
      <c r="N246" s="8">
        <f t="shared" si="31"/>
        <v>45</v>
      </c>
      <c r="O246" s="8">
        <f t="shared" si="32"/>
        <v>50</v>
      </c>
      <c r="P246" s="8">
        <f t="shared" si="33"/>
        <v>83.5</v>
      </c>
      <c r="Q246" s="9">
        <f t="shared" si="34"/>
        <v>44.524999999999999</v>
      </c>
      <c r="R246" s="9">
        <f t="shared" si="35"/>
        <v>52.375</v>
      </c>
      <c r="S246" s="9">
        <f t="shared" si="36"/>
        <v>60.575000000000003</v>
      </c>
      <c r="T246" s="9">
        <f t="shared" si="37"/>
        <v>50.875</v>
      </c>
      <c r="U246" s="8">
        <f t="shared" si="38"/>
        <v>52.491666666666674</v>
      </c>
      <c r="V246" s="8">
        <f t="shared" si="39"/>
        <v>52.087500000000006</v>
      </c>
    </row>
    <row r="247" spans="1:22" ht="13.5" x14ac:dyDescent="0.25">
      <c r="A247" s="3">
        <f>RSI!A247</f>
        <v>42366</v>
      </c>
      <c r="B247" s="2">
        <f>RSI!B247</f>
        <v>0.95389999999999997</v>
      </c>
      <c r="C247" s="2">
        <f>RSI!I247</f>
        <v>39.914964181320094</v>
      </c>
      <c r="D247" s="2">
        <f>MACD!E247</f>
        <v>-8.7603011850415635E-3</v>
      </c>
      <c r="E247" s="2">
        <f>MACD!F247</f>
        <v>-3.5260952018295252E-3</v>
      </c>
      <c r="F247" s="2">
        <f>'Moving Avg'!D247</f>
        <v>0.98636000000000001</v>
      </c>
      <c r="G247" s="2">
        <f>'Moving Avg'!F247</f>
        <v>0.98561500000000013</v>
      </c>
      <c r="H247" s="2">
        <f>'Moving Avg'!G247</f>
        <v>1.0101460000000002</v>
      </c>
      <c r="I247" s="2">
        <f>'Moving Avg'!H247</f>
        <v>0.98512649999999946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0"/>
        <v>25</v>
      </c>
      <c r="N247" s="8">
        <f t="shared" si="31"/>
        <v>45</v>
      </c>
      <c r="O247" s="8">
        <f t="shared" si="32"/>
        <v>50</v>
      </c>
      <c r="P247" s="8">
        <f t="shared" si="33"/>
        <v>0</v>
      </c>
      <c r="Q247" s="9">
        <f t="shared" si="34"/>
        <v>32</v>
      </c>
      <c r="R247" s="9">
        <f t="shared" si="35"/>
        <v>31.5</v>
      </c>
      <c r="S247" s="9">
        <f t="shared" si="36"/>
        <v>23</v>
      </c>
      <c r="T247" s="9">
        <f t="shared" si="37"/>
        <v>30</v>
      </c>
      <c r="U247" s="8">
        <f t="shared" si="38"/>
        <v>28.833333333333332</v>
      </c>
      <c r="V247" s="8">
        <f t="shared" si="39"/>
        <v>29.125</v>
      </c>
    </row>
    <row r="248" spans="1:22" ht="13.5" x14ac:dyDescent="0.25">
      <c r="A248" s="3">
        <f>RSI!A248</f>
        <v>42367</v>
      </c>
      <c r="B248" s="2">
        <f>RSI!B248</f>
        <v>0.98340000000000005</v>
      </c>
      <c r="C248" s="2">
        <f>RSI!I248</f>
        <v>47.973029133221914</v>
      </c>
      <c r="D248" s="2">
        <f>MACD!E248</f>
        <v>-8.0734470060772612E-3</v>
      </c>
      <c r="E248" s="2">
        <f>MACD!F248</f>
        <v>-4.4355655626790724E-3</v>
      </c>
      <c r="F248" s="2">
        <f>'Moving Avg'!D248</f>
        <v>0.98339999999999994</v>
      </c>
      <c r="G248" s="2">
        <f>'Moving Avg'!F248</f>
        <v>0.98561500000000013</v>
      </c>
      <c r="H248" s="2">
        <f>'Moving Avg'!G248</f>
        <v>1.0083760000000002</v>
      </c>
      <c r="I248" s="2">
        <f>'Moving Avg'!H248</f>
        <v>0.98580099999999926</v>
      </c>
      <c r="J248" s="6" t="str">
        <f>OBV!F248</f>
        <v>BEARISH</v>
      </c>
      <c r="K248" s="6" t="str">
        <f>OBV!G248</f>
        <v>WEAK</v>
      </c>
      <c r="L248" s="6" t="str">
        <f>OBV!H248</f>
        <v>CONFIRMED BEARISH</v>
      </c>
      <c r="M248" s="8">
        <f t="shared" si="30"/>
        <v>25</v>
      </c>
      <c r="N248" s="8">
        <f t="shared" si="31"/>
        <v>45</v>
      </c>
      <c r="O248" s="8">
        <f t="shared" si="32"/>
        <v>0</v>
      </c>
      <c r="P248" s="8">
        <f t="shared" si="33"/>
        <v>0</v>
      </c>
      <c r="Q248" s="9">
        <f t="shared" si="34"/>
        <v>24.5</v>
      </c>
      <c r="R248" s="9">
        <f t="shared" si="35"/>
        <v>14</v>
      </c>
      <c r="S248" s="9">
        <f t="shared" si="36"/>
        <v>10.5</v>
      </c>
      <c r="T248" s="9">
        <f t="shared" si="37"/>
        <v>17.5</v>
      </c>
      <c r="U248" s="8">
        <f t="shared" si="38"/>
        <v>16.333333333333332</v>
      </c>
      <c r="V248" s="8">
        <f t="shared" si="39"/>
        <v>16.625</v>
      </c>
    </row>
    <row r="249" spans="1:22" ht="13.5" x14ac:dyDescent="0.25">
      <c r="A249" s="3">
        <f>RSI!A249</f>
        <v>42368</v>
      </c>
      <c r="B249" s="2">
        <f>RSI!B249</f>
        <v>0.99319999999999997</v>
      </c>
      <c r="C249" s="2">
        <f>RSI!I249</f>
        <v>50.354959450304627</v>
      </c>
      <c r="D249" s="2">
        <f>MACD!E249</f>
        <v>-6.6615419142268539E-3</v>
      </c>
      <c r="E249" s="2">
        <f>MACD!F249</f>
        <v>-4.8807608329886291E-3</v>
      </c>
      <c r="F249" s="2">
        <f>'Moving Avg'!D249</f>
        <v>0.98339999999999994</v>
      </c>
      <c r="G249" s="2">
        <f>'Moving Avg'!F249</f>
        <v>0.98487500000000028</v>
      </c>
      <c r="H249" s="2">
        <f>'Moving Avg'!G249</f>
        <v>1.0070960000000004</v>
      </c>
      <c r="I249" s="2">
        <f>'Moving Avg'!H249</f>
        <v>0.98657149999999927</v>
      </c>
      <c r="J249" s="6" t="str">
        <f>OBV!F249</f>
        <v>BULLISH</v>
      </c>
      <c r="K249" s="6" t="str">
        <f>OBV!G249</f>
        <v>STRONG</v>
      </c>
      <c r="L249" s="6" t="str">
        <f>OBV!H249</f>
        <v>NEUTRAL</v>
      </c>
      <c r="M249" s="8">
        <f t="shared" si="30"/>
        <v>25</v>
      </c>
      <c r="N249" s="8">
        <f t="shared" si="31"/>
        <v>45</v>
      </c>
      <c r="O249" s="8">
        <f t="shared" si="32"/>
        <v>0</v>
      </c>
      <c r="P249" s="8">
        <f t="shared" si="33"/>
        <v>66</v>
      </c>
      <c r="Q249" s="9">
        <f t="shared" si="34"/>
        <v>34.4</v>
      </c>
      <c r="R249" s="9">
        <f t="shared" si="35"/>
        <v>30.5</v>
      </c>
      <c r="S249" s="9">
        <f t="shared" si="36"/>
        <v>40.200000000000003</v>
      </c>
      <c r="T249" s="9">
        <f t="shared" si="37"/>
        <v>34</v>
      </c>
      <c r="U249" s="8">
        <f t="shared" si="38"/>
        <v>35.033333333333339</v>
      </c>
      <c r="V249" s="8">
        <f t="shared" si="39"/>
        <v>34.775000000000006</v>
      </c>
    </row>
    <row r="250" spans="1:22" ht="13.5" x14ac:dyDescent="0.25">
      <c r="A250" s="3">
        <f>RSI!A250</f>
        <v>42369</v>
      </c>
      <c r="B250" s="2">
        <f>RSI!B250</f>
        <v>0.99819999999999998</v>
      </c>
      <c r="C250" s="2">
        <f>RSI!I250</f>
        <v>51.573150322037435</v>
      </c>
      <c r="D250" s="2">
        <f>MACD!E250</f>
        <v>-6.6036499828429074E-3</v>
      </c>
      <c r="E250" s="2">
        <f>MACD!F250</f>
        <v>-5.2253386629594854E-3</v>
      </c>
      <c r="F250" s="2">
        <f>'Moving Avg'!D250</f>
        <v>0.98537999999999992</v>
      </c>
      <c r="G250" s="2">
        <f>'Moving Avg'!F250</f>
        <v>0.98561500000000035</v>
      </c>
      <c r="H250" s="2">
        <f>'Moving Avg'!G250</f>
        <v>1.0060160000000002</v>
      </c>
      <c r="I250" s="2">
        <f>'Moving Avg'!H250</f>
        <v>0.98739049999999939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25</v>
      </c>
      <c r="N250" s="8">
        <f t="shared" si="31"/>
        <v>45</v>
      </c>
      <c r="O250" s="8">
        <f t="shared" si="32"/>
        <v>0</v>
      </c>
      <c r="P250" s="8">
        <f t="shared" si="33"/>
        <v>100</v>
      </c>
      <c r="Q250" s="9">
        <f t="shared" si="34"/>
        <v>39.5</v>
      </c>
      <c r="R250" s="9">
        <f t="shared" si="35"/>
        <v>39</v>
      </c>
      <c r="S250" s="9">
        <f t="shared" si="36"/>
        <v>55.5</v>
      </c>
      <c r="T250" s="9">
        <f t="shared" si="37"/>
        <v>42.5</v>
      </c>
      <c r="U250" s="8">
        <f t="shared" si="38"/>
        <v>44.666666666666664</v>
      </c>
      <c r="V250" s="8">
        <f t="shared" si="39"/>
        <v>44.125</v>
      </c>
    </row>
    <row r="251" spans="1:22" ht="13.5" x14ac:dyDescent="0.25">
      <c r="A251" s="3">
        <f>RSI!A251</f>
        <v>42373</v>
      </c>
      <c r="B251" s="2">
        <f>RSI!B251</f>
        <v>0.99819999999999998</v>
      </c>
      <c r="C251" s="2">
        <f>RSI!I251</f>
        <v>51.573150322037435</v>
      </c>
      <c r="D251" s="2">
        <f>MACD!E251</f>
        <v>-6.5958582989057435E-3</v>
      </c>
      <c r="E251" s="2">
        <f>MACD!F251</f>
        <v>-5.4994425901487374E-3</v>
      </c>
      <c r="F251" s="2">
        <f>'Moving Avg'!D251</f>
        <v>0.98537999999999992</v>
      </c>
      <c r="G251" s="2">
        <f>'Moving Avg'!F251</f>
        <v>0.98561500000000035</v>
      </c>
      <c r="H251" s="2">
        <f>'Moving Avg'!G251</f>
        <v>1.0049360000000003</v>
      </c>
      <c r="I251" s="2">
        <f>'Moving Avg'!H251</f>
        <v>0.98818599999999934</v>
      </c>
      <c r="J251" s="6" t="str">
        <f>OBV!F251</f>
        <v>BULLISH</v>
      </c>
      <c r="K251" s="6" t="str">
        <f>OBV!G251</f>
        <v>STRONG</v>
      </c>
      <c r="L251" s="6" t="str">
        <f>OBV!H251</f>
        <v>NEUTRAL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66</v>
      </c>
      <c r="Q251" s="9">
        <f t="shared" si="34"/>
        <v>34.4</v>
      </c>
      <c r="R251" s="9">
        <f t="shared" si="35"/>
        <v>30.5</v>
      </c>
      <c r="S251" s="9">
        <f t="shared" si="36"/>
        <v>40.200000000000003</v>
      </c>
      <c r="T251" s="9">
        <f t="shared" si="37"/>
        <v>34</v>
      </c>
      <c r="U251" s="8">
        <f t="shared" si="38"/>
        <v>35.033333333333339</v>
      </c>
      <c r="V251" s="8">
        <f t="shared" si="39"/>
        <v>34.775000000000006</v>
      </c>
    </row>
    <row r="252" spans="1:22" ht="13.5" x14ac:dyDescent="0.25">
      <c r="A252" s="3">
        <f>RSI!A252</f>
        <v>42374</v>
      </c>
      <c r="B252" s="2">
        <f>RSI!B252</f>
        <v>0.95389999999999997</v>
      </c>
      <c r="C252" s="2">
        <f>RSI!I252</f>
        <v>41.187990897849282</v>
      </c>
      <c r="D252" s="2">
        <f>MACD!E252</f>
        <v>-3.3459262582267169E-3</v>
      </c>
      <c r="E252" s="2">
        <f>MACD!F252</f>
        <v>-5.068739323764334E-3</v>
      </c>
      <c r="F252" s="2">
        <f>'Moving Avg'!D252</f>
        <v>0.98537999999999992</v>
      </c>
      <c r="G252" s="2">
        <f>'Moving Avg'!F252</f>
        <v>0.98340000000000027</v>
      </c>
      <c r="H252" s="2">
        <f>'Moving Avg'!G252</f>
        <v>1.0029700000000001</v>
      </c>
      <c r="I252" s="2">
        <f>'Moving Avg'!H252</f>
        <v>0.98885349999999927</v>
      </c>
      <c r="J252" s="6" t="str">
        <f>OBV!F252</f>
        <v>BULLISH</v>
      </c>
      <c r="K252" s="6" t="str">
        <f>OBV!G252</f>
        <v>STRONG</v>
      </c>
      <c r="L252" s="6" t="str">
        <f>OBV!H252</f>
        <v>NEUTRAL</v>
      </c>
      <c r="M252" s="8">
        <f t="shared" si="30"/>
        <v>25</v>
      </c>
      <c r="N252" s="8">
        <f t="shared" si="31"/>
        <v>0</v>
      </c>
      <c r="O252" s="8">
        <f t="shared" si="32"/>
        <v>0</v>
      </c>
      <c r="P252" s="8">
        <f t="shared" si="33"/>
        <v>66</v>
      </c>
      <c r="Q252" s="9">
        <f t="shared" si="34"/>
        <v>18.649999999999999</v>
      </c>
      <c r="R252" s="9">
        <f t="shared" si="35"/>
        <v>21.5</v>
      </c>
      <c r="S252" s="9">
        <f t="shared" si="36"/>
        <v>33.450000000000003</v>
      </c>
      <c r="T252" s="9">
        <f t="shared" si="37"/>
        <v>22.75</v>
      </c>
      <c r="U252" s="8">
        <f t="shared" si="38"/>
        <v>24.533333333333331</v>
      </c>
      <c r="V252" s="8">
        <f t="shared" si="39"/>
        <v>24.087499999999999</v>
      </c>
    </row>
    <row r="253" spans="1:22" ht="13.5" x14ac:dyDescent="0.25">
      <c r="A253" s="3">
        <f>RSI!A253</f>
        <v>42375</v>
      </c>
      <c r="B253" s="2">
        <f>RSI!B253</f>
        <v>0.97850000000000004</v>
      </c>
      <c r="C253" s="2">
        <f>RSI!I253</f>
        <v>47.509051988060335</v>
      </c>
      <c r="D253" s="2">
        <f>MACD!E253</f>
        <v>-6.6867549976612484E-4</v>
      </c>
      <c r="E253" s="2">
        <f>MACD!F253</f>
        <v>-4.1887265589646925E-3</v>
      </c>
      <c r="F253" s="2">
        <f>'Moving Avg'!D253</f>
        <v>0.98440000000000016</v>
      </c>
      <c r="G253" s="2">
        <f>'Moving Avg'!F253</f>
        <v>0.98414000000000001</v>
      </c>
      <c r="H253" s="2">
        <f>'Moving Avg'!G253</f>
        <v>1.0014959999999999</v>
      </c>
      <c r="I253" s="2">
        <f>'Moving Avg'!H253</f>
        <v>0.98955049999999933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  <c r="M253" s="8">
        <f t="shared" si="30"/>
        <v>25</v>
      </c>
      <c r="N253" s="8">
        <f t="shared" si="31"/>
        <v>0</v>
      </c>
      <c r="O253" s="8">
        <f t="shared" si="32"/>
        <v>0</v>
      </c>
      <c r="P253" s="8">
        <f t="shared" si="33"/>
        <v>83</v>
      </c>
      <c r="Q253" s="9">
        <f t="shared" si="34"/>
        <v>21.2</v>
      </c>
      <c r="R253" s="9">
        <f t="shared" si="35"/>
        <v>25.75</v>
      </c>
      <c r="S253" s="9">
        <f t="shared" si="36"/>
        <v>41.1</v>
      </c>
      <c r="T253" s="9">
        <f t="shared" si="37"/>
        <v>27</v>
      </c>
      <c r="U253" s="8">
        <f t="shared" si="38"/>
        <v>29.350000000000005</v>
      </c>
      <c r="V253" s="8">
        <f t="shared" si="39"/>
        <v>28.762500000000003</v>
      </c>
    </row>
    <row r="254" spans="1:22" ht="13.5" x14ac:dyDescent="0.25">
      <c r="A254" s="3">
        <f>RSI!A254</f>
        <v>42376</v>
      </c>
      <c r="B254" s="2">
        <f>RSI!B254</f>
        <v>0.95389999999999997</v>
      </c>
      <c r="C254" s="2">
        <f>RSI!I254</f>
        <v>42.580499287785472</v>
      </c>
      <c r="D254" s="2">
        <f>MACD!E254</f>
        <v>2.7139987468882687E-3</v>
      </c>
      <c r="E254" s="2">
        <f>MACD!F254</f>
        <v>-2.8081814977941005E-3</v>
      </c>
      <c r="F254" s="2">
        <f>'Moving Avg'!D254</f>
        <v>0.97653999999999996</v>
      </c>
      <c r="G254" s="2">
        <f>'Moving Avg'!F254</f>
        <v>0.98266500000000012</v>
      </c>
      <c r="H254" s="2">
        <f>'Moving Avg'!G254</f>
        <v>0.99962799999999985</v>
      </c>
      <c r="I254" s="2">
        <f>'Moving Avg'!H254</f>
        <v>0.9901244999999993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  <c r="M254" s="8">
        <f t="shared" si="30"/>
        <v>25</v>
      </c>
      <c r="N254" s="8">
        <f t="shared" si="31"/>
        <v>0</v>
      </c>
      <c r="O254" s="8">
        <f t="shared" si="32"/>
        <v>0</v>
      </c>
      <c r="P254" s="8">
        <f t="shared" si="33"/>
        <v>83</v>
      </c>
      <c r="Q254" s="9">
        <f t="shared" si="34"/>
        <v>21.2</v>
      </c>
      <c r="R254" s="9">
        <f t="shared" si="35"/>
        <v>25.75</v>
      </c>
      <c r="S254" s="9">
        <f t="shared" si="36"/>
        <v>41.1</v>
      </c>
      <c r="T254" s="9">
        <f t="shared" si="37"/>
        <v>27</v>
      </c>
      <c r="U254" s="8">
        <f t="shared" si="38"/>
        <v>29.350000000000005</v>
      </c>
      <c r="V254" s="8">
        <f t="shared" si="39"/>
        <v>28.762500000000003</v>
      </c>
    </row>
    <row r="255" spans="1:22" ht="13.5" x14ac:dyDescent="0.25">
      <c r="A255" s="3">
        <f>RSI!A255</f>
        <v>42377</v>
      </c>
      <c r="B255" s="2">
        <f>RSI!B255</f>
        <v>1.0031000000000001</v>
      </c>
      <c r="C255" s="2">
        <f>RSI!I255</f>
        <v>53.06710745001385</v>
      </c>
      <c r="D255" s="2">
        <f>MACD!E255</f>
        <v>1.3828859914536418E-3</v>
      </c>
      <c r="E255" s="2">
        <f>MACD!F255</f>
        <v>-1.9699679999445521E-3</v>
      </c>
      <c r="F255" s="2">
        <f>'Moving Avg'!D255</f>
        <v>0.97751999999999994</v>
      </c>
      <c r="G255" s="2">
        <f>'Moving Avg'!F255</f>
        <v>0.98365000000000014</v>
      </c>
      <c r="H255" s="2">
        <f>'Moving Avg'!G255</f>
        <v>0.99834999999999996</v>
      </c>
      <c r="I255" s="2">
        <f>'Moving Avg'!H255</f>
        <v>0.99087399999999914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25</v>
      </c>
      <c r="N255" s="8">
        <f t="shared" si="31"/>
        <v>0</v>
      </c>
      <c r="O255" s="8">
        <f t="shared" si="32"/>
        <v>0</v>
      </c>
      <c r="P255" s="8">
        <f t="shared" si="33"/>
        <v>100</v>
      </c>
      <c r="Q255" s="9">
        <f t="shared" si="34"/>
        <v>23.75</v>
      </c>
      <c r="R255" s="9">
        <f t="shared" si="35"/>
        <v>30</v>
      </c>
      <c r="S255" s="9">
        <f t="shared" si="36"/>
        <v>48.75</v>
      </c>
      <c r="T255" s="9">
        <f t="shared" si="37"/>
        <v>31.25</v>
      </c>
      <c r="U255" s="8">
        <f t="shared" si="38"/>
        <v>34.166666666666664</v>
      </c>
      <c r="V255" s="8">
        <f t="shared" si="39"/>
        <v>33.4375</v>
      </c>
    </row>
    <row r="256" spans="1:22" ht="13.5" x14ac:dyDescent="0.25">
      <c r="A256" s="3">
        <f>RSI!A256</f>
        <v>42380</v>
      </c>
      <c r="B256" s="2">
        <f>RSI!B256</f>
        <v>1.0178</v>
      </c>
      <c r="C256" s="2">
        <f>RSI!I256</f>
        <v>55.672004915653964</v>
      </c>
      <c r="D256" s="2">
        <f>MACD!E256</f>
        <v>5.8975906350400287E-4</v>
      </c>
      <c r="E256" s="2">
        <f>MACD!F256</f>
        <v>-1.4580225872548411E-3</v>
      </c>
      <c r="F256" s="2">
        <f>'Moving Avg'!D256</f>
        <v>0.98144000000000009</v>
      </c>
      <c r="G256" s="2">
        <f>'Moving Avg'!F256</f>
        <v>0.98537000000000019</v>
      </c>
      <c r="H256" s="2">
        <f>'Moving Avg'!G256</f>
        <v>0.99756199999999995</v>
      </c>
      <c r="I256" s="2">
        <f>'Moving Avg'!H256</f>
        <v>0.99169699999999905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25</v>
      </c>
      <c r="N256" s="8">
        <f t="shared" si="31"/>
        <v>0</v>
      </c>
      <c r="O256" s="8">
        <f t="shared" si="32"/>
        <v>0</v>
      </c>
      <c r="P256" s="8">
        <f t="shared" si="33"/>
        <v>100</v>
      </c>
      <c r="Q256" s="9">
        <f t="shared" si="34"/>
        <v>23.75</v>
      </c>
      <c r="R256" s="9">
        <f t="shared" si="35"/>
        <v>30</v>
      </c>
      <c r="S256" s="9">
        <f t="shared" si="36"/>
        <v>48.75</v>
      </c>
      <c r="T256" s="9">
        <f t="shared" si="37"/>
        <v>31.25</v>
      </c>
      <c r="U256" s="8">
        <f t="shared" si="38"/>
        <v>34.166666666666664</v>
      </c>
      <c r="V256" s="8">
        <f t="shared" si="39"/>
        <v>33.4375</v>
      </c>
    </row>
    <row r="257" spans="1:22" ht="13.5" x14ac:dyDescent="0.25">
      <c r="A257" s="3">
        <f>RSI!A257</f>
        <v>42381</v>
      </c>
      <c r="B257" s="2">
        <f>RSI!B257</f>
        <v>1.0621</v>
      </c>
      <c r="C257" s="2">
        <f>RSI!I257</f>
        <v>62.438018708561714</v>
      </c>
      <c r="D257" s="2">
        <f>MACD!E257</f>
        <v>-1.0358585499003814E-2</v>
      </c>
      <c r="E257" s="2">
        <f>MACD!F257</f>
        <v>-3.2381351696046359E-3</v>
      </c>
      <c r="F257" s="2">
        <f>'Moving Avg'!D257</f>
        <v>1.0030800000000002</v>
      </c>
      <c r="G257" s="2">
        <f>'Moving Avg'!F257</f>
        <v>0.99078000000000022</v>
      </c>
      <c r="H257" s="2">
        <f>'Moving Avg'!G257</f>
        <v>0.99775999999999987</v>
      </c>
      <c r="I257" s="2">
        <f>'Moving Avg'!H257</f>
        <v>0.99274149999999894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0"/>
        <v>25</v>
      </c>
      <c r="N257" s="8">
        <f t="shared" si="31"/>
        <v>45</v>
      </c>
      <c r="O257" s="8">
        <f t="shared" si="32"/>
        <v>50</v>
      </c>
      <c r="P257" s="8">
        <f t="shared" si="33"/>
        <v>100</v>
      </c>
      <c r="Q257" s="9">
        <f t="shared" si="34"/>
        <v>47</v>
      </c>
      <c r="R257" s="9">
        <f t="shared" si="35"/>
        <v>56.5</v>
      </c>
      <c r="S257" s="9">
        <f t="shared" si="36"/>
        <v>68</v>
      </c>
      <c r="T257" s="9">
        <f t="shared" si="37"/>
        <v>55</v>
      </c>
      <c r="U257" s="8">
        <f t="shared" si="38"/>
        <v>57.166666666666664</v>
      </c>
      <c r="V257" s="8">
        <f t="shared" si="39"/>
        <v>56.625</v>
      </c>
    </row>
    <row r="258" spans="1:22" ht="13.5" x14ac:dyDescent="0.25">
      <c r="A258" s="3">
        <f>RSI!A258</f>
        <v>42382</v>
      </c>
      <c r="B258" s="2">
        <f>RSI!B258</f>
        <v>1.0817000000000001</v>
      </c>
      <c r="C258" s="2">
        <f>RSI!I258</f>
        <v>64.984563737628605</v>
      </c>
      <c r="D258" s="2">
        <f>MACD!E258</f>
        <v>-1.6964740520923005E-2</v>
      </c>
      <c r="E258" s="2">
        <f>MACD!F258</f>
        <v>-5.9834562398683108E-3</v>
      </c>
      <c r="F258" s="2">
        <f>'Moving Avg'!D258</f>
        <v>1.0237200000000002</v>
      </c>
      <c r="G258" s="2">
        <f>'Moving Avg'!F258</f>
        <v>0.99569500000000022</v>
      </c>
      <c r="H258" s="2">
        <f>'Moving Avg'!G258</f>
        <v>0.99805399999999977</v>
      </c>
      <c r="I258" s="2">
        <f>'Moving Avg'!H258</f>
        <v>0.99390749999999894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100</v>
      </c>
      <c r="Q258" s="9">
        <f t="shared" si="34"/>
        <v>47</v>
      </c>
      <c r="R258" s="9">
        <f t="shared" si="35"/>
        <v>56.5</v>
      </c>
      <c r="S258" s="9">
        <f t="shared" si="36"/>
        <v>68</v>
      </c>
      <c r="T258" s="9">
        <f t="shared" si="37"/>
        <v>55</v>
      </c>
      <c r="U258" s="8">
        <f t="shared" si="38"/>
        <v>57.166666666666664</v>
      </c>
      <c r="V258" s="8">
        <f t="shared" si="39"/>
        <v>56.625</v>
      </c>
    </row>
    <row r="259" spans="1:22" ht="13.5" x14ac:dyDescent="0.25">
      <c r="A259" s="3">
        <f>RSI!A259</f>
        <v>42384</v>
      </c>
      <c r="B259" s="2">
        <f>RSI!B259</f>
        <v>1.0867</v>
      </c>
      <c r="C259" s="2">
        <f>RSI!I259</f>
        <v>65.624809333878176</v>
      </c>
      <c r="D259" s="2">
        <f>MACD!E259</f>
        <v>-2.1930078609082804E-2</v>
      </c>
      <c r="E259" s="2">
        <f>MACD!F259</f>
        <v>-9.1727807137112101E-3</v>
      </c>
      <c r="F259" s="2">
        <f>'Moving Avg'!D259</f>
        <v>1.0502800000000001</v>
      </c>
      <c r="G259" s="2">
        <f>'Moving Avg'!F259</f>
        <v>1.0003700000000002</v>
      </c>
      <c r="H259" s="2">
        <f>'Moving Avg'!G259</f>
        <v>0.99913599999999969</v>
      </c>
      <c r="I259" s="2">
        <f>'Moving Avg'!H259</f>
        <v>0.99507499999999893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  <c r="M259" s="8">
        <f t="shared" si="40"/>
        <v>25</v>
      </c>
      <c r="N259" s="8">
        <f t="shared" si="41"/>
        <v>45</v>
      </c>
      <c r="O259" s="8">
        <f t="shared" si="42"/>
        <v>50</v>
      </c>
      <c r="P259" s="8">
        <f t="shared" si="43"/>
        <v>100</v>
      </c>
      <c r="Q259" s="9">
        <f t="shared" ref="Q259:Q322" si="44">0.35*M259+N259*0.35+O259*0.15+P259*0.15</f>
        <v>47</v>
      </c>
      <c r="R259" s="9">
        <f t="shared" ref="R259:R322" si="45">M259*0.2+N259*0.2+O259*0.35+P259*0.25</f>
        <v>56.5</v>
      </c>
      <c r="S259" s="9">
        <f t="shared" ref="S259:S322" si="46">M259*0.15+N259*0.15+O259*0.25+P259*0.45</f>
        <v>68</v>
      </c>
      <c r="T259" s="9">
        <f t="shared" ref="T259:T322" si="47">0.25*SUM(M259:P259)</f>
        <v>55</v>
      </c>
      <c r="U259" s="8">
        <f t="shared" ref="U259:U322" si="48">SUM(Q259:S259)/3</f>
        <v>57.166666666666664</v>
      </c>
      <c r="V259" s="8">
        <f t="shared" ref="V259:V322" si="49">SUM(Q259:T259)/4</f>
        <v>56.625</v>
      </c>
    </row>
    <row r="260" spans="1:22" ht="13.5" x14ac:dyDescent="0.25">
      <c r="A260" s="3">
        <f>RSI!A260</f>
        <v>42387</v>
      </c>
      <c r="B260" s="2">
        <f>RSI!B260</f>
        <v>1.0719000000000001</v>
      </c>
      <c r="C260" s="2">
        <f>RSI!I260</f>
        <v>62.010473525287303</v>
      </c>
      <c r="D260" s="2">
        <f>MACD!E260</f>
        <v>-2.4770385332181233E-2</v>
      </c>
      <c r="E260" s="2">
        <f>MACD!F260</f>
        <v>-1.2292301637405214E-2</v>
      </c>
      <c r="F260" s="2">
        <f>'Moving Avg'!D260</f>
        <v>1.0640400000000001</v>
      </c>
      <c r="G260" s="2">
        <f>'Moving Avg'!F260</f>
        <v>1.0045500000000001</v>
      </c>
      <c r="H260" s="2">
        <f>'Moving Avg'!G260</f>
        <v>0.99992199999999964</v>
      </c>
      <c r="I260" s="2">
        <f>'Moving Avg'!H260</f>
        <v>0.9961684999999989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0"/>
        <v>25</v>
      </c>
      <c r="N260" s="8">
        <f t="shared" si="41"/>
        <v>45</v>
      </c>
      <c r="O260" s="8">
        <f t="shared" si="42"/>
        <v>50</v>
      </c>
      <c r="P260" s="8">
        <f t="shared" si="43"/>
        <v>100</v>
      </c>
      <c r="Q260" s="9">
        <f t="shared" si="44"/>
        <v>47</v>
      </c>
      <c r="R260" s="9">
        <f t="shared" si="45"/>
        <v>56.5</v>
      </c>
      <c r="S260" s="9">
        <f t="shared" si="46"/>
        <v>68</v>
      </c>
      <c r="T260" s="9">
        <f t="shared" si="47"/>
        <v>55</v>
      </c>
      <c r="U260" s="8">
        <f t="shared" si="48"/>
        <v>57.166666666666664</v>
      </c>
      <c r="V260" s="8">
        <f t="shared" si="49"/>
        <v>56.625</v>
      </c>
    </row>
    <row r="261" spans="1:22" ht="13.5" x14ac:dyDescent="0.25">
      <c r="A261" s="3">
        <f>RSI!A261</f>
        <v>42388</v>
      </c>
      <c r="B261" s="2">
        <f>RSI!B261</f>
        <v>1.0768</v>
      </c>
      <c r="C261" s="2">
        <f>RSI!I261</f>
        <v>62.74211396785801</v>
      </c>
      <c r="D261" s="2">
        <f>MACD!E261</f>
        <v>-2.7916262276692305E-2</v>
      </c>
      <c r="E261" s="2">
        <f>MACD!F261</f>
        <v>-1.5417093765262634E-2</v>
      </c>
      <c r="F261" s="2">
        <f>'Moving Avg'!D261</f>
        <v>1.0758400000000001</v>
      </c>
      <c r="G261" s="2">
        <f>'Moving Avg'!F261</f>
        <v>1.008975</v>
      </c>
      <c r="H261" s="2">
        <f>'Moving Avg'!G261</f>
        <v>1.0010039999999996</v>
      </c>
      <c r="I261" s="2">
        <f>'Moving Avg'!H261</f>
        <v>0.99728649999999885</v>
      </c>
      <c r="J261" s="6" t="str">
        <f>OBV!F261</f>
        <v>BULLISH</v>
      </c>
      <c r="K261" s="6" t="str">
        <f>OBV!G261</f>
        <v>STRONG</v>
      </c>
      <c r="L261" s="6" t="str">
        <f>OBV!H261</f>
        <v>CONFIRMED BULLISH</v>
      </c>
      <c r="M261" s="8">
        <f t="shared" si="40"/>
        <v>25</v>
      </c>
      <c r="N261" s="8">
        <f t="shared" si="41"/>
        <v>45</v>
      </c>
      <c r="O261" s="8">
        <f t="shared" si="42"/>
        <v>50</v>
      </c>
      <c r="P261" s="8">
        <f t="shared" si="43"/>
        <v>100</v>
      </c>
      <c r="Q261" s="9">
        <f t="shared" si="44"/>
        <v>47</v>
      </c>
      <c r="R261" s="9">
        <f t="shared" si="45"/>
        <v>56.5</v>
      </c>
      <c r="S261" s="9">
        <f t="shared" si="46"/>
        <v>68</v>
      </c>
      <c r="T261" s="9">
        <f t="shared" si="47"/>
        <v>55</v>
      </c>
      <c r="U261" s="8">
        <f t="shared" si="48"/>
        <v>57.166666666666664</v>
      </c>
      <c r="V261" s="8">
        <f t="shared" si="49"/>
        <v>56.625</v>
      </c>
    </row>
    <row r="262" spans="1:22" ht="13.5" x14ac:dyDescent="0.25">
      <c r="A262" s="3">
        <f>RSI!A262</f>
        <v>42389</v>
      </c>
      <c r="B262" s="2">
        <f>RSI!B262</f>
        <v>1.0768</v>
      </c>
      <c r="C262" s="2">
        <f>RSI!I262</f>
        <v>62.74211396785801</v>
      </c>
      <c r="D262" s="2">
        <f>MACD!E262</f>
        <v>-3.7773957748583387E-2</v>
      </c>
      <c r="E262" s="2">
        <f>MACD!F262</f>
        <v>-1.9888466561926787E-2</v>
      </c>
      <c r="F262" s="2">
        <f>'Moving Avg'!D262</f>
        <v>1.0787800000000001</v>
      </c>
      <c r="G262" s="2">
        <f>'Moving Avg'!F262</f>
        <v>1.0133999999999996</v>
      </c>
      <c r="H262" s="2">
        <f>'Moving Avg'!G262</f>
        <v>1.0020859999999998</v>
      </c>
      <c r="I262" s="2">
        <f>'Moving Avg'!H262</f>
        <v>0.99840449999999881</v>
      </c>
      <c r="J262" s="6" t="str">
        <f>OBV!F262</f>
        <v>BULLISH</v>
      </c>
      <c r="K262" s="6" t="str">
        <f>OBV!G262</f>
        <v>STRONG</v>
      </c>
      <c r="L262" s="6" t="str">
        <f>OBV!H262</f>
        <v>CONFIRMED BULLISH</v>
      </c>
      <c r="M262" s="8">
        <f t="shared" si="40"/>
        <v>25</v>
      </c>
      <c r="N262" s="8">
        <f t="shared" si="41"/>
        <v>45</v>
      </c>
      <c r="O262" s="8">
        <f t="shared" si="42"/>
        <v>50</v>
      </c>
      <c r="P262" s="8">
        <f t="shared" si="43"/>
        <v>100</v>
      </c>
      <c r="Q262" s="9">
        <f t="shared" si="44"/>
        <v>47</v>
      </c>
      <c r="R262" s="9">
        <f t="shared" si="45"/>
        <v>56.5</v>
      </c>
      <c r="S262" s="9">
        <f t="shared" si="46"/>
        <v>68</v>
      </c>
      <c r="T262" s="9">
        <f t="shared" si="47"/>
        <v>55</v>
      </c>
      <c r="U262" s="8">
        <f t="shared" si="48"/>
        <v>57.166666666666664</v>
      </c>
      <c r="V262" s="8">
        <f t="shared" si="49"/>
        <v>56.625</v>
      </c>
    </row>
    <row r="263" spans="1:22" ht="13.5" x14ac:dyDescent="0.25">
      <c r="A263" s="3">
        <f>RSI!A263</f>
        <v>42390</v>
      </c>
      <c r="B263" s="2">
        <f>RSI!B263</f>
        <v>1.0719000000000001</v>
      </c>
      <c r="C263" s="2">
        <f>RSI!I263</f>
        <v>61.371330898638199</v>
      </c>
      <c r="D263" s="2">
        <f>MACD!E263</f>
        <v>-4.2319742431704999E-2</v>
      </c>
      <c r="E263" s="2">
        <f>MACD!F263</f>
        <v>-2.4374721735882426E-2</v>
      </c>
      <c r="F263" s="2">
        <f>'Moving Avg'!D263</f>
        <v>1.0768200000000001</v>
      </c>
      <c r="G263" s="2">
        <f>'Moving Avg'!F263</f>
        <v>1.0170849999999996</v>
      </c>
      <c r="H263" s="2">
        <f>'Moving Avg'!G263</f>
        <v>1.0030699999999997</v>
      </c>
      <c r="I263" s="2">
        <f>'Moving Avg'!H263</f>
        <v>0.99949799999999878</v>
      </c>
      <c r="J263" s="6" t="str">
        <f>OBV!F263</f>
        <v>BULLISH</v>
      </c>
      <c r="K263" s="6" t="str">
        <f>OBV!G263</f>
        <v>STRONG</v>
      </c>
      <c r="L263" s="6" t="str">
        <f>OBV!H263</f>
        <v>BULLISH DIVERGENCE</v>
      </c>
      <c r="M263" s="8">
        <f t="shared" si="40"/>
        <v>25</v>
      </c>
      <c r="N263" s="8">
        <f t="shared" si="41"/>
        <v>45</v>
      </c>
      <c r="O263" s="8">
        <f t="shared" si="42"/>
        <v>50</v>
      </c>
      <c r="P263" s="8">
        <f t="shared" si="43"/>
        <v>83</v>
      </c>
      <c r="Q263" s="9">
        <f t="shared" si="44"/>
        <v>44.45</v>
      </c>
      <c r="R263" s="9">
        <f t="shared" si="45"/>
        <v>52.25</v>
      </c>
      <c r="S263" s="9">
        <f t="shared" si="46"/>
        <v>60.35</v>
      </c>
      <c r="T263" s="9">
        <f t="shared" si="47"/>
        <v>50.75</v>
      </c>
      <c r="U263" s="8">
        <f t="shared" si="48"/>
        <v>52.35</v>
      </c>
      <c r="V263" s="8">
        <f t="shared" si="49"/>
        <v>51.95</v>
      </c>
    </row>
    <row r="264" spans="1:22" ht="13.5" x14ac:dyDescent="0.25">
      <c r="A264" s="3">
        <f>RSI!A264</f>
        <v>42391</v>
      </c>
      <c r="B264" s="2">
        <f>RSI!B264</f>
        <v>1.0915999999999999</v>
      </c>
      <c r="C264" s="2">
        <f>RSI!I264</f>
        <v>64.709597557589035</v>
      </c>
      <c r="D264" s="2">
        <f>MACD!E264</f>
        <v>-5.1707240489060169E-2</v>
      </c>
      <c r="E264" s="2">
        <f>MACD!F264</f>
        <v>-2.9841225486517978E-2</v>
      </c>
      <c r="F264" s="2">
        <f>'Moving Avg'!D264</f>
        <v>1.0777999999999999</v>
      </c>
      <c r="G264" s="2">
        <f>'Moving Avg'!F264</f>
        <v>1.0220049999999996</v>
      </c>
      <c r="H264" s="2">
        <f>'Moving Avg'!G264</f>
        <v>1.0043479999999998</v>
      </c>
      <c r="I264" s="2">
        <f>'Moving Avg'!H264</f>
        <v>1.000689999999999</v>
      </c>
      <c r="J264" s="6" t="str">
        <f>OBV!F264</f>
        <v>BEARISH</v>
      </c>
      <c r="K264" s="6" t="str">
        <f>OBV!G264</f>
        <v>WEAK</v>
      </c>
      <c r="L264" s="6" t="str">
        <f>OBV!H264</f>
        <v>BEARISH DIVERGENCE</v>
      </c>
      <c r="M264" s="8">
        <f t="shared" si="40"/>
        <v>25</v>
      </c>
      <c r="N264" s="8">
        <f t="shared" si="41"/>
        <v>100</v>
      </c>
      <c r="O264" s="8">
        <f t="shared" si="42"/>
        <v>50</v>
      </c>
      <c r="P264" s="8">
        <f t="shared" si="43"/>
        <v>0</v>
      </c>
      <c r="Q264" s="9">
        <f t="shared" si="44"/>
        <v>51.25</v>
      </c>
      <c r="R264" s="9">
        <f t="shared" si="45"/>
        <v>42.5</v>
      </c>
      <c r="S264" s="9">
        <f t="shared" si="46"/>
        <v>31.25</v>
      </c>
      <c r="T264" s="9">
        <f t="shared" si="47"/>
        <v>43.75</v>
      </c>
      <c r="U264" s="8">
        <f t="shared" si="48"/>
        <v>41.666666666666664</v>
      </c>
      <c r="V264" s="8">
        <f t="shared" si="49"/>
        <v>42.1875</v>
      </c>
    </row>
    <row r="265" spans="1:22" ht="13.5" x14ac:dyDescent="0.25">
      <c r="A265" s="3">
        <f>RSI!A265</f>
        <v>42394</v>
      </c>
      <c r="B265" s="2">
        <f>RSI!B265</f>
        <v>1.0915999999999999</v>
      </c>
      <c r="C265" s="2">
        <f>RSI!I265</f>
        <v>64.709597557589035</v>
      </c>
      <c r="D265" s="2">
        <f>MACD!E265</f>
        <v>-5.2472861582554264E-2</v>
      </c>
      <c r="E265" s="2">
        <f>MACD!F265</f>
        <v>-3.4367552705725238E-2</v>
      </c>
      <c r="F265" s="2">
        <f>'Moving Avg'!D265</f>
        <v>1.0817399999999999</v>
      </c>
      <c r="G265" s="2">
        <f>'Moving Avg'!F265</f>
        <v>1.0271699999999997</v>
      </c>
      <c r="H265" s="2">
        <f>'Moving Avg'!G265</f>
        <v>1.0056259999999997</v>
      </c>
      <c r="I265" s="2">
        <f>'Moving Avg'!H265</f>
        <v>1.0018819999999991</v>
      </c>
      <c r="J265" s="6" t="str">
        <f>OBV!F265</f>
        <v>BEARISH</v>
      </c>
      <c r="K265" s="6" t="str">
        <f>OBV!G265</f>
        <v>WEAK</v>
      </c>
      <c r="L265" s="6" t="str">
        <f>OBV!H265</f>
        <v>BEARISH DIVERGENCE</v>
      </c>
      <c r="M265" s="8">
        <f t="shared" si="40"/>
        <v>25</v>
      </c>
      <c r="N265" s="8">
        <f t="shared" si="41"/>
        <v>45</v>
      </c>
      <c r="O265" s="8">
        <f t="shared" si="42"/>
        <v>50</v>
      </c>
      <c r="P265" s="8">
        <f t="shared" si="43"/>
        <v>0</v>
      </c>
      <c r="Q265" s="9">
        <f t="shared" si="44"/>
        <v>32</v>
      </c>
      <c r="R265" s="9">
        <f t="shared" si="45"/>
        <v>31.5</v>
      </c>
      <c r="S265" s="9">
        <f t="shared" si="46"/>
        <v>23</v>
      </c>
      <c r="T265" s="9">
        <f t="shared" si="47"/>
        <v>30</v>
      </c>
      <c r="U265" s="8">
        <f t="shared" si="48"/>
        <v>28.833333333333332</v>
      </c>
      <c r="V265" s="8">
        <f t="shared" si="49"/>
        <v>29.125</v>
      </c>
    </row>
    <row r="266" spans="1:22" ht="13.5" x14ac:dyDescent="0.25">
      <c r="A266" s="3">
        <f>RSI!A266</f>
        <v>42395</v>
      </c>
      <c r="B266" s="2">
        <f>RSI!B266</f>
        <v>1.0817000000000001</v>
      </c>
      <c r="C266" s="2">
        <f>RSI!I266</f>
        <v>61.606631139251853</v>
      </c>
      <c r="D266" s="2">
        <f>MACD!E266</f>
        <v>-5.0488401053724097E-2</v>
      </c>
      <c r="E266" s="2">
        <f>MACD!F266</f>
        <v>-3.7591722375325015E-2</v>
      </c>
      <c r="F266" s="2">
        <f>'Moving Avg'!D266</f>
        <v>1.0827199999999997</v>
      </c>
      <c r="G266" s="2">
        <f>'Moving Avg'!F266</f>
        <v>1.031345</v>
      </c>
      <c r="H266" s="2">
        <f>'Moving Avg'!G266</f>
        <v>1.0078859999999996</v>
      </c>
      <c r="I266" s="2">
        <f>'Moving Avg'!H266</f>
        <v>1.0030244999999991</v>
      </c>
      <c r="J266" s="6" t="str">
        <f>OBV!F266</f>
        <v>BEARISH</v>
      </c>
      <c r="K266" s="6" t="str">
        <f>OBV!G266</f>
        <v>WEAK</v>
      </c>
      <c r="L266" s="6" t="str">
        <f>OBV!H266</f>
        <v>BEARISH DIVERGENCE</v>
      </c>
      <c r="M266" s="8">
        <f t="shared" si="40"/>
        <v>25</v>
      </c>
      <c r="N266" s="8">
        <f t="shared" si="41"/>
        <v>45</v>
      </c>
      <c r="O266" s="8">
        <f t="shared" si="42"/>
        <v>50</v>
      </c>
      <c r="P266" s="8">
        <f t="shared" si="43"/>
        <v>0</v>
      </c>
      <c r="Q266" s="9">
        <f t="shared" si="44"/>
        <v>32</v>
      </c>
      <c r="R266" s="9">
        <f t="shared" si="45"/>
        <v>31.5</v>
      </c>
      <c r="S266" s="9">
        <f t="shared" si="46"/>
        <v>23</v>
      </c>
      <c r="T266" s="9">
        <f t="shared" si="47"/>
        <v>30</v>
      </c>
      <c r="U266" s="8">
        <f t="shared" si="48"/>
        <v>28.833333333333332</v>
      </c>
      <c r="V266" s="8">
        <f t="shared" si="49"/>
        <v>29.125</v>
      </c>
    </row>
    <row r="267" spans="1:22" ht="13.5" x14ac:dyDescent="0.25">
      <c r="A267" s="3">
        <f>RSI!A267</f>
        <v>42396</v>
      </c>
      <c r="B267" s="2">
        <f>RSI!B267</f>
        <v>1.0915999999999999</v>
      </c>
      <c r="C267" s="2">
        <f>RSI!I267</f>
        <v>63.491937139080505</v>
      </c>
      <c r="D267" s="2">
        <f>MACD!E267</f>
        <v>-4.3004411738501447E-2</v>
      </c>
      <c r="E267" s="2">
        <f>MACD!F267</f>
        <v>-3.8674260247960307E-2</v>
      </c>
      <c r="F267" s="2">
        <f>'Moving Avg'!D267</f>
        <v>1.08568</v>
      </c>
      <c r="G267" s="2">
        <f>'Moving Avg'!F267</f>
        <v>1.03823</v>
      </c>
      <c r="H267" s="2">
        <f>'Moving Avg'!G267</f>
        <v>1.0093619999999996</v>
      </c>
      <c r="I267" s="2">
        <f>'Moving Avg'!H267</f>
        <v>1.0042164999999992</v>
      </c>
      <c r="J267" s="6" t="str">
        <f>OBV!F267</f>
        <v>BEARISH</v>
      </c>
      <c r="K267" s="6" t="str">
        <f>OBV!G267</f>
        <v>NEUTRAL</v>
      </c>
      <c r="L267" s="6" t="str">
        <f>OBV!H267</f>
        <v>BEARISH DIVERGENCE</v>
      </c>
      <c r="M267" s="8">
        <f t="shared" si="40"/>
        <v>25</v>
      </c>
      <c r="N267" s="8">
        <f t="shared" si="41"/>
        <v>45</v>
      </c>
      <c r="O267" s="8">
        <f t="shared" si="42"/>
        <v>50</v>
      </c>
      <c r="P267" s="8">
        <f t="shared" si="43"/>
        <v>16.5</v>
      </c>
      <c r="Q267" s="9">
        <f t="shared" si="44"/>
        <v>34.475000000000001</v>
      </c>
      <c r="R267" s="9">
        <f t="shared" si="45"/>
        <v>35.625</v>
      </c>
      <c r="S267" s="9">
        <f t="shared" si="46"/>
        <v>30.425000000000001</v>
      </c>
      <c r="T267" s="9">
        <f t="shared" si="47"/>
        <v>34.125</v>
      </c>
      <c r="U267" s="8">
        <f t="shared" si="48"/>
        <v>33.508333333333333</v>
      </c>
      <c r="V267" s="8">
        <f t="shared" si="49"/>
        <v>33.662499999999994</v>
      </c>
    </row>
    <row r="268" spans="1:22" ht="13.5" x14ac:dyDescent="0.25">
      <c r="A268" s="3">
        <f>RSI!A268</f>
        <v>42397</v>
      </c>
      <c r="B268" s="2">
        <f>RSI!B268</f>
        <v>1.0867</v>
      </c>
      <c r="C268" s="2">
        <f>RSI!I268</f>
        <v>61.87248267930017</v>
      </c>
      <c r="D268" s="2">
        <f>MACD!E268</f>
        <v>-3.3608643337817101E-2</v>
      </c>
      <c r="E268" s="2">
        <f>MACD!F268</f>
        <v>-3.7661136865931671E-2</v>
      </c>
      <c r="F268" s="2">
        <f>'Moving Avg'!D268</f>
        <v>1.0886399999999998</v>
      </c>
      <c r="G268" s="2">
        <f>'Moving Avg'!F268</f>
        <v>1.0433950000000001</v>
      </c>
      <c r="H268" s="2">
        <f>'Moving Avg'!G268</f>
        <v>1.0106419999999998</v>
      </c>
      <c r="I268" s="2">
        <f>'Moving Avg'!H268</f>
        <v>1.0054309999999993</v>
      </c>
      <c r="J268" s="6" t="str">
        <f>OBV!F268</f>
        <v>BULLISH</v>
      </c>
      <c r="K268" s="6" t="str">
        <f>OBV!G268</f>
        <v>STRONG</v>
      </c>
      <c r="L268" s="6" t="str">
        <f>OBV!H268</f>
        <v>CONFIRMED BULLISH</v>
      </c>
      <c r="M268" s="8">
        <f t="shared" si="40"/>
        <v>25</v>
      </c>
      <c r="N268" s="8">
        <f t="shared" si="41"/>
        <v>0</v>
      </c>
      <c r="O268" s="8">
        <f t="shared" si="42"/>
        <v>50</v>
      </c>
      <c r="P268" s="8">
        <f t="shared" si="43"/>
        <v>100</v>
      </c>
      <c r="Q268" s="9">
        <f t="shared" si="44"/>
        <v>31.25</v>
      </c>
      <c r="R268" s="9">
        <f t="shared" si="45"/>
        <v>47.5</v>
      </c>
      <c r="S268" s="9">
        <f t="shared" si="46"/>
        <v>61.25</v>
      </c>
      <c r="T268" s="9">
        <f t="shared" si="47"/>
        <v>43.75</v>
      </c>
      <c r="U268" s="8">
        <f t="shared" si="48"/>
        <v>46.666666666666664</v>
      </c>
      <c r="V268" s="8">
        <f t="shared" si="49"/>
        <v>45.9375</v>
      </c>
    </row>
    <row r="269" spans="1:22" ht="13.5" x14ac:dyDescent="0.25">
      <c r="A269" s="3">
        <f>RSI!A269</f>
        <v>42398</v>
      </c>
      <c r="B269" s="2">
        <f>RSI!B269</f>
        <v>1.0915999999999999</v>
      </c>
      <c r="C269" s="2">
        <f>RSI!I269</f>
        <v>62.891789332834861</v>
      </c>
      <c r="D269" s="2">
        <f>MACD!E269</f>
        <v>-2.5514994096963672E-2</v>
      </c>
      <c r="E269" s="2">
        <f>MACD!F269</f>
        <v>-3.5231908312138072E-2</v>
      </c>
      <c r="F269" s="2">
        <f>'Moving Avg'!D269</f>
        <v>1.0886399999999998</v>
      </c>
      <c r="G269" s="2">
        <f>'Moving Avg'!F269</f>
        <v>1.0483150000000001</v>
      </c>
      <c r="H269" s="2">
        <f>'Moving Avg'!G269</f>
        <v>1.0121179999999999</v>
      </c>
      <c r="I269" s="2">
        <f>'Moving Avg'!H269</f>
        <v>1.0066229999999992</v>
      </c>
      <c r="J269" s="6" t="str">
        <f>OBV!F269</f>
        <v>BULLISH</v>
      </c>
      <c r="K269" s="6" t="str">
        <f>OBV!G269</f>
        <v>STRONG</v>
      </c>
      <c r="L269" s="6" t="str">
        <f>OBV!H269</f>
        <v>NEUTRAL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66</v>
      </c>
      <c r="Q269" s="9">
        <f t="shared" si="44"/>
        <v>26.15</v>
      </c>
      <c r="R269" s="9">
        <f t="shared" si="45"/>
        <v>39</v>
      </c>
      <c r="S269" s="9">
        <f t="shared" si="46"/>
        <v>45.95</v>
      </c>
      <c r="T269" s="9">
        <f t="shared" si="47"/>
        <v>35.25</v>
      </c>
      <c r="U269" s="8">
        <f t="shared" si="48"/>
        <v>37.033333333333339</v>
      </c>
      <c r="V269" s="8">
        <f t="shared" si="49"/>
        <v>36.587500000000006</v>
      </c>
    </row>
    <row r="270" spans="1:22" ht="13.5" x14ac:dyDescent="0.25">
      <c r="A270" s="3">
        <f>RSI!A270</f>
        <v>42401</v>
      </c>
      <c r="B270" s="2">
        <f>RSI!B270</f>
        <v>1.0817000000000001</v>
      </c>
      <c r="C270" s="2">
        <f>RSI!I270</f>
        <v>59.434552531197966</v>
      </c>
      <c r="D270" s="2">
        <f>MACD!E270</f>
        <v>-2.0482476952740081E-2</v>
      </c>
      <c r="E270" s="2">
        <f>MACD!F270</f>
        <v>-3.2282022040258471E-2</v>
      </c>
      <c r="F270" s="2">
        <f>'Moving Avg'!D270</f>
        <v>1.0866600000000002</v>
      </c>
      <c r="G270" s="2">
        <f>'Moving Avg'!F270</f>
        <v>1.0524900000000001</v>
      </c>
      <c r="H270" s="2">
        <f>'Moving Avg'!G270</f>
        <v>1.013396</v>
      </c>
      <c r="I270" s="2">
        <f>'Moving Avg'!H270</f>
        <v>1.0077654999999992</v>
      </c>
      <c r="J270" s="6" t="str">
        <f>OBV!F270</f>
        <v>BULLISH</v>
      </c>
      <c r="K270" s="6" t="str">
        <f>OBV!G270</f>
        <v>STRONG</v>
      </c>
      <c r="L270" s="6" t="str">
        <f>OBV!H270</f>
        <v>BULLISH DIVERGENCE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83</v>
      </c>
      <c r="Q270" s="9">
        <f t="shared" si="44"/>
        <v>28.7</v>
      </c>
      <c r="R270" s="9">
        <f t="shared" si="45"/>
        <v>43.25</v>
      </c>
      <c r="S270" s="9">
        <f t="shared" si="46"/>
        <v>53.6</v>
      </c>
      <c r="T270" s="9">
        <f t="shared" si="47"/>
        <v>39.5</v>
      </c>
      <c r="U270" s="8">
        <f t="shared" si="48"/>
        <v>41.85</v>
      </c>
      <c r="V270" s="8">
        <f t="shared" si="49"/>
        <v>41.262500000000003</v>
      </c>
    </row>
    <row r="271" spans="1:22" ht="13.5" x14ac:dyDescent="0.25">
      <c r="A271" s="3">
        <f>RSI!A271</f>
        <v>42402</v>
      </c>
      <c r="B271" s="2">
        <f>RSI!B271</f>
        <v>1.0522</v>
      </c>
      <c r="C271" s="2">
        <f>RSI!I271</f>
        <v>50.522259694198439</v>
      </c>
      <c r="D271" s="2">
        <f>MACD!E271</f>
        <v>-1.3478852672191621E-2</v>
      </c>
      <c r="E271" s="2">
        <f>MACD!F271</f>
        <v>-2.8521388166645102E-2</v>
      </c>
      <c r="F271" s="2">
        <f>'Moving Avg'!D271</f>
        <v>1.0807599999999999</v>
      </c>
      <c r="G271" s="2">
        <f>'Moving Avg'!F271</f>
        <v>1.0551900000000001</v>
      </c>
      <c r="H271" s="2">
        <f>'Moving Avg'!G271</f>
        <v>1.0146740000000001</v>
      </c>
      <c r="I271" s="2">
        <f>'Moving Avg'!H271</f>
        <v>1.0087604999999993</v>
      </c>
      <c r="J271" s="6" t="str">
        <f>OBV!F271</f>
        <v>BULLISH</v>
      </c>
      <c r="K271" s="6" t="str">
        <f>OBV!G271</f>
        <v>NEUTRAL</v>
      </c>
      <c r="L271" s="6" t="str">
        <f>OBV!H271</f>
        <v>BULLISH DIVERGENCE</v>
      </c>
      <c r="M271" s="8">
        <f t="shared" si="40"/>
        <v>25</v>
      </c>
      <c r="N271" s="8">
        <f t="shared" si="41"/>
        <v>0</v>
      </c>
      <c r="O271" s="8">
        <f t="shared" si="42"/>
        <v>50</v>
      </c>
      <c r="P271" s="8">
        <f t="shared" si="43"/>
        <v>66.5</v>
      </c>
      <c r="Q271" s="9">
        <f t="shared" si="44"/>
        <v>26.225000000000001</v>
      </c>
      <c r="R271" s="9">
        <f t="shared" si="45"/>
        <v>39.125</v>
      </c>
      <c r="S271" s="9">
        <f t="shared" si="46"/>
        <v>46.174999999999997</v>
      </c>
      <c r="T271" s="9">
        <f t="shared" si="47"/>
        <v>35.375</v>
      </c>
      <c r="U271" s="8">
        <f t="shared" si="48"/>
        <v>37.174999999999997</v>
      </c>
      <c r="V271" s="8">
        <f t="shared" si="49"/>
        <v>36.724999999999994</v>
      </c>
    </row>
    <row r="272" spans="1:22" ht="13.5" x14ac:dyDescent="0.25">
      <c r="A272" s="3">
        <f>RSI!A272</f>
        <v>42403</v>
      </c>
      <c r="B272" s="2">
        <f>RSI!B272</f>
        <v>1.0817000000000001</v>
      </c>
      <c r="C272" s="2">
        <f>RSI!I272</f>
        <v>57.401349444787705</v>
      </c>
      <c r="D272" s="2">
        <f>MACD!E272</f>
        <v>-9.7429207980048727E-3</v>
      </c>
      <c r="E272" s="2">
        <f>MACD!F272</f>
        <v>-2.4765694692917058E-2</v>
      </c>
      <c r="F272" s="2">
        <f>'Moving Avg'!D272</f>
        <v>1.0787800000000001</v>
      </c>
      <c r="G272" s="2">
        <f>'Moving Avg'!F272</f>
        <v>1.06158</v>
      </c>
      <c r="H272" s="2">
        <f>'Moving Avg'!G272</f>
        <v>1.015952</v>
      </c>
      <c r="I272" s="2">
        <f>'Moving Avg'!H272</f>
        <v>1.0099029999999993</v>
      </c>
      <c r="J272" s="6" t="str">
        <f>OBV!F272</f>
        <v>BEARISH</v>
      </c>
      <c r="K272" s="6" t="str">
        <f>OBV!G272</f>
        <v>WEAK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50</v>
      </c>
      <c r="P272" s="8">
        <f t="shared" si="43"/>
        <v>0</v>
      </c>
      <c r="Q272" s="9">
        <f t="shared" si="44"/>
        <v>16.25</v>
      </c>
      <c r="R272" s="9">
        <f t="shared" si="45"/>
        <v>22.5</v>
      </c>
      <c r="S272" s="9">
        <f t="shared" si="46"/>
        <v>16.25</v>
      </c>
      <c r="T272" s="9">
        <f t="shared" si="47"/>
        <v>18.75</v>
      </c>
      <c r="U272" s="8">
        <f t="shared" si="48"/>
        <v>18.333333333333332</v>
      </c>
      <c r="V272" s="8">
        <f t="shared" si="49"/>
        <v>18.4375</v>
      </c>
    </row>
    <row r="273" spans="1:22" ht="13.5" x14ac:dyDescent="0.25">
      <c r="A273" s="3">
        <f>RSI!A273</f>
        <v>42404</v>
      </c>
      <c r="B273" s="2">
        <f>RSI!B273</f>
        <v>1.0424</v>
      </c>
      <c r="C273" s="2">
        <f>RSI!I273</f>
        <v>47.855617015748777</v>
      </c>
      <c r="D273" s="2">
        <f>MACD!E273</f>
        <v>-4.6034537079953086E-3</v>
      </c>
      <c r="E273" s="2">
        <f>MACD!F273</f>
        <v>-2.0733246495932708E-2</v>
      </c>
      <c r="F273" s="2">
        <f>'Moving Avg'!D273</f>
        <v>1.06992</v>
      </c>
      <c r="G273" s="2">
        <f>'Moving Avg'!F273</f>
        <v>1.0647750000000002</v>
      </c>
      <c r="H273" s="2">
        <f>'Moving Avg'!G273</f>
        <v>1.0171319999999999</v>
      </c>
      <c r="I273" s="2">
        <f>'Moving Avg'!H273</f>
        <v>1.0108489999999992</v>
      </c>
      <c r="J273" s="6" t="str">
        <f>OBV!F273</f>
        <v>BEARISH</v>
      </c>
      <c r="K273" s="6" t="str">
        <f>OBV!G273</f>
        <v>WEAK</v>
      </c>
      <c r="L273" s="6" t="str">
        <f>OBV!H273</f>
        <v>CONFIRMED BEARISH</v>
      </c>
      <c r="M273" s="8">
        <f t="shared" si="40"/>
        <v>25</v>
      </c>
      <c r="N273" s="8">
        <f t="shared" si="41"/>
        <v>0</v>
      </c>
      <c r="O273" s="8">
        <f t="shared" si="42"/>
        <v>50</v>
      </c>
      <c r="P273" s="8">
        <f t="shared" si="43"/>
        <v>0</v>
      </c>
      <c r="Q273" s="9">
        <f t="shared" si="44"/>
        <v>16.25</v>
      </c>
      <c r="R273" s="9">
        <f t="shared" si="45"/>
        <v>22.5</v>
      </c>
      <c r="S273" s="9">
        <f t="shared" si="46"/>
        <v>16.25</v>
      </c>
      <c r="T273" s="9">
        <f t="shared" si="47"/>
        <v>18.75</v>
      </c>
      <c r="U273" s="8">
        <f t="shared" si="48"/>
        <v>18.333333333333332</v>
      </c>
      <c r="V273" s="8">
        <f t="shared" si="49"/>
        <v>18.4375</v>
      </c>
    </row>
    <row r="274" spans="1:22" ht="13.5" x14ac:dyDescent="0.25">
      <c r="A274" s="3">
        <f>RSI!A274</f>
        <v>42405</v>
      </c>
      <c r="B274" s="2">
        <f>RSI!B274</f>
        <v>1.0621</v>
      </c>
      <c r="C274" s="2">
        <f>RSI!I274</f>
        <v>52.151149634783984</v>
      </c>
      <c r="D274" s="2">
        <f>MACD!E274</f>
        <v>1.3833476156075442E-3</v>
      </c>
      <c r="E274" s="2">
        <f>MACD!F274</f>
        <v>-1.6309927673624658E-2</v>
      </c>
      <c r="F274" s="2">
        <f>'Moving Avg'!D274</f>
        <v>1.06402</v>
      </c>
      <c r="G274" s="2">
        <f>'Moving Avg'!F274</f>
        <v>1.0701850000000002</v>
      </c>
      <c r="H274" s="2">
        <f>'Moving Avg'!G274</f>
        <v>1.0187059999999999</v>
      </c>
      <c r="I274" s="2">
        <f>'Moving Avg'!H274</f>
        <v>1.0118464999999992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  <c r="M274" s="8">
        <f t="shared" si="40"/>
        <v>25</v>
      </c>
      <c r="N274" s="8">
        <f t="shared" si="41"/>
        <v>0</v>
      </c>
      <c r="O274" s="8">
        <f t="shared" si="42"/>
        <v>50</v>
      </c>
      <c r="P274" s="8">
        <f t="shared" si="43"/>
        <v>0</v>
      </c>
      <c r="Q274" s="9">
        <f t="shared" si="44"/>
        <v>16.25</v>
      </c>
      <c r="R274" s="9">
        <f t="shared" si="45"/>
        <v>22.5</v>
      </c>
      <c r="S274" s="9">
        <f t="shared" si="46"/>
        <v>16.25</v>
      </c>
      <c r="T274" s="9">
        <f t="shared" si="47"/>
        <v>18.75</v>
      </c>
      <c r="U274" s="8">
        <f t="shared" si="48"/>
        <v>18.333333333333332</v>
      </c>
      <c r="V274" s="8">
        <f t="shared" si="49"/>
        <v>18.4375</v>
      </c>
    </row>
    <row r="275" spans="1:22" ht="13.5" x14ac:dyDescent="0.25">
      <c r="A275" s="3">
        <f>RSI!A275</f>
        <v>42408</v>
      </c>
      <c r="B275" s="2">
        <f>RSI!B275</f>
        <v>1.0719000000000001</v>
      </c>
      <c r="C275" s="2">
        <f>RSI!I275</f>
        <v>54.173563833335237</v>
      </c>
      <c r="D275" s="2">
        <f>MACD!E275</f>
        <v>5.6683532381955892E-3</v>
      </c>
      <c r="E275" s="2">
        <f>MACD!F275</f>
        <v>-1.1914271491260609E-2</v>
      </c>
      <c r="F275" s="2">
        <f>'Moving Avg'!D275</f>
        <v>1.0620600000000002</v>
      </c>
      <c r="G275" s="2">
        <f>'Moving Avg'!F275</f>
        <v>1.0736250000000001</v>
      </c>
      <c r="H275" s="2">
        <f>'Moving Avg'!G275</f>
        <v>1.0198859999999998</v>
      </c>
      <c r="I275" s="2">
        <f>'Moving Avg'!H275</f>
        <v>1.0128694999999992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50</v>
      </c>
      <c r="P275" s="8">
        <f t="shared" si="43"/>
        <v>0</v>
      </c>
      <c r="Q275" s="9">
        <f t="shared" si="44"/>
        <v>16.25</v>
      </c>
      <c r="R275" s="9">
        <f t="shared" si="45"/>
        <v>22.5</v>
      </c>
      <c r="S275" s="9">
        <f t="shared" si="46"/>
        <v>16.25</v>
      </c>
      <c r="T275" s="9">
        <f t="shared" si="47"/>
        <v>18.75</v>
      </c>
      <c r="U275" s="8">
        <f t="shared" si="48"/>
        <v>18.333333333333332</v>
      </c>
      <c r="V275" s="8">
        <f t="shared" si="49"/>
        <v>18.4375</v>
      </c>
    </row>
    <row r="276" spans="1:22" ht="13.5" x14ac:dyDescent="0.25">
      <c r="A276" s="3">
        <f>RSI!A276</f>
        <v>42409</v>
      </c>
      <c r="B276" s="2">
        <f>RSI!B276</f>
        <v>1.0669999999999999</v>
      </c>
      <c r="C276" s="2">
        <f>RSI!I276</f>
        <v>52.968063374251031</v>
      </c>
      <c r="D276" s="2">
        <f>MACD!E276</f>
        <v>8.025342221839038E-3</v>
      </c>
      <c r="E276" s="2">
        <f>MACD!F276</f>
        <v>-7.9263487486406804E-3</v>
      </c>
      <c r="F276" s="2">
        <f>'Moving Avg'!D276</f>
        <v>1.0650200000000001</v>
      </c>
      <c r="G276" s="2">
        <f>'Moving Avg'!F276</f>
        <v>1.0760850000000002</v>
      </c>
      <c r="H276" s="2">
        <f>'Moving Avg'!G276</f>
        <v>1.02146</v>
      </c>
      <c r="I276" s="2">
        <f>'Moving Avg'!H276</f>
        <v>1.0138679999999993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25</v>
      </c>
      <c r="N276" s="8">
        <f t="shared" si="41"/>
        <v>0</v>
      </c>
      <c r="O276" s="8">
        <f t="shared" si="42"/>
        <v>50</v>
      </c>
      <c r="P276" s="8">
        <f t="shared" si="43"/>
        <v>100</v>
      </c>
      <c r="Q276" s="9">
        <f t="shared" si="44"/>
        <v>31.25</v>
      </c>
      <c r="R276" s="9">
        <f t="shared" si="45"/>
        <v>47.5</v>
      </c>
      <c r="S276" s="9">
        <f t="shared" si="46"/>
        <v>61.25</v>
      </c>
      <c r="T276" s="9">
        <f t="shared" si="47"/>
        <v>43.75</v>
      </c>
      <c r="U276" s="8">
        <f t="shared" si="48"/>
        <v>46.666666666666664</v>
      </c>
      <c r="V276" s="8">
        <f t="shared" si="49"/>
        <v>45.9375</v>
      </c>
    </row>
    <row r="277" spans="1:22" ht="13.5" x14ac:dyDescent="0.25">
      <c r="A277" s="3">
        <f>RSI!A277</f>
        <v>42410</v>
      </c>
      <c r="B277" s="2">
        <f>RSI!B277</f>
        <v>1.0669999999999999</v>
      </c>
      <c r="C277" s="2">
        <f>RSI!I277</f>
        <v>52.968063374251031</v>
      </c>
      <c r="D277" s="2">
        <f>MACD!E277</f>
        <v>1.1471127411624371E-2</v>
      </c>
      <c r="E277" s="2">
        <f>MACD!F277</f>
        <v>-4.0468535165876698E-3</v>
      </c>
      <c r="F277" s="2">
        <f>'Moving Avg'!D277</f>
        <v>1.0620800000000001</v>
      </c>
      <c r="G277" s="2">
        <f>'Moving Avg'!F277</f>
        <v>1.07633</v>
      </c>
      <c r="H277" s="2">
        <f>'Moving Avg'!G277</f>
        <v>1.0236240000000001</v>
      </c>
      <c r="I277" s="2">
        <f>'Moving Avg'!H277</f>
        <v>1.0147494999999993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  <c r="M277" s="8">
        <f t="shared" si="40"/>
        <v>25</v>
      </c>
      <c r="N277" s="8">
        <f t="shared" si="41"/>
        <v>0</v>
      </c>
      <c r="O277" s="8">
        <f t="shared" si="42"/>
        <v>50</v>
      </c>
      <c r="P277" s="8">
        <f t="shared" si="43"/>
        <v>66.5</v>
      </c>
      <c r="Q277" s="9">
        <f t="shared" si="44"/>
        <v>26.225000000000001</v>
      </c>
      <c r="R277" s="9">
        <f t="shared" si="45"/>
        <v>39.125</v>
      </c>
      <c r="S277" s="9">
        <f t="shared" si="46"/>
        <v>46.174999999999997</v>
      </c>
      <c r="T277" s="9">
        <f t="shared" si="47"/>
        <v>35.375</v>
      </c>
      <c r="U277" s="8">
        <f t="shared" si="48"/>
        <v>37.174999999999997</v>
      </c>
      <c r="V277" s="8">
        <f t="shared" si="49"/>
        <v>36.724999999999994</v>
      </c>
    </row>
    <row r="278" spans="1:22" ht="13.5" x14ac:dyDescent="0.25">
      <c r="A278" s="3">
        <f>RSI!A278</f>
        <v>42411</v>
      </c>
      <c r="B278" s="2">
        <f>RSI!B278</f>
        <v>1.0571999999999999</v>
      </c>
      <c r="C278" s="2">
        <f>RSI!I278</f>
        <v>50.368284017459047</v>
      </c>
      <c r="D278" s="2">
        <f>MACD!E278</f>
        <v>1.4292513216594527E-2</v>
      </c>
      <c r="E278" s="2">
        <f>MACD!F278</f>
        <v>-3.7898016995123029E-4</v>
      </c>
      <c r="F278" s="2">
        <f>'Moving Avg'!D278</f>
        <v>1.0650400000000002</v>
      </c>
      <c r="G278" s="2">
        <f>'Moving Avg'!F278</f>
        <v>1.075105</v>
      </c>
      <c r="H278" s="2">
        <f>'Moving Avg'!G278</f>
        <v>1.0251000000000001</v>
      </c>
      <c r="I278" s="2">
        <f>'Moving Avg'!H278</f>
        <v>1.0155819999999993</v>
      </c>
      <c r="J278" s="6" t="str">
        <f>OBV!F278</f>
        <v>BULLISH</v>
      </c>
      <c r="K278" s="6" t="str">
        <f>OBV!G278</f>
        <v>STRONG</v>
      </c>
      <c r="L278" s="6" t="str">
        <f>OBV!H278</f>
        <v>CONFIRMED BULLISH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100</v>
      </c>
      <c r="Q278" s="9">
        <f t="shared" si="44"/>
        <v>31.25</v>
      </c>
      <c r="R278" s="9">
        <f t="shared" si="45"/>
        <v>47.5</v>
      </c>
      <c r="S278" s="9">
        <f t="shared" si="46"/>
        <v>61.25</v>
      </c>
      <c r="T278" s="9">
        <f t="shared" si="47"/>
        <v>43.75</v>
      </c>
      <c r="U278" s="8">
        <f t="shared" si="48"/>
        <v>46.666666666666664</v>
      </c>
      <c r="V278" s="8">
        <f t="shared" si="49"/>
        <v>45.9375</v>
      </c>
    </row>
    <row r="279" spans="1:22" ht="13.5" x14ac:dyDescent="0.25">
      <c r="A279" s="3">
        <f>RSI!A279</f>
        <v>42412</v>
      </c>
      <c r="B279" s="2">
        <f>RSI!B279</f>
        <v>1.0719000000000001</v>
      </c>
      <c r="C279" s="2">
        <f>RSI!I279</f>
        <v>54.014320010991312</v>
      </c>
      <c r="D279" s="2">
        <f>MACD!E279</f>
        <v>1.6341262628276398E-2</v>
      </c>
      <c r="E279" s="2">
        <f>MACD!F279</f>
        <v>2.9650683896942955E-3</v>
      </c>
      <c r="F279" s="2">
        <f>'Moving Avg'!D279</f>
        <v>1.0669999999999999</v>
      </c>
      <c r="G279" s="2">
        <f>'Moving Avg'!F279</f>
        <v>1.0743649999999998</v>
      </c>
      <c r="H279" s="2">
        <f>'Moving Avg'!G279</f>
        <v>1.0263780000000002</v>
      </c>
      <c r="I279" s="2">
        <f>'Moving Avg'!H279</f>
        <v>1.0163939999999991</v>
      </c>
      <c r="J279" s="6" t="str">
        <f>OBV!F279</f>
        <v>BULLISH</v>
      </c>
      <c r="K279" s="6" t="str">
        <f>OBV!G279</f>
        <v>STRONG</v>
      </c>
      <c r="L279" s="6" t="str">
        <f>OBV!H279</f>
        <v>CONFIRMED BULLISH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100</v>
      </c>
      <c r="Q279" s="9">
        <f t="shared" si="44"/>
        <v>31.25</v>
      </c>
      <c r="R279" s="9">
        <f t="shared" si="45"/>
        <v>47.5</v>
      </c>
      <c r="S279" s="9">
        <f t="shared" si="46"/>
        <v>61.25</v>
      </c>
      <c r="T279" s="9">
        <f t="shared" si="47"/>
        <v>43.75</v>
      </c>
      <c r="U279" s="8">
        <f t="shared" si="48"/>
        <v>46.666666666666664</v>
      </c>
      <c r="V279" s="8">
        <f t="shared" si="49"/>
        <v>45.9375</v>
      </c>
    </row>
    <row r="280" spans="1:22" ht="13.5" x14ac:dyDescent="0.25">
      <c r="A280" s="3">
        <f>RSI!A280</f>
        <v>42415</v>
      </c>
      <c r="B280" s="2">
        <f>RSI!B280</f>
        <v>1.0719000000000001</v>
      </c>
      <c r="C280" s="2">
        <f>RSI!I280</f>
        <v>54.014320010991312</v>
      </c>
      <c r="D280" s="2">
        <f>MACD!E280</f>
        <v>1.6461607465027006E-2</v>
      </c>
      <c r="E280" s="2">
        <f>MACD!F280</f>
        <v>5.6643762047608372E-3</v>
      </c>
      <c r="F280" s="2">
        <f>'Moving Avg'!D280</f>
        <v>1.0669999999999999</v>
      </c>
      <c r="G280" s="2">
        <f>'Moving Avg'!F280</f>
        <v>1.0743649999999998</v>
      </c>
      <c r="H280" s="2">
        <f>'Moving Avg'!G280</f>
        <v>1.0281480000000001</v>
      </c>
      <c r="I280" s="2">
        <f>'Moving Avg'!H280</f>
        <v>1.0172294999999993</v>
      </c>
      <c r="J280" s="6" t="str">
        <f>OBV!F280</f>
        <v>BULLISH</v>
      </c>
      <c r="K280" s="6" t="str">
        <f>OBV!G280</f>
        <v>STRONG</v>
      </c>
      <c r="L280" s="6" t="str">
        <f>OBV!H280</f>
        <v>NEUTRAL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66</v>
      </c>
      <c r="Q280" s="9">
        <f t="shared" si="44"/>
        <v>26.15</v>
      </c>
      <c r="R280" s="9">
        <f t="shared" si="45"/>
        <v>39</v>
      </c>
      <c r="S280" s="9">
        <f t="shared" si="46"/>
        <v>45.95</v>
      </c>
      <c r="T280" s="9">
        <f t="shared" si="47"/>
        <v>35.25</v>
      </c>
      <c r="U280" s="8">
        <f t="shared" si="48"/>
        <v>37.033333333333339</v>
      </c>
      <c r="V280" s="8">
        <f t="shared" si="49"/>
        <v>36.587500000000006</v>
      </c>
    </row>
    <row r="281" spans="1:22" ht="13.5" x14ac:dyDescent="0.25">
      <c r="A281" s="3">
        <f>RSI!A281</f>
        <v>42416</v>
      </c>
      <c r="B281" s="2">
        <f>RSI!B281</f>
        <v>1.0915999999999999</v>
      </c>
      <c r="C281" s="2">
        <f>RSI!I281</f>
        <v>58.726785799464444</v>
      </c>
      <c r="D281" s="2">
        <f>MACD!E281</f>
        <v>1.048225817797932E-2</v>
      </c>
      <c r="E281" s="2">
        <f>MACD!F281</f>
        <v>6.6279525994045341E-3</v>
      </c>
      <c r="F281" s="2">
        <f>'Moving Avg'!D281</f>
        <v>1.07192</v>
      </c>
      <c r="G281" s="2">
        <f>'Moving Avg'!F281</f>
        <v>1.075105</v>
      </c>
      <c r="H281" s="2">
        <f>'Moving Avg'!G281</f>
        <v>1.030016</v>
      </c>
      <c r="I281" s="2">
        <f>'Moving Avg'!H281</f>
        <v>1.018233999999999</v>
      </c>
      <c r="J281" s="6" t="str">
        <f>OBV!F281</f>
        <v>BULLISH</v>
      </c>
      <c r="K281" s="6" t="str">
        <f>OBV!G281</f>
        <v>STRONG</v>
      </c>
      <c r="L281" s="6" t="str">
        <f>OBV!H281</f>
        <v>CONFIRMED BULLISH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100</v>
      </c>
      <c r="Q281" s="9">
        <f t="shared" si="44"/>
        <v>31.25</v>
      </c>
      <c r="R281" s="9">
        <f t="shared" si="45"/>
        <v>47.5</v>
      </c>
      <c r="S281" s="9">
        <f t="shared" si="46"/>
        <v>61.25</v>
      </c>
      <c r="T281" s="9">
        <f t="shared" si="47"/>
        <v>43.75</v>
      </c>
      <c r="U281" s="8">
        <f t="shared" si="48"/>
        <v>46.666666666666664</v>
      </c>
      <c r="V281" s="8">
        <f t="shared" si="49"/>
        <v>45.9375</v>
      </c>
    </row>
    <row r="282" spans="1:22" ht="13.5" x14ac:dyDescent="0.25">
      <c r="A282" s="3">
        <f>RSI!A282</f>
        <v>42417</v>
      </c>
      <c r="B282" s="2">
        <f>RSI!B282</f>
        <v>1.0915999999999999</v>
      </c>
      <c r="C282" s="2">
        <f>RSI!I282</f>
        <v>58.726785799464459</v>
      </c>
      <c r="D282" s="2">
        <f>MACD!E282</f>
        <v>9.7675855664409728E-3</v>
      </c>
      <c r="E282" s="2">
        <f>MACD!F282</f>
        <v>7.2558791928118219E-3</v>
      </c>
      <c r="F282" s="2">
        <f>'Moving Avg'!D282</f>
        <v>1.07684</v>
      </c>
      <c r="G282" s="2">
        <f>'Moving Avg'!F282</f>
        <v>1.0758449999999999</v>
      </c>
      <c r="H282" s="2">
        <f>'Moving Avg'!G282</f>
        <v>1.031884</v>
      </c>
      <c r="I282" s="2">
        <f>'Moving Avg'!H282</f>
        <v>1.0192384999999993</v>
      </c>
      <c r="J282" s="6" t="str">
        <f>OBV!F282</f>
        <v>BULLISH</v>
      </c>
      <c r="K282" s="6" t="str">
        <f>OBV!G282</f>
        <v>STRONG</v>
      </c>
      <c r="L282" s="6" t="str">
        <f>OBV!H282</f>
        <v>CONFIRMED BULLISH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100</v>
      </c>
      <c r="Q282" s="9">
        <f t="shared" si="44"/>
        <v>31.25</v>
      </c>
      <c r="R282" s="9">
        <f t="shared" si="45"/>
        <v>47.5</v>
      </c>
      <c r="S282" s="9">
        <f t="shared" si="46"/>
        <v>61.25</v>
      </c>
      <c r="T282" s="9">
        <f t="shared" si="47"/>
        <v>43.75</v>
      </c>
      <c r="U282" s="8">
        <f t="shared" si="48"/>
        <v>46.666666666666664</v>
      </c>
      <c r="V282" s="8">
        <f t="shared" si="49"/>
        <v>45.9375</v>
      </c>
    </row>
    <row r="283" spans="1:22" ht="13.5" x14ac:dyDescent="0.25">
      <c r="A283" s="3">
        <f>RSI!A283</f>
        <v>42418</v>
      </c>
      <c r="B283" s="2">
        <f>RSI!B283</f>
        <v>1.0915999999999999</v>
      </c>
      <c r="C283" s="2">
        <f>RSI!I283</f>
        <v>58.726785799464444</v>
      </c>
      <c r="D283" s="2">
        <f>MACD!E283</f>
        <v>2.9373710067859271E-3</v>
      </c>
      <c r="E283" s="2">
        <f>MACD!F283</f>
        <v>6.3921775556066429E-3</v>
      </c>
      <c r="F283" s="2">
        <f>'Moving Avg'!D283</f>
        <v>1.08372</v>
      </c>
      <c r="G283" s="2">
        <f>'Moving Avg'!F283</f>
        <v>1.0768299999999997</v>
      </c>
      <c r="H283" s="2">
        <f>'Moving Avg'!G283</f>
        <v>1.0344419999999999</v>
      </c>
      <c r="I283" s="2">
        <f>'Moving Avg'!H283</f>
        <v>1.0201959999999992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  <c r="M283" s="8">
        <f t="shared" si="40"/>
        <v>25</v>
      </c>
      <c r="N283" s="8">
        <f t="shared" si="41"/>
        <v>45</v>
      </c>
      <c r="O283" s="8">
        <f t="shared" si="42"/>
        <v>50</v>
      </c>
      <c r="P283" s="8">
        <f t="shared" si="43"/>
        <v>100</v>
      </c>
      <c r="Q283" s="9">
        <f t="shared" si="44"/>
        <v>47</v>
      </c>
      <c r="R283" s="9">
        <f t="shared" si="45"/>
        <v>56.5</v>
      </c>
      <c r="S283" s="9">
        <f t="shared" si="46"/>
        <v>68</v>
      </c>
      <c r="T283" s="9">
        <f t="shared" si="47"/>
        <v>55</v>
      </c>
      <c r="U283" s="8">
        <f t="shared" si="48"/>
        <v>57.166666666666664</v>
      </c>
      <c r="V283" s="8">
        <f t="shared" si="49"/>
        <v>56.625</v>
      </c>
    </row>
    <row r="284" spans="1:22" ht="13.5" x14ac:dyDescent="0.25">
      <c r="A284" s="3">
        <f>RSI!A284</f>
        <v>42419</v>
      </c>
      <c r="B284" s="2">
        <f>RSI!B284</f>
        <v>1.0817000000000001</v>
      </c>
      <c r="C284" s="2">
        <f>RSI!I284</f>
        <v>55.177732930593471</v>
      </c>
      <c r="D284" s="2">
        <f>MACD!E284</f>
        <v>7.56007793303759E-4</v>
      </c>
      <c r="E284" s="2">
        <f>MACD!F284</f>
        <v>5.2649436031460663E-3</v>
      </c>
      <c r="F284" s="2">
        <f>'Moving Avg'!D284</f>
        <v>1.08568</v>
      </c>
      <c r="G284" s="2">
        <f>'Moving Avg'!F284</f>
        <v>1.076335</v>
      </c>
      <c r="H284" s="2">
        <f>'Moving Avg'!G284</f>
        <v>1.0364079999999998</v>
      </c>
      <c r="I284" s="2">
        <f>'Moving Avg'!H284</f>
        <v>1.0211509999999993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  <c r="M284" s="8">
        <f t="shared" si="40"/>
        <v>25</v>
      </c>
      <c r="N284" s="8">
        <f t="shared" si="41"/>
        <v>45</v>
      </c>
      <c r="O284" s="8">
        <f t="shared" si="42"/>
        <v>50</v>
      </c>
      <c r="P284" s="8">
        <f t="shared" si="43"/>
        <v>100</v>
      </c>
      <c r="Q284" s="9">
        <f t="shared" si="44"/>
        <v>47</v>
      </c>
      <c r="R284" s="9">
        <f t="shared" si="45"/>
        <v>56.5</v>
      </c>
      <c r="S284" s="9">
        <f t="shared" si="46"/>
        <v>68</v>
      </c>
      <c r="T284" s="9">
        <f t="shared" si="47"/>
        <v>55</v>
      </c>
      <c r="U284" s="8">
        <f t="shared" si="48"/>
        <v>57.166666666666664</v>
      </c>
      <c r="V284" s="8">
        <f t="shared" si="49"/>
        <v>56.625</v>
      </c>
    </row>
    <row r="285" spans="1:22" ht="13.5" x14ac:dyDescent="0.25">
      <c r="A285" s="3">
        <f>RSI!A285</f>
        <v>42422</v>
      </c>
      <c r="B285" s="2">
        <f>RSI!B285</f>
        <v>1.0817000000000001</v>
      </c>
      <c r="C285" s="2">
        <f>RSI!I285</f>
        <v>55.177732930593471</v>
      </c>
      <c r="D285" s="2">
        <f>MACD!E285</f>
        <v>3.2267755147841193E-4</v>
      </c>
      <c r="E285" s="2">
        <f>MACD!F285</f>
        <v>4.2764903928125359E-3</v>
      </c>
      <c r="F285" s="2">
        <f>'Moving Avg'!D285</f>
        <v>1.0876399999999999</v>
      </c>
      <c r="G285" s="2">
        <f>'Moving Avg'!F285</f>
        <v>1.0758400000000001</v>
      </c>
      <c r="H285" s="2">
        <f>'Moving Avg'!G285</f>
        <v>1.0383739999999999</v>
      </c>
      <c r="I285" s="2">
        <f>'Moving Avg'!H285</f>
        <v>1.0221059999999995</v>
      </c>
      <c r="J285" s="6" t="str">
        <f>OBV!F285</f>
        <v>BULLISH</v>
      </c>
      <c r="K285" s="6" t="str">
        <f>OBV!G285</f>
        <v>STRONG</v>
      </c>
      <c r="L285" s="6" t="str">
        <f>OBV!H285</f>
        <v>CONFIRMED BULLISH</v>
      </c>
      <c r="M285" s="8">
        <f t="shared" si="40"/>
        <v>25</v>
      </c>
      <c r="N285" s="8">
        <f t="shared" si="41"/>
        <v>45</v>
      </c>
      <c r="O285" s="8">
        <f t="shared" si="42"/>
        <v>50</v>
      </c>
      <c r="P285" s="8">
        <f t="shared" si="43"/>
        <v>100</v>
      </c>
      <c r="Q285" s="9">
        <f t="shared" si="44"/>
        <v>47</v>
      </c>
      <c r="R285" s="9">
        <f t="shared" si="45"/>
        <v>56.5</v>
      </c>
      <c r="S285" s="9">
        <f t="shared" si="46"/>
        <v>68</v>
      </c>
      <c r="T285" s="9">
        <f t="shared" si="47"/>
        <v>55</v>
      </c>
      <c r="U285" s="8">
        <f t="shared" si="48"/>
        <v>57.166666666666664</v>
      </c>
      <c r="V285" s="8">
        <f t="shared" si="49"/>
        <v>56.625</v>
      </c>
    </row>
    <row r="286" spans="1:22" ht="13.5" x14ac:dyDescent="0.25">
      <c r="A286" s="3">
        <f>RSI!A286</f>
        <v>42423</v>
      </c>
      <c r="B286" s="2">
        <f>RSI!B286</f>
        <v>1.0915999999999999</v>
      </c>
      <c r="C286" s="2">
        <f>RSI!I286</f>
        <v>58.113487881586281</v>
      </c>
      <c r="D286" s="2">
        <f>MACD!E286</f>
        <v>-1.6193638351540418E-3</v>
      </c>
      <c r="E286" s="2">
        <f>MACD!F286</f>
        <v>3.0973195472192203E-3</v>
      </c>
      <c r="F286" s="2">
        <f>'Moving Avg'!D286</f>
        <v>1.0876399999999999</v>
      </c>
      <c r="G286" s="2">
        <f>'Moving Avg'!F286</f>
        <v>1.076335</v>
      </c>
      <c r="H286" s="2">
        <f>'Moving Avg'!G286</f>
        <v>1.0405379999999997</v>
      </c>
      <c r="I286" s="2">
        <f>'Moving Avg'!H286</f>
        <v>1.0230399999999995</v>
      </c>
      <c r="J286" s="6" t="str">
        <f>OBV!F286</f>
        <v>BEARISH</v>
      </c>
      <c r="K286" s="6" t="str">
        <f>OBV!G286</f>
        <v>NEUTRAL</v>
      </c>
      <c r="L286" s="6" t="str">
        <f>OBV!H286</f>
        <v>NEUTRAL</v>
      </c>
      <c r="M286" s="8">
        <f t="shared" si="40"/>
        <v>25</v>
      </c>
      <c r="N286" s="8">
        <f t="shared" si="41"/>
        <v>45</v>
      </c>
      <c r="O286" s="8">
        <f t="shared" si="42"/>
        <v>50</v>
      </c>
      <c r="P286" s="8">
        <f t="shared" si="43"/>
        <v>16.5</v>
      </c>
      <c r="Q286" s="9">
        <f t="shared" si="44"/>
        <v>34.475000000000001</v>
      </c>
      <c r="R286" s="9">
        <f t="shared" si="45"/>
        <v>35.625</v>
      </c>
      <c r="S286" s="9">
        <f t="shared" si="46"/>
        <v>30.425000000000001</v>
      </c>
      <c r="T286" s="9">
        <f t="shared" si="47"/>
        <v>34.125</v>
      </c>
      <c r="U286" s="8">
        <f t="shared" si="48"/>
        <v>33.508333333333333</v>
      </c>
      <c r="V286" s="8">
        <f t="shared" si="49"/>
        <v>33.662499999999994</v>
      </c>
    </row>
    <row r="287" spans="1:22" ht="13.5" x14ac:dyDescent="0.25">
      <c r="A287" s="3">
        <f>RSI!A287</f>
        <v>42424</v>
      </c>
      <c r="B287" s="2">
        <f>RSI!B287</f>
        <v>1.0768</v>
      </c>
      <c r="C287" s="2">
        <f>RSI!I287</f>
        <v>52.570091660767694</v>
      </c>
      <c r="D287" s="2">
        <f>MACD!E287</f>
        <v>-2.3064975274140753E-3</v>
      </c>
      <c r="E287" s="2">
        <f>MACD!F287</f>
        <v>2.0165561322925615E-3</v>
      </c>
      <c r="F287" s="2">
        <f>'Moving Avg'!D287</f>
        <v>1.0846800000000001</v>
      </c>
      <c r="G287" s="2">
        <f>'Moving Avg'!F287</f>
        <v>1.0755950000000001</v>
      </c>
      <c r="H287" s="2">
        <f>'Moving Avg'!G287</f>
        <v>1.0429959999999998</v>
      </c>
      <c r="I287" s="2">
        <f>'Moving Avg'!H287</f>
        <v>1.0238999999999994</v>
      </c>
      <c r="J287" s="6" t="str">
        <f>OBV!F287</f>
        <v>BEARISH</v>
      </c>
      <c r="K287" s="6" t="str">
        <f>OBV!G287</f>
        <v>WEAK</v>
      </c>
      <c r="L287" s="6" t="str">
        <f>OBV!H287</f>
        <v>CONFIRMED BEARISH</v>
      </c>
      <c r="M287" s="8">
        <f t="shared" si="40"/>
        <v>25</v>
      </c>
      <c r="N287" s="8">
        <f t="shared" si="41"/>
        <v>45</v>
      </c>
      <c r="O287" s="8">
        <f t="shared" si="42"/>
        <v>50</v>
      </c>
      <c r="P287" s="8">
        <f t="shared" si="43"/>
        <v>0</v>
      </c>
      <c r="Q287" s="9">
        <f t="shared" si="44"/>
        <v>32</v>
      </c>
      <c r="R287" s="9">
        <f t="shared" si="45"/>
        <v>31.5</v>
      </c>
      <c r="S287" s="9">
        <f t="shared" si="46"/>
        <v>23</v>
      </c>
      <c r="T287" s="9">
        <f t="shared" si="47"/>
        <v>30</v>
      </c>
      <c r="U287" s="8">
        <f t="shared" si="48"/>
        <v>28.833333333333332</v>
      </c>
      <c r="V287" s="8">
        <f t="shared" si="49"/>
        <v>29.125</v>
      </c>
    </row>
    <row r="288" spans="1:22" ht="13.5" x14ac:dyDescent="0.25">
      <c r="A288" s="3">
        <f>RSI!A288</f>
        <v>42425</v>
      </c>
      <c r="B288" s="2">
        <f>RSI!B288</f>
        <v>1.0719000000000001</v>
      </c>
      <c r="C288" s="2">
        <f>RSI!I288</f>
        <v>50.840945725652702</v>
      </c>
      <c r="D288" s="2">
        <f>MACD!E288</f>
        <v>-4.074975519613E-3</v>
      </c>
      <c r="E288" s="2">
        <f>MACD!F288</f>
        <v>7.9824980191144925E-4</v>
      </c>
      <c r="F288" s="2">
        <f>'Moving Avg'!D288</f>
        <v>1.08074</v>
      </c>
      <c r="G288" s="2">
        <f>'Moving Avg'!F288</f>
        <v>1.0748549999999999</v>
      </c>
      <c r="H288" s="2">
        <f>'Moving Avg'!G288</f>
        <v>1.0447659999999999</v>
      </c>
      <c r="I288" s="2">
        <f>'Moving Avg'!H288</f>
        <v>1.0247354999999994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  <c r="M288" s="8">
        <f t="shared" si="40"/>
        <v>25</v>
      </c>
      <c r="N288" s="8">
        <f t="shared" si="41"/>
        <v>45</v>
      </c>
      <c r="O288" s="8">
        <f t="shared" si="42"/>
        <v>50</v>
      </c>
      <c r="P288" s="8">
        <f t="shared" si="43"/>
        <v>0</v>
      </c>
      <c r="Q288" s="9">
        <f t="shared" si="44"/>
        <v>32</v>
      </c>
      <c r="R288" s="9">
        <f t="shared" si="45"/>
        <v>31.5</v>
      </c>
      <c r="S288" s="9">
        <f t="shared" si="46"/>
        <v>23</v>
      </c>
      <c r="T288" s="9">
        <f t="shared" si="47"/>
        <v>30</v>
      </c>
      <c r="U288" s="8">
        <f t="shared" si="48"/>
        <v>28.833333333333332</v>
      </c>
      <c r="V288" s="8">
        <f t="shared" si="49"/>
        <v>29.125</v>
      </c>
    </row>
    <row r="289" spans="1:22" ht="13.5" x14ac:dyDescent="0.25">
      <c r="A289" s="3">
        <f>RSI!A289</f>
        <v>42426</v>
      </c>
      <c r="B289" s="2">
        <f>RSI!B289</f>
        <v>1.0719000000000001</v>
      </c>
      <c r="C289" s="2">
        <f>RSI!I289</f>
        <v>50.840945725652716</v>
      </c>
      <c r="D289" s="2">
        <f>MACD!E289</f>
        <v>-3.3200796386336773E-3</v>
      </c>
      <c r="E289" s="2">
        <f>MACD!F289</f>
        <v>-2.5416086197576097E-5</v>
      </c>
      <c r="F289" s="2">
        <f>'Moving Avg'!D289</f>
        <v>1.0787800000000001</v>
      </c>
      <c r="G289" s="2">
        <f>'Moving Avg'!F289</f>
        <v>1.0738699999999999</v>
      </c>
      <c r="H289" s="2">
        <f>'Moving Avg'!G289</f>
        <v>1.0463399999999998</v>
      </c>
      <c r="I289" s="2">
        <f>'Moving Avg'!H289</f>
        <v>1.0255709999999996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0"/>
        <v>25</v>
      </c>
      <c r="N289" s="8">
        <f t="shared" si="41"/>
        <v>45</v>
      </c>
      <c r="O289" s="8">
        <f t="shared" si="42"/>
        <v>50</v>
      </c>
      <c r="P289" s="8">
        <f t="shared" si="43"/>
        <v>0</v>
      </c>
      <c r="Q289" s="9">
        <f t="shared" si="44"/>
        <v>32</v>
      </c>
      <c r="R289" s="9">
        <f t="shared" si="45"/>
        <v>31.5</v>
      </c>
      <c r="S289" s="9">
        <f t="shared" si="46"/>
        <v>23</v>
      </c>
      <c r="T289" s="9">
        <f t="shared" si="47"/>
        <v>30</v>
      </c>
      <c r="U289" s="8">
        <f t="shared" si="48"/>
        <v>28.833333333333332</v>
      </c>
      <c r="V289" s="8">
        <f t="shared" si="49"/>
        <v>29.125</v>
      </c>
    </row>
    <row r="290" spans="1:22" ht="13.5" x14ac:dyDescent="0.25">
      <c r="A290" s="3">
        <f>RSI!A290</f>
        <v>42429</v>
      </c>
      <c r="B290" s="2">
        <f>RSI!B290</f>
        <v>1.0915999999999999</v>
      </c>
      <c r="C290" s="2">
        <f>RSI!I290</f>
        <v>57.377793291496985</v>
      </c>
      <c r="D290" s="2">
        <f>MACD!E290</f>
        <v>-4.1500605907025534E-3</v>
      </c>
      <c r="E290" s="2">
        <f>MACD!F290</f>
        <v>-8.5034498709857156E-4</v>
      </c>
      <c r="F290" s="2">
        <f>'Moving Avg'!D290</f>
        <v>1.0807600000000002</v>
      </c>
      <c r="G290" s="2">
        <f>'Moving Avg'!F290</f>
        <v>1.0743649999999998</v>
      </c>
      <c r="H290" s="2">
        <f>'Moving Avg'!G290</f>
        <v>1.0484059999999997</v>
      </c>
      <c r="I290" s="2">
        <f>'Moving Avg'!H290</f>
        <v>1.0264814999999996</v>
      </c>
      <c r="J290" s="6" t="str">
        <f>OBV!F290</f>
        <v>BEARISH</v>
      </c>
      <c r="K290" s="6" t="str">
        <f>OBV!G290</f>
        <v>WEAK</v>
      </c>
      <c r="L290" s="6" t="str">
        <f>OBV!H290</f>
        <v>BEARISH DIVERGENCE</v>
      </c>
      <c r="M290" s="8">
        <f t="shared" si="40"/>
        <v>25</v>
      </c>
      <c r="N290" s="8">
        <f t="shared" si="41"/>
        <v>45</v>
      </c>
      <c r="O290" s="8">
        <f t="shared" si="42"/>
        <v>50</v>
      </c>
      <c r="P290" s="8">
        <f t="shared" si="43"/>
        <v>0</v>
      </c>
      <c r="Q290" s="9">
        <f t="shared" si="44"/>
        <v>32</v>
      </c>
      <c r="R290" s="9">
        <f t="shared" si="45"/>
        <v>31.5</v>
      </c>
      <c r="S290" s="9">
        <f t="shared" si="46"/>
        <v>23</v>
      </c>
      <c r="T290" s="9">
        <f t="shared" si="47"/>
        <v>30</v>
      </c>
      <c r="U290" s="8">
        <f t="shared" si="48"/>
        <v>28.833333333333332</v>
      </c>
      <c r="V290" s="8">
        <f t="shared" si="49"/>
        <v>29.125</v>
      </c>
    </row>
    <row r="291" spans="1:22" ht="13.5" x14ac:dyDescent="0.25">
      <c r="A291" s="3">
        <f>RSI!A291</f>
        <v>42430</v>
      </c>
      <c r="B291" s="2">
        <f>RSI!B291</f>
        <v>1.0768</v>
      </c>
      <c r="C291" s="2">
        <f>RSI!I291</f>
        <v>51.804493057340252</v>
      </c>
      <c r="D291" s="2">
        <f>MACD!E291</f>
        <v>-8.5047232704482667E-4</v>
      </c>
      <c r="E291" s="2">
        <f>MACD!F291</f>
        <v>-8.503704550878226E-4</v>
      </c>
      <c r="F291" s="2">
        <f>'Moving Avg'!D291</f>
        <v>1.0777999999999999</v>
      </c>
      <c r="G291" s="2">
        <f>'Moving Avg'!F291</f>
        <v>1.0755949999999996</v>
      </c>
      <c r="H291" s="2">
        <f>'Moving Avg'!G291</f>
        <v>1.0501759999999998</v>
      </c>
      <c r="I291" s="2">
        <f>'Moving Avg'!H291</f>
        <v>1.0273179999999993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  <c r="M291" s="8">
        <f t="shared" si="40"/>
        <v>25</v>
      </c>
      <c r="N291" s="8">
        <f t="shared" si="41"/>
        <v>45</v>
      </c>
      <c r="O291" s="8">
        <f t="shared" si="42"/>
        <v>50</v>
      </c>
      <c r="P291" s="8">
        <f t="shared" si="43"/>
        <v>0</v>
      </c>
      <c r="Q291" s="9">
        <f t="shared" si="44"/>
        <v>32</v>
      </c>
      <c r="R291" s="9">
        <f t="shared" si="45"/>
        <v>31.5</v>
      </c>
      <c r="S291" s="9">
        <f t="shared" si="46"/>
        <v>23</v>
      </c>
      <c r="T291" s="9">
        <f t="shared" si="47"/>
        <v>30</v>
      </c>
      <c r="U291" s="8">
        <f t="shared" si="48"/>
        <v>28.833333333333332</v>
      </c>
      <c r="V291" s="8">
        <f t="shared" si="49"/>
        <v>29.125</v>
      </c>
    </row>
    <row r="292" spans="1:22" ht="13.5" x14ac:dyDescent="0.25">
      <c r="A292" s="3">
        <f>RSI!A292</f>
        <v>42431</v>
      </c>
      <c r="B292" s="2">
        <f>RSI!B292</f>
        <v>1.1259999999999999</v>
      </c>
      <c r="C292" s="2">
        <f>RSI!I292</f>
        <v>64.239802079735568</v>
      </c>
      <c r="D292" s="2">
        <f>MACD!E292</f>
        <v>-1.7314163104804603E-3</v>
      </c>
      <c r="E292" s="2">
        <f>MACD!F292</f>
        <v>-1.0265796261663502E-3</v>
      </c>
      <c r="F292" s="2">
        <f>'Moving Avg'!D292</f>
        <v>1.0876399999999999</v>
      </c>
      <c r="G292" s="2">
        <f>'Moving Avg'!F292</f>
        <v>1.0778099999999999</v>
      </c>
      <c r="H292" s="2">
        <f>'Moving Avg'!G292</f>
        <v>1.0529299999999997</v>
      </c>
      <c r="I292" s="2">
        <f>'Moving Avg'!H292</f>
        <v>1.0282599999999995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  <c r="M292" s="8">
        <f t="shared" si="40"/>
        <v>25</v>
      </c>
      <c r="N292" s="8">
        <f t="shared" si="41"/>
        <v>45</v>
      </c>
      <c r="O292" s="8">
        <f t="shared" si="42"/>
        <v>50</v>
      </c>
      <c r="P292" s="8">
        <f t="shared" si="43"/>
        <v>100</v>
      </c>
      <c r="Q292" s="9">
        <f t="shared" si="44"/>
        <v>47</v>
      </c>
      <c r="R292" s="9">
        <f t="shared" si="45"/>
        <v>56.5</v>
      </c>
      <c r="S292" s="9">
        <f t="shared" si="46"/>
        <v>68</v>
      </c>
      <c r="T292" s="9">
        <f t="shared" si="47"/>
        <v>55</v>
      </c>
      <c r="U292" s="8">
        <f t="shared" si="48"/>
        <v>57.166666666666664</v>
      </c>
      <c r="V292" s="8">
        <f t="shared" si="49"/>
        <v>56.625</v>
      </c>
    </row>
    <row r="293" spans="1:22" ht="13.5" x14ac:dyDescent="0.25">
      <c r="A293" s="3">
        <f>RSI!A293</f>
        <v>42432</v>
      </c>
      <c r="B293" s="2">
        <f>RSI!B293</f>
        <v>1.1555</v>
      </c>
      <c r="C293" s="2">
        <f>RSI!I293</f>
        <v>69.346817778899663</v>
      </c>
      <c r="D293" s="2">
        <f>MACD!E293</f>
        <v>-4.9790913253036084E-3</v>
      </c>
      <c r="E293" s="2">
        <f>MACD!F293</f>
        <v>-1.817081965993802E-3</v>
      </c>
      <c r="F293" s="2">
        <f>'Moving Avg'!D293</f>
        <v>1.10436</v>
      </c>
      <c r="G293" s="2">
        <f>'Moving Avg'!F293</f>
        <v>1.0834649999999999</v>
      </c>
      <c r="H293" s="2">
        <f>'Moving Avg'!G293</f>
        <v>1.0560759999999996</v>
      </c>
      <c r="I293" s="2">
        <f>'Moving Avg'!H293</f>
        <v>1.0293964999999994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  <c r="M293" s="8">
        <f t="shared" si="40"/>
        <v>25</v>
      </c>
      <c r="N293" s="8">
        <f t="shared" si="41"/>
        <v>45</v>
      </c>
      <c r="O293" s="8">
        <f t="shared" si="42"/>
        <v>50</v>
      </c>
      <c r="P293" s="8">
        <f t="shared" si="43"/>
        <v>100</v>
      </c>
      <c r="Q293" s="9">
        <f t="shared" si="44"/>
        <v>47</v>
      </c>
      <c r="R293" s="9">
        <f t="shared" si="45"/>
        <v>56.5</v>
      </c>
      <c r="S293" s="9">
        <f t="shared" si="46"/>
        <v>68</v>
      </c>
      <c r="T293" s="9">
        <f t="shared" si="47"/>
        <v>55</v>
      </c>
      <c r="U293" s="8">
        <f t="shared" si="48"/>
        <v>57.166666666666664</v>
      </c>
      <c r="V293" s="8">
        <f t="shared" si="49"/>
        <v>56.625</v>
      </c>
    </row>
    <row r="294" spans="1:22" ht="13.5" x14ac:dyDescent="0.25">
      <c r="A294" s="3">
        <f>RSI!A294</f>
        <v>42433</v>
      </c>
      <c r="B294" s="2">
        <f>RSI!B294</f>
        <v>1.1850000000000001</v>
      </c>
      <c r="C294" s="2">
        <f>RSI!I294</f>
        <v>73.43281039696376</v>
      </c>
      <c r="D294" s="2">
        <f>MACD!E294</f>
        <v>-1.1903291506998981E-2</v>
      </c>
      <c r="E294" s="2">
        <f>MACD!F294</f>
        <v>-3.8343238741948382E-3</v>
      </c>
      <c r="F294" s="2">
        <f>'Moving Avg'!D294</f>
        <v>1.1269800000000001</v>
      </c>
      <c r="G294" s="2">
        <f>'Moving Avg'!F294</f>
        <v>1.08961</v>
      </c>
      <c r="H294" s="2">
        <f>'Moving Avg'!G294</f>
        <v>1.059912</v>
      </c>
      <c r="I294" s="2">
        <f>'Moving Avg'!H294</f>
        <v>1.0306334999999995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0</v>
      </c>
      <c r="N294" s="8">
        <f t="shared" si="41"/>
        <v>45</v>
      </c>
      <c r="O294" s="8">
        <f t="shared" si="42"/>
        <v>50</v>
      </c>
      <c r="P294" s="8">
        <f t="shared" si="43"/>
        <v>100</v>
      </c>
      <c r="Q294" s="9">
        <f t="shared" si="44"/>
        <v>38.25</v>
      </c>
      <c r="R294" s="9">
        <f t="shared" si="45"/>
        <v>51.5</v>
      </c>
      <c r="S294" s="9">
        <f t="shared" si="46"/>
        <v>64.25</v>
      </c>
      <c r="T294" s="9">
        <f t="shared" si="47"/>
        <v>48.75</v>
      </c>
      <c r="U294" s="8">
        <f t="shared" si="48"/>
        <v>51.333333333333336</v>
      </c>
      <c r="V294" s="8">
        <f t="shared" si="49"/>
        <v>50.6875</v>
      </c>
    </row>
    <row r="295" spans="1:22" ht="13.5" x14ac:dyDescent="0.25">
      <c r="A295" s="3">
        <f>RSI!A295</f>
        <v>42436</v>
      </c>
      <c r="B295" s="2">
        <f>RSI!B295</f>
        <v>1.1850000000000001</v>
      </c>
      <c r="C295" s="2">
        <f>RSI!I295</f>
        <v>73.43281039696376</v>
      </c>
      <c r="D295" s="2">
        <f>MACD!E295</f>
        <v>-1.8369792600840151E-2</v>
      </c>
      <c r="E295" s="2">
        <f>MACD!F295</f>
        <v>-6.7414176195239005E-3</v>
      </c>
      <c r="F295" s="2">
        <f>'Moving Avg'!D295</f>
        <v>1.1456600000000001</v>
      </c>
      <c r="G295" s="2">
        <f>'Moving Avg'!F295</f>
        <v>1.0952649999999999</v>
      </c>
      <c r="H295" s="2">
        <f>'Moving Avg'!G295</f>
        <v>1.0638459999999998</v>
      </c>
      <c r="I295" s="2">
        <f>'Moving Avg'!H295</f>
        <v>1.0318704999999997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0"/>
        <v>0</v>
      </c>
      <c r="N295" s="8">
        <f t="shared" si="41"/>
        <v>45</v>
      </c>
      <c r="O295" s="8">
        <f t="shared" si="42"/>
        <v>50</v>
      </c>
      <c r="P295" s="8">
        <f t="shared" si="43"/>
        <v>100</v>
      </c>
      <c r="Q295" s="9">
        <f t="shared" si="44"/>
        <v>38.25</v>
      </c>
      <c r="R295" s="9">
        <f t="shared" si="45"/>
        <v>51.5</v>
      </c>
      <c r="S295" s="9">
        <f t="shared" si="46"/>
        <v>64.25</v>
      </c>
      <c r="T295" s="9">
        <f t="shared" si="47"/>
        <v>48.75</v>
      </c>
      <c r="U295" s="8">
        <f t="shared" si="48"/>
        <v>51.333333333333336</v>
      </c>
      <c r="V295" s="8">
        <f t="shared" si="49"/>
        <v>50.6875</v>
      </c>
    </row>
    <row r="296" spans="1:22" ht="13.5" x14ac:dyDescent="0.25">
      <c r="A296" s="3">
        <f>RSI!A296</f>
        <v>42437</v>
      </c>
      <c r="B296" s="2">
        <f>RSI!B296</f>
        <v>1.1506000000000001</v>
      </c>
      <c r="C296" s="2">
        <f>RSI!I296</f>
        <v>62.216864086746881</v>
      </c>
      <c r="D296" s="2">
        <f>MACD!E296</f>
        <v>-2.0332780151845808E-2</v>
      </c>
      <c r="E296" s="2">
        <f>MACD!F296</f>
        <v>-9.4596901259882821E-3</v>
      </c>
      <c r="F296" s="2">
        <f>'Moving Avg'!D296</f>
        <v>1.16042</v>
      </c>
      <c r="G296" s="2">
        <f>'Moving Avg'!F296</f>
        <v>1.0994449999999998</v>
      </c>
      <c r="H296" s="2">
        <f>'Moving Avg'!G296</f>
        <v>1.0668939999999998</v>
      </c>
      <c r="I296" s="2">
        <f>'Moving Avg'!H296</f>
        <v>1.0329589999999995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45</v>
      </c>
      <c r="O296" s="8">
        <f t="shared" si="42"/>
        <v>50</v>
      </c>
      <c r="P296" s="8">
        <f t="shared" si="43"/>
        <v>100</v>
      </c>
      <c r="Q296" s="9">
        <f t="shared" si="44"/>
        <v>47</v>
      </c>
      <c r="R296" s="9">
        <f t="shared" si="45"/>
        <v>56.5</v>
      </c>
      <c r="S296" s="9">
        <f t="shared" si="46"/>
        <v>68</v>
      </c>
      <c r="T296" s="9">
        <f t="shared" si="47"/>
        <v>55</v>
      </c>
      <c r="U296" s="8">
        <f t="shared" si="48"/>
        <v>57.166666666666664</v>
      </c>
      <c r="V296" s="8">
        <f t="shared" si="49"/>
        <v>56.625</v>
      </c>
    </row>
    <row r="297" spans="1:22" ht="13.5" x14ac:dyDescent="0.25">
      <c r="A297" s="3">
        <f>RSI!A297</f>
        <v>42438</v>
      </c>
      <c r="B297" s="2">
        <f>RSI!B297</f>
        <v>1.1752</v>
      </c>
      <c r="C297" s="2">
        <f>RSI!I297</f>
        <v>66.193430361323152</v>
      </c>
      <c r="D297" s="2">
        <f>MACD!E297</f>
        <v>-2.6410530738510296E-2</v>
      </c>
      <c r="E297" s="2">
        <f>MACD!F297</f>
        <v>-1.2849858248492687E-2</v>
      </c>
      <c r="F297" s="2">
        <f>'Moving Avg'!D297</f>
        <v>1.1702600000000001</v>
      </c>
      <c r="G297" s="2">
        <f>'Moving Avg'!F297</f>
        <v>1.1048549999999999</v>
      </c>
      <c r="H297" s="2">
        <f>'Moving Avg'!G297</f>
        <v>1.0713199999999998</v>
      </c>
      <c r="I297" s="2">
        <f>'Moving Avg'!H297</f>
        <v>1.0341704999999994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  <c r="M297" s="8">
        <f t="shared" si="40"/>
        <v>25</v>
      </c>
      <c r="N297" s="8">
        <f t="shared" si="41"/>
        <v>45</v>
      </c>
      <c r="O297" s="8">
        <f t="shared" si="42"/>
        <v>50</v>
      </c>
      <c r="P297" s="8">
        <f t="shared" si="43"/>
        <v>100</v>
      </c>
      <c r="Q297" s="9">
        <f t="shared" si="44"/>
        <v>47</v>
      </c>
      <c r="R297" s="9">
        <f t="shared" si="45"/>
        <v>56.5</v>
      </c>
      <c r="S297" s="9">
        <f t="shared" si="46"/>
        <v>68</v>
      </c>
      <c r="T297" s="9">
        <f t="shared" si="47"/>
        <v>55</v>
      </c>
      <c r="U297" s="8">
        <f t="shared" si="48"/>
        <v>57.166666666666664</v>
      </c>
      <c r="V297" s="8">
        <f t="shared" si="49"/>
        <v>56.625</v>
      </c>
    </row>
    <row r="298" spans="1:22" ht="13.5" x14ac:dyDescent="0.25">
      <c r="A298" s="3">
        <f>RSI!A298</f>
        <v>42439</v>
      </c>
      <c r="B298" s="2">
        <f>RSI!B298</f>
        <v>1.1408</v>
      </c>
      <c r="C298" s="2">
        <f>RSI!I298</f>
        <v>57.137384743949077</v>
      </c>
      <c r="D298" s="2">
        <f>MACD!E298</f>
        <v>-3.0198391958962123E-2</v>
      </c>
      <c r="E298" s="2">
        <f>MACD!F298</f>
        <v>-1.6319564990586573E-2</v>
      </c>
      <c r="F298" s="2">
        <f>'Moving Avg'!D298</f>
        <v>1.1673200000000001</v>
      </c>
      <c r="G298" s="2">
        <f>'Moving Avg'!F298</f>
        <v>1.1090349999999998</v>
      </c>
      <c r="H298" s="2">
        <f>'Moving Avg'!G298</f>
        <v>1.0744679999999998</v>
      </c>
      <c r="I298" s="2">
        <f>'Moving Avg'!H298</f>
        <v>1.0352569999999994</v>
      </c>
      <c r="J298" s="6" t="str">
        <f>OBV!F298</f>
        <v>BULLISH</v>
      </c>
      <c r="K298" s="6" t="str">
        <f>OBV!G298</f>
        <v>STRONG</v>
      </c>
      <c r="L298" s="6" t="str">
        <f>OBV!H298</f>
        <v>BULLISH DIVERGENCE</v>
      </c>
      <c r="M298" s="8">
        <f t="shared" si="40"/>
        <v>25</v>
      </c>
      <c r="N298" s="8">
        <f t="shared" si="41"/>
        <v>45</v>
      </c>
      <c r="O298" s="8">
        <f t="shared" si="42"/>
        <v>50</v>
      </c>
      <c r="P298" s="8">
        <f t="shared" si="43"/>
        <v>83</v>
      </c>
      <c r="Q298" s="9">
        <f t="shared" si="44"/>
        <v>44.45</v>
      </c>
      <c r="R298" s="9">
        <f t="shared" si="45"/>
        <v>52.25</v>
      </c>
      <c r="S298" s="9">
        <f t="shared" si="46"/>
        <v>60.35</v>
      </c>
      <c r="T298" s="9">
        <f t="shared" si="47"/>
        <v>50.75</v>
      </c>
      <c r="U298" s="8">
        <f t="shared" si="48"/>
        <v>52.35</v>
      </c>
      <c r="V298" s="8">
        <f t="shared" si="49"/>
        <v>51.95</v>
      </c>
    </row>
    <row r="299" spans="1:22" ht="13.5" x14ac:dyDescent="0.25">
      <c r="A299" s="3">
        <f>RSI!A299</f>
        <v>42440</v>
      </c>
      <c r="B299" s="2">
        <f>RSI!B299</f>
        <v>1.1555</v>
      </c>
      <c r="C299" s="2">
        <f>RSI!I299</f>
        <v>59.676187029051526</v>
      </c>
      <c r="D299" s="2">
        <f>MACD!E299</f>
        <v>-3.4696022351521805E-2</v>
      </c>
      <c r="E299" s="2">
        <f>MACD!F299</f>
        <v>-1.999485646277362E-2</v>
      </c>
      <c r="F299" s="2">
        <f>'Moving Avg'!D299</f>
        <v>1.1614200000000001</v>
      </c>
      <c r="G299" s="2">
        <f>'Moving Avg'!F299</f>
        <v>1.1132149999999998</v>
      </c>
      <c r="H299" s="2">
        <f>'Moving Avg'!G299</f>
        <v>1.0777139999999996</v>
      </c>
      <c r="I299" s="2">
        <f>'Moving Avg'!H299</f>
        <v>1.0363934999999995</v>
      </c>
      <c r="J299" s="6" t="str">
        <f>OBV!F299</f>
        <v>BULLISH</v>
      </c>
      <c r="K299" s="6" t="str">
        <f>OBV!G299</f>
        <v>STRONG</v>
      </c>
      <c r="L299" s="6" t="str">
        <f>OBV!H299</f>
        <v>BULLISH DIVERGENCE</v>
      </c>
      <c r="M299" s="8">
        <f t="shared" si="40"/>
        <v>25</v>
      </c>
      <c r="N299" s="8">
        <f t="shared" si="41"/>
        <v>45</v>
      </c>
      <c r="O299" s="8">
        <f t="shared" si="42"/>
        <v>50</v>
      </c>
      <c r="P299" s="8">
        <f t="shared" si="43"/>
        <v>83</v>
      </c>
      <c r="Q299" s="9">
        <f t="shared" si="44"/>
        <v>44.45</v>
      </c>
      <c r="R299" s="9">
        <f t="shared" si="45"/>
        <v>52.25</v>
      </c>
      <c r="S299" s="9">
        <f t="shared" si="46"/>
        <v>60.35</v>
      </c>
      <c r="T299" s="9">
        <f t="shared" si="47"/>
        <v>50.75</v>
      </c>
      <c r="U299" s="8">
        <f t="shared" si="48"/>
        <v>52.35</v>
      </c>
      <c r="V299" s="8">
        <f t="shared" si="49"/>
        <v>51.95</v>
      </c>
    </row>
    <row r="300" spans="1:22" ht="13.5" x14ac:dyDescent="0.25">
      <c r="A300" s="3">
        <f>RSI!A300</f>
        <v>42443</v>
      </c>
      <c r="B300" s="2">
        <f>RSI!B300</f>
        <v>1.1555</v>
      </c>
      <c r="C300" s="2">
        <f>RSI!I300</f>
        <v>59.67618702905154</v>
      </c>
      <c r="D300" s="2">
        <f>MACD!E300</f>
        <v>-3.574634790294029E-2</v>
      </c>
      <c r="E300" s="2">
        <f>MACD!F300</f>
        <v>-2.3145154750806952E-2</v>
      </c>
      <c r="F300" s="2">
        <f>'Moving Avg'!D300</f>
        <v>1.1555199999999999</v>
      </c>
      <c r="G300" s="2">
        <f>'Moving Avg'!F300</f>
        <v>1.1173949999999999</v>
      </c>
      <c r="H300" s="2">
        <f>'Moving Avg'!G300</f>
        <v>1.0808599999999999</v>
      </c>
      <c r="I300" s="2">
        <f>'Moving Avg'!H300</f>
        <v>1.0375299999999996</v>
      </c>
      <c r="J300" s="6" t="str">
        <f>OBV!F300</f>
        <v>BULLISH</v>
      </c>
      <c r="K300" s="6" t="str">
        <f>OBV!G300</f>
        <v>STRONG</v>
      </c>
      <c r="L300" s="6" t="str">
        <f>OBV!H300</f>
        <v>BULLISH DIVERGENCE</v>
      </c>
      <c r="M300" s="8">
        <f t="shared" si="40"/>
        <v>25</v>
      </c>
      <c r="N300" s="8">
        <f t="shared" si="41"/>
        <v>45</v>
      </c>
      <c r="O300" s="8">
        <f t="shared" si="42"/>
        <v>50</v>
      </c>
      <c r="P300" s="8">
        <f t="shared" si="43"/>
        <v>83</v>
      </c>
      <c r="Q300" s="9">
        <f t="shared" si="44"/>
        <v>44.45</v>
      </c>
      <c r="R300" s="9">
        <f t="shared" si="45"/>
        <v>52.25</v>
      </c>
      <c r="S300" s="9">
        <f t="shared" si="46"/>
        <v>60.35</v>
      </c>
      <c r="T300" s="9">
        <f t="shared" si="47"/>
        <v>50.75</v>
      </c>
      <c r="U300" s="8">
        <f t="shared" si="48"/>
        <v>52.35</v>
      </c>
      <c r="V300" s="8">
        <f t="shared" si="49"/>
        <v>51.95</v>
      </c>
    </row>
    <row r="301" spans="1:22" ht="13.5" x14ac:dyDescent="0.25">
      <c r="A301" s="3">
        <f>RSI!A301</f>
        <v>42444</v>
      </c>
      <c r="B301" s="2">
        <f>RSI!B301</f>
        <v>1.1800999999999999</v>
      </c>
      <c r="C301" s="2">
        <f>RSI!I301</f>
        <v>63.833767154516188</v>
      </c>
      <c r="D301" s="2">
        <f>MACD!E301</f>
        <v>-4.0989237176525029E-2</v>
      </c>
      <c r="E301" s="2">
        <f>MACD!F301</f>
        <v>-2.6713971235950568E-2</v>
      </c>
      <c r="F301" s="2">
        <f>'Moving Avg'!D301</f>
        <v>1.1614200000000001</v>
      </c>
      <c r="G301" s="2">
        <f>'Moving Avg'!F301</f>
        <v>1.12182</v>
      </c>
      <c r="H301" s="2">
        <f>'Moving Avg'!G301</f>
        <v>1.0844979999999997</v>
      </c>
      <c r="I301" s="2">
        <f>'Moving Avg'!H301</f>
        <v>1.0387894999999996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45</v>
      </c>
      <c r="O301" s="8">
        <f t="shared" si="42"/>
        <v>50</v>
      </c>
      <c r="P301" s="8">
        <f t="shared" si="43"/>
        <v>100</v>
      </c>
      <c r="Q301" s="9">
        <f t="shared" si="44"/>
        <v>47</v>
      </c>
      <c r="R301" s="9">
        <f t="shared" si="45"/>
        <v>56.5</v>
      </c>
      <c r="S301" s="9">
        <f t="shared" si="46"/>
        <v>68</v>
      </c>
      <c r="T301" s="9">
        <f t="shared" si="47"/>
        <v>55</v>
      </c>
      <c r="U301" s="8">
        <f t="shared" si="48"/>
        <v>57.166666666666664</v>
      </c>
      <c r="V301" s="8">
        <f t="shared" si="49"/>
        <v>56.625</v>
      </c>
    </row>
    <row r="302" spans="1:22" ht="13.5" x14ac:dyDescent="0.25">
      <c r="A302" s="3">
        <f>RSI!A302</f>
        <v>42445</v>
      </c>
      <c r="B302" s="2">
        <f>RSI!B302</f>
        <v>1.1702999999999999</v>
      </c>
      <c r="C302" s="2">
        <f>RSI!I302</f>
        <v>61.129762728844213</v>
      </c>
      <c r="D302" s="2">
        <f>MACD!E302</f>
        <v>-3.7511851425897191E-2</v>
      </c>
      <c r="E302" s="2">
        <f>MACD!F302</f>
        <v>-2.8873547273939891E-2</v>
      </c>
      <c r="F302" s="2">
        <f>'Moving Avg'!D302</f>
        <v>1.1604399999999999</v>
      </c>
      <c r="G302" s="2">
        <f>'Moving Avg'!F302</f>
        <v>1.1257550000000001</v>
      </c>
      <c r="H302" s="2">
        <f>'Moving Avg'!G302</f>
        <v>1.0888259999999998</v>
      </c>
      <c r="I302" s="2">
        <f>'Moving Avg'!H302</f>
        <v>1.0399999999999996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45</v>
      </c>
      <c r="O302" s="8">
        <f t="shared" si="42"/>
        <v>50</v>
      </c>
      <c r="P302" s="8">
        <f t="shared" si="43"/>
        <v>16.5</v>
      </c>
      <c r="Q302" s="9">
        <f t="shared" si="44"/>
        <v>34.475000000000001</v>
      </c>
      <c r="R302" s="9">
        <f t="shared" si="45"/>
        <v>35.625</v>
      </c>
      <c r="S302" s="9">
        <f t="shared" si="46"/>
        <v>30.425000000000001</v>
      </c>
      <c r="T302" s="9">
        <f t="shared" si="47"/>
        <v>34.125</v>
      </c>
      <c r="U302" s="8">
        <f t="shared" si="48"/>
        <v>33.508333333333333</v>
      </c>
      <c r="V302" s="8">
        <f t="shared" si="49"/>
        <v>33.662499999999994</v>
      </c>
    </row>
    <row r="303" spans="1:22" ht="13.5" x14ac:dyDescent="0.25">
      <c r="A303" s="3">
        <f>RSI!A303</f>
        <v>42446</v>
      </c>
      <c r="B303" s="2">
        <f>RSI!B303</f>
        <v>1.1408</v>
      </c>
      <c r="C303" s="2">
        <f>RSI!I303</f>
        <v>53.748900015534844</v>
      </c>
      <c r="D303" s="2">
        <f>MACD!E303</f>
        <v>-2.8141114995338556E-2</v>
      </c>
      <c r="E303" s="2">
        <f>MACD!F303</f>
        <v>-2.8727060818219626E-2</v>
      </c>
      <c r="F303" s="2">
        <f>'Moving Avg'!D303</f>
        <v>1.1604399999999999</v>
      </c>
      <c r="G303" s="2">
        <f>'Moving Avg'!F303</f>
        <v>1.128215</v>
      </c>
      <c r="H303" s="2">
        <f>'Moving Avg'!G303</f>
        <v>1.0920719999999999</v>
      </c>
      <c r="I303" s="2">
        <f>'Moving Avg'!H303</f>
        <v>1.0410629999999996</v>
      </c>
      <c r="J303" s="6" t="str">
        <f>OBV!F303</f>
        <v>BEARISH</v>
      </c>
      <c r="K303" s="6" t="str">
        <f>OBV!G303</f>
        <v>WEAK</v>
      </c>
      <c r="L303" s="6" t="str">
        <f>OBV!H303</f>
        <v>NEUTRAL</v>
      </c>
      <c r="M303" s="8">
        <f t="shared" si="40"/>
        <v>25</v>
      </c>
      <c r="N303" s="8">
        <f t="shared" si="41"/>
        <v>0</v>
      </c>
      <c r="O303" s="8">
        <f t="shared" si="42"/>
        <v>50</v>
      </c>
      <c r="P303" s="8">
        <f t="shared" si="43"/>
        <v>0</v>
      </c>
      <c r="Q303" s="9">
        <f t="shared" si="44"/>
        <v>16.25</v>
      </c>
      <c r="R303" s="9">
        <f t="shared" si="45"/>
        <v>22.5</v>
      </c>
      <c r="S303" s="9">
        <f t="shared" si="46"/>
        <v>16.25</v>
      </c>
      <c r="T303" s="9">
        <f t="shared" si="47"/>
        <v>18.75</v>
      </c>
      <c r="U303" s="8">
        <f t="shared" si="48"/>
        <v>18.333333333333332</v>
      </c>
      <c r="V303" s="8">
        <f t="shared" si="49"/>
        <v>18.4375</v>
      </c>
    </row>
    <row r="304" spans="1:22" ht="13.5" x14ac:dyDescent="0.25">
      <c r="A304" s="3">
        <f>RSI!A304</f>
        <v>42447</v>
      </c>
      <c r="B304" s="2">
        <f>RSI!B304</f>
        <v>1.1162000000000001</v>
      </c>
      <c r="C304" s="2">
        <f>RSI!I304</f>
        <v>48.490988980687646</v>
      </c>
      <c r="D304" s="2">
        <f>MACD!E304</f>
        <v>-1.3950468333272958E-2</v>
      </c>
      <c r="E304" s="2">
        <f>MACD!F304</f>
        <v>-2.5771742321230296E-2</v>
      </c>
      <c r="F304" s="2">
        <f>'Moving Avg'!D304</f>
        <v>1.1525799999999999</v>
      </c>
      <c r="G304" s="2">
        <f>'Moving Avg'!F304</f>
        <v>1.1299399999999999</v>
      </c>
      <c r="H304" s="2">
        <f>'Moving Avg'!G304</f>
        <v>1.0953179999999998</v>
      </c>
      <c r="I304" s="2">
        <f>'Moving Avg'!H304</f>
        <v>1.0420264999999995</v>
      </c>
      <c r="J304" s="6" t="str">
        <f>OBV!F304</f>
        <v>BEARISH</v>
      </c>
      <c r="K304" s="6" t="str">
        <f>OBV!G304</f>
        <v>WEAK</v>
      </c>
      <c r="L304" s="6" t="str">
        <f>OBV!H304</f>
        <v>CONFIRMED BEARISH</v>
      </c>
      <c r="M304" s="8">
        <f t="shared" si="40"/>
        <v>25</v>
      </c>
      <c r="N304" s="8">
        <f t="shared" si="41"/>
        <v>0</v>
      </c>
      <c r="O304" s="8">
        <f t="shared" si="42"/>
        <v>50</v>
      </c>
      <c r="P304" s="8">
        <f t="shared" si="43"/>
        <v>0</v>
      </c>
      <c r="Q304" s="9">
        <f t="shared" si="44"/>
        <v>16.25</v>
      </c>
      <c r="R304" s="9">
        <f t="shared" si="45"/>
        <v>22.5</v>
      </c>
      <c r="S304" s="9">
        <f t="shared" si="46"/>
        <v>16.25</v>
      </c>
      <c r="T304" s="9">
        <f t="shared" si="47"/>
        <v>18.75</v>
      </c>
      <c r="U304" s="8">
        <f t="shared" si="48"/>
        <v>18.333333333333332</v>
      </c>
      <c r="V304" s="8">
        <f t="shared" si="49"/>
        <v>18.4375</v>
      </c>
    </row>
    <row r="305" spans="1:22" ht="13.5" x14ac:dyDescent="0.25">
      <c r="A305" s="3">
        <f>RSI!A305</f>
        <v>42450</v>
      </c>
      <c r="B305" s="2">
        <f>RSI!B305</f>
        <v>1.1309</v>
      </c>
      <c r="C305" s="2">
        <f>RSI!I305</f>
        <v>51.541552417901755</v>
      </c>
      <c r="D305" s="2">
        <f>MACD!E305</f>
        <v>-2.9783039304205339E-3</v>
      </c>
      <c r="E305" s="2">
        <f>MACD!F305</f>
        <v>-2.1213054643068344E-2</v>
      </c>
      <c r="F305" s="2">
        <f>'Moving Avg'!D305</f>
        <v>1.1476600000000001</v>
      </c>
      <c r="G305" s="2">
        <f>'Moving Avg'!F305</f>
        <v>1.1324000000000001</v>
      </c>
      <c r="H305" s="2">
        <f>'Moving Avg'!G305</f>
        <v>1.0978739999999996</v>
      </c>
      <c r="I305" s="2">
        <f>'Moving Avg'!H305</f>
        <v>1.0429929999999996</v>
      </c>
      <c r="J305" s="6" t="str">
        <f>OBV!F305</f>
        <v>BEARISH</v>
      </c>
      <c r="K305" s="6" t="str">
        <f>OBV!G305</f>
        <v>WEAK</v>
      </c>
      <c r="L305" s="6" t="str">
        <f>OBV!H305</f>
        <v>CONFIRMED BEARISH</v>
      </c>
      <c r="M305" s="8">
        <f t="shared" si="40"/>
        <v>25</v>
      </c>
      <c r="N305" s="8">
        <f t="shared" si="41"/>
        <v>0</v>
      </c>
      <c r="O305" s="8">
        <f t="shared" si="42"/>
        <v>50</v>
      </c>
      <c r="P305" s="8">
        <f t="shared" si="43"/>
        <v>0</v>
      </c>
      <c r="Q305" s="9">
        <f t="shared" si="44"/>
        <v>16.25</v>
      </c>
      <c r="R305" s="9">
        <f t="shared" si="45"/>
        <v>22.5</v>
      </c>
      <c r="S305" s="9">
        <f t="shared" si="46"/>
        <v>16.25</v>
      </c>
      <c r="T305" s="9">
        <f t="shared" si="47"/>
        <v>18.75</v>
      </c>
      <c r="U305" s="8">
        <f t="shared" si="48"/>
        <v>18.333333333333332</v>
      </c>
      <c r="V305" s="8">
        <f t="shared" si="49"/>
        <v>18.4375</v>
      </c>
    </row>
    <row r="306" spans="1:22" ht="13.5" x14ac:dyDescent="0.25">
      <c r="A306" s="3">
        <f>RSI!A306</f>
        <v>42451</v>
      </c>
      <c r="B306" s="2">
        <f>RSI!B306</f>
        <v>1.1309</v>
      </c>
      <c r="C306" s="2">
        <f>RSI!I306</f>
        <v>51.541552417901755</v>
      </c>
      <c r="D306" s="2">
        <f>MACD!E306</f>
        <v>9.7627848127768146E-4</v>
      </c>
      <c r="E306" s="2">
        <f>MACD!F306</f>
        <v>-1.6775188018199137E-2</v>
      </c>
      <c r="F306" s="2">
        <f>'Moving Avg'!D306</f>
        <v>1.1378200000000001</v>
      </c>
      <c r="G306" s="2">
        <f>'Moving Avg'!F306</f>
        <v>1.1343650000000001</v>
      </c>
      <c r="H306" s="2">
        <f>'Moving Avg'!G306</f>
        <v>1.1001359999999998</v>
      </c>
      <c r="I306" s="2">
        <f>'Moving Avg'!H306</f>
        <v>1.0438659999999995</v>
      </c>
      <c r="J306" s="6" t="str">
        <f>OBV!F306</f>
        <v>BEARISH</v>
      </c>
      <c r="K306" s="6" t="str">
        <f>OBV!G306</f>
        <v>WEAK</v>
      </c>
      <c r="L306" s="6" t="str">
        <f>OBV!H306</f>
        <v>CONFIRMED BEARISH</v>
      </c>
      <c r="M306" s="8">
        <f t="shared" si="40"/>
        <v>25</v>
      </c>
      <c r="N306" s="8">
        <f t="shared" si="41"/>
        <v>0</v>
      </c>
      <c r="O306" s="8">
        <f t="shared" si="42"/>
        <v>50</v>
      </c>
      <c r="P306" s="8">
        <f t="shared" si="43"/>
        <v>0</v>
      </c>
      <c r="Q306" s="9">
        <f t="shared" si="44"/>
        <v>16.25</v>
      </c>
      <c r="R306" s="9">
        <f t="shared" si="45"/>
        <v>22.5</v>
      </c>
      <c r="S306" s="9">
        <f t="shared" si="46"/>
        <v>16.25</v>
      </c>
      <c r="T306" s="9">
        <f t="shared" si="47"/>
        <v>18.75</v>
      </c>
      <c r="U306" s="8">
        <f t="shared" si="48"/>
        <v>18.333333333333332</v>
      </c>
      <c r="V306" s="8">
        <f t="shared" si="49"/>
        <v>18.4375</v>
      </c>
    </row>
    <row r="307" spans="1:22" ht="13.5" x14ac:dyDescent="0.25">
      <c r="A307" s="3">
        <f>RSI!A307</f>
        <v>42452</v>
      </c>
      <c r="B307" s="2">
        <f>RSI!B307</f>
        <v>1.1211</v>
      </c>
      <c r="C307" s="2">
        <f>RSI!I307</f>
        <v>49.284779930784374</v>
      </c>
      <c r="D307" s="2">
        <f>MACD!E307</f>
        <v>8.7985150889469121E-3</v>
      </c>
      <c r="E307" s="2">
        <f>MACD!F307</f>
        <v>-1.1660447396769927E-2</v>
      </c>
      <c r="F307" s="2">
        <f>'Moving Avg'!D307</f>
        <v>1.1279800000000002</v>
      </c>
      <c r="G307" s="2">
        <f>'Moving Avg'!F307</f>
        <v>1.1365799999999999</v>
      </c>
      <c r="H307" s="2">
        <f>'Moving Avg'!G307</f>
        <v>1.1013159999999997</v>
      </c>
      <c r="I307" s="2">
        <f>'Moving Avg'!H307</f>
        <v>1.0446899999999995</v>
      </c>
      <c r="J307" s="6" t="str">
        <f>OBV!F307</f>
        <v>BEARISH</v>
      </c>
      <c r="K307" s="6" t="str">
        <f>OBV!G307</f>
        <v>WEAK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50</v>
      </c>
      <c r="P307" s="8">
        <f t="shared" si="43"/>
        <v>0</v>
      </c>
      <c r="Q307" s="9">
        <f t="shared" si="44"/>
        <v>16.25</v>
      </c>
      <c r="R307" s="9">
        <f t="shared" si="45"/>
        <v>22.5</v>
      </c>
      <c r="S307" s="9">
        <f t="shared" si="46"/>
        <v>16.25</v>
      </c>
      <c r="T307" s="9">
        <f t="shared" si="47"/>
        <v>18.75</v>
      </c>
      <c r="U307" s="8">
        <f t="shared" si="48"/>
        <v>18.333333333333332</v>
      </c>
      <c r="V307" s="8">
        <f t="shared" si="49"/>
        <v>18.4375</v>
      </c>
    </row>
    <row r="308" spans="1:22" ht="13.5" x14ac:dyDescent="0.25">
      <c r="A308" s="3">
        <f>RSI!A308</f>
        <v>42453</v>
      </c>
      <c r="B308" s="2">
        <f>RSI!B308</f>
        <v>1.1162000000000001</v>
      </c>
      <c r="C308" s="2">
        <f>RSI!I308</f>
        <v>48.149566929432346</v>
      </c>
      <c r="D308" s="2">
        <f>MACD!E308</f>
        <v>1.0513959552631125E-2</v>
      </c>
      <c r="E308" s="2">
        <f>MACD!F308</f>
        <v>-7.2255660068897172E-3</v>
      </c>
      <c r="F308" s="2">
        <f>'Moving Avg'!D308</f>
        <v>1.1230600000000002</v>
      </c>
      <c r="G308" s="2">
        <f>'Moving Avg'!F308</f>
        <v>1.1387949999999998</v>
      </c>
      <c r="H308" s="2">
        <f>'Moving Avg'!G308</f>
        <v>1.1020059999999996</v>
      </c>
      <c r="I308" s="2">
        <f>'Moving Avg'!H308</f>
        <v>1.0454894999999995</v>
      </c>
      <c r="J308" s="6" t="str">
        <f>OBV!F308</f>
        <v>BEARISH</v>
      </c>
      <c r="K308" s="6" t="str">
        <f>OBV!G308</f>
        <v>WEAK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50</v>
      </c>
      <c r="P308" s="8">
        <f t="shared" si="43"/>
        <v>0</v>
      </c>
      <c r="Q308" s="9">
        <f t="shared" si="44"/>
        <v>16.25</v>
      </c>
      <c r="R308" s="9">
        <f t="shared" si="45"/>
        <v>22.5</v>
      </c>
      <c r="S308" s="9">
        <f t="shared" si="46"/>
        <v>16.25</v>
      </c>
      <c r="T308" s="9">
        <f t="shared" si="47"/>
        <v>18.75</v>
      </c>
      <c r="U308" s="8">
        <f t="shared" si="48"/>
        <v>18.333333333333332</v>
      </c>
      <c r="V308" s="8">
        <f t="shared" si="49"/>
        <v>18.4375</v>
      </c>
    </row>
    <row r="309" spans="1:22" ht="13.5" x14ac:dyDescent="0.25">
      <c r="A309" s="3">
        <f>RSI!A309</f>
        <v>42454</v>
      </c>
      <c r="B309" s="2">
        <f>RSI!B309</f>
        <v>1.0817000000000001</v>
      </c>
      <c r="C309" s="2">
        <f>RSI!I309</f>
        <v>40.990513663557302</v>
      </c>
      <c r="D309" s="2">
        <f>MACD!E309</f>
        <v>1.6835587442382449E-2</v>
      </c>
      <c r="E309" s="2">
        <f>MACD!F309</f>
        <v>-2.4133353170352838E-3</v>
      </c>
      <c r="F309" s="2">
        <f>'Moving Avg'!D309</f>
        <v>1.11616</v>
      </c>
      <c r="G309" s="2">
        <f>'Moving Avg'!F309</f>
        <v>1.1392849999999999</v>
      </c>
      <c r="H309" s="2">
        <f>'Moving Avg'!G309</f>
        <v>1.1019059999999994</v>
      </c>
      <c r="I309" s="2">
        <f>'Moving Avg'!H309</f>
        <v>1.0461164999999994</v>
      </c>
      <c r="J309" s="6" t="str">
        <f>OBV!F309</f>
        <v>BEARISH</v>
      </c>
      <c r="K309" s="6" t="str">
        <f>OBV!G309</f>
        <v>WEAK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50</v>
      </c>
      <c r="P309" s="8">
        <f t="shared" si="43"/>
        <v>0</v>
      </c>
      <c r="Q309" s="9">
        <f t="shared" si="44"/>
        <v>16.25</v>
      </c>
      <c r="R309" s="9">
        <f t="shared" si="45"/>
        <v>22.5</v>
      </c>
      <c r="S309" s="9">
        <f t="shared" si="46"/>
        <v>16.25</v>
      </c>
      <c r="T309" s="9">
        <f t="shared" si="47"/>
        <v>18.75</v>
      </c>
      <c r="U309" s="8">
        <f t="shared" si="48"/>
        <v>18.333333333333332</v>
      </c>
      <c r="V309" s="8">
        <f t="shared" si="49"/>
        <v>18.4375</v>
      </c>
    </row>
    <row r="310" spans="1:22" ht="13.5" x14ac:dyDescent="0.25">
      <c r="A310" s="3">
        <f>RSI!A310</f>
        <v>42457</v>
      </c>
      <c r="B310" s="2">
        <f>RSI!B310</f>
        <v>1.1259999999999999</v>
      </c>
      <c r="C310" s="2">
        <f>RSI!I310</f>
        <v>51.054024362338104</v>
      </c>
      <c r="D310" s="2">
        <f>MACD!E310</f>
        <v>1.9156115419339814E-2</v>
      </c>
      <c r="E310" s="2">
        <f>MACD!F310</f>
        <v>1.9005548302397357E-3</v>
      </c>
      <c r="F310" s="2">
        <f>'Moving Avg'!D310</f>
        <v>1.1151799999999998</v>
      </c>
      <c r="G310" s="2">
        <f>'Moving Avg'!F310</f>
        <v>1.141005</v>
      </c>
      <c r="H310" s="2">
        <f>'Moving Avg'!G310</f>
        <v>1.1029879999999994</v>
      </c>
      <c r="I310" s="2">
        <f>'Moving Avg'!H310</f>
        <v>1.0469649999999999</v>
      </c>
      <c r="J310" s="6" t="str">
        <f>OBV!F310</f>
        <v>BEARISH</v>
      </c>
      <c r="K310" s="6" t="str">
        <f>OBV!G310</f>
        <v>WEAK</v>
      </c>
      <c r="L310" s="6" t="str">
        <f>OBV!H310</f>
        <v>CONFIRMED BEARISH</v>
      </c>
      <c r="M310" s="8">
        <f t="shared" si="40"/>
        <v>25</v>
      </c>
      <c r="N310" s="8">
        <f t="shared" si="41"/>
        <v>0</v>
      </c>
      <c r="O310" s="8">
        <f t="shared" si="42"/>
        <v>50</v>
      </c>
      <c r="P310" s="8">
        <f t="shared" si="43"/>
        <v>0</v>
      </c>
      <c r="Q310" s="9">
        <f t="shared" si="44"/>
        <v>16.25</v>
      </c>
      <c r="R310" s="9">
        <f t="shared" si="45"/>
        <v>22.5</v>
      </c>
      <c r="S310" s="9">
        <f t="shared" si="46"/>
        <v>16.25</v>
      </c>
      <c r="T310" s="9">
        <f t="shared" si="47"/>
        <v>18.75</v>
      </c>
      <c r="U310" s="8">
        <f t="shared" si="48"/>
        <v>18.333333333333332</v>
      </c>
      <c r="V310" s="8">
        <f t="shared" si="49"/>
        <v>18.4375</v>
      </c>
    </row>
    <row r="311" spans="1:22" ht="13.5" x14ac:dyDescent="0.25">
      <c r="A311" s="3">
        <f>RSI!A311</f>
        <v>42458</v>
      </c>
      <c r="B311" s="2">
        <f>RSI!B311</f>
        <v>1.1211</v>
      </c>
      <c r="C311" s="2">
        <f>RSI!I311</f>
        <v>50.037540082419632</v>
      </c>
      <c r="D311" s="2">
        <f>MACD!E311</f>
        <v>2.5239650268302549E-2</v>
      </c>
      <c r="E311" s="2">
        <f>MACD!F311</f>
        <v>6.5683739178522983E-3</v>
      </c>
      <c r="F311" s="2">
        <f>'Moving Avg'!D311</f>
        <v>1.1132200000000001</v>
      </c>
      <c r="G311" s="2">
        <f>'Moving Avg'!F311</f>
        <v>1.1432199999999999</v>
      </c>
      <c r="H311" s="2">
        <f>'Moving Avg'!G311</f>
        <v>1.1038739999999996</v>
      </c>
      <c r="I311" s="2">
        <f>'Moving Avg'!H311</f>
        <v>1.0477889999999999</v>
      </c>
      <c r="J311" s="6" t="str">
        <f>OBV!F311</f>
        <v>BEARISH</v>
      </c>
      <c r="K311" s="6" t="str">
        <f>OBV!G311</f>
        <v>WEAK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50</v>
      </c>
      <c r="P311" s="8">
        <f t="shared" si="43"/>
        <v>0</v>
      </c>
      <c r="Q311" s="9">
        <f t="shared" si="44"/>
        <v>16.25</v>
      </c>
      <c r="R311" s="9">
        <f t="shared" si="45"/>
        <v>22.5</v>
      </c>
      <c r="S311" s="9">
        <f t="shared" si="46"/>
        <v>16.25</v>
      </c>
      <c r="T311" s="9">
        <f t="shared" si="47"/>
        <v>18.75</v>
      </c>
      <c r="U311" s="8">
        <f t="shared" si="48"/>
        <v>18.333333333333332</v>
      </c>
      <c r="V311" s="8">
        <f t="shared" si="49"/>
        <v>18.4375</v>
      </c>
    </row>
    <row r="312" spans="1:22" ht="13.5" x14ac:dyDescent="0.25">
      <c r="A312" s="3">
        <f>RSI!A312</f>
        <v>42459</v>
      </c>
      <c r="B312" s="2">
        <f>RSI!B312</f>
        <v>1.1113</v>
      </c>
      <c r="C312" s="2">
        <f>RSI!I312</f>
        <v>47.980012249140692</v>
      </c>
      <c r="D312" s="2">
        <f>MACD!E312</f>
        <v>2.9608919448905313E-2</v>
      </c>
      <c r="E312" s="2">
        <f>MACD!F312</f>
        <v>1.1176483024062902E-2</v>
      </c>
      <c r="F312" s="2">
        <f>'Moving Avg'!D312</f>
        <v>1.1112600000000001</v>
      </c>
      <c r="G312" s="2">
        <f>'Moving Avg'!F312</f>
        <v>1.142485</v>
      </c>
      <c r="H312" s="2">
        <f>'Moving Avg'!G312</f>
        <v>1.1045639999999994</v>
      </c>
      <c r="I312" s="2">
        <f>'Moving Avg'!H312</f>
        <v>1.0484229999999999</v>
      </c>
      <c r="J312" s="6" t="str">
        <f>OBV!F312</f>
        <v>BEARISH</v>
      </c>
      <c r="K312" s="6" t="str">
        <f>OBV!G312</f>
        <v>WEAK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50</v>
      </c>
      <c r="P312" s="8">
        <f t="shared" si="43"/>
        <v>0</v>
      </c>
      <c r="Q312" s="9">
        <f t="shared" si="44"/>
        <v>16.25</v>
      </c>
      <c r="R312" s="9">
        <f t="shared" si="45"/>
        <v>22.5</v>
      </c>
      <c r="S312" s="9">
        <f t="shared" si="46"/>
        <v>16.25</v>
      </c>
      <c r="T312" s="9">
        <f t="shared" si="47"/>
        <v>18.75</v>
      </c>
      <c r="U312" s="8">
        <f t="shared" si="48"/>
        <v>18.333333333333332</v>
      </c>
      <c r="V312" s="8">
        <f t="shared" si="49"/>
        <v>18.4375</v>
      </c>
    </row>
    <row r="313" spans="1:22" ht="13.5" x14ac:dyDescent="0.25">
      <c r="A313" s="3">
        <f>RSI!A313</f>
        <v>42460</v>
      </c>
      <c r="B313" s="2">
        <f>RSI!B313</f>
        <v>1.1113</v>
      </c>
      <c r="C313" s="2">
        <f>RSI!I313</f>
        <v>47.980012249140692</v>
      </c>
      <c r="D313" s="2">
        <f>MACD!E313</f>
        <v>2.8828615593834428E-2</v>
      </c>
      <c r="E313" s="2">
        <f>MACD!F313</f>
        <v>1.4706909538017208E-2</v>
      </c>
      <c r="F313" s="2">
        <f>'Moving Avg'!D313</f>
        <v>1.1102799999999999</v>
      </c>
      <c r="G313" s="2">
        <f>'Moving Avg'!F313</f>
        <v>1.1402749999999999</v>
      </c>
      <c r="H313" s="2">
        <f>'Moving Avg'!G313</f>
        <v>1.1053519999999994</v>
      </c>
      <c r="I313" s="2">
        <f>'Moving Avg'!H313</f>
        <v>1.0489634999999999</v>
      </c>
      <c r="J313" s="6" t="str">
        <f>OBV!F313</f>
        <v>BEARISH</v>
      </c>
      <c r="K313" s="6" t="str">
        <f>OBV!G313</f>
        <v>WEAK</v>
      </c>
      <c r="L313" s="6" t="str">
        <f>OBV!H313</f>
        <v>CONFIRMED BEARISH</v>
      </c>
      <c r="M313" s="8">
        <f t="shared" si="40"/>
        <v>25</v>
      </c>
      <c r="N313" s="8">
        <f t="shared" si="41"/>
        <v>0</v>
      </c>
      <c r="O313" s="8">
        <f t="shared" si="42"/>
        <v>50</v>
      </c>
      <c r="P313" s="8">
        <f t="shared" si="43"/>
        <v>0</v>
      </c>
      <c r="Q313" s="9">
        <f t="shared" si="44"/>
        <v>16.25</v>
      </c>
      <c r="R313" s="9">
        <f t="shared" si="45"/>
        <v>22.5</v>
      </c>
      <c r="S313" s="9">
        <f t="shared" si="46"/>
        <v>16.25</v>
      </c>
      <c r="T313" s="9">
        <f t="shared" si="47"/>
        <v>18.75</v>
      </c>
      <c r="U313" s="8">
        <f t="shared" si="48"/>
        <v>18.333333333333332</v>
      </c>
      <c r="V313" s="8">
        <f t="shared" si="49"/>
        <v>18.4375</v>
      </c>
    </row>
    <row r="314" spans="1:22" ht="13.5" x14ac:dyDescent="0.25">
      <c r="A314" s="3">
        <f>RSI!A314</f>
        <v>42461</v>
      </c>
      <c r="B314" s="2">
        <f>RSI!B314</f>
        <v>1.1113</v>
      </c>
      <c r="C314" s="2">
        <f>RSI!I314</f>
        <v>47.980012249140692</v>
      </c>
      <c r="D314" s="2">
        <f>MACD!E314</f>
        <v>2.4440302139362213E-2</v>
      </c>
      <c r="E314" s="2">
        <f>MACD!F314</f>
        <v>1.665358805828621E-2</v>
      </c>
      <c r="F314" s="2">
        <f>'Moving Avg'!D314</f>
        <v>1.1161999999999999</v>
      </c>
      <c r="G314" s="2">
        <f>'Moving Avg'!F314</f>
        <v>1.1365900000000002</v>
      </c>
      <c r="H314" s="2">
        <f>'Moving Avg'!G314</f>
        <v>1.1057459999999997</v>
      </c>
      <c r="I314" s="2">
        <f>'Moving Avg'!H314</f>
        <v>1.0494805</v>
      </c>
      <c r="J314" s="6" t="str">
        <f>OBV!F314</f>
        <v>BEARISH</v>
      </c>
      <c r="K314" s="6" t="str">
        <f>OBV!G314</f>
        <v>WEAK</v>
      </c>
      <c r="L314" s="6" t="str">
        <f>OBV!H314</f>
        <v>BEARISH DIVERGENCE</v>
      </c>
      <c r="M314" s="8">
        <f t="shared" si="40"/>
        <v>25</v>
      </c>
      <c r="N314" s="8">
        <f t="shared" si="41"/>
        <v>0</v>
      </c>
      <c r="O314" s="8">
        <f t="shared" si="42"/>
        <v>50</v>
      </c>
      <c r="P314" s="8">
        <f t="shared" si="43"/>
        <v>0</v>
      </c>
      <c r="Q314" s="9">
        <f t="shared" si="44"/>
        <v>16.25</v>
      </c>
      <c r="R314" s="9">
        <f t="shared" si="45"/>
        <v>22.5</v>
      </c>
      <c r="S314" s="9">
        <f t="shared" si="46"/>
        <v>16.25</v>
      </c>
      <c r="T314" s="9">
        <f t="shared" si="47"/>
        <v>18.75</v>
      </c>
      <c r="U314" s="8">
        <f t="shared" si="48"/>
        <v>18.333333333333332</v>
      </c>
      <c r="V314" s="8">
        <f t="shared" si="49"/>
        <v>18.4375</v>
      </c>
    </row>
    <row r="315" spans="1:22" ht="13.5" x14ac:dyDescent="0.25">
      <c r="A315" s="3">
        <f>RSI!A315</f>
        <v>42464</v>
      </c>
      <c r="B315" s="2">
        <f>RSI!B315</f>
        <v>1.1063000000000001</v>
      </c>
      <c r="C315" s="2">
        <f>RSI!I315</f>
        <v>46.754902757298836</v>
      </c>
      <c r="D315" s="2">
        <f>MACD!E315</f>
        <v>2.3411392143529275E-2</v>
      </c>
      <c r="E315" s="2">
        <f>MACD!F315</f>
        <v>1.8005148875334824E-2</v>
      </c>
      <c r="F315" s="2">
        <f>'Moving Avg'!D315</f>
        <v>1.11226</v>
      </c>
      <c r="G315" s="2">
        <f>'Moving Avg'!F315</f>
        <v>1.132655</v>
      </c>
      <c r="H315" s="2">
        <f>'Moving Avg'!G315</f>
        <v>1.1060399999999995</v>
      </c>
      <c r="I315" s="2">
        <f>'Moving Avg'!H315</f>
        <v>1.0499725</v>
      </c>
      <c r="J315" s="6" t="str">
        <f>OBV!F315</f>
        <v>BEARISH</v>
      </c>
      <c r="K315" s="6" t="str">
        <f>OBV!G315</f>
        <v>WEAK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50</v>
      </c>
      <c r="P315" s="8">
        <f t="shared" si="43"/>
        <v>0</v>
      </c>
      <c r="Q315" s="9">
        <f t="shared" si="44"/>
        <v>16.25</v>
      </c>
      <c r="R315" s="9">
        <f t="shared" si="45"/>
        <v>22.5</v>
      </c>
      <c r="S315" s="9">
        <f t="shared" si="46"/>
        <v>16.25</v>
      </c>
      <c r="T315" s="9">
        <f t="shared" si="47"/>
        <v>18.75</v>
      </c>
      <c r="U315" s="8">
        <f t="shared" si="48"/>
        <v>18.333333333333332</v>
      </c>
      <c r="V315" s="8">
        <f t="shared" si="49"/>
        <v>18.4375</v>
      </c>
    </row>
    <row r="316" spans="1:22" ht="13.5" x14ac:dyDescent="0.25">
      <c r="A316" s="3">
        <f>RSI!A316</f>
        <v>42465</v>
      </c>
      <c r="B316" s="2">
        <f>RSI!B316</f>
        <v>1.1013999999999999</v>
      </c>
      <c r="C316" s="2">
        <f>RSI!I316</f>
        <v>45.528017222373862</v>
      </c>
      <c r="D316" s="2">
        <f>MACD!E316</f>
        <v>2.2981774430058444E-2</v>
      </c>
      <c r="E316" s="2">
        <f>MACD!F316</f>
        <v>1.9000473986279548E-2</v>
      </c>
      <c r="F316" s="2">
        <f>'Moving Avg'!D316</f>
        <v>1.10832</v>
      </c>
      <c r="G316" s="2">
        <f>'Moving Avg'!F316</f>
        <v>1.1301950000000001</v>
      </c>
      <c r="H316" s="2">
        <f>'Moving Avg'!G316</f>
        <v>1.1064339999999995</v>
      </c>
      <c r="I316" s="2">
        <f>'Moving Avg'!H316</f>
        <v>1.0502994999999999</v>
      </c>
      <c r="J316" s="6" t="str">
        <f>OBV!F316</f>
        <v>BEARISH</v>
      </c>
      <c r="K316" s="6" t="str">
        <f>OBV!G316</f>
        <v>WEAK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50</v>
      </c>
      <c r="P316" s="8">
        <f t="shared" si="43"/>
        <v>0</v>
      </c>
      <c r="Q316" s="9">
        <f t="shared" si="44"/>
        <v>16.25</v>
      </c>
      <c r="R316" s="9">
        <f t="shared" si="45"/>
        <v>22.5</v>
      </c>
      <c r="S316" s="9">
        <f t="shared" si="46"/>
        <v>16.25</v>
      </c>
      <c r="T316" s="9">
        <f t="shared" si="47"/>
        <v>18.75</v>
      </c>
      <c r="U316" s="8">
        <f t="shared" si="48"/>
        <v>18.333333333333332</v>
      </c>
      <c r="V316" s="8">
        <f t="shared" si="49"/>
        <v>18.4375</v>
      </c>
    </row>
    <row r="317" spans="1:22" ht="13.5" x14ac:dyDescent="0.25">
      <c r="A317" s="3">
        <f>RSI!A317</f>
        <v>42466</v>
      </c>
      <c r="B317" s="2">
        <f>RSI!B317</f>
        <v>1.0817000000000001</v>
      </c>
      <c r="C317" s="2">
        <f>RSI!I317</f>
        <v>40.88312345381636</v>
      </c>
      <c r="D317" s="2">
        <f>MACD!E317</f>
        <v>2.267102807984589E-2</v>
      </c>
      <c r="E317" s="2">
        <f>MACD!F317</f>
        <v>1.9734584804992815E-2</v>
      </c>
      <c r="F317" s="2">
        <f>'Moving Avg'!D317</f>
        <v>1.1024</v>
      </c>
      <c r="G317" s="2">
        <f>'Moving Avg'!F317</f>
        <v>1.1255200000000003</v>
      </c>
      <c r="H317" s="2">
        <f>'Moving Avg'!G317</f>
        <v>1.1062359999999993</v>
      </c>
      <c r="I317" s="2">
        <f>'Moving Avg'!H317</f>
        <v>1.0503870000000002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50</v>
      </c>
      <c r="P317" s="8">
        <f t="shared" si="43"/>
        <v>0</v>
      </c>
      <c r="Q317" s="9">
        <f t="shared" si="44"/>
        <v>16.25</v>
      </c>
      <c r="R317" s="9">
        <f t="shared" si="45"/>
        <v>22.5</v>
      </c>
      <c r="S317" s="9">
        <f t="shared" si="46"/>
        <v>16.25</v>
      </c>
      <c r="T317" s="9">
        <f t="shared" si="47"/>
        <v>18.75</v>
      </c>
      <c r="U317" s="8">
        <f t="shared" si="48"/>
        <v>18.333333333333332</v>
      </c>
      <c r="V317" s="8">
        <f t="shared" si="49"/>
        <v>18.4375</v>
      </c>
    </row>
    <row r="318" spans="1:22" ht="13.5" x14ac:dyDescent="0.25">
      <c r="A318" s="3">
        <f>RSI!A318</f>
        <v>42467</v>
      </c>
      <c r="B318" s="2">
        <f>RSI!B318</f>
        <v>1.0817000000000001</v>
      </c>
      <c r="C318" s="2">
        <f>RSI!I318</f>
        <v>40.88312345381636</v>
      </c>
      <c r="D318" s="2">
        <f>MACD!E318</f>
        <v>2.1864363240450269E-2</v>
      </c>
      <c r="E318" s="2">
        <f>MACD!F318</f>
        <v>2.0160540492084305E-2</v>
      </c>
      <c r="F318" s="2">
        <f>'Moving Avg'!D318</f>
        <v>1.0964800000000001</v>
      </c>
      <c r="G318" s="2">
        <f>'Moving Avg'!F318</f>
        <v>1.1225650000000003</v>
      </c>
      <c r="H318" s="2">
        <f>'Moving Avg'!G318</f>
        <v>1.1061359999999996</v>
      </c>
      <c r="I318" s="2">
        <f>'Moving Avg'!H318</f>
        <v>1.0504745000000002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  <c r="M318" s="8">
        <f t="shared" si="40"/>
        <v>25</v>
      </c>
      <c r="N318" s="8">
        <f t="shared" si="41"/>
        <v>0</v>
      </c>
      <c r="O318" s="8">
        <f t="shared" si="42"/>
        <v>50</v>
      </c>
      <c r="P318" s="8">
        <f t="shared" si="43"/>
        <v>0</v>
      </c>
      <c r="Q318" s="9">
        <f t="shared" si="44"/>
        <v>16.25</v>
      </c>
      <c r="R318" s="9">
        <f t="shared" si="45"/>
        <v>22.5</v>
      </c>
      <c r="S318" s="9">
        <f t="shared" si="46"/>
        <v>16.25</v>
      </c>
      <c r="T318" s="9">
        <f t="shared" si="47"/>
        <v>18.75</v>
      </c>
      <c r="U318" s="8">
        <f t="shared" si="48"/>
        <v>18.333333333333332</v>
      </c>
      <c r="V318" s="8">
        <f t="shared" si="49"/>
        <v>18.4375</v>
      </c>
    </row>
    <row r="319" spans="1:22" ht="13.5" x14ac:dyDescent="0.25">
      <c r="A319" s="3">
        <f>RSI!A319</f>
        <v>42468</v>
      </c>
      <c r="B319" s="2">
        <f>RSI!B319</f>
        <v>1.0375000000000001</v>
      </c>
      <c r="C319" s="2">
        <f>RSI!I319</f>
        <v>32.306562018421474</v>
      </c>
      <c r="D319" s="2">
        <f>MACD!E319</f>
        <v>1.9342738500291778E-2</v>
      </c>
      <c r="E319" s="2">
        <f>MACD!F319</f>
        <v>1.9996980093725799E-2</v>
      </c>
      <c r="F319" s="2">
        <f>'Moving Avg'!D319</f>
        <v>1.08172</v>
      </c>
      <c r="G319" s="2">
        <f>'Moving Avg'!F319</f>
        <v>1.1166650000000005</v>
      </c>
      <c r="H319" s="2">
        <f>'Moving Avg'!G319</f>
        <v>1.1050539999999995</v>
      </c>
      <c r="I319" s="2">
        <f>'Moving Avg'!H319</f>
        <v>1.0503410000000002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  <c r="M319" s="8">
        <f t="shared" si="40"/>
        <v>25</v>
      </c>
      <c r="N319" s="8">
        <f t="shared" si="41"/>
        <v>45</v>
      </c>
      <c r="O319" s="8">
        <f t="shared" si="42"/>
        <v>50</v>
      </c>
      <c r="P319" s="8">
        <f t="shared" si="43"/>
        <v>0</v>
      </c>
      <c r="Q319" s="9">
        <f t="shared" si="44"/>
        <v>32</v>
      </c>
      <c r="R319" s="9">
        <f t="shared" si="45"/>
        <v>31.5</v>
      </c>
      <c r="S319" s="9">
        <f t="shared" si="46"/>
        <v>23</v>
      </c>
      <c r="T319" s="9">
        <f t="shared" si="47"/>
        <v>30</v>
      </c>
      <c r="U319" s="8">
        <f t="shared" si="48"/>
        <v>28.833333333333332</v>
      </c>
      <c r="V319" s="8">
        <f t="shared" si="49"/>
        <v>29.125</v>
      </c>
    </row>
    <row r="320" spans="1:22" ht="13.5" x14ac:dyDescent="0.25">
      <c r="A320" s="3">
        <f>RSI!A320</f>
        <v>42471</v>
      </c>
      <c r="B320" s="2">
        <f>RSI!B320</f>
        <v>1.0817000000000001</v>
      </c>
      <c r="C320" s="2">
        <f>RSI!I320</f>
        <v>44.781500647914704</v>
      </c>
      <c r="D320" s="2">
        <f>MACD!E320</f>
        <v>2.1191690757998982E-2</v>
      </c>
      <c r="E320" s="2">
        <f>MACD!F320</f>
        <v>2.0235922226580435E-2</v>
      </c>
      <c r="F320" s="2">
        <f>'Moving Avg'!D320</f>
        <v>1.0768</v>
      </c>
      <c r="G320" s="2">
        <f>'Moving Avg'!F320</f>
        <v>1.1129750000000003</v>
      </c>
      <c r="H320" s="2">
        <f>'Moving Avg'!G320</f>
        <v>1.1050539999999993</v>
      </c>
      <c r="I320" s="2">
        <f>'Moving Avg'!H320</f>
        <v>1.0504285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  <c r="M320" s="8">
        <f t="shared" si="40"/>
        <v>25</v>
      </c>
      <c r="N320" s="8">
        <f t="shared" si="41"/>
        <v>0</v>
      </c>
      <c r="O320" s="8">
        <f t="shared" si="42"/>
        <v>50</v>
      </c>
      <c r="P320" s="8">
        <f t="shared" si="43"/>
        <v>0</v>
      </c>
      <c r="Q320" s="9">
        <f t="shared" si="44"/>
        <v>16.25</v>
      </c>
      <c r="R320" s="9">
        <f t="shared" si="45"/>
        <v>22.5</v>
      </c>
      <c r="S320" s="9">
        <f t="shared" si="46"/>
        <v>16.25</v>
      </c>
      <c r="T320" s="9">
        <f t="shared" si="47"/>
        <v>18.75</v>
      </c>
      <c r="U320" s="8">
        <f t="shared" si="48"/>
        <v>18.333333333333332</v>
      </c>
      <c r="V320" s="8">
        <f t="shared" si="49"/>
        <v>18.4375</v>
      </c>
    </row>
    <row r="321" spans="1:22" ht="13.5" x14ac:dyDescent="0.25">
      <c r="A321" s="3">
        <f>RSI!A321</f>
        <v>42472</v>
      </c>
      <c r="B321" s="2">
        <f>RSI!B321</f>
        <v>1.0965</v>
      </c>
      <c r="C321" s="2">
        <f>RSI!I321</f>
        <v>48.222295415677181</v>
      </c>
      <c r="D321" s="2">
        <f>MACD!E321</f>
        <v>2.1053500182037332E-2</v>
      </c>
      <c r="E321" s="2">
        <f>MACD!F321</f>
        <v>2.0399437817671819E-2</v>
      </c>
      <c r="F321" s="2">
        <f>'Moving Avg'!D321</f>
        <v>1.07582</v>
      </c>
      <c r="G321" s="2">
        <f>'Moving Avg'!F321</f>
        <v>1.1087950000000002</v>
      </c>
      <c r="H321" s="2">
        <f>'Moving Avg'!G321</f>
        <v>1.1059399999999993</v>
      </c>
      <c r="I321" s="2">
        <f>'Moving Avg'!H321</f>
        <v>1.0505899999999999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  <c r="M321" s="8">
        <f t="shared" si="40"/>
        <v>25</v>
      </c>
      <c r="N321" s="8">
        <f t="shared" si="41"/>
        <v>0</v>
      </c>
      <c r="O321" s="8">
        <f t="shared" si="42"/>
        <v>50</v>
      </c>
      <c r="P321" s="8">
        <f t="shared" si="43"/>
        <v>0</v>
      </c>
      <c r="Q321" s="9">
        <f t="shared" si="44"/>
        <v>16.25</v>
      </c>
      <c r="R321" s="9">
        <f t="shared" si="45"/>
        <v>22.5</v>
      </c>
      <c r="S321" s="9">
        <f t="shared" si="46"/>
        <v>16.25</v>
      </c>
      <c r="T321" s="9">
        <f t="shared" si="47"/>
        <v>18.75</v>
      </c>
      <c r="U321" s="8">
        <f t="shared" si="48"/>
        <v>18.333333333333332</v>
      </c>
      <c r="V321" s="8">
        <f t="shared" si="49"/>
        <v>18.4375</v>
      </c>
    </row>
    <row r="322" spans="1:22" ht="13.5" x14ac:dyDescent="0.25">
      <c r="A322" s="3">
        <f>RSI!A322</f>
        <v>42473</v>
      </c>
      <c r="B322" s="2">
        <f>RSI!B322</f>
        <v>1.0965</v>
      </c>
      <c r="C322" s="2">
        <f>RSI!I322</f>
        <v>48.222295415677181</v>
      </c>
      <c r="D322" s="2">
        <f>MACD!E322</f>
        <v>1.9477954856915947E-2</v>
      </c>
      <c r="E322" s="2">
        <f>MACD!F322</f>
        <v>2.0215141225520646E-2</v>
      </c>
      <c r="F322" s="2">
        <f>'Moving Avg'!D322</f>
        <v>1.0787800000000001</v>
      </c>
      <c r="G322" s="2">
        <f>'Moving Avg'!F322</f>
        <v>1.1051050000000002</v>
      </c>
      <c r="H322" s="2">
        <f>'Moving Avg'!G322</f>
        <v>1.1062359999999993</v>
      </c>
      <c r="I322" s="2">
        <f>'Moving Avg'!H322</f>
        <v>1.0509159999999997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47</v>
      </c>
      <c r="R322" s="9">
        <f t="shared" si="45"/>
        <v>56.5</v>
      </c>
      <c r="S322" s="9">
        <f t="shared" si="46"/>
        <v>68</v>
      </c>
      <c r="T322" s="9">
        <f t="shared" si="47"/>
        <v>55</v>
      </c>
      <c r="U322" s="8">
        <f t="shared" si="48"/>
        <v>57.166666666666664</v>
      </c>
      <c r="V322" s="8">
        <f t="shared" si="49"/>
        <v>56.625</v>
      </c>
    </row>
    <row r="323" spans="1:22" ht="13.5" x14ac:dyDescent="0.25">
      <c r="A323" s="3">
        <f>RSI!A323</f>
        <v>42474</v>
      </c>
      <c r="B323" s="2">
        <f>RSI!B323</f>
        <v>1.0965</v>
      </c>
      <c r="C323" s="2">
        <f>RSI!I323</f>
        <v>48.222295415677188</v>
      </c>
      <c r="D323" s="2">
        <f>MACD!E323</f>
        <v>1.8190243222055535E-2</v>
      </c>
      <c r="E323" s="2">
        <f>MACD!F323</f>
        <v>1.9810161624827627E-2</v>
      </c>
      <c r="F323" s="2">
        <f>'Moving Avg'!D323</f>
        <v>1.0817399999999999</v>
      </c>
      <c r="G323" s="2">
        <f>'Moving Avg'!F323</f>
        <v>1.1028899999999999</v>
      </c>
      <c r="H323" s="2">
        <f>'Moving Avg'!G323</f>
        <v>1.1073179999999994</v>
      </c>
      <c r="I323" s="2">
        <f>'Moving Avg'!H323</f>
        <v>1.0512419999999998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si="50"/>
        <v>25</v>
      </c>
      <c r="N323" s="8">
        <f t="shared" si="51"/>
        <v>45</v>
      </c>
      <c r="O323" s="8">
        <f t="shared" si="52"/>
        <v>50</v>
      </c>
      <c r="P323" s="8">
        <f t="shared" si="53"/>
        <v>100</v>
      </c>
      <c r="Q323" s="9">
        <f t="shared" ref="Q323:Q386" si="54">0.35*M323+N323*0.35+O323*0.15+P323*0.15</f>
        <v>47</v>
      </c>
      <c r="R323" s="9">
        <f t="shared" ref="R323:R386" si="55">M323*0.2+N323*0.2+O323*0.35+P323*0.25</f>
        <v>56.5</v>
      </c>
      <c r="S323" s="9">
        <f t="shared" ref="S323:S386" si="56">M323*0.15+N323*0.15+O323*0.25+P323*0.45</f>
        <v>68</v>
      </c>
      <c r="T323" s="9">
        <f t="shared" ref="T323:T386" si="57">0.25*SUM(M323:P323)</f>
        <v>55</v>
      </c>
      <c r="U323" s="8">
        <f t="shared" ref="U323:U386" si="58">SUM(Q323:S323)/3</f>
        <v>57.166666666666664</v>
      </c>
      <c r="V323" s="8">
        <f t="shared" ref="V323:V386" si="59">SUM(Q323:T323)/4</f>
        <v>56.625</v>
      </c>
    </row>
    <row r="324" spans="1:22" ht="13.5" x14ac:dyDescent="0.25">
      <c r="A324" s="3">
        <f>RSI!A324</f>
        <v>42475</v>
      </c>
      <c r="B324" s="2">
        <f>RSI!B324</f>
        <v>1.0621</v>
      </c>
      <c r="C324" s="2">
        <f>RSI!I324</f>
        <v>40.835402731671138</v>
      </c>
      <c r="D324" s="2">
        <f>MACD!E324</f>
        <v>1.9690865237796729E-2</v>
      </c>
      <c r="E324" s="2">
        <f>MACD!F324</f>
        <v>1.9786302347421448E-2</v>
      </c>
      <c r="F324" s="2">
        <f>'Moving Avg'!D324</f>
        <v>1.08666</v>
      </c>
      <c r="G324" s="2">
        <f>'Moving Avg'!F324</f>
        <v>1.100185</v>
      </c>
      <c r="H324" s="2">
        <f>'Moving Avg'!G324</f>
        <v>1.1073179999999994</v>
      </c>
      <c r="I324" s="2">
        <f>'Moving Avg'!H324</f>
        <v>1.0513959999999998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0"/>
        <v>25</v>
      </c>
      <c r="N324" s="8">
        <f t="shared" si="51"/>
        <v>45</v>
      </c>
      <c r="O324" s="8">
        <f t="shared" si="52"/>
        <v>50</v>
      </c>
      <c r="P324" s="8">
        <f t="shared" si="53"/>
        <v>100</v>
      </c>
      <c r="Q324" s="9">
        <f t="shared" si="54"/>
        <v>47</v>
      </c>
      <c r="R324" s="9">
        <f t="shared" si="55"/>
        <v>56.5</v>
      </c>
      <c r="S324" s="9">
        <f t="shared" si="56"/>
        <v>68</v>
      </c>
      <c r="T324" s="9">
        <f t="shared" si="57"/>
        <v>55</v>
      </c>
      <c r="U324" s="8">
        <f t="shared" si="58"/>
        <v>57.166666666666664</v>
      </c>
      <c r="V324" s="8">
        <f t="shared" si="59"/>
        <v>56.625</v>
      </c>
    </row>
    <row r="325" spans="1:22" ht="13.5" x14ac:dyDescent="0.25">
      <c r="A325" s="3">
        <f>RSI!A325</f>
        <v>42478</v>
      </c>
      <c r="B325" s="2">
        <f>RSI!B325</f>
        <v>1.0915999999999999</v>
      </c>
      <c r="C325" s="2">
        <f>RSI!I325</f>
        <v>48.168034041693261</v>
      </c>
      <c r="D325" s="2">
        <f>MACD!E325</f>
        <v>1.8248436728901307E-2</v>
      </c>
      <c r="E325" s="2">
        <f>MACD!F325</f>
        <v>1.947872922371742E-2</v>
      </c>
      <c r="F325" s="2">
        <f>'Moving Avg'!D325</f>
        <v>1.0886400000000001</v>
      </c>
      <c r="G325" s="2">
        <f>'Moving Avg'!F325</f>
        <v>1.09822</v>
      </c>
      <c r="H325" s="2">
        <f>'Moving Avg'!G325</f>
        <v>1.1077119999999994</v>
      </c>
      <c r="I325" s="2">
        <f>'Moving Avg'!H325</f>
        <v>1.0518144999999997</v>
      </c>
      <c r="J325" s="6" t="str">
        <f>OBV!F325</f>
        <v>BEARISH</v>
      </c>
      <c r="K325" s="6" t="str">
        <f>OBV!G325</f>
        <v>NEUTRAL</v>
      </c>
      <c r="L325" s="6" t="str">
        <f>OBV!H325</f>
        <v>BEARISH DIVERGENCE</v>
      </c>
      <c r="M325" s="8">
        <f t="shared" si="50"/>
        <v>25</v>
      </c>
      <c r="N325" s="8">
        <f t="shared" si="51"/>
        <v>45</v>
      </c>
      <c r="O325" s="8">
        <f t="shared" si="52"/>
        <v>50</v>
      </c>
      <c r="P325" s="8">
        <f t="shared" si="53"/>
        <v>16.5</v>
      </c>
      <c r="Q325" s="9">
        <f t="shared" si="54"/>
        <v>34.475000000000001</v>
      </c>
      <c r="R325" s="9">
        <f t="shared" si="55"/>
        <v>35.625</v>
      </c>
      <c r="S325" s="9">
        <f t="shared" si="56"/>
        <v>30.425000000000001</v>
      </c>
      <c r="T325" s="9">
        <f t="shared" si="57"/>
        <v>34.125</v>
      </c>
      <c r="U325" s="8">
        <f t="shared" si="58"/>
        <v>33.508333333333333</v>
      </c>
      <c r="V325" s="8">
        <f t="shared" si="59"/>
        <v>33.662499999999994</v>
      </c>
    </row>
    <row r="326" spans="1:22" ht="13.5" x14ac:dyDescent="0.25">
      <c r="A326" s="3">
        <f>RSI!A326</f>
        <v>42479</v>
      </c>
      <c r="B326" s="2">
        <f>RSI!B326</f>
        <v>1.0817000000000001</v>
      </c>
      <c r="C326" s="2">
        <f>RSI!I326</f>
        <v>46.103010150971251</v>
      </c>
      <c r="D326" s="2">
        <f>MACD!E326</f>
        <v>1.705737807687302E-2</v>
      </c>
      <c r="E326" s="2">
        <f>MACD!F326</f>
        <v>1.899445899434854E-2</v>
      </c>
      <c r="F326" s="2">
        <f>'Moving Avg'!D326</f>
        <v>1.08568</v>
      </c>
      <c r="G326" s="2">
        <f>'Moving Avg'!F326</f>
        <v>1.0957599999999998</v>
      </c>
      <c r="H326" s="2">
        <f>'Moving Avg'!G326</f>
        <v>1.1080059999999994</v>
      </c>
      <c r="I326" s="2">
        <f>'Moving Avg'!H326</f>
        <v>1.0521129999999999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0"/>
        <v>25</v>
      </c>
      <c r="N326" s="8">
        <f t="shared" si="51"/>
        <v>45</v>
      </c>
      <c r="O326" s="8">
        <f t="shared" si="52"/>
        <v>50</v>
      </c>
      <c r="P326" s="8">
        <f t="shared" si="53"/>
        <v>0</v>
      </c>
      <c r="Q326" s="9">
        <f t="shared" si="54"/>
        <v>32</v>
      </c>
      <c r="R326" s="9">
        <f t="shared" si="55"/>
        <v>31.5</v>
      </c>
      <c r="S326" s="9">
        <f t="shared" si="56"/>
        <v>23</v>
      </c>
      <c r="T326" s="9">
        <f t="shared" si="57"/>
        <v>30</v>
      </c>
      <c r="U326" s="8">
        <f t="shared" si="58"/>
        <v>28.833333333333332</v>
      </c>
      <c r="V326" s="8">
        <f t="shared" si="59"/>
        <v>29.125</v>
      </c>
    </row>
    <row r="327" spans="1:22" ht="13.5" x14ac:dyDescent="0.25">
      <c r="A327" s="3">
        <f>RSI!A327</f>
        <v>42480</v>
      </c>
      <c r="B327" s="2">
        <f>RSI!B327</f>
        <v>1.0522</v>
      </c>
      <c r="C327" s="2">
        <f>RSI!I327</f>
        <v>40.527467636382646</v>
      </c>
      <c r="D327" s="2">
        <f>MACD!E327</f>
        <v>1.53087437702768E-2</v>
      </c>
      <c r="E327" s="2">
        <f>MACD!F327</f>
        <v>1.8257315949534194E-2</v>
      </c>
      <c r="F327" s="2">
        <f>'Moving Avg'!D327</f>
        <v>1.0768199999999999</v>
      </c>
      <c r="G327" s="2">
        <f>'Moving Avg'!F327</f>
        <v>1.0923149999999999</v>
      </c>
      <c r="H327" s="2">
        <f>'Moving Avg'!G327</f>
        <v>1.1077099999999995</v>
      </c>
      <c r="I327" s="2">
        <f>'Moving Avg'!H327</f>
        <v>1.0523344999999997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0"/>
        <v>25</v>
      </c>
      <c r="N327" s="8">
        <f t="shared" si="51"/>
        <v>45</v>
      </c>
      <c r="O327" s="8">
        <f t="shared" si="52"/>
        <v>50</v>
      </c>
      <c r="P327" s="8">
        <f t="shared" si="53"/>
        <v>0</v>
      </c>
      <c r="Q327" s="9">
        <f t="shared" si="54"/>
        <v>32</v>
      </c>
      <c r="R327" s="9">
        <f t="shared" si="55"/>
        <v>31.5</v>
      </c>
      <c r="S327" s="9">
        <f t="shared" si="56"/>
        <v>23</v>
      </c>
      <c r="T327" s="9">
        <f t="shared" si="57"/>
        <v>30</v>
      </c>
      <c r="U327" s="8">
        <f t="shared" si="58"/>
        <v>28.833333333333332</v>
      </c>
      <c r="V327" s="8">
        <f t="shared" si="59"/>
        <v>29.125</v>
      </c>
    </row>
    <row r="328" spans="1:22" ht="13.5" x14ac:dyDescent="0.25">
      <c r="A328" s="3">
        <f>RSI!A328</f>
        <v>42481</v>
      </c>
      <c r="B328" s="2">
        <f>RSI!B328</f>
        <v>1.0817000000000001</v>
      </c>
      <c r="C328" s="2">
        <f>RSI!I328</f>
        <v>47.380590290851529</v>
      </c>
      <c r="D328" s="2">
        <f>MACD!E328</f>
        <v>1.1915269669436235E-2</v>
      </c>
      <c r="E328" s="2">
        <f>MACD!F328</f>
        <v>1.6988906693514605E-2</v>
      </c>
      <c r="F328" s="2">
        <f>'Moving Avg'!D328</f>
        <v>1.0738599999999998</v>
      </c>
      <c r="G328" s="2">
        <f>'Moving Avg'!F328</f>
        <v>1.0905900000000002</v>
      </c>
      <c r="H328" s="2">
        <f>'Moving Avg'!G328</f>
        <v>1.1081999999999994</v>
      </c>
      <c r="I328" s="2">
        <f>'Moving Avg'!H328</f>
        <v>1.0526564999999999</v>
      </c>
      <c r="J328" s="6" t="str">
        <f>OBV!F328</f>
        <v>BEARISH</v>
      </c>
      <c r="K328" s="6" t="str">
        <f>OBV!G328</f>
        <v>WEAK</v>
      </c>
      <c r="L328" s="6" t="str">
        <f>OBV!H328</f>
        <v>CONFIRMED BEARISH</v>
      </c>
      <c r="M328" s="8">
        <f t="shared" si="50"/>
        <v>25</v>
      </c>
      <c r="N328" s="8">
        <f t="shared" si="51"/>
        <v>45</v>
      </c>
      <c r="O328" s="8">
        <f t="shared" si="52"/>
        <v>50</v>
      </c>
      <c r="P328" s="8">
        <f t="shared" si="53"/>
        <v>0</v>
      </c>
      <c r="Q328" s="9">
        <f t="shared" si="54"/>
        <v>32</v>
      </c>
      <c r="R328" s="9">
        <f t="shared" si="55"/>
        <v>31.5</v>
      </c>
      <c r="S328" s="9">
        <f t="shared" si="56"/>
        <v>23</v>
      </c>
      <c r="T328" s="9">
        <f t="shared" si="57"/>
        <v>30</v>
      </c>
      <c r="U328" s="8">
        <f t="shared" si="58"/>
        <v>28.833333333333332</v>
      </c>
      <c r="V328" s="8">
        <f t="shared" si="59"/>
        <v>29.125</v>
      </c>
    </row>
    <row r="329" spans="1:22" ht="13.5" x14ac:dyDescent="0.25">
      <c r="A329" s="3">
        <f>RSI!A329</f>
        <v>42482</v>
      </c>
      <c r="B329" s="2">
        <f>RSI!B329</f>
        <v>1.0375000000000001</v>
      </c>
      <c r="C329" s="2">
        <f>RSI!I329</f>
        <v>39.952156795813465</v>
      </c>
      <c r="D329" s="2">
        <f>MACD!E329</f>
        <v>5.5948524147100276E-3</v>
      </c>
      <c r="E329" s="2">
        <f>MACD!F329</f>
        <v>1.471009583775369E-2</v>
      </c>
      <c r="F329" s="2">
        <f>'Moving Avg'!D329</f>
        <v>1.06894</v>
      </c>
      <c r="G329" s="2">
        <f>'Moving Avg'!F329</f>
        <v>1.0883800000000003</v>
      </c>
      <c r="H329" s="2">
        <f>'Moving Avg'!G329</f>
        <v>1.1075119999999994</v>
      </c>
      <c r="I329" s="2">
        <f>'Moving Avg'!H329</f>
        <v>1.0527054999999996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0"/>
        <v>25</v>
      </c>
      <c r="N329" s="8">
        <f t="shared" si="51"/>
        <v>45</v>
      </c>
      <c r="O329" s="8">
        <f t="shared" si="52"/>
        <v>50</v>
      </c>
      <c r="P329" s="8">
        <f t="shared" si="53"/>
        <v>0</v>
      </c>
      <c r="Q329" s="9">
        <f t="shared" si="54"/>
        <v>32</v>
      </c>
      <c r="R329" s="9">
        <f t="shared" si="55"/>
        <v>31.5</v>
      </c>
      <c r="S329" s="9">
        <f t="shared" si="56"/>
        <v>23</v>
      </c>
      <c r="T329" s="9">
        <f t="shared" si="57"/>
        <v>30</v>
      </c>
      <c r="U329" s="8">
        <f t="shared" si="58"/>
        <v>28.833333333333332</v>
      </c>
      <c r="V329" s="8">
        <f t="shared" si="59"/>
        <v>29.125</v>
      </c>
    </row>
    <row r="330" spans="1:22" ht="13.5" x14ac:dyDescent="0.25">
      <c r="A330" s="3">
        <f>RSI!A330</f>
        <v>42485</v>
      </c>
      <c r="B330" s="2">
        <f>RSI!B330</f>
        <v>1.0817000000000001</v>
      </c>
      <c r="C330" s="2">
        <f>RSI!I330</f>
        <v>48.626226751638463</v>
      </c>
      <c r="D330" s="2">
        <f>MACD!E330</f>
        <v>4.1051254782185076E-3</v>
      </c>
      <c r="E330" s="2">
        <f>MACD!F330</f>
        <v>1.2589101765846654E-2</v>
      </c>
      <c r="F330" s="2">
        <f>'Moving Avg'!D330</f>
        <v>1.0669599999999999</v>
      </c>
      <c r="G330" s="2">
        <f>'Moving Avg'!F330</f>
        <v>1.0861650000000003</v>
      </c>
      <c r="H330" s="2">
        <f>'Moving Avg'!G330</f>
        <v>1.1077079999999995</v>
      </c>
      <c r="I330" s="2">
        <f>'Moving Avg'!H330</f>
        <v>1.0530004999999998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  <c r="M330" s="8">
        <f t="shared" si="50"/>
        <v>25</v>
      </c>
      <c r="N330" s="8">
        <f t="shared" si="51"/>
        <v>45</v>
      </c>
      <c r="O330" s="8">
        <f t="shared" si="52"/>
        <v>50</v>
      </c>
      <c r="P330" s="8">
        <f t="shared" si="53"/>
        <v>0</v>
      </c>
      <c r="Q330" s="9">
        <f t="shared" si="54"/>
        <v>32</v>
      </c>
      <c r="R330" s="9">
        <f t="shared" si="55"/>
        <v>31.5</v>
      </c>
      <c r="S330" s="9">
        <f t="shared" si="56"/>
        <v>23</v>
      </c>
      <c r="T330" s="9">
        <f t="shared" si="57"/>
        <v>30</v>
      </c>
      <c r="U330" s="8">
        <f t="shared" si="58"/>
        <v>28.833333333333332</v>
      </c>
      <c r="V330" s="8">
        <f t="shared" si="59"/>
        <v>29.125</v>
      </c>
    </row>
    <row r="331" spans="1:22" ht="13.5" x14ac:dyDescent="0.25">
      <c r="A331" s="3">
        <f>RSI!A331</f>
        <v>42486</v>
      </c>
      <c r="B331" s="2">
        <f>RSI!B331</f>
        <v>1.0621</v>
      </c>
      <c r="C331" s="2">
        <f>RSI!I331</f>
        <v>45.488293932926958</v>
      </c>
      <c r="D331" s="2">
        <f>MACD!E331</f>
        <v>6.619953371528764E-3</v>
      </c>
      <c r="E331" s="2">
        <f>MACD!F331</f>
        <v>1.1395272086983077E-2</v>
      </c>
      <c r="F331" s="2">
        <f>'Moving Avg'!D331</f>
        <v>1.06304</v>
      </c>
      <c r="G331" s="2">
        <f>'Moving Avg'!F331</f>
        <v>1.0832150000000005</v>
      </c>
      <c r="H331" s="2">
        <f>'Moving Avg'!G331</f>
        <v>1.1071179999999996</v>
      </c>
      <c r="I331" s="2">
        <f>'Moving Avg'!H331</f>
        <v>1.0531234999999999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  <c r="M331" s="8">
        <f t="shared" si="50"/>
        <v>25</v>
      </c>
      <c r="N331" s="8">
        <f t="shared" si="51"/>
        <v>45</v>
      </c>
      <c r="O331" s="8">
        <f t="shared" si="52"/>
        <v>50</v>
      </c>
      <c r="P331" s="8">
        <f t="shared" si="53"/>
        <v>0</v>
      </c>
      <c r="Q331" s="9">
        <f t="shared" si="54"/>
        <v>32</v>
      </c>
      <c r="R331" s="9">
        <f t="shared" si="55"/>
        <v>31.5</v>
      </c>
      <c r="S331" s="9">
        <f t="shared" si="56"/>
        <v>23</v>
      </c>
      <c r="T331" s="9">
        <f t="shared" si="57"/>
        <v>30</v>
      </c>
      <c r="U331" s="8">
        <f t="shared" si="58"/>
        <v>28.833333333333332</v>
      </c>
      <c r="V331" s="8">
        <f t="shared" si="59"/>
        <v>29.125</v>
      </c>
    </row>
    <row r="332" spans="1:22" ht="13.5" x14ac:dyDescent="0.25">
      <c r="A332" s="3">
        <f>RSI!A332</f>
        <v>42487</v>
      </c>
      <c r="B332" s="2">
        <f>RSI!B332</f>
        <v>1.0768</v>
      </c>
      <c r="C332" s="2">
        <f>RSI!I332</f>
        <v>48.188785289635696</v>
      </c>
      <c r="D332" s="2">
        <f>MACD!E332</f>
        <v>7.8179529646176249E-3</v>
      </c>
      <c r="E332" s="2">
        <f>MACD!F332</f>
        <v>1.0679808262509987E-2</v>
      </c>
      <c r="F332" s="2">
        <f>'Moving Avg'!D332</f>
        <v>1.06796</v>
      </c>
      <c r="G332" s="2">
        <f>'Moving Avg'!F332</f>
        <v>1.0814900000000003</v>
      </c>
      <c r="H332" s="2">
        <f>'Moving Avg'!G332</f>
        <v>1.1068219999999998</v>
      </c>
      <c r="I332" s="2">
        <f>'Moving Avg'!H332</f>
        <v>1.0532954999999999</v>
      </c>
      <c r="J332" s="6" t="str">
        <f>OBV!F332</f>
        <v>BEARISH</v>
      </c>
      <c r="K332" s="6" t="str">
        <f>OBV!G332</f>
        <v>WEAK</v>
      </c>
      <c r="L332" s="6" t="str">
        <f>OBV!H332</f>
        <v>BEARISH DIVERGENCE</v>
      </c>
      <c r="M332" s="8">
        <f t="shared" si="50"/>
        <v>25</v>
      </c>
      <c r="N332" s="8">
        <f t="shared" si="51"/>
        <v>45</v>
      </c>
      <c r="O332" s="8">
        <f t="shared" si="52"/>
        <v>50</v>
      </c>
      <c r="P332" s="8">
        <f t="shared" si="53"/>
        <v>0</v>
      </c>
      <c r="Q332" s="9">
        <f t="shared" si="54"/>
        <v>32</v>
      </c>
      <c r="R332" s="9">
        <f t="shared" si="55"/>
        <v>31.5</v>
      </c>
      <c r="S332" s="9">
        <f t="shared" si="56"/>
        <v>23</v>
      </c>
      <c r="T332" s="9">
        <f t="shared" si="57"/>
        <v>30</v>
      </c>
      <c r="U332" s="8">
        <f t="shared" si="58"/>
        <v>28.833333333333332</v>
      </c>
      <c r="V332" s="8">
        <f t="shared" si="59"/>
        <v>29.125</v>
      </c>
    </row>
    <row r="333" spans="1:22" ht="13.5" x14ac:dyDescent="0.25">
      <c r="A333" s="3">
        <f>RSI!A333</f>
        <v>42488</v>
      </c>
      <c r="B333" s="2">
        <f>RSI!B333</f>
        <v>1.0817000000000001</v>
      </c>
      <c r="C333" s="2">
        <f>RSI!I333</f>
        <v>49.094069255041376</v>
      </c>
      <c r="D333" s="2">
        <f>MACD!E333</f>
        <v>8.5290016148769077E-3</v>
      </c>
      <c r="E333" s="2">
        <f>MACD!F333</f>
        <v>1.0249646932983371E-2</v>
      </c>
      <c r="F333" s="2">
        <f>'Moving Avg'!D333</f>
        <v>1.06796</v>
      </c>
      <c r="G333" s="2">
        <f>'Moving Avg'!F333</f>
        <v>1.0800100000000004</v>
      </c>
      <c r="H333" s="2">
        <f>'Moving Avg'!G333</f>
        <v>1.1066239999999994</v>
      </c>
      <c r="I333" s="2">
        <f>'Moving Avg'!H333</f>
        <v>1.0535654999999999</v>
      </c>
      <c r="J333" s="6" t="str">
        <f>OBV!F333</f>
        <v>BEARISH</v>
      </c>
      <c r="K333" s="6" t="str">
        <f>OBV!G333</f>
        <v>WEAK</v>
      </c>
      <c r="L333" s="6" t="str">
        <f>OBV!H333</f>
        <v>NEUTRAL</v>
      </c>
      <c r="M333" s="8">
        <f t="shared" si="50"/>
        <v>25</v>
      </c>
      <c r="N333" s="8">
        <f t="shared" si="51"/>
        <v>45</v>
      </c>
      <c r="O333" s="8">
        <f t="shared" si="52"/>
        <v>50</v>
      </c>
      <c r="P333" s="8">
        <f t="shared" si="53"/>
        <v>0</v>
      </c>
      <c r="Q333" s="9">
        <f t="shared" si="54"/>
        <v>32</v>
      </c>
      <c r="R333" s="9">
        <f t="shared" si="55"/>
        <v>31.5</v>
      </c>
      <c r="S333" s="9">
        <f t="shared" si="56"/>
        <v>23</v>
      </c>
      <c r="T333" s="9">
        <f t="shared" si="57"/>
        <v>30</v>
      </c>
      <c r="U333" s="8">
        <f t="shared" si="58"/>
        <v>28.833333333333332</v>
      </c>
      <c r="V333" s="8">
        <f t="shared" si="59"/>
        <v>29.125</v>
      </c>
    </row>
    <row r="334" spans="1:22" ht="13.5" x14ac:dyDescent="0.25">
      <c r="A334" s="3">
        <f>RSI!A334</f>
        <v>42489</v>
      </c>
      <c r="B334" s="2">
        <f>RSI!B334</f>
        <v>1.0817000000000001</v>
      </c>
      <c r="C334" s="2">
        <f>RSI!I334</f>
        <v>49.094069255041376</v>
      </c>
      <c r="D334" s="2">
        <f>MACD!E334</f>
        <v>3.8652476899818655E-3</v>
      </c>
      <c r="E334" s="2">
        <f>MACD!F334</f>
        <v>8.9727670843830695E-3</v>
      </c>
      <c r="F334" s="2">
        <f>'Moving Avg'!D334</f>
        <v>1.0768</v>
      </c>
      <c r="G334" s="2">
        <f>'Moving Avg'!F334</f>
        <v>1.0785300000000002</v>
      </c>
      <c r="H334" s="2">
        <f>'Moving Avg'!G334</f>
        <v>1.1066239999999994</v>
      </c>
      <c r="I334" s="2">
        <f>'Moving Avg'!H334</f>
        <v>1.0538354999999999</v>
      </c>
      <c r="J334" s="6" t="str">
        <f>OBV!F334</f>
        <v>BULLISH</v>
      </c>
      <c r="K334" s="6" t="str">
        <f>OBV!G334</f>
        <v>NEUTRAL</v>
      </c>
      <c r="L334" s="6" t="str">
        <f>OBV!H334</f>
        <v>CONFIRMED BULLISH</v>
      </c>
      <c r="M334" s="8">
        <f t="shared" si="50"/>
        <v>25</v>
      </c>
      <c r="N334" s="8">
        <f t="shared" si="51"/>
        <v>45</v>
      </c>
      <c r="O334" s="8">
        <f t="shared" si="52"/>
        <v>50</v>
      </c>
      <c r="P334" s="8">
        <f t="shared" si="53"/>
        <v>83.5</v>
      </c>
      <c r="Q334" s="9">
        <f t="shared" si="54"/>
        <v>44.524999999999999</v>
      </c>
      <c r="R334" s="9">
        <f t="shared" si="55"/>
        <v>52.375</v>
      </c>
      <c r="S334" s="9">
        <f t="shared" si="56"/>
        <v>60.575000000000003</v>
      </c>
      <c r="T334" s="9">
        <f t="shared" si="57"/>
        <v>50.875</v>
      </c>
      <c r="U334" s="8">
        <f t="shared" si="58"/>
        <v>52.491666666666674</v>
      </c>
      <c r="V334" s="8">
        <f t="shared" si="59"/>
        <v>52.087500000000006</v>
      </c>
    </row>
    <row r="335" spans="1:22" ht="13.5" x14ac:dyDescent="0.25">
      <c r="A335" s="3">
        <f>RSI!A335</f>
        <v>42492</v>
      </c>
      <c r="B335" s="2">
        <f>RSI!B335</f>
        <v>1.0719000000000001</v>
      </c>
      <c r="C335" s="2">
        <f>RSI!I335</f>
        <v>47.181859755035255</v>
      </c>
      <c r="D335" s="2">
        <f>MACD!E335</f>
        <v>5.2082866640386083E-3</v>
      </c>
      <c r="E335" s="2">
        <f>MACD!F335</f>
        <v>8.2198710003141776E-3</v>
      </c>
      <c r="F335" s="2">
        <f>'Moving Avg'!D335</f>
        <v>1.0748400000000002</v>
      </c>
      <c r="G335" s="2">
        <f>'Moving Avg'!F335</f>
        <v>1.0768100000000003</v>
      </c>
      <c r="H335" s="2">
        <f>'Moving Avg'!G335</f>
        <v>1.1064279999999995</v>
      </c>
      <c r="I335" s="2">
        <f>'Moving Avg'!H335</f>
        <v>1.0541059999999998</v>
      </c>
      <c r="J335" s="6" t="str">
        <f>OBV!F335</f>
        <v>BEARISH</v>
      </c>
      <c r="K335" s="6" t="str">
        <f>OBV!G335</f>
        <v>WEAK</v>
      </c>
      <c r="L335" s="6" t="str">
        <f>OBV!H335</f>
        <v>CONFIRMED BEARISH</v>
      </c>
      <c r="M335" s="8">
        <f t="shared" si="50"/>
        <v>25</v>
      </c>
      <c r="N335" s="8">
        <f t="shared" si="51"/>
        <v>45</v>
      </c>
      <c r="O335" s="8">
        <f t="shared" si="52"/>
        <v>50</v>
      </c>
      <c r="P335" s="8">
        <f t="shared" si="53"/>
        <v>0</v>
      </c>
      <c r="Q335" s="9">
        <f t="shared" si="54"/>
        <v>32</v>
      </c>
      <c r="R335" s="9">
        <f t="shared" si="55"/>
        <v>31.5</v>
      </c>
      <c r="S335" s="9">
        <f t="shared" si="56"/>
        <v>23</v>
      </c>
      <c r="T335" s="9">
        <f t="shared" si="57"/>
        <v>30</v>
      </c>
      <c r="U335" s="8">
        <f t="shared" si="58"/>
        <v>28.833333333333332</v>
      </c>
      <c r="V335" s="8">
        <f t="shared" si="59"/>
        <v>29.125</v>
      </c>
    </row>
    <row r="336" spans="1:22" ht="13.5" x14ac:dyDescent="0.25">
      <c r="A336" s="3">
        <f>RSI!A336</f>
        <v>42493</v>
      </c>
      <c r="B336" s="2">
        <f>RSI!B336</f>
        <v>1.0326</v>
      </c>
      <c r="C336" s="2">
        <f>RSI!I336</f>
        <v>40.388088798939883</v>
      </c>
      <c r="D336" s="2">
        <f>MACD!E336</f>
        <v>7.8137070948347542E-3</v>
      </c>
      <c r="E336" s="2">
        <f>MACD!F336</f>
        <v>8.1386382192182929E-3</v>
      </c>
      <c r="F336" s="2">
        <f>'Moving Avg'!D336</f>
        <v>1.06894</v>
      </c>
      <c r="G336" s="2">
        <f>'Moving Avg'!F336</f>
        <v>1.0733699999999999</v>
      </c>
      <c r="H336" s="2">
        <f>'Moving Avg'!G336</f>
        <v>1.1052479999999996</v>
      </c>
      <c r="I336" s="2">
        <f>'Moving Avg'!H336</f>
        <v>1.0541799999999997</v>
      </c>
      <c r="J336" s="6" t="str">
        <f>OBV!F336</f>
        <v>BEARISH</v>
      </c>
      <c r="K336" s="6" t="str">
        <f>OBV!G336</f>
        <v>WEAK</v>
      </c>
      <c r="L336" s="6" t="str">
        <f>OBV!H336</f>
        <v>CONFIRMED BEARISH</v>
      </c>
      <c r="M336" s="8">
        <f t="shared" si="50"/>
        <v>25</v>
      </c>
      <c r="N336" s="8">
        <f t="shared" si="51"/>
        <v>45</v>
      </c>
      <c r="O336" s="8">
        <f t="shared" si="52"/>
        <v>50</v>
      </c>
      <c r="P336" s="8">
        <f t="shared" si="53"/>
        <v>0</v>
      </c>
      <c r="Q336" s="9">
        <f t="shared" si="54"/>
        <v>32</v>
      </c>
      <c r="R336" s="9">
        <f t="shared" si="55"/>
        <v>31.5</v>
      </c>
      <c r="S336" s="9">
        <f t="shared" si="56"/>
        <v>23</v>
      </c>
      <c r="T336" s="9">
        <f t="shared" si="57"/>
        <v>30</v>
      </c>
      <c r="U336" s="8">
        <f t="shared" si="58"/>
        <v>28.833333333333332</v>
      </c>
      <c r="V336" s="8">
        <f t="shared" si="59"/>
        <v>29.125</v>
      </c>
    </row>
    <row r="337" spans="1:22" ht="13.5" x14ac:dyDescent="0.25">
      <c r="A337" s="3">
        <f>RSI!A337</f>
        <v>42494</v>
      </c>
      <c r="B337" s="2">
        <f>RSI!B337</f>
        <v>1.0571999999999999</v>
      </c>
      <c r="C337" s="2">
        <f>RSI!I337</f>
        <v>45.662375505264272</v>
      </c>
      <c r="D337" s="2">
        <f>MACD!E337</f>
        <v>3.9648062118993188E-3</v>
      </c>
      <c r="E337" s="2">
        <f>MACD!F337</f>
        <v>7.3038718177544986E-3</v>
      </c>
      <c r="F337" s="2">
        <f>'Moving Avg'!D337</f>
        <v>1.0650200000000001</v>
      </c>
      <c r="G337" s="2">
        <f>'Moving Avg'!F337</f>
        <v>1.0721449999999997</v>
      </c>
      <c r="H337" s="2">
        <f>'Moving Avg'!G337</f>
        <v>1.1048559999999998</v>
      </c>
      <c r="I337" s="2">
        <f>'Moving Avg'!H337</f>
        <v>1.0544015</v>
      </c>
      <c r="J337" s="6" t="str">
        <f>OBV!F337</f>
        <v>BULLISH</v>
      </c>
      <c r="K337" s="6" t="str">
        <f>OBV!G337</f>
        <v>STRONG</v>
      </c>
      <c r="L337" s="6" t="str">
        <f>OBV!H337</f>
        <v>BULLISH DIVERGENCE</v>
      </c>
      <c r="M337" s="8">
        <f t="shared" si="50"/>
        <v>25</v>
      </c>
      <c r="N337" s="8">
        <f t="shared" si="51"/>
        <v>45</v>
      </c>
      <c r="O337" s="8">
        <f t="shared" si="52"/>
        <v>50</v>
      </c>
      <c r="P337" s="8">
        <f t="shared" si="53"/>
        <v>83</v>
      </c>
      <c r="Q337" s="9">
        <f t="shared" si="54"/>
        <v>44.45</v>
      </c>
      <c r="R337" s="9">
        <f t="shared" si="55"/>
        <v>52.25</v>
      </c>
      <c r="S337" s="9">
        <f t="shared" si="56"/>
        <v>60.35</v>
      </c>
      <c r="T337" s="9">
        <f t="shared" si="57"/>
        <v>50.75</v>
      </c>
      <c r="U337" s="8">
        <f t="shared" si="58"/>
        <v>52.35</v>
      </c>
      <c r="V337" s="8">
        <f t="shared" si="59"/>
        <v>51.95</v>
      </c>
    </row>
    <row r="338" spans="1:22" ht="13.5" x14ac:dyDescent="0.25">
      <c r="A338" s="3">
        <f>RSI!A338</f>
        <v>42495</v>
      </c>
      <c r="B338" s="2">
        <f>RSI!B338</f>
        <v>1.0571999999999999</v>
      </c>
      <c r="C338" s="2">
        <f>RSI!I338</f>
        <v>45.662375505264272</v>
      </c>
      <c r="D338" s="2">
        <f>MACD!E338</f>
        <v>5.3855840818284317E-3</v>
      </c>
      <c r="E338" s="2">
        <f>MACD!F338</f>
        <v>6.9202142705692858E-3</v>
      </c>
      <c r="F338" s="2">
        <f>'Moving Avg'!D338</f>
        <v>1.06012</v>
      </c>
      <c r="G338" s="2">
        <f>'Moving Avg'!F338</f>
        <v>1.0709199999999999</v>
      </c>
      <c r="H338" s="2">
        <f>'Moving Avg'!G338</f>
        <v>1.1045619999999996</v>
      </c>
      <c r="I338" s="2">
        <f>'Moving Avg'!H338</f>
        <v>1.0546229999999999</v>
      </c>
      <c r="J338" s="6" t="str">
        <f>OBV!F338</f>
        <v>BULLISH</v>
      </c>
      <c r="K338" s="6" t="str">
        <f>OBV!G338</f>
        <v>STRONG</v>
      </c>
      <c r="L338" s="6" t="str">
        <f>OBV!H338</f>
        <v>BULLISH DIVERGENCE</v>
      </c>
      <c r="M338" s="8">
        <f t="shared" si="50"/>
        <v>25</v>
      </c>
      <c r="N338" s="8">
        <f t="shared" si="51"/>
        <v>45</v>
      </c>
      <c r="O338" s="8">
        <f t="shared" si="52"/>
        <v>50</v>
      </c>
      <c r="P338" s="8">
        <f t="shared" si="53"/>
        <v>83</v>
      </c>
      <c r="Q338" s="9">
        <f t="shared" si="54"/>
        <v>44.45</v>
      </c>
      <c r="R338" s="9">
        <f t="shared" si="55"/>
        <v>52.25</v>
      </c>
      <c r="S338" s="9">
        <f t="shared" si="56"/>
        <v>60.35</v>
      </c>
      <c r="T338" s="9">
        <f t="shared" si="57"/>
        <v>50.75</v>
      </c>
      <c r="U338" s="8">
        <f t="shared" si="58"/>
        <v>52.35</v>
      </c>
      <c r="V338" s="8">
        <f t="shared" si="59"/>
        <v>51.95</v>
      </c>
    </row>
    <row r="339" spans="1:22" ht="13.5" x14ac:dyDescent="0.25">
      <c r="A339" s="3">
        <f>RSI!A339</f>
        <v>42496</v>
      </c>
      <c r="B339" s="2">
        <f>RSI!B339</f>
        <v>1.0571999999999999</v>
      </c>
      <c r="C339" s="2">
        <f>RSI!I339</f>
        <v>45.662375505264272</v>
      </c>
      <c r="D339" s="2">
        <f>MACD!E339</f>
        <v>-8.3442761752205996E-5</v>
      </c>
      <c r="E339" s="2">
        <f>MACD!F339</f>
        <v>5.5194828641049873E-3</v>
      </c>
      <c r="F339" s="2">
        <f>'Moving Avg'!D339</f>
        <v>1.0552199999999998</v>
      </c>
      <c r="G339" s="2">
        <f>'Moving Avg'!F339</f>
        <v>1.0719049999999999</v>
      </c>
      <c r="H339" s="2">
        <f>'Moving Avg'!G339</f>
        <v>1.1042679999999998</v>
      </c>
      <c r="I339" s="2">
        <f>'Moving Avg'!H339</f>
        <v>1.0548199999999999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  <c r="M339" s="8">
        <f t="shared" si="50"/>
        <v>25</v>
      </c>
      <c r="N339" s="8">
        <f t="shared" si="51"/>
        <v>45</v>
      </c>
      <c r="O339" s="8">
        <f t="shared" si="52"/>
        <v>50</v>
      </c>
      <c r="P339" s="8">
        <f t="shared" si="53"/>
        <v>83</v>
      </c>
      <c r="Q339" s="9">
        <f t="shared" si="54"/>
        <v>44.45</v>
      </c>
      <c r="R339" s="9">
        <f t="shared" si="55"/>
        <v>52.25</v>
      </c>
      <c r="S339" s="9">
        <f t="shared" si="56"/>
        <v>60.35</v>
      </c>
      <c r="T339" s="9">
        <f t="shared" si="57"/>
        <v>50.75</v>
      </c>
      <c r="U339" s="8">
        <f t="shared" si="58"/>
        <v>52.35</v>
      </c>
      <c r="V339" s="8">
        <f t="shared" si="59"/>
        <v>51.95</v>
      </c>
    </row>
    <row r="340" spans="1:22" ht="13.5" x14ac:dyDescent="0.25">
      <c r="A340" s="3">
        <f>RSI!A340</f>
        <v>42499</v>
      </c>
      <c r="B340" s="2">
        <f>RSI!B340</f>
        <v>1.0571999999999999</v>
      </c>
      <c r="C340" s="2">
        <f>RSI!I340</f>
        <v>45.662375505264272</v>
      </c>
      <c r="D340" s="2">
        <f>MACD!E340</f>
        <v>2.2081566372857964E-3</v>
      </c>
      <c r="E340" s="2">
        <f>MACD!F340</f>
        <v>4.8572176187411491E-3</v>
      </c>
      <c r="F340" s="2">
        <f>'Moving Avg'!D340</f>
        <v>1.0522800000000001</v>
      </c>
      <c r="G340" s="2">
        <f>'Moving Avg'!F340</f>
        <v>1.0706800000000001</v>
      </c>
      <c r="H340" s="2">
        <f>'Moving Avg'!G340</f>
        <v>1.10358</v>
      </c>
      <c r="I340" s="2">
        <f>'Moving Avg'!H340</f>
        <v>1.0550169999999999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  <c r="M340" s="8">
        <f t="shared" si="50"/>
        <v>25</v>
      </c>
      <c r="N340" s="8">
        <f t="shared" si="51"/>
        <v>45</v>
      </c>
      <c r="O340" s="8">
        <f t="shared" si="52"/>
        <v>0</v>
      </c>
      <c r="P340" s="8">
        <f t="shared" si="53"/>
        <v>83</v>
      </c>
      <c r="Q340" s="9">
        <f t="shared" si="54"/>
        <v>36.950000000000003</v>
      </c>
      <c r="R340" s="9">
        <f t="shared" si="55"/>
        <v>34.75</v>
      </c>
      <c r="S340" s="9">
        <f t="shared" si="56"/>
        <v>47.85</v>
      </c>
      <c r="T340" s="9">
        <f t="shared" si="57"/>
        <v>38.25</v>
      </c>
      <c r="U340" s="8">
        <f t="shared" si="58"/>
        <v>39.85</v>
      </c>
      <c r="V340" s="8">
        <f t="shared" si="59"/>
        <v>39.450000000000003</v>
      </c>
    </row>
    <row r="341" spans="1:22" ht="13.5" x14ac:dyDescent="0.25">
      <c r="A341" s="3">
        <f>RSI!A341</f>
        <v>42500</v>
      </c>
      <c r="B341" s="2">
        <f>RSI!B341</f>
        <v>1.0571999999999999</v>
      </c>
      <c r="C341" s="2">
        <f>RSI!I341</f>
        <v>45.662375505264272</v>
      </c>
      <c r="D341" s="2">
        <f>MACD!E341</f>
        <v>1.2422227574748756E-3</v>
      </c>
      <c r="E341" s="2">
        <f>MACD!F341</f>
        <v>4.1342186464878947E-3</v>
      </c>
      <c r="F341" s="2">
        <f>'Moving Avg'!D341</f>
        <v>1.0571999999999999</v>
      </c>
      <c r="G341" s="2">
        <f>'Moving Avg'!F341</f>
        <v>1.0687150000000003</v>
      </c>
      <c r="H341" s="2">
        <f>'Moving Avg'!G341</f>
        <v>1.1031880000000001</v>
      </c>
      <c r="I341" s="2">
        <f>'Moving Avg'!H341</f>
        <v>1.0552384999999997</v>
      </c>
      <c r="J341" s="6" t="str">
        <f>OBV!F341</f>
        <v>BULLISH</v>
      </c>
      <c r="K341" s="6" t="str">
        <f>OBV!G341</f>
        <v>STRONG</v>
      </c>
      <c r="L341" s="6" t="str">
        <f>OBV!H341</f>
        <v>CONFIRMED BULLISH</v>
      </c>
      <c r="M341" s="8">
        <f t="shared" si="50"/>
        <v>25</v>
      </c>
      <c r="N341" s="8">
        <f t="shared" si="51"/>
        <v>45</v>
      </c>
      <c r="O341" s="8">
        <f t="shared" si="52"/>
        <v>50</v>
      </c>
      <c r="P341" s="8">
        <f t="shared" si="53"/>
        <v>100</v>
      </c>
      <c r="Q341" s="9">
        <f t="shared" si="54"/>
        <v>47</v>
      </c>
      <c r="R341" s="9">
        <f t="shared" si="55"/>
        <v>56.5</v>
      </c>
      <c r="S341" s="9">
        <f t="shared" si="56"/>
        <v>68</v>
      </c>
      <c r="T341" s="9">
        <f t="shared" si="57"/>
        <v>55</v>
      </c>
      <c r="U341" s="8">
        <f t="shared" si="58"/>
        <v>57.166666666666664</v>
      </c>
      <c r="V341" s="8">
        <f t="shared" si="59"/>
        <v>56.625</v>
      </c>
    </row>
    <row r="342" spans="1:22" ht="13.5" x14ac:dyDescent="0.25">
      <c r="A342" s="3">
        <f>RSI!A342</f>
        <v>42501</v>
      </c>
      <c r="B342" s="2">
        <f>RSI!B342</f>
        <v>1.0571999999999999</v>
      </c>
      <c r="C342" s="2">
        <f>RSI!I342</f>
        <v>45.662375505264272</v>
      </c>
      <c r="D342" s="2">
        <f>MACD!E342</f>
        <v>2.7886594868824499E-3</v>
      </c>
      <c r="E342" s="2">
        <f>MACD!F342</f>
        <v>3.865106814566806E-3</v>
      </c>
      <c r="F342" s="2">
        <f>'Moving Avg'!D342</f>
        <v>1.0571999999999999</v>
      </c>
      <c r="G342" s="2">
        <f>'Moving Avg'!F342</f>
        <v>1.0667500000000003</v>
      </c>
      <c r="H342" s="2">
        <f>'Moving Avg'!G342</f>
        <v>1.1018120000000002</v>
      </c>
      <c r="I342" s="2">
        <f>'Moving Avg'!H342</f>
        <v>1.0554599999999998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45</v>
      </c>
      <c r="O342" s="8">
        <f t="shared" si="52"/>
        <v>50</v>
      </c>
      <c r="P342" s="8">
        <f t="shared" si="53"/>
        <v>33</v>
      </c>
      <c r="Q342" s="9">
        <f t="shared" si="54"/>
        <v>36.950000000000003</v>
      </c>
      <c r="R342" s="9">
        <f t="shared" si="55"/>
        <v>39.75</v>
      </c>
      <c r="S342" s="9">
        <f t="shared" si="56"/>
        <v>37.85</v>
      </c>
      <c r="T342" s="9">
        <f t="shared" si="57"/>
        <v>38.25</v>
      </c>
      <c r="U342" s="8">
        <f t="shared" si="58"/>
        <v>38.183333333333337</v>
      </c>
      <c r="V342" s="8">
        <f t="shared" si="59"/>
        <v>38.200000000000003</v>
      </c>
    </row>
    <row r="343" spans="1:22" ht="13.5" x14ac:dyDescent="0.25">
      <c r="A343" s="3">
        <f>RSI!A343</f>
        <v>42502</v>
      </c>
      <c r="B343" s="2">
        <f>RSI!B343</f>
        <v>1.0472999999999999</v>
      </c>
      <c r="C343" s="2">
        <f>RSI!I343</f>
        <v>43.259557127743392</v>
      </c>
      <c r="D343" s="2">
        <f>MACD!E343</f>
        <v>5.6790169303000404E-3</v>
      </c>
      <c r="E343" s="2">
        <f>MACD!F343</f>
        <v>4.2278888377134533E-3</v>
      </c>
      <c r="F343" s="2">
        <f>'Moving Avg'!D343</f>
        <v>1.0552199999999998</v>
      </c>
      <c r="G343" s="2">
        <f>'Moving Avg'!F343</f>
        <v>1.0642900000000002</v>
      </c>
      <c r="H343" s="2">
        <f>'Moving Avg'!G343</f>
        <v>1.0996480000000002</v>
      </c>
      <c r="I343" s="2">
        <f>'Moving Avg'!H343</f>
        <v>1.0556074999999998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16.5</v>
      </c>
      <c r="Q343" s="9">
        <f t="shared" si="54"/>
        <v>11.225</v>
      </c>
      <c r="R343" s="9">
        <f t="shared" si="55"/>
        <v>9.125</v>
      </c>
      <c r="S343" s="9">
        <f t="shared" si="56"/>
        <v>11.175000000000001</v>
      </c>
      <c r="T343" s="9">
        <f t="shared" si="57"/>
        <v>10.375</v>
      </c>
      <c r="U343" s="8">
        <f t="shared" si="58"/>
        <v>10.508333333333335</v>
      </c>
      <c r="V343" s="8">
        <f t="shared" si="59"/>
        <v>10.475000000000001</v>
      </c>
    </row>
    <row r="344" spans="1:22" ht="13.5" x14ac:dyDescent="0.25">
      <c r="A344" s="3">
        <f>RSI!A344</f>
        <v>42503</v>
      </c>
      <c r="B344" s="2">
        <f>RSI!B344</f>
        <v>1.0226999999999999</v>
      </c>
      <c r="C344" s="2">
        <f>RSI!I344</f>
        <v>37.919890815708506</v>
      </c>
      <c r="D344" s="2">
        <f>MACD!E344</f>
        <v>1.009306886539596E-2</v>
      </c>
      <c r="E344" s="2">
        <f>MACD!F344</f>
        <v>5.4009248432499548E-3</v>
      </c>
      <c r="F344" s="2">
        <f>'Moving Avg'!D344</f>
        <v>1.0483199999999999</v>
      </c>
      <c r="G344" s="2">
        <f>'Moving Avg'!F344</f>
        <v>1.0623200000000002</v>
      </c>
      <c r="H344" s="2">
        <f>'Moving Avg'!G344</f>
        <v>1.0964020000000003</v>
      </c>
      <c r="I344" s="2">
        <f>'Moving Avg'!H344</f>
        <v>1.0556319999999997</v>
      </c>
      <c r="J344" s="6" t="str">
        <f>OBV!F344</f>
        <v>BEARISH</v>
      </c>
      <c r="K344" s="6" t="str">
        <f>OBV!G344</f>
        <v>WEAK</v>
      </c>
      <c r="L344" s="6" t="str">
        <f>OBV!H344</f>
        <v>CONFIRMED BEARISH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0</v>
      </c>
      <c r="Q344" s="9">
        <f t="shared" si="54"/>
        <v>8.75</v>
      </c>
      <c r="R344" s="9">
        <f t="shared" si="55"/>
        <v>5</v>
      </c>
      <c r="S344" s="9">
        <f t="shared" si="56"/>
        <v>3.75</v>
      </c>
      <c r="T344" s="9">
        <f t="shared" si="57"/>
        <v>6.25</v>
      </c>
      <c r="U344" s="8">
        <f t="shared" si="58"/>
        <v>5.833333333333333</v>
      </c>
      <c r="V344" s="8">
        <f t="shared" si="59"/>
        <v>5.9375</v>
      </c>
    </row>
    <row r="345" spans="1:22" ht="13.5" x14ac:dyDescent="0.25">
      <c r="A345" s="3">
        <f>RSI!A345</f>
        <v>42506</v>
      </c>
      <c r="B345" s="2">
        <f>RSI!B345</f>
        <v>1.0472999999999999</v>
      </c>
      <c r="C345" s="2">
        <f>RSI!I345</f>
        <v>45.20383925923629</v>
      </c>
      <c r="D345" s="2">
        <f>MACD!E345</f>
        <v>1.0778801078187072E-2</v>
      </c>
      <c r="E345" s="2">
        <f>MACD!F345</f>
        <v>6.4765000902373788E-3</v>
      </c>
      <c r="F345" s="2">
        <f>'Moving Avg'!D345</f>
        <v>1.04634</v>
      </c>
      <c r="G345" s="2">
        <f>'Moving Avg'!F345</f>
        <v>1.0601050000000001</v>
      </c>
      <c r="H345" s="2">
        <f>'Moving Avg'!G345</f>
        <v>1.093648</v>
      </c>
      <c r="I345" s="2">
        <f>'Moving Avg'!H345</f>
        <v>1.0557794999999996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0</v>
      </c>
      <c r="Q345" s="9">
        <f t="shared" si="54"/>
        <v>8.75</v>
      </c>
      <c r="R345" s="9">
        <f t="shared" si="55"/>
        <v>5</v>
      </c>
      <c r="S345" s="9">
        <f t="shared" si="56"/>
        <v>3.75</v>
      </c>
      <c r="T345" s="9">
        <f t="shared" si="57"/>
        <v>6.25</v>
      </c>
      <c r="U345" s="8">
        <f t="shared" si="58"/>
        <v>5.833333333333333</v>
      </c>
      <c r="V345" s="8">
        <f t="shared" si="59"/>
        <v>5.9375</v>
      </c>
    </row>
    <row r="346" spans="1:22" ht="13.5" x14ac:dyDescent="0.25">
      <c r="A346" s="3">
        <f>RSI!A346</f>
        <v>42507</v>
      </c>
      <c r="B346" s="2">
        <f>RSI!B346</f>
        <v>1.0424</v>
      </c>
      <c r="C346" s="2">
        <f>RSI!I346</f>
        <v>44.094051195725285</v>
      </c>
      <c r="D346" s="2">
        <f>MACD!E346</f>
        <v>5.7903713180869065E-3</v>
      </c>
      <c r="E346" s="2">
        <f>MACD!F346</f>
        <v>6.3392743358072854E-3</v>
      </c>
      <c r="F346" s="2">
        <f>'Moving Avg'!D346</f>
        <v>1.04338</v>
      </c>
      <c r="G346" s="2">
        <f>'Moving Avg'!F346</f>
        <v>1.0581399999999999</v>
      </c>
      <c r="H346" s="2">
        <f>'Moving Avg'!G346</f>
        <v>1.0914840000000003</v>
      </c>
      <c r="I346" s="2">
        <f>'Moving Avg'!H346</f>
        <v>1.0559024999999997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  <c r="M346" s="8">
        <f t="shared" si="50"/>
        <v>25</v>
      </c>
      <c r="N346" s="8">
        <f t="shared" si="51"/>
        <v>45</v>
      </c>
      <c r="O346" s="8">
        <f t="shared" si="52"/>
        <v>0</v>
      </c>
      <c r="P346" s="8">
        <f t="shared" si="53"/>
        <v>0</v>
      </c>
      <c r="Q346" s="9">
        <f t="shared" si="54"/>
        <v>24.5</v>
      </c>
      <c r="R346" s="9">
        <f t="shared" si="55"/>
        <v>14</v>
      </c>
      <c r="S346" s="9">
        <f t="shared" si="56"/>
        <v>10.5</v>
      </c>
      <c r="T346" s="9">
        <f t="shared" si="57"/>
        <v>17.5</v>
      </c>
      <c r="U346" s="8">
        <f t="shared" si="58"/>
        <v>16.333333333333332</v>
      </c>
      <c r="V346" s="8">
        <f t="shared" si="59"/>
        <v>16.625</v>
      </c>
    </row>
    <row r="347" spans="1:22" ht="13.5" x14ac:dyDescent="0.25">
      <c r="A347" s="3">
        <f>RSI!A347</f>
        <v>42508</v>
      </c>
      <c r="B347" s="2">
        <f>RSI!B347</f>
        <v>1.0424</v>
      </c>
      <c r="C347" s="2">
        <f>RSI!I347</f>
        <v>44.094051195725285</v>
      </c>
      <c r="D347" s="2">
        <f>MACD!E347</f>
        <v>5.4890047388849172E-3</v>
      </c>
      <c r="E347" s="2">
        <f>MACD!F347</f>
        <v>6.1692204164228125E-3</v>
      </c>
      <c r="F347" s="2">
        <f>'Moving Avg'!D347</f>
        <v>1.0404199999999999</v>
      </c>
      <c r="G347" s="2">
        <f>'Moving Avg'!F347</f>
        <v>1.05765</v>
      </c>
      <c r="H347" s="2">
        <f>'Moving Avg'!G347</f>
        <v>1.0888280000000004</v>
      </c>
      <c r="I347" s="2">
        <f>'Moving Avg'!H347</f>
        <v>1.0560499999999997</v>
      </c>
      <c r="J347" s="6" t="str">
        <f>OBV!F347</f>
        <v>BEARISH</v>
      </c>
      <c r="K347" s="6" t="str">
        <f>OBV!G347</f>
        <v>WEAK</v>
      </c>
      <c r="L347" s="6" t="str">
        <f>OBV!H347</f>
        <v>CONFIRMED BEARISH</v>
      </c>
      <c r="M347" s="8">
        <f t="shared" si="50"/>
        <v>25</v>
      </c>
      <c r="N347" s="8">
        <f t="shared" si="51"/>
        <v>45</v>
      </c>
      <c r="O347" s="8">
        <f t="shared" si="52"/>
        <v>0</v>
      </c>
      <c r="P347" s="8">
        <f t="shared" si="53"/>
        <v>0</v>
      </c>
      <c r="Q347" s="9">
        <f t="shared" si="54"/>
        <v>24.5</v>
      </c>
      <c r="R347" s="9">
        <f t="shared" si="55"/>
        <v>14</v>
      </c>
      <c r="S347" s="9">
        <f t="shared" si="56"/>
        <v>10.5</v>
      </c>
      <c r="T347" s="9">
        <f t="shared" si="57"/>
        <v>17.5</v>
      </c>
      <c r="U347" s="8">
        <f t="shared" si="58"/>
        <v>16.333333333333332</v>
      </c>
      <c r="V347" s="8">
        <f t="shared" si="59"/>
        <v>16.625</v>
      </c>
    </row>
    <row r="348" spans="1:22" ht="13.5" x14ac:dyDescent="0.25">
      <c r="A348" s="3">
        <f>RSI!A348</f>
        <v>42509</v>
      </c>
      <c r="B348" s="2">
        <f>RSI!B348</f>
        <v>1.0128999999999999</v>
      </c>
      <c r="C348" s="2">
        <f>RSI!I348</f>
        <v>37.641557167335499</v>
      </c>
      <c r="D348" s="2">
        <f>MACD!E348</f>
        <v>7.5441847154202879E-3</v>
      </c>
      <c r="E348" s="2">
        <f>MACD!F348</f>
        <v>6.4442132762223079E-3</v>
      </c>
      <c r="F348" s="2">
        <f>'Moving Avg'!D348</f>
        <v>1.0335399999999999</v>
      </c>
      <c r="G348" s="2">
        <f>'Moving Avg'!F348</f>
        <v>1.0542099999999999</v>
      </c>
      <c r="H348" s="2">
        <f>'Moving Avg'!G348</f>
        <v>1.0862700000000003</v>
      </c>
      <c r="I348" s="2">
        <f>'Moving Avg'!H348</f>
        <v>1.0560254999999996</v>
      </c>
      <c r="J348" s="6" t="str">
        <f>OBV!F348</f>
        <v>BEARISH</v>
      </c>
      <c r="K348" s="6" t="str">
        <f>OBV!G348</f>
        <v>WEAK</v>
      </c>
      <c r="L348" s="6" t="str">
        <f>OBV!H348</f>
        <v>CONFIRMED BEARISH</v>
      </c>
      <c r="M348" s="8">
        <f t="shared" si="50"/>
        <v>25</v>
      </c>
      <c r="N348" s="8">
        <f t="shared" si="51"/>
        <v>0</v>
      </c>
      <c r="O348" s="8">
        <f t="shared" si="52"/>
        <v>0</v>
      </c>
      <c r="P348" s="8">
        <f t="shared" si="53"/>
        <v>0</v>
      </c>
      <c r="Q348" s="9">
        <f t="shared" si="54"/>
        <v>8.75</v>
      </c>
      <c r="R348" s="9">
        <f t="shared" si="55"/>
        <v>5</v>
      </c>
      <c r="S348" s="9">
        <f t="shared" si="56"/>
        <v>3.75</v>
      </c>
      <c r="T348" s="9">
        <f t="shared" si="57"/>
        <v>6.25</v>
      </c>
      <c r="U348" s="8">
        <f t="shared" si="58"/>
        <v>5.833333333333333</v>
      </c>
      <c r="V348" s="8">
        <f t="shared" si="59"/>
        <v>5.9375</v>
      </c>
    </row>
    <row r="349" spans="1:22" ht="13.5" x14ac:dyDescent="0.25">
      <c r="A349" s="3">
        <f>RSI!A349</f>
        <v>42510</v>
      </c>
      <c r="B349" s="2">
        <f>RSI!B349</f>
        <v>1.0375000000000001</v>
      </c>
      <c r="C349" s="2">
        <f>RSI!I349</f>
        <v>44.884560111641136</v>
      </c>
      <c r="D349" s="2">
        <f>MACD!E349</f>
        <v>7.7510159253504352E-3</v>
      </c>
      <c r="E349" s="2">
        <f>MACD!F349</f>
        <v>6.7055738060479335E-3</v>
      </c>
      <c r="F349" s="2">
        <f>'Moving Avg'!D349</f>
        <v>1.0364999999999998</v>
      </c>
      <c r="G349" s="2">
        <f>'Moving Avg'!F349</f>
        <v>1.0542099999999999</v>
      </c>
      <c r="H349" s="2">
        <f>'Moving Avg'!G349</f>
        <v>1.0839100000000004</v>
      </c>
      <c r="I349" s="2">
        <f>'Moving Avg'!H349</f>
        <v>1.0561239999999996</v>
      </c>
      <c r="J349" s="6" t="str">
        <f>OBV!F349</f>
        <v>BEARISH</v>
      </c>
      <c r="K349" s="6" t="str">
        <f>OBV!G349</f>
        <v>NEUTRAL</v>
      </c>
      <c r="L349" s="6" t="str">
        <f>OBV!H349</f>
        <v>BEARISH DIVERGENCE</v>
      </c>
      <c r="M349" s="8">
        <f t="shared" si="50"/>
        <v>25</v>
      </c>
      <c r="N349" s="8">
        <f t="shared" si="51"/>
        <v>0</v>
      </c>
      <c r="O349" s="8">
        <f t="shared" si="52"/>
        <v>0</v>
      </c>
      <c r="P349" s="8">
        <f t="shared" si="53"/>
        <v>16.5</v>
      </c>
      <c r="Q349" s="9">
        <f t="shared" si="54"/>
        <v>11.225</v>
      </c>
      <c r="R349" s="9">
        <f t="shared" si="55"/>
        <v>9.125</v>
      </c>
      <c r="S349" s="9">
        <f t="shared" si="56"/>
        <v>11.175000000000001</v>
      </c>
      <c r="T349" s="9">
        <f t="shared" si="57"/>
        <v>10.375</v>
      </c>
      <c r="U349" s="8">
        <f t="shared" si="58"/>
        <v>10.508333333333335</v>
      </c>
      <c r="V349" s="8">
        <f t="shared" si="59"/>
        <v>10.475000000000001</v>
      </c>
    </row>
    <row r="350" spans="1:22" ht="13.5" x14ac:dyDescent="0.25">
      <c r="A350" s="3">
        <f>RSI!A350</f>
        <v>42513</v>
      </c>
      <c r="B350" s="2">
        <f>RSI!B350</f>
        <v>1.0424</v>
      </c>
      <c r="C350" s="2">
        <f>RSI!I350</f>
        <v>46.224404268174702</v>
      </c>
      <c r="D350" s="2">
        <f>MACD!E350</f>
        <v>7.6862709653204853E-3</v>
      </c>
      <c r="E350" s="2">
        <f>MACD!F350</f>
        <v>6.9017132379024437E-3</v>
      </c>
      <c r="F350" s="2">
        <f>'Moving Avg'!D350</f>
        <v>1.0355199999999998</v>
      </c>
      <c r="G350" s="2">
        <f>'Moving Avg'!F350</f>
        <v>1.0522450000000001</v>
      </c>
      <c r="H350" s="2">
        <f>'Moving Avg'!G350</f>
        <v>1.0816480000000004</v>
      </c>
      <c r="I350" s="2">
        <f>'Moving Avg'!H350</f>
        <v>1.0563449999999996</v>
      </c>
      <c r="J350" s="6" t="str">
        <f>OBV!F350</f>
        <v>BEARISH</v>
      </c>
      <c r="K350" s="6" t="str">
        <f>OBV!G350</f>
        <v>WEAK</v>
      </c>
      <c r="L350" s="6" t="str">
        <f>OBV!H350</f>
        <v>CONFIRMED BEARISH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0</v>
      </c>
      <c r="Q350" s="9">
        <f t="shared" si="54"/>
        <v>8.75</v>
      </c>
      <c r="R350" s="9">
        <f t="shared" si="55"/>
        <v>5</v>
      </c>
      <c r="S350" s="9">
        <f t="shared" si="56"/>
        <v>3.75</v>
      </c>
      <c r="T350" s="9">
        <f t="shared" si="57"/>
        <v>6.25</v>
      </c>
      <c r="U350" s="8">
        <f t="shared" si="58"/>
        <v>5.833333333333333</v>
      </c>
      <c r="V350" s="8">
        <f t="shared" si="59"/>
        <v>5.9375</v>
      </c>
    </row>
    <row r="351" spans="1:22" ht="13.5" x14ac:dyDescent="0.25">
      <c r="A351" s="3">
        <f>RSI!A351</f>
        <v>42514</v>
      </c>
      <c r="B351" s="2">
        <f>RSI!B351</f>
        <v>1.0424</v>
      </c>
      <c r="C351" s="2">
        <f>RSI!I351</f>
        <v>46.224404268174702</v>
      </c>
      <c r="D351" s="2">
        <f>MACD!E351</f>
        <v>7.7166129941821371E-3</v>
      </c>
      <c r="E351" s="2">
        <f>MACD!F351</f>
        <v>7.0646931891583829E-3</v>
      </c>
      <c r="F351" s="2">
        <f>'Moving Avg'!D351</f>
        <v>1.03552</v>
      </c>
      <c r="G351" s="2">
        <f>'Moving Avg'!F351</f>
        <v>1.0512600000000001</v>
      </c>
      <c r="H351" s="2">
        <f>'Moving Avg'!G351</f>
        <v>1.0788940000000005</v>
      </c>
      <c r="I351" s="2">
        <f>'Moving Avg'!H351</f>
        <v>1.0564924999999996</v>
      </c>
      <c r="J351" s="6" t="str">
        <f>OBV!F351</f>
        <v>BEARISH</v>
      </c>
      <c r="K351" s="6" t="str">
        <f>OBV!G351</f>
        <v>NEUTRAL</v>
      </c>
      <c r="L351" s="6" t="str">
        <f>OBV!H351</f>
        <v>NEUTRAL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16.5</v>
      </c>
      <c r="Q351" s="9">
        <f t="shared" si="54"/>
        <v>11.225</v>
      </c>
      <c r="R351" s="9">
        <f t="shared" si="55"/>
        <v>9.125</v>
      </c>
      <c r="S351" s="9">
        <f t="shared" si="56"/>
        <v>11.175000000000001</v>
      </c>
      <c r="T351" s="9">
        <f t="shared" si="57"/>
        <v>10.375</v>
      </c>
      <c r="U351" s="8">
        <f t="shared" si="58"/>
        <v>10.508333333333335</v>
      </c>
      <c r="V351" s="8">
        <f t="shared" si="59"/>
        <v>10.475000000000001</v>
      </c>
    </row>
    <row r="352" spans="1:22" ht="13.5" x14ac:dyDescent="0.25">
      <c r="A352" s="3">
        <f>RSI!A352</f>
        <v>42515</v>
      </c>
      <c r="B352" s="2">
        <f>RSI!B352</f>
        <v>1.0326</v>
      </c>
      <c r="C352" s="2">
        <f>RSI!I352</f>
        <v>43.757066697710584</v>
      </c>
      <c r="D352" s="2">
        <f>MACD!E352</f>
        <v>8.5470335239834494E-3</v>
      </c>
      <c r="E352" s="2">
        <f>MACD!F352</f>
        <v>7.3611612561233965E-3</v>
      </c>
      <c r="F352" s="2">
        <f>'Moving Avg'!D352</f>
        <v>1.03356</v>
      </c>
      <c r="G352" s="2">
        <f>'Moving Avg'!F352</f>
        <v>1.04905</v>
      </c>
      <c r="H352" s="2">
        <f>'Moving Avg'!G352</f>
        <v>1.0761400000000005</v>
      </c>
      <c r="I352" s="2">
        <f>'Moving Avg'!H352</f>
        <v>1.0565909999999996</v>
      </c>
      <c r="J352" s="6" t="str">
        <f>OBV!F352</f>
        <v>BEARISH</v>
      </c>
      <c r="K352" s="6" t="str">
        <f>OBV!G352</f>
        <v>NEUTRAL</v>
      </c>
      <c r="L352" s="6" t="str">
        <f>OBV!H352</f>
        <v>CONFIRMED BEARISH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16.5</v>
      </c>
      <c r="Q352" s="9">
        <f t="shared" si="54"/>
        <v>11.225</v>
      </c>
      <c r="R352" s="9">
        <f t="shared" si="55"/>
        <v>9.125</v>
      </c>
      <c r="S352" s="9">
        <f t="shared" si="56"/>
        <v>11.175000000000001</v>
      </c>
      <c r="T352" s="9">
        <f t="shared" si="57"/>
        <v>10.375</v>
      </c>
      <c r="U352" s="8">
        <f t="shared" si="58"/>
        <v>10.508333333333335</v>
      </c>
      <c r="V352" s="8">
        <f t="shared" si="59"/>
        <v>10.475000000000001</v>
      </c>
    </row>
    <row r="353" spans="1:22" ht="13.5" x14ac:dyDescent="0.25">
      <c r="A353" s="3">
        <f>RSI!A353</f>
        <v>42516</v>
      </c>
      <c r="B353" s="2">
        <f>RSI!B353</f>
        <v>1.0277000000000001</v>
      </c>
      <c r="C353" s="2">
        <f>RSI!I353</f>
        <v>42.534552791979436</v>
      </c>
      <c r="D353" s="2">
        <f>MACD!E353</f>
        <v>8.2204737279703011E-3</v>
      </c>
      <c r="E353" s="2">
        <f>MACD!F353</f>
        <v>7.533023750492778E-3</v>
      </c>
      <c r="F353" s="2">
        <f>'Moving Avg'!D353</f>
        <v>1.0365199999999999</v>
      </c>
      <c r="G353" s="2">
        <f>'Moving Avg'!F353</f>
        <v>1.0463499999999999</v>
      </c>
      <c r="H353" s="2">
        <f>'Moving Avg'!G353</f>
        <v>1.0738780000000006</v>
      </c>
      <c r="I353" s="2">
        <f>'Moving Avg'!H353</f>
        <v>1.0566894999999996</v>
      </c>
      <c r="J353" s="6" t="str">
        <f>OBV!F353</f>
        <v>BEARISH</v>
      </c>
      <c r="K353" s="6" t="str">
        <f>OBV!G353</f>
        <v>NEUTRAL</v>
      </c>
      <c r="L353" s="6" t="str">
        <f>OBV!H353</f>
        <v>BEARISH DIVERGENCE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16.5</v>
      </c>
      <c r="Q353" s="9">
        <f t="shared" si="54"/>
        <v>11.225</v>
      </c>
      <c r="R353" s="9">
        <f t="shared" si="55"/>
        <v>9.125</v>
      </c>
      <c r="S353" s="9">
        <f t="shared" si="56"/>
        <v>11.175000000000001</v>
      </c>
      <c r="T353" s="9">
        <f t="shared" si="57"/>
        <v>10.375</v>
      </c>
      <c r="U353" s="8">
        <f t="shared" si="58"/>
        <v>10.508333333333335</v>
      </c>
      <c r="V353" s="8">
        <f t="shared" si="59"/>
        <v>10.475000000000001</v>
      </c>
    </row>
    <row r="354" spans="1:22" ht="13.5" x14ac:dyDescent="0.25">
      <c r="A354" s="3">
        <f>RSI!A354</f>
        <v>42517</v>
      </c>
      <c r="B354" s="2">
        <f>RSI!B354</f>
        <v>1.0326</v>
      </c>
      <c r="C354" s="2">
        <f>RSI!I354</f>
        <v>44.21305857432111</v>
      </c>
      <c r="D354" s="2">
        <f>MACD!E354</f>
        <v>3.9467248994360382E-3</v>
      </c>
      <c r="E354" s="2">
        <f>MACD!F354</f>
        <v>6.8157639802814305E-3</v>
      </c>
      <c r="F354" s="2">
        <f>'Moving Avg'!D354</f>
        <v>1.0355399999999999</v>
      </c>
      <c r="G354" s="2">
        <f>'Moving Avg'!F354</f>
        <v>1.0438949999999998</v>
      </c>
      <c r="H354" s="2">
        <f>'Moving Avg'!G354</f>
        <v>1.0722060000000007</v>
      </c>
      <c r="I354" s="2">
        <f>'Moving Avg'!H354</f>
        <v>1.0568369999999998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16.5</v>
      </c>
      <c r="Q354" s="9">
        <f t="shared" si="54"/>
        <v>26.975000000000001</v>
      </c>
      <c r="R354" s="9">
        <f t="shared" si="55"/>
        <v>18.125</v>
      </c>
      <c r="S354" s="9">
        <f t="shared" si="56"/>
        <v>17.925000000000001</v>
      </c>
      <c r="T354" s="9">
        <f t="shared" si="57"/>
        <v>21.625</v>
      </c>
      <c r="U354" s="8">
        <f t="shared" si="58"/>
        <v>21.008333333333336</v>
      </c>
      <c r="V354" s="8">
        <f t="shared" si="59"/>
        <v>21.162500000000001</v>
      </c>
    </row>
    <row r="355" spans="1:22" ht="13.5" x14ac:dyDescent="0.25">
      <c r="A355" s="3">
        <f>RSI!A355</f>
        <v>42520</v>
      </c>
      <c r="B355" s="2">
        <f>RSI!B355</f>
        <v>1.0375000000000001</v>
      </c>
      <c r="C355" s="2">
        <f>RSI!I355</f>
        <v>45.914365474445631</v>
      </c>
      <c r="D355" s="2">
        <f>MACD!E355</f>
        <v>3.8622011745226281E-3</v>
      </c>
      <c r="E355" s="2">
        <f>MACD!F355</f>
        <v>6.2250514191296707E-3</v>
      </c>
      <c r="F355" s="2">
        <f>'Moving Avg'!D355</f>
        <v>1.0345600000000001</v>
      </c>
      <c r="G355" s="2">
        <f>'Moving Avg'!F355</f>
        <v>1.0421749999999999</v>
      </c>
      <c r="H355" s="2">
        <f>'Moving Avg'!G355</f>
        <v>1.0703380000000007</v>
      </c>
      <c r="I355" s="2">
        <f>'Moving Avg'!H355</f>
        <v>1.0569844999999995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45</v>
      </c>
      <c r="O355" s="8">
        <f t="shared" si="52"/>
        <v>0</v>
      </c>
      <c r="P355" s="8">
        <f t="shared" si="53"/>
        <v>16.5</v>
      </c>
      <c r="Q355" s="9">
        <f t="shared" si="54"/>
        <v>26.975000000000001</v>
      </c>
      <c r="R355" s="9">
        <f t="shared" si="55"/>
        <v>18.125</v>
      </c>
      <c r="S355" s="9">
        <f t="shared" si="56"/>
        <v>17.925000000000001</v>
      </c>
      <c r="T355" s="9">
        <f t="shared" si="57"/>
        <v>21.625</v>
      </c>
      <c r="U355" s="8">
        <f t="shared" si="58"/>
        <v>21.008333333333336</v>
      </c>
      <c r="V355" s="8">
        <f t="shared" si="59"/>
        <v>21.162500000000001</v>
      </c>
    </row>
    <row r="356" spans="1:22" ht="13.5" x14ac:dyDescent="0.25">
      <c r="A356" s="3">
        <f>RSI!A356</f>
        <v>42521</v>
      </c>
      <c r="B356" s="2">
        <f>RSI!B356</f>
        <v>1.0326</v>
      </c>
      <c r="C356" s="2">
        <f>RSI!I356</f>
        <v>44.454377337691227</v>
      </c>
      <c r="D356" s="2">
        <f>MACD!E356</f>
        <v>3.4727629151227735E-3</v>
      </c>
      <c r="E356" s="2">
        <f>MACD!F356</f>
        <v>5.6745937183282922E-3</v>
      </c>
      <c r="F356" s="2">
        <f>'Moving Avg'!D356</f>
        <v>1.0326</v>
      </c>
      <c r="G356" s="2">
        <f>'Moving Avg'!F356</f>
        <v>1.0421749999999999</v>
      </c>
      <c r="H356" s="2">
        <f>'Moving Avg'!G356</f>
        <v>1.0683720000000008</v>
      </c>
      <c r="I356" s="2">
        <f>'Moving Avg'!H356</f>
        <v>1.0571074999999999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25</v>
      </c>
      <c r="N356" s="8">
        <f t="shared" si="51"/>
        <v>45</v>
      </c>
      <c r="O356" s="8">
        <f t="shared" si="52"/>
        <v>0</v>
      </c>
      <c r="P356" s="8">
        <f t="shared" si="53"/>
        <v>16.5</v>
      </c>
      <c r="Q356" s="9">
        <f t="shared" si="54"/>
        <v>26.975000000000001</v>
      </c>
      <c r="R356" s="9">
        <f t="shared" si="55"/>
        <v>18.125</v>
      </c>
      <c r="S356" s="9">
        <f t="shared" si="56"/>
        <v>17.925000000000001</v>
      </c>
      <c r="T356" s="9">
        <f t="shared" si="57"/>
        <v>21.625</v>
      </c>
      <c r="U356" s="8">
        <f t="shared" si="58"/>
        <v>21.008333333333336</v>
      </c>
      <c r="V356" s="8">
        <f t="shared" si="59"/>
        <v>21.162500000000001</v>
      </c>
    </row>
    <row r="357" spans="1:22" ht="13.5" x14ac:dyDescent="0.25">
      <c r="A357" s="3">
        <f>RSI!A357</f>
        <v>42522</v>
      </c>
      <c r="B357" s="2">
        <f>RSI!B357</f>
        <v>1.0277000000000001</v>
      </c>
      <c r="C357" s="2">
        <f>RSI!I357</f>
        <v>42.982482053226207</v>
      </c>
      <c r="D357" s="2">
        <f>MACD!E357</f>
        <v>3.6027156986118136E-3</v>
      </c>
      <c r="E357" s="2">
        <f>MACD!F357</f>
        <v>5.2602181143849968E-3</v>
      </c>
      <c r="F357" s="2">
        <f>'Moving Avg'!D357</f>
        <v>1.03162</v>
      </c>
      <c r="G357" s="2">
        <f>'Moving Avg'!F357</f>
        <v>1.0407</v>
      </c>
      <c r="H357" s="2">
        <f>'Moving Avg'!G357</f>
        <v>1.0665040000000006</v>
      </c>
      <c r="I357" s="2">
        <f>'Moving Avg'!H357</f>
        <v>1.0572059999999999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25</v>
      </c>
      <c r="N357" s="8">
        <f t="shared" si="51"/>
        <v>45</v>
      </c>
      <c r="O357" s="8">
        <f t="shared" si="52"/>
        <v>0</v>
      </c>
      <c r="P357" s="8">
        <f t="shared" si="53"/>
        <v>16.5</v>
      </c>
      <c r="Q357" s="9">
        <f t="shared" si="54"/>
        <v>26.975000000000001</v>
      </c>
      <c r="R357" s="9">
        <f t="shared" si="55"/>
        <v>18.125</v>
      </c>
      <c r="S357" s="9">
        <f t="shared" si="56"/>
        <v>17.925000000000001</v>
      </c>
      <c r="T357" s="9">
        <f t="shared" si="57"/>
        <v>21.625</v>
      </c>
      <c r="U357" s="8">
        <f t="shared" si="58"/>
        <v>21.008333333333336</v>
      </c>
      <c r="V357" s="8">
        <f t="shared" si="59"/>
        <v>21.162500000000001</v>
      </c>
    </row>
    <row r="358" spans="1:22" ht="13.5" x14ac:dyDescent="0.25">
      <c r="A358" s="3">
        <f>RSI!A358</f>
        <v>42523</v>
      </c>
      <c r="B358" s="2">
        <f>RSI!B358</f>
        <v>1.0326</v>
      </c>
      <c r="C358" s="2">
        <f>RSI!I358</f>
        <v>44.945568166046712</v>
      </c>
      <c r="D358" s="2">
        <f>MACD!E358</f>
        <v>-1.0704291655907472E-3</v>
      </c>
      <c r="E358" s="2">
        <f>MACD!F358</f>
        <v>3.9940886583898485E-3</v>
      </c>
      <c r="F358" s="2">
        <f>'Moving Avg'!D358</f>
        <v>1.0326</v>
      </c>
      <c r="G358" s="2">
        <f>'Moving Avg'!F358</f>
        <v>1.0394700000000001</v>
      </c>
      <c r="H358" s="2">
        <f>'Moving Avg'!G358</f>
        <v>1.0648320000000007</v>
      </c>
      <c r="I358" s="2">
        <f>'Moving Avg'!H358</f>
        <v>1.0572799999999998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  <c r="M358" s="8">
        <f t="shared" si="50"/>
        <v>25</v>
      </c>
      <c r="N358" s="8">
        <f t="shared" si="51"/>
        <v>45</v>
      </c>
      <c r="O358" s="8">
        <f t="shared" si="52"/>
        <v>0</v>
      </c>
      <c r="P358" s="8">
        <f t="shared" si="53"/>
        <v>100</v>
      </c>
      <c r="Q358" s="9">
        <f t="shared" si="54"/>
        <v>39.5</v>
      </c>
      <c r="R358" s="9">
        <f t="shared" si="55"/>
        <v>39</v>
      </c>
      <c r="S358" s="9">
        <f t="shared" si="56"/>
        <v>55.5</v>
      </c>
      <c r="T358" s="9">
        <f t="shared" si="57"/>
        <v>42.5</v>
      </c>
      <c r="U358" s="8">
        <f t="shared" si="58"/>
        <v>44.666666666666664</v>
      </c>
      <c r="V358" s="8">
        <f t="shared" si="59"/>
        <v>44.125</v>
      </c>
    </row>
    <row r="359" spans="1:22" ht="13.5" x14ac:dyDescent="0.25">
      <c r="A359" s="3">
        <f>RSI!A359</f>
        <v>42524</v>
      </c>
      <c r="B359" s="2">
        <f>RSI!B359</f>
        <v>1.0277000000000001</v>
      </c>
      <c r="C359" s="2">
        <f>RSI!I359</f>
        <v>43.338659473447734</v>
      </c>
      <c r="D359" s="2">
        <f>MACD!E359</f>
        <v>-7.9644945332080219E-4</v>
      </c>
      <c r="E359" s="2">
        <f>MACD!F359</f>
        <v>3.0359810360477187E-3</v>
      </c>
      <c r="F359" s="2">
        <f>'Moving Avg'!D359</f>
        <v>1.03162</v>
      </c>
      <c r="G359" s="2">
        <f>'Moving Avg'!F359</f>
        <v>1.037995</v>
      </c>
      <c r="H359" s="2">
        <f>'Moving Avg'!G359</f>
        <v>1.0637520000000007</v>
      </c>
      <c r="I359" s="2">
        <f>'Moving Avg'!H359</f>
        <v>1.0573294999999998</v>
      </c>
      <c r="J359" s="6" t="str">
        <f>OBV!F359</f>
        <v>BULLISH</v>
      </c>
      <c r="K359" s="6" t="str">
        <f>OBV!G359</f>
        <v>STRONG</v>
      </c>
      <c r="L359" s="6" t="str">
        <f>OBV!H359</f>
        <v>BULLISH DIVERGENCE</v>
      </c>
      <c r="M359" s="8">
        <f t="shared" si="50"/>
        <v>25</v>
      </c>
      <c r="N359" s="8">
        <f t="shared" si="51"/>
        <v>45</v>
      </c>
      <c r="O359" s="8">
        <f t="shared" si="52"/>
        <v>0</v>
      </c>
      <c r="P359" s="8">
        <f t="shared" si="53"/>
        <v>83</v>
      </c>
      <c r="Q359" s="9">
        <f t="shared" si="54"/>
        <v>36.950000000000003</v>
      </c>
      <c r="R359" s="9">
        <f t="shared" si="55"/>
        <v>34.75</v>
      </c>
      <c r="S359" s="9">
        <f t="shared" si="56"/>
        <v>47.85</v>
      </c>
      <c r="T359" s="9">
        <f t="shared" si="57"/>
        <v>38.25</v>
      </c>
      <c r="U359" s="8">
        <f t="shared" si="58"/>
        <v>39.85</v>
      </c>
      <c r="V359" s="8">
        <f t="shared" si="59"/>
        <v>39.450000000000003</v>
      </c>
    </row>
    <row r="360" spans="1:22" ht="13.5" x14ac:dyDescent="0.25">
      <c r="A360" s="3">
        <f>RSI!A360</f>
        <v>42527</v>
      </c>
      <c r="B360" s="2">
        <f>RSI!B360</f>
        <v>1.0226999999999999</v>
      </c>
      <c r="C360" s="2">
        <f>RSI!I360</f>
        <v>41.700325714945635</v>
      </c>
      <c r="D360" s="2">
        <f>MACD!E360</f>
        <v>6.631807993502381E-4</v>
      </c>
      <c r="E360" s="2">
        <f>MACD!F360</f>
        <v>2.5614209887082225E-3</v>
      </c>
      <c r="F360" s="2">
        <f>'Moving Avg'!D360</f>
        <v>1.0286599999999999</v>
      </c>
      <c r="G360" s="2">
        <f>'Moving Avg'!F360</f>
        <v>1.0362699999999998</v>
      </c>
      <c r="H360" s="2">
        <f>'Moving Avg'!G360</f>
        <v>1.0616860000000008</v>
      </c>
      <c r="I360" s="2">
        <f>'Moving Avg'!H360</f>
        <v>1.0573785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  <c r="M360" s="8">
        <f t="shared" si="50"/>
        <v>25</v>
      </c>
      <c r="N360" s="8">
        <f t="shared" si="51"/>
        <v>45</v>
      </c>
      <c r="O360" s="8">
        <f t="shared" si="52"/>
        <v>0</v>
      </c>
      <c r="P360" s="8">
        <f t="shared" si="53"/>
        <v>0</v>
      </c>
      <c r="Q360" s="9">
        <f t="shared" si="54"/>
        <v>24.5</v>
      </c>
      <c r="R360" s="9">
        <f t="shared" si="55"/>
        <v>14</v>
      </c>
      <c r="S360" s="9">
        <f t="shared" si="56"/>
        <v>10.5</v>
      </c>
      <c r="T360" s="9">
        <f t="shared" si="57"/>
        <v>17.5</v>
      </c>
      <c r="U360" s="8">
        <f t="shared" si="58"/>
        <v>16.333333333333332</v>
      </c>
      <c r="V360" s="8">
        <f t="shared" si="59"/>
        <v>16.625</v>
      </c>
    </row>
    <row r="361" spans="1:22" ht="13.5" x14ac:dyDescent="0.25">
      <c r="A361" s="3">
        <f>RSI!A361</f>
        <v>42528</v>
      </c>
      <c r="B361" s="2">
        <f>RSI!B361</f>
        <v>1.0424</v>
      </c>
      <c r="C361" s="2">
        <f>RSI!I361</f>
        <v>49.759039716612122</v>
      </c>
      <c r="D361" s="2">
        <f>MACD!E361</f>
        <v>5.6445030444174371E-4</v>
      </c>
      <c r="E361" s="2">
        <f>MACD!F361</f>
        <v>2.1620268518549269E-3</v>
      </c>
      <c r="F361" s="2">
        <f>'Moving Avg'!D361</f>
        <v>1.0306199999999999</v>
      </c>
      <c r="G361" s="2">
        <f>'Moving Avg'!F361</f>
        <v>1.0355300000000001</v>
      </c>
      <c r="H361" s="2">
        <f>'Moving Avg'!G361</f>
        <v>1.0601120000000008</v>
      </c>
      <c r="I361" s="2">
        <f>'Moving Avg'!H361</f>
        <v>1.0575259999999997</v>
      </c>
      <c r="J361" s="6" t="str">
        <f>OBV!F361</f>
        <v>BEARISH</v>
      </c>
      <c r="K361" s="6" t="str">
        <f>OBV!G361</f>
        <v>WEAK</v>
      </c>
      <c r="L361" s="6" t="str">
        <f>OBV!H361</f>
        <v>BEARISH DIVERGENCE</v>
      </c>
      <c r="M361" s="8">
        <f t="shared" si="50"/>
        <v>25</v>
      </c>
      <c r="N361" s="8">
        <f t="shared" si="51"/>
        <v>45</v>
      </c>
      <c r="O361" s="8">
        <f t="shared" si="52"/>
        <v>0</v>
      </c>
      <c r="P361" s="8">
        <f t="shared" si="53"/>
        <v>0</v>
      </c>
      <c r="Q361" s="9">
        <f t="shared" si="54"/>
        <v>24.5</v>
      </c>
      <c r="R361" s="9">
        <f t="shared" si="55"/>
        <v>14</v>
      </c>
      <c r="S361" s="9">
        <f t="shared" si="56"/>
        <v>10.5</v>
      </c>
      <c r="T361" s="9">
        <f t="shared" si="57"/>
        <v>17.5</v>
      </c>
      <c r="U361" s="8">
        <f t="shared" si="58"/>
        <v>16.333333333333332</v>
      </c>
      <c r="V361" s="8">
        <f t="shared" si="59"/>
        <v>16.625</v>
      </c>
    </row>
    <row r="362" spans="1:22" ht="13.5" x14ac:dyDescent="0.25">
      <c r="A362" s="3">
        <f>RSI!A362</f>
        <v>42529</v>
      </c>
      <c r="B362" s="2">
        <f>RSI!B362</f>
        <v>1.0375000000000001</v>
      </c>
      <c r="C362" s="2">
        <f>RSI!I362</f>
        <v>47.982412810955957</v>
      </c>
      <c r="D362" s="2">
        <f>MACD!E362</f>
        <v>-6.6406447424105508E-4</v>
      </c>
      <c r="E362" s="2">
        <f>MACD!F362</f>
        <v>1.5968085866357306E-3</v>
      </c>
      <c r="F362" s="2">
        <f>'Moving Avg'!D362</f>
        <v>1.0325800000000001</v>
      </c>
      <c r="G362" s="2">
        <f>'Moving Avg'!F362</f>
        <v>1.034545</v>
      </c>
      <c r="H362" s="2">
        <f>'Moving Avg'!G362</f>
        <v>1.0586360000000008</v>
      </c>
      <c r="I362" s="2">
        <f>'Moving Avg'!H362</f>
        <v>1.0576489999999996</v>
      </c>
      <c r="J362" s="6" t="str">
        <f>OBV!F362</f>
        <v>BEARISH</v>
      </c>
      <c r="K362" s="6" t="str">
        <f>OBV!G362</f>
        <v>WEAK</v>
      </c>
      <c r="L362" s="6" t="str">
        <f>OBV!H362</f>
        <v>BEARISH DIVERGENCE</v>
      </c>
      <c r="M362" s="8">
        <f t="shared" si="50"/>
        <v>25</v>
      </c>
      <c r="N362" s="8">
        <f t="shared" si="51"/>
        <v>45</v>
      </c>
      <c r="O362" s="8">
        <f t="shared" si="52"/>
        <v>0</v>
      </c>
      <c r="P362" s="8">
        <f t="shared" si="53"/>
        <v>0</v>
      </c>
      <c r="Q362" s="9">
        <f t="shared" si="54"/>
        <v>24.5</v>
      </c>
      <c r="R362" s="9">
        <f t="shared" si="55"/>
        <v>14</v>
      </c>
      <c r="S362" s="9">
        <f t="shared" si="56"/>
        <v>10.5</v>
      </c>
      <c r="T362" s="9">
        <f t="shared" si="57"/>
        <v>17.5</v>
      </c>
      <c r="U362" s="8">
        <f t="shared" si="58"/>
        <v>16.333333333333332</v>
      </c>
      <c r="V362" s="8">
        <f t="shared" si="59"/>
        <v>16.625</v>
      </c>
    </row>
    <row r="363" spans="1:22" ht="13.5" x14ac:dyDescent="0.25">
      <c r="A363" s="3">
        <f>RSI!A363</f>
        <v>42530</v>
      </c>
      <c r="B363" s="2">
        <f>RSI!B363</f>
        <v>1.0375000000000001</v>
      </c>
      <c r="C363" s="2">
        <f>RSI!I363</f>
        <v>47.98241281095595</v>
      </c>
      <c r="D363" s="2">
        <f>MACD!E363</f>
        <v>-2.4286949763514531E-3</v>
      </c>
      <c r="E363" s="2">
        <f>MACD!F363</f>
        <v>7.9170787403829389E-4</v>
      </c>
      <c r="F363" s="2">
        <f>'Moving Avg'!D363</f>
        <v>1.03356</v>
      </c>
      <c r="G363" s="2">
        <f>'Moving Avg'!F363</f>
        <v>1.0340550000000002</v>
      </c>
      <c r="H363" s="2">
        <f>'Moving Avg'!G363</f>
        <v>1.057160000000001</v>
      </c>
      <c r="I363" s="2">
        <f>'Moving Avg'!H363</f>
        <v>1.0577719999999997</v>
      </c>
      <c r="J363" s="6" t="str">
        <f>OBV!F363</f>
        <v>BEARISH</v>
      </c>
      <c r="K363" s="6" t="str">
        <f>OBV!G363</f>
        <v>WEAK</v>
      </c>
      <c r="L363" s="6" t="str">
        <f>OBV!H363</f>
        <v>BEARISH DIVERGENCE</v>
      </c>
      <c r="M363" s="8">
        <f t="shared" si="50"/>
        <v>25</v>
      </c>
      <c r="N363" s="8">
        <f t="shared" si="51"/>
        <v>45</v>
      </c>
      <c r="O363" s="8">
        <f t="shared" si="52"/>
        <v>0</v>
      </c>
      <c r="P363" s="8">
        <f t="shared" si="53"/>
        <v>0</v>
      </c>
      <c r="Q363" s="9">
        <f t="shared" si="54"/>
        <v>24.5</v>
      </c>
      <c r="R363" s="9">
        <f t="shared" si="55"/>
        <v>14</v>
      </c>
      <c r="S363" s="9">
        <f t="shared" si="56"/>
        <v>10.5</v>
      </c>
      <c r="T363" s="9">
        <f t="shared" si="57"/>
        <v>17.5</v>
      </c>
      <c r="U363" s="8">
        <f t="shared" si="58"/>
        <v>16.333333333333332</v>
      </c>
      <c r="V363" s="8">
        <f t="shared" si="59"/>
        <v>16.625</v>
      </c>
    </row>
    <row r="364" spans="1:22" ht="13.5" x14ac:dyDescent="0.25">
      <c r="A364" s="3">
        <f>RSI!A364</f>
        <v>42531</v>
      </c>
      <c r="B364" s="2">
        <f>RSI!B364</f>
        <v>1.0375000000000001</v>
      </c>
      <c r="C364" s="2">
        <f>RSI!I364</f>
        <v>47.98241281095595</v>
      </c>
      <c r="D364" s="2">
        <f>MACD!E364</f>
        <v>-3.1413975637444302E-3</v>
      </c>
      <c r="E364" s="2">
        <f>MACD!F364</f>
        <v>5.086786481749042E-6</v>
      </c>
      <c r="F364" s="2">
        <f>'Moving Avg'!D364</f>
        <v>1.03552</v>
      </c>
      <c r="G364" s="2">
        <f>'Moving Avg'!F364</f>
        <v>1.0347950000000001</v>
      </c>
      <c r="H364" s="2">
        <f>'Moving Avg'!G364</f>
        <v>1.0556840000000007</v>
      </c>
      <c r="I364" s="2">
        <f>'Moving Avg'!H364</f>
        <v>1.0578704999999997</v>
      </c>
      <c r="J364" s="6" t="str">
        <f>OBV!F364</f>
        <v>BEARISH</v>
      </c>
      <c r="K364" s="6" t="str">
        <f>OBV!G364</f>
        <v>WEAK</v>
      </c>
      <c r="L364" s="6" t="str">
        <f>OBV!H364</f>
        <v>BEARISH DIVERGENCE</v>
      </c>
      <c r="M364" s="8">
        <f t="shared" si="50"/>
        <v>25</v>
      </c>
      <c r="N364" s="8">
        <f t="shared" si="51"/>
        <v>45</v>
      </c>
      <c r="O364" s="8">
        <f t="shared" si="52"/>
        <v>0</v>
      </c>
      <c r="P364" s="8">
        <f t="shared" si="53"/>
        <v>0</v>
      </c>
      <c r="Q364" s="9">
        <f t="shared" si="54"/>
        <v>24.5</v>
      </c>
      <c r="R364" s="9">
        <f t="shared" si="55"/>
        <v>14</v>
      </c>
      <c r="S364" s="9">
        <f t="shared" si="56"/>
        <v>10.5</v>
      </c>
      <c r="T364" s="9">
        <f t="shared" si="57"/>
        <v>17.5</v>
      </c>
      <c r="U364" s="8">
        <f t="shared" si="58"/>
        <v>16.333333333333332</v>
      </c>
      <c r="V364" s="8">
        <f t="shared" si="59"/>
        <v>16.625</v>
      </c>
    </row>
    <row r="365" spans="1:22" ht="13.5" x14ac:dyDescent="0.25">
      <c r="A365" s="3">
        <f>RSI!A365</f>
        <v>42534</v>
      </c>
      <c r="B365" s="2">
        <f>RSI!B365</f>
        <v>1.0375000000000001</v>
      </c>
      <c r="C365" s="2">
        <f>RSI!I365</f>
        <v>47.98241281095595</v>
      </c>
      <c r="D365" s="2">
        <f>MACD!E365</f>
        <v>-2.9659776813459882E-3</v>
      </c>
      <c r="E365" s="2">
        <f>MACD!F365</f>
        <v>-5.8912610708379846E-4</v>
      </c>
      <c r="F365" s="2">
        <f>'Moving Avg'!D365</f>
        <v>1.0384800000000003</v>
      </c>
      <c r="G365" s="2">
        <f>'Moving Avg'!F365</f>
        <v>1.0343050000000003</v>
      </c>
      <c r="H365" s="2">
        <f>'Moving Avg'!G365</f>
        <v>1.0543080000000009</v>
      </c>
      <c r="I365" s="2">
        <f>'Moving Avg'!H365</f>
        <v>1.0579934999999998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  <c r="M365" s="8">
        <f t="shared" si="50"/>
        <v>25</v>
      </c>
      <c r="N365" s="8">
        <f t="shared" si="51"/>
        <v>45</v>
      </c>
      <c r="O365" s="8">
        <f t="shared" si="52"/>
        <v>0</v>
      </c>
      <c r="P365" s="8">
        <f t="shared" si="53"/>
        <v>100</v>
      </c>
      <c r="Q365" s="9">
        <f t="shared" si="54"/>
        <v>39.5</v>
      </c>
      <c r="R365" s="9">
        <f t="shared" si="55"/>
        <v>39</v>
      </c>
      <c r="S365" s="9">
        <f t="shared" si="56"/>
        <v>55.5</v>
      </c>
      <c r="T365" s="9">
        <f t="shared" si="57"/>
        <v>42.5</v>
      </c>
      <c r="U365" s="8">
        <f t="shared" si="58"/>
        <v>44.666666666666664</v>
      </c>
      <c r="V365" s="8">
        <f t="shared" si="59"/>
        <v>44.125</v>
      </c>
    </row>
    <row r="366" spans="1:22" ht="13.5" x14ac:dyDescent="0.25">
      <c r="A366" s="3">
        <f>RSI!A366</f>
        <v>42535</v>
      </c>
      <c r="B366" s="2">
        <f>RSI!B366</f>
        <v>1.008</v>
      </c>
      <c r="C366" s="2">
        <f>RSI!I366</f>
        <v>37.220852772357226</v>
      </c>
      <c r="D366" s="2">
        <f>MACD!E366</f>
        <v>-1.3634011047505279E-3</v>
      </c>
      <c r="E366" s="2">
        <f>MACD!F366</f>
        <v>-7.4398110661714437E-4</v>
      </c>
      <c r="F366" s="2">
        <f>'Moving Avg'!D366</f>
        <v>1.0316000000000001</v>
      </c>
      <c r="G366" s="2">
        <f>'Moving Avg'!F366</f>
        <v>1.0325850000000003</v>
      </c>
      <c r="H366" s="2">
        <f>'Moving Avg'!G366</f>
        <v>1.0524400000000009</v>
      </c>
      <c r="I366" s="2">
        <f>'Moving Avg'!H366</f>
        <v>1.0579689999999997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45</v>
      </c>
      <c r="O366" s="8">
        <f t="shared" si="52"/>
        <v>0</v>
      </c>
      <c r="P366" s="8">
        <f t="shared" si="53"/>
        <v>16.5</v>
      </c>
      <c r="Q366" s="9">
        <f t="shared" si="54"/>
        <v>26.975000000000001</v>
      </c>
      <c r="R366" s="9">
        <f t="shared" si="55"/>
        <v>18.125</v>
      </c>
      <c r="S366" s="9">
        <f t="shared" si="56"/>
        <v>17.925000000000001</v>
      </c>
      <c r="T366" s="9">
        <f t="shared" si="57"/>
        <v>21.625</v>
      </c>
      <c r="U366" s="8">
        <f t="shared" si="58"/>
        <v>21.008333333333336</v>
      </c>
      <c r="V366" s="8">
        <f t="shared" si="59"/>
        <v>21.162500000000001</v>
      </c>
    </row>
    <row r="367" spans="1:22" ht="13.5" x14ac:dyDescent="0.25">
      <c r="A367" s="3">
        <f>RSI!A367</f>
        <v>42536</v>
      </c>
      <c r="B367" s="2">
        <f>RSI!B367</f>
        <v>1.0031000000000001</v>
      </c>
      <c r="C367" s="2">
        <f>RSI!I367</f>
        <v>35.785181145485268</v>
      </c>
      <c r="D367" s="2">
        <f>MACD!E367</f>
        <v>-2.0282514183667111E-4</v>
      </c>
      <c r="E367" s="2">
        <f>MACD!F367</f>
        <v>-6.3574991366104972E-4</v>
      </c>
      <c r="F367" s="2">
        <f>'Moving Avg'!D367</f>
        <v>1.0247199999999999</v>
      </c>
      <c r="G367" s="2">
        <f>'Moving Avg'!F367</f>
        <v>1.0306200000000001</v>
      </c>
      <c r="H367" s="2">
        <f>'Moving Avg'!G367</f>
        <v>1.0508680000000008</v>
      </c>
      <c r="I367" s="2">
        <f>'Moving Avg'!H367</f>
        <v>1.0578954999999999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16.5</v>
      </c>
      <c r="Q367" s="9">
        <f t="shared" si="54"/>
        <v>11.225</v>
      </c>
      <c r="R367" s="9">
        <f t="shared" si="55"/>
        <v>9.125</v>
      </c>
      <c r="S367" s="9">
        <f t="shared" si="56"/>
        <v>11.175000000000001</v>
      </c>
      <c r="T367" s="9">
        <f t="shared" si="57"/>
        <v>10.375</v>
      </c>
      <c r="U367" s="8">
        <f t="shared" si="58"/>
        <v>10.508333333333335</v>
      </c>
      <c r="V367" s="8">
        <f t="shared" si="59"/>
        <v>10.475000000000001</v>
      </c>
    </row>
    <row r="368" spans="1:22" ht="13.5" x14ac:dyDescent="0.25">
      <c r="A368" s="3">
        <f>RSI!A368</f>
        <v>42537</v>
      </c>
      <c r="B368" s="2">
        <f>RSI!B368</f>
        <v>0.98340000000000005</v>
      </c>
      <c r="C368" s="2">
        <f>RSI!I368</f>
        <v>30.664178883151564</v>
      </c>
      <c r="D368" s="2">
        <f>MACD!E368</f>
        <v>3.2022167110654642E-3</v>
      </c>
      <c r="E368" s="2">
        <f>MACD!F368</f>
        <v>1.3184341128425316E-4</v>
      </c>
      <c r="F368" s="2">
        <f>'Moving Avg'!D368</f>
        <v>1.0139</v>
      </c>
      <c r="G368" s="2">
        <f>'Moving Avg'!F368</f>
        <v>1.029145</v>
      </c>
      <c r="H368" s="2">
        <f>'Moving Avg'!G368</f>
        <v>1.0489020000000009</v>
      </c>
      <c r="I368" s="2">
        <f>'Moving Avg'!H368</f>
        <v>1.0577479999999997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0</v>
      </c>
      <c r="Q368" s="9">
        <f t="shared" si="54"/>
        <v>8.75</v>
      </c>
      <c r="R368" s="9">
        <f t="shared" si="55"/>
        <v>5</v>
      </c>
      <c r="S368" s="9">
        <f t="shared" si="56"/>
        <v>3.75</v>
      </c>
      <c r="T368" s="9">
        <f t="shared" si="57"/>
        <v>6.25</v>
      </c>
      <c r="U368" s="8">
        <f t="shared" si="58"/>
        <v>5.833333333333333</v>
      </c>
      <c r="V368" s="8">
        <f t="shared" si="59"/>
        <v>5.9375</v>
      </c>
    </row>
    <row r="369" spans="1:22" ht="13.5" x14ac:dyDescent="0.25">
      <c r="A369" s="3">
        <f>RSI!A369</f>
        <v>42538</v>
      </c>
      <c r="B369" s="2">
        <f>RSI!B369</f>
        <v>0.98340000000000005</v>
      </c>
      <c r="C369" s="2">
        <f>RSI!I369</f>
        <v>30.66417888315155</v>
      </c>
      <c r="D369" s="2">
        <f>MACD!E369</f>
        <v>5.6403296532414604E-3</v>
      </c>
      <c r="E369" s="2">
        <f>MACD!F369</f>
        <v>1.2335406596756947E-3</v>
      </c>
      <c r="F369" s="2">
        <f>'Moving Avg'!D369</f>
        <v>1.00308</v>
      </c>
      <c r="G369" s="2">
        <f>'Moving Avg'!F369</f>
        <v>1.0264399999999998</v>
      </c>
      <c r="H369" s="2">
        <f>'Moving Avg'!G369</f>
        <v>1.0478200000000009</v>
      </c>
      <c r="I369" s="2">
        <f>'Moving Avg'!H369</f>
        <v>1.0575019999999997</v>
      </c>
      <c r="J369" s="6" t="str">
        <f>OBV!F369</f>
        <v>BEARISH</v>
      </c>
      <c r="K369" s="6" t="str">
        <f>OBV!G369</f>
        <v>WEAK</v>
      </c>
      <c r="L369" s="6" t="str">
        <f>OBV!H369</f>
        <v>CONFIRMED BEARISH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0</v>
      </c>
      <c r="Q369" s="9">
        <f t="shared" si="54"/>
        <v>8.75</v>
      </c>
      <c r="R369" s="9">
        <f t="shared" si="55"/>
        <v>5</v>
      </c>
      <c r="S369" s="9">
        <f t="shared" si="56"/>
        <v>3.75</v>
      </c>
      <c r="T369" s="9">
        <f t="shared" si="57"/>
        <v>6.25</v>
      </c>
      <c r="U369" s="8">
        <f t="shared" si="58"/>
        <v>5.833333333333333</v>
      </c>
      <c r="V369" s="8">
        <f t="shared" si="59"/>
        <v>5.9375</v>
      </c>
    </row>
    <row r="370" spans="1:22" ht="13.5" x14ac:dyDescent="0.25">
      <c r="A370" s="3">
        <f>RSI!A370</f>
        <v>42541</v>
      </c>
      <c r="B370" s="2">
        <f>RSI!B370</f>
        <v>1.0031000000000001</v>
      </c>
      <c r="C370" s="2">
        <f>RSI!I370</f>
        <v>40.533621089936069</v>
      </c>
      <c r="D370" s="2">
        <f>MACD!E370</f>
        <v>5.762608116163026E-3</v>
      </c>
      <c r="E370" s="2">
        <f>MACD!F370</f>
        <v>2.1393541509731611E-3</v>
      </c>
      <c r="F370" s="2">
        <f>'Moving Avg'!D370</f>
        <v>0.99619999999999997</v>
      </c>
      <c r="G370" s="2">
        <f>'Moving Avg'!F370</f>
        <v>1.024475</v>
      </c>
      <c r="H370" s="2">
        <f>'Moving Avg'!G370</f>
        <v>1.046248000000001</v>
      </c>
      <c r="I370" s="2">
        <f>'Moving Avg'!H370</f>
        <v>1.0573054999999996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0</v>
      </c>
      <c r="Q370" s="9">
        <f t="shared" si="54"/>
        <v>8.75</v>
      </c>
      <c r="R370" s="9">
        <f t="shared" si="55"/>
        <v>5</v>
      </c>
      <c r="S370" s="9">
        <f t="shared" si="56"/>
        <v>3.75</v>
      </c>
      <c r="T370" s="9">
        <f t="shared" si="57"/>
        <v>6.25</v>
      </c>
      <c r="U370" s="8">
        <f t="shared" si="58"/>
        <v>5.833333333333333</v>
      </c>
      <c r="V370" s="8">
        <f t="shared" si="59"/>
        <v>5.9375</v>
      </c>
    </row>
    <row r="371" spans="1:22" ht="13.5" x14ac:dyDescent="0.25">
      <c r="A371" s="3">
        <f>RSI!A371</f>
        <v>42542</v>
      </c>
      <c r="B371" s="2">
        <f>RSI!B371</f>
        <v>1.0031000000000001</v>
      </c>
      <c r="C371" s="2">
        <f>RSI!I371</f>
        <v>40.533621089936069</v>
      </c>
      <c r="D371" s="2">
        <f>MACD!E371</f>
        <v>9.0468706370712137E-3</v>
      </c>
      <c r="E371" s="2">
        <f>MACD!F371</f>
        <v>3.5208574481927716E-3</v>
      </c>
      <c r="F371" s="2">
        <f>'Moving Avg'!D371</f>
        <v>0.99521999999999999</v>
      </c>
      <c r="G371" s="2">
        <f>'Moving Avg'!F371</f>
        <v>1.02251</v>
      </c>
      <c r="H371" s="2">
        <f>'Moving Avg'!G371</f>
        <v>1.044380000000001</v>
      </c>
      <c r="I371" s="2">
        <f>'Moving Avg'!H371</f>
        <v>1.0569614999999997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0</v>
      </c>
      <c r="Q371" s="9">
        <f t="shared" si="54"/>
        <v>8.75</v>
      </c>
      <c r="R371" s="9">
        <f t="shared" si="55"/>
        <v>5</v>
      </c>
      <c r="S371" s="9">
        <f t="shared" si="56"/>
        <v>3.75</v>
      </c>
      <c r="T371" s="9">
        <f t="shared" si="57"/>
        <v>6.25</v>
      </c>
      <c r="U371" s="8">
        <f t="shared" si="58"/>
        <v>5.833333333333333</v>
      </c>
      <c r="V371" s="8">
        <f t="shared" si="59"/>
        <v>5.9375</v>
      </c>
    </row>
    <row r="372" spans="1:22" ht="13.5" x14ac:dyDescent="0.25">
      <c r="A372" s="3">
        <f>RSI!A372</f>
        <v>42543</v>
      </c>
      <c r="B372" s="2">
        <f>RSI!B372</f>
        <v>1.0031000000000001</v>
      </c>
      <c r="C372" s="2">
        <f>RSI!I372</f>
        <v>40.533621089936062</v>
      </c>
      <c r="D372" s="2">
        <f>MACD!E372</f>
        <v>1.1210929641918721E-2</v>
      </c>
      <c r="E372" s="2">
        <f>MACD!F372</f>
        <v>5.0588718869379618E-3</v>
      </c>
      <c r="F372" s="2">
        <f>'Moving Avg'!D372</f>
        <v>0.99521999999999999</v>
      </c>
      <c r="G372" s="2">
        <f>'Moving Avg'!F372</f>
        <v>1.0210349999999999</v>
      </c>
      <c r="H372" s="2">
        <f>'Moving Avg'!G372</f>
        <v>1.0425120000000012</v>
      </c>
      <c r="I372" s="2">
        <f>'Moving Avg'!H372</f>
        <v>1.0566419999999994</v>
      </c>
      <c r="J372" s="6" t="str">
        <f>OBV!F372</f>
        <v>BEARISH</v>
      </c>
      <c r="K372" s="6" t="str">
        <f>OBV!G372</f>
        <v>NEUTRAL</v>
      </c>
      <c r="L372" s="6" t="str">
        <f>OBV!H372</f>
        <v>NEUTRAL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16.5</v>
      </c>
      <c r="Q372" s="9">
        <f t="shared" si="54"/>
        <v>11.225</v>
      </c>
      <c r="R372" s="9">
        <f t="shared" si="55"/>
        <v>9.125</v>
      </c>
      <c r="S372" s="9">
        <f t="shared" si="56"/>
        <v>11.175000000000001</v>
      </c>
      <c r="T372" s="9">
        <f t="shared" si="57"/>
        <v>10.375</v>
      </c>
      <c r="U372" s="8">
        <f t="shared" si="58"/>
        <v>10.508333333333335</v>
      </c>
      <c r="V372" s="8">
        <f t="shared" si="59"/>
        <v>10.475000000000001</v>
      </c>
    </row>
    <row r="373" spans="1:22" ht="13.5" x14ac:dyDescent="0.25">
      <c r="A373" s="3">
        <f>RSI!A373</f>
        <v>42544</v>
      </c>
      <c r="B373" s="2">
        <f>RSI!B373</f>
        <v>1.0031000000000001</v>
      </c>
      <c r="C373" s="2">
        <f>RSI!I373</f>
        <v>40.533621089936062</v>
      </c>
      <c r="D373" s="2">
        <f>MACD!E373</f>
        <v>1.3170680376292987E-2</v>
      </c>
      <c r="E373" s="2">
        <f>MACD!F373</f>
        <v>6.6812335848089668E-3</v>
      </c>
      <c r="F373" s="2">
        <f>'Moving Avg'!D373</f>
        <v>0.99916000000000005</v>
      </c>
      <c r="G373" s="2">
        <f>'Moving Avg'!F373</f>
        <v>1.0198049999999999</v>
      </c>
      <c r="H373" s="2">
        <f>'Moving Avg'!G373</f>
        <v>1.040644000000001</v>
      </c>
      <c r="I373" s="2">
        <f>'Moving Avg'!H373</f>
        <v>1.0560029999999996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83.5</v>
      </c>
      <c r="Q373" s="9">
        <f t="shared" si="54"/>
        <v>21.274999999999999</v>
      </c>
      <c r="R373" s="9">
        <f t="shared" si="55"/>
        <v>25.875</v>
      </c>
      <c r="S373" s="9">
        <f t="shared" si="56"/>
        <v>41.325000000000003</v>
      </c>
      <c r="T373" s="9">
        <f t="shared" si="57"/>
        <v>27.125</v>
      </c>
      <c r="U373" s="8">
        <f t="shared" si="58"/>
        <v>29.491666666666664</v>
      </c>
      <c r="V373" s="8">
        <f t="shared" si="59"/>
        <v>28.9</v>
      </c>
    </row>
    <row r="374" spans="1:22" ht="13.5" x14ac:dyDescent="0.25">
      <c r="A374" s="3">
        <f>RSI!A374</f>
        <v>42545</v>
      </c>
      <c r="B374" s="2">
        <f>RSI!B374</f>
        <v>1.0031000000000001</v>
      </c>
      <c r="C374" s="2">
        <f>RSI!I374</f>
        <v>40.533621089936062</v>
      </c>
      <c r="D374" s="2">
        <f>MACD!E374</f>
        <v>1.4948027186685531E-2</v>
      </c>
      <c r="E374" s="2">
        <f>MACD!F374</f>
        <v>8.3345923051842807E-3</v>
      </c>
      <c r="F374" s="2">
        <f>'Moving Avg'!D374</f>
        <v>1.0031000000000001</v>
      </c>
      <c r="G374" s="2">
        <f>'Moving Avg'!F374</f>
        <v>1.01833</v>
      </c>
      <c r="H374" s="2">
        <f>'Moving Avg'!G374</f>
        <v>1.0394640000000011</v>
      </c>
      <c r="I374" s="2">
        <f>'Moving Avg'!H374</f>
        <v>1.0553639999999995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83.5</v>
      </c>
      <c r="Q374" s="9">
        <f t="shared" si="54"/>
        <v>21.274999999999999</v>
      </c>
      <c r="R374" s="9">
        <f t="shared" si="55"/>
        <v>25.875</v>
      </c>
      <c r="S374" s="9">
        <f t="shared" si="56"/>
        <v>41.325000000000003</v>
      </c>
      <c r="T374" s="9">
        <f t="shared" si="57"/>
        <v>27.125</v>
      </c>
      <c r="U374" s="8">
        <f t="shared" si="58"/>
        <v>29.491666666666664</v>
      </c>
      <c r="V374" s="8">
        <f t="shared" si="59"/>
        <v>28.9</v>
      </c>
    </row>
    <row r="375" spans="1:22" ht="13.5" x14ac:dyDescent="0.25">
      <c r="A375" s="3">
        <f>RSI!A375</f>
        <v>42548</v>
      </c>
      <c r="B375" s="2">
        <f>RSI!B375</f>
        <v>1.0031000000000001</v>
      </c>
      <c r="C375" s="2">
        <f>RSI!I375</f>
        <v>40.533621089936062</v>
      </c>
      <c r="D375" s="2">
        <f>MACD!E375</f>
        <v>1.6562210275321565E-2</v>
      </c>
      <c r="E375" s="2">
        <f>MACD!F375</f>
        <v>9.9801158992117375E-3</v>
      </c>
      <c r="F375" s="2">
        <f>'Moving Avg'!D375</f>
        <v>1.0031000000000001</v>
      </c>
      <c r="G375" s="2">
        <f>'Moving Avg'!F375</f>
        <v>1.0166099999999998</v>
      </c>
      <c r="H375" s="2">
        <f>'Moving Avg'!G375</f>
        <v>1.037694000000001</v>
      </c>
      <c r="I375" s="2">
        <f>'Moving Avg'!H375</f>
        <v>1.0548724999999994</v>
      </c>
      <c r="J375" s="6" t="str">
        <f>OBV!F375</f>
        <v>NEUTRAL</v>
      </c>
      <c r="K375" s="6" t="str">
        <f>OBV!G375</f>
        <v>NEUTRAL</v>
      </c>
      <c r="L375" s="6" t="str">
        <f>OBV!H375</f>
        <v>NEUTRAL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33</v>
      </c>
      <c r="Q375" s="9">
        <f t="shared" si="54"/>
        <v>13.7</v>
      </c>
      <c r="R375" s="9">
        <f t="shared" si="55"/>
        <v>13.25</v>
      </c>
      <c r="S375" s="9">
        <f t="shared" si="56"/>
        <v>18.600000000000001</v>
      </c>
      <c r="T375" s="9">
        <f t="shared" si="57"/>
        <v>14.5</v>
      </c>
      <c r="U375" s="8">
        <f t="shared" si="58"/>
        <v>15.183333333333332</v>
      </c>
      <c r="V375" s="8">
        <f t="shared" si="59"/>
        <v>15.012499999999999</v>
      </c>
    </row>
    <row r="376" spans="1:22" ht="13.5" x14ac:dyDescent="0.25">
      <c r="A376" s="3">
        <f>RSI!A376</f>
        <v>42549</v>
      </c>
      <c r="B376" s="2">
        <f>RSI!B376</f>
        <v>1.0031000000000001</v>
      </c>
      <c r="C376" s="2">
        <f>RSI!I376</f>
        <v>40.533621089936062</v>
      </c>
      <c r="D376" s="2">
        <f>MACD!E376</f>
        <v>1.3491701751884522E-2</v>
      </c>
      <c r="E376" s="2">
        <f>MACD!F376</f>
        <v>1.0682433069746295E-2</v>
      </c>
      <c r="F376" s="2">
        <f>'Moving Avg'!D376</f>
        <v>1.0031000000000001</v>
      </c>
      <c r="G376" s="2">
        <f>'Moving Avg'!F376</f>
        <v>1.0151349999999999</v>
      </c>
      <c r="H376" s="2">
        <f>'Moving Avg'!G376</f>
        <v>1.0361220000000009</v>
      </c>
      <c r="I376" s="2">
        <f>'Moving Avg'!H376</f>
        <v>1.0542824999999993</v>
      </c>
      <c r="J376" s="6" t="str">
        <f>OBV!F376</f>
        <v>NEUTRAL</v>
      </c>
      <c r="K376" s="6" t="str">
        <f>OBV!G376</f>
        <v>NEUTRAL</v>
      </c>
      <c r="L376" s="6" t="str">
        <f>OBV!H376</f>
        <v>NEUTRAL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33</v>
      </c>
      <c r="Q376" s="9">
        <f t="shared" si="54"/>
        <v>13.7</v>
      </c>
      <c r="R376" s="9">
        <f t="shared" si="55"/>
        <v>13.25</v>
      </c>
      <c r="S376" s="9">
        <f t="shared" si="56"/>
        <v>18.600000000000001</v>
      </c>
      <c r="T376" s="9">
        <f t="shared" si="57"/>
        <v>14.5</v>
      </c>
      <c r="U376" s="8">
        <f t="shared" si="58"/>
        <v>15.183333333333332</v>
      </c>
      <c r="V376" s="8">
        <f t="shared" si="59"/>
        <v>15.012499999999999</v>
      </c>
    </row>
    <row r="377" spans="1:22" ht="13.5" x14ac:dyDescent="0.25">
      <c r="A377" s="3">
        <f>RSI!A377</f>
        <v>42550</v>
      </c>
      <c r="B377" s="2">
        <f>RSI!B377</f>
        <v>1.0031000000000001</v>
      </c>
      <c r="C377" s="2">
        <f>RSI!I377</f>
        <v>40.533621089936062</v>
      </c>
      <c r="D377" s="2">
        <f>MACD!E377</f>
        <v>1.0234275395893722E-2</v>
      </c>
      <c r="E377" s="2">
        <f>MACD!F377</f>
        <v>1.0592801534975781E-2</v>
      </c>
      <c r="F377" s="2">
        <f>'Moving Avg'!D377</f>
        <v>1.0031000000000001</v>
      </c>
      <c r="G377" s="2">
        <f>'Moving Avg'!F377</f>
        <v>1.0139049999999998</v>
      </c>
      <c r="H377" s="2">
        <f>'Moving Avg'!G377</f>
        <v>1.0351400000000011</v>
      </c>
      <c r="I377" s="2">
        <f>'Moving Avg'!H377</f>
        <v>1.0536924999999995</v>
      </c>
      <c r="J377" s="6" t="str">
        <f>OBV!F377</f>
        <v>NEUTRAL</v>
      </c>
      <c r="K377" s="6" t="str">
        <f>OBV!G377</f>
        <v>NEUTRAL</v>
      </c>
      <c r="L377" s="6" t="str">
        <f>OBV!H377</f>
        <v>NEUTRAL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33</v>
      </c>
      <c r="Q377" s="9">
        <f t="shared" si="54"/>
        <v>29.45</v>
      </c>
      <c r="R377" s="9">
        <f t="shared" si="55"/>
        <v>22.25</v>
      </c>
      <c r="S377" s="9">
        <f t="shared" si="56"/>
        <v>25.35</v>
      </c>
      <c r="T377" s="9">
        <f t="shared" si="57"/>
        <v>25.75</v>
      </c>
      <c r="U377" s="8">
        <f t="shared" si="58"/>
        <v>25.683333333333337</v>
      </c>
      <c r="V377" s="8">
        <f t="shared" si="59"/>
        <v>25.700000000000003</v>
      </c>
    </row>
    <row r="378" spans="1:22" ht="13.5" x14ac:dyDescent="0.25">
      <c r="A378" s="3">
        <f>RSI!A378</f>
        <v>42551</v>
      </c>
      <c r="B378" s="2">
        <f>RSI!B378</f>
        <v>1.0031000000000001</v>
      </c>
      <c r="C378" s="2">
        <f>RSI!I378</f>
        <v>40.533621089936062</v>
      </c>
      <c r="D378" s="2">
        <f>MACD!E378</f>
        <v>4.5347615797084462E-3</v>
      </c>
      <c r="E378" s="2">
        <f>MACD!F378</f>
        <v>9.3811935439223147E-3</v>
      </c>
      <c r="F378" s="2">
        <f>'Moving Avg'!D378</f>
        <v>1.0031000000000001</v>
      </c>
      <c r="G378" s="2">
        <f>'Moving Avg'!F378</f>
        <v>1.0124299999999997</v>
      </c>
      <c r="H378" s="2">
        <f>'Moving Avg'!G378</f>
        <v>1.0335680000000009</v>
      </c>
      <c r="I378" s="2">
        <f>'Moving Avg'!H378</f>
        <v>1.0532744999999992</v>
      </c>
      <c r="J378" s="6" t="str">
        <f>OBV!F378</f>
        <v>NEUTRAL</v>
      </c>
      <c r="K378" s="6" t="str">
        <f>OBV!G378</f>
        <v>NEUTRAL</v>
      </c>
      <c r="L378" s="6" t="str">
        <f>OBV!H378</f>
        <v>NEUTRAL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33</v>
      </c>
      <c r="Q378" s="9">
        <f t="shared" si="54"/>
        <v>29.45</v>
      </c>
      <c r="R378" s="9">
        <f t="shared" si="55"/>
        <v>22.25</v>
      </c>
      <c r="S378" s="9">
        <f t="shared" si="56"/>
        <v>25.35</v>
      </c>
      <c r="T378" s="9">
        <f t="shared" si="57"/>
        <v>25.75</v>
      </c>
      <c r="U378" s="8">
        <f t="shared" si="58"/>
        <v>25.683333333333337</v>
      </c>
      <c r="V378" s="8">
        <f t="shared" si="59"/>
        <v>25.700000000000003</v>
      </c>
    </row>
    <row r="379" spans="1:22" ht="13.5" x14ac:dyDescent="0.25">
      <c r="A379" s="3">
        <f>RSI!A379</f>
        <v>42552</v>
      </c>
      <c r="B379" s="2">
        <f>RSI!B379</f>
        <v>1.0326</v>
      </c>
      <c r="C379" s="2">
        <f>RSI!I379</f>
        <v>57.982941877596488</v>
      </c>
      <c r="D379" s="2">
        <f>MACD!E379</f>
        <v>-2.3920342771854841E-3</v>
      </c>
      <c r="E379" s="2">
        <f>MACD!F379</f>
        <v>7.0265479797007556E-3</v>
      </c>
      <c r="F379" s="2">
        <f>'Moving Avg'!D379</f>
        <v>1.0089999999999999</v>
      </c>
      <c r="G379" s="2">
        <f>'Moving Avg'!F379</f>
        <v>1.012675</v>
      </c>
      <c r="H379" s="2">
        <f>'Moving Avg'!G379</f>
        <v>1.033470000000001</v>
      </c>
      <c r="I379" s="2">
        <f>'Moving Avg'!H379</f>
        <v>1.0528809999999995</v>
      </c>
      <c r="J379" s="6" t="str">
        <f>OBV!F379</f>
        <v>BULLISH</v>
      </c>
      <c r="K379" s="6" t="str">
        <f>OBV!G379</f>
        <v>NEUTRAL</v>
      </c>
      <c r="L379" s="6" t="str">
        <f>OBV!H379</f>
        <v>CONFIRMED BULLISH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83.5</v>
      </c>
      <c r="Q379" s="9">
        <f t="shared" si="54"/>
        <v>37.024999999999999</v>
      </c>
      <c r="R379" s="9">
        <f t="shared" si="55"/>
        <v>34.875</v>
      </c>
      <c r="S379" s="9">
        <f t="shared" si="56"/>
        <v>48.075000000000003</v>
      </c>
      <c r="T379" s="9">
        <f t="shared" si="57"/>
        <v>38.375</v>
      </c>
      <c r="U379" s="8">
        <f t="shared" si="58"/>
        <v>39.991666666666667</v>
      </c>
      <c r="V379" s="8">
        <f t="shared" si="59"/>
        <v>39.587500000000006</v>
      </c>
    </row>
    <row r="380" spans="1:22" ht="13.5" x14ac:dyDescent="0.25">
      <c r="A380" s="3">
        <f>RSI!A380</f>
        <v>42555</v>
      </c>
      <c r="B380" s="2">
        <f>RSI!B380</f>
        <v>1.0326</v>
      </c>
      <c r="C380" s="2">
        <f>RSI!I380</f>
        <v>57.982941877596488</v>
      </c>
      <c r="D380" s="2">
        <f>MACD!E380</f>
        <v>-5.3216659681742939E-3</v>
      </c>
      <c r="E380" s="2">
        <f>MACD!F380</f>
        <v>4.5569051901257459E-3</v>
      </c>
      <c r="F380" s="2">
        <f>'Moving Avg'!D380</f>
        <v>1.0149000000000001</v>
      </c>
      <c r="G380" s="2">
        <f>'Moving Avg'!F380</f>
        <v>1.0131699999999999</v>
      </c>
      <c r="H380" s="2">
        <f>'Moving Avg'!G380</f>
        <v>1.032488000000001</v>
      </c>
      <c r="I380" s="2">
        <f>'Moving Avg'!H380</f>
        <v>1.0526354999999994</v>
      </c>
      <c r="J380" s="6" t="str">
        <f>OBV!F380</f>
        <v>BULLISH</v>
      </c>
      <c r="K380" s="6" t="str">
        <f>OBV!G380</f>
        <v>NEUTRAL</v>
      </c>
      <c r="L380" s="6" t="str">
        <f>OBV!H380</f>
        <v>CONFIRMED BULLISH</v>
      </c>
      <c r="M380" s="8">
        <f t="shared" si="50"/>
        <v>25</v>
      </c>
      <c r="N380" s="8">
        <f t="shared" si="51"/>
        <v>45</v>
      </c>
      <c r="O380" s="8">
        <f t="shared" si="52"/>
        <v>0</v>
      </c>
      <c r="P380" s="8">
        <f t="shared" si="53"/>
        <v>83.5</v>
      </c>
      <c r="Q380" s="9">
        <f t="shared" si="54"/>
        <v>37.024999999999999</v>
      </c>
      <c r="R380" s="9">
        <f t="shared" si="55"/>
        <v>34.875</v>
      </c>
      <c r="S380" s="9">
        <f t="shared" si="56"/>
        <v>48.075000000000003</v>
      </c>
      <c r="T380" s="9">
        <f t="shared" si="57"/>
        <v>38.375</v>
      </c>
      <c r="U380" s="8">
        <f t="shared" si="58"/>
        <v>39.991666666666667</v>
      </c>
      <c r="V380" s="8">
        <f t="shared" si="59"/>
        <v>39.587500000000006</v>
      </c>
    </row>
    <row r="381" spans="1:22" ht="13.5" x14ac:dyDescent="0.25">
      <c r="A381" s="3">
        <f>RSI!A381</f>
        <v>42559</v>
      </c>
      <c r="B381" s="2">
        <f>RSI!B381</f>
        <v>1.0031000000000001</v>
      </c>
      <c r="C381" s="2">
        <f>RSI!I381</f>
        <v>43.260801330957683</v>
      </c>
      <c r="D381" s="2">
        <f>MACD!E381</f>
        <v>-5.7073128375453308E-3</v>
      </c>
      <c r="E381" s="2">
        <f>MACD!F381</f>
        <v>2.5040615845915307E-3</v>
      </c>
      <c r="F381" s="2">
        <f>'Moving Avg'!D381</f>
        <v>1.0149000000000001</v>
      </c>
      <c r="G381" s="2">
        <f>'Moving Avg'!F381</f>
        <v>1.0112049999999999</v>
      </c>
      <c r="H381" s="2">
        <f>'Moving Avg'!G381</f>
        <v>1.031308000000001</v>
      </c>
      <c r="I381" s="2">
        <f>'Moving Avg'!H381</f>
        <v>1.0521194999999992</v>
      </c>
      <c r="J381" s="6" t="str">
        <f>OBV!F381</f>
        <v>NEUTRAL</v>
      </c>
      <c r="K381" s="6" t="str">
        <f>OBV!G381</f>
        <v>NEUTRAL</v>
      </c>
      <c r="L381" s="6" t="str">
        <f>OBV!H381</f>
        <v>NEUTRAL</v>
      </c>
      <c r="M381" s="8">
        <f t="shared" si="50"/>
        <v>25</v>
      </c>
      <c r="N381" s="8">
        <f t="shared" si="51"/>
        <v>45</v>
      </c>
      <c r="O381" s="8">
        <f t="shared" si="52"/>
        <v>0</v>
      </c>
      <c r="P381" s="8">
        <f t="shared" si="53"/>
        <v>33</v>
      </c>
      <c r="Q381" s="9">
        <f t="shared" si="54"/>
        <v>29.45</v>
      </c>
      <c r="R381" s="9">
        <f t="shared" si="55"/>
        <v>22.25</v>
      </c>
      <c r="S381" s="9">
        <f t="shared" si="56"/>
        <v>25.35</v>
      </c>
      <c r="T381" s="9">
        <f t="shared" si="57"/>
        <v>25.75</v>
      </c>
      <c r="U381" s="8">
        <f t="shared" si="58"/>
        <v>25.683333333333337</v>
      </c>
      <c r="V381" s="8">
        <f t="shared" si="59"/>
        <v>25.700000000000003</v>
      </c>
    </row>
    <row r="382" spans="1:22" ht="13.5" x14ac:dyDescent="0.25">
      <c r="A382" s="3">
        <f>RSI!A382</f>
        <v>42562</v>
      </c>
      <c r="B382" s="2">
        <f>RSI!B382</f>
        <v>1.0226999999999999</v>
      </c>
      <c r="C382" s="2">
        <f>RSI!I382</f>
        <v>51.983994329150562</v>
      </c>
      <c r="D382" s="2">
        <f>MACD!E382</f>
        <v>-7.3962690703854861E-3</v>
      </c>
      <c r="E382" s="2">
        <f>MACD!F382</f>
        <v>5.2399545359612743E-4</v>
      </c>
      <c r="F382" s="2">
        <f>'Moving Avg'!D382</f>
        <v>1.0188200000000003</v>
      </c>
      <c r="G382" s="2">
        <f>'Moving Avg'!F382</f>
        <v>1.0104649999999997</v>
      </c>
      <c r="H382" s="2">
        <f>'Moving Avg'!G382</f>
        <v>1.0302260000000012</v>
      </c>
      <c r="I382" s="2">
        <f>'Moving Avg'!H382</f>
        <v>1.0517014999999992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  <c r="M382" s="8">
        <f t="shared" si="50"/>
        <v>25</v>
      </c>
      <c r="N382" s="8">
        <f t="shared" si="51"/>
        <v>45</v>
      </c>
      <c r="O382" s="8">
        <f t="shared" si="52"/>
        <v>0</v>
      </c>
      <c r="P382" s="8">
        <f t="shared" si="53"/>
        <v>100</v>
      </c>
      <c r="Q382" s="9">
        <f t="shared" si="54"/>
        <v>39.5</v>
      </c>
      <c r="R382" s="9">
        <f t="shared" si="55"/>
        <v>39</v>
      </c>
      <c r="S382" s="9">
        <f t="shared" si="56"/>
        <v>55.5</v>
      </c>
      <c r="T382" s="9">
        <f t="shared" si="57"/>
        <v>42.5</v>
      </c>
      <c r="U382" s="8">
        <f t="shared" si="58"/>
        <v>44.666666666666664</v>
      </c>
      <c r="V382" s="8">
        <f t="shared" si="59"/>
        <v>44.125</v>
      </c>
    </row>
    <row r="383" spans="1:22" ht="13.5" x14ac:dyDescent="0.25">
      <c r="A383" s="3">
        <f>RSI!A383</f>
        <v>42563</v>
      </c>
      <c r="B383" s="2">
        <f>RSI!B383</f>
        <v>1.0031000000000001</v>
      </c>
      <c r="C383" s="2">
        <f>RSI!I383</f>
        <v>44.599701381798546</v>
      </c>
      <c r="D383" s="2">
        <f>MACD!E383</f>
        <v>-7.4067473830621289E-3</v>
      </c>
      <c r="E383" s="2">
        <f>MACD!F383</f>
        <v>-1.0621531137355237E-3</v>
      </c>
      <c r="F383" s="2">
        <f>'Moving Avg'!D383</f>
        <v>1.0188199999999998</v>
      </c>
      <c r="G383" s="2">
        <f>'Moving Avg'!F383</f>
        <v>1.0087449999999998</v>
      </c>
      <c r="H383" s="2">
        <f>'Moving Avg'!G383</f>
        <v>1.0286540000000011</v>
      </c>
      <c r="I383" s="2">
        <f>'Moving Avg'!H383</f>
        <v>1.0511854999999992</v>
      </c>
      <c r="J383" s="6" t="str">
        <f>OBV!F383</f>
        <v>BULLISH</v>
      </c>
      <c r="K383" s="6" t="str">
        <f>OBV!G383</f>
        <v>STRONG</v>
      </c>
      <c r="L383" s="6" t="str">
        <f>OBV!H383</f>
        <v>NEUTRAL</v>
      </c>
      <c r="M383" s="8">
        <f t="shared" si="50"/>
        <v>25</v>
      </c>
      <c r="N383" s="8">
        <f t="shared" si="51"/>
        <v>45</v>
      </c>
      <c r="O383" s="8">
        <f t="shared" si="52"/>
        <v>0</v>
      </c>
      <c r="P383" s="8">
        <f t="shared" si="53"/>
        <v>66</v>
      </c>
      <c r="Q383" s="9">
        <f t="shared" si="54"/>
        <v>34.4</v>
      </c>
      <c r="R383" s="9">
        <f t="shared" si="55"/>
        <v>30.5</v>
      </c>
      <c r="S383" s="9">
        <f t="shared" si="56"/>
        <v>40.200000000000003</v>
      </c>
      <c r="T383" s="9">
        <f t="shared" si="57"/>
        <v>34</v>
      </c>
      <c r="U383" s="8">
        <f t="shared" si="58"/>
        <v>35.033333333333339</v>
      </c>
      <c r="V383" s="8">
        <f t="shared" si="59"/>
        <v>34.775000000000006</v>
      </c>
    </row>
    <row r="384" spans="1:22" ht="13.5" x14ac:dyDescent="0.25">
      <c r="A384" s="3">
        <f>RSI!A384</f>
        <v>42564</v>
      </c>
      <c r="B384" s="2">
        <f>RSI!B384</f>
        <v>1.0277000000000001</v>
      </c>
      <c r="C384" s="2">
        <f>RSI!I384</f>
        <v>53.523269775631022</v>
      </c>
      <c r="D384" s="2">
        <f>MACD!E384</f>
        <v>-9.1527717319335178E-3</v>
      </c>
      <c r="E384" s="2">
        <f>MACD!F384</f>
        <v>-2.6802768373751229E-3</v>
      </c>
      <c r="F384" s="2">
        <f>'Moving Avg'!D384</f>
        <v>1.0178400000000001</v>
      </c>
      <c r="G384" s="2">
        <f>'Moving Avg'!F384</f>
        <v>1.0082549999999999</v>
      </c>
      <c r="H384" s="2">
        <f>'Moving Avg'!G384</f>
        <v>1.0275740000000011</v>
      </c>
      <c r="I384" s="2">
        <f>'Moving Avg'!H384</f>
        <v>1.0507924999999994</v>
      </c>
      <c r="J384" s="6" t="str">
        <f>OBV!F384</f>
        <v>BULLISH</v>
      </c>
      <c r="K384" s="6" t="str">
        <f>OBV!G384</f>
        <v>STRONG</v>
      </c>
      <c r="L384" s="6" t="str">
        <f>OBV!H384</f>
        <v>BULLISH DIVERGENCE</v>
      </c>
      <c r="M384" s="8">
        <f t="shared" si="50"/>
        <v>25</v>
      </c>
      <c r="N384" s="8">
        <f t="shared" si="51"/>
        <v>45</v>
      </c>
      <c r="O384" s="8">
        <f t="shared" si="52"/>
        <v>0</v>
      </c>
      <c r="P384" s="8">
        <f t="shared" si="53"/>
        <v>83</v>
      </c>
      <c r="Q384" s="9">
        <f t="shared" si="54"/>
        <v>36.950000000000003</v>
      </c>
      <c r="R384" s="9">
        <f t="shared" si="55"/>
        <v>34.75</v>
      </c>
      <c r="S384" s="9">
        <f t="shared" si="56"/>
        <v>47.85</v>
      </c>
      <c r="T384" s="9">
        <f t="shared" si="57"/>
        <v>38.25</v>
      </c>
      <c r="U384" s="8">
        <f t="shared" si="58"/>
        <v>39.85</v>
      </c>
      <c r="V384" s="8">
        <f t="shared" si="59"/>
        <v>39.450000000000003</v>
      </c>
    </row>
    <row r="385" spans="1:22" ht="13.5" x14ac:dyDescent="0.25">
      <c r="A385" s="3">
        <f>RSI!A385</f>
        <v>42565</v>
      </c>
      <c r="B385" s="2">
        <f>RSI!B385</f>
        <v>1.0226999999999999</v>
      </c>
      <c r="C385" s="2">
        <f>RSI!I385</f>
        <v>51.700463690437076</v>
      </c>
      <c r="D385" s="2">
        <f>MACD!E385</f>
        <v>-1.0326405945642492E-2</v>
      </c>
      <c r="E385" s="2">
        <f>MACD!F385</f>
        <v>-4.2095026590285968E-3</v>
      </c>
      <c r="F385" s="2">
        <f>'Moving Avg'!D385</f>
        <v>1.01586</v>
      </c>
      <c r="G385" s="2">
        <f>'Moving Avg'!F385</f>
        <v>1.0075150000000002</v>
      </c>
      <c r="H385" s="2">
        <f>'Moving Avg'!G385</f>
        <v>1.0265900000000012</v>
      </c>
      <c r="I385" s="2">
        <f>'Moving Avg'!H385</f>
        <v>1.050398999999999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  <c r="M385" s="8">
        <f t="shared" si="50"/>
        <v>25</v>
      </c>
      <c r="N385" s="8">
        <f t="shared" si="51"/>
        <v>45</v>
      </c>
      <c r="O385" s="8">
        <f t="shared" si="52"/>
        <v>0</v>
      </c>
      <c r="P385" s="8">
        <f t="shared" si="53"/>
        <v>83</v>
      </c>
      <c r="Q385" s="9">
        <f t="shared" si="54"/>
        <v>36.950000000000003</v>
      </c>
      <c r="R385" s="9">
        <f t="shared" si="55"/>
        <v>34.75</v>
      </c>
      <c r="S385" s="9">
        <f t="shared" si="56"/>
        <v>47.85</v>
      </c>
      <c r="T385" s="9">
        <f t="shared" si="57"/>
        <v>38.25</v>
      </c>
      <c r="U385" s="8">
        <f t="shared" si="58"/>
        <v>39.85</v>
      </c>
      <c r="V385" s="8">
        <f t="shared" si="59"/>
        <v>39.450000000000003</v>
      </c>
    </row>
    <row r="386" spans="1:22" ht="13.5" x14ac:dyDescent="0.25">
      <c r="A386" s="3">
        <f>RSI!A386</f>
        <v>42566</v>
      </c>
      <c r="B386" s="2">
        <f>RSI!B386</f>
        <v>0.99319999999999997</v>
      </c>
      <c r="C386" s="2">
        <f>RSI!I386</f>
        <v>42.50324320580139</v>
      </c>
      <c r="D386" s="2">
        <f>MACD!E386</f>
        <v>-9.1664167290823606E-3</v>
      </c>
      <c r="E386" s="2">
        <f>MACD!F386</f>
        <v>-5.2008854730393496E-3</v>
      </c>
      <c r="F386" s="2">
        <f>'Moving Avg'!D386</f>
        <v>1.0138799999999999</v>
      </c>
      <c r="G386" s="2">
        <f>'Moving Avg'!F386</f>
        <v>1.006775</v>
      </c>
      <c r="H386" s="2">
        <f>'Moving Avg'!G386</f>
        <v>1.0258020000000012</v>
      </c>
      <c r="I386" s="2">
        <f>'Moving Avg'!H386</f>
        <v>1.050005499999999</v>
      </c>
      <c r="J386" s="6" t="str">
        <f>OBV!F386</f>
        <v>BULLISH</v>
      </c>
      <c r="K386" s="6" t="str">
        <f>OBV!G386</f>
        <v>STRONG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83</v>
      </c>
      <c r="Q386" s="9">
        <f t="shared" si="54"/>
        <v>36.950000000000003</v>
      </c>
      <c r="R386" s="9">
        <f t="shared" si="55"/>
        <v>34.75</v>
      </c>
      <c r="S386" s="9">
        <f t="shared" si="56"/>
        <v>47.85</v>
      </c>
      <c r="T386" s="9">
        <f t="shared" si="57"/>
        <v>38.25</v>
      </c>
      <c r="U386" s="8">
        <f t="shared" si="58"/>
        <v>39.85</v>
      </c>
      <c r="V386" s="8">
        <f t="shared" si="59"/>
        <v>39.450000000000003</v>
      </c>
    </row>
    <row r="387" spans="1:22" ht="13.5" x14ac:dyDescent="0.25">
      <c r="A387" s="3">
        <f>RSI!A387</f>
        <v>42569</v>
      </c>
      <c r="B387" s="2">
        <f>RSI!B387</f>
        <v>1.0226999999999999</v>
      </c>
      <c r="C387" s="2">
        <f>RSI!I387</f>
        <v>51.747404634056927</v>
      </c>
      <c r="D387" s="2">
        <f>MACD!E387</f>
        <v>-1.0225497351673773E-2</v>
      </c>
      <c r="E387" s="2">
        <f>MACD!F387</f>
        <v>-6.2058078487662351E-3</v>
      </c>
      <c r="F387" s="2">
        <f>'Moving Avg'!D387</f>
        <v>1.0138799999999999</v>
      </c>
      <c r="G387" s="2">
        <f>'Moving Avg'!F387</f>
        <v>1.0077550000000002</v>
      </c>
      <c r="H387" s="2">
        <f>'Moving Avg'!G387</f>
        <v>1.0251120000000011</v>
      </c>
      <c r="I387" s="2">
        <f>'Moving Avg'!H387</f>
        <v>1.0497839999999992</v>
      </c>
      <c r="J387" s="6" t="str">
        <f>OBV!F387</f>
        <v>BULLISH</v>
      </c>
      <c r="K387" s="6" t="str">
        <f>OBV!G387</f>
        <v>STRONG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66</v>
      </c>
      <c r="Q387" s="9">
        <f t="shared" ref="Q387:Q450" si="64">0.35*M387+N387*0.35+O387*0.15+P387*0.15</f>
        <v>34.4</v>
      </c>
      <c r="R387" s="9">
        <f t="shared" ref="R387:R450" si="65">M387*0.2+N387*0.2+O387*0.35+P387*0.25</f>
        <v>30.5</v>
      </c>
      <c r="S387" s="9">
        <f t="shared" ref="S387:S450" si="66">M387*0.15+N387*0.15+O387*0.25+P387*0.45</f>
        <v>40.200000000000003</v>
      </c>
      <c r="T387" s="9">
        <f t="shared" ref="T387:T450" si="67">0.25*SUM(M387:P387)</f>
        <v>34</v>
      </c>
      <c r="U387" s="8">
        <f t="shared" ref="U387:U450" si="68">SUM(Q387:S387)/3</f>
        <v>35.033333333333339</v>
      </c>
      <c r="V387" s="8">
        <f t="shared" ref="V387:V450" si="69">SUM(Q387:T387)/4</f>
        <v>34.775000000000006</v>
      </c>
    </row>
    <row r="388" spans="1:22" ht="13.5" x14ac:dyDescent="0.25">
      <c r="A388" s="3">
        <f>RSI!A388</f>
        <v>42570</v>
      </c>
      <c r="B388" s="2">
        <f>RSI!B388</f>
        <v>1.0226999999999999</v>
      </c>
      <c r="C388" s="2">
        <f>RSI!I388</f>
        <v>51.747404634056927</v>
      </c>
      <c r="D388" s="2">
        <f>MACD!E388</f>
        <v>-1.1162093311234855E-2</v>
      </c>
      <c r="E388" s="2">
        <f>MACD!F388</f>
        <v>-7.1970649412599601E-3</v>
      </c>
      <c r="F388" s="2">
        <f>'Moving Avg'!D388</f>
        <v>1.0178</v>
      </c>
      <c r="G388" s="2">
        <f>'Moving Avg'!F388</f>
        <v>1.0097200000000002</v>
      </c>
      <c r="H388" s="2">
        <f>'Moving Avg'!G388</f>
        <v>1.0244220000000011</v>
      </c>
      <c r="I388" s="2">
        <f>'Moving Avg'!H388</f>
        <v>1.049488999999999</v>
      </c>
      <c r="J388" s="6" t="str">
        <f>OBV!F388</f>
        <v>BULLISH</v>
      </c>
      <c r="K388" s="6" t="str">
        <f>OBV!G388</f>
        <v>STRONG</v>
      </c>
      <c r="L388" s="6" t="str">
        <f>OBV!H388</f>
        <v>CONFIRMED BULLISH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100</v>
      </c>
      <c r="Q388" s="9">
        <f t="shared" si="64"/>
        <v>39.5</v>
      </c>
      <c r="R388" s="9">
        <f t="shared" si="65"/>
        <v>39</v>
      </c>
      <c r="S388" s="9">
        <f t="shared" si="66"/>
        <v>55.5</v>
      </c>
      <c r="T388" s="9">
        <f t="shared" si="67"/>
        <v>42.5</v>
      </c>
      <c r="U388" s="8">
        <f t="shared" si="68"/>
        <v>44.666666666666664</v>
      </c>
      <c r="V388" s="8">
        <f t="shared" si="69"/>
        <v>44.125</v>
      </c>
    </row>
    <row r="389" spans="1:22" ht="13.5" x14ac:dyDescent="0.25">
      <c r="A389" s="3">
        <f>RSI!A389</f>
        <v>42571</v>
      </c>
      <c r="B389" s="2">
        <f>RSI!B389</f>
        <v>1.0178</v>
      </c>
      <c r="C389" s="2">
        <f>RSI!I389</f>
        <v>50.19283795315468</v>
      </c>
      <c r="D389" s="2">
        <f>MACD!E389</f>
        <v>-7.0906275438116229E-3</v>
      </c>
      <c r="E389" s="2">
        <f>MACD!F389</f>
        <v>-7.1757774617702934E-3</v>
      </c>
      <c r="F389" s="2">
        <f>'Moving Avg'!D389</f>
        <v>1.0158199999999999</v>
      </c>
      <c r="G389" s="2">
        <f>'Moving Avg'!F389</f>
        <v>1.0114400000000001</v>
      </c>
      <c r="H389" s="2">
        <f>'Moving Avg'!G389</f>
        <v>1.023634000000001</v>
      </c>
      <c r="I389" s="2">
        <f>'Moving Avg'!H389</f>
        <v>1.0492184999999989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  <c r="M389" s="8">
        <f t="shared" si="60"/>
        <v>25</v>
      </c>
      <c r="N389" s="8">
        <f t="shared" si="61"/>
        <v>0</v>
      </c>
      <c r="O389" s="8">
        <f t="shared" si="62"/>
        <v>0</v>
      </c>
      <c r="P389" s="8">
        <f t="shared" si="63"/>
        <v>0</v>
      </c>
      <c r="Q389" s="9">
        <f t="shared" si="64"/>
        <v>8.75</v>
      </c>
      <c r="R389" s="9">
        <f t="shared" si="65"/>
        <v>5</v>
      </c>
      <c r="S389" s="9">
        <f t="shared" si="66"/>
        <v>3.75</v>
      </c>
      <c r="T389" s="9">
        <f t="shared" si="67"/>
        <v>6.25</v>
      </c>
      <c r="U389" s="8">
        <f t="shared" si="68"/>
        <v>5.833333333333333</v>
      </c>
      <c r="V389" s="8">
        <f t="shared" si="69"/>
        <v>5.9375</v>
      </c>
    </row>
    <row r="390" spans="1:22" ht="13.5" x14ac:dyDescent="0.25">
      <c r="A390" s="3">
        <f>RSI!A390</f>
        <v>42572</v>
      </c>
      <c r="B390" s="2">
        <f>RSI!B390</f>
        <v>1.0128999999999999</v>
      </c>
      <c r="C390" s="2">
        <f>RSI!I390</f>
        <v>48.619872159719861</v>
      </c>
      <c r="D390" s="2">
        <f>MACD!E390</f>
        <v>-3.2883039078668297E-3</v>
      </c>
      <c r="E390" s="2">
        <f>MACD!F390</f>
        <v>-6.3982827509896012E-3</v>
      </c>
      <c r="F390" s="2">
        <f>'Moving Avg'!D390</f>
        <v>1.01386</v>
      </c>
      <c r="G390" s="2">
        <f>'Moving Avg'!F390</f>
        <v>1.01193</v>
      </c>
      <c r="H390" s="2">
        <f>'Moving Avg'!G390</f>
        <v>1.0227480000000009</v>
      </c>
      <c r="I390" s="2">
        <f>'Moving Avg'!H390</f>
        <v>1.0488744999999988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0</v>
      </c>
      <c r="Q390" s="9">
        <f t="shared" si="64"/>
        <v>8.75</v>
      </c>
      <c r="R390" s="9">
        <f t="shared" si="65"/>
        <v>5</v>
      </c>
      <c r="S390" s="9">
        <f t="shared" si="66"/>
        <v>3.75</v>
      </c>
      <c r="T390" s="9">
        <f t="shared" si="67"/>
        <v>6.25</v>
      </c>
      <c r="U390" s="8">
        <f t="shared" si="68"/>
        <v>5.833333333333333</v>
      </c>
      <c r="V390" s="8">
        <f t="shared" si="69"/>
        <v>5.9375</v>
      </c>
    </row>
    <row r="391" spans="1:22" ht="13.5" x14ac:dyDescent="0.25">
      <c r="A391" s="3">
        <f>RSI!A391</f>
        <v>42573</v>
      </c>
      <c r="B391" s="2">
        <f>RSI!B391</f>
        <v>1.0128999999999999</v>
      </c>
      <c r="C391" s="2">
        <f>RSI!I391</f>
        <v>48.619872159719861</v>
      </c>
      <c r="D391" s="2">
        <f>MACD!E391</f>
        <v>-4.5857619833187258E-3</v>
      </c>
      <c r="E391" s="2">
        <f>MACD!F391</f>
        <v>-6.0357785974554266E-3</v>
      </c>
      <c r="F391" s="2">
        <f>'Moving Avg'!D391</f>
        <v>1.0178</v>
      </c>
      <c r="G391" s="2">
        <f>'Moving Avg'!F391</f>
        <v>1.0124199999999999</v>
      </c>
      <c r="H391" s="2">
        <f>'Moving Avg'!G391</f>
        <v>1.0218620000000009</v>
      </c>
      <c r="I391" s="2">
        <f>'Moving Avg'!H391</f>
        <v>1.0485304999999987</v>
      </c>
      <c r="J391" s="6" t="str">
        <f>OBV!F391</f>
        <v>BEARISH</v>
      </c>
      <c r="K391" s="6" t="str">
        <f>OBV!G391</f>
        <v>WEAK</v>
      </c>
      <c r="L391" s="6" t="str">
        <f>OBV!H391</f>
        <v>BEARISH DIVERGENCE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0</v>
      </c>
      <c r="Q391" s="9">
        <f t="shared" si="64"/>
        <v>8.75</v>
      </c>
      <c r="R391" s="9">
        <f t="shared" si="65"/>
        <v>5</v>
      </c>
      <c r="S391" s="9">
        <f t="shared" si="66"/>
        <v>3.75</v>
      </c>
      <c r="T391" s="9">
        <f t="shared" si="67"/>
        <v>6.25</v>
      </c>
      <c r="U391" s="8">
        <f t="shared" si="68"/>
        <v>5.833333333333333</v>
      </c>
      <c r="V391" s="8">
        <f t="shared" si="69"/>
        <v>5.9375</v>
      </c>
    </row>
    <row r="392" spans="1:22" ht="13.5" x14ac:dyDescent="0.25">
      <c r="A392" s="3">
        <f>RSI!A392</f>
        <v>42577</v>
      </c>
      <c r="B392" s="2">
        <f>RSI!B392</f>
        <v>1.008</v>
      </c>
      <c r="C392" s="2">
        <f>RSI!I392</f>
        <v>46.914746964938367</v>
      </c>
      <c r="D392" s="2">
        <f>MACD!E392</f>
        <v>-2.2833629030225566E-3</v>
      </c>
      <c r="E392" s="2">
        <f>MACD!F392</f>
        <v>-5.2852954585688528E-3</v>
      </c>
      <c r="F392" s="2">
        <f>'Moving Avg'!D392</f>
        <v>1.0148600000000001</v>
      </c>
      <c r="G392" s="2">
        <f>'Moving Avg'!F392</f>
        <v>1.0126649999999997</v>
      </c>
      <c r="H392" s="2">
        <f>'Moving Avg'!G392</f>
        <v>1.0208780000000008</v>
      </c>
      <c r="I392" s="2">
        <f>'Moving Avg'!H392</f>
        <v>1.0482354999999988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0</v>
      </c>
      <c r="Q392" s="9">
        <f t="shared" si="64"/>
        <v>8.75</v>
      </c>
      <c r="R392" s="9">
        <f t="shared" si="65"/>
        <v>5</v>
      </c>
      <c r="S392" s="9">
        <f t="shared" si="66"/>
        <v>3.75</v>
      </c>
      <c r="T392" s="9">
        <f t="shared" si="67"/>
        <v>6.25</v>
      </c>
      <c r="U392" s="8">
        <f t="shared" si="68"/>
        <v>5.833333333333333</v>
      </c>
      <c r="V392" s="8">
        <f t="shared" si="69"/>
        <v>5.9375</v>
      </c>
    </row>
    <row r="393" spans="1:22" ht="13.5" x14ac:dyDescent="0.25">
      <c r="A393" s="3">
        <f>RSI!A393</f>
        <v>42578</v>
      </c>
      <c r="B393" s="2">
        <f>RSI!B393</f>
        <v>1.008</v>
      </c>
      <c r="C393" s="2">
        <f>RSI!I393</f>
        <v>46.914746964938367</v>
      </c>
      <c r="D393" s="2">
        <f>MACD!E393</f>
        <v>-3.3013309979126326E-3</v>
      </c>
      <c r="E393" s="2">
        <f>MACD!F393</f>
        <v>-4.8885025664376089E-3</v>
      </c>
      <c r="F393" s="2">
        <f>'Moving Avg'!D393</f>
        <v>1.0119199999999999</v>
      </c>
      <c r="G393" s="2">
        <f>'Moving Avg'!F393</f>
        <v>1.0129099999999998</v>
      </c>
      <c r="H393" s="2">
        <f>'Moving Avg'!G393</f>
        <v>1.0200920000000009</v>
      </c>
      <c r="I393" s="2">
        <f>'Moving Avg'!H393</f>
        <v>1.0479649999999987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0</v>
      </c>
      <c r="Q393" s="9">
        <f t="shared" si="64"/>
        <v>8.75</v>
      </c>
      <c r="R393" s="9">
        <f t="shared" si="65"/>
        <v>5</v>
      </c>
      <c r="S393" s="9">
        <f t="shared" si="66"/>
        <v>3.75</v>
      </c>
      <c r="T393" s="9">
        <f t="shared" si="67"/>
        <v>6.25</v>
      </c>
      <c r="U393" s="8">
        <f t="shared" si="68"/>
        <v>5.833333333333333</v>
      </c>
      <c r="V393" s="8">
        <f t="shared" si="69"/>
        <v>5.9375</v>
      </c>
    </row>
    <row r="394" spans="1:22" ht="13.5" x14ac:dyDescent="0.25">
      <c r="A394" s="3">
        <f>RSI!A394</f>
        <v>42579</v>
      </c>
      <c r="B394" s="2">
        <f>RSI!B394</f>
        <v>1.008</v>
      </c>
      <c r="C394" s="2">
        <f>RSI!I394</f>
        <v>46.914746964938367</v>
      </c>
      <c r="D394" s="2">
        <f>MACD!E394</f>
        <v>-3.3248741416080918E-4</v>
      </c>
      <c r="E394" s="2">
        <f>MACD!F394</f>
        <v>-3.9772995359822491E-3</v>
      </c>
      <c r="F394" s="2">
        <f>'Moving Avg'!D394</f>
        <v>1.00996</v>
      </c>
      <c r="G394" s="2">
        <f>'Moving Avg'!F394</f>
        <v>1.0131549999999998</v>
      </c>
      <c r="H394" s="2">
        <f>'Moving Avg'!G394</f>
        <v>1.0197980000000009</v>
      </c>
      <c r="I394" s="2">
        <f>'Moving Avg'!H394</f>
        <v>1.0477439999999989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16.5</v>
      </c>
      <c r="Q394" s="9">
        <f t="shared" si="64"/>
        <v>11.225</v>
      </c>
      <c r="R394" s="9">
        <f t="shared" si="65"/>
        <v>9.125</v>
      </c>
      <c r="S394" s="9">
        <f t="shared" si="66"/>
        <v>11.175000000000001</v>
      </c>
      <c r="T394" s="9">
        <f t="shared" si="67"/>
        <v>10.375</v>
      </c>
      <c r="U394" s="8">
        <f t="shared" si="68"/>
        <v>10.508333333333335</v>
      </c>
      <c r="V394" s="8">
        <f t="shared" si="69"/>
        <v>10.475000000000001</v>
      </c>
    </row>
    <row r="395" spans="1:22" ht="13.5" x14ac:dyDescent="0.25">
      <c r="A395" s="3">
        <f>RSI!A395</f>
        <v>42580</v>
      </c>
      <c r="B395" s="2">
        <f>RSI!B395</f>
        <v>1.008</v>
      </c>
      <c r="C395" s="2">
        <f>RSI!I395</f>
        <v>46.914746964938359</v>
      </c>
      <c r="D395" s="2">
        <f>MACD!E395</f>
        <v>1.4525893242676169E-3</v>
      </c>
      <c r="E395" s="2">
        <f>MACD!F395</f>
        <v>-2.891321763932276E-3</v>
      </c>
      <c r="F395" s="2">
        <f>'Moving Avg'!D395</f>
        <v>1.00898</v>
      </c>
      <c r="G395" s="2">
        <f>'Moving Avg'!F395</f>
        <v>1.0133999999999999</v>
      </c>
      <c r="H395" s="2">
        <f>'Moving Avg'!G395</f>
        <v>1.0190120000000007</v>
      </c>
      <c r="I395" s="2">
        <f>'Moving Avg'!H395</f>
        <v>1.0475229999999989</v>
      </c>
      <c r="J395" s="6" t="str">
        <f>OBV!F395</f>
        <v>BEARISH</v>
      </c>
      <c r="K395" s="6" t="str">
        <f>OBV!G395</f>
        <v>NEUTRAL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16.5</v>
      </c>
      <c r="Q395" s="9">
        <f t="shared" si="64"/>
        <v>11.225</v>
      </c>
      <c r="R395" s="9">
        <f t="shared" si="65"/>
        <v>9.125</v>
      </c>
      <c r="S395" s="9">
        <f t="shared" si="66"/>
        <v>11.175000000000001</v>
      </c>
      <c r="T395" s="9">
        <f t="shared" si="67"/>
        <v>10.375</v>
      </c>
      <c r="U395" s="8">
        <f t="shared" si="68"/>
        <v>10.508333333333335</v>
      </c>
      <c r="V395" s="8">
        <f t="shared" si="69"/>
        <v>10.475000000000001</v>
      </c>
    </row>
    <row r="396" spans="1:22" ht="13.5" x14ac:dyDescent="0.25">
      <c r="A396" s="3">
        <f>RSI!A396</f>
        <v>42583</v>
      </c>
      <c r="B396" s="2">
        <f>RSI!B396</f>
        <v>0.97850000000000004</v>
      </c>
      <c r="C396" s="2">
        <f>RSI!I396</f>
        <v>36.538173557415789</v>
      </c>
      <c r="D396" s="2">
        <f>MACD!E396</f>
        <v>6.4884501022399732E-4</v>
      </c>
      <c r="E396" s="2">
        <f>MACD!F396</f>
        <v>-2.1832884091010215E-3</v>
      </c>
      <c r="F396" s="2">
        <f>'Moving Avg'!D396</f>
        <v>1.0021</v>
      </c>
      <c r="G396" s="2">
        <f>'Moving Avg'!F396</f>
        <v>1.0121699999999998</v>
      </c>
      <c r="H396" s="2">
        <f>'Moving Avg'!G396</f>
        <v>1.0177340000000006</v>
      </c>
      <c r="I396" s="2">
        <f>'Moving Avg'!H396</f>
        <v>1.0471544999999989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16.5</v>
      </c>
      <c r="Q396" s="9">
        <f t="shared" si="64"/>
        <v>11.225</v>
      </c>
      <c r="R396" s="9">
        <f t="shared" si="65"/>
        <v>9.125</v>
      </c>
      <c r="S396" s="9">
        <f t="shared" si="66"/>
        <v>11.175000000000001</v>
      </c>
      <c r="T396" s="9">
        <f t="shared" si="67"/>
        <v>10.375</v>
      </c>
      <c r="U396" s="8">
        <f t="shared" si="68"/>
        <v>10.508333333333335</v>
      </c>
      <c r="V396" s="8">
        <f t="shared" si="69"/>
        <v>10.475000000000001</v>
      </c>
    </row>
    <row r="397" spans="1:22" ht="13.5" x14ac:dyDescent="0.25">
      <c r="A397" s="3">
        <f>RSI!A397</f>
        <v>42584</v>
      </c>
      <c r="B397" s="2">
        <f>RSI!B397</f>
        <v>1.0031000000000001</v>
      </c>
      <c r="C397" s="2">
        <f>RSI!I397</f>
        <v>47.054648570407835</v>
      </c>
      <c r="D397" s="2">
        <f>MACD!E397</f>
        <v>2.8954972426944448E-3</v>
      </c>
      <c r="E397" s="2">
        <f>MACD!F397</f>
        <v>-1.1675312787419283E-3</v>
      </c>
      <c r="F397" s="2">
        <f>'Moving Avg'!D397</f>
        <v>1.00112</v>
      </c>
      <c r="G397" s="2">
        <f>'Moving Avg'!F397</f>
        <v>1.0121699999999998</v>
      </c>
      <c r="H397" s="2">
        <f>'Moving Avg'!G397</f>
        <v>1.0169480000000006</v>
      </c>
      <c r="I397" s="2">
        <f>'Moving Avg'!H397</f>
        <v>1.0468104999999988</v>
      </c>
      <c r="J397" s="6" t="str">
        <f>OBV!F397</f>
        <v>BULLISH</v>
      </c>
      <c r="K397" s="6" t="str">
        <f>OBV!G397</f>
        <v>NEUTRAL</v>
      </c>
      <c r="L397" s="6" t="str">
        <f>OBV!H397</f>
        <v>BULLISH DIVERGENCE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66.5</v>
      </c>
      <c r="Q397" s="9">
        <f t="shared" si="64"/>
        <v>18.725000000000001</v>
      </c>
      <c r="R397" s="9">
        <f t="shared" si="65"/>
        <v>21.625</v>
      </c>
      <c r="S397" s="9">
        <f t="shared" si="66"/>
        <v>33.674999999999997</v>
      </c>
      <c r="T397" s="9">
        <f t="shared" si="67"/>
        <v>22.875</v>
      </c>
      <c r="U397" s="8">
        <f t="shared" si="68"/>
        <v>24.675000000000001</v>
      </c>
      <c r="V397" s="8">
        <f t="shared" si="69"/>
        <v>24.225000000000001</v>
      </c>
    </row>
    <row r="398" spans="1:22" ht="13.5" x14ac:dyDescent="0.25">
      <c r="A398" s="3">
        <f>RSI!A398</f>
        <v>42585</v>
      </c>
      <c r="B398" s="2">
        <f>RSI!B398</f>
        <v>0.99319999999999997</v>
      </c>
      <c r="C398" s="2">
        <f>RSI!I398</f>
        <v>43.901653607732221</v>
      </c>
      <c r="D398" s="2">
        <f>MACD!E398</f>
        <v>5.5793928978471463E-3</v>
      </c>
      <c r="E398" s="2">
        <f>MACD!F398</f>
        <v>1.8185355657588677E-4</v>
      </c>
      <c r="F398" s="2">
        <f>'Moving Avg'!D398</f>
        <v>0.99816000000000005</v>
      </c>
      <c r="G398" s="2">
        <f>'Moving Avg'!F398</f>
        <v>1.0116749999999999</v>
      </c>
      <c r="H398" s="2">
        <f>'Moving Avg'!G398</f>
        <v>1.0165540000000006</v>
      </c>
      <c r="I398" s="2">
        <f>'Moving Avg'!H398</f>
        <v>1.0464169999999986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16.5</v>
      </c>
      <c r="Q398" s="9">
        <f t="shared" si="64"/>
        <v>11.225</v>
      </c>
      <c r="R398" s="9">
        <f t="shared" si="65"/>
        <v>9.125</v>
      </c>
      <c r="S398" s="9">
        <f t="shared" si="66"/>
        <v>11.175000000000001</v>
      </c>
      <c r="T398" s="9">
        <f t="shared" si="67"/>
        <v>10.375</v>
      </c>
      <c r="U398" s="8">
        <f t="shared" si="68"/>
        <v>10.508333333333335</v>
      </c>
      <c r="V398" s="8">
        <f t="shared" si="69"/>
        <v>10.475000000000001</v>
      </c>
    </row>
    <row r="399" spans="1:22" ht="13.5" x14ac:dyDescent="0.25">
      <c r="A399" s="3">
        <f>RSI!A399</f>
        <v>42586</v>
      </c>
      <c r="B399" s="2">
        <f>RSI!B399</f>
        <v>1.0031000000000001</v>
      </c>
      <c r="C399" s="2">
        <f>RSI!I399</f>
        <v>47.677334535187832</v>
      </c>
      <c r="D399" s="2">
        <f>MACD!E399</f>
        <v>6.4675801729914273E-3</v>
      </c>
      <c r="E399" s="2">
        <f>MACD!F399</f>
        <v>1.4389988798589951E-3</v>
      </c>
      <c r="F399" s="2">
        <f>'Moving Avg'!D399</f>
        <v>0.99717999999999996</v>
      </c>
      <c r="G399" s="2">
        <f>'Moving Avg'!F399</f>
        <v>1.0102</v>
      </c>
      <c r="H399" s="2">
        <f>'Moving Avg'!G399</f>
        <v>1.0158660000000004</v>
      </c>
      <c r="I399" s="2">
        <f>'Moving Avg'!H399</f>
        <v>1.0461464999999985</v>
      </c>
      <c r="J399" s="6" t="str">
        <f>OBV!F399</f>
        <v>BULLISH</v>
      </c>
      <c r="K399" s="6" t="str">
        <f>OBV!G399</f>
        <v>NEUTRAL</v>
      </c>
      <c r="L399" s="6" t="str">
        <f>OBV!H399</f>
        <v>BULLISH DIVERGENCE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66.5</v>
      </c>
      <c r="Q399" s="9">
        <f t="shared" si="64"/>
        <v>18.725000000000001</v>
      </c>
      <c r="R399" s="9">
        <f t="shared" si="65"/>
        <v>21.625</v>
      </c>
      <c r="S399" s="9">
        <f t="shared" si="66"/>
        <v>33.674999999999997</v>
      </c>
      <c r="T399" s="9">
        <f t="shared" si="67"/>
        <v>22.875</v>
      </c>
      <c r="U399" s="8">
        <f t="shared" si="68"/>
        <v>24.675000000000001</v>
      </c>
      <c r="V399" s="8">
        <f t="shared" si="69"/>
        <v>24.225000000000001</v>
      </c>
    </row>
    <row r="400" spans="1:22" ht="13.5" x14ac:dyDescent="0.25">
      <c r="A400" s="3">
        <f>RSI!A400</f>
        <v>42587</v>
      </c>
      <c r="B400" s="2">
        <f>RSI!B400</f>
        <v>0.99319999999999997</v>
      </c>
      <c r="C400" s="2">
        <f>RSI!I400</f>
        <v>44.45513906431087</v>
      </c>
      <c r="D400" s="2">
        <f>MACD!E400</f>
        <v>7.2367573239109362E-3</v>
      </c>
      <c r="E400" s="2">
        <f>MACD!F400</f>
        <v>2.5985505686693831E-3</v>
      </c>
      <c r="F400" s="2">
        <f>'Moving Avg'!D400</f>
        <v>0.99421999999999999</v>
      </c>
      <c r="G400" s="2">
        <f>'Moving Avg'!F400</f>
        <v>1.00823</v>
      </c>
      <c r="H400" s="2">
        <f>'Moving Avg'!G400</f>
        <v>1.0148820000000005</v>
      </c>
      <c r="I400" s="2">
        <f>'Moving Avg'!H400</f>
        <v>1.0458514999999986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16.5</v>
      </c>
      <c r="Q400" s="9">
        <f t="shared" si="64"/>
        <v>11.225</v>
      </c>
      <c r="R400" s="9">
        <f t="shared" si="65"/>
        <v>9.125</v>
      </c>
      <c r="S400" s="9">
        <f t="shared" si="66"/>
        <v>11.175000000000001</v>
      </c>
      <c r="T400" s="9">
        <f t="shared" si="67"/>
        <v>10.375</v>
      </c>
      <c r="U400" s="8">
        <f t="shared" si="68"/>
        <v>10.508333333333335</v>
      </c>
      <c r="V400" s="8">
        <f t="shared" si="69"/>
        <v>10.475000000000001</v>
      </c>
    </row>
    <row r="401" spans="1:22" ht="13.5" x14ac:dyDescent="0.25">
      <c r="A401" s="3">
        <f>RSI!A401</f>
        <v>42590</v>
      </c>
      <c r="B401" s="2">
        <f>RSI!B401</f>
        <v>0.98340000000000005</v>
      </c>
      <c r="C401" s="2">
        <f>RSI!I401</f>
        <v>41.467530777366541</v>
      </c>
      <c r="D401" s="2">
        <f>MACD!E401</f>
        <v>8.707346176352937E-3</v>
      </c>
      <c r="E401" s="2">
        <f>MACD!F401</f>
        <v>3.8203096902060941E-3</v>
      </c>
      <c r="F401" s="2">
        <f>'Moving Avg'!D401</f>
        <v>0.9952000000000002</v>
      </c>
      <c r="G401" s="2">
        <f>'Moving Avg'!F401</f>
        <v>1.0072449999999999</v>
      </c>
      <c r="H401" s="2">
        <f>'Moving Avg'!G401</f>
        <v>1.0137020000000005</v>
      </c>
      <c r="I401" s="2">
        <f>'Moving Avg'!H401</f>
        <v>1.0455074999999987</v>
      </c>
      <c r="J401" s="6" t="str">
        <f>OBV!F401</f>
        <v>BEARISH</v>
      </c>
      <c r="K401" s="6" t="str">
        <f>OBV!G401</f>
        <v>NEUTRAL</v>
      </c>
      <c r="L401" s="6" t="str">
        <f>OBV!H401</f>
        <v>BEARISH DIVERGENCE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16.5</v>
      </c>
      <c r="Q401" s="9">
        <f t="shared" si="64"/>
        <v>11.225</v>
      </c>
      <c r="R401" s="9">
        <f t="shared" si="65"/>
        <v>9.125</v>
      </c>
      <c r="S401" s="9">
        <f t="shared" si="66"/>
        <v>11.175000000000001</v>
      </c>
      <c r="T401" s="9">
        <f t="shared" si="67"/>
        <v>10.375</v>
      </c>
      <c r="U401" s="8">
        <f t="shared" si="68"/>
        <v>10.508333333333335</v>
      </c>
      <c r="V401" s="8">
        <f t="shared" si="69"/>
        <v>10.475000000000001</v>
      </c>
    </row>
    <row r="402" spans="1:22" ht="13.5" x14ac:dyDescent="0.25">
      <c r="A402" s="3">
        <f>RSI!A402</f>
        <v>42591</v>
      </c>
      <c r="B402" s="2">
        <f>RSI!B402</f>
        <v>1.0031000000000001</v>
      </c>
      <c r="C402" s="2">
        <f>RSI!I402</f>
        <v>48.901707848500465</v>
      </c>
      <c r="D402" s="2">
        <f>MACD!E402</f>
        <v>7.8833648365128628E-3</v>
      </c>
      <c r="E402" s="2">
        <f>MACD!F402</f>
        <v>4.6329207194674479E-3</v>
      </c>
      <c r="F402" s="2">
        <f>'Moving Avg'!D402</f>
        <v>0.99519999999999997</v>
      </c>
      <c r="G402" s="2">
        <f>'Moving Avg'!F402</f>
        <v>1.006265</v>
      </c>
      <c r="H402" s="2">
        <f>'Moving Avg'!G402</f>
        <v>1.0131120000000005</v>
      </c>
      <c r="I402" s="2">
        <f>'Moving Avg'!H402</f>
        <v>1.0452619999999986</v>
      </c>
      <c r="J402" s="6" t="str">
        <f>OBV!F402</f>
        <v>BEARISH</v>
      </c>
      <c r="K402" s="6" t="str">
        <f>OBV!G402</f>
        <v>NEUTRAL</v>
      </c>
      <c r="L402" s="6" t="str">
        <f>OBV!H402</f>
        <v>NEUTRAL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16.5</v>
      </c>
      <c r="Q402" s="9">
        <f t="shared" si="64"/>
        <v>11.225</v>
      </c>
      <c r="R402" s="9">
        <f t="shared" si="65"/>
        <v>9.125</v>
      </c>
      <c r="S402" s="9">
        <f t="shared" si="66"/>
        <v>11.175000000000001</v>
      </c>
      <c r="T402" s="9">
        <f t="shared" si="67"/>
        <v>10.375</v>
      </c>
      <c r="U402" s="8">
        <f t="shared" si="68"/>
        <v>10.508333333333335</v>
      </c>
      <c r="V402" s="8">
        <f t="shared" si="69"/>
        <v>10.475000000000001</v>
      </c>
    </row>
    <row r="403" spans="1:22" ht="13.5" x14ac:dyDescent="0.25">
      <c r="A403" s="3">
        <f>RSI!A403</f>
        <v>42592</v>
      </c>
      <c r="B403" s="2">
        <f>RSI!B403</f>
        <v>1.0031000000000001</v>
      </c>
      <c r="C403" s="2">
        <f>RSI!I403</f>
        <v>48.901707848500465</v>
      </c>
      <c r="D403" s="2">
        <f>MACD!E403</f>
        <v>7.2037969510370115E-3</v>
      </c>
      <c r="E403" s="2">
        <f>MACD!F403</f>
        <v>5.1470959657813611E-3</v>
      </c>
      <c r="F403" s="2">
        <f>'Moving Avg'!D403</f>
        <v>0.99717999999999996</v>
      </c>
      <c r="G403" s="2">
        <f>'Moving Avg'!F403</f>
        <v>1.006265</v>
      </c>
      <c r="H403" s="2">
        <f>'Moving Avg'!G403</f>
        <v>1.0126200000000005</v>
      </c>
      <c r="I403" s="2">
        <f>'Moving Avg'!H403</f>
        <v>1.0450164999999987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83.5</v>
      </c>
      <c r="Q403" s="9">
        <f t="shared" si="64"/>
        <v>21.274999999999999</v>
      </c>
      <c r="R403" s="9">
        <f t="shared" si="65"/>
        <v>25.875</v>
      </c>
      <c r="S403" s="9">
        <f t="shared" si="66"/>
        <v>41.325000000000003</v>
      </c>
      <c r="T403" s="9">
        <f t="shared" si="67"/>
        <v>27.125</v>
      </c>
      <c r="U403" s="8">
        <f t="shared" si="68"/>
        <v>29.491666666666664</v>
      </c>
      <c r="V403" s="8">
        <f t="shared" si="69"/>
        <v>28.9</v>
      </c>
    </row>
    <row r="404" spans="1:22" ht="13.5" x14ac:dyDescent="0.25">
      <c r="A404" s="3">
        <f>RSI!A404</f>
        <v>42593</v>
      </c>
      <c r="B404" s="2">
        <f>RSI!B404</f>
        <v>0.99819999999999998</v>
      </c>
      <c r="C404" s="2">
        <f>RSI!I404</f>
        <v>47.173356415738013</v>
      </c>
      <c r="D404" s="2">
        <f>MACD!E404</f>
        <v>7.008080836193642E-3</v>
      </c>
      <c r="E404" s="2">
        <f>MACD!F404</f>
        <v>5.5192929398638173E-3</v>
      </c>
      <c r="F404" s="2">
        <f>'Moving Avg'!D404</f>
        <v>0.99619999999999997</v>
      </c>
      <c r="G404" s="2">
        <f>'Moving Avg'!F404</f>
        <v>1.0047899999999998</v>
      </c>
      <c r="H404" s="2">
        <f>'Moving Avg'!G404</f>
        <v>1.0119320000000005</v>
      </c>
      <c r="I404" s="2">
        <f>'Moving Avg'!H404</f>
        <v>1.0447709999999986</v>
      </c>
      <c r="J404" s="6" t="str">
        <f>OBV!F404</f>
        <v>BEARISH</v>
      </c>
      <c r="K404" s="6" t="str">
        <f>OBV!G404</f>
        <v>NEUTRAL</v>
      </c>
      <c r="L404" s="6" t="str">
        <f>OBV!H404</f>
        <v>CONFIRMED BEARISH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16.5</v>
      </c>
      <c r="Q404" s="9">
        <f t="shared" si="64"/>
        <v>11.225</v>
      </c>
      <c r="R404" s="9">
        <f t="shared" si="65"/>
        <v>9.125</v>
      </c>
      <c r="S404" s="9">
        <f t="shared" si="66"/>
        <v>11.175000000000001</v>
      </c>
      <c r="T404" s="9">
        <f t="shared" si="67"/>
        <v>10.375</v>
      </c>
      <c r="U404" s="8">
        <f t="shared" si="68"/>
        <v>10.508333333333335</v>
      </c>
      <c r="V404" s="8">
        <f t="shared" si="69"/>
        <v>10.475000000000001</v>
      </c>
    </row>
    <row r="405" spans="1:22" ht="13.5" x14ac:dyDescent="0.25">
      <c r="A405" s="3">
        <f>RSI!A405</f>
        <v>42594</v>
      </c>
      <c r="B405" s="2">
        <f>RSI!B405</f>
        <v>0.99819999999999998</v>
      </c>
      <c r="C405" s="2">
        <f>RSI!I405</f>
        <v>47.173356415738013</v>
      </c>
      <c r="D405" s="2">
        <f>MACD!E405</f>
        <v>6.886558742385418E-3</v>
      </c>
      <c r="E405" s="2">
        <f>MACD!F405</f>
        <v>5.7927461003681371E-3</v>
      </c>
      <c r="F405" s="2">
        <f>'Moving Avg'!D405</f>
        <v>0.99719999999999998</v>
      </c>
      <c r="G405" s="2">
        <f>'Moving Avg'!F405</f>
        <v>1.003565</v>
      </c>
      <c r="H405" s="2">
        <f>'Moving Avg'!G405</f>
        <v>1.0111460000000003</v>
      </c>
      <c r="I405" s="2">
        <f>'Moving Avg'!H405</f>
        <v>1.0444269999999987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83.5</v>
      </c>
      <c r="Q405" s="9">
        <f t="shared" si="64"/>
        <v>21.274999999999999</v>
      </c>
      <c r="R405" s="9">
        <f t="shared" si="65"/>
        <v>25.875</v>
      </c>
      <c r="S405" s="9">
        <f t="shared" si="66"/>
        <v>41.325000000000003</v>
      </c>
      <c r="T405" s="9">
        <f t="shared" si="67"/>
        <v>27.125</v>
      </c>
      <c r="U405" s="8">
        <f t="shared" si="68"/>
        <v>29.491666666666664</v>
      </c>
      <c r="V405" s="8">
        <f t="shared" si="69"/>
        <v>28.9</v>
      </c>
    </row>
    <row r="406" spans="1:22" ht="13.5" x14ac:dyDescent="0.25">
      <c r="A406" s="3">
        <f>RSI!A406</f>
        <v>42597</v>
      </c>
      <c r="B406" s="2">
        <f>RSI!B406</f>
        <v>1.0499000000000001</v>
      </c>
      <c r="C406" s="2">
        <f>RSI!I406</f>
        <v>63.122396450953133</v>
      </c>
      <c r="D406" s="2">
        <f>MACD!E406</f>
        <v>-1.5435404335881753E-3</v>
      </c>
      <c r="E406" s="2">
        <f>MACD!F406</f>
        <v>4.3254887935768749E-3</v>
      </c>
      <c r="F406" s="2">
        <f>'Moving Avg'!D406</f>
        <v>1.0105</v>
      </c>
      <c r="G406" s="2">
        <f>'Moving Avg'!F406</f>
        <v>1.0064</v>
      </c>
      <c r="H406" s="2">
        <f>'Moving Avg'!G406</f>
        <v>1.0114920000000005</v>
      </c>
      <c r="I406" s="2">
        <f>'Moving Avg'!H406</f>
        <v>1.0443904999999984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25</v>
      </c>
      <c r="N406" s="8">
        <f t="shared" si="61"/>
        <v>45</v>
      </c>
      <c r="O406" s="8">
        <f t="shared" si="62"/>
        <v>0</v>
      </c>
      <c r="P406" s="8">
        <f t="shared" si="63"/>
        <v>83.5</v>
      </c>
      <c r="Q406" s="9">
        <f t="shared" si="64"/>
        <v>37.024999999999999</v>
      </c>
      <c r="R406" s="9">
        <f t="shared" si="65"/>
        <v>34.875</v>
      </c>
      <c r="S406" s="9">
        <f t="shared" si="66"/>
        <v>48.075000000000003</v>
      </c>
      <c r="T406" s="9">
        <f t="shared" si="67"/>
        <v>38.375</v>
      </c>
      <c r="U406" s="8">
        <f t="shared" si="68"/>
        <v>39.991666666666667</v>
      </c>
      <c r="V406" s="8">
        <f t="shared" si="69"/>
        <v>39.587500000000006</v>
      </c>
    </row>
    <row r="407" spans="1:22" ht="13.5" x14ac:dyDescent="0.25">
      <c r="A407" s="3">
        <f>RSI!A407</f>
        <v>42598</v>
      </c>
      <c r="B407" s="2">
        <f>RSI!B407</f>
        <v>1.0499000000000001</v>
      </c>
      <c r="C407" s="2">
        <f>RSI!I407</f>
        <v>63.122396450953133</v>
      </c>
      <c r="D407" s="2">
        <f>MACD!E407</f>
        <v>-5.1597886149512551E-3</v>
      </c>
      <c r="E407" s="2">
        <f>MACD!F407</f>
        <v>2.4284333118712491E-3</v>
      </c>
      <c r="F407" s="2">
        <f>'Moving Avg'!D407</f>
        <v>1.01986</v>
      </c>
      <c r="G407" s="2">
        <f>'Moving Avg'!F407</f>
        <v>1.0077600000000002</v>
      </c>
      <c r="H407" s="2">
        <f>'Moving Avg'!G407</f>
        <v>1.0119360000000004</v>
      </c>
      <c r="I407" s="2">
        <f>'Moving Avg'!H407</f>
        <v>1.0443789999999986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45</v>
      </c>
      <c r="O407" s="8">
        <f t="shared" si="62"/>
        <v>0</v>
      </c>
      <c r="P407" s="8">
        <f t="shared" si="63"/>
        <v>16.5</v>
      </c>
      <c r="Q407" s="9">
        <f t="shared" si="64"/>
        <v>26.975000000000001</v>
      </c>
      <c r="R407" s="9">
        <f t="shared" si="65"/>
        <v>18.125</v>
      </c>
      <c r="S407" s="9">
        <f t="shared" si="66"/>
        <v>17.925000000000001</v>
      </c>
      <c r="T407" s="9">
        <f t="shared" si="67"/>
        <v>21.625</v>
      </c>
      <c r="U407" s="8">
        <f t="shared" si="68"/>
        <v>21.008333333333336</v>
      </c>
      <c r="V407" s="8">
        <f t="shared" si="69"/>
        <v>21.162500000000001</v>
      </c>
    </row>
    <row r="408" spans="1:22" ht="13.5" x14ac:dyDescent="0.25">
      <c r="A408" s="3">
        <f>RSI!A408</f>
        <v>42599</v>
      </c>
      <c r="B408" s="2">
        <f>RSI!B408</f>
        <v>1.0447</v>
      </c>
      <c r="C408" s="2">
        <f>RSI!I408</f>
        <v>60.974984355358941</v>
      </c>
      <c r="D408" s="2">
        <f>MACD!E408</f>
        <v>-9.6054555534557107E-3</v>
      </c>
      <c r="E408" s="2">
        <f>MACD!F408</f>
        <v>2.1655538805857117E-5</v>
      </c>
      <c r="F408" s="2">
        <f>'Moving Avg'!D408</f>
        <v>1.0281799999999999</v>
      </c>
      <c r="G408" s="2">
        <f>'Moving Avg'!F408</f>
        <v>1.0088599999999999</v>
      </c>
      <c r="H408" s="2">
        <f>'Moving Avg'!G408</f>
        <v>1.0121780000000005</v>
      </c>
      <c r="I408" s="2">
        <f>'Moving Avg'!H408</f>
        <v>1.0442674999999986</v>
      </c>
      <c r="J408" s="6" t="str">
        <f>OBV!F408</f>
        <v>BEARISH</v>
      </c>
      <c r="K408" s="6" t="str">
        <f>OBV!G408</f>
        <v>WEAK</v>
      </c>
      <c r="L408" s="6" t="str">
        <f>OBV!H408</f>
        <v>CONFIRMED BEARISH</v>
      </c>
      <c r="M408" s="8">
        <f t="shared" si="60"/>
        <v>25</v>
      </c>
      <c r="N408" s="8">
        <f t="shared" si="61"/>
        <v>45</v>
      </c>
      <c r="O408" s="8">
        <f t="shared" si="62"/>
        <v>0</v>
      </c>
      <c r="P408" s="8">
        <f t="shared" si="63"/>
        <v>0</v>
      </c>
      <c r="Q408" s="9">
        <f t="shared" si="64"/>
        <v>24.5</v>
      </c>
      <c r="R408" s="9">
        <f t="shared" si="65"/>
        <v>14</v>
      </c>
      <c r="S408" s="9">
        <f t="shared" si="66"/>
        <v>10.5</v>
      </c>
      <c r="T408" s="9">
        <f t="shared" si="67"/>
        <v>17.5</v>
      </c>
      <c r="U408" s="8">
        <f t="shared" si="68"/>
        <v>16.333333333333332</v>
      </c>
      <c r="V408" s="8">
        <f t="shared" si="69"/>
        <v>16.625</v>
      </c>
    </row>
    <row r="409" spans="1:22" ht="13.5" x14ac:dyDescent="0.25">
      <c r="A409" s="3">
        <f>RSI!A409</f>
        <v>42600</v>
      </c>
      <c r="B409" s="2">
        <f>RSI!B409</f>
        <v>1.0137</v>
      </c>
      <c r="C409" s="2">
        <f>RSI!I409</f>
        <v>50.044667368412405</v>
      </c>
      <c r="D409" s="2">
        <f>MACD!E409</f>
        <v>-9.746585427743204E-3</v>
      </c>
      <c r="E409" s="2">
        <f>MACD!F409</f>
        <v>-1.9319926545039554E-3</v>
      </c>
      <c r="F409" s="2">
        <f>'Moving Avg'!D409</f>
        <v>1.03128</v>
      </c>
      <c r="G409" s="2">
        <f>'Moving Avg'!F409</f>
        <v>1.0086550000000001</v>
      </c>
      <c r="H409" s="2">
        <f>'Moving Avg'!G409</f>
        <v>1.0118980000000004</v>
      </c>
      <c r="I409" s="2">
        <f>'Moving Avg'!H409</f>
        <v>1.0441729999999985</v>
      </c>
      <c r="J409" s="6" t="str">
        <f>OBV!F409</f>
        <v>BEARISH</v>
      </c>
      <c r="K409" s="6" t="str">
        <f>OBV!G409</f>
        <v>WEAK</v>
      </c>
      <c r="L409" s="6" t="str">
        <f>OBV!H409</f>
        <v>CONFIRMED BEARISH</v>
      </c>
      <c r="M409" s="8">
        <f t="shared" si="60"/>
        <v>25</v>
      </c>
      <c r="N409" s="8">
        <f t="shared" si="61"/>
        <v>45</v>
      </c>
      <c r="O409" s="8">
        <f t="shared" si="62"/>
        <v>0</v>
      </c>
      <c r="P409" s="8">
        <f t="shared" si="63"/>
        <v>0</v>
      </c>
      <c r="Q409" s="9">
        <f t="shared" si="64"/>
        <v>24.5</v>
      </c>
      <c r="R409" s="9">
        <f t="shared" si="65"/>
        <v>14</v>
      </c>
      <c r="S409" s="9">
        <f t="shared" si="66"/>
        <v>10.5</v>
      </c>
      <c r="T409" s="9">
        <f t="shared" si="67"/>
        <v>17.5</v>
      </c>
      <c r="U409" s="8">
        <f t="shared" si="68"/>
        <v>16.333333333333332</v>
      </c>
      <c r="V409" s="8">
        <f t="shared" si="69"/>
        <v>16.625</v>
      </c>
    </row>
    <row r="410" spans="1:22" ht="13.5" x14ac:dyDescent="0.25">
      <c r="A410" s="3">
        <f>RSI!A410</f>
        <v>42601</v>
      </c>
      <c r="B410" s="2">
        <f>RSI!B410</f>
        <v>1.0188999999999999</v>
      </c>
      <c r="C410" s="2">
        <f>RSI!I410</f>
        <v>51.611594162829249</v>
      </c>
      <c r="D410" s="2">
        <f>MACD!E410</f>
        <v>-1.177514489702558E-2</v>
      </c>
      <c r="E410" s="2">
        <f>MACD!F410</f>
        <v>-3.9006231030082805E-3</v>
      </c>
      <c r="F410" s="2">
        <f>'Moving Avg'!D410</f>
        <v>1.0354199999999998</v>
      </c>
      <c r="G410" s="2">
        <f>'Moving Avg'!F410</f>
        <v>1.0089549999999998</v>
      </c>
      <c r="H410" s="2">
        <f>'Moving Avg'!G410</f>
        <v>1.0118220000000004</v>
      </c>
      <c r="I410" s="2">
        <f>'Moving Avg'!H410</f>
        <v>1.0441044999999987</v>
      </c>
      <c r="J410" s="6" t="str">
        <f>OBV!F410</f>
        <v>BEARISH</v>
      </c>
      <c r="K410" s="6" t="str">
        <f>OBV!G410</f>
        <v>WEAK</v>
      </c>
      <c r="L410" s="6" t="str">
        <f>OBV!H410</f>
        <v>CONFIRMED BEARISH</v>
      </c>
      <c r="M410" s="8">
        <f t="shared" si="60"/>
        <v>25</v>
      </c>
      <c r="N410" s="8">
        <f t="shared" si="61"/>
        <v>45</v>
      </c>
      <c r="O410" s="8">
        <f t="shared" si="62"/>
        <v>0</v>
      </c>
      <c r="P410" s="8">
        <f t="shared" si="63"/>
        <v>0</v>
      </c>
      <c r="Q410" s="9">
        <f t="shared" si="64"/>
        <v>24.5</v>
      </c>
      <c r="R410" s="9">
        <f t="shared" si="65"/>
        <v>14</v>
      </c>
      <c r="S410" s="9">
        <f t="shared" si="66"/>
        <v>10.5</v>
      </c>
      <c r="T410" s="9">
        <f t="shared" si="67"/>
        <v>17.5</v>
      </c>
      <c r="U410" s="8">
        <f t="shared" si="68"/>
        <v>16.333333333333332</v>
      </c>
      <c r="V410" s="8">
        <f t="shared" si="69"/>
        <v>16.625</v>
      </c>
    </row>
    <row r="411" spans="1:22" ht="13.5" x14ac:dyDescent="0.25">
      <c r="A411" s="3">
        <f>RSI!A411</f>
        <v>42604</v>
      </c>
      <c r="B411" s="2">
        <f>RSI!B411</f>
        <v>1.0188999999999999</v>
      </c>
      <c r="C411" s="2">
        <f>RSI!I411</f>
        <v>51.611594162829249</v>
      </c>
      <c r="D411" s="2">
        <f>MACD!E411</f>
        <v>-1.5030852231682212E-2</v>
      </c>
      <c r="E411" s="2">
        <f>MACD!F411</f>
        <v>-6.1266689287430669E-3</v>
      </c>
      <c r="F411" s="2">
        <f>'Moving Avg'!D411</f>
        <v>1.02922</v>
      </c>
      <c r="G411" s="2">
        <f>'Moving Avg'!F411</f>
        <v>1.009255</v>
      </c>
      <c r="H411" s="2">
        <f>'Moving Avg'!G411</f>
        <v>1.0113520000000005</v>
      </c>
      <c r="I411" s="2">
        <f>'Moving Avg'!H411</f>
        <v>1.0440854999999984</v>
      </c>
      <c r="J411" s="6" t="str">
        <f>OBV!F411</f>
        <v>BEARISH</v>
      </c>
      <c r="K411" s="6" t="str">
        <f>OBV!G411</f>
        <v>WEAK</v>
      </c>
      <c r="L411" s="6" t="str">
        <f>OBV!H411</f>
        <v>CONFIRMED BEARISH</v>
      </c>
      <c r="M411" s="8">
        <f t="shared" si="60"/>
        <v>25</v>
      </c>
      <c r="N411" s="8">
        <f t="shared" si="61"/>
        <v>45</v>
      </c>
      <c r="O411" s="8">
        <f t="shared" si="62"/>
        <v>0</v>
      </c>
      <c r="P411" s="8">
        <f t="shared" si="63"/>
        <v>0</v>
      </c>
      <c r="Q411" s="9">
        <f t="shared" si="64"/>
        <v>24.5</v>
      </c>
      <c r="R411" s="9">
        <f t="shared" si="65"/>
        <v>14</v>
      </c>
      <c r="S411" s="9">
        <f t="shared" si="66"/>
        <v>10.5</v>
      </c>
      <c r="T411" s="9">
        <f t="shared" si="67"/>
        <v>17.5</v>
      </c>
      <c r="U411" s="8">
        <f t="shared" si="68"/>
        <v>16.333333333333332</v>
      </c>
      <c r="V411" s="8">
        <f t="shared" si="69"/>
        <v>16.625</v>
      </c>
    </row>
    <row r="412" spans="1:22" ht="13.5" x14ac:dyDescent="0.25">
      <c r="A412" s="3">
        <f>RSI!A412</f>
        <v>42605</v>
      </c>
      <c r="B412" s="2">
        <f>RSI!B412</f>
        <v>0.99819999999999998</v>
      </c>
      <c r="C412" s="2">
        <f>RSI!I412</f>
        <v>45.08304784793436</v>
      </c>
      <c r="D412" s="2">
        <f>MACD!E412</f>
        <v>-1.3250784163602036E-2</v>
      </c>
      <c r="E412" s="2">
        <f>MACD!F412</f>
        <v>-7.5514919757148609E-3</v>
      </c>
      <c r="F412" s="2">
        <f>'Moving Avg'!D412</f>
        <v>1.0188799999999998</v>
      </c>
      <c r="G412" s="2">
        <f>'Moving Avg'!F412</f>
        <v>1.0087649999999999</v>
      </c>
      <c r="H412" s="2">
        <f>'Moving Avg'!G412</f>
        <v>1.0105660000000001</v>
      </c>
      <c r="I412" s="2">
        <f>'Moving Avg'!H412</f>
        <v>1.0439629999999986</v>
      </c>
      <c r="J412" s="6" t="str">
        <f>OBV!F412</f>
        <v>BEARISH</v>
      </c>
      <c r="K412" s="6" t="str">
        <f>OBV!G412</f>
        <v>WEAK</v>
      </c>
      <c r="L412" s="6" t="str">
        <f>OBV!H412</f>
        <v>CONFIRMED BEARISH</v>
      </c>
      <c r="M412" s="8">
        <f t="shared" si="60"/>
        <v>25</v>
      </c>
      <c r="N412" s="8">
        <f t="shared" si="61"/>
        <v>45</v>
      </c>
      <c r="O412" s="8">
        <f t="shared" si="62"/>
        <v>0</v>
      </c>
      <c r="P412" s="8">
        <f t="shared" si="63"/>
        <v>0</v>
      </c>
      <c r="Q412" s="9">
        <f t="shared" si="64"/>
        <v>24.5</v>
      </c>
      <c r="R412" s="9">
        <f t="shared" si="65"/>
        <v>14</v>
      </c>
      <c r="S412" s="9">
        <f t="shared" si="66"/>
        <v>10.5</v>
      </c>
      <c r="T412" s="9">
        <f t="shared" si="67"/>
        <v>17.5</v>
      </c>
      <c r="U412" s="8">
        <f t="shared" si="68"/>
        <v>16.333333333333332</v>
      </c>
      <c r="V412" s="8">
        <f t="shared" si="69"/>
        <v>16.625</v>
      </c>
    </row>
    <row r="413" spans="1:22" ht="13.5" x14ac:dyDescent="0.25">
      <c r="A413" s="3">
        <f>RSI!A413</f>
        <v>42606</v>
      </c>
      <c r="B413" s="2">
        <f>RSI!B413</f>
        <v>1.0085</v>
      </c>
      <c r="C413" s="2">
        <f>RSI!I413</f>
        <v>48.569182862629447</v>
      </c>
      <c r="D413" s="2">
        <f>MACD!E413</f>
        <v>-1.2412260359110805E-2</v>
      </c>
      <c r="E413" s="2">
        <f>MACD!F413</f>
        <v>-8.5236456523940501E-3</v>
      </c>
      <c r="F413" s="2">
        <f>'Moving Avg'!D413</f>
        <v>1.0116399999999999</v>
      </c>
      <c r="G413" s="2">
        <f>'Moving Avg'!F413</f>
        <v>1.0087900000000001</v>
      </c>
      <c r="H413" s="2">
        <f>'Moving Avg'!G413</f>
        <v>1.0099860000000001</v>
      </c>
      <c r="I413" s="2">
        <f>'Moving Avg'!H413</f>
        <v>1.0438919999999985</v>
      </c>
      <c r="J413" s="6" t="str">
        <f>OBV!F413</f>
        <v>BEARISH</v>
      </c>
      <c r="K413" s="6" t="str">
        <f>OBV!G413</f>
        <v>WEAK</v>
      </c>
      <c r="L413" s="6" t="str">
        <f>OBV!H413</f>
        <v>CONFIRMED BEARISH</v>
      </c>
      <c r="M413" s="8">
        <f t="shared" si="60"/>
        <v>25</v>
      </c>
      <c r="N413" s="8">
        <f t="shared" si="61"/>
        <v>45</v>
      </c>
      <c r="O413" s="8">
        <f t="shared" si="62"/>
        <v>0</v>
      </c>
      <c r="P413" s="8">
        <f t="shared" si="63"/>
        <v>0</v>
      </c>
      <c r="Q413" s="9">
        <f t="shared" si="64"/>
        <v>24.5</v>
      </c>
      <c r="R413" s="9">
        <f t="shared" si="65"/>
        <v>14</v>
      </c>
      <c r="S413" s="9">
        <f t="shared" si="66"/>
        <v>10.5</v>
      </c>
      <c r="T413" s="9">
        <f t="shared" si="67"/>
        <v>17.5</v>
      </c>
      <c r="U413" s="8">
        <f t="shared" si="68"/>
        <v>16.333333333333332</v>
      </c>
      <c r="V413" s="8">
        <f t="shared" si="69"/>
        <v>16.625</v>
      </c>
    </row>
    <row r="414" spans="1:22" ht="13.5" x14ac:dyDescent="0.25">
      <c r="A414" s="3">
        <f>RSI!A414</f>
        <v>42607</v>
      </c>
      <c r="B414" s="2">
        <f>RSI!B414</f>
        <v>1.0034000000000001</v>
      </c>
      <c r="C414" s="2">
        <f>RSI!I414</f>
        <v>46.978957107270858</v>
      </c>
      <c r="D414" s="2">
        <f>MACD!E414</f>
        <v>-1.205145384152817E-2</v>
      </c>
      <c r="E414" s="2">
        <f>MACD!F414</f>
        <v>-9.2292072902208748E-3</v>
      </c>
      <c r="F414" s="2">
        <f>'Moving Avg'!D414</f>
        <v>1.0095799999999999</v>
      </c>
      <c r="G414" s="2">
        <f>'Moving Avg'!F414</f>
        <v>1.0085600000000001</v>
      </c>
      <c r="H414" s="2">
        <f>'Moving Avg'!G414</f>
        <v>1.0093040000000002</v>
      </c>
      <c r="I414" s="2">
        <f>'Moving Avg'!H414</f>
        <v>1.0437704999999986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  <c r="M414" s="8">
        <f t="shared" si="60"/>
        <v>25</v>
      </c>
      <c r="N414" s="8">
        <f t="shared" si="61"/>
        <v>45</v>
      </c>
      <c r="O414" s="8">
        <f t="shared" si="62"/>
        <v>0</v>
      </c>
      <c r="P414" s="8">
        <f t="shared" si="63"/>
        <v>0</v>
      </c>
      <c r="Q414" s="9">
        <f t="shared" si="64"/>
        <v>24.5</v>
      </c>
      <c r="R414" s="9">
        <f t="shared" si="65"/>
        <v>14</v>
      </c>
      <c r="S414" s="9">
        <f t="shared" si="66"/>
        <v>10.5</v>
      </c>
      <c r="T414" s="9">
        <f t="shared" si="67"/>
        <v>17.5</v>
      </c>
      <c r="U414" s="8">
        <f t="shared" si="68"/>
        <v>16.333333333333332</v>
      </c>
      <c r="V414" s="8">
        <f t="shared" si="69"/>
        <v>16.625</v>
      </c>
    </row>
    <row r="415" spans="1:22" ht="13.5" x14ac:dyDescent="0.25">
      <c r="A415" s="3">
        <f>RSI!A415</f>
        <v>42608</v>
      </c>
      <c r="B415" s="2">
        <f>RSI!B415</f>
        <v>1.0034000000000001</v>
      </c>
      <c r="C415" s="2">
        <f>RSI!I415</f>
        <v>46.978957107270865</v>
      </c>
      <c r="D415" s="2">
        <f>MACD!E415</f>
        <v>-1.1690691426424538E-2</v>
      </c>
      <c r="E415" s="2">
        <f>MACD!F415</f>
        <v>-9.7215041174616088E-3</v>
      </c>
      <c r="F415" s="2">
        <f>'Moving Avg'!D415</f>
        <v>1.00648</v>
      </c>
      <c r="G415" s="2">
        <f>'Moving Avg'!F415</f>
        <v>1.0083300000000002</v>
      </c>
      <c r="H415" s="2">
        <f>'Moving Avg'!G415</f>
        <v>1.0086220000000001</v>
      </c>
      <c r="I415" s="2">
        <f>'Moving Avg'!H415</f>
        <v>1.0436489999999985</v>
      </c>
      <c r="J415" s="6" t="str">
        <f>OBV!F415</f>
        <v>BEARISH</v>
      </c>
      <c r="K415" s="6" t="str">
        <f>OBV!G415</f>
        <v>WEAK</v>
      </c>
      <c r="L415" s="6" t="str">
        <f>OBV!H415</f>
        <v>CONFIRMED BEARISH</v>
      </c>
      <c r="M415" s="8">
        <f t="shared" si="60"/>
        <v>25</v>
      </c>
      <c r="N415" s="8">
        <f t="shared" si="61"/>
        <v>45</v>
      </c>
      <c r="O415" s="8">
        <f t="shared" si="62"/>
        <v>0</v>
      </c>
      <c r="P415" s="8">
        <f t="shared" si="63"/>
        <v>0</v>
      </c>
      <c r="Q415" s="9">
        <f t="shared" si="64"/>
        <v>24.5</v>
      </c>
      <c r="R415" s="9">
        <f t="shared" si="65"/>
        <v>14</v>
      </c>
      <c r="S415" s="9">
        <f t="shared" si="66"/>
        <v>10.5</v>
      </c>
      <c r="T415" s="9">
        <f t="shared" si="67"/>
        <v>17.5</v>
      </c>
      <c r="U415" s="8">
        <f t="shared" si="68"/>
        <v>16.333333333333332</v>
      </c>
      <c r="V415" s="8">
        <f t="shared" si="69"/>
        <v>16.625</v>
      </c>
    </row>
    <row r="416" spans="1:22" ht="13.5" x14ac:dyDescent="0.25">
      <c r="A416" s="3">
        <f>RSI!A416</f>
        <v>42611</v>
      </c>
      <c r="B416" s="2">
        <f>RSI!B416</f>
        <v>1.0034000000000001</v>
      </c>
      <c r="C416" s="2">
        <f>RSI!I416</f>
        <v>46.978957107270865</v>
      </c>
      <c r="D416" s="2">
        <f>MACD!E416</f>
        <v>-3.3802286632931278E-3</v>
      </c>
      <c r="E416" s="2">
        <f>MACD!F416</f>
        <v>-8.4532490266279129E-3</v>
      </c>
      <c r="F416" s="2">
        <f>'Moving Avg'!D416</f>
        <v>1.0033800000000002</v>
      </c>
      <c r="G416" s="2">
        <f>'Moving Avg'!F416</f>
        <v>1.0095750000000001</v>
      </c>
      <c r="H416" s="2">
        <f>'Moving Avg'!G416</f>
        <v>1.0085300000000001</v>
      </c>
      <c r="I416" s="2">
        <f>'Moving Avg'!H416</f>
        <v>1.0438224999999985</v>
      </c>
      <c r="J416" s="6" t="str">
        <f>OBV!F416</f>
        <v>BEARISH</v>
      </c>
      <c r="K416" s="6" t="str">
        <f>OBV!G416</f>
        <v>WEAK</v>
      </c>
      <c r="L416" s="6" t="str">
        <f>OBV!H416</f>
        <v>CONFIRMED BEARISH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0</v>
      </c>
      <c r="Q416" s="9">
        <f t="shared" si="64"/>
        <v>8.75</v>
      </c>
      <c r="R416" s="9">
        <f t="shared" si="65"/>
        <v>5</v>
      </c>
      <c r="S416" s="9">
        <f t="shared" si="66"/>
        <v>3.75</v>
      </c>
      <c r="T416" s="9">
        <f t="shared" si="67"/>
        <v>6.25</v>
      </c>
      <c r="U416" s="8">
        <f t="shared" si="68"/>
        <v>5.833333333333333</v>
      </c>
      <c r="V416" s="8">
        <f t="shared" si="69"/>
        <v>5.9375</v>
      </c>
    </row>
    <row r="417" spans="1:22" ht="13.5" x14ac:dyDescent="0.25">
      <c r="A417" s="3">
        <f>RSI!A417</f>
        <v>42612</v>
      </c>
      <c r="B417" s="2">
        <f>RSI!B417</f>
        <v>1.0085</v>
      </c>
      <c r="C417" s="2">
        <f>RSI!I417</f>
        <v>49.0619802438706</v>
      </c>
      <c r="D417" s="2">
        <f>MACD!E417</f>
        <v>3.3214755376027583E-3</v>
      </c>
      <c r="E417" s="2">
        <f>MACD!F417</f>
        <v>-6.0983041137817788E-3</v>
      </c>
      <c r="F417" s="2">
        <f>'Moving Avg'!D417</f>
        <v>1.0054399999999999</v>
      </c>
      <c r="G417" s="2">
        <f>'Moving Avg'!F417</f>
        <v>1.0098449999999999</v>
      </c>
      <c r="H417" s="2">
        <f>'Moving Avg'!G417</f>
        <v>1.0086380000000001</v>
      </c>
      <c r="I417" s="2">
        <f>'Moving Avg'!H417</f>
        <v>1.0437759999999985</v>
      </c>
      <c r="J417" s="6" t="str">
        <f>OBV!F417</f>
        <v>BEARISH</v>
      </c>
      <c r="K417" s="6" t="str">
        <f>OBV!G417</f>
        <v>WEAK</v>
      </c>
      <c r="L417" s="6" t="str">
        <f>OBV!H417</f>
        <v>BEARISH DIVERGENCE</v>
      </c>
      <c r="M417" s="8">
        <f t="shared" si="60"/>
        <v>25</v>
      </c>
      <c r="N417" s="8">
        <f t="shared" si="61"/>
        <v>0</v>
      </c>
      <c r="O417" s="8">
        <f t="shared" si="62"/>
        <v>0</v>
      </c>
      <c r="P417" s="8">
        <f t="shared" si="63"/>
        <v>0</v>
      </c>
      <c r="Q417" s="9">
        <f t="shared" si="64"/>
        <v>8.75</v>
      </c>
      <c r="R417" s="9">
        <f t="shared" si="65"/>
        <v>5</v>
      </c>
      <c r="S417" s="9">
        <f t="shared" si="66"/>
        <v>3.75</v>
      </c>
      <c r="T417" s="9">
        <f t="shared" si="67"/>
        <v>6.25</v>
      </c>
      <c r="U417" s="8">
        <f t="shared" si="68"/>
        <v>5.833333333333333</v>
      </c>
      <c r="V417" s="8">
        <f t="shared" si="69"/>
        <v>5.9375</v>
      </c>
    </row>
    <row r="418" spans="1:22" ht="13.5" x14ac:dyDescent="0.25">
      <c r="A418" s="3">
        <f>RSI!A418</f>
        <v>42613</v>
      </c>
      <c r="B418" s="2">
        <f>RSI!B418</f>
        <v>1.0034000000000001</v>
      </c>
      <c r="C418" s="2">
        <f>RSI!I418</f>
        <v>47.070485391702995</v>
      </c>
      <c r="D418" s="2">
        <f>MACD!E418</f>
        <v>8.5838195635168368E-3</v>
      </c>
      <c r="E418" s="2">
        <f>MACD!F418</f>
        <v>-3.1618793783220562E-3</v>
      </c>
      <c r="F418" s="2">
        <f>'Moving Avg'!D418</f>
        <v>1.0044200000000001</v>
      </c>
      <c r="G418" s="2">
        <f>'Moving Avg'!F418</f>
        <v>1.0103550000000001</v>
      </c>
      <c r="H418" s="2">
        <f>'Moving Avg'!G418</f>
        <v>1.0090380000000001</v>
      </c>
      <c r="I418" s="2">
        <f>'Moving Avg'!H418</f>
        <v>1.0436794999999988</v>
      </c>
      <c r="J418" s="6" t="str">
        <f>OBV!F418</f>
        <v>BEARISH</v>
      </c>
      <c r="K418" s="6" t="str">
        <f>OBV!G418</f>
        <v>WEAK</v>
      </c>
      <c r="L418" s="6" t="str">
        <f>OBV!H418</f>
        <v>CONFIRMED BEARISH</v>
      </c>
      <c r="M418" s="8">
        <f t="shared" si="60"/>
        <v>25</v>
      </c>
      <c r="N418" s="8">
        <f t="shared" si="61"/>
        <v>0</v>
      </c>
      <c r="O418" s="8">
        <f t="shared" si="62"/>
        <v>0</v>
      </c>
      <c r="P418" s="8">
        <f t="shared" si="63"/>
        <v>0</v>
      </c>
      <c r="Q418" s="9">
        <f t="shared" si="64"/>
        <v>8.75</v>
      </c>
      <c r="R418" s="9">
        <f t="shared" si="65"/>
        <v>5</v>
      </c>
      <c r="S418" s="9">
        <f t="shared" si="66"/>
        <v>3.75</v>
      </c>
      <c r="T418" s="9">
        <f t="shared" si="67"/>
        <v>6.25</v>
      </c>
      <c r="U418" s="8">
        <f t="shared" si="68"/>
        <v>5.833333333333333</v>
      </c>
      <c r="V418" s="8">
        <f t="shared" si="69"/>
        <v>5.9375</v>
      </c>
    </row>
    <row r="419" spans="1:22" ht="13.5" x14ac:dyDescent="0.25">
      <c r="A419" s="3">
        <f>RSI!A419</f>
        <v>42614</v>
      </c>
      <c r="B419" s="2">
        <f>RSI!B419</f>
        <v>1.0034000000000001</v>
      </c>
      <c r="C419" s="2">
        <f>RSI!I419</f>
        <v>47.070485391703002</v>
      </c>
      <c r="D419" s="2">
        <f>MACD!E419</f>
        <v>8.3103418679963958E-3</v>
      </c>
      <c r="E419" s="2">
        <f>MACD!F419</f>
        <v>-8.6743512905836616E-4</v>
      </c>
      <c r="F419" s="2">
        <f>'Moving Avg'!D419</f>
        <v>1.0044200000000001</v>
      </c>
      <c r="G419" s="2">
        <f>'Moving Avg'!F419</f>
        <v>1.01037</v>
      </c>
      <c r="H419" s="2">
        <f>'Moving Avg'!G419</f>
        <v>1.0094380000000001</v>
      </c>
      <c r="I419" s="2">
        <f>'Moving Avg'!H419</f>
        <v>1.0436074999999987</v>
      </c>
      <c r="J419" s="6" t="str">
        <f>OBV!F419</f>
        <v>BEARISH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0</v>
      </c>
      <c r="O419" s="8">
        <f t="shared" si="62"/>
        <v>0</v>
      </c>
      <c r="P419" s="8">
        <f t="shared" si="63"/>
        <v>16.5</v>
      </c>
      <c r="Q419" s="9">
        <f t="shared" si="64"/>
        <v>11.225</v>
      </c>
      <c r="R419" s="9">
        <f t="shared" si="65"/>
        <v>9.125</v>
      </c>
      <c r="S419" s="9">
        <f t="shared" si="66"/>
        <v>11.175000000000001</v>
      </c>
      <c r="T419" s="9">
        <f t="shared" si="67"/>
        <v>10.375</v>
      </c>
      <c r="U419" s="8">
        <f t="shared" si="68"/>
        <v>10.508333333333335</v>
      </c>
      <c r="V419" s="8">
        <f t="shared" si="69"/>
        <v>10.475000000000001</v>
      </c>
    </row>
    <row r="420" spans="1:22" ht="13.5" x14ac:dyDescent="0.25">
      <c r="A420" s="3">
        <f>RSI!A420</f>
        <v>42615</v>
      </c>
      <c r="B420" s="2">
        <f>RSI!B420</f>
        <v>1.0085</v>
      </c>
      <c r="C420" s="2">
        <f>RSI!I420</f>
        <v>49.450189777945887</v>
      </c>
      <c r="D420" s="2">
        <f>MACD!E420</f>
        <v>8.5409751052043514E-3</v>
      </c>
      <c r="E420" s="2">
        <f>MACD!F420</f>
        <v>1.0142469177941774E-3</v>
      </c>
      <c r="F420" s="2">
        <f>'Moving Avg'!D420</f>
        <v>1.0054399999999999</v>
      </c>
      <c r="G420" s="2">
        <f>'Moving Avg'!F420</f>
        <v>1.0111349999999999</v>
      </c>
      <c r="H420" s="2">
        <f>'Moving Avg'!G420</f>
        <v>1.0095459999999998</v>
      </c>
      <c r="I420" s="2">
        <f>'Moving Avg'!H420</f>
        <v>1.0435609999999986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  <c r="M420" s="8">
        <f t="shared" si="60"/>
        <v>25</v>
      </c>
      <c r="N420" s="8">
        <f t="shared" si="61"/>
        <v>0</v>
      </c>
      <c r="O420" s="8">
        <f t="shared" si="62"/>
        <v>0</v>
      </c>
      <c r="P420" s="8">
        <f t="shared" si="63"/>
        <v>16.5</v>
      </c>
      <c r="Q420" s="9">
        <f t="shared" si="64"/>
        <v>11.225</v>
      </c>
      <c r="R420" s="9">
        <f t="shared" si="65"/>
        <v>9.125</v>
      </c>
      <c r="S420" s="9">
        <f t="shared" si="66"/>
        <v>11.175000000000001</v>
      </c>
      <c r="T420" s="9">
        <f t="shared" si="67"/>
        <v>10.375</v>
      </c>
      <c r="U420" s="8">
        <f t="shared" si="68"/>
        <v>10.508333333333335</v>
      </c>
      <c r="V420" s="8">
        <f t="shared" si="69"/>
        <v>10.475000000000001</v>
      </c>
    </row>
    <row r="421" spans="1:22" ht="13.5" x14ac:dyDescent="0.25">
      <c r="A421" s="3">
        <f>RSI!A421</f>
        <v>42618</v>
      </c>
      <c r="B421" s="2">
        <f>RSI!B421</f>
        <v>0.98270000000000002</v>
      </c>
      <c r="C421" s="2">
        <f>RSI!I421</f>
        <v>39.720949402872471</v>
      </c>
      <c r="D421" s="2">
        <f>MACD!E421</f>
        <v>1.0653967241418982E-2</v>
      </c>
      <c r="E421" s="2">
        <f>MACD!F421</f>
        <v>2.9421909825191384E-3</v>
      </c>
      <c r="F421" s="2">
        <f>'Moving Avg'!D421</f>
        <v>1.0013000000000001</v>
      </c>
      <c r="G421" s="2">
        <f>'Moving Avg'!F421</f>
        <v>1.0111000000000001</v>
      </c>
      <c r="H421" s="2">
        <f>'Moving Avg'!G421</f>
        <v>1.0091379999999996</v>
      </c>
      <c r="I421" s="2">
        <f>'Moving Avg'!H421</f>
        <v>1.0435329999999987</v>
      </c>
      <c r="J421" s="6" t="str">
        <f>OBV!F421</f>
        <v>BEARISH</v>
      </c>
      <c r="K421" s="6" t="str">
        <f>OBV!G421</f>
        <v>NEUTRAL</v>
      </c>
      <c r="L421" s="6" t="str">
        <f>OBV!H421</f>
        <v>CONFIRMED BEARISH</v>
      </c>
      <c r="M421" s="8">
        <f t="shared" si="60"/>
        <v>25</v>
      </c>
      <c r="N421" s="8">
        <f t="shared" si="61"/>
        <v>0</v>
      </c>
      <c r="O421" s="8">
        <f t="shared" si="62"/>
        <v>0</v>
      </c>
      <c r="P421" s="8">
        <f t="shared" si="63"/>
        <v>16.5</v>
      </c>
      <c r="Q421" s="9">
        <f t="shared" si="64"/>
        <v>11.225</v>
      </c>
      <c r="R421" s="9">
        <f t="shared" si="65"/>
        <v>9.125</v>
      </c>
      <c r="S421" s="9">
        <f t="shared" si="66"/>
        <v>11.175000000000001</v>
      </c>
      <c r="T421" s="9">
        <f t="shared" si="67"/>
        <v>10.375</v>
      </c>
      <c r="U421" s="8">
        <f t="shared" si="68"/>
        <v>10.508333333333335</v>
      </c>
      <c r="V421" s="8">
        <f t="shared" si="69"/>
        <v>10.475000000000001</v>
      </c>
    </row>
    <row r="422" spans="1:22" ht="13.5" x14ac:dyDescent="0.25">
      <c r="A422" s="3">
        <f>RSI!A422</f>
        <v>42619</v>
      </c>
      <c r="B422" s="2">
        <f>RSI!B422</f>
        <v>0.99299999999999999</v>
      </c>
      <c r="C422" s="2">
        <f>RSI!I422</f>
        <v>44.42221120716021</v>
      </c>
      <c r="D422" s="2">
        <f>MACD!E422</f>
        <v>8.6529899436791347E-3</v>
      </c>
      <c r="E422" s="2">
        <f>MACD!F422</f>
        <v>4.0843507747511379E-3</v>
      </c>
      <c r="F422" s="2">
        <f>'Moving Avg'!D422</f>
        <v>0.99819999999999998</v>
      </c>
      <c r="G422" s="2">
        <f>'Moving Avg'!F422</f>
        <v>1.0105949999999999</v>
      </c>
      <c r="H422" s="2">
        <f>'Moving Avg'!G422</f>
        <v>1.0089359999999998</v>
      </c>
      <c r="I422" s="2">
        <f>'Moving Avg'!H422</f>
        <v>1.0434089999999985</v>
      </c>
      <c r="J422" s="6" t="str">
        <f>OBV!F422</f>
        <v>BEARISH</v>
      </c>
      <c r="K422" s="6" t="str">
        <f>OBV!G422</f>
        <v>NEUTRAL</v>
      </c>
      <c r="L422" s="6" t="str">
        <f>OBV!H422</f>
        <v>CONFIRMED BEARISH</v>
      </c>
      <c r="M422" s="8">
        <f t="shared" si="60"/>
        <v>25</v>
      </c>
      <c r="N422" s="8">
        <f t="shared" si="61"/>
        <v>0</v>
      </c>
      <c r="O422" s="8">
        <f t="shared" si="62"/>
        <v>0</v>
      </c>
      <c r="P422" s="8">
        <f t="shared" si="63"/>
        <v>16.5</v>
      </c>
      <c r="Q422" s="9">
        <f t="shared" si="64"/>
        <v>11.225</v>
      </c>
      <c r="R422" s="9">
        <f t="shared" si="65"/>
        <v>9.125</v>
      </c>
      <c r="S422" s="9">
        <f t="shared" si="66"/>
        <v>11.175000000000001</v>
      </c>
      <c r="T422" s="9">
        <f t="shared" si="67"/>
        <v>10.375</v>
      </c>
      <c r="U422" s="8">
        <f t="shared" si="68"/>
        <v>10.508333333333335</v>
      </c>
      <c r="V422" s="8">
        <f t="shared" si="69"/>
        <v>10.475000000000001</v>
      </c>
    </row>
    <row r="423" spans="1:22" ht="13.5" x14ac:dyDescent="0.25">
      <c r="A423" s="3">
        <f>RSI!A423</f>
        <v>42620</v>
      </c>
      <c r="B423" s="2">
        <f>RSI!B423</f>
        <v>0.9879</v>
      </c>
      <c r="C423" s="2">
        <f>RSI!I423</f>
        <v>42.648552858337503</v>
      </c>
      <c r="D423" s="2">
        <f>MACD!E423</f>
        <v>9.0083155372597812E-3</v>
      </c>
      <c r="E423" s="2">
        <f>MACD!F423</f>
        <v>5.0691437272528672E-3</v>
      </c>
      <c r="F423" s="2">
        <f>'Moving Avg'!D423</f>
        <v>0.99509999999999987</v>
      </c>
      <c r="G423" s="2">
        <f>'Moving Avg'!F423</f>
        <v>1.009835</v>
      </c>
      <c r="H423" s="2">
        <f>'Moving Avg'!G423</f>
        <v>1.008632</v>
      </c>
      <c r="I423" s="2">
        <f>'Moving Avg'!H423</f>
        <v>1.0434314999999985</v>
      </c>
      <c r="J423" s="6" t="str">
        <f>OBV!F423</f>
        <v>BEARISH</v>
      </c>
      <c r="K423" s="6" t="str">
        <f>OBV!G423</f>
        <v>NEUTRAL</v>
      </c>
      <c r="L423" s="6" t="str">
        <f>OBV!H423</f>
        <v>CONFIRMED BEARISH</v>
      </c>
      <c r="M423" s="8">
        <f t="shared" si="60"/>
        <v>25</v>
      </c>
      <c r="N423" s="8">
        <f t="shared" si="61"/>
        <v>0</v>
      </c>
      <c r="O423" s="8">
        <f t="shared" si="62"/>
        <v>0</v>
      </c>
      <c r="P423" s="8">
        <f t="shared" si="63"/>
        <v>16.5</v>
      </c>
      <c r="Q423" s="9">
        <f t="shared" si="64"/>
        <v>11.225</v>
      </c>
      <c r="R423" s="9">
        <f t="shared" si="65"/>
        <v>9.125</v>
      </c>
      <c r="S423" s="9">
        <f t="shared" si="66"/>
        <v>11.175000000000001</v>
      </c>
      <c r="T423" s="9">
        <f t="shared" si="67"/>
        <v>10.375</v>
      </c>
      <c r="U423" s="8">
        <f t="shared" si="68"/>
        <v>10.508333333333335</v>
      </c>
      <c r="V423" s="8">
        <f t="shared" si="69"/>
        <v>10.475000000000001</v>
      </c>
    </row>
    <row r="424" spans="1:22" ht="13.5" x14ac:dyDescent="0.25">
      <c r="A424" s="3">
        <f>RSI!A424</f>
        <v>42621</v>
      </c>
      <c r="B424" s="2">
        <f>RSI!B424</f>
        <v>0.96199999999999997</v>
      </c>
      <c r="C424" s="2">
        <f>RSI!I424</f>
        <v>35.004727335379954</v>
      </c>
      <c r="D424" s="2">
        <f>MACD!E424</f>
        <v>1.0552706637218856E-2</v>
      </c>
      <c r="E424" s="2">
        <f>MACD!F424</f>
        <v>6.1658563092460653E-3</v>
      </c>
      <c r="F424" s="2">
        <f>'Moving Avg'!D424</f>
        <v>0.98682000000000003</v>
      </c>
      <c r="G424" s="2">
        <f>'Moving Avg'!F424</f>
        <v>1.0080249999999999</v>
      </c>
      <c r="H424" s="2">
        <f>'Moving Avg'!G424</f>
        <v>1.0078099999999999</v>
      </c>
      <c r="I424" s="2">
        <f>'Moving Avg'!H424</f>
        <v>1.0433244999999984</v>
      </c>
      <c r="J424" s="6" t="str">
        <f>OBV!F424</f>
        <v>BEARISH</v>
      </c>
      <c r="K424" s="6" t="str">
        <f>OBV!G424</f>
        <v>NEUTRAL</v>
      </c>
      <c r="L424" s="6" t="str">
        <f>OBV!H424</f>
        <v>CONFIRMED BEARISH</v>
      </c>
      <c r="M424" s="8">
        <f t="shared" si="60"/>
        <v>25</v>
      </c>
      <c r="N424" s="8">
        <f t="shared" si="61"/>
        <v>0</v>
      </c>
      <c r="O424" s="8">
        <f t="shared" si="62"/>
        <v>0</v>
      </c>
      <c r="P424" s="8">
        <f t="shared" si="63"/>
        <v>16.5</v>
      </c>
      <c r="Q424" s="9">
        <f t="shared" si="64"/>
        <v>11.225</v>
      </c>
      <c r="R424" s="9">
        <f t="shared" si="65"/>
        <v>9.125</v>
      </c>
      <c r="S424" s="9">
        <f t="shared" si="66"/>
        <v>11.175000000000001</v>
      </c>
      <c r="T424" s="9">
        <f t="shared" si="67"/>
        <v>10.375</v>
      </c>
      <c r="U424" s="8">
        <f t="shared" si="68"/>
        <v>10.508333333333335</v>
      </c>
      <c r="V424" s="8">
        <f t="shared" si="69"/>
        <v>10.475000000000001</v>
      </c>
    </row>
    <row r="425" spans="1:22" ht="13.5" x14ac:dyDescent="0.25">
      <c r="A425" s="3">
        <f>RSI!A425</f>
        <v>42622</v>
      </c>
      <c r="B425" s="2">
        <f>RSI!B425</f>
        <v>0.9879</v>
      </c>
      <c r="C425" s="2">
        <f>RSI!I425</f>
        <v>45.520156469805848</v>
      </c>
      <c r="D425" s="2">
        <f>MACD!E425</f>
        <v>1.019571725243229E-2</v>
      </c>
      <c r="E425" s="2">
        <f>MACD!F425</f>
        <v>6.9718284978833112E-3</v>
      </c>
      <c r="F425" s="2">
        <f>'Moving Avg'!D425</f>
        <v>0.98270000000000002</v>
      </c>
      <c r="G425" s="2">
        <f>'Moving Avg'!F425</f>
        <v>1.0075099999999997</v>
      </c>
      <c r="H425" s="2">
        <f>'Moving Avg'!G425</f>
        <v>1.007506</v>
      </c>
      <c r="I425" s="2">
        <f>'Moving Avg'!H425</f>
        <v>1.0431994999999983</v>
      </c>
      <c r="J425" s="6" t="str">
        <f>OBV!F425</f>
        <v>BEARISH</v>
      </c>
      <c r="K425" s="6" t="str">
        <f>OBV!G425</f>
        <v>NEUTRAL</v>
      </c>
      <c r="L425" s="6" t="str">
        <f>OBV!H425</f>
        <v>CONFIRMED BEARISH</v>
      </c>
      <c r="M425" s="8">
        <f t="shared" si="60"/>
        <v>25</v>
      </c>
      <c r="N425" s="8">
        <f t="shared" si="61"/>
        <v>0</v>
      </c>
      <c r="O425" s="8">
        <f t="shared" si="62"/>
        <v>0</v>
      </c>
      <c r="P425" s="8">
        <f t="shared" si="63"/>
        <v>16.5</v>
      </c>
      <c r="Q425" s="9">
        <f t="shared" si="64"/>
        <v>11.225</v>
      </c>
      <c r="R425" s="9">
        <f t="shared" si="65"/>
        <v>9.125</v>
      </c>
      <c r="S425" s="9">
        <f t="shared" si="66"/>
        <v>11.175000000000001</v>
      </c>
      <c r="T425" s="9">
        <f t="shared" si="67"/>
        <v>10.375</v>
      </c>
      <c r="U425" s="8">
        <f t="shared" si="68"/>
        <v>10.508333333333335</v>
      </c>
      <c r="V425" s="8">
        <f t="shared" si="69"/>
        <v>10.475000000000001</v>
      </c>
    </row>
    <row r="426" spans="1:22" ht="13.5" x14ac:dyDescent="0.25">
      <c r="A426" s="3">
        <f>RSI!A426</f>
        <v>42627</v>
      </c>
      <c r="B426" s="2">
        <f>RSI!B426</f>
        <v>0.9879</v>
      </c>
      <c r="C426" s="2">
        <f>RSI!I426</f>
        <v>45.520156469805848</v>
      </c>
      <c r="D426" s="2">
        <f>MACD!E426</f>
        <v>9.9764723811328615E-3</v>
      </c>
      <c r="E426" s="2">
        <f>MACD!F426</f>
        <v>7.5727572745332219E-3</v>
      </c>
      <c r="F426" s="2">
        <f>'Moving Avg'!D426</f>
        <v>0.98373999999999984</v>
      </c>
      <c r="G426" s="2">
        <f>'Moving Avg'!F426</f>
        <v>1.0044099999999998</v>
      </c>
      <c r="H426" s="2">
        <f>'Moving Avg'!G426</f>
        <v>1.0072020000000002</v>
      </c>
      <c r="I426" s="2">
        <f>'Moving Avg'!H426</f>
        <v>1.0431974999999987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25</v>
      </c>
      <c r="N426" s="8">
        <f t="shared" si="61"/>
        <v>0</v>
      </c>
      <c r="O426" s="8">
        <f t="shared" si="62"/>
        <v>0</v>
      </c>
      <c r="P426" s="8">
        <f t="shared" si="63"/>
        <v>83.5</v>
      </c>
      <c r="Q426" s="9">
        <f t="shared" si="64"/>
        <v>21.274999999999999</v>
      </c>
      <c r="R426" s="9">
        <f t="shared" si="65"/>
        <v>25.875</v>
      </c>
      <c r="S426" s="9">
        <f t="shared" si="66"/>
        <v>41.325000000000003</v>
      </c>
      <c r="T426" s="9">
        <f t="shared" si="67"/>
        <v>27.125</v>
      </c>
      <c r="U426" s="8">
        <f t="shared" si="68"/>
        <v>29.491666666666664</v>
      </c>
      <c r="V426" s="8">
        <f t="shared" si="69"/>
        <v>28.9</v>
      </c>
    </row>
    <row r="427" spans="1:22" ht="13.5" x14ac:dyDescent="0.25">
      <c r="A427" s="3">
        <f>RSI!A427</f>
        <v>42628</v>
      </c>
      <c r="B427" s="2">
        <f>RSI!B427</f>
        <v>0.94130000000000003</v>
      </c>
      <c r="C427" s="2">
        <f>RSI!I427</f>
        <v>34.031250834641824</v>
      </c>
      <c r="D427" s="2">
        <f>MACD!E427</f>
        <v>1.4104112753976605E-2</v>
      </c>
      <c r="E427" s="2">
        <f>MACD!F427</f>
        <v>8.8790283704218986E-3</v>
      </c>
      <c r="F427" s="2">
        <f>'Moving Avg'!D427</f>
        <v>0.97340000000000004</v>
      </c>
      <c r="G427" s="2">
        <f>'Moving Avg'!F427</f>
        <v>0.99897999999999987</v>
      </c>
      <c r="H427" s="2">
        <f>'Moving Avg'!G427</f>
        <v>1.0059660000000001</v>
      </c>
      <c r="I427" s="2">
        <f>'Moving Avg'!H427</f>
        <v>1.0431099999999986</v>
      </c>
      <c r="J427" s="6" t="str">
        <f>OBV!F427</f>
        <v>BEARISH</v>
      </c>
      <c r="K427" s="6" t="str">
        <f>OBV!G427</f>
        <v>WEAK</v>
      </c>
      <c r="L427" s="6" t="str">
        <f>OBV!H427</f>
        <v>CONFIRMED BEARISH</v>
      </c>
      <c r="M427" s="8">
        <f t="shared" si="60"/>
        <v>25</v>
      </c>
      <c r="N427" s="8">
        <f t="shared" si="61"/>
        <v>0</v>
      </c>
      <c r="O427" s="8">
        <f t="shared" si="62"/>
        <v>0</v>
      </c>
      <c r="P427" s="8">
        <f t="shared" si="63"/>
        <v>0</v>
      </c>
      <c r="Q427" s="9">
        <f t="shared" si="64"/>
        <v>8.75</v>
      </c>
      <c r="R427" s="9">
        <f t="shared" si="65"/>
        <v>5</v>
      </c>
      <c r="S427" s="9">
        <f t="shared" si="66"/>
        <v>3.75</v>
      </c>
      <c r="T427" s="9">
        <f t="shared" si="67"/>
        <v>6.25</v>
      </c>
      <c r="U427" s="8">
        <f t="shared" si="68"/>
        <v>5.833333333333333</v>
      </c>
      <c r="V427" s="8">
        <f t="shared" si="69"/>
        <v>5.9375</v>
      </c>
    </row>
    <row r="428" spans="1:22" ht="13.5" x14ac:dyDescent="0.25">
      <c r="A428" s="3">
        <f>RSI!A428</f>
        <v>42629</v>
      </c>
      <c r="B428" s="2">
        <f>RSI!B428</f>
        <v>0.97230000000000005</v>
      </c>
      <c r="C428" s="2">
        <f>RSI!I428</f>
        <v>44.132884706999903</v>
      </c>
      <c r="D428" s="2">
        <f>MACD!E428</f>
        <v>1.4862188684221955E-2</v>
      </c>
      <c r="E428" s="2">
        <f>MACD!F428</f>
        <v>1.0075660433181911E-2</v>
      </c>
      <c r="F428" s="2">
        <f>'Moving Avg'!D428</f>
        <v>0.97028000000000003</v>
      </c>
      <c r="G428" s="2">
        <f>'Moving Avg'!F428</f>
        <v>0.99536000000000002</v>
      </c>
      <c r="H428" s="2">
        <f>'Moving Avg'!G428</f>
        <v>1.0053500000000002</v>
      </c>
      <c r="I428" s="2">
        <f>'Moving Avg'!H428</f>
        <v>1.0430544999999984</v>
      </c>
      <c r="J428" s="6" t="str">
        <f>OBV!F428</f>
        <v>BEARISH</v>
      </c>
      <c r="K428" s="6" t="str">
        <f>OBV!G428</f>
        <v>WEAK</v>
      </c>
      <c r="L428" s="6" t="str">
        <f>OBV!H428</f>
        <v>CONFIRMED BEARISH</v>
      </c>
      <c r="M428" s="8">
        <f t="shared" si="60"/>
        <v>25</v>
      </c>
      <c r="N428" s="8">
        <f t="shared" si="61"/>
        <v>0</v>
      </c>
      <c r="O428" s="8">
        <f t="shared" si="62"/>
        <v>0</v>
      </c>
      <c r="P428" s="8">
        <f t="shared" si="63"/>
        <v>0</v>
      </c>
      <c r="Q428" s="9">
        <f t="shared" si="64"/>
        <v>8.75</v>
      </c>
      <c r="R428" s="9">
        <f t="shared" si="65"/>
        <v>5</v>
      </c>
      <c r="S428" s="9">
        <f t="shared" si="66"/>
        <v>3.75</v>
      </c>
      <c r="T428" s="9">
        <f t="shared" si="67"/>
        <v>6.25</v>
      </c>
      <c r="U428" s="8">
        <f t="shared" si="68"/>
        <v>5.833333333333333</v>
      </c>
      <c r="V428" s="8">
        <f t="shared" si="69"/>
        <v>5.9375</v>
      </c>
    </row>
    <row r="429" spans="1:22" ht="13.5" x14ac:dyDescent="0.25">
      <c r="A429" s="3">
        <f>RSI!A429</f>
        <v>42632</v>
      </c>
      <c r="B429" s="2">
        <f>RSI!B429</f>
        <v>0.92579999999999996</v>
      </c>
      <c r="C429" s="2">
        <f>RSI!I429</f>
        <v>35.381035019822832</v>
      </c>
      <c r="D429" s="2">
        <f>MACD!E429</f>
        <v>1.9085613544850499E-2</v>
      </c>
      <c r="E429" s="2">
        <f>MACD!F429</f>
        <v>1.187765105551563E-2</v>
      </c>
      <c r="F429" s="2">
        <f>'Moving Avg'!D429</f>
        <v>0.96304000000000001</v>
      </c>
      <c r="G429" s="2">
        <f>'Moving Avg'!F429</f>
        <v>0.99096499999999987</v>
      </c>
      <c r="H429" s="2">
        <f>'Moving Avg'!G429</f>
        <v>1.0032140000000001</v>
      </c>
      <c r="I429" s="2">
        <f>'Moving Avg'!H429</f>
        <v>1.0426434999999987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0</v>
      </c>
      <c r="P429" s="8">
        <f t="shared" si="63"/>
        <v>0</v>
      </c>
      <c r="Q429" s="9">
        <f t="shared" si="64"/>
        <v>8.75</v>
      </c>
      <c r="R429" s="9">
        <f t="shared" si="65"/>
        <v>5</v>
      </c>
      <c r="S429" s="9">
        <f t="shared" si="66"/>
        <v>3.75</v>
      </c>
      <c r="T429" s="9">
        <f t="shared" si="67"/>
        <v>6.25</v>
      </c>
      <c r="U429" s="8">
        <f t="shared" si="68"/>
        <v>5.833333333333333</v>
      </c>
      <c r="V429" s="8">
        <f t="shared" si="69"/>
        <v>5.9375</v>
      </c>
    </row>
    <row r="430" spans="1:22" ht="13.5" x14ac:dyDescent="0.25">
      <c r="A430" s="3">
        <f>RSI!A430</f>
        <v>42633</v>
      </c>
      <c r="B430" s="2">
        <f>RSI!B430</f>
        <v>0.96719999999999995</v>
      </c>
      <c r="C430" s="2">
        <f>RSI!I430</f>
        <v>45.704658866244642</v>
      </c>
      <c r="D430" s="2">
        <f>MACD!E430</f>
        <v>2.0779343979304588E-2</v>
      </c>
      <c r="E430" s="2">
        <f>MACD!F430</f>
        <v>1.3657989640273423E-2</v>
      </c>
      <c r="F430" s="2">
        <f>'Moving Avg'!D430</f>
        <v>0.95890000000000009</v>
      </c>
      <c r="G430" s="2">
        <f>'Moving Avg'!F430</f>
        <v>0.9883799999999997</v>
      </c>
      <c r="H430" s="2">
        <f>'Moving Avg'!G430</f>
        <v>1.001906</v>
      </c>
      <c r="I430" s="2">
        <f>'Moving Avg'!H430</f>
        <v>1.0425624999999987</v>
      </c>
      <c r="J430" s="6" t="str">
        <f>OBV!F430</f>
        <v>BULLISH</v>
      </c>
      <c r="K430" s="6" t="str">
        <f>OBV!G430</f>
        <v>STRONG</v>
      </c>
      <c r="L430" s="6" t="str">
        <f>OBV!H430</f>
        <v>BULLISH DIVERGENCE</v>
      </c>
      <c r="M430" s="8">
        <f t="shared" si="60"/>
        <v>25</v>
      </c>
      <c r="N430" s="8">
        <f t="shared" si="61"/>
        <v>0</v>
      </c>
      <c r="O430" s="8">
        <f t="shared" si="62"/>
        <v>0</v>
      </c>
      <c r="P430" s="8">
        <f t="shared" si="63"/>
        <v>83</v>
      </c>
      <c r="Q430" s="9">
        <f t="shared" si="64"/>
        <v>21.2</v>
      </c>
      <c r="R430" s="9">
        <f t="shared" si="65"/>
        <v>25.75</v>
      </c>
      <c r="S430" s="9">
        <f t="shared" si="66"/>
        <v>41.1</v>
      </c>
      <c r="T430" s="9">
        <f t="shared" si="67"/>
        <v>27</v>
      </c>
      <c r="U430" s="8">
        <f t="shared" si="68"/>
        <v>29.350000000000005</v>
      </c>
      <c r="V430" s="8">
        <f t="shared" si="69"/>
        <v>28.762500000000003</v>
      </c>
    </row>
    <row r="431" spans="1:22" ht="13.5" x14ac:dyDescent="0.25">
      <c r="A431" s="3">
        <f>RSI!A431</f>
        <v>42634</v>
      </c>
      <c r="B431" s="2">
        <f>RSI!B431</f>
        <v>0.98270000000000002</v>
      </c>
      <c r="C431" s="2">
        <f>RSI!I431</f>
        <v>48.99044825058445</v>
      </c>
      <c r="D431" s="2">
        <f>MACD!E431</f>
        <v>1.7222815470921859E-2</v>
      </c>
      <c r="E431" s="2">
        <f>MACD!F431</f>
        <v>1.4370954806403111E-2</v>
      </c>
      <c r="F431" s="2">
        <f>'Moving Avg'!D431</f>
        <v>0.95786000000000016</v>
      </c>
      <c r="G431" s="2">
        <f>'Moving Avg'!F431</f>
        <v>0.98656999999999984</v>
      </c>
      <c r="H431" s="2">
        <f>'Moving Avg'!G431</f>
        <v>1.0014980000000002</v>
      </c>
      <c r="I431" s="2">
        <f>'Moving Avg'!H431</f>
        <v>1.0424849999999986</v>
      </c>
      <c r="J431" s="6" t="str">
        <f>OBV!F431</f>
        <v>BULLISH</v>
      </c>
      <c r="K431" s="6" t="str">
        <f>OBV!G431</f>
        <v>STRONG</v>
      </c>
      <c r="L431" s="6" t="str">
        <f>OBV!H431</f>
        <v>BULLISH DIVERGENCE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83</v>
      </c>
      <c r="Q431" s="9">
        <f t="shared" si="64"/>
        <v>21.2</v>
      </c>
      <c r="R431" s="9">
        <f t="shared" si="65"/>
        <v>25.75</v>
      </c>
      <c r="S431" s="9">
        <f t="shared" si="66"/>
        <v>41.1</v>
      </c>
      <c r="T431" s="9">
        <f t="shared" si="67"/>
        <v>27</v>
      </c>
      <c r="U431" s="8">
        <f t="shared" si="68"/>
        <v>29.350000000000005</v>
      </c>
      <c r="V431" s="8">
        <f t="shared" si="69"/>
        <v>28.762500000000003</v>
      </c>
    </row>
    <row r="432" spans="1:22" ht="13.5" x14ac:dyDescent="0.25">
      <c r="A432" s="3">
        <f>RSI!A432</f>
        <v>42635</v>
      </c>
      <c r="B432" s="2">
        <f>RSI!B432</f>
        <v>0.98270000000000002</v>
      </c>
      <c r="C432" s="2">
        <f>RSI!I432</f>
        <v>48.99044825058445</v>
      </c>
      <c r="D432" s="2">
        <f>MACD!E432</f>
        <v>1.5824705494600244E-2</v>
      </c>
      <c r="E432" s="2">
        <f>MACD!F432</f>
        <v>1.4661704944042538E-2</v>
      </c>
      <c r="F432" s="2">
        <f>'Moving Avg'!D432</f>
        <v>0.96614</v>
      </c>
      <c r="G432" s="2">
        <f>'Moving Avg'!F432</f>
        <v>0.98579500000000009</v>
      </c>
      <c r="H432" s="2">
        <f>'Moving Avg'!G432</f>
        <v>1.0006980000000001</v>
      </c>
      <c r="I432" s="2">
        <f>'Moving Avg'!H432</f>
        <v>1.0424074999999986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100</v>
      </c>
      <c r="Q432" s="9">
        <f t="shared" si="64"/>
        <v>23.75</v>
      </c>
      <c r="R432" s="9">
        <f t="shared" si="65"/>
        <v>30</v>
      </c>
      <c r="S432" s="9">
        <f t="shared" si="66"/>
        <v>48.75</v>
      </c>
      <c r="T432" s="9">
        <f t="shared" si="67"/>
        <v>31.25</v>
      </c>
      <c r="U432" s="8">
        <f t="shared" si="68"/>
        <v>34.166666666666664</v>
      </c>
      <c r="V432" s="8">
        <f t="shared" si="69"/>
        <v>33.4375</v>
      </c>
    </row>
    <row r="433" spans="1:22" ht="13.5" x14ac:dyDescent="0.25">
      <c r="A433" s="3">
        <f>RSI!A433</f>
        <v>42636</v>
      </c>
      <c r="B433" s="2">
        <f>RSI!B433</f>
        <v>1.0188999999999999</v>
      </c>
      <c r="C433" s="2">
        <f>RSI!I433</f>
        <v>56.174227453402224</v>
      </c>
      <c r="D433" s="2">
        <f>MACD!E433</f>
        <v>1.1200263712643377E-2</v>
      </c>
      <c r="E433" s="2">
        <f>MACD!F433</f>
        <v>1.3969416697762705E-2</v>
      </c>
      <c r="F433" s="2">
        <f>'Moving Avg'!D433</f>
        <v>0.97545999999999999</v>
      </c>
      <c r="G433" s="2">
        <f>'Moving Avg'!F433</f>
        <v>0.98631500000000005</v>
      </c>
      <c r="H433" s="2">
        <f>'Moving Avg'!G433</f>
        <v>1.0010140000000003</v>
      </c>
      <c r="I433" s="2">
        <f>'Moving Avg'!H433</f>
        <v>1.0426834999999983</v>
      </c>
      <c r="J433" s="6" t="str">
        <f>OBV!F433</f>
        <v>BULLISH</v>
      </c>
      <c r="K433" s="6" t="str">
        <f>OBV!G433</f>
        <v>STRONG</v>
      </c>
      <c r="L433" s="6" t="str">
        <f>OBV!H433</f>
        <v>CONFIRMED BULLISH</v>
      </c>
      <c r="M433" s="8">
        <f t="shared" si="60"/>
        <v>25</v>
      </c>
      <c r="N433" s="8">
        <f t="shared" si="61"/>
        <v>45</v>
      </c>
      <c r="O433" s="8">
        <f t="shared" si="62"/>
        <v>0</v>
      </c>
      <c r="P433" s="8">
        <f t="shared" si="63"/>
        <v>100</v>
      </c>
      <c r="Q433" s="9">
        <f t="shared" si="64"/>
        <v>39.5</v>
      </c>
      <c r="R433" s="9">
        <f t="shared" si="65"/>
        <v>39</v>
      </c>
      <c r="S433" s="9">
        <f t="shared" si="66"/>
        <v>55.5</v>
      </c>
      <c r="T433" s="9">
        <f t="shared" si="67"/>
        <v>42.5</v>
      </c>
      <c r="U433" s="8">
        <f t="shared" si="68"/>
        <v>44.666666666666664</v>
      </c>
      <c r="V433" s="8">
        <f t="shared" si="69"/>
        <v>44.125</v>
      </c>
    </row>
    <row r="434" spans="1:22" ht="13.5" x14ac:dyDescent="0.25">
      <c r="A434" s="3">
        <f>RSI!A434</f>
        <v>42639</v>
      </c>
      <c r="B434" s="2">
        <f>RSI!B434</f>
        <v>1.0137</v>
      </c>
      <c r="C434" s="2">
        <f>RSI!I434</f>
        <v>54.97649997750397</v>
      </c>
      <c r="D434" s="2">
        <f>MACD!E434</f>
        <v>3.4967806787724598E-3</v>
      </c>
      <c r="E434" s="2">
        <f>MACD!F434</f>
        <v>1.1874889493964657E-2</v>
      </c>
      <c r="F434" s="2">
        <f>'Moving Avg'!D434</f>
        <v>0.99303999999999992</v>
      </c>
      <c r="G434" s="2">
        <f>'Moving Avg'!F434</f>
        <v>0.98682999999999998</v>
      </c>
      <c r="H434" s="2">
        <f>'Moving Avg'!G434</f>
        <v>1.0007340000000002</v>
      </c>
      <c r="I434" s="2">
        <f>'Moving Avg'!H434</f>
        <v>1.0428349999999984</v>
      </c>
      <c r="J434" s="6" t="str">
        <f>OBV!F434</f>
        <v>BULLISH</v>
      </c>
      <c r="K434" s="6" t="str">
        <f>OBV!G434</f>
        <v>STRONG</v>
      </c>
      <c r="L434" s="6" t="str">
        <f>OBV!H434</f>
        <v>CONFIRMED BULLISH</v>
      </c>
      <c r="M434" s="8">
        <f t="shared" si="60"/>
        <v>25</v>
      </c>
      <c r="N434" s="8">
        <f t="shared" si="61"/>
        <v>45</v>
      </c>
      <c r="O434" s="8">
        <f t="shared" si="62"/>
        <v>0</v>
      </c>
      <c r="P434" s="8">
        <f t="shared" si="63"/>
        <v>100</v>
      </c>
      <c r="Q434" s="9">
        <f t="shared" si="64"/>
        <v>39.5</v>
      </c>
      <c r="R434" s="9">
        <f t="shared" si="65"/>
        <v>39</v>
      </c>
      <c r="S434" s="9">
        <f t="shared" si="66"/>
        <v>55.5</v>
      </c>
      <c r="T434" s="9">
        <f t="shared" si="67"/>
        <v>42.5</v>
      </c>
      <c r="U434" s="8">
        <f t="shared" si="68"/>
        <v>44.666666666666664</v>
      </c>
      <c r="V434" s="8">
        <f t="shared" si="69"/>
        <v>44.125</v>
      </c>
    </row>
    <row r="435" spans="1:22" ht="13.5" x14ac:dyDescent="0.25">
      <c r="A435" s="3">
        <f>RSI!A435</f>
        <v>42640</v>
      </c>
      <c r="B435" s="2">
        <f>RSI!B435</f>
        <v>1.0137</v>
      </c>
      <c r="C435" s="2">
        <f>RSI!I435</f>
        <v>54.97649997750397</v>
      </c>
      <c r="D435" s="2">
        <f>MACD!E435</f>
        <v>8.1688051629491554E-4</v>
      </c>
      <c r="E435" s="2">
        <f>MACD!F435</f>
        <v>9.6632876984307087E-3</v>
      </c>
      <c r="F435" s="2">
        <f>'Moving Avg'!D435</f>
        <v>1.00234</v>
      </c>
      <c r="G435" s="2">
        <f>'Moving Avg'!F435</f>
        <v>0.98734500000000003</v>
      </c>
      <c r="H435" s="2">
        <f>'Moving Avg'!G435</f>
        <v>1.0005540000000002</v>
      </c>
      <c r="I435" s="2">
        <f>'Moving Avg'!H435</f>
        <v>1.0429864999999985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  <c r="M435" s="8">
        <f t="shared" si="60"/>
        <v>25</v>
      </c>
      <c r="N435" s="8">
        <f t="shared" si="61"/>
        <v>45</v>
      </c>
      <c r="O435" s="8">
        <f t="shared" si="62"/>
        <v>0</v>
      </c>
      <c r="P435" s="8">
        <f t="shared" si="63"/>
        <v>100</v>
      </c>
      <c r="Q435" s="9">
        <f t="shared" si="64"/>
        <v>39.5</v>
      </c>
      <c r="R435" s="9">
        <f t="shared" si="65"/>
        <v>39</v>
      </c>
      <c r="S435" s="9">
        <f t="shared" si="66"/>
        <v>55.5</v>
      </c>
      <c r="T435" s="9">
        <f t="shared" si="67"/>
        <v>42.5</v>
      </c>
      <c r="U435" s="8">
        <f t="shared" si="68"/>
        <v>44.666666666666664</v>
      </c>
      <c r="V435" s="8">
        <f t="shared" si="69"/>
        <v>44.125</v>
      </c>
    </row>
    <row r="436" spans="1:22" ht="13.5" x14ac:dyDescent="0.25">
      <c r="A436" s="3">
        <f>RSI!A436</f>
        <v>42641</v>
      </c>
      <c r="B436" s="2">
        <f>RSI!B436</f>
        <v>1.0085</v>
      </c>
      <c r="C436" s="2">
        <f>RSI!I436</f>
        <v>53.649842759748289</v>
      </c>
      <c r="D436" s="2">
        <f>MACD!E436</f>
        <v>-1.2008974516438675E-3</v>
      </c>
      <c r="E436" s="2">
        <f>MACD!F436</f>
        <v>7.4904506684157941E-3</v>
      </c>
      <c r="F436" s="2">
        <f>'Moving Avg'!D436</f>
        <v>1.0074999999999998</v>
      </c>
      <c r="G436" s="2">
        <f>'Moving Avg'!F436</f>
        <v>0.98760000000000014</v>
      </c>
      <c r="H436" s="2">
        <f>'Moving Avg'!G436</f>
        <v>1.0008600000000003</v>
      </c>
      <c r="I436" s="2">
        <f>'Moving Avg'!H436</f>
        <v>1.0431119999999985</v>
      </c>
      <c r="J436" s="6" t="str">
        <f>OBV!F436</f>
        <v>BULLISH</v>
      </c>
      <c r="K436" s="6" t="str">
        <f>OBV!G436</f>
        <v>NEUTRAL</v>
      </c>
      <c r="L436" s="6" t="str">
        <f>OBV!H436</f>
        <v>CONFIRMED BULLISH</v>
      </c>
      <c r="M436" s="8">
        <f t="shared" si="60"/>
        <v>25</v>
      </c>
      <c r="N436" s="8">
        <f t="shared" si="61"/>
        <v>45</v>
      </c>
      <c r="O436" s="8">
        <f t="shared" si="62"/>
        <v>0</v>
      </c>
      <c r="P436" s="8">
        <f t="shared" si="63"/>
        <v>83.5</v>
      </c>
      <c r="Q436" s="9">
        <f t="shared" si="64"/>
        <v>37.024999999999999</v>
      </c>
      <c r="R436" s="9">
        <f t="shared" si="65"/>
        <v>34.875</v>
      </c>
      <c r="S436" s="9">
        <f t="shared" si="66"/>
        <v>48.075000000000003</v>
      </c>
      <c r="T436" s="9">
        <f t="shared" si="67"/>
        <v>38.375</v>
      </c>
      <c r="U436" s="8">
        <f t="shared" si="68"/>
        <v>39.991666666666667</v>
      </c>
      <c r="V436" s="8">
        <f t="shared" si="69"/>
        <v>39.587500000000006</v>
      </c>
    </row>
    <row r="437" spans="1:22" ht="13.5" x14ac:dyDescent="0.25">
      <c r="A437" s="3">
        <f>RSI!A437</f>
        <v>42642</v>
      </c>
      <c r="B437" s="2">
        <f>RSI!B437</f>
        <v>0.96719999999999995</v>
      </c>
      <c r="C437" s="2">
        <f>RSI!I437</f>
        <v>44.470965079157928</v>
      </c>
      <c r="D437" s="2">
        <f>MACD!E437</f>
        <v>-7.1128215296397679E-3</v>
      </c>
      <c r="E437" s="2">
        <f>MACD!F437</f>
        <v>4.5697962288046819E-3</v>
      </c>
      <c r="F437" s="2">
        <f>'Moving Avg'!D437</f>
        <v>1.0044</v>
      </c>
      <c r="G437" s="2">
        <f>'Moving Avg'!F437</f>
        <v>0.98553499999999994</v>
      </c>
      <c r="H437" s="2">
        <f>'Moving Avg'!G437</f>
        <v>0.99975000000000025</v>
      </c>
      <c r="I437" s="2">
        <f>'Moving Avg'!H437</f>
        <v>1.0431784999999985</v>
      </c>
      <c r="J437" s="6" t="str">
        <f>OBV!F437</f>
        <v>BEARISH</v>
      </c>
      <c r="K437" s="6" t="str">
        <f>OBV!G437</f>
        <v>WEAK</v>
      </c>
      <c r="L437" s="6" t="str">
        <f>OBV!H437</f>
        <v>CONFIRMED BEARISH</v>
      </c>
      <c r="M437" s="8">
        <f t="shared" si="60"/>
        <v>25</v>
      </c>
      <c r="N437" s="8">
        <f t="shared" si="61"/>
        <v>45</v>
      </c>
      <c r="O437" s="8">
        <f t="shared" si="62"/>
        <v>0</v>
      </c>
      <c r="P437" s="8">
        <f t="shared" si="63"/>
        <v>0</v>
      </c>
      <c r="Q437" s="9">
        <f t="shared" si="64"/>
        <v>24.5</v>
      </c>
      <c r="R437" s="9">
        <f t="shared" si="65"/>
        <v>14</v>
      </c>
      <c r="S437" s="9">
        <f t="shared" si="66"/>
        <v>10.5</v>
      </c>
      <c r="T437" s="9">
        <f t="shared" si="67"/>
        <v>17.5</v>
      </c>
      <c r="U437" s="8">
        <f t="shared" si="68"/>
        <v>16.333333333333332</v>
      </c>
      <c r="V437" s="8">
        <f t="shared" si="69"/>
        <v>16.625</v>
      </c>
    </row>
    <row r="438" spans="1:22" ht="13.5" x14ac:dyDescent="0.25">
      <c r="A438" s="3">
        <f>RSI!A438</f>
        <v>42643</v>
      </c>
      <c r="B438" s="2">
        <f>RSI!B438</f>
        <v>0.99819999999999998</v>
      </c>
      <c r="C438" s="2">
        <f>RSI!I438</f>
        <v>51.217510031597314</v>
      </c>
      <c r="D438" s="2">
        <f>MACD!E438</f>
        <v>-9.4858353055096156E-3</v>
      </c>
      <c r="E438" s="2">
        <f>MACD!F438</f>
        <v>1.7586699219418226E-3</v>
      </c>
      <c r="F438" s="2">
        <f>'Moving Avg'!D438</f>
        <v>1.0002599999999999</v>
      </c>
      <c r="G438" s="2">
        <f>'Moving Avg'!F438</f>
        <v>0.98527500000000001</v>
      </c>
      <c r="H438" s="2">
        <f>'Moving Avg'!G438</f>
        <v>0.99926000000000015</v>
      </c>
      <c r="I438" s="2">
        <f>'Moving Avg'!H438</f>
        <v>1.0432524999999984</v>
      </c>
      <c r="J438" s="6" t="str">
        <f>OBV!F438</f>
        <v>BEARISH</v>
      </c>
      <c r="K438" s="6" t="str">
        <f>OBV!G438</f>
        <v>WEAK</v>
      </c>
      <c r="L438" s="6" t="str">
        <f>OBV!H438</f>
        <v>CONFIRMED BEARISH</v>
      </c>
      <c r="M438" s="8">
        <f t="shared" si="60"/>
        <v>25</v>
      </c>
      <c r="N438" s="8">
        <f t="shared" si="61"/>
        <v>45</v>
      </c>
      <c r="O438" s="8">
        <f t="shared" si="62"/>
        <v>0</v>
      </c>
      <c r="P438" s="8">
        <f t="shared" si="63"/>
        <v>0</v>
      </c>
      <c r="Q438" s="9">
        <f t="shared" si="64"/>
        <v>24.5</v>
      </c>
      <c r="R438" s="9">
        <f t="shared" si="65"/>
        <v>14</v>
      </c>
      <c r="S438" s="9">
        <f t="shared" si="66"/>
        <v>10.5</v>
      </c>
      <c r="T438" s="9">
        <f t="shared" si="67"/>
        <v>17.5</v>
      </c>
      <c r="U438" s="8">
        <f t="shared" si="68"/>
        <v>16.333333333333332</v>
      </c>
      <c r="V438" s="8">
        <f t="shared" si="69"/>
        <v>16.625</v>
      </c>
    </row>
    <row r="439" spans="1:22" ht="13.5" x14ac:dyDescent="0.25">
      <c r="A439" s="3">
        <f>RSI!A439</f>
        <v>42647</v>
      </c>
      <c r="B439" s="2">
        <f>RSI!B439</f>
        <v>1.0291999999999999</v>
      </c>
      <c r="C439" s="2">
        <f>RSI!I439</f>
        <v>56.861784815778265</v>
      </c>
      <c r="D439" s="2">
        <f>MACD!E439</f>
        <v>-2.0982232590814887E-2</v>
      </c>
      <c r="E439" s="2">
        <f>MACD!F439</f>
        <v>-2.789510580609519E-3</v>
      </c>
      <c r="F439" s="2">
        <f>'Moving Avg'!D439</f>
        <v>1.00336</v>
      </c>
      <c r="G439" s="2">
        <f>'Moving Avg'!F439</f>
        <v>0.98656499999999991</v>
      </c>
      <c r="H439" s="2">
        <f>'Moving Avg'!G439</f>
        <v>0.99948800000000015</v>
      </c>
      <c r="I439" s="2">
        <f>'Moving Avg'!H439</f>
        <v>1.0434324999999982</v>
      </c>
      <c r="J439" s="6" t="str">
        <f>OBV!F439</f>
        <v>BEARISH</v>
      </c>
      <c r="K439" s="6" t="str">
        <f>OBV!G439</f>
        <v>WEAK</v>
      </c>
      <c r="L439" s="6" t="str">
        <f>OBV!H439</f>
        <v>BEARISH DIVERGENCE</v>
      </c>
      <c r="M439" s="8">
        <f t="shared" si="60"/>
        <v>25</v>
      </c>
      <c r="N439" s="8">
        <f t="shared" si="61"/>
        <v>45</v>
      </c>
      <c r="O439" s="8">
        <f t="shared" si="62"/>
        <v>0</v>
      </c>
      <c r="P439" s="8">
        <f t="shared" si="63"/>
        <v>0</v>
      </c>
      <c r="Q439" s="9">
        <f t="shared" si="64"/>
        <v>24.5</v>
      </c>
      <c r="R439" s="9">
        <f t="shared" si="65"/>
        <v>14</v>
      </c>
      <c r="S439" s="9">
        <f t="shared" si="66"/>
        <v>10.5</v>
      </c>
      <c r="T439" s="9">
        <f t="shared" si="67"/>
        <v>17.5</v>
      </c>
      <c r="U439" s="8">
        <f t="shared" si="68"/>
        <v>16.333333333333332</v>
      </c>
      <c r="V439" s="8">
        <f t="shared" si="69"/>
        <v>16.625</v>
      </c>
    </row>
    <row r="440" spans="1:22" ht="13.5" x14ac:dyDescent="0.25">
      <c r="A440" s="3">
        <f>RSI!A440</f>
        <v>42648</v>
      </c>
      <c r="B440" s="2">
        <f>RSI!B440</f>
        <v>1.0603</v>
      </c>
      <c r="C440" s="2">
        <f>RSI!I440</f>
        <v>61.655092012886286</v>
      </c>
      <c r="D440" s="2">
        <f>MACD!E440</f>
        <v>-2.6863088212170316E-2</v>
      </c>
      <c r="E440" s="2">
        <f>MACD!F440</f>
        <v>-7.6042261069216794E-3</v>
      </c>
      <c r="F440" s="2">
        <f>'Moving Avg'!D440</f>
        <v>1.01268</v>
      </c>
      <c r="G440" s="2">
        <f>'Moving Avg'!F440</f>
        <v>0.98915500000000001</v>
      </c>
      <c r="H440" s="2">
        <f>'Moving Avg'!G440</f>
        <v>1.0004360000000001</v>
      </c>
      <c r="I440" s="2">
        <f>'Moving Avg'!H440</f>
        <v>1.0437924999999983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  <c r="M440" s="8">
        <f t="shared" si="60"/>
        <v>25</v>
      </c>
      <c r="N440" s="8">
        <f t="shared" si="61"/>
        <v>45</v>
      </c>
      <c r="O440" s="8">
        <f t="shared" si="62"/>
        <v>0</v>
      </c>
      <c r="P440" s="8">
        <f t="shared" si="63"/>
        <v>100</v>
      </c>
      <c r="Q440" s="9">
        <f t="shared" si="64"/>
        <v>39.5</v>
      </c>
      <c r="R440" s="9">
        <f t="shared" si="65"/>
        <v>39</v>
      </c>
      <c r="S440" s="9">
        <f t="shared" si="66"/>
        <v>55.5</v>
      </c>
      <c r="T440" s="9">
        <f t="shared" si="67"/>
        <v>42.5</v>
      </c>
      <c r="U440" s="8">
        <f t="shared" si="68"/>
        <v>44.666666666666664</v>
      </c>
      <c r="V440" s="8">
        <f t="shared" si="69"/>
        <v>44.125</v>
      </c>
    </row>
    <row r="441" spans="1:22" ht="13.5" x14ac:dyDescent="0.25">
      <c r="A441" s="3">
        <f>RSI!A441</f>
        <v>42649</v>
      </c>
      <c r="B441" s="2">
        <f>RSI!B441</f>
        <v>1.0499000000000001</v>
      </c>
      <c r="C441" s="2">
        <f>RSI!I441</f>
        <v>59.282845770111621</v>
      </c>
      <c r="D441" s="2">
        <f>MACD!E441</f>
        <v>-2.9070447024204582E-2</v>
      </c>
      <c r="E441" s="2">
        <f>MACD!F441</f>
        <v>-1.189747029037826E-2</v>
      </c>
      <c r="F441" s="2">
        <f>'Moving Avg'!D441</f>
        <v>1.0209600000000001</v>
      </c>
      <c r="G441" s="2">
        <f>'Moving Avg'!F441</f>
        <v>0.99251500000000004</v>
      </c>
      <c r="H441" s="2">
        <f>'Moving Avg'!G441</f>
        <v>1.0011760000000001</v>
      </c>
      <c r="I441" s="2">
        <f>'Moving Avg'!H441</f>
        <v>1.0441004999999983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  <c r="M441" s="8">
        <f t="shared" si="60"/>
        <v>25</v>
      </c>
      <c r="N441" s="8">
        <f t="shared" si="61"/>
        <v>45</v>
      </c>
      <c r="O441" s="8">
        <f t="shared" si="62"/>
        <v>0</v>
      </c>
      <c r="P441" s="8">
        <f t="shared" si="63"/>
        <v>100</v>
      </c>
      <c r="Q441" s="9">
        <f t="shared" si="64"/>
        <v>39.5</v>
      </c>
      <c r="R441" s="9">
        <f t="shared" si="65"/>
        <v>39</v>
      </c>
      <c r="S441" s="9">
        <f t="shared" si="66"/>
        <v>55.5</v>
      </c>
      <c r="T441" s="9">
        <f t="shared" si="67"/>
        <v>42.5</v>
      </c>
      <c r="U441" s="8">
        <f t="shared" si="68"/>
        <v>44.666666666666664</v>
      </c>
      <c r="V441" s="8">
        <f t="shared" si="69"/>
        <v>44.125</v>
      </c>
    </row>
    <row r="442" spans="1:22" ht="13.5" x14ac:dyDescent="0.25">
      <c r="A442" s="3">
        <f>RSI!A442</f>
        <v>42650</v>
      </c>
      <c r="B442" s="2">
        <f>RSI!B442</f>
        <v>1.0758000000000001</v>
      </c>
      <c r="C442" s="2">
        <f>RSI!I442</f>
        <v>63.091474354432933</v>
      </c>
      <c r="D442" s="2">
        <f>MACD!E442</f>
        <v>-3.3152902537630813E-2</v>
      </c>
      <c r="E442" s="2">
        <f>MACD!F442</f>
        <v>-1.6148556739828773E-2</v>
      </c>
      <c r="F442" s="2">
        <f>'Moving Avg'!D442</f>
        <v>1.0426800000000001</v>
      </c>
      <c r="G442" s="2">
        <f>'Moving Avg'!F442</f>
        <v>0.99665500000000018</v>
      </c>
      <c r="H442" s="2">
        <f>'Moving Avg'!G442</f>
        <v>1.002532</v>
      </c>
      <c r="I442" s="2">
        <f>'Moving Avg'!H442</f>
        <v>1.0445379999999984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0"/>
        <v>25</v>
      </c>
      <c r="N442" s="8">
        <f t="shared" si="61"/>
        <v>45</v>
      </c>
      <c r="O442" s="8">
        <f t="shared" si="62"/>
        <v>0</v>
      </c>
      <c r="P442" s="8">
        <f t="shared" si="63"/>
        <v>100</v>
      </c>
      <c r="Q442" s="9">
        <f t="shared" si="64"/>
        <v>39.5</v>
      </c>
      <c r="R442" s="9">
        <f t="shared" si="65"/>
        <v>39</v>
      </c>
      <c r="S442" s="9">
        <f t="shared" si="66"/>
        <v>55.5</v>
      </c>
      <c r="T442" s="9">
        <f t="shared" si="67"/>
        <v>42.5</v>
      </c>
      <c r="U442" s="8">
        <f t="shared" si="68"/>
        <v>44.666666666666664</v>
      </c>
      <c r="V442" s="8">
        <f t="shared" si="69"/>
        <v>44.125</v>
      </c>
    </row>
    <row r="443" spans="1:22" ht="13.5" x14ac:dyDescent="0.25">
      <c r="A443" s="3">
        <f>RSI!A443</f>
        <v>42653</v>
      </c>
      <c r="B443" s="2">
        <f>RSI!B443</f>
        <v>1.0291999999999999</v>
      </c>
      <c r="C443" s="2">
        <f>RSI!I443</f>
        <v>53.411073367510404</v>
      </c>
      <c r="D443" s="2">
        <f>MACD!E443</f>
        <v>-2.8013482754273733E-2</v>
      </c>
      <c r="E443" s="2">
        <f>MACD!F443</f>
        <v>-1.8521541942717767E-2</v>
      </c>
      <c r="F443" s="2">
        <f>'Moving Avg'!D443</f>
        <v>1.04888</v>
      </c>
      <c r="G443" s="2">
        <f>'Moving Avg'!F443</f>
        <v>0.99872000000000016</v>
      </c>
      <c r="H443" s="2">
        <f>'Moving Avg'!G443</f>
        <v>1.0029560000000002</v>
      </c>
      <c r="I443" s="2">
        <f>'Moving Avg'!H443</f>
        <v>1.0446929999999985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45</v>
      </c>
      <c r="O443" s="8">
        <f t="shared" si="62"/>
        <v>50</v>
      </c>
      <c r="P443" s="8">
        <f t="shared" si="63"/>
        <v>100</v>
      </c>
      <c r="Q443" s="9">
        <f t="shared" si="64"/>
        <v>47</v>
      </c>
      <c r="R443" s="9">
        <f t="shared" si="65"/>
        <v>56.5</v>
      </c>
      <c r="S443" s="9">
        <f t="shared" si="66"/>
        <v>68</v>
      </c>
      <c r="T443" s="9">
        <f t="shared" si="67"/>
        <v>55</v>
      </c>
      <c r="U443" s="8">
        <f t="shared" si="68"/>
        <v>57.166666666666664</v>
      </c>
      <c r="V443" s="8">
        <f t="shared" si="69"/>
        <v>56.625</v>
      </c>
    </row>
    <row r="444" spans="1:22" ht="13.5" x14ac:dyDescent="0.25">
      <c r="A444" s="3">
        <f>RSI!A444</f>
        <v>42654</v>
      </c>
      <c r="B444" s="2">
        <f>RSI!B444</f>
        <v>1.0344</v>
      </c>
      <c r="C444" s="2">
        <f>RSI!I444</f>
        <v>54.254549294179625</v>
      </c>
      <c r="D444" s="2">
        <f>MACD!E444</f>
        <v>-2.4970193946751706E-2</v>
      </c>
      <c r="E444" s="2">
        <f>MACD!F444</f>
        <v>-1.9811272343524554E-2</v>
      </c>
      <c r="F444" s="2">
        <f>'Moving Avg'!D444</f>
        <v>1.0499199999999997</v>
      </c>
      <c r="G444" s="2">
        <f>'Moving Avg'!F444</f>
        <v>1.00234</v>
      </c>
      <c r="H444" s="2">
        <f>'Moving Avg'!G444</f>
        <v>1.003484</v>
      </c>
      <c r="I444" s="2">
        <f>'Moving Avg'!H444</f>
        <v>1.0448989999999985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25</v>
      </c>
      <c r="N444" s="8">
        <f t="shared" si="61"/>
        <v>45</v>
      </c>
      <c r="O444" s="8">
        <f t="shared" si="62"/>
        <v>50</v>
      </c>
      <c r="P444" s="8">
        <f t="shared" si="63"/>
        <v>100</v>
      </c>
      <c r="Q444" s="9">
        <f t="shared" si="64"/>
        <v>47</v>
      </c>
      <c r="R444" s="9">
        <f t="shared" si="65"/>
        <v>56.5</v>
      </c>
      <c r="S444" s="9">
        <f t="shared" si="66"/>
        <v>68</v>
      </c>
      <c r="T444" s="9">
        <f t="shared" si="67"/>
        <v>55</v>
      </c>
      <c r="U444" s="8">
        <f t="shared" si="68"/>
        <v>57.166666666666664</v>
      </c>
      <c r="V444" s="8">
        <f t="shared" si="69"/>
        <v>56.625</v>
      </c>
    </row>
    <row r="445" spans="1:22" ht="13.5" x14ac:dyDescent="0.25">
      <c r="A445" s="3">
        <f>RSI!A445</f>
        <v>42655</v>
      </c>
      <c r="B445" s="2">
        <f>RSI!B445</f>
        <v>1.0085</v>
      </c>
      <c r="C445" s="2">
        <f>RSI!I445</f>
        <v>49.452170133500182</v>
      </c>
      <c r="D445" s="2">
        <f>MACD!E445</f>
        <v>-2.0618669166536208E-2</v>
      </c>
      <c r="E445" s="2">
        <f>MACD!F445</f>
        <v>-1.9972751708126887E-2</v>
      </c>
      <c r="F445" s="2">
        <f>'Moving Avg'!D445</f>
        <v>1.03956</v>
      </c>
      <c r="G445" s="2">
        <f>'Moving Avg'!F445</f>
        <v>1.0033700000000001</v>
      </c>
      <c r="H445" s="2">
        <f>'Moving Avg'!G445</f>
        <v>1.0034940000000001</v>
      </c>
      <c r="I445" s="2">
        <f>'Moving Avg'!H445</f>
        <v>1.0449999999999984</v>
      </c>
      <c r="J445" s="6" t="str">
        <f>OBV!F445</f>
        <v>BULLISH</v>
      </c>
      <c r="K445" s="6" t="str">
        <f>OBV!G445</f>
        <v>STRONG</v>
      </c>
      <c r="L445" s="6" t="str">
        <f>OBV!H445</f>
        <v>BULLISH DIVERGENCE</v>
      </c>
      <c r="M445" s="8">
        <f t="shared" si="60"/>
        <v>25</v>
      </c>
      <c r="N445" s="8">
        <f t="shared" si="61"/>
        <v>45</v>
      </c>
      <c r="O445" s="8">
        <f t="shared" si="62"/>
        <v>0</v>
      </c>
      <c r="P445" s="8">
        <f t="shared" si="63"/>
        <v>83</v>
      </c>
      <c r="Q445" s="9">
        <f t="shared" si="64"/>
        <v>36.950000000000003</v>
      </c>
      <c r="R445" s="9">
        <f t="shared" si="65"/>
        <v>34.75</v>
      </c>
      <c r="S445" s="9">
        <f t="shared" si="66"/>
        <v>47.85</v>
      </c>
      <c r="T445" s="9">
        <f t="shared" si="67"/>
        <v>38.25</v>
      </c>
      <c r="U445" s="8">
        <f t="shared" si="68"/>
        <v>39.85</v>
      </c>
      <c r="V445" s="8">
        <f t="shared" si="69"/>
        <v>39.450000000000003</v>
      </c>
    </row>
    <row r="446" spans="1:22" ht="13.5" x14ac:dyDescent="0.25">
      <c r="A446" s="3">
        <f>RSI!A446</f>
        <v>42656</v>
      </c>
      <c r="B446" s="2">
        <f>RSI!B446</f>
        <v>1.0085</v>
      </c>
      <c r="C446" s="2">
        <f>RSI!I446</f>
        <v>49.452170133500182</v>
      </c>
      <c r="D446" s="2">
        <f>MACD!E446</f>
        <v>-1.7715125031990908E-2</v>
      </c>
      <c r="E446" s="2">
        <f>MACD!F446</f>
        <v>-1.9521226372899693E-2</v>
      </c>
      <c r="F446" s="2">
        <f>'Moving Avg'!D446</f>
        <v>1.03128</v>
      </c>
      <c r="G446" s="2">
        <f>'Moving Avg'!F446</f>
        <v>1.0044000000000002</v>
      </c>
      <c r="H446" s="2">
        <f>'Moving Avg'!G446</f>
        <v>1.0040939999999998</v>
      </c>
      <c r="I446" s="2">
        <f>'Moving Avg'!H446</f>
        <v>1.0450514999999982</v>
      </c>
      <c r="J446" s="6" t="str">
        <f>OBV!F446</f>
        <v>BULLISH</v>
      </c>
      <c r="K446" s="6" t="str">
        <f>OBV!G446</f>
        <v>STRONG</v>
      </c>
      <c r="L446" s="6" t="str">
        <f>OBV!H446</f>
        <v>BULLISH DIVERGENCE</v>
      </c>
      <c r="M446" s="8">
        <f t="shared" si="60"/>
        <v>25</v>
      </c>
      <c r="N446" s="8">
        <f t="shared" si="61"/>
        <v>0</v>
      </c>
      <c r="O446" s="8">
        <f t="shared" si="62"/>
        <v>0</v>
      </c>
      <c r="P446" s="8">
        <f t="shared" si="63"/>
        <v>83</v>
      </c>
      <c r="Q446" s="9">
        <f t="shared" si="64"/>
        <v>21.2</v>
      </c>
      <c r="R446" s="9">
        <f t="shared" si="65"/>
        <v>25.75</v>
      </c>
      <c r="S446" s="9">
        <f t="shared" si="66"/>
        <v>41.1</v>
      </c>
      <c r="T446" s="9">
        <f t="shared" si="67"/>
        <v>27</v>
      </c>
      <c r="U446" s="8">
        <f t="shared" si="68"/>
        <v>29.350000000000005</v>
      </c>
      <c r="V446" s="8">
        <f t="shared" si="69"/>
        <v>28.762500000000003</v>
      </c>
    </row>
    <row r="447" spans="1:22" ht="13.5" x14ac:dyDescent="0.25">
      <c r="A447" s="3">
        <f>RSI!A447</f>
        <v>42657</v>
      </c>
      <c r="B447" s="2">
        <f>RSI!B447</f>
        <v>1.0550999999999999</v>
      </c>
      <c r="C447" s="2">
        <f>RSI!I447</f>
        <v>57.332938134280894</v>
      </c>
      <c r="D447" s="2">
        <f>MACD!E447</f>
        <v>-2.504408475527331E-2</v>
      </c>
      <c r="E447" s="2">
        <f>MACD!F447</f>
        <v>-2.0625798049374418E-2</v>
      </c>
      <c r="F447" s="2">
        <f>'Moving Avg'!D447</f>
        <v>1.0271399999999999</v>
      </c>
      <c r="G447" s="2">
        <f>'Moving Avg'!F447</f>
        <v>1.0100900000000004</v>
      </c>
      <c r="H447" s="2">
        <f>'Moving Avg'!G447</f>
        <v>1.005134</v>
      </c>
      <c r="I447" s="2">
        <f>'Moving Avg'!H447</f>
        <v>1.0455574999999984</v>
      </c>
      <c r="J447" s="6" t="str">
        <f>OBV!F447</f>
        <v>BULLISH</v>
      </c>
      <c r="K447" s="6" t="str">
        <f>OBV!G447</f>
        <v>STRONG</v>
      </c>
      <c r="L447" s="6" t="str">
        <f>OBV!H447</f>
        <v>BULLISH DIVERGENCE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83</v>
      </c>
      <c r="Q447" s="9">
        <f t="shared" si="64"/>
        <v>36.950000000000003</v>
      </c>
      <c r="R447" s="9">
        <f t="shared" si="65"/>
        <v>34.75</v>
      </c>
      <c r="S447" s="9">
        <f t="shared" si="66"/>
        <v>47.85</v>
      </c>
      <c r="T447" s="9">
        <f t="shared" si="67"/>
        <v>38.25</v>
      </c>
      <c r="U447" s="8">
        <f t="shared" si="68"/>
        <v>39.85</v>
      </c>
      <c r="V447" s="8">
        <f t="shared" si="69"/>
        <v>39.450000000000003</v>
      </c>
    </row>
    <row r="448" spans="1:22" ht="13.5" x14ac:dyDescent="0.25">
      <c r="A448" s="3">
        <f>RSI!A448</f>
        <v>42660</v>
      </c>
      <c r="B448" s="2">
        <f>RSI!B448</f>
        <v>1.0291999999999999</v>
      </c>
      <c r="C448" s="2">
        <f>RSI!I448</f>
        <v>52.439407263188428</v>
      </c>
      <c r="D448" s="2">
        <f>MACD!E448</f>
        <v>-2.4814704655220732E-2</v>
      </c>
      <c r="E448" s="2">
        <f>MACD!F448</f>
        <v>-2.1463579370543683E-2</v>
      </c>
      <c r="F448" s="2">
        <f>'Moving Avg'!D448</f>
        <v>1.0271399999999999</v>
      </c>
      <c r="G448" s="2">
        <f>'Moving Avg'!F448</f>
        <v>1.0129350000000001</v>
      </c>
      <c r="H448" s="2">
        <f>'Moving Avg'!G448</f>
        <v>1.005854</v>
      </c>
      <c r="I448" s="2">
        <f>'Moving Avg'!H448</f>
        <v>1.0457864999999986</v>
      </c>
      <c r="J448" s="6" t="str">
        <f>OBV!F448</f>
        <v>BULLISH</v>
      </c>
      <c r="K448" s="6" t="str">
        <f>OBV!G448</f>
        <v>STRONG</v>
      </c>
      <c r="L448" s="6" t="str">
        <f>OBV!H448</f>
        <v>NEUTRAL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66</v>
      </c>
      <c r="Q448" s="9">
        <f t="shared" si="64"/>
        <v>34.4</v>
      </c>
      <c r="R448" s="9">
        <f t="shared" si="65"/>
        <v>30.5</v>
      </c>
      <c r="S448" s="9">
        <f t="shared" si="66"/>
        <v>40.200000000000003</v>
      </c>
      <c r="T448" s="9">
        <f t="shared" si="67"/>
        <v>34</v>
      </c>
      <c r="U448" s="8">
        <f t="shared" si="68"/>
        <v>35.033333333333339</v>
      </c>
      <c r="V448" s="8">
        <f t="shared" si="69"/>
        <v>34.775000000000006</v>
      </c>
    </row>
    <row r="449" spans="1:22" ht="13.5" x14ac:dyDescent="0.25">
      <c r="A449" s="3">
        <f>RSI!A449</f>
        <v>42661</v>
      </c>
      <c r="B449" s="2">
        <f>RSI!B449</f>
        <v>1.0861000000000001</v>
      </c>
      <c r="C449" s="2">
        <f>RSI!I449</f>
        <v>60.430036335005745</v>
      </c>
      <c r="D449" s="2">
        <f>MACD!E449</f>
        <v>-2.4151062643439136E-2</v>
      </c>
      <c r="E449" s="2">
        <f>MACD!F449</f>
        <v>-2.2001076025122773E-2</v>
      </c>
      <c r="F449" s="2">
        <f>'Moving Avg'!D449</f>
        <v>1.03748</v>
      </c>
      <c r="G449" s="2">
        <f>'Moving Avg'!F449</f>
        <v>1.0209499999999998</v>
      </c>
      <c r="H449" s="2">
        <f>'Moving Avg'!G449</f>
        <v>1.007514</v>
      </c>
      <c r="I449" s="2">
        <f>'Moving Avg'!H449</f>
        <v>1.0462509999999985</v>
      </c>
      <c r="J449" s="6" t="str">
        <f>OBV!F449</f>
        <v>BULLISH</v>
      </c>
      <c r="K449" s="6" t="str">
        <f>OBV!G449</f>
        <v>STRONG</v>
      </c>
      <c r="L449" s="6" t="str">
        <f>OBV!H449</f>
        <v>CONFIRMED BULLISH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100</v>
      </c>
      <c r="Q449" s="9">
        <f t="shared" si="64"/>
        <v>39.5</v>
      </c>
      <c r="R449" s="9">
        <f t="shared" si="65"/>
        <v>39</v>
      </c>
      <c r="S449" s="9">
        <f t="shared" si="66"/>
        <v>55.5</v>
      </c>
      <c r="T449" s="9">
        <f t="shared" si="67"/>
        <v>42.5</v>
      </c>
      <c r="U449" s="8">
        <f t="shared" si="68"/>
        <v>44.666666666666664</v>
      </c>
      <c r="V449" s="8">
        <f t="shared" si="69"/>
        <v>44.125</v>
      </c>
    </row>
    <row r="450" spans="1:22" ht="13.5" x14ac:dyDescent="0.25">
      <c r="A450" s="3">
        <f>RSI!A450</f>
        <v>42662</v>
      </c>
      <c r="B450" s="2">
        <f>RSI!B450</f>
        <v>1.1172</v>
      </c>
      <c r="C450" s="2">
        <f>RSI!I450</f>
        <v>63.991074892615956</v>
      </c>
      <c r="D450" s="2">
        <f>MACD!E450</f>
        <v>-2.1523410780722063E-2</v>
      </c>
      <c r="E450" s="2">
        <f>MACD!F450</f>
        <v>-2.1905542976242632E-2</v>
      </c>
      <c r="F450" s="2">
        <f>'Moving Avg'!D450</f>
        <v>1.0592200000000003</v>
      </c>
      <c r="G450" s="2">
        <f>'Moving Avg'!F450</f>
        <v>1.0284499999999999</v>
      </c>
      <c r="H450" s="2">
        <f>'Moving Avg'!G450</f>
        <v>1.0099939999999998</v>
      </c>
      <c r="I450" s="2">
        <f>'Moving Avg'!H450</f>
        <v>1.0468459999999986</v>
      </c>
      <c r="J450" s="6" t="str">
        <f>OBV!F450</f>
        <v>BULLISH</v>
      </c>
      <c r="K450" s="6" t="str">
        <f>OBV!G450</f>
        <v>STRONG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100</v>
      </c>
      <c r="Q450" s="9">
        <f t="shared" si="64"/>
        <v>31.25</v>
      </c>
      <c r="R450" s="9">
        <f t="shared" si="65"/>
        <v>47.5</v>
      </c>
      <c r="S450" s="9">
        <f t="shared" si="66"/>
        <v>61.25</v>
      </c>
      <c r="T450" s="9">
        <f t="shared" si="67"/>
        <v>43.75</v>
      </c>
      <c r="U450" s="8">
        <f t="shared" si="68"/>
        <v>46.666666666666664</v>
      </c>
      <c r="V450" s="8">
        <f t="shared" si="69"/>
        <v>45.9375</v>
      </c>
    </row>
    <row r="451" spans="1:22" ht="13.5" x14ac:dyDescent="0.25">
      <c r="A451" s="3">
        <f>RSI!A451</f>
        <v>42663</v>
      </c>
      <c r="B451" s="2">
        <f>RSI!B451</f>
        <v>1.1068</v>
      </c>
      <c r="C451" s="2">
        <f>RSI!I451</f>
        <v>61.982277265578347</v>
      </c>
      <c r="D451" s="2">
        <f>MACD!E451</f>
        <v>-2.0697490822402687E-2</v>
      </c>
      <c r="E451" s="2">
        <f>MACD!F451</f>
        <v>-2.1663932545474645E-2</v>
      </c>
      <c r="F451" s="2">
        <f>'Moving Avg'!D451</f>
        <v>1.0788799999999998</v>
      </c>
      <c r="G451" s="2">
        <f>'Moving Avg'!F451</f>
        <v>1.0346549999999999</v>
      </c>
      <c r="H451" s="2">
        <f>'Moving Avg'!G451</f>
        <v>1.012462</v>
      </c>
      <c r="I451" s="2">
        <f>'Moving Avg'!H451</f>
        <v>1.0473889999999983</v>
      </c>
      <c r="J451" s="6" t="str">
        <f>OBV!F451</f>
        <v>BULLISH</v>
      </c>
      <c r="K451" s="6" t="str">
        <f>OBV!G451</f>
        <v>STRONG</v>
      </c>
      <c r="L451" s="6" t="str">
        <f>OBV!H451</f>
        <v>CONFIRMED BULLISH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100</v>
      </c>
      <c r="Q451" s="9">
        <f t="shared" ref="Q451:Q514" si="74">0.35*M451+N451*0.35+O451*0.15+P451*0.15</f>
        <v>31.25</v>
      </c>
      <c r="R451" s="9">
        <f t="shared" ref="R451:R514" si="75">M451*0.2+N451*0.2+O451*0.35+P451*0.25</f>
        <v>47.5</v>
      </c>
      <c r="S451" s="9">
        <f t="shared" ref="S451:S514" si="76">M451*0.15+N451*0.15+O451*0.25+P451*0.45</f>
        <v>61.25</v>
      </c>
      <c r="T451" s="9">
        <f t="shared" ref="T451:T514" si="77">0.25*SUM(M451:P451)</f>
        <v>43.75</v>
      </c>
      <c r="U451" s="8">
        <f t="shared" ref="U451:U514" si="78">SUM(Q451:S451)/3</f>
        <v>46.666666666666664</v>
      </c>
      <c r="V451" s="8">
        <f t="shared" ref="V451:V514" si="79">SUM(Q451:T451)/4</f>
        <v>45.9375</v>
      </c>
    </row>
    <row r="452" spans="1:22" ht="13.5" x14ac:dyDescent="0.25">
      <c r="A452" s="3">
        <f>RSI!A452</f>
        <v>42664</v>
      </c>
      <c r="B452" s="2">
        <f>RSI!B452</f>
        <v>1.081</v>
      </c>
      <c r="C452" s="2">
        <f>RSI!I452</f>
        <v>57.18627234874905</v>
      </c>
      <c r="D452" s="2">
        <f>MACD!E452</f>
        <v>-1.4567240247395752E-2</v>
      </c>
      <c r="E452" s="2">
        <f>MACD!F452</f>
        <v>-2.0244594085858866E-2</v>
      </c>
      <c r="F452" s="2">
        <f>'Moving Avg'!D452</f>
        <v>1.0840599999999998</v>
      </c>
      <c r="G452" s="2">
        <f>'Moving Avg'!F452</f>
        <v>1.0395700000000001</v>
      </c>
      <c r="H452" s="2">
        <f>'Moving Avg'!G452</f>
        <v>1.0140199999999999</v>
      </c>
      <c r="I452" s="2">
        <f>'Moving Avg'!H452</f>
        <v>1.0480244999999986</v>
      </c>
      <c r="J452" s="6" t="str">
        <f>OBV!F452</f>
        <v>BEARISH</v>
      </c>
      <c r="K452" s="6" t="str">
        <f>OBV!G452</f>
        <v>WEAK</v>
      </c>
      <c r="L452" s="6" t="str">
        <f>OBV!H452</f>
        <v>BEARISH DIVERGENCE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0</v>
      </c>
      <c r="Q452" s="9">
        <f t="shared" si="74"/>
        <v>16.25</v>
      </c>
      <c r="R452" s="9">
        <f t="shared" si="75"/>
        <v>22.5</v>
      </c>
      <c r="S452" s="9">
        <f t="shared" si="76"/>
        <v>16.25</v>
      </c>
      <c r="T452" s="9">
        <f t="shared" si="77"/>
        <v>18.75</v>
      </c>
      <c r="U452" s="8">
        <f t="shared" si="78"/>
        <v>18.333333333333332</v>
      </c>
      <c r="V452" s="8">
        <f t="shared" si="79"/>
        <v>18.4375</v>
      </c>
    </row>
    <row r="453" spans="1:22" ht="13.5" x14ac:dyDescent="0.25">
      <c r="A453" s="3">
        <f>RSI!A453</f>
        <v>42667</v>
      </c>
      <c r="B453" s="2">
        <f>RSI!B453</f>
        <v>1.1068</v>
      </c>
      <c r="C453" s="2">
        <f>RSI!I453</f>
        <v>60.479482163754192</v>
      </c>
      <c r="D453" s="2">
        <f>MACD!E453</f>
        <v>-1.8737930078972731E-2</v>
      </c>
      <c r="E453" s="2">
        <f>MACD!F453</f>
        <v>-1.994326128448164E-2</v>
      </c>
      <c r="F453" s="2">
        <f>'Moving Avg'!D453</f>
        <v>1.09958</v>
      </c>
      <c r="G453" s="2">
        <f>'Moving Avg'!F453</f>
        <v>1.0439649999999998</v>
      </c>
      <c r="H453" s="2">
        <f>'Moving Avg'!G453</f>
        <v>1.0160940000000001</v>
      </c>
      <c r="I453" s="2">
        <f>'Moving Avg'!H453</f>
        <v>1.0486659999999985</v>
      </c>
      <c r="J453" s="6" t="str">
        <f>OBV!F453</f>
        <v>BEARISH</v>
      </c>
      <c r="K453" s="6" t="str">
        <f>OBV!G453</f>
        <v>WEAK</v>
      </c>
      <c r="L453" s="6" t="str">
        <f>OBV!H453</f>
        <v>BEARISH DIVERGENCE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0</v>
      </c>
      <c r="Q453" s="9">
        <f t="shared" si="74"/>
        <v>16.25</v>
      </c>
      <c r="R453" s="9">
        <f t="shared" si="75"/>
        <v>22.5</v>
      </c>
      <c r="S453" s="9">
        <f t="shared" si="76"/>
        <v>16.25</v>
      </c>
      <c r="T453" s="9">
        <f t="shared" si="77"/>
        <v>18.75</v>
      </c>
      <c r="U453" s="8">
        <f t="shared" si="78"/>
        <v>18.333333333333332</v>
      </c>
      <c r="V453" s="8">
        <f t="shared" si="79"/>
        <v>18.4375</v>
      </c>
    </row>
    <row r="454" spans="1:22" ht="13.5" x14ac:dyDescent="0.25">
      <c r="A454" s="3">
        <f>RSI!A454</f>
        <v>42668</v>
      </c>
      <c r="B454" s="2">
        <f>RSI!B454</f>
        <v>1.1015999999999999</v>
      </c>
      <c r="C454" s="2">
        <f>RSI!I454</f>
        <v>59.486316362703235</v>
      </c>
      <c r="D454" s="2">
        <f>MACD!E454</f>
        <v>-2.1491172196829611E-2</v>
      </c>
      <c r="E454" s="2">
        <f>MACD!F454</f>
        <v>-2.0252843466951238E-2</v>
      </c>
      <c r="F454" s="2">
        <f>'Moving Avg'!D454</f>
        <v>1.1026800000000001</v>
      </c>
      <c r="G454" s="2">
        <f>'Moving Avg'!F454</f>
        <v>1.04836</v>
      </c>
      <c r="H454" s="2">
        <f>'Moving Avg'!G454</f>
        <v>1.018162</v>
      </c>
      <c r="I454" s="2">
        <f>'Moving Avg'!H454</f>
        <v>1.0494044999999987</v>
      </c>
      <c r="J454" s="6" t="str">
        <f>OBV!F454</f>
        <v>BEARISH</v>
      </c>
      <c r="K454" s="6" t="str">
        <f>OBV!G454</f>
        <v>WEAK</v>
      </c>
      <c r="L454" s="6" t="str">
        <f>OBV!H454</f>
        <v>BEARISH DIVERGENCE</v>
      </c>
      <c r="M454" s="8">
        <f t="shared" si="70"/>
        <v>25</v>
      </c>
      <c r="N454" s="8">
        <f t="shared" si="71"/>
        <v>45</v>
      </c>
      <c r="O454" s="8">
        <f t="shared" si="72"/>
        <v>50</v>
      </c>
      <c r="P454" s="8">
        <f t="shared" si="73"/>
        <v>0</v>
      </c>
      <c r="Q454" s="9">
        <f t="shared" si="74"/>
        <v>32</v>
      </c>
      <c r="R454" s="9">
        <f t="shared" si="75"/>
        <v>31.5</v>
      </c>
      <c r="S454" s="9">
        <f t="shared" si="76"/>
        <v>23</v>
      </c>
      <c r="T454" s="9">
        <f t="shared" si="77"/>
        <v>30</v>
      </c>
      <c r="U454" s="8">
        <f t="shared" si="78"/>
        <v>28.833333333333332</v>
      </c>
      <c r="V454" s="8">
        <f t="shared" si="79"/>
        <v>29.125</v>
      </c>
    </row>
    <row r="455" spans="1:22" ht="13.5" x14ac:dyDescent="0.25">
      <c r="A455" s="3">
        <f>RSI!A455</f>
        <v>42669</v>
      </c>
      <c r="B455" s="2">
        <f>RSI!B455</f>
        <v>1.0550999999999999</v>
      </c>
      <c r="C455" s="2">
        <f>RSI!I455</f>
        <v>51.363565246798792</v>
      </c>
      <c r="D455" s="2">
        <f>MACD!E455</f>
        <v>-2.4709339984930523E-2</v>
      </c>
      <c r="E455" s="2">
        <f>MACD!F455</f>
        <v>-2.1144142770547096E-2</v>
      </c>
      <c r="F455" s="2">
        <f>'Moving Avg'!D455</f>
        <v>1.09026</v>
      </c>
      <c r="G455" s="2">
        <f>'Moving Avg'!F455</f>
        <v>1.05043</v>
      </c>
      <c r="H455" s="2">
        <f>'Moving Avg'!G455</f>
        <v>1.0192999999999999</v>
      </c>
      <c r="I455" s="2">
        <f>'Moving Avg'!H455</f>
        <v>1.0496644999999987</v>
      </c>
      <c r="J455" s="6" t="str">
        <f>OBV!F455</f>
        <v>BEARISH</v>
      </c>
      <c r="K455" s="6" t="str">
        <f>OBV!G455</f>
        <v>WEAK</v>
      </c>
      <c r="L455" s="6" t="str">
        <f>OBV!H455</f>
        <v>CONFIRMED BEARISH</v>
      </c>
      <c r="M455" s="8">
        <f t="shared" si="70"/>
        <v>25</v>
      </c>
      <c r="N455" s="8">
        <f t="shared" si="71"/>
        <v>45</v>
      </c>
      <c r="O455" s="8">
        <f t="shared" si="72"/>
        <v>50</v>
      </c>
      <c r="P455" s="8">
        <f t="shared" si="73"/>
        <v>0</v>
      </c>
      <c r="Q455" s="9">
        <f t="shared" si="74"/>
        <v>32</v>
      </c>
      <c r="R455" s="9">
        <f t="shared" si="75"/>
        <v>31.5</v>
      </c>
      <c r="S455" s="9">
        <f t="shared" si="76"/>
        <v>23</v>
      </c>
      <c r="T455" s="9">
        <f t="shared" si="77"/>
        <v>30</v>
      </c>
      <c r="U455" s="8">
        <f t="shared" si="78"/>
        <v>28.833333333333332</v>
      </c>
      <c r="V455" s="8">
        <f t="shared" si="79"/>
        <v>29.125</v>
      </c>
    </row>
    <row r="456" spans="1:22" ht="13.5" x14ac:dyDescent="0.25">
      <c r="A456" s="3">
        <f>RSI!A456</f>
        <v>42670</v>
      </c>
      <c r="B456" s="2">
        <f>RSI!B456</f>
        <v>1.0965</v>
      </c>
      <c r="C456" s="2">
        <f>RSI!I456</f>
        <v>56.994060323323083</v>
      </c>
      <c r="D456" s="2">
        <f>MACD!E456</f>
        <v>-3.0546829391733699E-2</v>
      </c>
      <c r="E456" s="2">
        <f>MACD!F456</f>
        <v>-2.3024680094784419E-2</v>
      </c>
      <c r="F456" s="2">
        <f>'Moving Avg'!D456</f>
        <v>1.0882000000000001</v>
      </c>
      <c r="G456" s="2">
        <f>'Moving Avg'!F456</f>
        <v>1.0548299999999999</v>
      </c>
      <c r="H456" s="2">
        <f>'Moving Avg'!G456</f>
        <v>1.020232</v>
      </c>
      <c r="I456" s="2">
        <f>'Moving Avg'!H456</f>
        <v>1.0500579999999988</v>
      </c>
      <c r="J456" s="6" t="str">
        <f>OBV!F456</f>
        <v>BEARISH</v>
      </c>
      <c r="K456" s="6" t="str">
        <f>OBV!G456</f>
        <v>WEAK</v>
      </c>
      <c r="L456" s="6" t="str">
        <f>OBV!H456</f>
        <v>CONFIRMED BEARISH</v>
      </c>
      <c r="M456" s="8">
        <f t="shared" si="70"/>
        <v>25</v>
      </c>
      <c r="N456" s="8">
        <f t="shared" si="71"/>
        <v>45</v>
      </c>
      <c r="O456" s="8">
        <f t="shared" si="72"/>
        <v>50</v>
      </c>
      <c r="P456" s="8">
        <f t="shared" si="73"/>
        <v>0</v>
      </c>
      <c r="Q456" s="9">
        <f t="shared" si="74"/>
        <v>32</v>
      </c>
      <c r="R456" s="9">
        <f t="shared" si="75"/>
        <v>31.5</v>
      </c>
      <c r="S456" s="9">
        <f t="shared" si="76"/>
        <v>23</v>
      </c>
      <c r="T456" s="9">
        <f t="shared" si="77"/>
        <v>30</v>
      </c>
      <c r="U456" s="8">
        <f t="shared" si="78"/>
        <v>28.833333333333332</v>
      </c>
      <c r="V456" s="8">
        <f t="shared" si="79"/>
        <v>29.125</v>
      </c>
    </row>
    <row r="457" spans="1:22" ht="13.5" x14ac:dyDescent="0.25">
      <c r="A457" s="3">
        <f>RSI!A457</f>
        <v>42671</v>
      </c>
      <c r="B457" s="2">
        <f>RSI!B457</f>
        <v>1.0706</v>
      </c>
      <c r="C457" s="2">
        <f>RSI!I457</f>
        <v>52.870411718980954</v>
      </c>
      <c r="D457" s="2">
        <f>MACD!E457</f>
        <v>-2.6687348677499889E-2</v>
      </c>
      <c r="E457" s="2">
        <f>MACD!F457</f>
        <v>-2.3757213811327515E-2</v>
      </c>
      <c r="F457" s="2">
        <f>'Moving Avg'!D457</f>
        <v>1.08612</v>
      </c>
      <c r="G457" s="2">
        <f>'Moving Avg'!F457</f>
        <v>1.0599999999999998</v>
      </c>
      <c r="H457" s="2">
        <f>'Moving Avg'!G457</f>
        <v>1.0206459999999999</v>
      </c>
      <c r="I457" s="2">
        <f>'Moving Avg'!H457</f>
        <v>1.050100499999999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  <c r="M457" s="8">
        <f t="shared" si="70"/>
        <v>25</v>
      </c>
      <c r="N457" s="8">
        <f t="shared" si="71"/>
        <v>45</v>
      </c>
      <c r="O457" s="8">
        <f t="shared" si="72"/>
        <v>50</v>
      </c>
      <c r="P457" s="8">
        <f t="shared" si="73"/>
        <v>0</v>
      </c>
      <c r="Q457" s="9">
        <f t="shared" si="74"/>
        <v>32</v>
      </c>
      <c r="R457" s="9">
        <f t="shared" si="75"/>
        <v>31.5</v>
      </c>
      <c r="S457" s="9">
        <f t="shared" si="76"/>
        <v>23</v>
      </c>
      <c r="T457" s="9">
        <f t="shared" si="77"/>
        <v>30</v>
      </c>
      <c r="U457" s="8">
        <f t="shared" si="78"/>
        <v>28.833333333333332</v>
      </c>
      <c r="V457" s="8">
        <f t="shared" si="79"/>
        <v>29.125</v>
      </c>
    </row>
    <row r="458" spans="1:22" ht="13.5" x14ac:dyDescent="0.25">
      <c r="A458" s="3">
        <f>RSI!A458</f>
        <v>42674</v>
      </c>
      <c r="B458" s="2">
        <f>RSI!B458</f>
        <v>1.0861000000000001</v>
      </c>
      <c r="C458" s="2">
        <f>RSI!I458</f>
        <v>54.970168495509199</v>
      </c>
      <c r="D458" s="2">
        <f>MACD!E458</f>
        <v>-2.8668811380849535E-2</v>
      </c>
      <c r="E458" s="2">
        <f>MACD!F458</f>
        <v>-2.4739533325231919E-2</v>
      </c>
      <c r="F458" s="2">
        <f>'Moving Avg'!D458</f>
        <v>1.0819799999999999</v>
      </c>
      <c r="G458" s="2">
        <f>'Moving Avg'!F458</f>
        <v>1.0643949999999998</v>
      </c>
      <c r="H458" s="2">
        <f>'Moving Avg'!G458</f>
        <v>1.021474</v>
      </c>
      <c r="I458" s="2">
        <f>'Moving Avg'!H458</f>
        <v>1.050122499999999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  <c r="M458" s="8">
        <f t="shared" si="70"/>
        <v>25</v>
      </c>
      <c r="N458" s="8">
        <f t="shared" si="71"/>
        <v>45</v>
      </c>
      <c r="O458" s="8">
        <f t="shared" si="72"/>
        <v>50</v>
      </c>
      <c r="P458" s="8">
        <f t="shared" si="73"/>
        <v>0</v>
      </c>
      <c r="Q458" s="9">
        <f t="shared" si="74"/>
        <v>32</v>
      </c>
      <c r="R458" s="9">
        <f t="shared" si="75"/>
        <v>31.5</v>
      </c>
      <c r="S458" s="9">
        <f t="shared" si="76"/>
        <v>23</v>
      </c>
      <c r="T458" s="9">
        <f t="shared" si="77"/>
        <v>30</v>
      </c>
      <c r="U458" s="8">
        <f t="shared" si="78"/>
        <v>28.833333333333332</v>
      </c>
      <c r="V458" s="8">
        <f t="shared" si="79"/>
        <v>29.125</v>
      </c>
    </row>
    <row r="459" spans="1:22" ht="13.5" x14ac:dyDescent="0.25">
      <c r="A459" s="3">
        <f>RSI!A459</f>
        <v>42675</v>
      </c>
      <c r="B459" s="2">
        <f>RSI!B459</f>
        <v>1.0550999999999999</v>
      </c>
      <c r="C459" s="2">
        <f>RSI!I459</f>
        <v>50.157095946335112</v>
      </c>
      <c r="D459" s="2">
        <f>MACD!E459</f>
        <v>-1.9492819921868687E-2</v>
      </c>
      <c r="E459" s="2">
        <f>MACD!F459</f>
        <v>-2.3690190644559274E-2</v>
      </c>
      <c r="F459" s="2">
        <f>'Moving Avg'!D459</f>
        <v>1.0726800000000001</v>
      </c>
      <c r="G459" s="2">
        <f>'Moving Avg'!F459</f>
        <v>1.0656899999999998</v>
      </c>
      <c r="H459" s="2">
        <f>'Moving Avg'!G459</f>
        <v>1.022302</v>
      </c>
      <c r="I459" s="2">
        <f>'Moving Avg'!H459</f>
        <v>1.0499644999999989</v>
      </c>
      <c r="J459" s="6" t="str">
        <f>OBV!F459</f>
        <v>BEARISH</v>
      </c>
      <c r="K459" s="6" t="str">
        <f>OBV!G459</f>
        <v>WEAK</v>
      </c>
      <c r="L459" s="6" t="str">
        <f>OBV!H459</f>
        <v>CONFIRMED BEARISH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0</v>
      </c>
      <c r="Q459" s="9">
        <f t="shared" si="74"/>
        <v>16.25</v>
      </c>
      <c r="R459" s="9">
        <f t="shared" si="75"/>
        <v>22.5</v>
      </c>
      <c r="S459" s="9">
        <f t="shared" si="76"/>
        <v>16.25</v>
      </c>
      <c r="T459" s="9">
        <f t="shared" si="77"/>
        <v>18.75</v>
      </c>
      <c r="U459" s="8">
        <f t="shared" si="78"/>
        <v>18.333333333333332</v>
      </c>
      <c r="V459" s="8">
        <f t="shared" si="79"/>
        <v>18.4375</v>
      </c>
    </row>
    <row r="460" spans="1:22" ht="13.5" x14ac:dyDescent="0.25">
      <c r="A460" s="3">
        <f>RSI!A460</f>
        <v>42676</v>
      </c>
      <c r="B460" s="2">
        <f>RSI!B460</f>
        <v>1.0344</v>
      </c>
      <c r="C460" s="2">
        <f>RSI!I460</f>
        <v>47.186095499283034</v>
      </c>
      <c r="D460" s="2">
        <f>MACD!E460</f>
        <v>-5.4102873551815645E-3</v>
      </c>
      <c r="E460" s="2">
        <f>MACD!F460</f>
        <v>-2.0034209986683732E-2</v>
      </c>
      <c r="F460" s="2">
        <f>'Moving Avg'!D460</f>
        <v>1.06854</v>
      </c>
      <c r="G460" s="2">
        <f>'Moving Avg'!F460</f>
        <v>1.064395</v>
      </c>
      <c r="H460" s="2">
        <f>'Moving Avg'!G460</f>
        <v>1.0226120000000001</v>
      </c>
      <c r="I460" s="2">
        <f>'Moving Avg'!H460</f>
        <v>1.0497769999999991</v>
      </c>
      <c r="J460" s="6" t="str">
        <f>OBV!F460</f>
        <v>BEARISH</v>
      </c>
      <c r="K460" s="6" t="str">
        <f>OBV!G460</f>
        <v>WEAK</v>
      </c>
      <c r="L460" s="6" t="str">
        <f>OBV!H460</f>
        <v>CONFIRMED BEARISH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0</v>
      </c>
      <c r="Q460" s="9">
        <f t="shared" si="74"/>
        <v>16.25</v>
      </c>
      <c r="R460" s="9">
        <f t="shared" si="75"/>
        <v>22.5</v>
      </c>
      <c r="S460" s="9">
        <f t="shared" si="76"/>
        <v>16.25</v>
      </c>
      <c r="T460" s="9">
        <f t="shared" si="77"/>
        <v>18.75</v>
      </c>
      <c r="U460" s="8">
        <f t="shared" si="78"/>
        <v>18.333333333333332</v>
      </c>
      <c r="V460" s="8">
        <f t="shared" si="79"/>
        <v>18.4375</v>
      </c>
    </row>
    <row r="461" spans="1:22" ht="13.5" x14ac:dyDescent="0.25">
      <c r="A461" s="3">
        <f>RSI!A461</f>
        <v>42677</v>
      </c>
      <c r="B461" s="2">
        <f>RSI!B461</f>
        <v>1.0861000000000001</v>
      </c>
      <c r="C461" s="2">
        <f>RSI!I461</f>
        <v>54.444137663154393</v>
      </c>
      <c r="D461" s="2">
        <f>MACD!E461</f>
        <v>1.1986516911421941E-3</v>
      </c>
      <c r="E461" s="2">
        <f>MACD!F461</f>
        <v>-1.5787637651118548E-2</v>
      </c>
      <c r="F461" s="2">
        <f>'Moving Avg'!D461</f>
        <v>1.06646</v>
      </c>
      <c r="G461" s="2">
        <f>'Moving Avg'!F461</f>
        <v>1.0662050000000001</v>
      </c>
      <c r="H461" s="2">
        <f>'Moving Avg'!G461</f>
        <v>1.0239560000000001</v>
      </c>
      <c r="I461" s="2">
        <f>'Moving Avg'!H461</f>
        <v>1.0498234999999989</v>
      </c>
      <c r="J461" s="6" t="str">
        <f>OBV!F461</f>
        <v>BEARISH</v>
      </c>
      <c r="K461" s="6" t="str">
        <f>OBV!G461</f>
        <v>WEAK</v>
      </c>
      <c r="L461" s="6" t="str">
        <f>OBV!H461</f>
        <v>CONFIRMED BEARISH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0</v>
      </c>
      <c r="Q461" s="9">
        <f t="shared" si="74"/>
        <v>16.25</v>
      </c>
      <c r="R461" s="9">
        <f t="shared" si="75"/>
        <v>22.5</v>
      </c>
      <c r="S461" s="9">
        <f t="shared" si="76"/>
        <v>16.25</v>
      </c>
      <c r="T461" s="9">
        <f t="shared" si="77"/>
        <v>18.75</v>
      </c>
      <c r="U461" s="8">
        <f t="shared" si="78"/>
        <v>18.333333333333332</v>
      </c>
      <c r="V461" s="8">
        <f t="shared" si="79"/>
        <v>18.4375</v>
      </c>
    </row>
    <row r="462" spans="1:22" ht="13.5" x14ac:dyDescent="0.25">
      <c r="A462" s="3">
        <f>RSI!A462</f>
        <v>42678</v>
      </c>
      <c r="B462" s="2">
        <f>RSI!B462</f>
        <v>1.1120000000000001</v>
      </c>
      <c r="C462" s="2">
        <f>RSI!I462</f>
        <v>57.588608943622098</v>
      </c>
      <c r="D462" s="2">
        <f>MACD!E462</f>
        <v>7.1108368822048185E-4</v>
      </c>
      <c r="E462" s="2">
        <f>MACD!F462</f>
        <v>-1.2487893383250744E-2</v>
      </c>
      <c r="F462" s="2">
        <f>'Moving Avg'!D462</f>
        <v>1.07474</v>
      </c>
      <c r="G462" s="2">
        <f>'Moving Avg'!F462</f>
        <v>1.0680150000000002</v>
      </c>
      <c r="H462" s="2">
        <f>'Moving Avg'!G462</f>
        <v>1.0262320000000003</v>
      </c>
      <c r="I462" s="2">
        <f>'Moving Avg'!H462</f>
        <v>1.0499994999999991</v>
      </c>
      <c r="J462" s="6" t="str">
        <f>OBV!F462</f>
        <v>BEARISH</v>
      </c>
      <c r="K462" s="6" t="str">
        <f>OBV!G462</f>
        <v>WEAK</v>
      </c>
      <c r="L462" s="6" t="str">
        <f>OBV!H462</f>
        <v>BEARISH DIVERGENCE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0</v>
      </c>
      <c r="Q462" s="9">
        <f t="shared" si="74"/>
        <v>16.25</v>
      </c>
      <c r="R462" s="9">
        <f t="shared" si="75"/>
        <v>22.5</v>
      </c>
      <c r="S462" s="9">
        <f t="shared" si="76"/>
        <v>16.25</v>
      </c>
      <c r="T462" s="9">
        <f t="shared" si="77"/>
        <v>18.75</v>
      </c>
      <c r="U462" s="8">
        <f t="shared" si="78"/>
        <v>18.333333333333332</v>
      </c>
      <c r="V462" s="8">
        <f t="shared" si="79"/>
        <v>18.4375</v>
      </c>
    </row>
    <row r="463" spans="1:22" ht="13.5" x14ac:dyDescent="0.25">
      <c r="A463" s="3">
        <f>RSI!A463</f>
        <v>42681</v>
      </c>
      <c r="B463" s="2">
        <f>RSI!B463</f>
        <v>1.0861000000000001</v>
      </c>
      <c r="C463" s="2">
        <f>RSI!I463</f>
        <v>53.604003953278749</v>
      </c>
      <c r="D463" s="2">
        <f>MACD!E463</f>
        <v>5.8554553817922184E-3</v>
      </c>
      <c r="E463" s="2">
        <f>MACD!F463</f>
        <v>-8.8192236302421512E-3</v>
      </c>
      <c r="F463" s="2">
        <f>'Moving Avg'!D463</f>
        <v>1.07474</v>
      </c>
      <c r="G463" s="2">
        <f>'Moving Avg'!F463</f>
        <v>1.0708600000000004</v>
      </c>
      <c r="H463" s="2">
        <f>'Moving Avg'!G463</f>
        <v>1.0277840000000003</v>
      </c>
      <c r="I463" s="2">
        <f>'Moving Avg'!H463</f>
        <v>1.050070499999999</v>
      </c>
      <c r="J463" s="6" t="str">
        <f>OBV!F463</f>
        <v>BEARISH</v>
      </c>
      <c r="K463" s="6" t="str">
        <f>OBV!G463</f>
        <v>WEAK</v>
      </c>
      <c r="L463" s="6" t="str">
        <f>OBV!H463</f>
        <v>NEUTRAL</v>
      </c>
      <c r="M463" s="8">
        <f t="shared" si="70"/>
        <v>25</v>
      </c>
      <c r="N463" s="8">
        <f t="shared" si="71"/>
        <v>0</v>
      </c>
      <c r="O463" s="8">
        <f t="shared" si="72"/>
        <v>50</v>
      </c>
      <c r="P463" s="8">
        <f t="shared" si="73"/>
        <v>0</v>
      </c>
      <c r="Q463" s="9">
        <f t="shared" si="74"/>
        <v>16.25</v>
      </c>
      <c r="R463" s="9">
        <f t="shared" si="75"/>
        <v>22.5</v>
      </c>
      <c r="S463" s="9">
        <f t="shared" si="76"/>
        <v>16.25</v>
      </c>
      <c r="T463" s="9">
        <f t="shared" si="77"/>
        <v>18.75</v>
      </c>
      <c r="U463" s="8">
        <f t="shared" si="78"/>
        <v>18.333333333333332</v>
      </c>
      <c r="V463" s="8">
        <f t="shared" si="79"/>
        <v>18.4375</v>
      </c>
    </row>
    <row r="464" spans="1:22" ht="13.5" x14ac:dyDescent="0.25">
      <c r="A464" s="3">
        <f>RSI!A464</f>
        <v>42682</v>
      </c>
      <c r="B464" s="2">
        <f>RSI!B464</f>
        <v>1.081</v>
      </c>
      <c r="C464" s="2">
        <f>RSI!I464</f>
        <v>52.828872916020664</v>
      </c>
      <c r="D464" s="2">
        <f>MACD!E464</f>
        <v>9.6328924023196816E-3</v>
      </c>
      <c r="E464" s="2">
        <f>MACD!F464</f>
        <v>-5.128800423729785E-3</v>
      </c>
      <c r="F464" s="2">
        <f>'Moving Avg'!D464</f>
        <v>1.07992</v>
      </c>
      <c r="G464" s="2">
        <f>'Moving Avg'!F464</f>
        <v>1.0731900000000001</v>
      </c>
      <c r="H464" s="2">
        <f>'Moving Avg'!G464</f>
        <v>1.0293360000000005</v>
      </c>
      <c r="I464" s="2">
        <f>'Moving Avg'!H464</f>
        <v>1.0500174999999989</v>
      </c>
      <c r="J464" s="6" t="str">
        <f>OBV!F464</f>
        <v>BEARISH</v>
      </c>
      <c r="K464" s="6" t="str">
        <f>OBV!G464</f>
        <v>WEAK</v>
      </c>
      <c r="L464" s="6" t="str">
        <f>OBV!H464</f>
        <v>BEARISH DIVERGENCE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0</v>
      </c>
      <c r="Q464" s="9">
        <f t="shared" si="74"/>
        <v>16.25</v>
      </c>
      <c r="R464" s="9">
        <f t="shared" si="75"/>
        <v>22.5</v>
      </c>
      <c r="S464" s="9">
        <f t="shared" si="76"/>
        <v>16.25</v>
      </c>
      <c r="T464" s="9">
        <f t="shared" si="77"/>
        <v>18.75</v>
      </c>
      <c r="U464" s="8">
        <f t="shared" si="78"/>
        <v>18.333333333333332</v>
      </c>
      <c r="V464" s="8">
        <f t="shared" si="79"/>
        <v>18.4375</v>
      </c>
    </row>
    <row r="465" spans="1:22" ht="13.5" x14ac:dyDescent="0.25">
      <c r="A465" s="3">
        <f>RSI!A465</f>
        <v>42683</v>
      </c>
      <c r="B465" s="2">
        <f>RSI!B465</f>
        <v>1.0861000000000001</v>
      </c>
      <c r="C465" s="2">
        <f>RSI!I465</f>
        <v>53.552188522309926</v>
      </c>
      <c r="D465" s="2">
        <f>MACD!E465</f>
        <v>5.1857801830481609E-3</v>
      </c>
      <c r="E465" s="2">
        <f>MACD!F465</f>
        <v>-3.0658843023741965E-3</v>
      </c>
      <c r="F465" s="2">
        <f>'Moving Avg'!D465</f>
        <v>1.09026</v>
      </c>
      <c r="G465" s="2">
        <f>'Moving Avg'!F465</f>
        <v>1.0770700000000002</v>
      </c>
      <c r="H465" s="2">
        <f>'Moving Avg'!G465</f>
        <v>1.0309900000000005</v>
      </c>
      <c r="I465" s="2">
        <f>'Moving Avg'!H465</f>
        <v>1.0499899999999989</v>
      </c>
      <c r="J465" s="6" t="str">
        <f>OBV!F465</f>
        <v>BULLISH</v>
      </c>
      <c r="K465" s="6" t="str">
        <f>OBV!G465</f>
        <v>STRONG</v>
      </c>
      <c r="L465" s="6" t="str">
        <f>OBV!H465</f>
        <v>CONFIRMED BULLISH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100</v>
      </c>
      <c r="Q465" s="9">
        <f t="shared" si="74"/>
        <v>31.25</v>
      </c>
      <c r="R465" s="9">
        <f t="shared" si="75"/>
        <v>47.5</v>
      </c>
      <c r="S465" s="9">
        <f t="shared" si="76"/>
        <v>61.25</v>
      </c>
      <c r="T465" s="9">
        <f t="shared" si="77"/>
        <v>43.75</v>
      </c>
      <c r="U465" s="8">
        <f t="shared" si="78"/>
        <v>46.666666666666664</v>
      </c>
      <c r="V465" s="8">
        <f t="shared" si="79"/>
        <v>45.9375</v>
      </c>
    </row>
    <row r="466" spans="1:22" ht="13.5" x14ac:dyDescent="0.25">
      <c r="A466" s="3">
        <f>RSI!A466</f>
        <v>42684</v>
      </c>
      <c r="B466" s="2">
        <f>RSI!B466</f>
        <v>1.0965</v>
      </c>
      <c r="C466" s="2">
        <f>RSI!I466</f>
        <v>55.065334885270218</v>
      </c>
      <c r="D466" s="2">
        <f>MACD!E466</f>
        <v>6.8880622883704667E-3</v>
      </c>
      <c r="E466" s="2">
        <f>MACD!F466</f>
        <v>-1.0750949842252642E-3</v>
      </c>
      <c r="F466" s="2">
        <f>'Moving Avg'!D466</f>
        <v>1.0923399999999999</v>
      </c>
      <c r="G466" s="2">
        <f>'Moving Avg'!F466</f>
        <v>1.0814699999999999</v>
      </c>
      <c r="H466" s="2">
        <f>'Moving Avg'!G466</f>
        <v>1.0328520000000005</v>
      </c>
      <c r="I466" s="2">
        <f>'Moving Avg'!H466</f>
        <v>1.0500639999999988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83.5</v>
      </c>
      <c r="Q466" s="9">
        <f t="shared" si="74"/>
        <v>28.774999999999999</v>
      </c>
      <c r="R466" s="9">
        <f t="shared" si="75"/>
        <v>43.375</v>
      </c>
      <c r="S466" s="9">
        <f t="shared" si="76"/>
        <v>53.825000000000003</v>
      </c>
      <c r="T466" s="9">
        <f t="shared" si="77"/>
        <v>39.625</v>
      </c>
      <c r="U466" s="8">
        <f t="shared" si="78"/>
        <v>41.991666666666667</v>
      </c>
      <c r="V466" s="8">
        <f t="shared" si="79"/>
        <v>41.400000000000006</v>
      </c>
    </row>
    <row r="467" spans="1:22" ht="13.5" x14ac:dyDescent="0.25">
      <c r="A467" s="3">
        <f>RSI!A467</f>
        <v>42685</v>
      </c>
      <c r="B467" s="2">
        <f>RSI!B467</f>
        <v>1.0965</v>
      </c>
      <c r="C467" s="2">
        <f>RSI!I467</f>
        <v>55.065334885270218</v>
      </c>
      <c r="D467" s="2">
        <f>MACD!E467</f>
        <v>4.1586472735846147E-3</v>
      </c>
      <c r="E467" s="2">
        <f>MACD!F467</f>
        <v>-2.8346532663288426E-5</v>
      </c>
      <c r="F467" s="2">
        <f>'Moving Avg'!D467</f>
        <v>1.08924</v>
      </c>
      <c r="G467" s="2">
        <f>'Moving Avg'!F467</f>
        <v>1.0835399999999997</v>
      </c>
      <c r="H467" s="2">
        <f>'Moving Avg'!G467</f>
        <v>1.0346120000000003</v>
      </c>
      <c r="I467" s="2">
        <f>'Moving Avg'!H467</f>
        <v>1.0500884999999989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66.5</v>
      </c>
      <c r="Q467" s="9">
        <f t="shared" si="74"/>
        <v>26.225000000000001</v>
      </c>
      <c r="R467" s="9">
        <f t="shared" si="75"/>
        <v>39.125</v>
      </c>
      <c r="S467" s="9">
        <f t="shared" si="76"/>
        <v>46.174999999999997</v>
      </c>
      <c r="T467" s="9">
        <f t="shared" si="77"/>
        <v>35.375</v>
      </c>
      <c r="U467" s="8">
        <f t="shared" si="78"/>
        <v>37.174999999999997</v>
      </c>
      <c r="V467" s="8">
        <f t="shared" si="79"/>
        <v>36.724999999999994</v>
      </c>
    </row>
    <row r="468" spans="1:22" ht="13.5" x14ac:dyDescent="0.25">
      <c r="A468" s="3">
        <f>RSI!A468</f>
        <v>42688</v>
      </c>
      <c r="B468" s="2">
        <f>RSI!B468</f>
        <v>1.1068</v>
      </c>
      <c r="C468" s="2">
        <f>RSI!I468</f>
        <v>56.686086128067728</v>
      </c>
      <c r="D468" s="2">
        <f>MACD!E468</f>
        <v>3.2993204412186117E-3</v>
      </c>
      <c r="E468" s="2">
        <f>MACD!F468</f>
        <v>6.3718686211309162E-4</v>
      </c>
      <c r="F468" s="2">
        <f>'Moving Avg'!D468</f>
        <v>1.09338</v>
      </c>
      <c r="G468" s="2">
        <f>'Moving Avg'!F468</f>
        <v>1.0874199999999998</v>
      </c>
      <c r="H468" s="2">
        <f>'Moving Avg'!G468</f>
        <v>1.0366800000000003</v>
      </c>
      <c r="I468" s="2">
        <f>'Moving Avg'!H468</f>
        <v>1.0501889999999989</v>
      </c>
      <c r="J468" s="6" t="str">
        <f>OBV!F468</f>
        <v>BULLISH</v>
      </c>
      <c r="K468" s="6" t="str">
        <f>OBV!G468</f>
        <v>STRONG</v>
      </c>
      <c r="L468" s="6" t="str">
        <f>OBV!H468</f>
        <v>CONFIRMED BULLISH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100</v>
      </c>
      <c r="Q468" s="9">
        <f t="shared" si="74"/>
        <v>31.25</v>
      </c>
      <c r="R468" s="9">
        <f t="shared" si="75"/>
        <v>47.5</v>
      </c>
      <c r="S468" s="9">
        <f t="shared" si="76"/>
        <v>61.25</v>
      </c>
      <c r="T468" s="9">
        <f t="shared" si="77"/>
        <v>43.75</v>
      </c>
      <c r="U468" s="8">
        <f t="shared" si="78"/>
        <v>46.666666666666664</v>
      </c>
      <c r="V468" s="8">
        <f t="shared" si="79"/>
        <v>45.9375</v>
      </c>
    </row>
    <row r="469" spans="1:22" ht="13.5" x14ac:dyDescent="0.25">
      <c r="A469" s="3">
        <f>RSI!A469</f>
        <v>42689</v>
      </c>
      <c r="B469" s="2">
        <f>RSI!B469</f>
        <v>1.0861000000000001</v>
      </c>
      <c r="C469" s="2">
        <f>RSI!I469</f>
        <v>52.581357483432988</v>
      </c>
      <c r="D469" s="2">
        <f>MACD!E469</f>
        <v>-8.8333528717310372E-4</v>
      </c>
      <c r="E469" s="2">
        <f>MACD!F469</f>
        <v>3.3308243225585248E-4</v>
      </c>
      <c r="F469" s="2">
        <f>'Moving Avg'!D469</f>
        <v>1.0943999999999998</v>
      </c>
      <c r="G469" s="2">
        <f>'Moving Avg'!F469</f>
        <v>1.0874199999999998</v>
      </c>
      <c r="H469" s="2">
        <f>'Moving Avg'!G469</f>
        <v>1.0383340000000003</v>
      </c>
      <c r="I469" s="2">
        <f>'Moving Avg'!H469</f>
        <v>1.0501614999999989</v>
      </c>
      <c r="J469" s="6" t="str">
        <f>OBV!F469</f>
        <v>BULLISH</v>
      </c>
      <c r="K469" s="6" t="str">
        <f>OBV!G469</f>
        <v>STRONG</v>
      </c>
      <c r="L469" s="6" t="str">
        <f>OBV!H469</f>
        <v>CONFIRMED BULLISH</v>
      </c>
      <c r="M469" s="8">
        <f t="shared" si="70"/>
        <v>25</v>
      </c>
      <c r="N469" s="8">
        <f t="shared" si="71"/>
        <v>45</v>
      </c>
      <c r="O469" s="8">
        <f t="shared" si="72"/>
        <v>50</v>
      </c>
      <c r="P469" s="8">
        <f t="shared" si="73"/>
        <v>100</v>
      </c>
      <c r="Q469" s="9">
        <f t="shared" si="74"/>
        <v>47</v>
      </c>
      <c r="R469" s="9">
        <f t="shared" si="75"/>
        <v>56.5</v>
      </c>
      <c r="S469" s="9">
        <f t="shared" si="76"/>
        <v>68</v>
      </c>
      <c r="T469" s="9">
        <f t="shared" si="77"/>
        <v>55</v>
      </c>
      <c r="U469" s="8">
        <f t="shared" si="78"/>
        <v>57.166666666666664</v>
      </c>
      <c r="V469" s="8">
        <f t="shared" si="79"/>
        <v>56.625</v>
      </c>
    </row>
    <row r="470" spans="1:22" ht="13.5" x14ac:dyDescent="0.25">
      <c r="A470" s="3">
        <f>RSI!A470</f>
        <v>42690</v>
      </c>
      <c r="B470" s="2">
        <f>RSI!B470</f>
        <v>1.081</v>
      </c>
      <c r="C470" s="2">
        <f>RSI!I470</f>
        <v>51.590161841095252</v>
      </c>
      <c r="D470" s="2">
        <f>MACD!E470</f>
        <v>-7.3103922220991713E-3</v>
      </c>
      <c r="E470" s="2">
        <f>MACD!F470</f>
        <v>-1.1956124986151524E-3</v>
      </c>
      <c r="F470" s="2">
        <f>'Moving Avg'!D470</f>
        <v>1.0933800000000002</v>
      </c>
      <c r="G470" s="2">
        <f>'Moving Avg'!F470</f>
        <v>1.08561</v>
      </c>
      <c r="H470" s="2">
        <f>'Moving Avg'!G470</f>
        <v>1.0397840000000003</v>
      </c>
      <c r="I470" s="2">
        <f>'Moving Avg'!H470</f>
        <v>1.0501579999999988</v>
      </c>
      <c r="J470" s="6" t="str">
        <f>OBV!F470</f>
        <v>BEARISH</v>
      </c>
      <c r="K470" s="6" t="str">
        <f>OBV!G470</f>
        <v>WEAK</v>
      </c>
      <c r="L470" s="6" t="str">
        <f>OBV!H470</f>
        <v>CONFIRMED BEARISH</v>
      </c>
      <c r="M470" s="8">
        <f t="shared" si="70"/>
        <v>25</v>
      </c>
      <c r="N470" s="8">
        <f t="shared" si="71"/>
        <v>45</v>
      </c>
      <c r="O470" s="8">
        <f t="shared" si="72"/>
        <v>50</v>
      </c>
      <c r="P470" s="8">
        <f t="shared" si="73"/>
        <v>0</v>
      </c>
      <c r="Q470" s="9">
        <f t="shared" si="74"/>
        <v>32</v>
      </c>
      <c r="R470" s="9">
        <f t="shared" si="75"/>
        <v>31.5</v>
      </c>
      <c r="S470" s="9">
        <f t="shared" si="76"/>
        <v>23</v>
      </c>
      <c r="T470" s="9">
        <f t="shared" si="77"/>
        <v>30</v>
      </c>
      <c r="U470" s="8">
        <f t="shared" si="78"/>
        <v>28.833333333333332</v>
      </c>
      <c r="V470" s="8">
        <f t="shared" si="79"/>
        <v>29.125</v>
      </c>
    </row>
    <row r="471" spans="1:22" ht="13.5" x14ac:dyDescent="0.25">
      <c r="A471" s="3">
        <f>RSI!A471</f>
        <v>42691</v>
      </c>
      <c r="B471" s="2">
        <f>RSI!B471</f>
        <v>1.0912999999999999</v>
      </c>
      <c r="C471" s="2">
        <f>RSI!I471</f>
        <v>53.496774191174509</v>
      </c>
      <c r="D471" s="2">
        <f>MACD!E471</f>
        <v>-5.6026973167324634E-3</v>
      </c>
      <c r="E471" s="2">
        <f>MACD!F471</f>
        <v>-2.0770294622386148E-3</v>
      </c>
      <c r="F471" s="2">
        <f>'Moving Avg'!D471</f>
        <v>1.0923400000000001</v>
      </c>
      <c r="G471" s="2">
        <f>'Moving Avg'!F471</f>
        <v>1.084835</v>
      </c>
      <c r="H471" s="2">
        <f>'Moving Avg'!G471</f>
        <v>1.0419560000000003</v>
      </c>
      <c r="I471" s="2">
        <f>'Moving Avg'!H471</f>
        <v>1.0503534999999986</v>
      </c>
      <c r="J471" s="6" t="str">
        <f>OBV!F471</f>
        <v>BEARISH</v>
      </c>
      <c r="K471" s="6" t="str">
        <f>OBV!G471</f>
        <v>WEAK</v>
      </c>
      <c r="L471" s="6" t="str">
        <f>OBV!H471</f>
        <v>CONFIRMED BEARISH</v>
      </c>
      <c r="M471" s="8">
        <f t="shared" si="70"/>
        <v>25</v>
      </c>
      <c r="N471" s="8">
        <f t="shared" si="71"/>
        <v>45</v>
      </c>
      <c r="O471" s="8">
        <f t="shared" si="72"/>
        <v>50</v>
      </c>
      <c r="P471" s="8">
        <f t="shared" si="73"/>
        <v>0</v>
      </c>
      <c r="Q471" s="9">
        <f t="shared" si="74"/>
        <v>32</v>
      </c>
      <c r="R471" s="9">
        <f t="shared" si="75"/>
        <v>31.5</v>
      </c>
      <c r="S471" s="9">
        <f t="shared" si="76"/>
        <v>23</v>
      </c>
      <c r="T471" s="9">
        <f t="shared" si="77"/>
        <v>30</v>
      </c>
      <c r="U471" s="8">
        <f t="shared" si="78"/>
        <v>28.833333333333332</v>
      </c>
      <c r="V471" s="8">
        <f t="shared" si="79"/>
        <v>29.125</v>
      </c>
    </row>
    <row r="472" spans="1:22" ht="13.5" x14ac:dyDescent="0.25">
      <c r="A472" s="3">
        <f>RSI!A472</f>
        <v>42692</v>
      </c>
      <c r="B472" s="2">
        <f>RSI!B472</f>
        <v>1.0603</v>
      </c>
      <c r="C472" s="2">
        <f>RSI!I472</f>
        <v>47.440726893612272</v>
      </c>
      <c r="D472" s="2">
        <f>MACD!E472</f>
        <v>2.0207411113095652E-3</v>
      </c>
      <c r="E472" s="2">
        <f>MACD!F472</f>
        <v>-1.2574753475289788E-3</v>
      </c>
      <c r="F472" s="2">
        <f>'Moving Avg'!D472</f>
        <v>1.0851</v>
      </c>
      <c r="G472" s="2">
        <f>'Moving Avg'!F472</f>
        <v>1.0837999999999999</v>
      </c>
      <c r="H472" s="2">
        <f>'Moving Avg'!G472</f>
        <v>1.0433020000000004</v>
      </c>
      <c r="I472" s="2">
        <f>'Moving Avg'!H472</f>
        <v>1.0502464999999988</v>
      </c>
      <c r="J472" s="6" t="str">
        <f>OBV!F472</f>
        <v>BEARISH</v>
      </c>
      <c r="K472" s="6" t="str">
        <f>OBV!G472</f>
        <v>WEAK</v>
      </c>
      <c r="L472" s="6" t="str">
        <f>OBV!H472</f>
        <v>CONFIRMED BEARISH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0</v>
      </c>
      <c r="Q472" s="9">
        <f t="shared" si="74"/>
        <v>16.25</v>
      </c>
      <c r="R472" s="9">
        <f t="shared" si="75"/>
        <v>22.5</v>
      </c>
      <c r="S472" s="9">
        <f t="shared" si="76"/>
        <v>16.25</v>
      </c>
      <c r="T472" s="9">
        <f t="shared" si="77"/>
        <v>18.75</v>
      </c>
      <c r="U472" s="8">
        <f t="shared" si="78"/>
        <v>18.333333333333332</v>
      </c>
      <c r="V472" s="8">
        <f t="shared" si="79"/>
        <v>18.4375</v>
      </c>
    </row>
    <row r="473" spans="1:22" ht="13.5" x14ac:dyDescent="0.25">
      <c r="A473" s="3">
        <f>RSI!A473</f>
        <v>42695</v>
      </c>
      <c r="B473" s="2">
        <f>RSI!B473</f>
        <v>1.0758000000000001</v>
      </c>
      <c r="C473" s="2">
        <f>RSI!I473</f>
        <v>50.460458427792204</v>
      </c>
      <c r="D473" s="2">
        <f>MACD!E473</f>
        <v>3.4269023741766436E-3</v>
      </c>
      <c r="E473" s="2">
        <f>MACD!F473</f>
        <v>-3.205998031878543E-4</v>
      </c>
      <c r="F473" s="2">
        <f>'Moving Avg'!D473</f>
        <v>1.0789</v>
      </c>
      <c r="G473" s="2">
        <f>'Moving Avg'!F473</f>
        <v>1.0822500000000004</v>
      </c>
      <c r="H473" s="2">
        <f>'Moving Avg'!G473</f>
        <v>1.0450600000000003</v>
      </c>
      <c r="I473" s="2">
        <f>'Moving Avg'!H473</f>
        <v>1.0504134999999986</v>
      </c>
      <c r="J473" s="6" t="str">
        <f>OBV!F473</f>
        <v>BEARISH</v>
      </c>
      <c r="K473" s="6" t="str">
        <f>OBV!G473</f>
        <v>WEAK</v>
      </c>
      <c r="L473" s="6" t="str">
        <f>OBV!H473</f>
        <v>CONFIRMED BEARISH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0</v>
      </c>
      <c r="Q473" s="9">
        <f t="shared" si="74"/>
        <v>16.25</v>
      </c>
      <c r="R473" s="9">
        <f t="shared" si="75"/>
        <v>22.5</v>
      </c>
      <c r="S473" s="9">
        <f t="shared" si="76"/>
        <v>16.25</v>
      </c>
      <c r="T473" s="9">
        <f t="shared" si="77"/>
        <v>18.75</v>
      </c>
      <c r="U473" s="8">
        <f t="shared" si="78"/>
        <v>18.333333333333332</v>
      </c>
      <c r="V473" s="8">
        <f t="shared" si="79"/>
        <v>18.4375</v>
      </c>
    </row>
    <row r="474" spans="1:22" ht="13.5" x14ac:dyDescent="0.25">
      <c r="A474" s="3">
        <f>RSI!A474</f>
        <v>42696</v>
      </c>
      <c r="B474" s="2">
        <f>RSI!B474</f>
        <v>1.0653999999999999</v>
      </c>
      <c r="C474" s="2">
        <f>RSI!I474</f>
        <v>48.44909309533714</v>
      </c>
      <c r="D474" s="2">
        <f>MACD!E474</f>
        <v>4.5926765559194394E-3</v>
      </c>
      <c r="E474" s="2">
        <f>MACD!F474</f>
        <v>6.6205546863360451E-4</v>
      </c>
      <c r="F474" s="2">
        <f>'Moving Avg'!D474</f>
        <v>1.0747599999999999</v>
      </c>
      <c r="G474" s="2">
        <f>'Moving Avg'!F474</f>
        <v>1.0804400000000001</v>
      </c>
      <c r="H474" s="2">
        <f>'Moving Avg'!G474</f>
        <v>1.0471280000000001</v>
      </c>
      <c r="I474" s="2">
        <f>'Moving Avg'!H474</f>
        <v>1.0504299999999986</v>
      </c>
      <c r="J474" s="6" t="str">
        <f>OBV!F474</f>
        <v>BEARISH</v>
      </c>
      <c r="K474" s="6" t="str">
        <f>OBV!G474</f>
        <v>WEAK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0</v>
      </c>
      <c r="Q474" s="9">
        <f t="shared" si="74"/>
        <v>16.25</v>
      </c>
      <c r="R474" s="9">
        <f t="shared" si="75"/>
        <v>22.5</v>
      </c>
      <c r="S474" s="9">
        <f t="shared" si="76"/>
        <v>16.25</v>
      </c>
      <c r="T474" s="9">
        <f t="shared" si="77"/>
        <v>18.75</v>
      </c>
      <c r="U474" s="8">
        <f t="shared" si="78"/>
        <v>18.333333333333332</v>
      </c>
      <c r="V474" s="8">
        <f t="shared" si="79"/>
        <v>18.4375</v>
      </c>
    </row>
    <row r="475" spans="1:22" ht="13.5" x14ac:dyDescent="0.25">
      <c r="A475" s="3">
        <f>RSI!A475</f>
        <v>42697</v>
      </c>
      <c r="B475" s="2">
        <f>RSI!B475</f>
        <v>1.0291999999999999</v>
      </c>
      <c r="C475" s="2">
        <f>RSI!I475</f>
        <v>42.151019053412298</v>
      </c>
      <c r="D475" s="2">
        <f>MACD!E475</f>
        <v>9.0975688458214687E-3</v>
      </c>
      <c r="E475" s="2">
        <f>MACD!F475</f>
        <v>2.3491581440711774E-3</v>
      </c>
      <c r="F475" s="2">
        <f>'Moving Avg'!D475</f>
        <v>1.0643999999999998</v>
      </c>
      <c r="G475" s="2">
        <f>'Moving Avg'!F475</f>
        <v>1.079145</v>
      </c>
      <c r="H475" s="2">
        <f>'Moving Avg'!G475</f>
        <v>1.0479540000000003</v>
      </c>
      <c r="I475" s="2">
        <f>'Moving Avg'!H475</f>
        <v>1.0502164999999986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0</v>
      </c>
      <c r="Q475" s="9">
        <f t="shared" si="74"/>
        <v>16.25</v>
      </c>
      <c r="R475" s="9">
        <f t="shared" si="75"/>
        <v>22.5</v>
      </c>
      <c r="S475" s="9">
        <f t="shared" si="76"/>
        <v>16.25</v>
      </c>
      <c r="T475" s="9">
        <f t="shared" si="77"/>
        <v>18.75</v>
      </c>
      <c r="U475" s="8">
        <f t="shared" si="78"/>
        <v>18.333333333333332</v>
      </c>
      <c r="V475" s="8">
        <f t="shared" si="79"/>
        <v>18.4375</v>
      </c>
    </row>
    <row r="476" spans="1:22" ht="13.5" x14ac:dyDescent="0.25">
      <c r="A476" s="3">
        <f>RSI!A476</f>
        <v>42698</v>
      </c>
      <c r="B476" s="2">
        <f>RSI!B476</f>
        <v>1.0447</v>
      </c>
      <c r="C476" s="2">
        <f>RSI!I476</f>
        <v>45.422494058957376</v>
      </c>
      <c r="D476" s="2">
        <f>MACD!E476</f>
        <v>1.3623651764168354E-2</v>
      </c>
      <c r="E476" s="2">
        <f>MACD!F476</f>
        <v>4.6040568680906129E-3</v>
      </c>
      <c r="F476" s="2">
        <f>'Moving Avg'!D476</f>
        <v>1.0550799999999998</v>
      </c>
      <c r="G476" s="2">
        <f>'Moving Avg'!F476</f>
        <v>1.0765550000000002</v>
      </c>
      <c r="H476" s="2">
        <f>'Moving Avg'!G476</f>
        <v>1.0490900000000003</v>
      </c>
      <c r="I476" s="2">
        <f>'Moving Avg'!H476</f>
        <v>1.0501049999999987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0</v>
      </c>
      <c r="Q476" s="9">
        <f t="shared" si="74"/>
        <v>16.25</v>
      </c>
      <c r="R476" s="9">
        <f t="shared" si="75"/>
        <v>22.5</v>
      </c>
      <c r="S476" s="9">
        <f t="shared" si="76"/>
        <v>16.25</v>
      </c>
      <c r="T476" s="9">
        <f t="shared" si="77"/>
        <v>18.75</v>
      </c>
      <c r="U476" s="8">
        <f t="shared" si="78"/>
        <v>18.333333333333332</v>
      </c>
      <c r="V476" s="8">
        <f t="shared" si="79"/>
        <v>18.4375</v>
      </c>
    </row>
    <row r="477" spans="1:22" ht="13.5" x14ac:dyDescent="0.25">
      <c r="A477" s="3">
        <f>RSI!A477</f>
        <v>42699</v>
      </c>
      <c r="B477" s="2">
        <f>RSI!B477</f>
        <v>1.0447</v>
      </c>
      <c r="C477" s="2">
        <f>RSI!I477</f>
        <v>45.422494058957376</v>
      </c>
      <c r="D477" s="2">
        <f>MACD!E477</f>
        <v>1.7604786224250102E-2</v>
      </c>
      <c r="E477" s="2">
        <f>MACD!F477</f>
        <v>7.204202739322511E-3</v>
      </c>
      <c r="F477" s="2">
        <f>'Moving Avg'!D477</f>
        <v>1.0519599999999998</v>
      </c>
      <c r="G477" s="2">
        <f>'Moving Avg'!F477</f>
        <v>1.0752600000000001</v>
      </c>
      <c r="H477" s="2">
        <f>'Moving Avg'!G477</f>
        <v>1.0511580000000003</v>
      </c>
      <c r="I477" s="2">
        <f>'Moving Avg'!H477</f>
        <v>1.0499934999999987</v>
      </c>
      <c r="J477" s="6" t="str">
        <f>OBV!F477</f>
        <v>BEARISH</v>
      </c>
      <c r="K477" s="6" t="str">
        <f>OBV!G477</f>
        <v>WEAK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0</v>
      </c>
      <c r="Q477" s="9">
        <f t="shared" si="74"/>
        <v>16.25</v>
      </c>
      <c r="R477" s="9">
        <f t="shared" si="75"/>
        <v>22.5</v>
      </c>
      <c r="S477" s="9">
        <f t="shared" si="76"/>
        <v>16.25</v>
      </c>
      <c r="T477" s="9">
        <f t="shared" si="77"/>
        <v>18.75</v>
      </c>
      <c r="U477" s="8">
        <f t="shared" si="78"/>
        <v>18.333333333333332</v>
      </c>
      <c r="V477" s="8">
        <f t="shared" si="79"/>
        <v>18.4375</v>
      </c>
    </row>
    <row r="478" spans="1:22" ht="13.5" x14ac:dyDescent="0.25">
      <c r="A478" s="3">
        <f>RSI!A478</f>
        <v>42702</v>
      </c>
      <c r="B478" s="2">
        <f>RSI!B478</f>
        <v>1.0396000000000001</v>
      </c>
      <c r="C478" s="2">
        <f>RSI!I478</f>
        <v>44.462973593008826</v>
      </c>
      <c r="D478" s="2">
        <f>MACD!E478</f>
        <v>2.3075990872755803E-2</v>
      </c>
      <c r="E478" s="2">
        <f>MACD!F478</f>
        <v>1.0378560366009169E-2</v>
      </c>
      <c r="F478" s="2">
        <f>'Moving Avg'!D478</f>
        <v>1.0447199999999999</v>
      </c>
      <c r="G478" s="2">
        <f>'Moving Avg'!F478</f>
        <v>1.072935</v>
      </c>
      <c r="H478" s="2">
        <f>'Moving Avg'!G478</f>
        <v>1.0525040000000003</v>
      </c>
      <c r="I478" s="2">
        <f>'Moving Avg'!H478</f>
        <v>1.0499054999999986</v>
      </c>
      <c r="J478" s="6" t="str">
        <f>OBV!F478</f>
        <v>BEARISH</v>
      </c>
      <c r="K478" s="6" t="str">
        <f>OBV!G478</f>
        <v>WEAK</v>
      </c>
      <c r="L478" s="6" t="str">
        <f>OBV!H478</f>
        <v>CONFIRMED BEARISH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0</v>
      </c>
      <c r="Q478" s="9">
        <f t="shared" si="74"/>
        <v>8.75</v>
      </c>
      <c r="R478" s="9">
        <f t="shared" si="75"/>
        <v>5</v>
      </c>
      <c r="S478" s="9">
        <f t="shared" si="76"/>
        <v>3.75</v>
      </c>
      <c r="T478" s="9">
        <f t="shared" si="77"/>
        <v>6.25</v>
      </c>
      <c r="U478" s="8">
        <f t="shared" si="78"/>
        <v>5.833333333333333</v>
      </c>
      <c r="V478" s="8">
        <f t="shared" si="79"/>
        <v>5.9375</v>
      </c>
    </row>
    <row r="479" spans="1:22" ht="13.5" x14ac:dyDescent="0.25">
      <c r="A479" s="3">
        <f>RSI!A479</f>
        <v>42703</v>
      </c>
      <c r="B479" s="2">
        <f>RSI!B479</f>
        <v>1.0447</v>
      </c>
      <c r="C479" s="2">
        <f>RSI!I479</f>
        <v>45.698299026088144</v>
      </c>
      <c r="D479" s="2">
        <f>MACD!E479</f>
        <v>2.4302991769758808E-2</v>
      </c>
      <c r="E479" s="2">
        <f>MACD!F479</f>
        <v>1.3163446646759096E-2</v>
      </c>
      <c r="F479" s="2">
        <f>'Moving Avg'!D479</f>
        <v>1.0405799999999998</v>
      </c>
      <c r="G479" s="2">
        <f>'Moving Avg'!F479</f>
        <v>1.0724149999999999</v>
      </c>
      <c r="H479" s="2">
        <f>'Moving Avg'!G479</f>
        <v>1.0548820000000001</v>
      </c>
      <c r="I479" s="2">
        <f>'Moving Avg'!H479</f>
        <v>1.0497694999999989</v>
      </c>
      <c r="J479" s="6" t="str">
        <f>OBV!F479</f>
        <v>BEARISH</v>
      </c>
      <c r="K479" s="6" t="str">
        <f>OBV!G479</f>
        <v>NEUTRAL</v>
      </c>
      <c r="L479" s="6" t="str">
        <f>OBV!H479</f>
        <v>CONFIRMED BEARISH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42704</v>
      </c>
      <c r="B480" s="2">
        <f>RSI!B480</f>
        <v>1.0291999999999999</v>
      </c>
      <c r="C480" s="2">
        <f>RSI!I480</f>
        <v>42.597130884496785</v>
      </c>
      <c r="D480" s="2">
        <f>MACD!E480</f>
        <v>2.5822687723025872E-2</v>
      </c>
      <c r="E480" s="2">
        <f>MACD!F480</f>
        <v>1.5695294862012453E-2</v>
      </c>
      <c r="F480" s="2">
        <f>'Moving Avg'!D480</f>
        <v>1.0405799999999998</v>
      </c>
      <c r="G480" s="2">
        <f>'Moving Avg'!F480</f>
        <v>1.0721549999999997</v>
      </c>
      <c r="H480" s="2">
        <f>'Moving Avg'!G480</f>
        <v>1.0561220000000002</v>
      </c>
      <c r="I480" s="2">
        <f>'Moving Avg'!H480</f>
        <v>1.049555999999999</v>
      </c>
      <c r="J480" s="6" t="str">
        <f>OBV!F480</f>
        <v>BULLISH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49.5</v>
      </c>
      <c r="Q480" s="9">
        <f t="shared" si="74"/>
        <v>16.175000000000001</v>
      </c>
      <c r="R480" s="9">
        <f t="shared" si="75"/>
        <v>17.375</v>
      </c>
      <c r="S480" s="9">
        <f t="shared" si="76"/>
        <v>26.025000000000002</v>
      </c>
      <c r="T480" s="9">
        <f t="shared" si="77"/>
        <v>18.625</v>
      </c>
      <c r="U480" s="8">
        <f t="shared" si="78"/>
        <v>19.858333333333334</v>
      </c>
      <c r="V480" s="8">
        <f t="shared" si="79"/>
        <v>19.55</v>
      </c>
    </row>
    <row r="481" spans="1:22" ht="13.5" x14ac:dyDescent="0.25">
      <c r="A481" s="3">
        <f>RSI!A481</f>
        <v>42705</v>
      </c>
      <c r="B481" s="2">
        <f>RSI!B481</f>
        <v>1.0344</v>
      </c>
      <c r="C481" s="2">
        <f>RSI!I481</f>
        <v>43.970842898704539</v>
      </c>
      <c r="D481" s="2">
        <f>MACD!E481</f>
        <v>2.8508800646833254E-2</v>
      </c>
      <c r="E481" s="2">
        <f>MACD!F481</f>
        <v>1.8257996018976614E-2</v>
      </c>
      <c r="F481" s="2">
        <f>'Moving Avg'!D481</f>
        <v>1.0385199999999997</v>
      </c>
      <c r="G481" s="2">
        <f>'Moving Avg'!F481</f>
        <v>1.0695699999999999</v>
      </c>
      <c r="H481" s="2">
        <f>'Moving Avg'!G481</f>
        <v>1.057156</v>
      </c>
      <c r="I481" s="2">
        <f>'Moving Avg'!H481</f>
        <v>1.049269999999999</v>
      </c>
      <c r="J481" s="6" t="str">
        <f>OBV!F481</f>
        <v>BULLISH</v>
      </c>
      <c r="K481" s="6" t="str">
        <f>OBV!G481</f>
        <v>NEUTRAL</v>
      </c>
      <c r="L481" s="6" t="str">
        <f>OBV!H481</f>
        <v>BULLISH DIVERGENCE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66.5</v>
      </c>
      <c r="Q481" s="9">
        <f t="shared" si="74"/>
        <v>18.725000000000001</v>
      </c>
      <c r="R481" s="9">
        <f t="shared" si="75"/>
        <v>21.625</v>
      </c>
      <c r="S481" s="9">
        <f t="shared" si="76"/>
        <v>33.674999999999997</v>
      </c>
      <c r="T481" s="9">
        <f t="shared" si="77"/>
        <v>22.875</v>
      </c>
      <c r="U481" s="8">
        <f t="shared" si="78"/>
        <v>24.675000000000001</v>
      </c>
      <c r="V481" s="8">
        <f t="shared" si="79"/>
        <v>24.225000000000001</v>
      </c>
    </row>
    <row r="482" spans="1:22" ht="13.5" x14ac:dyDescent="0.25">
      <c r="A482" s="3">
        <f>RSI!A482</f>
        <v>42706</v>
      </c>
      <c r="B482" s="2">
        <f>RSI!B482</f>
        <v>1.0344</v>
      </c>
      <c r="C482" s="2">
        <f>RSI!I482</f>
        <v>43.970842898704547</v>
      </c>
      <c r="D482" s="2">
        <f>MACD!E482</f>
        <v>2.6167620736461839E-2</v>
      </c>
      <c r="E482" s="2">
        <f>MACD!F482</f>
        <v>1.983992096247366E-2</v>
      </c>
      <c r="F482" s="2">
        <f>'Moving Avg'!D482</f>
        <v>1.0364599999999999</v>
      </c>
      <c r="G482" s="2">
        <f>'Moving Avg'!F482</f>
        <v>1.0656900000000002</v>
      </c>
      <c r="H482" s="2">
        <f>'Moving Avg'!G482</f>
        <v>1.0581900000000002</v>
      </c>
      <c r="I482" s="2">
        <f>'Moving Avg'!H482</f>
        <v>1.0489839999999995</v>
      </c>
      <c r="J482" s="6" t="str">
        <f>OBV!F482</f>
        <v>BULLISH</v>
      </c>
      <c r="K482" s="6" t="str">
        <f>OBV!G482</f>
        <v>NEUTRAL</v>
      </c>
      <c r="L482" s="6" t="str">
        <f>OBV!H482</f>
        <v>BULLISH DIVERGENCE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66.5</v>
      </c>
      <c r="Q482" s="9">
        <f t="shared" si="74"/>
        <v>18.725000000000001</v>
      </c>
      <c r="R482" s="9">
        <f t="shared" si="75"/>
        <v>21.625</v>
      </c>
      <c r="S482" s="9">
        <f t="shared" si="76"/>
        <v>33.674999999999997</v>
      </c>
      <c r="T482" s="9">
        <f t="shared" si="77"/>
        <v>22.875</v>
      </c>
      <c r="U482" s="8">
        <f t="shared" si="78"/>
        <v>24.675000000000001</v>
      </c>
      <c r="V482" s="8">
        <f t="shared" si="79"/>
        <v>24.225000000000001</v>
      </c>
    </row>
    <row r="483" spans="1:22" ht="13.5" x14ac:dyDescent="0.25">
      <c r="A483" s="3">
        <f>RSI!A483</f>
        <v>42709</v>
      </c>
      <c r="B483" s="2">
        <f>RSI!B483</f>
        <v>1.0241</v>
      </c>
      <c r="C483" s="2">
        <f>RSI!I483</f>
        <v>41.67951120860068</v>
      </c>
      <c r="D483" s="2">
        <f>MACD!E483</f>
        <v>2.7477891510541808E-2</v>
      </c>
      <c r="E483" s="2">
        <f>MACD!F483</f>
        <v>2.1367515072087291E-2</v>
      </c>
      <c r="F483" s="2">
        <f>'Moving Avg'!D483</f>
        <v>1.0333599999999998</v>
      </c>
      <c r="G483" s="2">
        <f>'Moving Avg'!F483</f>
        <v>1.0625900000000001</v>
      </c>
      <c r="H483" s="2">
        <f>'Moving Avg'!G483</f>
        <v>1.0582939999999998</v>
      </c>
      <c r="I483" s="2">
        <f>'Moving Avg'!H483</f>
        <v>1.0486464999999994</v>
      </c>
      <c r="J483" s="6" t="str">
        <f>OBV!F483</f>
        <v>BULLISH</v>
      </c>
      <c r="K483" s="6" t="str">
        <f>OBV!G483</f>
        <v>STRONG</v>
      </c>
      <c r="L483" s="6" t="str">
        <f>OBV!H483</f>
        <v>BULLISH DIVERGENCE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83</v>
      </c>
      <c r="Q483" s="9">
        <f t="shared" si="74"/>
        <v>21.2</v>
      </c>
      <c r="R483" s="9">
        <f t="shared" si="75"/>
        <v>25.75</v>
      </c>
      <c r="S483" s="9">
        <f t="shared" si="76"/>
        <v>41.1</v>
      </c>
      <c r="T483" s="9">
        <f t="shared" si="77"/>
        <v>27</v>
      </c>
      <c r="U483" s="8">
        <f t="shared" si="78"/>
        <v>29.350000000000005</v>
      </c>
      <c r="V483" s="8">
        <f t="shared" si="79"/>
        <v>28.762500000000003</v>
      </c>
    </row>
    <row r="484" spans="1:22" ht="13.5" x14ac:dyDescent="0.25">
      <c r="A484" s="3">
        <f>RSI!A484</f>
        <v>42710</v>
      </c>
      <c r="B484" s="2">
        <f>RSI!B484</f>
        <v>1.0085</v>
      </c>
      <c r="C484" s="2">
        <f>RSI!I484</f>
        <v>38.414460254533616</v>
      </c>
      <c r="D484" s="2">
        <f>MACD!E484</f>
        <v>2.8336047911766471E-2</v>
      </c>
      <c r="E484" s="2">
        <f>MACD!F484</f>
        <v>2.2761221640023126E-2</v>
      </c>
      <c r="F484" s="2">
        <f>'Moving Avg'!D484</f>
        <v>1.0261199999999999</v>
      </c>
      <c r="G484" s="2">
        <f>'Moving Avg'!F484</f>
        <v>1.0589650000000002</v>
      </c>
      <c r="H484" s="2">
        <f>'Moving Avg'!G484</f>
        <v>1.0581899999999997</v>
      </c>
      <c r="I484" s="2">
        <f>'Moving Avg'!H484</f>
        <v>1.0482804999999995</v>
      </c>
      <c r="J484" s="6" t="str">
        <f>OBV!F484</f>
        <v>BULLISH</v>
      </c>
      <c r="K484" s="6" t="str">
        <f>OBV!G484</f>
        <v>NEUTRAL</v>
      </c>
      <c r="L484" s="6" t="str">
        <f>OBV!H484</f>
        <v>BULLISH DIVERGENCE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66.5</v>
      </c>
      <c r="Q484" s="9">
        <f t="shared" si="74"/>
        <v>18.725000000000001</v>
      </c>
      <c r="R484" s="9">
        <f t="shared" si="75"/>
        <v>21.625</v>
      </c>
      <c r="S484" s="9">
        <f t="shared" si="76"/>
        <v>33.674999999999997</v>
      </c>
      <c r="T484" s="9">
        <f t="shared" si="77"/>
        <v>22.875</v>
      </c>
      <c r="U484" s="8">
        <f t="shared" si="78"/>
        <v>24.675000000000001</v>
      </c>
      <c r="V484" s="8">
        <f t="shared" si="79"/>
        <v>24.225000000000001</v>
      </c>
    </row>
    <row r="485" spans="1:22" ht="13.5" x14ac:dyDescent="0.25">
      <c r="A485" s="3">
        <f>RSI!A485</f>
        <v>42711</v>
      </c>
      <c r="B485" s="2">
        <f>RSI!B485</f>
        <v>1.0344</v>
      </c>
      <c r="C485" s="2">
        <f>RSI!I485</f>
        <v>45.98063962252288</v>
      </c>
      <c r="D485" s="2">
        <f>MACD!E485</f>
        <v>2.1846158506324098E-2</v>
      </c>
      <c r="E485" s="2">
        <f>MACD!F485</f>
        <v>2.2578209013283321E-2</v>
      </c>
      <c r="F485" s="2">
        <f>'Moving Avg'!D485</f>
        <v>1.0271599999999999</v>
      </c>
      <c r="G485" s="2">
        <f>'Moving Avg'!F485</f>
        <v>1.0563800000000003</v>
      </c>
      <c r="H485" s="2">
        <f>'Moving Avg'!G485</f>
        <v>1.0586039999999997</v>
      </c>
      <c r="I485" s="2">
        <f>'Moving Avg'!H485</f>
        <v>1.0480439999999993</v>
      </c>
      <c r="J485" s="6" t="str">
        <f>OBV!F485</f>
        <v>BULLISH</v>
      </c>
      <c r="K485" s="6" t="str">
        <f>OBV!G485</f>
        <v>STRONG</v>
      </c>
      <c r="L485" s="6" t="str">
        <f>OBV!H485</f>
        <v>CONFIRMED BULLISH</v>
      </c>
      <c r="M485" s="8">
        <f t="shared" si="70"/>
        <v>25</v>
      </c>
      <c r="N485" s="8">
        <f t="shared" si="71"/>
        <v>45</v>
      </c>
      <c r="O485" s="8">
        <f t="shared" si="72"/>
        <v>0</v>
      </c>
      <c r="P485" s="8">
        <f t="shared" si="73"/>
        <v>100</v>
      </c>
      <c r="Q485" s="9">
        <f t="shared" si="74"/>
        <v>39.5</v>
      </c>
      <c r="R485" s="9">
        <f t="shared" si="75"/>
        <v>39</v>
      </c>
      <c r="S485" s="9">
        <f t="shared" si="76"/>
        <v>55.5</v>
      </c>
      <c r="T485" s="9">
        <f t="shared" si="77"/>
        <v>42.5</v>
      </c>
      <c r="U485" s="8">
        <f t="shared" si="78"/>
        <v>44.666666666666664</v>
      </c>
      <c r="V485" s="8">
        <f t="shared" si="79"/>
        <v>44.125</v>
      </c>
    </row>
    <row r="486" spans="1:22" ht="13.5" x14ac:dyDescent="0.25">
      <c r="A486" s="3">
        <f>RSI!A486</f>
        <v>42712</v>
      </c>
      <c r="B486" s="2">
        <f>RSI!B486</f>
        <v>1.0137</v>
      </c>
      <c r="C486" s="2">
        <f>RSI!I486</f>
        <v>41.583464017627115</v>
      </c>
      <c r="D486" s="2">
        <f>MACD!E486</f>
        <v>2.0371217707116251E-2</v>
      </c>
      <c r="E486" s="2">
        <f>MACD!F486</f>
        <v>2.2136810752049908E-2</v>
      </c>
      <c r="F486" s="2">
        <f>'Moving Avg'!D486</f>
        <v>1.02302</v>
      </c>
      <c r="G486" s="2">
        <f>'Moving Avg'!F486</f>
        <v>1.0522400000000003</v>
      </c>
      <c r="H486" s="2">
        <f>'Moving Avg'!G486</f>
        <v>1.0587079999999998</v>
      </c>
      <c r="I486" s="2">
        <f>'Moving Avg'!H486</f>
        <v>1.0476544999999993</v>
      </c>
      <c r="J486" s="6" t="str">
        <f>OBV!F486</f>
        <v>BULLISH</v>
      </c>
      <c r="K486" s="6" t="str">
        <f>OBV!G486</f>
        <v>STRONG</v>
      </c>
      <c r="L486" s="6" t="str">
        <f>OBV!H486</f>
        <v>BULLISH DIVERGENCE</v>
      </c>
      <c r="M486" s="8">
        <f t="shared" si="70"/>
        <v>25</v>
      </c>
      <c r="N486" s="8">
        <f t="shared" si="71"/>
        <v>45</v>
      </c>
      <c r="O486" s="8">
        <f t="shared" si="72"/>
        <v>0</v>
      </c>
      <c r="P486" s="8">
        <f t="shared" si="73"/>
        <v>83</v>
      </c>
      <c r="Q486" s="9">
        <f t="shared" si="74"/>
        <v>36.950000000000003</v>
      </c>
      <c r="R486" s="9">
        <f t="shared" si="75"/>
        <v>34.75</v>
      </c>
      <c r="S486" s="9">
        <f t="shared" si="76"/>
        <v>47.85</v>
      </c>
      <c r="T486" s="9">
        <f t="shared" si="77"/>
        <v>38.25</v>
      </c>
      <c r="U486" s="8">
        <f t="shared" si="78"/>
        <v>39.85</v>
      </c>
      <c r="V486" s="8">
        <f t="shared" si="79"/>
        <v>39.450000000000003</v>
      </c>
    </row>
    <row r="487" spans="1:22" ht="13.5" x14ac:dyDescent="0.25">
      <c r="A487" s="3">
        <f>RSI!A487</f>
        <v>42713</v>
      </c>
      <c r="B487" s="2">
        <f>RSI!B487</f>
        <v>1.0291999999999999</v>
      </c>
      <c r="C487" s="2">
        <f>RSI!I487</f>
        <v>45.765792468662411</v>
      </c>
      <c r="D487" s="2">
        <f>MACD!E487</f>
        <v>1.8188614884863785E-2</v>
      </c>
      <c r="E487" s="2">
        <f>MACD!F487</f>
        <v>2.1347171578612684E-2</v>
      </c>
      <c r="F487" s="2">
        <f>'Moving Avg'!D487</f>
        <v>1.0219799999999999</v>
      </c>
      <c r="G487" s="2">
        <f>'Moving Avg'!F487</f>
        <v>1.0488750000000002</v>
      </c>
      <c r="H487" s="2">
        <f>'Moving Avg'!G487</f>
        <v>1.0599479999999999</v>
      </c>
      <c r="I487" s="2">
        <f>'Moving Avg'!H487</f>
        <v>1.0474164999999993</v>
      </c>
      <c r="J487" s="6" t="str">
        <f>OBV!F487</f>
        <v>BULLISH</v>
      </c>
      <c r="K487" s="6" t="str">
        <f>OBV!G487</f>
        <v>STRONG</v>
      </c>
      <c r="L487" s="6" t="str">
        <f>OBV!H487</f>
        <v>BULLISH DIVERGENCE</v>
      </c>
      <c r="M487" s="8">
        <f t="shared" si="70"/>
        <v>25</v>
      </c>
      <c r="N487" s="8">
        <f t="shared" si="71"/>
        <v>45</v>
      </c>
      <c r="O487" s="8">
        <f t="shared" si="72"/>
        <v>0</v>
      </c>
      <c r="P487" s="8">
        <f t="shared" si="73"/>
        <v>83</v>
      </c>
      <c r="Q487" s="9">
        <f t="shared" si="74"/>
        <v>36.950000000000003</v>
      </c>
      <c r="R487" s="9">
        <f t="shared" si="75"/>
        <v>34.75</v>
      </c>
      <c r="S487" s="9">
        <f t="shared" si="76"/>
        <v>47.85</v>
      </c>
      <c r="T487" s="9">
        <f t="shared" si="77"/>
        <v>38.25</v>
      </c>
      <c r="U487" s="8">
        <f t="shared" si="78"/>
        <v>39.85</v>
      </c>
      <c r="V487" s="8">
        <f t="shared" si="79"/>
        <v>39.450000000000003</v>
      </c>
    </row>
    <row r="488" spans="1:22" ht="13.5" x14ac:dyDescent="0.25">
      <c r="A488" s="3">
        <f>RSI!A488</f>
        <v>42717</v>
      </c>
      <c r="B488" s="2">
        <f>RSI!B488</f>
        <v>1.0034000000000001</v>
      </c>
      <c r="C488" s="2">
        <f>RSI!I488</f>
        <v>40.560359878328633</v>
      </c>
      <c r="D488" s="2">
        <f>MACD!E488</f>
        <v>1.757445466931129E-2</v>
      </c>
      <c r="E488" s="2">
        <f>MACD!F488</f>
        <v>2.0592628196752404E-2</v>
      </c>
      <c r="F488" s="2">
        <f>'Moving Avg'!D488</f>
        <v>1.0178400000000001</v>
      </c>
      <c r="G488" s="2">
        <f>'Moving Avg'!F488</f>
        <v>1.0437050000000001</v>
      </c>
      <c r="H488" s="2">
        <f>'Moving Avg'!G488</f>
        <v>1.0600519999999998</v>
      </c>
      <c r="I488" s="2">
        <f>'Moving Avg'!H488</f>
        <v>1.0470739999999994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  <c r="M488" s="8">
        <f t="shared" si="70"/>
        <v>25</v>
      </c>
      <c r="N488" s="8">
        <f t="shared" si="71"/>
        <v>45</v>
      </c>
      <c r="O488" s="8">
        <f t="shared" si="72"/>
        <v>0</v>
      </c>
      <c r="P488" s="8">
        <f t="shared" si="73"/>
        <v>83</v>
      </c>
      <c r="Q488" s="9">
        <f t="shared" si="74"/>
        <v>36.950000000000003</v>
      </c>
      <c r="R488" s="9">
        <f t="shared" si="75"/>
        <v>34.75</v>
      </c>
      <c r="S488" s="9">
        <f t="shared" si="76"/>
        <v>47.85</v>
      </c>
      <c r="T488" s="9">
        <f t="shared" si="77"/>
        <v>38.25</v>
      </c>
      <c r="U488" s="8">
        <f t="shared" si="78"/>
        <v>39.85</v>
      </c>
      <c r="V488" s="8">
        <f t="shared" si="79"/>
        <v>39.450000000000003</v>
      </c>
    </row>
    <row r="489" spans="1:22" ht="13.5" x14ac:dyDescent="0.25">
      <c r="A489" s="3">
        <f>RSI!A489</f>
        <v>42718</v>
      </c>
      <c r="B489" s="2">
        <f>RSI!B489</f>
        <v>1.0188999999999999</v>
      </c>
      <c r="C489" s="2">
        <f>RSI!I489</f>
        <v>44.634637890636007</v>
      </c>
      <c r="D489" s="2">
        <f>MACD!E489</f>
        <v>1.6941999176564249E-2</v>
      </c>
      <c r="E489" s="2">
        <f>MACD!F489</f>
        <v>1.9862502392714775E-2</v>
      </c>
      <c r="F489" s="2">
        <f>'Moving Avg'!D489</f>
        <v>1.0199200000000002</v>
      </c>
      <c r="G489" s="2">
        <f>'Moving Avg'!F489</f>
        <v>1.0403449999999999</v>
      </c>
      <c r="H489" s="2">
        <f>'Moving Avg'!G489</f>
        <v>1.0598459999999998</v>
      </c>
      <c r="I489" s="2">
        <f>'Moving Avg'!H489</f>
        <v>1.0468089999999994</v>
      </c>
      <c r="J489" s="6" t="str">
        <f>OBV!F489</f>
        <v>BULLISH</v>
      </c>
      <c r="K489" s="6" t="str">
        <f>OBV!G489</f>
        <v>STRONG</v>
      </c>
      <c r="L489" s="6" t="str">
        <f>OBV!H489</f>
        <v>CONFIRMED BULLISH</v>
      </c>
      <c r="M489" s="8">
        <f t="shared" si="70"/>
        <v>25</v>
      </c>
      <c r="N489" s="8">
        <f t="shared" si="71"/>
        <v>45</v>
      </c>
      <c r="O489" s="8">
        <f t="shared" si="72"/>
        <v>0</v>
      </c>
      <c r="P489" s="8">
        <f t="shared" si="73"/>
        <v>100</v>
      </c>
      <c r="Q489" s="9">
        <f t="shared" si="74"/>
        <v>39.5</v>
      </c>
      <c r="R489" s="9">
        <f t="shared" si="75"/>
        <v>39</v>
      </c>
      <c r="S489" s="9">
        <f t="shared" si="76"/>
        <v>55.5</v>
      </c>
      <c r="T489" s="9">
        <f t="shared" si="77"/>
        <v>42.5</v>
      </c>
      <c r="U489" s="8">
        <f t="shared" si="78"/>
        <v>44.666666666666664</v>
      </c>
      <c r="V489" s="8">
        <f t="shared" si="79"/>
        <v>44.125</v>
      </c>
    </row>
    <row r="490" spans="1:22" ht="13.5" x14ac:dyDescent="0.25">
      <c r="A490" s="3">
        <f>RSI!A490</f>
        <v>42719</v>
      </c>
      <c r="B490" s="2">
        <f>RSI!B490</f>
        <v>0.99299999999999999</v>
      </c>
      <c r="C490" s="2">
        <f>RSI!I490</f>
        <v>39.733629199100896</v>
      </c>
      <c r="D490" s="2">
        <f>MACD!E490</f>
        <v>1.6081334626103505E-2</v>
      </c>
      <c r="E490" s="2">
        <f>MACD!F490</f>
        <v>1.910626883939252E-2</v>
      </c>
      <c r="F490" s="2">
        <f>'Moving Avg'!D490</f>
        <v>1.0116400000000001</v>
      </c>
      <c r="G490" s="2">
        <f>'Moving Avg'!F490</f>
        <v>1.0359449999999997</v>
      </c>
      <c r="H490" s="2">
        <f>'Moving Avg'!G490</f>
        <v>1.0585</v>
      </c>
      <c r="I490" s="2">
        <f>'Moving Avg'!H490</f>
        <v>1.0463159999999996</v>
      </c>
      <c r="J490" s="6" t="str">
        <f>OBV!F490</f>
        <v>BEARISH</v>
      </c>
      <c r="K490" s="6" t="str">
        <f>OBV!G490</f>
        <v>WEAK</v>
      </c>
      <c r="L490" s="6" t="str">
        <f>OBV!H490</f>
        <v>CONFIRMED BEARISH</v>
      </c>
      <c r="M490" s="8">
        <f t="shared" si="70"/>
        <v>25</v>
      </c>
      <c r="N490" s="8">
        <f t="shared" si="71"/>
        <v>45</v>
      </c>
      <c r="O490" s="8">
        <f t="shared" si="72"/>
        <v>0</v>
      </c>
      <c r="P490" s="8">
        <f t="shared" si="73"/>
        <v>0</v>
      </c>
      <c r="Q490" s="9">
        <f t="shared" si="74"/>
        <v>24.5</v>
      </c>
      <c r="R490" s="9">
        <f t="shared" si="75"/>
        <v>14</v>
      </c>
      <c r="S490" s="9">
        <f t="shared" si="76"/>
        <v>10.5</v>
      </c>
      <c r="T490" s="9">
        <f t="shared" si="77"/>
        <v>17.5</v>
      </c>
      <c r="U490" s="8">
        <f t="shared" si="78"/>
        <v>16.333333333333332</v>
      </c>
      <c r="V490" s="8">
        <f t="shared" si="79"/>
        <v>16.625</v>
      </c>
    </row>
    <row r="491" spans="1:22" ht="13.5" x14ac:dyDescent="0.25">
      <c r="A491" s="3">
        <f>RSI!A491</f>
        <v>42720</v>
      </c>
      <c r="B491" s="2">
        <f>RSI!B491</f>
        <v>1.0291999999999999</v>
      </c>
      <c r="C491" s="2">
        <f>RSI!I491</f>
        <v>48.281414161009678</v>
      </c>
      <c r="D491" s="2">
        <f>MACD!E491</f>
        <v>1.3754815851513502E-2</v>
      </c>
      <c r="E491" s="2">
        <f>MACD!F491</f>
        <v>1.8035978241816717E-2</v>
      </c>
      <c r="F491" s="2">
        <f>'Moving Avg'!D491</f>
        <v>1.0147400000000002</v>
      </c>
      <c r="G491" s="2">
        <f>'Moving Avg'!F491</f>
        <v>1.0328399999999998</v>
      </c>
      <c r="H491" s="2">
        <f>'Moving Avg'!G491</f>
        <v>1.0580860000000001</v>
      </c>
      <c r="I491" s="2">
        <f>'Moving Avg'!H491</f>
        <v>1.0460779999999994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0"/>
        <v>25</v>
      </c>
      <c r="N491" s="8">
        <f t="shared" si="71"/>
        <v>45</v>
      </c>
      <c r="O491" s="8">
        <f t="shared" si="72"/>
        <v>0</v>
      </c>
      <c r="P491" s="8">
        <f t="shared" si="73"/>
        <v>83.5</v>
      </c>
      <c r="Q491" s="9">
        <f t="shared" si="74"/>
        <v>37.024999999999999</v>
      </c>
      <c r="R491" s="9">
        <f t="shared" si="75"/>
        <v>34.875</v>
      </c>
      <c r="S491" s="9">
        <f t="shared" si="76"/>
        <v>48.075000000000003</v>
      </c>
      <c r="T491" s="9">
        <f t="shared" si="77"/>
        <v>38.375</v>
      </c>
      <c r="U491" s="8">
        <f t="shared" si="78"/>
        <v>39.991666666666667</v>
      </c>
      <c r="V491" s="8">
        <f t="shared" si="79"/>
        <v>39.587500000000006</v>
      </c>
    </row>
    <row r="492" spans="1:22" ht="13.5" x14ac:dyDescent="0.25">
      <c r="A492" s="3">
        <f>RSI!A492</f>
        <v>42723</v>
      </c>
      <c r="B492" s="2">
        <f>RSI!B492</f>
        <v>1.0241</v>
      </c>
      <c r="C492" s="2">
        <f>RSI!I492</f>
        <v>47.264326670308186</v>
      </c>
      <c r="D492" s="2">
        <f>MACD!E492</f>
        <v>1.2212331730663717E-2</v>
      </c>
      <c r="E492" s="2">
        <f>MACD!F492</f>
        <v>1.6871248939586119E-2</v>
      </c>
      <c r="F492" s="2">
        <f>'Moving Avg'!D492</f>
        <v>1.0137199999999997</v>
      </c>
      <c r="G492" s="2">
        <f>'Moving Avg'!F492</f>
        <v>1.0310299999999999</v>
      </c>
      <c r="H492" s="2">
        <f>'Moving Avg'!G492</f>
        <v>1.0570519999999999</v>
      </c>
      <c r="I492" s="2">
        <f>'Moving Avg'!H492</f>
        <v>1.0455684999999995</v>
      </c>
      <c r="J492" s="6" t="str">
        <f>OBV!F492</f>
        <v>BEARISH</v>
      </c>
      <c r="K492" s="6" t="str">
        <f>OBV!G492</f>
        <v>NEUTRAL</v>
      </c>
      <c r="L492" s="6" t="str">
        <f>OBV!H492</f>
        <v>CONFIRMED BEARISH</v>
      </c>
      <c r="M492" s="8">
        <f t="shared" si="70"/>
        <v>25</v>
      </c>
      <c r="N492" s="8">
        <f t="shared" si="71"/>
        <v>45</v>
      </c>
      <c r="O492" s="8">
        <f t="shared" si="72"/>
        <v>0</v>
      </c>
      <c r="P492" s="8">
        <f t="shared" si="73"/>
        <v>16.5</v>
      </c>
      <c r="Q492" s="9">
        <f t="shared" si="74"/>
        <v>26.975000000000001</v>
      </c>
      <c r="R492" s="9">
        <f t="shared" si="75"/>
        <v>18.125</v>
      </c>
      <c r="S492" s="9">
        <f t="shared" si="76"/>
        <v>17.925000000000001</v>
      </c>
      <c r="T492" s="9">
        <f t="shared" si="77"/>
        <v>21.625</v>
      </c>
      <c r="U492" s="8">
        <f t="shared" si="78"/>
        <v>21.008333333333336</v>
      </c>
      <c r="V492" s="8">
        <f t="shared" si="79"/>
        <v>21.162500000000001</v>
      </c>
    </row>
    <row r="493" spans="1:22" ht="13.5" x14ac:dyDescent="0.25">
      <c r="A493" s="3">
        <f>RSI!A493</f>
        <v>42724</v>
      </c>
      <c r="B493" s="2">
        <f>RSI!B493</f>
        <v>1.0291999999999999</v>
      </c>
      <c r="C493" s="2">
        <f>RSI!I493</f>
        <v>48.434162950608531</v>
      </c>
      <c r="D493" s="2">
        <f>MACD!E493</f>
        <v>9.0196466589931301E-3</v>
      </c>
      <c r="E493" s="2">
        <f>MACD!F493</f>
        <v>1.5300928483467521E-2</v>
      </c>
      <c r="F493" s="2">
        <f>'Moving Avg'!D493</f>
        <v>1.01888</v>
      </c>
      <c r="G493" s="2">
        <f>'Moving Avg'!F493</f>
        <v>1.0286999999999997</v>
      </c>
      <c r="H493" s="2">
        <f>'Moving Avg'!G493</f>
        <v>1.0570520000000001</v>
      </c>
      <c r="I493" s="2">
        <f>'Moving Avg'!H493</f>
        <v>1.0449369999999996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  <c r="M493" s="8">
        <f t="shared" si="70"/>
        <v>25</v>
      </c>
      <c r="N493" s="8">
        <f t="shared" si="71"/>
        <v>45</v>
      </c>
      <c r="O493" s="8">
        <f t="shared" si="72"/>
        <v>0</v>
      </c>
      <c r="P493" s="8">
        <f t="shared" si="73"/>
        <v>83.5</v>
      </c>
      <c r="Q493" s="9">
        <f t="shared" si="74"/>
        <v>37.024999999999999</v>
      </c>
      <c r="R493" s="9">
        <f t="shared" si="75"/>
        <v>34.875</v>
      </c>
      <c r="S493" s="9">
        <f t="shared" si="76"/>
        <v>48.075000000000003</v>
      </c>
      <c r="T493" s="9">
        <f t="shared" si="77"/>
        <v>38.375</v>
      </c>
      <c r="U493" s="8">
        <f t="shared" si="78"/>
        <v>39.991666666666667</v>
      </c>
      <c r="V493" s="8">
        <f t="shared" si="79"/>
        <v>39.587500000000006</v>
      </c>
    </row>
    <row r="494" spans="1:22" ht="13.5" x14ac:dyDescent="0.25">
      <c r="A494" s="3">
        <f>RSI!A494</f>
        <v>42725</v>
      </c>
      <c r="B494" s="2">
        <f>RSI!B494</f>
        <v>1.0188999999999999</v>
      </c>
      <c r="C494" s="2">
        <f>RSI!I494</f>
        <v>46.204904608163126</v>
      </c>
      <c r="D494" s="2">
        <f>MACD!E494</f>
        <v>4.7203105298041503E-3</v>
      </c>
      <c r="E494" s="2">
        <f>MACD!F494</f>
        <v>1.3184804892734847E-2</v>
      </c>
      <c r="F494" s="2">
        <f>'Moving Avg'!D494</f>
        <v>1.01888</v>
      </c>
      <c r="G494" s="2">
        <f>'Moving Avg'!F494</f>
        <v>1.0263749999999998</v>
      </c>
      <c r="H494" s="2">
        <f>'Moving Avg'!G494</f>
        <v>1.0567420000000001</v>
      </c>
      <c r="I494" s="2">
        <f>'Moving Avg'!H494</f>
        <v>1.0441064999999996</v>
      </c>
      <c r="J494" s="6" t="str">
        <f>OBV!F494</f>
        <v>BEARISH</v>
      </c>
      <c r="K494" s="6" t="str">
        <f>OBV!G494</f>
        <v>WEAK</v>
      </c>
      <c r="L494" s="6" t="str">
        <f>OBV!H494</f>
        <v>NEUTRAL</v>
      </c>
      <c r="M494" s="8">
        <f t="shared" si="70"/>
        <v>25</v>
      </c>
      <c r="N494" s="8">
        <f t="shared" si="71"/>
        <v>45</v>
      </c>
      <c r="O494" s="8">
        <f t="shared" si="72"/>
        <v>0</v>
      </c>
      <c r="P494" s="8">
        <f t="shared" si="73"/>
        <v>0</v>
      </c>
      <c r="Q494" s="9">
        <f t="shared" si="74"/>
        <v>24.5</v>
      </c>
      <c r="R494" s="9">
        <f t="shared" si="75"/>
        <v>14</v>
      </c>
      <c r="S494" s="9">
        <f t="shared" si="76"/>
        <v>10.5</v>
      </c>
      <c r="T494" s="9">
        <f t="shared" si="77"/>
        <v>17.5</v>
      </c>
      <c r="U494" s="8">
        <f t="shared" si="78"/>
        <v>16.333333333333332</v>
      </c>
      <c r="V494" s="8">
        <f t="shared" si="79"/>
        <v>16.625</v>
      </c>
    </row>
    <row r="495" spans="1:22" ht="13.5" x14ac:dyDescent="0.25">
      <c r="A495" s="3">
        <f>RSI!A495</f>
        <v>42726</v>
      </c>
      <c r="B495" s="2">
        <f>RSI!B495</f>
        <v>1.0085</v>
      </c>
      <c r="C495" s="2">
        <f>RSI!I495</f>
        <v>44.002646597289264</v>
      </c>
      <c r="D495" s="2">
        <f>MACD!E495</f>
        <v>5.9345593114388251E-3</v>
      </c>
      <c r="E495" s="2">
        <f>MACD!F495</f>
        <v>1.1734755776475644E-2</v>
      </c>
      <c r="F495" s="2">
        <f>'Moving Avg'!D495</f>
        <v>1.0219799999999999</v>
      </c>
      <c r="G495" s="2">
        <f>'Moving Avg'!F495</f>
        <v>1.0253399999999999</v>
      </c>
      <c r="H495" s="2">
        <f>'Moving Avg'!G495</f>
        <v>1.0567420000000001</v>
      </c>
      <c r="I495" s="2">
        <f>'Moving Avg'!H495</f>
        <v>1.0432239999999995</v>
      </c>
      <c r="J495" s="6" t="str">
        <f>OBV!F495</f>
        <v>BEARISH</v>
      </c>
      <c r="K495" s="6" t="str">
        <f>OBV!G495</f>
        <v>WEAK</v>
      </c>
      <c r="L495" s="6" t="str">
        <f>OBV!H495</f>
        <v>BEARISH DIVERGENCE</v>
      </c>
      <c r="M495" s="8">
        <f t="shared" si="70"/>
        <v>25</v>
      </c>
      <c r="N495" s="8">
        <f t="shared" si="71"/>
        <v>45</v>
      </c>
      <c r="O495" s="8">
        <f t="shared" si="72"/>
        <v>0</v>
      </c>
      <c r="P495" s="8">
        <f t="shared" si="73"/>
        <v>0</v>
      </c>
      <c r="Q495" s="9">
        <f t="shared" si="74"/>
        <v>24.5</v>
      </c>
      <c r="R495" s="9">
        <f t="shared" si="75"/>
        <v>14</v>
      </c>
      <c r="S495" s="9">
        <f t="shared" si="76"/>
        <v>10.5</v>
      </c>
      <c r="T495" s="9">
        <f t="shared" si="77"/>
        <v>17.5</v>
      </c>
      <c r="U495" s="8">
        <f t="shared" si="78"/>
        <v>16.333333333333332</v>
      </c>
      <c r="V495" s="8">
        <f t="shared" si="79"/>
        <v>16.625</v>
      </c>
    </row>
    <row r="496" spans="1:22" ht="13.5" x14ac:dyDescent="0.25">
      <c r="A496" s="3">
        <f>RSI!A496</f>
        <v>42727</v>
      </c>
      <c r="B496" s="2">
        <f>RSI!B496</f>
        <v>0.99819999999999998</v>
      </c>
      <c r="C496" s="2">
        <f>RSI!I496</f>
        <v>41.873955347954066</v>
      </c>
      <c r="D496" s="2">
        <f>MACD!E496</f>
        <v>4.6917677949256387E-3</v>
      </c>
      <c r="E496" s="2">
        <f>MACD!F496</f>
        <v>1.0326158180165645E-2</v>
      </c>
      <c r="F496" s="2">
        <f>'Moving Avg'!D496</f>
        <v>1.0157799999999999</v>
      </c>
      <c r="G496" s="2">
        <f>'Moving Avg'!F496</f>
        <v>1.023015</v>
      </c>
      <c r="H496" s="2">
        <f>'Moving Avg'!G496</f>
        <v>1.0565359999999999</v>
      </c>
      <c r="I496" s="2">
        <f>'Moving Avg'!H496</f>
        <v>1.0424619999999996</v>
      </c>
      <c r="J496" s="6" t="str">
        <f>OBV!F496</f>
        <v>BEARISH</v>
      </c>
      <c r="K496" s="6" t="str">
        <f>OBV!G496</f>
        <v>WEAK</v>
      </c>
      <c r="L496" s="6" t="str">
        <f>OBV!H496</f>
        <v>CONFIRMED BEARISH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0</v>
      </c>
      <c r="Q496" s="9">
        <f t="shared" si="74"/>
        <v>24.5</v>
      </c>
      <c r="R496" s="9">
        <f t="shared" si="75"/>
        <v>14</v>
      </c>
      <c r="S496" s="9">
        <f t="shared" si="76"/>
        <v>10.5</v>
      </c>
      <c r="T496" s="9">
        <f t="shared" si="77"/>
        <v>17.5</v>
      </c>
      <c r="U496" s="8">
        <f t="shared" si="78"/>
        <v>16.333333333333332</v>
      </c>
      <c r="V496" s="8">
        <f t="shared" si="79"/>
        <v>16.625</v>
      </c>
    </row>
    <row r="497" spans="1:22" ht="13.5" x14ac:dyDescent="0.25">
      <c r="A497" s="3">
        <f>RSI!A497</f>
        <v>42730</v>
      </c>
      <c r="B497" s="2">
        <f>RSI!B497</f>
        <v>1.0034000000000001</v>
      </c>
      <c r="C497" s="2">
        <f>RSI!I497</f>
        <v>43.363592103296085</v>
      </c>
      <c r="D497" s="2">
        <f>MACD!E497</f>
        <v>5.8406716746381981E-3</v>
      </c>
      <c r="E497" s="2">
        <f>MACD!F497</f>
        <v>9.4290608790601558E-3</v>
      </c>
      <c r="F497" s="2">
        <f>'Moving Avg'!D497</f>
        <v>1.0116399999999999</v>
      </c>
      <c r="G497" s="2">
        <f>'Moving Avg'!F497</f>
        <v>1.02095</v>
      </c>
      <c r="H497" s="2">
        <f>'Moving Avg'!G497</f>
        <v>1.0555019999999999</v>
      </c>
      <c r="I497" s="2">
        <f>'Moving Avg'!H497</f>
        <v>1.0416029999999996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0"/>
        <v>25</v>
      </c>
      <c r="N497" s="8">
        <f t="shared" si="71"/>
        <v>45</v>
      </c>
      <c r="O497" s="8">
        <f t="shared" si="72"/>
        <v>0</v>
      </c>
      <c r="P497" s="8">
        <f t="shared" si="73"/>
        <v>0</v>
      </c>
      <c r="Q497" s="9">
        <f t="shared" si="74"/>
        <v>24.5</v>
      </c>
      <c r="R497" s="9">
        <f t="shared" si="75"/>
        <v>14</v>
      </c>
      <c r="S497" s="9">
        <f t="shared" si="76"/>
        <v>10.5</v>
      </c>
      <c r="T497" s="9">
        <f t="shared" si="77"/>
        <v>17.5</v>
      </c>
      <c r="U497" s="8">
        <f t="shared" si="78"/>
        <v>16.333333333333332</v>
      </c>
      <c r="V497" s="8">
        <f t="shared" si="79"/>
        <v>16.625</v>
      </c>
    </row>
    <row r="498" spans="1:22" ht="13.5" x14ac:dyDescent="0.25">
      <c r="A498" s="3">
        <f>RSI!A498</f>
        <v>42731</v>
      </c>
      <c r="B498" s="2">
        <f>RSI!B498</f>
        <v>1.0034000000000001</v>
      </c>
      <c r="C498" s="2">
        <f>RSI!I498</f>
        <v>43.363592103296085</v>
      </c>
      <c r="D498" s="2">
        <f>MACD!E498</f>
        <v>2.9990360057561283E-3</v>
      </c>
      <c r="E498" s="2">
        <f>MACD!F498</f>
        <v>8.1430559043993503E-3</v>
      </c>
      <c r="F498" s="2">
        <f>'Moving Avg'!D498</f>
        <v>1.00648</v>
      </c>
      <c r="G498" s="2">
        <f>'Moving Avg'!F498</f>
        <v>1.0191399999999997</v>
      </c>
      <c r="H498" s="2">
        <f>'Moving Avg'!G498</f>
        <v>1.054986</v>
      </c>
      <c r="I498" s="2">
        <f>'Moving Avg'!H498</f>
        <v>1.0409159999999995</v>
      </c>
      <c r="J498" s="6" t="str">
        <f>OBV!F498</f>
        <v>BEARISH</v>
      </c>
      <c r="K498" s="6" t="str">
        <f>OBV!G498</f>
        <v>WEAK</v>
      </c>
      <c r="L498" s="6" t="str">
        <f>OBV!H498</f>
        <v>CONFIRMED BEARISH</v>
      </c>
      <c r="M498" s="8">
        <f t="shared" si="70"/>
        <v>25</v>
      </c>
      <c r="N498" s="8">
        <f t="shared" si="71"/>
        <v>45</v>
      </c>
      <c r="O498" s="8">
        <f t="shared" si="72"/>
        <v>0</v>
      </c>
      <c r="P498" s="8">
        <f t="shared" si="73"/>
        <v>0</v>
      </c>
      <c r="Q498" s="9">
        <f t="shared" si="74"/>
        <v>24.5</v>
      </c>
      <c r="R498" s="9">
        <f t="shared" si="75"/>
        <v>14</v>
      </c>
      <c r="S498" s="9">
        <f t="shared" si="76"/>
        <v>10.5</v>
      </c>
      <c r="T498" s="9">
        <f t="shared" si="77"/>
        <v>17.5</v>
      </c>
      <c r="U498" s="8">
        <f t="shared" si="78"/>
        <v>16.333333333333332</v>
      </c>
      <c r="V498" s="8">
        <f t="shared" si="79"/>
        <v>16.625</v>
      </c>
    </row>
    <row r="499" spans="1:22" ht="13.5" x14ac:dyDescent="0.25">
      <c r="A499" s="3">
        <f>RSI!A499</f>
        <v>42732</v>
      </c>
      <c r="B499" s="2">
        <f>RSI!B499</f>
        <v>0.98270000000000002</v>
      </c>
      <c r="C499" s="2">
        <f>RSI!I499</f>
        <v>38.775771528299785</v>
      </c>
      <c r="D499" s="2">
        <f>MACD!E499</f>
        <v>4.6564549431760138E-3</v>
      </c>
      <c r="E499" s="2">
        <f>MACD!F499</f>
        <v>7.4457357121546835E-3</v>
      </c>
      <c r="F499" s="2">
        <f>'Moving Avg'!D499</f>
        <v>0.99924000000000013</v>
      </c>
      <c r="G499" s="2">
        <f>'Moving Avg'!F499</f>
        <v>1.0160399999999998</v>
      </c>
      <c r="H499" s="2">
        <f>'Moving Avg'!G499</f>
        <v>1.052918</v>
      </c>
      <c r="I499" s="2">
        <f>'Moving Avg'!H499</f>
        <v>1.0400519999999995</v>
      </c>
      <c r="J499" s="6" t="str">
        <f>OBV!F499</f>
        <v>BEARISH</v>
      </c>
      <c r="K499" s="6" t="str">
        <f>OBV!G499</f>
        <v>WEAK</v>
      </c>
      <c r="L499" s="6" t="str">
        <f>OBV!H499</f>
        <v>CONFIRMED BEARISH</v>
      </c>
      <c r="M499" s="8">
        <f t="shared" si="70"/>
        <v>25</v>
      </c>
      <c r="N499" s="8">
        <f t="shared" si="71"/>
        <v>45</v>
      </c>
      <c r="O499" s="8">
        <f t="shared" si="72"/>
        <v>0</v>
      </c>
      <c r="P499" s="8">
        <f t="shared" si="73"/>
        <v>0</v>
      </c>
      <c r="Q499" s="9">
        <f t="shared" si="74"/>
        <v>24.5</v>
      </c>
      <c r="R499" s="9">
        <f t="shared" si="75"/>
        <v>14</v>
      </c>
      <c r="S499" s="9">
        <f t="shared" si="76"/>
        <v>10.5</v>
      </c>
      <c r="T499" s="9">
        <f t="shared" si="77"/>
        <v>17.5</v>
      </c>
      <c r="U499" s="8">
        <f t="shared" si="78"/>
        <v>16.333333333333332</v>
      </c>
      <c r="V499" s="8">
        <f t="shared" si="79"/>
        <v>16.625</v>
      </c>
    </row>
    <row r="500" spans="1:22" ht="13.5" x14ac:dyDescent="0.25">
      <c r="A500" s="3">
        <f>RSI!A500</f>
        <v>42733</v>
      </c>
      <c r="B500" s="2">
        <f>RSI!B500</f>
        <v>1.0034000000000001</v>
      </c>
      <c r="C500" s="2">
        <f>RSI!I500</f>
        <v>45.03799322857747</v>
      </c>
      <c r="D500" s="2">
        <f>MACD!E500</f>
        <v>7.9652442470812268E-4</v>
      </c>
      <c r="E500" s="2">
        <f>MACD!F500</f>
        <v>6.1158934546653712E-3</v>
      </c>
      <c r="F500" s="2">
        <f>'Moving Avg'!D500</f>
        <v>0.99821999999999989</v>
      </c>
      <c r="G500" s="2">
        <f>'Moving Avg'!F500</f>
        <v>1.0147499999999998</v>
      </c>
      <c r="H500" s="2">
        <f>'Moving Avg'!G500</f>
        <v>1.0506419999999999</v>
      </c>
      <c r="I500" s="2">
        <f>'Moving Avg'!H500</f>
        <v>1.0392914999999996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25</v>
      </c>
      <c r="N500" s="8">
        <f t="shared" si="71"/>
        <v>45</v>
      </c>
      <c r="O500" s="8">
        <f t="shared" si="72"/>
        <v>0</v>
      </c>
      <c r="P500" s="8">
        <f t="shared" si="73"/>
        <v>16.5</v>
      </c>
      <c r="Q500" s="9">
        <f t="shared" si="74"/>
        <v>26.975000000000001</v>
      </c>
      <c r="R500" s="9">
        <f t="shared" si="75"/>
        <v>18.125</v>
      </c>
      <c r="S500" s="9">
        <f t="shared" si="76"/>
        <v>17.925000000000001</v>
      </c>
      <c r="T500" s="9">
        <f t="shared" si="77"/>
        <v>21.625</v>
      </c>
      <c r="U500" s="8">
        <f t="shared" si="78"/>
        <v>21.008333333333336</v>
      </c>
      <c r="V500" s="8">
        <f t="shared" si="79"/>
        <v>21.162500000000001</v>
      </c>
    </row>
    <row r="501" spans="1:22" ht="13.5" x14ac:dyDescent="0.25">
      <c r="A501" s="3">
        <f>RSI!A501</f>
        <v>42734</v>
      </c>
      <c r="B501" s="2">
        <f>RSI!B501</f>
        <v>1.0034000000000001</v>
      </c>
      <c r="C501" s="2">
        <f>RSI!I501</f>
        <v>45.03799322857747</v>
      </c>
      <c r="D501" s="2">
        <f>MACD!E501</f>
        <v>3.2139973868805516E-3</v>
      </c>
      <c r="E501" s="2">
        <f>MACD!F501</f>
        <v>5.5355142411084076E-3</v>
      </c>
      <c r="F501" s="2">
        <f>'Moving Avg'!D501</f>
        <v>0.99925999999999993</v>
      </c>
      <c r="G501" s="2">
        <f>'Moving Avg'!F501</f>
        <v>1.0131999999999999</v>
      </c>
      <c r="H501" s="2">
        <f>'Moving Avg'!G501</f>
        <v>1.0485739999999999</v>
      </c>
      <c r="I501" s="2">
        <f>'Moving Avg'!H501</f>
        <v>1.0384079999999998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0"/>
        <v>25</v>
      </c>
      <c r="N501" s="8">
        <f t="shared" si="71"/>
        <v>45</v>
      </c>
      <c r="O501" s="8">
        <f t="shared" si="72"/>
        <v>0</v>
      </c>
      <c r="P501" s="8">
        <f t="shared" si="73"/>
        <v>100</v>
      </c>
      <c r="Q501" s="9">
        <f t="shared" si="74"/>
        <v>39.5</v>
      </c>
      <c r="R501" s="9">
        <f t="shared" si="75"/>
        <v>39</v>
      </c>
      <c r="S501" s="9">
        <f t="shared" si="76"/>
        <v>55.5</v>
      </c>
      <c r="T501" s="9">
        <f t="shared" si="77"/>
        <v>42.5</v>
      </c>
      <c r="U501" s="8">
        <f t="shared" si="78"/>
        <v>44.666666666666664</v>
      </c>
      <c r="V501" s="8">
        <f t="shared" si="79"/>
        <v>44.125</v>
      </c>
    </row>
    <row r="502" spans="1:22" ht="13.5" x14ac:dyDescent="0.25">
      <c r="A502" s="3">
        <f>RSI!A502</f>
        <v>42737</v>
      </c>
      <c r="B502" s="2">
        <f>RSI!B502</f>
        <v>0.98270000000000002</v>
      </c>
      <c r="C502" s="2">
        <f>RSI!I502</f>
        <v>40.261939768524982</v>
      </c>
      <c r="D502" s="2">
        <f>MACD!E502</f>
        <v>6.1141372018376217E-3</v>
      </c>
      <c r="E502" s="2">
        <f>MACD!F502</f>
        <v>5.6512388332542506E-3</v>
      </c>
      <c r="F502" s="2">
        <f>'Moving Avg'!D502</f>
        <v>0.99512</v>
      </c>
      <c r="G502" s="2">
        <f>'Moving Avg'!F502</f>
        <v>1.010615</v>
      </c>
      <c r="H502" s="2">
        <f>'Moving Avg'!G502</f>
        <v>1.046608</v>
      </c>
      <c r="I502" s="2">
        <f>'Moving Avg'!H502</f>
        <v>1.0374699999999997</v>
      </c>
      <c r="J502" s="6" t="str">
        <f>OBV!F502</f>
        <v>BEARISH</v>
      </c>
      <c r="K502" s="6" t="str">
        <f>OBV!G502</f>
        <v>NEUTRAL</v>
      </c>
      <c r="L502" s="6" t="str">
        <f>OBV!H502</f>
        <v>CONFIRMED BEARISH</v>
      </c>
      <c r="M502" s="8">
        <f t="shared" si="70"/>
        <v>25</v>
      </c>
      <c r="N502" s="8">
        <f t="shared" si="71"/>
        <v>0</v>
      </c>
      <c r="O502" s="8">
        <f t="shared" si="72"/>
        <v>0</v>
      </c>
      <c r="P502" s="8">
        <f t="shared" si="73"/>
        <v>16.5</v>
      </c>
      <c r="Q502" s="9">
        <f t="shared" si="74"/>
        <v>11.225</v>
      </c>
      <c r="R502" s="9">
        <f t="shared" si="75"/>
        <v>9.125</v>
      </c>
      <c r="S502" s="9">
        <f t="shared" si="76"/>
        <v>11.175000000000001</v>
      </c>
      <c r="T502" s="9">
        <f t="shared" si="77"/>
        <v>10.375</v>
      </c>
      <c r="U502" s="8">
        <f t="shared" si="78"/>
        <v>10.508333333333335</v>
      </c>
      <c r="V502" s="8">
        <f t="shared" si="79"/>
        <v>10.475000000000001</v>
      </c>
    </row>
    <row r="503" spans="1:22" ht="13.5" x14ac:dyDescent="0.25">
      <c r="A503" s="3">
        <f>RSI!A503</f>
        <v>42738</v>
      </c>
      <c r="B503" s="2">
        <f>RSI!B503</f>
        <v>1.0085</v>
      </c>
      <c r="C503" s="2">
        <f>RSI!I503</f>
        <v>47.705492497962659</v>
      </c>
      <c r="D503" s="2">
        <f>MACD!E503</f>
        <v>7.6619488836204841E-3</v>
      </c>
      <c r="E503" s="2">
        <f>MACD!F503</f>
        <v>6.0533808433274978E-3</v>
      </c>
      <c r="F503" s="2">
        <f>'Moving Avg'!D503</f>
        <v>0.99613999999999991</v>
      </c>
      <c r="G503" s="2">
        <f>'Moving Avg'!F503</f>
        <v>1.0098350000000003</v>
      </c>
      <c r="H503" s="2">
        <f>'Moving Avg'!G503</f>
        <v>1.0446420000000001</v>
      </c>
      <c r="I503" s="2">
        <f>'Moving Avg'!H503</f>
        <v>1.0368084999999996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0</v>
      </c>
      <c r="O503" s="8">
        <f t="shared" si="72"/>
        <v>0</v>
      </c>
      <c r="P503" s="8">
        <f t="shared" si="73"/>
        <v>83.5</v>
      </c>
      <c r="Q503" s="9">
        <f t="shared" si="74"/>
        <v>21.274999999999999</v>
      </c>
      <c r="R503" s="9">
        <f t="shared" si="75"/>
        <v>25.875</v>
      </c>
      <c r="S503" s="9">
        <f t="shared" si="76"/>
        <v>41.325000000000003</v>
      </c>
      <c r="T503" s="9">
        <f t="shared" si="77"/>
        <v>27.125</v>
      </c>
      <c r="U503" s="8">
        <f t="shared" si="78"/>
        <v>29.491666666666664</v>
      </c>
      <c r="V503" s="8">
        <f t="shared" si="79"/>
        <v>28.9</v>
      </c>
    </row>
    <row r="504" spans="1:22" ht="13.5" x14ac:dyDescent="0.25">
      <c r="A504" s="3">
        <f>RSI!A504</f>
        <v>42739</v>
      </c>
      <c r="B504" s="2">
        <f>RSI!B504</f>
        <v>1.0188999999999999</v>
      </c>
      <c r="C504" s="2">
        <f>RSI!I504</f>
        <v>50.389015457259731</v>
      </c>
      <c r="D504" s="2">
        <f>MACD!E504</f>
        <v>6.6682178777965895E-3</v>
      </c>
      <c r="E504" s="2">
        <f>MACD!F504</f>
        <v>6.1763482502213167E-3</v>
      </c>
      <c r="F504" s="2">
        <f>'Moving Avg'!D504</f>
        <v>1.0033799999999999</v>
      </c>
      <c r="G504" s="2">
        <f>'Moving Avg'!F504</f>
        <v>1.0103550000000001</v>
      </c>
      <c r="H504" s="2">
        <f>'Moving Avg'!G504</f>
        <v>1.0429880000000002</v>
      </c>
      <c r="I504" s="2">
        <f>'Moving Avg'!H504</f>
        <v>1.0363219999999997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25</v>
      </c>
      <c r="N504" s="8">
        <f t="shared" si="71"/>
        <v>0</v>
      </c>
      <c r="O504" s="8">
        <f t="shared" si="72"/>
        <v>0</v>
      </c>
      <c r="P504" s="8">
        <f t="shared" si="73"/>
        <v>100</v>
      </c>
      <c r="Q504" s="9">
        <f t="shared" si="74"/>
        <v>23.75</v>
      </c>
      <c r="R504" s="9">
        <f t="shared" si="75"/>
        <v>30</v>
      </c>
      <c r="S504" s="9">
        <f t="shared" si="76"/>
        <v>48.75</v>
      </c>
      <c r="T504" s="9">
        <f t="shared" si="77"/>
        <v>31.25</v>
      </c>
      <c r="U504" s="8">
        <f t="shared" si="78"/>
        <v>34.166666666666664</v>
      </c>
      <c r="V504" s="8">
        <f t="shared" si="79"/>
        <v>33.4375</v>
      </c>
    </row>
    <row r="505" spans="1:22" ht="13.5" x14ac:dyDescent="0.25">
      <c r="A505" s="3">
        <f>RSI!A505</f>
        <v>42740</v>
      </c>
      <c r="B505" s="2">
        <f>RSI!B505</f>
        <v>1.0291999999999999</v>
      </c>
      <c r="C505" s="2">
        <f>RSI!I505</f>
        <v>52.963401738191457</v>
      </c>
      <c r="D505" s="2">
        <f>MACD!E505</f>
        <v>3.4506996495551334E-3</v>
      </c>
      <c r="E505" s="2">
        <f>MACD!F505</f>
        <v>5.6312185300880805E-3</v>
      </c>
      <c r="F505" s="2">
        <f>'Moving Avg'!D505</f>
        <v>1.00854</v>
      </c>
      <c r="G505" s="2">
        <f>'Moving Avg'!F505</f>
        <v>1.0100950000000002</v>
      </c>
      <c r="H505" s="2">
        <f>'Moving Avg'!G505</f>
        <v>1.0424700000000002</v>
      </c>
      <c r="I505" s="2">
        <f>'Moving Avg'!H505</f>
        <v>1.0358134999999999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25</v>
      </c>
      <c r="N505" s="8">
        <f t="shared" si="71"/>
        <v>45</v>
      </c>
      <c r="O505" s="8">
        <f t="shared" si="72"/>
        <v>0</v>
      </c>
      <c r="P505" s="8">
        <f t="shared" si="73"/>
        <v>100</v>
      </c>
      <c r="Q505" s="9">
        <f t="shared" si="74"/>
        <v>39.5</v>
      </c>
      <c r="R505" s="9">
        <f t="shared" si="75"/>
        <v>39</v>
      </c>
      <c r="S505" s="9">
        <f t="shared" si="76"/>
        <v>55.5</v>
      </c>
      <c r="T505" s="9">
        <f t="shared" si="77"/>
        <v>42.5</v>
      </c>
      <c r="U505" s="8">
        <f t="shared" si="78"/>
        <v>44.666666666666664</v>
      </c>
      <c r="V505" s="8">
        <f t="shared" si="79"/>
        <v>44.125</v>
      </c>
    </row>
    <row r="506" spans="1:22" ht="13.5" x14ac:dyDescent="0.25">
      <c r="A506" s="3">
        <f>RSI!A506</f>
        <v>42741</v>
      </c>
      <c r="B506" s="2">
        <f>RSI!B506</f>
        <v>1.0291999999999999</v>
      </c>
      <c r="C506" s="2">
        <f>RSI!I506</f>
        <v>52.963401738191457</v>
      </c>
      <c r="D506" s="2">
        <f>MACD!E506</f>
        <v>-9.2998499820740044E-4</v>
      </c>
      <c r="E506" s="2">
        <f>MACD!F506</f>
        <v>4.318977824428985E-3</v>
      </c>
      <c r="F506" s="2">
        <f>'Moving Avg'!D506</f>
        <v>1.0137</v>
      </c>
      <c r="G506" s="2">
        <f>'Moving Avg'!F506</f>
        <v>1.0108700000000002</v>
      </c>
      <c r="H506" s="2">
        <f>'Moving Avg'!G506</f>
        <v>1.0411240000000004</v>
      </c>
      <c r="I506" s="2">
        <f>'Moving Avg'!H506</f>
        <v>1.0353049999999999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45</v>
      </c>
      <c r="O506" s="8">
        <f t="shared" si="72"/>
        <v>0</v>
      </c>
      <c r="P506" s="8">
        <f t="shared" si="73"/>
        <v>100</v>
      </c>
      <c r="Q506" s="9">
        <f t="shared" si="74"/>
        <v>39.5</v>
      </c>
      <c r="R506" s="9">
        <f t="shared" si="75"/>
        <v>39</v>
      </c>
      <c r="S506" s="9">
        <f t="shared" si="76"/>
        <v>55.5</v>
      </c>
      <c r="T506" s="9">
        <f t="shared" si="77"/>
        <v>42.5</v>
      </c>
      <c r="U506" s="8">
        <f t="shared" si="78"/>
        <v>44.666666666666664</v>
      </c>
      <c r="V506" s="8">
        <f t="shared" si="79"/>
        <v>44.125</v>
      </c>
    </row>
    <row r="507" spans="1:22" ht="13.5" x14ac:dyDescent="0.25">
      <c r="A507" s="3">
        <f>RSI!A507</f>
        <v>42744</v>
      </c>
      <c r="B507" s="2">
        <f>RSI!B507</f>
        <v>1.0291999999999999</v>
      </c>
      <c r="C507" s="2">
        <f>RSI!I507</f>
        <v>52.963401738191457</v>
      </c>
      <c r="D507" s="2">
        <f>MACD!E507</f>
        <v>-3.9048235684120414E-3</v>
      </c>
      <c r="E507" s="2">
        <f>MACD!F507</f>
        <v>2.6742175458607802E-3</v>
      </c>
      <c r="F507" s="2">
        <f>'Moving Avg'!D507</f>
        <v>1.0230000000000001</v>
      </c>
      <c r="G507" s="2">
        <f>'Moving Avg'!F507</f>
        <v>1.0108699999999997</v>
      </c>
      <c r="H507" s="2">
        <f>'Moving Avg'!G507</f>
        <v>1.0402960000000006</v>
      </c>
      <c r="I507" s="2">
        <f>'Moving Avg'!H507</f>
        <v>1.0348454999999999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45</v>
      </c>
      <c r="O507" s="8">
        <f t="shared" si="72"/>
        <v>0</v>
      </c>
      <c r="P507" s="8">
        <f t="shared" si="73"/>
        <v>100</v>
      </c>
      <c r="Q507" s="9">
        <f t="shared" si="74"/>
        <v>39.5</v>
      </c>
      <c r="R507" s="9">
        <f t="shared" si="75"/>
        <v>39</v>
      </c>
      <c r="S507" s="9">
        <f t="shared" si="76"/>
        <v>55.5</v>
      </c>
      <c r="T507" s="9">
        <f t="shared" si="77"/>
        <v>42.5</v>
      </c>
      <c r="U507" s="8">
        <f t="shared" si="78"/>
        <v>44.666666666666664</v>
      </c>
      <c r="V507" s="8">
        <f t="shared" si="79"/>
        <v>44.125</v>
      </c>
    </row>
    <row r="508" spans="1:22" ht="13.5" x14ac:dyDescent="0.25">
      <c r="A508" s="3">
        <f>RSI!A508</f>
        <v>42745</v>
      </c>
      <c r="B508" s="2">
        <f>RSI!B508</f>
        <v>1.0344</v>
      </c>
      <c r="C508" s="2">
        <f>RSI!I508</f>
        <v>54.453686519680275</v>
      </c>
      <c r="D508" s="2">
        <f>MACD!E508</f>
        <v>-6.8702404132343631E-3</v>
      </c>
      <c r="E508" s="2">
        <f>MACD!F508</f>
        <v>7.6532595404175149E-4</v>
      </c>
      <c r="F508" s="2">
        <f>'Moving Avg'!D508</f>
        <v>1.0281799999999999</v>
      </c>
      <c r="G508" s="2">
        <f>'Moving Avg'!F508</f>
        <v>1.0124199999999999</v>
      </c>
      <c r="H508" s="2">
        <f>'Moving Avg'!G508</f>
        <v>1.0392620000000001</v>
      </c>
      <c r="I508" s="2">
        <f>'Moving Avg'!H508</f>
        <v>1.0344365</v>
      </c>
      <c r="J508" s="6" t="str">
        <f>OBV!F508</f>
        <v>BULLISH</v>
      </c>
      <c r="K508" s="6" t="str">
        <f>OBV!G508</f>
        <v>STRONG</v>
      </c>
      <c r="L508" s="6" t="str">
        <f>OBV!H508</f>
        <v>CONFIRMED BULLISH</v>
      </c>
      <c r="M508" s="8">
        <f t="shared" si="70"/>
        <v>25</v>
      </c>
      <c r="N508" s="8">
        <f t="shared" si="71"/>
        <v>45</v>
      </c>
      <c r="O508" s="8">
        <f t="shared" si="72"/>
        <v>0</v>
      </c>
      <c r="P508" s="8">
        <f t="shared" si="73"/>
        <v>100</v>
      </c>
      <c r="Q508" s="9">
        <f t="shared" si="74"/>
        <v>39.5</v>
      </c>
      <c r="R508" s="9">
        <f t="shared" si="75"/>
        <v>39</v>
      </c>
      <c r="S508" s="9">
        <f t="shared" si="76"/>
        <v>55.5</v>
      </c>
      <c r="T508" s="9">
        <f t="shared" si="77"/>
        <v>42.5</v>
      </c>
      <c r="U508" s="8">
        <f t="shared" si="78"/>
        <v>44.666666666666664</v>
      </c>
      <c r="V508" s="8">
        <f t="shared" si="79"/>
        <v>44.125</v>
      </c>
    </row>
    <row r="509" spans="1:22" ht="13.5" x14ac:dyDescent="0.25">
      <c r="A509" s="3">
        <f>RSI!A509</f>
        <v>42746</v>
      </c>
      <c r="B509" s="2">
        <f>RSI!B509</f>
        <v>1.0034000000000001</v>
      </c>
      <c r="C509" s="2">
        <f>RSI!I509</f>
        <v>45.249416024019986</v>
      </c>
      <c r="D509" s="2">
        <f>MACD!E509</f>
        <v>-1.0356874802616822E-2</v>
      </c>
      <c r="E509" s="2">
        <f>MACD!F509</f>
        <v>-1.4591141972899631E-3</v>
      </c>
      <c r="F509" s="2">
        <f>'Moving Avg'!D509</f>
        <v>1.02508</v>
      </c>
      <c r="G509" s="2">
        <f>'Moving Avg'!F509</f>
        <v>1.0116450000000001</v>
      </c>
      <c r="H509" s="2">
        <f>'Moving Avg'!G509</f>
        <v>1.0382280000000002</v>
      </c>
      <c r="I509" s="2">
        <f>'Moving Avg'!H509</f>
        <v>1.0340449999999999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0"/>
        <v>25</v>
      </c>
      <c r="N509" s="8">
        <f t="shared" si="71"/>
        <v>45</v>
      </c>
      <c r="O509" s="8">
        <f t="shared" si="72"/>
        <v>0</v>
      </c>
      <c r="P509" s="8">
        <f t="shared" si="73"/>
        <v>66.5</v>
      </c>
      <c r="Q509" s="9">
        <f t="shared" si="74"/>
        <v>34.475000000000001</v>
      </c>
      <c r="R509" s="9">
        <f t="shared" si="75"/>
        <v>30.625</v>
      </c>
      <c r="S509" s="9">
        <f t="shared" si="76"/>
        <v>40.424999999999997</v>
      </c>
      <c r="T509" s="9">
        <f t="shared" si="77"/>
        <v>34.125</v>
      </c>
      <c r="U509" s="8">
        <f t="shared" si="78"/>
        <v>35.174999999999997</v>
      </c>
      <c r="V509" s="8">
        <f t="shared" si="79"/>
        <v>34.912499999999994</v>
      </c>
    </row>
    <row r="510" spans="1:22" ht="13.5" x14ac:dyDescent="0.25">
      <c r="A510" s="3">
        <f>RSI!A510</f>
        <v>42747</v>
      </c>
      <c r="B510" s="2">
        <f>RSI!B510</f>
        <v>1.0241</v>
      </c>
      <c r="C510" s="2">
        <f>RSI!I510</f>
        <v>51.183114693443578</v>
      </c>
      <c r="D510" s="2">
        <f>MACD!E510</f>
        <v>-1.1555156733869421E-2</v>
      </c>
      <c r="E510" s="2">
        <f>MACD!F510</f>
        <v>-3.4783227046058544E-3</v>
      </c>
      <c r="F510" s="2">
        <f>'Moving Avg'!D510</f>
        <v>1.02406</v>
      </c>
      <c r="G510" s="2">
        <f>'Moving Avg'!F510</f>
        <v>1.0131999999999999</v>
      </c>
      <c r="H510" s="2">
        <f>'Moving Avg'!G510</f>
        <v>1.038022</v>
      </c>
      <c r="I510" s="2">
        <f>'Moving Avg'!H510</f>
        <v>1.0335354999999999</v>
      </c>
      <c r="J510" s="6" t="str">
        <f>OBV!F510</f>
        <v>BULLISH</v>
      </c>
      <c r="K510" s="6" t="str">
        <f>OBV!G510</f>
        <v>STRONG</v>
      </c>
      <c r="L510" s="6" t="str">
        <f>OBV!H510</f>
        <v>BULLISH DIVERGENCE</v>
      </c>
      <c r="M510" s="8">
        <f t="shared" si="70"/>
        <v>25</v>
      </c>
      <c r="N510" s="8">
        <f t="shared" si="71"/>
        <v>45</v>
      </c>
      <c r="O510" s="8">
        <f t="shared" si="72"/>
        <v>0</v>
      </c>
      <c r="P510" s="8">
        <f t="shared" si="73"/>
        <v>83</v>
      </c>
      <c r="Q510" s="9">
        <f t="shared" si="74"/>
        <v>36.950000000000003</v>
      </c>
      <c r="R510" s="9">
        <f t="shared" si="75"/>
        <v>34.75</v>
      </c>
      <c r="S510" s="9">
        <f t="shared" si="76"/>
        <v>47.85</v>
      </c>
      <c r="T510" s="9">
        <f t="shared" si="77"/>
        <v>38.25</v>
      </c>
      <c r="U510" s="8">
        <f t="shared" si="78"/>
        <v>39.85</v>
      </c>
      <c r="V510" s="8">
        <f t="shared" si="79"/>
        <v>39.450000000000003</v>
      </c>
    </row>
    <row r="511" spans="1:22" ht="13.5" x14ac:dyDescent="0.25">
      <c r="A511" s="3">
        <f>RSI!A511</f>
        <v>42748</v>
      </c>
      <c r="B511" s="2">
        <f>RSI!B511</f>
        <v>1.0085</v>
      </c>
      <c r="C511" s="2">
        <f>RSI!I511</f>
        <v>47.045117201490044</v>
      </c>
      <c r="D511" s="2">
        <f>MACD!E511</f>
        <v>-1.1442640791302416E-2</v>
      </c>
      <c r="E511" s="2">
        <f>MACD!F511</f>
        <v>-5.0711863219451668E-3</v>
      </c>
      <c r="F511" s="2">
        <f>'Moving Avg'!D511</f>
        <v>1.0199199999999999</v>
      </c>
      <c r="G511" s="2">
        <f>'Moving Avg'!F511</f>
        <v>1.012165</v>
      </c>
      <c r="H511" s="2">
        <f>'Moving Avg'!G511</f>
        <v>1.03647</v>
      </c>
      <c r="I511" s="2">
        <f>'Moving Avg'!H511</f>
        <v>1.0329724999999998</v>
      </c>
      <c r="J511" s="6" t="str">
        <f>OBV!F511</f>
        <v>BULLISH</v>
      </c>
      <c r="K511" s="6" t="str">
        <f>OBV!G511</f>
        <v>NEUTRAL</v>
      </c>
      <c r="L511" s="6" t="str">
        <f>OBV!H511</f>
        <v>BULLISH DIVERGENCE</v>
      </c>
      <c r="M511" s="8">
        <f t="shared" si="70"/>
        <v>25</v>
      </c>
      <c r="N511" s="8">
        <f t="shared" si="71"/>
        <v>45</v>
      </c>
      <c r="O511" s="8">
        <f t="shared" si="72"/>
        <v>0</v>
      </c>
      <c r="P511" s="8">
        <f t="shared" si="73"/>
        <v>66.5</v>
      </c>
      <c r="Q511" s="9">
        <f t="shared" si="74"/>
        <v>34.475000000000001</v>
      </c>
      <c r="R511" s="9">
        <f t="shared" si="75"/>
        <v>30.625</v>
      </c>
      <c r="S511" s="9">
        <f t="shared" si="76"/>
        <v>40.424999999999997</v>
      </c>
      <c r="T511" s="9">
        <f t="shared" si="77"/>
        <v>34.125</v>
      </c>
      <c r="U511" s="8">
        <f t="shared" si="78"/>
        <v>35.174999999999997</v>
      </c>
      <c r="V511" s="8">
        <f t="shared" si="79"/>
        <v>34.912499999999994</v>
      </c>
    </row>
    <row r="512" spans="1:22" ht="13.5" x14ac:dyDescent="0.25">
      <c r="A512" s="3">
        <f>RSI!A512</f>
        <v>42751</v>
      </c>
      <c r="B512" s="2">
        <f>RSI!B512</f>
        <v>1.0241</v>
      </c>
      <c r="C512" s="2">
        <f>RSI!I512</f>
        <v>51.286410692103097</v>
      </c>
      <c r="D512" s="2">
        <f>MACD!E512</f>
        <v>-1.5622377408478716E-2</v>
      </c>
      <c r="E512" s="2">
        <f>MACD!F512</f>
        <v>-7.1814245392518763E-3</v>
      </c>
      <c r="F512" s="2">
        <f>'Moving Avg'!D512</f>
        <v>1.0188999999999999</v>
      </c>
      <c r="G512" s="2">
        <f>'Moving Avg'!F512</f>
        <v>1.012165</v>
      </c>
      <c r="H512" s="2">
        <f>'Moving Avg'!G512</f>
        <v>1.0347119999999999</v>
      </c>
      <c r="I512" s="2">
        <f>'Moving Avg'!H512</f>
        <v>1.0325365</v>
      </c>
      <c r="J512" s="6" t="str">
        <f>OBV!F512</f>
        <v>BULLISH</v>
      </c>
      <c r="K512" s="6" t="str">
        <f>OBV!G512</f>
        <v>STRONG</v>
      </c>
      <c r="L512" s="6" t="str">
        <f>OBV!H512</f>
        <v>BULLISH DIVERGENCE</v>
      </c>
      <c r="M512" s="8">
        <f t="shared" si="70"/>
        <v>25</v>
      </c>
      <c r="N512" s="8">
        <f t="shared" si="71"/>
        <v>45</v>
      </c>
      <c r="O512" s="8">
        <f t="shared" si="72"/>
        <v>0</v>
      </c>
      <c r="P512" s="8">
        <f t="shared" si="73"/>
        <v>83</v>
      </c>
      <c r="Q512" s="9">
        <f t="shared" si="74"/>
        <v>36.950000000000003</v>
      </c>
      <c r="R512" s="9">
        <f t="shared" si="75"/>
        <v>34.75</v>
      </c>
      <c r="S512" s="9">
        <f t="shared" si="76"/>
        <v>47.85</v>
      </c>
      <c r="T512" s="9">
        <f t="shared" si="77"/>
        <v>38.25</v>
      </c>
      <c r="U512" s="8">
        <f t="shared" si="78"/>
        <v>39.85</v>
      </c>
      <c r="V512" s="8">
        <f t="shared" si="79"/>
        <v>39.450000000000003</v>
      </c>
    </row>
    <row r="513" spans="1:22" ht="13.5" x14ac:dyDescent="0.25">
      <c r="A513" s="3">
        <f>RSI!A513</f>
        <v>42752</v>
      </c>
      <c r="B513" s="2">
        <f>RSI!B513</f>
        <v>1.0188999999999999</v>
      </c>
      <c r="C513" s="2">
        <f>RSI!I513</f>
        <v>49.853075708399977</v>
      </c>
      <c r="D513" s="2">
        <f>MACD!E513</f>
        <v>-1.4836445955742406E-2</v>
      </c>
      <c r="E513" s="2">
        <f>MACD!F513</f>
        <v>-8.7124288225499825E-3</v>
      </c>
      <c r="F513" s="2">
        <f>'Moving Avg'!D513</f>
        <v>1.0157999999999998</v>
      </c>
      <c r="G513" s="2">
        <f>'Moving Avg'!F513</f>
        <v>1.0116499999999999</v>
      </c>
      <c r="H513" s="2">
        <f>'Moving Avg'!G513</f>
        <v>1.0333680000000001</v>
      </c>
      <c r="I513" s="2">
        <f>'Moving Avg'!H513</f>
        <v>1.0320745</v>
      </c>
      <c r="J513" s="6" t="str">
        <f>OBV!F513</f>
        <v>BEARISH</v>
      </c>
      <c r="K513" s="6" t="str">
        <f>OBV!G513</f>
        <v>WEAK</v>
      </c>
      <c r="L513" s="6" t="str">
        <f>OBV!H513</f>
        <v>CONFIRMED BEARISH</v>
      </c>
      <c r="M513" s="8">
        <f t="shared" si="70"/>
        <v>25</v>
      </c>
      <c r="N513" s="8">
        <f t="shared" si="71"/>
        <v>45</v>
      </c>
      <c r="O513" s="8">
        <f t="shared" si="72"/>
        <v>0</v>
      </c>
      <c r="P513" s="8">
        <f t="shared" si="73"/>
        <v>0</v>
      </c>
      <c r="Q513" s="9">
        <f t="shared" si="74"/>
        <v>24.5</v>
      </c>
      <c r="R513" s="9">
        <f t="shared" si="75"/>
        <v>14</v>
      </c>
      <c r="S513" s="9">
        <f t="shared" si="76"/>
        <v>10.5</v>
      </c>
      <c r="T513" s="9">
        <f t="shared" si="77"/>
        <v>17.5</v>
      </c>
      <c r="U513" s="8">
        <f t="shared" si="78"/>
        <v>16.333333333333332</v>
      </c>
      <c r="V513" s="8">
        <f t="shared" si="79"/>
        <v>16.625</v>
      </c>
    </row>
    <row r="514" spans="1:22" ht="13.5" x14ac:dyDescent="0.25">
      <c r="A514" s="3">
        <f>RSI!A514</f>
        <v>42753</v>
      </c>
      <c r="B514" s="2">
        <f>RSI!B514</f>
        <v>1.0188999999999999</v>
      </c>
      <c r="C514" s="2">
        <f>RSI!I514</f>
        <v>49.853075708399977</v>
      </c>
      <c r="D514" s="2">
        <f>MACD!E514</f>
        <v>-1.2570129906382288E-2</v>
      </c>
      <c r="E514" s="2">
        <f>MACD!F514</f>
        <v>-9.4839690393164443E-3</v>
      </c>
      <c r="F514" s="2">
        <f>'Moving Avg'!D514</f>
        <v>1.0188999999999999</v>
      </c>
      <c r="G514" s="2">
        <f>'Moving Avg'!F514</f>
        <v>1.0116499999999999</v>
      </c>
      <c r="H514" s="2">
        <f>'Moving Avg'!G514</f>
        <v>1.0321259999999999</v>
      </c>
      <c r="I514" s="2">
        <f>'Moving Avg'!H514</f>
        <v>1.0316125</v>
      </c>
      <c r="J514" s="6" t="str">
        <f>OBV!F514</f>
        <v>BEARISH</v>
      </c>
      <c r="K514" s="6" t="str">
        <f>OBV!G514</f>
        <v>WEAK</v>
      </c>
      <c r="L514" s="6" t="str">
        <f>OBV!H514</f>
        <v>BEARISH DIVERGENCE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45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0</v>
      </c>
      <c r="Q514" s="9">
        <f t="shared" si="74"/>
        <v>24.5</v>
      </c>
      <c r="R514" s="9">
        <f t="shared" si="75"/>
        <v>14</v>
      </c>
      <c r="S514" s="9">
        <f t="shared" si="76"/>
        <v>10.5</v>
      </c>
      <c r="T514" s="9">
        <f t="shared" si="77"/>
        <v>17.5</v>
      </c>
      <c r="U514" s="8">
        <f t="shared" si="78"/>
        <v>16.333333333333332</v>
      </c>
      <c r="V514" s="8">
        <f t="shared" si="79"/>
        <v>16.625</v>
      </c>
    </row>
    <row r="515" spans="1:22" ht="13.5" x14ac:dyDescent="0.25">
      <c r="A515" s="3">
        <f>RSI!A515</f>
        <v>42754</v>
      </c>
      <c r="B515" s="2">
        <f>RSI!B515</f>
        <v>1.0188999999999999</v>
      </c>
      <c r="C515" s="2">
        <f>RSI!I515</f>
        <v>49.853075708399977</v>
      </c>
      <c r="D515" s="2">
        <f>MACD!E515</f>
        <v>-9.0666614357282072E-3</v>
      </c>
      <c r="E515" s="2">
        <f>MACD!F515</f>
        <v>-9.4005075185987982E-3</v>
      </c>
      <c r="F515" s="2">
        <f>'Moving Avg'!D515</f>
        <v>1.01786</v>
      </c>
      <c r="G515" s="2">
        <f>'Moving Avg'!F515</f>
        <v>1.0121699999999998</v>
      </c>
      <c r="H515" s="2">
        <f>'Moving Avg'!G515</f>
        <v>1.0307820000000001</v>
      </c>
      <c r="I515" s="2">
        <f>'Moving Avg'!H515</f>
        <v>1.0311755</v>
      </c>
      <c r="J515" s="6" t="str">
        <f>OBV!F515</f>
        <v>BEARISH</v>
      </c>
      <c r="K515" s="6" t="str">
        <f>OBV!G515</f>
        <v>WEAK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0</v>
      </c>
      <c r="P515" s="8">
        <f t="shared" si="83"/>
        <v>0</v>
      </c>
      <c r="Q515" s="9">
        <f t="shared" ref="Q515:Q578" si="84">0.35*M515+N515*0.35+O515*0.15+P515*0.15</f>
        <v>8.75</v>
      </c>
      <c r="R515" s="9">
        <f t="shared" ref="R515:R578" si="85">M515*0.2+N515*0.2+O515*0.35+P515*0.25</f>
        <v>5</v>
      </c>
      <c r="S515" s="9">
        <f t="shared" ref="S515:S578" si="86">M515*0.15+N515*0.15+O515*0.25+P515*0.45</f>
        <v>3.75</v>
      </c>
      <c r="T515" s="9">
        <f t="shared" ref="T515:T578" si="87">0.25*SUM(M515:P515)</f>
        <v>6.25</v>
      </c>
      <c r="U515" s="8">
        <f t="shared" ref="U515:U578" si="88">SUM(Q515:S515)/3</f>
        <v>5.833333333333333</v>
      </c>
      <c r="V515" s="8">
        <f t="shared" ref="V515:V578" si="89">SUM(Q515:T515)/4</f>
        <v>5.9375</v>
      </c>
    </row>
    <row r="516" spans="1:22" ht="13.5" x14ac:dyDescent="0.25">
      <c r="A516" s="3">
        <f>RSI!A516</f>
        <v>42755</v>
      </c>
      <c r="B516" s="2">
        <f>RSI!B516</f>
        <v>1.0291999999999999</v>
      </c>
      <c r="C516" s="2">
        <f>RSI!I516</f>
        <v>53.096044682642201</v>
      </c>
      <c r="D516" s="2">
        <f>MACD!E516</f>
        <v>-6.8640389993384066E-3</v>
      </c>
      <c r="E516" s="2">
        <f>MACD!F516</f>
        <v>-8.8932138147467202E-3</v>
      </c>
      <c r="F516" s="2">
        <f>'Moving Avg'!D516</f>
        <v>1.0219999999999998</v>
      </c>
      <c r="G516" s="2">
        <f>'Moving Avg'!F516</f>
        <v>1.0137199999999997</v>
      </c>
      <c r="H516" s="2">
        <f>'Moving Avg'!G516</f>
        <v>1.0294360000000002</v>
      </c>
      <c r="I516" s="2">
        <f>'Moving Avg'!H516</f>
        <v>1.0308145</v>
      </c>
      <c r="J516" s="6" t="str">
        <f>OBV!F516</f>
        <v>BEARISH</v>
      </c>
      <c r="K516" s="6" t="str">
        <f>OBV!G516</f>
        <v>WEAK</v>
      </c>
      <c r="L516" s="6" t="str">
        <f>OBV!H516</f>
        <v>BEARISH DIVERGENCE</v>
      </c>
      <c r="M516" s="8">
        <f t="shared" si="80"/>
        <v>25</v>
      </c>
      <c r="N516" s="8">
        <f t="shared" si="81"/>
        <v>0</v>
      </c>
      <c r="O516" s="8">
        <f t="shared" si="82"/>
        <v>0</v>
      </c>
      <c r="P516" s="8">
        <f t="shared" si="83"/>
        <v>0</v>
      </c>
      <c r="Q516" s="9">
        <f t="shared" si="84"/>
        <v>8.75</v>
      </c>
      <c r="R516" s="9">
        <f t="shared" si="85"/>
        <v>5</v>
      </c>
      <c r="S516" s="9">
        <f t="shared" si="86"/>
        <v>3.75</v>
      </c>
      <c r="T516" s="9">
        <f t="shared" si="87"/>
        <v>6.25</v>
      </c>
      <c r="U516" s="8">
        <f t="shared" si="88"/>
        <v>5.833333333333333</v>
      </c>
      <c r="V516" s="8">
        <f t="shared" si="89"/>
        <v>5.9375</v>
      </c>
    </row>
    <row r="517" spans="1:22" ht="13.5" x14ac:dyDescent="0.25">
      <c r="A517" s="3">
        <f>RSI!A517</f>
        <v>42758</v>
      </c>
      <c r="B517" s="2">
        <f>RSI!B517</f>
        <v>1.0344</v>
      </c>
      <c r="C517" s="2">
        <f>RSI!I517</f>
        <v>54.689174866142167</v>
      </c>
      <c r="D517" s="2">
        <f>MACD!E517</f>
        <v>-5.4453001788126176E-3</v>
      </c>
      <c r="E517" s="2">
        <f>MACD!F517</f>
        <v>-8.2036310875598997E-3</v>
      </c>
      <c r="F517" s="2">
        <f>'Moving Avg'!D517</f>
        <v>1.02406</v>
      </c>
      <c r="G517" s="2">
        <f>'Moving Avg'!F517</f>
        <v>1.0152699999999999</v>
      </c>
      <c r="H517" s="2">
        <f>'Moving Avg'!G517</f>
        <v>1.0281940000000001</v>
      </c>
      <c r="I517" s="2">
        <f>'Moving Avg'!H517</f>
        <v>1.0305779999999998</v>
      </c>
      <c r="J517" s="6" t="str">
        <f>OBV!F517</f>
        <v>BEARISH</v>
      </c>
      <c r="K517" s="6" t="str">
        <f>OBV!G517</f>
        <v>WEAK</v>
      </c>
      <c r="L517" s="6" t="str">
        <f>OBV!H517</f>
        <v>BEARISH DIVERGENCE</v>
      </c>
      <c r="M517" s="8">
        <f t="shared" si="80"/>
        <v>25</v>
      </c>
      <c r="N517" s="8">
        <f t="shared" si="81"/>
        <v>0</v>
      </c>
      <c r="O517" s="8">
        <f t="shared" si="82"/>
        <v>0</v>
      </c>
      <c r="P517" s="8">
        <f t="shared" si="83"/>
        <v>0</v>
      </c>
      <c r="Q517" s="9">
        <f t="shared" si="84"/>
        <v>8.75</v>
      </c>
      <c r="R517" s="9">
        <f t="shared" si="85"/>
        <v>5</v>
      </c>
      <c r="S517" s="9">
        <f t="shared" si="86"/>
        <v>3.75</v>
      </c>
      <c r="T517" s="9">
        <f t="shared" si="87"/>
        <v>6.25</v>
      </c>
      <c r="U517" s="8">
        <f t="shared" si="88"/>
        <v>5.833333333333333</v>
      </c>
      <c r="V517" s="8">
        <f t="shared" si="89"/>
        <v>5.9375</v>
      </c>
    </row>
    <row r="518" spans="1:22" ht="13.5" x14ac:dyDescent="0.25">
      <c r="A518" s="3">
        <f>RSI!A518</f>
        <v>42759</v>
      </c>
      <c r="B518" s="2">
        <f>RSI!B518</f>
        <v>1.0241</v>
      </c>
      <c r="C518" s="2">
        <f>RSI!I518</f>
        <v>50.994440707266904</v>
      </c>
      <c r="D518" s="2">
        <f>MACD!E518</f>
        <v>-2.7679942632576893E-3</v>
      </c>
      <c r="E518" s="2">
        <f>MACD!F518</f>
        <v>-7.1165037226994582E-3</v>
      </c>
      <c r="F518" s="2">
        <f>'Moving Avg'!D518</f>
        <v>1.0250999999999999</v>
      </c>
      <c r="G518" s="2">
        <f>'Moving Avg'!F518</f>
        <v>1.0163049999999998</v>
      </c>
      <c r="H518" s="2">
        <f>'Moving Avg'!G518</f>
        <v>1.02654</v>
      </c>
      <c r="I518" s="2">
        <f>'Moving Avg'!H518</f>
        <v>1.0302899999999999</v>
      </c>
      <c r="J518" s="6" t="str">
        <f>OBV!F518</f>
        <v>BULLISH</v>
      </c>
      <c r="K518" s="6" t="str">
        <f>OBV!G518</f>
        <v>NEUTRAL</v>
      </c>
      <c r="L518" s="6" t="str">
        <f>OBV!H518</f>
        <v>CONFIRMED BULLISH</v>
      </c>
      <c r="M518" s="8">
        <f t="shared" si="80"/>
        <v>25</v>
      </c>
      <c r="N518" s="8">
        <f t="shared" si="81"/>
        <v>0</v>
      </c>
      <c r="O518" s="8">
        <f t="shared" si="82"/>
        <v>0</v>
      </c>
      <c r="P518" s="8">
        <f t="shared" si="83"/>
        <v>83.5</v>
      </c>
      <c r="Q518" s="9">
        <f t="shared" si="84"/>
        <v>21.274999999999999</v>
      </c>
      <c r="R518" s="9">
        <f t="shared" si="85"/>
        <v>25.875</v>
      </c>
      <c r="S518" s="9">
        <f t="shared" si="86"/>
        <v>41.325000000000003</v>
      </c>
      <c r="T518" s="9">
        <f t="shared" si="87"/>
        <v>27.125</v>
      </c>
      <c r="U518" s="8">
        <f t="shared" si="88"/>
        <v>29.491666666666664</v>
      </c>
      <c r="V518" s="8">
        <f t="shared" si="89"/>
        <v>28.9</v>
      </c>
    </row>
    <row r="519" spans="1:22" ht="13.5" x14ac:dyDescent="0.25">
      <c r="A519" s="3">
        <f>RSI!A519</f>
        <v>42760</v>
      </c>
      <c r="B519" s="2">
        <f>RSI!B519</f>
        <v>0.99819999999999998</v>
      </c>
      <c r="C519" s="2">
        <f>RSI!I519</f>
        <v>43.107909747651448</v>
      </c>
      <c r="D519" s="2">
        <f>MACD!E519</f>
        <v>-3.3721791526291067E-3</v>
      </c>
      <c r="E519" s="2">
        <f>MACD!F519</f>
        <v>-6.3676388086853879E-3</v>
      </c>
      <c r="F519" s="2">
        <f>'Moving Avg'!D519</f>
        <v>1.0209599999999999</v>
      </c>
      <c r="G519" s="2">
        <f>'Moving Avg'!F519</f>
        <v>1.0170800000000002</v>
      </c>
      <c r="H519" s="2">
        <f>'Moving Avg'!G519</f>
        <v>1.0247819999999999</v>
      </c>
      <c r="I519" s="2">
        <f>'Moving Avg'!H519</f>
        <v>1.0300935</v>
      </c>
      <c r="J519" s="6" t="str">
        <f>OBV!F519</f>
        <v>BEARISH</v>
      </c>
      <c r="K519" s="6" t="str">
        <f>OBV!G519</f>
        <v>WEAK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0</v>
      </c>
      <c r="P519" s="8">
        <f t="shared" si="83"/>
        <v>0</v>
      </c>
      <c r="Q519" s="9">
        <f t="shared" si="84"/>
        <v>8.75</v>
      </c>
      <c r="R519" s="9">
        <f t="shared" si="85"/>
        <v>5</v>
      </c>
      <c r="S519" s="9">
        <f t="shared" si="86"/>
        <v>3.75</v>
      </c>
      <c r="T519" s="9">
        <f t="shared" si="87"/>
        <v>6.25</v>
      </c>
      <c r="U519" s="8">
        <f t="shared" si="88"/>
        <v>5.833333333333333</v>
      </c>
      <c r="V519" s="8">
        <f t="shared" si="89"/>
        <v>5.9375</v>
      </c>
    </row>
    <row r="520" spans="1:22" ht="13.5" x14ac:dyDescent="0.25">
      <c r="A520" s="3">
        <f>RSI!A520</f>
        <v>42761</v>
      </c>
      <c r="B520" s="2">
        <f>RSI!B520</f>
        <v>1.0344</v>
      </c>
      <c r="C520" s="2">
        <f>RSI!I520</f>
        <v>53.850794126082107</v>
      </c>
      <c r="D520" s="2">
        <f>MACD!E520</f>
        <v>-3.244720827747738E-3</v>
      </c>
      <c r="E520" s="2">
        <f>MACD!F520</f>
        <v>-5.7430552124978582E-3</v>
      </c>
      <c r="F520" s="2">
        <f>'Moving Avg'!D520</f>
        <v>1.02406</v>
      </c>
      <c r="G520" s="2">
        <f>'Moving Avg'!F520</f>
        <v>1.0186300000000004</v>
      </c>
      <c r="H520" s="2">
        <f>'Moving Avg'!G520</f>
        <v>1.0238499999999997</v>
      </c>
      <c r="I520" s="2">
        <f>'Moving Avg'!H520</f>
        <v>1.029857</v>
      </c>
      <c r="J520" s="6" t="str">
        <f>OBV!F520</f>
        <v>BEARISH</v>
      </c>
      <c r="K520" s="6" t="str">
        <f>OBV!G520</f>
        <v>WEAK</v>
      </c>
      <c r="L520" s="6" t="str">
        <f>OBV!H520</f>
        <v>BEARISH DIVERGENCE</v>
      </c>
      <c r="M520" s="8">
        <f t="shared" si="80"/>
        <v>25</v>
      </c>
      <c r="N520" s="8">
        <f t="shared" si="81"/>
        <v>0</v>
      </c>
      <c r="O520" s="8">
        <f t="shared" si="82"/>
        <v>0</v>
      </c>
      <c r="P520" s="8">
        <f t="shared" si="83"/>
        <v>0</v>
      </c>
      <c r="Q520" s="9">
        <f t="shared" si="84"/>
        <v>8.75</v>
      </c>
      <c r="R520" s="9">
        <f t="shared" si="85"/>
        <v>5</v>
      </c>
      <c r="S520" s="9">
        <f t="shared" si="86"/>
        <v>3.75</v>
      </c>
      <c r="T520" s="9">
        <f t="shared" si="87"/>
        <v>6.25</v>
      </c>
      <c r="U520" s="8">
        <f t="shared" si="88"/>
        <v>5.833333333333333</v>
      </c>
      <c r="V520" s="8">
        <f t="shared" si="89"/>
        <v>5.9375</v>
      </c>
    </row>
    <row r="521" spans="1:22" ht="13.5" x14ac:dyDescent="0.25">
      <c r="A521" s="3">
        <f>RSI!A521</f>
        <v>42762</v>
      </c>
      <c r="B521" s="2">
        <f>RSI!B521</f>
        <v>1.0344</v>
      </c>
      <c r="C521" s="2">
        <f>RSI!I521</f>
        <v>53.850794126082107</v>
      </c>
      <c r="D521" s="2">
        <f>MACD!E521</f>
        <v>-5.6252623586496853E-3</v>
      </c>
      <c r="E521" s="2">
        <f>MACD!F521</f>
        <v>-5.7194966417282236E-3</v>
      </c>
      <c r="F521" s="2">
        <f>'Moving Avg'!D521</f>
        <v>1.0250999999999999</v>
      </c>
      <c r="G521" s="2">
        <f>'Moving Avg'!F521</f>
        <v>1.0201800000000003</v>
      </c>
      <c r="H521" s="2">
        <f>'Moving Avg'!G521</f>
        <v>1.0227119999999998</v>
      </c>
      <c r="I521" s="2">
        <f>'Moving Avg'!H521</f>
        <v>1.0295464999999999</v>
      </c>
      <c r="J521" s="6" t="str">
        <f>OBV!F521</f>
        <v>BEARISH</v>
      </c>
      <c r="K521" s="6" t="str">
        <f>OBV!G521</f>
        <v>WEAK</v>
      </c>
      <c r="L521" s="6" t="str">
        <f>OBV!H521</f>
        <v>BEARISH DIVERGENCE</v>
      </c>
      <c r="M521" s="8">
        <f t="shared" si="80"/>
        <v>25</v>
      </c>
      <c r="N521" s="8">
        <f t="shared" si="81"/>
        <v>0</v>
      </c>
      <c r="O521" s="8">
        <f t="shared" si="82"/>
        <v>0</v>
      </c>
      <c r="P521" s="8">
        <f t="shared" si="83"/>
        <v>0</v>
      </c>
      <c r="Q521" s="9">
        <f t="shared" si="84"/>
        <v>8.75</v>
      </c>
      <c r="R521" s="9">
        <f t="shared" si="85"/>
        <v>5</v>
      </c>
      <c r="S521" s="9">
        <f t="shared" si="86"/>
        <v>3.75</v>
      </c>
      <c r="T521" s="9">
        <f t="shared" si="87"/>
        <v>6.25</v>
      </c>
      <c r="U521" s="8">
        <f t="shared" si="88"/>
        <v>5.833333333333333</v>
      </c>
      <c r="V521" s="8">
        <f t="shared" si="89"/>
        <v>5.9375</v>
      </c>
    </row>
    <row r="522" spans="1:22" ht="13.5" x14ac:dyDescent="0.25">
      <c r="A522" s="3">
        <f>RSI!A522</f>
        <v>42765</v>
      </c>
      <c r="B522" s="2">
        <f>RSI!B522</f>
        <v>1.0034000000000001</v>
      </c>
      <c r="C522" s="2">
        <f>RSI!I522</f>
        <v>45.346549442438175</v>
      </c>
      <c r="D522" s="2">
        <f>MACD!E522</f>
        <v>-3.0251138445853698E-3</v>
      </c>
      <c r="E522" s="2">
        <f>MACD!F522</f>
        <v>-5.1806200822996536E-3</v>
      </c>
      <c r="F522" s="2">
        <f>'Moving Avg'!D522</f>
        <v>1.0188999999999999</v>
      </c>
      <c r="G522" s="2">
        <f>'Moving Avg'!F522</f>
        <v>1.0212150000000002</v>
      </c>
      <c r="H522" s="2">
        <f>'Moving Avg'!G522</f>
        <v>1.0215739999999998</v>
      </c>
      <c r="I522" s="2">
        <f>'Moving Avg'!H522</f>
        <v>1.0290809999999999</v>
      </c>
      <c r="J522" s="6" t="str">
        <f>OBV!F522</f>
        <v>BEARISH</v>
      </c>
      <c r="K522" s="6" t="str">
        <f>OBV!G522</f>
        <v>WEAK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0</v>
      </c>
      <c r="P522" s="8">
        <f t="shared" si="83"/>
        <v>0</v>
      </c>
      <c r="Q522" s="9">
        <f t="shared" si="84"/>
        <v>8.75</v>
      </c>
      <c r="R522" s="9">
        <f t="shared" si="85"/>
        <v>5</v>
      </c>
      <c r="S522" s="9">
        <f t="shared" si="86"/>
        <v>3.75</v>
      </c>
      <c r="T522" s="9">
        <f t="shared" si="87"/>
        <v>6.25</v>
      </c>
      <c r="U522" s="8">
        <f t="shared" si="88"/>
        <v>5.833333333333333</v>
      </c>
      <c r="V522" s="8">
        <f t="shared" si="89"/>
        <v>5.9375</v>
      </c>
    </row>
    <row r="523" spans="1:22" ht="13.5" x14ac:dyDescent="0.25">
      <c r="A523" s="3">
        <f>RSI!A523</f>
        <v>42766</v>
      </c>
      <c r="B523" s="2">
        <f>RSI!B523</f>
        <v>1.0034000000000001</v>
      </c>
      <c r="C523" s="2">
        <f>RSI!I523</f>
        <v>45.34654944243816</v>
      </c>
      <c r="D523" s="2">
        <f>MACD!E523</f>
        <v>-1.5175887826310852E-3</v>
      </c>
      <c r="E523" s="2">
        <f>MACD!F523</f>
        <v>-4.4480138223659399E-3</v>
      </c>
      <c r="F523" s="2">
        <f>'Moving Avg'!D523</f>
        <v>1.0147600000000001</v>
      </c>
      <c r="G523" s="2">
        <f>'Moving Avg'!F523</f>
        <v>1.0209600000000001</v>
      </c>
      <c r="H523" s="2">
        <f>'Moving Avg'!G523</f>
        <v>1.0201259999999999</v>
      </c>
      <c r="I523" s="2">
        <f>'Moving Avg'!H523</f>
        <v>1.0286154999999999</v>
      </c>
      <c r="J523" s="6" t="str">
        <f>OBV!F523</f>
        <v>BEARISH</v>
      </c>
      <c r="K523" s="6" t="str">
        <f>OBV!G523</f>
        <v>WEAK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0</v>
      </c>
      <c r="P523" s="8">
        <f t="shared" si="83"/>
        <v>0</v>
      </c>
      <c r="Q523" s="9">
        <f t="shared" si="84"/>
        <v>8.75</v>
      </c>
      <c r="R523" s="9">
        <f t="shared" si="85"/>
        <v>5</v>
      </c>
      <c r="S523" s="9">
        <f t="shared" si="86"/>
        <v>3.75</v>
      </c>
      <c r="T523" s="9">
        <f t="shared" si="87"/>
        <v>6.25</v>
      </c>
      <c r="U523" s="8">
        <f t="shared" si="88"/>
        <v>5.833333333333333</v>
      </c>
      <c r="V523" s="8">
        <f t="shared" si="89"/>
        <v>5.9375</v>
      </c>
    </row>
    <row r="524" spans="1:22" ht="13.5" x14ac:dyDescent="0.25">
      <c r="A524" s="3">
        <f>RSI!A524</f>
        <v>42767</v>
      </c>
      <c r="B524" s="2">
        <f>RSI!B524</f>
        <v>1.0085</v>
      </c>
      <c r="C524" s="2">
        <f>RSI!I524</f>
        <v>46.945173637093674</v>
      </c>
      <c r="D524" s="2">
        <f>MACD!E524</f>
        <v>-5.2032454568529118E-4</v>
      </c>
      <c r="E524" s="2">
        <f>MACD!F524</f>
        <v>-3.6624759670298105E-3</v>
      </c>
      <c r="F524" s="2">
        <f>'Moving Avg'!D524</f>
        <v>1.0168199999999998</v>
      </c>
      <c r="G524" s="2">
        <f>'Moving Avg'!F524</f>
        <v>1.0204400000000002</v>
      </c>
      <c r="H524" s="2">
        <f>'Moving Avg'!G524</f>
        <v>1.0189879999999996</v>
      </c>
      <c r="I524" s="2">
        <f>'Moving Avg'!H524</f>
        <v>1.0283475</v>
      </c>
      <c r="J524" s="6" t="str">
        <f>OBV!F524</f>
        <v>BEARISH</v>
      </c>
      <c r="K524" s="6" t="str">
        <f>OBV!G524</f>
        <v>WEAK</v>
      </c>
      <c r="L524" s="6" t="str">
        <f>OBV!H524</f>
        <v>BEARISH DIVERGENCE</v>
      </c>
      <c r="M524" s="8">
        <f t="shared" si="80"/>
        <v>25</v>
      </c>
      <c r="N524" s="8">
        <f t="shared" si="81"/>
        <v>0</v>
      </c>
      <c r="O524" s="8">
        <f t="shared" si="82"/>
        <v>0</v>
      </c>
      <c r="P524" s="8">
        <f t="shared" si="83"/>
        <v>0</v>
      </c>
      <c r="Q524" s="9">
        <f t="shared" si="84"/>
        <v>8.75</v>
      </c>
      <c r="R524" s="9">
        <f t="shared" si="85"/>
        <v>5</v>
      </c>
      <c r="S524" s="9">
        <f t="shared" si="86"/>
        <v>3.75</v>
      </c>
      <c r="T524" s="9">
        <f t="shared" si="87"/>
        <v>6.25</v>
      </c>
      <c r="U524" s="8">
        <f t="shared" si="88"/>
        <v>5.833333333333333</v>
      </c>
      <c r="V524" s="8">
        <f t="shared" si="89"/>
        <v>5.9375</v>
      </c>
    </row>
    <row r="525" spans="1:22" ht="13.5" x14ac:dyDescent="0.25">
      <c r="A525" s="3">
        <f>RSI!A525</f>
        <v>42768</v>
      </c>
      <c r="B525" s="2">
        <f>RSI!B525</f>
        <v>1.0188999999999999</v>
      </c>
      <c r="C525" s="2">
        <f>RSI!I525</f>
        <v>50.147486096017481</v>
      </c>
      <c r="D525" s="2">
        <f>MACD!E525</f>
        <v>-3.8491439371135527E-4</v>
      </c>
      <c r="E525" s="2">
        <f>MACD!F525</f>
        <v>-3.0069636523661195E-3</v>
      </c>
      <c r="F525" s="2">
        <f>'Moving Avg'!D525</f>
        <v>1.01372</v>
      </c>
      <c r="G525" s="2">
        <f>'Moving Avg'!F525</f>
        <v>1.019925</v>
      </c>
      <c r="H525" s="2">
        <f>'Moving Avg'!G525</f>
        <v>1.0187819999999996</v>
      </c>
      <c r="I525" s="2">
        <f>'Moving Avg'!H525</f>
        <v>1.027984</v>
      </c>
      <c r="J525" s="6" t="str">
        <f>OBV!F525</f>
        <v>BEARISH</v>
      </c>
      <c r="K525" s="6" t="str">
        <f>OBV!G525</f>
        <v>WEAK</v>
      </c>
      <c r="L525" s="6" t="str">
        <f>OBV!H525</f>
        <v>CONFIRMED BEARISH</v>
      </c>
      <c r="M525" s="8">
        <f t="shared" si="80"/>
        <v>25</v>
      </c>
      <c r="N525" s="8">
        <f t="shared" si="81"/>
        <v>0</v>
      </c>
      <c r="O525" s="8">
        <f t="shared" si="82"/>
        <v>0</v>
      </c>
      <c r="P525" s="8">
        <f t="shared" si="83"/>
        <v>0</v>
      </c>
      <c r="Q525" s="9">
        <f t="shared" si="84"/>
        <v>8.75</v>
      </c>
      <c r="R525" s="9">
        <f t="shared" si="85"/>
        <v>5</v>
      </c>
      <c r="S525" s="9">
        <f t="shared" si="86"/>
        <v>3.75</v>
      </c>
      <c r="T525" s="9">
        <f t="shared" si="87"/>
        <v>6.25</v>
      </c>
      <c r="U525" s="8">
        <f t="shared" si="88"/>
        <v>5.833333333333333</v>
      </c>
      <c r="V525" s="8">
        <f t="shared" si="89"/>
        <v>5.9375</v>
      </c>
    </row>
    <row r="526" spans="1:22" ht="13.5" x14ac:dyDescent="0.25">
      <c r="A526" s="3">
        <f>RSI!A526</f>
        <v>42769</v>
      </c>
      <c r="B526" s="2">
        <f>RSI!B526</f>
        <v>0.99819999999999998</v>
      </c>
      <c r="C526" s="2">
        <f>RSI!I526</f>
        <v>44.402746691283731</v>
      </c>
      <c r="D526" s="2">
        <f>MACD!E526</f>
        <v>2.8435113879627938E-3</v>
      </c>
      <c r="E526" s="2">
        <f>MACD!F526</f>
        <v>-1.8368686443003372E-3</v>
      </c>
      <c r="F526" s="2">
        <f>'Moving Avg'!D526</f>
        <v>1.00648</v>
      </c>
      <c r="G526" s="2">
        <f>'Moving Avg'!F526</f>
        <v>1.018375</v>
      </c>
      <c r="H526" s="2">
        <f>'Moving Avg'!G526</f>
        <v>1.0178519999999995</v>
      </c>
      <c r="I526" s="2">
        <f>'Moving Avg'!H526</f>
        <v>1.0275665</v>
      </c>
      <c r="J526" s="6" t="str">
        <f>OBV!F526</f>
        <v>BEARISH</v>
      </c>
      <c r="K526" s="6" t="str">
        <f>OBV!G526</f>
        <v>WEAK</v>
      </c>
      <c r="L526" s="6" t="str">
        <f>OBV!H526</f>
        <v>CONFIRMED BEARISH</v>
      </c>
      <c r="M526" s="8">
        <f t="shared" si="80"/>
        <v>25</v>
      </c>
      <c r="N526" s="8">
        <f t="shared" si="81"/>
        <v>0</v>
      </c>
      <c r="O526" s="8">
        <f t="shared" si="82"/>
        <v>0</v>
      </c>
      <c r="P526" s="8">
        <f t="shared" si="83"/>
        <v>0</v>
      </c>
      <c r="Q526" s="9">
        <f t="shared" si="84"/>
        <v>8.75</v>
      </c>
      <c r="R526" s="9">
        <f t="shared" si="85"/>
        <v>5</v>
      </c>
      <c r="S526" s="9">
        <f t="shared" si="86"/>
        <v>3.75</v>
      </c>
      <c r="T526" s="9">
        <f t="shared" si="87"/>
        <v>6.25</v>
      </c>
      <c r="U526" s="8">
        <f t="shared" si="88"/>
        <v>5.833333333333333</v>
      </c>
      <c r="V526" s="8">
        <f t="shared" si="89"/>
        <v>5.9375</v>
      </c>
    </row>
    <row r="527" spans="1:22" ht="13.5" x14ac:dyDescent="0.25">
      <c r="A527" s="3">
        <f>RSI!A527</f>
        <v>42772</v>
      </c>
      <c r="B527" s="2">
        <f>RSI!B527</f>
        <v>1.0085</v>
      </c>
      <c r="C527" s="2">
        <f>RSI!I527</f>
        <v>47.618276309207872</v>
      </c>
      <c r="D527" s="2">
        <f>MACD!E527</f>
        <v>5.7308135087850154E-3</v>
      </c>
      <c r="E527" s="2">
        <f>MACD!F527</f>
        <v>-3.2333221368326679E-4</v>
      </c>
      <c r="F527" s="2">
        <f>'Moving Avg'!D527</f>
        <v>1.0074999999999998</v>
      </c>
      <c r="G527" s="2">
        <f>'Moving Avg'!F527</f>
        <v>1.0173400000000001</v>
      </c>
      <c r="H527" s="2">
        <f>'Moving Avg'!G527</f>
        <v>1.0171279999999998</v>
      </c>
      <c r="I527" s="2">
        <f>'Moving Avg'!H527</f>
        <v>1.0273480000000001</v>
      </c>
      <c r="J527" s="6" t="str">
        <f>OBV!F527</f>
        <v>BEARISH</v>
      </c>
      <c r="K527" s="6" t="str">
        <f>OBV!G527</f>
        <v>WEAK</v>
      </c>
      <c r="L527" s="6" t="str">
        <f>OBV!H527</f>
        <v>BEARISH DIVERGENCE</v>
      </c>
      <c r="M527" s="8">
        <f t="shared" si="80"/>
        <v>25</v>
      </c>
      <c r="N527" s="8">
        <f t="shared" si="81"/>
        <v>0</v>
      </c>
      <c r="O527" s="8">
        <f t="shared" si="82"/>
        <v>0</v>
      </c>
      <c r="P527" s="8">
        <f t="shared" si="83"/>
        <v>0</v>
      </c>
      <c r="Q527" s="9">
        <f t="shared" si="84"/>
        <v>8.75</v>
      </c>
      <c r="R527" s="9">
        <f t="shared" si="85"/>
        <v>5</v>
      </c>
      <c r="S527" s="9">
        <f t="shared" si="86"/>
        <v>3.75</v>
      </c>
      <c r="T527" s="9">
        <f t="shared" si="87"/>
        <v>6.25</v>
      </c>
      <c r="U527" s="8">
        <f t="shared" si="88"/>
        <v>5.833333333333333</v>
      </c>
      <c r="V527" s="8">
        <f t="shared" si="89"/>
        <v>5.9375</v>
      </c>
    </row>
    <row r="528" spans="1:22" ht="13.5" x14ac:dyDescent="0.25">
      <c r="A528" s="3">
        <f>RSI!A528</f>
        <v>42773</v>
      </c>
      <c r="B528" s="2">
        <f>RSI!B528</f>
        <v>1.0188999999999999</v>
      </c>
      <c r="C528" s="2">
        <f>RSI!I528</f>
        <v>50.717632826086792</v>
      </c>
      <c r="D528" s="2">
        <f>MACD!E528</f>
        <v>5.8678073241438256E-3</v>
      </c>
      <c r="E528" s="2">
        <f>MACD!F528</f>
        <v>9.148956938821517E-4</v>
      </c>
      <c r="F528" s="2">
        <f>'Moving Avg'!D528</f>
        <v>1.0105999999999997</v>
      </c>
      <c r="G528" s="2">
        <f>'Moving Avg'!F528</f>
        <v>1.0165649999999999</v>
      </c>
      <c r="H528" s="2">
        <f>'Moving Avg'!G528</f>
        <v>1.0167139999999997</v>
      </c>
      <c r="I528" s="2">
        <f>'Moving Avg'!H528</f>
        <v>1.0270340000000002</v>
      </c>
      <c r="J528" s="6" t="str">
        <f>OBV!F528</f>
        <v>BEARISH</v>
      </c>
      <c r="K528" s="6" t="str">
        <f>OBV!G528</f>
        <v>WEAK</v>
      </c>
      <c r="L528" s="6" t="str">
        <f>OBV!H528</f>
        <v>BEARISH DIVERGENCE</v>
      </c>
      <c r="M528" s="8">
        <f t="shared" si="80"/>
        <v>25</v>
      </c>
      <c r="N528" s="8">
        <f t="shared" si="81"/>
        <v>0</v>
      </c>
      <c r="O528" s="8">
        <f t="shared" si="82"/>
        <v>0</v>
      </c>
      <c r="P528" s="8">
        <f t="shared" si="83"/>
        <v>0</v>
      </c>
      <c r="Q528" s="9">
        <f t="shared" si="84"/>
        <v>8.75</v>
      </c>
      <c r="R528" s="9">
        <f t="shared" si="85"/>
        <v>5</v>
      </c>
      <c r="S528" s="9">
        <f t="shared" si="86"/>
        <v>3.75</v>
      </c>
      <c r="T528" s="9">
        <f t="shared" si="87"/>
        <v>6.25</v>
      </c>
      <c r="U528" s="8">
        <f t="shared" si="88"/>
        <v>5.833333333333333</v>
      </c>
      <c r="V528" s="8">
        <f t="shared" si="89"/>
        <v>5.9375</v>
      </c>
    </row>
    <row r="529" spans="1:22" ht="13.5" x14ac:dyDescent="0.25">
      <c r="A529" s="3">
        <f>RSI!A529</f>
        <v>42774</v>
      </c>
      <c r="B529" s="2">
        <f>RSI!B529</f>
        <v>1.0344</v>
      </c>
      <c r="C529" s="2">
        <f>RSI!I529</f>
        <v>54.991934218333519</v>
      </c>
      <c r="D529" s="2">
        <f>MACD!E529</f>
        <v>8.3476478832356094E-4</v>
      </c>
      <c r="E529" s="2">
        <f>MACD!F529</f>
        <v>8.9886951277043359E-4</v>
      </c>
      <c r="F529" s="2">
        <f>'Moving Avg'!D529</f>
        <v>1.0157799999999999</v>
      </c>
      <c r="G529" s="2">
        <f>'Moving Avg'!F529</f>
        <v>1.0181150000000001</v>
      </c>
      <c r="H529" s="2">
        <f>'Moving Avg'!G529</f>
        <v>1.0165079999999997</v>
      </c>
      <c r="I529" s="2">
        <f>'Moving Avg'!H529</f>
        <v>1.0270185000000003</v>
      </c>
      <c r="J529" s="6" t="str">
        <f>OBV!F529</f>
        <v>BEARISH</v>
      </c>
      <c r="K529" s="6" t="str">
        <f>OBV!G529</f>
        <v>WEAK</v>
      </c>
      <c r="L529" s="6" t="str">
        <f>OBV!H529</f>
        <v>BEARISH DIVERGENCE</v>
      </c>
      <c r="M529" s="8">
        <f t="shared" si="80"/>
        <v>25</v>
      </c>
      <c r="N529" s="8">
        <f t="shared" si="81"/>
        <v>45</v>
      </c>
      <c r="O529" s="8">
        <f t="shared" si="82"/>
        <v>0</v>
      </c>
      <c r="P529" s="8">
        <f t="shared" si="83"/>
        <v>0</v>
      </c>
      <c r="Q529" s="9">
        <f t="shared" si="84"/>
        <v>24.5</v>
      </c>
      <c r="R529" s="9">
        <f t="shared" si="85"/>
        <v>14</v>
      </c>
      <c r="S529" s="9">
        <f t="shared" si="86"/>
        <v>10.5</v>
      </c>
      <c r="T529" s="9">
        <f t="shared" si="87"/>
        <v>17.5</v>
      </c>
      <c r="U529" s="8">
        <f t="shared" si="88"/>
        <v>16.333333333333332</v>
      </c>
      <c r="V529" s="8">
        <f t="shared" si="89"/>
        <v>16.625</v>
      </c>
    </row>
    <row r="530" spans="1:22" ht="13.5" x14ac:dyDescent="0.25">
      <c r="A530" s="3">
        <f>RSI!A530</f>
        <v>42775</v>
      </c>
      <c r="B530" s="2">
        <f>RSI!B530</f>
        <v>1.0291999999999999</v>
      </c>
      <c r="C530" s="2">
        <f>RSI!I530</f>
        <v>53.321116226224177</v>
      </c>
      <c r="D530" s="2">
        <f>MACD!E530</f>
        <v>2.423865197144659E-3</v>
      </c>
      <c r="E530" s="2">
        <f>MACD!F530</f>
        <v>1.2038686496452788E-3</v>
      </c>
      <c r="F530" s="2">
        <f>'Moving Avg'!D530</f>
        <v>1.0178400000000001</v>
      </c>
      <c r="G530" s="2">
        <f>'Moving Avg'!F530</f>
        <v>1.01837</v>
      </c>
      <c r="H530" s="2">
        <f>'Moving Avg'!G530</f>
        <v>1.016508</v>
      </c>
      <c r="I530" s="2">
        <f>'Moving Avg'!H530</f>
        <v>1.0267560000000002</v>
      </c>
      <c r="J530" s="6" t="str">
        <f>OBV!F530</f>
        <v>BEARISH</v>
      </c>
      <c r="K530" s="6" t="str">
        <f>OBV!G530</f>
        <v>WEAK</v>
      </c>
      <c r="L530" s="6" t="str">
        <f>OBV!H530</f>
        <v>BEARISH DIVERGENCE</v>
      </c>
      <c r="M530" s="8">
        <f t="shared" si="80"/>
        <v>25</v>
      </c>
      <c r="N530" s="8">
        <f t="shared" si="81"/>
        <v>0</v>
      </c>
      <c r="O530" s="8">
        <f t="shared" si="82"/>
        <v>0</v>
      </c>
      <c r="P530" s="8">
        <f t="shared" si="83"/>
        <v>0</v>
      </c>
      <c r="Q530" s="9">
        <f t="shared" si="84"/>
        <v>8.75</v>
      </c>
      <c r="R530" s="9">
        <f t="shared" si="85"/>
        <v>5</v>
      </c>
      <c r="S530" s="9">
        <f t="shared" si="86"/>
        <v>3.75</v>
      </c>
      <c r="T530" s="9">
        <f t="shared" si="87"/>
        <v>6.25</v>
      </c>
      <c r="U530" s="8">
        <f t="shared" si="88"/>
        <v>5.833333333333333</v>
      </c>
      <c r="V530" s="8">
        <f t="shared" si="89"/>
        <v>5.9375</v>
      </c>
    </row>
    <row r="531" spans="1:22" ht="13.5" x14ac:dyDescent="0.25">
      <c r="A531" s="3">
        <f>RSI!A531</f>
        <v>42776</v>
      </c>
      <c r="B531" s="2">
        <f>RSI!B531</f>
        <v>1.0188999999999999</v>
      </c>
      <c r="C531" s="2">
        <f>RSI!I531</f>
        <v>50.075662536276944</v>
      </c>
      <c r="D531" s="2">
        <f>MACD!E531</f>
        <v>4.4634867117803179E-3</v>
      </c>
      <c r="E531" s="2">
        <f>MACD!F531</f>
        <v>1.8557922620722868E-3</v>
      </c>
      <c r="F531" s="2">
        <f>'Moving Avg'!D531</f>
        <v>1.0219799999999999</v>
      </c>
      <c r="G531" s="2">
        <f>'Moving Avg'!F531</f>
        <v>1.0188899999999999</v>
      </c>
      <c r="H531" s="2">
        <f>'Moving Avg'!G531</f>
        <v>1.0161979999999999</v>
      </c>
      <c r="I531" s="2">
        <f>'Moving Avg'!H531</f>
        <v>1.0265400000000002</v>
      </c>
      <c r="J531" s="6" t="str">
        <f>OBV!F531</f>
        <v>BEARISH</v>
      </c>
      <c r="K531" s="6" t="str">
        <f>OBV!G531</f>
        <v>WEAK</v>
      </c>
      <c r="L531" s="6" t="str">
        <f>OBV!H531</f>
        <v>BEARISH DIVERGENCE</v>
      </c>
      <c r="M531" s="8">
        <f t="shared" si="80"/>
        <v>25</v>
      </c>
      <c r="N531" s="8">
        <f t="shared" si="81"/>
        <v>0</v>
      </c>
      <c r="O531" s="8">
        <f t="shared" si="82"/>
        <v>0</v>
      </c>
      <c r="P531" s="8">
        <f t="shared" si="83"/>
        <v>0</v>
      </c>
      <c r="Q531" s="9">
        <f t="shared" si="84"/>
        <v>8.75</v>
      </c>
      <c r="R531" s="9">
        <f t="shared" si="85"/>
        <v>5</v>
      </c>
      <c r="S531" s="9">
        <f t="shared" si="86"/>
        <v>3.75</v>
      </c>
      <c r="T531" s="9">
        <f t="shared" si="87"/>
        <v>6.25</v>
      </c>
      <c r="U531" s="8">
        <f t="shared" si="88"/>
        <v>5.833333333333333</v>
      </c>
      <c r="V531" s="8">
        <f t="shared" si="89"/>
        <v>5.9375</v>
      </c>
    </row>
    <row r="532" spans="1:22" ht="13.5" x14ac:dyDescent="0.25">
      <c r="A532" s="3">
        <f>RSI!A532</f>
        <v>42779</v>
      </c>
      <c r="B532" s="2">
        <f>RSI!B532</f>
        <v>1.0344</v>
      </c>
      <c r="C532" s="2">
        <f>RSI!I532</f>
        <v>54.558077296520089</v>
      </c>
      <c r="D532" s="2">
        <f>MACD!E532</f>
        <v>2.6987408977952043E-4</v>
      </c>
      <c r="E532" s="2">
        <f>MACD!F532</f>
        <v>1.5386086276137335E-3</v>
      </c>
      <c r="F532" s="2">
        <f>'Moving Avg'!D532</f>
        <v>1.0271599999999999</v>
      </c>
      <c r="G532" s="2">
        <f>'Moving Avg'!F532</f>
        <v>1.0194050000000001</v>
      </c>
      <c r="H532" s="2">
        <f>'Moving Avg'!G532</f>
        <v>1.0161979999999999</v>
      </c>
      <c r="I532" s="2">
        <f>'Moving Avg'!H532</f>
        <v>1.0263280000000004</v>
      </c>
      <c r="J532" s="6" t="str">
        <f>OBV!F532</f>
        <v>BEARISH</v>
      </c>
      <c r="K532" s="6" t="str">
        <f>OBV!G532</f>
        <v>WEAK</v>
      </c>
      <c r="L532" s="6" t="str">
        <f>OBV!H532</f>
        <v>BEARISH DIVERGENCE</v>
      </c>
      <c r="M532" s="8">
        <f t="shared" si="80"/>
        <v>25</v>
      </c>
      <c r="N532" s="8">
        <f t="shared" si="81"/>
        <v>45</v>
      </c>
      <c r="O532" s="8">
        <f t="shared" si="82"/>
        <v>50</v>
      </c>
      <c r="P532" s="8">
        <f t="shared" si="83"/>
        <v>0</v>
      </c>
      <c r="Q532" s="9">
        <f t="shared" si="84"/>
        <v>32</v>
      </c>
      <c r="R532" s="9">
        <f t="shared" si="85"/>
        <v>31.5</v>
      </c>
      <c r="S532" s="9">
        <f t="shared" si="86"/>
        <v>23</v>
      </c>
      <c r="T532" s="9">
        <f t="shared" si="87"/>
        <v>30</v>
      </c>
      <c r="U532" s="8">
        <f t="shared" si="88"/>
        <v>28.833333333333332</v>
      </c>
      <c r="V532" s="8">
        <f t="shared" si="89"/>
        <v>29.125</v>
      </c>
    </row>
    <row r="533" spans="1:22" ht="13.5" x14ac:dyDescent="0.25">
      <c r="A533" s="3">
        <f>RSI!A533</f>
        <v>42780</v>
      </c>
      <c r="B533" s="2">
        <f>RSI!B533</f>
        <v>1.0499000000000001</v>
      </c>
      <c r="C533" s="2">
        <f>RSI!I533</f>
        <v>58.564501920917301</v>
      </c>
      <c r="D533" s="2">
        <f>MACD!E533</f>
        <v>-4.5202198344633793E-3</v>
      </c>
      <c r="E533" s="2">
        <f>MACD!F533</f>
        <v>3.2684293519831087E-4</v>
      </c>
      <c r="F533" s="2">
        <f>'Moving Avg'!D533</f>
        <v>1.0333600000000001</v>
      </c>
      <c r="G533" s="2">
        <f>'Moving Avg'!F533</f>
        <v>1.0209550000000001</v>
      </c>
      <c r="H533" s="2">
        <f>'Moving Avg'!G533</f>
        <v>1.0167139999999997</v>
      </c>
      <c r="I533" s="2">
        <f>'Moving Avg'!H533</f>
        <v>1.0261690000000003</v>
      </c>
      <c r="J533" s="6" t="str">
        <f>OBV!F533</f>
        <v>BEARISH</v>
      </c>
      <c r="K533" s="6" t="str">
        <f>OBV!G533</f>
        <v>WEAK</v>
      </c>
      <c r="L533" s="6" t="str">
        <f>OBV!H533</f>
        <v>BEARISH DIVERGENCE</v>
      </c>
      <c r="M533" s="8">
        <f t="shared" si="80"/>
        <v>25</v>
      </c>
      <c r="N533" s="8">
        <f t="shared" si="81"/>
        <v>45</v>
      </c>
      <c r="O533" s="8">
        <f t="shared" si="82"/>
        <v>50</v>
      </c>
      <c r="P533" s="8">
        <f t="shared" si="83"/>
        <v>0</v>
      </c>
      <c r="Q533" s="9">
        <f t="shared" si="84"/>
        <v>32</v>
      </c>
      <c r="R533" s="9">
        <f t="shared" si="85"/>
        <v>31.5</v>
      </c>
      <c r="S533" s="9">
        <f t="shared" si="86"/>
        <v>23</v>
      </c>
      <c r="T533" s="9">
        <f t="shared" si="87"/>
        <v>30</v>
      </c>
      <c r="U533" s="8">
        <f t="shared" si="88"/>
        <v>28.833333333333332</v>
      </c>
      <c r="V533" s="8">
        <f t="shared" si="89"/>
        <v>29.125</v>
      </c>
    </row>
    <row r="534" spans="1:22" ht="13.5" x14ac:dyDescent="0.25">
      <c r="A534" s="3">
        <f>RSI!A534</f>
        <v>42781</v>
      </c>
      <c r="B534" s="2">
        <f>RSI!B534</f>
        <v>1.0396000000000001</v>
      </c>
      <c r="C534" s="2">
        <f>RSI!I534</f>
        <v>55.088715111287534</v>
      </c>
      <c r="D534" s="2">
        <f>MACD!E534</f>
        <v>-7.203966130272299E-3</v>
      </c>
      <c r="E534" s="2">
        <f>MACD!F534</f>
        <v>-1.1793188778958113E-3</v>
      </c>
      <c r="F534" s="2">
        <f>'Moving Avg'!D534</f>
        <v>1.0344</v>
      </c>
      <c r="G534" s="2">
        <f>'Moving Avg'!F534</f>
        <v>1.0219900000000002</v>
      </c>
      <c r="H534" s="2">
        <f>'Moving Avg'!G534</f>
        <v>1.0173359999999996</v>
      </c>
      <c r="I534" s="2">
        <f>'Moving Avg'!H534</f>
        <v>1.0259585000000004</v>
      </c>
      <c r="J534" s="6" t="str">
        <f>OBV!F534</f>
        <v>BEARISH</v>
      </c>
      <c r="K534" s="6" t="str">
        <f>OBV!G534</f>
        <v>WEAK</v>
      </c>
      <c r="L534" s="6" t="str">
        <f>OBV!H534</f>
        <v>BEARISH DIVERGENCE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0</v>
      </c>
      <c r="Q534" s="9">
        <f t="shared" si="84"/>
        <v>32</v>
      </c>
      <c r="R534" s="9">
        <f t="shared" si="85"/>
        <v>31.5</v>
      </c>
      <c r="S534" s="9">
        <f t="shared" si="86"/>
        <v>23</v>
      </c>
      <c r="T534" s="9">
        <f t="shared" si="87"/>
        <v>30</v>
      </c>
      <c r="U534" s="8">
        <f t="shared" si="88"/>
        <v>28.833333333333332</v>
      </c>
      <c r="V534" s="8">
        <f t="shared" si="89"/>
        <v>29.125</v>
      </c>
    </row>
    <row r="535" spans="1:22" ht="13.5" x14ac:dyDescent="0.25">
      <c r="A535" s="3">
        <f>RSI!A535</f>
        <v>42782</v>
      </c>
      <c r="B535" s="2">
        <f>RSI!B535</f>
        <v>1.0499000000000001</v>
      </c>
      <c r="C535" s="2">
        <f>RSI!I535</f>
        <v>57.786776793950175</v>
      </c>
      <c r="D535" s="2">
        <f>MACD!E535</f>
        <v>-8.7418987992933239E-3</v>
      </c>
      <c r="E535" s="2">
        <f>MACD!F535</f>
        <v>-2.6918348621753139E-3</v>
      </c>
      <c r="F535" s="2">
        <f>'Moving Avg'!D535</f>
        <v>1.03854</v>
      </c>
      <c r="G535" s="2">
        <f>'Moving Avg'!F535</f>
        <v>1.0235400000000001</v>
      </c>
      <c r="H535" s="2">
        <f>'Moving Avg'!G535</f>
        <v>1.0176459999999998</v>
      </c>
      <c r="I535" s="2">
        <f>'Moving Avg'!H535</f>
        <v>1.0258485000000004</v>
      </c>
      <c r="J535" s="6" t="str">
        <f>OBV!F535</f>
        <v>BEARISH</v>
      </c>
      <c r="K535" s="6" t="str">
        <f>OBV!G535</f>
        <v>WEAK</v>
      </c>
      <c r="L535" s="6" t="str">
        <f>OBV!H535</f>
        <v>BEARISH DIVERGENCE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0</v>
      </c>
      <c r="Q535" s="9">
        <f t="shared" si="84"/>
        <v>32</v>
      </c>
      <c r="R535" s="9">
        <f t="shared" si="85"/>
        <v>31.5</v>
      </c>
      <c r="S535" s="9">
        <f t="shared" si="86"/>
        <v>23</v>
      </c>
      <c r="T535" s="9">
        <f t="shared" si="87"/>
        <v>30</v>
      </c>
      <c r="U535" s="8">
        <f t="shared" si="88"/>
        <v>28.833333333333332</v>
      </c>
      <c r="V535" s="8">
        <f t="shared" si="89"/>
        <v>29.125</v>
      </c>
    </row>
    <row r="536" spans="1:22" ht="13.5" x14ac:dyDescent="0.25">
      <c r="A536" s="3">
        <f>RSI!A536</f>
        <v>42783</v>
      </c>
      <c r="B536" s="2">
        <f>RSI!B536</f>
        <v>1.0499000000000001</v>
      </c>
      <c r="C536" s="2">
        <f>RSI!I536</f>
        <v>57.78677679395016</v>
      </c>
      <c r="D536" s="2">
        <f>MACD!E536</f>
        <v>-1.3385100761639901E-2</v>
      </c>
      <c r="E536" s="2">
        <f>MACD!F536</f>
        <v>-4.8304880420682317E-3</v>
      </c>
      <c r="F536" s="2">
        <f>'Moving Avg'!D536</f>
        <v>1.04474</v>
      </c>
      <c r="G536" s="2">
        <f>'Moving Avg'!F536</f>
        <v>1.0245750000000002</v>
      </c>
      <c r="H536" s="2">
        <f>'Moving Avg'!G536</f>
        <v>1.01837</v>
      </c>
      <c r="I536" s="2">
        <f>'Moving Avg'!H536</f>
        <v>1.0259350000000007</v>
      </c>
      <c r="J536" s="6" t="str">
        <f>OBV!F536</f>
        <v>BULLISH</v>
      </c>
      <c r="K536" s="6" t="str">
        <f>OBV!G536</f>
        <v>STRONG</v>
      </c>
      <c r="L536" s="6" t="str">
        <f>OBV!H536</f>
        <v>CONFIRMED BULLISH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100</v>
      </c>
      <c r="Q536" s="9">
        <f t="shared" si="84"/>
        <v>47</v>
      </c>
      <c r="R536" s="9">
        <f t="shared" si="85"/>
        <v>56.5</v>
      </c>
      <c r="S536" s="9">
        <f t="shared" si="86"/>
        <v>68</v>
      </c>
      <c r="T536" s="9">
        <f t="shared" si="87"/>
        <v>55</v>
      </c>
      <c r="U536" s="8">
        <f t="shared" si="88"/>
        <v>57.166666666666664</v>
      </c>
      <c r="V536" s="8">
        <f t="shared" si="89"/>
        <v>56.625</v>
      </c>
    </row>
    <row r="537" spans="1:22" ht="13.5" x14ac:dyDescent="0.25">
      <c r="A537" s="3">
        <f>RSI!A537</f>
        <v>42786</v>
      </c>
      <c r="B537" s="2">
        <f>RSI!B537</f>
        <v>1.0499000000000001</v>
      </c>
      <c r="C537" s="2">
        <f>RSI!I537</f>
        <v>57.786776793950153</v>
      </c>
      <c r="D537" s="2">
        <f>MACD!E537</f>
        <v>-1.5874958700667463E-2</v>
      </c>
      <c r="E537" s="2">
        <f>MACD!F537</f>
        <v>-7.039382173788078E-3</v>
      </c>
      <c r="F537" s="2">
        <f>'Moving Avg'!D537</f>
        <v>1.0478400000000001</v>
      </c>
      <c r="G537" s="2">
        <f>'Moving Avg'!F537</f>
        <v>1.02535</v>
      </c>
      <c r="H537" s="2">
        <f>'Moving Avg'!G537</f>
        <v>1.0187839999999999</v>
      </c>
      <c r="I537" s="2">
        <f>'Moving Avg'!H537</f>
        <v>1.0258985000000005</v>
      </c>
      <c r="J537" s="6" t="str">
        <f>OBV!F537</f>
        <v>BEARISH</v>
      </c>
      <c r="K537" s="6" t="str">
        <f>OBV!G537</f>
        <v>WEAK</v>
      </c>
      <c r="L537" s="6" t="str">
        <f>OBV!H537</f>
        <v>BEARISH DIVERGENCE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0</v>
      </c>
      <c r="Q537" s="9">
        <f t="shared" si="84"/>
        <v>32</v>
      </c>
      <c r="R537" s="9">
        <f t="shared" si="85"/>
        <v>31.5</v>
      </c>
      <c r="S537" s="9">
        <f t="shared" si="86"/>
        <v>23</v>
      </c>
      <c r="T537" s="9">
        <f t="shared" si="87"/>
        <v>30</v>
      </c>
      <c r="U537" s="8">
        <f t="shared" si="88"/>
        <v>28.833333333333332</v>
      </c>
      <c r="V537" s="8">
        <f t="shared" si="89"/>
        <v>29.125</v>
      </c>
    </row>
    <row r="538" spans="1:22" ht="13.5" x14ac:dyDescent="0.25">
      <c r="A538" s="3">
        <f>RSI!A538</f>
        <v>42787</v>
      </c>
      <c r="B538" s="2">
        <f>RSI!B538</f>
        <v>1.0396000000000001</v>
      </c>
      <c r="C538" s="2">
        <f>RSI!I538</f>
        <v>53.753507223214577</v>
      </c>
      <c r="D538" s="2">
        <f>MACD!E538</f>
        <v>-1.5753622798758693E-2</v>
      </c>
      <c r="E538" s="2">
        <f>MACD!F538</f>
        <v>-8.7822302987822023E-3</v>
      </c>
      <c r="F538" s="2">
        <f>'Moving Avg'!D538</f>
        <v>1.0457800000000002</v>
      </c>
      <c r="G538" s="2">
        <f>'Moving Avg'!F538</f>
        <v>1.0261250000000002</v>
      </c>
      <c r="H538" s="2">
        <f>'Moving Avg'!G538</f>
        <v>1.0195079999999999</v>
      </c>
      <c r="I538" s="2">
        <f>'Moving Avg'!H538</f>
        <v>1.0258105000000008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45</v>
      </c>
      <c r="O538" s="8">
        <f t="shared" si="82"/>
        <v>50</v>
      </c>
      <c r="P538" s="8">
        <f t="shared" si="83"/>
        <v>0</v>
      </c>
      <c r="Q538" s="9">
        <f t="shared" si="84"/>
        <v>32</v>
      </c>
      <c r="R538" s="9">
        <f t="shared" si="85"/>
        <v>31.5</v>
      </c>
      <c r="S538" s="9">
        <f t="shared" si="86"/>
        <v>23</v>
      </c>
      <c r="T538" s="9">
        <f t="shared" si="87"/>
        <v>30</v>
      </c>
      <c r="U538" s="8">
        <f t="shared" si="88"/>
        <v>28.833333333333332</v>
      </c>
      <c r="V538" s="8">
        <f t="shared" si="89"/>
        <v>29.125</v>
      </c>
    </row>
    <row r="539" spans="1:22" ht="13.5" x14ac:dyDescent="0.25">
      <c r="A539" s="3">
        <f>RSI!A539</f>
        <v>42788</v>
      </c>
      <c r="B539" s="2">
        <f>RSI!B539</f>
        <v>1.0291999999999999</v>
      </c>
      <c r="C539" s="2">
        <f>RSI!I539</f>
        <v>49.961695664323578</v>
      </c>
      <c r="D539" s="2">
        <f>MACD!E539</f>
        <v>-1.2559942273915548E-2</v>
      </c>
      <c r="E539" s="2">
        <f>MACD!F539</f>
        <v>-9.5377726938088714E-3</v>
      </c>
      <c r="F539" s="2">
        <f>'Moving Avg'!D539</f>
        <v>1.0437000000000001</v>
      </c>
      <c r="G539" s="2">
        <f>'Moving Avg'!F539</f>
        <v>1.0276750000000001</v>
      </c>
      <c r="H539" s="2">
        <f>'Moving Avg'!G539</f>
        <v>1.0197140000000002</v>
      </c>
      <c r="I539" s="2">
        <f>'Moving Avg'!H539</f>
        <v>1.0256705000000008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  <c r="M539" s="8">
        <f t="shared" si="80"/>
        <v>25</v>
      </c>
      <c r="N539" s="8">
        <f t="shared" si="81"/>
        <v>45</v>
      </c>
      <c r="O539" s="8">
        <f t="shared" si="82"/>
        <v>50</v>
      </c>
      <c r="P539" s="8">
        <f t="shared" si="83"/>
        <v>0</v>
      </c>
      <c r="Q539" s="9">
        <f t="shared" si="84"/>
        <v>32</v>
      </c>
      <c r="R539" s="9">
        <f t="shared" si="85"/>
        <v>31.5</v>
      </c>
      <c r="S539" s="9">
        <f t="shared" si="86"/>
        <v>23</v>
      </c>
      <c r="T539" s="9">
        <f t="shared" si="87"/>
        <v>30</v>
      </c>
      <c r="U539" s="8">
        <f t="shared" si="88"/>
        <v>28.833333333333332</v>
      </c>
      <c r="V539" s="8">
        <f t="shared" si="89"/>
        <v>29.125</v>
      </c>
    </row>
    <row r="540" spans="1:22" ht="13.5" x14ac:dyDescent="0.25">
      <c r="A540" s="3">
        <f>RSI!A540</f>
        <v>42789</v>
      </c>
      <c r="B540" s="2">
        <f>RSI!B540</f>
        <v>1.0034000000000001</v>
      </c>
      <c r="C540" s="2">
        <f>RSI!I540</f>
        <v>42.039147455599682</v>
      </c>
      <c r="D540" s="2">
        <f>MACD!E540</f>
        <v>-8.7442673068853782E-3</v>
      </c>
      <c r="E540" s="2">
        <f>MACD!F540</f>
        <v>-9.3790716164241731E-3</v>
      </c>
      <c r="F540" s="2">
        <f>'Moving Avg'!D540</f>
        <v>1.0344</v>
      </c>
      <c r="G540" s="2">
        <f>'Moving Avg'!F540</f>
        <v>1.026125</v>
      </c>
      <c r="H540" s="2">
        <f>'Moving Avg'!G540</f>
        <v>1.0199220000000002</v>
      </c>
      <c r="I540" s="2">
        <f>'Moving Avg'!H540</f>
        <v>1.0254015000000007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0</v>
      </c>
      <c r="Q540" s="9">
        <f t="shared" si="84"/>
        <v>16.25</v>
      </c>
      <c r="R540" s="9">
        <f t="shared" si="85"/>
        <v>22.5</v>
      </c>
      <c r="S540" s="9">
        <f t="shared" si="86"/>
        <v>16.25</v>
      </c>
      <c r="T540" s="9">
        <f t="shared" si="87"/>
        <v>18.75</v>
      </c>
      <c r="U540" s="8">
        <f t="shared" si="88"/>
        <v>18.333333333333332</v>
      </c>
      <c r="V540" s="8">
        <f t="shared" si="89"/>
        <v>18.4375</v>
      </c>
    </row>
    <row r="541" spans="1:22" ht="13.5" x14ac:dyDescent="0.25">
      <c r="A541" s="3">
        <f>RSI!A541</f>
        <v>42790</v>
      </c>
      <c r="B541" s="2">
        <f>RSI!B541</f>
        <v>1.0241</v>
      </c>
      <c r="C541" s="2">
        <f>RSI!I541</f>
        <v>49.023597664269047</v>
      </c>
      <c r="D541" s="2">
        <f>MACD!E541</f>
        <v>-8.4790602266551218E-3</v>
      </c>
      <c r="E541" s="2">
        <f>MACD!F541</f>
        <v>-9.1990693384703635E-3</v>
      </c>
      <c r="F541" s="2">
        <f>'Moving Avg'!D541</f>
        <v>1.0292399999999999</v>
      </c>
      <c r="G541" s="2">
        <f>'Moving Avg'!F541</f>
        <v>1.0256099999999999</v>
      </c>
      <c r="H541" s="2">
        <f>'Moving Avg'!G541</f>
        <v>1.0198200000000002</v>
      </c>
      <c r="I541" s="2">
        <f>'Moving Avg'!H541</f>
        <v>1.0252360000000009</v>
      </c>
      <c r="J541" s="6" t="str">
        <f>OBV!F541</f>
        <v>BEARISH</v>
      </c>
      <c r="K541" s="6" t="str">
        <f>OBV!G541</f>
        <v>WEAK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0</v>
      </c>
      <c r="Q541" s="9">
        <f t="shared" si="84"/>
        <v>16.25</v>
      </c>
      <c r="R541" s="9">
        <f t="shared" si="85"/>
        <v>22.5</v>
      </c>
      <c r="S541" s="9">
        <f t="shared" si="86"/>
        <v>16.25</v>
      </c>
      <c r="T541" s="9">
        <f t="shared" si="87"/>
        <v>18.75</v>
      </c>
      <c r="U541" s="8">
        <f t="shared" si="88"/>
        <v>18.333333333333332</v>
      </c>
      <c r="V541" s="8">
        <f t="shared" si="89"/>
        <v>18.4375</v>
      </c>
    </row>
    <row r="542" spans="1:22" ht="13.5" x14ac:dyDescent="0.25">
      <c r="A542" s="3">
        <f>RSI!A542</f>
        <v>42793</v>
      </c>
      <c r="B542" s="2">
        <f>RSI!B542</f>
        <v>1.0034000000000001</v>
      </c>
      <c r="C542" s="2">
        <f>RSI!I542</f>
        <v>43.392456886292237</v>
      </c>
      <c r="D542" s="2">
        <f>MACD!E542</f>
        <v>-4.3159599760285161E-3</v>
      </c>
      <c r="E542" s="2">
        <f>MACD!F542</f>
        <v>-8.2224474659819951E-3</v>
      </c>
      <c r="F542" s="2">
        <f>'Moving Avg'!D542</f>
        <v>1.0199400000000001</v>
      </c>
      <c r="G542" s="2">
        <f>'Moving Avg'!F542</f>
        <v>1.0256099999999999</v>
      </c>
      <c r="H542" s="2">
        <f>'Moving Avg'!G542</f>
        <v>1.019406</v>
      </c>
      <c r="I542" s="2">
        <f>'Moving Avg'!H542</f>
        <v>1.0249670000000008</v>
      </c>
      <c r="J542" s="6" t="str">
        <f>OBV!F542</f>
        <v>BEARISH</v>
      </c>
      <c r="K542" s="6" t="str">
        <f>OBV!G542</f>
        <v>WEAK</v>
      </c>
      <c r="L542" s="6" t="str">
        <f>OBV!H542</f>
        <v>CONFIRMED BEARISH</v>
      </c>
      <c r="M542" s="8">
        <f t="shared" si="80"/>
        <v>25</v>
      </c>
      <c r="N542" s="8">
        <f t="shared" si="81"/>
        <v>0</v>
      </c>
      <c r="O542" s="8">
        <f t="shared" si="82"/>
        <v>0</v>
      </c>
      <c r="P542" s="8">
        <f t="shared" si="83"/>
        <v>0</v>
      </c>
      <c r="Q542" s="9">
        <f t="shared" si="84"/>
        <v>8.75</v>
      </c>
      <c r="R542" s="9">
        <f t="shared" si="85"/>
        <v>5</v>
      </c>
      <c r="S542" s="9">
        <f t="shared" si="86"/>
        <v>3.75</v>
      </c>
      <c r="T542" s="9">
        <f t="shared" si="87"/>
        <v>6.25</v>
      </c>
      <c r="U542" s="8">
        <f t="shared" si="88"/>
        <v>5.833333333333333</v>
      </c>
      <c r="V542" s="8">
        <f t="shared" si="89"/>
        <v>5.9375</v>
      </c>
    </row>
    <row r="543" spans="1:22" ht="13.5" x14ac:dyDescent="0.25">
      <c r="A543" s="3">
        <f>RSI!A543</f>
        <v>42794</v>
      </c>
      <c r="B543" s="2">
        <f>RSI!B543</f>
        <v>1.0085</v>
      </c>
      <c r="C543" s="2">
        <f>RSI!I543</f>
        <v>45.06667339078578</v>
      </c>
      <c r="D543" s="2">
        <f>MACD!E543</f>
        <v>1.35502694370504E-3</v>
      </c>
      <c r="E543" s="2">
        <f>MACD!F543</f>
        <v>-6.306952584044589E-3</v>
      </c>
      <c r="F543" s="2">
        <f>'Moving Avg'!D543</f>
        <v>1.01372</v>
      </c>
      <c r="G543" s="2">
        <f>'Moving Avg'!F543</f>
        <v>1.025865</v>
      </c>
      <c r="H543" s="2">
        <f>'Moving Avg'!G543</f>
        <v>1.0189920000000001</v>
      </c>
      <c r="I543" s="2">
        <f>'Moving Avg'!H543</f>
        <v>1.024773000000001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  <c r="M543" s="8">
        <f t="shared" si="80"/>
        <v>25</v>
      </c>
      <c r="N543" s="8">
        <f t="shared" si="81"/>
        <v>0</v>
      </c>
      <c r="O543" s="8">
        <f t="shared" si="82"/>
        <v>0</v>
      </c>
      <c r="P543" s="8">
        <f t="shared" si="83"/>
        <v>0</v>
      </c>
      <c r="Q543" s="9">
        <f t="shared" si="84"/>
        <v>8.75</v>
      </c>
      <c r="R543" s="9">
        <f t="shared" si="85"/>
        <v>5</v>
      </c>
      <c r="S543" s="9">
        <f t="shared" si="86"/>
        <v>3.75</v>
      </c>
      <c r="T543" s="9">
        <f t="shared" si="87"/>
        <v>6.25</v>
      </c>
      <c r="U543" s="8">
        <f t="shared" si="88"/>
        <v>5.833333333333333</v>
      </c>
      <c r="V543" s="8">
        <f t="shared" si="89"/>
        <v>5.9375</v>
      </c>
    </row>
    <row r="544" spans="1:22" ht="13.5" x14ac:dyDescent="0.25">
      <c r="A544" s="3">
        <f>RSI!A544</f>
        <v>42795</v>
      </c>
      <c r="B544" s="2">
        <f>RSI!B544</f>
        <v>1.0034000000000001</v>
      </c>
      <c r="C544" s="2">
        <f>RSI!I544</f>
        <v>43.675566372208856</v>
      </c>
      <c r="D544" s="2">
        <f>MACD!E544</f>
        <v>5.047623226188902E-3</v>
      </c>
      <c r="E544" s="2">
        <f>MACD!F544</f>
        <v>-4.0360374219978916E-3</v>
      </c>
      <c r="F544" s="2">
        <f>'Moving Avg'!D544</f>
        <v>1.0085599999999999</v>
      </c>
      <c r="G544" s="2">
        <f>'Moving Avg'!F544</f>
        <v>1.0256099999999999</v>
      </c>
      <c r="H544" s="2">
        <f>'Moving Avg'!G544</f>
        <v>1.0186820000000001</v>
      </c>
      <c r="I544" s="2">
        <f>'Moving Avg'!H544</f>
        <v>1.0246765000000011</v>
      </c>
      <c r="J544" s="6" t="str">
        <f>OBV!F544</f>
        <v>BULLISH</v>
      </c>
      <c r="K544" s="6" t="str">
        <f>OBV!G544</f>
        <v>STRONG</v>
      </c>
      <c r="L544" s="6" t="str">
        <f>OBV!H544</f>
        <v>BULLISH DIVERGENCE</v>
      </c>
      <c r="M544" s="8">
        <f t="shared" si="80"/>
        <v>25</v>
      </c>
      <c r="N544" s="8">
        <f t="shared" si="81"/>
        <v>0</v>
      </c>
      <c r="O544" s="8">
        <f t="shared" si="82"/>
        <v>0</v>
      </c>
      <c r="P544" s="8">
        <f t="shared" si="83"/>
        <v>83</v>
      </c>
      <c r="Q544" s="9">
        <f t="shared" si="84"/>
        <v>21.2</v>
      </c>
      <c r="R544" s="9">
        <f t="shared" si="85"/>
        <v>25.75</v>
      </c>
      <c r="S544" s="9">
        <f t="shared" si="86"/>
        <v>41.1</v>
      </c>
      <c r="T544" s="9">
        <f t="shared" si="87"/>
        <v>27</v>
      </c>
      <c r="U544" s="8">
        <f t="shared" si="88"/>
        <v>29.350000000000005</v>
      </c>
      <c r="V544" s="8">
        <f t="shared" si="89"/>
        <v>28.762500000000003</v>
      </c>
    </row>
    <row r="545" spans="1:22" ht="13.5" x14ac:dyDescent="0.25">
      <c r="A545" s="3">
        <f>RSI!A545</f>
        <v>42796</v>
      </c>
      <c r="B545" s="2">
        <f>RSI!B545</f>
        <v>0.99299999999999999</v>
      </c>
      <c r="C545" s="2">
        <f>RSI!I545</f>
        <v>40.902843964917714</v>
      </c>
      <c r="D545" s="2">
        <f>MACD!E545</f>
        <v>1.0650681587380806E-2</v>
      </c>
      <c r="E545" s="2">
        <f>MACD!F545</f>
        <v>-1.0986936201221524E-3</v>
      </c>
      <c r="F545" s="2">
        <f>'Moving Avg'!D545</f>
        <v>1.00648</v>
      </c>
      <c r="G545" s="2">
        <f>'Moving Avg'!F545</f>
        <v>1.0243150000000001</v>
      </c>
      <c r="H545" s="2">
        <f>'Moving Avg'!G545</f>
        <v>1.0183720000000001</v>
      </c>
      <c r="I545" s="2">
        <f>'Moving Avg'!H545</f>
        <v>1.0244050000000009</v>
      </c>
      <c r="J545" s="6" t="str">
        <f>OBV!F545</f>
        <v>BULLISH</v>
      </c>
      <c r="K545" s="6" t="str">
        <f>OBV!G545</f>
        <v>STRONG</v>
      </c>
      <c r="L545" s="6" t="str">
        <f>OBV!H545</f>
        <v>BULLISH DIVERGENCE</v>
      </c>
      <c r="M545" s="8">
        <f t="shared" si="80"/>
        <v>25</v>
      </c>
      <c r="N545" s="8">
        <f t="shared" si="81"/>
        <v>0</v>
      </c>
      <c r="O545" s="8">
        <f t="shared" si="82"/>
        <v>0</v>
      </c>
      <c r="P545" s="8">
        <f t="shared" si="83"/>
        <v>83</v>
      </c>
      <c r="Q545" s="9">
        <f t="shared" si="84"/>
        <v>21.2</v>
      </c>
      <c r="R545" s="9">
        <f t="shared" si="85"/>
        <v>25.75</v>
      </c>
      <c r="S545" s="9">
        <f t="shared" si="86"/>
        <v>41.1</v>
      </c>
      <c r="T545" s="9">
        <f t="shared" si="87"/>
        <v>27</v>
      </c>
      <c r="U545" s="8">
        <f t="shared" si="88"/>
        <v>29.350000000000005</v>
      </c>
      <c r="V545" s="8">
        <f t="shared" si="89"/>
        <v>28.762500000000003</v>
      </c>
    </row>
    <row r="546" spans="1:22" ht="13.5" x14ac:dyDescent="0.25">
      <c r="A546" s="3">
        <f>RSI!A546</f>
        <v>42797</v>
      </c>
      <c r="B546" s="2">
        <f>RSI!B546</f>
        <v>0.99819999999999998</v>
      </c>
      <c r="C546" s="2">
        <f>RSI!I546</f>
        <v>42.856244547347195</v>
      </c>
      <c r="D546" s="2">
        <f>MACD!E546</f>
        <v>1.5182414701278901E-2</v>
      </c>
      <c r="E546" s="2">
        <f>MACD!F546</f>
        <v>2.1575280441580584E-3</v>
      </c>
      <c r="F546" s="2">
        <f>'Moving Avg'!D546</f>
        <v>1.0013000000000001</v>
      </c>
      <c r="G546" s="2">
        <f>'Moving Avg'!F546</f>
        <v>1.0243150000000001</v>
      </c>
      <c r="H546" s="2">
        <f>'Moving Avg'!G546</f>
        <v>1.0183720000000001</v>
      </c>
      <c r="I546" s="2">
        <f>'Moving Avg'!H546</f>
        <v>1.0241840000000011</v>
      </c>
      <c r="J546" s="6" t="str">
        <f>OBV!F546</f>
        <v>BULLISH</v>
      </c>
      <c r="K546" s="6" t="str">
        <f>OBV!G546</f>
        <v>STRONG</v>
      </c>
      <c r="L546" s="6" t="str">
        <f>OBV!H546</f>
        <v>BULLISH DIVERGENCE</v>
      </c>
      <c r="M546" s="8">
        <f t="shared" si="80"/>
        <v>25</v>
      </c>
      <c r="N546" s="8">
        <f t="shared" si="81"/>
        <v>0</v>
      </c>
      <c r="O546" s="8">
        <f t="shared" si="82"/>
        <v>0</v>
      </c>
      <c r="P546" s="8">
        <f t="shared" si="83"/>
        <v>83</v>
      </c>
      <c r="Q546" s="9">
        <f t="shared" si="84"/>
        <v>21.2</v>
      </c>
      <c r="R546" s="9">
        <f t="shared" si="85"/>
        <v>25.75</v>
      </c>
      <c r="S546" s="9">
        <f t="shared" si="86"/>
        <v>41.1</v>
      </c>
      <c r="T546" s="9">
        <f t="shared" si="87"/>
        <v>27</v>
      </c>
      <c r="U546" s="8">
        <f t="shared" si="88"/>
        <v>29.350000000000005</v>
      </c>
      <c r="V546" s="8">
        <f t="shared" si="89"/>
        <v>28.762500000000003</v>
      </c>
    </row>
    <row r="547" spans="1:22" ht="13.5" x14ac:dyDescent="0.25">
      <c r="A547" s="3">
        <f>RSI!A547</f>
        <v>42800</v>
      </c>
      <c r="B547" s="2">
        <f>RSI!B547</f>
        <v>0.98270000000000002</v>
      </c>
      <c r="C547" s="2">
        <f>RSI!I547</f>
        <v>38.745170103497237</v>
      </c>
      <c r="D547" s="2">
        <f>MACD!E547</f>
        <v>2.0297220819560424E-2</v>
      </c>
      <c r="E547" s="2">
        <f>MACD!F547</f>
        <v>5.7854665992385316E-3</v>
      </c>
      <c r="F547" s="2">
        <f>'Moving Avg'!D547</f>
        <v>0.99716000000000005</v>
      </c>
      <c r="G547" s="2">
        <f>'Moving Avg'!F547</f>
        <v>1.0230250000000001</v>
      </c>
      <c r="H547" s="2">
        <f>'Moving Avg'!G547</f>
        <v>1.0179580000000001</v>
      </c>
      <c r="I547" s="2">
        <f>'Moving Avg'!H547</f>
        <v>1.0238855000000009</v>
      </c>
      <c r="J547" s="6" t="str">
        <f>OBV!F547</f>
        <v>BULLISH</v>
      </c>
      <c r="K547" s="6" t="str">
        <f>OBV!G547</f>
        <v>NEUTRAL</v>
      </c>
      <c r="L547" s="6" t="str">
        <f>OBV!H547</f>
        <v>BULLISH DIVERGENCE</v>
      </c>
      <c r="M547" s="8">
        <f t="shared" si="80"/>
        <v>25</v>
      </c>
      <c r="N547" s="8">
        <f t="shared" si="81"/>
        <v>0</v>
      </c>
      <c r="O547" s="8">
        <f t="shared" si="82"/>
        <v>0</v>
      </c>
      <c r="P547" s="8">
        <f t="shared" si="83"/>
        <v>66.5</v>
      </c>
      <c r="Q547" s="9">
        <f t="shared" si="84"/>
        <v>18.725000000000001</v>
      </c>
      <c r="R547" s="9">
        <f t="shared" si="85"/>
        <v>21.625</v>
      </c>
      <c r="S547" s="9">
        <f t="shared" si="86"/>
        <v>33.674999999999997</v>
      </c>
      <c r="T547" s="9">
        <f t="shared" si="87"/>
        <v>22.875</v>
      </c>
      <c r="U547" s="8">
        <f t="shared" si="88"/>
        <v>24.675000000000001</v>
      </c>
      <c r="V547" s="8">
        <f t="shared" si="89"/>
        <v>24.225000000000001</v>
      </c>
    </row>
    <row r="548" spans="1:22" ht="13.5" x14ac:dyDescent="0.25">
      <c r="A548" s="3">
        <f>RSI!A548</f>
        <v>42801</v>
      </c>
      <c r="B548" s="2">
        <f>RSI!B548</f>
        <v>1.0034000000000001</v>
      </c>
      <c r="C548" s="2">
        <f>RSI!I548</f>
        <v>46.171539072977275</v>
      </c>
      <c r="D548" s="2">
        <f>MACD!E548</f>
        <v>2.1721103438503864E-2</v>
      </c>
      <c r="E548" s="2">
        <f>MACD!F548</f>
        <v>8.9725939670915987E-3</v>
      </c>
      <c r="F548" s="2">
        <f>'Moving Avg'!D548</f>
        <v>0.99614000000000014</v>
      </c>
      <c r="G548" s="2">
        <f>'Moving Avg'!F548</f>
        <v>1.0222500000000001</v>
      </c>
      <c r="H548" s="2">
        <f>'Moving Avg'!G548</f>
        <v>1.0179579999999999</v>
      </c>
      <c r="I548" s="2">
        <f>'Moving Avg'!H548</f>
        <v>1.0238380000000009</v>
      </c>
      <c r="J548" s="6" t="str">
        <f>OBV!F548</f>
        <v>BEARISH</v>
      </c>
      <c r="K548" s="6" t="str">
        <f>OBV!G548</f>
        <v>WEAK</v>
      </c>
      <c r="L548" s="6" t="str">
        <f>OBV!H548</f>
        <v>CONFIRMED BEARISH</v>
      </c>
      <c r="M548" s="8">
        <f t="shared" si="80"/>
        <v>25</v>
      </c>
      <c r="N548" s="8">
        <f t="shared" si="81"/>
        <v>0</v>
      </c>
      <c r="O548" s="8">
        <f t="shared" si="82"/>
        <v>0</v>
      </c>
      <c r="P548" s="8">
        <f t="shared" si="83"/>
        <v>0</v>
      </c>
      <c r="Q548" s="9">
        <f t="shared" si="84"/>
        <v>8.75</v>
      </c>
      <c r="R548" s="9">
        <f t="shared" si="85"/>
        <v>5</v>
      </c>
      <c r="S548" s="9">
        <f t="shared" si="86"/>
        <v>3.75</v>
      </c>
      <c r="T548" s="9">
        <f t="shared" si="87"/>
        <v>6.25</v>
      </c>
      <c r="U548" s="8">
        <f t="shared" si="88"/>
        <v>5.833333333333333</v>
      </c>
      <c r="V548" s="8">
        <f t="shared" si="89"/>
        <v>5.9375</v>
      </c>
    </row>
    <row r="549" spans="1:22" ht="13.5" x14ac:dyDescent="0.25">
      <c r="A549" s="3">
        <f>RSI!A549</f>
        <v>42802</v>
      </c>
      <c r="B549" s="2">
        <f>RSI!B549</f>
        <v>1.0188999999999999</v>
      </c>
      <c r="C549" s="2">
        <f>RSI!I549</f>
        <v>50.965394236997398</v>
      </c>
      <c r="D549" s="2">
        <f>MACD!E549</f>
        <v>2.0253534511026627E-2</v>
      </c>
      <c r="E549" s="2">
        <f>MACD!F549</f>
        <v>1.1228782075878605E-2</v>
      </c>
      <c r="F549" s="2">
        <f>'Moving Avg'!D549</f>
        <v>0.99924000000000002</v>
      </c>
      <c r="G549" s="2">
        <f>'Moving Avg'!F549</f>
        <v>1.0214749999999999</v>
      </c>
      <c r="H549" s="2">
        <f>'Moving Avg'!G549</f>
        <v>1.0186820000000001</v>
      </c>
      <c r="I549" s="2">
        <f>'Moving Avg'!H549</f>
        <v>1.023745000000001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0</v>
      </c>
      <c r="O549" s="8">
        <f t="shared" si="82"/>
        <v>0</v>
      </c>
      <c r="P549" s="8">
        <f t="shared" si="83"/>
        <v>83.5</v>
      </c>
      <c r="Q549" s="9">
        <f t="shared" si="84"/>
        <v>21.274999999999999</v>
      </c>
      <c r="R549" s="9">
        <f t="shared" si="85"/>
        <v>25.875</v>
      </c>
      <c r="S549" s="9">
        <f t="shared" si="86"/>
        <v>41.325000000000003</v>
      </c>
      <c r="T549" s="9">
        <f t="shared" si="87"/>
        <v>27.125</v>
      </c>
      <c r="U549" s="8">
        <f t="shared" si="88"/>
        <v>29.491666666666664</v>
      </c>
      <c r="V549" s="8">
        <f t="shared" si="89"/>
        <v>28.9</v>
      </c>
    </row>
    <row r="550" spans="1:22" ht="13.5" x14ac:dyDescent="0.25">
      <c r="A550" s="3">
        <f>RSI!A550</f>
        <v>42803</v>
      </c>
      <c r="B550" s="2">
        <f>RSI!B550</f>
        <v>1.0241</v>
      </c>
      <c r="C550" s="2">
        <f>RSI!I550</f>
        <v>52.493939462107932</v>
      </c>
      <c r="D550" s="2">
        <f>MACD!E550</f>
        <v>1.4635883248632409E-2</v>
      </c>
      <c r="E550" s="2">
        <f>MACD!F550</f>
        <v>1.1910202310429368E-2</v>
      </c>
      <c r="F550" s="2">
        <f>'Moving Avg'!D550</f>
        <v>1.0054599999999998</v>
      </c>
      <c r="G550" s="2">
        <f>'Moving Avg'!F550</f>
        <v>1.02122</v>
      </c>
      <c r="H550" s="2">
        <f>'Moving Avg'!G550</f>
        <v>1.0190960000000002</v>
      </c>
      <c r="I550" s="2">
        <f>'Moving Avg'!H550</f>
        <v>1.0236535000000009</v>
      </c>
      <c r="J550" s="6" t="str">
        <f>OBV!F550</f>
        <v>BULLISH</v>
      </c>
      <c r="K550" s="6" t="str">
        <f>OBV!G550</f>
        <v>STRONG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0</v>
      </c>
      <c r="P550" s="8">
        <f t="shared" si="83"/>
        <v>100</v>
      </c>
      <c r="Q550" s="9">
        <f t="shared" si="84"/>
        <v>23.75</v>
      </c>
      <c r="R550" s="9">
        <f t="shared" si="85"/>
        <v>30</v>
      </c>
      <c r="S550" s="9">
        <f t="shared" si="86"/>
        <v>48.75</v>
      </c>
      <c r="T550" s="9">
        <f t="shared" si="87"/>
        <v>31.25</v>
      </c>
      <c r="U550" s="8">
        <f t="shared" si="88"/>
        <v>34.166666666666664</v>
      </c>
      <c r="V550" s="8">
        <f t="shared" si="89"/>
        <v>33.4375</v>
      </c>
    </row>
    <row r="551" spans="1:22" ht="13.5" x14ac:dyDescent="0.25">
      <c r="A551" s="3">
        <f>RSI!A551</f>
        <v>42804</v>
      </c>
      <c r="B551" s="2">
        <f>RSI!B551</f>
        <v>1.0137</v>
      </c>
      <c r="C551" s="2">
        <f>RSI!I551</f>
        <v>49.191175874195352</v>
      </c>
      <c r="D551" s="2">
        <f>MACD!E551</f>
        <v>1.3786887151330474E-2</v>
      </c>
      <c r="E551" s="2">
        <f>MACD!F551</f>
        <v>1.228553927860959E-2</v>
      </c>
      <c r="F551" s="2">
        <f>'Moving Avg'!D551</f>
        <v>1.0085599999999999</v>
      </c>
      <c r="G551" s="2">
        <f>'Moving Avg'!F551</f>
        <v>1.0209600000000001</v>
      </c>
      <c r="H551" s="2">
        <f>'Moving Avg'!G551</f>
        <v>1.0193020000000002</v>
      </c>
      <c r="I551" s="2">
        <f>'Moving Avg'!H551</f>
        <v>1.0235100000000008</v>
      </c>
      <c r="J551" s="6" t="str">
        <f>OBV!F551</f>
        <v>BEARISH</v>
      </c>
      <c r="K551" s="6" t="str">
        <f>OBV!G551</f>
        <v>WEAK</v>
      </c>
      <c r="L551" s="6" t="str">
        <f>OBV!H551</f>
        <v>BEARISH DIVERGENCE</v>
      </c>
      <c r="M551" s="8">
        <f t="shared" si="80"/>
        <v>25</v>
      </c>
      <c r="N551" s="8">
        <f t="shared" si="81"/>
        <v>0</v>
      </c>
      <c r="O551" s="8">
        <f t="shared" si="82"/>
        <v>0</v>
      </c>
      <c r="P551" s="8">
        <f t="shared" si="83"/>
        <v>0</v>
      </c>
      <c r="Q551" s="9">
        <f t="shared" si="84"/>
        <v>8.75</v>
      </c>
      <c r="R551" s="9">
        <f t="shared" si="85"/>
        <v>5</v>
      </c>
      <c r="S551" s="9">
        <f t="shared" si="86"/>
        <v>3.75</v>
      </c>
      <c r="T551" s="9">
        <f t="shared" si="87"/>
        <v>6.25</v>
      </c>
      <c r="U551" s="8">
        <f t="shared" si="88"/>
        <v>5.833333333333333</v>
      </c>
      <c r="V551" s="8">
        <f t="shared" si="89"/>
        <v>5.9375</v>
      </c>
    </row>
    <row r="552" spans="1:22" ht="13.5" x14ac:dyDescent="0.25">
      <c r="A552" s="3">
        <f>RSI!A552</f>
        <v>42807</v>
      </c>
      <c r="B552" s="2">
        <f>RSI!B552</f>
        <v>1.0137</v>
      </c>
      <c r="C552" s="2">
        <f>RSI!I552</f>
        <v>49.191175874195352</v>
      </c>
      <c r="D552" s="2">
        <f>MACD!E552</f>
        <v>9.8985068796400011E-3</v>
      </c>
      <c r="E552" s="2">
        <f>MACD!F552</f>
        <v>1.1808132798815674E-2</v>
      </c>
      <c r="F552" s="2">
        <f>'Moving Avg'!D552</f>
        <v>1.0147600000000001</v>
      </c>
      <c r="G552" s="2">
        <f>'Moving Avg'!F552</f>
        <v>1.019925</v>
      </c>
      <c r="H552" s="2">
        <f>'Moving Avg'!G552</f>
        <v>1.019922</v>
      </c>
      <c r="I552" s="2">
        <f>'Moving Avg'!H552</f>
        <v>1.0234155000000009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  <c r="M552" s="8">
        <f t="shared" si="80"/>
        <v>25</v>
      </c>
      <c r="N552" s="8">
        <f t="shared" si="81"/>
        <v>45</v>
      </c>
      <c r="O552" s="8">
        <f t="shared" si="82"/>
        <v>0</v>
      </c>
      <c r="P552" s="8">
        <f t="shared" si="83"/>
        <v>100</v>
      </c>
      <c r="Q552" s="9">
        <f t="shared" si="84"/>
        <v>39.5</v>
      </c>
      <c r="R552" s="9">
        <f t="shared" si="85"/>
        <v>39</v>
      </c>
      <c r="S552" s="9">
        <f t="shared" si="86"/>
        <v>55.5</v>
      </c>
      <c r="T552" s="9">
        <f t="shared" si="87"/>
        <v>42.5</v>
      </c>
      <c r="U552" s="8">
        <f t="shared" si="88"/>
        <v>44.666666666666664</v>
      </c>
      <c r="V552" s="8">
        <f t="shared" si="89"/>
        <v>44.125</v>
      </c>
    </row>
    <row r="553" spans="1:22" ht="13.5" x14ac:dyDescent="0.25">
      <c r="A553" s="3">
        <f>RSI!A553</f>
        <v>42808</v>
      </c>
      <c r="B553" s="2">
        <f>RSI!B553</f>
        <v>1.0085</v>
      </c>
      <c r="C553" s="2">
        <f>RSI!I553</f>
        <v>47.459637542646639</v>
      </c>
      <c r="D553" s="2">
        <f>MACD!E553</f>
        <v>7.7916732550435963E-3</v>
      </c>
      <c r="E553" s="2">
        <f>MACD!F553</f>
        <v>1.1004840890061259E-2</v>
      </c>
      <c r="F553" s="2">
        <f>'Moving Avg'!D553</f>
        <v>1.0157799999999999</v>
      </c>
      <c r="G553" s="2">
        <f>'Moving Avg'!F553</f>
        <v>1.0178550000000002</v>
      </c>
      <c r="H553" s="2">
        <f>'Moving Avg'!G553</f>
        <v>1.019922</v>
      </c>
      <c r="I553" s="2">
        <f>'Moving Avg'!H553</f>
        <v>1.0233195000000008</v>
      </c>
      <c r="J553" s="6" t="str">
        <f>OBV!F553</f>
        <v>BEARISH</v>
      </c>
      <c r="K553" s="6" t="str">
        <f>OBV!G553</f>
        <v>WEAK</v>
      </c>
      <c r="L553" s="6" t="str">
        <f>OBV!H553</f>
        <v>BEARISH DIVERGENCE</v>
      </c>
      <c r="M553" s="8">
        <f t="shared" si="80"/>
        <v>25</v>
      </c>
      <c r="N553" s="8">
        <f t="shared" si="81"/>
        <v>45</v>
      </c>
      <c r="O553" s="8">
        <f t="shared" si="82"/>
        <v>0</v>
      </c>
      <c r="P553" s="8">
        <f t="shared" si="83"/>
        <v>0</v>
      </c>
      <c r="Q553" s="9">
        <f t="shared" si="84"/>
        <v>24.5</v>
      </c>
      <c r="R553" s="9">
        <f t="shared" si="85"/>
        <v>14</v>
      </c>
      <c r="S553" s="9">
        <f t="shared" si="86"/>
        <v>10.5</v>
      </c>
      <c r="T553" s="9">
        <f t="shared" si="87"/>
        <v>17.5</v>
      </c>
      <c r="U553" s="8">
        <f t="shared" si="88"/>
        <v>16.333333333333332</v>
      </c>
      <c r="V553" s="8">
        <f t="shared" si="89"/>
        <v>16.625</v>
      </c>
    </row>
    <row r="554" spans="1:22" ht="13.5" x14ac:dyDescent="0.25">
      <c r="A554" s="3">
        <f>RSI!A554</f>
        <v>42809</v>
      </c>
      <c r="B554" s="2">
        <f>RSI!B554</f>
        <v>0.99819999999999998</v>
      </c>
      <c r="C554" s="2">
        <f>RSI!I554</f>
        <v>44.144936486191696</v>
      </c>
      <c r="D554" s="2">
        <f>MACD!E554</f>
        <v>6.0305737114987323E-3</v>
      </c>
      <c r="E554" s="2">
        <f>MACD!F554</f>
        <v>1.0009987454348755E-2</v>
      </c>
      <c r="F554" s="2">
        <f>'Moving Avg'!D554</f>
        <v>1.0116399999999999</v>
      </c>
      <c r="G554" s="2">
        <f>'Moving Avg'!F554</f>
        <v>1.0157850000000002</v>
      </c>
      <c r="H554" s="2">
        <f>'Moving Avg'!G554</f>
        <v>1.0195079999999999</v>
      </c>
      <c r="I554" s="2">
        <f>'Moving Avg'!H554</f>
        <v>1.023147500000001</v>
      </c>
      <c r="J554" s="6" t="str">
        <f>OBV!F554</f>
        <v>BEARISH</v>
      </c>
      <c r="K554" s="6" t="str">
        <f>OBV!G554</f>
        <v>WEAK</v>
      </c>
      <c r="L554" s="6" t="str">
        <f>OBV!H554</f>
        <v>CONFIRMED BEARISH</v>
      </c>
      <c r="M554" s="8">
        <f t="shared" si="80"/>
        <v>25</v>
      </c>
      <c r="N554" s="8">
        <f t="shared" si="81"/>
        <v>45</v>
      </c>
      <c r="O554" s="8">
        <f t="shared" si="82"/>
        <v>0</v>
      </c>
      <c r="P554" s="8">
        <f t="shared" si="83"/>
        <v>0</v>
      </c>
      <c r="Q554" s="9">
        <f t="shared" si="84"/>
        <v>24.5</v>
      </c>
      <c r="R554" s="9">
        <f t="shared" si="85"/>
        <v>14</v>
      </c>
      <c r="S554" s="9">
        <f t="shared" si="86"/>
        <v>10.5</v>
      </c>
      <c r="T554" s="9">
        <f t="shared" si="87"/>
        <v>17.5</v>
      </c>
      <c r="U554" s="8">
        <f t="shared" si="88"/>
        <v>16.333333333333332</v>
      </c>
      <c r="V554" s="8">
        <f t="shared" si="89"/>
        <v>16.625</v>
      </c>
    </row>
    <row r="555" spans="1:22" ht="13.5" x14ac:dyDescent="0.25">
      <c r="A555" s="3">
        <f>RSI!A555</f>
        <v>42810</v>
      </c>
      <c r="B555" s="2">
        <f>RSI!B555</f>
        <v>0.97750000000000004</v>
      </c>
      <c r="C555" s="2">
        <f>RSI!I555</f>
        <v>38.348209516964417</v>
      </c>
      <c r="D555" s="2">
        <f>MACD!E555</f>
        <v>4.5746629726928223E-3</v>
      </c>
      <c r="E555" s="2">
        <f>MACD!F555</f>
        <v>8.9229225580175677E-3</v>
      </c>
      <c r="F555" s="2">
        <f>'Moving Avg'!D555</f>
        <v>1.0023199999999999</v>
      </c>
      <c r="G555" s="2">
        <f>'Moving Avg'!F555</f>
        <v>1.0121650000000002</v>
      </c>
      <c r="H555" s="2">
        <f>'Moving Avg'!G555</f>
        <v>1.0184739999999999</v>
      </c>
      <c r="I555" s="2">
        <f>'Moving Avg'!H555</f>
        <v>1.0228475000000008</v>
      </c>
      <c r="J555" s="6" t="str">
        <f>OBV!F555</f>
        <v>BEARISH</v>
      </c>
      <c r="K555" s="6" t="str">
        <f>OBV!G555</f>
        <v>WEAK</v>
      </c>
      <c r="L555" s="6" t="str">
        <f>OBV!H555</f>
        <v>CONFIRMED BEARISH</v>
      </c>
      <c r="M555" s="8">
        <f t="shared" si="80"/>
        <v>25</v>
      </c>
      <c r="N555" s="8">
        <f t="shared" si="81"/>
        <v>45</v>
      </c>
      <c r="O555" s="8">
        <f t="shared" si="82"/>
        <v>0</v>
      </c>
      <c r="P555" s="8">
        <f t="shared" si="83"/>
        <v>0</v>
      </c>
      <c r="Q555" s="9">
        <f t="shared" si="84"/>
        <v>24.5</v>
      </c>
      <c r="R555" s="9">
        <f t="shared" si="85"/>
        <v>14</v>
      </c>
      <c r="S555" s="9">
        <f t="shared" si="86"/>
        <v>10.5</v>
      </c>
      <c r="T555" s="9">
        <f t="shared" si="87"/>
        <v>17.5</v>
      </c>
      <c r="U555" s="8">
        <f t="shared" si="88"/>
        <v>16.333333333333332</v>
      </c>
      <c r="V555" s="8">
        <f t="shared" si="89"/>
        <v>16.625</v>
      </c>
    </row>
    <row r="556" spans="1:22" ht="13.5" x14ac:dyDescent="0.25">
      <c r="A556" s="3">
        <f>RSI!A556</f>
        <v>42811</v>
      </c>
      <c r="B556" s="2">
        <f>RSI!B556</f>
        <v>0.9879</v>
      </c>
      <c r="C556" s="2">
        <f>RSI!I556</f>
        <v>42.437863203758759</v>
      </c>
      <c r="D556" s="2">
        <f>MACD!E556</f>
        <v>3.5881270608342231E-3</v>
      </c>
      <c r="E556" s="2">
        <f>MACD!F556</f>
        <v>7.8559634585808995E-3</v>
      </c>
      <c r="F556" s="2">
        <f>'Moving Avg'!D556</f>
        <v>0.99715999999999982</v>
      </c>
      <c r="G556" s="2">
        <f>'Moving Avg'!F556</f>
        <v>1.0090650000000001</v>
      </c>
      <c r="H556" s="2">
        <f>'Moving Avg'!G556</f>
        <v>1.0176479999999999</v>
      </c>
      <c r="I556" s="2">
        <f>'Moving Avg'!H556</f>
        <v>1.0226240000000009</v>
      </c>
      <c r="J556" s="6" t="str">
        <f>OBV!F556</f>
        <v>BEARISH</v>
      </c>
      <c r="K556" s="6" t="str">
        <f>OBV!G556</f>
        <v>WEAK</v>
      </c>
      <c r="L556" s="6" t="str">
        <f>OBV!H556</f>
        <v>CONFIRMED BEARISH</v>
      </c>
      <c r="M556" s="8">
        <f t="shared" si="80"/>
        <v>25</v>
      </c>
      <c r="N556" s="8">
        <f t="shared" si="81"/>
        <v>45</v>
      </c>
      <c r="O556" s="8">
        <f t="shared" si="82"/>
        <v>0</v>
      </c>
      <c r="P556" s="8">
        <f t="shared" si="83"/>
        <v>0</v>
      </c>
      <c r="Q556" s="9">
        <f t="shared" si="84"/>
        <v>24.5</v>
      </c>
      <c r="R556" s="9">
        <f t="shared" si="85"/>
        <v>14</v>
      </c>
      <c r="S556" s="9">
        <f t="shared" si="86"/>
        <v>10.5</v>
      </c>
      <c r="T556" s="9">
        <f t="shared" si="87"/>
        <v>17.5</v>
      </c>
      <c r="U556" s="8">
        <f t="shared" si="88"/>
        <v>16.333333333333332</v>
      </c>
      <c r="V556" s="8">
        <f t="shared" si="89"/>
        <v>16.625</v>
      </c>
    </row>
    <row r="557" spans="1:22" ht="13.5" x14ac:dyDescent="0.25">
      <c r="A557" s="3">
        <f>RSI!A557</f>
        <v>42815</v>
      </c>
      <c r="B557" s="2">
        <f>RSI!B557</f>
        <v>1.0085</v>
      </c>
      <c r="C557" s="2">
        <f>RSI!I557</f>
        <v>49.573291199057273</v>
      </c>
      <c r="D557" s="2">
        <f>MACD!E557</f>
        <v>-1.0188526656742525E-3</v>
      </c>
      <c r="E557" s="2">
        <f>MACD!F557</f>
        <v>6.0810002337298693E-3</v>
      </c>
      <c r="F557" s="2">
        <f>'Moving Avg'!D557</f>
        <v>0.99612000000000001</v>
      </c>
      <c r="G557" s="2">
        <f>'Moving Avg'!F557</f>
        <v>1.0069950000000001</v>
      </c>
      <c r="H557" s="2">
        <f>'Moving Avg'!G557</f>
        <v>1.0172339999999997</v>
      </c>
      <c r="I557" s="2">
        <f>'Moving Avg'!H557</f>
        <v>1.0225280000000008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0</v>
      </c>
      <c r="P557" s="8">
        <f t="shared" si="83"/>
        <v>0</v>
      </c>
      <c r="Q557" s="9">
        <f t="shared" si="84"/>
        <v>24.5</v>
      </c>
      <c r="R557" s="9">
        <f t="shared" si="85"/>
        <v>14</v>
      </c>
      <c r="S557" s="9">
        <f t="shared" si="86"/>
        <v>10.5</v>
      </c>
      <c r="T557" s="9">
        <f t="shared" si="87"/>
        <v>17.5</v>
      </c>
      <c r="U557" s="8">
        <f t="shared" si="88"/>
        <v>16.333333333333332</v>
      </c>
      <c r="V557" s="8">
        <f t="shared" si="89"/>
        <v>16.625</v>
      </c>
    </row>
    <row r="558" spans="1:22" ht="13.5" x14ac:dyDescent="0.25">
      <c r="A558" s="3">
        <f>RSI!A558</f>
        <v>42816</v>
      </c>
      <c r="B558" s="2">
        <f>RSI!B558</f>
        <v>1.0344</v>
      </c>
      <c r="C558" s="2">
        <f>RSI!I558</f>
        <v>56.820602636413994</v>
      </c>
      <c r="D558" s="2">
        <f>MACD!E558</f>
        <v>-3.6446190876888718E-3</v>
      </c>
      <c r="E558" s="2">
        <f>MACD!F558</f>
        <v>4.1358763694461214E-3</v>
      </c>
      <c r="F558" s="2">
        <f>'Moving Avg'!D558</f>
        <v>1.0013000000000001</v>
      </c>
      <c r="G558" s="2">
        <f>'Moving Avg'!F558</f>
        <v>1.0067350000000002</v>
      </c>
      <c r="H558" s="2">
        <f>'Moving Avg'!G558</f>
        <v>1.0172339999999997</v>
      </c>
      <c r="I558" s="2">
        <f>'Moving Avg'!H558</f>
        <v>1.0225370000000007</v>
      </c>
      <c r="J558" s="6" t="str">
        <f>OBV!F558</f>
        <v>BEARISH</v>
      </c>
      <c r="K558" s="6" t="str">
        <f>OBV!G558</f>
        <v>WEAK</v>
      </c>
      <c r="L558" s="6" t="str">
        <f>OBV!H558</f>
        <v>BEARISH DIVERGENCE</v>
      </c>
      <c r="M558" s="8">
        <f t="shared" si="80"/>
        <v>25</v>
      </c>
      <c r="N558" s="8">
        <f t="shared" si="81"/>
        <v>45</v>
      </c>
      <c r="O558" s="8">
        <f t="shared" si="82"/>
        <v>0</v>
      </c>
      <c r="P558" s="8">
        <f t="shared" si="83"/>
        <v>0</v>
      </c>
      <c r="Q558" s="9">
        <f t="shared" si="84"/>
        <v>24.5</v>
      </c>
      <c r="R558" s="9">
        <f t="shared" si="85"/>
        <v>14</v>
      </c>
      <c r="S558" s="9">
        <f t="shared" si="86"/>
        <v>10.5</v>
      </c>
      <c r="T558" s="9">
        <f t="shared" si="87"/>
        <v>17.5</v>
      </c>
      <c r="U558" s="8">
        <f t="shared" si="88"/>
        <v>16.333333333333332</v>
      </c>
      <c r="V558" s="8">
        <f t="shared" si="89"/>
        <v>16.625</v>
      </c>
    </row>
    <row r="559" spans="1:22" ht="13.5" x14ac:dyDescent="0.25">
      <c r="A559" s="3">
        <f>RSI!A559</f>
        <v>42817</v>
      </c>
      <c r="B559" s="2">
        <f>RSI!B559</f>
        <v>1.0344</v>
      </c>
      <c r="C559" s="2">
        <f>RSI!I559</f>
        <v>56.820602636413994</v>
      </c>
      <c r="D559" s="2">
        <f>MACD!E559</f>
        <v>-3.628970340404658E-3</v>
      </c>
      <c r="E559" s="2">
        <f>MACD!F559</f>
        <v>2.5829070274759657E-3</v>
      </c>
      <c r="F559" s="2">
        <f>'Moving Avg'!D559</f>
        <v>1.00854</v>
      </c>
      <c r="G559" s="2">
        <f>'Moving Avg'!F559</f>
        <v>1.0069950000000003</v>
      </c>
      <c r="H559" s="2">
        <f>'Moving Avg'!G559</f>
        <v>1.0178539999999998</v>
      </c>
      <c r="I559" s="2">
        <f>'Moving Avg'!H559</f>
        <v>1.0225705000000009</v>
      </c>
      <c r="J559" s="6" t="str">
        <f>OBV!F559</f>
        <v>BEARISH</v>
      </c>
      <c r="K559" s="6" t="str">
        <f>OBV!G559</f>
        <v>WEAK</v>
      </c>
      <c r="L559" s="6" t="str">
        <f>OBV!H559</f>
        <v>BEARISH DIVERGENCE</v>
      </c>
      <c r="M559" s="8">
        <f t="shared" si="80"/>
        <v>25</v>
      </c>
      <c r="N559" s="8">
        <f t="shared" si="81"/>
        <v>45</v>
      </c>
      <c r="O559" s="8">
        <f t="shared" si="82"/>
        <v>0</v>
      </c>
      <c r="P559" s="8">
        <f t="shared" si="83"/>
        <v>0</v>
      </c>
      <c r="Q559" s="9">
        <f t="shared" si="84"/>
        <v>24.5</v>
      </c>
      <c r="R559" s="9">
        <f t="shared" si="85"/>
        <v>14</v>
      </c>
      <c r="S559" s="9">
        <f t="shared" si="86"/>
        <v>10.5</v>
      </c>
      <c r="T559" s="9">
        <f t="shared" si="87"/>
        <v>17.5</v>
      </c>
      <c r="U559" s="8">
        <f t="shared" si="88"/>
        <v>16.333333333333332</v>
      </c>
      <c r="V559" s="8">
        <f t="shared" si="89"/>
        <v>16.625</v>
      </c>
    </row>
    <row r="560" spans="1:22" ht="13.5" x14ac:dyDescent="0.25">
      <c r="A560" s="3">
        <f>RSI!A560</f>
        <v>42818</v>
      </c>
      <c r="B560" s="2">
        <f>RSI!B560</f>
        <v>1.0137</v>
      </c>
      <c r="C560" s="2">
        <f>RSI!I560</f>
        <v>50.141018832656776</v>
      </c>
      <c r="D560" s="2">
        <f>MACD!E560</f>
        <v>-1.4186589818157014E-3</v>
      </c>
      <c r="E560" s="2">
        <f>MACD!F560</f>
        <v>1.7825938256176325E-3</v>
      </c>
      <c r="F560" s="2">
        <f>'Moving Avg'!D560</f>
        <v>1.0157799999999999</v>
      </c>
      <c r="G560" s="2">
        <f>'Moving Avg'!F560</f>
        <v>1.0075100000000003</v>
      </c>
      <c r="H560" s="2">
        <f>'Moving Avg'!G560</f>
        <v>1.0176459999999998</v>
      </c>
      <c r="I560" s="2">
        <f>'Moving Avg'!H560</f>
        <v>1.0225255000000009</v>
      </c>
      <c r="J560" s="6" t="str">
        <f>OBV!F560</f>
        <v>BULLISH</v>
      </c>
      <c r="K560" s="6" t="str">
        <f>OBV!G560</f>
        <v>WEAK</v>
      </c>
      <c r="L560" s="6" t="str">
        <f>OBV!H560</f>
        <v>CONFIRMED BULLISH</v>
      </c>
      <c r="M560" s="8">
        <f t="shared" si="80"/>
        <v>25</v>
      </c>
      <c r="N560" s="8">
        <f t="shared" si="81"/>
        <v>45</v>
      </c>
      <c r="O560" s="8">
        <f t="shared" si="82"/>
        <v>0</v>
      </c>
      <c r="P560" s="8">
        <f t="shared" si="83"/>
        <v>67</v>
      </c>
      <c r="Q560" s="9">
        <f t="shared" si="84"/>
        <v>34.549999999999997</v>
      </c>
      <c r="R560" s="9">
        <f t="shared" si="85"/>
        <v>30.75</v>
      </c>
      <c r="S560" s="9">
        <f t="shared" si="86"/>
        <v>40.650000000000006</v>
      </c>
      <c r="T560" s="9">
        <f t="shared" si="87"/>
        <v>34.25</v>
      </c>
      <c r="U560" s="8">
        <f t="shared" si="88"/>
        <v>35.31666666666667</v>
      </c>
      <c r="V560" s="8">
        <f t="shared" si="89"/>
        <v>35.049999999999997</v>
      </c>
    </row>
    <row r="561" spans="1:22" ht="13.5" x14ac:dyDescent="0.25">
      <c r="A561" s="3">
        <f>RSI!A561</f>
        <v>42821</v>
      </c>
      <c r="B561" s="2">
        <f>RSI!B561</f>
        <v>1.0241</v>
      </c>
      <c r="C561" s="2">
        <f>RSI!I561</f>
        <v>53.122652439989523</v>
      </c>
      <c r="D561" s="2">
        <f>MACD!E561</f>
        <v>-1.9226183563476607E-3</v>
      </c>
      <c r="E561" s="2">
        <f>MACD!F561</f>
        <v>1.0415513892245739E-3</v>
      </c>
      <c r="F561" s="2">
        <f>'Moving Avg'!D561</f>
        <v>1.02302</v>
      </c>
      <c r="G561" s="2">
        <f>'Moving Avg'!F561</f>
        <v>1.0075100000000003</v>
      </c>
      <c r="H561" s="2">
        <f>'Moving Avg'!G561</f>
        <v>1.0179579999999997</v>
      </c>
      <c r="I561" s="2">
        <f>'Moving Avg'!H561</f>
        <v>1.022434000000001</v>
      </c>
      <c r="J561" s="6" t="str">
        <f>OBV!F561</f>
        <v>BULLISH</v>
      </c>
      <c r="K561" s="6" t="str">
        <f>OBV!G561</f>
        <v>WEAK</v>
      </c>
      <c r="L561" s="6" t="str">
        <f>OBV!H561</f>
        <v>CONFIRMED BULLISH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67</v>
      </c>
      <c r="Q561" s="9">
        <f t="shared" si="84"/>
        <v>42.05</v>
      </c>
      <c r="R561" s="9">
        <f t="shared" si="85"/>
        <v>48.25</v>
      </c>
      <c r="S561" s="9">
        <f t="shared" si="86"/>
        <v>53.150000000000006</v>
      </c>
      <c r="T561" s="9">
        <f t="shared" si="87"/>
        <v>46.75</v>
      </c>
      <c r="U561" s="8">
        <f t="shared" si="88"/>
        <v>47.816666666666663</v>
      </c>
      <c r="V561" s="8">
        <f t="shared" si="89"/>
        <v>47.55</v>
      </c>
    </row>
    <row r="562" spans="1:22" ht="13.5" x14ac:dyDescent="0.25">
      <c r="A562" s="3">
        <f>RSI!A562</f>
        <v>42822</v>
      </c>
      <c r="B562" s="2">
        <f>RSI!B562</f>
        <v>1.0241</v>
      </c>
      <c r="C562" s="2">
        <f>RSI!I562</f>
        <v>53.122652439989523</v>
      </c>
      <c r="D562" s="2">
        <f>MACD!E562</f>
        <v>-2.4140666599685723E-3</v>
      </c>
      <c r="E562" s="2">
        <f>MACD!F562</f>
        <v>3.5042777938594467E-4</v>
      </c>
      <c r="F562" s="2">
        <f>'Moving Avg'!D562</f>
        <v>1.0261400000000001</v>
      </c>
      <c r="G562" s="2">
        <f>'Moving Avg'!F562</f>
        <v>1.0085450000000002</v>
      </c>
      <c r="H562" s="2">
        <f>'Moving Avg'!G562</f>
        <v>1.0179579999999999</v>
      </c>
      <c r="I562" s="2">
        <f>'Moving Avg'!H562</f>
        <v>1.0223670000000009</v>
      </c>
      <c r="J562" s="6" t="str">
        <f>OBV!F562</f>
        <v>BULLISH</v>
      </c>
      <c r="K562" s="6" t="str">
        <f>OBV!G562</f>
        <v>STRONG</v>
      </c>
      <c r="L562" s="6" t="str">
        <f>OBV!H562</f>
        <v>CONFIRMED BULLISH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100</v>
      </c>
      <c r="Q562" s="9">
        <f t="shared" si="84"/>
        <v>47</v>
      </c>
      <c r="R562" s="9">
        <f t="shared" si="85"/>
        <v>56.5</v>
      </c>
      <c r="S562" s="9">
        <f t="shared" si="86"/>
        <v>68</v>
      </c>
      <c r="T562" s="9">
        <f t="shared" si="87"/>
        <v>55</v>
      </c>
      <c r="U562" s="8">
        <f t="shared" si="88"/>
        <v>57.166666666666664</v>
      </c>
      <c r="V562" s="8">
        <f t="shared" si="89"/>
        <v>56.625</v>
      </c>
    </row>
    <row r="563" spans="1:22" ht="13.5" x14ac:dyDescent="0.25">
      <c r="A563" s="3">
        <f>RSI!A563</f>
        <v>42823</v>
      </c>
      <c r="B563" s="2">
        <f>RSI!B563</f>
        <v>1.0344</v>
      </c>
      <c r="C563" s="2">
        <f>RSI!I563</f>
        <v>56.135630820155185</v>
      </c>
      <c r="D563" s="2">
        <f>MACD!E563</f>
        <v>-4.4530752549993835E-3</v>
      </c>
      <c r="E563" s="2">
        <f>MACD!F563</f>
        <v>-6.1027282749112101E-4</v>
      </c>
      <c r="F563" s="2">
        <f>'Moving Avg'!D563</f>
        <v>1.0261399999999998</v>
      </c>
      <c r="G563" s="2">
        <f>'Moving Avg'!F563</f>
        <v>1.0098400000000003</v>
      </c>
      <c r="H563" s="2">
        <f>'Moving Avg'!G563</f>
        <v>1.0182679999999997</v>
      </c>
      <c r="I563" s="2">
        <f>'Moving Avg'!H563</f>
        <v>1.022351500000001</v>
      </c>
      <c r="J563" s="6" t="str">
        <f>OBV!F563</f>
        <v>BULLISH</v>
      </c>
      <c r="K563" s="6" t="str">
        <f>OBV!G563</f>
        <v>STRONG</v>
      </c>
      <c r="L563" s="6" t="str">
        <f>OBV!H563</f>
        <v>NEUTRAL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66</v>
      </c>
      <c r="Q563" s="9">
        <f t="shared" si="84"/>
        <v>41.9</v>
      </c>
      <c r="R563" s="9">
        <f t="shared" si="85"/>
        <v>48</v>
      </c>
      <c r="S563" s="9">
        <f t="shared" si="86"/>
        <v>52.7</v>
      </c>
      <c r="T563" s="9">
        <f t="shared" si="87"/>
        <v>46.5</v>
      </c>
      <c r="U563" s="8">
        <f t="shared" si="88"/>
        <v>47.533333333333339</v>
      </c>
      <c r="V563" s="8">
        <f t="shared" si="89"/>
        <v>47.275000000000006</v>
      </c>
    </row>
    <row r="564" spans="1:22" ht="13.5" x14ac:dyDescent="0.25">
      <c r="A564" s="3">
        <f>RSI!A564</f>
        <v>42824</v>
      </c>
      <c r="B564" s="2">
        <f>RSI!B564</f>
        <v>1.0291999999999999</v>
      </c>
      <c r="C564" s="2">
        <f>RSI!I564</f>
        <v>54.240212095996327</v>
      </c>
      <c r="D564" s="2">
        <f>MACD!E564</f>
        <v>-7.4944287097387097E-3</v>
      </c>
      <c r="E564" s="2">
        <f>MACD!F564</f>
        <v>-1.987104003940639E-3</v>
      </c>
      <c r="F564" s="2">
        <f>'Moving Avg'!D564</f>
        <v>1.0250999999999997</v>
      </c>
      <c r="G564" s="2">
        <f>'Moving Avg'!F564</f>
        <v>1.0111300000000001</v>
      </c>
      <c r="H564" s="2">
        <f>'Moving Avg'!G564</f>
        <v>1.0184739999999999</v>
      </c>
      <c r="I564" s="2">
        <f>'Moving Avg'!H564</f>
        <v>1.0223100000000009</v>
      </c>
      <c r="J564" s="6" t="str">
        <f>OBV!F564</f>
        <v>BEARISH</v>
      </c>
      <c r="K564" s="6" t="str">
        <f>OBV!G564</f>
        <v>WEAK</v>
      </c>
      <c r="L564" s="6" t="str">
        <f>OBV!H564</f>
        <v>CONFIRMED BEARISH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0</v>
      </c>
      <c r="Q564" s="9">
        <f t="shared" si="84"/>
        <v>32</v>
      </c>
      <c r="R564" s="9">
        <f t="shared" si="85"/>
        <v>31.5</v>
      </c>
      <c r="S564" s="9">
        <f t="shared" si="86"/>
        <v>23</v>
      </c>
      <c r="T564" s="9">
        <f t="shared" si="87"/>
        <v>30</v>
      </c>
      <c r="U564" s="8">
        <f t="shared" si="88"/>
        <v>28.833333333333332</v>
      </c>
      <c r="V564" s="8">
        <f t="shared" si="89"/>
        <v>29.125</v>
      </c>
    </row>
    <row r="565" spans="1:22" ht="13.5" x14ac:dyDescent="0.25">
      <c r="A565" s="3">
        <f>RSI!A565</f>
        <v>42825</v>
      </c>
      <c r="B565" s="2">
        <f>RSI!B565</f>
        <v>1.0241</v>
      </c>
      <c r="C565" s="2">
        <f>RSI!I565</f>
        <v>52.372452457643455</v>
      </c>
      <c r="D565" s="2">
        <f>MACD!E565</f>
        <v>-1.295196285564848E-2</v>
      </c>
      <c r="E565" s="2">
        <f>MACD!F565</f>
        <v>-4.180075774282207E-3</v>
      </c>
      <c r="F565" s="2">
        <f>'Moving Avg'!D565</f>
        <v>1.02718</v>
      </c>
      <c r="G565" s="2">
        <f>'Moving Avg'!F565</f>
        <v>1.0126850000000001</v>
      </c>
      <c r="H565" s="2">
        <f>'Moving Avg'!G565</f>
        <v>1.0185779999999998</v>
      </c>
      <c r="I565" s="2">
        <f>'Moving Avg'!H565</f>
        <v>1.0222430000000009</v>
      </c>
      <c r="J565" s="6" t="str">
        <f>OBV!F565</f>
        <v>BEARISH</v>
      </c>
      <c r="K565" s="6" t="str">
        <f>OBV!G565</f>
        <v>WEAK</v>
      </c>
      <c r="L565" s="6" t="str">
        <f>OBV!H565</f>
        <v>BEARISH DIVERGENCE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0</v>
      </c>
      <c r="Q565" s="9">
        <f t="shared" si="84"/>
        <v>32</v>
      </c>
      <c r="R565" s="9">
        <f t="shared" si="85"/>
        <v>31.5</v>
      </c>
      <c r="S565" s="9">
        <f t="shared" si="86"/>
        <v>23</v>
      </c>
      <c r="T565" s="9">
        <f t="shared" si="87"/>
        <v>30</v>
      </c>
      <c r="U565" s="8">
        <f t="shared" si="88"/>
        <v>28.833333333333332</v>
      </c>
      <c r="V565" s="8">
        <f t="shared" si="89"/>
        <v>29.125</v>
      </c>
    </row>
    <row r="566" spans="1:22" ht="13.5" x14ac:dyDescent="0.25">
      <c r="A566" s="3">
        <f>RSI!A566</f>
        <v>42828</v>
      </c>
      <c r="B566" s="2">
        <f>RSI!B566</f>
        <v>1.0137</v>
      </c>
      <c r="C566" s="2">
        <f>RSI!I566</f>
        <v>48.690393500974587</v>
      </c>
      <c r="D566" s="2">
        <f>MACD!E566</f>
        <v>-1.5240891740841089E-2</v>
      </c>
      <c r="E566" s="2">
        <f>MACD!F566</f>
        <v>-6.3922389675939838E-3</v>
      </c>
      <c r="F566" s="2">
        <f>'Moving Avg'!D566</f>
        <v>1.0250999999999999</v>
      </c>
      <c r="G566" s="2">
        <f>'Moving Avg'!F566</f>
        <v>1.01346</v>
      </c>
      <c r="H566" s="2">
        <f>'Moving Avg'!G566</f>
        <v>1.0182679999999997</v>
      </c>
      <c r="I566" s="2">
        <f>'Moving Avg'!H566</f>
        <v>1.0222715000000009</v>
      </c>
      <c r="J566" s="6" t="str">
        <f>OBV!F566</f>
        <v>BEARISH</v>
      </c>
      <c r="K566" s="6" t="str">
        <f>OBV!G566</f>
        <v>WEAK</v>
      </c>
      <c r="L566" s="6" t="str">
        <f>OBV!H566</f>
        <v>CONFIRMED BEARISH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0</v>
      </c>
      <c r="Q566" s="9">
        <f t="shared" si="84"/>
        <v>32</v>
      </c>
      <c r="R566" s="9">
        <f t="shared" si="85"/>
        <v>31.5</v>
      </c>
      <c r="S566" s="9">
        <f t="shared" si="86"/>
        <v>23</v>
      </c>
      <c r="T566" s="9">
        <f t="shared" si="87"/>
        <v>30</v>
      </c>
      <c r="U566" s="8">
        <f t="shared" si="88"/>
        <v>28.833333333333332</v>
      </c>
      <c r="V566" s="8">
        <f t="shared" si="89"/>
        <v>29.125</v>
      </c>
    </row>
    <row r="567" spans="1:22" ht="13.5" x14ac:dyDescent="0.25">
      <c r="A567" s="3">
        <f>RSI!A567</f>
        <v>42829</v>
      </c>
      <c r="B567" s="2">
        <f>RSI!B567</f>
        <v>1.0034000000000001</v>
      </c>
      <c r="C567" s="2">
        <f>RSI!I567</f>
        <v>45.294006763892568</v>
      </c>
      <c r="D567" s="2">
        <f>MACD!E567</f>
        <v>-1.3222350078347267E-2</v>
      </c>
      <c r="E567" s="2">
        <f>MACD!F567</f>
        <v>-7.7582611897446408E-3</v>
      </c>
      <c r="F567" s="2">
        <f>'Moving Avg'!D567</f>
        <v>1.0209600000000001</v>
      </c>
      <c r="G567" s="2">
        <f>'Moving Avg'!F567</f>
        <v>1.0144949999999999</v>
      </c>
      <c r="H567" s="2">
        <f>'Moving Avg'!G567</f>
        <v>1.0176479999999997</v>
      </c>
      <c r="I567" s="2">
        <f>'Moving Avg'!H567</f>
        <v>1.0222730000000011</v>
      </c>
      <c r="J567" s="6" t="str">
        <f>OBV!F567</f>
        <v>BEARISH</v>
      </c>
      <c r="K567" s="6" t="str">
        <f>OBV!G567</f>
        <v>WEAK</v>
      </c>
      <c r="L567" s="6" t="str">
        <f>OBV!H567</f>
        <v>CONFIRMED BEARISH</v>
      </c>
      <c r="M567" s="8">
        <f t="shared" si="80"/>
        <v>25</v>
      </c>
      <c r="N567" s="8">
        <f t="shared" si="81"/>
        <v>45</v>
      </c>
      <c r="O567" s="8">
        <f t="shared" si="82"/>
        <v>0</v>
      </c>
      <c r="P567" s="8">
        <f t="shared" si="83"/>
        <v>0</v>
      </c>
      <c r="Q567" s="9">
        <f t="shared" si="84"/>
        <v>24.5</v>
      </c>
      <c r="R567" s="9">
        <f t="shared" si="85"/>
        <v>14</v>
      </c>
      <c r="S567" s="9">
        <f t="shared" si="86"/>
        <v>10.5</v>
      </c>
      <c r="T567" s="9">
        <f t="shared" si="87"/>
        <v>17.5</v>
      </c>
      <c r="U567" s="8">
        <f t="shared" si="88"/>
        <v>16.333333333333332</v>
      </c>
      <c r="V567" s="8">
        <f t="shared" si="89"/>
        <v>16.625</v>
      </c>
    </row>
    <row r="568" spans="1:22" ht="13.5" x14ac:dyDescent="0.25">
      <c r="A568" s="3">
        <f>RSI!A568</f>
        <v>42830</v>
      </c>
      <c r="B568" s="2">
        <f>RSI!B568</f>
        <v>1.0291999999999999</v>
      </c>
      <c r="C568" s="2">
        <f>RSI!I568</f>
        <v>53.957615387325468</v>
      </c>
      <c r="D568" s="2">
        <f>MACD!E568</f>
        <v>-9.3585655840475734E-3</v>
      </c>
      <c r="E568" s="2">
        <f>MACD!F568</f>
        <v>-8.078322068605228E-3</v>
      </c>
      <c r="F568" s="2">
        <f>'Moving Avg'!D568</f>
        <v>1.0199200000000002</v>
      </c>
      <c r="G568" s="2">
        <f>'Moving Avg'!F568</f>
        <v>1.0157849999999999</v>
      </c>
      <c r="H568" s="2">
        <f>'Moving Avg'!G568</f>
        <v>1.0177499999999997</v>
      </c>
      <c r="I568" s="2">
        <f>'Moving Avg'!H568</f>
        <v>1.0225020000000011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  <c r="M568" s="8">
        <f t="shared" si="80"/>
        <v>25</v>
      </c>
      <c r="N568" s="8">
        <f t="shared" si="81"/>
        <v>45</v>
      </c>
      <c r="O568" s="8">
        <f t="shared" si="82"/>
        <v>0</v>
      </c>
      <c r="P568" s="8">
        <f t="shared" si="83"/>
        <v>0</v>
      </c>
      <c r="Q568" s="9">
        <f t="shared" si="84"/>
        <v>24.5</v>
      </c>
      <c r="R568" s="9">
        <f t="shared" si="85"/>
        <v>14</v>
      </c>
      <c r="S568" s="9">
        <f t="shared" si="86"/>
        <v>10.5</v>
      </c>
      <c r="T568" s="9">
        <f t="shared" si="87"/>
        <v>17.5</v>
      </c>
      <c r="U568" s="8">
        <f t="shared" si="88"/>
        <v>16.333333333333332</v>
      </c>
      <c r="V568" s="8">
        <f t="shared" si="89"/>
        <v>16.625</v>
      </c>
    </row>
    <row r="569" spans="1:22" ht="13.5" x14ac:dyDescent="0.25">
      <c r="A569" s="3">
        <f>RSI!A569</f>
        <v>42831</v>
      </c>
      <c r="B569" s="2">
        <f>RSI!B569</f>
        <v>1.0188999999999999</v>
      </c>
      <c r="C569" s="2">
        <f>RSI!I569</f>
        <v>50.517982314711816</v>
      </c>
      <c r="D569" s="2">
        <f>MACD!E569</f>
        <v>-5.4025114579259181E-3</v>
      </c>
      <c r="E569" s="2">
        <f>MACD!F569</f>
        <v>-7.5431599464693662E-3</v>
      </c>
      <c r="F569" s="2">
        <f>'Moving Avg'!D569</f>
        <v>1.01786</v>
      </c>
      <c r="G569" s="2">
        <f>'Moving Avg'!F569</f>
        <v>1.0157849999999997</v>
      </c>
      <c r="H569" s="2">
        <f>'Moving Avg'!G569</f>
        <v>1.0181639999999998</v>
      </c>
      <c r="I569" s="2">
        <f>'Moving Avg'!H569</f>
        <v>1.0226795000000011</v>
      </c>
      <c r="J569" s="6" t="str">
        <f>OBV!F569</f>
        <v>BEARISH</v>
      </c>
      <c r="K569" s="6" t="str">
        <f>OBV!G569</f>
        <v>STRONG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0</v>
      </c>
      <c r="P569" s="8">
        <f t="shared" si="83"/>
        <v>33</v>
      </c>
      <c r="Q569" s="9">
        <f t="shared" si="84"/>
        <v>13.7</v>
      </c>
      <c r="R569" s="9">
        <f t="shared" si="85"/>
        <v>13.25</v>
      </c>
      <c r="S569" s="9">
        <f t="shared" si="86"/>
        <v>18.600000000000001</v>
      </c>
      <c r="T569" s="9">
        <f t="shared" si="87"/>
        <v>14.5</v>
      </c>
      <c r="U569" s="8">
        <f t="shared" si="88"/>
        <v>15.183333333333332</v>
      </c>
      <c r="V569" s="8">
        <f t="shared" si="89"/>
        <v>15.012499999999999</v>
      </c>
    </row>
    <row r="570" spans="1:22" ht="13.5" x14ac:dyDescent="0.25">
      <c r="A570" s="3">
        <f>RSI!A570</f>
        <v>42832</v>
      </c>
      <c r="B570" s="2">
        <f>RSI!B570</f>
        <v>1.0241</v>
      </c>
      <c r="C570" s="2">
        <f>RSI!I570</f>
        <v>52.175508991606492</v>
      </c>
      <c r="D570" s="2">
        <f>MACD!E570</f>
        <v>-5.6346341630111318E-3</v>
      </c>
      <c r="E570" s="2">
        <f>MACD!F570</f>
        <v>-7.1614547897777192E-3</v>
      </c>
      <c r="F570" s="2">
        <f>'Moving Avg'!D570</f>
        <v>1.01786</v>
      </c>
      <c r="G570" s="2">
        <f>'Moving Avg'!F570</f>
        <v>1.0157849999999997</v>
      </c>
      <c r="H570" s="2">
        <f>'Moving Avg'!G570</f>
        <v>1.0179579999999997</v>
      </c>
      <c r="I570" s="2">
        <f>'Moving Avg'!H570</f>
        <v>1.0227845000000011</v>
      </c>
      <c r="J570" s="6" t="str">
        <f>OBV!F570</f>
        <v>BULLISH</v>
      </c>
      <c r="K570" s="6" t="str">
        <f>OBV!G570</f>
        <v>WEAK</v>
      </c>
      <c r="L570" s="6" t="str">
        <f>OBV!H570</f>
        <v>NEUTRAL</v>
      </c>
      <c r="M570" s="8">
        <f t="shared" si="80"/>
        <v>25</v>
      </c>
      <c r="N570" s="8">
        <f t="shared" si="81"/>
        <v>0</v>
      </c>
      <c r="O570" s="8">
        <f t="shared" si="82"/>
        <v>0</v>
      </c>
      <c r="P570" s="8">
        <f t="shared" si="83"/>
        <v>33</v>
      </c>
      <c r="Q570" s="9">
        <f t="shared" si="84"/>
        <v>13.7</v>
      </c>
      <c r="R570" s="9">
        <f t="shared" si="85"/>
        <v>13.25</v>
      </c>
      <c r="S570" s="9">
        <f t="shared" si="86"/>
        <v>18.600000000000001</v>
      </c>
      <c r="T570" s="9">
        <f t="shared" si="87"/>
        <v>14.5</v>
      </c>
      <c r="U570" s="8">
        <f t="shared" si="88"/>
        <v>15.183333333333332</v>
      </c>
      <c r="V570" s="8">
        <f t="shared" si="89"/>
        <v>15.012499999999999</v>
      </c>
    </row>
    <row r="571" spans="1:22" ht="13.5" x14ac:dyDescent="0.25">
      <c r="A571" s="3">
        <f>RSI!A571</f>
        <v>42835</v>
      </c>
      <c r="B571" s="2">
        <f>RSI!B571</f>
        <v>1.0188999999999999</v>
      </c>
      <c r="C571" s="2">
        <f>RSI!I571</f>
        <v>50.358849187455569</v>
      </c>
      <c r="D571" s="2">
        <f>MACD!E571</f>
        <v>-3.8856176594395109E-3</v>
      </c>
      <c r="E571" s="2">
        <f>MACD!F571</f>
        <v>-6.506287363710078E-3</v>
      </c>
      <c r="F571" s="2">
        <f>'Moving Avg'!D571</f>
        <v>1.0188999999999999</v>
      </c>
      <c r="G571" s="2">
        <f>'Moving Avg'!F571</f>
        <v>1.0160449999999999</v>
      </c>
      <c r="H571" s="2">
        <f>'Moving Avg'!G571</f>
        <v>1.0176479999999999</v>
      </c>
      <c r="I571" s="2">
        <f>'Moving Avg'!H571</f>
        <v>1.022863500000001</v>
      </c>
      <c r="J571" s="6" t="str">
        <f>OBV!F571</f>
        <v>BEARISH</v>
      </c>
      <c r="K571" s="6" t="str">
        <f>OBV!G571</f>
        <v>STRONG</v>
      </c>
      <c r="L571" s="6" t="str">
        <f>OBV!H571</f>
        <v>BEARISH DIVERGENCE</v>
      </c>
      <c r="M571" s="8">
        <f t="shared" si="80"/>
        <v>25</v>
      </c>
      <c r="N571" s="8">
        <f t="shared" si="81"/>
        <v>0</v>
      </c>
      <c r="O571" s="8">
        <f t="shared" si="82"/>
        <v>0</v>
      </c>
      <c r="P571" s="8">
        <f t="shared" si="83"/>
        <v>33</v>
      </c>
      <c r="Q571" s="9">
        <f t="shared" si="84"/>
        <v>13.7</v>
      </c>
      <c r="R571" s="9">
        <f t="shared" si="85"/>
        <v>13.25</v>
      </c>
      <c r="S571" s="9">
        <f t="shared" si="86"/>
        <v>18.600000000000001</v>
      </c>
      <c r="T571" s="9">
        <f t="shared" si="87"/>
        <v>14.5</v>
      </c>
      <c r="U571" s="8">
        <f t="shared" si="88"/>
        <v>15.183333333333332</v>
      </c>
      <c r="V571" s="8">
        <f t="shared" si="89"/>
        <v>15.012499999999999</v>
      </c>
    </row>
    <row r="572" spans="1:22" ht="13.5" x14ac:dyDescent="0.25">
      <c r="A572" s="3">
        <f>RSI!A572</f>
        <v>42836</v>
      </c>
      <c r="B572" s="2">
        <f>RSI!B572</f>
        <v>1.0291999999999999</v>
      </c>
      <c r="C572" s="2">
        <f>RSI!I572</f>
        <v>53.790894687864139</v>
      </c>
      <c r="D572" s="2">
        <f>MACD!E572</f>
        <v>-3.1747287445678118E-3</v>
      </c>
      <c r="E572" s="2">
        <f>MACD!F572</f>
        <v>-5.8399756398816258E-3</v>
      </c>
      <c r="F572" s="2">
        <f>'Moving Avg'!D572</f>
        <v>1.0240599999999997</v>
      </c>
      <c r="G572" s="2">
        <f>'Moving Avg'!F572</f>
        <v>1.0168199999999998</v>
      </c>
      <c r="H572" s="2">
        <f>'Moving Avg'!G572</f>
        <v>1.0181639999999998</v>
      </c>
      <c r="I572" s="2">
        <f>'Moving Avg'!H572</f>
        <v>1.0229940000000011</v>
      </c>
      <c r="J572" s="6" t="str">
        <f>OBV!F572</f>
        <v>BEARISH</v>
      </c>
      <c r="K572" s="6" t="str">
        <f>OBV!G572</f>
        <v>STRONG</v>
      </c>
      <c r="L572" s="6" t="str">
        <f>OBV!H572</f>
        <v>BEARISH DIVERGENCE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33</v>
      </c>
      <c r="Q572" s="9">
        <f t="shared" si="84"/>
        <v>21.2</v>
      </c>
      <c r="R572" s="9">
        <f t="shared" si="85"/>
        <v>30.75</v>
      </c>
      <c r="S572" s="9">
        <f t="shared" si="86"/>
        <v>31.1</v>
      </c>
      <c r="T572" s="9">
        <f t="shared" si="87"/>
        <v>27</v>
      </c>
      <c r="U572" s="8">
        <f t="shared" si="88"/>
        <v>27.683333333333337</v>
      </c>
      <c r="V572" s="8">
        <f t="shared" si="89"/>
        <v>27.512500000000003</v>
      </c>
    </row>
    <row r="573" spans="1:22" ht="13.5" x14ac:dyDescent="0.25">
      <c r="A573" s="3">
        <f>RSI!A573</f>
        <v>42837</v>
      </c>
      <c r="B573" s="2">
        <f>RSI!B573</f>
        <v>1.0291999999999999</v>
      </c>
      <c r="C573" s="2">
        <f>RSI!I573</f>
        <v>53.790894687864139</v>
      </c>
      <c r="D573" s="2">
        <f>MACD!E573</f>
        <v>-1.05508952357658E-3</v>
      </c>
      <c r="E573" s="2">
        <f>MACD!F573</f>
        <v>-4.8829984166206169E-3</v>
      </c>
      <c r="F573" s="2">
        <f>'Moving Avg'!D573</f>
        <v>1.02406</v>
      </c>
      <c r="G573" s="2">
        <f>'Moving Avg'!F573</f>
        <v>1.0178549999999997</v>
      </c>
      <c r="H573" s="2">
        <f>'Moving Avg'!G573</f>
        <v>1.01868</v>
      </c>
      <c r="I573" s="2">
        <f>'Moving Avg'!H573</f>
        <v>1.0231245000000011</v>
      </c>
      <c r="J573" s="6" t="str">
        <f>OBV!F573</f>
        <v>BEARISH</v>
      </c>
      <c r="K573" s="6" t="str">
        <f>OBV!G573</f>
        <v>STRONG</v>
      </c>
      <c r="L573" s="6" t="str">
        <f>OBV!H573</f>
        <v>NEUTRAL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33</v>
      </c>
      <c r="Q573" s="9">
        <f t="shared" si="84"/>
        <v>21.2</v>
      </c>
      <c r="R573" s="9">
        <f t="shared" si="85"/>
        <v>30.75</v>
      </c>
      <c r="S573" s="9">
        <f t="shared" si="86"/>
        <v>31.1</v>
      </c>
      <c r="T573" s="9">
        <f t="shared" si="87"/>
        <v>27</v>
      </c>
      <c r="U573" s="8">
        <f t="shared" si="88"/>
        <v>27.683333333333337</v>
      </c>
      <c r="V573" s="8">
        <f t="shared" si="89"/>
        <v>27.512500000000003</v>
      </c>
    </row>
    <row r="574" spans="1:22" ht="13.5" x14ac:dyDescent="0.25">
      <c r="A574" s="3">
        <f>RSI!A574</f>
        <v>42838</v>
      </c>
      <c r="B574" s="2">
        <f>RSI!B574</f>
        <v>1.0550999999999999</v>
      </c>
      <c r="C574" s="2">
        <f>RSI!I574</f>
        <v>61.544468418773</v>
      </c>
      <c r="D574" s="2">
        <f>MACD!E574</f>
        <v>-2.0416389712492045E-3</v>
      </c>
      <c r="E574" s="2">
        <f>MACD!F574</f>
        <v>-4.3147265275463352E-3</v>
      </c>
      <c r="F574" s="2">
        <f>'Moving Avg'!D574</f>
        <v>1.0312999999999999</v>
      </c>
      <c r="G574" s="2">
        <f>'Moving Avg'!F574</f>
        <v>1.0206999999999997</v>
      </c>
      <c r="H574" s="2">
        <f>'Moving Avg'!G574</f>
        <v>1.019612</v>
      </c>
      <c r="I574" s="2">
        <f>'Moving Avg'!H574</f>
        <v>1.023384500000001</v>
      </c>
      <c r="J574" s="6" t="str">
        <f>OBV!F574</f>
        <v>BEARISH</v>
      </c>
      <c r="K574" s="6" t="str">
        <f>OBV!G574</f>
        <v>STRONG</v>
      </c>
      <c r="L574" s="6" t="str">
        <f>OBV!H574</f>
        <v>BEARISH DIVERGENCE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33</v>
      </c>
      <c r="Q574" s="9">
        <f t="shared" si="84"/>
        <v>21.2</v>
      </c>
      <c r="R574" s="9">
        <f t="shared" si="85"/>
        <v>30.75</v>
      </c>
      <c r="S574" s="9">
        <f t="shared" si="86"/>
        <v>31.1</v>
      </c>
      <c r="T574" s="9">
        <f t="shared" si="87"/>
        <v>27</v>
      </c>
      <c r="U574" s="8">
        <f t="shared" si="88"/>
        <v>27.683333333333337</v>
      </c>
      <c r="V574" s="8">
        <f t="shared" si="89"/>
        <v>27.512500000000003</v>
      </c>
    </row>
    <row r="575" spans="1:22" ht="13.5" x14ac:dyDescent="0.25">
      <c r="A575" s="3">
        <f>RSI!A575</f>
        <v>42839</v>
      </c>
      <c r="B575" s="2">
        <f>RSI!B575</f>
        <v>1.0550999999999999</v>
      </c>
      <c r="C575" s="2">
        <f>RSI!I575</f>
        <v>61.544468418773008</v>
      </c>
      <c r="D575" s="2">
        <f>MACD!E575</f>
        <v>-3.8710821114913418E-3</v>
      </c>
      <c r="E575" s="2">
        <f>MACD!F575</f>
        <v>-4.2259976443353373E-3</v>
      </c>
      <c r="F575" s="2">
        <f>'Moving Avg'!D575</f>
        <v>1.0375000000000001</v>
      </c>
      <c r="G575" s="2">
        <f>'Moving Avg'!F575</f>
        <v>1.0245799999999998</v>
      </c>
      <c r="H575" s="2">
        <f>'Moving Avg'!G575</f>
        <v>1.0203360000000001</v>
      </c>
      <c r="I575" s="2">
        <f>'Moving Avg'!H575</f>
        <v>1.0236445000000012</v>
      </c>
      <c r="J575" s="6" t="str">
        <f>OBV!F575</f>
        <v>BEARISH</v>
      </c>
      <c r="K575" s="6" t="str">
        <f>OBV!G575</f>
        <v>STRONG</v>
      </c>
      <c r="L575" s="6" t="str">
        <f>OBV!H575</f>
        <v>BEARISH DIVERGENCE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33</v>
      </c>
      <c r="Q575" s="9">
        <f t="shared" si="84"/>
        <v>21.2</v>
      </c>
      <c r="R575" s="9">
        <f t="shared" si="85"/>
        <v>30.75</v>
      </c>
      <c r="S575" s="9">
        <f t="shared" si="86"/>
        <v>31.1</v>
      </c>
      <c r="T575" s="9">
        <f t="shared" si="87"/>
        <v>27</v>
      </c>
      <c r="U575" s="8">
        <f t="shared" si="88"/>
        <v>27.683333333333337</v>
      </c>
      <c r="V575" s="8">
        <f t="shared" si="89"/>
        <v>27.512500000000003</v>
      </c>
    </row>
    <row r="576" spans="1:22" ht="13.5" x14ac:dyDescent="0.25">
      <c r="A576" s="3">
        <f>RSI!A576</f>
        <v>42842</v>
      </c>
      <c r="B576" s="2">
        <f>RSI!B576</f>
        <v>1.0241</v>
      </c>
      <c r="C576" s="2">
        <f>RSI!I576</f>
        <v>49.917673899599677</v>
      </c>
      <c r="D576" s="2">
        <f>MACD!E576</f>
        <v>-4.9172716702394759E-3</v>
      </c>
      <c r="E576" s="2">
        <f>MACD!F576</f>
        <v>-4.3642524495161646E-3</v>
      </c>
      <c r="F576" s="2">
        <f>'Moving Avg'!D576</f>
        <v>1.0385399999999998</v>
      </c>
      <c r="G576" s="2">
        <f>'Moving Avg'!F576</f>
        <v>1.0263899999999999</v>
      </c>
      <c r="H576" s="2">
        <f>'Moving Avg'!G576</f>
        <v>1.0208540000000002</v>
      </c>
      <c r="I576" s="2">
        <f>'Moving Avg'!H576</f>
        <v>1.0237495000000012</v>
      </c>
      <c r="J576" s="6" t="str">
        <f>OBV!F576</f>
        <v>BULLISH</v>
      </c>
      <c r="K576" s="6" t="str">
        <f>OBV!G576</f>
        <v>WEAK</v>
      </c>
      <c r="L576" s="6" t="str">
        <f>OBV!H576</f>
        <v>CONFIRMED BULLISH</v>
      </c>
      <c r="M576" s="8">
        <f t="shared" si="80"/>
        <v>25</v>
      </c>
      <c r="N576" s="8">
        <f t="shared" si="81"/>
        <v>45</v>
      </c>
      <c r="O576" s="8">
        <f t="shared" si="82"/>
        <v>50</v>
      </c>
      <c r="P576" s="8">
        <f t="shared" si="83"/>
        <v>67</v>
      </c>
      <c r="Q576" s="9">
        <f t="shared" si="84"/>
        <v>42.05</v>
      </c>
      <c r="R576" s="9">
        <f t="shared" si="85"/>
        <v>48.25</v>
      </c>
      <c r="S576" s="9">
        <f t="shared" si="86"/>
        <v>53.150000000000006</v>
      </c>
      <c r="T576" s="9">
        <f t="shared" si="87"/>
        <v>46.75</v>
      </c>
      <c r="U576" s="8">
        <f t="shared" si="88"/>
        <v>47.816666666666663</v>
      </c>
      <c r="V576" s="8">
        <f t="shared" si="89"/>
        <v>47.55</v>
      </c>
    </row>
    <row r="577" spans="1:22" ht="13.5" x14ac:dyDescent="0.25">
      <c r="A577" s="3">
        <f>RSI!A577</f>
        <v>42843</v>
      </c>
      <c r="B577" s="2">
        <f>RSI!B577</f>
        <v>1.0396000000000001</v>
      </c>
      <c r="C577" s="2">
        <f>RSI!I577</f>
        <v>54.541879502274071</v>
      </c>
      <c r="D577" s="2">
        <f>MACD!E577</f>
        <v>-8.532180621734442E-3</v>
      </c>
      <c r="E577" s="2">
        <f>MACD!F577</f>
        <v>-5.1978380839598206E-3</v>
      </c>
      <c r="F577" s="2">
        <f>'Moving Avg'!D577</f>
        <v>1.0406200000000001</v>
      </c>
      <c r="G577" s="2">
        <f>'Moving Avg'!F577</f>
        <v>1.0279450000000001</v>
      </c>
      <c r="H577" s="2">
        <f>'Moving Avg'!G577</f>
        <v>1.0214760000000001</v>
      </c>
      <c r="I577" s="2">
        <f>'Moving Avg'!H577</f>
        <v>1.0239320000000012</v>
      </c>
      <c r="J577" s="6" t="str">
        <f>OBV!F577</f>
        <v>BULLISH</v>
      </c>
      <c r="K577" s="6" t="str">
        <f>OBV!G577</f>
        <v>WEAK</v>
      </c>
      <c r="L577" s="6" t="str">
        <f>OBV!H577</f>
        <v>CONFIRMED BULLISH</v>
      </c>
      <c r="M577" s="8">
        <f t="shared" si="80"/>
        <v>25</v>
      </c>
      <c r="N577" s="8">
        <f t="shared" si="81"/>
        <v>45</v>
      </c>
      <c r="O577" s="8">
        <f t="shared" si="82"/>
        <v>50</v>
      </c>
      <c r="P577" s="8">
        <f t="shared" si="83"/>
        <v>67</v>
      </c>
      <c r="Q577" s="9">
        <f t="shared" si="84"/>
        <v>42.05</v>
      </c>
      <c r="R577" s="9">
        <f t="shared" si="85"/>
        <v>48.25</v>
      </c>
      <c r="S577" s="9">
        <f t="shared" si="86"/>
        <v>53.150000000000006</v>
      </c>
      <c r="T577" s="9">
        <f t="shared" si="87"/>
        <v>46.75</v>
      </c>
      <c r="U577" s="8">
        <f t="shared" si="88"/>
        <v>47.816666666666663</v>
      </c>
      <c r="V577" s="8">
        <f t="shared" si="89"/>
        <v>47.55</v>
      </c>
    </row>
    <row r="578" spans="1:22" ht="13.5" x14ac:dyDescent="0.25">
      <c r="A578" s="3">
        <f>RSI!A578</f>
        <v>42844</v>
      </c>
      <c r="B578" s="2">
        <f>RSI!B578</f>
        <v>1.0396000000000001</v>
      </c>
      <c r="C578" s="2">
        <f>RSI!I578</f>
        <v>54.541879502274071</v>
      </c>
      <c r="D578" s="2">
        <f>MACD!E578</f>
        <v>-7.7104462604076218E-3</v>
      </c>
      <c r="E578" s="2">
        <f>MACD!F578</f>
        <v>-5.7003597192493809E-3</v>
      </c>
      <c r="F578" s="2">
        <f>'Moving Avg'!D578</f>
        <v>1.0427</v>
      </c>
      <c r="G578" s="2">
        <f>'Moving Avg'!F578</f>
        <v>1.0282049999999998</v>
      </c>
      <c r="H578" s="2">
        <f>'Moving Avg'!G578</f>
        <v>1.0218900000000002</v>
      </c>
      <c r="I578" s="2">
        <f>'Moving Avg'!H578</f>
        <v>1.0241145000000014</v>
      </c>
      <c r="J578" s="6" t="str">
        <f>OBV!F578</f>
        <v>BULLISH</v>
      </c>
      <c r="K578" s="6" t="str">
        <f>OBV!G578</f>
        <v>WEAK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67</v>
      </c>
      <c r="Q578" s="9">
        <f t="shared" si="84"/>
        <v>42.05</v>
      </c>
      <c r="R578" s="9">
        <f t="shared" si="85"/>
        <v>48.25</v>
      </c>
      <c r="S578" s="9">
        <f t="shared" si="86"/>
        <v>53.150000000000006</v>
      </c>
      <c r="T578" s="9">
        <f t="shared" si="87"/>
        <v>46.75</v>
      </c>
      <c r="U578" s="8">
        <f t="shared" si="88"/>
        <v>47.816666666666663</v>
      </c>
      <c r="V578" s="8">
        <f t="shared" si="89"/>
        <v>47.55</v>
      </c>
    </row>
    <row r="579" spans="1:22" ht="13.5" x14ac:dyDescent="0.25">
      <c r="A579" s="3">
        <f>RSI!A579</f>
        <v>42845</v>
      </c>
      <c r="B579" s="2">
        <f>RSI!B579</f>
        <v>1.0499000000000001</v>
      </c>
      <c r="C579" s="2">
        <f>RSI!I579</f>
        <v>57.561728478254295</v>
      </c>
      <c r="D579" s="2">
        <f>MACD!E579</f>
        <v>-9.4448658205028568E-3</v>
      </c>
      <c r="E579" s="2">
        <f>MACD!F579</f>
        <v>-6.4492609395000759E-3</v>
      </c>
      <c r="F579" s="2">
        <f>'Moving Avg'!D579</f>
        <v>1.04166</v>
      </c>
      <c r="G579" s="2">
        <f>'Moving Avg'!F579</f>
        <v>1.02898</v>
      </c>
      <c r="H579" s="2">
        <f>'Moving Avg'!G579</f>
        <v>1.0222000000000002</v>
      </c>
      <c r="I579" s="2">
        <f>'Moving Avg'!H579</f>
        <v>1.0242010000000012</v>
      </c>
      <c r="J579" s="6" t="str">
        <f>OBV!F579</f>
        <v>BULLISH</v>
      </c>
      <c r="K579" s="6" t="str">
        <f>OBV!G579</f>
        <v>WEAK</v>
      </c>
      <c r="L579" s="6" t="str">
        <f>OBV!H579</f>
        <v>BULLISH DIVERGENCE</v>
      </c>
      <c r="M579" s="8">
        <f t="shared" si="90"/>
        <v>25</v>
      </c>
      <c r="N579" s="8">
        <f t="shared" si="91"/>
        <v>45</v>
      </c>
      <c r="O579" s="8">
        <f t="shared" si="92"/>
        <v>50</v>
      </c>
      <c r="P579" s="8">
        <f t="shared" si="93"/>
        <v>50</v>
      </c>
      <c r="Q579" s="9">
        <f t="shared" ref="Q579:Q642" si="94">0.35*M579+N579*0.35+O579*0.15+P579*0.15</f>
        <v>39.5</v>
      </c>
      <c r="R579" s="9">
        <f t="shared" ref="R579:R642" si="95">M579*0.2+N579*0.2+O579*0.35+P579*0.25</f>
        <v>44</v>
      </c>
      <c r="S579" s="9">
        <f t="shared" ref="S579:S642" si="96">M579*0.15+N579*0.15+O579*0.25+P579*0.45</f>
        <v>45.5</v>
      </c>
      <c r="T579" s="9">
        <f t="shared" ref="T579:T642" si="97">0.25*SUM(M579:P579)</f>
        <v>42.5</v>
      </c>
      <c r="U579" s="8">
        <f t="shared" ref="U579:U642" si="98">SUM(Q579:S579)/3</f>
        <v>43</v>
      </c>
      <c r="V579" s="8">
        <f t="shared" ref="V579:V642" si="99">SUM(Q579:T579)/4</f>
        <v>42.875</v>
      </c>
    </row>
    <row r="580" spans="1:22" ht="13.5" x14ac:dyDescent="0.25">
      <c r="A580" s="3">
        <f>RSI!A580</f>
        <v>42846</v>
      </c>
      <c r="B580" s="2">
        <f>RSI!B580</f>
        <v>1.0550999999999999</v>
      </c>
      <c r="C580" s="2">
        <f>RSI!I580</f>
        <v>59.041085473602195</v>
      </c>
      <c r="D580" s="2">
        <f>MACD!E580</f>
        <v>-1.0634569284161399E-2</v>
      </c>
      <c r="E580" s="2">
        <f>MACD!F580</f>
        <v>-7.2863226084323406E-3</v>
      </c>
      <c r="F580" s="2">
        <f>'Moving Avg'!D580</f>
        <v>1.0416599999999998</v>
      </c>
      <c r="G580" s="2">
        <f>'Moving Avg'!F580</f>
        <v>1.03105</v>
      </c>
      <c r="H580" s="2">
        <f>'Moving Avg'!G580</f>
        <v>1.0227180000000005</v>
      </c>
      <c r="I580" s="2">
        <f>'Moving Avg'!H580</f>
        <v>1.0243135000000014</v>
      </c>
      <c r="J580" s="6" t="str">
        <f>OBV!F580</f>
        <v>BULLISH</v>
      </c>
      <c r="K580" s="6" t="str">
        <f>OBV!G580</f>
        <v>WEAK</v>
      </c>
      <c r="L580" s="6" t="str">
        <f>OBV!H580</f>
        <v>NEUTRAL</v>
      </c>
      <c r="M580" s="8">
        <f t="shared" si="90"/>
        <v>25</v>
      </c>
      <c r="N580" s="8">
        <f t="shared" si="91"/>
        <v>45</v>
      </c>
      <c r="O580" s="8">
        <f t="shared" si="92"/>
        <v>50</v>
      </c>
      <c r="P580" s="8">
        <f t="shared" si="93"/>
        <v>33</v>
      </c>
      <c r="Q580" s="9">
        <f t="shared" si="94"/>
        <v>36.950000000000003</v>
      </c>
      <c r="R580" s="9">
        <f t="shared" si="95"/>
        <v>39.75</v>
      </c>
      <c r="S580" s="9">
        <f t="shared" si="96"/>
        <v>37.85</v>
      </c>
      <c r="T580" s="9">
        <f t="shared" si="97"/>
        <v>38.25</v>
      </c>
      <c r="U580" s="8">
        <f t="shared" si="98"/>
        <v>38.183333333333337</v>
      </c>
      <c r="V580" s="8">
        <f t="shared" si="99"/>
        <v>38.200000000000003</v>
      </c>
    </row>
    <row r="581" spans="1:22" ht="13.5" x14ac:dyDescent="0.25">
      <c r="A581" s="3">
        <f>RSI!A581</f>
        <v>42849</v>
      </c>
      <c r="B581" s="2">
        <f>RSI!B581</f>
        <v>1.0499000000000001</v>
      </c>
      <c r="C581" s="2">
        <f>RSI!I581</f>
        <v>56.904849306415592</v>
      </c>
      <c r="D581" s="2">
        <f>MACD!E581</f>
        <v>-1.2213572632792324E-2</v>
      </c>
      <c r="E581" s="2">
        <f>MACD!F581</f>
        <v>-8.271772613304338E-3</v>
      </c>
      <c r="F581" s="2">
        <f>'Moving Avg'!D581</f>
        <v>1.0468200000000001</v>
      </c>
      <c r="G581" s="2">
        <f>'Moving Avg'!F581</f>
        <v>1.03234</v>
      </c>
      <c r="H581" s="2">
        <f>'Moving Avg'!G581</f>
        <v>1.0233380000000005</v>
      </c>
      <c r="I581" s="2">
        <f>'Moving Avg'!H581</f>
        <v>1.0245475000000015</v>
      </c>
      <c r="J581" s="6" t="str">
        <f>OBV!F581</f>
        <v>BULLISH</v>
      </c>
      <c r="K581" s="6" t="str">
        <f>OBV!G581</f>
        <v>WEAK</v>
      </c>
      <c r="L581" s="6" t="str">
        <f>OBV!H581</f>
        <v>CONFIRMED BULLISH</v>
      </c>
      <c r="M581" s="8">
        <f t="shared" si="90"/>
        <v>25</v>
      </c>
      <c r="N581" s="8">
        <f t="shared" si="91"/>
        <v>45</v>
      </c>
      <c r="O581" s="8">
        <f t="shared" si="92"/>
        <v>50</v>
      </c>
      <c r="P581" s="8">
        <f t="shared" si="93"/>
        <v>67</v>
      </c>
      <c r="Q581" s="9">
        <f t="shared" si="94"/>
        <v>42.05</v>
      </c>
      <c r="R581" s="9">
        <f t="shared" si="95"/>
        <v>48.25</v>
      </c>
      <c r="S581" s="9">
        <f t="shared" si="96"/>
        <v>53.150000000000006</v>
      </c>
      <c r="T581" s="9">
        <f t="shared" si="97"/>
        <v>46.75</v>
      </c>
      <c r="U581" s="8">
        <f t="shared" si="98"/>
        <v>47.816666666666663</v>
      </c>
      <c r="V581" s="8">
        <f t="shared" si="99"/>
        <v>47.55</v>
      </c>
    </row>
    <row r="582" spans="1:22" ht="13.5" x14ac:dyDescent="0.25">
      <c r="A582" s="3">
        <f>RSI!A582</f>
        <v>42850</v>
      </c>
      <c r="B582" s="2">
        <f>RSI!B582</f>
        <v>1.0137</v>
      </c>
      <c r="C582" s="2">
        <f>RSI!I582</f>
        <v>44.762578028977629</v>
      </c>
      <c r="D582" s="2">
        <f>MACD!E582</f>
        <v>-9.3986769927421054E-3</v>
      </c>
      <c r="E582" s="2">
        <f>MACD!F582</f>
        <v>-8.4971534891918922E-3</v>
      </c>
      <c r="F582" s="2">
        <f>'Moving Avg'!D582</f>
        <v>1.0416399999999999</v>
      </c>
      <c r="G582" s="2">
        <f>'Moving Avg'!F582</f>
        <v>1.0318200000000002</v>
      </c>
      <c r="H582" s="2">
        <f>'Moving Avg'!G582</f>
        <v>1.0229240000000004</v>
      </c>
      <c r="I582" s="2">
        <f>'Moving Avg'!H582</f>
        <v>1.0245025000000014</v>
      </c>
      <c r="J582" s="6" t="str">
        <f>OBV!F582</f>
        <v>BULLISH</v>
      </c>
      <c r="K582" s="6" t="str">
        <f>OBV!G582</f>
        <v>NEUTRAL</v>
      </c>
      <c r="L582" s="6" t="str">
        <f>OBV!H582</f>
        <v>BULLISH DIVERGENCE</v>
      </c>
      <c r="M582" s="8">
        <f t="shared" si="90"/>
        <v>25</v>
      </c>
      <c r="N582" s="8">
        <f t="shared" si="91"/>
        <v>45</v>
      </c>
      <c r="O582" s="8">
        <f t="shared" si="92"/>
        <v>50</v>
      </c>
      <c r="P582" s="8">
        <f t="shared" si="93"/>
        <v>66.5</v>
      </c>
      <c r="Q582" s="9">
        <f t="shared" si="94"/>
        <v>41.975000000000001</v>
      </c>
      <c r="R582" s="9">
        <f t="shared" si="95"/>
        <v>48.125</v>
      </c>
      <c r="S582" s="9">
        <f t="shared" si="96"/>
        <v>52.924999999999997</v>
      </c>
      <c r="T582" s="9">
        <f t="shared" si="97"/>
        <v>46.625</v>
      </c>
      <c r="U582" s="8">
        <f t="shared" si="98"/>
        <v>47.67499999999999</v>
      </c>
      <c r="V582" s="8">
        <f t="shared" si="99"/>
        <v>47.412499999999994</v>
      </c>
    </row>
    <row r="583" spans="1:22" ht="13.5" x14ac:dyDescent="0.25">
      <c r="A583" s="3">
        <f>RSI!A583</f>
        <v>42851</v>
      </c>
      <c r="B583" s="2">
        <f>RSI!B583</f>
        <v>1.0291999999999999</v>
      </c>
      <c r="C583" s="2">
        <f>RSI!I583</f>
        <v>49.710634225774939</v>
      </c>
      <c r="D583" s="2">
        <f>MACD!E583</f>
        <v>-8.0576769671445447E-3</v>
      </c>
      <c r="E583" s="2">
        <f>MACD!F583</f>
        <v>-8.4092581847824231E-3</v>
      </c>
      <c r="F583" s="2">
        <f>'Moving Avg'!D583</f>
        <v>1.0395599999999998</v>
      </c>
      <c r="G583" s="2">
        <f>'Moving Avg'!F583</f>
        <v>1.03156</v>
      </c>
      <c r="H583" s="2">
        <f>'Moving Avg'!G583</f>
        <v>1.0225100000000007</v>
      </c>
      <c r="I583" s="2">
        <f>'Moving Avg'!H583</f>
        <v>1.0246330000000015</v>
      </c>
      <c r="J583" s="6" t="str">
        <f>OBV!F583</f>
        <v>BULLISH</v>
      </c>
      <c r="K583" s="6" t="str">
        <f>OBV!G583</f>
        <v>WEAK</v>
      </c>
      <c r="L583" s="6" t="str">
        <f>OBV!H583</f>
        <v>BULLISH DIVERGENCE</v>
      </c>
      <c r="M583" s="8">
        <f t="shared" si="90"/>
        <v>25</v>
      </c>
      <c r="N583" s="8">
        <f t="shared" si="91"/>
        <v>0</v>
      </c>
      <c r="O583" s="8">
        <f t="shared" si="92"/>
        <v>50</v>
      </c>
      <c r="P583" s="8">
        <f t="shared" si="93"/>
        <v>50</v>
      </c>
      <c r="Q583" s="9">
        <f t="shared" si="94"/>
        <v>23.75</v>
      </c>
      <c r="R583" s="9">
        <f t="shared" si="95"/>
        <v>35</v>
      </c>
      <c r="S583" s="9">
        <f t="shared" si="96"/>
        <v>38.75</v>
      </c>
      <c r="T583" s="9">
        <f t="shared" si="97"/>
        <v>31.25</v>
      </c>
      <c r="U583" s="8">
        <f t="shared" si="98"/>
        <v>32.5</v>
      </c>
      <c r="V583" s="8">
        <f t="shared" si="99"/>
        <v>32.1875</v>
      </c>
    </row>
    <row r="584" spans="1:22" ht="13.5" x14ac:dyDescent="0.25">
      <c r="A584" s="3">
        <f>RSI!A584</f>
        <v>42852</v>
      </c>
      <c r="B584" s="2">
        <f>RSI!B584</f>
        <v>1.0344</v>
      </c>
      <c r="C584" s="2">
        <f>RSI!I584</f>
        <v>51.287159739467228</v>
      </c>
      <c r="D584" s="2">
        <f>MACD!E584</f>
        <v>-3.3157803434751276E-3</v>
      </c>
      <c r="E584" s="2">
        <f>MACD!F584</f>
        <v>-7.3905626165209643E-3</v>
      </c>
      <c r="F584" s="2">
        <f>'Moving Avg'!D584</f>
        <v>1.0364599999999999</v>
      </c>
      <c r="G584" s="2">
        <f>'Moving Avg'!F584</f>
        <v>1.03182</v>
      </c>
      <c r="H584" s="2">
        <f>'Moving Avg'!G584</f>
        <v>1.0224060000000006</v>
      </c>
      <c r="I584" s="2">
        <f>'Moving Avg'!H584</f>
        <v>1.0246665000000015</v>
      </c>
      <c r="J584" s="6" t="str">
        <f>OBV!F584</f>
        <v>BULLISH</v>
      </c>
      <c r="K584" s="6" t="str">
        <f>OBV!G584</f>
        <v>WEAK</v>
      </c>
      <c r="L584" s="6" t="str">
        <f>OBV!H584</f>
        <v>BULLISH DIVERGENCE</v>
      </c>
      <c r="M584" s="8">
        <f t="shared" si="90"/>
        <v>25</v>
      </c>
      <c r="N584" s="8">
        <f t="shared" si="91"/>
        <v>0</v>
      </c>
      <c r="O584" s="8">
        <f t="shared" si="92"/>
        <v>50</v>
      </c>
      <c r="P584" s="8">
        <f t="shared" si="93"/>
        <v>50</v>
      </c>
      <c r="Q584" s="9">
        <f t="shared" si="94"/>
        <v>23.75</v>
      </c>
      <c r="R584" s="9">
        <f t="shared" si="95"/>
        <v>35</v>
      </c>
      <c r="S584" s="9">
        <f t="shared" si="96"/>
        <v>38.75</v>
      </c>
      <c r="T584" s="9">
        <f t="shared" si="97"/>
        <v>31.25</v>
      </c>
      <c r="U584" s="8">
        <f t="shared" si="98"/>
        <v>32.5</v>
      </c>
      <c r="V584" s="8">
        <f t="shared" si="99"/>
        <v>32.1875</v>
      </c>
    </row>
    <row r="585" spans="1:22" ht="13.5" x14ac:dyDescent="0.25">
      <c r="A585" s="3">
        <f>RSI!A585</f>
        <v>42853</v>
      </c>
      <c r="B585" s="2">
        <f>RSI!B585</f>
        <v>1.0499000000000001</v>
      </c>
      <c r="C585" s="2">
        <f>RSI!I585</f>
        <v>55.741045128427473</v>
      </c>
      <c r="D585" s="2">
        <f>MACD!E585</f>
        <v>-4.7508321275446797E-4</v>
      </c>
      <c r="E585" s="2">
        <f>MACD!F585</f>
        <v>-6.007466735767665E-3</v>
      </c>
      <c r="F585" s="2">
        <f>'Moving Avg'!D585</f>
        <v>1.03542</v>
      </c>
      <c r="G585" s="2">
        <f>'Moving Avg'!F585</f>
        <v>1.0331100000000002</v>
      </c>
      <c r="H585" s="2">
        <f>'Moving Avg'!G585</f>
        <v>1.0224060000000008</v>
      </c>
      <c r="I585" s="2">
        <f>'Moving Avg'!H585</f>
        <v>1.0248025000000016</v>
      </c>
      <c r="J585" s="6" t="str">
        <f>OBV!F585</f>
        <v>BULLISH</v>
      </c>
      <c r="K585" s="6" t="str">
        <f>OBV!G585</f>
        <v>WEAK</v>
      </c>
      <c r="L585" s="6" t="str">
        <f>OBV!H585</f>
        <v>BULLISH DIVERGENCE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50</v>
      </c>
      <c r="Q585" s="9">
        <f t="shared" si="94"/>
        <v>23.75</v>
      </c>
      <c r="R585" s="9">
        <f t="shared" si="95"/>
        <v>35</v>
      </c>
      <c r="S585" s="9">
        <f t="shared" si="96"/>
        <v>38.75</v>
      </c>
      <c r="T585" s="9">
        <f t="shared" si="97"/>
        <v>31.25</v>
      </c>
      <c r="U585" s="8">
        <f t="shared" si="98"/>
        <v>32.5</v>
      </c>
      <c r="V585" s="8">
        <f t="shared" si="99"/>
        <v>32.1875</v>
      </c>
    </row>
    <row r="586" spans="1:22" ht="13.5" x14ac:dyDescent="0.25">
      <c r="A586" s="3">
        <f>RSI!A586</f>
        <v>42857</v>
      </c>
      <c r="B586" s="2">
        <f>RSI!B586</f>
        <v>1.0499000000000001</v>
      </c>
      <c r="C586" s="2">
        <f>RSI!I586</f>
        <v>55.741045128427473</v>
      </c>
      <c r="D586" s="2">
        <f>MACD!E586</f>
        <v>-2.9540232589104765E-3</v>
      </c>
      <c r="E586" s="2">
        <f>MACD!F586</f>
        <v>-5.3967780403962277E-3</v>
      </c>
      <c r="F586" s="2">
        <f>'Moving Avg'!D586</f>
        <v>1.03542</v>
      </c>
      <c r="G586" s="2">
        <f>'Moving Avg'!F586</f>
        <v>1.0349200000000001</v>
      </c>
      <c r="H586" s="2">
        <f>'Moving Avg'!G586</f>
        <v>1.0224060000000006</v>
      </c>
      <c r="I586" s="2">
        <f>'Moving Avg'!H586</f>
        <v>1.0250860000000015</v>
      </c>
      <c r="J586" s="6" t="str">
        <f>OBV!F586</f>
        <v>BULLISH</v>
      </c>
      <c r="K586" s="6" t="str">
        <f>OBV!G586</f>
        <v>WEAK</v>
      </c>
      <c r="L586" s="6" t="str">
        <f>OBV!H586</f>
        <v>NEUTRAL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33</v>
      </c>
      <c r="Q586" s="9">
        <f t="shared" si="94"/>
        <v>21.2</v>
      </c>
      <c r="R586" s="9">
        <f t="shared" si="95"/>
        <v>30.75</v>
      </c>
      <c r="S586" s="9">
        <f t="shared" si="96"/>
        <v>31.1</v>
      </c>
      <c r="T586" s="9">
        <f t="shared" si="97"/>
        <v>27</v>
      </c>
      <c r="U586" s="8">
        <f t="shared" si="98"/>
        <v>27.683333333333337</v>
      </c>
      <c r="V586" s="8">
        <f t="shared" si="99"/>
        <v>27.512500000000003</v>
      </c>
    </row>
    <row r="587" spans="1:22" ht="13.5" x14ac:dyDescent="0.25">
      <c r="A587" s="3">
        <f>RSI!A587</f>
        <v>42858</v>
      </c>
      <c r="B587" s="2">
        <f>RSI!B587</f>
        <v>1.0344</v>
      </c>
      <c r="C587" s="2">
        <f>RSI!I587</f>
        <v>50.397005346069051</v>
      </c>
      <c r="D587" s="2">
        <f>MACD!E587</f>
        <v>-1.6238022322929702E-3</v>
      </c>
      <c r="E587" s="2">
        <f>MACD!F587</f>
        <v>-4.6421828787755765E-3</v>
      </c>
      <c r="F587" s="2">
        <f>'Moving Avg'!D587</f>
        <v>1.03956</v>
      </c>
      <c r="G587" s="2">
        <f>'Moving Avg'!F587</f>
        <v>1.03647</v>
      </c>
      <c r="H587" s="2">
        <f>'Moving Avg'!G587</f>
        <v>1.0220960000000003</v>
      </c>
      <c r="I587" s="2">
        <f>'Moving Avg'!H587</f>
        <v>1.0251445000000015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67</v>
      </c>
      <c r="Q587" s="9">
        <f t="shared" si="94"/>
        <v>26.299999999999997</v>
      </c>
      <c r="R587" s="9">
        <f t="shared" si="95"/>
        <v>39.25</v>
      </c>
      <c r="S587" s="9">
        <f t="shared" si="96"/>
        <v>46.400000000000006</v>
      </c>
      <c r="T587" s="9">
        <f t="shared" si="97"/>
        <v>35.5</v>
      </c>
      <c r="U587" s="8">
        <f t="shared" si="98"/>
        <v>37.31666666666667</v>
      </c>
      <c r="V587" s="8">
        <f t="shared" si="99"/>
        <v>36.862499999999997</v>
      </c>
    </row>
    <row r="588" spans="1:22" ht="13.5" x14ac:dyDescent="0.25">
      <c r="A588" s="3">
        <f>RSI!A588</f>
        <v>42859</v>
      </c>
      <c r="B588" s="2">
        <f>RSI!B588</f>
        <v>1.0396000000000001</v>
      </c>
      <c r="C588" s="2">
        <f>RSI!I588</f>
        <v>52.057626016050939</v>
      </c>
      <c r="D588" s="2">
        <f>MACD!E588</f>
        <v>-8.8902732844964305E-4</v>
      </c>
      <c r="E588" s="2">
        <f>MACD!F588</f>
        <v>-3.8915517687103901E-3</v>
      </c>
      <c r="F588" s="2">
        <f>'Moving Avg'!D588</f>
        <v>1.0416399999999999</v>
      </c>
      <c r="G588" s="2">
        <f>'Moving Avg'!F588</f>
        <v>1.0369900000000003</v>
      </c>
      <c r="H588" s="2">
        <f>'Moving Avg'!G588</f>
        <v>1.0220960000000003</v>
      </c>
      <c r="I588" s="2">
        <f>'Moving Avg'!H588</f>
        <v>1.0252290000000017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67</v>
      </c>
      <c r="Q588" s="9">
        <f t="shared" si="94"/>
        <v>26.299999999999997</v>
      </c>
      <c r="R588" s="9">
        <f t="shared" si="95"/>
        <v>39.25</v>
      </c>
      <c r="S588" s="9">
        <f t="shared" si="96"/>
        <v>46.400000000000006</v>
      </c>
      <c r="T588" s="9">
        <f t="shared" si="97"/>
        <v>35.5</v>
      </c>
      <c r="U588" s="8">
        <f t="shared" si="98"/>
        <v>37.31666666666667</v>
      </c>
      <c r="V588" s="8">
        <f t="shared" si="99"/>
        <v>36.862499999999997</v>
      </c>
    </row>
    <row r="589" spans="1:22" ht="13.5" x14ac:dyDescent="0.25">
      <c r="A589" s="3">
        <f>RSI!A589</f>
        <v>42860</v>
      </c>
      <c r="B589" s="2">
        <f>RSI!B589</f>
        <v>1.0396000000000001</v>
      </c>
      <c r="C589" s="2">
        <f>RSI!I589</f>
        <v>52.057626016050939</v>
      </c>
      <c r="D589" s="2">
        <f>MACD!E589</f>
        <v>1.2813977651990882E-3</v>
      </c>
      <c r="E589" s="2">
        <f>MACD!F589</f>
        <v>-2.8569618619284946E-3</v>
      </c>
      <c r="F589" s="2">
        <f>'Moving Avg'!D589</f>
        <v>1.0426800000000001</v>
      </c>
      <c r="G589" s="2">
        <f>'Moving Avg'!F589</f>
        <v>1.038025</v>
      </c>
      <c r="H589" s="2">
        <f>'Moving Avg'!G589</f>
        <v>1.0223040000000005</v>
      </c>
      <c r="I589" s="2">
        <f>'Moving Avg'!H589</f>
        <v>1.0253380000000016</v>
      </c>
      <c r="J589" s="6" t="str">
        <f>OBV!F589</f>
        <v>BEARISH</v>
      </c>
      <c r="K589" s="6" t="str">
        <f>OBV!G589</f>
        <v>STRONG</v>
      </c>
      <c r="L589" s="6" t="str">
        <f>OBV!H589</f>
        <v>BEARISH DIVERGENCE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33</v>
      </c>
      <c r="Q589" s="9">
        <f t="shared" si="94"/>
        <v>21.2</v>
      </c>
      <c r="R589" s="9">
        <f t="shared" si="95"/>
        <v>30.75</v>
      </c>
      <c r="S589" s="9">
        <f t="shared" si="96"/>
        <v>31.1</v>
      </c>
      <c r="T589" s="9">
        <f t="shared" si="97"/>
        <v>27</v>
      </c>
      <c r="U589" s="8">
        <f t="shared" si="98"/>
        <v>27.683333333333337</v>
      </c>
      <c r="V589" s="8">
        <f t="shared" si="99"/>
        <v>27.512500000000003</v>
      </c>
    </row>
    <row r="590" spans="1:22" ht="13.5" x14ac:dyDescent="0.25">
      <c r="A590" s="3">
        <f>RSI!A590</f>
        <v>42863</v>
      </c>
      <c r="B590" s="2">
        <f>RSI!B590</f>
        <v>1.0396000000000001</v>
      </c>
      <c r="C590" s="2">
        <f>RSI!I590</f>
        <v>52.057626016050939</v>
      </c>
      <c r="D590" s="2">
        <f>MACD!E590</f>
        <v>3.8846493597648468E-3</v>
      </c>
      <c r="E590" s="2">
        <f>MACD!F590</f>
        <v>-1.5086396175898265E-3</v>
      </c>
      <c r="F590" s="2">
        <f>'Moving Avg'!D590</f>
        <v>1.0406200000000001</v>
      </c>
      <c r="G590" s="2">
        <f>'Moving Avg'!F590</f>
        <v>1.0388000000000002</v>
      </c>
      <c r="H590" s="2">
        <f>'Moving Avg'!G590</f>
        <v>1.0230280000000003</v>
      </c>
      <c r="I590" s="2">
        <f>'Moving Avg'!H590</f>
        <v>1.0254715000000016</v>
      </c>
      <c r="J590" s="6" t="str">
        <f>OBV!F590</f>
        <v>BEARISH</v>
      </c>
      <c r="K590" s="6" t="str">
        <f>OBV!G590</f>
        <v>STRONG</v>
      </c>
      <c r="L590" s="6" t="str">
        <f>OBV!H590</f>
        <v>CONFIRMED BEARISH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33</v>
      </c>
      <c r="Q590" s="9">
        <f t="shared" si="94"/>
        <v>21.2</v>
      </c>
      <c r="R590" s="9">
        <f t="shared" si="95"/>
        <v>30.75</v>
      </c>
      <c r="S590" s="9">
        <f t="shared" si="96"/>
        <v>31.1</v>
      </c>
      <c r="T590" s="9">
        <f t="shared" si="97"/>
        <v>27</v>
      </c>
      <c r="U590" s="8">
        <f t="shared" si="98"/>
        <v>27.683333333333337</v>
      </c>
      <c r="V590" s="8">
        <f t="shared" si="99"/>
        <v>27.512500000000003</v>
      </c>
    </row>
    <row r="591" spans="1:22" ht="13.5" x14ac:dyDescent="0.25">
      <c r="A591" s="3">
        <f>RSI!A591</f>
        <v>42864</v>
      </c>
      <c r="B591" s="2">
        <f>RSI!B591</f>
        <v>1.0396000000000001</v>
      </c>
      <c r="C591" s="2">
        <f>RSI!I591</f>
        <v>52.057626016050939</v>
      </c>
      <c r="D591" s="2">
        <f>MACD!E591</f>
        <v>5.2566026106666275E-3</v>
      </c>
      <c r="E591" s="2">
        <f>MACD!F591</f>
        <v>-1.5559117193853574E-4</v>
      </c>
      <c r="F591" s="2">
        <f>'Moving Avg'!D591</f>
        <v>1.0385599999999999</v>
      </c>
      <c r="G591" s="2">
        <f>'Moving Avg'!F591</f>
        <v>1.0398350000000001</v>
      </c>
      <c r="H591" s="2">
        <f>'Moving Avg'!G591</f>
        <v>1.0233380000000003</v>
      </c>
      <c r="I591" s="2">
        <f>'Moving Avg'!H591</f>
        <v>1.0256050000000017</v>
      </c>
      <c r="J591" s="6" t="str">
        <f>OBV!F591</f>
        <v>BEARISH</v>
      </c>
      <c r="K591" s="6" t="str">
        <f>OBV!G591</f>
        <v>STRONG</v>
      </c>
      <c r="L591" s="6" t="str">
        <f>OBV!H591</f>
        <v>CONFIRMED BEARISH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33</v>
      </c>
      <c r="Q591" s="9">
        <f t="shared" si="94"/>
        <v>21.2</v>
      </c>
      <c r="R591" s="9">
        <f t="shared" si="95"/>
        <v>30.75</v>
      </c>
      <c r="S591" s="9">
        <f t="shared" si="96"/>
        <v>31.1</v>
      </c>
      <c r="T591" s="9">
        <f t="shared" si="97"/>
        <v>27</v>
      </c>
      <c r="U591" s="8">
        <f t="shared" si="98"/>
        <v>27.683333333333337</v>
      </c>
      <c r="V591" s="8">
        <f t="shared" si="99"/>
        <v>27.512500000000003</v>
      </c>
    </row>
    <row r="592" spans="1:22" ht="13.5" x14ac:dyDescent="0.25">
      <c r="A592" s="3">
        <f>RSI!A592</f>
        <v>42865</v>
      </c>
      <c r="B592" s="2">
        <f>RSI!B592</f>
        <v>1.0085</v>
      </c>
      <c r="C592" s="2">
        <f>RSI!I592</f>
        <v>41.012422063885509</v>
      </c>
      <c r="D592" s="2">
        <f>MACD!E592</f>
        <v>3.1234423074053552E-3</v>
      </c>
      <c r="E592" s="2">
        <f>MACD!F592</f>
        <v>5.0021552393024254E-4</v>
      </c>
      <c r="F592" s="2">
        <f>'Moving Avg'!D592</f>
        <v>1.03338</v>
      </c>
      <c r="G592" s="2">
        <f>'Moving Avg'!F592</f>
        <v>1.0387999999999999</v>
      </c>
      <c r="H592" s="2">
        <f>'Moving Avg'!G592</f>
        <v>1.0234400000000001</v>
      </c>
      <c r="I592" s="2">
        <f>'Moving Avg'!H592</f>
        <v>1.0256075000000016</v>
      </c>
      <c r="J592" s="6" t="str">
        <f>OBV!F592</f>
        <v>BEARISH</v>
      </c>
      <c r="K592" s="6" t="str">
        <f>OBV!G592</f>
        <v>STRONG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33</v>
      </c>
      <c r="Q592" s="9">
        <f t="shared" si="94"/>
        <v>21.2</v>
      </c>
      <c r="R592" s="9">
        <f t="shared" si="95"/>
        <v>30.75</v>
      </c>
      <c r="S592" s="9">
        <f t="shared" si="96"/>
        <v>31.1</v>
      </c>
      <c r="T592" s="9">
        <f t="shared" si="97"/>
        <v>27</v>
      </c>
      <c r="U592" s="8">
        <f t="shared" si="98"/>
        <v>27.683333333333337</v>
      </c>
      <c r="V592" s="8">
        <f t="shared" si="99"/>
        <v>27.512500000000003</v>
      </c>
    </row>
    <row r="593" spans="1:22" ht="13.5" x14ac:dyDescent="0.25">
      <c r="A593" s="3">
        <f>RSI!A593</f>
        <v>42866</v>
      </c>
      <c r="B593" s="2">
        <f>RSI!B593</f>
        <v>1.0291999999999999</v>
      </c>
      <c r="C593" s="2">
        <f>RSI!I593</f>
        <v>48.799246338197946</v>
      </c>
      <c r="D593" s="2">
        <f>MACD!E593</f>
        <v>2.3271093939396525E-3</v>
      </c>
      <c r="E593" s="2">
        <f>MACD!F593</f>
        <v>8.6559429793212463E-4</v>
      </c>
      <c r="F593" s="2">
        <f>'Moving Avg'!D593</f>
        <v>1.0312999999999999</v>
      </c>
      <c r="G593" s="2">
        <f>'Moving Avg'!F593</f>
        <v>1.0388000000000002</v>
      </c>
      <c r="H593" s="2">
        <f>'Moving Avg'!G593</f>
        <v>1.0238540000000003</v>
      </c>
      <c r="I593" s="2">
        <f>'Moving Avg'!H593</f>
        <v>1.0257135000000017</v>
      </c>
      <c r="J593" s="6" t="str">
        <f>OBV!F593</f>
        <v>BEARISH</v>
      </c>
      <c r="K593" s="6" t="str">
        <f>OBV!G593</f>
        <v>STRONG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33</v>
      </c>
      <c r="Q593" s="9">
        <f t="shared" si="94"/>
        <v>21.2</v>
      </c>
      <c r="R593" s="9">
        <f t="shared" si="95"/>
        <v>30.75</v>
      </c>
      <c r="S593" s="9">
        <f t="shared" si="96"/>
        <v>31.1</v>
      </c>
      <c r="T593" s="9">
        <f t="shared" si="97"/>
        <v>27</v>
      </c>
      <c r="U593" s="8">
        <f t="shared" si="98"/>
        <v>27.683333333333337</v>
      </c>
      <c r="V593" s="8">
        <f t="shared" si="99"/>
        <v>27.512500000000003</v>
      </c>
    </row>
    <row r="594" spans="1:22" ht="13.5" x14ac:dyDescent="0.25">
      <c r="A594" s="3">
        <f>RSI!A594</f>
        <v>42867</v>
      </c>
      <c r="B594" s="2">
        <f>RSI!B594</f>
        <v>1.0291999999999999</v>
      </c>
      <c r="C594" s="2">
        <f>RSI!I594</f>
        <v>48.799246338197946</v>
      </c>
      <c r="D594" s="2">
        <f>MACD!E594</f>
        <v>2.4766820754813512E-3</v>
      </c>
      <c r="E594" s="2">
        <f>MACD!F594</f>
        <v>1.1878118534419699E-3</v>
      </c>
      <c r="F594" s="2">
        <f>'Moving Avg'!D594</f>
        <v>1.0292199999999998</v>
      </c>
      <c r="G594" s="2">
        <f>'Moving Avg'!F594</f>
        <v>1.0375049999999999</v>
      </c>
      <c r="H594" s="2">
        <f>'Moving Avg'!G594</f>
        <v>1.0243700000000002</v>
      </c>
      <c r="I594" s="2">
        <f>'Moving Avg'!H594</f>
        <v>1.0258195000000017</v>
      </c>
      <c r="J594" s="6" t="str">
        <f>OBV!F594</f>
        <v>BEARISH</v>
      </c>
      <c r="K594" s="6" t="str">
        <f>OBV!G594</f>
        <v>STRONG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33</v>
      </c>
      <c r="Q594" s="9">
        <f t="shared" si="94"/>
        <v>21.2</v>
      </c>
      <c r="R594" s="9">
        <f t="shared" si="95"/>
        <v>30.75</v>
      </c>
      <c r="S594" s="9">
        <f t="shared" si="96"/>
        <v>31.1</v>
      </c>
      <c r="T594" s="9">
        <f t="shared" si="97"/>
        <v>27</v>
      </c>
      <c r="U594" s="8">
        <f t="shared" si="98"/>
        <v>27.683333333333337</v>
      </c>
      <c r="V594" s="8">
        <f t="shared" si="99"/>
        <v>27.512500000000003</v>
      </c>
    </row>
    <row r="595" spans="1:22" ht="13.5" x14ac:dyDescent="0.25">
      <c r="A595" s="3">
        <f>RSI!A595</f>
        <v>42870</v>
      </c>
      <c r="B595" s="2">
        <f>RSI!B595</f>
        <v>1.0291999999999999</v>
      </c>
      <c r="C595" s="2">
        <f>RSI!I595</f>
        <v>48.799246338197946</v>
      </c>
      <c r="D595" s="2">
        <f>MACD!E595</f>
        <v>5.0095189960570607E-3</v>
      </c>
      <c r="E595" s="2">
        <f>MACD!F595</f>
        <v>1.9521532819649881E-3</v>
      </c>
      <c r="F595" s="2">
        <f>'Moving Avg'!D595</f>
        <v>1.0271399999999999</v>
      </c>
      <c r="G595" s="2">
        <f>'Moving Avg'!F595</f>
        <v>1.0362100000000001</v>
      </c>
      <c r="H595" s="2">
        <f>'Moving Avg'!G595</f>
        <v>1.0250940000000002</v>
      </c>
      <c r="I595" s="2">
        <f>'Moving Avg'!H595</f>
        <v>1.0259255000000016</v>
      </c>
      <c r="J595" s="6" t="str">
        <f>OBV!F595</f>
        <v>BEARISH</v>
      </c>
      <c r="K595" s="6" t="str">
        <f>OBV!G595</f>
        <v>STRONG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33</v>
      </c>
      <c r="Q595" s="9">
        <f t="shared" si="94"/>
        <v>21.2</v>
      </c>
      <c r="R595" s="9">
        <f t="shared" si="95"/>
        <v>30.75</v>
      </c>
      <c r="S595" s="9">
        <f t="shared" si="96"/>
        <v>31.1</v>
      </c>
      <c r="T595" s="9">
        <f t="shared" si="97"/>
        <v>27</v>
      </c>
      <c r="U595" s="8">
        <f t="shared" si="98"/>
        <v>27.683333333333337</v>
      </c>
      <c r="V595" s="8">
        <f t="shared" si="99"/>
        <v>27.512500000000003</v>
      </c>
    </row>
    <row r="596" spans="1:22" ht="13.5" x14ac:dyDescent="0.25">
      <c r="A596" s="3">
        <f>RSI!A596</f>
        <v>42871</v>
      </c>
      <c r="B596" s="2">
        <f>RSI!B596</f>
        <v>1.0085</v>
      </c>
      <c r="C596" s="2">
        <f>RSI!I596</f>
        <v>41.892272925085905</v>
      </c>
      <c r="D596" s="2">
        <f>MACD!E596</f>
        <v>8.7060776204848089E-3</v>
      </c>
      <c r="E596" s="2">
        <f>MACD!F596</f>
        <v>3.3029381496689526E-3</v>
      </c>
      <c r="F596" s="2">
        <f>'Moving Avg'!D596</f>
        <v>1.0209199999999998</v>
      </c>
      <c r="G596" s="2">
        <f>'Moving Avg'!F596</f>
        <v>1.0354300000000001</v>
      </c>
      <c r="H596" s="2">
        <f>'Moving Avg'!G596</f>
        <v>1.0253000000000001</v>
      </c>
      <c r="I596" s="2">
        <f>'Moving Avg'!H596</f>
        <v>1.0260755000000017</v>
      </c>
      <c r="J596" s="6" t="str">
        <f>OBV!F596</f>
        <v>BEARISH</v>
      </c>
      <c r="K596" s="6" t="str">
        <f>OBV!G596</f>
        <v>STRONG</v>
      </c>
      <c r="L596" s="6" t="str">
        <f>OBV!H596</f>
        <v>CONFIRMED BEARISH</v>
      </c>
      <c r="M596" s="8">
        <f t="shared" si="90"/>
        <v>25</v>
      </c>
      <c r="N596" s="8">
        <f t="shared" si="91"/>
        <v>0</v>
      </c>
      <c r="O596" s="8">
        <f t="shared" si="92"/>
        <v>0</v>
      </c>
      <c r="P596" s="8">
        <f t="shared" si="93"/>
        <v>33</v>
      </c>
      <c r="Q596" s="9">
        <f t="shared" si="94"/>
        <v>13.7</v>
      </c>
      <c r="R596" s="9">
        <f t="shared" si="95"/>
        <v>13.25</v>
      </c>
      <c r="S596" s="9">
        <f t="shared" si="96"/>
        <v>18.600000000000001</v>
      </c>
      <c r="T596" s="9">
        <f t="shared" si="97"/>
        <v>14.5</v>
      </c>
      <c r="U596" s="8">
        <f t="shared" si="98"/>
        <v>15.183333333333332</v>
      </c>
      <c r="V596" s="8">
        <f t="shared" si="99"/>
        <v>15.012499999999999</v>
      </c>
    </row>
    <row r="597" spans="1:22" ht="13.5" x14ac:dyDescent="0.25">
      <c r="A597" s="3">
        <f>RSI!A597</f>
        <v>42872</v>
      </c>
      <c r="B597" s="2">
        <f>RSI!B597</f>
        <v>1.0241</v>
      </c>
      <c r="C597" s="2">
        <f>RSI!I597</f>
        <v>47.879456094294994</v>
      </c>
      <c r="D597" s="2">
        <f>MACD!E597</f>
        <v>8.4346511567687799E-3</v>
      </c>
      <c r="E597" s="2">
        <f>MACD!F597</f>
        <v>4.3292807510889181E-3</v>
      </c>
      <c r="F597" s="2">
        <f>'Moving Avg'!D597</f>
        <v>1.0240399999999998</v>
      </c>
      <c r="G597" s="2">
        <f>'Moving Avg'!F597</f>
        <v>1.0346550000000001</v>
      </c>
      <c r="H597" s="2">
        <f>'Moving Avg'!G597</f>
        <v>1.0261280000000002</v>
      </c>
      <c r="I597" s="2">
        <f>'Moving Avg'!H597</f>
        <v>1.0261805000000017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  <c r="M597" s="8">
        <f t="shared" si="90"/>
        <v>25</v>
      </c>
      <c r="N597" s="8">
        <f t="shared" si="91"/>
        <v>0</v>
      </c>
      <c r="O597" s="8">
        <f t="shared" si="92"/>
        <v>0</v>
      </c>
      <c r="P597" s="8">
        <f t="shared" si="93"/>
        <v>67</v>
      </c>
      <c r="Q597" s="9">
        <f t="shared" si="94"/>
        <v>18.799999999999997</v>
      </c>
      <c r="R597" s="9">
        <f t="shared" si="95"/>
        <v>21.75</v>
      </c>
      <c r="S597" s="9">
        <f t="shared" si="96"/>
        <v>33.900000000000006</v>
      </c>
      <c r="T597" s="9">
        <f t="shared" si="97"/>
        <v>23</v>
      </c>
      <c r="U597" s="8">
        <f t="shared" si="98"/>
        <v>24.816666666666666</v>
      </c>
      <c r="V597" s="8">
        <f t="shared" si="99"/>
        <v>24.362500000000001</v>
      </c>
    </row>
    <row r="598" spans="1:22" ht="13.5" x14ac:dyDescent="0.25">
      <c r="A598" s="3">
        <f>RSI!A598</f>
        <v>42873</v>
      </c>
      <c r="B598" s="2">
        <f>RSI!B598</f>
        <v>1.0188999999999999</v>
      </c>
      <c r="C598" s="2">
        <f>RSI!I598</f>
        <v>46.171692010543431</v>
      </c>
      <c r="D598" s="2">
        <f>MACD!E598</f>
        <v>9.4284378173128403E-3</v>
      </c>
      <c r="E598" s="2">
        <f>MACD!F598</f>
        <v>5.3491121643337025E-3</v>
      </c>
      <c r="F598" s="2">
        <f>'Moving Avg'!D598</f>
        <v>1.0219799999999999</v>
      </c>
      <c r="G598" s="2">
        <f>'Moving Avg'!F598</f>
        <v>1.03362</v>
      </c>
      <c r="H598" s="2">
        <f>'Moving Avg'!G598</f>
        <v>1.0264380000000002</v>
      </c>
      <c r="I598" s="2">
        <f>'Moving Avg'!H598</f>
        <v>1.0263090000000017</v>
      </c>
      <c r="J598" s="6" t="str">
        <f>OBV!F598</f>
        <v>BULLISH</v>
      </c>
      <c r="K598" s="6" t="str">
        <f>OBV!G598</f>
        <v>NEUTRAL</v>
      </c>
      <c r="L598" s="6" t="str">
        <f>OBV!H598</f>
        <v>BULLISH DIVERGENCE</v>
      </c>
      <c r="M598" s="8">
        <f t="shared" si="90"/>
        <v>25</v>
      </c>
      <c r="N598" s="8">
        <f t="shared" si="91"/>
        <v>0</v>
      </c>
      <c r="O598" s="8">
        <f t="shared" si="92"/>
        <v>0</v>
      </c>
      <c r="P598" s="8">
        <f t="shared" si="93"/>
        <v>66.5</v>
      </c>
      <c r="Q598" s="9">
        <f t="shared" si="94"/>
        <v>18.725000000000001</v>
      </c>
      <c r="R598" s="9">
        <f t="shared" si="95"/>
        <v>21.625</v>
      </c>
      <c r="S598" s="9">
        <f t="shared" si="96"/>
        <v>33.674999999999997</v>
      </c>
      <c r="T598" s="9">
        <f t="shared" si="97"/>
        <v>22.875</v>
      </c>
      <c r="U598" s="8">
        <f t="shared" si="98"/>
        <v>24.675000000000001</v>
      </c>
      <c r="V598" s="8">
        <f t="shared" si="99"/>
        <v>24.225000000000001</v>
      </c>
    </row>
    <row r="599" spans="1:22" ht="13.5" x14ac:dyDescent="0.25">
      <c r="A599" s="3">
        <f>RSI!A599</f>
        <v>42874</v>
      </c>
      <c r="B599" s="2">
        <f>RSI!B599</f>
        <v>1.0188999999999999</v>
      </c>
      <c r="C599" s="2">
        <f>RSI!I599</f>
        <v>46.171692010543431</v>
      </c>
      <c r="D599" s="2">
        <f>MACD!E599</f>
        <v>1.0335496450875281E-2</v>
      </c>
      <c r="E599" s="2">
        <f>MACD!F599</f>
        <v>6.3463890216420189E-3</v>
      </c>
      <c r="F599" s="2">
        <f>'Moving Avg'!D599</f>
        <v>1.0199200000000002</v>
      </c>
      <c r="G599" s="2">
        <f>'Moving Avg'!F599</f>
        <v>1.0320699999999998</v>
      </c>
      <c r="H599" s="2">
        <f>'Moving Avg'!G599</f>
        <v>1.026438</v>
      </c>
      <c r="I599" s="2">
        <f>'Moving Avg'!H599</f>
        <v>1.0263880000000016</v>
      </c>
      <c r="J599" s="6" t="str">
        <f>OBV!F599</f>
        <v>BULLISH</v>
      </c>
      <c r="K599" s="6" t="str">
        <f>OBV!G599</f>
        <v>NEUTRAL</v>
      </c>
      <c r="L599" s="6" t="str">
        <f>OBV!H599</f>
        <v>BULLISH DIVERGENCE</v>
      </c>
      <c r="M599" s="8">
        <f t="shared" si="90"/>
        <v>25</v>
      </c>
      <c r="N599" s="8">
        <f t="shared" si="91"/>
        <v>0</v>
      </c>
      <c r="O599" s="8">
        <f t="shared" si="92"/>
        <v>0</v>
      </c>
      <c r="P599" s="8">
        <f t="shared" si="93"/>
        <v>66.5</v>
      </c>
      <c r="Q599" s="9">
        <f t="shared" si="94"/>
        <v>18.725000000000001</v>
      </c>
      <c r="R599" s="9">
        <f t="shared" si="95"/>
        <v>21.625</v>
      </c>
      <c r="S599" s="9">
        <f t="shared" si="96"/>
        <v>33.674999999999997</v>
      </c>
      <c r="T599" s="9">
        <f t="shared" si="97"/>
        <v>22.875</v>
      </c>
      <c r="U599" s="8">
        <f t="shared" si="98"/>
        <v>24.675000000000001</v>
      </c>
      <c r="V599" s="8">
        <f t="shared" si="99"/>
        <v>24.225000000000001</v>
      </c>
    </row>
    <row r="600" spans="1:22" ht="13.5" x14ac:dyDescent="0.25">
      <c r="A600" s="3">
        <f>RSI!A600</f>
        <v>42877</v>
      </c>
      <c r="B600" s="2">
        <f>RSI!B600</f>
        <v>1.0085</v>
      </c>
      <c r="C600" s="2">
        <f>RSI!I600</f>
        <v>42.64366011321934</v>
      </c>
      <c r="D600" s="2">
        <f>MACD!E600</f>
        <v>1.1934639295394067E-2</v>
      </c>
      <c r="E600" s="2">
        <f>MACD!F600</f>
        <v>7.4640390763924293E-3</v>
      </c>
      <c r="F600" s="2">
        <f>'Moving Avg'!D600</f>
        <v>1.0157799999999999</v>
      </c>
      <c r="G600" s="2">
        <f>'Moving Avg'!F600</f>
        <v>1.0297399999999999</v>
      </c>
      <c r="H600" s="2">
        <f>'Moving Avg'!G600</f>
        <v>1.0261260000000001</v>
      </c>
      <c r="I600" s="2">
        <f>'Moving Avg'!H600</f>
        <v>1.0264645000000017</v>
      </c>
      <c r="J600" s="6" t="str">
        <f>OBV!F600</f>
        <v>BEARISH</v>
      </c>
      <c r="K600" s="6" t="str">
        <f>OBV!G600</f>
        <v>STRONG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0</v>
      </c>
      <c r="P600" s="8">
        <f t="shared" si="93"/>
        <v>33</v>
      </c>
      <c r="Q600" s="9">
        <f t="shared" si="94"/>
        <v>13.7</v>
      </c>
      <c r="R600" s="9">
        <f t="shared" si="95"/>
        <v>13.25</v>
      </c>
      <c r="S600" s="9">
        <f t="shared" si="96"/>
        <v>18.600000000000001</v>
      </c>
      <c r="T600" s="9">
        <f t="shared" si="97"/>
        <v>14.5</v>
      </c>
      <c r="U600" s="8">
        <f t="shared" si="98"/>
        <v>15.183333333333332</v>
      </c>
      <c r="V600" s="8">
        <f t="shared" si="99"/>
        <v>15.012499999999999</v>
      </c>
    </row>
    <row r="601" spans="1:22" ht="13.5" x14ac:dyDescent="0.25">
      <c r="A601" s="3">
        <f>RSI!A601</f>
        <v>42878</v>
      </c>
      <c r="B601" s="2">
        <f>RSI!B601</f>
        <v>1.0291999999999999</v>
      </c>
      <c r="C601" s="2">
        <f>RSI!I601</f>
        <v>50.715759024490431</v>
      </c>
      <c r="D601" s="2">
        <f>MACD!E601</f>
        <v>1.1872604324058456E-2</v>
      </c>
      <c r="E601" s="2">
        <f>MACD!F601</f>
        <v>8.3457521259256342E-3</v>
      </c>
      <c r="F601" s="2">
        <f>'Moving Avg'!D601</f>
        <v>1.0199200000000002</v>
      </c>
      <c r="G601" s="2">
        <f>'Moving Avg'!F601</f>
        <v>1.028705</v>
      </c>
      <c r="H601" s="2">
        <f>'Moving Avg'!G601</f>
        <v>1.0264360000000001</v>
      </c>
      <c r="I601" s="2">
        <f>'Moving Avg'!H601</f>
        <v>1.0266935000000017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  <c r="M601" s="8">
        <f t="shared" si="90"/>
        <v>25</v>
      </c>
      <c r="N601" s="8">
        <f t="shared" si="91"/>
        <v>0</v>
      </c>
      <c r="O601" s="8">
        <f t="shared" si="92"/>
        <v>0</v>
      </c>
      <c r="P601" s="8">
        <f t="shared" si="93"/>
        <v>83.5</v>
      </c>
      <c r="Q601" s="9">
        <f t="shared" si="94"/>
        <v>21.274999999999999</v>
      </c>
      <c r="R601" s="9">
        <f t="shared" si="95"/>
        <v>25.875</v>
      </c>
      <c r="S601" s="9">
        <f t="shared" si="96"/>
        <v>41.325000000000003</v>
      </c>
      <c r="T601" s="9">
        <f t="shared" si="97"/>
        <v>27.125</v>
      </c>
      <c r="U601" s="8">
        <f t="shared" si="98"/>
        <v>29.491666666666664</v>
      </c>
      <c r="V601" s="8">
        <f t="shared" si="99"/>
        <v>28.9</v>
      </c>
    </row>
    <row r="602" spans="1:22" ht="13.5" x14ac:dyDescent="0.25">
      <c r="A602" s="3">
        <f>RSI!A602</f>
        <v>42879</v>
      </c>
      <c r="B602" s="2">
        <f>RSI!B602</f>
        <v>1.0034000000000001</v>
      </c>
      <c r="C602" s="2">
        <f>RSI!I602</f>
        <v>42.657605105211807</v>
      </c>
      <c r="D602" s="2">
        <f>MACD!E602</f>
        <v>8.9337153371249478E-3</v>
      </c>
      <c r="E602" s="2">
        <f>MACD!F602</f>
        <v>8.4633447681654976E-3</v>
      </c>
      <c r="F602" s="2">
        <f>'Moving Avg'!D602</f>
        <v>1.0157799999999999</v>
      </c>
      <c r="G602" s="2">
        <f>'Moving Avg'!F602</f>
        <v>1.0281899999999999</v>
      </c>
      <c r="H602" s="2">
        <f>'Moving Avg'!G602</f>
        <v>1.02623</v>
      </c>
      <c r="I602" s="2">
        <f>'Moving Avg'!H602</f>
        <v>1.0266950000000017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33</v>
      </c>
      <c r="Q602" s="9">
        <f t="shared" si="94"/>
        <v>13.7</v>
      </c>
      <c r="R602" s="9">
        <f t="shared" si="95"/>
        <v>13.25</v>
      </c>
      <c r="S602" s="9">
        <f t="shared" si="96"/>
        <v>18.600000000000001</v>
      </c>
      <c r="T602" s="9">
        <f t="shared" si="97"/>
        <v>14.5</v>
      </c>
      <c r="U602" s="8">
        <f t="shared" si="98"/>
        <v>15.183333333333332</v>
      </c>
      <c r="V602" s="8">
        <f t="shared" si="99"/>
        <v>15.012499999999999</v>
      </c>
    </row>
    <row r="603" spans="1:22" ht="13.5" x14ac:dyDescent="0.25">
      <c r="A603" s="3">
        <f>RSI!A603</f>
        <v>42880</v>
      </c>
      <c r="B603" s="2">
        <f>RSI!B603</f>
        <v>0.99819999999999998</v>
      </c>
      <c r="C603" s="2">
        <f>RSI!I603</f>
        <v>41.235498355626703</v>
      </c>
      <c r="D603" s="2">
        <f>MACD!E603</f>
        <v>1.0157278491668809E-2</v>
      </c>
      <c r="E603" s="2">
        <f>MACD!F603</f>
        <v>8.8021315128661605E-3</v>
      </c>
      <c r="F603" s="2">
        <f>'Moving Avg'!D603</f>
        <v>1.0116400000000001</v>
      </c>
      <c r="G603" s="2">
        <f>'Moving Avg'!F603</f>
        <v>1.02664</v>
      </c>
      <c r="H603" s="2">
        <f>'Moving Avg'!G603</f>
        <v>1.026024</v>
      </c>
      <c r="I603" s="2">
        <f>'Moving Avg'!H603</f>
        <v>1.0266705000000016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33</v>
      </c>
      <c r="Q603" s="9">
        <f t="shared" si="94"/>
        <v>13.7</v>
      </c>
      <c r="R603" s="9">
        <f t="shared" si="95"/>
        <v>13.25</v>
      </c>
      <c r="S603" s="9">
        <f t="shared" si="96"/>
        <v>18.600000000000001</v>
      </c>
      <c r="T603" s="9">
        <f t="shared" si="97"/>
        <v>14.5</v>
      </c>
      <c r="U603" s="8">
        <f t="shared" si="98"/>
        <v>15.183333333333332</v>
      </c>
      <c r="V603" s="8">
        <f t="shared" si="99"/>
        <v>15.012499999999999</v>
      </c>
    </row>
    <row r="604" spans="1:22" ht="13.5" x14ac:dyDescent="0.25">
      <c r="A604" s="3">
        <f>RSI!A604</f>
        <v>42881</v>
      </c>
      <c r="B604" s="2">
        <f>RSI!B604</f>
        <v>1.0085</v>
      </c>
      <c r="C604" s="2">
        <f>RSI!I604</f>
        <v>45.137017194937158</v>
      </c>
      <c r="D604" s="2">
        <f>MACD!E604</f>
        <v>1.0590471521677136E-2</v>
      </c>
      <c r="E604" s="2">
        <f>MACD!F604</f>
        <v>9.1597995146283553E-3</v>
      </c>
      <c r="F604" s="2">
        <f>'Moving Avg'!D604</f>
        <v>1.00956</v>
      </c>
      <c r="G604" s="2">
        <f>'Moving Avg'!F604</f>
        <v>1.0253450000000002</v>
      </c>
      <c r="H604" s="2">
        <f>'Moving Avg'!G604</f>
        <v>1.02623</v>
      </c>
      <c r="I604" s="2">
        <f>'Moving Avg'!H604</f>
        <v>1.0267220000000017</v>
      </c>
      <c r="J604" s="6" t="str">
        <f>OBV!F604</f>
        <v>BEARISH</v>
      </c>
      <c r="K604" s="6" t="str">
        <f>OBV!G604</f>
        <v>STRONG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33</v>
      </c>
      <c r="Q604" s="9">
        <f t="shared" si="94"/>
        <v>13.7</v>
      </c>
      <c r="R604" s="9">
        <f t="shared" si="95"/>
        <v>13.25</v>
      </c>
      <c r="S604" s="9">
        <f t="shared" si="96"/>
        <v>18.600000000000001</v>
      </c>
      <c r="T604" s="9">
        <f t="shared" si="97"/>
        <v>14.5</v>
      </c>
      <c r="U604" s="8">
        <f t="shared" si="98"/>
        <v>15.183333333333332</v>
      </c>
      <c r="V604" s="8">
        <f t="shared" si="99"/>
        <v>15.012499999999999</v>
      </c>
    </row>
    <row r="605" spans="1:22" ht="13.5" x14ac:dyDescent="0.25">
      <c r="A605" s="3">
        <f>RSI!A605</f>
        <v>42884</v>
      </c>
      <c r="B605" s="2">
        <f>RSI!B605</f>
        <v>1.0085</v>
      </c>
      <c r="C605" s="2">
        <f>RSI!I605</f>
        <v>45.137017194937158</v>
      </c>
      <c r="D605" s="2">
        <f>MACD!E605</f>
        <v>1.1045076072006221E-2</v>
      </c>
      <c r="E605" s="2">
        <f>MACD!F605</f>
        <v>9.5368548261039292E-3</v>
      </c>
      <c r="F605" s="2">
        <f>'Moving Avg'!D605</f>
        <v>1.00956</v>
      </c>
      <c r="G605" s="2">
        <f>'Moving Avg'!F605</f>
        <v>1.0232750000000002</v>
      </c>
      <c r="H605" s="2">
        <f>'Moving Avg'!G605</f>
        <v>1.02685</v>
      </c>
      <c r="I605" s="2">
        <f>'Moving Avg'!H605</f>
        <v>1.0267735000000016</v>
      </c>
      <c r="J605" s="6" t="str">
        <f>OBV!F605</f>
        <v>BEARISH</v>
      </c>
      <c r="K605" s="6" t="str">
        <f>OBV!G605</f>
        <v>STRONG</v>
      </c>
      <c r="L605" s="6" t="str">
        <f>OBV!H605</f>
        <v>NEUTRAL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33</v>
      </c>
      <c r="Q605" s="9">
        <f t="shared" si="94"/>
        <v>13.7</v>
      </c>
      <c r="R605" s="9">
        <f t="shared" si="95"/>
        <v>13.25</v>
      </c>
      <c r="S605" s="9">
        <f t="shared" si="96"/>
        <v>18.600000000000001</v>
      </c>
      <c r="T605" s="9">
        <f t="shared" si="97"/>
        <v>14.5</v>
      </c>
      <c r="U605" s="8">
        <f t="shared" si="98"/>
        <v>15.183333333333332</v>
      </c>
      <c r="V605" s="8">
        <f t="shared" si="99"/>
        <v>15.012499999999999</v>
      </c>
    </row>
    <row r="606" spans="1:22" ht="13.5" x14ac:dyDescent="0.25">
      <c r="A606" s="3">
        <f>RSI!A606</f>
        <v>42885</v>
      </c>
      <c r="B606" s="2">
        <f>RSI!B606</f>
        <v>0.99819999999999998</v>
      </c>
      <c r="C606" s="2">
        <f>RSI!I606</f>
        <v>41.909969650401464</v>
      </c>
      <c r="D606" s="2">
        <f>MACD!E606</f>
        <v>9.0896229297057207E-3</v>
      </c>
      <c r="E606" s="2">
        <f>MACD!F606</f>
        <v>9.4474084468242885E-3</v>
      </c>
      <c r="F606" s="2">
        <f>'Moving Avg'!D606</f>
        <v>1.0033599999999998</v>
      </c>
      <c r="G606" s="2">
        <f>'Moving Avg'!F606</f>
        <v>1.0206900000000001</v>
      </c>
      <c r="H606" s="2">
        <f>'Moving Avg'!G606</f>
        <v>1.027056</v>
      </c>
      <c r="I606" s="2">
        <f>'Moving Avg'!H606</f>
        <v>1.0265150000000016</v>
      </c>
      <c r="J606" s="6" t="str">
        <f>OBV!F606</f>
        <v>BEARISH</v>
      </c>
      <c r="K606" s="6" t="str">
        <f>OBV!G606</f>
        <v>STRONG</v>
      </c>
      <c r="L606" s="6" t="str">
        <f>OBV!H606</f>
        <v>CONFIRMED BEARISH</v>
      </c>
      <c r="M606" s="8">
        <f t="shared" si="90"/>
        <v>25</v>
      </c>
      <c r="N606" s="8">
        <f t="shared" si="91"/>
        <v>45</v>
      </c>
      <c r="O606" s="8">
        <f t="shared" si="92"/>
        <v>0</v>
      </c>
      <c r="P606" s="8">
        <f t="shared" si="93"/>
        <v>33</v>
      </c>
      <c r="Q606" s="9">
        <f t="shared" si="94"/>
        <v>29.45</v>
      </c>
      <c r="R606" s="9">
        <f t="shared" si="95"/>
        <v>22.25</v>
      </c>
      <c r="S606" s="9">
        <f t="shared" si="96"/>
        <v>25.35</v>
      </c>
      <c r="T606" s="9">
        <f t="shared" si="97"/>
        <v>25.75</v>
      </c>
      <c r="U606" s="8">
        <f t="shared" si="98"/>
        <v>25.683333333333337</v>
      </c>
      <c r="V606" s="8">
        <f t="shared" si="99"/>
        <v>25.700000000000003</v>
      </c>
    </row>
    <row r="607" spans="1:22" ht="13.5" x14ac:dyDescent="0.25">
      <c r="A607" s="3">
        <f>RSI!A607</f>
        <v>42886</v>
      </c>
      <c r="B607" s="2">
        <f>RSI!B607</f>
        <v>1.0034000000000001</v>
      </c>
      <c r="C607" s="2">
        <f>RSI!I607</f>
        <v>44.083488347140722</v>
      </c>
      <c r="D607" s="2">
        <f>MACD!E607</f>
        <v>9.5861810326929309E-3</v>
      </c>
      <c r="E607" s="2">
        <f>MACD!F607</f>
        <v>9.4751629639980173E-3</v>
      </c>
      <c r="F607" s="2">
        <f>'Moving Avg'!D607</f>
        <v>1.00336</v>
      </c>
      <c r="G607" s="2">
        <f>'Moving Avg'!F607</f>
        <v>1.0191400000000002</v>
      </c>
      <c r="H607" s="2">
        <f>'Moving Avg'!G607</f>
        <v>1.0269540000000001</v>
      </c>
      <c r="I607" s="2">
        <f>'Moving Avg'!H607</f>
        <v>1.0262825000000015</v>
      </c>
      <c r="J607" s="6" t="str">
        <f>OBV!F607</f>
        <v>BEARISH</v>
      </c>
      <c r="K607" s="6" t="str">
        <f>OBV!G607</f>
        <v>STRONG</v>
      </c>
      <c r="L607" s="6" t="str">
        <f>OBV!H607</f>
        <v>NEUTRAL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33</v>
      </c>
      <c r="Q607" s="9">
        <f t="shared" si="94"/>
        <v>13.7</v>
      </c>
      <c r="R607" s="9">
        <f t="shared" si="95"/>
        <v>13.25</v>
      </c>
      <c r="S607" s="9">
        <f t="shared" si="96"/>
        <v>18.600000000000001</v>
      </c>
      <c r="T607" s="9">
        <f t="shared" si="97"/>
        <v>14.5</v>
      </c>
      <c r="U607" s="8">
        <f t="shared" si="98"/>
        <v>15.183333333333332</v>
      </c>
      <c r="V607" s="8">
        <f t="shared" si="99"/>
        <v>15.012499999999999</v>
      </c>
    </row>
    <row r="608" spans="1:22" ht="13.5" x14ac:dyDescent="0.25">
      <c r="A608" s="3">
        <f>RSI!A608</f>
        <v>42887</v>
      </c>
      <c r="B608" s="2">
        <f>RSI!B608</f>
        <v>0.99819999999999998</v>
      </c>
      <c r="C608" s="2">
        <f>RSI!I608</f>
        <v>42.375967225913051</v>
      </c>
      <c r="D608" s="2">
        <f>MACD!E608</f>
        <v>9.6870606742620602E-3</v>
      </c>
      <c r="E608" s="2">
        <f>MACD!F608</f>
        <v>9.5175425060508266E-3</v>
      </c>
      <c r="F608" s="2">
        <f>'Moving Avg'!D608</f>
        <v>1.00336</v>
      </c>
      <c r="G608" s="2">
        <f>'Moving Avg'!F608</f>
        <v>1.0170700000000001</v>
      </c>
      <c r="H608" s="2">
        <f>'Moving Avg'!G608</f>
        <v>1.02623</v>
      </c>
      <c r="I608" s="2">
        <f>'Moving Avg'!H608</f>
        <v>1.0260500000000015</v>
      </c>
      <c r="J608" s="6" t="str">
        <f>OBV!F608</f>
        <v>BULLISH</v>
      </c>
      <c r="K608" s="6" t="str">
        <f>OBV!G608</f>
        <v>WEAK</v>
      </c>
      <c r="L608" s="6" t="str">
        <f>OBV!H608</f>
        <v>NEUTRAL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33</v>
      </c>
      <c r="Q608" s="9">
        <f t="shared" si="94"/>
        <v>13.7</v>
      </c>
      <c r="R608" s="9">
        <f t="shared" si="95"/>
        <v>13.25</v>
      </c>
      <c r="S608" s="9">
        <f t="shared" si="96"/>
        <v>18.600000000000001</v>
      </c>
      <c r="T608" s="9">
        <f t="shared" si="97"/>
        <v>14.5</v>
      </c>
      <c r="U608" s="8">
        <f t="shared" si="98"/>
        <v>15.183333333333332</v>
      </c>
      <c r="V608" s="8">
        <f t="shared" si="99"/>
        <v>15.012499999999999</v>
      </c>
    </row>
    <row r="609" spans="1:22" ht="13.5" x14ac:dyDescent="0.25">
      <c r="A609" s="3">
        <f>RSI!A609</f>
        <v>42888</v>
      </c>
      <c r="B609" s="2">
        <f>RSI!B609</f>
        <v>0.99819999999999998</v>
      </c>
      <c r="C609" s="2">
        <f>RSI!I609</f>
        <v>42.375967225913051</v>
      </c>
      <c r="D609" s="2">
        <f>MACD!E609</f>
        <v>9.8916010125367215E-3</v>
      </c>
      <c r="E609" s="2">
        <f>MACD!F609</f>
        <v>9.5923542073480059E-3</v>
      </c>
      <c r="F609" s="2">
        <f>'Moving Avg'!D609</f>
        <v>1.0013000000000001</v>
      </c>
      <c r="G609" s="2">
        <f>'Moving Avg'!F609</f>
        <v>1.0150000000000001</v>
      </c>
      <c r="H609" s="2">
        <f>'Moving Avg'!G609</f>
        <v>1.0255059999999998</v>
      </c>
      <c r="I609" s="2">
        <f>'Moving Avg'!H609</f>
        <v>1.0259725000000013</v>
      </c>
      <c r="J609" s="6" t="str">
        <f>OBV!F609</f>
        <v>BULLISH</v>
      </c>
      <c r="K609" s="6" t="str">
        <f>OBV!G609</f>
        <v>NEUTRAL</v>
      </c>
      <c r="L609" s="6" t="str">
        <f>OBV!H609</f>
        <v>BULLISH DIVERGENCE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66.5</v>
      </c>
      <c r="Q609" s="9">
        <f t="shared" si="94"/>
        <v>18.725000000000001</v>
      </c>
      <c r="R609" s="9">
        <f t="shared" si="95"/>
        <v>21.625</v>
      </c>
      <c r="S609" s="9">
        <f t="shared" si="96"/>
        <v>33.674999999999997</v>
      </c>
      <c r="T609" s="9">
        <f t="shared" si="97"/>
        <v>22.875</v>
      </c>
      <c r="U609" s="8">
        <f t="shared" si="98"/>
        <v>24.675000000000001</v>
      </c>
      <c r="V609" s="8">
        <f t="shared" si="99"/>
        <v>24.225000000000001</v>
      </c>
    </row>
    <row r="610" spans="1:22" ht="13.5" x14ac:dyDescent="0.25">
      <c r="A610" s="3">
        <f>RSI!A610</f>
        <v>42891</v>
      </c>
      <c r="B610" s="2">
        <f>RSI!B610</f>
        <v>1.0085</v>
      </c>
      <c r="C610" s="2">
        <f>RSI!I610</f>
        <v>47.084407266844529</v>
      </c>
      <c r="D610" s="2">
        <f>MACD!E610</f>
        <v>7.8120630893896426E-3</v>
      </c>
      <c r="E610" s="2">
        <f>MACD!F610</f>
        <v>9.2362959837563336E-3</v>
      </c>
      <c r="F610" s="2">
        <f>'Moving Avg'!D610</f>
        <v>1.0012999999999999</v>
      </c>
      <c r="G610" s="2">
        <f>'Moving Avg'!F610</f>
        <v>1.0134450000000002</v>
      </c>
      <c r="H610" s="2">
        <f>'Moving Avg'!G610</f>
        <v>1.0254019999999999</v>
      </c>
      <c r="I610" s="2">
        <f>'Moving Avg'!H610</f>
        <v>1.0259205000000013</v>
      </c>
      <c r="J610" s="6" t="str">
        <f>OBV!F610</f>
        <v>BULLISH</v>
      </c>
      <c r="K610" s="6" t="str">
        <f>OBV!G610</f>
        <v>WEAK</v>
      </c>
      <c r="L610" s="6" t="str">
        <f>OBV!H610</f>
        <v>NEUTRAL</v>
      </c>
      <c r="M610" s="8">
        <f t="shared" si="90"/>
        <v>25</v>
      </c>
      <c r="N610" s="8">
        <f t="shared" si="91"/>
        <v>45</v>
      </c>
      <c r="O610" s="8">
        <f t="shared" si="92"/>
        <v>0</v>
      </c>
      <c r="P610" s="8">
        <f t="shared" si="93"/>
        <v>33</v>
      </c>
      <c r="Q610" s="9">
        <f t="shared" si="94"/>
        <v>29.45</v>
      </c>
      <c r="R610" s="9">
        <f t="shared" si="95"/>
        <v>22.25</v>
      </c>
      <c r="S610" s="9">
        <f t="shared" si="96"/>
        <v>25.35</v>
      </c>
      <c r="T610" s="9">
        <f t="shared" si="97"/>
        <v>25.75</v>
      </c>
      <c r="U610" s="8">
        <f t="shared" si="98"/>
        <v>25.683333333333337</v>
      </c>
      <c r="V610" s="8">
        <f t="shared" si="99"/>
        <v>25.700000000000003</v>
      </c>
    </row>
    <row r="611" spans="1:22" ht="13.5" x14ac:dyDescent="0.25">
      <c r="A611" s="3">
        <f>RSI!A611</f>
        <v>42892</v>
      </c>
      <c r="B611" s="2">
        <f>RSI!B611</f>
        <v>1.0034000000000001</v>
      </c>
      <c r="C611" s="2">
        <f>RSI!I611</f>
        <v>45.118575235286244</v>
      </c>
      <c r="D611" s="2">
        <f>MACD!E611</f>
        <v>9.6561622881845555E-3</v>
      </c>
      <c r="E611" s="2">
        <f>MACD!F611</f>
        <v>9.3202692446419776E-3</v>
      </c>
      <c r="F611" s="2">
        <f>'Moving Avg'!D611</f>
        <v>1.0023399999999998</v>
      </c>
      <c r="G611" s="2">
        <f>'Moving Avg'!F611</f>
        <v>1.0116350000000001</v>
      </c>
      <c r="H611" s="2">
        <f>'Moving Avg'!G611</f>
        <v>1.0249879999999998</v>
      </c>
      <c r="I611" s="2">
        <f>'Moving Avg'!H611</f>
        <v>1.0258430000000012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83.5</v>
      </c>
      <c r="Q611" s="9">
        <f t="shared" si="94"/>
        <v>21.274999999999999</v>
      </c>
      <c r="R611" s="9">
        <f t="shared" si="95"/>
        <v>25.875</v>
      </c>
      <c r="S611" s="9">
        <f t="shared" si="96"/>
        <v>41.325000000000003</v>
      </c>
      <c r="T611" s="9">
        <f t="shared" si="97"/>
        <v>27.125</v>
      </c>
      <c r="U611" s="8">
        <f t="shared" si="98"/>
        <v>29.491666666666664</v>
      </c>
      <c r="V611" s="8">
        <f t="shared" si="99"/>
        <v>28.9</v>
      </c>
    </row>
    <row r="612" spans="1:22" ht="13.5" x14ac:dyDescent="0.25">
      <c r="A612" s="3">
        <f>RSI!A612</f>
        <v>42893</v>
      </c>
      <c r="B612" s="2">
        <f>RSI!B612</f>
        <v>1.0034000000000001</v>
      </c>
      <c r="C612" s="2">
        <f>RSI!I612</f>
        <v>45.118575235286244</v>
      </c>
      <c r="D612" s="2">
        <f>MACD!E612</f>
        <v>7.3157139420758632E-3</v>
      </c>
      <c r="E612" s="2">
        <f>MACD!F612</f>
        <v>8.9193581841287544E-3</v>
      </c>
      <c r="F612" s="2">
        <f>'Moving Avg'!D612</f>
        <v>1.00234</v>
      </c>
      <c r="G612" s="2">
        <f>'Moving Avg'!F612</f>
        <v>1.0113799999999999</v>
      </c>
      <c r="H612" s="2">
        <f>'Moving Avg'!G612</f>
        <v>1.0245739999999999</v>
      </c>
      <c r="I612" s="2">
        <f>'Moving Avg'!H612</f>
        <v>1.025869000000001</v>
      </c>
      <c r="J612" s="6" t="str">
        <f>OBV!F612</f>
        <v>BEARISH</v>
      </c>
      <c r="K612" s="6" t="str">
        <f>OBV!G612</f>
        <v>NEUTRAL</v>
      </c>
      <c r="L612" s="6" t="str">
        <f>OBV!H612</f>
        <v>NEUTRAL</v>
      </c>
      <c r="M612" s="8">
        <f t="shared" si="90"/>
        <v>25</v>
      </c>
      <c r="N612" s="8">
        <f t="shared" si="91"/>
        <v>45</v>
      </c>
      <c r="O612" s="8">
        <f t="shared" si="92"/>
        <v>0</v>
      </c>
      <c r="P612" s="8">
        <f t="shared" si="93"/>
        <v>16.5</v>
      </c>
      <c r="Q612" s="9">
        <f t="shared" si="94"/>
        <v>26.975000000000001</v>
      </c>
      <c r="R612" s="9">
        <f t="shared" si="95"/>
        <v>18.125</v>
      </c>
      <c r="S612" s="9">
        <f t="shared" si="96"/>
        <v>17.925000000000001</v>
      </c>
      <c r="T612" s="9">
        <f t="shared" si="97"/>
        <v>21.625</v>
      </c>
      <c r="U612" s="8">
        <f t="shared" si="98"/>
        <v>21.008333333333336</v>
      </c>
      <c r="V612" s="8">
        <f t="shared" si="99"/>
        <v>21.162500000000001</v>
      </c>
    </row>
    <row r="613" spans="1:22" ht="13.5" x14ac:dyDescent="0.25">
      <c r="A613" s="3">
        <f>RSI!A613</f>
        <v>42894</v>
      </c>
      <c r="B613" s="2">
        <f>RSI!B613</f>
        <v>1.0085</v>
      </c>
      <c r="C613" s="2">
        <f>RSI!I613</f>
        <v>47.653284228319741</v>
      </c>
      <c r="D613" s="2">
        <f>MACD!E613</f>
        <v>4.2208816031923391E-3</v>
      </c>
      <c r="E613" s="2">
        <f>MACD!F613</f>
        <v>7.9796628679414724E-3</v>
      </c>
      <c r="F613" s="2">
        <f>'Moving Avg'!D613</f>
        <v>1.0044</v>
      </c>
      <c r="G613" s="2">
        <f>'Moving Avg'!F613</f>
        <v>1.010345</v>
      </c>
      <c r="H613" s="2">
        <f>'Moving Avg'!G613</f>
        <v>1.0240559999999999</v>
      </c>
      <c r="I613" s="2">
        <f>'Moving Avg'!H613</f>
        <v>1.025869000000001</v>
      </c>
      <c r="J613" s="6" t="str">
        <f>OBV!F613</f>
        <v>BEARISH</v>
      </c>
      <c r="K613" s="6" t="str">
        <f>OBV!G613</f>
        <v>NEUTRAL</v>
      </c>
      <c r="L613" s="6" t="str">
        <f>OBV!H613</f>
        <v>BEARISH DIVERGENCE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16.5</v>
      </c>
      <c r="Q613" s="9">
        <f t="shared" si="94"/>
        <v>26.975000000000001</v>
      </c>
      <c r="R613" s="9">
        <f t="shared" si="95"/>
        <v>18.125</v>
      </c>
      <c r="S613" s="9">
        <f t="shared" si="96"/>
        <v>17.925000000000001</v>
      </c>
      <c r="T613" s="9">
        <f t="shared" si="97"/>
        <v>21.625</v>
      </c>
      <c r="U613" s="8">
        <f t="shared" si="98"/>
        <v>21.008333333333336</v>
      </c>
      <c r="V613" s="8">
        <f t="shared" si="99"/>
        <v>21.162500000000001</v>
      </c>
    </row>
    <row r="614" spans="1:22" ht="13.5" x14ac:dyDescent="0.25">
      <c r="A614" s="3">
        <f>RSI!A614</f>
        <v>42895</v>
      </c>
      <c r="B614" s="2">
        <f>RSI!B614</f>
        <v>1.0085</v>
      </c>
      <c r="C614" s="2">
        <f>RSI!I614</f>
        <v>47.653284228319748</v>
      </c>
      <c r="D614" s="2">
        <f>MACD!E614</f>
        <v>3.2152906641444989E-3</v>
      </c>
      <c r="E614" s="2">
        <f>MACD!F614</f>
        <v>7.0267884271820779E-3</v>
      </c>
      <c r="F614" s="2">
        <f>'Moving Avg'!D614</f>
        <v>1.0064599999999999</v>
      </c>
      <c r="G614" s="2">
        <f>'Moving Avg'!F614</f>
        <v>1.0093100000000002</v>
      </c>
      <c r="H614" s="2">
        <f>'Moving Avg'!G614</f>
        <v>1.0236419999999995</v>
      </c>
      <c r="I614" s="2">
        <f>'Moving Avg'!H614</f>
        <v>1.025894500000001</v>
      </c>
      <c r="J614" s="6" t="str">
        <f>OBV!F614</f>
        <v>BEARISH</v>
      </c>
      <c r="K614" s="6" t="str">
        <f>OBV!G614</f>
        <v>NEUTRAL</v>
      </c>
      <c r="L614" s="6" t="str">
        <f>OBV!H614</f>
        <v>BEARISH DIVERGENCE</v>
      </c>
      <c r="M614" s="8">
        <f t="shared" si="90"/>
        <v>25</v>
      </c>
      <c r="N614" s="8">
        <f t="shared" si="91"/>
        <v>45</v>
      </c>
      <c r="O614" s="8">
        <f t="shared" si="92"/>
        <v>0</v>
      </c>
      <c r="P614" s="8">
        <f t="shared" si="93"/>
        <v>16.5</v>
      </c>
      <c r="Q614" s="9">
        <f t="shared" si="94"/>
        <v>26.975000000000001</v>
      </c>
      <c r="R614" s="9">
        <f t="shared" si="95"/>
        <v>18.125</v>
      </c>
      <c r="S614" s="9">
        <f t="shared" si="96"/>
        <v>17.925000000000001</v>
      </c>
      <c r="T614" s="9">
        <f t="shared" si="97"/>
        <v>21.625</v>
      </c>
      <c r="U614" s="8">
        <f t="shared" si="98"/>
        <v>21.008333333333336</v>
      </c>
      <c r="V614" s="8">
        <f t="shared" si="99"/>
        <v>21.162500000000001</v>
      </c>
    </row>
    <row r="615" spans="1:22" ht="13.5" x14ac:dyDescent="0.25">
      <c r="A615" s="3">
        <f>RSI!A615</f>
        <v>42898</v>
      </c>
      <c r="B615" s="2">
        <f>RSI!B615</f>
        <v>1.0085</v>
      </c>
      <c r="C615" s="2">
        <f>RSI!I615</f>
        <v>47.653284228319741</v>
      </c>
      <c r="D615" s="2">
        <f>MACD!E615</f>
        <v>2.3907930262676569E-3</v>
      </c>
      <c r="E615" s="2">
        <f>MACD!F615</f>
        <v>6.099589346999194E-3</v>
      </c>
      <c r="F615" s="2">
        <f>'Moving Avg'!D615</f>
        <v>1.0064599999999999</v>
      </c>
      <c r="G615" s="2">
        <f>'Moving Avg'!F615</f>
        <v>1.0082750000000003</v>
      </c>
      <c r="H615" s="2">
        <f>'Moving Avg'!G615</f>
        <v>1.0233299999999996</v>
      </c>
      <c r="I615" s="2">
        <f>'Moving Avg'!H615</f>
        <v>1.0259200000000011</v>
      </c>
      <c r="J615" s="6" t="str">
        <f>OBV!F615</f>
        <v>BEARISH</v>
      </c>
      <c r="K615" s="6" t="str">
        <f>OBV!G615</f>
        <v>STRONG</v>
      </c>
      <c r="L615" s="6" t="str">
        <f>OBV!H615</f>
        <v>NEUTRAL</v>
      </c>
      <c r="M615" s="8">
        <f t="shared" si="90"/>
        <v>25</v>
      </c>
      <c r="N615" s="8">
        <f t="shared" si="91"/>
        <v>45</v>
      </c>
      <c r="O615" s="8">
        <f t="shared" si="92"/>
        <v>0</v>
      </c>
      <c r="P615" s="8">
        <f t="shared" si="93"/>
        <v>33</v>
      </c>
      <c r="Q615" s="9">
        <f t="shared" si="94"/>
        <v>29.45</v>
      </c>
      <c r="R615" s="9">
        <f t="shared" si="95"/>
        <v>22.25</v>
      </c>
      <c r="S615" s="9">
        <f t="shared" si="96"/>
        <v>25.35</v>
      </c>
      <c r="T615" s="9">
        <f t="shared" si="97"/>
        <v>25.75</v>
      </c>
      <c r="U615" s="8">
        <f t="shared" si="98"/>
        <v>25.683333333333337</v>
      </c>
      <c r="V615" s="8">
        <f t="shared" si="99"/>
        <v>25.700000000000003</v>
      </c>
    </row>
    <row r="616" spans="1:22" ht="13.5" x14ac:dyDescent="0.25">
      <c r="A616" s="3">
        <f>RSI!A616</f>
        <v>42899</v>
      </c>
      <c r="B616" s="2">
        <f>RSI!B616</f>
        <v>1.0085</v>
      </c>
      <c r="C616" s="2">
        <f>RSI!I616</f>
        <v>47.653284228319741</v>
      </c>
      <c r="D616" s="2">
        <f>MACD!E616</f>
        <v>1.3295820426995064E-4</v>
      </c>
      <c r="E616" s="2">
        <f>MACD!F616</f>
        <v>4.9062631184533453E-3</v>
      </c>
      <c r="F616" s="2">
        <f>'Moving Avg'!D616</f>
        <v>1.0074799999999997</v>
      </c>
      <c r="G616" s="2">
        <f>'Moving Avg'!F616</f>
        <v>1.0082750000000005</v>
      </c>
      <c r="H616" s="2">
        <f>'Moving Avg'!G616</f>
        <v>1.0232259999999997</v>
      </c>
      <c r="I616" s="2">
        <f>'Moving Avg'!H616</f>
        <v>1.0259455000000011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0</v>
      </c>
      <c r="P616" s="8">
        <f t="shared" si="93"/>
        <v>83.5</v>
      </c>
      <c r="Q616" s="9">
        <f t="shared" si="94"/>
        <v>37.024999999999999</v>
      </c>
      <c r="R616" s="9">
        <f t="shared" si="95"/>
        <v>34.875</v>
      </c>
      <c r="S616" s="9">
        <f t="shared" si="96"/>
        <v>48.075000000000003</v>
      </c>
      <c r="T616" s="9">
        <f t="shared" si="97"/>
        <v>38.375</v>
      </c>
      <c r="U616" s="8">
        <f t="shared" si="98"/>
        <v>39.991666666666667</v>
      </c>
      <c r="V616" s="8">
        <f t="shared" si="99"/>
        <v>39.587500000000006</v>
      </c>
    </row>
    <row r="617" spans="1:22" ht="13.5" x14ac:dyDescent="0.25">
      <c r="A617" s="3">
        <f>RSI!A617</f>
        <v>42900</v>
      </c>
      <c r="B617" s="2">
        <f>RSI!B617</f>
        <v>1.0085</v>
      </c>
      <c r="C617" s="2">
        <f>RSI!I617</f>
        <v>47.653284228319741</v>
      </c>
      <c r="D617" s="2">
        <f>MACD!E617</f>
        <v>-9.5489481244359631E-4</v>
      </c>
      <c r="E617" s="2">
        <f>MACD!F617</f>
        <v>3.7340315322739572E-3</v>
      </c>
      <c r="F617" s="2">
        <f>'Moving Avg'!D617</f>
        <v>1.0085</v>
      </c>
      <c r="G617" s="2">
        <f>'Moving Avg'!F617</f>
        <v>1.0074950000000005</v>
      </c>
      <c r="H617" s="2">
        <f>'Moving Avg'!G617</f>
        <v>1.0233279999999996</v>
      </c>
      <c r="I617" s="2">
        <f>'Moving Avg'!H617</f>
        <v>1.0259455000000011</v>
      </c>
      <c r="J617" s="6" t="str">
        <f>OBV!F617</f>
        <v>BULLISH</v>
      </c>
      <c r="K617" s="6" t="str">
        <f>OBV!G617</f>
        <v>NEUTRAL</v>
      </c>
      <c r="L617" s="6" t="str">
        <f>OBV!H617</f>
        <v>CONFIRMED BULLISH</v>
      </c>
      <c r="M617" s="8">
        <f t="shared" si="90"/>
        <v>25</v>
      </c>
      <c r="N617" s="8">
        <f t="shared" si="91"/>
        <v>45</v>
      </c>
      <c r="O617" s="8">
        <f t="shared" si="92"/>
        <v>0</v>
      </c>
      <c r="P617" s="8">
        <f t="shared" si="93"/>
        <v>83.5</v>
      </c>
      <c r="Q617" s="9">
        <f t="shared" si="94"/>
        <v>37.024999999999999</v>
      </c>
      <c r="R617" s="9">
        <f t="shared" si="95"/>
        <v>34.875</v>
      </c>
      <c r="S617" s="9">
        <f t="shared" si="96"/>
        <v>48.075000000000003</v>
      </c>
      <c r="T617" s="9">
        <f t="shared" si="97"/>
        <v>38.375</v>
      </c>
      <c r="U617" s="8">
        <f t="shared" si="98"/>
        <v>39.991666666666667</v>
      </c>
      <c r="V617" s="8">
        <f t="shared" si="99"/>
        <v>39.587500000000006</v>
      </c>
    </row>
    <row r="618" spans="1:22" ht="13.5" x14ac:dyDescent="0.25">
      <c r="A618" s="3">
        <f>RSI!A618</f>
        <v>42901</v>
      </c>
      <c r="B618" s="2">
        <f>RSI!B618</f>
        <v>1.0137</v>
      </c>
      <c r="C618" s="2">
        <f>RSI!I618</f>
        <v>50.995937986240556</v>
      </c>
      <c r="D618" s="2">
        <f>MACD!E618</f>
        <v>-3.0396241581598371E-3</v>
      </c>
      <c r="E618" s="2">
        <f>MACD!F618</f>
        <v>2.3793003941871985E-3</v>
      </c>
      <c r="F618" s="2">
        <f>'Moving Avg'!D618</f>
        <v>1.0095399999999999</v>
      </c>
      <c r="G618" s="2">
        <f>'Moving Avg'!F618</f>
        <v>1.0072350000000001</v>
      </c>
      <c r="H618" s="2">
        <f>'Moving Avg'!G618</f>
        <v>1.0230179999999995</v>
      </c>
      <c r="I618" s="2">
        <f>'Moving Avg'!H618</f>
        <v>1.0259970000000009</v>
      </c>
      <c r="J618" s="6" t="str">
        <f>OBV!F618</f>
        <v>BULLISH</v>
      </c>
      <c r="K618" s="6" t="str">
        <f>OBV!G618</f>
        <v>WEAK</v>
      </c>
      <c r="L618" s="6" t="str">
        <f>OBV!H618</f>
        <v>CONFIRMED BULLISH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67</v>
      </c>
      <c r="Q618" s="9">
        <f t="shared" si="94"/>
        <v>34.549999999999997</v>
      </c>
      <c r="R618" s="9">
        <f t="shared" si="95"/>
        <v>30.75</v>
      </c>
      <c r="S618" s="9">
        <f t="shared" si="96"/>
        <v>40.650000000000006</v>
      </c>
      <c r="T618" s="9">
        <f t="shared" si="97"/>
        <v>34.25</v>
      </c>
      <c r="U618" s="8">
        <f t="shared" si="98"/>
        <v>35.31666666666667</v>
      </c>
      <c r="V618" s="8">
        <f t="shared" si="99"/>
        <v>35.049999999999997</v>
      </c>
    </row>
    <row r="619" spans="1:22" ht="13.5" x14ac:dyDescent="0.25">
      <c r="A619" s="3">
        <f>RSI!A619</f>
        <v>42902</v>
      </c>
      <c r="B619" s="2">
        <f>RSI!B619</f>
        <v>1.0188999999999999</v>
      </c>
      <c r="C619" s="2">
        <f>RSI!I619</f>
        <v>54.149019951452274</v>
      </c>
      <c r="D619" s="2">
        <f>MACD!E619</f>
        <v>-5.2001428859074217E-3</v>
      </c>
      <c r="E619" s="2">
        <f>MACD!F619</f>
        <v>8.6341173816827446E-4</v>
      </c>
      <c r="F619" s="2">
        <f>'Moving Avg'!D619</f>
        <v>1.01162</v>
      </c>
      <c r="G619" s="2">
        <f>'Moving Avg'!F619</f>
        <v>1.0072350000000001</v>
      </c>
      <c r="H619" s="2">
        <f>'Moving Avg'!G619</f>
        <v>1.0230179999999995</v>
      </c>
      <c r="I619" s="2">
        <f>'Moving Avg'!H619</f>
        <v>1.0260745000000009</v>
      </c>
      <c r="J619" s="6" t="str">
        <f>OBV!F619</f>
        <v>BULLISH</v>
      </c>
      <c r="K619" s="6" t="str">
        <f>OBV!G619</f>
        <v>WEAK</v>
      </c>
      <c r="L619" s="6" t="str">
        <f>OBV!H619</f>
        <v>CONFIRMED BULLISH</v>
      </c>
      <c r="M619" s="8">
        <f t="shared" si="90"/>
        <v>25</v>
      </c>
      <c r="N619" s="8">
        <f t="shared" si="91"/>
        <v>45</v>
      </c>
      <c r="O619" s="8">
        <f t="shared" si="92"/>
        <v>0</v>
      </c>
      <c r="P619" s="8">
        <f t="shared" si="93"/>
        <v>67</v>
      </c>
      <c r="Q619" s="9">
        <f t="shared" si="94"/>
        <v>34.549999999999997</v>
      </c>
      <c r="R619" s="9">
        <f t="shared" si="95"/>
        <v>30.75</v>
      </c>
      <c r="S619" s="9">
        <f t="shared" si="96"/>
        <v>40.650000000000006</v>
      </c>
      <c r="T619" s="9">
        <f t="shared" si="97"/>
        <v>34.25</v>
      </c>
      <c r="U619" s="8">
        <f t="shared" si="98"/>
        <v>35.31666666666667</v>
      </c>
      <c r="V619" s="8">
        <f t="shared" si="99"/>
        <v>35.049999999999997</v>
      </c>
    </row>
    <row r="620" spans="1:22" ht="13.5" x14ac:dyDescent="0.25">
      <c r="A620" s="3">
        <f>RSI!A620</f>
        <v>42905</v>
      </c>
      <c r="B620" s="2">
        <f>RSI!B620</f>
        <v>1.0188999999999999</v>
      </c>
      <c r="C620" s="2">
        <f>RSI!I620</f>
        <v>54.149019951452274</v>
      </c>
      <c r="D620" s="2">
        <f>MACD!E620</f>
        <v>-5.4848781525367318E-3</v>
      </c>
      <c r="E620" s="2">
        <f>MACD!F620</f>
        <v>-4.0624623997272688E-4</v>
      </c>
      <c r="F620" s="2">
        <f>'Moving Avg'!D620</f>
        <v>1.0137</v>
      </c>
      <c r="G620" s="2">
        <f>'Moving Avg'!F620</f>
        <v>1.007755</v>
      </c>
      <c r="H620" s="2">
        <f>'Moving Avg'!G620</f>
        <v>1.0229139999999994</v>
      </c>
      <c r="I620" s="2">
        <f>'Moving Avg'!H620</f>
        <v>1.0261265000000008</v>
      </c>
      <c r="J620" s="6" t="str">
        <f>OBV!F620</f>
        <v>BULLISH</v>
      </c>
      <c r="K620" s="6" t="str">
        <f>OBV!G620</f>
        <v>WEAK</v>
      </c>
      <c r="L620" s="6" t="str">
        <f>OBV!H620</f>
        <v>CONFIRMED BULLISH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67</v>
      </c>
      <c r="Q620" s="9">
        <f t="shared" si="94"/>
        <v>34.549999999999997</v>
      </c>
      <c r="R620" s="9">
        <f t="shared" si="95"/>
        <v>30.75</v>
      </c>
      <c r="S620" s="9">
        <f t="shared" si="96"/>
        <v>40.650000000000006</v>
      </c>
      <c r="T620" s="9">
        <f t="shared" si="97"/>
        <v>34.25</v>
      </c>
      <c r="U620" s="8">
        <f t="shared" si="98"/>
        <v>35.31666666666667</v>
      </c>
      <c r="V620" s="8">
        <f t="shared" si="99"/>
        <v>35.049999999999997</v>
      </c>
    </row>
    <row r="621" spans="1:22" ht="13.5" x14ac:dyDescent="0.25">
      <c r="A621" s="3">
        <f>RSI!A621</f>
        <v>42906</v>
      </c>
      <c r="B621" s="2">
        <f>RSI!B621</f>
        <v>1.0241</v>
      </c>
      <c r="C621" s="2">
        <f>RSI!I621</f>
        <v>57.332961226451467</v>
      </c>
      <c r="D621" s="2">
        <f>MACD!E621</f>
        <v>-6.9337746930293598E-3</v>
      </c>
      <c r="E621" s="2">
        <f>MACD!F621</f>
        <v>-1.7117519305840537E-3</v>
      </c>
      <c r="F621" s="2">
        <f>'Moving Avg'!D621</f>
        <v>1.0168199999999998</v>
      </c>
      <c r="G621" s="2">
        <f>'Moving Avg'!F621</f>
        <v>1.0074999999999998</v>
      </c>
      <c r="H621" s="2">
        <f>'Moving Avg'!G621</f>
        <v>1.0230179999999995</v>
      </c>
      <c r="I621" s="2">
        <f>'Moving Avg'!H621</f>
        <v>1.0263335000000007</v>
      </c>
      <c r="J621" s="6" t="str">
        <f>OBV!F621</f>
        <v>BULLISH</v>
      </c>
      <c r="K621" s="6" t="str">
        <f>OBV!G621</f>
        <v>WEAK</v>
      </c>
      <c r="L621" s="6" t="str">
        <f>OBV!H621</f>
        <v>CONFIRMED BULLISH</v>
      </c>
      <c r="M621" s="8">
        <f t="shared" si="90"/>
        <v>25</v>
      </c>
      <c r="N621" s="8">
        <f t="shared" si="91"/>
        <v>45</v>
      </c>
      <c r="O621" s="8">
        <f t="shared" si="92"/>
        <v>0</v>
      </c>
      <c r="P621" s="8">
        <f t="shared" si="93"/>
        <v>67</v>
      </c>
      <c r="Q621" s="9">
        <f t="shared" si="94"/>
        <v>34.549999999999997</v>
      </c>
      <c r="R621" s="9">
        <f t="shared" si="95"/>
        <v>30.75</v>
      </c>
      <c r="S621" s="9">
        <f t="shared" si="96"/>
        <v>40.650000000000006</v>
      </c>
      <c r="T621" s="9">
        <f t="shared" si="97"/>
        <v>34.25</v>
      </c>
      <c r="U621" s="8">
        <f t="shared" si="98"/>
        <v>35.31666666666667</v>
      </c>
      <c r="V621" s="8">
        <f t="shared" si="99"/>
        <v>35.049999999999997</v>
      </c>
    </row>
    <row r="622" spans="1:22" ht="13.5" x14ac:dyDescent="0.25">
      <c r="A622" s="3">
        <f>RSI!A622</f>
        <v>42907</v>
      </c>
      <c r="B622" s="2">
        <f>RSI!B622</f>
        <v>1.0188999999999999</v>
      </c>
      <c r="C622" s="2">
        <f>RSI!I622</f>
        <v>53.343770344034262</v>
      </c>
      <c r="D622" s="2">
        <f>MACD!E622</f>
        <v>-7.8406449205603579E-3</v>
      </c>
      <c r="E622" s="2">
        <f>MACD!F622</f>
        <v>-2.9375305285793147E-3</v>
      </c>
      <c r="F622" s="2">
        <f>'Moving Avg'!D622</f>
        <v>1.0188999999999999</v>
      </c>
      <c r="G622" s="2">
        <f>'Moving Avg'!F622</f>
        <v>1.0082749999999998</v>
      </c>
      <c r="H622" s="2">
        <f>'Moving Avg'!G622</f>
        <v>1.0228119999999996</v>
      </c>
      <c r="I622" s="2">
        <f>'Moving Avg'!H622</f>
        <v>1.0264630000000008</v>
      </c>
      <c r="J622" s="6" t="str">
        <f>OBV!F622</f>
        <v>BULLISH</v>
      </c>
      <c r="K622" s="6" t="str">
        <f>OBV!G622</f>
        <v>WEAK</v>
      </c>
      <c r="L622" s="6" t="str">
        <f>OBV!H622</f>
        <v>CONFIRMED BULLISH</v>
      </c>
      <c r="M622" s="8">
        <f t="shared" si="90"/>
        <v>25</v>
      </c>
      <c r="N622" s="8">
        <f t="shared" si="91"/>
        <v>45</v>
      </c>
      <c r="O622" s="8">
        <f t="shared" si="92"/>
        <v>0</v>
      </c>
      <c r="P622" s="8">
        <f t="shared" si="93"/>
        <v>67</v>
      </c>
      <c r="Q622" s="9">
        <f t="shared" si="94"/>
        <v>34.549999999999997</v>
      </c>
      <c r="R622" s="9">
        <f t="shared" si="95"/>
        <v>30.75</v>
      </c>
      <c r="S622" s="9">
        <f t="shared" si="96"/>
        <v>40.650000000000006</v>
      </c>
      <c r="T622" s="9">
        <f t="shared" si="97"/>
        <v>34.25</v>
      </c>
      <c r="U622" s="8">
        <f t="shared" si="98"/>
        <v>35.31666666666667</v>
      </c>
      <c r="V622" s="8">
        <f t="shared" si="99"/>
        <v>35.049999999999997</v>
      </c>
    </row>
    <row r="623" spans="1:22" ht="13.5" x14ac:dyDescent="0.25">
      <c r="A623" s="3">
        <f>RSI!A623</f>
        <v>42908</v>
      </c>
      <c r="B623" s="2">
        <f>RSI!B623</f>
        <v>1.0344</v>
      </c>
      <c r="C623" s="2">
        <f>RSI!I623</f>
        <v>61.862032897532998</v>
      </c>
      <c r="D623" s="2">
        <f>MACD!E623</f>
        <v>-9.0019746438900761E-3</v>
      </c>
      <c r="E623" s="2">
        <f>MACD!F623</f>
        <v>-4.1504193516414666E-3</v>
      </c>
      <c r="F623" s="2">
        <f>'Moving Avg'!D623</f>
        <v>1.0230399999999999</v>
      </c>
      <c r="G623" s="2">
        <f>'Moving Avg'!F623</f>
        <v>1.0100849999999999</v>
      </c>
      <c r="H623" s="2">
        <f>'Moving Avg'!G623</f>
        <v>1.0229159999999995</v>
      </c>
      <c r="I623" s="2">
        <f>'Moving Avg'!H623</f>
        <v>1.0266955000000009</v>
      </c>
      <c r="J623" s="6" t="str">
        <f>OBV!F623</f>
        <v>BULLISH</v>
      </c>
      <c r="K623" s="6" t="str">
        <f>OBV!G623</f>
        <v>WEAK</v>
      </c>
      <c r="L623" s="6" t="str">
        <f>OBV!H623</f>
        <v>CONFIRMED BULLISH</v>
      </c>
      <c r="M623" s="8">
        <f t="shared" si="90"/>
        <v>25</v>
      </c>
      <c r="N623" s="8">
        <f t="shared" si="91"/>
        <v>45</v>
      </c>
      <c r="O623" s="8">
        <f t="shared" si="92"/>
        <v>0</v>
      </c>
      <c r="P623" s="8">
        <f t="shared" si="93"/>
        <v>67</v>
      </c>
      <c r="Q623" s="9">
        <f t="shared" si="94"/>
        <v>34.549999999999997</v>
      </c>
      <c r="R623" s="9">
        <f t="shared" si="95"/>
        <v>30.75</v>
      </c>
      <c r="S623" s="9">
        <f t="shared" si="96"/>
        <v>40.650000000000006</v>
      </c>
      <c r="T623" s="9">
        <f t="shared" si="97"/>
        <v>34.25</v>
      </c>
      <c r="U623" s="8">
        <f t="shared" si="98"/>
        <v>35.31666666666667</v>
      </c>
      <c r="V623" s="8">
        <f t="shared" si="99"/>
        <v>35.049999999999997</v>
      </c>
    </row>
    <row r="624" spans="1:22" ht="13.5" x14ac:dyDescent="0.25">
      <c r="A624" s="3">
        <f>RSI!A624</f>
        <v>42909</v>
      </c>
      <c r="B624" s="2">
        <f>RSI!B624</f>
        <v>1.0499000000000001</v>
      </c>
      <c r="C624" s="2">
        <f>RSI!I624</f>
        <v>68.128569996048554</v>
      </c>
      <c r="D624" s="2">
        <f>MACD!E624</f>
        <v>-1.1252566596426261E-2</v>
      </c>
      <c r="E624" s="2">
        <f>MACD!F624</f>
        <v>-5.5708488005984259E-3</v>
      </c>
      <c r="F624" s="2">
        <f>'Moving Avg'!D624</f>
        <v>1.0292400000000002</v>
      </c>
      <c r="G624" s="2">
        <f>'Moving Avg'!F624</f>
        <v>1.0121549999999999</v>
      </c>
      <c r="H624" s="2">
        <f>'Moving Avg'!G624</f>
        <v>1.0228119999999996</v>
      </c>
      <c r="I624" s="2">
        <f>'Moving Avg'!H624</f>
        <v>1.0271350000000008</v>
      </c>
      <c r="J624" s="6" t="str">
        <f>OBV!F624</f>
        <v>BULLISH</v>
      </c>
      <c r="K624" s="6" t="str">
        <f>OBV!G624</f>
        <v>WEAK</v>
      </c>
      <c r="L624" s="6" t="str">
        <f>OBV!H624</f>
        <v>CONFIRMED BULLISH</v>
      </c>
      <c r="M624" s="8">
        <f t="shared" si="90"/>
        <v>25</v>
      </c>
      <c r="N624" s="8">
        <f t="shared" si="91"/>
        <v>45</v>
      </c>
      <c r="O624" s="8">
        <f t="shared" si="92"/>
        <v>50</v>
      </c>
      <c r="P624" s="8">
        <f t="shared" si="93"/>
        <v>67</v>
      </c>
      <c r="Q624" s="9">
        <f t="shared" si="94"/>
        <v>42.05</v>
      </c>
      <c r="R624" s="9">
        <f t="shared" si="95"/>
        <v>48.25</v>
      </c>
      <c r="S624" s="9">
        <f t="shared" si="96"/>
        <v>53.150000000000006</v>
      </c>
      <c r="T624" s="9">
        <f t="shared" si="97"/>
        <v>46.75</v>
      </c>
      <c r="U624" s="8">
        <f t="shared" si="98"/>
        <v>47.816666666666663</v>
      </c>
      <c r="V624" s="8">
        <f t="shared" si="99"/>
        <v>47.55</v>
      </c>
    </row>
    <row r="625" spans="1:22" ht="13.5" x14ac:dyDescent="0.25">
      <c r="A625" s="3">
        <f>RSI!A625</f>
        <v>42914</v>
      </c>
      <c r="B625" s="2">
        <f>RSI!B625</f>
        <v>1.0447</v>
      </c>
      <c r="C625" s="2">
        <f>RSI!I625</f>
        <v>64.310795388876542</v>
      </c>
      <c r="D625" s="2">
        <f>MACD!E625</f>
        <v>-1.2974226199166106E-2</v>
      </c>
      <c r="E625" s="2">
        <f>MACD!F625</f>
        <v>-7.051524280311962E-3</v>
      </c>
      <c r="F625" s="2">
        <f>'Moving Avg'!D625</f>
        <v>1.0344</v>
      </c>
      <c r="G625" s="2">
        <f>'Moving Avg'!F625</f>
        <v>1.013965</v>
      </c>
      <c r="H625" s="2">
        <f>'Moving Avg'!G625</f>
        <v>1.0226039999999998</v>
      </c>
      <c r="I625" s="2">
        <f>'Moving Avg'!H625</f>
        <v>1.027419000000001</v>
      </c>
      <c r="J625" s="6" t="str">
        <f>OBV!F625</f>
        <v>BULLISH</v>
      </c>
      <c r="K625" s="6" t="str">
        <f>OBV!G625</f>
        <v>WEAK</v>
      </c>
      <c r="L625" s="6" t="str">
        <f>OBV!H625</f>
        <v>CONFIRMED BULLISH</v>
      </c>
      <c r="M625" s="8">
        <f t="shared" si="90"/>
        <v>25</v>
      </c>
      <c r="N625" s="8">
        <f t="shared" si="91"/>
        <v>45</v>
      </c>
      <c r="O625" s="8">
        <f t="shared" si="92"/>
        <v>50</v>
      </c>
      <c r="P625" s="8">
        <f t="shared" si="93"/>
        <v>67</v>
      </c>
      <c r="Q625" s="9">
        <f t="shared" si="94"/>
        <v>42.05</v>
      </c>
      <c r="R625" s="9">
        <f t="shared" si="95"/>
        <v>48.25</v>
      </c>
      <c r="S625" s="9">
        <f t="shared" si="96"/>
        <v>53.150000000000006</v>
      </c>
      <c r="T625" s="9">
        <f t="shared" si="97"/>
        <v>46.75</v>
      </c>
      <c r="U625" s="8">
        <f t="shared" si="98"/>
        <v>47.816666666666663</v>
      </c>
      <c r="V625" s="8">
        <f t="shared" si="99"/>
        <v>47.55</v>
      </c>
    </row>
    <row r="626" spans="1:22" ht="13.5" x14ac:dyDescent="0.25">
      <c r="A626" s="3">
        <f>RSI!A626</f>
        <v>42915</v>
      </c>
      <c r="B626" s="2">
        <f>RSI!B626</f>
        <v>1.0291999999999999</v>
      </c>
      <c r="C626" s="2">
        <f>RSI!I626</f>
        <v>54.506003319617022</v>
      </c>
      <c r="D626" s="2">
        <f>MACD!E626</f>
        <v>-1.3439637840068741E-2</v>
      </c>
      <c r="E626" s="2">
        <f>MACD!F626</f>
        <v>-8.3291469922633192E-3</v>
      </c>
      <c r="F626" s="2">
        <f>'Moving Avg'!D626</f>
        <v>1.0354199999999998</v>
      </c>
      <c r="G626" s="2">
        <f>'Moving Avg'!F626</f>
        <v>1.0155150000000002</v>
      </c>
      <c r="H626" s="2">
        <f>'Moving Avg'!G626</f>
        <v>1.0227059999999997</v>
      </c>
      <c r="I626" s="2">
        <f>'Moving Avg'!H626</f>
        <v>1.027625500000001</v>
      </c>
      <c r="J626" s="6" t="str">
        <f>OBV!F626</f>
        <v>BULLISH</v>
      </c>
      <c r="K626" s="6" t="str">
        <f>OBV!G626</f>
        <v>WEAK</v>
      </c>
      <c r="L626" s="6" t="str">
        <f>OBV!H626</f>
        <v>CONFIRMED BULLISH</v>
      </c>
      <c r="M626" s="8">
        <f t="shared" si="90"/>
        <v>25</v>
      </c>
      <c r="N626" s="8">
        <f t="shared" si="91"/>
        <v>45</v>
      </c>
      <c r="O626" s="8">
        <f t="shared" si="92"/>
        <v>50</v>
      </c>
      <c r="P626" s="8">
        <f t="shared" si="93"/>
        <v>67</v>
      </c>
      <c r="Q626" s="9">
        <f t="shared" si="94"/>
        <v>42.05</v>
      </c>
      <c r="R626" s="9">
        <f t="shared" si="95"/>
        <v>48.25</v>
      </c>
      <c r="S626" s="9">
        <f t="shared" si="96"/>
        <v>53.150000000000006</v>
      </c>
      <c r="T626" s="9">
        <f t="shared" si="97"/>
        <v>46.75</v>
      </c>
      <c r="U626" s="8">
        <f t="shared" si="98"/>
        <v>47.816666666666663</v>
      </c>
      <c r="V626" s="8">
        <f t="shared" si="99"/>
        <v>47.55</v>
      </c>
    </row>
    <row r="627" spans="1:22" ht="13.5" x14ac:dyDescent="0.25">
      <c r="A627" s="3">
        <f>RSI!A627</f>
        <v>42916</v>
      </c>
      <c r="B627" s="2">
        <f>RSI!B627</f>
        <v>1.0188999999999999</v>
      </c>
      <c r="C627" s="2">
        <f>RSI!I627</f>
        <v>49.144132014180848</v>
      </c>
      <c r="D627" s="2">
        <f>MACD!E627</f>
        <v>-1.3124052797014452E-2</v>
      </c>
      <c r="E627" s="2">
        <f>MACD!F627</f>
        <v>-9.2881281532135457E-3</v>
      </c>
      <c r="F627" s="2">
        <f>'Moving Avg'!D627</f>
        <v>1.0354199999999998</v>
      </c>
      <c r="G627" s="2">
        <f>'Moving Avg'!F627</f>
        <v>1.0162900000000001</v>
      </c>
      <c r="H627" s="2">
        <f>'Moving Avg'!G627</f>
        <v>1.022292</v>
      </c>
      <c r="I627" s="2">
        <f>'Moving Avg'!H627</f>
        <v>1.0280135000000008</v>
      </c>
      <c r="J627" s="6" t="str">
        <f>OBV!F627</f>
        <v>BULLISH</v>
      </c>
      <c r="K627" s="6" t="str">
        <f>OBV!G627</f>
        <v>NEUTRAL</v>
      </c>
      <c r="L627" s="6" t="str">
        <f>OBV!H627</f>
        <v>NEUTRAL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49.5</v>
      </c>
      <c r="Q627" s="9">
        <f t="shared" si="94"/>
        <v>39.424999999999997</v>
      </c>
      <c r="R627" s="9">
        <f t="shared" si="95"/>
        <v>43.875</v>
      </c>
      <c r="S627" s="9">
        <f t="shared" si="96"/>
        <v>45.275000000000006</v>
      </c>
      <c r="T627" s="9">
        <f t="shared" si="97"/>
        <v>42.375</v>
      </c>
      <c r="U627" s="8">
        <f t="shared" si="98"/>
        <v>42.858333333333327</v>
      </c>
      <c r="V627" s="8">
        <f t="shared" si="99"/>
        <v>42.737499999999997</v>
      </c>
    </row>
    <row r="628" spans="1:22" ht="13.5" x14ac:dyDescent="0.25">
      <c r="A628" s="3">
        <f>RSI!A628</f>
        <v>42919</v>
      </c>
      <c r="B628" s="2">
        <f>RSI!B628</f>
        <v>0.99819999999999998</v>
      </c>
      <c r="C628" s="2">
        <f>RSI!I628</f>
        <v>40.51764379105574</v>
      </c>
      <c r="D628" s="2">
        <f>MACD!E628</f>
        <v>-1.0512422888102835E-2</v>
      </c>
      <c r="E628" s="2">
        <f>MACD!F628</f>
        <v>-9.5329871001914035E-3</v>
      </c>
      <c r="F628" s="2">
        <f>'Moving Avg'!D628</f>
        <v>1.0281799999999999</v>
      </c>
      <c r="G628" s="2">
        <f>'Moving Avg'!F628</f>
        <v>1.0162899999999999</v>
      </c>
      <c r="H628" s="2">
        <f>'Moving Avg'!G628</f>
        <v>1.0214639999999999</v>
      </c>
      <c r="I628" s="2">
        <f>'Moving Avg'!H628</f>
        <v>1.0281430000000009</v>
      </c>
      <c r="J628" s="6" t="str">
        <f>OBV!F628</f>
        <v>BEARISH</v>
      </c>
      <c r="K628" s="6" t="str">
        <f>OBV!G628</f>
        <v>STRONG</v>
      </c>
      <c r="L628" s="6" t="str">
        <f>OBV!H628</f>
        <v>CONFIRMED BEARISH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33</v>
      </c>
      <c r="Q628" s="9">
        <f t="shared" si="94"/>
        <v>36.950000000000003</v>
      </c>
      <c r="R628" s="9">
        <f t="shared" si="95"/>
        <v>39.75</v>
      </c>
      <c r="S628" s="9">
        <f t="shared" si="96"/>
        <v>37.85</v>
      </c>
      <c r="T628" s="9">
        <f t="shared" si="97"/>
        <v>38.25</v>
      </c>
      <c r="U628" s="8">
        <f t="shared" si="98"/>
        <v>38.183333333333337</v>
      </c>
      <c r="V628" s="8">
        <f t="shared" si="99"/>
        <v>38.200000000000003</v>
      </c>
    </row>
    <row r="629" spans="1:22" ht="13.5" x14ac:dyDescent="0.25">
      <c r="A629" s="3">
        <f>RSI!A629</f>
        <v>42920</v>
      </c>
      <c r="B629" s="2">
        <f>RSI!B629</f>
        <v>1.0085</v>
      </c>
      <c r="C629" s="2">
        <f>RSI!I629</f>
        <v>45.631637401448373</v>
      </c>
      <c r="D629" s="2">
        <f>MACD!E629</f>
        <v>-8.1327991943616063E-3</v>
      </c>
      <c r="E629" s="2">
        <f>MACD!F629</f>
        <v>-9.252949519025444E-3</v>
      </c>
      <c r="F629" s="2">
        <f>'Moving Avg'!D629</f>
        <v>1.0199</v>
      </c>
      <c r="G629" s="2">
        <f>'Moving Avg'!F629</f>
        <v>1.016805</v>
      </c>
      <c r="H629" s="2">
        <f>'Moving Avg'!G629</f>
        <v>1.0206359999999999</v>
      </c>
      <c r="I629" s="2">
        <f>'Moving Avg'!H629</f>
        <v>1.0285565000000008</v>
      </c>
      <c r="J629" s="6" t="str">
        <f>OBV!F629</f>
        <v>BEARISH</v>
      </c>
      <c r="K629" s="6" t="str">
        <f>OBV!G629</f>
        <v>STRONG</v>
      </c>
      <c r="L629" s="6" t="str">
        <f>OBV!H629</f>
        <v>CONFIRMED BEARISH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33</v>
      </c>
      <c r="Q629" s="9">
        <f t="shared" si="94"/>
        <v>13.7</v>
      </c>
      <c r="R629" s="9">
        <f t="shared" si="95"/>
        <v>13.25</v>
      </c>
      <c r="S629" s="9">
        <f t="shared" si="96"/>
        <v>18.600000000000001</v>
      </c>
      <c r="T629" s="9">
        <f t="shared" si="97"/>
        <v>14.5</v>
      </c>
      <c r="U629" s="8">
        <f t="shared" si="98"/>
        <v>15.183333333333332</v>
      </c>
      <c r="V629" s="8">
        <f t="shared" si="99"/>
        <v>15.012499999999999</v>
      </c>
    </row>
    <row r="630" spans="1:22" ht="13.5" x14ac:dyDescent="0.25">
      <c r="A630" s="3">
        <f>RSI!A630</f>
        <v>42921</v>
      </c>
      <c r="B630" s="2">
        <f>RSI!B630</f>
        <v>1.0241</v>
      </c>
      <c r="C630" s="2">
        <f>RSI!I630</f>
        <v>52.318116305540741</v>
      </c>
      <c r="D630" s="2">
        <f>MACD!E630</f>
        <v>-7.2127772212668972E-3</v>
      </c>
      <c r="E630" s="2">
        <f>MACD!F630</f>
        <v>-8.844915059473735E-3</v>
      </c>
      <c r="F630" s="2">
        <f>'Moving Avg'!D630</f>
        <v>1.0157799999999999</v>
      </c>
      <c r="G630" s="2">
        <f>'Moving Avg'!F630</f>
        <v>1.0175850000000002</v>
      </c>
      <c r="H630" s="2">
        <f>'Moving Avg'!G630</f>
        <v>1.0200159999999998</v>
      </c>
      <c r="I630" s="2">
        <f>'Moving Avg'!H630</f>
        <v>1.0288410000000008</v>
      </c>
      <c r="J630" s="6" t="str">
        <f>OBV!F630</f>
        <v>BEARISH</v>
      </c>
      <c r="K630" s="6" t="str">
        <f>OBV!G630</f>
        <v>STRONG</v>
      </c>
      <c r="L630" s="6" t="str">
        <f>OBV!H630</f>
        <v>CONFIRMED BEARISH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33</v>
      </c>
      <c r="Q630" s="9">
        <f t="shared" si="94"/>
        <v>13.7</v>
      </c>
      <c r="R630" s="9">
        <f t="shared" si="95"/>
        <v>13.25</v>
      </c>
      <c r="S630" s="9">
        <f t="shared" si="96"/>
        <v>18.600000000000001</v>
      </c>
      <c r="T630" s="9">
        <f t="shared" si="97"/>
        <v>14.5</v>
      </c>
      <c r="U630" s="8">
        <f t="shared" si="98"/>
        <v>15.183333333333332</v>
      </c>
      <c r="V630" s="8">
        <f t="shared" si="99"/>
        <v>15.012499999999999</v>
      </c>
    </row>
    <row r="631" spans="1:22" ht="13.5" x14ac:dyDescent="0.25">
      <c r="A631" s="3">
        <f>RSI!A631</f>
        <v>42922</v>
      </c>
      <c r="B631" s="2">
        <f>RSI!B631</f>
        <v>1.0241</v>
      </c>
      <c r="C631" s="2">
        <f>RSI!I631</f>
        <v>52.318116305540748</v>
      </c>
      <c r="D631" s="2">
        <f>MACD!E631</f>
        <v>-5.6690246529305099E-3</v>
      </c>
      <c r="E631" s="2">
        <f>MACD!F631</f>
        <v>-8.2097369781650911E-3</v>
      </c>
      <c r="F631" s="2">
        <f>'Moving Avg'!D631</f>
        <v>1.0147599999999999</v>
      </c>
      <c r="G631" s="2">
        <f>'Moving Avg'!F631</f>
        <v>1.0186200000000001</v>
      </c>
      <c r="H631" s="2">
        <f>'Moving Avg'!G631</f>
        <v>1.0194999999999999</v>
      </c>
      <c r="I631" s="2">
        <f>'Moving Avg'!H631</f>
        <v>1.0290480000000009</v>
      </c>
      <c r="J631" s="6" t="str">
        <f>OBV!F631</f>
        <v>BEARISH</v>
      </c>
      <c r="K631" s="6" t="str">
        <f>OBV!G631</f>
        <v>STRONG</v>
      </c>
      <c r="L631" s="6" t="str">
        <f>OBV!H631</f>
        <v>CONFIRMED BEARISH</v>
      </c>
      <c r="M631" s="8">
        <f t="shared" si="90"/>
        <v>25</v>
      </c>
      <c r="N631" s="8">
        <f t="shared" si="91"/>
        <v>0</v>
      </c>
      <c r="O631" s="8">
        <f t="shared" si="92"/>
        <v>0</v>
      </c>
      <c r="P631" s="8">
        <f t="shared" si="93"/>
        <v>33</v>
      </c>
      <c r="Q631" s="9">
        <f t="shared" si="94"/>
        <v>13.7</v>
      </c>
      <c r="R631" s="9">
        <f t="shared" si="95"/>
        <v>13.25</v>
      </c>
      <c r="S631" s="9">
        <f t="shared" si="96"/>
        <v>18.600000000000001</v>
      </c>
      <c r="T631" s="9">
        <f t="shared" si="97"/>
        <v>14.5</v>
      </c>
      <c r="U631" s="8">
        <f t="shared" si="98"/>
        <v>15.183333333333332</v>
      </c>
      <c r="V631" s="8">
        <f t="shared" si="99"/>
        <v>15.012499999999999</v>
      </c>
    </row>
    <row r="632" spans="1:22" ht="13.5" x14ac:dyDescent="0.25">
      <c r="A632" s="3">
        <f>RSI!A632</f>
        <v>42923</v>
      </c>
      <c r="B632" s="2">
        <f>RSI!B632</f>
        <v>1.0241</v>
      </c>
      <c r="C632" s="2">
        <f>RSI!I632</f>
        <v>52.318116305540755</v>
      </c>
      <c r="D632" s="2">
        <f>MACD!E632</f>
        <v>-5.1949276304110725E-3</v>
      </c>
      <c r="E632" s="2">
        <f>MACD!F632</f>
        <v>-7.6067751086142874E-3</v>
      </c>
      <c r="F632" s="2">
        <f>'Moving Avg'!D632</f>
        <v>1.0158</v>
      </c>
      <c r="G632" s="2">
        <f>'Moving Avg'!F632</f>
        <v>1.0196550000000002</v>
      </c>
      <c r="H632" s="2">
        <f>'Moving Avg'!G632</f>
        <v>1.0197079999999998</v>
      </c>
      <c r="I632" s="2">
        <f>'Moving Avg'!H632</f>
        <v>1.0292550000000011</v>
      </c>
      <c r="J632" s="6" t="str">
        <f>OBV!F632</f>
        <v>BEARISH</v>
      </c>
      <c r="K632" s="6" t="str">
        <f>OBV!G632</f>
        <v>STRONG</v>
      </c>
      <c r="L632" s="6" t="str">
        <f>OBV!H632</f>
        <v>BEARISH DIVERGENCE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33</v>
      </c>
      <c r="Q632" s="9">
        <f t="shared" si="94"/>
        <v>13.7</v>
      </c>
      <c r="R632" s="9">
        <f t="shared" si="95"/>
        <v>13.25</v>
      </c>
      <c r="S632" s="9">
        <f t="shared" si="96"/>
        <v>18.600000000000001</v>
      </c>
      <c r="T632" s="9">
        <f t="shared" si="97"/>
        <v>14.5</v>
      </c>
      <c r="U632" s="8">
        <f t="shared" si="98"/>
        <v>15.183333333333332</v>
      </c>
      <c r="V632" s="8">
        <f t="shared" si="99"/>
        <v>15.012499999999999</v>
      </c>
    </row>
    <row r="633" spans="1:22" ht="13.5" x14ac:dyDescent="0.25">
      <c r="A633" s="3">
        <f>RSI!A633</f>
        <v>42926</v>
      </c>
      <c r="B633" s="2">
        <f>RSI!B633</f>
        <v>1.0085</v>
      </c>
      <c r="C633" s="2">
        <f>RSI!I633</f>
        <v>45.351847077334021</v>
      </c>
      <c r="D633" s="2">
        <f>MACD!E633</f>
        <v>-1.2833709588597753E-3</v>
      </c>
      <c r="E633" s="2">
        <f>MACD!F633</f>
        <v>-6.3420942786633853E-3</v>
      </c>
      <c r="F633" s="2">
        <f>'Moving Avg'!D633</f>
        <v>1.01786</v>
      </c>
      <c r="G633" s="2">
        <f>'Moving Avg'!F633</f>
        <v>1.0196550000000004</v>
      </c>
      <c r="H633" s="2">
        <f>'Moving Avg'!G633</f>
        <v>1.0192939999999999</v>
      </c>
      <c r="I633" s="2">
        <f>'Moving Avg'!H633</f>
        <v>1.029203000000001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83.5</v>
      </c>
      <c r="Q633" s="9">
        <f t="shared" si="94"/>
        <v>21.274999999999999</v>
      </c>
      <c r="R633" s="9">
        <f t="shared" si="95"/>
        <v>25.875</v>
      </c>
      <c r="S633" s="9">
        <f t="shared" si="96"/>
        <v>41.325000000000003</v>
      </c>
      <c r="T633" s="9">
        <f t="shared" si="97"/>
        <v>27.125</v>
      </c>
      <c r="U633" s="8">
        <f t="shared" si="98"/>
        <v>29.491666666666664</v>
      </c>
      <c r="V633" s="8">
        <f t="shared" si="99"/>
        <v>28.9</v>
      </c>
    </row>
    <row r="634" spans="1:22" ht="13.5" x14ac:dyDescent="0.25">
      <c r="A634" s="3">
        <f>RSI!A634</f>
        <v>42927</v>
      </c>
      <c r="B634" s="2">
        <f>RSI!B634</f>
        <v>1.0137</v>
      </c>
      <c r="C634" s="2">
        <f>RSI!I634</f>
        <v>47.844773278306526</v>
      </c>
      <c r="D634" s="2">
        <f>MACD!E634</f>
        <v>4.0904511736530313E-3</v>
      </c>
      <c r="E634" s="2">
        <f>MACD!F634</f>
        <v>-4.2555851882001023E-3</v>
      </c>
      <c r="F634" s="2">
        <f>'Moving Avg'!D634</f>
        <v>1.0188999999999999</v>
      </c>
      <c r="G634" s="2">
        <f>'Moving Avg'!F634</f>
        <v>1.0199150000000001</v>
      </c>
      <c r="H634" s="2">
        <f>'Moving Avg'!G634</f>
        <v>1.01888</v>
      </c>
      <c r="I634" s="2">
        <f>'Moving Avg'!H634</f>
        <v>1.0292030000000008</v>
      </c>
      <c r="J634" s="6" t="str">
        <f>OBV!F634</f>
        <v>BULLISH</v>
      </c>
      <c r="K634" s="6" t="str">
        <f>OBV!G634</f>
        <v>WEAK</v>
      </c>
      <c r="L634" s="6" t="str">
        <f>OBV!H634</f>
        <v>CONFIRMED BULLISH</v>
      </c>
      <c r="M634" s="8">
        <f t="shared" si="90"/>
        <v>25</v>
      </c>
      <c r="N634" s="8">
        <f t="shared" si="91"/>
        <v>0</v>
      </c>
      <c r="O634" s="8">
        <f t="shared" si="92"/>
        <v>0</v>
      </c>
      <c r="P634" s="8">
        <f t="shared" si="93"/>
        <v>67</v>
      </c>
      <c r="Q634" s="9">
        <f t="shared" si="94"/>
        <v>18.799999999999997</v>
      </c>
      <c r="R634" s="9">
        <f t="shared" si="95"/>
        <v>21.75</v>
      </c>
      <c r="S634" s="9">
        <f t="shared" si="96"/>
        <v>33.900000000000006</v>
      </c>
      <c r="T634" s="9">
        <f t="shared" si="97"/>
        <v>23</v>
      </c>
      <c r="U634" s="8">
        <f t="shared" si="98"/>
        <v>24.816666666666666</v>
      </c>
      <c r="V634" s="8">
        <f t="shared" si="99"/>
        <v>24.362500000000001</v>
      </c>
    </row>
    <row r="635" spans="1:22" ht="13.5" x14ac:dyDescent="0.25">
      <c r="A635" s="3">
        <f>RSI!A635</f>
        <v>42928</v>
      </c>
      <c r="B635" s="2">
        <f>RSI!B635</f>
        <v>1.0137</v>
      </c>
      <c r="C635" s="2">
        <f>RSI!I635</f>
        <v>47.844773278306526</v>
      </c>
      <c r="D635" s="2">
        <f>MACD!E635</f>
        <v>7.8666314635287282E-3</v>
      </c>
      <c r="E635" s="2">
        <f>MACD!F635</f>
        <v>-1.8311418578543363E-3</v>
      </c>
      <c r="F635" s="2">
        <f>'Moving Avg'!D635</f>
        <v>1.0168200000000001</v>
      </c>
      <c r="G635" s="2">
        <f>'Moving Avg'!F635</f>
        <v>1.0201750000000001</v>
      </c>
      <c r="H635" s="2">
        <f>'Moving Avg'!G635</f>
        <v>1.0181560000000001</v>
      </c>
      <c r="I635" s="2">
        <f>'Moving Avg'!H635</f>
        <v>1.0292030000000008</v>
      </c>
      <c r="J635" s="6" t="str">
        <f>OBV!F635</f>
        <v>BULLISH</v>
      </c>
      <c r="K635" s="6" t="str">
        <f>OBV!G635</f>
        <v>NEUTRAL</v>
      </c>
      <c r="L635" s="6" t="str">
        <f>OBV!H635</f>
        <v>BULLISH DIVERGENCE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66.5</v>
      </c>
      <c r="Q635" s="9">
        <f t="shared" si="94"/>
        <v>18.725000000000001</v>
      </c>
      <c r="R635" s="9">
        <f t="shared" si="95"/>
        <v>21.625</v>
      </c>
      <c r="S635" s="9">
        <f t="shared" si="96"/>
        <v>33.674999999999997</v>
      </c>
      <c r="T635" s="9">
        <f t="shared" si="97"/>
        <v>22.875</v>
      </c>
      <c r="U635" s="8">
        <f t="shared" si="98"/>
        <v>24.675000000000001</v>
      </c>
      <c r="V635" s="8">
        <f t="shared" si="99"/>
        <v>24.225000000000001</v>
      </c>
    </row>
    <row r="636" spans="1:22" ht="13.5" x14ac:dyDescent="0.25">
      <c r="A636" s="3">
        <f>RSI!A636</f>
        <v>42929</v>
      </c>
      <c r="B636" s="2">
        <f>RSI!B636</f>
        <v>1.0344</v>
      </c>
      <c r="C636" s="2">
        <f>RSI!I636</f>
        <v>56.918075868763253</v>
      </c>
      <c r="D636" s="2">
        <f>MACD!E636</f>
        <v>7.1708566882060509E-3</v>
      </c>
      <c r="E636" s="2">
        <f>MACD!F636</f>
        <v>-3.0742148642258927E-5</v>
      </c>
      <c r="F636" s="2">
        <f>'Moving Avg'!D636</f>
        <v>1.01888</v>
      </c>
      <c r="G636" s="2">
        <f>'Moving Avg'!F636</f>
        <v>1.0214700000000003</v>
      </c>
      <c r="H636" s="2">
        <f>'Moving Avg'!G636</f>
        <v>1.017846</v>
      </c>
      <c r="I636" s="2">
        <f>'Moving Avg'!H636</f>
        <v>1.0293325000000009</v>
      </c>
      <c r="J636" s="6" t="str">
        <f>OBV!F636</f>
        <v>BULLISH</v>
      </c>
      <c r="K636" s="6" t="str">
        <f>OBV!G636</f>
        <v>WEAK</v>
      </c>
      <c r="L636" s="6" t="str">
        <f>OBV!H636</f>
        <v>CONFIRMED BULLISH</v>
      </c>
      <c r="M636" s="8">
        <f t="shared" si="90"/>
        <v>25</v>
      </c>
      <c r="N636" s="8">
        <f t="shared" si="91"/>
        <v>0</v>
      </c>
      <c r="O636" s="8">
        <f t="shared" si="92"/>
        <v>0</v>
      </c>
      <c r="P636" s="8">
        <f t="shared" si="93"/>
        <v>67</v>
      </c>
      <c r="Q636" s="9">
        <f t="shared" si="94"/>
        <v>18.799999999999997</v>
      </c>
      <c r="R636" s="9">
        <f t="shared" si="95"/>
        <v>21.75</v>
      </c>
      <c r="S636" s="9">
        <f t="shared" si="96"/>
        <v>33.900000000000006</v>
      </c>
      <c r="T636" s="9">
        <f t="shared" si="97"/>
        <v>23</v>
      </c>
      <c r="U636" s="8">
        <f t="shared" si="98"/>
        <v>24.816666666666666</v>
      </c>
      <c r="V636" s="8">
        <f t="shared" si="99"/>
        <v>24.362500000000001</v>
      </c>
    </row>
    <row r="637" spans="1:22" ht="13.5" x14ac:dyDescent="0.25">
      <c r="A637" s="3">
        <f>RSI!A637</f>
        <v>42930</v>
      </c>
      <c r="B637" s="2">
        <f>RSI!B637</f>
        <v>1.0447</v>
      </c>
      <c r="C637" s="2">
        <f>RSI!I637</f>
        <v>60.591793633529583</v>
      </c>
      <c r="D637" s="2">
        <f>MACD!E637</f>
        <v>4.1371772296119325E-3</v>
      </c>
      <c r="E637" s="2">
        <f>MACD!F637</f>
        <v>8.0284172700857942E-4</v>
      </c>
      <c r="F637" s="2">
        <f>'Moving Avg'!D637</f>
        <v>1.0229999999999999</v>
      </c>
      <c r="G637" s="2">
        <f>'Moving Avg'!F637</f>
        <v>1.0232800000000002</v>
      </c>
      <c r="H637" s="2">
        <f>'Moving Avg'!G637</f>
        <v>1.018052</v>
      </c>
      <c r="I637" s="2">
        <f>'Moving Avg'!H637</f>
        <v>1.0297200000000009</v>
      </c>
      <c r="J637" s="6" t="str">
        <f>OBV!F637</f>
        <v>BULLISH</v>
      </c>
      <c r="K637" s="6" t="str">
        <f>OBV!G637</f>
        <v>WEAK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0</v>
      </c>
      <c r="P637" s="8">
        <f t="shared" si="93"/>
        <v>67</v>
      </c>
      <c r="Q637" s="9">
        <f t="shared" si="94"/>
        <v>18.799999999999997</v>
      </c>
      <c r="R637" s="9">
        <f t="shared" si="95"/>
        <v>21.75</v>
      </c>
      <c r="S637" s="9">
        <f t="shared" si="96"/>
        <v>33.900000000000006</v>
      </c>
      <c r="T637" s="9">
        <f t="shared" si="97"/>
        <v>23</v>
      </c>
      <c r="U637" s="8">
        <f t="shared" si="98"/>
        <v>24.816666666666666</v>
      </c>
      <c r="V637" s="8">
        <f t="shared" si="99"/>
        <v>24.362500000000001</v>
      </c>
    </row>
    <row r="638" spans="1:22" ht="13.5" x14ac:dyDescent="0.25">
      <c r="A638" s="3">
        <f>RSI!A638</f>
        <v>42933</v>
      </c>
      <c r="B638" s="2">
        <f>RSI!B638</f>
        <v>1.0447</v>
      </c>
      <c r="C638" s="2">
        <f>RSI!I638</f>
        <v>60.591793633529583</v>
      </c>
      <c r="D638" s="2">
        <f>MACD!E638</f>
        <v>-1.7654169585130663E-3</v>
      </c>
      <c r="E638" s="2">
        <f>MACD!F638</f>
        <v>2.8918998990425028E-4</v>
      </c>
      <c r="F638" s="2">
        <f>'Moving Avg'!D638</f>
        <v>1.0302399999999998</v>
      </c>
      <c r="G638" s="2">
        <f>'Moving Avg'!F638</f>
        <v>1.0248300000000001</v>
      </c>
      <c r="H638" s="2">
        <f>'Moving Avg'!G638</f>
        <v>1.0181539999999998</v>
      </c>
      <c r="I638" s="2">
        <f>'Moving Avg'!H638</f>
        <v>1.0299525000000009</v>
      </c>
      <c r="J638" s="6" t="str">
        <f>OBV!F638</f>
        <v>BULLISH</v>
      </c>
      <c r="K638" s="6" t="str">
        <f>OBV!G638</f>
        <v>WEAK</v>
      </c>
      <c r="L638" s="6" t="str">
        <f>OBV!H638</f>
        <v>CONFIRMED BULLISH</v>
      </c>
      <c r="M638" s="8">
        <f t="shared" si="90"/>
        <v>25</v>
      </c>
      <c r="N638" s="8">
        <f t="shared" si="91"/>
        <v>45</v>
      </c>
      <c r="O638" s="8">
        <f t="shared" si="92"/>
        <v>50</v>
      </c>
      <c r="P638" s="8">
        <f t="shared" si="93"/>
        <v>67</v>
      </c>
      <c r="Q638" s="9">
        <f t="shared" si="94"/>
        <v>42.05</v>
      </c>
      <c r="R638" s="9">
        <f t="shared" si="95"/>
        <v>48.25</v>
      </c>
      <c r="S638" s="9">
        <f t="shared" si="96"/>
        <v>53.150000000000006</v>
      </c>
      <c r="T638" s="9">
        <f t="shared" si="97"/>
        <v>46.75</v>
      </c>
      <c r="U638" s="8">
        <f t="shared" si="98"/>
        <v>47.816666666666663</v>
      </c>
      <c r="V638" s="8">
        <f t="shared" si="99"/>
        <v>47.55</v>
      </c>
    </row>
    <row r="639" spans="1:22" ht="13.5" x14ac:dyDescent="0.25">
      <c r="A639" s="3">
        <f>RSI!A639</f>
        <v>42934</v>
      </c>
      <c r="B639" s="2">
        <f>RSI!B639</f>
        <v>1.0447</v>
      </c>
      <c r="C639" s="2">
        <f>RSI!I639</f>
        <v>60.591793633529583</v>
      </c>
      <c r="D639" s="2">
        <f>MACD!E639</f>
        <v>-5.3151369981150332E-3</v>
      </c>
      <c r="E639" s="2">
        <f>MACD!F639</f>
        <v>-8.3167540769960632E-4</v>
      </c>
      <c r="F639" s="2">
        <f>'Moving Avg'!D639</f>
        <v>1.0364399999999998</v>
      </c>
      <c r="G639" s="2">
        <f>'Moving Avg'!F639</f>
        <v>1.0261200000000001</v>
      </c>
      <c r="H639" s="2">
        <f>'Moving Avg'!G639</f>
        <v>1.0182559999999998</v>
      </c>
      <c r="I639" s="2">
        <f>'Moving Avg'!H639</f>
        <v>1.0300300000000009</v>
      </c>
      <c r="J639" s="6" t="str">
        <f>OBV!F639</f>
        <v>BULLISH</v>
      </c>
      <c r="K639" s="6" t="str">
        <f>OBV!G639</f>
        <v>WEAK</v>
      </c>
      <c r="L639" s="6" t="str">
        <f>OBV!H639</f>
        <v>CONFIRMED BULLISH</v>
      </c>
      <c r="M639" s="8">
        <f t="shared" si="90"/>
        <v>25</v>
      </c>
      <c r="N639" s="8">
        <f t="shared" si="91"/>
        <v>45</v>
      </c>
      <c r="O639" s="8">
        <f t="shared" si="92"/>
        <v>50</v>
      </c>
      <c r="P639" s="8">
        <f t="shared" si="93"/>
        <v>67</v>
      </c>
      <c r="Q639" s="9">
        <f t="shared" si="94"/>
        <v>42.05</v>
      </c>
      <c r="R639" s="9">
        <f t="shared" si="95"/>
        <v>48.25</v>
      </c>
      <c r="S639" s="9">
        <f t="shared" si="96"/>
        <v>53.150000000000006</v>
      </c>
      <c r="T639" s="9">
        <f t="shared" si="97"/>
        <v>46.75</v>
      </c>
      <c r="U639" s="8">
        <f t="shared" si="98"/>
        <v>47.816666666666663</v>
      </c>
      <c r="V639" s="8">
        <f t="shared" si="99"/>
        <v>47.55</v>
      </c>
    </row>
    <row r="640" spans="1:22" ht="13.5" x14ac:dyDescent="0.25">
      <c r="A640" s="3">
        <f>RSI!A640</f>
        <v>42935</v>
      </c>
      <c r="B640" s="2">
        <f>RSI!B640</f>
        <v>1.0396000000000001</v>
      </c>
      <c r="C640" s="2">
        <f>RSI!I640</f>
        <v>57.556557333128126</v>
      </c>
      <c r="D640" s="2">
        <f>MACD!E640</f>
        <v>-5.6704431602179195E-3</v>
      </c>
      <c r="E640" s="2">
        <f>MACD!F640</f>
        <v>-1.7994289582032692E-3</v>
      </c>
      <c r="F640" s="2">
        <f>'Moving Avg'!D640</f>
        <v>1.04162</v>
      </c>
      <c r="G640" s="2">
        <f>'Moving Avg'!F640</f>
        <v>1.027155</v>
      </c>
      <c r="H640" s="2">
        <f>'Moving Avg'!G640</f>
        <v>1.0182559999999998</v>
      </c>
      <c r="I640" s="2">
        <f>'Moving Avg'!H640</f>
        <v>1.0299265000000011</v>
      </c>
      <c r="J640" s="6" t="str">
        <f>OBV!F640</f>
        <v>BULLISH</v>
      </c>
      <c r="K640" s="6" t="str">
        <f>OBV!G640</f>
        <v>WEAK</v>
      </c>
      <c r="L640" s="6" t="str">
        <f>OBV!H640</f>
        <v>CONFIRMED BULLISH</v>
      </c>
      <c r="M640" s="8">
        <f t="shared" si="90"/>
        <v>25</v>
      </c>
      <c r="N640" s="8">
        <f t="shared" si="91"/>
        <v>45</v>
      </c>
      <c r="O640" s="8">
        <f t="shared" si="92"/>
        <v>50</v>
      </c>
      <c r="P640" s="8">
        <f t="shared" si="93"/>
        <v>67</v>
      </c>
      <c r="Q640" s="9">
        <f t="shared" si="94"/>
        <v>42.05</v>
      </c>
      <c r="R640" s="9">
        <f t="shared" si="95"/>
        <v>48.25</v>
      </c>
      <c r="S640" s="9">
        <f t="shared" si="96"/>
        <v>53.150000000000006</v>
      </c>
      <c r="T640" s="9">
        <f t="shared" si="97"/>
        <v>46.75</v>
      </c>
      <c r="U640" s="8">
        <f t="shared" si="98"/>
        <v>47.816666666666663</v>
      </c>
      <c r="V640" s="8">
        <f t="shared" si="99"/>
        <v>47.55</v>
      </c>
    </row>
    <row r="641" spans="1:22" ht="13.5" x14ac:dyDescent="0.25">
      <c r="A641" s="3">
        <f>RSI!A641</f>
        <v>42936</v>
      </c>
      <c r="B641" s="2">
        <f>RSI!B641</f>
        <v>1.0291999999999999</v>
      </c>
      <c r="C641" s="2">
        <f>RSI!I641</f>
        <v>51.852353706647094</v>
      </c>
      <c r="D641" s="2">
        <f>MACD!E641</f>
        <v>-5.290464305338638E-3</v>
      </c>
      <c r="E641" s="2">
        <f>MACD!F641</f>
        <v>-2.497636027630343E-3</v>
      </c>
      <c r="F641" s="2">
        <f>'Moving Avg'!D641</f>
        <v>1.0405799999999998</v>
      </c>
      <c r="G641" s="2">
        <f>'Moving Avg'!F641</f>
        <v>1.0274099999999999</v>
      </c>
      <c r="H641" s="2">
        <f>'Moving Avg'!G641</f>
        <v>1.0180479999999998</v>
      </c>
      <c r="I641" s="2">
        <f>'Moving Avg'!H641</f>
        <v>1.029823000000001</v>
      </c>
      <c r="J641" s="6" t="str">
        <f>OBV!F641</f>
        <v>BEARISH</v>
      </c>
      <c r="K641" s="6" t="str">
        <f>OBV!G641</f>
        <v>STRONG</v>
      </c>
      <c r="L641" s="6" t="str">
        <f>OBV!H641</f>
        <v>CONFIRMED BEARISH</v>
      </c>
      <c r="M641" s="8">
        <f t="shared" si="90"/>
        <v>25</v>
      </c>
      <c r="N641" s="8">
        <f t="shared" si="91"/>
        <v>45</v>
      </c>
      <c r="O641" s="8">
        <f t="shared" si="92"/>
        <v>50</v>
      </c>
      <c r="P641" s="8">
        <f t="shared" si="93"/>
        <v>33</v>
      </c>
      <c r="Q641" s="9">
        <f t="shared" si="94"/>
        <v>36.950000000000003</v>
      </c>
      <c r="R641" s="9">
        <f t="shared" si="95"/>
        <v>39.75</v>
      </c>
      <c r="S641" s="9">
        <f t="shared" si="96"/>
        <v>37.85</v>
      </c>
      <c r="T641" s="9">
        <f t="shared" si="97"/>
        <v>38.25</v>
      </c>
      <c r="U641" s="8">
        <f t="shared" si="98"/>
        <v>38.183333333333337</v>
      </c>
      <c r="V641" s="8">
        <f t="shared" si="99"/>
        <v>38.200000000000003</v>
      </c>
    </row>
    <row r="642" spans="1:22" ht="13.5" x14ac:dyDescent="0.25">
      <c r="A642" s="3">
        <f>RSI!A642</f>
        <v>42937</v>
      </c>
      <c r="B642" s="2">
        <f>RSI!B642</f>
        <v>1.0188999999999999</v>
      </c>
      <c r="C642" s="2">
        <f>RSI!I642</f>
        <v>46.895357042745559</v>
      </c>
      <c r="D642" s="2">
        <f>MACD!E642</f>
        <v>-4.2276265779508382E-3</v>
      </c>
      <c r="E642" s="2">
        <f>MACD!F642</f>
        <v>-2.8436341376944421E-3</v>
      </c>
      <c r="F642" s="2">
        <f>'Moving Avg'!D642</f>
        <v>1.0354199999999998</v>
      </c>
      <c r="G642" s="2">
        <f>'Moving Avg'!F642</f>
        <v>1.0274099999999999</v>
      </c>
      <c r="H642" s="2">
        <f>'Moving Avg'!G642</f>
        <v>1.0182559999999998</v>
      </c>
      <c r="I642" s="2">
        <f>'Moving Avg'!H642</f>
        <v>1.0295385000000012</v>
      </c>
      <c r="J642" s="6" t="str">
        <f>OBV!F642</f>
        <v>BEARISH</v>
      </c>
      <c r="K642" s="6" t="str">
        <f>OBV!G642</f>
        <v>STRONG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45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36.950000000000003</v>
      </c>
      <c r="R642" s="9">
        <f t="shared" si="95"/>
        <v>39.75</v>
      </c>
      <c r="S642" s="9">
        <f t="shared" si="96"/>
        <v>37.85</v>
      </c>
      <c r="T642" s="9">
        <f t="shared" si="97"/>
        <v>38.25</v>
      </c>
      <c r="U642" s="8">
        <f t="shared" si="98"/>
        <v>38.183333333333337</v>
      </c>
      <c r="V642" s="8">
        <f t="shared" si="99"/>
        <v>38.200000000000003</v>
      </c>
    </row>
    <row r="643" spans="1:22" ht="13.5" x14ac:dyDescent="0.25">
      <c r="A643" s="3">
        <f>RSI!A643</f>
        <v>42940</v>
      </c>
      <c r="B643" s="2">
        <f>RSI!B643</f>
        <v>0.99819999999999998</v>
      </c>
      <c r="C643" s="2">
        <f>RSI!I643</f>
        <v>38.855927460439609</v>
      </c>
      <c r="D643" s="2">
        <f>MACD!E643</f>
        <v>-4.1541482835250054E-3</v>
      </c>
      <c r="E643" s="2">
        <f>MACD!F643</f>
        <v>-3.1057369668605547E-3</v>
      </c>
      <c r="F643" s="2">
        <f>'Moving Avg'!D643</f>
        <v>1.0261199999999999</v>
      </c>
      <c r="G643" s="2">
        <f>'Moving Avg'!F643</f>
        <v>1.0256000000000001</v>
      </c>
      <c r="H643" s="2">
        <f>'Moving Avg'!G643</f>
        <v>1.0176359999999998</v>
      </c>
      <c r="I643" s="2">
        <f>'Moving Avg'!H643</f>
        <v>1.0293835000000013</v>
      </c>
      <c r="J643" s="6" t="str">
        <f>OBV!F643</f>
        <v>BEARISH</v>
      </c>
      <c r="K643" s="6" t="str">
        <f>OBV!G643</f>
        <v>STRONG</v>
      </c>
      <c r="L643" s="6" t="str">
        <f>OBV!H643</f>
        <v>CONFIRMED BEARISH</v>
      </c>
      <c r="M643" s="8">
        <f t="shared" si="100"/>
        <v>25</v>
      </c>
      <c r="N643" s="8">
        <f t="shared" si="101"/>
        <v>45</v>
      </c>
      <c r="O643" s="8">
        <f t="shared" si="102"/>
        <v>0</v>
      </c>
      <c r="P643" s="8">
        <f t="shared" si="103"/>
        <v>33</v>
      </c>
      <c r="Q643" s="9">
        <f t="shared" ref="Q643:Q706" si="104">0.35*M643+N643*0.35+O643*0.15+P643*0.15</f>
        <v>29.45</v>
      </c>
      <c r="R643" s="9">
        <f t="shared" ref="R643:R706" si="105">M643*0.2+N643*0.2+O643*0.35+P643*0.25</f>
        <v>22.25</v>
      </c>
      <c r="S643" s="9">
        <f t="shared" ref="S643:S706" si="106">M643*0.15+N643*0.15+O643*0.25+P643*0.45</f>
        <v>25.35</v>
      </c>
      <c r="T643" s="9">
        <f t="shared" ref="T643:T706" si="107">0.25*SUM(M643:P643)</f>
        <v>25.75</v>
      </c>
      <c r="U643" s="8">
        <f t="shared" ref="U643:U706" si="108">SUM(Q643:S643)/3</f>
        <v>25.683333333333337</v>
      </c>
      <c r="V643" s="8">
        <f t="shared" ref="V643:V706" si="109">SUM(Q643:T643)/4</f>
        <v>25.700000000000003</v>
      </c>
    </row>
    <row r="644" spans="1:22" ht="13.5" x14ac:dyDescent="0.25">
      <c r="A644" s="3">
        <f>RSI!A644</f>
        <v>42942</v>
      </c>
      <c r="B644" s="2">
        <f>RSI!B644</f>
        <v>1.0137</v>
      </c>
      <c r="C644" s="2">
        <f>RSI!I644</f>
        <v>46.282031135065182</v>
      </c>
      <c r="D644" s="2">
        <f>MACD!E644</f>
        <v>-4.2800083288208057E-3</v>
      </c>
      <c r="E644" s="2">
        <f>MACD!F644</f>
        <v>-3.3405912392526051E-3</v>
      </c>
      <c r="F644" s="2">
        <f>'Moving Avg'!D644</f>
        <v>1.0199199999999999</v>
      </c>
      <c r="G644" s="2">
        <f>'Moving Avg'!F644</f>
        <v>1.02379</v>
      </c>
      <c r="H644" s="2">
        <f>'Moving Avg'!G644</f>
        <v>1.0173259999999997</v>
      </c>
      <c r="I644" s="2">
        <f>'Moving Avg'!H644</f>
        <v>1.0292800000000011</v>
      </c>
      <c r="J644" s="6" t="str">
        <f>OBV!F644</f>
        <v>BEARISH</v>
      </c>
      <c r="K644" s="6" t="str">
        <f>OBV!G644</f>
        <v>STRONG</v>
      </c>
      <c r="L644" s="6" t="str">
        <f>OBV!H644</f>
        <v>CONFIRMED BEARISH</v>
      </c>
      <c r="M644" s="8">
        <f t="shared" si="100"/>
        <v>25</v>
      </c>
      <c r="N644" s="8">
        <f t="shared" si="101"/>
        <v>45</v>
      </c>
      <c r="O644" s="8">
        <f t="shared" si="102"/>
        <v>0</v>
      </c>
      <c r="P644" s="8">
        <f t="shared" si="103"/>
        <v>33</v>
      </c>
      <c r="Q644" s="9">
        <f t="shared" si="104"/>
        <v>29.45</v>
      </c>
      <c r="R644" s="9">
        <f t="shared" si="105"/>
        <v>22.25</v>
      </c>
      <c r="S644" s="9">
        <f t="shared" si="106"/>
        <v>25.35</v>
      </c>
      <c r="T644" s="9">
        <f t="shared" si="107"/>
        <v>25.75</v>
      </c>
      <c r="U644" s="8">
        <f t="shared" si="108"/>
        <v>25.683333333333337</v>
      </c>
      <c r="V644" s="8">
        <f t="shared" si="109"/>
        <v>25.700000000000003</v>
      </c>
    </row>
    <row r="645" spans="1:22" ht="13.5" x14ac:dyDescent="0.25">
      <c r="A645" s="3">
        <f>RSI!A645</f>
        <v>42943</v>
      </c>
      <c r="B645" s="2">
        <f>RSI!B645</f>
        <v>1.0365</v>
      </c>
      <c r="C645" s="2">
        <f>RSI!I645</f>
        <v>54.949530187524914</v>
      </c>
      <c r="D645" s="2">
        <f>MACD!E645</f>
        <v>-6.0187304916157203E-3</v>
      </c>
      <c r="E645" s="2">
        <f>MACD!F645</f>
        <v>-3.8762190897252283E-3</v>
      </c>
      <c r="F645" s="2">
        <f>'Moving Avg'!D645</f>
        <v>1.0192999999999999</v>
      </c>
      <c r="G645" s="2">
        <f>'Moving Avg'!F645</f>
        <v>1.02338</v>
      </c>
      <c r="H645" s="2">
        <f>'Moving Avg'!G645</f>
        <v>1.0174719999999997</v>
      </c>
      <c r="I645" s="2">
        <f>'Moving Avg'!H645</f>
        <v>1.0294200000000011</v>
      </c>
      <c r="J645" s="6" t="str">
        <f>OBV!F645</f>
        <v>BEARISH</v>
      </c>
      <c r="K645" s="6" t="str">
        <f>OBV!G645</f>
        <v>STRONG</v>
      </c>
      <c r="L645" s="6" t="str">
        <f>OBV!H645</f>
        <v>CONFIRMED BEARISH</v>
      </c>
      <c r="M645" s="8">
        <f t="shared" si="100"/>
        <v>25</v>
      </c>
      <c r="N645" s="8">
        <f t="shared" si="101"/>
        <v>45</v>
      </c>
      <c r="O645" s="8">
        <f t="shared" si="102"/>
        <v>0</v>
      </c>
      <c r="P645" s="8">
        <f t="shared" si="103"/>
        <v>33</v>
      </c>
      <c r="Q645" s="9">
        <f t="shared" si="104"/>
        <v>29.45</v>
      </c>
      <c r="R645" s="9">
        <f t="shared" si="105"/>
        <v>22.25</v>
      </c>
      <c r="S645" s="9">
        <f t="shared" si="106"/>
        <v>25.35</v>
      </c>
      <c r="T645" s="9">
        <f t="shared" si="107"/>
        <v>25.75</v>
      </c>
      <c r="U645" s="8">
        <f t="shared" si="108"/>
        <v>25.683333333333337</v>
      </c>
      <c r="V645" s="8">
        <f t="shared" si="109"/>
        <v>25.700000000000003</v>
      </c>
    </row>
    <row r="646" spans="1:22" ht="13.5" x14ac:dyDescent="0.25">
      <c r="A646" s="3">
        <f>RSI!A646</f>
        <v>42944</v>
      </c>
      <c r="B646" s="2">
        <f>RSI!B646</f>
        <v>1.0201</v>
      </c>
      <c r="C646" s="2">
        <f>RSI!I646</f>
        <v>48.844553022798301</v>
      </c>
      <c r="D646" s="2">
        <f>MACD!E646</f>
        <v>-3.1727865394850507E-3</v>
      </c>
      <c r="E646" s="2">
        <f>MACD!F646</f>
        <v>-3.7355325796771931E-3</v>
      </c>
      <c r="F646" s="2">
        <f>'Moving Avg'!D646</f>
        <v>1.0174800000000002</v>
      </c>
      <c r="G646" s="2">
        <f>'Moving Avg'!F646</f>
        <v>1.0229250000000001</v>
      </c>
      <c r="H646" s="2">
        <f>'Moving Avg'!G646</f>
        <v>1.0177039999999997</v>
      </c>
      <c r="I646" s="2">
        <f>'Moving Avg'!H646</f>
        <v>1.0294780000000012</v>
      </c>
      <c r="J646" s="6" t="str">
        <f>OBV!F646</f>
        <v>BEARISH</v>
      </c>
      <c r="K646" s="6" t="str">
        <f>OBV!G646</f>
        <v>STRONG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0</v>
      </c>
      <c r="P646" s="8">
        <f t="shared" si="103"/>
        <v>33</v>
      </c>
      <c r="Q646" s="9">
        <f t="shared" si="104"/>
        <v>13.7</v>
      </c>
      <c r="R646" s="9">
        <f t="shared" si="105"/>
        <v>13.25</v>
      </c>
      <c r="S646" s="9">
        <f t="shared" si="106"/>
        <v>18.600000000000001</v>
      </c>
      <c r="T646" s="9">
        <f t="shared" si="107"/>
        <v>14.5</v>
      </c>
      <c r="U646" s="8">
        <f t="shared" si="108"/>
        <v>15.183333333333332</v>
      </c>
      <c r="V646" s="8">
        <f t="shared" si="109"/>
        <v>15.012499999999999</v>
      </c>
    </row>
    <row r="647" spans="1:22" ht="13.5" x14ac:dyDescent="0.25">
      <c r="A647" s="3">
        <f>RSI!A647</f>
        <v>42947</v>
      </c>
      <c r="B647" s="2">
        <f>RSI!B647</f>
        <v>1.0201</v>
      </c>
      <c r="C647" s="2">
        <f>RSI!I647</f>
        <v>48.844553022798301</v>
      </c>
      <c r="D647" s="2">
        <f>MACD!E647</f>
        <v>8.4067708727797452E-4</v>
      </c>
      <c r="E647" s="2">
        <f>MACD!F647</f>
        <v>-2.8202906462861596E-3</v>
      </c>
      <c r="F647" s="2">
        <f>'Moving Avg'!D647</f>
        <v>1.0177200000000002</v>
      </c>
      <c r="G647" s="2">
        <f>'Moving Avg'!F647</f>
        <v>1.0229849999999998</v>
      </c>
      <c r="H647" s="2">
        <f>'Moving Avg'!G647</f>
        <v>1.0176239999999996</v>
      </c>
      <c r="I647" s="2">
        <f>'Moving Avg'!H647</f>
        <v>1.0293030000000012</v>
      </c>
      <c r="J647" s="6" t="str">
        <f>OBV!F647</f>
        <v>BEARISH</v>
      </c>
      <c r="K647" s="6" t="str">
        <f>OBV!G647</f>
        <v>STRONG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33</v>
      </c>
      <c r="Q647" s="9">
        <f t="shared" si="104"/>
        <v>13.7</v>
      </c>
      <c r="R647" s="9">
        <f t="shared" si="105"/>
        <v>13.25</v>
      </c>
      <c r="S647" s="9">
        <f t="shared" si="106"/>
        <v>18.600000000000001</v>
      </c>
      <c r="T647" s="9">
        <f t="shared" si="107"/>
        <v>14.5</v>
      </c>
      <c r="U647" s="8">
        <f t="shared" si="108"/>
        <v>15.183333333333332</v>
      </c>
      <c r="V647" s="8">
        <f t="shared" si="109"/>
        <v>15.012499999999999</v>
      </c>
    </row>
    <row r="648" spans="1:22" ht="13.5" x14ac:dyDescent="0.25">
      <c r="A648" s="3">
        <f>RSI!A648</f>
        <v>42948</v>
      </c>
      <c r="B648" s="2">
        <f>RSI!B648</f>
        <v>1.0309999999999999</v>
      </c>
      <c r="C648" s="2">
        <f>RSI!I648</f>
        <v>52.879877722218033</v>
      </c>
      <c r="D648" s="2">
        <f>MACD!E648</f>
        <v>3.4484827539753571E-3</v>
      </c>
      <c r="E648" s="2">
        <f>MACD!F648</f>
        <v>-1.5665359662338564E-3</v>
      </c>
      <c r="F648" s="2">
        <f>'Moving Avg'!D648</f>
        <v>1.0242800000000001</v>
      </c>
      <c r="G648" s="2">
        <f>'Moving Avg'!F648</f>
        <v>1.0246249999999999</v>
      </c>
      <c r="H648" s="2">
        <f>'Moving Avg'!G648</f>
        <v>1.0178659999999997</v>
      </c>
      <c r="I648" s="2">
        <f>'Moving Avg'!H648</f>
        <v>1.0293120000000011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16.5</v>
      </c>
      <c r="Q648" s="9">
        <f t="shared" si="104"/>
        <v>11.225</v>
      </c>
      <c r="R648" s="9">
        <f t="shared" si="105"/>
        <v>9.125</v>
      </c>
      <c r="S648" s="9">
        <f t="shared" si="106"/>
        <v>11.175000000000001</v>
      </c>
      <c r="T648" s="9">
        <f t="shared" si="107"/>
        <v>10.375</v>
      </c>
      <c r="U648" s="8">
        <f t="shared" si="108"/>
        <v>10.508333333333335</v>
      </c>
      <c r="V648" s="8">
        <f t="shared" si="109"/>
        <v>10.475000000000001</v>
      </c>
    </row>
    <row r="649" spans="1:22" ht="13.5" x14ac:dyDescent="0.25">
      <c r="A649" s="3">
        <f>RSI!A649</f>
        <v>42949</v>
      </c>
      <c r="B649" s="2">
        <f>RSI!B649</f>
        <v>1.0365</v>
      </c>
      <c r="C649" s="2">
        <f>RSI!I649</f>
        <v>54.816681405651671</v>
      </c>
      <c r="D649" s="2">
        <f>MACD!E649</f>
        <v>5.2010543417981836E-3</v>
      </c>
      <c r="E649" s="2">
        <f>MACD!F649</f>
        <v>-2.130179046274485E-4</v>
      </c>
      <c r="F649" s="2">
        <f>'Moving Avg'!D649</f>
        <v>1.02884</v>
      </c>
      <c r="G649" s="2">
        <f>'Moving Avg'!F649</f>
        <v>1.026025</v>
      </c>
      <c r="H649" s="2">
        <f>'Moving Avg'!G649</f>
        <v>1.0182179999999996</v>
      </c>
      <c r="I649" s="2">
        <f>'Moving Avg'!H649</f>
        <v>1.0290640000000011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  <c r="M649" s="8">
        <f t="shared" si="100"/>
        <v>25</v>
      </c>
      <c r="N649" s="8">
        <f t="shared" si="101"/>
        <v>0</v>
      </c>
      <c r="O649" s="8">
        <f t="shared" si="102"/>
        <v>0</v>
      </c>
      <c r="P649" s="8">
        <f t="shared" si="103"/>
        <v>16.5</v>
      </c>
      <c r="Q649" s="9">
        <f t="shared" si="104"/>
        <v>11.225</v>
      </c>
      <c r="R649" s="9">
        <f t="shared" si="105"/>
        <v>9.125</v>
      </c>
      <c r="S649" s="9">
        <f t="shared" si="106"/>
        <v>11.175000000000001</v>
      </c>
      <c r="T649" s="9">
        <f t="shared" si="107"/>
        <v>10.375</v>
      </c>
      <c r="U649" s="8">
        <f t="shared" si="108"/>
        <v>10.508333333333335</v>
      </c>
      <c r="V649" s="8">
        <f t="shared" si="109"/>
        <v>10.475000000000001</v>
      </c>
    </row>
    <row r="650" spans="1:22" ht="13.5" x14ac:dyDescent="0.25">
      <c r="A650" s="3">
        <f>RSI!A650</f>
        <v>42950</v>
      </c>
      <c r="B650" s="2">
        <f>RSI!B650</f>
        <v>1.0365</v>
      </c>
      <c r="C650" s="2">
        <f>RSI!I650</f>
        <v>54.816681405651678</v>
      </c>
      <c r="D650" s="2">
        <f>MACD!E650</f>
        <v>5.8237123739466323E-3</v>
      </c>
      <c r="E650" s="2">
        <f>MACD!F650</f>
        <v>9.943281510873675E-4</v>
      </c>
      <c r="F650" s="2">
        <f>'Moving Avg'!D650</f>
        <v>1.0288400000000002</v>
      </c>
      <c r="G650" s="2">
        <f>'Moving Avg'!F650</f>
        <v>1.026645</v>
      </c>
      <c r="H650" s="2">
        <f>'Moving Avg'!G650</f>
        <v>1.0187779999999997</v>
      </c>
      <c r="I650" s="2">
        <f>'Moving Avg'!H650</f>
        <v>1.0286605000000011</v>
      </c>
      <c r="J650" s="6" t="str">
        <f>OBV!F650</f>
        <v>BULLISH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49.5</v>
      </c>
      <c r="Q650" s="9">
        <f t="shared" si="104"/>
        <v>23.675000000000001</v>
      </c>
      <c r="R650" s="9">
        <f t="shared" si="105"/>
        <v>34.875</v>
      </c>
      <c r="S650" s="9">
        <f t="shared" si="106"/>
        <v>38.525000000000006</v>
      </c>
      <c r="T650" s="9">
        <f t="shared" si="107"/>
        <v>31.125</v>
      </c>
      <c r="U650" s="8">
        <f t="shared" si="108"/>
        <v>32.358333333333334</v>
      </c>
      <c r="V650" s="8">
        <f t="shared" si="109"/>
        <v>32.049999999999997</v>
      </c>
    </row>
    <row r="651" spans="1:22" ht="13.5" x14ac:dyDescent="0.25">
      <c r="A651" s="3">
        <f>RSI!A651</f>
        <v>42951</v>
      </c>
      <c r="B651" s="2">
        <f>RSI!B651</f>
        <v>1.0474000000000001</v>
      </c>
      <c r="C651" s="2">
        <f>RSI!I651</f>
        <v>58.716864896459867</v>
      </c>
      <c r="D651" s="2">
        <f>MACD!E651</f>
        <v>3.8731029988612331E-3</v>
      </c>
      <c r="E651" s="2">
        <f>MACD!F651</f>
        <v>1.5700831206421407E-3</v>
      </c>
      <c r="F651" s="2">
        <f>'Moving Avg'!D651</f>
        <v>1.0343</v>
      </c>
      <c r="G651" s="2">
        <f>'Moving Avg'!F651</f>
        <v>1.0278100000000001</v>
      </c>
      <c r="H651" s="2">
        <f>'Moving Avg'!G651</f>
        <v>1.0191419999999995</v>
      </c>
      <c r="I651" s="2">
        <f>'Moving Avg'!H651</f>
        <v>1.0283635000000009</v>
      </c>
      <c r="J651" s="6" t="str">
        <f>OBV!F651</f>
        <v>BULLISH</v>
      </c>
      <c r="K651" s="6" t="str">
        <f>OBV!G651</f>
        <v>WEAK</v>
      </c>
      <c r="L651" s="6" t="str">
        <f>OBV!H651</f>
        <v>CONFIRMED BULLISH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67</v>
      </c>
      <c r="Q651" s="9">
        <f t="shared" si="104"/>
        <v>26.299999999999997</v>
      </c>
      <c r="R651" s="9">
        <f t="shared" si="105"/>
        <v>39.25</v>
      </c>
      <c r="S651" s="9">
        <f t="shared" si="106"/>
        <v>46.400000000000006</v>
      </c>
      <c r="T651" s="9">
        <f t="shared" si="107"/>
        <v>35.5</v>
      </c>
      <c r="U651" s="8">
        <f t="shared" si="108"/>
        <v>37.31666666666667</v>
      </c>
      <c r="V651" s="8">
        <f t="shared" si="109"/>
        <v>36.862499999999997</v>
      </c>
    </row>
    <row r="652" spans="1:22" ht="13.5" x14ac:dyDescent="0.25">
      <c r="A652" s="3">
        <f>RSI!A652</f>
        <v>42954</v>
      </c>
      <c r="B652" s="2">
        <f>RSI!B652</f>
        <v>1.0638000000000001</v>
      </c>
      <c r="C652" s="2">
        <f>RSI!I652</f>
        <v>63.782433626567155</v>
      </c>
      <c r="D652" s="2">
        <f>MACD!E652</f>
        <v>-7.0612774228950848E-4</v>
      </c>
      <c r="E652" s="2">
        <f>MACD!F652</f>
        <v>1.1148409480558109E-3</v>
      </c>
      <c r="F652" s="2">
        <f>'Moving Avg'!D652</f>
        <v>1.0430400000000002</v>
      </c>
      <c r="G652" s="2">
        <f>'Moving Avg'!F652</f>
        <v>1.029795</v>
      </c>
      <c r="H652" s="2">
        <f>'Moving Avg'!G652</f>
        <v>1.0203499999999996</v>
      </c>
      <c r="I652" s="2">
        <f>'Moving Avg'!H652</f>
        <v>1.0282775000000008</v>
      </c>
      <c r="J652" s="6" t="str">
        <f>OBV!F652</f>
        <v>BULLISH</v>
      </c>
      <c r="K652" s="6" t="str">
        <f>OBV!G652</f>
        <v>WEAK</v>
      </c>
      <c r="L652" s="6" t="str">
        <f>OBV!H652</f>
        <v>CONFIRMED BULLISH</v>
      </c>
      <c r="M652" s="8">
        <f t="shared" si="100"/>
        <v>25</v>
      </c>
      <c r="N652" s="8">
        <f t="shared" si="101"/>
        <v>45</v>
      </c>
      <c r="O652" s="8">
        <f t="shared" si="102"/>
        <v>50</v>
      </c>
      <c r="P652" s="8">
        <f t="shared" si="103"/>
        <v>67</v>
      </c>
      <c r="Q652" s="9">
        <f t="shared" si="104"/>
        <v>42.05</v>
      </c>
      <c r="R652" s="9">
        <f t="shared" si="105"/>
        <v>48.25</v>
      </c>
      <c r="S652" s="9">
        <f t="shared" si="106"/>
        <v>53.150000000000006</v>
      </c>
      <c r="T652" s="9">
        <f t="shared" si="107"/>
        <v>46.75</v>
      </c>
      <c r="U652" s="8">
        <f t="shared" si="108"/>
        <v>47.816666666666663</v>
      </c>
      <c r="V652" s="8">
        <f t="shared" si="109"/>
        <v>47.55</v>
      </c>
    </row>
    <row r="653" spans="1:22" ht="13.5" x14ac:dyDescent="0.25">
      <c r="A653" s="3">
        <f>RSI!A653</f>
        <v>42955</v>
      </c>
      <c r="B653" s="2">
        <f>RSI!B653</f>
        <v>1.0638000000000001</v>
      </c>
      <c r="C653" s="2">
        <f>RSI!I653</f>
        <v>63.782433626567155</v>
      </c>
      <c r="D653" s="2">
        <f>MACD!E653</f>
        <v>-7.9820933914271919E-3</v>
      </c>
      <c r="E653" s="2">
        <f>MACD!F653</f>
        <v>-7.0454591984078969E-4</v>
      </c>
      <c r="F653" s="2">
        <f>'Moving Avg'!D653</f>
        <v>1.0496000000000003</v>
      </c>
      <c r="G653" s="2">
        <f>'Moving Avg'!F653</f>
        <v>1.0325599999999999</v>
      </c>
      <c r="H653" s="2">
        <f>'Moving Avg'!G653</f>
        <v>1.0216619999999998</v>
      </c>
      <c r="I653" s="2">
        <f>'Moving Avg'!H653</f>
        <v>1.0280625000000008</v>
      </c>
      <c r="J653" s="6" t="str">
        <f>OBV!F653</f>
        <v>BULLISH</v>
      </c>
      <c r="K653" s="6" t="str">
        <f>OBV!G653</f>
        <v>WEAK</v>
      </c>
      <c r="L653" s="6" t="str">
        <f>OBV!H653</f>
        <v>CONFIRMED BULLISH</v>
      </c>
      <c r="M653" s="8">
        <f t="shared" si="100"/>
        <v>25</v>
      </c>
      <c r="N653" s="8">
        <f t="shared" si="101"/>
        <v>45</v>
      </c>
      <c r="O653" s="8">
        <f t="shared" si="102"/>
        <v>50</v>
      </c>
      <c r="P653" s="8">
        <f t="shared" si="103"/>
        <v>67</v>
      </c>
      <c r="Q653" s="9">
        <f t="shared" si="104"/>
        <v>42.05</v>
      </c>
      <c r="R653" s="9">
        <f t="shared" si="105"/>
        <v>48.25</v>
      </c>
      <c r="S653" s="9">
        <f t="shared" si="106"/>
        <v>53.150000000000006</v>
      </c>
      <c r="T653" s="9">
        <f t="shared" si="107"/>
        <v>46.75</v>
      </c>
      <c r="U653" s="8">
        <f t="shared" si="108"/>
        <v>47.816666666666663</v>
      </c>
      <c r="V653" s="8">
        <f t="shared" si="109"/>
        <v>47.55</v>
      </c>
    </row>
    <row r="654" spans="1:22" ht="13.5" x14ac:dyDescent="0.25">
      <c r="A654" s="3">
        <f>RSI!A654</f>
        <v>42956</v>
      </c>
      <c r="B654" s="2">
        <f>RSI!B654</f>
        <v>1.0638000000000001</v>
      </c>
      <c r="C654" s="2">
        <f>RSI!I654</f>
        <v>63.782433626567155</v>
      </c>
      <c r="D654" s="2">
        <f>MACD!E654</f>
        <v>-1.1954635214638243E-2</v>
      </c>
      <c r="E654" s="2">
        <f>MACD!F654</f>
        <v>-2.9545637788002802E-3</v>
      </c>
      <c r="F654" s="2">
        <f>'Moving Avg'!D654</f>
        <v>1.0550599999999999</v>
      </c>
      <c r="G654" s="2">
        <f>'Moving Avg'!F654</f>
        <v>1.0350649999999999</v>
      </c>
      <c r="H654" s="2">
        <f>'Moving Avg'!G654</f>
        <v>1.0227679999999999</v>
      </c>
      <c r="I654" s="2">
        <f>'Moving Avg'!H654</f>
        <v>1.0278735000000008</v>
      </c>
      <c r="J654" s="6" t="str">
        <f>OBV!F654</f>
        <v>BULLISH</v>
      </c>
      <c r="K654" s="6" t="str">
        <f>OBV!G654</f>
        <v>WEAK</v>
      </c>
      <c r="L654" s="6" t="str">
        <f>OBV!H654</f>
        <v>CONFIRMED BULLISH</v>
      </c>
      <c r="M654" s="8">
        <f t="shared" si="100"/>
        <v>25</v>
      </c>
      <c r="N654" s="8">
        <f t="shared" si="101"/>
        <v>45</v>
      </c>
      <c r="O654" s="8">
        <f t="shared" si="102"/>
        <v>50</v>
      </c>
      <c r="P654" s="8">
        <f t="shared" si="103"/>
        <v>67</v>
      </c>
      <c r="Q654" s="9">
        <f t="shared" si="104"/>
        <v>42.05</v>
      </c>
      <c r="R654" s="9">
        <f t="shared" si="105"/>
        <v>48.25</v>
      </c>
      <c r="S654" s="9">
        <f t="shared" si="106"/>
        <v>53.150000000000006</v>
      </c>
      <c r="T654" s="9">
        <f t="shared" si="107"/>
        <v>46.75</v>
      </c>
      <c r="U654" s="8">
        <f t="shared" si="108"/>
        <v>47.816666666666663</v>
      </c>
      <c r="V654" s="8">
        <f t="shared" si="109"/>
        <v>47.55</v>
      </c>
    </row>
    <row r="655" spans="1:22" ht="13.5" x14ac:dyDescent="0.25">
      <c r="A655" s="3">
        <f>RSI!A655</f>
        <v>42957</v>
      </c>
      <c r="B655" s="2">
        <f>RSI!B655</f>
        <v>1.0691999999999999</v>
      </c>
      <c r="C655" s="2">
        <f>RSI!I655</f>
        <v>65.522230954392825</v>
      </c>
      <c r="D655" s="2">
        <f>MACD!E655</f>
        <v>-1.2394038236075655E-2</v>
      </c>
      <c r="E655" s="2">
        <f>MACD!F655</f>
        <v>-4.8424586702553556E-3</v>
      </c>
      <c r="F655" s="2">
        <f>'Moving Avg'!D655</f>
        <v>1.0615999999999999</v>
      </c>
      <c r="G655" s="2">
        <f>'Moving Avg'!F655</f>
        <v>1.0378400000000001</v>
      </c>
      <c r="H655" s="2">
        <f>'Moving Avg'!G655</f>
        <v>1.0239819999999999</v>
      </c>
      <c r="I655" s="2">
        <f>'Moving Avg'!H655</f>
        <v>1.0279440000000006</v>
      </c>
      <c r="J655" s="6" t="str">
        <f>OBV!F655</f>
        <v>BULLISH</v>
      </c>
      <c r="K655" s="6" t="str">
        <f>OBV!G655</f>
        <v>WEAK</v>
      </c>
      <c r="L655" s="6" t="str">
        <f>OBV!H655</f>
        <v>CONFIRMED BULLISH</v>
      </c>
      <c r="M655" s="8">
        <f t="shared" si="100"/>
        <v>25</v>
      </c>
      <c r="N655" s="8">
        <f t="shared" si="101"/>
        <v>45</v>
      </c>
      <c r="O655" s="8">
        <f t="shared" si="102"/>
        <v>50</v>
      </c>
      <c r="P655" s="8">
        <f t="shared" si="103"/>
        <v>67</v>
      </c>
      <c r="Q655" s="9">
        <f t="shared" si="104"/>
        <v>42.05</v>
      </c>
      <c r="R655" s="9">
        <f t="shared" si="105"/>
        <v>48.25</v>
      </c>
      <c r="S655" s="9">
        <f t="shared" si="106"/>
        <v>53.150000000000006</v>
      </c>
      <c r="T655" s="9">
        <f t="shared" si="107"/>
        <v>46.75</v>
      </c>
      <c r="U655" s="8">
        <f t="shared" si="108"/>
        <v>47.816666666666663</v>
      </c>
      <c r="V655" s="8">
        <f t="shared" si="109"/>
        <v>47.55</v>
      </c>
    </row>
    <row r="656" spans="1:22" ht="13.5" x14ac:dyDescent="0.25">
      <c r="A656" s="3">
        <f>RSI!A656</f>
        <v>42958</v>
      </c>
      <c r="B656" s="2">
        <f>RSI!B656</f>
        <v>1.0691999999999999</v>
      </c>
      <c r="C656" s="2">
        <f>RSI!I656</f>
        <v>65.522230954392825</v>
      </c>
      <c r="D656" s="2">
        <f>MACD!E656</f>
        <v>-1.5492783757303563E-2</v>
      </c>
      <c r="E656" s="2">
        <f>MACD!F656</f>
        <v>-6.9725236876649974E-3</v>
      </c>
      <c r="F656" s="2">
        <f>'Moving Avg'!D656</f>
        <v>1.06596</v>
      </c>
      <c r="G656" s="2">
        <f>'Moving Avg'!F656</f>
        <v>1.0395799999999997</v>
      </c>
      <c r="H656" s="2">
        <f>'Moving Avg'!G656</f>
        <v>1.0254020000000001</v>
      </c>
      <c r="I656" s="2">
        <f>'Moving Avg'!H656</f>
        <v>1.0278075000000007</v>
      </c>
      <c r="J656" s="6" t="str">
        <f>OBV!F656</f>
        <v>BULLISH</v>
      </c>
      <c r="K656" s="6" t="str">
        <f>OBV!G656</f>
        <v>WEAK</v>
      </c>
      <c r="L656" s="6" t="str">
        <f>OBV!H656</f>
        <v>CONFIRMED BULLISH</v>
      </c>
      <c r="M656" s="8">
        <f t="shared" si="100"/>
        <v>25</v>
      </c>
      <c r="N656" s="8">
        <f t="shared" si="101"/>
        <v>45</v>
      </c>
      <c r="O656" s="8">
        <f t="shared" si="102"/>
        <v>50</v>
      </c>
      <c r="P656" s="8">
        <f t="shared" si="103"/>
        <v>67</v>
      </c>
      <c r="Q656" s="9">
        <f t="shared" si="104"/>
        <v>42.05</v>
      </c>
      <c r="R656" s="9">
        <f t="shared" si="105"/>
        <v>48.25</v>
      </c>
      <c r="S656" s="9">
        <f t="shared" si="106"/>
        <v>53.150000000000006</v>
      </c>
      <c r="T656" s="9">
        <f t="shared" si="107"/>
        <v>46.75</v>
      </c>
      <c r="U656" s="8">
        <f t="shared" si="108"/>
        <v>47.816666666666663</v>
      </c>
      <c r="V656" s="8">
        <f t="shared" si="109"/>
        <v>47.55</v>
      </c>
    </row>
    <row r="657" spans="1:22" ht="13.5" x14ac:dyDescent="0.25">
      <c r="A657" s="3">
        <f>RSI!A657</f>
        <v>42961</v>
      </c>
      <c r="B657" s="2">
        <f>RSI!B657</f>
        <v>1.0747</v>
      </c>
      <c r="C657" s="2">
        <f>RSI!I657</f>
        <v>67.373575188320046</v>
      </c>
      <c r="D657" s="2">
        <f>MACD!E657</f>
        <v>-1.8710971459036996E-2</v>
      </c>
      <c r="E657" s="2">
        <f>MACD!F657</f>
        <v>-9.3202132419393964E-3</v>
      </c>
      <c r="F657" s="2">
        <f>'Moving Avg'!D657</f>
        <v>1.0681400000000001</v>
      </c>
      <c r="G657" s="2">
        <f>'Moving Avg'!F657</f>
        <v>1.0410799999999998</v>
      </c>
      <c r="H657" s="2">
        <f>'Moving Avg'!G657</f>
        <v>1.0268280000000001</v>
      </c>
      <c r="I657" s="2">
        <f>'Moving Avg'!H657</f>
        <v>1.0278280000000006</v>
      </c>
      <c r="J657" s="6" t="str">
        <f>OBV!F657</f>
        <v>BULLISH</v>
      </c>
      <c r="K657" s="6" t="str">
        <f>OBV!G657</f>
        <v>WEAK</v>
      </c>
      <c r="L657" s="6" t="str">
        <f>OBV!H657</f>
        <v>CONFIRMED BULLISH</v>
      </c>
      <c r="M657" s="8">
        <f t="shared" si="100"/>
        <v>25</v>
      </c>
      <c r="N657" s="8">
        <f t="shared" si="101"/>
        <v>45</v>
      </c>
      <c r="O657" s="8">
        <f t="shared" si="102"/>
        <v>50</v>
      </c>
      <c r="P657" s="8">
        <f t="shared" si="103"/>
        <v>67</v>
      </c>
      <c r="Q657" s="9">
        <f t="shared" si="104"/>
        <v>42.05</v>
      </c>
      <c r="R657" s="9">
        <f t="shared" si="105"/>
        <v>48.25</v>
      </c>
      <c r="S657" s="9">
        <f t="shared" si="106"/>
        <v>53.150000000000006</v>
      </c>
      <c r="T657" s="9">
        <f t="shared" si="107"/>
        <v>46.75</v>
      </c>
      <c r="U657" s="8">
        <f t="shared" si="108"/>
        <v>47.816666666666663</v>
      </c>
      <c r="V657" s="8">
        <f t="shared" si="109"/>
        <v>47.55</v>
      </c>
    </row>
    <row r="658" spans="1:22" ht="13.5" x14ac:dyDescent="0.25">
      <c r="A658" s="3">
        <f>RSI!A658</f>
        <v>42962</v>
      </c>
      <c r="B658" s="2">
        <f>RSI!B658</f>
        <v>1.0691999999999999</v>
      </c>
      <c r="C658" s="2">
        <f>RSI!I658</f>
        <v>63.690525826963288</v>
      </c>
      <c r="D658" s="2">
        <f>MACD!E658</f>
        <v>-1.9557004883938855E-2</v>
      </c>
      <c r="E658" s="2">
        <f>MACD!F658</f>
        <v>-1.136757157033929E-2</v>
      </c>
      <c r="F658" s="2">
        <f>'Moving Avg'!D658</f>
        <v>1.0692200000000001</v>
      </c>
      <c r="G658" s="2">
        <f>'Moving Avg'!F658</f>
        <v>1.0423049999999998</v>
      </c>
      <c r="H658" s="2">
        <f>'Moving Avg'!G658</f>
        <v>1.0282480000000001</v>
      </c>
      <c r="I658" s="2">
        <f>'Moving Avg'!H658</f>
        <v>1.0277435000000004</v>
      </c>
      <c r="J658" s="6" t="str">
        <f>OBV!F658</f>
        <v>BULLISH</v>
      </c>
      <c r="K658" s="6" t="str">
        <f>OBV!G658</f>
        <v>WEAK</v>
      </c>
      <c r="L658" s="6" t="str">
        <f>OBV!H658</f>
        <v>CONFIRMED BULLISH</v>
      </c>
      <c r="M658" s="8">
        <f t="shared" si="100"/>
        <v>25</v>
      </c>
      <c r="N658" s="8">
        <f t="shared" si="101"/>
        <v>45</v>
      </c>
      <c r="O658" s="8">
        <f t="shared" si="102"/>
        <v>50</v>
      </c>
      <c r="P658" s="8">
        <f t="shared" si="103"/>
        <v>67</v>
      </c>
      <c r="Q658" s="9">
        <f t="shared" si="104"/>
        <v>42.05</v>
      </c>
      <c r="R658" s="9">
        <f t="shared" si="105"/>
        <v>48.25</v>
      </c>
      <c r="S658" s="9">
        <f t="shared" si="106"/>
        <v>53.150000000000006</v>
      </c>
      <c r="T658" s="9">
        <f t="shared" si="107"/>
        <v>46.75</v>
      </c>
      <c r="U658" s="8">
        <f t="shared" si="108"/>
        <v>47.816666666666663</v>
      </c>
      <c r="V658" s="8">
        <f t="shared" si="109"/>
        <v>47.55</v>
      </c>
    </row>
    <row r="659" spans="1:22" ht="13.5" x14ac:dyDescent="0.25">
      <c r="A659" s="3">
        <f>RSI!A659</f>
        <v>42963</v>
      </c>
      <c r="B659" s="2">
        <f>RSI!B659</f>
        <v>1.0691999999999999</v>
      </c>
      <c r="C659" s="2">
        <f>RSI!I659</f>
        <v>63.690525826963288</v>
      </c>
      <c r="D659" s="2">
        <f>MACD!E659</f>
        <v>-1.9586153523005079E-2</v>
      </c>
      <c r="E659" s="2">
        <f>MACD!F659</f>
        <v>-1.3011287960872447E-2</v>
      </c>
      <c r="F659" s="2">
        <f>'Moving Avg'!D659</f>
        <v>1.0703</v>
      </c>
      <c r="G659" s="2">
        <f>'Moving Avg'!F659</f>
        <v>1.0435299999999998</v>
      </c>
      <c r="H659" s="2">
        <f>'Moving Avg'!G659</f>
        <v>1.029668</v>
      </c>
      <c r="I659" s="2">
        <f>'Moving Avg'!H659</f>
        <v>1.0278140000000002</v>
      </c>
      <c r="J659" s="6" t="str">
        <f>OBV!F659</f>
        <v>BULLISH</v>
      </c>
      <c r="K659" s="6" t="str">
        <f>OBV!G659</f>
        <v>WEAK</v>
      </c>
      <c r="L659" s="6" t="str">
        <f>OBV!H659</f>
        <v>CONFIRMED BULLISH</v>
      </c>
      <c r="M659" s="8">
        <f t="shared" si="100"/>
        <v>25</v>
      </c>
      <c r="N659" s="8">
        <f t="shared" si="101"/>
        <v>45</v>
      </c>
      <c r="O659" s="8">
        <f t="shared" si="102"/>
        <v>50</v>
      </c>
      <c r="P659" s="8">
        <f t="shared" si="103"/>
        <v>67</v>
      </c>
      <c r="Q659" s="9">
        <f t="shared" si="104"/>
        <v>42.05</v>
      </c>
      <c r="R659" s="9">
        <f t="shared" si="105"/>
        <v>48.25</v>
      </c>
      <c r="S659" s="9">
        <f t="shared" si="106"/>
        <v>53.150000000000006</v>
      </c>
      <c r="T659" s="9">
        <f t="shared" si="107"/>
        <v>46.75</v>
      </c>
      <c r="U659" s="8">
        <f t="shared" si="108"/>
        <v>47.816666666666663</v>
      </c>
      <c r="V659" s="8">
        <f t="shared" si="109"/>
        <v>47.55</v>
      </c>
    </row>
    <row r="660" spans="1:22" ht="13.5" x14ac:dyDescent="0.25">
      <c r="A660" s="3">
        <f>RSI!A660</f>
        <v>42964</v>
      </c>
      <c r="B660" s="2">
        <f>RSI!B660</f>
        <v>1.0638000000000001</v>
      </c>
      <c r="C660" s="2">
        <f>RSI!I660</f>
        <v>59.958301783310354</v>
      </c>
      <c r="D660" s="2">
        <f>MACD!E660</f>
        <v>-1.9358436319732109E-2</v>
      </c>
      <c r="E660" s="2">
        <f>MACD!F660</f>
        <v>-1.4280717632644381E-2</v>
      </c>
      <c r="F660" s="2">
        <f>'Moving Avg'!D660</f>
        <v>1.0692200000000001</v>
      </c>
      <c r="G660" s="2">
        <f>'Moving Avg'!F660</f>
        <v>1.04474</v>
      </c>
      <c r="H660" s="2">
        <f>'Moving Avg'!G660</f>
        <v>1.0307740000000001</v>
      </c>
      <c r="I660" s="2">
        <f>'Moving Avg'!H660</f>
        <v>1.0279610000000003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16.5</v>
      </c>
      <c r="Q660" s="9">
        <f t="shared" si="104"/>
        <v>34.475000000000001</v>
      </c>
      <c r="R660" s="9">
        <f t="shared" si="105"/>
        <v>35.625</v>
      </c>
      <c r="S660" s="9">
        <f t="shared" si="106"/>
        <v>30.425000000000001</v>
      </c>
      <c r="T660" s="9">
        <f t="shared" si="107"/>
        <v>34.125</v>
      </c>
      <c r="U660" s="8">
        <f t="shared" si="108"/>
        <v>33.508333333333333</v>
      </c>
      <c r="V660" s="8">
        <f t="shared" si="109"/>
        <v>33.662499999999994</v>
      </c>
    </row>
    <row r="661" spans="1:22" ht="13.5" x14ac:dyDescent="0.25">
      <c r="A661" s="3">
        <f>RSI!A661</f>
        <v>42965</v>
      </c>
      <c r="B661" s="2">
        <f>RSI!B661</f>
        <v>1.0638000000000001</v>
      </c>
      <c r="C661" s="2">
        <f>RSI!I661</f>
        <v>59.958301783310354</v>
      </c>
      <c r="D661" s="2">
        <f>MACD!E661</f>
        <v>-1.7593604478766123E-2</v>
      </c>
      <c r="E661" s="2">
        <f>MACD!F661</f>
        <v>-1.494329500186873E-2</v>
      </c>
      <c r="F661" s="2">
        <f>'Moving Avg'!D661</f>
        <v>1.0681400000000001</v>
      </c>
      <c r="G661" s="2">
        <f>'Moving Avg'!F661</f>
        <v>1.04647</v>
      </c>
      <c r="H661" s="2">
        <f>'Moving Avg'!G661</f>
        <v>1.031982</v>
      </c>
      <c r="I661" s="2">
        <f>'Moving Avg'!H661</f>
        <v>1.0278495000000001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45</v>
      </c>
      <c r="O661" s="8">
        <f t="shared" si="102"/>
        <v>50</v>
      </c>
      <c r="P661" s="8">
        <f t="shared" si="103"/>
        <v>16.5</v>
      </c>
      <c r="Q661" s="9">
        <f t="shared" si="104"/>
        <v>34.475000000000001</v>
      </c>
      <c r="R661" s="9">
        <f t="shared" si="105"/>
        <v>35.625</v>
      </c>
      <c r="S661" s="9">
        <f t="shared" si="106"/>
        <v>30.425000000000001</v>
      </c>
      <c r="T661" s="9">
        <f t="shared" si="107"/>
        <v>34.125</v>
      </c>
      <c r="U661" s="8">
        <f t="shared" si="108"/>
        <v>33.508333333333333</v>
      </c>
      <c r="V661" s="8">
        <f t="shared" si="109"/>
        <v>33.662499999999994</v>
      </c>
    </row>
    <row r="662" spans="1:22" ht="13.5" x14ac:dyDescent="0.25">
      <c r="A662" s="3">
        <f>RSI!A662</f>
        <v>42968</v>
      </c>
      <c r="B662" s="2">
        <f>RSI!B662</f>
        <v>1.0691999999999999</v>
      </c>
      <c r="C662" s="2">
        <f>RSI!I662</f>
        <v>62.506417671417324</v>
      </c>
      <c r="D662" s="2">
        <f>MACD!E662</f>
        <v>-1.4074222216143406E-2</v>
      </c>
      <c r="E662" s="2">
        <f>MACD!F662</f>
        <v>-1.4769480444723666E-2</v>
      </c>
      <c r="F662" s="2">
        <f>'Moving Avg'!D662</f>
        <v>1.06704</v>
      </c>
      <c r="G662" s="2">
        <f>'Moving Avg'!F662</f>
        <v>1.0489850000000001</v>
      </c>
      <c r="H662" s="2">
        <f>'Moving Avg'!G662</f>
        <v>1.0332980000000003</v>
      </c>
      <c r="I662" s="2">
        <f>'Moving Avg'!H662</f>
        <v>1.0276354999999999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16.5</v>
      </c>
      <c r="Q662" s="9">
        <f t="shared" si="104"/>
        <v>18.725000000000001</v>
      </c>
      <c r="R662" s="9">
        <f t="shared" si="105"/>
        <v>26.625</v>
      </c>
      <c r="S662" s="9">
        <f t="shared" si="106"/>
        <v>23.675000000000001</v>
      </c>
      <c r="T662" s="9">
        <f t="shared" si="107"/>
        <v>22.875</v>
      </c>
      <c r="U662" s="8">
        <f t="shared" si="108"/>
        <v>23.008333333333336</v>
      </c>
      <c r="V662" s="8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1.0691999999999999</v>
      </c>
      <c r="C663" s="2">
        <f>RSI!I663</f>
        <v>62.506417671417331</v>
      </c>
      <c r="D663" s="2">
        <f>MACD!E663</f>
        <v>-1.1218019905357313E-2</v>
      </c>
      <c r="E663" s="2">
        <f>MACD!F663</f>
        <v>-1.4059188336850395E-2</v>
      </c>
      <c r="F663" s="2">
        <f>'Moving Avg'!D663</f>
        <v>1.06704</v>
      </c>
      <c r="G663" s="2">
        <f>'Moving Avg'!F663</f>
        <v>1.0525350000000002</v>
      </c>
      <c r="H663" s="2">
        <f>'Moving Avg'!G663</f>
        <v>1.0345120000000003</v>
      </c>
      <c r="I663" s="2">
        <f>'Moving Avg'!H663</f>
        <v>1.0275509999999999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42970</v>
      </c>
      <c r="B664" s="2">
        <f>RSI!B664</f>
        <v>1.0691999999999999</v>
      </c>
      <c r="C664" s="2">
        <f>RSI!I664</f>
        <v>62.506417671417331</v>
      </c>
      <c r="D664" s="2">
        <f>MACD!E664</f>
        <v>-8.9139523410053378E-3</v>
      </c>
      <c r="E664" s="2">
        <f>MACD!F664</f>
        <v>-1.3030141137681384E-2</v>
      </c>
      <c r="F664" s="2">
        <f>'Moving Avg'!D664</f>
        <v>1.06704</v>
      </c>
      <c r="G664" s="2">
        <f>'Moving Avg'!F664</f>
        <v>1.05531</v>
      </c>
      <c r="H664" s="2">
        <f>'Moving Avg'!G664</f>
        <v>1.0357260000000001</v>
      </c>
      <c r="I664" s="2">
        <f>'Moving Avg'!H664</f>
        <v>1.0274919999999998</v>
      </c>
      <c r="J664" s="6" t="str">
        <f>OBV!F664</f>
        <v>BEARISH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1.0691999999999999</v>
      </c>
      <c r="C665" s="2">
        <f>RSI!I665</f>
        <v>62.506417671417331</v>
      </c>
      <c r="D665" s="2">
        <f>MACD!E665</f>
        <v>-6.2379569291510784E-3</v>
      </c>
      <c r="E665" s="2">
        <f>MACD!F665</f>
        <v>-1.1671704295975324E-2</v>
      </c>
      <c r="F665" s="2">
        <f>'Moving Avg'!D665</f>
        <v>1.06812</v>
      </c>
      <c r="G665" s="2">
        <f>'Moving Avg'!F665</f>
        <v>1.056945</v>
      </c>
      <c r="H665" s="2">
        <f>'Moving Avg'!G665</f>
        <v>1.0369400000000004</v>
      </c>
      <c r="I665" s="2">
        <f>'Moving Avg'!H665</f>
        <v>1.0274074999999998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83.5</v>
      </c>
      <c r="Q665" s="9">
        <f t="shared" si="104"/>
        <v>28.774999999999999</v>
      </c>
      <c r="R665" s="9">
        <f t="shared" si="105"/>
        <v>43.375</v>
      </c>
      <c r="S665" s="9">
        <f t="shared" si="106"/>
        <v>53.825000000000003</v>
      </c>
      <c r="T665" s="9">
        <f t="shared" si="107"/>
        <v>39.625</v>
      </c>
      <c r="U665" s="8">
        <f t="shared" si="108"/>
        <v>41.991666666666667</v>
      </c>
      <c r="V665" s="8">
        <f t="shared" si="109"/>
        <v>41.400000000000006</v>
      </c>
    </row>
    <row r="666" spans="1:22" ht="13.5" x14ac:dyDescent="0.25">
      <c r="A666" s="3">
        <f>RSI!A666</f>
        <v>42972</v>
      </c>
      <c r="B666" s="2">
        <f>RSI!B666</f>
        <v>1.0691999999999999</v>
      </c>
      <c r="C666" s="2">
        <f>RSI!I666</f>
        <v>62.506417671417331</v>
      </c>
      <c r="D666" s="2">
        <f>MACD!E666</f>
        <v>-4.0702914990184969E-3</v>
      </c>
      <c r="E666" s="2">
        <f>MACD!F666</f>
        <v>-1.0151421736583958E-2</v>
      </c>
      <c r="F666" s="2">
        <f>'Moving Avg'!D666</f>
        <v>1.0691999999999999</v>
      </c>
      <c r="G666" s="2">
        <f>'Moving Avg'!F666</f>
        <v>1.0593999999999999</v>
      </c>
      <c r="H666" s="2">
        <f>'Moving Avg'!G666</f>
        <v>1.0381540000000005</v>
      </c>
      <c r="I666" s="2">
        <f>'Moving Avg'!H666</f>
        <v>1.0272709999999998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83.5</v>
      </c>
      <c r="Q666" s="9">
        <f t="shared" si="104"/>
        <v>28.774999999999999</v>
      </c>
      <c r="R666" s="9">
        <f t="shared" si="105"/>
        <v>43.375</v>
      </c>
      <c r="S666" s="9">
        <f t="shared" si="106"/>
        <v>53.825000000000003</v>
      </c>
      <c r="T666" s="9">
        <f t="shared" si="107"/>
        <v>39.625</v>
      </c>
      <c r="U666" s="8">
        <f t="shared" si="108"/>
        <v>41.991666666666667</v>
      </c>
      <c r="V666" s="8">
        <f t="shared" si="109"/>
        <v>41.400000000000006</v>
      </c>
    </row>
    <row r="667" spans="1:22" ht="13.5" x14ac:dyDescent="0.25">
      <c r="A667" s="3">
        <f>RSI!A667</f>
        <v>42975</v>
      </c>
      <c r="B667" s="2">
        <f>RSI!B667</f>
        <v>1.0691999999999999</v>
      </c>
      <c r="C667" s="2">
        <f>RSI!I667</f>
        <v>62.506417671417339</v>
      </c>
      <c r="D667" s="2">
        <f>MACD!E667</f>
        <v>-1.4794391933703466E-3</v>
      </c>
      <c r="E667" s="2">
        <f>MACD!F667</f>
        <v>-8.4170252279412352E-3</v>
      </c>
      <c r="F667" s="2">
        <f>'Moving Avg'!D667</f>
        <v>1.0691999999999999</v>
      </c>
      <c r="G667" s="2">
        <f>'Moving Avg'!F667</f>
        <v>1.061855</v>
      </c>
      <c r="H667" s="2">
        <f>'Moving Avg'!G667</f>
        <v>1.0393680000000003</v>
      </c>
      <c r="I667" s="2">
        <f>'Moving Avg'!H667</f>
        <v>1.0271344999999998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33</v>
      </c>
      <c r="Q667" s="9">
        <f t="shared" si="104"/>
        <v>21.2</v>
      </c>
      <c r="R667" s="9">
        <f t="shared" si="105"/>
        <v>30.75</v>
      </c>
      <c r="S667" s="9">
        <f t="shared" si="106"/>
        <v>31.1</v>
      </c>
      <c r="T667" s="9">
        <f t="shared" si="107"/>
        <v>27</v>
      </c>
      <c r="U667" s="8">
        <f t="shared" si="108"/>
        <v>27.683333333333337</v>
      </c>
      <c r="V667" s="8">
        <f t="shared" si="109"/>
        <v>27.512500000000003</v>
      </c>
    </row>
    <row r="668" spans="1:22" ht="13.5" x14ac:dyDescent="0.25">
      <c r="A668" s="3">
        <f>RSI!A668</f>
        <v>42976</v>
      </c>
      <c r="B668" s="2">
        <f>RSI!B668</f>
        <v>1.0638000000000001</v>
      </c>
      <c r="C668" s="2">
        <f>RSI!I668</f>
        <v>56.861789828498495</v>
      </c>
      <c r="D668" s="2">
        <f>MACD!E668</f>
        <v>1.8381476909890004E-4</v>
      </c>
      <c r="E668" s="2">
        <f>MACD!F668</f>
        <v>-6.6968572285332085E-3</v>
      </c>
      <c r="F668" s="2">
        <f>'Moving Avg'!D668</f>
        <v>1.06812</v>
      </c>
      <c r="G668" s="2">
        <f>'Moving Avg'!F668</f>
        <v>1.0634950000000001</v>
      </c>
      <c r="H668" s="2">
        <f>'Moving Avg'!G668</f>
        <v>1.0403700000000005</v>
      </c>
      <c r="I668" s="2">
        <f>'Moving Avg'!H668</f>
        <v>1.0269194999999998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16.5</v>
      </c>
      <c r="Q668" s="9">
        <f t="shared" si="104"/>
        <v>18.725000000000001</v>
      </c>
      <c r="R668" s="9">
        <f t="shared" si="105"/>
        <v>26.625</v>
      </c>
      <c r="S668" s="9">
        <f t="shared" si="106"/>
        <v>23.675000000000001</v>
      </c>
      <c r="T668" s="9">
        <f t="shared" si="107"/>
        <v>22.875</v>
      </c>
      <c r="U668" s="8">
        <f t="shared" si="108"/>
        <v>23.008333333333336</v>
      </c>
      <c r="V668" s="8">
        <f t="shared" si="109"/>
        <v>22.975000000000001</v>
      </c>
    </row>
    <row r="669" spans="1:22" ht="13.5" x14ac:dyDescent="0.25">
      <c r="A669" s="3">
        <f>RSI!A669</f>
        <v>42977</v>
      </c>
      <c r="B669" s="2">
        <f>RSI!B669</f>
        <v>1.0691999999999999</v>
      </c>
      <c r="C669" s="2">
        <f>RSI!I669</f>
        <v>60.685204548685931</v>
      </c>
      <c r="D669" s="2">
        <f>MACD!E669</f>
        <v>1.1463776767988154E-3</v>
      </c>
      <c r="E669" s="2">
        <f>MACD!F669</f>
        <v>-5.1282102474668042E-3</v>
      </c>
      <c r="F669" s="2">
        <f>'Moving Avg'!D669</f>
        <v>1.06812</v>
      </c>
      <c r="G669" s="2">
        <f>'Moving Avg'!F669</f>
        <v>1.0651299999999999</v>
      </c>
      <c r="H669" s="2">
        <f>'Moving Avg'!G669</f>
        <v>1.0413760000000005</v>
      </c>
      <c r="I669" s="2">
        <f>'Moving Avg'!H669</f>
        <v>1.0268349999999997</v>
      </c>
      <c r="J669" s="6" t="str">
        <f>OBV!F669</f>
        <v>BULLISH</v>
      </c>
      <c r="K669" s="6" t="str">
        <f>OBV!G669</f>
        <v>WEAK</v>
      </c>
      <c r="L669" s="6" t="str">
        <f>OBV!H669</f>
        <v>NEUTRAL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33</v>
      </c>
      <c r="Q669" s="9">
        <f t="shared" si="104"/>
        <v>21.2</v>
      </c>
      <c r="R669" s="9">
        <f t="shared" si="105"/>
        <v>30.75</v>
      </c>
      <c r="S669" s="9">
        <f t="shared" si="106"/>
        <v>31.1</v>
      </c>
      <c r="T669" s="9">
        <f t="shared" si="107"/>
        <v>27</v>
      </c>
      <c r="U669" s="8">
        <f t="shared" si="108"/>
        <v>27.683333333333337</v>
      </c>
      <c r="V669" s="8">
        <f t="shared" si="109"/>
        <v>27.512500000000003</v>
      </c>
    </row>
    <row r="670" spans="1:22" ht="13.5" x14ac:dyDescent="0.25">
      <c r="A670" s="3">
        <f>RSI!A670</f>
        <v>42978</v>
      </c>
      <c r="B670" s="2">
        <f>RSI!B670</f>
        <v>1.0691999999999999</v>
      </c>
      <c r="C670" s="2">
        <f>RSI!I670</f>
        <v>60.685204548685931</v>
      </c>
      <c r="D670" s="2">
        <f>MACD!E670</f>
        <v>1.056689041215586E-3</v>
      </c>
      <c r="E670" s="2">
        <f>MACD!F670</f>
        <v>-3.891230389730326E-3</v>
      </c>
      <c r="F670" s="2">
        <f>'Moving Avg'!D670</f>
        <v>1.06812</v>
      </c>
      <c r="G670" s="2">
        <f>'Moving Avg'!F670</f>
        <v>1.066765</v>
      </c>
      <c r="H670" s="2">
        <f>'Moving Avg'!G670</f>
        <v>1.0423820000000006</v>
      </c>
      <c r="I670" s="2">
        <f>'Moving Avg'!H670</f>
        <v>1.0267759999999995</v>
      </c>
      <c r="J670" s="6" t="str">
        <f>OBV!F670</f>
        <v>BULLISH</v>
      </c>
      <c r="K670" s="6" t="str">
        <f>OBV!G670</f>
        <v>WEAK</v>
      </c>
      <c r="L670" s="6" t="str">
        <f>OBV!H670</f>
        <v>NEUTRAL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33</v>
      </c>
      <c r="Q670" s="9">
        <f t="shared" si="104"/>
        <v>21.2</v>
      </c>
      <c r="R670" s="9">
        <f t="shared" si="105"/>
        <v>30.75</v>
      </c>
      <c r="S670" s="9">
        <f t="shared" si="106"/>
        <v>31.1</v>
      </c>
      <c r="T670" s="9">
        <f t="shared" si="107"/>
        <v>27</v>
      </c>
      <c r="U670" s="8">
        <f t="shared" si="108"/>
        <v>27.683333333333337</v>
      </c>
      <c r="V670" s="8">
        <f t="shared" si="109"/>
        <v>27.512500000000003</v>
      </c>
    </row>
    <row r="671" spans="1:22" ht="13.5" x14ac:dyDescent="0.25">
      <c r="A671" s="3">
        <f>RSI!A671</f>
        <v>42982</v>
      </c>
      <c r="B671" s="2">
        <f>RSI!B671</f>
        <v>1.0583</v>
      </c>
      <c r="C671" s="2">
        <f>RSI!I671</f>
        <v>50.25742932196605</v>
      </c>
      <c r="D671" s="2">
        <f>MACD!E671</f>
        <v>1.720247072696246E-3</v>
      </c>
      <c r="E671" s="2">
        <f>MACD!F671</f>
        <v>-2.7689348972450116E-3</v>
      </c>
      <c r="F671" s="2">
        <f>'Moving Avg'!D671</f>
        <v>1.0659399999999999</v>
      </c>
      <c r="G671" s="2">
        <f>'Moving Avg'!F671</f>
        <v>1.06731</v>
      </c>
      <c r="H671" s="2">
        <f>'Moving Avg'!G671</f>
        <v>1.0430660000000005</v>
      </c>
      <c r="I671" s="2">
        <f>'Moving Avg'!H671</f>
        <v>1.0266109999999997</v>
      </c>
      <c r="J671" s="6" t="str">
        <f>OBV!F671</f>
        <v>BEARISH</v>
      </c>
      <c r="K671" s="6" t="str">
        <f>OBV!G671</f>
        <v>STRONG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33</v>
      </c>
      <c r="Q671" s="9">
        <f t="shared" si="104"/>
        <v>21.2</v>
      </c>
      <c r="R671" s="9">
        <f t="shared" si="105"/>
        <v>30.75</v>
      </c>
      <c r="S671" s="9">
        <f t="shared" si="106"/>
        <v>31.1</v>
      </c>
      <c r="T671" s="9">
        <f t="shared" si="107"/>
        <v>27</v>
      </c>
      <c r="U671" s="8">
        <f t="shared" si="108"/>
        <v>27.683333333333337</v>
      </c>
      <c r="V671" s="8">
        <f t="shared" si="109"/>
        <v>27.512500000000003</v>
      </c>
    </row>
    <row r="672" spans="1:22" ht="13.5" x14ac:dyDescent="0.25">
      <c r="A672" s="3">
        <f>RSI!A672</f>
        <v>42983</v>
      </c>
      <c r="B672" s="2">
        <f>RSI!B672</f>
        <v>1.0638000000000001</v>
      </c>
      <c r="C672" s="2">
        <f>RSI!I672</f>
        <v>54.505472075677439</v>
      </c>
      <c r="D672" s="2">
        <f>MACD!E672</f>
        <v>2.7065646520876285E-3</v>
      </c>
      <c r="E672" s="2">
        <f>MACD!F672</f>
        <v>-1.6738349873784838E-3</v>
      </c>
      <c r="F672" s="2">
        <f>'Moving Avg'!D672</f>
        <v>1.0648600000000001</v>
      </c>
      <c r="G672" s="2">
        <f>'Moving Avg'!F672</f>
        <v>1.06731</v>
      </c>
      <c r="H672" s="2">
        <f>'Moving Avg'!G672</f>
        <v>1.0439640000000006</v>
      </c>
      <c r="I672" s="2">
        <f>'Moving Avg'!H672</f>
        <v>1.0266284999999997</v>
      </c>
      <c r="J672" s="6" t="str">
        <f>OBV!F672</f>
        <v>BEARISH</v>
      </c>
      <c r="K672" s="6" t="str">
        <f>OBV!G672</f>
        <v>STRONG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33</v>
      </c>
      <c r="Q672" s="9">
        <f t="shared" si="104"/>
        <v>21.2</v>
      </c>
      <c r="R672" s="9">
        <f t="shared" si="105"/>
        <v>30.75</v>
      </c>
      <c r="S672" s="9">
        <f t="shared" si="106"/>
        <v>31.1</v>
      </c>
      <c r="T672" s="9">
        <f t="shared" si="107"/>
        <v>27</v>
      </c>
      <c r="U672" s="8">
        <f t="shared" si="108"/>
        <v>27.683333333333337</v>
      </c>
      <c r="V672" s="8">
        <f t="shared" si="109"/>
        <v>27.512500000000003</v>
      </c>
    </row>
    <row r="673" spans="1:22" ht="13.5" x14ac:dyDescent="0.25">
      <c r="A673" s="3">
        <f>RSI!A673</f>
        <v>42984</v>
      </c>
      <c r="B673" s="2">
        <f>RSI!B673</f>
        <v>1.0638000000000001</v>
      </c>
      <c r="C673" s="2">
        <f>RSI!I673</f>
        <v>54.505472075677432</v>
      </c>
      <c r="D673" s="2">
        <f>MACD!E673</f>
        <v>3.5100150102767014E-3</v>
      </c>
      <c r="E673" s="2">
        <f>MACD!F673</f>
        <v>-6.3706498784744676E-4</v>
      </c>
      <c r="F673" s="2">
        <f>'Moving Avg'!D673</f>
        <v>1.0648600000000001</v>
      </c>
      <c r="G673" s="2">
        <f>'Moving Avg'!F673</f>
        <v>1.06731</v>
      </c>
      <c r="H673" s="2">
        <f>'Moving Avg'!G673</f>
        <v>1.0445520000000006</v>
      </c>
      <c r="I673" s="2">
        <f>'Moving Avg'!H673</f>
        <v>1.0265684999999996</v>
      </c>
      <c r="J673" s="6" t="str">
        <f>OBV!F673</f>
        <v>BEARISH</v>
      </c>
      <c r="K673" s="6" t="str">
        <f>OBV!G673</f>
        <v>STRONG</v>
      </c>
      <c r="L673" s="6" t="str">
        <f>OBV!H673</f>
        <v>NEUTRAL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33</v>
      </c>
      <c r="Q673" s="9">
        <f t="shared" si="104"/>
        <v>21.2</v>
      </c>
      <c r="R673" s="9">
        <f t="shared" si="105"/>
        <v>30.75</v>
      </c>
      <c r="S673" s="9">
        <f t="shared" si="106"/>
        <v>31.1</v>
      </c>
      <c r="T673" s="9">
        <f t="shared" si="107"/>
        <v>27</v>
      </c>
      <c r="U673" s="8">
        <f t="shared" si="108"/>
        <v>27.683333333333337</v>
      </c>
      <c r="V673" s="8">
        <f t="shared" si="109"/>
        <v>27.512500000000003</v>
      </c>
    </row>
    <row r="674" spans="1:22" ht="13.5" x14ac:dyDescent="0.25">
      <c r="A674" s="3">
        <f>RSI!A674</f>
        <v>42985</v>
      </c>
      <c r="B674" s="2">
        <f>RSI!B674</f>
        <v>1.0638000000000001</v>
      </c>
      <c r="C674" s="2">
        <f>RSI!I674</f>
        <v>54.505472075677432</v>
      </c>
      <c r="D674" s="2">
        <f>MACD!E674</f>
        <v>4.1610371996239071E-3</v>
      </c>
      <c r="E674" s="2">
        <f>MACD!F674</f>
        <v>3.2255544964682398E-4</v>
      </c>
      <c r="F674" s="2">
        <f>'Moving Avg'!D674</f>
        <v>1.0637800000000002</v>
      </c>
      <c r="G674" s="2">
        <f>'Moving Avg'!F674</f>
        <v>1.0673100000000002</v>
      </c>
      <c r="H674" s="2">
        <f>'Moving Avg'!G674</f>
        <v>1.0448300000000004</v>
      </c>
      <c r="I674" s="2">
        <f>'Moving Avg'!H674</f>
        <v>1.0265604999999995</v>
      </c>
      <c r="J674" s="6" t="str">
        <f>OBV!F674</f>
        <v>BEARISH</v>
      </c>
      <c r="K674" s="6" t="str">
        <f>OBV!G674</f>
        <v>STRONG</v>
      </c>
      <c r="L674" s="6" t="str">
        <f>OBV!H674</f>
        <v>CONFIRMED BEARISH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33</v>
      </c>
      <c r="Q674" s="9">
        <f t="shared" si="104"/>
        <v>21.2</v>
      </c>
      <c r="R674" s="9">
        <f t="shared" si="105"/>
        <v>30.75</v>
      </c>
      <c r="S674" s="9">
        <f t="shared" si="106"/>
        <v>31.1</v>
      </c>
      <c r="T674" s="9">
        <f t="shared" si="107"/>
        <v>27</v>
      </c>
      <c r="U674" s="8">
        <f t="shared" si="108"/>
        <v>27.683333333333337</v>
      </c>
      <c r="V674" s="8">
        <f t="shared" si="109"/>
        <v>27.512500000000003</v>
      </c>
    </row>
    <row r="675" spans="1:22" ht="13.5" x14ac:dyDescent="0.25">
      <c r="A675" s="3">
        <f>RSI!A675</f>
        <v>42986</v>
      </c>
      <c r="B675" s="2">
        <f>RSI!B675</f>
        <v>1.0801000000000001</v>
      </c>
      <c r="C675" s="2">
        <f>RSI!I675</f>
        <v>65.432605850816799</v>
      </c>
      <c r="D675" s="2">
        <f>MACD!E675</f>
        <v>3.4778091462677185E-3</v>
      </c>
      <c r="E675" s="2">
        <f>MACD!F675</f>
        <v>9.5360618897100298E-4</v>
      </c>
      <c r="F675" s="2">
        <f>'Moving Avg'!D675</f>
        <v>1.06596</v>
      </c>
      <c r="G675" s="2">
        <f>'Moving Avg'!F675</f>
        <v>1.0678550000000002</v>
      </c>
      <c r="H675" s="2">
        <f>'Moving Avg'!G675</f>
        <v>1.0455380000000005</v>
      </c>
      <c r="I675" s="2">
        <f>'Moving Avg'!H675</f>
        <v>1.0268149999999996</v>
      </c>
      <c r="J675" s="6" t="str">
        <f>OBV!F675</f>
        <v>BEARISH</v>
      </c>
      <c r="K675" s="6" t="str">
        <f>OBV!G675</f>
        <v>STRONG</v>
      </c>
      <c r="L675" s="6" t="str">
        <f>OBV!H675</f>
        <v>BEARISH DIVERGENCE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33</v>
      </c>
      <c r="Q675" s="9">
        <f t="shared" si="104"/>
        <v>21.2</v>
      </c>
      <c r="R675" s="9">
        <f t="shared" si="105"/>
        <v>30.75</v>
      </c>
      <c r="S675" s="9">
        <f t="shared" si="106"/>
        <v>31.1</v>
      </c>
      <c r="T675" s="9">
        <f t="shared" si="107"/>
        <v>27</v>
      </c>
      <c r="U675" s="8">
        <f t="shared" si="108"/>
        <v>27.683333333333337</v>
      </c>
      <c r="V675" s="8">
        <f t="shared" si="109"/>
        <v>27.512500000000003</v>
      </c>
    </row>
    <row r="676" spans="1:22" ht="13.5" x14ac:dyDescent="0.25">
      <c r="A676" s="3">
        <f>RSI!A676</f>
        <v>42989</v>
      </c>
      <c r="B676" s="2">
        <f>RSI!B676</f>
        <v>1.091</v>
      </c>
      <c r="C676" s="2">
        <f>RSI!I676</f>
        <v>70.53002595324682</v>
      </c>
      <c r="D676" s="2">
        <f>MACD!E676</f>
        <v>1.9712594275838047E-3</v>
      </c>
      <c r="E676" s="2">
        <f>MACD!F676</f>
        <v>1.1571368366935634E-3</v>
      </c>
      <c r="F676" s="2">
        <f>'Moving Avg'!D676</f>
        <v>1.0725000000000002</v>
      </c>
      <c r="G676" s="2">
        <f>'Moving Avg'!F676</f>
        <v>1.0689450000000005</v>
      </c>
      <c r="H676" s="2">
        <f>'Moving Avg'!G676</f>
        <v>1.0467740000000005</v>
      </c>
      <c r="I676" s="2">
        <f>'Moving Avg'!H676</f>
        <v>1.0270464999999995</v>
      </c>
      <c r="J676" s="6" t="str">
        <f>OBV!F676</f>
        <v>BULLISH</v>
      </c>
      <c r="K676" s="6" t="str">
        <f>OBV!G676</f>
        <v>WEAK</v>
      </c>
      <c r="L676" s="6" t="str">
        <f>OBV!H676</f>
        <v>CONFIRMED BULLISH</v>
      </c>
      <c r="M676" s="8">
        <f t="shared" si="100"/>
        <v>0</v>
      </c>
      <c r="N676" s="8">
        <f t="shared" si="101"/>
        <v>0</v>
      </c>
      <c r="O676" s="8">
        <f t="shared" si="102"/>
        <v>50</v>
      </c>
      <c r="P676" s="8">
        <f t="shared" si="103"/>
        <v>67</v>
      </c>
      <c r="Q676" s="9">
        <f t="shared" si="104"/>
        <v>17.549999999999997</v>
      </c>
      <c r="R676" s="9">
        <f t="shared" si="105"/>
        <v>34.25</v>
      </c>
      <c r="S676" s="9">
        <f t="shared" si="106"/>
        <v>42.650000000000006</v>
      </c>
      <c r="T676" s="9">
        <f t="shared" si="107"/>
        <v>29.25</v>
      </c>
      <c r="U676" s="8">
        <f t="shared" si="108"/>
        <v>31.483333333333334</v>
      </c>
      <c r="V676" s="8">
        <f t="shared" si="109"/>
        <v>30.925000000000001</v>
      </c>
    </row>
    <row r="677" spans="1:22" ht="13.5" x14ac:dyDescent="0.25">
      <c r="A677" s="3">
        <f>RSI!A677</f>
        <v>42990</v>
      </c>
      <c r="B677" s="2">
        <f>RSI!B677</f>
        <v>1.091</v>
      </c>
      <c r="C677" s="2">
        <f>RSI!I677</f>
        <v>70.53002595324682</v>
      </c>
      <c r="D677" s="2">
        <f>MACD!E677</f>
        <v>5.2001666305834249E-4</v>
      </c>
      <c r="E677" s="2">
        <f>MACD!F677</f>
        <v>1.0297128019665194E-3</v>
      </c>
      <c r="F677" s="2">
        <f>'Moving Avg'!D677</f>
        <v>1.0779400000000001</v>
      </c>
      <c r="G677" s="2">
        <f>'Moving Avg'!F677</f>
        <v>1.0697600000000005</v>
      </c>
      <c r="H677" s="2">
        <f>'Moving Avg'!G677</f>
        <v>1.0482160000000005</v>
      </c>
      <c r="I677" s="2">
        <f>'Moving Avg'!H677</f>
        <v>1.0272779999999997</v>
      </c>
      <c r="J677" s="6" t="str">
        <f>OBV!F677</f>
        <v>BULLISH</v>
      </c>
      <c r="K677" s="6" t="str">
        <f>OBV!G677</f>
        <v>WEAK</v>
      </c>
      <c r="L677" s="6" t="str">
        <f>OBV!H677</f>
        <v>CONFIRMED BULLISH</v>
      </c>
      <c r="M677" s="8">
        <f t="shared" si="100"/>
        <v>0</v>
      </c>
      <c r="N677" s="8">
        <f t="shared" si="101"/>
        <v>45</v>
      </c>
      <c r="O677" s="8">
        <f t="shared" si="102"/>
        <v>50</v>
      </c>
      <c r="P677" s="8">
        <f t="shared" si="103"/>
        <v>67</v>
      </c>
      <c r="Q677" s="9">
        <f t="shared" si="104"/>
        <v>33.299999999999997</v>
      </c>
      <c r="R677" s="9">
        <f t="shared" si="105"/>
        <v>43.25</v>
      </c>
      <c r="S677" s="9">
        <f t="shared" si="106"/>
        <v>49.400000000000006</v>
      </c>
      <c r="T677" s="9">
        <f t="shared" si="107"/>
        <v>40.5</v>
      </c>
      <c r="U677" s="8">
        <f t="shared" si="108"/>
        <v>41.983333333333334</v>
      </c>
      <c r="V677" s="8">
        <f t="shared" si="109"/>
        <v>41.612499999999997</v>
      </c>
    </row>
    <row r="678" spans="1:22" ht="13.5" x14ac:dyDescent="0.25">
      <c r="A678" s="3">
        <f>RSI!A678</f>
        <v>42991</v>
      </c>
      <c r="B678" s="2">
        <f>RSI!B678</f>
        <v>1.0855999999999999</v>
      </c>
      <c r="C678" s="2">
        <f>RSI!I678</f>
        <v>65.021008882254904</v>
      </c>
      <c r="D678" s="2">
        <f>MACD!E678</f>
        <v>-1.3021252939122707E-3</v>
      </c>
      <c r="E678" s="2">
        <f>MACD!F678</f>
        <v>5.633451827907614E-4</v>
      </c>
      <c r="F678" s="2">
        <f>'Moving Avg'!D678</f>
        <v>1.0823</v>
      </c>
      <c r="G678" s="2">
        <f>'Moving Avg'!F678</f>
        <v>1.0705800000000003</v>
      </c>
      <c r="H678" s="2">
        <f>'Moving Avg'!G678</f>
        <v>1.0499640000000006</v>
      </c>
      <c r="I678" s="2">
        <f>'Moving Avg'!H678</f>
        <v>1.0275079999999996</v>
      </c>
      <c r="J678" s="6" t="str">
        <f>OBV!F678</f>
        <v>BULLISH</v>
      </c>
      <c r="K678" s="6" t="str">
        <f>OBV!G678</f>
        <v>WEAK</v>
      </c>
      <c r="L678" s="6" t="str">
        <f>OBV!H678</f>
        <v>CONFIRMED BULLISH</v>
      </c>
      <c r="M678" s="8">
        <f t="shared" si="100"/>
        <v>25</v>
      </c>
      <c r="N678" s="8">
        <f t="shared" si="101"/>
        <v>45</v>
      </c>
      <c r="O678" s="8">
        <f t="shared" si="102"/>
        <v>50</v>
      </c>
      <c r="P678" s="8">
        <f t="shared" si="103"/>
        <v>67</v>
      </c>
      <c r="Q678" s="9">
        <f t="shared" si="104"/>
        <v>42.05</v>
      </c>
      <c r="R678" s="9">
        <f t="shared" si="105"/>
        <v>48.25</v>
      </c>
      <c r="S678" s="9">
        <f t="shared" si="106"/>
        <v>53.150000000000006</v>
      </c>
      <c r="T678" s="9">
        <f t="shared" si="107"/>
        <v>46.75</v>
      </c>
      <c r="U678" s="8">
        <f t="shared" si="108"/>
        <v>47.816666666666663</v>
      </c>
      <c r="V678" s="8">
        <f t="shared" si="109"/>
        <v>47.55</v>
      </c>
    </row>
    <row r="679" spans="1:22" ht="13.5" x14ac:dyDescent="0.25">
      <c r="A679" s="3">
        <f>RSI!A679</f>
        <v>42992</v>
      </c>
      <c r="B679" s="2">
        <f>RSI!B679</f>
        <v>1.0855999999999999</v>
      </c>
      <c r="C679" s="2">
        <f>RSI!I679</f>
        <v>65.021008882254904</v>
      </c>
      <c r="D679" s="2">
        <f>MACD!E679</f>
        <v>-2.1325541742294174E-3</v>
      </c>
      <c r="E679" s="2">
        <f>MACD!F679</f>
        <v>2.4165311386725632E-5</v>
      </c>
      <c r="F679" s="2">
        <f>'Moving Avg'!D679</f>
        <v>1.0866599999999997</v>
      </c>
      <c r="G679" s="2">
        <f>'Moving Avg'!F679</f>
        <v>1.0714000000000004</v>
      </c>
      <c r="H679" s="2">
        <f>'Moving Avg'!G679</f>
        <v>1.0515060000000005</v>
      </c>
      <c r="I679" s="2">
        <f>'Moving Avg'!H679</f>
        <v>1.0277124999999996</v>
      </c>
      <c r="J679" s="6" t="str">
        <f>OBV!F679</f>
        <v>BULLISH</v>
      </c>
      <c r="K679" s="6" t="str">
        <f>OBV!G679</f>
        <v>WEAK</v>
      </c>
      <c r="L679" s="6" t="str">
        <f>OBV!H679</f>
        <v>CONFIRMED BULLISH</v>
      </c>
      <c r="M679" s="8">
        <f t="shared" si="100"/>
        <v>25</v>
      </c>
      <c r="N679" s="8">
        <f t="shared" si="101"/>
        <v>45</v>
      </c>
      <c r="O679" s="8">
        <f t="shared" si="102"/>
        <v>50</v>
      </c>
      <c r="P679" s="8">
        <f t="shared" si="103"/>
        <v>67</v>
      </c>
      <c r="Q679" s="9">
        <f t="shared" si="104"/>
        <v>42.05</v>
      </c>
      <c r="R679" s="9">
        <f t="shared" si="105"/>
        <v>48.25</v>
      </c>
      <c r="S679" s="9">
        <f t="shared" si="106"/>
        <v>53.150000000000006</v>
      </c>
      <c r="T679" s="9">
        <f t="shared" si="107"/>
        <v>46.75</v>
      </c>
      <c r="U679" s="8">
        <f t="shared" si="108"/>
        <v>47.816666666666663</v>
      </c>
      <c r="V679" s="8">
        <f t="shared" si="109"/>
        <v>47.55</v>
      </c>
    </row>
    <row r="680" spans="1:22" ht="13.5" x14ac:dyDescent="0.25">
      <c r="A680" s="3">
        <f>RSI!A680</f>
        <v>42993</v>
      </c>
      <c r="B680" s="2">
        <f>RSI!B680</f>
        <v>1.091</v>
      </c>
      <c r="C680" s="2">
        <f>RSI!I680</f>
        <v>67.926476957531236</v>
      </c>
      <c r="D680" s="2">
        <f>MACD!E680</f>
        <v>-3.3457670670791195E-3</v>
      </c>
      <c r="E680" s="2">
        <f>MACD!F680</f>
        <v>-6.4982116430644342E-4</v>
      </c>
      <c r="F680" s="2">
        <f>'Moving Avg'!D680</f>
        <v>1.0888399999999998</v>
      </c>
      <c r="G680" s="2">
        <f>'Moving Avg'!F680</f>
        <v>1.0727600000000004</v>
      </c>
      <c r="H680" s="2">
        <f>'Moving Avg'!G680</f>
        <v>1.0528440000000006</v>
      </c>
      <c r="I680" s="2">
        <f>'Moving Avg'!H680</f>
        <v>1.0280214999999997</v>
      </c>
      <c r="J680" s="6" t="str">
        <f>OBV!F680</f>
        <v>BULLISH</v>
      </c>
      <c r="K680" s="6" t="str">
        <f>OBV!G680</f>
        <v>WEAK</v>
      </c>
      <c r="L680" s="6" t="str">
        <f>OBV!H680</f>
        <v>CONFIRMED BULLISH</v>
      </c>
      <c r="M680" s="8">
        <f t="shared" si="100"/>
        <v>25</v>
      </c>
      <c r="N680" s="8">
        <f t="shared" si="101"/>
        <v>45</v>
      </c>
      <c r="O680" s="8">
        <f t="shared" si="102"/>
        <v>50</v>
      </c>
      <c r="P680" s="8">
        <f t="shared" si="103"/>
        <v>67</v>
      </c>
      <c r="Q680" s="9">
        <f t="shared" si="104"/>
        <v>42.05</v>
      </c>
      <c r="R680" s="9">
        <f t="shared" si="105"/>
        <v>48.25</v>
      </c>
      <c r="S680" s="9">
        <f t="shared" si="106"/>
        <v>53.150000000000006</v>
      </c>
      <c r="T680" s="9">
        <f t="shared" si="107"/>
        <v>46.75</v>
      </c>
      <c r="U680" s="8">
        <f t="shared" si="108"/>
        <v>47.816666666666663</v>
      </c>
      <c r="V680" s="8">
        <f t="shared" si="109"/>
        <v>47.55</v>
      </c>
    </row>
    <row r="681" spans="1:22" ht="13.5" x14ac:dyDescent="0.25">
      <c r="A681" s="3">
        <f>RSI!A681</f>
        <v>42996</v>
      </c>
      <c r="B681" s="2">
        <f>RSI!B681</f>
        <v>1.091</v>
      </c>
      <c r="C681" s="2">
        <f>RSI!I681</f>
        <v>67.926476957531236</v>
      </c>
      <c r="D681" s="2">
        <f>MACD!E681</f>
        <v>-6.1835177145588283E-3</v>
      </c>
      <c r="E681" s="2">
        <f>MACD!F681</f>
        <v>-1.7565604743569204E-3</v>
      </c>
      <c r="F681" s="2">
        <f>'Moving Avg'!D681</f>
        <v>1.0888399999999998</v>
      </c>
      <c r="G681" s="2">
        <f>'Moving Avg'!F681</f>
        <v>1.0741200000000002</v>
      </c>
      <c r="H681" s="2">
        <f>'Moving Avg'!G681</f>
        <v>1.0541820000000004</v>
      </c>
      <c r="I681" s="2">
        <f>'Moving Avg'!H681</f>
        <v>1.0283044999999997</v>
      </c>
      <c r="J681" s="6" t="str">
        <f>OBV!F681</f>
        <v>BULLISH</v>
      </c>
      <c r="K681" s="6" t="str">
        <f>OBV!G681</f>
        <v>NEUTRAL</v>
      </c>
      <c r="L681" s="6" t="str">
        <f>OBV!H681</f>
        <v>NEUTRAL</v>
      </c>
      <c r="M681" s="8">
        <f t="shared" si="100"/>
        <v>25</v>
      </c>
      <c r="N681" s="8">
        <f t="shared" si="101"/>
        <v>45</v>
      </c>
      <c r="O681" s="8">
        <f t="shared" si="102"/>
        <v>50</v>
      </c>
      <c r="P681" s="8">
        <f t="shared" si="103"/>
        <v>49.5</v>
      </c>
      <c r="Q681" s="9">
        <f t="shared" si="104"/>
        <v>39.424999999999997</v>
      </c>
      <c r="R681" s="9">
        <f t="shared" si="105"/>
        <v>43.875</v>
      </c>
      <c r="S681" s="9">
        <f t="shared" si="106"/>
        <v>45.275000000000006</v>
      </c>
      <c r="T681" s="9">
        <f t="shared" si="107"/>
        <v>42.375</v>
      </c>
      <c r="U681" s="8">
        <f t="shared" si="108"/>
        <v>42.858333333333327</v>
      </c>
      <c r="V681" s="8">
        <f t="shared" si="109"/>
        <v>42.737499999999997</v>
      </c>
    </row>
    <row r="682" spans="1:22" ht="13.5" x14ac:dyDescent="0.25">
      <c r="A682" s="3">
        <f>RSI!A682</f>
        <v>42997</v>
      </c>
      <c r="B682" s="2">
        <f>RSI!B682</f>
        <v>1.091</v>
      </c>
      <c r="C682" s="2">
        <f>RSI!I682</f>
        <v>67.926476957531236</v>
      </c>
      <c r="D682" s="2">
        <f>MACD!E682</f>
        <v>-7.862854914555184E-3</v>
      </c>
      <c r="E682" s="2">
        <f>MACD!F682</f>
        <v>-2.9778193623965733E-3</v>
      </c>
      <c r="F682" s="2">
        <f>'Moving Avg'!D682</f>
        <v>1.08884</v>
      </c>
      <c r="G682" s="2">
        <f>'Moving Avg'!F682</f>
        <v>1.0752100000000002</v>
      </c>
      <c r="H682" s="2">
        <f>'Moving Avg'!G682</f>
        <v>1.0555200000000005</v>
      </c>
      <c r="I682" s="2">
        <f>'Moving Avg'!H682</f>
        <v>1.0285874999999998</v>
      </c>
      <c r="J682" s="6" t="str">
        <f>OBV!F682</f>
        <v>BULLISH</v>
      </c>
      <c r="K682" s="6" t="str">
        <f>OBV!G682</f>
        <v>NEUTRAL</v>
      </c>
      <c r="L682" s="6" t="str">
        <f>OBV!H682</f>
        <v>NEUTRAL</v>
      </c>
      <c r="M682" s="8">
        <f t="shared" si="100"/>
        <v>25</v>
      </c>
      <c r="N682" s="8">
        <f t="shared" si="101"/>
        <v>45</v>
      </c>
      <c r="O682" s="8">
        <f t="shared" si="102"/>
        <v>50</v>
      </c>
      <c r="P682" s="8">
        <f t="shared" si="103"/>
        <v>49.5</v>
      </c>
      <c r="Q682" s="9">
        <f t="shared" si="104"/>
        <v>39.424999999999997</v>
      </c>
      <c r="R682" s="9">
        <f t="shared" si="105"/>
        <v>43.875</v>
      </c>
      <c r="S682" s="9">
        <f t="shared" si="106"/>
        <v>45.275000000000006</v>
      </c>
      <c r="T682" s="9">
        <f t="shared" si="107"/>
        <v>42.375</v>
      </c>
      <c r="U682" s="8">
        <f t="shared" si="108"/>
        <v>42.858333333333327</v>
      </c>
      <c r="V682" s="8">
        <f t="shared" si="109"/>
        <v>42.737499999999997</v>
      </c>
    </row>
    <row r="683" spans="1:22" ht="13.5" x14ac:dyDescent="0.25">
      <c r="A683" s="3">
        <f>RSI!A683</f>
        <v>42998</v>
      </c>
      <c r="B683" s="2">
        <f>RSI!B683</f>
        <v>1.091</v>
      </c>
      <c r="C683" s="2">
        <f>RSI!I683</f>
        <v>67.926476957531236</v>
      </c>
      <c r="D683" s="2">
        <f>MACD!E683</f>
        <v>-9.3989412688022522E-3</v>
      </c>
      <c r="E683" s="2">
        <f>MACD!F683</f>
        <v>-4.2620437436777098E-3</v>
      </c>
      <c r="F683" s="2">
        <f>'Moving Avg'!D683</f>
        <v>1.08992</v>
      </c>
      <c r="G683" s="2">
        <f>'Moving Avg'!F683</f>
        <v>1.0763000000000003</v>
      </c>
      <c r="H683" s="2">
        <f>'Moving Avg'!G683</f>
        <v>1.0571700000000002</v>
      </c>
      <c r="I683" s="2">
        <f>'Moving Avg'!H683</f>
        <v>1.0289219999999999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  <c r="M683" s="8">
        <f t="shared" si="100"/>
        <v>25</v>
      </c>
      <c r="N683" s="8">
        <f t="shared" si="101"/>
        <v>45</v>
      </c>
      <c r="O683" s="8">
        <f t="shared" si="102"/>
        <v>50</v>
      </c>
      <c r="P683" s="8">
        <f t="shared" si="103"/>
        <v>83.5</v>
      </c>
      <c r="Q683" s="9">
        <f t="shared" si="104"/>
        <v>44.524999999999999</v>
      </c>
      <c r="R683" s="9">
        <f t="shared" si="105"/>
        <v>52.375</v>
      </c>
      <c r="S683" s="9">
        <f t="shared" si="106"/>
        <v>60.575000000000003</v>
      </c>
      <c r="T683" s="9">
        <f t="shared" si="107"/>
        <v>50.875</v>
      </c>
      <c r="U683" s="8">
        <f t="shared" si="108"/>
        <v>52.491666666666674</v>
      </c>
      <c r="V683" s="8">
        <f t="shared" si="109"/>
        <v>52.087500000000006</v>
      </c>
    </row>
    <row r="684" spans="1:22" ht="13.5" x14ac:dyDescent="0.25">
      <c r="A684" s="3">
        <f>RSI!A684</f>
        <v>43000</v>
      </c>
      <c r="B684" s="2">
        <f>RSI!B684</f>
        <v>1.091</v>
      </c>
      <c r="C684" s="2">
        <f>RSI!I684</f>
        <v>67.926476957531236</v>
      </c>
      <c r="D684" s="2">
        <f>MACD!E684</f>
        <v>-1.0805288796844392E-2</v>
      </c>
      <c r="E684" s="2">
        <f>MACD!F684</f>
        <v>-5.5706927543110463E-3</v>
      </c>
      <c r="F684" s="2">
        <f>'Moving Avg'!D684</f>
        <v>1.091</v>
      </c>
      <c r="G684" s="2">
        <f>'Moving Avg'!F684</f>
        <v>1.0773900000000003</v>
      </c>
      <c r="H684" s="2">
        <f>'Moving Avg'!G684</f>
        <v>1.0587160000000002</v>
      </c>
      <c r="I684" s="2">
        <f>'Moving Avg'!H684</f>
        <v>1.0293344999999998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  <c r="M684" s="8">
        <f t="shared" si="100"/>
        <v>25</v>
      </c>
      <c r="N684" s="8">
        <f t="shared" si="101"/>
        <v>45</v>
      </c>
      <c r="O684" s="8">
        <f t="shared" si="102"/>
        <v>50</v>
      </c>
      <c r="P684" s="8">
        <f t="shared" si="103"/>
        <v>83.5</v>
      </c>
      <c r="Q684" s="9">
        <f t="shared" si="104"/>
        <v>44.524999999999999</v>
      </c>
      <c r="R684" s="9">
        <f t="shared" si="105"/>
        <v>52.375</v>
      </c>
      <c r="S684" s="9">
        <f t="shared" si="106"/>
        <v>60.575000000000003</v>
      </c>
      <c r="T684" s="9">
        <f t="shared" si="107"/>
        <v>50.875</v>
      </c>
      <c r="U684" s="8">
        <f t="shared" si="108"/>
        <v>52.491666666666674</v>
      </c>
      <c r="V684" s="8">
        <f t="shared" si="109"/>
        <v>52.087500000000006</v>
      </c>
    </row>
    <row r="685" spans="1:22" ht="13.5" x14ac:dyDescent="0.25">
      <c r="A685" s="3">
        <f>RSI!A685</f>
        <v>43003</v>
      </c>
      <c r="B685" s="2">
        <f>RSI!B685</f>
        <v>1.0638000000000001</v>
      </c>
      <c r="C685" s="2">
        <f>RSI!I685</f>
        <v>42.294162611844101</v>
      </c>
      <c r="D685" s="2">
        <f>MACD!E685</f>
        <v>-7.5714552214147801E-3</v>
      </c>
      <c r="E685" s="2">
        <f>MACD!F685</f>
        <v>-5.9708452477317932E-3</v>
      </c>
      <c r="F685" s="2">
        <f>'Moving Avg'!D685</f>
        <v>1.0855599999999999</v>
      </c>
      <c r="G685" s="2">
        <f>'Moving Avg'!F685</f>
        <v>1.0771200000000003</v>
      </c>
      <c r="H685" s="2">
        <f>'Moving Avg'!G685</f>
        <v>1.0597180000000004</v>
      </c>
      <c r="I685" s="2">
        <f>'Moving Avg'!H685</f>
        <v>1.0294814999999999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45</v>
      </c>
      <c r="O685" s="8">
        <f t="shared" si="102"/>
        <v>50</v>
      </c>
      <c r="P685" s="8">
        <f t="shared" si="103"/>
        <v>16.5</v>
      </c>
      <c r="Q685" s="9">
        <f t="shared" si="104"/>
        <v>34.475000000000001</v>
      </c>
      <c r="R685" s="9">
        <f t="shared" si="105"/>
        <v>35.625</v>
      </c>
      <c r="S685" s="9">
        <f t="shared" si="106"/>
        <v>30.425000000000001</v>
      </c>
      <c r="T685" s="9">
        <f t="shared" si="107"/>
        <v>34.125</v>
      </c>
      <c r="U685" s="8">
        <f t="shared" si="108"/>
        <v>33.508333333333333</v>
      </c>
      <c r="V685" s="8">
        <f t="shared" si="109"/>
        <v>33.662499999999994</v>
      </c>
    </row>
    <row r="686" spans="1:22" ht="13.5" x14ac:dyDescent="0.25">
      <c r="A686" s="3">
        <f>RSI!A686</f>
        <v>43004</v>
      </c>
      <c r="B686" s="2">
        <f>RSI!B686</f>
        <v>1.0801000000000001</v>
      </c>
      <c r="C686" s="2">
        <f>RSI!I686</f>
        <v>53.595131101876952</v>
      </c>
      <c r="D686" s="2">
        <f>MACD!E686</f>
        <v>-4.2962698820163681E-3</v>
      </c>
      <c r="E686" s="2">
        <f>MACD!F686</f>
        <v>-5.6359301745887089E-3</v>
      </c>
      <c r="F686" s="2">
        <f>'Moving Avg'!D686</f>
        <v>1.08338</v>
      </c>
      <c r="G686" s="2">
        <f>'Moving Avg'!F686</f>
        <v>1.0776650000000001</v>
      </c>
      <c r="H686" s="2">
        <f>'Moving Avg'!G686</f>
        <v>1.060632</v>
      </c>
      <c r="I686" s="2">
        <f>'Moving Avg'!H686</f>
        <v>1.0298134999999997</v>
      </c>
      <c r="J686" s="6" t="str">
        <f>OBV!F686</f>
        <v>BULLISH</v>
      </c>
      <c r="K686" s="6" t="str">
        <f>OBV!G686</f>
        <v>WEAK</v>
      </c>
      <c r="L686" s="6" t="str">
        <f>OBV!H686</f>
        <v>BULLISH DIVERGENCE</v>
      </c>
      <c r="M686" s="8">
        <f t="shared" si="100"/>
        <v>25</v>
      </c>
      <c r="N686" s="8">
        <f t="shared" si="101"/>
        <v>0</v>
      </c>
      <c r="O686" s="8">
        <f t="shared" si="102"/>
        <v>50</v>
      </c>
      <c r="P686" s="8">
        <f t="shared" si="103"/>
        <v>50</v>
      </c>
      <c r="Q686" s="9">
        <f t="shared" si="104"/>
        <v>23.75</v>
      </c>
      <c r="R686" s="9">
        <f t="shared" si="105"/>
        <v>35</v>
      </c>
      <c r="S686" s="9">
        <f t="shared" si="106"/>
        <v>38.75</v>
      </c>
      <c r="T686" s="9">
        <f t="shared" si="107"/>
        <v>31.25</v>
      </c>
      <c r="U686" s="8">
        <f t="shared" si="108"/>
        <v>32.5</v>
      </c>
      <c r="V686" s="8">
        <f t="shared" si="109"/>
        <v>32.1875</v>
      </c>
    </row>
    <row r="687" spans="1:22" ht="13.5" x14ac:dyDescent="0.25">
      <c r="A687" s="3">
        <f>RSI!A687</f>
        <v>43005</v>
      </c>
      <c r="B687" s="2">
        <f>RSI!B687</f>
        <v>1.0855999999999999</v>
      </c>
      <c r="C687" s="2">
        <f>RSI!I687</f>
        <v>56.678060481993704</v>
      </c>
      <c r="D687" s="2">
        <f>MACD!E687</f>
        <v>-1.9644720248579439E-3</v>
      </c>
      <c r="E687" s="2">
        <f>MACD!F687</f>
        <v>-4.9016385446425557E-3</v>
      </c>
      <c r="F687" s="2">
        <f>'Moving Avg'!D687</f>
        <v>1.0823</v>
      </c>
      <c r="G687" s="2">
        <f>'Moving Avg'!F687</f>
        <v>1.0784850000000001</v>
      </c>
      <c r="H687" s="2">
        <f>'Moving Avg'!G687</f>
        <v>1.06145</v>
      </c>
      <c r="I687" s="2">
        <f>'Moving Avg'!H687</f>
        <v>1.0300954999999998</v>
      </c>
      <c r="J687" s="6" t="str">
        <f>OBV!F687</f>
        <v>BULLISH</v>
      </c>
      <c r="K687" s="6" t="str">
        <f>OBV!G687</f>
        <v>WEAK</v>
      </c>
      <c r="L687" s="6" t="str">
        <f>OBV!H687</f>
        <v>BULLISH DIVERGENCE</v>
      </c>
      <c r="M687" s="8">
        <f t="shared" si="100"/>
        <v>25</v>
      </c>
      <c r="N687" s="8">
        <f t="shared" si="101"/>
        <v>0</v>
      </c>
      <c r="O687" s="8">
        <f t="shared" si="102"/>
        <v>50</v>
      </c>
      <c r="P687" s="8">
        <f t="shared" si="103"/>
        <v>50</v>
      </c>
      <c r="Q687" s="9">
        <f t="shared" si="104"/>
        <v>23.75</v>
      </c>
      <c r="R687" s="9">
        <f t="shared" si="105"/>
        <v>35</v>
      </c>
      <c r="S687" s="9">
        <f t="shared" si="106"/>
        <v>38.75</v>
      </c>
      <c r="T687" s="9">
        <f t="shared" si="107"/>
        <v>31.25</v>
      </c>
      <c r="U687" s="8">
        <f t="shared" si="108"/>
        <v>32.5</v>
      </c>
      <c r="V687" s="8">
        <f t="shared" si="109"/>
        <v>32.1875</v>
      </c>
    </row>
    <row r="688" spans="1:22" ht="13.5" x14ac:dyDescent="0.25">
      <c r="A688" s="3">
        <f>RSI!A688</f>
        <v>43006</v>
      </c>
      <c r="B688" s="2">
        <f>RSI!B688</f>
        <v>1.091</v>
      </c>
      <c r="C688" s="2">
        <f>RSI!I688</f>
        <v>59.521476728318724</v>
      </c>
      <c r="D688" s="2">
        <f>MACD!E688</f>
        <v>-1.2844084954619639E-3</v>
      </c>
      <c r="E688" s="2">
        <f>MACD!F688</f>
        <v>-4.1781925348064377E-3</v>
      </c>
      <c r="F688" s="2">
        <f>'Moving Avg'!D688</f>
        <v>1.0822999999999998</v>
      </c>
      <c r="G688" s="2">
        <f>'Moving Avg'!F688</f>
        <v>1.0798450000000002</v>
      </c>
      <c r="H688" s="2">
        <f>'Moving Avg'!G688</f>
        <v>1.0623760000000002</v>
      </c>
      <c r="I688" s="2">
        <f>'Moving Avg'!H688</f>
        <v>1.0305334999999998</v>
      </c>
      <c r="J688" s="6" t="str">
        <f>OBV!F688</f>
        <v>BULLISH</v>
      </c>
      <c r="K688" s="6" t="str">
        <f>OBV!G688</f>
        <v>WEAK</v>
      </c>
      <c r="L688" s="6" t="str">
        <f>OBV!H688</f>
        <v>NEUTRAL</v>
      </c>
      <c r="M688" s="8">
        <f t="shared" si="100"/>
        <v>25</v>
      </c>
      <c r="N688" s="8">
        <f t="shared" si="101"/>
        <v>0</v>
      </c>
      <c r="O688" s="8">
        <f t="shared" si="102"/>
        <v>50</v>
      </c>
      <c r="P688" s="8">
        <f t="shared" si="103"/>
        <v>33</v>
      </c>
      <c r="Q688" s="9">
        <f t="shared" si="104"/>
        <v>21.2</v>
      </c>
      <c r="R688" s="9">
        <f t="shared" si="105"/>
        <v>30.75</v>
      </c>
      <c r="S688" s="9">
        <f t="shared" si="106"/>
        <v>31.1</v>
      </c>
      <c r="T688" s="9">
        <f t="shared" si="107"/>
        <v>27</v>
      </c>
      <c r="U688" s="8">
        <f t="shared" si="108"/>
        <v>27.683333333333337</v>
      </c>
      <c r="V688" s="8">
        <f t="shared" si="109"/>
        <v>27.512500000000003</v>
      </c>
    </row>
    <row r="689" spans="1:22" ht="13.5" x14ac:dyDescent="0.25">
      <c r="A689" s="3">
        <f>RSI!A689</f>
        <v>43007</v>
      </c>
      <c r="B689" s="2">
        <f>RSI!B689</f>
        <v>1.0855999999999999</v>
      </c>
      <c r="C689" s="2">
        <f>RSI!I689</f>
        <v>55.59204386050861</v>
      </c>
      <c r="D689" s="2">
        <f>MACD!E689</f>
        <v>-3.9849651664214392E-4</v>
      </c>
      <c r="E689" s="2">
        <f>MACD!F689</f>
        <v>-3.4222533311735791E-3</v>
      </c>
      <c r="F689" s="2">
        <f>'Moving Avg'!D689</f>
        <v>1.0812200000000001</v>
      </c>
      <c r="G689" s="2">
        <f>'Moving Avg'!F689</f>
        <v>1.080665</v>
      </c>
      <c r="H689" s="2">
        <f>'Moving Avg'!G689</f>
        <v>1.063194</v>
      </c>
      <c r="I689" s="2">
        <f>'Moving Avg'!H689</f>
        <v>1.0308669999999998</v>
      </c>
      <c r="J689" s="6" t="str">
        <f>OBV!F689</f>
        <v>BULLISH</v>
      </c>
      <c r="K689" s="6" t="str">
        <f>OBV!G689</f>
        <v>WEAK</v>
      </c>
      <c r="L689" s="6" t="str">
        <f>OBV!H689</f>
        <v>BULLISH DIVERGENCE</v>
      </c>
      <c r="M689" s="8">
        <f t="shared" si="100"/>
        <v>25</v>
      </c>
      <c r="N689" s="8">
        <f t="shared" si="101"/>
        <v>0</v>
      </c>
      <c r="O689" s="8">
        <f t="shared" si="102"/>
        <v>50</v>
      </c>
      <c r="P689" s="8">
        <f t="shared" si="103"/>
        <v>50</v>
      </c>
      <c r="Q689" s="9">
        <f t="shared" si="104"/>
        <v>23.75</v>
      </c>
      <c r="R689" s="9">
        <f t="shared" si="105"/>
        <v>35</v>
      </c>
      <c r="S689" s="9">
        <f t="shared" si="106"/>
        <v>38.75</v>
      </c>
      <c r="T689" s="9">
        <f t="shared" si="107"/>
        <v>31.25</v>
      </c>
      <c r="U689" s="8">
        <f t="shared" si="108"/>
        <v>32.5</v>
      </c>
      <c r="V689" s="8">
        <f t="shared" si="109"/>
        <v>32.1875</v>
      </c>
    </row>
    <row r="690" spans="1:22" ht="13.5" x14ac:dyDescent="0.25">
      <c r="A690" s="3">
        <f>RSI!A690</f>
        <v>43010</v>
      </c>
      <c r="B690" s="2">
        <f>RSI!B690</f>
        <v>1.0691999999999999</v>
      </c>
      <c r="C690" s="2">
        <f>RSI!I690</f>
        <v>45.720185204819998</v>
      </c>
      <c r="D690" s="2">
        <f>MACD!E690</f>
        <v>2.3457193814833133E-3</v>
      </c>
      <c r="E690" s="2">
        <f>MACD!F690</f>
        <v>-2.2686587886422008E-3</v>
      </c>
      <c r="F690" s="2">
        <f>'Moving Avg'!D690</f>
        <v>1.0823</v>
      </c>
      <c r="G690" s="2">
        <f>'Moving Avg'!F690</f>
        <v>1.0806649999999998</v>
      </c>
      <c r="H690" s="2">
        <f>'Moving Avg'!G690</f>
        <v>1.0637860000000001</v>
      </c>
      <c r="I690" s="2">
        <f>'Moving Avg'!H690</f>
        <v>1.0312479999999997</v>
      </c>
      <c r="J690" s="6" t="str">
        <f>OBV!F690</f>
        <v>BULLISH</v>
      </c>
      <c r="K690" s="6" t="str">
        <f>OBV!G690</f>
        <v>WEAK</v>
      </c>
      <c r="L690" s="6" t="str">
        <f>OBV!H690</f>
        <v>CONFIRMED BULLISH</v>
      </c>
      <c r="M690" s="8">
        <f t="shared" si="100"/>
        <v>25</v>
      </c>
      <c r="N690" s="8">
        <f t="shared" si="101"/>
        <v>0</v>
      </c>
      <c r="O690" s="8">
        <f t="shared" si="102"/>
        <v>50</v>
      </c>
      <c r="P690" s="8">
        <f t="shared" si="103"/>
        <v>67</v>
      </c>
      <c r="Q690" s="9">
        <f t="shared" si="104"/>
        <v>26.299999999999997</v>
      </c>
      <c r="R690" s="9">
        <f t="shared" si="105"/>
        <v>39.25</v>
      </c>
      <c r="S690" s="9">
        <f t="shared" si="106"/>
        <v>46.400000000000006</v>
      </c>
      <c r="T690" s="9">
        <f t="shared" si="107"/>
        <v>35.5</v>
      </c>
      <c r="U690" s="8">
        <f t="shared" si="108"/>
        <v>37.31666666666667</v>
      </c>
      <c r="V690" s="8">
        <f t="shared" si="109"/>
        <v>36.862499999999997</v>
      </c>
    </row>
    <row r="691" spans="1:22" ht="13.5" x14ac:dyDescent="0.25">
      <c r="A691" s="3">
        <f>RSI!A691</f>
        <v>43011</v>
      </c>
      <c r="B691" s="2">
        <f>RSI!B691</f>
        <v>1.0801000000000001</v>
      </c>
      <c r="C691" s="2">
        <f>RSI!I691</f>
        <v>51.841273129390096</v>
      </c>
      <c r="D691" s="2">
        <f>MACD!E691</f>
        <v>3.910039878516347E-3</v>
      </c>
      <c r="E691" s="2">
        <f>MACD!F691</f>
        <v>-1.0329190552104913E-3</v>
      </c>
      <c r="F691" s="2">
        <f>'Moving Avg'!D691</f>
        <v>1.0822999999999998</v>
      </c>
      <c r="G691" s="2">
        <f>'Moving Avg'!F691</f>
        <v>1.0817549999999998</v>
      </c>
      <c r="H691" s="2">
        <f>'Moving Avg'!G691</f>
        <v>1.0648040000000001</v>
      </c>
      <c r="I691" s="2">
        <f>'Moving Avg'!H691</f>
        <v>1.0315024999999998</v>
      </c>
      <c r="J691" s="6" t="str">
        <f>OBV!F691</f>
        <v>BULLISH</v>
      </c>
      <c r="K691" s="6" t="str">
        <f>OBV!G691</f>
        <v>WEAK</v>
      </c>
      <c r="L691" s="6" t="str">
        <f>OBV!H691</f>
        <v>NEUTRAL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33</v>
      </c>
      <c r="Q691" s="9">
        <f t="shared" si="104"/>
        <v>21.2</v>
      </c>
      <c r="R691" s="9">
        <f t="shared" si="105"/>
        <v>30.75</v>
      </c>
      <c r="S691" s="9">
        <f t="shared" si="106"/>
        <v>31.1</v>
      </c>
      <c r="T691" s="9">
        <f t="shared" si="107"/>
        <v>27</v>
      </c>
      <c r="U691" s="8">
        <f t="shared" si="108"/>
        <v>27.683333333333337</v>
      </c>
      <c r="V691" s="8">
        <f t="shared" si="109"/>
        <v>27.512500000000003</v>
      </c>
    </row>
    <row r="692" spans="1:22" ht="13.5" x14ac:dyDescent="0.25">
      <c r="A692" s="3">
        <f>RSI!A692</f>
        <v>43012</v>
      </c>
      <c r="B692" s="2">
        <f>RSI!B692</f>
        <v>1.091</v>
      </c>
      <c r="C692" s="2">
        <f>RSI!I692</f>
        <v>57.056491176370841</v>
      </c>
      <c r="D692" s="2">
        <f>MACD!E692</f>
        <v>4.4078973633310259E-3</v>
      </c>
      <c r="E692" s="2">
        <f>MACD!F692</f>
        <v>5.5244228497812117E-5</v>
      </c>
      <c r="F692" s="2">
        <f>'Moving Avg'!D692</f>
        <v>1.08338</v>
      </c>
      <c r="G692" s="2">
        <f>'Moving Avg'!F692</f>
        <v>1.0831149999999998</v>
      </c>
      <c r="H692" s="2">
        <f>'Moving Avg'!G692</f>
        <v>1.0662460000000002</v>
      </c>
      <c r="I692" s="2">
        <f>'Moving Avg'!H692</f>
        <v>1.0318369999999997</v>
      </c>
      <c r="J692" s="6" t="str">
        <f>OBV!F692</f>
        <v>BEARISH</v>
      </c>
      <c r="K692" s="6" t="str">
        <f>OBV!G692</f>
        <v>NEUTRAL</v>
      </c>
      <c r="L692" s="6" t="str">
        <f>OBV!H692</f>
        <v>BEARISH DIVERGENCE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16.5</v>
      </c>
      <c r="Q692" s="9">
        <f t="shared" si="104"/>
        <v>18.725000000000001</v>
      </c>
      <c r="R692" s="9">
        <f t="shared" si="105"/>
        <v>26.625</v>
      </c>
      <c r="S692" s="9">
        <f t="shared" si="106"/>
        <v>23.675000000000001</v>
      </c>
      <c r="T692" s="9">
        <f t="shared" si="107"/>
        <v>22.875</v>
      </c>
      <c r="U692" s="8">
        <f t="shared" si="108"/>
        <v>23.008333333333336</v>
      </c>
      <c r="V692" s="8">
        <f t="shared" si="109"/>
        <v>22.975000000000001</v>
      </c>
    </row>
    <row r="693" spans="1:22" ht="13.5" x14ac:dyDescent="0.25">
      <c r="A693" s="3">
        <f>RSI!A693</f>
        <v>43013</v>
      </c>
      <c r="B693" s="2">
        <f>RSI!B693</f>
        <v>1.091</v>
      </c>
      <c r="C693" s="2">
        <f>RSI!I693</f>
        <v>57.056491176370841</v>
      </c>
      <c r="D693" s="2">
        <f>MACD!E693</f>
        <v>4.7477241977205153E-3</v>
      </c>
      <c r="E693" s="2">
        <f>MACD!F693</f>
        <v>9.9374022234235276E-4</v>
      </c>
      <c r="F693" s="2">
        <f>'Moving Avg'!D693</f>
        <v>1.08338</v>
      </c>
      <c r="G693" s="2">
        <f>'Moving Avg'!F693</f>
        <v>1.0844749999999999</v>
      </c>
      <c r="H693" s="2">
        <f>'Moving Avg'!G693</f>
        <v>1.0681020000000003</v>
      </c>
      <c r="I693" s="2">
        <f>'Moving Avg'!H693</f>
        <v>1.032146</v>
      </c>
      <c r="J693" s="6" t="str">
        <f>OBV!F693</f>
        <v>BEARISH</v>
      </c>
      <c r="K693" s="6" t="str">
        <f>OBV!G693</f>
        <v>STRONG</v>
      </c>
      <c r="L693" s="6" t="str">
        <f>OBV!H693</f>
        <v>NEUTRAL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33</v>
      </c>
      <c r="Q693" s="9">
        <f t="shared" si="104"/>
        <v>21.2</v>
      </c>
      <c r="R693" s="9">
        <f t="shared" si="105"/>
        <v>30.75</v>
      </c>
      <c r="S693" s="9">
        <f t="shared" si="106"/>
        <v>31.1</v>
      </c>
      <c r="T693" s="9">
        <f t="shared" si="107"/>
        <v>27</v>
      </c>
      <c r="U693" s="8">
        <f t="shared" si="108"/>
        <v>27.683333333333337</v>
      </c>
      <c r="V693" s="8">
        <f t="shared" si="109"/>
        <v>27.512500000000003</v>
      </c>
    </row>
    <row r="694" spans="1:22" ht="13.5" x14ac:dyDescent="0.25">
      <c r="A694" s="3">
        <f>RSI!A694</f>
        <v>43014</v>
      </c>
      <c r="B694" s="2">
        <f>RSI!B694</f>
        <v>1.091</v>
      </c>
      <c r="C694" s="2">
        <f>RSI!I694</f>
        <v>57.056491176370841</v>
      </c>
      <c r="D694" s="2">
        <f>MACD!E694</f>
        <v>4.9598651739775068E-3</v>
      </c>
      <c r="E694" s="2">
        <f>MACD!F694</f>
        <v>1.7869652126693838E-3</v>
      </c>
      <c r="F694" s="2">
        <f>'Moving Avg'!D694</f>
        <v>1.0844600000000002</v>
      </c>
      <c r="G694" s="2">
        <f>'Moving Avg'!F694</f>
        <v>1.0858349999999999</v>
      </c>
      <c r="H694" s="2">
        <f>'Moving Avg'!G694</f>
        <v>1.0696480000000002</v>
      </c>
      <c r="I694" s="2">
        <f>'Moving Avg'!H694</f>
        <v>1.0325064999999998</v>
      </c>
      <c r="J694" s="6" t="str">
        <f>OBV!F694</f>
        <v>BULLISH</v>
      </c>
      <c r="K694" s="6" t="str">
        <f>OBV!G694</f>
        <v>WEAK</v>
      </c>
      <c r="L694" s="6" t="str">
        <f>OBV!H694</f>
        <v>CONFIRMED BULLISH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67</v>
      </c>
      <c r="Q694" s="9">
        <f t="shared" si="104"/>
        <v>26.299999999999997</v>
      </c>
      <c r="R694" s="9">
        <f t="shared" si="105"/>
        <v>39.25</v>
      </c>
      <c r="S694" s="9">
        <f t="shared" si="106"/>
        <v>46.400000000000006</v>
      </c>
      <c r="T694" s="9">
        <f t="shared" si="107"/>
        <v>35.5</v>
      </c>
      <c r="U694" s="8">
        <f t="shared" si="108"/>
        <v>37.31666666666667</v>
      </c>
      <c r="V694" s="8">
        <f t="shared" si="109"/>
        <v>36.862499999999997</v>
      </c>
    </row>
    <row r="695" spans="1:22" ht="13.5" x14ac:dyDescent="0.25">
      <c r="A695" s="3">
        <f>RSI!A695</f>
        <v>43017</v>
      </c>
      <c r="B695" s="2">
        <f>RSI!B695</f>
        <v>1.1129</v>
      </c>
      <c r="C695" s="2">
        <f>RSI!I695</f>
        <v>66.232736360850268</v>
      </c>
      <c r="D695" s="2">
        <f>MACD!E695</f>
        <v>-7.3728779532511446E-4</v>
      </c>
      <c r="E695" s="2">
        <f>MACD!F695</f>
        <v>1.2821146110704841E-3</v>
      </c>
      <c r="F695" s="2">
        <f>'Moving Avg'!D695</f>
        <v>1.0931999999999999</v>
      </c>
      <c r="G695" s="2">
        <f>'Moving Avg'!F695</f>
        <v>1.087475</v>
      </c>
      <c r="H695" s="2">
        <f>'Moving Avg'!G695</f>
        <v>1.0711760000000004</v>
      </c>
      <c r="I695" s="2">
        <f>'Moving Avg'!H695</f>
        <v>1.0330284999999997</v>
      </c>
      <c r="J695" s="6" t="str">
        <f>OBV!F695</f>
        <v>BULLISH</v>
      </c>
      <c r="K695" s="6" t="str">
        <f>OBV!G695</f>
        <v>WEAK</v>
      </c>
      <c r="L695" s="6" t="str">
        <f>OBV!H695</f>
        <v>CONFIRMED BULLISH</v>
      </c>
      <c r="M695" s="8">
        <f t="shared" si="100"/>
        <v>25</v>
      </c>
      <c r="N695" s="8">
        <f t="shared" si="101"/>
        <v>45</v>
      </c>
      <c r="O695" s="8">
        <f t="shared" si="102"/>
        <v>50</v>
      </c>
      <c r="P695" s="8">
        <f t="shared" si="103"/>
        <v>67</v>
      </c>
      <c r="Q695" s="9">
        <f t="shared" si="104"/>
        <v>42.05</v>
      </c>
      <c r="R695" s="9">
        <f t="shared" si="105"/>
        <v>48.25</v>
      </c>
      <c r="S695" s="9">
        <f t="shared" si="106"/>
        <v>53.150000000000006</v>
      </c>
      <c r="T695" s="9">
        <f t="shared" si="107"/>
        <v>46.75</v>
      </c>
      <c r="U695" s="8">
        <f t="shared" si="108"/>
        <v>47.816666666666663</v>
      </c>
      <c r="V695" s="8">
        <f t="shared" si="109"/>
        <v>47.55</v>
      </c>
    </row>
    <row r="696" spans="1:22" ht="13.5" x14ac:dyDescent="0.25">
      <c r="A696" s="3">
        <f>RSI!A696</f>
        <v>43018</v>
      </c>
      <c r="B696" s="2">
        <f>RSI!B696</f>
        <v>1.1183000000000001</v>
      </c>
      <c r="C696" s="2">
        <f>RSI!I696</f>
        <v>68.045866021390964</v>
      </c>
      <c r="D696" s="2">
        <f>MACD!E696</f>
        <v>-3.6443188932651083E-3</v>
      </c>
      <c r="E696" s="2">
        <f>MACD!F696</f>
        <v>2.9682791020336564E-4</v>
      </c>
      <c r="F696" s="2">
        <f>'Moving Avg'!D696</f>
        <v>1.1008399999999998</v>
      </c>
      <c r="G696" s="2">
        <f>'Moving Avg'!F696</f>
        <v>1.0888400000000003</v>
      </c>
      <c r="H696" s="2">
        <f>'Moving Avg'!G696</f>
        <v>1.0731400000000002</v>
      </c>
      <c r="I696" s="2">
        <f>'Moving Avg'!H696</f>
        <v>1.0336289999999999</v>
      </c>
      <c r="J696" s="6" t="str">
        <f>OBV!F696</f>
        <v>BULLISH</v>
      </c>
      <c r="K696" s="6" t="str">
        <f>OBV!G696</f>
        <v>WEAK</v>
      </c>
      <c r="L696" s="6" t="str">
        <f>OBV!H696</f>
        <v>CONFIRMED BULLISH</v>
      </c>
      <c r="M696" s="8">
        <f t="shared" si="100"/>
        <v>25</v>
      </c>
      <c r="N696" s="8">
        <f t="shared" si="101"/>
        <v>45</v>
      </c>
      <c r="O696" s="8">
        <f t="shared" si="102"/>
        <v>50</v>
      </c>
      <c r="P696" s="8">
        <f t="shared" si="103"/>
        <v>67</v>
      </c>
      <c r="Q696" s="9">
        <f t="shared" si="104"/>
        <v>42.05</v>
      </c>
      <c r="R696" s="9">
        <f t="shared" si="105"/>
        <v>48.25</v>
      </c>
      <c r="S696" s="9">
        <f t="shared" si="106"/>
        <v>53.150000000000006</v>
      </c>
      <c r="T696" s="9">
        <f t="shared" si="107"/>
        <v>46.75</v>
      </c>
      <c r="U696" s="8">
        <f t="shared" si="108"/>
        <v>47.816666666666663</v>
      </c>
      <c r="V696" s="8">
        <f t="shared" si="109"/>
        <v>47.55</v>
      </c>
    </row>
    <row r="697" spans="1:22" ht="13.5" x14ac:dyDescent="0.25">
      <c r="A697" s="3">
        <f>RSI!A697</f>
        <v>43019</v>
      </c>
      <c r="B697" s="2">
        <f>RSI!B697</f>
        <v>1.1237999999999999</v>
      </c>
      <c r="C697" s="2">
        <f>RSI!I697</f>
        <v>69.823164241936354</v>
      </c>
      <c r="D697" s="2">
        <f>MACD!E697</f>
        <v>-5.8769578572548387E-3</v>
      </c>
      <c r="E697" s="2">
        <f>MACD!F697</f>
        <v>-9.3792924328827527E-4</v>
      </c>
      <c r="F697" s="2">
        <f>'Moving Avg'!D697</f>
        <v>1.1073999999999999</v>
      </c>
      <c r="G697" s="2">
        <f>'Moving Avg'!F697</f>
        <v>1.0904800000000001</v>
      </c>
      <c r="H697" s="2">
        <f>'Moving Avg'!G697</f>
        <v>1.0752140000000003</v>
      </c>
      <c r="I697" s="2">
        <f>'Moving Avg'!H697</f>
        <v>1.0342309999999997</v>
      </c>
      <c r="J697" s="6" t="str">
        <f>OBV!F697</f>
        <v>BULLISH</v>
      </c>
      <c r="K697" s="6" t="str">
        <f>OBV!G697</f>
        <v>WEAK</v>
      </c>
      <c r="L697" s="6" t="str">
        <f>OBV!H697</f>
        <v>CONFIRMED BULLISH</v>
      </c>
      <c r="M697" s="8">
        <f t="shared" si="100"/>
        <v>25</v>
      </c>
      <c r="N697" s="8">
        <f t="shared" si="101"/>
        <v>45</v>
      </c>
      <c r="O697" s="8">
        <f t="shared" si="102"/>
        <v>50</v>
      </c>
      <c r="P697" s="8">
        <f t="shared" si="103"/>
        <v>67</v>
      </c>
      <c r="Q697" s="9">
        <f t="shared" si="104"/>
        <v>42.05</v>
      </c>
      <c r="R697" s="9">
        <f t="shared" si="105"/>
        <v>48.25</v>
      </c>
      <c r="S697" s="9">
        <f t="shared" si="106"/>
        <v>53.150000000000006</v>
      </c>
      <c r="T697" s="9">
        <f t="shared" si="107"/>
        <v>46.75</v>
      </c>
      <c r="U697" s="8">
        <f t="shared" si="108"/>
        <v>47.816666666666663</v>
      </c>
      <c r="V697" s="8">
        <f t="shared" si="109"/>
        <v>47.55</v>
      </c>
    </row>
    <row r="698" spans="1:22" ht="13.5" x14ac:dyDescent="0.25">
      <c r="A698" s="3">
        <f>RSI!A698</f>
        <v>43020</v>
      </c>
      <c r="B698" s="2">
        <f>RSI!B698</f>
        <v>1.1237999999999999</v>
      </c>
      <c r="C698" s="2">
        <f>RSI!I698</f>
        <v>69.823164241936354</v>
      </c>
      <c r="D698" s="2">
        <f>MACD!E698</f>
        <v>-7.1637609446286721E-3</v>
      </c>
      <c r="E698" s="2">
        <f>MACD!F698</f>
        <v>-2.1830955835563546E-3</v>
      </c>
      <c r="F698" s="2">
        <f>'Moving Avg'!D698</f>
        <v>1.1139600000000001</v>
      </c>
      <c r="G698" s="2">
        <f>'Moving Avg'!F698</f>
        <v>1.09239</v>
      </c>
      <c r="H698" s="2">
        <f>'Moving Avg'!G698</f>
        <v>1.0770700000000004</v>
      </c>
      <c r="I698" s="2">
        <f>'Moving Avg'!H698</f>
        <v>1.0348329999999997</v>
      </c>
      <c r="J698" s="6" t="str">
        <f>OBV!F698</f>
        <v>BULLISH</v>
      </c>
      <c r="K698" s="6" t="str">
        <f>OBV!G698</f>
        <v>WEAK</v>
      </c>
      <c r="L698" s="6" t="str">
        <f>OBV!H698</f>
        <v>CONFIRMED BULLISH</v>
      </c>
      <c r="M698" s="8">
        <f t="shared" si="100"/>
        <v>25</v>
      </c>
      <c r="N698" s="8">
        <f t="shared" si="101"/>
        <v>45</v>
      </c>
      <c r="O698" s="8">
        <f t="shared" si="102"/>
        <v>50</v>
      </c>
      <c r="P698" s="8">
        <f t="shared" si="103"/>
        <v>67</v>
      </c>
      <c r="Q698" s="9">
        <f t="shared" si="104"/>
        <v>42.05</v>
      </c>
      <c r="R698" s="9">
        <f t="shared" si="105"/>
        <v>48.25</v>
      </c>
      <c r="S698" s="9">
        <f t="shared" si="106"/>
        <v>53.150000000000006</v>
      </c>
      <c r="T698" s="9">
        <f t="shared" si="107"/>
        <v>46.75</v>
      </c>
      <c r="U698" s="8">
        <f t="shared" si="108"/>
        <v>47.816666666666663</v>
      </c>
      <c r="V698" s="8">
        <f t="shared" si="109"/>
        <v>47.55</v>
      </c>
    </row>
    <row r="699" spans="1:22" ht="13.5" x14ac:dyDescent="0.25">
      <c r="A699" s="3">
        <f>RSI!A699</f>
        <v>43021</v>
      </c>
      <c r="B699" s="2">
        <f>RSI!B699</f>
        <v>1.1129</v>
      </c>
      <c r="C699" s="2">
        <f>RSI!I699</f>
        <v>61.908755055094055</v>
      </c>
      <c r="D699" s="2">
        <f>MACD!E699</f>
        <v>-8.4874526974754172E-3</v>
      </c>
      <c r="E699" s="2">
        <f>MACD!F699</f>
        <v>-3.4439670063401671E-3</v>
      </c>
      <c r="F699" s="2">
        <f>'Moving Avg'!D699</f>
        <v>1.1183400000000001</v>
      </c>
      <c r="G699" s="2">
        <f>'Moving Avg'!F699</f>
        <v>1.0937549999999998</v>
      </c>
      <c r="H699" s="2">
        <f>'Moving Avg'!G699</f>
        <v>1.0785980000000004</v>
      </c>
      <c r="I699" s="2">
        <f>'Moving Avg'!H699</f>
        <v>1.0354839999999994</v>
      </c>
      <c r="J699" s="6" t="str">
        <f>OBV!F699</f>
        <v>BULLISH</v>
      </c>
      <c r="K699" s="6" t="str">
        <f>OBV!G699</f>
        <v>WEAK</v>
      </c>
      <c r="L699" s="6" t="str">
        <f>OBV!H699</f>
        <v>CONFIRMED BULLISH</v>
      </c>
      <c r="M699" s="8">
        <f t="shared" si="100"/>
        <v>25</v>
      </c>
      <c r="N699" s="8">
        <f t="shared" si="101"/>
        <v>45</v>
      </c>
      <c r="O699" s="8">
        <f t="shared" si="102"/>
        <v>50</v>
      </c>
      <c r="P699" s="8">
        <f t="shared" si="103"/>
        <v>67</v>
      </c>
      <c r="Q699" s="9">
        <f t="shared" si="104"/>
        <v>42.05</v>
      </c>
      <c r="R699" s="9">
        <f t="shared" si="105"/>
        <v>48.25</v>
      </c>
      <c r="S699" s="9">
        <f t="shared" si="106"/>
        <v>53.150000000000006</v>
      </c>
      <c r="T699" s="9">
        <f t="shared" si="107"/>
        <v>46.75</v>
      </c>
      <c r="U699" s="8">
        <f t="shared" si="108"/>
        <v>47.816666666666663</v>
      </c>
      <c r="V699" s="8">
        <f t="shared" si="109"/>
        <v>47.55</v>
      </c>
    </row>
    <row r="700" spans="1:22" ht="13.5" x14ac:dyDescent="0.25">
      <c r="A700" s="3">
        <f>RSI!A700</f>
        <v>43024</v>
      </c>
      <c r="B700" s="2">
        <f>RSI!B700</f>
        <v>1.1129</v>
      </c>
      <c r="C700" s="2">
        <f>RSI!I700</f>
        <v>61.908755055094048</v>
      </c>
      <c r="D700" s="2">
        <f>MACD!E700</f>
        <v>-1.2261998057142121E-2</v>
      </c>
      <c r="E700" s="2">
        <f>MACD!F700</f>
        <v>-5.2075732165005589E-3</v>
      </c>
      <c r="F700" s="2">
        <f>'Moving Avg'!D700</f>
        <v>1.1183399999999999</v>
      </c>
      <c r="G700" s="2">
        <f>'Moving Avg'!F700</f>
        <v>1.0948499999999997</v>
      </c>
      <c r="H700" s="2">
        <f>'Moving Avg'!G700</f>
        <v>1.0801260000000006</v>
      </c>
      <c r="I700" s="2">
        <f>'Moving Avg'!H700</f>
        <v>1.0360314999999993</v>
      </c>
      <c r="J700" s="6" t="str">
        <f>OBV!F700</f>
        <v>BULLISH</v>
      </c>
      <c r="K700" s="6" t="str">
        <f>OBV!G700</f>
        <v>NEUTRAL</v>
      </c>
      <c r="L700" s="6" t="str">
        <f>OBV!H700</f>
        <v>NEUTRAL</v>
      </c>
      <c r="M700" s="8">
        <f t="shared" si="100"/>
        <v>25</v>
      </c>
      <c r="N700" s="8">
        <f t="shared" si="101"/>
        <v>45</v>
      </c>
      <c r="O700" s="8">
        <f t="shared" si="102"/>
        <v>50</v>
      </c>
      <c r="P700" s="8">
        <f t="shared" si="103"/>
        <v>49.5</v>
      </c>
      <c r="Q700" s="9">
        <f t="shared" si="104"/>
        <v>39.424999999999997</v>
      </c>
      <c r="R700" s="9">
        <f t="shared" si="105"/>
        <v>43.875</v>
      </c>
      <c r="S700" s="9">
        <f t="shared" si="106"/>
        <v>45.275000000000006</v>
      </c>
      <c r="T700" s="9">
        <f t="shared" si="107"/>
        <v>42.375</v>
      </c>
      <c r="U700" s="8">
        <f t="shared" si="108"/>
        <v>42.858333333333327</v>
      </c>
      <c r="V700" s="8">
        <f t="shared" si="109"/>
        <v>42.737499999999997</v>
      </c>
    </row>
    <row r="701" spans="1:22" ht="13.5" x14ac:dyDescent="0.25">
      <c r="A701" s="3">
        <f>RSI!A701</f>
        <v>43025</v>
      </c>
      <c r="B701" s="2">
        <f>RSI!B701</f>
        <v>1.1073999999999999</v>
      </c>
      <c r="C701" s="2">
        <f>RSI!I701</f>
        <v>58.057661483014321</v>
      </c>
      <c r="D701" s="2">
        <f>MACD!E701</f>
        <v>-1.3493200284150131E-2</v>
      </c>
      <c r="E701" s="2">
        <f>MACD!F701</f>
        <v>-6.8646986300304738E-3</v>
      </c>
      <c r="F701" s="2">
        <f>'Moving Avg'!D701</f>
        <v>1.11616</v>
      </c>
      <c r="G701" s="2">
        <f>'Moving Avg'!F701</f>
        <v>1.0956699999999997</v>
      </c>
      <c r="H701" s="2">
        <f>'Moving Avg'!G701</f>
        <v>1.0813260000000005</v>
      </c>
      <c r="I701" s="2">
        <f>'Moving Avg'!H701</f>
        <v>1.0365514999999994</v>
      </c>
      <c r="J701" s="6" t="str">
        <f>OBV!F701</f>
        <v>BEARISH</v>
      </c>
      <c r="K701" s="6" t="str">
        <f>OBV!G701</f>
        <v>STRONG</v>
      </c>
      <c r="L701" s="6" t="str">
        <f>OBV!H701</f>
        <v>CONFIRMED BEARISH</v>
      </c>
      <c r="M701" s="8">
        <f t="shared" si="100"/>
        <v>25</v>
      </c>
      <c r="N701" s="8">
        <f t="shared" si="101"/>
        <v>45</v>
      </c>
      <c r="O701" s="8">
        <f t="shared" si="102"/>
        <v>50</v>
      </c>
      <c r="P701" s="8">
        <f t="shared" si="103"/>
        <v>33</v>
      </c>
      <c r="Q701" s="9">
        <f t="shared" si="104"/>
        <v>36.950000000000003</v>
      </c>
      <c r="R701" s="9">
        <f t="shared" si="105"/>
        <v>39.75</v>
      </c>
      <c r="S701" s="9">
        <f t="shared" si="106"/>
        <v>37.85</v>
      </c>
      <c r="T701" s="9">
        <f t="shared" si="107"/>
        <v>38.25</v>
      </c>
      <c r="U701" s="8">
        <f t="shared" si="108"/>
        <v>38.183333333333337</v>
      </c>
      <c r="V701" s="8">
        <f t="shared" si="109"/>
        <v>38.200000000000003</v>
      </c>
    </row>
    <row r="702" spans="1:22" ht="13.5" x14ac:dyDescent="0.25">
      <c r="A702" s="3">
        <f>RSI!A702</f>
        <v>43026</v>
      </c>
      <c r="B702" s="2">
        <f>RSI!B702</f>
        <v>1.1129</v>
      </c>
      <c r="C702" s="2">
        <f>RSI!I702</f>
        <v>60.691011297183607</v>
      </c>
      <c r="D702" s="2">
        <f>MACD!E702</f>
        <v>-1.3345644190960737E-2</v>
      </c>
      <c r="E702" s="2">
        <f>MACD!F702</f>
        <v>-8.1608877422165264E-3</v>
      </c>
      <c r="F702" s="2">
        <f>'Moving Avg'!D702</f>
        <v>1.11398</v>
      </c>
      <c r="G702" s="2">
        <f>'Moving Avg'!F702</f>
        <v>1.0967649999999998</v>
      </c>
      <c r="H702" s="2">
        <f>'Moving Avg'!G702</f>
        <v>1.0823080000000005</v>
      </c>
      <c r="I702" s="2">
        <f>'Moving Avg'!H702</f>
        <v>1.0372024999999996</v>
      </c>
      <c r="J702" s="6" t="str">
        <f>OBV!F702</f>
        <v>BEARISH</v>
      </c>
      <c r="K702" s="6" t="str">
        <f>OBV!G702</f>
        <v>STRONG</v>
      </c>
      <c r="L702" s="6" t="str">
        <f>OBV!H702</f>
        <v>CONFIRMED BEARISH</v>
      </c>
      <c r="M702" s="8">
        <f t="shared" si="100"/>
        <v>25</v>
      </c>
      <c r="N702" s="8">
        <f t="shared" si="101"/>
        <v>45</v>
      </c>
      <c r="O702" s="8">
        <f t="shared" si="102"/>
        <v>50</v>
      </c>
      <c r="P702" s="8">
        <f t="shared" si="103"/>
        <v>33</v>
      </c>
      <c r="Q702" s="9">
        <f t="shared" si="104"/>
        <v>36.950000000000003</v>
      </c>
      <c r="R702" s="9">
        <f t="shared" si="105"/>
        <v>39.75</v>
      </c>
      <c r="S702" s="9">
        <f t="shared" si="106"/>
        <v>37.85</v>
      </c>
      <c r="T702" s="9">
        <f t="shared" si="107"/>
        <v>38.25</v>
      </c>
      <c r="U702" s="8">
        <f t="shared" si="108"/>
        <v>38.183333333333337</v>
      </c>
      <c r="V702" s="8">
        <f t="shared" si="109"/>
        <v>38.200000000000003</v>
      </c>
    </row>
    <row r="703" spans="1:22" ht="13.5" x14ac:dyDescent="0.25">
      <c r="A703" s="3">
        <f>RSI!A703</f>
        <v>43027</v>
      </c>
      <c r="B703" s="2">
        <f>RSI!B703</f>
        <v>1.1073999999999999</v>
      </c>
      <c r="C703" s="2">
        <f>RSI!I703</f>
        <v>56.84730266023724</v>
      </c>
      <c r="D703" s="2">
        <f>MACD!E703</f>
        <v>-1.2920115694120549E-2</v>
      </c>
      <c r="E703" s="2">
        <f>MACD!F703</f>
        <v>-9.1127333325973312E-3</v>
      </c>
      <c r="F703" s="2">
        <f>'Moving Avg'!D703</f>
        <v>1.1107</v>
      </c>
      <c r="G703" s="2">
        <f>'Moving Avg'!F703</f>
        <v>1.0975849999999996</v>
      </c>
      <c r="H703" s="2">
        <f>'Moving Avg'!G703</f>
        <v>1.0831800000000005</v>
      </c>
      <c r="I703" s="2">
        <f>'Moving Avg'!H703</f>
        <v>1.0376969999999996</v>
      </c>
      <c r="J703" s="6" t="str">
        <f>OBV!F703</f>
        <v>BEARISH</v>
      </c>
      <c r="K703" s="6" t="str">
        <f>OBV!G703</f>
        <v>STRONG</v>
      </c>
      <c r="L703" s="6" t="str">
        <f>OBV!H703</f>
        <v>CONFIRMED BEARISH</v>
      </c>
      <c r="M703" s="8">
        <f t="shared" si="100"/>
        <v>25</v>
      </c>
      <c r="N703" s="8">
        <f t="shared" si="101"/>
        <v>45</v>
      </c>
      <c r="O703" s="8">
        <f t="shared" si="102"/>
        <v>50</v>
      </c>
      <c r="P703" s="8">
        <f t="shared" si="103"/>
        <v>33</v>
      </c>
      <c r="Q703" s="9">
        <f t="shared" si="104"/>
        <v>36.950000000000003</v>
      </c>
      <c r="R703" s="9">
        <f t="shared" si="105"/>
        <v>39.75</v>
      </c>
      <c r="S703" s="9">
        <f t="shared" si="106"/>
        <v>37.85</v>
      </c>
      <c r="T703" s="9">
        <f t="shared" si="107"/>
        <v>38.25</v>
      </c>
      <c r="U703" s="8">
        <f t="shared" si="108"/>
        <v>38.183333333333337</v>
      </c>
      <c r="V703" s="8">
        <f t="shared" si="109"/>
        <v>38.200000000000003</v>
      </c>
    </row>
    <row r="704" spans="1:22" ht="13.5" x14ac:dyDescent="0.25">
      <c r="A704" s="3">
        <f>RSI!A704</f>
        <v>43028</v>
      </c>
      <c r="B704" s="2">
        <f>RSI!B704</f>
        <v>1.1129</v>
      </c>
      <c r="C704" s="2">
        <f>RSI!I704</f>
        <v>59.602574523334695</v>
      </c>
      <c r="D704" s="2">
        <f>MACD!E704</f>
        <v>-1.3033788630281595E-2</v>
      </c>
      <c r="E704" s="2">
        <f>MACD!F704</f>
        <v>-9.896944392134184E-3</v>
      </c>
      <c r="F704" s="2">
        <f>'Moving Avg'!D704</f>
        <v>1.1107</v>
      </c>
      <c r="G704" s="2">
        <f>'Moving Avg'!F704</f>
        <v>1.0986799999999997</v>
      </c>
      <c r="H704" s="2">
        <f>'Moving Avg'!G704</f>
        <v>1.0841620000000007</v>
      </c>
      <c r="I704" s="2">
        <f>'Moving Avg'!H704</f>
        <v>1.0381669999999994</v>
      </c>
      <c r="J704" s="6" t="str">
        <f>OBV!F704</f>
        <v>BEARISH</v>
      </c>
      <c r="K704" s="6" t="str">
        <f>OBV!G704</f>
        <v>STRONG</v>
      </c>
      <c r="L704" s="6" t="str">
        <f>OBV!H704</f>
        <v>NEUTRAL</v>
      </c>
      <c r="M704" s="8">
        <f t="shared" si="100"/>
        <v>25</v>
      </c>
      <c r="N704" s="8">
        <f t="shared" si="101"/>
        <v>45</v>
      </c>
      <c r="O704" s="8">
        <f t="shared" si="102"/>
        <v>50</v>
      </c>
      <c r="P704" s="8">
        <f t="shared" si="103"/>
        <v>33</v>
      </c>
      <c r="Q704" s="9">
        <f t="shared" si="104"/>
        <v>36.950000000000003</v>
      </c>
      <c r="R704" s="9">
        <f t="shared" si="105"/>
        <v>39.75</v>
      </c>
      <c r="S704" s="9">
        <f t="shared" si="106"/>
        <v>37.85</v>
      </c>
      <c r="T704" s="9">
        <f t="shared" si="107"/>
        <v>38.25</v>
      </c>
      <c r="U704" s="8">
        <f t="shared" si="108"/>
        <v>38.183333333333337</v>
      </c>
      <c r="V704" s="8">
        <f t="shared" si="109"/>
        <v>38.200000000000003</v>
      </c>
    </row>
    <row r="705" spans="1:22" ht="13.5" x14ac:dyDescent="0.25">
      <c r="A705" s="3">
        <f>RSI!A705</f>
        <v>43031</v>
      </c>
      <c r="B705" s="2">
        <f>RSI!B705</f>
        <v>1.1400999999999999</v>
      </c>
      <c r="C705" s="2">
        <f>RSI!I705</f>
        <v>69.853873944735298</v>
      </c>
      <c r="D705" s="2">
        <f>MACD!E705</f>
        <v>-1.1869472114393043E-2</v>
      </c>
      <c r="E705" s="2">
        <f>MACD!F705</f>
        <v>-1.0291449936585956E-2</v>
      </c>
      <c r="F705" s="2">
        <f>'Moving Avg'!D705</f>
        <v>1.1161400000000001</v>
      </c>
      <c r="G705" s="2">
        <f>'Moving Avg'!F705</f>
        <v>1.1024949999999998</v>
      </c>
      <c r="H705" s="2">
        <f>'Moving Avg'!G705</f>
        <v>1.0855800000000007</v>
      </c>
      <c r="I705" s="2">
        <f>'Moving Avg'!H705</f>
        <v>1.0387214999999994</v>
      </c>
      <c r="J705" s="6" t="str">
        <f>OBV!F705</f>
        <v>BULLISH</v>
      </c>
      <c r="K705" s="6" t="str">
        <f>OBV!G705</f>
        <v>NEUTRAL</v>
      </c>
      <c r="L705" s="6" t="str">
        <f>OBV!H705</f>
        <v>CONFIRMED BULLISH</v>
      </c>
      <c r="M705" s="8">
        <f t="shared" si="100"/>
        <v>25</v>
      </c>
      <c r="N705" s="8">
        <f t="shared" si="101"/>
        <v>45</v>
      </c>
      <c r="O705" s="8">
        <f t="shared" si="102"/>
        <v>50</v>
      </c>
      <c r="P705" s="8">
        <f t="shared" si="103"/>
        <v>83.5</v>
      </c>
      <c r="Q705" s="9">
        <f t="shared" si="104"/>
        <v>44.524999999999999</v>
      </c>
      <c r="R705" s="9">
        <f t="shared" si="105"/>
        <v>52.375</v>
      </c>
      <c r="S705" s="9">
        <f t="shared" si="106"/>
        <v>60.575000000000003</v>
      </c>
      <c r="T705" s="9">
        <f t="shared" si="107"/>
        <v>50.875</v>
      </c>
      <c r="U705" s="8">
        <f t="shared" si="108"/>
        <v>52.491666666666674</v>
      </c>
      <c r="V705" s="8">
        <f t="shared" si="109"/>
        <v>52.087500000000006</v>
      </c>
    </row>
    <row r="706" spans="1:22" ht="13.5" x14ac:dyDescent="0.25">
      <c r="A706" s="3">
        <f>RSI!A706</f>
        <v>43032</v>
      </c>
      <c r="B706" s="2">
        <f>RSI!B706</f>
        <v>1.1400999999999999</v>
      </c>
      <c r="C706" s="2">
        <f>RSI!I706</f>
        <v>69.853873944735312</v>
      </c>
      <c r="D706" s="2">
        <f>MACD!E706</f>
        <v>-1.0301195959615317E-2</v>
      </c>
      <c r="E706" s="2">
        <f>MACD!F706</f>
        <v>-1.0293399141191827E-2</v>
      </c>
      <c r="F706" s="2">
        <f>'Moving Avg'!D706</f>
        <v>1.1226800000000001</v>
      </c>
      <c r="G706" s="2">
        <f>'Moving Avg'!F706</f>
        <v>1.1054949999999999</v>
      </c>
      <c r="H706" s="2">
        <f>'Moving Avg'!G706</f>
        <v>1.0869980000000006</v>
      </c>
      <c r="I706" s="2">
        <f>'Moving Avg'!H706</f>
        <v>1.0392759999999992</v>
      </c>
      <c r="J706" s="6" t="str">
        <f>OBV!F706</f>
        <v>BULLISH</v>
      </c>
      <c r="K706" s="6" t="str">
        <f>OBV!G706</f>
        <v>WEAK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67</v>
      </c>
      <c r="Q706" s="9">
        <f t="shared" si="104"/>
        <v>42.05</v>
      </c>
      <c r="R706" s="9">
        <f t="shared" si="105"/>
        <v>48.25</v>
      </c>
      <c r="S706" s="9">
        <f t="shared" si="106"/>
        <v>53.150000000000006</v>
      </c>
      <c r="T706" s="9">
        <f t="shared" si="107"/>
        <v>46.75</v>
      </c>
      <c r="U706" s="8">
        <f t="shared" si="108"/>
        <v>47.816666666666663</v>
      </c>
      <c r="V706" s="8">
        <f t="shared" si="109"/>
        <v>47.55</v>
      </c>
    </row>
    <row r="707" spans="1:22" ht="13.5" x14ac:dyDescent="0.25">
      <c r="A707" s="3">
        <f>RSI!A707</f>
        <v>43033</v>
      </c>
      <c r="B707" s="2">
        <f>RSI!B707</f>
        <v>1.1073999999999999</v>
      </c>
      <c r="C707" s="2">
        <f>RSI!I707</f>
        <v>51.597885567834886</v>
      </c>
      <c r="D707" s="2">
        <f>MACD!E707</f>
        <v>-5.9351540040533113E-3</v>
      </c>
      <c r="E707" s="2">
        <f>MACD!F707</f>
        <v>-9.4217501137641244E-3</v>
      </c>
      <c r="F707" s="2">
        <f>'Moving Avg'!D707</f>
        <v>1.12158</v>
      </c>
      <c r="G707" s="2">
        <f>'Moving Avg'!F707</f>
        <v>1.1065849999999997</v>
      </c>
      <c r="H707" s="2">
        <f>'Moving Avg'!G707</f>
        <v>1.0876520000000007</v>
      </c>
      <c r="I707" s="2">
        <f>'Moving Avg'!H707</f>
        <v>1.0396669999999995</v>
      </c>
      <c r="J707" s="6" t="str">
        <f>OBV!F707</f>
        <v>BEARISH</v>
      </c>
      <c r="K707" s="6" t="str">
        <f>OBV!G707</f>
        <v>NEUTRAL</v>
      </c>
      <c r="L707" s="6" t="str">
        <f>OBV!H707</f>
        <v>CONFIRMED BEARISH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16.5</v>
      </c>
      <c r="Q707" s="9">
        <f t="shared" ref="Q707:Q770" si="114">0.35*M707+N707*0.35+O707*0.15+P707*0.15</f>
        <v>18.725000000000001</v>
      </c>
      <c r="R707" s="9">
        <f t="shared" ref="R707:R770" si="115">M707*0.2+N707*0.2+O707*0.35+P707*0.25</f>
        <v>26.625</v>
      </c>
      <c r="S707" s="9">
        <f t="shared" ref="S707:S770" si="116">M707*0.15+N707*0.15+O707*0.25+P707*0.45</f>
        <v>23.675000000000001</v>
      </c>
      <c r="T707" s="9">
        <f t="shared" ref="T707:T770" si="117">0.25*SUM(M707:P707)</f>
        <v>22.875</v>
      </c>
      <c r="U707" s="8">
        <f t="shared" ref="U707:U770" si="118">SUM(Q707:S707)/3</f>
        <v>23.008333333333336</v>
      </c>
      <c r="V707" s="8">
        <f t="shared" ref="V707:V770" si="119">SUM(Q707:T707)/4</f>
        <v>22.975000000000001</v>
      </c>
    </row>
    <row r="708" spans="1:22" ht="13.5" x14ac:dyDescent="0.25">
      <c r="A708" s="3">
        <f>RSI!A708</f>
        <v>43034</v>
      </c>
      <c r="B708" s="2">
        <f>RSI!B708</f>
        <v>1.1129</v>
      </c>
      <c r="C708" s="2">
        <f>RSI!I708</f>
        <v>53.785605587873441</v>
      </c>
      <c r="D708" s="2">
        <f>MACD!E708</f>
        <v>-2.6673416000768668E-3</v>
      </c>
      <c r="E708" s="2">
        <f>MACD!F708</f>
        <v>-8.0708684110266729E-3</v>
      </c>
      <c r="F708" s="2">
        <f>'Moving Avg'!D708</f>
        <v>1.1226799999999999</v>
      </c>
      <c r="G708" s="2">
        <f>'Moving Avg'!F708</f>
        <v>1.1076799999999998</v>
      </c>
      <c r="H708" s="2">
        <f>'Moving Avg'!G708</f>
        <v>1.0885260000000008</v>
      </c>
      <c r="I708" s="2">
        <f>'Moving Avg'!H708</f>
        <v>1.0400594999999992</v>
      </c>
      <c r="J708" s="6" t="str">
        <f>OBV!F708</f>
        <v>BULLISH</v>
      </c>
      <c r="K708" s="6" t="str">
        <f>OBV!G708</f>
        <v>WEAK</v>
      </c>
      <c r="L708" s="6" t="str">
        <f>OBV!H708</f>
        <v>CONFIRMED BULLISH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67</v>
      </c>
      <c r="Q708" s="9">
        <f t="shared" si="114"/>
        <v>26.299999999999997</v>
      </c>
      <c r="R708" s="9">
        <f t="shared" si="115"/>
        <v>39.25</v>
      </c>
      <c r="S708" s="9">
        <f t="shared" si="116"/>
        <v>46.400000000000006</v>
      </c>
      <c r="T708" s="9">
        <f t="shared" si="117"/>
        <v>35.5</v>
      </c>
      <c r="U708" s="8">
        <f t="shared" si="118"/>
        <v>37.31666666666667</v>
      </c>
      <c r="V708" s="8">
        <f t="shared" si="119"/>
        <v>36.862499999999997</v>
      </c>
    </row>
    <row r="709" spans="1:22" ht="13.5" x14ac:dyDescent="0.25">
      <c r="A709" s="3">
        <f>RSI!A709</f>
        <v>43035</v>
      </c>
      <c r="B709" s="2">
        <f>RSI!B709</f>
        <v>1.1073999999999999</v>
      </c>
      <c r="C709" s="2">
        <f>RSI!I709</f>
        <v>51.289074640762053</v>
      </c>
      <c r="D709" s="2">
        <f>MACD!E709</f>
        <v>-1.2219918066471713E-3</v>
      </c>
      <c r="E709" s="2">
        <f>MACD!F709</f>
        <v>-6.7010930901507731E-3</v>
      </c>
      <c r="F709" s="2">
        <f>'Moving Avg'!D709</f>
        <v>1.12158</v>
      </c>
      <c r="G709" s="2">
        <f>'Moving Avg'!F709</f>
        <v>1.1087699999999998</v>
      </c>
      <c r="H709" s="2">
        <f>'Moving Avg'!G709</f>
        <v>1.0892900000000008</v>
      </c>
      <c r="I709" s="2">
        <f>'Moving Avg'!H709</f>
        <v>1.0405794999999995</v>
      </c>
      <c r="J709" s="6" t="str">
        <f>OBV!F709</f>
        <v>BULLISH</v>
      </c>
      <c r="K709" s="6" t="str">
        <f>OBV!G709</f>
        <v>WEAK</v>
      </c>
      <c r="L709" s="6" t="str">
        <f>OBV!H709</f>
        <v>BULLISH DIVERGENCE</v>
      </c>
      <c r="M709" s="8">
        <f t="shared" si="110"/>
        <v>25</v>
      </c>
      <c r="N709" s="8">
        <f t="shared" si="111"/>
        <v>0</v>
      </c>
      <c r="O709" s="8">
        <f t="shared" si="112"/>
        <v>50</v>
      </c>
      <c r="P709" s="8">
        <f t="shared" si="113"/>
        <v>50</v>
      </c>
      <c r="Q709" s="9">
        <f t="shared" si="114"/>
        <v>23.75</v>
      </c>
      <c r="R709" s="9">
        <f t="shared" si="115"/>
        <v>35</v>
      </c>
      <c r="S709" s="9">
        <f t="shared" si="116"/>
        <v>38.75</v>
      </c>
      <c r="T709" s="9">
        <f t="shared" si="117"/>
        <v>31.25</v>
      </c>
      <c r="U709" s="8">
        <f t="shared" si="118"/>
        <v>32.5</v>
      </c>
      <c r="V709" s="8">
        <f t="shared" si="119"/>
        <v>32.1875</v>
      </c>
    </row>
    <row r="710" spans="1:22" ht="13.5" x14ac:dyDescent="0.25">
      <c r="A710" s="3">
        <f>RSI!A710</f>
        <v>43038</v>
      </c>
      <c r="B710" s="2">
        <f>RSI!B710</f>
        <v>1.1400999999999999</v>
      </c>
      <c r="C710" s="2">
        <f>RSI!I710</f>
        <v>62.449016930819468</v>
      </c>
      <c r="D710" s="2">
        <f>MACD!E710</f>
        <v>-2.4352135718328505E-3</v>
      </c>
      <c r="E710" s="2">
        <f>MACD!F710</f>
        <v>-5.8479171864871888E-3</v>
      </c>
      <c r="F710" s="2">
        <f>'Moving Avg'!D710</f>
        <v>1.1215799999999998</v>
      </c>
      <c r="G710" s="2">
        <f>'Moving Avg'!F710</f>
        <v>1.1123149999999999</v>
      </c>
      <c r="H710" s="2">
        <f>'Moving Avg'!G710</f>
        <v>1.0908160000000005</v>
      </c>
      <c r="I710" s="2">
        <f>'Moving Avg'!H710</f>
        <v>1.0411594999999993</v>
      </c>
      <c r="J710" s="6" t="str">
        <f>OBV!F710</f>
        <v>BULLISH</v>
      </c>
      <c r="K710" s="6" t="str">
        <f>OBV!G710</f>
        <v>WEAK</v>
      </c>
      <c r="L710" s="6" t="str">
        <f>OBV!H710</f>
        <v>NEUTRAL</v>
      </c>
      <c r="M710" s="8">
        <f t="shared" si="110"/>
        <v>25</v>
      </c>
      <c r="N710" s="8">
        <f t="shared" si="111"/>
        <v>0</v>
      </c>
      <c r="O710" s="8">
        <f t="shared" si="112"/>
        <v>50</v>
      </c>
      <c r="P710" s="8">
        <f t="shared" si="113"/>
        <v>33</v>
      </c>
      <c r="Q710" s="9">
        <f t="shared" si="114"/>
        <v>21.2</v>
      </c>
      <c r="R710" s="9">
        <f t="shared" si="115"/>
        <v>30.75</v>
      </c>
      <c r="S710" s="9">
        <f t="shared" si="116"/>
        <v>31.1</v>
      </c>
      <c r="T710" s="9">
        <f t="shared" si="117"/>
        <v>27</v>
      </c>
      <c r="U710" s="8">
        <f t="shared" si="118"/>
        <v>27.683333333333337</v>
      </c>
      <c r="V710" s="8">
        <f t="shared" si="119"/>
        <v>27.512500000000003</v>
      </c>
    </row>
    <row r="711" spans="1:22" ht="13.5" x14ac:dyDescent="0.25">
      <c r="A711" s="3">
        <f>RSI!A711</f>
        <v>43039</v>
      </c>
      <c r="B711" s="2">
        <f>RSI!B711</f>
        <v>1.1400999999999999</v>
      </c>
      <c r="C711" s="2">
        <f>RSI!I711</f>
        <v>62.449016930819468</v>
      </c>
      <c r="D711" s="2">
        <f>MACD!E711</f>
        <v>-4.5141170793507879E-3</v>
      </c>
      <c r="E711" s="2">
        <f>MACD!F711</f>
        <v>-5.5811571650599082E-3</v>
      </c>
      <c r="F711" s="2">
        <f>'Moving Avg'!D711</f>
        <v>1.1215800000000002</v>
      </c>
      <c r="G711" s="2">
        <f>'Moving Avg'!F711</f>
        <v>1.1153149999999998</v>
      </c>
      <c r="H711" s="2">
        <f>'Moving Avg'!G711</f>
        <v>1.0923420000000004</v>
      </c>
      <c r="I711" s="2">
        <f>'Moving Avg'!H711</f>
        <v>1.0418174999999994</v>
      </c>
      <c r="J711" s="6" t="str">
        <f>OBV!F711</f>
        <v>BULLISH</v>
      </c>
      <c r="K711" s="6" t="str">
        <f>OBV!G711</f>
        <v>WEAK</v>
      </c>
      <c r="L711" s="6" t="str">
        <f>OBV!H711</f>
        <v>NEUTRAL</v>
      </c>
      <c r="M711" s="8">
        <f t="shared" si="110"/>
        <v>25</v>
      </c>
      <c r="N711" s="8">
        <f t="shared" si="111"/>
        <v>0</v>
      </c>
      <c r="O711" s="8">
        <f t="shared" si="112"/>
        <v>50</v>
      </c>
      <c r="P711" s="8">
        <f t="shared" si="113"/>
        <v>33</v>
      </c>
      <c r="Q711" s="9">
        <f t="shared" si="114"/>
        <v>21.2</v>
      </c>
      <c r="R711" s="9">
        <f t="shared" si="115"/>
        <v>30.75</v>
      </c>
      <c r="S711" s="9">
        <f t="shared" si="116"/>
        <v>31.1</v>
      </c>
      <c r="T711" s="9">
        <f t="shared" si="117"/>
        <v>27</v>
      </c>
      <c r="U711" s="8">
        <f t="shared" si="118"/>
        <v>27.683333333333337</v>
      </c>
      <c r="V711" s="8">
        <f t="shared" si="119"/>
        <v>27.512500000000003</v>
      </c>
    </row>
    <row r="712" spans="1:22" ht="13.5" x14ac:dyDescent="0.25">
      <c r="A712" s="3">
        <f>RSI!A712</f>
        <v>43040</v>
      </c>
      <c r="B712" s="2">
        <f>RSI!B712</f>
        <v>1.1400999999999999</v>
      </c>
      <c r="C712" s="2">
        <f>RSI!I712</f>
        <v>62.449016930819468</v>
      </c>
      <c r="D712" s="2">
        <f>MACD!E712</f>
        <v>-5.6179404304903535E-3</v>
      </c>
      <c r="E712" s="2">
        <f>MACD!F712</f>
        <v>-5.5885138181459969E-3</v>
      </c>
      <c r="F712" s="2">
        <f>'Moving Avg'!D712</f>
        <v>1.1281199999999998</v>
      </c>
      <c r="G712" s="2">
        <f>'Moving Avg'!F712</f>
        <v>1.1177699999999999</v>
      </c>
      <c r="H712" s="2">
        <f>'Moving Avg'!G712</f>
        <v>1.0937600000000003</v>
      </c>
      <c r="I712" s="2">
        <f>'Moving Avg'!H712</f>
        <v>1.0423974999999992</v>
      </c>
      <c r="J712" s="6" t="str">
        <f>OBV!F712</f>
        <v>BULLISH</v>
      </c>
      <c r="K712" s="6" t="str">
        <f>OBV!G712</f>
        <v>WEAK</v>
      </c>
      <c r="L712" s="6" t="str">
        <f>OBV!H712</f>
        <v>CONFIRMED BULLISH</v>
      </c>
      <c r="M712" s="8">
        <f t="shared" si="110"/>
        <v>25</v>
      </c>
      <c r="N712" s="8">
        <f t="shared" si="111"/>
        <v>45</v>
      </c>
      <c r="O712" s="8">
        <f t="shared" si="112"/>
        <v>50</v>
      </c>
      <c r="P712" s="8">
        <f t="shared" si="113"/>
        <v>67</v>
      </c>
      <c r="Q712" s="9">
        <f t="shared" si="114"/>
        <v>42.05</v>
      </c>
      <c r="R712" s="9">
        <f t="shared" si="115"/>
        <v>48.25</v>
      </c>
      <c r="S712" s="9">
        <f t="shared" si="116"/>
        <v>53.150000000000006</v>
      </c>
      <c r="T712" s="9">
        <f t="shared" si="117"/>
        <v>46.75</v>
      </c>
      <c r="U712" s="8">
        <f t="shared" si="118"/>
        <v>47.816666666666663</v>
      </c>
      <c r="V712" s="8">
        <f t="shared" si="119"/>
        <v>47.55</v>
      </c>
    </row>
    <row r="713" spans="1:22" ht="13.5" x14ac:dyDescent="0.25">
      <c r="A713" s="3">
        <f>RSI!A713</f>
        <v>43041</v>
      </c>
      <c r="B713" s="2">
        <f>RSI!B713</f>
        <v>1.1183000000000001</v>
      </c>
      <c r="C713" s="2">
        <f>RSI!I713</f>
        <v>52.444457716581979</v>
      </c>
      <c r="D713" s="2">
        <f>MACD!E713</f>
        <v>-5.9600477234857951E-3</v>
      </c>
      <c r="E713" s="2">
        <f>MACD!F713</f>
        <v>-5.6628205992139569E-3</v>
      </c>
      <c r="F713" s="2">
        <f>'Moving Avg'!D713</f>
        <v>1.1291999999999998</v>
      </c>
      <c r="G713" s="2">
        <f>'Moving Avg'!F713</f>
        <v>1.119135</v>
      </c>
      <c r="H713" s="2">
        <f>'Moving Avg'!G713</f>
        <v>1.0947420000000003</v>
      </c>
      <c r="I713" s="2">
        <f>'Moving Avg'!H713</f>
        <v>1.0428944999999994</v>
      </c>
      <c r="J713" s="6" t="str">
        <f>OBV!F713</f>
        <v>BULLISH</v>
      </c>
      <c r="K713" s="6" t="str">
        <f>OBV!G713</f>
        <v>WEAK</v>
      </c>
      <c r="L713" s="6" t="str">
        <f>OBV!H713</f>
        <v>CONFIRMED BULLISH</v>
      </c>
      <c r="M713" s="8">
        <f t="shared" si="110"/>
        <v>25</v>
      </c>
      <c r="N713" s="8">
        <f t="shared" si="111"/>
        <v>45</v>
      </c>
      <c r="O713" s="8">
        <f t="shared" si="112"/>
        <v>50</v>
      </c>
      <c r="P713" s="8">
        <f t="shared" si="113"/>
        <v>67</v>
      </c>
      <c r="Q713" s="9">
        <f t="shared" si="114"/>
        <v>42.05</v>
      </c>
      <c r="R713" s="9">
        <f t="shared" si="115"/>
        <v>48.25</v>
      </c>
      <c r="S713" s="9">
        <f t="shared" si="116"/>
        <v>53.150000000000006</v>
      </c>
      <c r="T713" s="9">
        <f t="shared" si="117"/>
        <v>46.75</v>
      </c>
      <c r="U713" s="8">
        <f t="shared" si="118"/>
        <v>47.816666666666663</v>
      </c>
      <c r="V713" s="8">
        <f t="shared" si="119"/>
        <v>47.55</v>
      </c>
    </row>
    <row r="714" spans="1:22" ht="13.5" x14ac:dyDescent="0.25">
      <c r="A714" s="3">
        <f>RSI!A714</f>
        <v>43042</v>
      </c>
      <c r="B714" s="2">
        <f>RSI!B714</f>
        <v>1.1400999999999999</v>
      </c>
      <c r="C714" s="2">
        <f>RSI!I714</f>
        <v>59.441835593886154</v>
      </c>
      <c r="D714" s="2">
        <f>MACD!E714</f>
        <v>-7.0530372239980821E-3</v>
      </c>
      <c r="E714" s="2">
        <f>MACD!F714</f>
        <v>-5.9408639241707827E-3</v>
      </c>
      <c r="F714" s="2">
        <f>'Moving Avg'!D714</f>
        <v>1.1357399999999997</v>
      </c>
      <c r="G714" s="2">
        <f>'Moving Avg'!F714</f>
        <v>1.1215900000000001</v>
      </c>
      <c r="H714" s="2">
        <f>'Moving Avg'!G714</f>
        <v>1.0961600000000002</v>
      </c>
      <c r="I714" s="2">
        <f>'Moving Avg'!H714</f>
        <v>1.0435004999999993</v>
      </c>
      <c r="J714" s="6" t="str">
        <f>OBV!F714</f>
        <v>BULLISH</v>
      </c>
      <c r="K714" s="6" t="str">
        <f>OBV!G714</f>
        <v>WEAK</v>
      </c>
      <c r="L714" s="6" t="str">
        <f>OBV!H714</f>
        <v>CONFIRMED BULLISH</v>
      </c>
      <c r="M714" s="8">
        <f t="shared" si="110"/>
        <v>25</v>
      </c>
      <c r="N714" s="8">
        <f t="shared" si="111"/>
        <v>45</v>
      </c>
      <c r="O714" s="8">
        <f t="shared" si="112"/>
        <v>50</v>
      </c>
      <c r="P714" s="8">
        <f t="shared" si="113"/>
        <v>67</v>
      </c>
      <c r="Q714" s="9">
        <f t="shared" si="114"/>
        <v>42.05</v>
      </c>
      <c r="R714" s="9">
        <f t="shared" si="115"/>
        <v>48.25</v>
      </c>
      <c r="S714" s="9">
        <f t="shared" si="116"/>
        <v>53.150000000000006</v>
      </c>
      <c r="T714" s="9">
        <f t="shared" si="117"/>
        <v>46.75</v>
      </c>
      <c r="U714" s="8">
        <f t="shared" si="118"/>
        <v>47.816666666666663</v>
      </c>
      <c r="V714" s="8">
        <f t="shared" si="119"/>
        <v>47.55</v>
      </c>
    </row>
    <row r="715" spans="1:22" ht="13.5" x14ac:dyDescent="0.25">
      <c r="A715" s="3">
        <f>RSI!A715</f>
        <v>43045</v>
      </c>
      <c r="B715" s="2">
        <f>RSI!B715</f>
        <v>1.1400999999999999</v>
      </c>
      <c r="C715" s="2">
        <f>RSI!I715</f>
        <v>59.441835593886154</v>
      </c>
      <c r="D715" s="2">
        <f>MACD!E715</f>
        <v>-3.9543476620176321E-3</v>
      </c>
      <c r="E715" s="2">
        <f>MACD!F715</f>
        <v>-5.5435606717401525E-3</v>
      </c>
      <c r="F715" s="2">
        <f>'Moving Avg'!D715</f>
        <v>1.1357399999999997</v>
      </c>
      <c r="G715" s="2">
        <f>'Moving Avg'!F715</f>
        <v>1.1229500000000001</v>
      </c>
      <c r="H715" s="2">
        <f>'Moving Avg'!G715</f>
        <v>1.0975779999999999</v>
      </c>
      <c r="I715" s="2">
        <f>'Moving Avg'!H715</f>
        <v>1.0441064999999992</v>
      </c>
      <c r="J715" s="6" t="str">
        <f>OBV!F715</f>
        <v>BULLISH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0</v>
      </c>
      <c r="O715" s="8">
        <f t="shared" si="112"/>
        <v>50</v>
      </c>
      <c r="P715" s="8">
        <f t="shared" si="113"/>
        <v>49.5</v>
      </c>
      <c r="Q715" s="9">
        <f t="shared" si="114"/>
        <v>23.675000000000001</v>
      </c>
      <c r="R715" s="9">
        <f t="shared" si="115"/>
        <v>34.875</v>
      </c>
      <c r="S715" s="9">
        <f t="shared" si="116"/>
        <v>38.525000000000006</v>
      </c>
      <c r="T715" s="9">
        <f t="shared" si="117"/>
        <v>31.125</v>
      </c>
      <c r="U715" s="8">
        <f t="shared" si="118"/>
        <v>32.358333333333334</v>
      </c>
      <c r="V715" s="8">
        <f t="shared" si="119"/>
        <v>32.049999999999997</v>
      </c>
    </row>
    <row r="716" spans="1:22" ht="13.5" x14ac:dyDescent="0.25">
      <c r="A716" s="3">
        <f>RSI!A716</f>
        <v>43046</v>
      </c>
      <c r="B716" s="2">
        <f>RSI!B716</f>
        <v>1.1073999999999999</v>
      </c>
      <c r="C716" s="2">
        <f>RSI!I716</f>
        <v>47.327305027093985</v>
      </c>
      <c r="D716" s="2">
        <f>MACD!E716</f>
        <v>9.406865835455136E-4</v>
      </c>
      <c r="E716" s="2">
        <f>MACD!F716</f>
        <v>-4.246711220683019E-3</v>
      </c>
      <c r="F716" s="2">
        <f>'Moving Avg'!D716</f>
        <v>1.1292</v>
      </c>
      <c r="G716" s="2">
        <f>'Moving Avg'!F716</f>
        <v>1.1224050000000001</v>
      </c>
      <c r="H716" s="2">
        <f>'Moving Avg'!G716</f>
        <v>1.0983419999999999</v>
      </c>
      <c r="I716" s="2">
        <f>'Moving Avg'!H716</f>
        <v>1.0444974999999994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50</v>
      </c>
      <c r="P716" s="8">
        <f t="shared" si="113"/>
        <v>16.5</v>
      </c>
      <c r="Q716" s="9">
        <f t="shared" si="114"/>
        <v>18.725000000000001</v>
      </c>
      <c r="R716" s="9">
        <f t="shared" si="115"/>
        <v>26.625</v>
      </c>
      <c r="S716" s="9">
        <f t="shared" si="116"/>
        <v>23.675000000000001</v>
      </c>
      <c r="T716" s="9">
        <f t="shared" si="117"/>
        <v>22.875</v>
      </c>
      <c r="U716" s="8">
        <f t="shared" si="118"/>
        <v>23.008333333333336</v>
      </c>
      <c r="V716" s="8">
        <f t="shared" si="119"/>
        <v>22.975000000000001</v>
      </c>
    </row>
    <row r="717" spans="1:22" ht="13.5" x14ac:dyDescent="0.25">
      <c r="A717" s="3">
        <f>RSI!A717</f>
        <v>43047</v>
      </c>
      <c r="B717" s="2">
        <f>RSI!B717</f>
        <v>1.1292</v>
      </c>
      <c r="C717" s="2">
        <f>RSI!I717</f>
        <v>54.050674026325332</v>
      </c>
      <c r="D717" s="2">
        <f>MACD!E717</f>
        <v>-1.5078271737316573E-3</v>
      </c>
      <c r="E717" s="2">
        <f>MACD!F717</f>
        <v>-3.6989344112927469E-3</v>
      </c>
      <c r="F717" s="2">
        <f>'Moving Avg'!D717</f>
        <v>1.1270199999999999</v>
      </c>
      <c r="G717" s="2">
        <f>'Moving Avg'!F717</f>
        <v>1.1226750000000001</v>
      </c>
      <c r="H717" s="2">
        <f>'Moving Avg'!G717</f>
        <v>1.0995419999999998</v>
      </c>
      <c r="I717" s="2">
        <f>'Moving Avg'!H717</f>
        <v>1.0449714999999993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16.5</v>
      </c>
      <c r="Q717" s="9">
        <f t="shared" si="114"/>
        <v>18.725000000000001</v>
      </c>
      <c r="R717" s="9">
        <f t="shared" si="115"/>
        <v>26.625</v>
      </c>
      <c r="S717" s="9">
        <f t="shared" si="116"/>
        <v>23.675000000000001</v>
      </c>
      <c r="T717" s="9">
        <f t="shared" si="117"/>
        <v>22.875</v>
      </c>
      <c r="U717" s="8">
        <f t="shared" si="118"/>
        <v>23.008333333333336</v>
      </c>
      <c r="V717" s="8">
        <f t="shared" si="119"/>
        <v>22.975000000000001</v>
      </c>
    </row>
    <row r="718" spans="1:22" ht="13.5" x14ac:dyDescent="0.25">
      <c r="A718" s="3">
        <f>RSI!A718</f>
        <v>43048</v>
      </c>
      <c r="B718" s="2">
        <f>RSI!B718</f>
        <v>1.1347</v>
      </c>
      <c r="C718" s="2">
        <f>RSI!I718</f>
        <v>55.590830818836785</v>
      </c>
      <c r="D718" s="2">
        <f>MACD!E718</f>
        <v>-3.2186818020971675E-3</v>
      </c>
      <c r="E718" s="2">
        <f>MACD!F718</f>
        <v>-3.6028838894536313E-3</v>
      </c>
      <c r="F718" s="2">
        <f>'Moving Avg'!D718</f>
        <v>1.1303000000000001</v>
      </c>
      <c r="G718" s="2">
        <f>'Moving Avg'!F718</f>
        <v>1.1232200000000001</v>
      </c>
      <c r="H718" s="2">
        <f>'Moving Avg'!G718</f>
        <v>1.1009599999999997</v>
      </c>
      <c r="I718" s="2">
        <f>'Moving Avg'!H718</f>
        <v>1.0455244999999993</v>
      </c>
      <c r="J718" s="6" t="str">
        <f>OBV!F718</f>
        <v>BULLISH</v>
      </c>
      <c r="K718" s="6" t="str">
        <f>OBV!G718</f>
        <v>WEAK</v>
      </c>
      <c r="L718" s="6" t="str">
        <f>OBV!H718</f>
        <v>CONFIRMED BULLISH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67</v>
      </c>
      <c r="Q718" s="9">
        <f t="shared" si="114"/>
        <v>26.299999999999997</v>
      </c>
      <c r="R718" s="9">
        <f t="shared" si="115"/>
        <v>39.25</v>
      </c>
      <c r="S718" s="9">
        <f t="shared" si="116"/>
        <v>46.400000000000006</v>
      </c>
      <c r="T718" s="9">
        <f t="shared" si="117"/>
        <v>35.5</v>
      </c>
      <c r="U718" s="8">
        <f t="shared" si="118"/>
        <v>37.31666666666667</v>
      </c>
      <c r="V718" s="8">
        <f t="shared" si="119"/>
        <v>36.862499999999997</v>
      </c>
    </row>
    <row r="719" spans="1:22" ht="13.5" x14ac:dyDescent="0.25">
      <c r="A719" s="3">
        <f>RSI!A719</f>
        <v>43049</v>
      </c>
      <c r="B719" s="2">
        <f>RSI!B719</f>
        <v>1.1073999999999999</v>
      </c>
      <c r="C719" s="2">
        <f>RSI!I719</f>
        <v>47.143949468029255</v>
      </c>
      <c r="D719" s="2">
        <f>MACD!E719</f>
        <v>-3.5947795103370428E-3</v>
      </c>
      <c r="E719" s="2">
        <f>MACD!F719</f>
        <v>-3.6012630136303138E-3</v>
      </c>
      <c r="F719" s="2">
        <f>'Moving Avg'!D719</f>
        <v>1.1237600000000001</v>
      </c>
      <c r="G719" s="2">
        <f>'Moving Avg'!F719</f>
        <v>1.1229449999999999</v>
      </c>
      <c r="H719" s="2">
        <f>'Moving Avg'!G719</f>
        <v>1.1017239999999997</v>
      </c>
      <c r="I719" s="2">
        <f>'Moving Avg'!H719</f>
        <v>1.0460704999999997</v>
      </c>
      <c r="J719" s="6" t="str">
        <f>OBV!F719</f>
        <v>BEARISH</v>
      </c>
      <c r="K719" s="6" t="str">
        <f>OBV!G719</f>
        <v>STRONG</v>
      </c>
      <c r="L719" s="6" t="str">
        <f>OBV!H719</f>
        <v>CONFIRMED BEARISH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33</v>
      </c>
      <c r="Q719" s="9">
        <f t="shared" si="114"/>
        <v>21.2</v>
      </c>
      <c r="R719" s="9">
        <f t="shared" si="115"/>
        <v>30.75</v>
      </c>
      <c r="S719" s="9">
        <f t="shared" si="116"/>
        <v>31.1</v>
      </c>
      <c r="T719" s="9">
        <f t="shared" si="117"/>
        <v>27</v>
      </c>
      <c r="U719" s="8">
        <f t="shared" si="118"/>
        <v>27.683333333333337</v>
      </c>
      <c r="V719" s="8">
        <f t="shared" si="119"/>
        <v>27.512500000000003</v>
      </c>
    </row>
    <row r="720" spans="1:22" ht="13.5" x14ac:dyDescent="0.25">
      <c r="A720" s="3">
        <f>RSI!A720</f>
        <v>43052</v>
      </c>
      <c r="B720" s="2">
        <f>RSI!B720</f>
        <v>1.1129</v>
      </c>
      <c r="C720" s="2">
        <f>RSI!I720</f>
        <v>48.83083752549225</v>
      </c>
      <c r="D720" s="2">
        <f>MACD!E720</f>
        <v>7.7488501466405069E-4</v>
      </c>
      <c r="E720" s="2">
        <f>MACD!F720</f>
        <v>-2.7260334079714415E-3</v>
      </c>
      <c r="F720" s="2">
        <f>'Moving Avg'!D720</f>
        <v>1.11832</v>
      </c>
      <c r="G720" s="2">
        <f>'Moving Avg'!F720</f>
        <v>1.1229449999999999</v>
      </c>
      <c r="H720" s="2">
        <f>'Moving Avg'!G720</f>
        <v>1.1025979999999995</v>
      </c>
      <c r="I720" s="2">
        <f>'Moving Avg'!H720</f>
        <v>1.0464629999999995</v>
      </c>
      <c r="J720" s="6" t="str">
        <f>OBV!F720</f>
        <v>BULLISH</v>
      </c>
      <c r="K720" s="6" t="str">
        <f>OBV!G720</f>
        <v>WEAK</v>
      </c>
      <c r="L720" s="6" t="str">
        <f>OBV!H720</f>
        <v>BULLISH DIVERGENCE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50</v>
      </c>
      <c r="Q720" s="9">
        <f t="shared" si="114"/>
        <v>23.75</v>
      </c>
      <c r="R720" s="9">
        <f t="shared" si="115"/>
        <v>35</v>
      </c>
      <c r="S720" s="9">
        <f t="shared" si="116"/>
        <v>38.75</v>
      </c>
      <c r="T720" s="9">
        <f t="shared" si="117"/>
        <v>31.25</v>
      </c>
      <c r="U720" s="8">
        <f t="shared" si="118"/>
        <v>32.5</v>
      </c>
      <c r="V720" s="8">
        <f t="shared" si="119"/>
        <v>32.1875</v>
      </c>
    </row>
    <row r="721" spans="1:22" ht="13.5" x14ac:dyDescent="0.25">
      <c r="A721" s="3">
        <f>RSI!A721</f>
        <v>43053</v>
      </c>
      <c r="B721" s="2">
        <f>RSI!B721</f>
        <v>1.1073999999999999</v>
      </c>
      <c r="C721" s="2">
        <f>RSI!I721</f>
        <v>47.208300542983494</v>
      </c>
      <c r="D721" s="2">
        <f>MACD!E721</f>
        <v>4.9069596708368746E-3</v>
      </c>
      <c r="E721" s="2">
        <f>MACD!F721</f>
        <v>-1.1994347922097781E-3</v>
      </c>
      <c r="F721" s="2">
        <f>'Moving Avg'!D721</f>
        <v>1.11832</v>
      </c>
      <c r="G721" s="2">
        <f>'Moving Avg'!F721</f>
        <v>1.1229449999999999</v>
      </c>
      <c r="H721" s="2">
        <f>'Moving Avg'!G721</f>
        <v>1.1035799999999996</v>
      </c>
      <c r="I721" s="2">
        <f>'Moving Avg'!H721</f>
        <v>1.0468279999999996</v>
      </c>
      <c r="J721" s="6" t="str">
        <f>OBV!F721</f>
        <v>BEARISH</v>
      </c>
      <c r="K721" s="6" t="str">
        <f>OBV!G721</f>
        <v>STRONG</v>
      </c>
      <c r="L721" s="6" t="str">
        <f>OBV!H721</f>
        <v>NEUTRAL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33</v>
      </c>
      <c r="Q721" s="9">
        <f t="shared" si="114"/>
        <v>21.2</v>
      </c>
      <c r="R721" s="9">
        <f t="shared" si="115"/>
        <v>30.75</v>
      </c>
      <c r="S721" s="9">
        <f t="shared" si="116"/>
        <v>31.1</v>
      </c>
      <c r="T721" s="9">
        <f t="shared" si="117"/>
        <v>27</v>
      </c>
      <c r="U721" s="8">
        <f t="shared" si="118"/>
        <v>27.683333333333337</v>
      </c>
      <c r="V721" s="8">
        <f t="shared" si="119"/>
        <v>27.512500000000003</v>
      </c>
    </row>
    <row r="722" spans="1:22" ht="13.5" x14ac:dyDescent="0.25">
      <c r="A722" s="3">
        <f>RSI!A722</f>
        <v>43054</v>
      </c>
      <c r="B722" s="2">
        <f>RSI!B722</f>
        <v>1.1565000000000001</v>
      </c>
      <c r="C722" s="2">
        <f>RSI!I722</f>
        <v>59.989640155713822</v>
      </c>
      <c r="D722" s="2">
        <f>MACD!E722</f>
        <v>4.824032866746375E-3</v>
      </c>
      <c r="E722" s="2">
        <f>MACD!F722</f>
        <v>5.2587395814525676E-6</v>
      </c>
      <c r="F722" s="2">
        <f>'Moving Avg'!D722</f>
        <v>1.12378</v>
      </c>
      <c r="G722" s="2">
        <f>'Moving Avg'!F722</f>
        <v>1.1251249999999999</v>
      </c>
      <c r="H722" s="2">
        <f>'Moving Avg'!G722</f>
        <v>1.1054339999999996</v>
      </c>
      <c r="I722" s="2">
        <f>'Moving Avg'!H722</f>
        <v>1.0475934999999994</v>
      </c>
      <c r="J722" s="6" t="str">
        <f>OBV!F722</f>
        <v>BEARISH</v>
      </c>
      <c r="K722" s="6" t="str">
        <f>OBV!G722</f>
        <v>STRONG</v>
      </c>
      <c r="L722" s="6" t="str">
        <f>OBV!H722</f>
        <v>BEARISH DIVERGENCE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33</v>
      </c>
      <c r="Q722" s="9">
        <f t="shared" si="114"/>
        <v>21.2</v>
      </c>
      <c r="R722" s="9">
        <f t="shared" si="115"/>
        <v>30.75</v>
      </c>
      <c r="S722" s="9">
        <f t="shared" si="116"/>
        <v>31.1</v>
      </c>
      <c r="T722" s="9">
        <f t="shared" si="117"/>
        <v>27</v>
      </c>
      <c r="U722" s="8">
        <f t="shared" si="118"/>
        <v>27.683333333333337</v>
      </c>
      <c r="V722" s="8">
        <f t="shared" si="119"/>
        <v>27.512500000000003</v>
      </c>
    </row>
    <row r="723" spans="1:22" ht="13.5" x14ac:dyDescent="0.25">
      <c r="A723" s="3">
        <f>RSI!A723</f>
        <v>43055</v>
      </c>
      <c r="B723" s="2">
        <f>RSI!B723</f>
        <v>1.1456</v>
      </c>
      <c r="C723" s="2">
        <f>RSI!I723</f>
        <v>56.707329972084736</v>
      </c>
      <c r="D723" s="2">
        <f>MACD!E723</f>
        <v>1.9707536570827688E-3</v>
      </c>
      <c r="E723" s="2">
        <f>MACD!F723</f>
        <v>3.9835772308171588E-4</v>
      </c>
      <c r="F723" s="2">
        <f>'Moving Avg'!D723</f>
        <v>1.1259600000000001</v>
      </c>
      <c r="G723" s="2">
        <f>'Moving Avg'!F723</f>
        <v>1.1270349999999998</v>
      </c>
      <c r="H723" s="2">
        <f>'Moving Avg'!G723</f>
        <v>1.1070699999999996</v>
      </c>
      <c r="I723" s="2">
        <f>'Moving Avg'!H723</f>
        <v>1.0483044999999995</v>
      </c>
      <c r="J723" s="6" t="str">
        <f>OBV!F723</f>
        <v>BEARISH</v>
      </c>
      <c r="K723" s="6" t="str">
        <f>OBV!G723</f>
        <v>STRONG</v>
      </c>
      <c r="L723" s="6" t="str">
        <f>OBV!H723</f>
        <v>BEARISH DIVERGENCE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33</v>
      </c>
      <c r="Q723" s="9">
        <f t="shared" si="114"/>
        <v>21.2</v>
      </c>
      <c r="R723" s="9">
        <f t="shared" si="115"/>
        <v>30.75</v>
      </c>
      <c r="S723" s="9">
        <f t="shared" si="116"/>
        <v>31.1</v>
      </c>
      <c r="T723" s="9">
        <f t="shared" si="117"/>
        <v>27</v>
      </c>
      <c r="U723" s="8">
        <f t="shared" si="118"/>
        <v>27.683333333333337</v>
      </c>
      <c r="V723" s="8">
        <f t="shared" si="119"/>
        <v>27.512500000000003</v>
      </c>
    </row>
    <row r="724" spans="1:22" ht="13.5" x14ac:dyDescent="0.25">
      <c r="A724" s="3">
        <f>RSI!A724</f>
        <v>43056</v>
      </c>
      <c r="B724" s="2">
        <f>RSI!B724</f>
        <v>1.151</v>
      </c>
      <c r="C724" s="2">
        <f>RSI!I724</f>
        <v>57.935259719020209</v>
      </c>
      <c r="D724" s="2">
        <f>MACD!E724</f>
        <v>2.3555548044167374E-3</v>
      </c>
      <c r="E724" s="2">
        <f>MACD!F724</f>
        <v>7.8979713934872024E-4</v>
      </c>
      <c r="F724" s="2">
        <f>'Moving Avg'!D724</f>
        <v>1.1346799999999999</v>
      </c>
      <c r="G724" s="2">
        <f>'Moving Avg'!F724</f>
        <v>1.1289399999999998</v>
      </c>
      <c r="H724" s="2">
        <f>'Moving Avg'!G724</f>
        <v>1.1088139999999995</v>
      </c>
      <c r="I724" s="2">
        <f>'Moving Avg'!H724</f>
        <v>1.0490169999999996</v>
      </c>
      <c r="J724" s="6" t="str">
        <f>OBV!F724</f>
        <v>BULLISH</v>
      </c>
      <c r="K724" s="6" t="str">
        <f>OBV!G724</f>
        <v>WEAK</v>
      </c>
      <c r="L724" s="6" t="str">
        <f>OBV!H724</f>
        <v>CONFIRMED BULLISH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67</v>
      </c>
      <c r="Q724" s="9">
        <f t="shared" si="114"/>
        <v>26.299999999999997</v>
      </c>
      <c r="R724" s="9">
        <f t="shared" si="115"/>
        <v>39.25</v>
      </c>
      <c r="S724" s="9">
        <f t="shared" si="116"/>
        <v>46.400000000000006</v>
      </c>
      <c r="T724" s="9">
        <f t="shared" si="117"/>
        <v>35.5</v>
      </c>
      <c r="U724" s="8">
        <f t="shared" si="118"/>
        <v>37.31666666666667</v>
      </c>
      <c r="V724" s="8">
        <f t="shared" si="119"/>
        <v>36.862499999999997</v>
      </c>
    </row>
    <row r="725" spans="1:22" ht="13.5" x14ac:dyDescent="0.25">
      <c r="A725" s="3">
        <f>RSI!A725</f>
        <v>43059</v>
      </c>
      <c r="B725" s="2">
        <f>RSI!B725</f>
        <v>1.1237999999999999</v>
      </c>
      <c r="C725" s="2">
        <f>RSI!I725</f>
        <v>50.210059984185925</v>
      </c>
      <c r="D725" s="2">
        <f>MACD!E725</f>
        <v>4.5207915460099279E-3</v>
      </c>
      <c r="E725" s="2">
        <f>MACD!F725</f>
        <v>1.5359960206809617E-3</v>
      </c>
      <c r="F725" s="2">
        <f>'Moving Avg'!D725</f>
        <v>1.13686</v>
      </c>
      <c r="G725" s="2">
        <f>'Moving Avg'!F725</f>
        <v>1.128125</v>
      </c>
      <c r="H725" s="2">
        <f>'Moving Avg'!G725</f>
        <v>1.1096879999999996</v>
      </c>
      <c r="I725" s="2">
        <f>'Moving Avg'!H725</f>
        <v>1.0495414999999995</v>
      </c>
      <c r="J725" s="6" t="str">
        <f>OBV!F725</f>
        <v>BEARISH</v>
      </c>
      <c r="K725" s="6" t="str">
        <f>OBV!G725</f>
        <v>STRONG</v>
      </c>
      <c r="L725" s="6" t="str">
        <f>OBV!H725</f>
        <v>BEARISH DIVERGENCE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33</v>
      </c>
      <c r="Q725" s="9">
        <f t="shared" si="114"/>
        <v>21.2</v>
      </c>
      <c r="R725" s="9">
        <f t="shared" si="115"/>
        <v>30.75</v>
      </c>
      <c r="S725" s="9">
        <f t="shared" si="116"/>
        <v>31.1</v>
      </c>
      <c r="T725" s="9">
        <f t="shared" si="117"/>
        <v>27</v>
      </c>
      <c r="U725" s="8">
        <f t="shared" si="118"/>
        <v>27.683333333333337</v>
      </c>
      <c r="V725" s="8">
        <f t="shared" si="119"/>
        <v>27.512500000000003</v>
      </c>
    </row>
    <row r="726" spans="1:22" ht="13.5" x14ac:dyDescent="0.25">
      <c r="A726" s="3">
        <f>RSI!A726</f>
        <v>43060</v>
      </c>
      <c r="B726" s="2">
        <f>RSI!B726</f>
        <v>1.1400999999999999</v>
      </c>
      <c r="C726" s="2">
        <f>RSI!I726</f>
        <v>54.155181629207263</v>
      </c>
      <c r="D726" s="2">
        <f>MACD!E726</f>
        <v>1.1326145414125577E-4</v>
      </c>
      <c r="E726" s="2">
        <f>MACD!F726</f>
        <v>1.2514491073730206E-3</v>
      </c>
      <c r="F726" s="2">
        <f>'Moving Avg'!D726</f>
        <v>1.1434000000000002</v>
      </c>
      <c r="G726" s="2">
        <f>'Moving Avg'!F726</f>
        <v>1.1281250000000003</v>
      </c>
      <c r="H726" s="2">
        <f>'Moving Avg'!G726</f>
        <v>1.1106699999999996</v>
      </c>
      <c r="I726" s="2">
        <f>'Moving Avg'!H726</f>
        <v>1.0502509999999994</v>
      </c>
      <c r="J726" s="6" t="str">
        <f>OBV!F726</f>
        <v>BULLISH</v>
      </c>
      <c r="K726" s="6" t="str">
        <f>OBV!G726</f>
        <v>WEAK</v>
      </c>
      <c r="L726" s="6" t="str">
        <f>OBV!H726</f>
        <v>CONFIRMED BULLISH</v>
      </c>
      <c r="M726" s="8">
        <f t="shared" si="110"/>
        <v>25</v>
      </c>
      <c r="N726" s="8">
        <f t="shared" si="111"/>
        <v>45</v>
      </c>
      <c r="O726" s="8">
        <f t="shared" si="112"/>
        <v>50</v>
      </c>
      <c r="P726" s="8">
        <f t="shared" si="113"/>
        <v>67</v>
      </c>
      <c r="Q726" s="9">
        <f t="shared" si="114"/>
        <v>42.05</v>
      </c>
      <c r="R726" s="9">
        <f t="shared" si="115"/>
        <v>48.25</v>
      </c>
      <c r="S726" s="9">
        <f t="shared" si="116"/>
        <v>53.150000000000006</v>
      </c>
      <c r="T726" s="9">
        <f t="shared" si="117"/>
        <v>46.75</v>
      </c>
      <c r="U726" s="8">
        <f t="shared" si="118"/>
        <v>47.816666666666663</v>
      </c>
      <c r="V726" s="8">
        <f t="shared" si="119"/>
        <v>47.55</v>
      </c>
    </row>
    <row r="727" spans="1:22" ht="13.5" x14ac:dyDescent="0.25">
      <c r="A727" s="3">
        <f>RSI!A727</f>
        <v>43061</v>
      </c>
      <c r="B727" s="2">
        <f>RSI!B727</f>
        <v>1.1456</v>
      </c>
      <c r="C727" s="2">
        <f>RSI!I727</f>
        <v>55.43822416345202</v>
      </c>
      <c r="D727" s="2">
        <f>MACD!E727</f>
        <v>-7.6743319281158406E-4</v>
      </c>
      <c r="E727" s="2">
        <f>MACD!F727</f>
        <v>8.476726473360996E-4</v>
      </c>
      <c r="F727" s="2">
        <f>'Moving Avg'!D727</f>
        <v>1.1412199999999999</v>
      </c>
      <c r="G727" s="2">
        <f>'Moving Avg'!F727</f>
        <v>1.1300349999999999</v>
      </c>
      <c r="H727" s="2">
        <f>'Moving Avg'!G727</f>
        <v>1.1117619999999997</v>
      </c>
      <c r="I727" s="2">
        <f>'Moving Avg'!H727</f>
        <v>1.0509364999999995</v>
      </c>
      <c r="J727" s="6" t="str">
        <f>OBV!F727</f>
        <v>BULLISH</v>
      </c>
      <c r="K727" s="6" t="str">
        <f>OBV!G727</f>
        <v>WEAK</v>
      </c>
      <c r="L727" s="6" t="str">
        <f>OBV!H727</f>
        <v>BULLISH DIVERGENCE</v>
      </c>
      <c r="M727" s="8">
        <f t="shared" si="110"/>
        <v>25</v>
      </c>
      <c r="N727" s="8">
        <f t="shared" si="111"/>
        <v>45</v>
      </c>
      <c r="O727" s="8">
        <f t="shared" si="112"/>
        <v>50</v>
      </c>
      <c r="P727" s="8">
        <f t="shared" si="113"/>
        <v>50</v>
      </c>
      <c r="Q727" s="9">
        <f t="shared" si="114"/>
        <v>39.5</v>
      </c>
      <c r="R727" s="9">
        <f t="shared" si="115"/>
        <v>44</v>
      </c>
      <c r="S727" s="9">
        <f t="shared" si="116"/>
        <v>45.5</v>
      </c>
      <c r="T727" s="9">
        <f t="shared" si="117"/>
        <v>42.5</v>
      </c>
      <c r="U727" s="8">
        <f t="shared" si="118"/>
        <v>43</v>
      </c>
      <c r="V727" s="8">
        <f t="shared" si="119"/>
        <v>42.875</v>
      </c>
    </row>
    <row r="728" spans="1:22" ht="13.5" x14ac:dyDescent="0.25">
      <c r="A728" s="3">
        <f>RSI!A728</f>
        <v>43062</v>
      </c>
      <c r="B728" s="2">
        <f>RSI!B728</f>
        <v>1.1400999999999999</v>
      </c>
      <c r="C728" s="2">
        <f>RSI!I728</f>
        <v>53.816231941488304</v>
      </c>
      <c r="D728" s="2">
        <f>MACD!E728</f>
        <v>-3.8202377725848891E-4</v>
      </c>
      <c r="E728" s="2">
        <f>MACD!F728</f>
        <v>6.017333624171819E-4</v>
      </c>
      <c r="F728" s="2">
        <f>'Moving Avg'!D728</f>
        <v>1.14012</v>
      </c>
      <c r="G728" s="2">
        <f>'Moving Avg'!F728</f>
        <v>1.1313949999999999</v>
      </c>
      <c r="H728" s="2">
        <f>'Moving Avg'!G728</f>
        <v>1.1128519999999995</v>
      </c>
      <c r="I728" s="2">
        <f>'Moving Avg'!H728</f>
        <v>1.0515424999999994</v>
      </c>
      <c r="J728" s="6" t="str">
        <f>OBV!F728</f>
        <v>BULLISH</v>
      </c>
      <c r="K728" s="6" t="str">
        <f>OBV!G728</f>
        <v>WEAK</v>
      </c>
      <c r="L728" s="6" t="str">
        <f>OBV!H728</f>
        <v>BULLISH DIVERGENCE</v>
      </c>
      <c r="M728" s="8">
        <f t="shared" si="110"/>
        <v>25</v>
      </c>
      <c r="N728" s="8">
        <f t="shared" si="111"/>
        <v>45</v>
      </c>
      <c r="O728" s="8">
        <f t="shared" si="112"/>
        <v>50</v>
      </c>
      <c r="P728" s="8">
        <f t="shared" si="113"/>
        <v>50</v>
      </c>
      <c r="Q728" s="9">
        <f t="shared" si="114"/>
        <v>39.5</v>
      </c>
      <c r="R728" s="9">
        <f t="shared" si="115"/>
        <v>44</v>
      </c>
      <c r="S728" s="9">
        <f t="shared" si="116"/>
        <v>45.5</v>
      </c>
      <c r="T728" s="9">
        <f t="shared" si="117"/>
        <v>42.5</v>
      </c>
      <c r="U728" s="8">
        <f t="shared" si="118"/>
        <v>43</v>
      </c>
      <c r="V728" s="8">
        <f t="shared" si="119"/>
        <v>42.875</v>
      </c>
    </row>
    <row r="729" spans="1:22" ht="13.5" x14ac:dyDescent="0.25">
      <c r="A729" s="3">
        <f>RSI!A729</f>
        <v>43063</v>
      </c>
      <c r="B729" s="2">
        <f>RSI!B729</f>
        <v>1.1456</v>
      </c>
      <c r="C729" s="2">
        <f>RSI!I729</f>
        <v>55.226951873112284</v>
      </c>
      <c r="D729" s="2">
        <f>MACD!E729</f>
        <v>-4.744657155075771E-3</v>
      </c>
      <c r="E729" s="2">
        <f>MACD!F729</f>
        <v>-4.6754474108140866E-4</v>
      </c>
      <c r="F729" s="2">
        <f>'Moving Avg'!D729</f>
        <v>1.1390400000000001</v>
      </c>
      <c r="G729" s="2">
        <f>'Moving Avg'!F729</f>
        <v>1.133305</v>
      </c>
      <c r="H729" s="2">
        <f>'Moving Avg'!G729</f>
        <v>1.1140519999999996</v>
      </c>
      <c r="I729" s="2">
        <f>'Moving Avg'!H729</f>
        <v>1.0520984999999998</v>
      </c>
      <c r="J729" s="6" t="str">
        <f>OBV!F729</f>
        <v>BULLISH</v>
      </c>
      <c r="K729" s="6" t="str">
        <f>OBV!G729</f>
        <v>WEAK</v>
      </c>
      <c r="L729" s="6" t="str">
        <f>OBV!H729</f>
        <v>BULLISH DIVERGENCE</v>
      </c>
      <c r="M729" s="8">
        <f t="shared" si="110"/>
        <v>25</v>
      </c>
      <c r="N729" s="8">
        <f t="shared" si="111"/>
        <v>45</v>
      </c>
      <c r="O729" s="8">
        <f t="shared" si="112"/>
        <v>50</v>
      </c>
      <c r="P729" s="8">
        <f t="shared" si="113"/>
        <v>50</v>
      </c>
      <c r="Q729" s="9">
        <f t="shared" si="114"/>
        <v>39.5</v>
      </c>
      <c r="R729" s="9">
        <f t="shared" si="115"/>
        <v>44</v>
      </c>
      <c r="S729" s="9">
        <f t="shared" si="116"/>
        <v>45.5</v>
      </c>
      <c r="T729" s="9">
        <f t="shared" si="117"/>
        <v>42.5</v>
      </c>
      <c r="U729" s="8">
        <f t="shared" si="118"/>
        <v>43</v>
      </c>
      <c r="V729" s="8">
        <f t="shared" si="119"/>
        <v>42.875</v>
      </c>
    </row>
    <row r="730" spans="1:22" ht="13.5" x14ac:dyDescent="0.25">
      <c r="A730" s="3">
        <f>RSI!A730</f>
        <v>43066</v>
      </c>
      <c r="B730" s="2">
        <f>RSI!B730</f>
        <v>1.1565000000000001</v>
      </c>
      <c r="C730" s="2">
        <f>RSI!I730</f>
        <v>57.967190300862242</v>
      </c>
      <c r="D730" s="2">
        <f>MACD!E730</f>
        <v>-8.5051857883506887E-3</v>
      </c>
      <c r="E730" s="2">
        <f>MACD!F730</f>
        <v>-2.0750729505352649E-3</v>
      </c>
      <c r="F730" s="2">
        <f>'Moving Avg'!D730</f>
        <v>1.14558</v>
      </c>
      <c r="G730" s="2">
        <f>'Moving Avg'!F730</f>
        <v>1.1341249999999998</v>
      </c>
      <c r="H730" s="2">
        <f>'Moving Avg'!G730</f>
        <v>1.1153619999999995</v>
      </c>
      <c r="I730" s="2">
        <f>'Moving Avg'!H730</f>
        <v>1.0527349999999998</v>
      </c>
      <c r="J730" s="6" t="str">
        <f>OBV!F730</f>
        <v>BULLISH</v>
      </c>
      <c r="K730" s="6" t="str">
        <f>OBV!G730</f>
        <v>WEAK</v>
      </c>
      <c r="L730" s="6" t="str">
        <f>OBV!H730</f>
        <v>CONFIRMED BULLISH</v>
      </c>
      <c r="M730" s="8">
        <f t="shared" si="110"/>
        <v>25</v>
      </c>
      <c r="N730" s="8">
        <f t="shared" si="111"/>
        <v>45</v>
      </c>
      <c r="O730" s="8">
        <f t="shared" si="112"/>
        <v>50</v>
      </c>
      <c r="P730" s="8">
        <f t="shared" si="113"/>
        <v>67</v>
      </c>
      <c r="Q730" s="9">
        <f t="shared" si="114"/>
        <v>42.05</v>
      </c>
      <c r="R730" s="9">
        <f t="shared" si="115"/>
        <v>48.25</v>
      </c>
      <c r="S730" s="9">
        <f t="shared" si="116"/>
        <v>53.150000000000006</v>
      </c>
      <c r="T730" s="9">
        <f t="shared" si="117"/>
        <v>46.75</v>
      </c>
      <c r="U730" s="8">
        <f t="shared" si="118"/>
        <v>47.816666666666663</v>
      </c>
      <c r="V730" s="8">
        <f t="shared" si="119"/>
        <v>47.55</v>
      </c>
    </row>
    <row r="731" spans="1:22" ht="13.5" x14ac:dyDescent="0.25">
      <c r="A731" s="3">
        <f>RSI!A731</f>
        <v>43067</v>
      </c>
      <c r="B731" s="2">
        <f>RSI!B731</f>
        <v>1.1674</v>
      </c>
      <c r="C731" s="2">
        <f>RSI!I731</f>
        <v>60.566296024957083</v>
      </c>
      <c r="D731" s="2">
        <f>MACD!E731</f>
        <v>-1.3504971061846893E-2</v>
      </c>
      <c r="E731" s="2">
        <f>MACD!F731</f>
        <v>-4.3610525727975913E-3</v>
      </c>
      <c r="F731" s="2">
        <f>'Moving Avg'!D731</f>
        <v>1.1510399999999998</v>
      </c>
      <c r="G731" s="2">
        <f>'Moving Avg'!F731</f>
        <v>1.1354900000000001</v>
      </c>
      <c r="H731" s="2">
        <f>'Moving Avg'!G731</f>
        <v>1.1168899999999997</v>
      </c>
      <c r="I731" s="2">
        <f>'Moving Avg'!H731</f>
        <v>1.0534774999999996</v>
      </c>
      <c r="J731" s="6" t="str">
        <f>OBV!F731</f>
        <v>BULLISH</v>
      </c>
      <c r="K731" s="6" t="str">
        <f>OBV!G731</f>
        <v>WEAK</v>
      </c>
      <c r="L731" s="6" t="str">
        <f>OBV!H731</f>
        <v>CONFIRMED BULLISH</v>
      </c>
      <c r="M731" s="8">
        <f t="shared" si="110"/>
        <v>25</v>
      </c>
      <c r="N731" s="8">
        <f t="shared" si="111"/>
        <v>45</v>
      </c>
      <c r="O731" s="8">
        <f t="shared" si="112"/>
        <v>50</v>
      </c>
      <c r="P731" s="8">
        <f t="shared" si="113"/>
        <v>67</v>
      </c>
      <c r="Q731" s="9">
        <f t="shared" si="114"/>
        <v>42.05</v>
      </c>
      <c r="R731" s="9">
        <f t="shared" si="115"/>
        <v>48.25</v>
      </c>
      <c r="S731" s="9">
        <f t="shared" si="116"/>
        <v>53.150000000000006</v>
      </c>
      <c r="T731" s="9">
        <f t="shared" si="117"/>
        <v>46.75</v>
      </c>
      <c r="U731" s="8">
        <f t="shared" si="118"/>
        <v>47.816666666666663</v>
      </c>
      <c r="V731" s="8">
        <f t="shared" si="119"/>
        <v>47.55</v>
      </c>
    </row>
    <row r="732" spans="1:22" ht="13.5" x14ac:dyDescent="0.25">
      <c r="A732" s="3">
        <f>RSI!A732</f>
        <v>43068</v>
      </c>
      <c r="B732" s="2">
        <f>RSI!B732</f>
        <v>1.1618999999999999</v>
      </c>
      <c r="C732" s="2">
        <f>RSI!I732</f>
        <v>58.597347525547548</v>
      </c>
      <c r="D732" s="2">
        <f>MACD!E732</f>
        <v>-9.990786064593582E-3</v>
      </c>
      <c r="E732" s="2">
        <f>MACD!F732</f>
        <v>-5.4869992711567891E-3</v>
      </c>
      <c r="F732" s="2">
        <f>'Moving Avg'!D732</f>
        <v>1.1542999999999999</v>
      </c>
      <c r="G732" s="2">
        <f>'Moving Avg'!F732</f>
        <v>1.1365799999999999</v>
      </c>
      <c r="H732" s="2">
        <f>'Moving Avg'!G732</f>
        <v>1.1183079999999996</v>
      </c>
      <c r="I732" s="2">
        <f>'Moving Avg'!H732</f>
        <v>1.0541149999999995</v>
      </c>
      <c r="J732" s="6" t="str">
        <f>OBV!F732</f>
        <v>BULLISH</v>
      </c>
      <c r="K732" s="6" t="str">
        <f>OBV!G732</f>
        <v>WEAK</v>
      </c>
      <c r="L732" s="6" t="str">
        <f>OBV!H732</f>
        <v>CONFIRMED BULLISH</v>
      </c>
      <c r="M732" s="8">
        <f t="shared" si="110"/>
        <v>25</v>
      </c>
      <c r="N732" s="8">
        <f t="shared" si="111"/>
        <v>45</v>
      </c>
      <c r="O732" s="8">
        <f t="shared" si="112"/>
        <v>50</v>
      </c>
      <c r="P732" s="8">
        <f t="shared" si="113"/>
        <v>67</v>
      </c>
      <c r="Q732" s="9">
        <f t="shared" si="114"/>
        <v>42.05</v>
      </c>
      <c r="R732" s="9">
        <f t="shared" si="115"/>
        <v>48.25</v>
      </c>
      <c r="S732" s="9">
        <f t="shared" si="116"/>
        <v>53.150000000000006</v>
      </c>
      <c r="T732" s="9">
        <f t="shared" si="117"/>
        <v>46.75</v>
      </c>
      <c r="U732" s="8">
        <f t="shared" si="118"/>
        <v>47.816666666666663</v>
      </c>
      <c r="V732" s="8">
        <f t="shared" si="119"/>
        <v>47.55</v>
      </c>
    </row>
    <row r="733" spans="1:22" ht="13.5" x14ac:dyDescent="0.25">
      <c r="A733" s="3">
        <f>RSI!A733</f>
        <v>43069</v>
      </c>
      <c r="B733" s="2">
        <f>RSI!B733</f>
        <v>1.1565000000000001</v>
      </c>
      <c r="C733" s="2">
        <f>RSI!I733</f>
        <v>56.650106000460823</v>
      </c>
      <c r="D733" s="2">
        <f>MACD!E733</f>
        <v>-8.4621136472060599E-3</v>
      </c>
      <c r="E733" s="2">
        <f>MACD!F733</f>
        <v>-6.0820221463666439E-3</v>
      </c>
      <c r="F733" s="2">
        <f>'Moving Avg'!D733</f>
        <v>1.1575800000000001</v>
      </c>
      <c r="G733" s="2">
        <f>'Moving Avg'!F733</f>
        <v>1.13849</v>
      </c>
      <c r="H733" s="2">
        <f>'Moving Avg'!G733</f>
        <v>1.1196179999999998</v>
      </c>
      <c r="I733" s="2">
        <f>'Moving Avg'!H733</f>
        <v>1.0546479999999996</v>
      </c>
      <c r="J733" s="6" t="str">
        <f>OBV!F733</f>
        <v>BULLISH</v>
      </c>
      <c r="K733" s="6" t="str">
        <f>OBV!G733</f>
        <v>WEAK</v>
      </c>
      <c r="L733" s="6" t="str">
        <f>OBV!H733</f>
        <v>CONFIRMED BULLISH</v>
      </c>
      <c r="M733" s="8">
        <f t="shared" si="110"/>
        <v>25</v>
      </c>
      <c r="N733" s="8">
        <f t="shared" si="111"/>
        <v>45</v>
      </c>
      <c r="O733" s="8">
        <f t="shared" si="112"/>
        <v>50</v>
      </c>
      <c r="P733" s="8">
        <f t="shared" si="113"/>
        <v>67</v>
      </c>
      <c r="Q733" s="9">
        <f t="shared" si="114"/>
        <v>42.05</v>
      </c>
      <c r="R733" s="9">
        <f t="shared" si="115"/>
        <v>48.25</v>
      </c>
      <c r="S733" s="9">
        <f t="shared" si="116"/>
        <v>53.150000000000006</v>
      </c>
      <c r="T733" s="9">
        <f t="shared" si="117"/>
        <v>46.75</v>
      </c>
      <c r="U733" s="8">
        <f t="shared" si="118"/>
        <v>47.816666666666663</v>
      </c>
      <c r="V733" s="8">
        <f t="shared" si="119"/>
        <v>47.55</v>
      </c>
    </row>
    <row r="734" spans="1:22" ht="13.5" x14ac:dyDescent="0.25">
      <c r="A734" s="3">
        <f>RSI!A734</f>
        <v>43073</v>
      </c>
      <c r="B734" s="2">
        <f>RSI!B734</f>
        <v>1.1618999999999999</v>
      </c>
      <c r="C734" s="2">
        <f>RSI!I734</f>
        <v>58.147872417650561</v>
      </c>
      <c r="D734" s="2">
        <f>MACD!E734</f>
        <v>-6.8614487772049593E-3</v>
      </c>
      <c r="E734" s="2">
        <f>MACD!F734</f>
        <v>-6.2379074725343077E-3</v>
      </c>
      <c r="F734" s="2">
        <f>'Moving Avg'!D734</f>
        <v>1.1608400000000001</v>
      </c>
      <c r="G734" s="2">
        <f>'Moving Avg'!F734</f>
        <v>1.13958</v>
      </c>
      <c r="H734" s="2">
        <f>'Moving Avg'!G734</f>
        <v>1.1210359999999999</v>
      </c>
      <c r="I734" s="2">
        <f>'Moving Avg'!H734</f>
        <v>1.0552594999999996</v>
      </c>
      <c r="J734" s="6" t="str">
        <f>OBV!F734</f>
        <v>BULLISH</v>
      </c>
      <c r="K734" s="6" t="str">
        <f>OBV!G734</f>
        <v>WEAK</v>
      </c>
      <c r="L734" s="6" t="str">
        <f>OBV!H734</f>
        <v>CONFIRMED BULLISH</v>
      </c>
      <c r="M734" s="8">
        <f t="shared" si="110"/>
        <v>25</v>
      </c>
      <c r="N734" s="8">
        <f t="shared" si="111"/>
        <v>45</v>
      </c>
      <c r="O734" s="8">
        <f t="shared" si="112"/>
        <v>50</v>
      </c>
      <c r="P734" s="8">
        <f t="shared" si="113"/>
        <v>67</v>
      </c>
      <c r="Q734" s="9">
        <f t="shared" si="114"/>
        <v>42.05</v>
      </c>
      <c r="R734" s="9">
        <f t="shared" si="115"/>
        <v>48.25</v>
      </c>
      <c r="S734" s="9">
        <f t="shared" si="116"/>
        <v>53.150000000000006</v>
      </c>
      <c r="T734" s="9">
        <f t="shared" si="117"/>
        <v>46.75</v>
      </c>
      <c r="U734" s="8">
        <f t="shared" si="118"/>
        <v>47.816666666666663</v>
      </c>
      <c r="V734" s="8">
        <f t="shared" si="119"/>
        <v>47.55</v>
      </c>
    </row>
    <row r="735" spans="1:22" ht="13.5" x14ac:dyDescent="0.25">
      <c r="A735" s="3">
        <f>RSI!A735</f>
        <v>43074</v>
      </c>
      <c r="B735" s="2">
        <f>RSI!B735</f>
        <v>1.1565000000000001</v>
      </c>
      <c r="C735" s="2">
        <f>RSI!I735</f>
        <v>56.061900078749751</v>
      </c>
      <c r="D735" s="2">
        <f>MACD!E735</f>
        <v>-9.4380053744724801E-3</v>
      </c>
      <c r="E735" s="2">
        <f>MACD!F735</f>
        <v>-6.8779270529219427E-3</v>
      </c>
      <c r="F735" s="2">
        <f>'Moving Avg'!D735</f>
        <v>1.1608400000000001</v>
      </c>
      <c r="G735" s="2">
        <f>'Moving Avg'!F735</f>
        <v>1.1404000000000001</v>
      </c>
      <c r="H735" s="2">
        <f>'Moving Avg'!G735</f>
        <v>1.1228899999999999</v>
      </c>
      <c r="I735" s="2">
        <f>'Moving Avg'!H735</f>
        <v>1.0557924999999995</v>
      </c>
      <c r="J735" s="6" t="str">
        <f>OBV!F735</f>
        <v>BULLISH</v>
      </c>
      <c r="K735" s="6" t="str">
        <f>OBV!G735</f>
        <v>WEAK</v>
      </c>
      <c r="L735" s="6" t="str">
        <f>OBV!H735</f>
        <v>NEUTRAL</v>
      </c>
      <c r="M735" s="8">
        <f t="shared" si="110"/>
        <v>25</v>
      </c>
      <c r="N735" s="8">
        <f t="shared" si="111"/>
        <v>45</v>
      </c>
      <c r="O735" s="8">
        <f t="shared" si="112"/>
        <v>50</v>
      </c>
      <c r="P735" s="8">
        <f t="shared" si="113"/>
        <v>33</v>
      </c>
      <c r="Q735" s="9">
        <f t="shared" si="114"/>
        <v>36.950000000000003</v>
      </c>
      <c r="R735" s="9">
        <f t="shared" si="115"/>
        <v>39.75</v>
      </c>
      <c r="S735" s="9">
        <f t="shared" si="116"/>
        <v>37.85</v>
      </c>
      <c r="T735" s="9">
        <f t="shared" si="117"/>
        <v>38.25</v>
      </c>
      <c r="U735" s="8">
        <f t="shared" si="118"/>
        <v>38.183333333333337</v>
      </c>
      <c r="V735" s="8">
        <f t="shared" si="119"/>
        <v>38.200000000000003</v>
      </c>
    </row>
    <row r="736" spans="1:22" ht="13.5" x14ac:dyDescent="0.25">
      <c r="A736" s="3">
        <f>RSI!A736</f>
        <v>43075</v>
      </c>
      <c r="B736" s="2">
        <f>RSI!B736</f>
        <v>1.1565000000000001</v>
      </c>
      <c r="C736" s="2">
        <f>RSI!I736</f>
        <v>56.061900078749751</v>
      </c>
      <c r="D736" s="2">
        <f>MACD!E736</f>
        <v>-9.2140767213404473E-3</v>
      </c>
      <c r="E736" s="2">
        <f>MACD!F736</f>
        <v>-7.3451569866056447E-3</v>
      </c>
      <c r="F736" s="2">
        <f>'Moving Avg'!D736</f>
        <v>1.15866</v>
      </c>
      <c r="G736" s="2">
        <f>'Moving Avg'!F736</f>
        <v>1.1428550000000002</v>
      </c>
      <c r="H736" s="2">
        <f>'Moving Avg'!G736</f>
        <v>1.1244180000000001</v>
      </c>
      <c r="I736" s="2">
        <f>'Moving Avg'!H736</f>
        <v>1.0563254999999996</v>
      </c>
      <c r="J736" s="6" t="str">
        <f>OBV!F736</f>
        <v>BEARISH</v>
      </c>
      <c r="K736" s="6" t="str">
        <f>OBV!G736</f>
        <v>STRONG</v>
      </c>
      <c r="L736" s="6" t="str">
        <f>OBV!H736</f>
        <v>CONFIRMED BEARISH</v>
      </c>
      <c r="M736" s="8">
        <f t="shared" si="110"/>
        <v>25</v>
      </c>
      <c r="N736" s="8">
        <f t="shared" si="111"/>
        <v>45</v>
      </c>
      <c r="O736" s="8">
        <f t="shared" si="112"/>
        <v>50</v>
      </c>
      <c r="P736" s="8">
        <f t="shared" si="113"/>
        <v>33</v>
      </c>
      <c r="Q736" s="9">
        <f t="shared" si="114"/>
        <v>36.950000000000003</v>
      </c>
      <c r="R736" s="9">
        <f t="shared" si="115"/>
        <v>39.75</v>
      </c>
      <c r="S736" s="9">
        <f t="shared" si="116"/>
        <v>37.85</v>
      </c>
      <c r="T736" s="9">
        <f t="shared" si="117"/>
        <v>38.25</v>
      </c>
      <c r="U736" s="8">
        <f t="shared" si="118"/>
        <v>38.183333333333337</v>
      </c>
      <c r="V736" s="8">
        <f t="shared" si="119"/>
        <v>38.200000000000003</v>
      </c>
    </row>
    <row r="737" spans="1:22" ht="13.5" x14ac:dyDescent="0.25">
      <c r="A737" s="3">
        <f>RSI!A737</f>
        <v>43076</v>
      </c>
      <c r="B737" s="2">
        <f>RSI!B737</f>
        <v>1.1456</v>
      </c>
      <c r="C737" s="2">
        <f>RSI!I737</f>
        <v>51.718565443636891</v>
      </c>
      <c r="D737" s="2">
        <f>MACD!E737</f>
        <v>-7.4669636543982509E-3</v>
      </c>
      <c r="E737" s="2">
        <f>MACD!F737</f>
        <v>-7.3695183201641663E-3</v>
      </c>
      <c r="F737" s="2">
        <f>'Moving Avg'!D737</f>
        <v>1.1554</v>
      </c>
      <c r="G737" s="2">
        <f>'Moving Avg'!F737</f>
        <v>1.143675</v>
      </c>
      <c r="H737" s="2">
        <f>'Moving Avg'!G737</f>
        <v>1.1256180000000002</v>
      </c>
      <c r="I737" s="2">
        <f>'Moving Avg'!H737</f>
        <v>1.0568039999999994</v>
      </c>
      <c r="J737" s="6" t="str">
        <f>OBV!F737</f>
        <v>BEARISH</v>
      </c>
      <c r="K737" s="6" t="str">
        <f>OBV!G737</f>
        <v>STRONG</v>
      </c>
      <c r="L737" s="6" t="str">
        <f>OBV!H737</f>
        <v>CONFIRMED BEARISH</v>
      </c>
      <c r="M737" s="8">
        <f t="shared" si="110"/>
        <v>25</v>
      </c>
      <c r="N737" s="8">
        <f t="shared" si="111"/>
        <v>45</v>
      </c>
      <c r="O737" s="8">
        <f t="shared" si="112"/>
        <v>50</v>
      </c>
      <c r="P737" s="8">
        <f t="shared" si="113"/>
        <v>33</v>
      </c>
      <c r="Q737" s="9">
        <f t="shared" si="114"/>
        <v>36.950000000000003</v>
      </c>
      <c r="R737" s="9">
        <f t="shared" si="115"/>
        <v>39.75</v>
      </c>
      <c r="S737" s="9">
        <f t="shared" si="116"/>
        <v>37.85</v>
      </c>
      <c r="T737" s="9">
        <f t="shared" si="117"/>
        <v>38.25</v>
      </c>
      <c r="U737" s="8">
        <f t="shared" si="118"/>
        <v>38.183333333333337</v>
      </c>
      <c r="V737" s="8">
        <f t="shared" si="119"/>
        <v>38.200000000000003</v>
      </c>
    </row>
    <row r="738" spans="1:22" ht="13.5" x14ac:dyDescent="0.25">
      <c r="A738" s="3">
        <f>RSI!A738</f>
        <v>43077</v>
      </c>
      <c r="B738" s="2">
        <f>RSI!B738</f>
        <v>1.1456</v>
      </c>
      <c r="C738" s="2">
        <f>RSI!I738</f>
        <v>51.718565443636898</v>
      </c>
      <c r="D738" s="2">
        <f>MACD!E738</f>
        <v>-6.8592031187098002E-3</v>
      </c>
      <c r="E738" s="2">
        <f>MACD!F738</f>
        <v>-7.2674552798732937E-3</v>
      </c>
      <c r="F738" s="2">
        <f>'Moving Avg'!D738</f>
        <v>1.1532199999999999</v>
      </c>
      <c r="G738" s="2">
        <f>'Moving Avg'!F738</f>
        <v>1.1442200000000002</v>
      </c>
      <c r="H738" s="2">
        <f>'Moving Avg'!G738</f>
        <v>1.1267100000000003</v>
      </c>
      <c r="I738" s="2">
        <f>'Moving Avg'!H738</f>
        <v>1.0573339999999996</v>
      </c>
      <c r="J738" s="6" t="str">
        <f>OBV!F738</f>
        <v>BEARISH</v>
      </c>
      <c r="K738" s="6" t="str">
        <f>OBV!G738</f>
        <v>STRONG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50</v>
      </c>
      <c r="P738" s="8">
        <f t="shared" si="113"/>
        <v>33</v>
      </c>
      <c r="Q738" s="9">
        <f t="shared" si="114"/>
        <v>21.2</v>
      </c>
      <c r="R738" s="9">
        <f t="shared" si="115"/>
        <v>30.75</v>
      </c>
      <c r="S738" s="9">
        <f t="shared" si="116"/>
        <v>31.1</v>
      </c>
      <c r="T738" s="9">
        <f t="shared" si="117"/>
        <v>27</v>
      </c>
      <c r="U738" s="8">
        <f t="shared" si="118"/>
        <v>27.683333333333337</v>
      </c>
      <c r="V738" s="8">
        <f t="shared" si="119"/>
        <v>27.512500000000003</v>
      </c>
    </row>
    <row r="739" spans="1:22" ht="13.5" x14ac:dyDescent="0.25">
      <c r="A739" s="3">
        <f>RSI!A739</f>
        <v>43080</v>
      </c>
      <c r="B739" s="2">
        <f>RSI!B739</f>
        <v>1.1456</v>
      </c>
      <c r="C739" s="2">
        <f>RSI!I739</f>
        <v>51.718565443636898</v>
      </c>
      <c r="D739" s="2">
        <f>MACD!E739</f>
        <v>-5.5213941164613534E-3</v>
      </c>
      <c r="E739" s="2">
        <f>MACD!F739</f>
        <v>-6.9182430471909058E-3</v>
      </c>
      <c r="F739" s="2">
        <f>'Moving Avg'!D739</f>
        <v>1.1499600000000001</v>
      </c>
      <c r="G739" s="2">
        <f>'Moving Avg'!F739</f>
        <v>1.1461300000000001</v>
      </c>
      <c r="H739" s="2">
        <f>'Moving Avg'!G739</f>
        <v>1.1279100000000004</v>
      </c>
      <c r="I739" s="2">
        <f>'Moving Avg'!H739</f>
        <v>1.0579159999999996</v>
      </c>
      <c r="J739" s="6" t="str">
        <f>OBV!F739</f>
        <v>BEARISH</v>
      </c>
      <c r="K739" s="6" t="str">
        <f>OBV!G739</f>
        <v>STRONG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50</v>
      </c>
      <c r="P739" s="8">
        <f t="shared" si="113"/>
        <v>33</v>
      </c>
      <c r="Q739" s="9">
        <f t="shared" si="114"/>
        <v>21.2</v>
      </c>
      <c r="R739" s="9">
        <f t="shared" si="115"/>
        <v>30.75</v>
      </c>
      <c r="S739" s="9">
        <f t="shared" si="116"/>
        <v>31.1</v>
      </c>
      <c r="T739" s="9">
        <f t="shared" si="117"/>
        <v>27</v>
      </c>
      <c r="U739" s="8">
        <f t="shared" si="118"/>
        <v>27.683333333333337</v>
      </c>
      <c r="V739" s="8">
        <f t="shared" si="119"/>
        <v>27.512500000000003</v>
      </c>
    </row>
    <row r="740" spans="1:22" ht="13.5" x14ac:dyDescent="0.25">
      <c r="A740" s="3">
        <f>RSI!A740</f>
        <v>43081</v>
      </c>
      <c r="B740" s="2">
        <f>RSI!B740</f>
        <v>1.1456</v>
      </c>
      <c r="C740" s="2">
        <f>RSI!I740</f>
        <v>51.718565443636898</v>
      </c>
      <c r="D740" s="2">
        <f>MACD!E740</f>
        <v>-2.7334082130876514E-3</v>
      </c>
      <c r="E740" s="2">
        <f>MACD!F740</f>
        <v>-6.0812760803702556E-3</v>
      </c>
      <c r="F740" s="2">
        <f>'Moving Avg'!D740</f>
        <v>1.14778</v>
      </c>
      <c r="G740" s="2">
        <f>'Moving Avg'!F740</f>
        <v>1.1477650000000004</v>
      </c>
      <c r="H740" s="2">
        <f>'Moving Avg'!G740</f>
        <v>1.1294380000000006</v>
      </c>
      <c r="I740" s="2">
        <f>'Moving Avg'!H740</f>
        <v>1.0586269999999995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50</v>
      </c>
      <c r="P740" s="8">
        <f t="shared" si="113"/>
        <v>16.5</v>
      </c>
      <c r="Q740" s="9">
        <f t="shared" si="114"/>
        <v>18.725000000000001</v>
      </c>
      <c r="R740" s="9">
        <f t="shared" si="115"/>
        <v>26.625</v>
      </c>
      <c r="S740" s="9">
        <f t="shared" si="116"/>
        <v>23.675000000000001</v>
      </c>
      <c r="T740" s="9">
        <f t="shared" si="117"/>
        <v>22.875</v>
      </c>
      <c r="U740" s="8">
        <f t="shared" si="118"/>
        <v>23.008333333333336</v>
      </c>
      <c r="V740" s="8">
        <f t="shared" si="119"/>
        <v>22.975000000000001</v>
      </c>
    </row>
    <row r="741" spans="1:22" ht="13.5" x14ac:dyDescent="0.25">
      <c r="A741" s="3">
        <f>RSI!A741</f>
        <v>43082</v>
      </c>
      <c r="B741" s="2">
        <f>RSI!B741</f>
        <v>1.1400999999999999</v>
      </c>
      <c r="C741" s="2">
        <f>RSI!I741</f>
        <v>49.134989281193519</v>
      </c>
      <c r="D741" s="2">
        <f>MACD!E741</f>
        <v>1.6906081865708522E-3</v>
      </c>
      <c r="E741" s="2">
        <f>MACD!F741</f>
        <v>-4.5268992269820348E-3</v>
      </c>
      <c r="F741" s="2">
        <f>'Moving Avg'!D741</f>
        <v>1.1445000000000001</v>
      </c>
      <c r="G741" s="2">
        <f>'Moving Avg'!F741</f>
        <v>1.1494000000000002</v>
      </c>
      <c r="H741" s="2">
        <f>'Moving Avg'!G741</f>
        <v>1.1306380000000003</v>
      </c>
      <c r="I741" s="2">
        <f>'Moving Avg'!H741</f>
        <v>1.0592069999999996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50</v>
      </c>
      <c r="P741" s="8">
        <f t="shared" si="113"/>
        <v>16.5</v>
      </c>
      <c r="Q741" s="9">
        <f t="shared" si="114"/>
        <v>18.725000000000001</v>
      </c>
      <c r="R741" s="9">
        <f t="shared" si="115"/>
        <v>26.625</v>
      </c>
      <c r="S741" s="9">
        <f t="shared" si="116"/>
        <v>23.675000000000001</v>
      </c>
      <c r="T741" s="9">
        <f t="shared" si="117"/>
        <v>22.875</v>
      </c>
      <c r="U741" s="8">
        <f t="shared" si="118"/>
        <v>23.008333333333336</v>
      </c>
      <c r="V741" s="8">
        <f t="shared" si="119"/>
        <v>22.975000000000001</v>
      </c>
    </row>
    <row r="742" spans="1:22" ht="13.5" x14ac:dyDescent="0.25">
      <c r="A742" s="3">
        <f>RSI!A742</f>
        <v>43083</v>
      </c>
      <c r="B742" s="2">
        <f>RSI!B742</f>
        <v>1.1347</v>
      </c>
      <c r="C742" s="2">
        <f>RSI!I742</f>
        <v>46.669928198808059</v>
      </c>
      <c r="D742" s="2">
        <f>MACD!E742</f>
        <v>5.0024089761997459E-3</v>
      </c>
      <c r="E742" s="2">
        <f>MACD!F742</f>
        <v>-2.6210375863456783E-3</v>
      </c>
      <c r="F742" s="2">
        <f>'Moving Avg'!D742</f>
        <v>1.1423200000000002</v>
      </c>
      <c r="G742" s="2">
        <f>'Moving Avg'!F742</f>
        <v>1.1483099999999999</v>
      </c>
      <c r="H742" s="2">
        <f>'Moving Avg'!G742</f>
        <v>1.1315120000000005</v>
      </c>
      <c r="I742" s="2">
        <f>'Moving Avg'!H742</f>
        <v>1.0598634999999994</v>
      </c>
      <c r="J742" s="6" t="str">
        <f>OBV!F742</f>
        <v>BEARISH</v>
      </c>
      <c r="K742" s="6" t="str">
        <f>OBV!G742</f>
        <v>STRONG</v>
      </c>
      <c r="L742" s="6" t="str">
        <f>OBV!H742</f>
        <v>CONFIRMED BEARISH</v>
      </c>
      <c r="M742" s="8">
        <f t="shared" si="110"/>
        <v>25</v>
      </c>
      <c r="N742" s="8">
        <f t="shared" si="111"/>
        <v>0</v>
      </c>
      <c r="O742" s="8">
        <f t="shared" si="112"/>
        <v>50</v>
      </c>
      <c r="P742" s="8">
        <f t="shared" si="113"/>
        <v>33</v>
      </c>
      <c r="Q742" s="9">
        <f t="shared" si="114"/>
        <v>21.2</v>
      </c>
      <c r="R742" s="9">
        <f t="shared" si="115"/>
        <v>30.75</v>
      </c>
      <c r="S742" s="9">
        <f t="shared" si="116"/>
        <v>31.1</v>
      </c>
      <c r="T742" s="9">
        <f t="shared" si="117"/>
        <v>27</v>
      </c>
      <c r="U742" s="8">
        <f t="shared" si="118"/>
        <v>27.683333333333337</v>
      </c>
      <c r="V742" s="8">
        <f t="shared" si="119"/>
        <v>27.512500000000003</v>
      </c>
    </row>
    <row r="743" spans="1:22" ht="13.5" x14ac:dyDescent="0.25">
      <c r="A743" s="3">
        <f>RSI!A743</f>
        <v>43084</v>
      </c>
      <c r="B743" s="2">
        <f>RSI!B743</f>
        <v>1.1237999999999999</v>
      </c>
      <c r="C743" s="2">
        <f>RSI!I743</f>
        <v>42.080723408506572</v>
      </c>
      <c r="D743" s="2">
        <f>MACD!E743</f>
        <v>7.8267268714795613E-3</v>
      </c>
      <c r="E743" s="2">
        <f>MACD!F743</f>
        <v>-5.3148469478063042E-4</v>
      </c>
      <c r="F743" s="2">
        <f>'Moving Avg'!D743</f>
        <v>1.1379600000000001</v>
      </c>
      <c r="G743" s="2">
        <f>'Moving Avg'!F743</f>
        <v>1.1472199999999999</v>
      </c>
      <c r="H743" s="2">
        <f>'Moving Avg'!G743</f>
        <v>1.1321680000000003</v>
      </c>
      <c r="I743" s="2">
        <f>'Moving Avg'!H743</f>
        <v>1.0604399999999994</v>
      </c>
      <c r="J743" s="6" t="str">
        <f>OBV!F743</f>
        <v>BEARISH</v>
      </c>
      <c r="K743" s="6" t="str">
        <f>OBV!G743</f>
        <v>STRONG</v>
      </c>
      <c r="L743" s="6" t="str">
        <f>OBV!H743</f>
        <v>CONFIRMED BEARISH</v>
      </c>
      <c r="M743" s="8">
        <f t="shared" si="110"/>
        <v>25</v>
      </c>
      <c r="N743" s="8">
        <f t="shared" si="111"/>
        <v>0</v>
      </c>
      <c r="O743" s="8">
        <f t="shared" si="112"/>
        <v>50</v>
      </c>
      <c r="P743" s="8">
        <f t="shared" si="113"/>
        <v>33</v>
      </c>
      <c r="Q743" s="9">
        <f t="shared" si="114"/>
        <v>21.2</v>
      </c>
      <c r="R743" s="9">
        <f t="shared" si="115"/>
        <v>30.75</v>
      </c>
      <c r="S743" s="9">
        <f t="shared" si="116"/>
        <v>31.1</v>
      </c>
      <c r="T743" s="9">
        <f t="shared" si="117"/>
        <v>27</v>
      </c>
      <c r="U743" s="8">
        <f t="shared" si="118"/>
        <v>27.683333333333337</v>
      </c>
      <c r="V743" s="8">
        <f t="shared" si="119"/>
        <v>27.512500000000003</v>
      </c>
    </row>
    <row r="744" spans="1:22" ht="13.5" x14ac:dyDescent="0.25">
      <c r="A744" s="3">
        <f>RSI!A744</f>
        <v>43087</v>
      </c>
      <c r="B744" s="2">
        <f>RSI!B744</f>
        <v>1.1347</v>
      </c>
      <c r="C744" s="2">
        <f>RSI!I744</f>
        <v>47.626895106553633</v>
      </c>
      <c r="D744" s="2">
        <f>MACD!E744</f>
        <v>1.0346329474659299E-2</v>
      </c>
      <c r="E744" s="2">
        <f>MACD!F744</f>
        <v>1.6440781391073554E-3</v>
      </c>
      <c r="F744" s="2">
        <f>'Moving Avg'!D744</f>
        <v>1.13578</v>
      </c>
      <c r="G744" s="2">
        <f>'Moving Avg'!F744</f>
        <v>1.1464049999999997</v>
      </c>
      <c r="H744" s="2">
        <f>'Moving Avg'!G744</f>
        <v>1.1330420000000005</v>
      </c>
      <c r="I744" s="2">
        <f>'Moving Avg'!H744</f>
        <v>1.0610964999999997</v>
      </c>
      <c r="J744" s="6" t="str">
        <f>OBV!F744</f>
        <v>BEARISH</v>
      </c>
      <c r="K744" s="6" t="str">
        <f>OBV!G744</f>
        <v>STRONG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50</v>
      </c>
      <c r="P744" s="8">
        <f t="shared" si="113"/>
        <v>33</v>
      </c>
      <c r="Q744" s="9">
        <f t="shared" si="114"/>
        <v>21.2</v>
      </c>
      <c r="R744" s="9">
        <f t="shared" si="115"/>
        <v>30.75</v>
      </c>
      <c r="S744" s="9">
        <f t="shared" si="116"/>
        <v>31.1</v>
      </c>
      <c r="T744" s="9">
        <f t="shared" si="117"/>
        <v>27</v>
      </c>
      <c r="U744" s="8">
        <f t="shared" si="118"/>
        <v>27.683333333333337</v>
      </c>
      <c r="V744" s="8">
        <f t="shared" si="119"/>
        <v>27.512500000000003</v>
      </c>
    </row>
    <row r="745" spans="1:22" ht="13.5" x14ac:dyDescent="0.25">
      <c r="A745" s="3">
        <f>RSI!A745</f>
        <v>43088</v>
      </c>
      <c r="B745" s="2">
        <f>RSI!B745</f>
        <v>1.1400999999999999</v>
      </c>
      <c r="C745" s="2">
        <f>RSI!I745</f>
        <v>50.172501267679934</v>
      </c>
      <c r="D745" s="2">
        <f>MACD!E745</f>
        <v>1.1281672488835159E-2</v>
      </c>
      <c r="E745" s="2">
        <f>MACD!F745</f>
        <v>3.5715970090529165E-3</v>
      </c>
      <c r="F745" s="2">
        <f>'Moving Avg'!D745</f>
        <v>1.1346800000000001</v>
      </c>
      <c r="G745" s="2">
        <f>'Moving Avg'!F745</f>
        <v>1.1472199999999999</v>
      </c>
      <c r="H745" s="2">
        <f>'Moving Avg'!G745</f>
        <v>1.1335860000000004</v>
      </c>
      <c r="I745" s="2">
        <f>'Moving Avg'!H745</f>
        <v>1.0618319999999997</v>
      </c>
      <c r="J745" s="6" t="str">
        <f>OBV!F745</f>
        <v>BEARISH</v>
      </c>
      <c r="K745" s="6" t="str">
        <f>OBV!G745</f>
        <v>STRONG</v>
      </c>
      <c r="L745" s="6" t="str">
        <f>OBV!H745</f>
        <v>CONFIRMED BEARISH</v>
      </c>
      <c r="M745" s="8">
        <f t="shared" si="110"/>
        <v>25</v>
      </c>
      <c r="N745" s="8">
        <f t="shared" si="111"/>
        <v>0</v>
      </c>
      <c r="O745" s="8">
        <f t="shared" si="112"/>
        <v>50</v>
      </c>
      <c r="P745" s="8">
        <f t="shared" si="113"/>
        <v>33</v>
      </c>
      <c r="Q745" s="9">
        <f t="shared" si="114"/>
        <v>21.2</v>
      </c>
      <c r="R745" s="9">
        <f t="shared" si="115"/>
        <v>30.75</v>
      </c>
      <c r="S745" s="9">
        <f t="shared" si="116"/>
        <v>31.1</v>
      </c>
      <c r="T745" s="9">
        <f t="shared" si="117"/>
        <v>27</v>
      </c>
      <c r="U745" s="8">
        <f t="shared" si="118"/>
        <v>27.683333333333337</v>
      </c>
      <c r="V745" s="8">
        <f t="shared" si="119"/>
        <v>27.512500000000003</v>
      </c>
    </row>
    <row r="746" spans="1:22" ht="13.5" x14ac:dyDescent="0.25">
      <c r="A746" s="3">
        <f>RSI!A746</f>
        <v>43089</v>
      </c>
      <c r="B746" s="2">
        <f>RSI!B746</f>
        <v>1.0747</v>
      </c>
      <c r="C746" s="2">
        <f>RSI!I746</f>
        <v>30.706359167080237</v>
      </c>
      <c r="D746" s="2">
        <f>MACD!E746</f>
        <v>1.6917264052775272E-2</v>
      </c>
      <c r="E746" s="2">
        <f>MACD!F746</f>
        <v>6.2407304177973877E-3</v>
      </c>
      <c r="F746" s="2">
        <f>'Moving Avg'!D746</f>
        <v>1.1215999999999999</v>
      </c>
      <c r="G746" s="2">
        <f>'Moving Avg'!F746</f>
        <v>1.1439499999999998</v>
      </c>
      <c r="H746" s="2">
        <f>'Moving Avg'!G746</f>
        <v>1.1327140000000002</v>
      </c>
      <c r="I746" s="2">
        <f>'Moving Avg'!H746</f>
        <v>1.0622144999999994</v>
      </c>
      <c r="J746" s="6" t="str">
        <f>OBV!F746</f>
        <v>BEARISH</v>
      </c>
      <c r="K746" s="6" t="str">
        <f>OBV!G746</f>
        <v>STRONG</v>
      </c>
      <c r="L746" s="6" t="str">
        <f>OBV!H746</f>
        <v>CONFIRMED BEARISH</v>
      </c>
      <c r="M746" s="8">
        <f t="shared" si="110"/>
        <v>25</v>
      </c>
      <c r="N746" s="8">
        <f t="shared" si="111"/>
        <v>0</v>
      </c>
      <c r="O746" s="8">
        <f t="shared" si="112"/>
        <v>50</v>
      </c>
      <c r="P746" s="8">
        <f t="shared" si="113"/>
        <v>33</v>
      </c>
      <c r="Q746" s="9">
        <f t="shared" si="114"/>
        <v>21.2</v>
      </c>
      <c r="R746" s="9">
        <f t="shared" si="115"/>
        <v>30.75</v>
      </c>
      <c r="S746" s="9">
        <f t="shared" si="116"/>
        <v>31.1</v>
      </c>
      <c r="T746" s="9">
        <f t="shared" si="117"/>
        <v>27</v>
      </c>
      <c r="U746" s="8">
        <f t="shared" si="118"/>
        <v>27.683333333333337</v>
      </c>
      <c r="V746" s="8">
        <f t="shared" si="119"/>
        <v>27.512500000000003</v>
      </c>
    </row>
    <row r="747" spans="1:22" ht="13.5" x14ac:dyDescent="0.25">
      <c r="A747" s="3">
        <f>RSI!A747</f>
        <v>43090</v>
      </c>
      <c r="B747" s="2">
        <f>RSI!B747</f>
        <v>1.1882999999999999</v>
      </c>
      <c r="C747" s="2">
        <f>RSI!I747</f>
        <v>59.847711677284842</v>
      </c>
      <c r="D747" s="2">
        <f>MACD!E747</f>
        <v>1.1980280075204019E-2</v>
      </c>
      <c r="E747" s="2">
        <f>MACD!F747</f>
        <v>7.3886403492787146E-3</v>
      </c>
      <c r="F747" s="2">
        <f>'Moving Avg'!D747</f>
        <v>1.13232</v>
      </c>
      <c r="G747" s="2">
        <f>'Moving Avg'!F747</f>
        <v>1.1460849999999998</v>
      </c>
      <c r="H747" s="2">
        <f>'Moving Avg'!G747</f>
        <v>1.1340040000000002</v>
      </c>
      <c r="I747" s="2">
        <f>'Moving Avg'!H747</f>
        <v>1.0632424999999996</v>
      </c>
      <c r="J747" s="6" t="str">
        <f>OBV!F747</f>
        <v>BEARISH</v>
      </c>
      <c r="K747" s="6" t="str">
        <f>OBV!G747</f>
        <v>STRONG</v>
      </c>
      <c r="L747" s="6" t="str">
        <f>OBV!H747</f>
        <v>CONFIRMED BEARISH</v>
      </c>
      <c r="M747" s="8">
        <f t="shared" si="110"/>
        <v>25</v>
      </c>
      <c r="N747" s="8">
        <f t="shared" si="111"/>
        <v>0</v>
      </c>
      <c r="O747" s="8">
        <f t="shared" si="112"/>
        <v>50</v>
      </c>
      <c r="P747" s="8">
        <f t="shared" si="113"/>
        <v>33</v>
      </c>
      <c r="Q747" s="9">
        <f t="shared" si="114"/>
        <v>21.2</v>
      </c>
      <c r="R747" s="9">
        <f t="shared" si="115"/>
        <v>30.75</v>
      </c>
      <c r="S747" s="9">
        <f t="shared" si="116"/>
        <v>31.1</v>
      </c>
      <c r="T747" s="9">
        <f t="shared" si="117"/>
        <v>27</v>
      </c>
      <c r="U747" s="8">
        <f t="shared" si="118"/>
        <v>27.683333333333337</v>
      </c>
      <c r="V747" s="8">
        <f t="shared" si="119"/>
        <v>27.512500000000003</v>
      </c>
    </row>
    <row r="748" spans="1:22" ht="13.5" x14ac:dyDescent="0.25">
      <c r="A748" s="3">
        <f>RSI!A748</f>
        <v>43091</v>
      </c>
      <c r="B748" s="2">
        <f>RSI!B748</f>
        <v>1.1882999999999999</v>
      </c>
      <c r="C748" s="2">
        <f>RSI!I748</f>
        <v>59.847711677284842</v>
      </c>
      <c r="D748" s="2">
        <f>MACD!E748</f>
        <v>7.4891355904946888E-3</v>
      </c>
      <c r="E748" s="2">
        <f>MACD!F748</f>
        <v>7.4087393975219096E-3</v>
      </c>
      <c r="F748" s="2">
        <f>'Moving Avg'!D748</f>
        <v>1.1452199999999999</v>
      </c>
      <c r="G748" s="2">
        <f>'Moving Avg'!F748</f>
        <v>1.1484949999999998</v>
      </c>
      <c r="H748" s="2">
        <f>'Moving Avg'!G748</f>
        <v>1.1352940000000002</v>
      </c>
      <c r="I748" s="2">
        <f>'Moving Avg'!H748</f>
        <v>1.0641669999999996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  <c r="M748" s="8">
        <f t="shared" si="110"/>
        <v>25</v>
      </c>
      <c r="N748" s="8">
        <f t="shared" si="111"/>
        <v>0</v>
      </c>
      <c r="O748" s="8">
        <f t="shared" si="112"/>
        <v>50</v>
      </c>
      <c r="P748" s="8">
        <f t="shared" si="113"/>
        <v>66.5</v>
      </c>
      <c r="Q748" s="9">
        <f t="shared" si="114"/>
        <v>26.225000000000001</v>
      </c>
      <c r="R748" s="9">
        <f t="shared" si="115"/>
        <v>39.125</v>
      </c>
      <c r="S748" s="9">
        <f t="shared" si="116"/>
        <v>46.174999999999997</v>
      </c>
      <c r="T748" s="9">
        <f t="shared" si="117"/>
        <v>35.375</v>
      </c>
      <c r="U748" s="8">
        <f t="shared" si="118"/>
        <v>37.174999999999997</v>
      </c>
      <c r="V748" s="8">
        <f t="shared" si="119"/>
        <v>36.724999999999994</v>
      </c>
    </row>
    <row r="749" spans="1:22" ht="13.5" x14ac:dyDescent="0.25">
      <c r="A749" s="3">
        <f>RSI!A749</f>
        <v>43094</v>
      </c>
      <c r="B749" s="2">
        <f>RSI!B749</f>
        <v>1.1882999999999999</v>
      </c>
      <c r="C749" s="2">
        <f>RSI!I749</f>
        <v>59.847711677284842</v>
      </c>
      <c r="D749" s="2">
        <f>MACD!E749</f>
        <v>3.3984766854890935E-3</v>
      </c>
      <c r="E749" s="2">
        <f>MACD!F749</f>
        <v>6.6066868551153462E-3</v>
      </c>
      <c r="F749" s="2">
        <f>'Moving Avg'!D749</f>
        <v>1.15594</v>
      </c>
      <c r="G749" s="2">
        <f>'Moving Avg'!F749</f>
        <v>1.15063</v>
      </c>
      <c r="H749" s="2">
        <f>'Moving Avg'!G749</f>
        <v>1.1368020000000001</v>
      </c>
      <c r="I749" s="2">
        <f>'Moving Avg'!H749</f>
        <v>1.0650139999999997</v>
      </c>
      <c r="J749" s="6" t="str">
        <f>OBV!F749</f>
        <v>BULLISH</v>
      </c>
      <c r="K749" s="6" t="str">
        <f>OBV!G749</f>
        <v>NEUTRAL</v>
      </c>
      <c r="L749" s="6" t="str">
        <f>OBV!H749</f>
        <v>BULLISH DIVERGENCE</v>
      </c>
      <c r="M749" s="8">
        <f t="shared" si="110"/>
        <v>25</v>
      </c>
      <c r="N749" s="8">
        <f t="shared" si="111"/>
        <v>45</v>
      </c>
      <c r="O749" s="8">
        <f t="shared" si="112"/>
        <v>50</v>
      </c>
      <c r="P749" s="8">
        <f t="shared" si="113"/>
        <v>66.5</v>
      </c>
      <c r="Q749" s="9">
        <f t="shared" si="114"/>
        <v>41.975000000000001</v>
      </c>
      <c r="R749" s="9">
        <f t="shared" si="115"/>
        <v>48.125</v>
      </c>
      <c r="S749" s="9">
        <f t="shared" si="116"/>
        <v>52.924999999999997</v>
      </c>
      <c r="T749" s="9">
        <f t="shared" si="117"/>
        <v>46.625</v>
      </c>
      <c r="U749" s="8">
        <f t="shared" si="118"/>
        <v>47.67499999999999</v>
      </c>
      <c r="V749" s="8">
        <f t="shared" si="119"/>
        <v>47.412499999999994</v>
      </c>
    </row>
    <row r="750" spans="1:22" ht="13.5" x14ac:dyDescent="0.25">
      <c r="A750" s="3">
        <f>RSI!A750</f>
        <v>43095</v>
      </c>
      <c r="B750" s="2">
        <f>RSI!B750</f>
        <v>1.1882999999999999</v>
      </c>
      <c r="C750" s="2">
        <f>RSI!I750</f>
        <v>59.847711677284842</v>
      </c>
      <c r="D750" s="2">
        <f>MACD!E750</f>
        <v>-3.3179427068907863E-4</v>
      </c>
      <c r="E750" s="2">
        <f>MACD!F750</f>
        <v>5.2189906299544616E-3</v>
      </c>
      <c r="F750" s="2">
        <f>'Moving Avg'!D750</f>
        <v>1.1655799999999998</v>
      </c>
      <c r="G750" s="2">
        <f>'Moving Avg'!F750</f>
        <v>1.1522199999999998</v>
      </c>
      <c r="H750" s="2">
        <f>'Moving Avg'!G750</f>
        <v>1.1383099999999999</v>
      </c>
      <c r="I750" s="2">
        <f>'Moving Avg'!H750</f>
        <v>1.0658349999999996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25</v>
      </c>
      <c r="N750" s="8">
        <f t="shared" si="111"/>
        <v>45</v>
      </c>
      <c r="O750" s="8">
        <f t="shared" si="112"/>
        <v>50</v>
      </c>
      <c r="P750" s="8">
        <f t="shared" si="113"/>
        <v>16.5</v>
      </c>
      <c r="Q750" s="9">
        <f t="shared" si="114"/>
        <v>34.475000000000001</v>
      </c>
      <c r="R750" s="9">
        <f t="shared" si="115"/>
        <v>35.625</v>
      </c>
      <c r="S750" s="9">
        <f t="shared" si="116"/>
        <v>30.425000000000001</v>
      </c>
      <c r="T750" s="9">
        <f t="shared" si="117"/>
        <v>34.125</v>
      </c>
      <c r="U750" s="8">
        <f t="shared" si="118"/>
        <v>33.508333333333333</v>
      </c>
      <c r="V750" s="8">
        <f t="shared" si="119"/>
        <v>33.662499999999994</v>
      </c>
    </row>
    <row r="751" spans="1:22" ht="13.5" x14ac:dyDescent="0.25">
      <c r="A751" s="3">
        <f>RSI!A751</f>
        <v>43096</v>
      </c>
      <c r="B751" s="2">
        <f>RSI!B751</f>
        <v>1.1581999999999999</v>
      </c>
      <c r="C751" s="2">
        <f>RSI!I751</f>
        <v>52.046926630139744</v>
      </c>
      <c r="D751" s="2">
        <f>MACD!E751</f>
        <v>-2.353724002501556E-3</v>
      </c>
      <c r="E751" s="2">
        <f>MACD!F751</f>
        <v>3.7044477034632577E-3</v>
      </c>
      <c r="F751" s="2">
        <f>'Moving Avg'!D751</f>
        <v>1.18228</v>
      </c>
      <c r="G751" s="2">
        <f>'Moving Avg'!F751</f>
        <v>1.1517599999999999</v>
      </c>
      <c r="H751" s="2">
        <f>'Moving Avg'!G751</f>
        <v>1.1393260000000001</v>
      </c>
      <c r="I751" s="2">
        <f>'Moving Avg'!H751</f>
        <v>1.0665574999999996</v>
      </c>
      <c r="J751" s="6" t="str">
        <f>OBV!F751</f>
        <v>BULLISH</v>
      </c>
      <c r="K751" s="6" t="str">
        <f>OBV!G751</f>
        <v>NEUTRAL</v>
      </c>
      <c r="L751" s="6" t="str">
        <f>OBV!H751</f>
        <v>BULLISH DIVERGENCE</v>
      </c>
      <c r="M751" s="8">
        <f t="shared" si="110"/>
        <v>25</v>
      </c>
      <c r="N751" s="8">
        <f t="shared" si="111"/>
        <v>45</v>
      </c>
      <c r="O751" s="8">
        <f t="shared" si="112"/>
        <v>50</v>
      </c>
      <c r="P751" s="8">
        <f t="shared" si="113"/>
        <v>66.5</v>
      </c>
      <c r="Q751" s="9">
        <f t="shared" si="114"/>
        <v>41.975000000000001</v>
      </c>
      <c r="R751" s="9">
        <f t="shared" si="115"/>
        <v>48.125</v>
      </c>
      <c r="S751" s="9">
        <f t="shared" si="116"/>
        <v>52.924999999999997</v>
      </c>
      <c r="T751" s="9">
        <f t="shared" si="117"/>
        <v>46.625</v>
      </c>
      <c r="U751" s="8">
        <f t="shared" si="118"/>
        <v>47.67499999999999</v>
      </c>
      <c r="V751" s="8">
        <f t="shared" si="119"/>
        <v>47.412499999999994</v>
      </c>
    </row>
    <row r="752" spans="1:22" ht="13.5" x14ac:dyDescent="0.25">
      <c r="A752" s="3">
        <f>RSI!A752</f>
        <v>43097</v>
      </c>
      <c r="B752" s="2">
        <f>RSI!B752</f>
        <v>1.1521999999999999</v>
      </c>
      <c r="C752" s="2">
        <f>RSI!I752</f>
        <v>50.630251454155804</v>
      </c>
      <c r="D752" s="2">
        <f>MACD!E752</f>
        <v>-4.50362651030356E-3</v>
      </c>
      <c r="E752" s="2">
        <f>MACD!F752</f>
        <v>2.0628328607098941E-3</v>
      </c>
      <c r="F752" s="2">
        <f>'Moving Avg'!D752</f>
        <v>1.1750599999999998</v>
      </c>
      <c r="G752" s="2">
        <f>'Moving Avg'!F752</f>
        <v>1.151275</v>
      </c>
      <c r="H752" s="2">
        <f>'Moving Avg'!G752</f>
        <v>1.1401120000000002</v>
      </c>
      <c r="I752" s="2">
        <f>'Moving Avg'!H752</f>
        <v>1.0672499999999996</v>
      </c>
      <c r="J752" s="6" t="str">
        <f>OBV!F752</f>
        <v>BEARISH</v>
      </c>
      <c r="K752" s="6" t="str">
        <f>OBV!G752</f>
        <v>STRONG</v>
      </c>
      <c r="L752" s="6" t="str">
        <f>OBV!H752</f>
        <v>CONFIRMED BEARISH</v>
      </c>
      <c r="M752" s="8">
        <f t="shared" si="110"/>
        <v>25</v>
      </c>
      <c r="N752" s="8">
        <f t="shared" si="111"/>
        <v>45</v>
      </c>
      <c r="O752" s="8">
        <f t="shared" si="112"/>
        <v>50</v>
      </c>
      <c r="P752" s="8">
        <f t="shared" si="113"/>
        <v>33</v>
      </c>
      <c r="Q752" s="9">
        <f t="shared" si="114"/>
        <v>36.950000000000003</v>
      </c>
      <c r="R752" s="9">
        <f t="shared" si="115"/>
        <v>39.75</v>
      </c>
      <c r="S752" s="9">
        <f t="shared" si="116"/>
        <v>37.85</v>
      </c>
      <c r="T752" s="9">
        <f t="shared" si="117"/>
        <v>38.25</v>
      </c>
      <c r="U752" s="8">
        <f t="shared" si="118"/>
        <v>38.183333333333337</v>
      </c>
      <c r="V752" s="8">
        <f t="shared" si="119"/>
        <v>38.200000000000003</v>
      </c>
    </row>
    <row r="753" spans="1:22" ht="13.5" x14ac:dyDescent="0.25">
      <c r="A753" s="3">
        <f>RSI!A753</f>
        <v>43098</v>
      </c>
      <c r="B753" s="2">
        <f>RSI!B753</f>
        <v>1.1701999999999999</v>
      </c>
      <c r="C753" s="2">
        <f>RSI!I753</f>
        <v>54.620845349444771</v>
      </c>
      <c r="D753" s="2">
        <f>MACD!E753</f>
        <v>-9.3463862926523866E-3</v>
      </c>
      <c r="E753" s="2">
        <f>MACD!F753</f>
        <v>-2.1901096996256204E-4</v>
      </c>
      <c r="F753" s="2">
        <f>'Moving Avg'!D753</f>
        <v>1.1714399999999998</v>
      </c>
      <c r="G753" s="2">
        <f>'Moving Avg'!F753</f>
        <v>1.1519600000000001</v>
      </c>
      <c r="H753" s="2">
        <f>'Moving Avg'!G753</f>
        <v>1.1413680000000002</v>
      </c>
      <c r="I753" s="2">
        <f>'Moving Avg'!H753</f>
        <v>1.0680584999999996</v>
      </c>
      <c r="J753" s="6" t="str">
        <f>OBV!F753</f>
        <v>BULLISH</v>
      </c>
      <c r="K753" s="6" t="str">
        <f>OBV!G753</f>
        <v>WEAK</v>
      </c>
      <c r="L753" s="6" t="str">
        <f>OBV!H753</f>
        <v>BULLISH DIVERGENCE</v>
      </c>
      <c r="M753" s="8">
        <f t="shared" si="110"/>
        <v>25</v>
      </c>
      <c r="N753" s="8">
        <f t="shared" si="111"/>
        <v>45</v>
      </c>
      <c r="O753" s="8">
        <f t="shared" si="112"/>
        <v>50</v>
      </c>
      <c r="P753" s="8">
        <f t="shared" si="113"/>
        <v>50</v>
      </c>
      <c r="Q753" s="9">
        <f t="shared" si="114"/>
        <v>39.5</v>
      </c>
      <c r="R753" s="9">
        <f t="shared" si="115"/>
        <v>44</v>
      </c>
      <c r="S753" s="9">
        <f t="shared" si="116"/>
        <v>45.5</v>
      </c>
      <c r="T753" s="9">
        <f t="shared" si="117"/>
        <v>42.5</v>
      </c>
      <c r="U753" s="8">
        <f t="shared" si="118"/>
        <v>43</v>
      </c>
      <c r="V753" s="8">
        <f t="shared" si="119"/>
        <v>42.875</v>
      </c>
    </row>
    <row r="754" spans="1:22" ht="13.5" x14ac:dyDescent="0.25">
      <c r="A754" s="3">
        <f>RSI!A754</f>
        <v>43102</v>
      </c>
      <c r="B754" s="2">
        <f>RSI!B754</f>
        <v>1.1581999999999999</v>
      </c>
      <c r="C754" s="2">
        <f>RSI!I754</f>
        <v>51.624930126218082</v>
      </c>
      <c r="D754" s="2">
        <f>MACD!E754</f>
        <v>-1.0997022745573348E-2</v>
      </c>
      <c r="E754" s="2">
        <f>MACD!F754</f>
        <v>-2.3746133250847194E-3</v>
      </c>
      <c r="F754" s="2">
        <f>'Moving Avg'!D754</f>
        <v>1.1654199999999997</v>
      </c>
      <c r="G754" s="2">
        <f>'Moving Avg'!F754</f>
        <v>1.151775</v>
      </c>
      <c r="H754" s="2">
        <f>'Moving Avg'!G754</f>
        <v>1.142274</v>
      </c>
      <c r="I754" s="2">
        <f>'Moving Avg'!H754</f>
        <v>1.0688584999999995</v>
      </c>
      <c r="J754" s="6" t="str">
        <f>OBV!F754</f>
        <v>BULLISH</v>
      </c>
      <c r="K754" s="6" t="str">
        <f>OBV!G754</f>
        <v>NEUTRAL</v>
      </c>
      <c r="L754" s="6" t="str">
        <f>OBV!H754</f>
        <v>BULLISH DIVERGENCE</v>
      </c>
      <c r="M754" s="8">
        <f t="shared" si="110"/>
        <v>25</v>
      </c>
      <c r="N754" s="8">
        <f t="shared" si="111"/>
        <v>45</v>
      </c>
      <c r="O754" s="8">
        <f t="shared" si="112"/>
        <v>50</v>
      </c>
      <c r="P754" s="8">
        <f t="shared" si="113"/>
        <v>66.5</v>
      </c>
      <c r="Q754" s="9">
        <f t="shared" si="114"/>
        <v>41.975000000000001</v>
      </c>
      <c r="R754" s="9">
        <f t="shared" si="115"/>
        <v>48.125</v>
      </c>
      <c r="S754" s="9">
        <f t="shared" si="116"/>
        <v>52.924999999999997</v>
      </c>
      <c r="T754" s="9">
        <f t="shared" si="117"/>
        <v>46.625</v>
      </c>
      <c r="U754" s="8">
        <f t="shared" si="118"/>
        <v>47.67499999999999</v>
      </c>
      <c r="V754" s="8">
        <f t="shared" si="119"/>
        <v>47.412499999999994</v>
      </c>
    </row>
    <row r="755" spans="1:22" ht="13.5" x14ac:dyDescent="0.25">
      <c r="A755" s="3">
        <f>RSI!A755</f>
        <v>43103</v>
      </c>
      <c r="B755" s="2">
        <f>RSI!B755</f>
        <v>1.1701999999999999</v>
      </c>
      <c r="C755" s="2">
        <f>RSI!I755</f>
        <v>54.323000970709124</v>
      </c>
      <c r="D755" s="2">
        <f>MACD!E755</f>
        <v>-1.2490860163154371E-2</v>
      </c>
      <c r="E755" s="2">
        <f>MACD!F755</f>
        <v>-4.39786269269865E-3</v>
      </c>
      <c r="F755" s="2">
        <f>'Moving Avg'!D755</f>
        <v>1.1617999999999999</v>
      </c>
      <c r="G755" s="2">
        <f>'Moving Avg'!F755</f>
        <v>1.1524600000000003</v>
      </c>
      <c r="H755" s="2">
        <f>'Moving Avg'!G755</f>
        <v>1.1428760000000002</v>
      </c>
      <c r="I755" s="2">
        <f>'Moving Avg'!H755</f>
        <v>1.0698219999999994</v>
      </c>
      <c r="J755" s="6" t="str">
        <f>OBV!F755</f>
        <v>BULLISH</v>
      </c>
      <c r="K755" s="6" t="str">
        <f>OBV!G755</f>
        <v>WEAK</v>
      </c>
      <c r="L755" s="6" t="str">
        <f>OBV!H755</f>
        <v>BULLISH DIVERGENCE</v>
      </c>
      <c r="M755" s="8">
        <f t="shared" si="110"/>
        <v>25</v>
      </c>
      <c r="N755" s="8">
        <f t="shared" si="111"/>
        <v>45</v>
      </c>
      <c r="O755" s="8">
        <f t="shared" si="112"/>
        <v>50</v>
      </c>
      <c r="P755" s="8">
        <f t="shared" si="113"/>
        <v>50</v>
      </c>
      <c r="Q755" s="9">
        <f t="shared" si="114"/>
        <v>39.5</v>
      </c>
      <c r="R755" s="9">
        <f t="shared" si="115"/>
        <v>44</v>
      </c>
      <c r="S755" s="9">
        <f t="shared" si="116"/>
        <v>45.5</v>
      </c>
      <c r="T755" s="9">
        <f t="shared" si="117"/>
        <v>42.5</v>
      </c>
      <c r="U755" s="8">
        <f t="shared" si="118"/>
        <v>43</v>
      </c>
      <c r="V755" s="8">
        <f t="shared" si="119"/>
        <v>42.875</v>
      </c>
    </row>
    <row r="756" spans="1:22" ht="13.5" x14ac:dyDescent="0.25">
      <c r="A756" s="3">
        <f>RSI!A756</f>
        <v>43104</v>
      </c>
      <c r="B756" s="2">
        <f>RSI!B756</f>
        <v>1.1701999999999999</v>
      </c>
      <c r="C756" s="2">
        <f>RSI!I756</f>
        <v>54.323000970709117</v>
      </c>
      <c r="D756" s="2">
        <f>MACD!E756</f>
        <v>-2.392345802407192E-2</v>
      </c>
      <c r="E756" s="2">
        <f>MACD!F756</f>
        <v>-8.3029817589733053E-3</v>
      </c>
      <c r="F756" s="2">
        <f>'Moving Avg'!D756</f>
        <v>1.1641999999999999</v>
      </c>
      <c r="G756" s="2">
        <f>'Moving Avg'!F756</f>
        <v>1.1531450000000003</v>
      </c>
      <c r="H756" s="2">
        <f>'Moving Avg'!G756</f>
        <v>1.1434780000000002</v>
      </c>
      <c r="I756" s="2">
        <f>'Moving Avg'!H756</f>
        <v>1.0707334999999993</v>
      </c>
      <c r="J756" s="6" t="str">
        <f>OBV!F756</f>
        <v>BULLISH</v>
      </c>
      <c r="K756" s="6" t="str">
        <f>OBV!G756</f>
        <v>WEAK</v>
      </c>
      <c r="L756" s="6" t="str">
        <f>OBV!H756</f>
        <v>CONFIRMED BULLISH</v>
      </c>
      <c r="M756" s="8">
        <f t="shared" si="110"/>
        <v>25</v>
      </c>
      <c r="N756" s="8">
        <f t="shared" si="111"/>
        <v>45</v>
      </c>
      <c r="O756" s="8">
        <f t="shared" si="112"/>
        <v>50</v>
      </c>
      <c r="P756" s="8">
        <f t="shared" si="113"/>
        <v>67</v>
      </c>
      <c r="Q756" s="9">
        <f t="shared" si="114"/>
        <v>42.05</v>
      </c>
      <c r="R756" s="9">
        <f t="shared" si="115"/>
        <v>48.25</v>
      </c>
      <c r="S756" s="9">
        <f t="shared" si="116"/>
        <v>53.150000000000006</v>
      </c>
      <c r="T756" s="9">
        <f t="shared" si="117"/>
        <v>46.75</v>
      </c>
      <c r="U756" s="8">
        <f t="shared" si="118"/>
        <v>47.816666666666663</v>
      </c>
      <c r="V756" s="8">
        <f t="shared" si="119"/>
        <v>47.55</v>
      </c>
    </row>
    <row r="757" spans="1:22" ht="13.5" x14ac:dyDescent="0.25">
      <c r="A757" s="3">
        <f>RSI!A757</f>
        <v>43105</v>
      </c>
      <c r="B757" s="2">
        <f>RSI!B757</f>
        <v>1.1402000000000001</v>
      </c>
      <c r="C757" s="2">
        <f>RSI!I757</f>
        <v>46.761177154136185</v>
      </c>
      <c r="D757" s="2">
        <f>MACD!E757</f>
        <v>-1.3997163379217525E-2</v>
      </c>
      <c r="E757" s="2">
        <f>MACD!F757</f>
        <v>-9.4418180830221493E-3</v>
      </c>
      <c r="F757" s="2">
        <f>'Moving Avg'!D757</f>
        <v>1.1617999999999999</v>
      </c>
      <c r="G757" s="2">
        <f>'Moving Avg'!F757</f>
        <v>1.1528750000000003</v>
      </c>
      <c r="H757" s="2">
        <f>'Moving Avg'!G757</f>
        <v>1.1441340000000002</v>
      </c>
      <c r="I757" s="2">
        <f>'Moving Avg'!H757</f>
        <v>1.0713919999999992</v>
      </c>
      <c r="J757" s="6" t="str">
        <f>OBV!F757</f>
        <v>BULLISH</v>
      </c>
      <c r="K757" s="6" t="str">
        <f>OBV!G757</f>
        <v>WEAK</v>
      </c>
      <c r="L757" s="6" t="str">
        <f>OBV!H757</f>
        <v>BULLISH DIVERGENCE</v>
      </c>
      <c r="M757" s="8">
        <f t="shared" si="110"/>
        <v>25</v>
      </c>
      <c r="N757" s="8">
        <f t="shared" si="111"/>
        <v>45</v>
      </c>
      <c r="O757" s="8">
        <f t="shared" si="112"/>
        <v>50</v>
      </c>
      <c r="P757" s="8">
        <f t="shared" si="113"/>
        <v>50</v>
      </c>
      <c r="Q757" s="9">
        <f t="shared" si="114"/>
        <v>39.5</v>
      </c>
      <c r="R757" s="9">
        <f t="shared" si="115"/>
        <v>44</v>
      </c>
      <c r="S757" s="9">
        <f t="shared" si="116"/>
        <v>45.5</v>
      </c>
      <c r="T757" s="9">
        <f t="shared" si="117"/>
        <v>42.5</v>
      </c>
      <c r="U757" s="8">
        <f t="shared" si="118"/>
        <v>43</v>
      </c>
      <c r="V757" s="8">
        <f t="shared" si="119"/>
        <v>42.875</v>
      </c>
    </row>
    <row r="758" spans="1:22" ht="13.5" x14ac:dyDescent="0.25">
      <c r="A758" s="3">
        <f>RSI!A758</f>
        <v>43108</v>
      </c>
      <c r="B758" s="2">
        <f>RSI!B758</f>
        <v>1.1641999999999999</v>
      </c>
      <c r="C758" s="2">
        <f>RSI!I758</f>
        <v>52.462244177338889</v>
      </c>
      <c r="D758" s="2">
        <f>MACD!E758</f>
        <v>-7.2902697015773121E-3</v>
      </c>
      <c r="E758" s="2">
        <f>MACD!F758</f>
        <v>-9.0115084067331833E-3</v>
      </c>
      <c r="F758" s="2">
        <f>'Moving Avg'!D758</f>
        <v>1.1606000000000001</v>
      </c>
      <c r="G758" s="2">
        <f>'Moving Avg'!F758</f>
        <v>1.1538050000000004</v>
      </c>
      <c r="H758" s="2">
        <f>'Moving Avg'!G758</f>
        <v>1.1451600000000002</v>
      </c>
      <c r="I758" s="2">
        <f>'Moving Avg'!H758</f>
        <v>1.0720409999999991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25</v>
      </c>
      <c r="N758" s="8">
        <f t="shared" si="111"/>
        <v>0</v>
      </c>
      <c r="O758" s="8">
        <f t="shared" si="112"/>
        <v>50</v>
      </c>
      <c r="P758" s="8">
        <f t="shared" si="113"/>
        <v>16.5</v>
      </c>
      <c r="Q758" s="9">
        <f t="shared" si="114"/>
        <v>18.725000000000001</v>
      </c>
      <c r="R758" s="9">
        <f t="shared" si="115"/>
        <v>26.625</v>
      </c>
      <c r="S758" s="9">
        <f t="shared" si="116"/>
        <v>23.675000000000001</v>
      </c>
      <c r="T758" s="9">
        <f t="shared" si="117"/>
        <v>22.875</v>
      </c>
      <c r="U758" s="8">
        <f t="shared" si="118"/>
        <v>23.008333333333336</v>
      </c>
      <c r="V758" s="8">
        <f t="shared" si="119"/>
        <v>22.975000000000001</v>
      </c>
    </row>
    <row r="759" spans="1:22" ht="13.5" x14ac:dyDescent="0.25">
      <c r="A759" s="3">
        <f>RSI!A759</f>
        <v>43109</v>
      </c>
      <c r="B759" s="2">
        <f>RSI!B759</f>
        <v>1.1641999999999999</v>
      </c>
      <c r="C759" s="2">
        <f>RSI!I759</f>
        <v>52.462244177338889</v>
      </c>
      <c r="D759" s="2">
        <f>MACD!E759</f>
        <v>-1.6778570515560975E-3</v>
      </c>
      <c r="E759" s="2">
        <f>MACD!F759</f>
        <v>-7.5447781356977666E-3</v>
      </c>
      <c r="F759" s="2">
        <f>'Moving Avg'!D759</f>
        <v>1.1617999999999999</v>
      </c>
      <c r="G759" s="2">
        <f>'Moving Avg'!F759</f>
        <v>1.1547350000000003</v>
      </c>
      <c r="H759" s="2">
        <f>'Moving Avg'!G759</f>
        <v>1.1462960000000002</v>
      </c>
      <c r="I759" s="2">
        <f>'Moving Avg'!H759</f>
        <v>1.072689999999999</v>
      </c>
      <c r="J759" s="6" t="str">
        <f>OBV!F759</f>
        <v>BULLISH</v>
      </c>
      <c r="K759" s="6" t="str">
        <f>OBV!G759</f>
        <v>NEUTRAL</v>
      </c>
      <c r="L759" s="6" t="str">
        <f>OBV!H759</f>
        <v>CONFIRMED BULLISH</v>
      </c>
      <c r="M759" s="8">
        <f t="shared" si="110"/>
        <v>25</v>
      </c>
      <c r="N759" s="8">
        <f t="shared" si="111"/>
        <v>0</v>
      </c>
      <c r="O759" s="8">
        <f t="shared" si="112"/>
        <v>50</v>
      </c>
      <c r="P759" s="8">
        <f t="shared" si="113"/>
        <v>83.5</v>
      </c>
      <c r="Q759" s="9">
        <f t="shared" si="114"/>
        <v>28.774999999999999</v>
      </c>
      <c r="R759" s="9">
        <f t="shared" si="115"/>
        <v>43.375</v>
      </c>
      <c r="S759" s="9">
        <f t="shared" si="116"/>
        <v>53.825000000000003</v>
      </c>
      <c r="T759" s="9">
        <f t="shared" si="117"/>
        <v>39.625</v>
      </c>
      <c r="U759" s="8">
        <f t="shared" si="118"/>
        <v>41.991666666666667</v>
      </c>
      <c r="V759" s="8">
        <f t="shared" si="119"/>
        <v>41.400000000000006</v>
      </c>
    </row>
    <row r="760" spans="1:22" ht="13.5" x14ac:dyDescent="0.25">
      <c r="A760" s="3">
        <f>RSI!A760</f>
        <v>43110</v>
      </c>
      <c r="B760" s="2">
        <f>RSI!B760</f>
        <v>1.1701999999999999</v>
      </c>
      <c r="C760" s="2">
        <f>RSI!I760</f>
        <v>53.893762019682917</v>
      </c>
      <c r="D760" s="2">
        <f>MACD!E760</f>
        <v>2.5686526548884814E-3</v>
      </c>
      <c r="E760" s="2">
        <f>MACD!F760</f>
        <v>-5.5220919775805172E-3</v>
      </c>
      <c r="F760" s="2">
        <f>'Moving Avg'!D760</f>
        <v>1.1617999999999999</v>
      </c>
      <c r="G760" s="2">
        <f>'Moving Avg'!F760</f>
        <v>1.1559650000000004</v>
      </c>
      <c r="H760" s="2">
        <f>'Moving Avg'!G760</f>
        <v>1.1468980000000002</v>
      </c>
      <c r="I760" s="2">
        <f>'Moving Avg'!H760</f>
        <v>1.0734724999999989</v>
      </c>
      <c r="J760" s="6" t="str">
        <f>OBV!F760</f>
        <v>BEARISH</v>
      </c>
      <c r="K760" s="6" t="str">
        <f>OBV!G760</f>
        <v>NEUTRAL</v>
      </c>
      <c r="L760" s="6" t="str">
        <f>OBV!H760</f>
        <v>NEUTRAL</v>
      </c>
      <c r="M760" s="8">
        <f t="shared" si="110"/>
        <v>25</v>
      </c>
      <c r="N760" s="8">
        <f t="shared" si="111"/>
        <v>0</v>
      </c>
      <c r="O760" s="8">
        <f t="shared" si="112"/>
        <v>50</v>
      </c>
      <c r="P760" s="8">
        <f t="shared" si="113"/>
        <v>16.5</v>
      </c>
      <c r="Q760" s="9">
        <f t="shared" si="114"/>
        <v>18.725000000000001</v>
      </c>
      <c r="R760" s="9">
        <f t="shared" si="115"/>
        <v>26.625</v>
      </c>
      <c r="S760" s="9">
        <f t="shared" si="116"/>
        <v>23.675000000000001</v>
      </c>
      <c r="T760" s="9">
        <f t="shared" si="117"/>
        <v>22.875</v>
      </c>
      <c r="U760" s="8">
        <f t="shared" si="118"/>
        <v>23.008333333333336</v>
      </c>
      <c r="V760" s="8">
        <f t="shared" si="119"/>
        <v>22.975000000000001</v>
      </c>
    </row>
    <row r="761" spans="1:22" ht="13.5" x14ac:dyDescent="0.25">
      <c r="A761" s="3">
        <f>RSI!A761</f>
        <v>43111</v>
      </c>
      <c r="B761" s="2">
        <f>RSI!B761</f>
        <v>1.1761999999999999</v>
      </c>
      <c r="C761" s="2">
        <f>RSI!I761</f>
        <v>55.34200681468743</v>
      </c>
      <c r="D761" s="2">
        <f>MACD!E761</f>
        <v>9.9747191030941096E-4</v>
      </c>
      <c r="E761" s="2">
        <f>MACD!F761</f>
        <v>-4.2181792000025317E-3</v>
      </c>
      <c r="F761" s="2">
        <f>'Moving Avg'!D761</f>
        <v>1.1629999999999998</v>
      </c>
      <c r="G761" s="2">
        <f>'Moving Avg'!F761</f>
        <v>1.1577700000000002</v>
      </c>
      <c r="H761" s="2">
        <f>'Moving Avg'!G761</f>
        <v>1.1476200000000003</v>
      </c>
      <c r="I761" s="2">
        <f>'Moving Avg'!H761</f>
        <v>1.0742329999999989</v>
      </c>
      <c r="J761" s="6" t="str">
        <f>OBV!F761</f>
        <v>BULLISH</v>
      </c>
      <c r="K761" s="6" t="str">
        <f>OBV!G761</f>
        <v>WEAK</v>
      </c>
      <c r="L761" s="6" t="str">
        <f>OBV!H761</f>
        <v>CONFIRMED BULLISH</v>
      </c>
      <c r="M761" s="8">
        <f t="shared" si="110"/>
        <v>25</v>
      </c>
      <c r="N761" s="8">
        <f t="shared" si="111"/>
        <v>0</v>
      </c>
      <c r="O761" s="8">
        <f t="shared" si="112"/>
        <v>50</v>
      </c>
      <c r="P761" s="8">
        <f t="shared" si="113"/>
        <v>67</v>
      </c>
      <c r="Q761" s="9">
        <f t="shared" si="114"/>
        <v>26.299999999999997</v>
      </c>
      <c r="R761" s="9">
        <f t="shared" si="115"/>
        <v>39.25</v>
      </c>
      <c r="S761" s="9">
        <f t="shared" si="116"/>
        <v>46.400000000000006</v>
      </c>
      <c r="T761" s="9">
        <f t="shared" si="117"/>
        <v>35.5</v>
      </c>
      <c r="U761" s="8">
        <f t="shared" si="118"/>
        <v>37.31666666666667</v>
      </c>
      <c r="V761" s="8">
        <f t="shared" si="119"/>
        <v>36.862499999999997</v>
      </c>
    </row>
    <row r="762" spans="1:22" ht="13.5" x14ac:dyDescent="0.25">
      <c r="A762" s="3">
        <f>RSI!A762</f>
        <v>43112</v>
      </c>
      <c r="B762" s="2">
        <f>RSI!B762</f>
        <v>1.1821999999999999</v>
      </c>
      <c r="C762" s="2">
        <f>RSI!I762</f>
        <v>56.80323550526311</v>
      </c>
      <c r="D762" s="2">
        <f>MACD!E762</f>
        <v>-1.8175269284383955E-3</v>
      </c>
      <c r="E762" s="2">
        <f>MACD!F762</f>
        <v>-3.7380487456897043E-3</v>
      </c>
      <c r="F762" s="2">
        <f>'Moving Avg'!D762</f>
        <v>1.1713999999999998</v>
      </c>
      <c r="G762" s="2">
        <f>'Moving Avg'!F762</f>
        <v>1.160145</v>
      </c>
      <c r="H762" s="2">
        <f>'Moving Avg'!G762</f>
        <v>1.1484620000000003</v>
      </c>
      <c r="I762" s="2">
        <f>'Moving Avg'!H762</f>
        <v>1.075023499999999</v>
      </c>
      <c r="J762" s="6" t="str">
        <f>OBV!F762</f>
        <v>BULLISH</v>
      </c>
      <c r="K762" s="6" t="str">
        <f>OBV!G762</f>
        <v>WEAK</v>
      </c>
      <c r="L762" s="6" t="str">
        <f>OBV!H762</f>
        <v>CONFIRMED BULLISH</v>
      </c>
      <c r="M762" s="8">
        <f t="shared" si="110"/>
        <v>25</v>
      </c>
      <c r="N762" s="8">
        <f t="shared" si="111"/>
        <v>0</v>
      </c>
      <c r="O762" s="8">
        <f t="shared" si="112"/>
        <v>50</v>
      </c>
      <c r="P762" s="8">
        <f t="shared" si="113"/>
        <v>67</v>
      </c>
      <c r="Q762" s="9">
        <f t="shared" si="114"/>
        <v>26.299999999999997</v>
      </c>
      <c r="R762" s="9">
        <f t="shared" si="115"/>
        <v>39.25</v>
      </c>
      <c r="S762" s="9">
        <f t="shared" si="116"/>
        <v>46.400000000000006</v>
      </c>
      <c r="T762" s="9">
        <f t="shared" si="117"/>
        <v>35.5</v>
      </c>
      <c r="U762" s="8">
        <f t="shared" si="118"/>
        <v>37.31666666666667</v>
      </c>
      <c r="V762" s="8">
        <f t="shared" si="119"/>
        <v>36.862499999999997</v>
      </c>
    </row>
    <row r="763" spans="1:22" ht="13.5" x14ac:dyDescent="0.25">
      <c r="A763" s="3">
        <f>RSI!A763</f>
        <v>43115</v>
      </c>
      <c r="B763" s="2">
        <f>RSI!B763</f>
        <v>1.1882999999999999</v>
      </c>
      <c r="C763" s="2">
        <f>RSI!I763</f>
        <v>58.297223893865997</v>
      </c>
      <c r="D763" s="2">
        <f>MACD!E763</f>
        <v>-2.0267992160221127E-3</v>
      </c>
      <c r="E763" s="2">
        <f>MACD!F763</f>
        <v>-3.3957988397561862E-3</v>
      </c>
      <c r="F763" s="2">
        <f>'Moving Avg'!D763</f>
        <v>1.1762199999999998</v>
      </c>
      <c r="G763" s="2">
        <f>'Moving Avg'!F763</f>
        <v>1.16337</v>
      </c>
      <c r="H763" s="2">
        <f>'Moving Avg'!G763</f>
        <v>1.1498620000000002</v>
      </c>
      <c r="I763" s="2">
        <f>'Moving Avg'!H763</f>
        <v>1.0757929999999989</v>
      </c>
      <c r="J763" s="6" t="str">
        <f>OBV!F763</f>
        <v>BULLISH</v>
      </c>
      <c r="K763" s="6" t="str">
        <f>OBV!G763</f>
        <v>WEAK</v>
      </c>
      <c r="L763" s="6" t="str">
        <f>OBV!H763</f>
        <v>CONFIRMED BULLISH</v>
      </c>
      <c r="M763" s="8">
        <f t="shared" si="110"/>
        <v>25</v>
      </c>
      <c r="N763" s="8">
        <f t="shared" si="111"/>
        <v>0</v>
      </c>
      <c r="O763" s="8">
        <f t="shared" si="112"/>
        <v>50</v>
      </c>
      <c r="P763" s="8">
        <f t="shared" si="113"/>
        <v>67</v>
      </c>
      <c r="Q763" s="9">
        <f t="shared" si="114"/>
        <v>26.299999999999997</v>
      </c>
      <c r="R763" s="9">
        <f t="shared" si="115"/>
        <v>39.25</v>
      </c>
      <c r="S763" s="9">
        <f t="shared" si="116"/>
        <v>46.400000000000006</v>
      </c>
      <c r="T763" s="9">
        <f t="shared" si="117"/>
        <v>35.5</v>
      </c>
      <c r="U763" s="8">
        <f t="shared" si="118"/>
        <v>37.31666666666667</v>
      </c>
      <c r="V763" s="8">
        <f t="shared" si="119"/>
        <v>36.862499999999997</v>
      </c>
    </row>
    <row r="764" spans="1:22" ht="13.5" x14ac:dyDescent="0.25">
      <c r="A764" s="3">
        <f>RSI!A764</f>
        <v>43116</v>
      </c>
      <c r="B764" s="2">
        <f>RSI!B764</f>
        <v>1.1882999999999999</v>
      </c>
      <c r="C764" s="2">
        <f>RSI!I764</f>
        <v>58.297223893865997</v>
      </c>
      <c r="D764" s="2">
        <f>MACD!E764</f>
        <v>-4.2200832109549058E-3</v>
      </c>
      <c r="E764" s="2">
        <f>MACD!F764</f>
        <v>-3.5606557139959303E-3</v>
      </c>
      <c r="F764" s="2">
        <f>'Moving Avg'!D764</f>
        <v>1.1810399999999999</v>
      </c>
      <c r="G764" s="2">
        <f>'Moving Avg'!F764</f>
        <v>1.1660499999999998</v>
      </c>
      <c r="H764" s="2">
        <f>'Moving Avg'!G764</f>
        <v>1.1508260000000003</v>
      </c>
      <c r="I764" s="2">
        <f>'Moving Avg'!H764</f>
        <v>1.0765884999999988</v>
      </c>
      <c r="J764" s="6" t="str">
        <f>OBV!F764</f>
        <v>BULLISH</v>
      </c>
      <c r="K764" s="6" t="str">
        <f>OBV!G764</f>
        <v>WEAK</v>
      </c>
      <c r="L764" s="6" t="str">
        <f>OBV!H764</f>
        <v>CONFIRMED BULLISH</v>
      </c>
      <c r="M764" s="8">
        <f t="shared" si="110"/>
        <v>25</v>
      </c>
      <c r="N764" s="8">
        <f t="shared" si="111"/>
        <v>45</v>
      </c>
      <c r="O764" s="8">
        <f t="shared" si="112"/>
        <v>50</v>
      </c>
      <c r="P764" s="8">
        <f t="shared" si="113"/>
        <v>67</v>
      </c>
      <c r="Q764" s="9">
        <f t="shared" si="114"/>
        <v>42.05</v>
      </c>
      <c r="R764" s="9">
        <f t="shared" si="115"/>
        <v>48.25</v>
      </c>
      <c r="S764" s="9">
        <f t="shared" si="116"/>
        <v>53.150000000000006</v>
      </c>
      <c r="T764" s="9">
        <f t="shared" si="117"/>
        <v>46.75</v>
      </c>
      <c r="U764" s="8">
        <f t="shared" si="118"/>
        <v>47.816666666666663</v>
      </c>
      <c r="V764" s="8">
        <f t="shared" si="119"/>
        <v>47.55</v>
      </c>
    </row>
    <row r="765" spans="1:22" ht="13.5" x14ac:dyDescent="0.25">
      <c r="A765" s="3">
        <f>RSI!A765</f>
        <v>43117</v>
      </c>
      <c r="B765" s="2">
        <f>RSI!B765</f>
        <v>1.2002999999999999</v>
      </c>
      <c r="C765" s="2">
        <f>RSI!I765</f>
        <v>61.347208486351647</v>
      </c>
      <c r="D765" s="2">
        <f>MACD!E765</f>
        <v>-5.2761309766606868E-3</v>
      </c>
      <c r="E765" s="2">
        <f>MACD!F765</f>
        <v>-3.9037507665288817E-3</v>
      </c>
      <c r="F765" s="2">
        <f>'Moving Avg'!D765</f>
        <v>1.18706</v>
      </c>
      <c r="G765" s="2">
        <f>'Moving Avg'!F765</f>
        <v>1.1690599999999995</v>
      </c>
      <c r="H765" s="2">
        <f>'Moving Avg'!G765</f>
        <v>1.1520300000000001</v>
      </c>
      <c r="I765" s="2">
        <f>'Moving Avg'!H765</f>
        <v>1.077469499999999</v>
      </c>
      <c r="J765" s="6" t="str">
        <f>OBV!F765</f>
        <v>BULLISH</v>
      </c>
      <c r="K765" s="6" t="str">
        <f>OBV!G765</f>
        <v>WEAK</v>
      </c>
      <c r="L765" s="6" t="str">
        <f>OBV!H765</f>
        <v>CONFIRMED BULLISH</v>
      </c>
      <c r="M765" s="8">
        <f t="shared" si="110"/>
        <v>25</v>
      </c>
      <c r="N765" s="8">
        <f t="shared" si="111"/>
        <v>45</v>
      </c>
      <c r="O765" s="8">
        <f t="shared" si="112"/>
        <v>50</v>
      </c>
      <c r="P765" s="8">
        <f t="shared" si="113"/>
        <v>67</v>
      </c>
      <c r="Q765" s="9">
        <f t="shared" si="114"/>
        <v>42.05</v>
      </c>
      <c r="R765" s="9">
        <f t="shared" si="115"/>
        <v>48.25</v>
      </c>
      <c r="S765" s="9">
        <f t="shared" si="116"/>
        <v>53.150000000000006</v>
      </c>
      <c r="T765" s="9">
        <f t="shared" si="117"/>
        <v>46.75</v>
      </c>
      <c r="U765" s="8">
        <f t="shared" si="118"/>
        <v>47.816666666666663</v>
      </c>
      <c r="V765" s="8">
        <f t="shared" si="119"/>
        <v>47.55</v>
      </c>
    </row>
    <row r="766" spans="1:22" ht="13.5" x14ac:dyDescent="0.25">
      <c r="A766" s="3">
        <f>RSI!A766</f>
        <v>43118</v>
      </c>
      <c r="B766" s="2">
        <f>RSI!B766</f>
        <v>1.1942999999999999</v>
      </c>
      <c r="C766" s="2">
        <f>RSI!I766</f>
        <v>59.022827174898282</v>
      </c>
      <c r="D766" s="2">
        <f>MACD!E766</f>
        <v>-5.9419674771237219E-3</v>
      </c>
      <c r="E766" s="2">
        <f>MACD!F766</f>
        <v>-4.3113941086478499E-3</v>
      </c>
      <c r="F766" s="2">
        <f>'Moving Avg'!D766</f>
        <v>1.19068</v>
      </c>
      <c r="G766" s="2">
        <f>'Moving Avg'!F766</f>
        <v>1.1750399999999996</v>
      </c>
      <c r="H766" s="2">
        <f>'Moving Avg'!G766</f>
        <v>1.1537680000000001</v>
      </c>
      <c r="I766" s="2">
        <f>'Moving Avg'!H766</f>
        <v>1.0783724999999991</v>
      </c>
      <c r="J766" s="6" t="str">
        <f>OBV!F766</f>
        <v>BULLISH</v>
      </c>
      <c r="K766" s="6" t="str">
        <f>OBV!G766</f>
        <v>WEAK</v>
      </c>
      <c r="L766" s="6" t="str">
        <f>OBV!H766</f>
        <v>CONFIRMED BULLISH</v>
      </c>
      <c r="M766" s="8">
        <f t="shared" si="110"/>
        <v>25</v>
      </c>
      <c r="N766" s="8">
        <f t="shared" si="111"/>
        <v>45</v>
      </c>
      <c r="O766" s="8">
        <f t="shared" si="112"/>
        <v>50</v>
      </c>
      <c r="P766" s="8">
        <f t="shared" si="113"/>
        <v>67</v>
      </c>
      <c r="Q766" s="9">
        <f t="shared" si="114"/>
        <v>42.05</v>
      </c>
      <c r="R766" s="9">
        <f t="shared" si="115"/>
        <v>48.25</v>
      </c>
      <c r="S766" s="9">
        <f t="shared" si="116"/>
        <v>53.150000000000006</v>
      </c>
      <c r="T766" s="9">
        <f t="shared" si="117"/>
        <v>46.75</v>
      </c>
      <c r="U766" s="8">
        <f t="shared" si="118"/>
        <v>47.816666666666663</v>
      </c>
      <c r="V766" s="8">
        <f t="shared" si="119"/>
        <v>47.55</v>
      </c>
    </row>
    <row r="767" spans="1:22" ht="13.5" x14ac:dyDescent="0.25">
      <c r="A767" s="3">
        <f>RSI!A767</f>
        <v>43119</v>
      </c>
      <c r="B767" s="2">
        <f>RSI!B767</f>
        <v>1.2002999999999999</v>
      </c>
      <c r="C767" s="2">
        <f>RSI!I767</f>
        <v>60.629289358422014</v>
      </c>
      <c r="D767" s="2">
        <f>MACD!E767</f>
        <v>-1.1730392456379413E-2</v>
      </c>
      <c r="E767" s="2">
        <f>MACD!F767</f>
        <v>-5.7951937781941625E-3</v>
      </c>
      <c r="F767" s="2">
        <f>'Moving Avg'!D767</f>
        <v>1.1942999999999997</v>
      </c>
      <c r="G767" s="2">
        <f>'Moving Avg'!F767</f>
        <v>1.1756399999999991</v>
      </c>
      <c r="H767" s="2">
        <f>'Moving Avg'!G767</f>
        <v>1.1551900000000002</v>
      </c>
      <c r="I767" s="2">
        <f>'Moving Avg'!H767</f>
        <v>1.0793569999999988</v>
      </c>
      <c r="J767" s="6" t="str">
        <f>OBV!F767</f>
        <v>BULLISH</v>
      </c>
      <c r="K767" s="6" t="str">
        <f>OBV!G767</f>
        <v>WEAK</v>
      </c>
      <c r="L767" s="6" t="str">
        <f>OBV!H767</f>
        <v>CONFIRMED BULLISH</v>
      </c>
      <c r="M767" s="8">
        <f t="shared" si="110"/>
        <v>25</v>
      </c>
      <c r="N767" s="8">
        <f t="shared" si="111"/>
        <v>45</v>
      </c>
      <c r="O767" s="8">
        <f t="shared" si="112"/>
        <v>50</v>
      </c>
      <c r="P767" s="8">
        <f t="shared" si="113"/>
        <v>67</v>
      </c>
      <c r="Q767" s="9">
        <f t="shared" si="114"/>
        <v>42.05</v>
      </c>
      <c r="R767" s="9">
        <f t="shared" si="115"/>
        <v>48.25</v>
      </c>
      <c r="S767" s="9">
        <f t="shared" si="116"/>
        <v>53.150000000000006</v>
      </c>
      <c r="T767" s="9">
        <f t="shared" si="117"/>
        <v>46.75</v>
      </c>
      <c r="U767" s="8">
        <f t="shared" si="118"/>
        <v>47.816666666666663</v>
      </c>
      <c r="V767" s="8">
        <f t="shared" si="119"/>
        <v>47.55</v>
      </c>
    </row>
    <row r="768" spans="1:22" ht="13.5" x14ac:dyDescent="0.25">
      <c r="A768" s="3">
        <f>RSI!A768</f>
        <v>43122</v>
      </c>
      <c r="B768" s="2">
        <f>RSI!B768</f>
        <v>1.2002999999999999</v>
      </c>
      <c r="C768" s="2">
        <f>RSI!I768</f>
        <v>60.629289358422007</v>
      </c>
      <c r="D768" s="2">
        <f>MACD!E768</f>
        <v>-1.3124396158572749E-2</v>
      </c>
      <c r="E768" s="2">
        <f>MACD!F768</f>
        <v>-7.2610342542698807E-3</v>
      </c>
      <c r="F768" s="2">
        <f>'Moving Avg'!D768</f>
        <v>1.1966999999999999</v>
      </c>
      <c r="G768" s="2">
        <f>'Moving Avg'!F768</f>
        <v>1.1762399999999993</v>
      </c>
      <c r="H768" s="2">
        <f>'Moving Avg'!G768</f>
        <v>1.1565020000000001</v>
      </c>
      <c r="I768" s="2">
        <f>'Moving Avg'!H768</f>
        <v>1.0802124999999989</v>
      </c>
      <c r="J768" s="6" t="str">
        <f>OBV!F768</f>
        <v>BULLISH</v>
      </c>
      <c r="K768" s="6" t="str">
        <f>OBV!G768</f>
        <v>WEAK</v>
      </c>
      <c r="L768" s="6" t="str">
        <f>OBV!H768</f>
        <v>CONFIRMED BULLISH</v>
      </c>
      <c r="M768" s="8">
        <f t="shared" si="110"/>
        <v>25</v>
      </c>
      <c r="N768" s="8">
        <f t="shared" si="111"/>
        <v>45</v>
      </c>
      <c r="O768" s="8">
        <f t="shared" si="112"/>
        <v>50</v>
      </c>
      <c r="P768" s="8">
        <f t="shared" si="113"/>
        <v>67</v>
      </c>
      <c r="Q768" s="9">
        <f t="shared" si="114"/>
        <v>42.05</v>
      </c>
      <c r="R768" s="9">
        <f t="shared" si="115"/>
        <v>48.25</v>
      </c>
      <c r="S768" s="9">
        <f t="shared" si="116"/>
        <v>53.150000000000006</v>
      </c>
      <c r="T768" s="9">
        <f t="shared" si="117"/>
        <v>46.75</v>
      </c>
      <c r="U768" s="8">
        <f t="shared" si="118"/>
        <v>47.816666666666663</v>
      </c>
      <c r="V768" s="8">
        <f t="shared" si="119"/>
        <v>47.55</v>
      </c>
    </row>
    <row r="769" spans="1:22" ht="13.5" x14ac:dyDescent="0.25">
      <c r="A769" s="3">
        <f>RSI!A769</f>
        <v>43123</v>
      </c>
      <c r="B769" s="2">
        <f>RSI!B769</f>
        <v>1.1882999999999999</v>
      </c>
      <c r="C769" s="2">
        <f>RSI!I769</f>
        <v>55.575562724264877</v>
      </c>
      <c r="D769" s="2">
        <f>MACD!E769</f>
        <v>-1.3589505655634992E-2</v>
      </c>
      <c r="E769" s="2">
        <f>MACD!F769</f>
        <v>-8.5267285345429038E-3</v>
      </c>
      <c r="F769" s="2">
        <f>'Moving Avg'!D769</f>
        <v>1.1966999999999999</v>
      </c>
      <c r="G769" s="2">
        <f>'Moving Avg'!F769</f>
        <v>1.1762399999999993</v>
      </c>
      <c r="H769" s="2">
        <f>'Moving Avg'!G769</f>
        <v>1.15812</v>
      </c>
      <c r="I769" s="2">
        <f>'Moving Avg'!H769</f>
        <v>1.0810594999999987</v>
      </c>
      <c r="J769" s="6" t="str">
        <f>OBV!F769</f>
        <v>BULLISH</v>
      </c>
      <c r="K769" s="6" t="str">
        <f>OBV!G769</f>
        <v>WEAK</v>
      </c>
      <c r="L769" s="6" t="str">
        <f>OBV!H769</f>
        <v>NEUTRAL</v>
      </c>
      <c r="M769" s="8">
        <f t="shared" si="110"/>
        <v>25</v>
      </c>
      <c r="N769" s="8">
        <f t="shared" si="111"/>
        <v>45</v>
      </c>
      <c r="O769" s="8">
        <f t="shared" si="112"/>
        <v>50</v>
      </c>
      <c r="P769" s="8">
        <f t="shared" si="113"/>
        <v>33</v>
      </c>
      <c r="Q769" s="9">
        <f t="shared" si="114"/>
        <v>36.950000000000003</v>
      </c>
      <c r="R769" s="9">
        <f t="shared" si="115"/>
        <v>39.75</v>
      </c>
      <c r="S769" s="9">
        <f t="shared" si="116"/>
        <v>37.85</v>
      </c>
      <c r="T769" s="9">
        <f t="shared" si="117"/>
        <v>38.25</v>
      </c>
      <c r="U769" s="8">
        <f t="shared" si="118"/>
        <v>38.183333333333337</v>
      </c>
      <c r="V769" s="8">
        <f t="shared" si="119"/>
        <v>38.200000000000003</v>
      </c>
    </row>
    <row r="770" spans="1:22" ht="13.5" x14ac:dyDescent="0.25">
      <c r="A770" s="3">
        <f>RSI!A770</f>
        <v>43124</v>
      </c>
      <c r="B770" s="2">
        <f>RSI!B770</f>
        <v>1.1821999999999999</v>
      </c>
      <c r="C770" s="2">
        <f>RSI!I770</f>
        <v>53.150249427338139</v>
      </c>
      <c r="D770" s="2">
        <f>MACD!E770</f>
        <v>-1.2698756621645213E-2</v>
      </c>
      <c r="E770" s="2">
        <f>MACD!F770</f>
        <v>-9.3611341519633656E-3</v>
      </c>
      <c r="F770" s="2">
        <f>'Moving Avg'!D770</f>
        <v>1.1930799999999997</v>
      </c>
      <c r="G770" s="2">
        <f>'Moving Avg'!F770</f>
        <v>1.1759349999999995</v>
      </c>
      <c r="H770" s="2">
        <f>'Moving Avg'!G770</f>
        <v>1.1595060000000001</v>
      </c>
      <c r="I770" s="2">
        <f>'Moving Avg'!H770</f>
        <v>1.0818499999999986</v>
      </c>
      <c r="J770" s="6" t="str">
        <f>OBV!F770</f>
        <v>BEARISH</v>
      </c>
      <c r="K770" s="6" t="str">
        <f>OBV!G770</f>
        <v>STRONG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33</v>
      </c>
      <c r="Q770" s="9">
        <f t="shared" si="114"/>
        <v>36.950000000000003</v>
      </c>
      <c r="R770" s="9">
        <f t="shared" si="115"/>
        <v>39.75</v>
      </c>
      <c r="S770" s="9">
        <f t="shared" si="116"/>
        <v>37.85</v>
      </c>
      <c r="T770" s="9">
        <f t="shared" si="117"/>
        <v>38.25</v>
      </c>
      <c r="U770" s="8">
        <f t="shared" si="118"/>
        <v>38.183333333333337</v>
      </c>
      <c r="V770" s="8">
        <f t="shared" si="119"/>
        <v>38.200000000000003</v>
      </c>
    </row>
    <row r="771" spans="1:22" ht="13.5" x14ac:dyDescent="0.25">
      <c r="A771" s="3">
        <f>RSI!A771</f>
        <v>43125</v>
      </c>
      <c r="B771" s="2">
        <f>RSI!B771</f>
        <v>1.1821999999999999</v>
      </c>
      <c r="C771" s="2">
        <f>RSI!I771</f>
        <v>53.150249427338139</v>
      </c>
      <c r="D771" s="2">
        <f>MACD!E771</f>
        <v>-1.1069836362859409E-2</v>
      </c>
      <c r="E771" s="2">
        <f>MACD!F771</f>
        <v>-9.7028745941425756E-3</v>
      </c>
      <c r="F771" s="2">
        <f>'Moving Avg'!D771</f>
        <v>1.1906599999999998</v>
      </c>
      <c r="G771" s="2">
        <f>'Moving Avg'!F771</f>
        <v>1.1771349999999998</v>
      </c>
      <c r="H771" s="2">
        <f>'Moving Avg'!G771</f>
        <v>1.1610020000000001</v>
      </c>
      <c r="I771" s="2">
        <f>'Moving Avg'!H771</f>
        <v>1.0826664999999986</v>
      </c>
      <c r="J771" s="6" t="str">
        <f>OBV!F771</f>
        <v>BEARISH</v>
      </c>
      <c r="K771" s="6" t="str">
        <f>OBV!G771</f>
        <v>STRONG</v>
      </c>
      <c r="L771" s="6" t="str">
        <f>OBV!H771</f>
        <v>CONFIRMED BEARISH</v>
      </c>
      <c r="M771" s="8">
        <f t="shared" si="120"/>
        <v>25</v>
      </c>
      <c r="N771" s="8">
        <f t="shared" si="121"/>
        <v>45</v>
      </c>
      <c r="O771" s="8">
        <f t="shared" si="122"/>
        <v>50</v>
      </c>
      <c r="P771" s="8">
        <f t="shared" si="123"/>
        <v>33</v>
      </c>
      <c r="Q771" s="9">
        <f t="shared" ref="Q771:Q834" si="124">0.35*M771+N771*0.35+O771*0.15+P771*0.15</f>
        <v>36.950000000000003</v>
      </c>
      <c r="R771" s="9">
        <f t="shared" ref="R771:R834" si="125">M771*0.2+N771*0.2+O771*0.35+P771*0.25</f>
        <v>39.75</v>
      </c>
      <c r="S771" s="9">
        <f t="shared" ref="S771:S834" si="126">M771*0.15+N771*0.15+O771*0.25+P771*0.45</f>
        <v>37.85</v>
      </c>
      <c r="T771" s="9">
        <f t="shared" ref="T771:T834" si="127">0.25*SUM(M771:P771)</f>
        <v>38.25</v>
      </c>
      <c r="U771" s="8">
        <f t="shared" ref="U771:U834" si="128">SUM(Q771:S771)/3</f>
        <v>38.183333333333337</v>
      </c>
      <c r="V771" s="8">
        <f t="shared" ref="V771:V834" si="129">SUM(Q771:T771)/4</f>
        <v>38.200000000000003</v>
      </c>
    </row>
    <row r="772" spans="1:22" ht="13.5" x14ac:dyDescent="0.25">
      <c r="A772" s="3">
        <f>RSI!A772</f>
        <v>43126</v>
      </c>
      <c r="B772" s="2">
        <f>RSI!B772</f>
        <v>1.1761999999999999</v>
      </c>
      <c r="C772" s="2">
        <f>RSI!I772</f>
        <v>50.629783496792598</v>
      </c>
      <c r="D772" s="2">
        <f>MACD!E772</f>
        <v>-8.3683195063990468E-3</v>
      </c>
      <c r="E772" s="2">
        <f>MACD!F772</f>
        <v>-9.4359635765938702E-3</v>
      </c>
      <c r="F772" s="2">
        <f>'Moving Avg'!D772</f>
        <v>1.18584</v>
      </c>
      <c r="G772" s="2">
        <f>'Moving Avg'!F772</f>
        <v>1.1783349999999999</v>
      </c>
      <c r="H772" s="2">
        <f>'Moving Avg'!G772</f>
        <v>1.1613960000000001</v>
      </c>
      <c r="I772" s="2">
        <f>'Moving Avg'!H772</f>
        <v>1.0834014999999986</v>
      </c>
      <c r="J772" s="6" t="str">
        <f>OBV!F772</f>
        <v>BEARISH</v>
      </c>
      <c r="K772" s="6" t="str">
        <f>OBV!G772</f>
        <v>STRONG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33</v>
      </c>
      <c r="Q772" s="9">
        <f t="shared" si="124"/>
        <v>21.2</v>
      </c>
      <c r="R772" s="9">
        <f t="shared" si="125"/>
        <v>30.75</v>
      </c>
      <c r="S772" s="9">
        <f t="shared" si="126"/>
        <v>31.1</v>
      </c>
      <c r="T772" s="9">
        <f t="shared" si="127"/>
        <v>27</v>
      </c>
      <c r="U772" s="8">
        <f t="shared" si="128"/>
        <v>27.683333333333337</v>
      </c>
      <c r="V772" s="8">
        <f t="shared" si="129"/>
        <v>27.512500000000003</v>
      </c>
    </row>
    <row r="773" spans="1:22" ht="13.5" x14ac:dyDescent="0.25">
      <c r="A773" s="3">
        <f>RSI!A773</f>
        <v>43129</v>
      </c>
      <c r="B773" s="2">
        <f>RSI!B773</f>
        <v>1.1761999999999999</v>
      </c>
      <c r="C773" s="2">
        <f>RSI!I773</f>
        <v>50.629783496792598</v>
      </c>
      <c r="D773" s="2">
        <f>MACD!E773</f>
        <v>-5.1495433994128703E-3</v>
      </c>
      <c r="E773" s="2">
        <f>MACD!F773</f>
        <v>-8.5786795411576695E-3</v>
      </c>
      <c r="F773" s="2">
        <f>'Moving Avg'!D773</f>
        <v>1.1810199999999997</v>
      </c>
      <c r="G773" s="2">
        <f>'Moving Avg'!F773</f>
        <v>1.1786350000000003</v>
      </c>
      <c r="H773" s="2">
        <f>'Moving Avg'!G773</f>
        <v>1.1620079999999999</v>
      </c>
      <c r="I773" s="2">
        <f>'Moving Avg'!H773</f>
        <v>1.0841364999999983</v>
      </c>
      <c r="J773" s="6" t="str">
        <f>OBV!F773</f>
        <v>BEARISH</v>
      </c>
      <c r="K773" s="6" t="str">
        <f>OBV!G773</f>
        <v>STRONG</v>
      </c>
      <c r="L773" s="6" t="str">
        <f>OBV!H773</f>
        <v>CONFIRMED BEARISH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33</v>
      </c>
      <c r="Q773" s="9">
        <f t="shared" si="124"/>
        <v>21.2</v>
      </c>
      <c r="R773" s="9">
        <f t="shared" si="125"/>
        <v>30.75</v>
      </c>
      <c r="S773" s="9">
        <f t="shared" si="126"/>
        <v>31.1</v>
      </c>
      <c r="T773" s="9">
        <f t="shared" si="127"/>
        <v>27</v>
      </c>
      <c r="U773" s="8">
        <f t="shared" si="128"/>
        <v>27.683333333333337</v>
      </c>
      <c r="V773" s="8">
        <f t="shared" si="129"/>
        <v>27.512500000000003</v>
      </c>
    </row>
    <row r="774" spans="1:22" ht="13.5" x14ac:dyDescent="0.25">
      <c r="A774" s="3">
        <f>RSI!A774</f>
        <v>43130</v>
      </c>
      <c r="B774" s="2">
        <f>RSI!B774</f>
        <v>1.1761999999999999</v>
      </c>
      <c r="C774" s="2">
        <f>RSI!I774</f>
        <v>50.629783496792598</v>
      </c>
      <c r="D774" s="2">
        <f>MACD!E774</f>
        <v>-2.4311342740030994E-3</v>
      </c>
      <c r="E774" s="2">
        <f>MACD!F774</f>
        <v>-7.349170487726756E-3</v>
      </c>
      <c r="F774" s="2">
        <f>'Moving Avg'!D774</f>
        <v>1.1785999999999999</v>
      </c>
      <c r="G774" s="2">
        <f>'Moving Avg'!F774</f>
        <v>1.1795350000000002</v>
      </c>
      <c r="H774" s="2">
        <f>'Moving Avg'!G774</f>
        <v>1.162512</v>
      </c>
      <c r="I774" s="2">
        <f>'Moving Avg'!H774</f>
        <v>1.0847419999999985</v>
      </c>
      <c r="J774" s="6" t="str">
        <f>OBV!F774</f>
        <v>BEARISH</v>
      </c>
      <c r="K774" s="6" t="str">
        <f>OBV!G774</f>
        <v>STRONG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33</v>
      </c>
      <c r="Q774" s="9">
        <f t="shared" si="124"/>
        <v>21.2</v>
      </c>
      <c r="R774" s="9">
        <f t="shared" si="125"/>
        <v>30.75</v>
      </c>
      <c r="S774" s="9">
        <f t="shared" si="126"/>
        <v>31.1</v>
      </c>
      <c r="T774" s="9">
        <f t="shared" si="127"/>
        <v>27</v>
      </c>
      <c r="U774" s="8">
        <f t="shared" si="128"/>
        <v>27.683333333333337</v>
      </c>
      <c r="V774" s="8">
        <f t="shared" si="129"/>
        <v>27.512500000000003</v>
      </c>
    </row>
    <row r="775" spans="1:22" ht="13.5" x14ac:dyDescent="0.25">
      <c r="A775" s="3">
        <f>RSI!A775</f>
        <v>43131</v>
      </c>
      <c r="B775" s="2">
        <f>RSI!B775</f>
        <v>1.1882999999999999</v>
      </c>
      <c r="C775" s="2">
        <f>RSI!I775</f>
        <v>55.897548855809916</v>
      </c>
      <c r="D775" s="2">
        <f>MACD!E775</f>
        <v>8.141279669759971E-4</v>
      </c>
      <c r="E775" s="2">
        <f>MACD!F775</f>
        <v>-5.7165107967862058E-3</v>
      </c>
      <c r="F775" s="2">
        <f>'Moving Avg'!D775</f>
        <v>1.1798199999999999</v>
      </c>
      <c r="G775" s="2">
        <f>'Moving Avg'!F775</f>
        <v>1.1804400000000002</v>
      </c>
      <c r="H775" s="2">
        <f>'Moving Avg'!G775</f>
        <v>1.163802</v>
      </c>
      <c r="I775" s="2">
        <f>'Moving Avg'!H775</f>
        <v>1.0854079999999984</v>
      </c>
      <c r="J775" s="6" t="str">
        <f>OBV!F775</f>
        <v>BULLISH</v>
      </c>
      <c r="K775" s="6" t="str">
        <f>OBV!G775</f>
        <v>WEAK</v>
      </c>
      <c r="L775" s="6" t="str">
        <f>OBV!H775</f>
        <v>CONFIRMED BULLISH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67</v>
      </c>
      <c r="Q775" s="9">
        <f t="shared" si="124"/>
        <v>26.299999999999997</v>
      </c>
      <c r="R775" s="9">
        <f t="shared" si="125"/>
        <v>39.25</v>
      </c>
      <c r="S775" s="9">
        <f t="shared" si="126"/>
        <v>46.400000000000006</v>
      </c>
      <c r="T775" s="9">
        <f t="shared" si="127"/>
        <v>35.5</v>
      </c>
      <c r="U775" s="8">
        <f t="shared" si="128"/>
        <v>37.31666666666667</v>
      </c>
      <c r="V775" s="8">
        <f t="shared" si="129"/>
        <v>36.862499999999997</v>
      </c>
    </row>
    <row r="776" spans="1:22" ht="13.5" x14ac:dyDescent="0.25">
      <c r="A776" s="3">
        <f>RSI!A776</f>
        <v>43132</v>
      </c>
      <c r="B776" s="2">
        <f>RSI!B776</f>
        <v>1.1882999999999999</v>
      </c>
      <c r="C776" s="2">
        <f>RSI!I776</f>
        <v>55.897548855809916</v>
      </c>
      <c r="D776" s="2">
        <f>MACD!E776</f>
        <v>2.5611097458972942E-3</v>
      </c>
      <c r="E776" s="2">
        <f>MACD!F776</f>
        <v>-4.0609866882495059E-3</v>
      </c>
      <c r="F776" s="2">
        <f>'Moving Avg'!D776</f>
        <v>1.1810399999999999</v>
      </c>
      <c r="G776" s="2">
        <f>'Moving Avg'!F776</f>
        <v>1.1813449999999999</v>
      </c>
      <c r="H776" s="2">
        <f>'Moving Avg'!G776</f>
        <v>1.164766</v>
      </c>
      <c r="I776" s="2">
        <f>'Moving Avg'!H776</f>
        <v>1.0862289999999986</v>
      </c>
      <c r="J776" s="6" t="str">
        <f>OBV!F776</f>
        <v>BULLISH</v>
      </c>
      <c r="K776" s="6" t="str">
        <f>OBV!G776</f>
        <v>WEAK</v>
      </c>
      <c r="L776" s="6" t="str">
        <f>OBV!H776</f>
        <v>CONFIRMED BULLISH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67</v>
      </c>
      <c r="Q776" s="9">
        <f t="shared" si="124"/>
        <v>26.299999999999997</v>
      </c>
      <c r="R776" s="9">
        <f t="shared" si="125"/>
        <v>39.25</v>
      </c>
      <c r="S776" s="9">
        <f t="shared" si="126"/>
        <v>46.400000000000006</v>
      </c>
      <c r="T776" s="9">
        <f t="shared" si="127"/>
        <v>35.5</v>
      </c>
      <c r="U776" s="8">
        <f t="shared" si="128"/>
        <v>37.31666666666667</v>
      </c>
      <c r="V776" s="8">
        <f t="shared" si="129"/>
        <v>36.862499999999997</v>
      </c>
    </row>
    <row r="777" spans="1:22" ht="13.5" x14ac:dyDescent="0.25">
      <c r="A777" s="3">
        <f>RSI!A777</f>
        <v>43133</v>
      </c>
      <c r="B777" s="2">
        <f>RSI!B777</f>
        <v>1.1821999999999999</v>
      </c>
      <c r="C777" s="2">
        <f>RSI!I777</f>
        <v>52.615187832854431</v>
      </c>
      <c r="D777" s="2">
        <f>MACD!E777</f>
        <v>5.3439460713098352E-3</v>
      </c>
      <c r="E777" s="2">
        <f>MACD!F777</f>
        <v>-2.1800001363376379E-3</v>
      </c>
      <c r="F777" s="2">
        <f>'Moving Avg'!D777</f>
        <v>1.1822399999999997</v>
      </c>
      <c r="G777" s="2">
        <f>'Moving Avg'!F777</f>
        <v>1.1834450000000001</v>
      </c>
      <c r="H777" s="2">
        <f>'Moving Avg'!G777</f>
        <v>1.1654979999999999</v>
      </c>
      <c r="I777" s="2">
        <f>'Moving Avg'!H777</f>
        <v>1.0869419999999985</v>
      </c>
      <c r="J777" s="6" t="str">
        <f>OBV!F777</f>
        <v>BULLISH</v>
      </c>
      <c r="K777" s="6" t="str">
        <f>OBV!G777</f>
        <v>WEAK</v>
      </c>
      <c r="L777" s="6" t="str">
        <f>OBV!H777</f>
        <v>CONFIRMED BULLISH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67</v>
      </c>
      <c r="Q777" s="9">
        <f t="shared" si="124"/>
        <v>26.299999999999997</v>
      </c>
      <c r="R777" s="9">
        <f t="shared" si="125"/>
        <v>39.25</v>
      </c>
      <c r="S777" s="9">
        <f t="shared" si="126"/>
        <v>46.400000000000006</v>
      </c>
      <c r="T777" s="9">
        <f t="shared" si="127"/>
        <v>35.5</v>
      </c>
      <c r="U777" s="8">
        <f t="shared" si="128"/>
        <v>37.31666666666667</v>
      </c>
      <c r="V777" s="8">
        <f t="shared" si="129"/>
        <v>36.862499999999997</v>
      </c>
    </row>
    <row r="778" spans="1:22" ht="13.5" x14ac:dyDescent="0.25">
      <c r="A778" s="3">
        <f>RSI!A778</f>
        <v>43136</v>
      </c>
      <c r="B778" s="2">
        <f>RSI!B778</f>
        <v>1.1942999999999999</v>
      </c>
      <c r="C778" s="2">
        <f>RSI!I778</f>
        <v>57.896609809254194</v>
      </c>
      <c r="D778" s="2">
        <f>MACD!E778</f>
        <v>6.7733027812901803E-3</v>
      </c>
      <c r="E778" s="2">
        <f>MACD!F778</f>
        <v>-3.8933955281207438E-4</v>
      </c>
      <c r="F778" s="2">
        <f>'Moving Avg'!D778</f>
        <v>1.1858599999999999</v>
      </c>
      <c r="G778" s="2">
        <f>'Moving Avg'!F778</f>
        <v>1.1849499999999999</v>
      </c>
      <c r="H778" s="2">
        <f>'Moving Avg'!G778</f>
        <v>1.166582</v>
      </c>
      <c r="I778" s="2">
        <f>'Moving Avg'!H778</f>
        <v>1.0877154999999983</v>
      </c>
      <c r="J778" s="6" t="str">
        <f>OBV!F778</f>
        <v>BULLISH</v>
      </c>
      <c r="K778" s="6" t="str">
        <f>OBV!G778</f>
        <v>WEAK</v>
      </c>
      <c r="L778" s="6" t="str">
        <f>OBV!H778</f>
        <v>CONFIRMED BULLISH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67</v>
      </c>
      <c r="Q778" s="9">
        <f t="shared" si="124"/>
        <v>26.299999999999997</v>
      </c>
      <c r="R778" s="9">
        <f t="shared" si="125"/>
        <v>39.25</v>
      </c>
      <c r="S778" s="9">
        <f t="shared" si="126"/>
        <v>46.400000000000006</v>
      </c>
      <c r="T778" s="9">
        <f t="shared" si="127"/>
        <v>35.5</v>
      </c>
      <c r="U778" s="8">
        <f t="shared" si="128"/>
        <v>37.31666666666667</v>
      </c>
      <c r="V778" s="8">
        <f t="shared" si="129"/>
        <v>36.862499999999997</v>
      </c>
    </row>
    <row r="779" spans="1:22" ht="13.5" x14ac:dyDescent="0.25">
      <c r="A779" s="3">
        <f>RSI!A779</f>
        <v>43137</v>
      </c>
      <c r="B779" s="2">
        <f>RSI!B779</f>
        <v>1.1942999999999999</v>
      </c>
      <c r="C779" s="2">
        <f>RSI!I779</f>
        <v>57.896609809254201</v>
      </c>
      <c r="D779" s="2">
        <f>MACD!E779</f>
        <v>6.038202736046383E-3</v>
      </c>
      <c r="E779" s="2">
        <f>MACD!F779</f>
        <v>8.9616890495961715E-4</v>
      </c>
      <c r="F779" s="2">
        <f>'Moving Avg'!D779</f>
        <v>1.1894800000000001</v>
      </c>
      <c r="G779" s="2">
        <f>'Moving Avg'!F779</f>
        <v>1.1864549999999998</v>
      </c>
      <c r="H779" s="2">
        <f>'Moving Avg'!G779</f>
        <v>1.167556</v>
      </c>
      <c r="I779" s="2">
        <f>'Moving Avg'!H779</f>
        <v>1.0884374999999984</v>
      </c>
      <c r="J779" s="6" t="str">
        <f>OBV!F779</f>
        <v>BULLISH</v>
      </c>
      <c r="K779" s="6" t="str">
        <f>OBV!G779</f>
        <v>WEAK</v>
      </c>
      <c r="L779" s="6" t="str">
        <f>OBV!H779</f>
        <v>CONFIRMED BULLISH</v>
      </c>
      <c r="M779" s="8">
        <f t="shared" si="120"/>
        <v>25</v>
      </c>
      <c r="N779" s="8">
        <f t="shared" si="121"/>
        <v>0</v>
      </c>
      <c r="O779" s="8">
        <f t="shared" si="122"/>
        <v>50</v>
      </c>
      <c r="P779" s="8">
        <f t="shared" si="123"/>
        <v>67</v>
      </c>
      <c r="Q779" s="9">
        <f t="shared" si="124"/>
        <v>26.299999999999997</v>
      </c>
      <c r="R779" s="9">
        <f t="shared" si="125"/>
        <v>39.25</v>
      </c>
      <c r="S779" s="9">
        <f t="shared" si="126"/>
        <v>46.400000000000006</v>
      </c>
      <c r="T779" s="9">
        <f t="shared" si="127"/>
        <v>35.5</v>
      </c>
      <c r="U779" s="8">
        <f t="shared" si="128"/>
        <v>37.31666666666667</v>
      </c>
      <c r="V779" s="8">
        <f t="shared" si="129"/>
        <v>36.862499999999997</v>
      </c>
    </row>
    <row r="780" spans="1:22" ht="13.5" x14ac:dyDescent="0.25">
      <c r="A780" s="3">
        <f>RSI!A780</f>
        <v>43138</v>
      </c>
      <c r="B780" s="2">
        <f>RSI!B780</f>
        <v>1.1882999999999999</v>
      </c>
      <c r="C780" s="2">
        <f>RSI!I780</f>
        <v>54.409076937895428</v>
      </c>
      <c r="D780" s="2">
        <f>MACD!E780</f>
        <v>4.8310650625815743E-3</v>
      </c>
      <c r="E780" s="2">
        <f>MACD!F780</f>
        <v>1.6831481364840088E-3</v>
      </c>
      <c r="F780" s="2">
        <f>'Moving Avg'!D780</f>
        <v>1.1894800000000001</v>
      </c>
      <c r="G780" s="2">
        <f>'Moving Avg'!F780</f>
        <v>1.1873599999999995</v>
      </c>
      <c r="H780" s="2">
        <f>'Moving Avg'!G780</f>
        <v>1.1681919999999999</v>
      </c>
      <c r="I780" s="2">
        <f>'Moving Avg'!H780</f>
        <v>1.0891034999999984</v>
      </c>
      <c r="J780" s="6" t="str">
        <f>OBV!F780</f>
        <v>BULLISH</v>
      </c>
      <c r="K780" s="6" t="str">
        <f>OBV!G780</f>
        <v>WEAK</v>
      </c>
      <c r="L780" s="6" t="str">
        <f>OBV!H780</f>
        <v>NEUTRAL</v>
      </c>
      <c r="M780" s="8">
        <f t="shared" si="120"/>
        <v>25</v>
      </c>
      <c r="N780" s="8">
        <f t="shared" si="121"/>
        <v>0</v>
      </c>
      <c r="O780" s="8">
        <f t="shared" si="122"/>
        <v>50</v>
      </c>
      <c r="P780" s="8">
        <f t="shared" si="123"/>
        <v>33</v>
      </c>
      <c r="Q780" s="9">
        <f t="shared" si="124"/>
        <v>21.2</v>
      </c>
      <c r="R780" s="9">
        <f t="shared" si="125"/>
        <v>30.75</v>
      </c>
      <c r="S780" s="9">
        <f t="shared" si="126"/>
        <v>31.1</v>
      </c>
      <c r="T780" s="9">
        <f t="shared" si="127"/>
        <v>27</v>
      </c>
      <c r="U780" s="8">
        <f t="shared" si="128"/>
        <v>27.683333333333337</v>
      </c>
      <c r="V780" s="8">
        <f t="shared" si="129"/>
        <v>27.512500000000003</v>
      </c>
    </row>
    <row r="781" spans="1:22" ht="13.5" x14ac:dyDescent="0.25">
      <c r="A781" s="3">
        <f>RSI!A781</f>
        <v>43139</v>
      </c>
      <c r="B781" s="2">
        <f>RSI!B781</f>
        <v>1.1402000000000001</v>
      </c>
      <c r="C781" s="2">
        <f>RSI!I781</f>
        <v>35.794307827814066</v>
      </c>
      <c r="D781" s="2">
        <f>MACD!E781</f>
        <v>7.3236943490397888E-3</v>
      </c>
      <c r="E781" s="2">
        <f>MACD!F781</f>
        <v>2.8112573789951648E-3</v>
      </c>
      <c r="F781" s="2">
        <f>'Moving Avg'!D781</f>
        <v>1.1798600000000001</v>
      </c>
      <c r="G781" s="2">
        <f>'Moving Avg'!F781</f>
        <v>1.1855599999999999</v>
      </c>
      <c r="H781" s="2">
        <f>'Moving Avg'!G781</f>
        <v>1.167648</v>
      </c>
      <c r="I781" s="2">
        <f>'Moving Avg'!H781</f>
        <v>1.0895549999999983</v>
      </c>
      <c r="J781" s="6" t="str">
        <f>OBV!F781</f>
        <v>BEARISH</v>
      </c>
      <c r="K781" s="6" t="str">
        <f>OBV!G781</f>
        <v>STRONG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50</v>
      </c>
      <c r="P781" s="8">
        <f t="shared" si="123"/>
        <v>33</v>
      </c>
      <c r="Q781" s="9">
        <f t="shared" si="124"/>
        <v>21.2</v>
      </c>
      <c r="R781" s="9">
        <f t="shared" si="125"/>
        <v>30.75</v>
      </c>
      <c r="S781" s="9">
        <f t="shared" si="126"/>
        <v>31.1</v>
      </c>
      <c r="T781" s="9">
        <f t="shared" si="127"/>
        <v>27</v>
      </c>
      <c r="U781" s="8">
        <f t="shared" si="128"/>
        <v>27.683333333333337</v>
      </c>
      <c r="V781" s="8">
        <f t="shared" si="129"/>
        <v>27.512500000000003</v>
      </c>
    </row>
    <row r="782" spans="1:22" ht="13.5" x14ac:dyDescent="0.25">
      <c r="A782" s="3">
        <f>RSI!A782</f>
        <v>43140</v>
      </c>
      <c r="B782" s="2">
        <f>RSI!B782</f>
        <v>1.1701999999999999</v>
      </c>
      <c r="C782" s="2">
        <f>RSI!I782</f>
        <v>47.791696722059314</v>
      </c>
      <c r="D782" s="2">
        <f>MACD!E782</f>
        <v>6.5264814612333577E-3</v>
      </c>
      <c r="E782" s="2">
        <f>MACD!F782</f>
        <v>3.5543021954428039E-3</v>
      </c>
      <c r="F782" s="2">
        <f>'Moving Avg'!D782</f>
        <v>1.17746</v>
      </c>
      <c r="G782" s="2">
        <f>'Moving Avg'!F782</f>
        <v>1.1849599999999998</v>
      </c>
      <c r="H782" s="2">
        <f>'Moving Avg'!G782</f>
        <v>1.1678140000000001</v>
      </c>
      <c r="I782" s="2">
        <f>'Moving Avg'!H782</f>
        <v>1.0903374999999984</v>
      </c>
      <c r="J782" s="6" t="str">
        <f>OBV!F782</f>
        <v>BEARISH</v>
      </c>
      <c r="K782" s="6" t="str">
        <f>OBV!G782</f>
        <v>STRONG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50</v>
      </c>
      <c r="P782" s="8">
        <f t="shared" si="123"/>
        <v>33</v>
      </c>
      <c r="Q782" s="9">
        <f t="shared" si="124"/>
        <v>21.2</v>
      </c>
      <c r="R782" s="9">
        <f t="shared" si="125"/>
        <v>30.75</v>
      </c>
      <c r="S782" s="9">
        <f t="shared" si="126"/>
        <v>31.1</v>
      </c>
      <c r="T782" s="9">
        <f t="shared" si="127"/>
        <v>27</v>
      </c>
      <c r="U782" s="8">
        <f t="shared" si="128"/>
        <v>27.683333333333337</v>
      </c>
      <c r="V782" s="8">
        <f t="shared" si="129"/>
        <v>27.512500000000003</v>
      </c>
    </row>
    <row r="783" spans="1:22" ht="13.5" x14ac:dyDescent="0.25">
      <c r="A783" s="3">
        <f>RSI!A783</f>
        <v>43143</v>
      </c>
      <c r="B783" s="2">
        <f>RSI!B783</f>
        <v>1.1701999999999999</v>
      </c>
      <c r="C783" s="2">
        <f>RSI!I783</f>
        <v>47.791696722059314</v>
      </c>
      <c r="D783" s="2">
        <f>MACD!E783</f>
        <v>5.8958846806300702E-3</v>
      </c>
      <c r="E783" s="2">
        <f>MACD!F783</f>
        <v>4.0226186924802575E-3</v>
      </c>
      <c r="F783" s="2">
        <f>'Moving Avg'!D783</f>
        <v>1.1726399999999999</v>
      </c>
      <c r="G783" s="2">
        <f>'Moving Avg'!F783</f>
        <v>1.1840549999999996</v>
      </c>
      <c r="H783" s="2">
        <f>'Moving Avg'!G783</f>
        <v>1.168088</v>
      </c>
      <c r="I783" s="2">
        <f>'Moving Avg'!H783</f>
        <v>1.0910424999999984</v>
      </c>
      <c r="J783" s="6" t="str">
        <f>OBV!F783</f>
        <v>BEARISH</v>
      </c>
      <c r="K783" s="6" t="str">
        <f>OBV!G783</f>
        <v>STRONG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50</v>
      </c>
      <c r="P783" s="8">
        <f t="shared" si="123"/>
        <v>33</v>
      </c>
      <c r="Q783" s="9">
        <f t="shared" si="124"/>
        <v>21.2</v>
      </c>
      <c r="R783" s="9">
        <f t="shared" si="125"/>
        <v>30.75</v>
      </c>
      <c r="S783" s="9">
        <f t="shared" si="126"/>
        <v>31.1</v>
      </c>
      <c r="T783" s="9">
        <f t="shared" si="127"/>
        <v>27</v>
      </c>
      <c r="U783" s="8">
        <f t="shared" si="128"/>
        <v>27.683333333333337</v>
      </c>
      <c r="V783" s="8">
        <f t="shared" si="129"/>
        <v>27.512500000000003</v>
      </c>
    </row>
    <row r="784" spans="1:22" ht="13.5" x14ac:dyDescent="0.25">
      <c r="A784" s="3">
        <f>RSI!A784</f>
        <v>43144</v>
      </c>
      <c r="B784" s="2">
        <f>RSI!B784</f>
        <v>1.1701999999999999</v>
      </c>
      <c r="C784" s="2">
        <f>RSI!I784</f>
        <v>47.791696722059314</v>
      </c>
      <c r="D784" s="2">
        <f>MACD!E784</f>
        <v>5.403013873255702E-3</v>
      </c>
      <c r="E784" s="2">
        <f>MACD!F784</f>
        <v>4.2986977286353471E-3</v>
      </c>
      <c r="F784" s="2">
        <f>'Moving Avg'!D784</f>
        <v>1.1678200000000001</v>
      </c>
      <c r="G784" s="2">
        <f>'Moving Avg'!F784</f>
        <v>1.1831499999999999</v>
      </c>
      <c r="H784" s="2">
        <f>'Moving Avg'!G784</f>
        <v>1.1682540000000001</v>
      </c>
      <c r="I784" s="2">
        <f>'Moving Avg'!H784</f>
        <v>1.0917214999999982</v>
      </c>
      <c r="J784" s="6" t="str">
        <f>OBV!F784</f>
        <v>BEARISH</v>
      </c>
      <c r="K784" s="6" t="str">
        <f>OBV!G784</f>
        <v>STRONG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50</v>
      </c>
      <c r="P784" s="8">
        <f t="shared" si="123"/>
        <v>33</v>
      </c>
      <c r="Q784" s="9">
        <f t="shared" si="124"/>
        <v>21.2</v>
      </c>
      <c r="R784" s="9">
        <f t="shared" si="125"/>
        <v>30.75</v>
      </c>
      <c r="S784" s="9">
        <f t="shared" si="126"/>
        <v>31.1</v>
      </c>
      <c r="T784" s="9">
        <f t="shared" si="127"/>
        <v>27</v>
      </c>
      <c r="U784" s="8">
        <f t="shared" si="128"/>
        <v>27.683333333333337</v>
      </c>
      <c r="V784" s="8">
        <f t="shared" si="129"/>
        <v>27.512500000000003</v>
      </c>
    </row>
    <row r="785" spans="1:22" ht="13.5" x14ac:dyDescent="0.25">
      <c r="A785" s="3">
        <f>RSI!A785</f>
        <v>43145</v>
      </c>
      <c r="B785" s="2">
        <f>RSI!B785</f>
        <v>1.1641999999999999</v>
      </c>
      <c r="C785" s="2">
        <f>RSI!I785</f>
        <v>45.66043260951492</v>
      </c>
      <c r="D785" s="2">
        <f>MACD!E785</f>
        <v>7.3296476979820557E-3</v>
      </c>
      <c r="E785" s="2">
        <f>MACD!F785</f>
        <v>4.904887722504689E-3</v>
      </c>
      <c r="F785" s="2">
        <f>'Moving Avg'!D785</f>
        <v>1.163</v>
      </c>
      <c r="G785" s="2">
        <f>'Moving Avg'!F785</f>
        <v>1.1813449999999999</v>
      </c>
      <c r="H785" s="2">
        <f>'Moving Avg'!G785</f>
        <v>1.1684080000000001</v>
      </c>
      <c r="I785" s="2">
        <f>'Moving Avg'!H785</f>
        <v>1.0922929999999982</v>
      </c>
      <c r="J785" s="6" t="str">
        <f>OBV!F785</f>
        <v>BEARISH</v>
      </c>
      <c r="K785" s="6" t="str">
        <f>OBV!G785</f>
        <v>STRONG</v>
      </c>
      <c r="L785" s="6" t="str">
        <f>OBV!H785</f>
        <v>CONFIRMED BEARISH</v>
      </c>
      <c r="M785" s="8">
        <f t="shared" si="120"/>
        <v>25</v>
      </c>
      <c r="N785" s="8">
        <f t="shared" si="121"/>
        <v>0</v>
      </c>
      <c r="O785" s="8">
        <f t="shared" si="122"/>
        <v>50</v>
      </c>
      <c r="P785" s="8">
        <f t="shared" si="123"/>
        <v>33</v>
      </c>
      <c r="Q785" s="9">
        <f t="shared" si="124"/>
        <v>21.2</v>
      </c>
      <c r="R785" s="9">
        <f t="shared" si="125"/>
        <v>30.75</v>
      </c>
      <c r="S785" s="9">
        <f t="shared" si="126"/>
        <v>31.1</v>
      </c>
      <c r="T785" s="9">
        <f t="shared" si="127"/>
        <v>27</v>
      </c>
      <c r="U785" s="8">
        <f t="shared" si="128"/>
        <v>27.683333333333337</v>
      </c>
      <c r="V785" s="8">
        <f t="shared" si="129"/>
        <v>27.512500000000003</v>
      </c>
    </row>
    <row r="786" spans="1:22" ht="13.5" x14ac:dyDescent="0.25">
      <c r="A786" s="3">
        <f>RSI!A786</f>
        <v>43146</v>
      </c>
      <c r="B786" s="2">
        <f>RSI!B786</f>
        <v>1.1581999999999999</v>
      </c>
      <c r="C786" s="2">
        <f>RSI!I786</f>
        <v>43.568065966781106</v>
      </c>
      <c r="D786" s="2">
        <f>MACD!E786</f>
        <v>9.4746782136738705E-3</v>
      </c>
      <c r="E786" s="2">
        <f>MACD!F786</f>
        <v>5.8188458207385253E-3</v>
      </c>
      <c r="F786" s="2">
        <f>'Moving Avg'!D786</f>
        <v>1.1665999999999999</v>
      </c>
      <c r="G786" s="2">
        <f>'Moving Avg'!F786</f>
        <v>1.1795400000000003</v>
      </c>
      <c r="H786" s="2">
        <f>'Moving Avg'!G786</f>
        <v>1.1684420000000002</v>
      </c>
      <c r="I786" s="2">
        <f>'Moving Avg'!H786</f>
        <v>1.0928344999999982</v>
      </c>
      <c r="J786" s="6" t="str">
        <f>OBV!F786</f>
        <v>BEARISH</v>
      </c>
      <c r="K786" s="6" t="str">
        <f>OBV!G786</f>
        <v>STRONG</v>
      </c>
      <c r="L786" s="6" t="str">
        <f>OBV!H786</f>
        <v>BEARISH DIVERGENCE</v>
      </c>
      <c r="M786" s="8">
        <f t="shared" si="120"/>
        <v>25</v>
      </c>
      <c r="N786" s="8">
        <f t="shared" si="121"/>
        <v>0</v>
      </c>
      <c r="O786" s="8">
        <f t="shared" si="122"/>
        <v>50</v>
      </c>
      <c r="P786" s="8">
        <f t="shared" si="123"/>
        <v>33</v>
      </c>
      <c r="Q786" s="9">
        <f t="shared" si="124"/>
        <v>21.2</v>
      </c>
      <c r="R786" s="9">
        <f t="shared" si="125"/>
        <v>30.75</v>
      </c>
      <c r="S786" s="9">
        <f t="shared" si="126"/>
        <v>31.1</v>
      </c>
      <c r="T786" s="9">
        <f t="shared" si="127"/>
        <v>27</v>
      </c>
      <c r="U786" s="8">
        <f t="shared" si="128"/>
        <v>27.683333333333337</v>
      </c>
      <c r="V786" s="8">
        <f t="shared" si="129"/>
        <v>27.512500000000003</v>
      </c>
    </row>
    <row r="787" spans="1:22" ht="13.5" x14ac:dyDescent="0.25">
      <c r="A787" s="3">
        <f>RSI!A787</f>
        <v>43147</v>
      </c>
      <c r="B787" s="2">
        <f>RSI!B787</f>
        <v>1.1641999999999999</v>
      </c>
      <c r="C787" s="2">
        <f>RSI!I787</f>
        <v>46.221982368030233</v>
      </c>
      <c r="D787" s="2">
        <f>MACD!E787</f>
        <v>1.0007398096752329E-2</v>
      </c>
      <c r="E787" s="2">
        <f>MACD!F787</f>
        <v>6.6565562759412864E-3</v>
      </c>
      <c r="F787" s="2">
        <f>'Moving Avg'!D787</f>
        <v>1.1654</v>
      </c>
      <c r="G787" s="2">
        <f>'Moving Avg'!F787</f>
        <v>1.1777350000000002</v>
      </c>
      <c r="H787" s="2">
        <f>'Moving Avg'!G787</f>
        <v>1.1688140000000002</v>
      </c>
      <c r="I787" s="2">
        <f>'Moving Avg'!H787</f>
        <v>1.0934834999999981</v>
      </c>
      <c r="J787" s="6" t="str">
        <f>OBV!F787</f>
        <v>BEARISH</v>
      </c>
      <c r="K787" s="6" t="str">
        <f>OBV!G787</f>
        <v>STRONG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33</v>
      </c>
      <c r="Q787" s="9">
        <f t="shared" si="124"/>
        <v>21.2</v>
      </c>
      <c r="R787" s="9">
        <f t="shared" si="125"/>
        <v>30.75</v>
      </c>
      <c r="S787" s="9">
        <f t="shared" si="126"/>
        <v>31.1</v>
      </c>
      <c r="T787" s="9">
        <f t="shared" si="127"/>
        <v>27</v>
      </c>
      <c r="U787" s="8">
        <f t="shared" si="128"/>
        <v>27.683333333333337</v>
      </c>
      <c r="V787" s="8">
        <f t="shared" si="129"/>
        <v>27.512500000000003</v>
      </c>
    </row>
    <row r="788" spans="1:22" ht="13.5" x14ac:dyDescent="0.25">
      <c r="A788" s="3">
        <f>RSI!A788</f>
        <v>43150</v>
      </c>
      <c r="B788" s="2">
        <f>RSI!B788</f>
        <v>1.1701999999999999</v>
      </c>
      <c r="C788" s="2">
        <f>RSI!I788</f>
        <v>48.814342157254345</v>
      </c>
      <c r="D788" s="2">
        <f>MACD!E788</f>
        <v>1.1932949023987671E-2</v>
      </c>
      <c r="E788" s="2">
        <f>MACD!F788</f>
        <v>7.7118348255505644E-3</v>
      </c>
      <c r="F788" s="2">
        <f>'Moving Avg'!D788</f>
        <v>1.1654</v>
      </c>
      <c r="G788" s="2">
        <f>'Moving Avg'!F788</f>
        <v>1.1762300000000003</v>
      </c>
      <c r="H788" s="2">
        <f>'Moving Avg'!G788</f>
        <v>1.1693060000000002</v>
      </c>
      <c r="I788" s="2">
        <f>'Moving Avg'!H788</f>
        <v>1.0941364999999981</v>
      </c>
      <c r="J788" s="6" t="str">
        <f>OBV!F788</f>
        <v>BEARISH</v>
      </c>
      <c r="K788" s="6" t="str">
        <f>OBV!G788</f>
        <v>STRONG</v>
      </c>
      <c r="L788" s="6" t="str">
        <f>OBV!H788</f>
        <v>NEUTRAL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33</v>
      </c>
      <c r="Q788" s="9">
        <f t="shared" si="124"/>
        <v>21.2</v>
      </c>
      <c r="R788" s="9">
        <f t="shared" si="125"/>
        <v>30.75</v>
      </c>
      <c r="S788" s="9">
        <f t="shared" si="126"/>
        <v>31.1</v>
      </c>
      <c r="T788" s="9">
        <f t="shared" si="127"/>
        <v>27</v>
      </c>
      <c r="U788" s="8">
        <f t="shared" si="128"/>
        <v>27.683333333333337</v>
      </c>
      <c r="V788" s="8">
        <f t="shared" si="129"/>
        <v>27.512500000000003</v>
      </c>
    </row>
    <row r="789" spans="1:22" ht="13.5" x14ac:dyDescent="0.25">
      <c r="A789" s="3">
        <f>RSI!A789</f>
        <v>43151</v>
      </c>
      <c r="B789" s="2">
        <f>RSI!B789</f>
        <v>1.2002999999999999</v>
      </c>
      <c r="C789" s="2">
        <f>RSI!I789</f>
        <v>59.390309389183983</v>
      </c>
      <c r="D789" s="2">
        <f>MACD!E789</f>
        <v>1.1350597767274762E-2</v>
      </c>
      <c r="E789" s="2">
        <f>MACD!F789</f>
        <v>8.4395874138954042E-3</v>
      </c>
      <c r="F789" s="2">
        <f>'Moving Avg'!D789</f>
        <v>1.1714200000000001</v>
      </c>
      <c r="G789" s="2">
        <f>'Moving Avg'!F789</f>
        <v>1.1768300000000003</v>
      </c>
      <c r="H789" s="2">
        <f>'Moving Avg'!G789</f>
        <v>1.1704000000000001</v>
      </c>
      <c r="I789" s="2">
        <f>'Moving Avg'!H789</f>
        <v>1.0949399999999982</v>
      </c>
      <c r="J789" s="6" t="str">
        <f>OBV!F789</f>
        <v>BULLISH</v>
      </c>
      <c r="K789" s="6" t="str">
        <f>OBV!G789</f>
        <v>WEAK</v>
      </c>
      <c r="L789" s="6" t="str">
        <f>OBV!H789</f>
        <v>CONFIRMED BULLISH</v>
      </c>
      <c r="M789" s="8">
        <f t="shared" si="120"/>
        <v>25</v>
      </c>
      <c r="N789" s="8">
        <f t="shared" si="121"/>
        <v>0</v>
      </c>
      <c r="O789" s="8">
        <f t="shared" si="122"/>
        <v>50</v>
      </c>
      <c r="P789" s="8">
        <f t="shared" si="123"/>
        <v>67</v>
      </c>
      <c r="Q789" s="9">
        <f t="shared" si="124"/>
        <v>26.299999999999997</v>
      </c>
      <c r="R789" s="9">
        <f t="shared" si="125"/>
        <v>39.25</v>
      </c>
      <c r="S789" s="9">
        <f t="shared" si="126"/>
        <v>46.400000000000006</v>
      </c>
      <c r="T789" s="9">
        <f t="shared" si="127"/>
        <v>35.5</v>
      </c>
      <c r="U789" s="8">
        <f t="shared" si="128"/>
        <v>37.31666666666667</v>
      </c>
      <c r="V789" s="8">
        <f t="shared" si="129"/>
        <v>36.862499999999997</v>
      </c>
    </row>
    <row r="790" spans="1:22" ht="13.5" x14ac:dyDescent="0.25">
      <c r="A790" s="3">
        <f>RSI!A790</f>
        <v>43152</v>
      </c>
      <c r="B790" s="2">
        <f>RSI!B790</f>
        <v>1.1882999999999999</v>
      </c>
      <c r="C790" s="2">
        <f>RSI!I790</f>
        <v>54.551096526653808</v>
      </c>
      <c r="D790" s="2">
        <f>MACD!E790</f>
        <v>1.0662424016091743E-2</v>
      </c>
      <c r="E790" s="2">
        <f>MACD!F790</f>
        <v>8.8841547343346729E-3</v>
      </c>
      <c r="F790" s="2">
        <f>'Moving Avg'!D790</f>
        <v>1.17624</v>
      </c>
      <c r="G790" s="2">
        <f>'Moving Avg'!F790</f>
        <v>1.1771350000000003</v>
      </c>
      <c r="H790" s="2">
        <f>'Moving Avg'!G790</f>
        <v>1.171254</v>
      </c>
      <c r="I790" s="2">
        <f>'Moving Avg'!H790</f>
        <v>1.0956834999999983</v>
      </c>
      <c r="J790" s="6" t="str">
        <f>OBV!F790</f>
        <v>BULLISH</v>
      </c>
      <c r="K790" s="6" t="str">
        <f>OBV!G790</f>
        <v>WEAK</v>
      </c>
      <c r="L790" s="6" t="str">
        <f>OBV!H790</f>
        <v>CONFIRMED BULLISH</v>
      </c>
      <c r="M790" s="8">
        <f t="shared" si="120"/>
        <v>25</v>
      </c>
      <c r="N790" s="8">
        <f t="shared" si="121"/>
        <v>0</v>
      </c>
      <c r="O790" s="8">
        <f t="shared" si="122"/>
        <v>50</v>
      </c>
      <c r="P790" s="8">
        <f t="shared" si="123"/>
        <v>67</v>
      </c>
      <c r="Q790" s="9">
        <f t="shared" si="124"/>
        <v>26.299999999999997</v>
      </c>
      <c r="R790" s="9">
        <f t="shared" si="125"/>
        <v>39.25</v>
      </c>
      <c r="S790" s="9">
        <f t="shared" si="126"/>
        <v>46.400000000000006</v>
      </c>
      <c r="T790" s="9">
        <f t="shared" si="127"/>
        <v>35.5</v>
      </c>
      <c r="U790" s="8">
        <f t="shared" si="128"/>
        <v>37.31666666666667</v>
      </c>
      <c r="V790" s="8">
        <f t="shared" si="129"/>
        <v>36.862499999999997</v>
      </c>
    </row>
    <row r="791" spans="1:22" ht="13.5" x14ac:dyDescent="0.25">
      <c r="A791" s="3">
        <f>RSI!A791</f>
        <v>43153</v>
      </c>
      <c r="B791" s="2">
        <f>RSI!B791</f>
        <v>1.2062999999999999</v>
      </c>
      <c r="C791" s="2">
        <f>RSI!I791</f>
        <v>59.83745172988732</v>
      </c>
      <c r="D791" s="2">
        <f>MACD!E791</f>
        <v>1.2684141082865974E-3</v>
      </c>
      <c r="E791" s="2">
        <f>MACD!F791</f>
        <v>7.3610066091250584E-3</v>
      </c>
      <c r="F791" s="2">
        <f>'Moving Avg'!D791</f>
        <v>1.1858599999999997</v>
      </c>
      <c r="G791" s="2">
        <f>'Moving Avg'!F791</f>
        <v>1.1783399999999999</v>
      </c>
      <c r="H791" s="2">
        <f>'Moving Avg'!G791</f>
        <v>1.1725779999999999</v>
      </c>
      <c r="I791" s="2">
        <f>'Moving Avg'!H791</f>
        <v>1.0965169999999982</v>
      </c>
      <c r="J791" s="6" t="str">
        <f>OBV!F791</f>
        <v>BULLISH</v>
      </c>
      <c r="K791" s="6" t="str">
        <f>OBV!G791</f>
        <v>WEAK</v>
      </c>
      <c r="L791" s="6" t="str">
        <f>OBV!H791</f>
        <v>CONFIRMED BULLISH</v>
      </c>
      <c r="M791" s="8">
        <f t="shared" si="120"/>
        <v>25</v>
      </c>
      <c r="N791" s="8">
        <f t="shared" si="121"/>
        <v>45</v>
      </c>
      <c r="O791" s="8">
        <f t="shared" si="122"/>
        <v>50</v>
      </c>
      <c r="P791" s="8">
        <f t="shared" si="123"/>
        <v>67</v>
      </c>
      <c r="Q791" s="9">
        <f t="shared" si="124"/>
        <v>42.05</v>
      </c>
      <c r="R791" s="9">
        <f t="shared" si="125"/>
        <v>48.25</v>
      </c>
      <c r="S791" s="9">
        <f t="shared" si="126"/>
        <v>53.150000000000006</v>
      </c>
      <c r="T791" s="9">
        <f t="shared" si="127"/>
        <v>46.75</v>
      </c>
      <c r="U791" s="8">
        <f t="shared" si="128"/>
        <v>47.816666666666663</v>
      </c>
      <c r="V791" s="8">
        <f t="shared" si="129"/>
        <v>47.55</v>
      </c>
    </row>
    <row r="792" spans="1:22" ht="13.5" x14ac:dyDescent="0.25">
      <c r="A792" s="3">
        <f>RSI!A792</f>
        <v>43154</v>
      </c>
      <c r="B792" s="2">
        <f>RSI!B792</f>
        <v>1.2423</v>
      </c>
      <c r="C792" s="2">
        <f>RSI!I792</f>
        <v>67.883399070081396</v>
      </c>
      <c r="D792" s="2">
        <f>MACD!E792</f>
        <v>-4.9105784304015465E-3</v>
      </c>
      <c r="E792" s="2">
        <f>MACD!F792</f>
        <v>4.9066896012197377E-3</v>
      </c>
      <c r="F792" s="2">
        <f>'Moving Avg'!D792</f>
        <v>1.2014799999999999</v>
      </c>
      <c r="G792" s="2">
        <f>'Moving Avg'!F792</f>
        <v>1.1816450000000001</v>
      </c>
      <c r="H792" s="2">
        <f>'Moving Avg'!G792</f>
        <v>1.1747299999999998</v>
      </c>
      <c r="I792" s="2">
        <f>'Moving Avg'!H792</f>
        <v>1.0976859999999982</v>
      </c>
      <c r="J792" s="6" t="str">
        <f>OBV!F792</f>
        <v>BULLISH</v>
      </c>
      <c r="K792" s="6" t="str">
        <f>OBV!G792</f>
        <v>WEAK</v>
      </c>
      <c r="L792" s="6" t="str">
        <f>OBV!H792</f>
        <v>CONFIRMED BULLISH</v>
      </c>
      <c r="M792" s="8">
        <f t="shared" si="120"/>
        <v>25</v>
      </c>
      <c r="N792" s="8">
        <f t="shared" si="121"/>
        <v>45</v>
      </c>
      <c r="O792" s="8">
        <f t="shared" si="122"/>
        <v>50</v>
      </c>
      <c r="P792" s="8">
        <f t="shared" si="123"/>
        <v>67</v>
      </c>
      <c r="Q792" s="9">
        <f t="shared" si="124"/>
        <v>42.05</v>
      </c>
      <c r="R792" s="9">
        <f t="shared" si="125"/>
        <v>48.25</v>
      </c>
      <c r="S792" s="9">
        <f t="shared" si="126"/>
        <v>53.150000000000006</v>
      </c>
      <c r="T792" s="9">
        <f t="shared" si="127"/>
        <v>46.75</v>
      </c>
      <c r="U792" s="8">
        <f t="shared" si="128"/>
        <v>47.816666666666663</v>
      </c>
      <c r="V792" s="8">
        <f t="shared" si="129"/>
        <v>47.55</v>
      </c>
    </row>
    <row r="793" spans="1:22" ht="13.5" x14ac:dyDescent="0.25">
      <c r="A793" s="3">
        <f>RSI!A793</f>
        <v>43157</v>
      </c>
      <c r="B793" s="2">
        <f>RSI!B793</f>
        <v>1.2483</v>
      </c>
      <c r="C793" s="2">
        <f>RSI!I793</f>
        <v>68.998147833553546</v>
      </c>
      <c r="D793" s="2">
        <f>MACD!E793</f>
        <v>-1.0961805309084305E-2</v>
      </c>
      <c r="E793" s="2">
        <f>MACD!F793</f>
        <v>1.7329906191589292E-3</v>
      </c>
      <c r="F793" s="2">
        <f>'Moving Avg'!D793</f>
        <v>1.2170999999999998</v>
      </c>
      <c r="G793" s="2">
        <f>'Moving Avg'!F793</f>
        <v>1.1852499999999999</v>
      </c>
      <c r="H793" s="2">
        <f>'Moving Avg'!G793</f>
        <v>1.1772199999999999</v>
      </c>
      <c r="I793" s="2">
        <f>'Moving Avg'!H793</f>
        <v>1.0987814999999985</v>
      </c>
      <c r="J793" s="6" t="str">
        <f>OBV!F793</f>
        <v>BULLISH</v>
      </c>
      <c r="K793" s="6" t="str">
        <f>OBV!G793</f>
        <v>WEAK</v>
      </c>
      <c r="L793" s="6" t="str">
        <f>OBV!H793</f>
        <v>CONFIRMED BULLISH</v>
      </c>
      <c r="M793" s="8">
        <f t="shared" si="120"/>
        <v>25</v>
      </c>
      <c r="N793" s="8">
        <f t="shared" si="121"/>
        <v>45</v>
      </c>
      <c r="O793" s="8">
        <f t="shared" si="122"/>
        <v>50</v>
      </c>
      <c r="P793" s="8">
        <f t="shared" si="123"/>
        <v>67</v>
      </c>
      <c r="Q793" s="9">
        <f t="shared" si="124"/>
        <v>42.05</v>
      </c>
      <c r="R793" s="9">
        <f t="shared" si="125"/>
        <v>48.25</v>
      </c>
      <c r="S793" s="9">
        <f t="shared" si="126"/>
        <v>53.150000000000006</v>
      </c>
      <c r="T793" s="9">
        <f t="shared" si="127"/>
        <v>46.75</v>
      </c>
      <c r="U793" s="8">
        <f t="shared" si="128"/>
        <v>47.816666666666663</v>
      </c>
      <c r="V793" s="8">
        <f t="shared" si="129"/>
        <v>47.55</v>
      </c>
    </row>
    <row r="794" spans="1:22" ht="13.5" x14ac:dyDescent="0.25">
      <c r="A794" s="3">
        <f>RSI!A794</f>
        <v>43158</v>
      </c>
      <c r="B794" s="2">
        <f>RSI!B794</f>
        <v>1.2483</v>
      </c>
      <c r="C794" s="2">
        <f>RSI!I794</f>
        <v>68.998147833553546</v>
      </c>
      <c r="D794" s="2">
        <f>MACD!E794</f>
        <v>-1.6467902660655342E-2</v>
      </c>
      <c r="E794" s="2">
        <f>MACD!F794</f>
        <v>-1.9071880368039253E-3</v>
      </c>
      <c r="F794" s="2">
        <f>'Moving Avg'!D794</f>
        <v>1.2266999999999999</v>
      </c>
      <c r="G794" s="2">
        <f>'Moving Avg'!F794</f>
        <v>1.1888549999999998</v>
      </c>
      <c r="H794" s="2">
        <f>'Moving Avg'!G794</f>
        <v>1.179492</v>
      </c>
      <c r="I794" s="2">
        <f>'Moving Avg'!H794</f>
        <v>1.0998769999999984</v>
      </c>
      <c r="J794" s="6" t="str">
        <f>OBV!F794</f>
        <v>BULLISH</v>
      </c>
      <c r="K794" s="6" t="str">
        <f>OBV!G794</f>
        <v>WEAK</v>
      </c>
      <c r="L794" s="6" t="str">
        <f>OBV!H794</f>
        <v>CONFIRMED BULLISH</v>
      </c>
      <c r="M794" s="8">
        <f t="shared" si="120"/>
        <v>25</v>
      </c>
      <c r="N794" s="8">
        <f t="shared" si="121"/>
        <v>45</v>
      </c>
      <c r="O794" s="8">
        <f t="shared" si="122"/>
        <v>50</v>
      </c>
      <c r="P794" s="8">
        <f t="shared" si="123"/>
        <v>67</v>
      </c>
      <c r="Q794" s="9">
        <f t="shared" si="124"/>
        <v>42.05</v>
      </c>
      <c r="R794" s="9">
        <f t="shared" si="125"/>
        <v>48.25</v>
      </c>
      <c r="S794" s="9">
        <f t="shared" si="126"/>
        <v>53.150000000000006</v>
      </c>
      <c r="T794" s="9">
        <f t="shared" si="127"/>
        <v>46.75</v>
      </c>
      <c r="U794" s="8">
        <f t="shared" si="128"/>
        <v>47.816666666666663</v>
      </c>
      <c r="V794" s="8">
        <f t="shared" si="129"/>
        <v>47.55</v>
      </c>
    </row>
    <row r="795" spans="1:22" ht="13.5" x14ac:dyDescent="0.25">
      <c r="A795" s="3">
        <f>RSI!A795</f>
        <v>43159</v>
      </c>
      <c r="B795" s="2">
        <f>RSI!B795</f>
        <v>1.2483</v>
      </c>
      <c r="C795" s="2">
        <f>RSI!I795</f>
        <v>68.998147833553546</v>
      </c>
      <c r="D795" s="2">
        <f>MACD!E795</f>
        <v>-2.2407233603787713E-2</v>
      </c>
      <c r="E795" s="2">
        <f>MACD!F795</f>
        <v>-6.0071971502006832E-3</v>
      </c>
      <c r="F795" s="2">
        <f>'Moving Avg'!D795</f>
        <v>1.2387000000000001</v>
      </c>
      <c r="G795" s="2">
        <f>'Moving Avg'!F795</f>
        <v>1.1918549999999997</v>
      </c>
      <c r="H795" s="2">
        <f>'Moving Avg'!G795</f>
        <v>1.1816559999999998</v>
      </c>
      <c r="I795" s="2">
        <f>'Moving Avg'!H795</f>
        <v>1.1009724999999984</v>
      </c>
      <c r="J795" s="6" t="str">
        <f>OBV!F795</f>
        <v>BULLISH</v>
      </c>
      <c r="K795" s="6" t="str">
        <f>OBV!G795</f>
        <v>WEAK</v>
      </c>
      <c r="L795" s="6" t="str">
        <f>OBV!H795</f>
        <v>CONFIRMED BULLISH</v>
      </c>
      <c r="M795" s="8">
        <f t="shared" si="120"/>
        <v>25</v>
      </c>
      <c r="N795" s="8">
        <f t="shared" si="121"/>
        <v>45</v>
      </c>
      <c r="O795" s="8">
        <f t="shared" si="122"/>
        <v>50</v>
      </c>
      <c r="P795" s="8">
        <f t="shared" si="123"/>
        <v>67</v>
      </c>
      <c r="Q795" s="9">
        <f t="shared" si="124"/>
        <v>42.05</v>
      </c>
      <c r="R795" s="9">
        <f t="shared" si="125"/>
        <v>48.25</v>
      </c>
      <c r="S795" s="9">
        <f t="shared" si="126"/>
        <v>53.150000000000006</v>
      </c>
      <c r="T795" s="9">
        <f t="shared" si="127"/>
        <v>46.75</v>
      </c>
      <c r="U795" s="8">
        <f t="shared" si="128"/>
        <v>47.816666666666663</v>
      </c>
      <c r="V795" s="8">
        <f t="shared" si="129"/>
        <v>47.55</v>
      </c>
    </row>
    <row r="796" spans="1:22" ht="13.5" x14ac:dyDescent="0.25">
      <c r="A796" s="3">
        <f>RSI!A796</f>
        <v>43160</v>
      </c>
      <c r="B796" s="2">
        <f>RSI!B796</f>
        <v>1.2122999999999999</v>
      </c>
      <c r="C796" s="2">
        <f>RSI!I796</f>
        <v>54.755767082516044</v>
      </c>
      <c r="D796" s="2">
        <f>MACD!E796</f>
        <v>-2.6020017293093112E-2</v>
      </c>
      <c r="E796" s="2">
        <f>MACD!F796</f>
        <v>-1.0009761178779169E-2</v>
      </c>
      <c r="F796" s="2">
        <f>'Moving Avg'!D796</f>
        <v>1.2399</v>
      </c>
      <c r="G796" s="2">
        <f>'Moving Avg'!F796</f>
        <v>1.1930549999999998</v>
      </c>
      <c r="H796" s="2">
        <f>'Moving Avg'!G796</f>
        <v>1.1844079999999999</v>
      </c>
      <c r="I796" s="2">
        <f>'Moving Avg'!H796</f>
        <v>1.1019914999999985</v>
      </c>
      <c r="J796" s="6" t="str">
        <f>OBV!F796</f>
        <v>BULLISH</v>
      </c>
      <c r="K796" s="6" t="str">
        <f>OBV!G796</f>
        <v>WEAK</v>
      </c>
      <c r="L796" s="6" t="str">
        <f>OBV!H796</f>
        <v>CONFIRMED BULLISH</v>
      </c>
      <c r="M796" s="8">
        <f t="shared" si="120"/>
        <v>25</v>
      </c>
      <c r="N796" s="8">
        <f t="shared" si="121"/>
        <v>45</v>
      </c>
      <c r="O796" s="8">
        <f t="shared" si="122"/>
        <v>50</v>
      </c>
      <c r="P796" s="8">
        <f t="shared" si="123"/>
        <v>67</v>
      </c>
      <c r="Q796" s="9">
        <f t="shared" si="124"/>
        <v>42.05</v>
      </c>
      <c r="R796" s="9">
        <f t="shared" si="125"/>
        <v>48.25</v>
      </c>
      <c r="S796" s="9">
        <f t="shared" si="126"/>
        <v>53.150000000000006</v>
      </c>
      <c r="T796" s="9">
        <f t="shared" si="127"/>
        <v>46.75</v>
      </c>
      <c r="U796" s="8">
        <f t="shared" si="128"/>
        <v>47.816666666666663</v>
      </c>
      <c r="V796" s="8">
        <f t="shared" si="129"/>
        <v>47.55</v>
      </c>
    </row>
    <row r="797" spans="1:22" ht="13.5" x14ac:dyDescent="0.25">
      <c r="A797" s="3">
        <f>RSI!A797</f>
        <v>43161</v>
      </c>
      <c r="B797" s="2">
        <f>RSI!B797</f>
        <v>1.2423</v>
      </c>
      <c r="C797" s="2">
        <f>RSI!I797</f>
        <v>61.827133886877313</v>
      </c>
      <c r="D797" s="2">
        <f>MACD!E797</f>
        <v>-3.0469690926673287E-2</v>
      </c>
      <c r="E797" s="2">
        <f>MACD!F797</f>
        <v>-1.4101747128357994E-2</v>
      </c>
      <c r="F797" s="2">
        <f>'Moving Avg'!D797</f>
        <v>1.2399</v>
      </c>
      <c r="G797" s="2">
        <f>'Moving Avg'!F797</f>
        <v>1.1960599999999997</v>
      </c>
      <c r="H797" s="2">
        <f>'Moving Avg'!G797</f>
        <v>1.1854879999999997</v>
      </c>
      <c r="I797" s="2">
        <f>'Moving Avg'!H797</f>
        <v>1.1030824999999984</v>
      </c>
      <c r="J797" s="6" t="str">
        <f>OBV!F797</f>
        <v>BULLISH</v>
      </c>
      <c r="K797" s="6" t="str">
        <f>OBV!G797</f>
        <v>NEUTRAL</v>
      </c>
      <c r="L797" s="6" t="str">
        <f>OBV!H797</f>
        <v>NEUTRAL</v>
      </c>
      <c r="M797" s="8">
        <f t="shared" si="120"/>
        <v>25</v>
      </c>
      <c r="N797" s="8">
        <f t="shared" si="121"/>
        <v>45</v>
      </c>
      <c r="O797" s="8">
        <f t="shared" si="122"/>
        <v>50</v>
      </c>
      <c r="P797" s="8">
        <f t="shared" si="123"/>
        <v>49.5</v>
      </c>
      <c r="Q797" s="9">
        <f t="shared" si="124"/>
        <v>39.424999999999997</v>
      </c>
      <c r="R797" s="9">
        <f t="shared" si="125"/>
        <v>43.875</v>
      </c>
      <c r="S797" s="9">
        <f t="shared" si="126"/>
        <v>45.275000000000006</v>
      </c>
      <c r="T797" s="9">
        <f t="shared" si="127"/>
        <v>42.375</v>
      </c>
      <c r="U797" s="8">
        <f t="shared" si="128"/>
        <v>42.858333333333327</v>
      </c>
      <c r="V797" s="8">
        <f t="shared" si="129"/>
        <v>42.737499999999997</v>
      </c>
    </row>
    <row r="798" spans="1:22" ht="13.5" x14ac:dyDescent="0.25">
      <c r="A798" s="3">
        <f>RSI!A798</f>
        <v>43164</v>
      </c>
      <c r="B798" s="2">
        <f>RSI!B798</f>
        <v>1.2242999999999999</v>
      </c>
      <c r="C798" s="2">
        <f>RSI!I798</f>
        <v>56.155972309690618</v>
      </c>
      <c r="D798" s="2">
        <f>MACD!E798</f>
        <v>-3.2242287751538923E-2</v>
      </c>
      <c r="E798" s="2">
        <f>MACD!F798</f>
        <v>-1.772985525299418E-2</v>
      </c>
      <c r="F798" s="2">
        <f>'Moving Avg'!D798</f>
        <v>1.2350999999999999</v>
      </c>
      <c r="G798" s="2">
        <f>'Moving Avg'!F798</f>
        <v>1.1975599999999997</v>
      </c>
      <c r="H798" s="2">
        <f>'Moving Avg'!G798</f>
        <v>1.1862079999999997</v>
      </c>
      <c r="I798" s="2">
        <f>'Moving Avg'!H798</f>
        <v>1.1041094999999983</v>
      </c>
      <c r="J798" s="6" t="str">
        <f>OBV!F798</f>
        <v>BEARISH</v>
      </c>
      <c r="K798" s="6" t="str">
        <f>OBV!G798</f>
        <v>STRONG</v>
      </c>
      <c r="L798" s="6" t="str">
        <f>OBV!H798</f>
        <v>CONFIRMED BEARISH</v>
      </c>
      <c r="M798" s="8">
        <f t="shared" si="120"/>
        <v>25</v>
      </c>
      <c r="N798" s="8">
        <f t="shared" si="121"/>
        <v>45</v>
      </c>
      <c r="O798" s="8">
        <f t="shared" si="122"/>
        <v>50</v>
      </c>
      <c r="P798" s="8">
        <f t="shared" si="123"/>
        <v>33</v>
      </c>
      <c r="Q798" s="9">
        <f t="shared" si="124"/>
        <v>36.950000000000003</v>
      </c>
      <c r="R798" s="9">
        <f t="shared" si="125"/>
        <v>39.75</v>
      </c>
      <c r="S798" s="9">
        <f t="shared" si="126"/>
        <v>37.85</v>
      </c>
      <c r="T798" s="9">
        <f t="shared" si="127"/>
        <v>38.25</v>
      </c>
      <c r="U798" s="8">
        <f t="shared" si="128"/>
        <v>38.183333333333337</v>
      </c>
      <c r="V798" s="8">
        <f t="shared" si="129"/>
        <v>38.200000000000003</v>
      </c>
    </row>
    <row r="799" spans="1:22" ht="13.5" x14ac:dyDescent="0.25">
      <c r="A799" s="3">
        <f>RSI!A799</f>
        <v>43165</v>
      </c>
      <c r="B799" s="2">
        <f>RSI!B799</f>
        <v>1.2363</v>
      </c>
      <c r="C799" s="2">
        <f>RSI!I799</f>
        <v>58.86490863628007</v>
      </c>
      <c r="D799" s="2">
        <f>MACD!E799</f>
        <v>-3.0138284833681084E-2</v>
      </c>
      <c r="E799" s="2">
        <f>MACD!F799</f>
        <v>-2.0211541169131562E-2</v>
      </c>
      <c r="F799" s="2">
        <f>'Moving Avg'!D799</f>
        <v>1.2326999999999999</v>
      </c>
      <c r="G799" s="2">
        <f>'Moving Avg'!F799</f>
        <v>1.1996599999999999</v>
      </c>
      <c r="H799" s="2">
        <f>'Moving Avg'!G799</f>
        <v>1.1871679999999998</v>
      </c>
      <c r="I799" s="2">
        <f>'Moving Avg'!H799</f>
        <v>1.1051964999999984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45</v>
      </c>
      <c r="O799" s="8">
        <f t="shared" si="122"/>
        <v>50</v>
      </c>
      <c r="P799" s="8">
        <f t="shared" si="123"/>
        <v>16.5</v>
      </c>
      <c r="Q799" s="9">
        <f t="shared" si="124"/>
        <v>34.475000000000001</v>
      </c>
      <c r="R799" s="9">
        <f t="shared" si="125"/>
        <v>35.625</v>
      </c>
      <c r="S799" s="9">
        <f t="shared" si="126"/>
        <v>30.425000000000001</v>
      </c>
      <c r="T799" s="9">
        <f t="shared" si="127"/>
        <v>34.125</v>
      </c>
      <c r="U799" s="8">
        <f t="shared" si="128"/>
        <v>33.508333333333333</v>
      </c>
      <c r="V799" s="8">
        <f t="shared" si="129"/>
        <v>33.662499999999994</v>
      </c>
    </row>
    <row r="800" spans="1:22" ht="13.5" x14ac:dyDescent="0.25">
      <c r="A800" s="3">
        <f>RSI!A800</f>
        <v>43166</v>
      </c>
      <c r="B800" s="2">
        <f>RSI!B800</f>
        <v>1.2423</v>
      </c>
      <c r="C800" s="2">
        <f>RSI!I800</f>
        <v>60.189378257900671</v>
      </c>
      <c r="D800" s="2">
        <f>MACD!E800</f>
        <v>-3.0847247962610957E-2</v>
      </c>
      <c r="E800" s="2">
        <f>MACD!F800</f>
        <v>-2.2338682527827444E-2</v>
      </c>
      <c r="F800" s="2">
        <f>'Moving Avg'!D800</f>
        <v>1.2315</v>
      </c>
      <c r="G800" s="2">
        <f>'Moving Avg'!F800</f>
        <v>1.2023600000000001</v>
      </c>
      <c r="H800" s="2">
        <f>'Moving Avg'!G800</f>
        <v>1.1882479999999997</v>
      </c>
      <c r="I800" s="2">
        <f>'Moving Avg'!H800</f>
        <v>1.1063654999999983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45</v>
      </c>
      <c r="O800" s="8">
        <f t="shared" si="122"/>
        <v>50</v>
      </c>
      <c r="P800" s="8">
        <f t="shared" si="123"/>
        <v>16.5</v>
      </c>
      <c r="Q800" s="9">
        <f t="shared" si="124"/>
        <v>34.475000000000001</v>
      </c>
      <c r="R800" s="9">
        <f t="shared" si="125"/>
        <v>35.625</v>
      </c>
      <c r="S800" s="9">
        <f t="shared" si="126"/>
        <v>30.425000000000001</v>
      </c>
      <c r="T800" s="9">
        <f t="shared" si="127"/>
        <v>34.125</v>
      </c>
      <c r="U800" s="8">
        <f t="shared" si="128"/>
        <v>33.508333333333333</v>
      </c>
      <c r="V800" s="8">
        <f t="shared" si="129"/>
        <v>33.662499999999994</v>
      </c>
    </row>
    <row r="801" spans="1:22" ht="13.5" x14ac:dyDescent="0.25">
      <c r="A801" s="3">
        <f>RSI!A801</f>
        <v>43167</v>
      </c>
      <c r="B801" s="2">
        <f>RSI!B801</f>
        <v>1.2363</v>
      </c>
      <c r="C801" s="2">
        <f>RSI!I801</f>
        <v>58.172265409587418</v>
      </c>
      <c r="D801" s="2">
        <f>MACD!E801</f>
        <v>-2.8452877217896688E-2</v>
      </c>
      <c r="E801" s="2">
        <f>MACD!F801</f>
        <v>-2.3561521465841291E-2</v>
      </c>
      <c r="F801" s="2">
        <f>'Moving Avg'!D801</f>
        <v>1.2363</v>
      </c>
      <c r="G801" s="2">
        <f>'Moving Avg'!F801</f>
        <v>1.207165</v>
      </c>
      <c r="H801" s="2">
        <f>'Moving Avg'!G801</f>
        <v>1.18981</v>
      </c>
      <c r="I801" s="2">
        <f>'Moving Avg'!H801</f>
        <v>1.1074009999999985</v>
      </c>
      <c r="J801" s="6" t="str">
        <f>OBV!F801</f>
        <v>BEARISH</v>
      </c>
      <c r="K801" s="6" t="str">
        <f>OBV!G801</f>
        <v>STRONG</v>
      </c>
      <c r="L801" s="6" t="str">
        <f>OBV!H801</f>
        <v>BEARISH DIVERGENCE</v>
      </c>
      <c r="M801" s="8">
        <f t="shared" si="120"/>
        <v>25</v>
      </c>
      <c r="N801" s="8">
        <f t="shared" si="121"/>
        <v>45</v>
      </c>
      <c r="O801" s="8">
        <f t="shared" si="122"/>
        <v>50</v>
      </c>
      <c r="P801" s="8">
        <f t="shared" si="123"/>
        <v>33</v>
      </c>
      <c r="Q801" s="9">
        <f t="shared" si="124"/>
        <v>36.950000000000003</v>
      </c>
      <c r="R801" s="9">
        <f t="shared" si="125"/>
        <v>39.75</v>
      </c>
      <c r="S801" s="9">
        <f t="shared" si="126"/>
        <v>37.85</v>
      </c>
      <c r="T801" s="9">
        <f t="shared" si="127"/>
        <v>38.25</v>
      </c>
      <c r="U801" s="8">
        <f t="shared" si="128"/>
        <v>38.183333333333337</v>
      </c>
      <c r="V801" s="8">
        <f t="shared" si="129"/>
        <v>38.200000000000003</v>
      </c>
    </row>
    <row r="802" spans="1:22" ht="13.5" x14ac:dyDescent="0.25">
      <c r="A802" s="3">
        <f>RSI!A802</f>
        <v>43168</v>
      </c>
      <c r="B802" s="2">
        <f>RSI!B802</f>
        <v>1.2363</v>
      </c>
      <c r="C802" s="2">
        <f>RSI!I802</f>
        <v>58.172265409587418</v>
      </c>
      <c r="D802" s="2">
        <f>MACD!E802</f>
        <v>-2.1056115213144544E-2</v>
      </c>
      <c r="E802" s="2">
        <f>MACD!F802</f>
        <v>-2.3060440215301944E-2</v>
      </c>
      <c r="F802" s="2">
        <f>'Moving Avg'!D802</f>
        <v>1.2350999999999999</v>
      </c>
      <c r="G802" s="2">
        <f>'Moving Avg'!F802</f>
        <v>1.2104700000000002</v>
      </c>
      <c r="H802" s="2">
        <f>'Moving Avg'!G802</f>
        <v>1.191492</v>
      </c>
      <c r="I802" s="2">
        <f>'Moving Avg'!H802</f>
        <v>1.1085654999999983</v>
      </c>
      <c r="J802" s="6" t="str">
        <f>OBV!F802</f>
        <v>BEARISH</v>
      </c>
      <c r="K802" s="6" t="str">
        <f>OBV!G802</f>
        <v>STRONG</v>
      </c>
      <c r="L802" s="6" t="str">
        <f>OBV!H802</f>
        <v>CONFIRMED BEARISH</v>
      </c>
      <c r="M802" s="8">
        <f t="shared" si="120"/>
        <v>25</v>
      </c>
      <c r="N802" s="8">
        <f t="shared" si="121"/>
        <v>0</v>
      </c>
      <c r="O802" s="8">
        <f t="shared" si="122"/>
        <v>50</v>
      </c>
      <c r="P802" s="8">
        <f t="shared" si="123"/>
        <v>33</v>
      </c>
      <c r="Q802" s="9">
        <f t="shared" si="124"/>
        <v>21.2</v>
      </c>
      <c r="R802" s="9">
        <f t="shared" si="125"/>
        <v>30.75</v>
      </c>
      <c r="S802" s="9">
        <f t="shared" si="126"/>
        <v>31.1</v>
      </c>
      <c r="T802" s="9">
        <f t="shared" si="127"/>
        <v>27</v>
      </c>
      <c r="U802" s="8">
        <f t="shared" si="128"/>
        <v>27.683333333333337</v>
      </c>
      <c r="V802" s="8">
        <f t="shared" si="129"/>
        <v>27.512500000000003</v>
      </c>
    </row>
    <row r="803" spans="1:22" ht="13.5" x14ac:dyDescent="0.25">
      <c r="A803" s="3">
        <f>RSI!A803</f>
        <v>43171</v>
      </c>
      <c r="B803" s="2">
        <f>RSI!B803</f>
        <v>1.2302999999999999</v>
      </c>
      <c r="C803" s="2">
        <f>RSI!I803</f>
        <v>55.995880127011475</v>
      </c>
      <c r="D803" s="2">
        <f>MACD!E803</f>
        <v>-1.3585078141465257E-2</v>
      </c>
      <c r="E803" s="2">
        <f>MACD!F803</f>
        <v>-2.1165367800534608E-2</v>
      </c>
      <c r="F803" s="2">
        <f>'Moving Avg'!D803</f>
        <v>1.2363</v>
      </c>
      <c r="G803" s="2">
        <f>'Moving Avg'!F803</f>
        <v>1.2134750000000001</v>
      </c>
      <c r="H803" s="2">
        <f>'Moving Avg'!G803</f>
        <v>1.1926940000000001</v>
      </c>
      <c r="I803" s="2">
        <f>'Moving Avg'!H803</f>
        <v>1.1097259999999984</v>
      </c>
      <c r="J803" s="6" t="str">
        <f>OBV!F803</f>
        <v>BEARISH</v>
      </c>
      <c r="K803" s="6" t="str">
        <f>OBV!G803</f>
        <v>STRONG</v>
      </c>
      <c r="L803" s="6" t="str">
        <f>OBV!H803</f>
        <v>BEARISH DIVERGENCE</v>
      </c>
      <c r="M803" s="8">
        <f t="shared" si="120"/>
        <v>25</v>
      </c>
      <c r="N803" s="8">
        <f t="shared" si="121"/>
        <v>0</v>
      </c>
      <c r="O803" s="8">
        <f t="shared" si="122"/>
        <v>50</v>
      </c>
      <c r="P803" s="8">
        <f t="shared" si="123"/>
        <v>33</v>
      </c>
      <c r="Q803" s="9">
        <f t="shared" si="124"/>
        <v>21.2</v>
      </c>
      <c r="R803" s="9">
        <f t="shared" si="125"/>
        <v>30.75</v>
      </c>
      <c r="S803" s="9">
        <f t="shared" si="126"/>
        <v>31.1</v>
      </c>
      <c r="T803" s="9">
        <f t="shared" si="127"/>
        <v>27</v>
      </c>
      <c r="U803" s="8">
        <f t="shared" si="128"/>
        <v>27.683333333333337</v>
      </c>
      <c r="V803" s="8">
        <f t="shared" si="129"/>
        <v>27.512500000000003</v>
      </c>
    </row>
    <row r="804" spans="1:22" ht="13.5" x14ac:dyDescent="0.25">
      <c r="A804" s="3">
        <f>RSI!A804</f>
        <v>43172</v>
      </c>
      <c r="B804" s="2">
        <f>RSI!B804</f>
        <v>1.2363</v>
      </c>
      <c r="C804" s="2">
        <f>RSI!I804</f>
        <v>57.700168662531645</v>
      </c>
      <c r="D804" s="2">
        <f>MACD!E804</f>
        <v>-7.8162020523551146E-3</v>
      </c>
      <c r="E804" s="2">
        <f>MACD!F804</f>
        <v>-1.8495534650898711E-2</v>
      </c>
      <c r="F804" s="2">
        <f>'Moving Avg'!D804</f>
        <v>1.2363</v>
      </c>
      <c r="G804" s="2">
        <f>'Moving Avg'!F804</f>
        <v>1.2167800000000002</v>
      </c>
      <c r="H804" s="2">
        <f>'Moving Avg'!G804</f>
        <v>1.194256</v>
      </c>
      <c r="I804" s="2">
        <f>'Moving Avg'!H804</f>
        <v>1.1108649999999984</v>
      </c>
      <c r="J804" s="6" t="str">
        <f>OBV!F804</f>
        <v>BEARISH</v>
      </c>
      <c r="K804" s="6" t="str">
        <f>OBV!G804</f>
        <v>STRONG</v>
      </c>
      <c r="L804" s="6" t="str">
        <f>OBV!H804</f>
        <v>NEUTRAL</v>
      </c>
      <c r="M804" s="8">
        <f t="shared" si="120"/>
        <v>25</v>
      </c>
      <c r="N804" s="8">
        <f t="shared" si="121"/>
        <v>0</v>
      </c>
      <c r="O804" s="8">
        <f t="shared" si="122"/>
        <v>50</v>
      </c>
      <c r="P804" s="8">
        <f t="shared" si="123"/>
        <v>33</v>
      </c>
      <c r="Q804" s="9">
        <f t="shared" si="124"/>
        <v>21.2</v>
      </c>
      <c r="R804" s="9">
        <f t="shared" si="125"/>
        <v>30.75</v>
      </c>
      <c r="S804" s="9">
        <f t="shared" si="126"/>
        <v>31.1</v>
      </c>
      <c r="T804" s="9">
        <f t="shared" si="127"/>
        <v>27</v>
      </c>
      <c r="U804" s="8">
        <f t="shared" si="128"/>
        <v>27.683333333333337</v>
      </c>
      <c r="V804" s="8">
        <f t="shared" si="129"/>
        <v>27.512500000000003</v>
      </c>
    </row>
    <row r="805" spans="1:22" ht="13.5" x14ac:dyDescent="0.25">
      <c r="A805" s="3">
        <f>RSI!A805</f>
        <v>43173</v>
      </c>
      <c r="B805" s="2">
        <f>RSI!B805</f>
        <v>1.2302999999999999</v>
      </c>
      <c r="C805" s="2">
        <f>RSI!I805</f>
        <v>55.389886923259553</v>
      </c>
      <c r="D805" s="2">
        <f>MACD!E805</f>
        <v>-2.6261572298060809E-3</v>
      </c>
      <c r="E805" s="2">
        <f>MACD!F805</f>
        <v>-1.5321659166680187E-2</v>
      </c>
      <c r="F805" s="2">
        <f>'Moving Avg'!D805</f>
        <v>1.2338999999999998</v>
      </c>
      <c r="G805" s="2">
        <f>'Moving Avg'!F805</f>
        <v>1.2200849999999999</v>
      </c>
      <c r="H805" s="2">
        <f>'Moving Avg'!G805</f>
        <v>1.1954579999999999</v>
      </c>
      <c r="I805" s="2">
        <f>'Moving Avg'!H805</f>
        <v>1.1119739999999985</v>
      </c>
      <c r="J805" s="6" t="str">
        <f>OBV!F805</f>
        <v>BEARISH</v>
      </c>
      <c r="K805" s="6" t="str">
        <f>OBV!G805</f>
        <v>STRONG</v>
      </c>
      <c r="L805" s="6" t="str">
        <f>OBV!H805</f>
        <v>CONFIRMED BEARISH</v>
      </c>
      <c r="M805" s="8">
        <f t="shared" si="120"/>
        <v>25</v>
      </c>
      <c r="N805" s="8">
        <f t="shared" si="121"/>
        <v>0</v>
      </c>
      <c r="O805" s="8">
        <f t="shared" si="122"/>
        <v>50</v>
      </c>
      <c r="P805" s="8">
        <f t="shared" si="123"/>
        <v>33</v>
      </c>
      <c r="Q805" s="9">
        <f t="shared" si="124"/>
        <v>21.2</v>
      </c>
      <c r="R805" s="9">
        <f t="shared" si="125"/>
        <v>30.75</v>
      </c>
      <c r="S805" s="9">
        <f t="shared" si="126"/>
        <v>31.1</v>
      </c>
      <c r="T805" s="9">
        <f t="shared" si="127"/>
        <v>27</v>
      </c>
      <c r="U805" s="8">
        <f t="shared" si="128"/>
        <v>27.683333333333337</v>
      </c>
      <c r="V805" s="8">
        <f t="shared" si="129"/>
        <v>27.512500000000003</v>
      </c>
    </row>
    <row r="806" spans="1:22" ht="13.5" x14ac:dyDescent="0.25">
      <c r="A806" s="3">
        <f>RSI!A806</f>
        <v>43174</v>
      </c>
      <c r="B806" s="2">
        <f>RSI!B806</f>
        <v>1.2302999999999999</v>
      </c>
      <c r="C806" s="2">
        <f>RSI!I806</f>
        <v>55.389886923259553</v>
      </c>
      <c r="D806" s="2">
        <f>MACD!E806</f>
        <v>-3.8632884117997257E-3</v>
      </c>
      <c r="E806" s="2">
        <f>MACD!F806</f>
        <v>-1.3029985015704095E-2</v>
      </c>
      <c r="F806" s="2">
        <f>'Moving Avg'!D806</f>
        <v>1.2326999999999999</v>
      </c>
      <c r="G806" s="2">
        <f>'Moving Avg'!F806</f>
        <v>1.2236899999999999</v>
      </c>
      <c r="H806" s="2">
        <f>'Moving Avg'!G806</f>
        <v>1.1966600000000001</v>
      </c>
      <c r="I806" s="2">
        <f>'Moving Avg'!H806</f>
        <v>1.1131344999999986</v>
      </c>
      <c r="J806" s="6" t="str">
        <f>OBV!F806</f>
        <v>BEARISH</v>
      </c>
      <c r="K806" s="6" t="str">
        <f>OBV!G806</f>
        <v>STRONG</v>
      </c>
      <c r="L806" s="6" t="str">
        <f>OBV!H806</f>
        <v>CONFIRMED BEARISH</v>
      </c>
      <c r="M806" s="8">
        <f t="shared" si="120"/>
        <v>25</v>
      </c>
      <c r="N806" s="8">
        <f t="shared" si="121"/>
        <v>0</v>
      </c>
      <c r="O806" s="8">
        <f t="shared" si="122"/>
        <v>50</v>
      </c>
      <c r="P806" s="8">
        <f t="shared" si="123"/>
        <v>33</v>
      </c>
      <c r="Q806" s="9">
        <f t="shared" si="124"/>
        <v>21.2</v>
      </c>
      <c r="R806" s="9">
        <f t="shared" si="125"/>
        <v>30.75</v>
      </c>
      <c r="S806" s="9">
        <f t="shared" si="126"/>
        <v>31.1</v>
      </c>
      <c r="T806" s="9">
        <f t="shared" si="127"/>
        <v>27</v>
      </c>
      <c r="U806" s="8">
        <f t="shared" si="128"/>
        <v>27.683333333333337</v>
      </c>
      <c r="V806" s="8">
        <f t="shared" si="129"/>
        <v>27.512500000000003</v>
      </c>
    </row>
    <row r="807" spans="1:22" ht="13.5" x14ac:dyDescent="0.25">
      <c r="A807" s="3">
        <f>RSI!A807</f>
        <v>43175</v>
      </c>
      <c r="B807" s="2">
        <f>RSI!B807</f>
        <v>1.1942999999999999</v>
      </c>
      <c r="C807" s="2">
        <f>RSI!I807</f>
        <v>43.320136360991299</v>
      </c>
      <c r="D807" s="2">
        <f>MACD!E807</f>
        <v>2.2883984218153852E-3</v>
      </c>
      <c r="E807" s="2">
        <f>MACD!F807</f>
        <v>-9.9663083282001998E-3</v>
      </c>
      <c r="F807" s="2">
        <f>'Moving Avg'!D807</f>
        <v>1.2242999999999999</v>
      </c>
      <c r="G807" s="2">
        <f>'Moving Avg'!F807</f>
        <v>1.2251949999999998</v>
      </c>
      <c r="H807" s="2">
        <f>'Moving Avg'!G807</f>
        <v>1.1977419999999999</v>
      </c>
      <c r="I807" s="2">
        <f>'Moving Avg'!H807</f>
        <v>1.1140889999999986</v>
      </c>
      <c r="J807" s="6" t="str">
        <f>OBV!F807</f>
        <v>BEARISH</v>
      </c>
      <c r="K807" s="6" t="str">
        <f>OBV!G807</f>
        <v>STRONG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33</v>
      </c>
      <c r="Q807" s="9">
        <f t="shared" si="124"/>
        <v>21.2</v>
      </c>
      <c r="R807" s="9">
        <f t="shared" si="125"/>
        <v>30.75</v>
      </c>
      <c r="S807" s="9">
        <f t="shared" si="126"/>
        <v>31.1</v>
      </c>
      <c r="T807" s="9">
        <f t="shared" si="127"/>
        <v>27</v>
      </c>
      <c r="U807" s="8">
        <f t="shared" si="128"/>
        <v>27.683333333333337</v>
      </c>
      <c r="V807" s="8">
        <f t="shared" si="129"/>
        <v>27.512500000000003</v>
      </c>
    </row>
    <row r="808" spans="1:22" ht="13.5" x14ac:dyDescent="0.25">
      <c r="A808" s="3">
        <f>RSI!A808</f>
        <v>43178</v>
      </c>
      <c r="B808" s="2">
        <f>RSI!B808</f>
        <v>1.2182999999999999</v>
      </c>
      <c r="C808" s="2">
        <f>RSI!I808</f>
        <v>50.987836403990904</v>
      </c>
      <c r="D808" s="2">
        <f>MACD!E808</f>
        <v>3.0820174689860647E-3</v>
      </c>
      <c r="E808" s="2">
        <f>MACD!F808</f>
        <v>-7.3566431687629476E-3</v>
      </c>
      <c r="F808" s="2">
        <f>'Moving Avg'!D808</f>
        <v>1.2219</v>
      </c>
      <c r="G808" s="2">
        <f>'Moving Avg'!F808</f>
        <v>1.2275999999999998</v>
      </c>
      <c r="H808" s="2">
        <f>'Moving Avg'!G808</f>
        <v>1.1988239999999999</v>
      </c>
      <c r="I808" s="2">
        <f>'Moving Avg'!H808</f>
        <v>1.1151894999999987</v>
      </c>
      <c r="J808" s="6" t="str">
        <f>OBV!F808</f>
        <v>BEARISH</v>
      </c>
      <c r="K808" s="6" t="str">
        <f>OBV!G808</f>
        <v>STRONG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33</v>
      </c>
      <c r="Q808" s="9">
        <f t="shared" si="124"/>
        <v>21.2</v>
      </c>
      <c r="R808" s="9">
        <f t="shared" si="125"/>
        <v>30.75</v>
      </c>
      <c r="S808" s="9">
        <f t="shared" si="126"/>
        <v>31.1</v>
      </c>
      <c r="T808" s="9">
        <f t="shared" si="127"/>
        <v>27</v>
      </c>
      <c r="U808" s="8">
        <f t="shared" si="128"/>
        <v>27.683333333333337</v>
      </c>
      <c r="V808" s="8">
        <f t="shared" si="129"/>
        <v>27.512500000000003</v>
      </c>
    </row>
    <row r="809" spans="1:22" ht="13.5" x14ac:dyDescent="0.25">
      <c r="A809" s="3">
        <f>RSI!A809</f>
        <v>43180</v>
      </c>
      <c r="B809" s="2">
        <f>RSI!B809</f>
        <v>1.2242999999999999</v>
      </c>
      <c r="C809" s="2">
        <f>RSI!I809</f>
        <v>52.710213967149542</v>
      </c>
      <c r="D809" s="2">
        <f>MACD!E809</f>
        <v>5.1387615376357054E-3</v>
      </c>
      <c r="E809" s="2">
        <f>MACD!F809</f>
        <v>-4.8575622274832173E-3</v>
      </c>
      <c r="F809" s="2">
        <f>'Moving Avg'!D809</f>
        <v>1.2195</v>
      </c>
      <c r="G809" s="2">
        <f>'Moving Avg'!F809</f>
        <v>1.2287999999999999</v>
      </c>
      <c r="H809" s="2">
        <f>'Moving Avg'!G809</f>
        <v>1.2000259999999998</v>
      </c>
      <c r="I809" s="2">
        <f>'Moving Avg'!H809</f>
        <v>1.1163199999999986</v>
      </c>
      <c r="J809" s="6" t="str">
        <f>OBV!F809</f>
        <v>BEARISH</v>
      </c>
      <c r="K809" s="6" t="str">
        <f>OBV!G809</f>
        <v>STRONG</v>
      </c>
      <c r="L809" s="6" t="str">
        <f>OBV!H809</f>
        <v>CONFIRMED BEARISH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33</v>
      </c>
      <c r="Q809" s="9">
        <f t="shared" si="124"/>
        <v>21.2</v>
      </c>
      <c r="R809" s="9">
        <f t="shared" si="125"/>
        <v>30.75</v>
      </c>
      <c r="S809" s="9">
        <f t="shared" si="126"/>
        <v>31.1</v>
      </c>
      <c r="T809" s="9">
        <f t="shared" si="127"/>
        <v>27</v>
      </c>
      <c r="U809" s="8">
        <f t="shared" si="128"/>
        <v>27.683333333333337</v>
      </c>
      <c r="V809" s="8">
        <f t="shared" si="129"/>
        <v>27.512500000000003</v>
      </c>
    </row>
    <row r="810" spans="1:22" ht="13.5" x14ac:dyDescent="0.25">
      <c r="A810" s="3">
        <f>RSI!A810</f>
        <v>43181</v>
      </c>
      <c r="B810" s="2">
        <f>RSI!B810</f>
        <v>1.2363</v>
      </c>
      <c r="C810" s="2">
        <f>RSI!I810</f>
        <v>56.037723707246862</v>
      </c>
      <c r="D810" s="2">
        <f>MACD!E810</f>
        <v>6.8625494941261245E-3</v>
      </c>
      <c r="E810" s="2">
        <f>MACD!F810</f>
        <v>-2.5135398831613491E-3</v>
      </c>
      <c r="F810" s="2">
        <f>'Moving Avg'!D810</f>
        <v>1.2207000000000001</v>
      </c>
      <c r="G810" s="2">
        <f>'Moving Avg'!F810</f>
        <v>1.2311999999999999</v>
      </c>
      <c r="H810" s="2">
        <f>'Moving Avg'!G810</f>
        <v>1.2013479999999999</v>
      </c>
      <c r="I810" s="2">
        <f>'Moving Avg'!H810</f>
        <v>1.1174589999999989</v>
      </c>
      <c r="J810" s="6" t="str">
        <f>OBV!F810</f>
        <v>BEARISH</v>
      </c>
      <c r="K810" s="6" t="str">
        <f>OBV!G810</f>
        <v>STRONG</v>
      </c>
      <c r="L810" s="6" t="str">
        <f>OBV!H810</f>
        <v>BEARISH DIVERGENCE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33</v>
      </c>
      <c r="Q810" s="9">
        <f t="shared" si="124"/>
        <v>21.2</v>
      </c>
      <c r="R810" s="9">
        <f t="shared" si="125"/>
        <v>30.75</v>
      </c>
      <c r="S810" s="9">
        <f t="shared" si="126"/>
        <v>31.1</v>
      </c>
      <c r="T810" s="9">
        <f t="shared" si="127"/>
        <v>27</v>
      </c>
      <c r="U810" s="8">
        <f t="shared" si="128"/>
        <v>27.683333333333337</v>
      </c>
      <c r="V810" s="8">
        <f t="shared" si="129"/>
        <v>27.512500000000003</v>
      </c>
    </row>
    <row r="811" spans="1:22" ht="13.5" x14ac:dyDescent="0.25">
      <c r="A811" s="3">
        <f>RSI!A811</f>
        <v>43182</v>
      </c>
      <c r="B811" s="2">
        <f>RSI!B811</f>
        <v>1.2363</v>
      </c>
      <c r="C811" s="2">
        <f>RSI!I811</f>
        <v>56.037723707246862</v>
      </c>
      <c r="D811" s="2">
        <f>MACD!E811</f>
        <v>7.2801890669418334E-3</v>
      </c>
      <c r="E811" s="2">
        <f>MACD!F811</f>
        <v>-5.5479409314071275E-4</v>
      </c>
      <c r="F811" s="2">
        <f>'Moving Avg'!D811</f>
        <v>1.2219</v>
      </c>
      <c r="G811" s="2">
        <f>'Moving Avg'!F811</f>
        <v>1.2326999999999999</v>
      </c>
      <c r="H811" s="2">
        <f>'Moving Avg'!G811</f>
        <v>1.20255</v>
      </c>
      <c r="I811" s="2">
        <f>'Moving Avg'!H811</f>
        <v>1.1186234999999987</v>
      </c>
      <c r="J811" s="6" t="str">
        <f>OBV!F811</f>
        <v>BEARISH</v>
      </c>
      <c r="K811" s="6" t="str">
        <f>OBV!G811</f>
        <v>STRONG</v>
      </c>
      <c r="L811" s="6" t="str">
        <f>OBV!H811</f>
        <v>BEARISH DIVERGENCE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33</v>
      </c>
      <c r="Q811" s="9">
        <f t="shared" si="124"/>
        <v>21.2</v>
      </c>
      <c r="R811" s="9">
        <f t="shared" si="125"/>
        <v>30.75</v>
      </c>
      <c r="S811" s="9">
        <f t="shared" si="126"/>
        <v>31.1</v>
      </c>
      <c r="T811" s="9">
        <f t="shared" si="127"/>
        <v>27</v>
      </c>
      <c r="U811" s="8">
        <f t="shared" si="128"/>
        <v>27.683333333333337</v>
      </c>
      <c r="V811" s="8">
        <f t="shared" si="129"/>
        <v>27.512500000000003</v>
      </c>
    </row>
    <row r="812" spans="1:22" ht="13.5" x14ac:dyDescent="0.25">
      <c r="A812" s="3">
        <f>RSI!A812</f>
        <v>43185</v>
      </c>
      <c r="B812" s="2">
        <f>RSI!B812</f>
        <v>1.2363</v>
      </c>
      <c r="C812" s="2">
        <f>RSI!I812</f>
        <v>56.037723707246862</v>
      </c>
      <c r="D812" s="2">
        <f>MACD!E812</f>
        <v>7.5244344408920139E-3</v>
      </c>
      <c r="E812" s="2">
        <f>MACD!F812</f>
        <v>1.0610516136658325E-3</v>
      </c>
      <c r="F812" s="2">
        <f>'Moving Avg'!D812</f>
        <v>1.2302999999999999</v>
      </c>
      <c r="G812" s="2">
        <f>'Moving Avg'!F812</f>
        <v>1.2323999999999997</v>
      </c>
      <c r="H812" s="2">
        <f>'Moving Avg'!G812</f>
        <v>1.2036319999999998</v>
      </c>
      <c r="I812" s="2">
        <f>'Moving Avg'!H812</f>
        <v>1.1197879999999989</v>
      </c>
      <c r="J812" s="6" t="str">
        <f>OBV!F812</f>
        <v>BULLISH</v>
      </c>
      <c r="K812" s="6" t="str">
        <f>OBV!G812</f>
        <v>WEAK</v>
      </c>
      <c r="L812" s="6" t="str">
        <f>OBV!H812</f>
        <v>CONFIRMED BULLISH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67</v>
      </c>
      <c r="Q812" s="9">
        <f t="shared" si="124"/>
        <v>26.299999999999997</v>
      </c>
      <c r="R812" s="9">
        <f t="shared" si="125"/>
        <v>39.25</v>
      </c>
      <c r="S812" s="9">
        <f t="shared" si="126"/>
        <v>46.400000000000006</v>
      </c>
      <c r="T812" s="9">
        <f t="shared" si="127"/>
        <v>35.5</v>
      </c>
      <c r="U812" s="8">
        <f t="shared" si="128"/>
        <v>37.31666666666667</v>
      </c>
      <c r="V812" s="8">
        <f t="shared" si="129"/>
        <v>36.862499999999997</v>
      </c>
    </row>
    <row r="813" spans="1:22" ht="13.5" x14ac:dyDescent="0.25">
      <c r="A813" s="3">
        <f>RSI!A813</f>
        <v>43186</v>
      </c>
      <c r="B813" s="2">
        <f>RSI!B813</f>
        <v>1.2242999999999999</v>
      </c>
      <c r="C813" s="2">
        <f>RSI!I813</f>
        <v>51.510788923797371</v>
      </c>
      <c r="D813" s="2">
        <f>MACD!E813</f>
        <v>7.5958582017834342E-3</v>
      </c>
      <c r="E813" s="2">
        <f>MACD!F813</f>
        <v>2.368012931289353E-3</v>
      </c>
      <c r="F813" s="2">
        <f>'Moving Avg'!D813</f>
        <v>1.2314999999999998</v>
      </c>
      <c r="G813" s="2">
        <f>'Moving Avg'!F813</f>
        <v>1.2311999999999999</v>
      </c>
      <c r="H813" s="2">
        <f>'Moving Avg'!G813</f>
        <v>1.2043519999999999</v>
      </c>
      <c r="I813" s="2">
        <f>'Moving Avg'!H813</f>
        <v>1.1208669999999987</v>
      </c>
      <c r="J813" s="6" t="str">
        <f>OBV!F813</f>
        <v>BULLISH</v>
      </c>
      <c r="K813" s="6" t="str">
        <f>OBV!G813</f>
        <v>WEAK</v>
      </c>
      <c r="L813" s="6" t="str">
        <f>OBV!H813</f>
        <v>CONFIRMED BULLISH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67</v>
      </c>
      <c r="Q813" s="9">
        <f t="shared" si="124"/>
        <v>26.299999999999997</v>
      </c>
      <c r="R813" s="9">
        <f t="shared" si="125"/>
        <v>39.25</v>
      </c>
      <c r="S813" s="9">
        <f t="shared" si="126"/>
        <v>46.400000000000006</v>
      </c>
      <c r="T813" s="9">
        <f t="shared" si="127"/>
        <v>35.5</v>
      </c>
      <c r="U813" s="8">
        <f t="shared" si="128"/>
        <v>37.31666666666667</v>
      </c>
      <c r="V813" s="8">
        <f t="shared" si="129"/>
        <v>36.862499999999997</v>
      </c>
    </row>
    <row r="814" spans="1:22" ht="13.5" x14ac:dyDescent="0.25">
      <c r="A814" s="3">
        <f>RSI!A814</f>
        <v>43187</v>
      </c>
      <c r="B814" s="2">
        <f>RSI!B814</f>
        <v>1.2182999999999999</v>
      </c>
      <c r="C814" s="2">
        <f>RSI!I814</f>
        <v>49.363528898890635</v>
      </c>
      <c r="D814" s="2">
        <f>MACD!E814</f>
        <v>9.0011519380737148E-3</v>
      </c>
      <c r="E814" s="2">
        <f>MACD!F814</f>
        <v>3.6946407326462257E-3</v>
      </c>
      <c r="F814" s="2">
        <f>'Moving Avg'!D814</f>
        <v>1.2302999999999999</v>
      </c>
      <c r="G814" s="2">
        <f>'Moving Avg'!F814</f>
        <v>1.2296999999999998</v>
      </c>
      <c r="H814" s="2">
        <f>'Moving Avg'!G814</f>
        <v>1.2049519999999998</v>
      </c>
      <c r="I814" s="2">
        <f>'Moving Avg'!H814</f>
        <v>1.1219159999999988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66.5</v>
      </c>
      <c r="Q814" s="9">
        <f t="shared" si="124"/>
        <v>26.225000000000001</v>
      </c>
      <c r="R814" s="9">
        <f t="shared" si="125"/>
        <v>39.125</v>
      </c>
      <c r="S814" s="9">
        <f t="shared" si="126"/>
        <v>46.174999999999997</v>
      </c>
      <c r="T814" s="9">
        <f t="shared" si="127"/>
        <v>35.375</v>
      </c>
      <c r="U814" s="8">
        <f t="shared" si="128"/>
        <v>37.174999999999997</v>
      </c>
      <c r="V814" s="8">
        <f t="shared" si="129"/>
        <v>36.724999999999994</v>
      </c>
    </row>
    <row r="815" spans="1:22" ht="13.5" x14ac:dyDescent="0.25">
      <c r="A815" s="3">
        <f>RSI!A815</f>
        <v>43188</v>
      </c>
      <c r="B815" s="2">
        <f>RSI!B815</f>
        <v>1.2182999999999999</v>
      </c>
      <c r="C815" s="2">
        <f>RSI!I815</f>
        <v>49.363528898890635</v>
      </c>
      <c r="D815" s="2">
        <f>MACD!E815</f>
        <v>9.2816396011152769E-3</v>
      </c>
      <c r="E815" s="2">
        <f>MACD!F815</f>
        <v>4.8120405063400359E-3</v>
      </c>
      <c r="F815" s="2">
        <f>'Moving Avg'!D815</f>
        <v>1.2266999999999999</v>
      </c>
      <c r="G815" s="2">
        <f>'Moving Avg'!F815</f>
        <v>1.2281999999999997</v>
      </c>
      <c r="H815" s="2">
        <f>'Moving Avg'!G815</f>
        <v>1.2053119999999999</v>
      </c>
      <c r="I815" s="2">
        <f>'Moving Avg'!H815</f>
        <v>1.1229649999999989</v>
      </c>
      <c r="J815" s="6" t="str">
        <f>OBV!F815</f>
        <v>BEARISH</v>
      </c>
      <c r="K815" s="6" t="str">
        <f>OBV!G815</f>
        <v>NEUTRAL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16.5</v>
      </c>
      <c r="Q815" s="9">
        <f t="shared" si="124"/>
        <v>18.725000000000001</v>
      </c>
      <c r="R815" s="9">
        <f t="shared" si="125"/>
        <v>26.625</v>
      </c>
      <c r="S815" s="9">
        <f t="shared" si="126"/>
        <v>23.675000000000001</v>
      </c>
      <c r="T815" s="9">
        <f t="shared" si="127"/>
        <v>22.875</v>
      </c>
      <c r="U815" s="8">
        <f t="shared" si="128"/>
        <v>23.008333333333336</v>
      </c>
      <c r="V815" s="8">
        <f t="shared" si="129"/>
        <v>22.975000000000001</v>
      </c>
    </row>
    <row r="816" spans="1:22" ht="13.5" x14ac:dyDescent="0.25">
      <c r="A816" s="3">
        <f>RSI!A816</f>
        <v>43189</v>
      </c>
      <c r="B816" s="2">
        <f>RSI!B816</f>
        <v>1.2242999999999999</v>
      </c>
      <c r="C816" s="2">
        <f>RSI!I816</f>
        <v>51.698679056311633</v>
      </c>
      <c r="D816" s="2">
        <f>MACD!E816</f>
        <v>9.0879289143117603E-3</v>
      </c>
      <c r="E816" s="2">
        <f>MACD!F816</f>
        <v>5.6672181879343815E-3</v>
      </c>
      <c r="F816" s="2">
        <f>'Moving Avg'!D816</f>
        <v>1.2242999999999999</v>
      </c>
      <c r="G816" s="2">
        <f>'Moving Avg'!F816</f>
        <v>1.2287999999999997</v>
      </c>
      <c r="H816" s="2">
        <f>'Moving Avg'!G816</f>
        <v>1.2059120000000001</v>
      </c>
      <c r="I816" s="2">
        <f>'Moving Avg'!H816</f>
        <v>1.1240439999999989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16.5</v>
      </c>
      <c r="Q816" s="9">
        <f t="shared" si="124"/>
        <v>18.725000000000001</v>
      </c>
      <c r="R816" s="9">
        <f t="shared" si="125"/>
        <v>26.625</v>
      </c>
      <c r="S816" s="9">
        <f t="shared" si="126"/>
        <v>23.675000000000001</v>
      </c>
      <c r="T816" s="9">
        <f t="shared" si="127"/>
        <v>22.875</v>
      </c>
      <c r="U816" s="8">
        <f t="shared" si="128"/>
        <v>23.008333333333336</v>
      </c>
      <c r="V816" s="8">
        <f t="shared" si="129"/>
        <v>22.975000000000001</v>
      </c>
    </row>
    <row r="817" spans="1:22" ht="13.5" x14ac:dyDescent="0.25">
      <c r="A817" s="3">
        <f>RSI!A817</f>
        <v>43192</v>
      </c>
      <c r="B817" s="2">
        <f>RSI!B817</f>
        <v>1.2182999999999999</v>
      </c>
      <c r="C817" s="2">
        <f>RSI!I817</f>
        <v>49.252628244202292</v>
      </c>
      <c r="D817" s="2">
        <f>MACD!E817</f>
        <v>3.8069541150862474E-3</v>
      </c>
      <c r="E817" s="2">
        <f>MACD!F817</f>
        <v>5.295165373364755E-3</v>
      </c>
      <c r="F817" s="2">
        <f>'Moving Avg'!D817</f>
        <v>1.2206999999999999</v>
      </c>
      <c r="G817" s="2">
        <f>'Moving Avg'!F817</f>
        <v>1.2275999999999996</v>
      </c>
      <c r="H817" s="2">
        <f>'Moving Avg'!G817</f>
        <v>1.2062719999999998</v>
      </c>
      <c r="I817" s="2">
        <f>'Moving Avg'!H817</f>
        <v>1.1250929999999988</v>
      </c>
      <c r="J817" s="6" t="str">
        <f>OBV!F817</f>
        <v>BEARISH</v>
      </c>
      <c r="K817" s="6" t="str">
        <f>OBV!G817</f>
        <v>NEUTRAL</v>
      </c>
      <c r="L817" s="6" t="str">
        <f>OBV!H817</f>
        <v>CONFIRMED BEARISH</v>
      </c>
      <c r="M817" s="8">
        <f t="shared" si="120"/>
        <v>25</v>
      </c>
      <c r="N817" s="8">
        <f t="shared" si="121"/>
        <v>45</v>
      </c>
      <c r="O817" s="8">
        <f t="shared" si="122"/>
        <v>50</v>
      </c>
      <c r="P817" s="8">
        <f t="shared" si="123"/>
        <v>16.5</v>
      </c>
      <c r="Q817" s="9">
        <f t="shared" si="124"/>
        <v>34.475000000000001</v>
      </c>
      <c r="R817" s="9">
        <f t="shared" si="125"/>
        <v>35.625</v>
      </c>
      <c r="S817" s="9">
        <f t="shared" si="126"/>
        <v>30.425000000000001</v>
      </c>
      <c r="T817" s="9">
        <f t="shared" si="127"/>
        <v>34.125</v>
      </c>
      <c r="U817" s="8">
        <f t="shared" si="128"/>
        <v>33.508333333333333</v>
      </c>
      <c r="V817" s="8">
        <f t="shared" si="129"/>
        <v>33.662499999999994</v>
      </c>
    </row>
    <row r="818" spans="1:22" ht="13.5" x14ac:dyDescent="0.25">
      <c r="A818" s="3">
        <f>RSI!A818</f>
        <v>43193</v>
      </c>
      <c r="B818" s="2">
        <f>RSI!B818</f>
        <v>1.2002999999999999</v>
      </c>
      <c r="C818" s="2">
        <f>RSI!I818</f>
        <v>42.722148964011737</v>
      </c>
      <c r="D818" s="2">
        <f>MACD!E818</f>
        <v>4.3781909064042335E-3</v>
      </c>
      <c r="E818" s="2">
        <f>MACD!F818</f>
        <v>5.1117704799726509E-3</v>
      </c>
      <c r="F818" s="2">
        <f>'Moving Avg'!D818</f>
        <v>1.2159</v>
      </c>
      <c r="G818" s="2">
        <f>'Moving Avg'!F818</f>
        <v>1.2263999999999995</v>
      </c>
      <c r="H818" s="2">
        <f>'Moving Avg'!G818</f>
        <v>1.2062719999999998</v>
      </c>
      <c r="I818" s="2">
        <f>'Moving Avg'!H818</f>
        <v>1.1260259999999989</v>
      </c>
      <c r="J818" s="6" t="str">
        <f>OBV!F818</f>
        <v>BEARISH</v>
      </c>
      <c r="K818" s="6" t="str">
        <f>OBV!G818</f>
        <v>STRONG</v>
      </c>
      <c r="L818" s="6" t="str">
        <f>OBV!H818</f>
        <v>CONFIRMED BEARISH</v>
      </c>
      <c r="M818" s="8">
        <f t="shared" si="120"/>
        <v>25</v>
      </c>
      <c r="N818" s="8">
        <f t="shared" si="121"/>
        <v>45</v>
      </c>
      <c r="O818" s="8">
        <f t="shared" si="122"/>
        <v>50</v>
      </c>
      <c r="P818" s="8">
        <f t="shared" si="123"/>
        <v>33</v>
      </c>
      <c r="Q818" s="9">
        <f t="shared" si="124"/>
        <v>36.950000000000003</v>
      </c>
      <c r="R818" s="9">
        <f t="shared" si="125"/>
        <v>39.75</v>
      </c>
      <c r="S818" s="9">
        <f t="shared" si="126"/>
        <v>37.85</v>
      </c>
      <c r="T818" s="9">
        <f t="shared" si="127"/>
        <v>38.25</v>
      </c>
      <c r="U818" s="8">
        <f t="shared" si="128"/>
        <v>38.183333333333337</v>
      </c>
      <c r="V818" s="8">
        <f t="shared" si="129"/>
        <v>38.200000000000003</v>
      </c>
    </row>
    <row r="819" spans="1:22" ht="13.5" x14ac:dyDescent="0.25">
      <c r="A819" s="3">
        <f>RSI!A819</f>
        <v>43194</v>
      </c>
      <c r="B819" s="2">
        <f>RSI!B819</f>
        <v>1.2242999999999999</v>
      </c>
      <c r="C819" s="2">
        <f>RSI!I819</f>
        <v>51.883031653160685</v>
      </c>
      <c r="D819" s="2">
        <f>MACD!E819</f>
        <v>4.1262745359962327E-3</v>
      </c>
      <c r="E819" s="2">
        <f>MACD!F819</f>
        <v>4.9146712911773676E-3</v>
      </c>
      <c r="F819" s="2">
        <f>'Moving Avg'!D819</f>
        <v>1.2170999999999998</v>
      </c>
      <c r="G819" s="2">
        <f>'Moving Avg'!F819</f>
        <v>1.2257999999999998</v>
      </c>
      <c r="H819" s="2">
        <f>'Moving Avg'!G819</f>
        <v>1.2069919999999998</v>
      </c>
      <c r="I819" s="2">
        <f>'Moving Avg'!H819</f>
        <v>1.1270529999999988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  <c r="M819" s="8">
        <f t="shared" si="120"/>
        <v>25</v>
      </c>
      <c r="N819" s="8">
        <f t="shared" si="121"/>
        <v>45</v>
      </c>
      <c r="O819" s="8">
        <f t="shared" si="122"/>
        <v>50</v>
      </c>
      <c r="P819" s="8">
        <f t="shared" si="123"/>
        <v>16.5</v>
      </c>
      <c r="Q819" s="9">
        <f t="shared" si="124"/>
        <v>34.475000000000001</v>
      </c>
      <c r="R819" s="9">
        <f t="shared" si="125"/>
        <v>35.625</v>
      </c>
      <c r="S819" s="9">
        <f t="shared" si="126"/>
        <v>30.425000000000001</v>
      </c>
      <c r="T819" s="9">
        <f t="shared" si="127"/>
        <v>34.125</v>
      </c>
      <c r="U819" s="8">
        <f t="shared" si="128"/>
        <v>33.508333333333333</v>
      </c>
      <c r="V819" s="8">
        <f t="shared" si="129"/>
        <v>33.662499999999994</v>
      </c>
    </row>
    <row r="820" spans="1:22" ht="13.5" x14ac:dyDescent="0.25">
      <c r="A820" s="3">
        <f>RSI!A820</f>
        <v>43195</v>
      </c>
      <c r="B820" s="2">
        <f>RSI!B820</f>
        <v>1.2182999999999999</v>
      </c>
      <c r="C820" s="2">
        <f>RSI!I820</f>
        <v>49.7411705717372</v>
      </c>
      <c r="D820" s="2">
        <f>MACD!E820</f>
        <v>6.1724793792834465E-3</v>
      </c>
      <c r="E820" s="2">
        <f>MACD!F820</f>
        <v>5.1662329087985839E-3</v>
      </c>
      <c r="F820" s="2">
        <f>'Moving Avg'!D820</f>
        <v>1.2170999999999998</v>
      </c>
      <c r="G820" s="2">
        <f>'Moving Avg'!F820</f>
        <v>1.2245999999999997</v>
      </c>
      <c r="H820" s="2">
        <f>'Moving Avg'!G820</f>
        <v>1.207714</v>
      </c>
      <c r="I820" s="2">
        <f>'Moving Avg'!H820</f>
        <v>1.1280499999999989</v>
      </c>
      <c r="J820" s="6" t="str">
        <f>OBV!F820</f>
        <v>BEARISH</v>
      </c>
      <c r="K820" s="6" t="str">
        <f>OBV!G820</f>
        <v>NEUTRAL</v>
      </c>
      <c r="L820" s="6" t="str">
        <f>OBV!H820</f>
        <v>NEUTRAL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16.5</v>
      </c>
      <c r="Q820" s="9">
        <f t="shared" si="124"/>
        <v>18.725000000000001</v>
      </c>
      <c r="R820" s="9">
        <f t="shared" si="125"/>
        <v>26.625</v>
      </c>
      <c r="S820" s="9">
        <f t="shared" si="126"/>
        <v>23.675000000000001</v>
      </c>
      <c r="T820" s="9">
        <f t="shared" si="127"/>
        <v>22.875</v>
      </c>
      <c r="U820" s="8">
        <f t="shared" si="128"/>
        <v>23.008333333333336</v>
      </c>
      <c r="V820" s="8">
        <f t="shared" si="129"/>
        <v>22.975000000000001</v>
      </c>
    </row>
    <row r="821" spans="1:22" ht="13.5" x14ac:dyDescent="0.25">
      <c r="A821" s="3">
        <f>RSI!A821</f>
        <v>43196</v>
      </c>
      <c r="B821" s="2">
        <f>RSI!B821</f>
        <v>1.2182999999999999</v>
      </c>
      <c r="C821" s="2">
        <f>RSI!I821</f>
        <v>49.7411705717372</v>
      </c>
      <c r="D821" s="2">
        <f>MACD!E821</f>
        <v>7.9104178818099058E-3</v>
      </c>
      <c r="E821" s="2">
        <f>MACD!F821</f>
        <v>5.7150699034008486E-3</v>
      </c>
      <c r="F821" s="2">
        <f>'Moving Avg'!D821</f>
        <v>1.2159</v>
      </c>
      <c r="G821" s="2">
        <f>'Moving Avg'!F821</f>
        <v>1.2236999999999996</v>
      </c>
      <c r="H821" s="2">
        <f>'Moving Avg'!G821</f>
        <v>1.2084359999999998</v>
      </c>
      <c r="I821" s="2">
        <f>'Moving Avg'!H821</f>
        <v>1.1290209999999989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16.5</v>
      </c>
      <c r="Q821" s="9">
        <f t="shared" si="124"/>
        <v>18.725000000000001</v>
      </c>
      <c r="R821" s="9">
        <f t="shared" si="125"/>
        <v>26.625</v>
      </c>
      <c r="S821" s="9">
        <f t="shared" si="126"/>
        <v>23.675000000000001</v>
      </c>
      <c r="T821" s="9">
        <f t="shared" si="127"/>
        <v>22.875</v>
      </c>
      <c r="U821" s="8">
        <f t="shared" si="128"/>
        <v>23.008333333333336</v>
      </c>
      <c r="V821" s="8">
        <f t="shared" si="129"/>
        <v>22.975000000000001</v>
      </c>
    </row>
    <row r="822" spans="1:22" ht="13.5" x14ac:dyDescent="0.25">
      <c r="A822" s="3">
        <f>RSI!A822</f>
        <v>43200</v>
      </c>
      <c r="B822" s="2">
        <f>RSI!B822</f>
        <v>1.2182999999999999</v>
      </c>
      <c r="C822" s="2">
        <f>RSI!I822</f>
        <v>49.741170571737207</v>
      </c>
      <c r="D822" s="2">
        <f>MACD!E822</f>
        <v>9.3870316045097102E-3</v>
      </c>
      <c r="E822" s="2">
        <f>MACD!F822</f>
        <v>6.4494622436226208E-3</v>
      </c>
      <c r="F822" s="2">
        <f>'Moving Avg'!D822</f>
        <v>1.2159</v>
      </c>
      <c r="G822" s="2">
        <f>'Moving Avg'!F822</f>
        <v>1.2227999999999997</v>
      </c>
      <c r="H822" s="2">
        <f>'Moving Avg'!G822</f>
        <v>1.2092779999999999</v>
      </c>
      <c r="I822" s="2">
        <f>'Moving Avg'!H822</f>
        <v>1.1300179999999989</v>
      </c>
      <c r="J822" s="6" t="str">
        <f>OBV!F822</f>
        <v>BEARISH</v>
      </c>
      <c r="K822" s="6" t="str">
        <f>OBV!G822</f>
        <v>NEUTRAL</v>
      </c>
      <c r="L822" s="6" t="str">
        <f>OBV!H822</f>
        <v>NEUTRAL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16.5</v>
      </c>
      <c r="Q822" s="9">
        <f t="shared" si="124"/>
        <v>18.725000000000001</v>
      </c>
      <c r="R822" s="9">
        <f t="shared" si="125"/>
        <v>26.625</v>
      </c>
      <c r="S822" s="9">
        <f t="shared" si="126"/>
        <v>23.675000000000001</v>
      </c>
      <c r="T822" s="9">
        <f t="shared" si="127"/>
        <v>22.875</v>
      </c>
      <c r="U822" s="8">
        <f t="shared" si="128"/>
        <v>23.008333333333336</v>
      </c>
      <c r="V822" s="8">
        <f t="shared" si="129"/>
        <v>22.975000000000001</v>
      </c>
    </row>
    <row r="823" spans="1:22" ht="13.5" x14ac:dyDescent="0.25">
      <c r="A823" s="3">
        <f>RSI!A823</f>
        <v>43201</v>
      </c>
      <c r="B823" s="2">
        <f>RSI!B823</f>
        <v>1.2302999999999999</v>
      </c>
      <c r="C823" s="2">
        <f>RSI!I823</f>
        <v>54.439451135541312</v>
      </c>
      <c r="D823" s="2">
        <f>MACD!E823</f>
        <v>7.9070334487385541E-3</v>
      </c>
      <c r="E823" s="2">
        <f>MACD!F823</f>
        <v>6.7409764846458079E-3</v>
      </c>
      <c r="F823" s="2">
        <f>'Moving Avg'!D823</f>
        <v>1.2219</v>
      </c>
      <c r="G823" s="2">
        <f>'Moving Avg'!F823</f>
        <v>1.2227999999999997</v>
      </c>
      <c r="H823" s="2">
        <f>'Moving Avg'!G823</f>
        <v>1.2103599999999997</v>
      </c>
      <c r="I823" s="2">
        <f>'Moving Avg'!H823</f>
        <v>1.130997499999999</v>
      </c>
      <c r="J823" s="6" t="str">
        <f>OBV!F823</f>
        <v>BULLISH</v>
      </c>
      <c r="K823" s="6" t="str">
        <f>OBV!G823</f>
        <v>NEUTRAL</v>
      </c>
      <c r="L823" s="6" t="str">
        <f>OBV!H823</f>
        <v>CONFIRMED BULLISH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83.5</v>
      </c>
      <c r="Q823" s="9">
        <f t="shared" si="124"/>
        <v>28.774999999999999</v>
      </c>
      <c r="R823" s="9">
        <f t="shared" si="125"/>
        <v>43.375</v>
      </c>
      <c r="S823" s="9">
        <f t="shared" si="126"/>
        <v>53.825000000000003</v>
      </c>
      <c r="T823" s="9">
        <f t="shared" si="127"/>
        <v>39.625</v>
      </c>
      <c r="U823" s="8">
        <f t="shared" si="128"/>
        <v>41.991666666666667</v>
      </c>
      <c r="V823" s="8">
        <f t="shared" si="129"/>
        <v>41.400000000000006</v>
      </c>
    </row>
    <row r="824" spans="1:22" ht="13.5" x14ac:dyDescent="0.25">
      <c r="A824" s="3">
        <f>RSI!A824</f>
        <v>43202</v>
      </c>
      <c r="B824" s="2">
        <f>RSI!B824</f>
        <v>1.2302999999999999</v>
      </c>
      <c r="C824" s="2">
        <f>RSI!I824</f>
        <v>54.439451135541312</v>
      </c>
      <c r="D824" s="2">
        <f>MACD!E824</f>
        <v>5.6659290993597011E-3</v>
      </c>
      <c r="E824" s="2">
        <f>MACD!F824</f>
        <v>6.5259670075885874E-3</v>
      </c>
      <c r="F824" s="2">
        <f>'Moving Avg'!D824</f>
        <v>1.2230999999999999</v>
      </c>
      <c r="G824" s="2">
        <f>'Moving Avg'!F824</f>
        <v>1.2224999999999997</v>
      </c>
      <c r="H824" s="2">
        <f>'Moving Avg'!G824</f>
        <v>1.2114419999999997</v>
      </c>
      <c r="I824" s="2">
        <f>'Moving Avg'!H824</f>
        <v>1.1318994999999989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  <c r="M824" s="8">
        <f t="shared" si="120"/>
        <v>25</v>
      </c>
      <c r="N824" s="8">
        <f t="shared" si="121"/>
        <v>45</v>
      </c>
      <c r="O824" s="8">
        <f t="shared" si="122"/>
        <v>50</v>
      </c>
      <c r="P824" s="8">
        <f t="shared" si="123"/>
        <v>83.5</v>
      </c>
      <c r="Q824" s="9">
        <f t="shared" si="124"/>
        <v>44.524999999999999</v>
      </c>
      <c r="R824" s="9">
        <f t="shared" si="125"/>
        <v>52.375</v>
      </c>
      <c r="S824" s="9">
        <f t="shared" si="126"/>
        <v>60.575000000000003</v>
      </c>
      <c r="T824" s="9">
        <f t="shared" si="127"/>
        <v>50.875</v>
      </c>
      <c r="U824" s="8">
        <f t="shared" si="128"/>
        <v>52.491666666666674</v>
      </c>
      <c r="V824" s="8">
        <f t="shared" si="129"/>
        <v>52.087500000000006</v>
      </c>
    </row>
    <row r="825" spans="1:22" ht="13.5" x14ac:dyDescent="0.25">
      <c r="A825" s="3">
        <f>RSI!A825</f>
        <v>43203</v>
      </c>
      <c r="B825" s="2">
        <f>RSI!B825</f>
        <v>1.2122999999999999</v>
      </c>
      <c r="C825" s="2">
        <f>RSI!I825</f>
        <v>46.82460207149483</v>
      </c>
      <c r="D825" s="2">
        <f>MACD!E825</f>
        <v>5.0420903173751253E-3</v>
      </c>
      <c r="E825" s="2">
        <f>MACD!F825</f>
        <v>6.2291916695458955E-3</v>
      </c>
      <c r="F825" s="2">
        <f>'Moving Avg'!D825</f>
        <v>1.2219</v>
      </c>
      <c r="G825" s="2">
        <f>'Moving Avg'!F825</f>
        <v>1.2215999999999998</v>
      </c>
      <c r="H825" s="2">
        <f>'Moving Avg'!G825</f>
        <v>1.2119219999999995</v>
      </c>
      <c r="I825" s="2">
        <f>'Moving Avg'!H825</f>
        <v>1.1327374999999988</v>
      </c>
      <c r="J825" s="6" t="str">
        <f>OBV!F825</f>
        <v>BEARISH</v>
      </c>
      <c r="K825" s="6" t="str">
        <f>OBV!G825</f>
        <v>STRONG</v>
      </c>
      <c r="L825" s="6" t="str">
        <f>OBV!H825</f>
        <v>CONFIRMED BEARISH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33</v>
      </c>
      <c r="Q825" s="9">
        <f t="shared" si="124"/>
        <v>36.950000000000003</v>
      </c>
      <c r="R825" s="9">
        <f t="shared" si="125"/>
        <v>39.75</v>
      </c>
      <c r="S825" s="9">
        <f t="shared" si="126"/>
        <v>37.85</v>
      </c>
      <c r="T825" s="9">
        <f t="shared" si="127"/>
        <v>38.25</v>
      </c>
      <c r="U825" s="8">
        <f t="shared" si="128"/>
        <v>38.183333333333337</v>
      </c>
      <c r="V825" s="8">
        <f t="shared" si="129"/>
        <v>38.200000000000003</v>
      </c>
    </row>
    <row r="826" spans="1:22" ht="13.5" x14ac:dyDescent="0.25">
      <c r="A826" s="3">
        <f>RSI!A826</f>
        <v>43206</v>
      </c>
      <c r="B826" s="2">
        <f>RSI!B826</f>
        <v>1.2122999999999999</v>
      </c>
      <c r="C826" s="2">
        <f>RSI!I826</f>
        <v>46.82460207149483</v>
      </c>
      <c r="D826" s="2">
        <f>MACD!E826</f>
        <v>5.4873210116335169E-3</v>
      </c>
      <c r="E826" s="2">
        <f>MACD!F826</f>
        <v>6.08081753796342E-3</v>
      </c>
      <c r="F826" s="2">
        <f>'Moving Avg'!D826</f>
        <v>1.2206999999999999</v>
      </c>
      <c r="G826" s="2">
        <f>'Moving Avg'!F826</f>
        <v>1.2206999999999997</v>
      </c>
      <c r="H826" s="2">
        <f>'Moving Avg'!G826</f>
        <v>1.2124019999999998</v>
      </c>
      <c r="I826" s="2">
        <f>'Moving Avg'!H826</f>
        <v>1.1336529999999991</v>
      </c>
      <c r="J826" s="6" t="str">
        <f>OBV!F826</f>
        <v>BEARISH</v>
      </c>
      <c r="K826" s="6" t="str">
        <f>OBV!G826</f>
        <v>STRONG</v>
      </c>
      <c r="L826" s="6" t="str">
        <f>OBV!H826</f>
        <v>CONFIRMED BEARISH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33</v>
      </c>
      <c r="Q826" s="9">
        <f t="shared" si="124"/>
        <v>36.950000000000003</v>
      </c>
      <c r="R826" s="9">
        <f t="shared" si="125"/>
        <v>39.75</v>
      </c>
      <c r="S826" s="9">
        <f t="shared" si="126"/>
        <v>37.85</v>
      </c>
      <c r="T826" s="9">
        <f t="shared" si="127"/>
        <v>38.25</v>
      </c>
      <c r="U826" s="8">
        <f t="shared" si="128"/>
        <v>38.183333333333337</v>
      </c>
      <c r="V826" s="8">
        <f t="shared" si="129"/>
        <v>38.200000000000003</v>
      </c>
    </row>
    <row r="827" spans="1:22" ht="13.5" x14ac:dyDescent="0.25">
      <c r="A827" s="3">
        <f>RSI!A827</f>
        <v>43207</v>
      </c>
      <c r="B827" s="2">
        <f>RSI!B827</f>
        <v>1.2182999999999999</v>
      </c>
      <c r="C827" s="2">
        <f>RSI!I827</f>
        <v>49.552542944109803</v>
      </c>
      <c r="D827" s="2">
        <f>MACD!E827</f>
        <v>4.5428456750939983E-3</v>
      </c>
      <c r="E827" s="2">
        <f>MACD!F827</f>
        <v>5.7732231653895363E-3</v>
      </c>
      <c r="F827" s="2">
        <f>'Moving Avg'!D827</f>
        <v>1.2206999999999999</v>
      </c>
      <c r="G827" s="2">
        <f>'Moving Avg'!F827</f>
        <v>1.2218999999999995</v>
      </c>
      <c r="H827" s="2">
        <f>'Moving Avg'!G827</f>
        <v>1.2131239999999996</v>
      </c>
      <c r="I827" s="2">
        <f>'Moving Avg'!H827</f>
        <v>1.134649999999999</v>
      </c>
      <c r="J827" s="6" t="str">
        <f>OBV!F827</f>
        <v>BEARISH</v>
      </c>
      <c r="K827" s="6" t="str">
        <f>OBV!G827</f>
        <v>NEUTRAL</v>
      </c>
      <c r="L827" s="6" t="str">
        <f>OBV!H827</f>
        <v>NEUTRAL</v>
      </c>
      <c r="M827" s="8">
        <f t="shared" si="120"/>
        <v>25</v>
      </c>
      <c r="N827" s="8">
        <f t="shared" si="121"/>
        <v>45</v>
      </c>
      <c r="O827" s="8">
        <f t="shared" si="122"/>
        <v>50</v>
      </c>
      <c r="P827" s="8">
        <f t="shared" si="123"/>
        <v>16.5</v>
      </c>
      <c r="Q827" s="9">
        <f t="shared" si="124"/>
        <v>34.475000000000001</v>
      </c>
      <c r="R827" s="9">
        <f t="shared" si="125"/>
        <v>35.625</v>
      </c>
      <c r="S827" s="9">
        <f t="shared" si="126"/>
        <v>30.425000000000001</v>
      </c>
      <c r="T827" s="9">
        <f t="shared" si="127"/>
        <v>34.125</v>
      </c>
      <c r="U827" s="8">
        <f t="shared" si="128"/>
        <v>33.508333333333333</v>
      </c>
      <c r="V827" s="8">
        <f t="shared" si="129"/>
        <v>33.662499999999994</v>
      </c>
    </row>
    <row r="828" spans="1:22" ht="13.5" x14ac:dyDescent="0.25">
      <c r="A828" s="3">
        <f>RSI!A828</f>
        <v>43208</v>
      </c>
      <c r="B828" s="2">
        <f>RSI!B828</f>
        <v>1.1882999999999999</v>
      </c>
      <c r="C828" s="2">
        <f>RSI!I828</f>
        <v>38.827126909811199</v>
      </c>
      <c r="D828" s="2">
        <f>MACD!E828</f>
        <v>3.2040932527326316E-3</v>
      </c>
      <c r="E828" s="2">
        <f>MACD!F828</f>
        <v>5.2593971828581564E-3</v>
      </c>
      <c r="F828" s="2">
        <f>'Moving Avg'!D828</f>
        <v>1.2122999999999999</v>
      </c>
      <c r="G828" s="2">
        <f>'Moving Avg'!F828</f>
        <v>1.2203999999999997</v>
      </c>
      <c r="H828" s="2">
        <f>'Moving Avg'!G828</f>
        <v>1.2130039999999997</v>
      </c>
      <c r="I828" s="2">
        <f>'Moving Avg'!H828</f>
        <v>1.1356004999999991</v>
      </c>
      <c r="J828" s="6" t="str">
        <f>OBV!F828</f>
        <v>BEARISH</v>
      </c>
      <c r="K828" s="6" t="str">
        <f>OBV!G828</f>
        <v>STRONG</v>
      </c>
      <c r="L828" s="6" t="str">
        <f>OBV!H828</f>
        <v>CONFIRMED BEARISH</v>
      </c>
      <c r="M828" s="8">
        <f t="shared" si="120"/>
        <v>25</v>
      </c>
      <c r="N828" s="8">
        <f t="shared" si="121"/>
        <v>45</v>
      </c>
      <c r="O828" s="8">
        <f t="shared" si="122"/>
        <v>50</v>
      </c>
      <c r="P828" s="8">
        <f t="shared" si="123"/>
        <v>33</v>
      </c>
      <c r="Q828" s="9">
        <f t="shared" si="124"/>
        <v>36.950000000000003</v>
      </c>
      <c r="R828" s="9">
        <f t="shared" si="125"/>
        <v>39.75</v>
      </c>
      <c r="S828" s="9">
        <f t="shared" si="126"/>
        <v>37.85</v>
      </c>
      <c r="T828" s="9">
        <f t="shared" si="127"/>
        <v>38.25</v>
      </c>
      <c r="U828" s="8">
        <f t="shared" si="128"/>
        <v>38.183333333333337</v>
      </c>
      <c r="V828" s="8">
        <f t="shared" si="129"/>
        <v>38.200000000000003</v>
      </c>
    </row>
    <row r="829" spans="1:22" ht="13.5" x14ac:dyDescent="0.25">
      <c r="A829" s="3">
        <f>RSI!A829</f>
        <v>43209</v>
      </c>
      <c r="B829" s="2">
        <f>RSI!B829</f>
        <v>1.2242999999999999</v>
      </c>
      <c r="C829" s="2">
        <f>RSI!I829</f>
        <v>52.198010368084375</v>
      </c>
      <c r="D829" s="2">
        <f>MACD!E829</f>
        <v>3.2810924289139454E-3</v>
      </c>
      <c r="E829" s="2">
        <f>MACD!F829</f>
        <v>4.8637362320693147E-3</v>
      </c>
      <c r="F829" s="2">
        <f>'Moving Avg'!D829</f>
        <v>1.2111000000000001</v>
      </c>
      <c r="G829" s="2">
        <f>'Moving Avg'!F829</f>
        <v>1.2203999999999997</v>
      </c>
      <c r="H829" s="2">
        <f>'Moving Avg'!G829</f>
        <v>1.2136039999999997</v>
      </c>
      <c r="I829" s="2">
        <f>'Moving Avg'!H829</f>
        <v>1.136679499999999</v>
      </c>
      <c r="J829" s="6" t="str">
        <f>OBV!F829</f>
        <v>BEARISH</v>
      </c>
      <c r="K829" s="6" t="str">
        <f>OBV!G829</f>
        <v>STRONG</v>
      </c>
      <c r="L829" s="6" t="str">
        <f>OBV!H829</f>
        <v>CONFIRMED BEARISH</v>
      </c>
      <c r="M829" s="8">
        <f t="shared" si="120"/>
        <v>25</v>
      </c>
      <c r="N829" s="8">
        <f t="shared" si="121"/>
        <v>45</v>
      </c>
      <c r="O829" s="8">
        <f t="shared" si="122"/>
        <v>50</v>
      </c>
      <c r="P829" s="8">
        <f t="shared" si="123"/>
        <v>33</v>
      </c>
      <c r="Q829" s="9">
        <f t="shared" si="124"/>
        <v>36.950000000000003</v>
      </c>
      <c r="R829" s="9">
        <f t="shared" si="125"/>
        <v>39.75</v>
      </c>
      <c r="S829" s="9">
        <f t="shared" si="126"/>
        <v>37.85</v>
      </c>
      <c r="T829" s="9">
        <f t="shared" si="127"/>
        <v>38.25</v>
      </c>
      <c r="U829" s="8">
        <f t="shared" si="128"/>
        <v>38.183333333333337</v>
      </c>
      <c r="V829" s="8">
        <f t="shared" si="129"/>
        <v>38.200000000000003</v>
      </c>
    </row>
    <row r="830" spans="1:22" ht="13.5" x14ac:dyDescent="0.25">
      <c r="A830" s="3">
        <f>RSI!A830</f>
        <v>43210</v>
      </c>
      <c r="B830" s="2">
        <f>RSI!B830</f>
        <v>1.2182999999999999</v>
      </c>
      <c r="C830" s="2">
        <f>RSI!I830</f>
        <v>50.227510931875308</v>
      </c>
      <c r="D830" s="2">
        <f>MACD!E830</f>
        <v>2.8253955734560687E-3</v>
      </c>
      <c r="E830" s="2">
        <f>MACD!F830</f>
        <v>4.4560681003466655E-3</v>
      </c>
      <c r="F830" s="2">
        <f>'Moving Avg'!D830</f>
        <v>1.2122999999999999</v>
      </c>
      <c r="G830" s="2">
        <f>'Moving Avg'!F830</f>
        <v>1.2194999999999996</v>
      </c>
      <c r="H830" s="2">
        <f>'Moving Avg'!G830</f>
        <v>1.2142039999999996</v>
      </c>
      <c r="I830" s="2">
        <f>'Moving Avg'!H830</f>
        <v>1.137650499999999</v>
      </c>
      <c r="J830" s="6" t="str">
        <f>OBV!F830</f>
        <v>BEARISH</v>
      </c>
      <c r="K830" s="6" t="str">
        <f>OBV!G830</f>
        <v>STRONG</v>
      </c>
      <c r="L830" s="6" t="str">
        <f>OBV!H830</f>
        <v>BEARISH DIVERGENCE</v>
      </c>
      <c r="M830" s="8">
        <f t="shared" si="120"/>
        <v>25</v>
      </c>
      <c r="N830" s="8">
        <f t="shared" si="121"/>
        <v>45</v>
      </c>
      <c r="O830" s="8">
        <f t="shared" si="122"/>
        <v>50</v>
      </c>
      <c r="P830" s="8">
        <f t="shared" si="123"/>
        <v>33</v>
      </c>
      <c r="Q830" s="9">
        <f t="shared" si="124"/>
        <v>36.950000000000003</v>
      </c>
      <c r="R830" s="9">
        <f t="shared" si="125"/>
        <v>39.75</v>
      </c>
      <c r="S830" s="9">
        <f t="shared" si="126"/>
        <v>37.85</v>
      </c>
      <c r="T830" s="9">
        <f t="shared" si="127"/>
        <v>38.25</v>
      </c>
      <c r="U830" s="8">
        <f t="shared" si="128"/>
        <v>38.183333333333337</v>
      </c>
      <c r="V830" s="8">
        <f t="shared" si="129"/>
        <v>38.200000000000003</v>
      </c>
    </row>
    <row r="831" spans="1:22" ht="13.5" x14ac:dyDescent="0.25">
      <c r="A831" s="3">
        <f>RSI!A831</f>
        <v>43213</v>
      </c>
      <c r="B831" s="2">
        <f>RSI!B831</f>
        <v>1.2182999999999999</v>
      </c>
      <c r="C831" s="2">
        <f>RSI!I831</f>
        <v>50.227510931875308</v>
      </c>
      <c r="D831" s="2">
        <f>MACD!E831</f>
        <v>2.4361698824455491E-3</v>
      </c>
      <c r="E831" s="2">
        <f>MACD!F831</f>
        <v>4.0520884567664429E-3</v>
      </c>
      <c r="F831" s="2">
        <f>'Moving Avg'!D831</f>
        <v>1.2135</v>
      </c>
      <c r="G831" s="2">
        <f>'Moving Avg'!F831</f>
        <v>1.2185999999999997</v>
      </c>
      <c r="H831" s="2">
        <f>'Moving Avg'!G831</f>
        <v>1.2157659999999997</v>
      </c>
      <c r="I831" s="2">
        <f>'Moving Avg'!H831</f>
        <v>1.1386214999999991</v>
      </c>
      <c r="J831" s="6" t="str">
        <f>OBV!F831</f>
        <v>BEARISH</v>
      </c>
      <c r="K831" s="6" t="str">
        <f>OBV!G831</f>
        <v>STRONG</v>
      </c>
      <c r="L831" s="6" t="str">
        <f>OBV!H831</f>
        <v>BEARISH DIVERGENCE</v>
      </c>
      <c r="M831" s="8">
        <f t="shared" si="120"/>
        <v>25</v>
      </c>
      <c r="N831" s="8">
        <f t="shared" si="121"/>
        <v>45</v>
      </c>
      <c r="O831" s="8">
        <f t="shared" si="122"/>
        <v>50</v>
      </c>
      <c r="P831" s="8">
        <f t="shared" si="123"/>
        <v>33</v>
      </c>
      <c r="Q831" s="9">
        <f t="shared" si="124"/>
        <v>36.950000000000003</v>
      </c>
      <c r="R831" s="9">
        <f t="shared" si="125"/>
        <v>39.75</v>
      </c>
      <c r="S831" s="9">
        <f t="shared" si="126"/>
        <v>37.85</v>
      </c>
      <c r="T831" s="9">
        <f t="shared" si="127"/>
        <v>38.25</v>
      </c>
      <c r="U831" s="8">
        <f t="shared" si="128"/>
        <v>38.183333333333337</v>
      </c>
      <c r="V831" s="8">
        <f t="shared" si="129"/>
        <v>38.200000000000003</v>
      </c>
    </row>
    <row r="832" spans="1:22" ht="13.5" x14ac:dyDescent="0.25">
      <c r="A832" s="3">
        <f>RSI!A832</f>
        <v>43214</v>
      </c>
      <c r="B832" s="2">
        <f>RSI!B832</f>
        <v>1.2182999999999999</v>
      </c>
      <c r="C832" s="2">
        <f>RSI!I832</f>
        <v>50.227510931875308</v>
      </c>
      <c r="D832" s="2">
        <f>MACD!E832</f>
        <v>2.1034583594892187E-3</v>
      </c>
      <c r="E832" s="2">
        <f>MACD!F832</f>
        <v>3.6623624373109983E-3</v>
      </c>
      <c r="F832" s="2">
        <f>'Moving Avg'!D832</f>
        <v>1.2135</v>
      </c>
      <c r="G832" s="2">
        <f>'Moving Avg'!F832</f>
        <v>1.2176999999999996</v>
      </c>
      <c r="H832" s="2">
        <f>'Moving Avg'!G832</f>
        <v>1.2167279999999996</v>
      </c>
      <c r="I832" s="2">
        <f>'Moving Avg'!H832</f>
        <v>1.1395924999999989</v>
      </c>
      <c r="J832" s="6" t="str">
        <f>OBV!F832</f>
        <v>BEARISH</v>
      </c>
      <c r="K832" s="6" t="str">
        <f>OBV!G832</f>
        <v>STRONG</v>
      </c>
      <c r="L832" s="6" t="str">
        <f>OBV!H832</f>
        <v>NEUTRAL</v>
      </c>
      <c r="M832" s="8">
        <f t="shared" si="120"/>
        <v>25</v>
      </c>
      <c r="N832" s="8">
        <f t="shared" si="121"/>
        <v>45</v>
      </c>
      <c r="O832" s="8">
        <f t="shared" si="122"/>
        <v>50</v>
      </c>
      <c r="P832" s="8">
        <f t="shared" si="123"/>
        <v>33</v>
      </c>
      <c r="Q832" s="9">
        <f t="shared" si="124"/>
        <v>36.950000000000003</v>
      </c>
      <c r="R832" s="9">
        <f t="shared" si="125"/>
        <v>39.75</v>
      </c>
      <c r="S832" s="9">
        <f t="shared" si="126"/>
        <v>37.85</v>
      </c>
      <c r="T832" s="9">
        <f t="shared" si="127"/>
        <v>38.25</v>
      </c>
      <c r="U832" s="8">
        <f t="shared" si="128"/>
        <v>38.183333333333337</v>
      </c>
      <c r="V832" s="8">
        <f t="shared" si="129"/>
        <v>38.200000000000003</v>
      </c>
    </row>
    <row r="833" spans="1:22" ht="13.5" x14ac:dyDescent="0.25">
      <c r="A833" s="3">
        <f>RSI!A833</f>
        <v>43215</v>
      </c>
      <c r="B833" s="2">
        <f>RSI!B833</f>
        <v>1.2603</v>
      </c>
      <c r="C833" s="2">
        <f>RSI!I833</f>
        <v>62.578369787439506</v>
      </c>
      <c r="D833" s="2">
        <f>MACD!E833</f>
        <v>5.5385863797652313E-4</v>
      </c>
      <c r="E833" s="2">
        <f>MACD!F833</f>
        <v>3.0406616774441035E-3</v>
      </c>
      <c r="F833" s="2">
        <f>'Moving Avg'!D833</f>
        <v>1.2279</v>
      </c>
      <c r="G833" s="2">
        <f>'Moving Avg'!F833</f>
        <v>1.2194999999999996</v>
      </c>
      <c r="H833" s="2">
        <f>'Moving Avg'!G833</f>
        <v>1.2185299999999997</v>
      </c>
      <c r="I833" s="2">
        <f>'Moving Avg'!H833</f>
        <v>1.140851499999999</v>
      </c>
      <c r="J833" s="6" t="str">
        <f>OBV!F833</f>
        <v>BULLISH</v>
      </c>
      <c r="K833" s="6" t="str">
        <f>OBV!G833</f>
        <v>WEAK</v>
      </c>
      <c r="L833" s="6" t="str">
        <f>OBV!H833</f>
        <v>CONFIRMED BULLISH</v>
      </c>
      <c r="M833" s="8">
        <f t="shared" si="120"/>
        <v>25</v>
      </c>
      <c r="N833" s="8">
        <f t="shared" si="121"/>
        <v>45</v>
      </c>
      <c r="O833" s="8">
        <f t="shared" si="122"/>
        <v>50</v>
      </c>
      <c r="P833" s="8">
        <f t="shared" si="123"/>
        <v>67</v>
      </c>
      <c r="Q833" s="9">
        <f t="shared" si="124"/>
        <v>42.05</v>
      </c>
      <c r="R833" s="9">
        <f t="shared" si="125"/>
        <v>48.25</v>
      </c>
      <c r="S833" s="9">
        <f t="shared" si="126"/>
        <v>53.150000000000006</v>
      </c>
      <c r="T833" s="9">
        <f t="shared" si="127"/>
        <v>46.75</v>
      </c>
      <c r="U833" s="8">
        <f t="shared" si="128"/>
        <v>47.816666666666663</v>
      </c>
      <c r="V833" s="8">
        <f t="shared" si="129"/>
        <v>47.55</v>
      </c>
    </row>
    <row r="834" spans="1:22" ht="13.5" x14ac:dyDescent="0.25">
      <c r="A834" s="3">
        <f>RSI!A834</f>
        <v>43216</v>
      </c>
      <c r="B834" s="2">
        <f>RSI!B834</f>
        <v>1.2843</v>
      </c>
      <c r="C834" s="2">
        <f>RSI!I834</f>
        <v>67.535825048872056</v>
      </c>
      <c r="D834" s="2">
        <f>MACD!E834</f>
        <v>-2.7861851169177498E-3</v>
      </c>
      <c r="E834" s="2">
        <f>MACD!F834</f>
        <v>1.8752923185717328E-3</v>
      </c>
      <c r="F834" s="2">
        <f>'Moving Avg'!D834</f>
        <v>1.2399</v>
      </c>
      <c r="G834" s="2">
        <f>'Moving Avg'!F834</f>
        <v>1.2227999999999999</v>
      </c>
      <c r="H834" s="2">
        <f>'Moving Avg'!G834</f>
        <v>1.2208119999999996</v>
      </c>
      <c r="I834" s="2">
        <f>'Moving Avg'!H834</f>
        <v>1.1422044999999992</v>
      </c>
      <c r="J834" s="6" t="str">
        <f>OBV!F834</f>
        <v>BULLISH</v>
      </c>
      <c r="K834" s="6" t="str">
        <f>OBV!G834</f>
        <v>WEAK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45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67</v>
      </c>
      <c r="Q834" s="9">
        <f t="shared" si="124"/>
        <v>42.05</v>
      </c>
      <c r="R834" s="9">
        <f t="shared" si="125"/>
        <v>48.25</v>
      </c>
      <c r="S834" s="9">
        <f t="shared" si="126"/>
        <v>53.150000000000006</v>
      </c>
      <c r="T834" s="9">
        <f t="shared" si="127"/>
        <v>46.75</v>
      </c>
      <c r="U834" s="8">
        <f t="shared" si="128"/>
        <v>47.816666666666663</v>
      </c>
      <c r="V834" s="8">
        <f t="shared" si="129"/>
        <v>47.55</v>
      </c>
    </row>
    <row r="835" spans="1:22" ht="13.5" x14ac:dyDescent="0.25">
      <c r="A835" s="3">
        <f>RSI!A835</f>
        <v>43217</v>
      </c>
      <c r="B835" s="2">
        <f>RSI!B835</f>
        <v>1.2963</v>
      </c>
      <c r="C835" s="2">
        <f>RSI!I835</f>
        <v>69.697401777039858</v>
      </c>
      <c r="D835" s="2">
        <f>MACD!E835</f>
        <v>-9.6447813907876156E-3</v>
      </c>
      <c r="E835" s="2">
        <f>MACD!F835</f>
        <v>-4.2872242330013678E-4</v>
      </c>
      <c r="F835" s="2">
        <f>'Moving Avg'!D835</f>
        <v>1.2555000000000001</v>
      </c>
      <c r="G835" s="2">
        <f>'Moving Avg'!F835</f>
        <v>1.2266999999999997</v>
      </c>
      <c r="H835" s="2">
        <f>'Moving Avg'!G835</f>
        <v>1.2234539999999996</v>
      </c>
      <c r="I835" s="2">
        <f>'Moving Avg'!H835</f>
        <v>1.1436174999999991</v>
      </c>
      <c r="J835" s="6" t="str">
        <f>OBV!F835</f>
        <v>BULLISH</v>
      </c>
      <c r="K835" s="6" t="str">
        <f>OBV!G835</f>
        <v>WEAK</v>
      </c>
      <c r="L835" s="6" t="str">
        <f>OBV!H835</f>
        <v>CONFIRMED BULLISH</v>
      </c>
      <c r="M835" s="8">
        <f t="shared" si="130"/>
        <v>25</v>
      </c>
      <c r="N835" s="8">
        <f t="shared" si="131"/>
        <v>45</v>
      </c>
      <c r="O835" s="8">
        <f t="shared" si="132"/>
        <v>50</v>
      </c>
      <c r="P835" s="8">
        <f t="shared" si="133"/>
        <v>67</v>
      </c>
      <c r="Q835" s="9">
        <f t="shared" ref="Q835:Q898" si="134">0.35*M835+N835*0.35+O835*0.15+P835*0.15</f>
        <v>42.05</v>
      </c>
      <c r="R835" s="9">
        <f t="shared" ref="R835:R898" si="135">M835*0.2+N835*0.2+O835*0.35+P835*0.25</f>
        <v>48.25</v>
      </c>
      <c r="S835" s="9">
        <f t="shared" ref="S835:S898" si="136">M835*0.15+N835*0.15+O835*0.25+P835*0.45</f>
        <v>53.150000000000006</v>
      </c>
      <c r="T835" s="9">
        <f t="shared" ref="T835:T898" si="137">0.25*SUM(M835:P835)</f>
        <v>46.75</v>
      </c>
      <c r="U835" s="8">
        <f t="shared" ref="U835:U898" si="138">SUM(Q835:S835)/3</f>
        <v>47.816666666666663</v>
      </c>
      <c r="V835" s="8">
        <f t="shared" ref="V835:V898" si="139">SUM(Q835:T835)/4</f>
        <v>47.55</v>
      </c>
    </row>
    <row r="836" spans="1:22" ht="13.5" x14ac:dyDescent="0.25">
      <c r="A836" s="3">
        <f>RSI!A836</f>
        <v>43220</v>
      </c>
      <c r="B836" s="2">
        <f>RSI!B836</f>
        <v>1.2963</v>
      </c>
      <c r="C836" s="2">
        <f>RSI!I836</f>
        <v>69.697401777039858</v>
      </c>
      <c r="D836" s="2">
        <f>MACD!E836</f>
        <v>-1.5865678398625516E-2</v>
      </c>
      <c r="E836" s="2">
        <f>MACD!F836</f>
        <v>-3.5161136183652127E-3</v>
      </c>
      <c r="F836" s="2">
        <f>'Moving Avg'!D836</f>
        <v>1.2711000000000001</v>
      </c>
      <c r="G836" s="2">
        <f>'Moving Avg'!F836</f>
        <v>1.2302999999999997</v>
      </c>
      <c r="H836" s="2">
        <f>'Moving Avg'!G836</f>
        <v>1.2262159999999998</v>
      </c>
      <c r="I836" s="2">
        <f>'Moving Avg'!H836</f>
        <v>1.1449269999999989</v>
      </c>
      <c r="J836" s="6" t="str">
        <f>OBV!F836</f>
        <v>BULLISH</v>
      </c>
      <c r="K836" s="6" t="str">
        <f>OBV!G836</f>
        <v>WEAK</v>
      </c>
      <c r="L836" s="6" t="str">
        <f>OBV!H836</f>
        <v>CONFIRMED BULLISH</v>
      </c>
      <c r="M836" s="8">
        <f t="shared" si="130"/>
        <v>25</v>
      </c>
      <c r="N836" s="8">
        <f t="shared" si="131"/>
        <v>45</v>
      </c>
      <c r="O836" s="8">
        <f t="shared" si="132"/>
        <v>50</v>
      </c>
      <c r="P836" s="8">
        <f t="shared" si="133"/>
        <v>67</v>
      </c>
      <c r="Q836" s="9">
        <f t="shared" si="134"/>
        <v>42.05</v>
      </c>
      <c r="R836" s="9">
        <f t="shared" si="135"/>
        <v>48.25</v>
      </c>
      <c r="S836" s="9">
        <f t="shared" si="136"/>
        <v>53.150000000000006</v>
      </c>
      <c r="T836" s="9">
        <f t="shared" si="137"/>
        <v>46.75</v>
      </c>
      <c r="U836" s="8">
        <f t="shared" si="138"/>
        <v>47.816666666666663</v>
      </c>
      <c r="V836" s="8">
        <f t="shared" si="139"/>
        <v>47.55</v>
      </c>
    </row>
    <row r="837" spans="1:22" ht="13.5" x14ac:dyDescent="0.25">
      <c r="A837" s="3">
        <f>RSI!A837</f>
        <v>43222</v>
      </c>
      <c r="B837" s="2">
        <f>RSI!B837</f>
        <v>1.2903</v>
      </c>
      <c r="C837" s="2">
        <f>RSI!I837</f>
        <v>67.106389158666929</v>
      </c>
      <c r="D837" s="2">
        <f>MACD!E837</f>
        <v>-2.0148538693670615E-2</v>
      </c>
      <c r="E837" s="2">
        <f>MACD!F837</f>
        <v>-6.8425986334262933E-3</v>
      </c>
      <c r="F837" s="2">
        <f>'Moving Avg'!D837</f>
        <v>1.2855000000000001</v>
      </c>
      <c r="G837" s="2">
        <f>'Moving Avg'!F837</f>
        <v>1.2338999999999998</v>
      </c>
      <c r="H837" s="2">
        <f>'Moving Avg'!G837</f>
        <v>1.2287379999999999</v>
      </c>
      <c r="I837" s="2">
        <f>'Moving Avg'!H837</f>
        <v>1.1461549999999989</v>
      </c>
      <c r="J837" s="6" t="str">
        <f>OBV!F837</f>
        <v>BULLISH</v>
      </c>
      <c r="K837" s="6" t="str">
        <f>OBV!G837</f>
        <v>WEAK</v>
      </c>
      <c r="L837" s="6" t="str">
        <f>OBV!H837</f>
        <v>CONFIRMED BULLISH</v>
      </c>
      <c r="M837" s="8">
        <f t="shared" si="130"/>
        <v>25</v>
      </c>
      <c r="N837" s="8">
        <f t="shared" si="131"/>
        <v>45</v>
      </c>
      <c r="O837" s="8">
        <f t="shared" si="132"/>
        <v>50</v>
      </c>
      <c r="P837" s="8">
        <f t="shared" si="133"/>
        <v>67</v>
      </c>
      <c r="Q837" s="9">
        <f t="shared" si="134"/>
        <v>42.05</v>
      </c>
      <c r="R837" s="9">
        <f t="shared" si="135"/>
        <v>48.25</v>
      </c>
      <c r="S837" s="9">
        <f t="shared" si="136"/>
        <v>53.150000000000006</v>
      </c>
      <c r="T837" s="9">
        <f t="shared" si="137"/>
        <v>46.75</v>
      </c>
      <c r="U837" s="8">
        <f t="shared" si="138"/>
        <v>47.816666666666663</v>
      </c>
      <c r="V837" s="8">
        <f t="shared" si="139"/>
        <v>47.55</v>
      </c>
    </row>
    <row r="838" spans="1:22" ht="13.5" x14ac:dyDescent="0.25">
      <c r="A838" s="3">
        <f>RSI!A838</f>
        <v>43223</v>
      </c>
      <c r="B838" s="2">
        <f>RSI!B838</f>
        <v>1.2903</v>
      </c>
      <c r="C838" s="2">
        <f>RSI!I838</f>
        <v>67.106389158666929</v>
      </c>
      <c r="D838" s="2">
        <f>MACD!E838</f>
        <v>-2.8710340478179885E-2</v>
      </c>
      <c r="E838" s="2">
        <f>MACD!F838</f>
        <v>-1.1216147002377013E-2</v>
      </c>
      <c r="F838" s="2">
        <f>'Moving Avg'!D838</f>
        <v>1.2915000000000001</v>
      </c>
      <c r="G838" s="2">
        <f>'Moving Avg'!F838</f>
        <v>1.2383999999999997</v>
      </c>
      <c r="H838" s="2">
        <f>'Moving Avg'!G838</f>
        <v>1.2311399999999999</v>
      </c>
      <c r="I838" s="2">
        <f>'Moving Avg'!H838</f>
        <v>1.1473829999999992</v>
      </c>
      <c r="J838" s="6" t="str">
        <f>OBV!F838</f>
        <v>BULLISH</v>
      </c>
      <c r="K838" s="6" t="str">
        <f>OBV!G838</f>
        <v>WEAK</v>
      </c>
      <c r="L838" s="6" t="str">
        <f>OBV!H838</f>
        <v>CONFIRMED BULLISH</v>
      </c>
      <c r="M838" s="8">
        <f t="shared" si="130"/>
        <v>25</v>
      </c>
      <c r="N838" s="8">
        <f t="shared" si="131"/>
        <v>45</v>
      </c>
      <c r="O838" s="8">
        <f t="shared" si="132"/>
        <v>50</v>
      </c>
      <c r="P838" s="8">
        <f t="shared" si="133"/>
        <v>67</v>
      </c>
      <c r="Q838" s="9">
        <f t="shared" si="134"/>
        <v>42.05</v>
      </c>
      <c r="R838" s="9">
        <f t="shared" si="135"/>
        <v>48.25</v>
      </c>
      <c r="S838" s="9">
        <f t="shared" si="136"/>
        <v>53.150000000000006</v>
      </c>
      <c r="T838" s="9">
        <f t="shared" si="137"/>
        <v>46.75</v>
      </c>
      <c r="U838" s="8">
        <f t="shared" si="138"/>
        <v>47.816666666666663</v>
      </c>
      <c r="V838" s="8">
        <f t="shared" si="139"/>
        <v>47.55</v>
      </c>
    </row>
    <row r="839" spans="1:22" ht="13.5" x14ac:dyDescent="0.25">
      <c r="A839" s="3">
        <f>RSI!A839</f>
        <v>43224</v>
      </c>
      <c r="B839" s="2">
        <f>RSI!B839</f>
        <v>1.2723</v>
      </c>
      <c r="C839" s="2">
        <f>RSI!I839</f>
        <v>59.420723366457636</v>
      </c>
      <c r="D839" s="2">
        <f>MACD!E839</f>
        <v>-2.9381719762588077E-2</v>
      </c>
      <c r="E839" s="2">
        <f>MACD!F839</f>
        <v>-1.4849261554419227E-2</v>
      </c>
      <c r="F839" s="2">
        <f>'Moving Avg'!D839</f>
        <v>1.2891000000000001</v>
      </c>
      <c r="G839" s="2">
        <f>'Moving Avg'!F839</f>
        <v>1.2407999999999995</v>
      </c>
      <c r="H839" s="2">
        <f>'Moving Avg'!G839</f>
        <v>1.23258</v>
      </c>
      <c r="I839" s="2">
        <f>'Moving Avg'!H839</f>
        <v>1.148520999999999</v>
      </c>
      <c r="J839" s="6" t="str">
        <f>OBV!F839</f>
        <v>BEARISH</v>
      </c>
      <c r="K839" s="6" t="str">
        <f>OBV!G839</f>
        <v>STRONG</v>
      </c>
      <c r="L839" s="6" t="str">
        <f>OBV!H839</f>
        <v>CONFIRMED BEARISH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33</v>
      </c>
      <c r="Q839" s="9">
        <f t="shared" si="134"/>
        <v>36.950000000000003</v>
      </c>
      <c r="R839" s="9">
        <f t="shared" si="135"/>
        <v>39.75</v>
      </c>
      <c r="S839" s="9">
        <f t="shared" si="136"/>
        <v>37.85</v>
      </c>
      <c r="T839" s="9">
        <f t="shared" si="137"/>
        <v>38.25</v>
      </c>
      <c r="U839" s="8">
        <f t="shared" si="138"/>
        <v>38.183333333333337</v>
      </c>
      <c r="V839" s="8">
        <f t="shared" si="139"/>
        <v>38.200000000000003</v>
      </c>
    </row>
    <row r="840" spans="1:22" ht="13.5" x14ac:dyDescent="0.25">
      <c r="A840" s="3">
        <f>RSI!A840</f>
        <v>43227</v>
      </c>
      <c r="B840" s="2">
        <f>RSI!B840</f>
        <v>1.2423</v>
      </c>
      <c r="C840" s="2">
        <f>RSI!I840</f>
        <v>49.288656683301568</v>
      </c>
      <c r="D840" s="2">
        <f>MACD!E840</f>
        <v>-2.8820758008063496E-2</v>
      </c>
      <c r="E840" s="2">
        <f>MACD!F840</f>
        <v>-1.7643560845148079E-2</v>
      </c>
      <c r="F840" s="2">
        <f>'Moving Avg'!D840</f>
        <v>1.2783000000000002</v>
      </c>
      <c r="G840" s="2">
        <f>'Moving Avg'!F840</f>
        <v>1.2419999999999995</v>
      </c>
      <c r="H840" s="2">
        <f>'Moving Avg'!G840</f>
        <v>1.2336599999999998</v>
      </c>
      <c r="I840" s="2">
        <f>'Moving Avg'!H840</f>
        <v>1.149534499999999</v>
      </c>
      <c r="J840" s="6" t="str">
        <f>OBV!F840</f>
        <v>BEARISH</v>
      </c>
      <c r="K840" s="6" t="str">
        <f>OBV!G840</f>
        <v>STRONG</v>
      </c>
      <c r="L840" s="6" t="str">
        <f>OBV!H840</f>
        <v>CONFIRMED BEARISH</v>
      </c>
      <c r="M840" s="8">
        <f t="shared" si="130"/>
        <v>25</v>
      </c>
      <c r="N840" s="8">
        <f t="shared" si="131"/>
        <v>45</v>
      </c>
      <c r="O840" s="8">
        <f t="shared" si="132"/>
        <v>50</v>
      </c>
      <c r="P840" s="8">
        <f t="shared" si="133"/>
        <v>33</v>
      </c>
      <c r="Q840" s="9">
        <f t="shared" si="134"/>
        <v>36.950000000000003</v>
      </c>
      <c r="R840" s="9">
        <f t="shared" si="135"/>
        <v>39.75</v>
      </c>
      <c r="S840" s="9">
        <f t="shared" si="136"/>
        <v>37.85</v>
      </c>
      <c r="T840" s="9">
        <f t="shared" si="137"/>
        <v>38.25</v>
      </c>
      <c r="U840" s="8">
        <f t="shared" si="138"/>
        <v>38.183333333333337</v>
      </c>
      <c r="V840" s="8">
        <f t="shared" si="139"/>
        <v>38.200000000000003</v>
      </c>
    </row>
    <row r="841" spans="1:22" ht="13.5" x14ac:dyDescent="0.25">
      <c r="A841" s="3">
        <f>RSI!A841</f>
        <v>43228</v>
      </c>
      <c r="B841" s="2">
        <f>RSI!B841</f>
        <v>1.2543</v>
      </c>
      <c r="C841" s="2">
        <f>RSI!I841</f>
        <v>52.75863839693946</v>
      </c>
      <c r="D841" s="2">
        <f>MACD!E841</f>
        <v>-2.9215209533629105E-2</v>
      </c>
      <c r="E841" s="2">
        <f>MACD!F841</f>
        <v>-1.9957890582844286E-2</v>
      </c>
      <c r="F841" s="2">
        <f>'Moving Avg'!D841</f>
        <v>1.2699</v>
      </c>
      <c r="G841" s="2">
        <f>'Moving Avg'!F841</f>
        <v>1.2437999999999998</v>
      </c>
      <c r="H841" s="2">
        <f>'Moving Avg'!G841</f>
        <v>1.2346199999999998</v>
      </c>
      <c r="I841" s="2">
        <f>'Moving Avg'!H841</f>
        <v>1.1506599999999991</v>
      </c>
      <c r="J841" s="6" t="str">
        <f>OBV!F841</f>
        <v>BEARISH</v>
      </c>
      <c r="K841" s="6" t="str">
        <f>OBV!G841</f>
        <v>STRONG</v>
      </c>
      <c r="L841" s="6" t="str">
        <f>OBV!H841</f>
        <v>CONFIRMED BEARISH</v>
      </c>
      <c r="M841" s="8">
        <f t="shared" si="130"/>
        <v>25</v>
      </c>
      <c r="N841" s="8">
        <f t="shared" si="131"/>
        <v>45</v>
      </c>
      <c r="O841" s="8">
        <f t="shared" si="132"/>
        <v>50</v>
      </c>
      <c r="P841" s="8">
        <f t="shared" si="133"/>
        <v>33</v>
      </c>
      <c r="Q841" s="9">
        <f t="shared" si="134"/>
        <v>36.950000000000003</v>
      </c>
      <c r="R841" s="9">
        <f t="shared" si="135"/>
        <v>39.75</v>
      </c>
      <c r="S841" s="9">
        <f t="shared" si="136"/>
        <v>37.85</v>
      </c>
      <c r="T841" s="9">
        <f t="shared" si="137"/>
        <v>38.25</v>
      </c>
      <c r="U841" s="8">
        <f t="shared" si="138"/>
        <v>38.183333333333337</v>
      </c>
      <c r="V841" s="8">
        <f t="shared" si="139"/>
        <v>38.200000000000003</v>
      </c>
    </row>
    <row r="842" spans="1:22" ht="13.5" x14ac:dyDescent="0.25">
      <c r="A842" s="3">
        <f>RSI!A842</f>
        <v>43229</v>
      </c>
      <c r="B842" s="2">
        <f>RSI!B842</f>
        <v>1.2423</v>
      </c>
      <c r="C842" s="2">
        <f>RSI!I842</f>
        <v>49.137696561282823</v>
      </c>
      <c r="D842" s="2">
        <f>MACD!E842</f>
        <v>-2.8712683412250417E-2</v>
      </c>
      <c r="E842" s="2">
        <f>MACD!F842</f>
        <v>-2.1708849148725513E-2</v>
      </c>
      <c r="F842" s="2">
        <f>'Moving Avg'!D842</f>
        <v>1.2603</v>
      </c>
      <c r="G842" s="2">
        <f>'Moving Avg'!F842</f>
        <v>1.2449999999999997</v>
      </c>
      <c r="H842" s="2">
        <f>'Moving Avg'!G842</f>
        <v>1.2346199999999998</v>
      </c>
      <c r="I842" s="2">
        <f>'Moving Avg'!H842</f>
        <v>1.1517769999999992</v>
      </c>
      <c r="J842" s="6" t="str">
        <f>OBV!F842</f>
        <v>BEARISH</v>
      </c>
      <c r="K842" s="6" t="str">
        <f>OBV!G842</f>
        <v>STRONG</v>
      </c>
      <c r="L842" s="6" t="str">
        <f>OBV!H842</f>
        <v>CONFIRMED BEARISH</v>
      </c>
      <c r="M842" s="8">
        <f t="shared" si="130"/>
        <v>25</v>
      </c>
      <c r="N842" s="8">
        <f t="shared" si="131"/>
        <v>45</v>
      </c>
      <c r="O842" s="8">
        <f t="shared" si="132"/>
        <v>50</v>
      </c>
      <c r="P842" s="8">
        <f t="shared" si="133"/>
        <v>33</v>
      </c>
      <c r="Q842" s="9">
        <f t="shared" si="134"/>
        <v>36.950000000000003</v>
      </c>
      <c r="R842" s="9">
        <f t="shared" si="135"/>
        <v>39.75</v>
      </c>
      <c r="S842" s="9">
        <f t="shared" si="136"/>
        <v>37.85</v>
      </c>
      <c r="T842" s="9">
        <f t="shared" si="137"/>
        <v>38.25</v>
      </c>
      <c r="U842" s="8">
        <f t="shared" si="138"/>
        <v>38.183333333333337</v>
      </c>
      <c r="V842" s="8">
        <f t="shared" si="139"/>
        <v>38.200000000000003</v>
      </c>
    </row>
    <row r="843" spans="1:22" ht="13.5" x14ac:dyDescent="0.25">
      <c r="A843" s="3">
        <f>RSI!A843</f>
        <v>43230</v>
      </c>
      <c r="B843" s="2">
        <f>RSI!B843</f>
        <v>1.2182999999999999</v>
      </c>
      <c r="C843" s="2">
        <f>RSI!I843</f>
        <v>42.809463895372481</v>
      </c>
      <c r="D843" s="2">
        <f>MACD!E843</f>
        <v>-2.0025944332398016E-2</v>
      </c>
      <c r="E843" s="2">
        <f>MACD!F843</f>
        <v>-2.1372268185460015E-2</v>
      </c>
      <c r="F843" s="2">
        <f>'Moving Avg'!D843</f>
        <v>1.2459</v>
      </c>
      <c r="G843" s="2">
        <f>'Moving Avg'!F843</f>
        <v>1.2443999999999997</v>
      </c>
      <c r="H843" s="2">
        <f>'Moving Avg'!G843</f>
        <v>1.2340199999999999</v>
      </c>
      <c r="I843" s="2">
        <f>'Moving Avg'!H843</f>
        <v>1.1528774999999991</v>
      </c>
      <c r="J843" s="6" t="str">
        <f>OBV!F843</f>
        <v>BEARISH</v>
      </c>
      <c r="K843" s="6" t="str">
        <f>OBV!G843</f>
        <v>STRONG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33</v>
      </c>
      <c r="Q843" s="9">
        <f t="shared" si="134"/>
        <v>21.2</v>
      </c>
      <c r="R843" s="9">
        <f t="shared" si="135"/>
        <v>30.75</v>
      </c>
      <c r="S843" s="9">
        <f t="shared" si="136"/>
        <v>31.1</v>
      </c>
      <c r="T843" s="9">
        <f t="shared" si="137"/>
        <v>27</v>
      </c>
      <c r="U843" s="8">
        <f t="shared" si="138"/>
        <v>27.683333333333337</v>
      </c>
      <c r="V843" s="8">
        <f t="shared" si="139"/>
        <v>27.512500000000003</v>
      </c>
    </row>
    <row r="844" spans="1:22" ht="13.5" x14ac:dyDescent="0.25">
      <c r="A844" s="3">
        <f>RSI!A844</f>
        <v>43231</v>
      </c>
      <c r="B844" s="2">
        <f>RSI!B844</f>
        <v>1.1942999999999999</v>
      </c>
      <c r="C844" s="2">
        <f>RSI!I844</f>
        <v>37.5952873044249</v>
      </c>
      <c r="D844" s="2">
        <f>MACD!E844</f>
        <v>-7.0431607874150703E-3</v>
      </c>
      <c r="E844" s="2">
        <f>MACD!F844</f>
        <v>-1.8506446705851026E-2</v>
      </c>
      <c r="F844" s="2">
        <f>'Moving Avg'!D844</f>
        <v>1.2303000000000002</v>
      </c>
      <c r="G844" s="2">
        <f>'Moving Avg'!F844</f>
        <v>1.2425999999999999</v>
      </c>
      <c r="H844" s="2">
        <f>'Moving Avg'!G844</f>
        <v>1.2329399999999999</v>
      </c>
      <c r="I844" s="2">
        <f>'Moving Avg'!H844</f>
        <v>1.1537804999999992</v>
      </c>
      <c r="J844" s="6" t="str">
        <f>OBV!F844</f>
        <v>BEARISH</v>
      </c>
      <c r="K844" s="6" t="str">
        <f>OBV!G844</f>
        <v>STRONG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33</v>
      </c>
      <c r="Q844" s="9">
        <f t="shared" si="134"/>
        <v>21.2</v>
      </c>
      <c r="R844" s="9">
        <f t="shared" si="135"/>
        <v>30.75</v>
      </c>
      <c r="S844" s="9">
        <f t="shared" si="136"/>
        <v>31.1</v>
      </c>
      <c r="T844" s="9">
        <f t="shared" si="137"/>
        <v>27</v>
      </c>
      <c r="U844" s="8">
        <f t="shared" si="138"/>
        <v>27.683333333333337</v>
      </c>
      <c r="V844" s="8">
        <f t="shared" si="139"/>
        <v>27.512500000000003</v>
      </c>
    </row>
    <row r="845" spans="1:22" ht="13.5" x14ac:dyDescent="0.25">
      <c r="A845" s="3">
        <f>RSI!A845</f>
        <v>43234</v>
      </c>
      <c r="B845" s="2">
        <f>RSI!B845</f>
        <v>1.2302999999999999</v>
      </c>
      <c r="C845" s="2">
        <f>RSI!I845</f>
        <v>47.854987391081345</v>
      </c>
      <c r="D845" s="2">
        <f>MACD!E845</f>
        <v>3.4139278679123919E-3</v>
      </c>
      <c r="E845" s="2">
        <f>MACD!F845</f>
        <v>-1.4122371791098343E-2</v>
      </c>
      <c r="F845" s="2">
        <f>'Moving Avg'!D845</f>
        <v>1.2279</v>
      </c>
      <c r="G845" s="2">
        <f>'Moving Avg'!F845</f>
        <v>1.2434999999999998</v>
      </c>
      <c r="H845" s="2">
        <f>'Moving Avg'!G845</f>
        <v>1.23258</v>
      </c>
      <c r="I845" s="2">
        <f>'Moving Avg'!H845</f>
        <v>1.1547494999999992</v>
      </c>
      <c r="J845" s="6" t="str">
        <f>OBV!F845</f>
        <v>BEARISH</v>
      </c>
      <c r="K845" s="6" t="str">
        <f>OBV!G845</f>
        <v>STRONG</v>
      </c>
      <c r="L845" s="6" t="str">
        <f>OBV!H845</f>
        <v>CONFIRMED BEARISH</v>
      </c>
      <c r="M845" s="8">
        <f t="shared" si="130"/>
        <v>25</v>
      </c>
      <c r="N845" s="8">
        <f t="shared" si="131"/>
        <v>0</v>
      </c>
      <c r="O845" s="8">
        <f t="shared" si="132"/>
        <v>50</v>
      </c>
      <c r="P845" s="8">
        <f t="shared" si="133"/>
        <v>33</v>
      </c>
      <c r="Q845" s="9">
        <f t="shared" si="134"/>
        <v>21.2</v>
      </c>
      <c r="R845" s="9">
        <f t="shared" si="135"/>
        <v>30.75</v>
      </c>
      <c r="S845" s="9">
        <f t="shared" si="136"/>
        <v>31.1</v>
      </c>
      <c r="T845" s="9">
        <f t="shared" si="137"/>
        <v>27</v>
      </c>
      <c r="U845" s="8">
        <f t="shared" si="138"/>
        <v>27.683333333333337</v>
      </c>
      <c r="V845" s="8">
        <f t="shared" si="139"/>
        <v>27.512500000000003</v>
      </c>
    </row>
    <row r="846" spans="1:22" ht="13.5" x14ac:dyDescent="0.25">
      <c r="A846" s="3">
        <f>RSI!A846</f>
        <v>43235</v>
      </c>
      <c r="B846" s="2">
        <f>RSI!B846</f>
        <v>1.2302999999999999</v>
      </c>
      <c r="C846" s="2">
        <f>RSI!I846</f>
        <v>47.854987391081337</v>
      </c>
      <c r="D846" s="2">
        <f>MACD!E846</f>
        <v>1.2320035186269784E-2</v>
      </c>
      <c r="E846" s="2">
        <f>MACD!F846</f>
        <v>-8.8338903956247175E-3</v>
      </c>
      <c r="F846" s="2">
        <f>'Moving Avg'!D846</f>
        <v>1.2230999999999999</v>
      </c>
      <c r="G846" s="2">
        <f>'Moving Avg'!F846</f>
        <v>1.2444</v>
      </c>
      <c r="H846" s="2">
        <f>'Moving Avg'!G846</f>
        <v>1.2329399999999999</v>
      </c>
      <c r="I846" s="2">
        <f>'Moving Avg'!H846</f>
        <v>1.1558004999999991</v>
      </c>
      <c r="J846" s="6" t="str">
        <f>OBV!F846</f>
        <v>BEARISH</v>
      </c>
      <c r="K846" s="6" t="str">
        <f>OBV!G846</f>
        <v>STRONG</v>
      </c>
      <c r="L846" s="6" t="str">
        <f>OBV!H846</f>
        <v>CONFIRMED BEARISH</v>
      </c>
      <c r="M846" s="8">
        <f t="shared" si="130"/>
        <v>25</v>
      </c>
      <c r="N846" s="8">
        <f t="shared" si="131"/>
        <v>0</v>
      </c>
      <c r="O846" s="8">
        <f t="shared" si="132"/>
        <v>50</v>
      </c>
      <c r="P846" s="8">
        <f t="shared" si="133"/>
        <v>33</v>
      </c>
      <c r="Q846" s="9">
        <f t="shared" si="134"/>
        <v>21.2</v>
      </c>
      <c r="R846" s="9">
        <f t="shared" si="135"/>
        <v>30.75</v>
      </c>
      <c r="S846" s="9">
        <f t="shared" si="136"/>
        <v>31.1</v>
      </c>
      <c r="T846" s="9">
        <f t="shared" si="137"/>
        <v>27</v>
      </c>
      <c r="U846" s="8">
        <f t="shared" si="138"/>
        <v>27.683333333333337</v>
      </c>
      <c r="V846" s="8">
        <f t="shared" si="139"/>
        <v>27.512500000000003</v>
      </c>
    </row>
    <row r="847" spans="1:22" ht="13.5" x14ac:dyDescent="0.25">
      <c r="A847" s="3">
        <f>RSI!A847</f>
        <v>43236</v>
      </c>
      <c r="B847" s="2">
        <f>RSI!B847</f>
        <v>1.2002999999999999</v>
      </c>
      <c r="C847" s="2">
        <f>RSI!I847</f>
        <v>41.293698229965756</v>
      </c>
      <c r="D847" s="2">
        <f>MACD!E847</f>
        <v>2.1208637385139006E-2</v>
      </c>
      <c r="E847" s="2">
        <f>MACD!F847</f>
        <v>-2.8253848394719731E-3</v>
      </c>
      <c r="F847" s="2">
        <f>'Moving Avg'!D847</f>
        <v>1.2146999999999999</v>
      </c>
      <c r="G847" s="2">
        <f>'Moving Avg'!F847</f>
        <v>1.2434999999999998</v>
      </c>
      <c r="H847" s="2">
        <f>'Moving Avg'!G847</f>
        <v>1.2320999999999998</v>
      </c>
      <c r="I847" s="2">
        <f>'Moving Avg'!H847</f>
        <v>1.1567014999999992</v>
      </c>
      <c r="J847" s="6" t="str">
        <f>OBV!F847</f>
        <v>BEARISH</v>
      </c>
      <c r="K847" s="6" t="str">
        <f>OBV!G847</f>
        <v>STRONG</v>
      </c>
      <c r="L847" s="6" t="str">
        <f>OBV!H847</f>
        <v>CONFIRMED BEARISH</v>
      </c>
      <c r="M847" s="8">
        <f t="shared" si="130"/>
        <v>25</v>
      </c>
      <c r="N847" s="8">
        <f t="shared" si="131"/>
        <v>0</v>
      </c>
      <c r="O847" s="8">
        <f t="shared" si="132"/>
        <v>50</v>
      </c>
      <c r="P847" s="8">
        <f t="shared" si="133"/>
        <v>33</v>
      </c>
      <c r="Q847" s="9">
        <f t="shared" si="134"/>
        <v>21.2</v>
      </c>
      <c r="R847" s="9">
        <f t="shared" si="135"/>
        <v>30.75</v>
      </c>
      <c r="S847" s="9">
        <f t="shared" si="136"/>
        <v>31.1</v>
      </c>
      <c r="T847" s="9">
        <f t="shared" si="137"/>
        <v>27</v>
      </c>
      <c r="U847" s="8">
        <f t="shared" si="138"/>
        <v>27.683333333333337</v>
      </c>
      <c r="V847" s="8">
        <f t="shared" si="139"/>
        <v>27.512500000000003</v>
      </c>
    </row>
    <row r="848" spans="1:22" ht="13.5" x14ac:dyDescent="0.25">
      <c r="A848" s="3">
        <f>RSI!A848</f>
        <v>43237</v>
      </c>
      <c r="B848" s="2">
        <f>RSI!B848</f>
        <v>1.2182999999999999</v>
      </c>
      <c r="C848" s="2">
        <f>RSI!I848</f>
        <v>46.071379934681978</v>
      </c>
      <c r="D848" s="2">
        <f>MACD!E848</f>
        <v>2.7623255775875544E-2</v>
      </c>
      <c r="E848" s="2">
        <f>MACD!F848</f>
        <v>3.2643432835975307E-3</v>
      </c>
      <c r="F848" s="2">
        <f>'Moving Avg'!D848</f>
        <v>1.2147000000000001</v>
      </c>
      <c r="G848" s="2">
        <f>'Moving Avg'!F848</f>
        <v>1.2449999999999997</v>
      </c>
      <c r="H848" s="2">
        <f>'Moving Avg'!G848</f>
        <v>1.2319799999999999</v>
      </c>
      <c r="I848" s="2">
        <f>'Moving Avg'!H848</f>
        <v>1.1576379999999993</v>
      </c>
      <c r="J848" s="6" t="str">
        <f>OBV!F848</f>
        <v>BEARISH</v>
      </c>
      <c r="K848" s="6" t="str">
        <f>OBV!G848</f>
        <v>STRONG</v>
      </c>
      <c r="L848" s="6" t="str">
        <f>OBV!H848</f>
        <v>NEUTRAL</v>
      </c>
      <c r="M848" s="8">
        <f t="shared" si="130"/>
        <v>25</v>
      </c>
      <c r="N848" s="8">
        <f t="shared" si="131"/>
        <v>0</v>
      </c>
      <c r="O848" s="8">
        <f t="shared" si="132"/>
        <v>50</v>
      </c>
      <c r="P848" s="8">
        <f t="shared" si="133"/>
        <v>33</v>
      </c>
      <c r="Q848" s="9">
        <f t="shared" si="134"/>
        <v>21.2</v>
      </c>
      <c r="R848" s="9">
        <f t="shared" si="135"/>
        <v>30.75</v>
      </c>
      <c r="S848" s="9">
        <f t="shared" si="136"/>
        <v>31.1</v>
      </c>
      <c r="T848" s="9">
        <f t="shared" si="137"/>
        <v>27</v>
      </c>
      <c r="U848" s="8">
        <f t="shared" si="138"/>
        <v>27.683333333333337</v>
      </c>
      <c r="V848" s="8">
        <f t="shared" si="139"/>
        <v>27.512500000000003</v>
      </c>
    </row>
    <row r="849" spans="1:22" ht="13.5" x14ac:dyDescent="0.25">
      <c r="A849" s="3">
        <f>RSI!A849</f>
        <v>43238</v>
      </c>
      <c r="B849" s="2">
        <f>RSI!B849</f>
        <v>1.2122999999999999</v>
      </c>
      <c r="C849" s="2">
        <f>RSI!I849</f>
        <v>44.76364021232996</v>
      </c>
      <c r="D849" s="2">
        <f>MACD!E849</f>
        <v>3.0829885503365961E-2</v>
      </c>
      <c r="E849" s="2">
        <f>MACD!F849</f>
        <v>8.7774517275512175E-3</v>
      </c>
      <c r="F849" s="2">
        <f>'Moving Avg'!D849</f>
        <v>1.2182999999999999</v>
      </c>
      <c r="G849" s="2">
        <f>'Moving Avg'!F849</f>
        <v>1.2443999999999997</v>
      </c>
      <c r="H849" s="2">
        <f>'Moving Avg'!G849</f>
        <v>1.2314999999999998</v>
      </c>
      <c r="I849" s="2">
        <f>'Moving Avg'!H849</f>
        <v>1.1585169999999991</v>
      </c>
      <c r="J849" s="6" t="str">
        <f>OBV!F849</f>
        <v>BEARISH</v>
      </c>
      <c r="K849" s="6" t="str">
        <f>OBV!G849</f>
        <v>STRONG</v>
      </c>
      <c r="L849" s="6" t="str">
        <f>OBV!H849</f>
        <v>BEARISH DIVERGENCE</v>
      </c>
      <c r="M849" s="8">
        <f t="shared" si="130"/>
        <v>25</v>
      </c>
      <c r="N849" s="8">
        <f t="shared" si="131"/>
        <v>0</v>
      </c>
      <c r="O849" s="8">
        <f t="shared" si="132"/>
        <v>50</v>
      </c>
      <c r="P849" s="8">
        <f t="shared" si="133"/>
        <v>33</v>
      </c>
      <c r="Q849" s="9">
        <f t="shared" si="134"/>
        <v>21.2</v>
      </c>
      <c r="R849" s="9">
        <f t="shared" si="135"/>
        <v>30.75</v>
      </c>
      <c r="S849" s="9">
        <f t="shared" si="136"/>
        <v>31.1</v>
      </c>
      <c r="T849" s="9">
        <f t="shared" si="137"/>
        <v>27</v>
      </c>
      <c r="U849" s="8">
        <f t="shared" si="138"/>
        <v>27.683333333333337</v>
      </c>
      <c r="V849" s="8">
        <f t="shared" si="139"/>
        <v>27.512500000000003</v>
      </c>
    </row>
    <row r="850" spans="1:22" ht="13.5" x14ac:dyDescent="0.25">
      <c r="A850" s="3">
        <f>RSI!A850</f>
        <v>43241</v>
      </c>
      <c r="B850" s="2">
        <f>RSI!B850</f>
        <v>1.2242999999999999</v>
      </c>
      <c r="C850" s="2">
        <f>RSI!I850</f>
        <v>47.946066319398383</v>
      </c>
      <c r="D850" s="2">
        <f>MACD!E850</f>
        <v>2.8170351694381202E-2</v>
      </c>
      <c r="E850" s="2">
        <f>MACD!F850</f>
        <v>1.2656031720917216E-2</v>
      </c>
      <c r="F850" s="2">
        <f>'Moving Avg'!D850</f>
        <v>1.2170999999999998</v>
      </c>
      <c r="G850" s="2">
        <f>'Moving Avg'!F850</f>
        <v>1.2446999999999997</v>
      </c>
      <c r="H850" s="2">
        <f>'Moving Avg'!G850</f>
        <v>1.2311399999999999</v>
      </c>
      <c r="I850" s="2">
        <f>'Moving Avg'!H850</f>
        <v>1.1594559999999992</v>
      </c>
      <c r="J850" s="6" t="str">
        <f>OBV!F850</f>
        <v>BEARISH</v>
      </c>
      <c r="K850" s="6" t="str">
        <f>OBV!G850</f>
        <v>STRONG</v>
      </c>
      <c r="L850" s="6" t="str">
        <f>OBV!H850</f>
        <v>CONFIRMED BEARISH</v>
      </c>
      <c r="M850" s="8">
        <f t="shared" si="130"/>
        <v>25</v>
      </c>
      <c r="N850" s="8">
        <f t="shared" si="131"/>
        <v>0</v>
      </c>
      <c r="O850" s="8">
        <f t="shared" si="132"/>
        <v>50</v>
      </c>
      <c r="P850" s="8">
        <f t="shared" si="133"/>
        <v>33</v>
      </c>
      <c r="Q850" s="9">
        <f t="shared" si="134"/>
        <v>21.2</v>
      </c>
      <c r="R850" s="9">
        <f t="shared" si="135"/>
        <v>30.75</v>
      </c>
      <c r="S850" s="9">
        <f t="shared" si="136"/>
        <v>31.1</v>
      </c>
      <c r="T850" s="9">
        <f t="shared" si="137"/>
        <v>27</v>
      </c>
      <c r="U850" s="8">
        <f t="shared" si="138"/>
        <v>27.683333333333337</v>
      </c>
      <c r="V850" s="8">
        <f t="shared" si="139"/>
        <v>27.512500000000003</v>
      </c>
    </row>
    <row r="851" spans="1:22" ht="13.5" x14ac:dyDescent="0.25">
      <c r="A851" s="3">
        <f>RSI!A851</f>
        <v>43242</v>
      </c>
      <c r="B851" s="2">
        <f>RSI!B851</f>
        <v>1.2182999999999999</v>
      </c>
      <c r="C851" s="2">
        <f>RSI!I851</f>
        <v>46.503378154567983</v>
      </c>
      <c r="D851" s="2">
        <f>MACD!E851</f>
        <v>2.8261368206494275E-2</v>
      </c>
      <c r="E851" s="2">
        <f>MACD!F851</f>
        <v>1.5777099018032627E-2</v>
      </c>
      <c r="F851" s="2">
        <f>'Moving Avg'!D851</f>
        <v>1.2147000000000001</v>
      </c>
      <c r="G851" s="2">
        <f>'Moving Avg'!F851</f>
        <v>1.2446999999999997</v>
      </c>
      <c r="H851" s="2">
        <f>'Moving Avg'!G851</f>
        <v>1.23078</v>
      </c>
      <c r="I851" s="2">
        <f>'Moving Avg'!H851</f>
        <v>1.1603104999999991</v>
      </c>
      <c r="J851" s="6" t="str">
        <f>OBV!F851</f>
        <v>BEARISH</v>
      </c>
      <c r="K851" s="6" t="str">
        <f>OBV!G851</f>
        <v>STRONG</v>
      </c>
      <c r="L851" s="6" t="str">
        <f>OBV!H851</f>
        <v>CONFIRMED BEARISH</v>
      </c>
      <c r="M851" s="8">
        <f t="shared" si="130"/>
        <v>25</v>
      </c>
      <c r="N851" s="8">
        <f t="shared" si="131"/>
        <v>0</v>
      </c>
      <c r="O851" s="8">
        <f t="shared" si="132"/>
        <v>50</v>
      </c>
      <c r="P851" s="8">
        <f t="shared" si="133"/>
        <v>33</v>
      </c>
      <c r="Q851" s="9">
        <f t="shared" si="134"/>
        <v>21.2</v>
      </c>
      <c r="R851" s="9">
        <f t="shared" si="135"/>
        <v>30.75</v>
      </c>
      <c r="S851" s="9">
        <f t="shared" si="136"/>
        <v>31.1</v>
      </c>
      <c r="T851" s="9">
        <f t="shared" si="137"/>
        <v>27</v>
      </c>
      <c r="U851" s="8">
        <f t="shared" si="138"/>
        <v>27.683333333333337</v>
      </c>
      <c r="V851" s="8">
        <f t="shared" si="139"/>
        <v>27.512500000000003</v>
      </c>
    </row>
    <row r="852" spans="1:22" ht="13.5" x14ac:dyDescent="0.25">
      <c r="A852" s="3">
        <f>RSI!A852</f>
        <v>43243</v>
      </c>
      <c r="B852" s="2">
        <f>RSI!B852</f>
        <v>1.2242999999999999</v>
      </c>
      <c r="C852" s="2">
        <f>RSI!I852</f>
        <v>48.182494063779259</v>
      </c>
      <c r="D852" s="2">
        <f>MACD!E852</f>
        <v>2.6130268685141456E-2</v>
      </c>
      <c r="E852" s="2">
        <f>MACD!F852</f>
        <v>1.7847732951454393E-2</v>
      </c>
      <c r="F852" s="2">
        <f>'Moving Avg'!D852</f>
        <v>1.2195</v>
      </c>
      <c r="G852" s="2">
        <f>'Moving Avg'!F852</f>
        <v>1.2449999999999997</v>
      </c>
      <c r="H852" s="2">
        <f>'Moving Avg'!G852</f>
        <v>1.23054</v>
      </c>
      <c r="I852" s="2">
        <f>'Moving Avg'!H852</f>
        <v>1.1611129999999992</v>
      </c>
      <c r="J852" s="6" t="str">
        <f>OBV!F852</f>
        <v>BEARISH</v>
      </c>
      <c r="K852" s="6" t="str">
        <f>OBV!G852</f>
        <v>STRONG</v>
      </c>
      <c r="L852" s="6" t="str">
        <f>OBV!H852</f>
        <v>BEARISH DIVERGENCE</v>
      </c>
      <c r="M852" s="8">
        <f t="shared" si="130"/>
        <v>25</v>
      </c>
      <c r="N852" s="8">
        <f t="shared" si="131"/>
        <v>0</v>
      </c>
      <c r="O852" s="8">
        <f t="shared" si="132"/>
        <v>50</v>
      </c>
      <c r="P852" s="8">
        <f t="shared" si="133"/>
        <v>33</v>
      </c>
      <c r="Q852" s="9">
        <f t="shared" si="134"/>
        <v>21.2</v>
      </c>
      <c r="R852" s="9">
        <f t="shared" si="135"/>
        <v>30.75</v>
      </c>
      <c r="S852" s="9">
        <f t="shared" si="136"/>
        <v>31.1</v>
      </c>
      <c r="T852" s="9">
        <f t="shared" si="137"/>
        <v>27</v>
      </c>
      <c r="U852" s="8">
        <f t="shared" si="138"/>
        <v>27.683333333333337</v>
      </c>
      <c r="V852" s="8">
        <f t="shared" si="139"/>
        <v>27.512500000000003</v>
      </c>
    </row>
    <row r="853" spans="1:22" ht="13.5" x14ac:dyDescent="0.25">
      <c r="A853" s="3">
        <f>RSI!A853</f>
        <v>43244</v>
      </c>
      <c r="B853" s="2">
        <f>RSI!B853</f>
        <v>1.2603</v>
      </c>
      <c r="C853" s="2">
        <f>RSI!I853</f>
        <v>56.919639762567762</v>
      </c>
      <c r="D853" s="2">
        <f>MACD!E853</f>
        <v>1.8008976824421596E-2</v>
      </c>
      <c r="E853" s="2">
        <f>MACD!F853</f>
        <v>1.7879981726047833E-2</v>
      </c>
      <c r="F853" s="2">
        <f>'Moving Avg'!D853</f>
        <v>1.2278999999999998</v>
      </c>
      <c r="G853" s="2">
        <f>'Moving Avg'!F853</f>
        <v>1.2449999999999999</v>
      </c>
      <c r="H853" s="2">
        <f>'Moving Avg'!G853</f>
        <v>1.2311399999999999</v>
      </c>
      <c r="I853" s="2">
        <f>'Moving Avg'!H853</f>
        <v>1.1620954999999991</v>
      </c>
      <c r="J853" s="6" t="str">
        <f>OBV!F853</f>
        <v>BEARISH</v>
      </c>
      <c r="K853" s="6" t="str">
        <f>OBV!G853</f>
        <v>STRONG</v>
      </c>
      <c r="L853" s="6" t="str">
        <f>OBV!H853</f>
        <v>BEARISH DIVERGENCE</v>
      </c>
      <c r="M853" s="8">
        <f t="shared" si="130"/>
        <v>25</v>
      </c>
      <c r="N853" s="8">
        <f t="shared" si="131"/>
        <v>0</v>
      </c>
      <c r="O853" s="8">
        <f t="shared" si="132"/>
        <v>50</v>
      </c>
      <c r="P853" s="8">
        <f t="shared" si="133"/>
        <v>33</v>
      </c>
      <c r="Q853" s="9">
        <f t="shared" si="134"/>
        <v>21.2</v>
      </c>
      <c r="R853" s="9">
        <f t="shared" si="135"/>
        <v>30.75</v>
      </c>
      <c r="S853" s="9">
        <f t="shared" si="136"/>
        <v>31.1</v>
      </c>
      <c r="T853" s="9">
        <f t="shared" si="137"/>
        <v>27</v>
      </c>
      <c r="U853" s="8">
        <f t="shared" si="138"/>
        <v>27.683333333333337</v>
      </c>
      <c r="V853" s="8">
        <f t="shared" si="139"/>
        <v>27.512500000000003</v>
      </c>
    </row>
    <row r="854" spans="1:22" ht="13.5" x14ac:dyDescent="0.25">
      <c r="A854" s="3">
        <f>RSI!A854</f>
        <v>43245</v>
      </c>
      <c r="B854" s="2">
        <f>RSI!B854</f>
        <v>1.2783</v>
      </c>
      <c r="C854" s="2">
        <f>RSI!I854</f>
        <v>60.505432037218064</v>
      </c>
      <c r="D854" s="2">
        <f>MACD!E854</f>
        <v>5.9366373116136462E-3</v>
      </c>
      <c r="E854" s="2">
        <f>MACD!F854</f>
        <v>1.5491312843160996E-2</v>
      </c>
      <c r="F854" s="2">
        <f>'Moving Avg'!D854</f>
        <v>1.2410999999999999</v>
      </c>
      <c r="G854" s="2">
        <f>'Moving Avg'!F854</f>
        <v>1.2446999999999999</v>
      </c>
      <c r="H854" s="2">
        <f>'Moving Avg'!G854</f>
        <v>1.2319799999999999</v>
      </c>
      <c r="I854" s="2">
        <f>'Moving Avg'!H854</f>
        <v>1.1631679999999991</v>
      </c>
      <c r="J854" s="6" t="str">
        <f>OBV!F854</f>
        <v>BULLISH</v>
      </c>
      <c r="K854" s="6" t="str">
        <f>OBV!G854</f>
        <v>WEAK</v>
      </c>
      <c r="L854" s="6" t="str">
        <f>OBV!H854</f>
        <v>CONFIRMED BULLISH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67</v>
      </c>
      <c r="Q854" s="9">
        <f t="shared" si="134"/>
        <v>42.05</v>
      </c>
      <c r="R854" s="9">
        <f t="shared" si="135"/>
        <v>48.25</v>
      </c>
      <c r="S854" s="9">
        <f t="shared" si="136"/>
        <v>53.150000000000006</v>
      </c>
      <c r="T854" s="9">
        <f t="shared" si="137"/>
        <v>46.75</v>
      </c>
      <c r="U854" s="8">
        <f t="shared" si="138"/>
        <v>47.816666666666663</v>
      </c>
      <c r="V854" s="8">
        <f t="shared" si="139"/>
        <v>47.55</v>
      </c>
    </row>
    <row r="855" spans="1:22" ht="13.5" x14ac:dyDescent="0.25">
      <c r="A855" s="3">
        <f>RSI!A855</f>
        <v>43248</v>
      </c>
      <c r="B855" s="2">
        <f>RSI!B855</f>
        <v>1.2903</v>
      </c>
      <c r="C855" s="2">
        <f>RSI!I855</f>
        <v>62.732480717263584</v>
      </c>
      <c r="D855" s="2">
        <f>MACD!E855</f>
        <v>1.029053592813689E-4</v>
      </c>
      <c r="E855" s="2">
        <f>MACD!F855</f>
        <v>1.2413631346385071E-2</v>
      </c>
      <c r="F855" s="2">
        <f>'Moving Avg'!D855</f>
        <v>1.2543</v>
      </c>
      <c r="G855" s="2">
        <f>'Moving Avg'!F855</f>
        <v>1.2444</v>
      </c>
      <c r="H855" s="2">
        <f>'Moving Avg'!G855</f>
        <v>1.2331799999999999</v>
      </c>
      <c r="I855" s="2">
        <f>'Moving Avg'!H855</f>
        <v>1.1642734999999991</v>
      </c>
      <c r="J855" s="6" t="str">
        <f>OBV!F855</f>
        <v>BULLISH</v>
      </c>
      <c r="K855" s="6" t="str">
        <f>OBV!G855</f>
        <v>WEAK</v>
      </c>
      <c r="L855" s="6" t="str">
        <f>OBV!H855</f>
        <v>CONFIRMED BULLISH</v>
      </c>
      <c r="M855" s="8">
        <f t="shared" si="130"/>
        <v>25</v>
      </c>
      <c r="N855" s="8">
        <f t="shared" si="131"/>
        <v>45</v>
      </c>
      <c r="O855" s="8">
        <f t="shared" si="132"/>
        <v>50</v>
      </c>
      <c r="P855" s="8">
        <f t="shared" si="133"/>
        <v>67</v>
      </c>
      <c r="Q855" s="9">
        <f t="shared" si="134"/>
        <v>42.05</v>
      </c>
      <c r="R855" s="9">
        <f t="shared" si="135"/>
        <v>48.25</v>
      </c>
      <c r="S855" s="9">
        <f t="shared" si="136"/>
        <v>53.150000000000006</v>
      </c>
      <c r="T855" s="9">
        <f t="shared" si="137"/>
        <v>46.75</v>
      </c>
      <c r="U855" s="8">
        <f t="shared" si="138"/>
        <v>47.816666666666663</v>
      </c>
      <c r="V855" s="8">
        <f t="shared" si="139"/>
        <v>47.55</v>
      </c>
    </row>
    <row r="856" spans="1:22" ht="13.5" x14ac:dyDescent="0.25">
      <c r="A856" s="3">
        <f>RSI!A856</f>
        <v>43249</v>
      </c>
      <c r="B856" s="2">
        <f>RSI!B856</f>
        <v>1.2843</v>
      </c>
      <c r="C856" s="2">
        <f>RSI!I856</f>
        <v>60.883854243826278</v>
      </c>
      <c r="D856" s="2">
        <f>MACD!E856</f>
        <v>-4.708171302623354E-3</v>
      </c>
      <c r="E856" s="2">
        <f>MACD!F856</f>
        <v>8.9892708165833866E-3</v>
      </c>
      <c r="F856" s="2">
        <f>'Moving Avg'!D856</f>
        <v>1.2675000000000001</v>
      </c>
      <c r="G856" s="2">
        <f>'Moving Avg'!F856</f>
        <v>1.2437999999999998</v>
      </c>
      <c r="H856" s="2">
        <f>'Moving Avg'!G856</f>
        <v>1.2342599999999999</v>
      </c>
      <c r="I856" s="2">
        <f>'Moving Avg'!H856</f>
        <v>1.1653489999999991</v>
      </c>
      <c r="J856" s="6" t="str">
        <f>OBV!F856</f>
        <v>BULLISH</v>
      </c>
      <c r="K856" s="6" t="str">
        <f>OBV!G856</f>
        <v>WEAK</v>
      </c>
      <c r="L856" s="6" t="str">
        <f>OBV!H856</f>
        <v>CONFIRMED BULLISH</v>
      </c>
      <c r="M856" s="8">
        <f t="shared" si="130"/>
        <v>25</v>
      </c>
      <c r="N856" s="8">
        <f t="shared" si="131"/>
        <v>45</v>
      </c>
      <c r="O856" s="8">
        <f t="shared" si="132"/>
        <v>50</v>
      </c>
      <c r="P856" s="8">
        <f t="shared" si="133"/>
        <v>67</v>
      </c>
      <c r="Q856" s="9">
        <f t="shared" si="134"/>
        <v>42.05</v>
      </c>
      <c r="R856" s="9">
        <f t="shared" si="135"/>
        <v>48.25</v>
      </c>
      <c r="S856" s="9">
        <f t="shared" si="136"/>
        <v>53.150000000000006</v>
      </c>
      <c r="T856" s="9">
        <f t="shared" si="137"/>
        <v>46.75</v>
      </c>
      <c r="U856" s="8">
        <f t="shared" si="138"/>
        <v>47.816666666666663</v>
      </c>
      <c r="V856" s="8">
        <f t="shared" si="139"/>
        <v>47.55</v>
      </c>
    </row>
    <row r="857" spans="1:22" ht="13.5" x14ac:dyDescent="0.25">
      <c r="A857" s="3">
        <f>RSI!A857</f>
        <v>43250</v>
      </c>
      <c r="B857" s="2">
        <f>RSI!B857</f>
        <v>1.2783</v>
      </c>
      <c r="C857" s="2">
        <f>RSI!I857</f>
        <v>59.011123781402503</v>
      </c>
      <c r="D857" s="2">
        <f>MACD!E857</f>
        <v>-1.3210203772176854E-2</v>
      </c>
      <c r="E857" s="2">
        <f>MACD!F857</f>
        <v>4.5493758988313388E-3</v>
      </c>
      <c r="F857" s="2">
        <f>'Moving Avg'!D857</f>
        <v>1.2783</v>
      </c>
      <c r="G857" s="2">
        <f>'Moving Avg'!F857</f>
        <v>1.2431999999999999</v>
      </c>
      <c r="H857" s="2">
        <f>'Moving Avg'!G857</f>
        <v>1.23594</v>
      </c>
      <c r="I857" s="2">
        <f>'Moving Avg'!H857</f>
        <v>1.166366999999999</v>
      </c>
      <c r="J857" s="6" t="str">
        <f>OBV!F857</f>
        <v>BULLISH</v>
      </c>
      <c r="K857" s="6" t="str">
        <f>OBV!G857</f>
        <v>WEAK</v>
      </c>
      <c r="L857" s="6" t="str">
        <f>OBV!H857</f>
        <v>CONFIRMED BULLISH</v>
      </c>
      <c r="M857" s="8">
        <f t="shared" si="130"/>
        <v>25</v>
      </c>
      <c r="N857" s="8">
        <f t="shared" si="131"/>
        <v>45</v>
      </c>
      <c r="O857" s="8">
        <f t="shared" si="132"/>
        <v>50</v>
      </c>
      <c r="P857" s="8">
        <f t="shared" si="133"/>
        <v>67</v>
      </c>
      <c r="Q857" s="9">
        <f t="shared" si="134"/>
        <v>42.05</v>
      </c>
      <c r="R857" s="9">
        <f t="shared" si="135"/>
        <v>48.25</v>
      </c>
      <c r="S857" s="9">
        <f t="shared" si="136"/>
        <v>53.150000000000006</v>
      </c>
      <c r="T857" s="9">
        <f t="shared" si="137"/>
        <v>46.75</v>
      </c>
      <c r="U857" s="8">
        <f t="shared" si="138"/>
        <v>47.816666666666663</v>
      </c>
      <c r="V857" s="8">
        <f t="shared" si="139"/>
        <v>47.55</v>
      </c>
    </row>
    <row r="858" spans="1:22" ht="13.5" x14ac:dyDescent="0.25">
      <c r="A858" s="3">
        <f>RSI!A858</f>
        <v>43251</v>
      </c>
      <c r="B858" s="2">
        <f>RSI!B858</f>
        <v>1.2723</v>
      </c>
      <c r="C858" s="2">
        <f>RSI!I858</f>
        <v>57.119046927211549</v>
      </c>
      <c r="D858" s="2">
        <f>MACD!E858</f>
        <v>-1.7396010364878922E-2</v>
      </c>
      <c r="E858" s="2">
        <f>MACD!F858</f>
        <v>1.602986460892868E-4</v>
      </c>
      <c r="F858" s="2">
        <f>'Moving Avg'!D858</f>
        <v>1.2806999999999999</v>
      </c>
      <c r="G858" s="2">
        <f>'Moving Avg'!F858</f>
        <v>1.2423000000000002</v>
      </c>
      <c r="H858" s="2">
        <f>'Moving Avg'!G858</f>
        <v>1.2370200000000002</v>
      </c>
      <c r="I858" s="2">
        <f>'Moving Avg'!H858</f>
        <v>1.1673824999999991</v>
      </c>
      <c r="J858" s="6" t="str">
        <f>OBV!F858</f>
        <v>BEARISH</v>
      </c>
      <c r="K858" s="6" t="str">
        <f>OBV!G858</f>
        <v>STRONG</v>
      </c>
      <c r="L858" s="6" t="str">
        <f>OBV!H858</f>
        <v>BEARISH DIVERGENCE</v>
      </c>
      <c r="M858" s="8">
        <f t="shared" si="130"/>
        <v>25</v>
      </c>
      <c r="N858" s="8">
        <f t="shared" si="131"/>
        <v>45</v>
      </c>
      <c r="O858" s="8">
        <f t="shared" si="132"/>
        <v>50</v>
      </c>
      <c r="P858" s="8">
        <f t="shared" si="133"/>
        <v>33</v>
      </c>
      <c r="Q858" s="9">
        <f t="shared" si="134"/>
        <v>36.950000000000003</v>
      </c>
      <c r="R858" s="9">
        <f t="shared" si="135"/>
        <v>39.75</v>
      </c>
      <c r="S858" s="9">
        <f t="shared" si="136"/>
        <v>37.85</v>
      </c>
      <c r="T858" s="9">
        <f t="shared" si="137"/>
        <v>38.25</v>
      </c>
      <c r="U858" s="8">
        <f t="shared" si="138"/>
        <v>38.183333333333337</v>
      </c>
      <c r="V858" s="8">
        <f t="shared" si="139"/>
        <v>38.200000000000003</v>
      </c>
    </row>
    <row r="859" spans="1:22" ht="13.5" x14ac:dyDescent="0.25">
      <c r="A859" s="3">
        <f>RSI!A859</f>
        <v>43252</v>
      </c>
      <c r="B859" s="2">
        <f>RSI!B859</f>
        <v>1.2363</v>
      </c>
      <c r="C859" s="2">
        <f>RSI!I859</f>
        <v>47.316228808943023</v>
      </c>
      <c r="D859" s="2">
        <f>MACD!E859</f>
        <v>-1.9349038204006241E-2</v>
      </c>
      <c r="E859" s="2">
        <f>MACD!F859</f>
        <v>-3.7415687239298187E-3</v>
      </c>
      <c r="F859" s="2">
        <f>'Moving Avg'!D859</f>
        <v>1.2723</v>
      </c>
      <c r="G859" s="2">
        <f>'Moving Avg'!F859</f>
        <v>1.2405000000000002</v>
      </c>
      <c r="H859" s="2">
        <f>'Moving Avg'!G859</f>
        <v>1.23726</v>
      </c>
      <c r="I859" s="2">
        <f>'Moving Avg'!H859</f>
        <v>1.1682179999999991</v>
      </c>
      <c r="J859" s="6" t="str">
        <f>OBV!F859</f>
        <v>BEARISH</v>
      </c>
      <c r="K859" s="6" t="str">
        <f>OBV!G859</f>
        <v>STRONG</v>
      </c>
      <c r="L859" s="6" t="str">
        <f>OBV!H859</f>
        <v>CONFIRMED BEARISH</v>
      </c>
      <c r="M859" s="8">
        <f t="shared" si="130"/>
        <v>25</v>
      </c>
      <c r="N859" s="8">
        <f t="shared" si="131"/>
        <v>45</v>
      </c>
      <c r="O859" s="8">
        <f t="shared" si="132"/>
        <v>50</v>
      </c>
      <c r="P859" s="8">
        <f t="shared" si="133"/>
        <v>33</v>
      </c>
      <c r="Q859" s="9">
        <f t="shared" si="134"/>
        <v>36.950000000000003</v>
      </c>
      <c r="R859" s="9">
        <f t="shared" si="135"/>
        <v>39.75</v>
      </c>
      <c r="S859" s="9">
        <f t="shared" si="136"/>
        <v>37.85</v>
      </c>
      <c r="T859" s="9">
        <f t="shared" si="137"/>
        <v>38.25</v>
      </c>
      <c r="U859" s="8">
        <f t="shared" si="138"/>
        <v>38.183333333333337</v>
      </c>
      <c r="V859" s="8">
        <f t="shared" si="139"/>
        <v>38.200000000000003</v>
      </c>
    </row>
    <row r="860" spans="1:22" ht="13.5" x14ac:dyDescent="0.25">
      <c r="A860" s="3">
        <f>RSI!A860</f>
        <v>43255</v>
      </c>
      <c r="B860" s="2">
        <f>RSI!B860</f>
        <v>1.2663</v>
      </c>
      <c r="C860" s="2">
        <f>RSI!I860</f>
        <v>54.347558169743458</v>
      </c>
      <c r="D860" s="2">
        <f>MACD!E860</f>
        <v>-2.130825901011435E-2</v>
      </c>
      <c r="E860" s="2">
        <f>MACD!F860</f>
        <v>-7.2549067811667253E-3</v>
      </c>
      <c r="F860" s="2">
        <f>'Moving Avg'!D860</f>
        <v>1.2674999999999998</v>
      </c>
      <c r="G860" s="2">
        <f>'Moving Avg'!F860</f>
        <v>1.2417000000000002</v>
      </c>
      <c r="H860" s="2">
        <f>'Moving Avg'!G860</f>
        <v>1.23786</v>
      </c>
      <c r="I860" s="2">
        <f>'Moving Avg'!H860</f>
        <v>1.169230499999999</v>
      </c>
      <c r="J860" s="6" t="str">
        <f>OBV!F860</f>
        <v>BEARISH</v>
      </c>
      <c r="K860" s="6" t="str">
        <f>OBV!G860</f>
        <v>STRONG</v>
      </c>
      <c r="L860" s="6" t="str">
        <f>OBV!H860</f>
        <v>CONFIRMED BEARISH</v>
      </c>
      <c r="M860" s="8">
        <f t="shared" si="130"/>
        <v>25</v>
      </c>
      <c r="N860" s="8">
        <f t="shared" si="131"/>
        <v>45</v>
      </c>
      <c r="O860" s="8">
        <f t="shared" si="132"/>
        <v>50</v>
      </c>
      <c r="P860" s="8">
        <f t="shared" si="133"/>
        <v>33</v>
      </c>
      <c r="Q860" s="9">
        <f t="shared" si="134"/>
        <v>36.950000000000003</v>
      </c>
      <c r="R860" s="9">
        <f t="shared" si="135"/>
        <v>39.75</v>
      </c>
      <c r="S860" s="9">
        <f t="shared" si="136"/>
        <v>37.85</v>
      </c>
      <c r="T860" s="9">
        <f t="shared" si="137"/>
        <v>38.25</v>
      </c>
      <c r="U860" s="8">
        <f t="shared" si="138"/>
        <v>38.183333333333337</v>
      </c>
      <c r="V860" s="8">
        <f t="shared" si="139"/>
        <v>38.200000000000003</v>
      </c>
    </row>
    <row r="861" spans="1:22" ht="13.5" x14ac:dyDescent="0.25">
      <c r="A861" s="3">
        <f>RSI!A861</f>
        <v>43256</v>
      </c>
      <c r="B861" s="2">
        <f>RSI!B861</f>
        <v>1.2723</v>
      </c>
      <c r="C861" s="2">
        <f>RSI!I861</f>
        <v>55.623207126248133</v>
      </c>
      <c r="D861" s="2">
        <f>MACD!E861</f>
        <v>-2.4446585749827054E-2</v>
      </c>
      <c r="E861" s="2">
        <f>MACD!F861</f>
        <v>-1.0693242574898792E-2</v>
      </c>
      <c r="F861" s="2">
        <f>'Moving Avg'!D861</f>
        <v>1.2650999999999999</v>
      </c>
      <c r="G861" s="2">
        <f>'Moving Avg'!F861</f>
        <v>1.2426000000000001</v>
      </c>
      <c r="H861" s="2">
        <f>'Moving Avg'!G861</f>
        <v>1.23858</v>
      </c>
      <c r="I861" s="2">
        <f>'Moving Avg'!H861</f>
        <v>1.170272999999999</v>
      </c>
      <c r="J861" s="6" t="str">
        <f>OBV!F861</f>
        <v>BEARISH</v>
      </c>
      <c r="K861" s="6" t="str">
        <f>OBV!G861</f>
        <v>STRONG</v>
      </c>
      <c r="L861" s="6" t="str">
        <f>OBV!H861</f>
        <v>CONFIRMED BEARISH</v>
      </c>
      <c r="M861" s="8">
        <f t="shared" si="130"/>
        <v>25</v>
      </c>
      <c r="N861" s="8">
        <f t="shared" si="131"/>
        <v>45</v>
      </c>
      <c r="O861" s="8">
        <f t="shared" si="132"/>
        <v>50</v>
      </c>
      <c r="P861" s="8">
        <f t="shared" si="133"/>
        <v>33</v>
      </c>
      <c r="Q861" s="9">
        <f t="shared" si="134"/>
        <v>36.950000000000003</v>
      </c>
      <c r="R861" s="9">
        <f t="shared" si="135"/>
        <v>39.75</v>
      </c>
      <c r="S861" s="9">
        <f t="shared" si="136"/>
        <v>37.85</v>
      </c>
      <c r="T861" s="9">
        <f t="shared" si="137"/>
        <v>38.25</v>
      </c>
      <c r="U861" s="8">
        <f t="shared" si="138"/>
        <v>38.183333333333337</v>
      </c>
      <c r="V861" s="8">
        <f t="shared" si="139"/>
        <v>38.200000000000003</v>
      </c>
    </row>
    <row r="862" spans="1:22" ht="13.5" x14ac:dyDescent="0.25">
      <c r="A862" s="3">
        <f>RSI!A862</f>
        <v>43257</v>
      </c>
      <c r="B862" s="2">
        <f>RSI!B862</f>
        <v>1.2783</v>
      </c>
      <c r="C862" s="2">
        <f>RSI!I862</f>
        <v>56.919585341933946</v>
      </c>
      <c r="D862" s="2">
        <f>MACD!E862</f>
        <v>-2.6763547317980141E-2</v>
      </c>
      <c r="E862" s="2">
        <f>MACD!F862</f>
        <v>-1.3907303523515062E-2</v>
      </c>
      <c r="F862" s="2">
        <f>'Moving Avg'!D862</f>
        <v>1.2650999999999999</v>
      </c>
      <c r="G862" s="2">
        <f>'Moving Avg'!F862</f>
        <v>1.2444000000000002</v>
      </c>
      <c r="H862" s="2">
        <f>'Moving Avg'!G862</f>
        <v>1.23942</v>
      </c>
      <c r="I862" s="2">
        <f>'Moving Avg'!H862</f>
        <v>1.171318499999999</v>
      </c>
      <c r="J862" s="6" t="str">
        <f>OBV!F862</f>
        <v>BEARISH</v>
      </c>
      <c r="K862" s="6" t="str">
        <f>OBV!G862</f>
        <v>STRONG</v>
      </c>
      <c r="L862" s="6" t="str">
        <f>OBV!H862</f>
        <v>NEUTRAL</v>
      </c>
      <c r="M862" s="8">
        <f t="shared" si="130"/>
        <v>25</v>
      </c>
      <c r="N862" s="8">
        <f t="shared" si="131"/>
        <v>45</v>
      </c>
      <c r="O862" s="8">
        <f t="shared" si="132"/>
        <v>50</v>
      </c>
      <c r="P862" s="8">
        <f t="shared" si="133"/>
        <v>33</v>
      </c>
      <c r="Q862" s="9">
        <f t="shared" si="134"/>
        <v>36.950000000000003</v>
      </c>
      <c r="R862" s="9">
        <f t="shared" si="135"/>
        <v>39.75</v>
      </c>
      <c r="S862" s="9">
        <f t="shared" si="136"/>
        <v>37.85</v>
      </c>
      <c r="T862" s="9">
        <f t="shared" si="137"/>
        <v>38.25</v>
      </c>
      <c r="U862" s="8">
        <f t="shared" si="138"/>
        <v>38.183333333333337</v>
      </c>
      <c r="V862" s="8">
        <f t="shared" si="139"/>
        <v>38.200000000000003</v>
      </c>
    </row>
    <row r="863" spans="1:22" ht="13.5" x14ac:dyDescent="0.25">
      <c r="A863" s="3">
        <f>RSI!A863</f>
        <v>43258</v>
      </c>
      <c r="B863" s="2">
        <f>RSI!B863</f>
        <v>1.2903</v>
      </c>
      <c r="C863" s="2">
        <f>RSI!I863</f>
        <v>59.46975856855596</v>
      </c>
      <c r="D863" s="2">
        <f>MACD!E863</f>
        <v>-2.4239644873450761E-2</v>
      </c>
      <c r="E863" s="2">
        <f>MACD!F863</f>
        <v>-1.5973771793502203E-2</v>
      </c>
      <c r="F863" s="2">
        <f>'Moving Avg'!D863</f>
        <v>1.2687000000000002</v>
      </c>
      <c r="G863" s="2">
        <f>'Moving Avg'!F863</f>
        <v>1.2480000000000002</v>
      </c>
      <c r="H863" s="2">
        <f>'Moving Avg'!G863</f>
        <v>1.24074</v>
      </c>
      <c r="I863" s="2">
        <f>'Moving Avg'!H863</f>
        <v>1.172423999999999</v>
      </c>
      <c r="J863" s="6" t="str">
        <f>OBV!F863</f>
        <v>BULLISH</v>
      </c>
      <c r="K863" s="6" t="str">
        <f>OBV!G863</f>
        <v>WEAK</v>
      </c>
      <c r="L863" s="6" t="str">
        <f>OBV!H863</f>
        <v>CONFIRMED BULLISH</v>
      </c>
      <c r="M863" s="8">
        <f t="shared" si="130"/>
        <v>25</v>
      </c>
      <c r="N863" s="8">
        <f t="shared" si="131"/>
        <v>45</v>
      </c>
      <c r="O863" s="8">
        <f t="shared" si="132"/>
        <v>50</v>
      </c>
      <c r="P863" s="8">
        <f t="shared" si="133"/>
        <v>67</v>
      </c>
      <c r="Q863" s="9">
        <f t="shared" si="134"/>
        <v>42.05</v>
      </c>
      <c r="R863" s="9">
        <f t="shared" si="135"/>
        <v>48.25</v>
      </c>
      <c r="S863" s="9">
        <f t="shared" si="136"/>
        <v>53.150000000000006</v>
      </c>
      <c r="T863" s="9">
        <f t="shared" si="137"/>
        <v>46.75</v>
      </c>
      <c r="U863" s="8">
        <f t="shared" si="138"/>
        <v>47.816666666666663</v>
      </c>
      <c r="V863" s="8">
        <f t="shared" si="139"/>
        <v>47.55</v>
      </c>
    </row>
    <row r="864" spans="1:22" ht="13.5" x14ac:dyDescent="0.25">
      <c r="A864" s="3">
        <f>RSI!A864</f>
        <v>43259</v>
      </c>
      <c r="B864" s="2">
        <f>RSI!B864</f>
        <v>1.3203</v>
      </c>
      <c r="C864" s="2">
        <f>RSI!I864</f>
        <v>65.041238133893643</v>
      </c>
      <c r="D864" s="2">
        <f>MACD!E864</f>
        <v>-2.1780864953965473E-2</v>
      </c>
      <c r="E864" s="2">
        <f>MACD!F864</f>
        <v>-1.7135190425594856E-2</v>
      </c>
      <c r="F864" s="2">
        <f>'Moving Avg'!D864</f>
        <v>1.2855000000000001</v>
      </c>
      <c r="G864" s="2">
        <f>'Moving Avg'!F864</f>
        <v>1.2543000000000002</v>
      </c>
      <c r="H864" s="2">
        <f>'Moving Avg'!G864</f>
        <v>1.24278</v>
      </c>
      <c r="I864" s="2">
        <f>'Moving Avg'!H864</f>
        <v>1.1736794999999991</v>
      </c>
      <c r="J864" s="6" t="str">
        <f>OBV!F864</f>
        <v>BULLISH</v>
      </c>
      <c r="K864" s="6" t="str">
        <f>OBV!G864</f>
        <v>WEAK</v>
      </c>
      <c r="L864" s="6" t="str">
        <f>OBV!H864</f>
        <v>CONFIRMED BULLISH</v>
      </c>
      <c r="M864" s="8">
        <f t="shared" si="130"/>
        <v>25</v>
      </c>
      <c r="N864" s="8">
        <f t="shared" si="131"/>
        <v>45</v>
      </c>
      <c r="O864" s="8">
        <f t="shared" si="132"/>
        <v>50</v>
      </c>
      <c r="P864" s="8">
        <f t="shared" si="133"/>
        <v>67</v>
      </c>
      <c r="Q864" s="9">
        <f t="shared" si="134"/>
        <v>42.05</v>
      </c>
      <c r="R864" s="9">
        <f t="shared" si="135"/>
        <v>48.25</v>
      </c>
      <c r="S864" s="9">
        <f t="shared" si="136"/>
        <v>53.150000000000006</v>
      </c>
      <c r="T864" s="9">
        <f t="shared" si="137"/>
        <v>46.75</v>
      </c>
      <c r="U864" s="8">
        <f t="shared" si="138"/>
        <v>47.816666666666663</v>
      </c>
      <c r="V864" s="8">
        <f t="shared" si="139"/>
        <v>47.55</v>
      </c>
    </row>
    <row r="865" spans="1:22" ht="13.5" x14ac:dyDescent="0.25">
      <c r="A865" s="3">
        <f>RSI!A865</f>
        <v>43262</v>
      </c>
      <c r="B865" s="2">
        <f>RSI!B865</f>
        <v>1.3743000000000001</v>
      </c>
      <c r="C865" s="2">
        <f>RSI!I865</f>
        <v>72.396694609537462</v>
      </c>
      <c r="D865" s="2">
        <f>MACD!E865</f>
        <v>-2.2238734077400402E-2</v>
      </c>
      <c r="E865" s="2">
        <f>MACD!F865</f>
        <v>-1.8155899155955967E-2</v>
      </c>
      <c r="F865" s="2">
        <f>'Moving Avg'!D865</f>
        <v>1.3071000000000002</v>
      </c>
      <c r="G865" s="2">
        <f>'Moving Avg'!F865</f>
        <v>1.2615000000000003</v>
      </c>
      <c r="H865" s="2">
        <f>'Moving Avg'!G865</f>
        <v>1.2459</v>
      </c>
      <c r="I865" s="2">
        <f>'Moving Avg'!H865</f>
        <v>1.1752049999999992</v>
      </c>
      <c r="J865" s="6" t="str">
        <f>OBV!F865</f>
        <v>BULLISH</v>
      </c>
      <c r="K865" s="6" t="str">
        <f>OBV!G865</f>
        <v>WEAK</v>
      </c>
      <c r="L865" s="6" t="str">
        <f>OBV!H865</f>
        <v>CONFIRMED BULLISH</v>
      </c>
      <c r="M865" s="8">
        <f t="shared" si="130"/>
        <v>0</v>
      </c>
      <c r="N865" s="8">
        <f t="shared" si="131"/>
        <v>45</v>
      </c>
      <c r="O865" s="8">
        <f t="shared" si="132"/>
        <v>50</v>
      </c>
      <c r="P865" s="8">
        <f t="shared" si="133"/>
        <v>67</v>
      </c>
      <c r="Q865" s="9">
        <f t="shared" si="134"/>
        <v>33.299999999999997</v>
      </c>
      <c r="R865" s="9">
        <f t="shared" si="135"/>
        <v>43.25</v>
      </c>
      <c r="S865" s="9">
        <f t="shared" si="136"/>
        <v>49.400000000000006</v>
      </c>
      <c r="T865" s="9">
        <f t="shared" si="137"/>
        <v>40.5</v>
      </c>
      <c r="U865" s="8">
        <f t="shared" si="138"/>
        <v>41.983333333333334</v>
      </c>
      <c r="V865" s="8">
        <f t="shared" si="139"/>
        <v>41.612499999999997</v>
      </c>
    </row>
    <row r="866" spans="1:22" ht="13.5" x14ac:dyDescent="0.25">
      <c r="A866" s="3">
        <f>RSI!A866</f>
        <v>43263</v>
      </c>
      <c r="B866" s="2">
        <f>RSI!B866</f>
        <v>1.4103000000000001</v>
      </c>
      <c r="C866" s="2">
        <f>RSI!I866</f>
        <v>76.019211870803787</v>
      </c>
      <c r="D866" s="2">
        <f>MACD!E866</f>
        <v>-2.689103912764268E-2</v>
      </c>
      <c r="E866" s="2">
        <f>MACD!F866</f>
        <v>-1.990292715029331E-2</v>
      </c>
      <c r="F866" s="2">
        <f>'Moving Avg'!D866</f>
        <v>1.3347000000000002</v>
      </c>
      <c r="G866" s="2">
        <f>'Moving Avg'!F866</f>
        <v>1.2705</v>
      </c>
      <c r="H866" s="2">
        <f>'Moving Avg'!G866</f>
        <v>1.24962</v>
      </c>
      <c r="I866" s="2">
        <f>'Moving Avg'!H866</f>
        <v>1.1769104999999991</v>
      </c>
      <c r="J866" s="6" t="str">
        <f>OBV!F866</f>
        <v>BULLISH</v>
      </c>
      <c r="K866" s="6" t="str">
        <f>OBV!G866</f>
        <v>WEAK</v>
      </c>
      <c r="L866" s="6" t="str">
        <f>OBV!H866</f>
        <v>CONFIRMED BULLISH</v>
      </c>
      <c r="M866" s="8">
        <f t="shared" si="130"/>
        <v>0</v>
      </c>
      <c r="N866" s="8">
        <f t="shared" si="131"/>
        <v>45</v>
      </c>
      <c r="O866" s="8">
        <f t="shared" si="132"/>
        <v>50</v>
      </c>
      <c r="P866" s="8">
        <f t="shared" si="133"/>
        <v>67</v>
      </c>
      <c r="Q866" s="9">
        <f t="shared" si="134"/>
        <v>33.299999999999997</v>
      </c>
      <c r="R866" s="9">
        <f t="shared" si="135"/>
        <v>43.25</v>
      </c>
      <c r="S866" s="9">
        <f t="shared" si="136"/>
        <v>49.400000000000006</v>
      </c>
      <c r="T866" s="9">
        <f t="shared" si="137"/>
        <v>40.5</v>
      </c>
      <c r="U866" s="8">
        <f t="shared" si="138"/>
        <v>41.983333333333334</v>
      </c>
      <c r="V866" s="8">
        <f t="shared" si="139"/>
        <v>41.612499999999997</v>
      </c>
    </row>
    <row r="867" spans="1:22" ht="13.5" x14ac:dyDescent="0.25">
      <c r="A867" s="3">
        <f>RSI!A867</f>
        <v>43264</v>
      </c>
      <c r="B867" s="2">
        <f>RSI!B867</f>
        <v>1.4402999999999999</v>
      </c>
      <c r="C867" s="2">
        <f>RSI!I867</f>
        <v>78.545959707385563</v>
      </c>
      <c r="D867" s="2">
        <f>MACD!E867</f>
        <v>-3.4810753464696864E-2</v>
      </c>
      <c r="E867" s="2">
        <f>MACD!F867</f>
        <v>-2.2884492413174022E-2</v>
      </c>
      <c r="F867" s="2">
        <f>'Moving Avg'!D867</f>
        <v>1.3671</v>
      </c>
      <c r="G867" s="2">
        <f>'Moving Avg'!F867</f>
        <v>1.2825000000000002</v>
      </c>
      <c r="H867" s="2">
        <f>'Moving Avg'!G867</f>
        <v>1.25406</v>
      </c>
      <c r="I867" s="2">
        <f>'Moving Avg'!H867</f>
        <v>1.1787659999999993</v>
      </c>
      <c r="J867" s="6" t="str">
        <f>OBV!F867</f>
        <v>BULLISH</v>
      </c>
      <c r="K867" s="6" t="str">
        <f>OBV!G867</f>
        <v>WEAK</v>
      </c>
      <c r="L867" s="6" t="str">
        <f>OBV!H867</f>
        <v>CONFIRMED BULLISH</v>
      </c>
      <c r="M867" s="8">
        <f t="shared" si="130"/>
        <v>0</v>
      </c>
      <c r="N867" s="8">
        <f t="shared" si="131"/>
        <v>45</v>
      </c>
      <c r="O867" s="8">
        <f t="shared" si="132"/>
        <v>50</v>
      </c>
      <c r="P867" s="8">
        <f t="shared" si="133"/>
        <v>67</v>
      </c>
      <c r="Q867" s="9">
        <f t="shared" si="134"/>
        <v>33.299999999999997</v>
      </c>
      <c r="R867" s="9">
        <f t="shared" si="135"/>
        <v>43.25</v>
      </c>
      <c r="S867" s="9">
        <f t="shared" si="136"/>
        <v>49.400000000000006</v>
      </c>
      <c r="T867" s="9">
        <f t="shared" si="137"/>
        <v>40.5</v>
      </c>
      <c r="U867" s="8">
        <f t="shared" si="138"/>
        <v>41.983333333333334</v>
      </c>
      <c r="V867" s="8">
        <f t="shared" si="139"/>
        <v>41.612499999999997</v>
      </c>
    </row>
    <row r="868" spans="1:22" ht="13.5" x14ac:dyDescent="0.25">
      <c r="A868" s="3">
        <f>RSI!A868</f>
        <v>43265</v>
      </c>
      <c r="B868" s="2">
        <f>RSI!B868</f>
        <v>1.4402999999999999</v>
      </c>
      <c r="C868" s="2">
        <f>RSI!I868</f>
        <v>78.545959707385563</v>
      </c>
      <c r="D868" s="2">
        <f>MACD!E868</f>
        <v>-4.3388184885867931E-2</v>
      </c>
      <c r="E868" s="2">
        <f>MACD!F868</f>
        <v>-2.6985230907712807E-2</v>
      </c>
      <c r="F868" s="2">
        <f>'Moving Avg'!D868</f>
        <v>1.3971</v>
      </c>
      <c r="G868" s="2">
        <f>'Moving Avg'!F868</f>
        <v>1.2936000000000001</v>
      </c>
      <c r="H868" s="2">
        <f>'Moving Avg'!G868</f>
        <v>1.2588600000000001</v>
      </c>
      <c r="I868" s="2">
        <f>'Moving Avg'!H868</f>
        <v>1.1806484999999993</v>
      </c>
      <c r="J868" s="6" t="str">
        <f>OBV!F868</f>
        <v>BULLISH</v>
      </c>
      <c r="K868" s="6" t="str">
        <f>OBV!G868</f>
        <v>WEAK</v>
      </c>
      <c r="L868" s="6" t="str">
        <f>OBV!H868</f>
        <v>CONFIRMED BULLISH</v>
      </c>
      <c r="M868" s="8">
        <f t="shared" si="130"/>
        <v>0</v>
      </c>
      <c r="N868" s="8">
        <f t="shared" si="131"/>
        <v>45</v>
      </c>
      <c r="O868" s="8">
        <f t="shared" si="132"/>
        <v>50</v>
      </c>
      <c r="P868" s="8">
        <f t="shared" si="133"/>
        <v>67</v>
      </c>
      <c r="Q868" s="9">
        <f t="shared" si="134"/>
        <v>33.299999999999997</v>
      </c>
      <c r="R868" s="9">
        <f t="shared" si="135"/>
        <v>43.25</v>
      </c>
      <c r="S868" s="9">
        <f t="shared" si="136"/>
        <v>49.400000000000006</v>
      </c>
      <c r="T868" s="9">
        <f t="shared" si="137"/>
        <v>40.5</v>
      </c>
      <c r="U868" s="8">
        <f t="shared" si="138"/>
        <v>41.983333333333334</v>
      </c>
      <c r="V868" s="8">
        <f t="shared" si="139"/>
        <v>41.612499999999997</v>
      </c>
    </row>
    <row r="869" spans="1:22" ht="13.5" x14ac:dyDescent="0.25">
      <c r="A869" s="3">
        <f>RSI!A869</f>
        <v>43269</v>
      </c>
      <c r="B869" s="2">
        <f>RSI!B869</f>
        <v>1.4162999999999999</v>
      </c>
      <c r="C869" s="2">
        <f>RSI!I869</f>
        <v>71.551171737766026</v>
      </c>
      <c r="D869" s="2">
        <f>MACD!E869</f>
        <v>-5.5289156114582294E-2</v>
      </c>
      <c r="E869" s="2">
        <f>MACD!F869</f>
        <v>-3.2646015949086706E-2</v>
      </c>
      <c r="F869" s="2">
        <f>'Moving Avg'!D869</f>
        <v>1.4162999999999999</v>
      </c>
      <c r="G869" s="2">
        <f>'Moving Avg'!F869</f>
        <v>1.3037999999999998</v>
      </c>
      <c r="H869" s="2">
        <f>'Moving Avg'!G869</f>
        <v>1.2626999999999999</v>
      </c>
      <c r="I869" s="2">
        <f>'Moving Avg'!H869</f>
        <v>1.1823839999999992</v>
      </c>
      <c r="J869" s="6" t="str">
        <f>OBV!F869</f>
        <v>BULLISH</v>
      </c>
      <c r="K869" s="6" t="str">
        <f>OBV!G869</f>
        <v>WEAK</v>
      </c>
      <c r="L869" s="6" t="str">
        <f>OBV!H869</f>
        <v>CONFIRMED BULLISH</v>
      </c>
      <c r="M869" s="8">
        <f t="shared" si="130"/>
        <v>0</v>
      </c>
      <c r="N869" s="8">
        <f t="shared" si="131"/>
        <v>100</v>
      </c>
      <c r="O869" s="8">
        <f t="shared" si="132"/>
        <v>50</v>
      </c>
      <c r="P869" s="8">
        <f t="shared" si="133"/>
        <v>67</v>
      </c>
      <c r="Q869" s="9">
        <f t="shared" si="134"/>
        <v>52.55</v>
      </c>
      <c r="R869" s="9">
        <f t="shared" si="135"/>
        <v>54.25</v>
      </c>
      <c r="S869" s="9">
        <f t="shared" si="136"/>
        <v>57.650000000000006</v>
      </c>
      <c r="T869" s="9">
        <f t="shared" si="137"/>
        <v>54.25</v>
      </c>
      <c r="U869" s="8">
        <f t="shared" si="138"/>
        <v>54.816666666666663</v>
      </c>
      <c r="V869" s="8">
        <f t="shared" si="139"/>
        <v>54.674999999999997</v>
      </c>
    </row>
    <row r="870" spans="1:22" ht="13.5" x14ac:dyDescent="0.25">
      <c r="A870" s="3">
        <f>RSI!A870</f>
        <v>43270</v>
      </c>
      <c r="B870" s="2">
        <f>RSI!B870</f>
        <v>1.3983000000000001</v>
      </c>
      <c r="C870" s="2">
        <f>RSI!I870</f>
        <v>66.749992988861763</v>
      </c>
      <c r="D870" s="2">
        <f>MACD!E870</f>
        <v>-6.0085767121528244E-2</v>
      </c>
      <c r="E870" s="2">
        <f>MACD!F870</f>
        <v>-3.8133966183575015E-2</v>
      </c>
      <c r="F870" s="2">
        <f>'Moving Avg'!D870</f>
        <v>1.4210999999999998</v>
      </c>
      <c r="G870" s="2">
        <f>'Moving Avg'!F870</f>
        <v>1.3124999999999998</v>
      </c>
      <c r="H870" s="2">
        <f>'Moving Avg'!G870</f>
        <v>1.2663</v>
      </c>
      <c r="I870" s="2">
        <f>'Moving Avg'!H870</f>
        <v>1.1840294999999992</v>
      </c>
      <c r="J870" s="6" t="str">
        <f>OBV!F870</f>
        <v>BULLISH</v>
      </c>
      <c r="K870" s="6" t="str">
        <f>OBV!G870</f>
        <v>WEAK</v>
      </c>
      <c r="L870" s="6" t="str">
        <f>OBV!H870</f>
        <v>CONFIRMED BULLISH</v>
      </c>
      <c r="M870" s="8">
        <f t="shared" si="130"/>
        <v>25</v>
      </c>
      <c r="N870" s="8">
        <f t="shared" si="131"/>
        <v>100</v>
      </c>
      <c r="O870" s="8">
        <f t="shared" si="132"/>
        <v>50</v>
      </c>
      <c r="P870" s="8">
        <f t="shared" si="133"/>
        <v>67</v>
      </c>
      <c r="Q870" s="9">
        <f t="shared" si="134"/>
        <v>61.3</v>
      </c>
      <c r="R870" s="9">
        <f t="shared" si="135"/>
        <v>59.25</v>
      </c>
      <c r="S870" s="9">
        <f t="shared" si="136"/>
        <v>61.400000000000006</v>
      </c>
      <c r="T870" s="9">
        <f t="shared" si="137"/>
        <v>60.5</v>
      </c>
      <c r="U870" s="8">
        <f t="shared" si="138"/>
        <v>60.65</v>
      </c>
      <c r="V870" s="8">
        <f t="shared" si="139"/>
        <v>60.612499999999997</v>
      </c>
    </row>
    <row r="871" spans="1:22" ht="13.5" x14ac:dyDescent="0.25">
      <c r="A871" s="3">
        <f>RSI!A871</f>
        <v>43271</v>
      </c>
      <c r="B871" s="2">
        <f>RSI!B871</f>
        <v>1.4222999999999999</v>
      </c>
      <c r="C871" s="2">
        <f>RSI!I871</f>
        <v>69.672104713337689</v>
      </c>
      <c r="D871" s="2">
        <f>MACD!E871</f>
        <v>-6.5518031960343004E-2</v>
      </c>
      <c r="E871" s="2">
        <f>MACD!F871</f>
        <v>-4.3610779338928617E-2</v>
      </c>
      <c r="F871" s="2">
        <f>'Moving Avg'!D871</f>
        <v>1.4235</v>
      </c>
      <c r="G871" s="2">
        <f>'Moving Avg'!F871</f>
        <v>1.3227</v>
      </c>
      <c r="H871" s="2">
        <f>'Moving Avg'!G871</f>
        <v>1.2703800000000001</v>
      </c>
      <c r="I871" s="2">
        <f>'Moving Avg'!H871</f>
        <v>1.1858494999999991</v>
      </c>
      <c r="J871" s="6" t="str">
        <f>OBV!F871</f>
        <v>BULLISH</v>
      </c>
      <c r="K871" s="6" t="str">
        <f>OBV!G871</f>
        <v>NEUTRAL</v>
      </c>
      <c r="L871" s="6" t="str">
        <f>OBV!H871</f>
        <v>CONFIRMED BULLISH</v>
      </c>
      <c r="M871" s="8">
        <f t="shared" si="130"/>
        <v>25</v>
      </c>
      <c r="N871" s="8">
        <f t="shared" si="131"/>
        <v>100</v>
      </c>
      <c r="O871" s="8">
        <f t="shared" si="132"/>
        <v>50</v>
      </c>
      <c r="P871" s="8">
        <f t="shared" si="133"/>
        <v>83.5</v>
      </c>
      <c r="Q871" s="9">
        <f t="shared" si="134"/>
        <v>63.774999999999999</v>
      </c>
      <c r="R871" s="9">
        <f t="shared" si="135"/>
        <v>63.375</v>
      </c>
      <c r="S871" s="9">
        <f t="shared" si="136"/>
        <v>68.825000000000003</v>
      </c>
      <c r="T871" s="9">
        <f t="shared" si="137"/>
        <v>64.625</v>
      </c>
      <c r="U871" s="8">
        <f t="shared" si="138"/>
        <v>65.325000000000003</v>
      </c>
      <c r="V871" s="8">
        <f t="shared" si="139"/>
        <v>65.150000000000006</v>
      </c>
    </row>
    <row r="872" spans="1:22" ht="13.5" x14ac:dyDescent="0.25">
      <c r="A872" s="3">
        <f>RSI!A872</f>
        <v>43272</v>
      </c>
      <c r="B872" s="2">
        <f>RSI!B872</f>
        <v>1.4282999999999999</v>
      </c>
      <c r="C872" s="2">
        <f>RSI!I872</f>
        <v>70.373101389726571</v>
      </c>
      <c r="D872" s="2">
        <f>MACD!E872</f>
        <v>-7.0258204902886146E-2</v>
      </c>
      <c r="E872" s="2">
        <f>MACD!F872</f>
        <v>-4.8940264451720124E-2</v>
      </c>
      <c r="F872" s="2">
        <f>'Moving Avg'!D872</f>
        <v>1.4211</v>
      </c>
      <c r="G872" s="2">
        <f>'Moving Avg'!F872</f>
        <v>1.3329</v>
      </c>
      <c r="H872" s="2">
        <f>'Moving Avg'!G872</f>
        <v>1.27458</v>
      </c>
      <c r="I872" s="2">
        <f>'Moving Avg'!H872</f>
        <v>1.1876719999999992</v>
      </c>
      <c r="J872" s="6" t="str">
        <f>OBV!F872</f>
        <v>BEARISH</v>
      </c>
      <c r="K872" s="6" t="str">
        <f>OBV!G872</f>
        <v>STRONG</v>
      </c>
      <c r="L872" s="6" t="str">
        <f>OBV!H872</f>
        <v>CONFIRMED BEARISH</v>
      </c>
      <c r="M872" s="8">
        <f t="shared" si="130"/>
        <v>0</v>
      </c>
      <c r="N872" s="8">
        <f t="shared" si="131"/>
        <v>100</v>
      </c>
      <c r="O872" s="8">
        <f t="shared" si="132"/>
        <v>50</v>
      </c>
      <c r="P872" s="8">
        <f t="shared" si="133"/>
        <v>33</v>
      </c>
      <c r="Q872" s="9">
        <f t="shared" si="134"/>
        <v>47.45</v>
      </c>
      <c r="R872" s="9">
        <f t="shared" si="135"/>
        <v>45.75</v>
      </c>
      <c r="S872" s="9">
        <f t="shared" si="136"/>
        <v>42.35</v>
      </c>
      <c r="T872" s="9">
        <f t="shared" si="137"/>
        <v>45.75</v>
      </c>
      <c r="U872" s="8">
        <f t="shared" si="138"/>
        <v>45.183333333333337</v>
      </c>
      <c r="V872" s="8">
        <f t="shared" si="139"/>
        <v>45.325000000000003</v>
      </c>
    </row>
    <row r="873" spans="1:22" ht="13.5" x14ac:dyDescent="0.25">
      <c r="A873" s="3">
        <f>RSI!A873</f>
        <v>43273</v>
      </c>
      <c r="B873" s="2">
        <f>RSI!B873</f>
        <v>1.4222999999999999</v>
      </c>
      <c r="C873" s="2">
        <f>RSI!I873</f>
        <v>68.663924575534452</v>
      </c>
      <c r="D873" s="2">
        <f>MACD!E873</f>
        <v>-7.2590155727922934E-2</v>
      </c>
      <c r="E873" s="2">
        <f>MACD!F873</f>
        <v>-5.3670242706960691E-2</v>
      </c>
      <c r="F873" s="2">
        <f>'Moving Avg'!D873</f>
        <v>1.4175</v>
      </c>
      <c r="G873" s="2">
        <f>'Moving Avg'!F873</f>
        <v>1.3409999999999997</v>
      </c>
      <c r="H873" s="2">
        <f>'Moving Avg'!G873</f>
        <v>1.2784200000000001</v>
      </c>
      <c r="I873" s="2">
        <f>'Moving Avg'!H873</f>
        <v>1.1894644999999993</v>
      </c>
      <c r="J873" s="6" t="str">
        <f>OBV!F873</f>
        <v>BEARISH</v>
      </c>
      <c r="K873" s="6" t="str">
        <f>OBV!G873</f>
        <v>STRONG</v>
      </c>
      <c r="L873" s="6" t="str">
        <f>OBV!H873</f>
        <v>CONFIRMED BEARISH</v>
      </c>
      <c r="M873" s="8">
        <f t="shared" si="130"/>
        <v>25</v>
      </c>
      <c r="N873" s="8">
        <f t="shared" si="131"/>
        <v>45</v>
      </c>
      <c r="O873" s="8">
        <f t="shared" si="132"/>
        <v>50</v>
      </c>
      <c r="P873" s="8">
        <f t="shared" si="133"/>
        <v>33</v>
      </c>
      <c r="Q873" s="9">
        <f t="shared" si="134"/>
        <v>36.950000000000003</v>
      </c>
      <c r="R873" s="9">
        <f t="shared" si="135"/>
        <v>39.75</v>
      </c>
      <c r="S873" s="9">
        <f t="shared" si="136"/>
        <v>37.85</v>
      </c>
      <c r="T873" s="9">
        <f t="shared" si="137"/>
        <v>38.25</v>
      </c>
      <c r="U873" s="8">
        <f t="shared" si="138"/>
        <v>38.183333333333337</v>
      </c>
      <c r="V873" s="8">
        <f t="shared" si="139"/>
        <v>38.200000000000003</v>
      </c>
    </row>
    <row r="874" spans="1:22" ht="13.5" x14ac:dyDescent="0.25">
      <c r="A874" s="3">
        <f>RSI!A874</f>
        <v>43276</v>
      </c>
      <c r="B874" s="2">
        <f>RSI!B874</f>
        <v>1.4043000000000001</v>
      </c>
      <c r="C874" s="2">
        <f>RSI!I874</f>
        <v>63.668089872998131</v>
      </c>
      <c r="D874" s="2">
        <f>MACD!E874</f>
        <v>-6.914550004123754E-2</v>
      </c>
      <c r="E874" s="2">
        <f>MACD!F874</f>
        <v>-5.6765294173816067E-2</v>
      </c>
      <c r="F874" s="2">
        <f>'Moving Avg'!D874</f>
        <v>1.4151</v>
      </c>
      <c r="G874" s="2">
        <f>'Moving Avg'!F874</f>
        <v>1.3472999999999999</v>
      </c>
      <c r="H874" s="2">
        <f>'Moving Avg'!G874</f>
        <v>1.2819000000000003</v>
      </c>
      <c r="I874" s="2">
        <f>'Moving Avg'!H874</f>
        <v>1.1911669999999992</v>
      </c>
      <c r="J874" s="6" t="str">
        <f>OBV!F874</f>
        <v>BEARISH</v>
      </c>
      <c r="K874" s="6" t="str">
        <f>OBV!G874</f>
        <v>STRONG</v>
      </c>
      <c r="L874" s="6" t="str">
        <f>OBV!H874</f>
        <v>CONFIRMED BEARISH</v>
      </c>
      <c r="M874" s="8">
        <f t="shared" si="130"/>
        <v>25</v>
      </c>
      <c r="N874" s="8">
        <f t="shared" si="131"/>
        <v>45</v>
      </c>
      <c r="O874" s="8">
        <f t="shared" si="132"/>
        <v>50</v>
      </c>
      <c r="P874" s="8">
        <f t="shared" si="133"/>
        <v>33</v>
      </c>
      <c r="Q874" s="9">
        <f t="shared" si="134"/>
        <v>36.950000000000003</v>
      </c>
      <c r="R874" s="9">
        <f t="shared" si="135"/>
        <v>39.75</v>
      </c>
      <c r="S874" s="9">
        <f t="shared" si="136"/>
        <v>37.85</v>
      </c>
      <c r="T874" s="9">
        <f t="shared" si="137"/>
        <v>38.25</v>
      </c>
      <c r="U874" s="8">
        <f t="shared" si="138"/>
        <v>38.183333333333337</v>
      </c>
      <c r="V874" s="8">
        <f t="shared" si="139"/>
        <v>38.200000000000003</v>
      </c>
    </row>
    <row r="875" spans="1:22" ht="13.5" x14ac:dyDescent="0.25">
      <c r="A875" s="3">
        <f>RSI!A875</f>
        <v>43277</v>
      </c>
      <c r="B875" s="2">
        <f>RSI!B875</f>
        <v>1.4103000000000001</v>
      </c>
      <c r="C875" s="2">
        <f>RSI!I875</f>
        <v>64.592859839312581</v>
      </c>
      <c r="D875" s="2">
        <f>MACD!E875</f>
        <v>-5.875272991587166E-2</v>
      </c>
      <c r="E875" s="2">
        <f>MACD!F875</f>
        <v>-5.7162781322227192E-2</v>
      </c>
      <c r="F875" s="2">
        <f>'Moving Avg'!D875</f>
        <v>1.4175</v>
      </c>
      <c r="G875" s="2">
        <f>'Moving Avg'!F875</f>
        <v>1.3532999999999997</v>
      </c>
      <c r="H875" s="2">
        <f>'Moving Avg'!G875</f>
        <v>1.2858600000000002</v>
      </c>
      <c r="I875" s="2">
        <f>'Moving Avg'!H875</f>
        <v>1.1928179999999993</v>
      </c>
      <c r="J875" s="6" t="str">
        <f>OBV!F875</f>
        <v>BULLISH</v>
      </c>
      <c r="K875" s="6" t="str">
        <f>OBV!G875</f>
        <v>WEAK</v>
      </c>
      <c r="L875" s="6" t="str">
        <f>OBV!H875</f>
        <v>CONFIRMED BULLISH</v>
      </c>
      <c r="M875" s="8">
        <f t="shared" si="130"/>
        <v>25</v>
      </c>
      <c r="N875" s="8">
        <f t="shared" si="131"/>
        <v>45</v>
      </c>
      <c r="O875" s="8">
        <f t="shared" si="132"/>
        <v>50</v>
      </c>
      <c r="P875" s="8">
        <f t="shared" si="133"/>
        <v>67</v>
      </c>
      <c r="Q875" s="9">
        <f t="shared" si="134"/>
        <v>42.05</v>
      </c>
      <c r="R875" s="9">
        <f t="shared" si="135"/>
        <v>48.25</v>
      </c>
      <c r="S875" s="9">
        <f t="shared" si="136"/>
        <v>53.150000000000006</v>
      </c>
      <c r="T875" s="9">
        <f t="shared" si="137"/>
        <v>46.75</v>
      </c>
      <c r="U875" s="8">
        <f t="shared" si="138"/>
        <v>47.816666666666663</v>
      </c>
      <c r="V875" s="8">
        <f t="shared" si="139"/>
        <v>47.55</v>
      </c>
    </row>
    <row r="876" spans="1:22" ht="13.5" x14ac:dyDescent="0.25">
      <c r="A876" s="3">
        <f>RSI!A876</f>
        <v>43278</v>
      </c>
      <c r="B876" s="2">
        <f>RSI!B876</f>
        <v>1.3983000000000001</v>
      </c>
      <c r="C876" s="2">
        <f>RSI!I876</f>
        <v>61.235752528211542</v>
      </c>
      <c r="D876" s="2">
        <f>MACD!E876</f>
        <v>-4.3923605402654609E-2</v>
      </c>
      <c r="E876" s="2">
        <f>MACD!F876</f>
        <v>-5.4514946138312682E-2</v>
      </c>
      <c r="F876" s="2">
        <f>'Moving Avg'!D876</f>
        <v>1.4127000000000001</v>
      </c>
      <c r="G876" s="2">
        <f>'Moving Avg'!F876</f>
        <v>1.3589999999999998</v>
      </c>
      <c r="H876" s="2">
        <f>'Moving Avg'!G876</f>
        <v>1.2895800000000002</v>
      </c>
      <c r="I876" s="2">
        <f>'Moving Avg'!H876</f>
        <v>1.1943544999999995</v>
      </c>
      <c r="J876" s="6" t="str">
        <f>OBV!F876</f>
        <v>BEARISH</v>
      </c>
      <c r="K876" s="6" t="str">
        <f>OBV!G876</f>
        <v>STRONG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50</v>
      </c>
      <c r="P876" s="8">
        <f t="shared" si="133"/>
        <v>33</v>
      </c>
      <c r="Q876" s="9">
        <f t="shared" si="134"/>
        <v>21.2</v>
      </c>
      <c r="R876" s="9">
        <f t="shared" si="135"/>
        <v>30.75</v>
      </c>
      <c r="S876" s="9">
        <f t="shared" si="136"/>
        <v>31.1</v>
      </c>
      <c r="T876" s="9">
        <f t="shared" si="137"/>
        <v>27</v>
      </c>
      <c r="U876" s="8">
        <f t="shared" si="138"/>
        <v>27.683333333333337</v>
      </c>
      <c r="V876" s="8">
        <f t="shared" si="139"/>
        <v>27.512500000000003</v>
      </c>
    </row>
    <row r="877" spans="1:22" ht="13.5" x14ac:dyDescent="0.25">
      <c r="A877" s="3">
        <f>RSI!A877</f>
        <v>43279</v>
      </c>
      <c r="B877" s="2">
        <f>RSI!B877</f>
        <v>1.4043000000000001</v>
      </c>
      <c r="C877" s="2">
        <f>RSI!I877</f>
        <v>62.291061677710289</v>
      </c>
      <c r="D877" s="2">
        <f>MACD!E877</f>
        <v>-2.7497099240987311E-2</v>
      </c>
      <c r="E877" s="2">
        <f>MACD!F877</f>
        <v>-4.9111376758847608E-2</v>
      </c>
      <c r="F877" s="2">
        <f>'Moving Avg'!D877</f>
        <v>1.4079000000000002</v>
      </c>
      <c r="G877" s="2">
        <f>'Moving Avg'!F877</f>
        <v>1.3653</v>
      </c>
      <c r="H877" s="2">
        <f>'Moving Avg'!G877</f>
        <v>1.2933000000000001</v>
      </c>
      <c r="I877" s="2">
        <f>'Moving Avg'!H877</f>
        <v>1.1959209999999993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50</v>
      </c>
      <c r="P877" s="8">
        <f t="shared" si="133"/>
        <v>16.5</v>
      </c>
      <c r="Q877" s="9">
        <f t="shared" si="134"/>
        <v>18.725000000000001</v>
      </c>
      <c r="R877" s="9">
        <f t="shared" si="135"/>
        <v>26.625</v>
      </c>
      <c r="S877" s="9">
        <f t="shared" si="136"/>
        <v>23.675000000000001</v>
      </c>
      <c r="T877" s="9">
        <f t="shared" si="137"/>
        <v>22.875</v>
      </c>
      <c r="U877" s="8">
        <f t="shared" si="138"/>
        <v>23.008333333333336</v>
      </c>
      <c r="V877" s="8">
        <f t="shared" si="139"/>
        <v>22.975000000000001</v>
      </c>
    </row>
    <row r="878" spans="1:22" ht="13.5" x14ac:dyDescent="0.25">
      <c r="A878" s="3">
        <f>RSI!A878</f>
        <v>43280</v>
      </c>
      <c r="B878" s="2">
        <f>RSI!B878</f>
        <v>1.3623000000000001</v>
      </c>
      <c r="C878" s="2">
        <f>RSI!I878</f>
        <v>51.684160231687315</v>
      </c>
      <c r="D878" s="2">
        <f>MACD!E878</f>
        <v>-1.0792604678530049E-2</v>
      </c>
      <c r="E878" s="2">
        <f>MACD!F878</f>
        <v>-4.1447622342784096E-2</v>
      </c>
      <c r="F878" s="2">
        <f>'Moving Avg'!D878</f>
        <v>1.3959000000000001</v>
      </c>
      <c r="G878" s="2">
        <f>'Moving Avg'!F878</f>
        <v>1.3697999999999999</v>
      </c>
      <c r="H878" s="2">
        <f>'Moving Avg'!G878</f>
        <v>1.29678</v>
      </c>
      <c r="I878" s="2">
        <f>'Moving Avg'!H878</f>
        <v>1.1973044999999995</v>
      </c>
      <c r="J878" s="6" t="str">
        <f>OBV!F878</f>
        <v>BEARISH</v>
      </c>
      <c r="K878" s="6" t="str">
        <f>OBV!G878</f>
        <v>STRONG</v>
      </c>
      <c r="L878" s="6" t="str">
        <f>OBV!H878</f>
        <v>CONFIRMED BEARISH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33</v>
      </c>
      <c r="Q878" s="9">
        <f t="shared" si="134"/>
        <v>21.2</v>
      </c>
      <c r="R878" s="9">
        <f t="shared" si="135"/>
        <v>30.75</v>
      </c>
      <c r="S878" s="9">
        <f t="shared" si="136"/>
        <v>31.1</v>
      </c>
      <c r="T878" s="9">
        <f t="shared" si="137"/>
        <v>27</v>
      </c>
      <c r="U878" s="8">
        <f t="shared" si="138"/>
        <v>27.683333333333337</v>
      </c>
      <c r="V878" s="8">
        <f t="shared" si="139"/>
        <v>27.512500000000003</v>
      </c>
    </row>
    <row r="879" spans="1:22" ht="13.5" x14ac:dyDescent="0.25">
      <c r="A879" s="3">
        <f>RSI!A879</f>
        <v>43283</v>
      </c>
      <c r="B879" s="2">
        <f>RSI!B879</f>
        <v>1.4282999999999999</v>
      </c>
      <c r="C879" s="2">
        <f>RSI!I879</f>
        <v>62.492524314063978</v>
      </c>
      <c r="D879" s="2">
        <f>MACD!E879</f>
        <v>-5.2743527600405127E-3</v>
      </c>
      <c r="E879" s="2">
        <f>MACD!F879</f>
        <v>-3.4212968426235384E-2</v>
      </c>
      <c r="F879" s="2">
        <f>'Moving Avg'!D879</f>
        <v>1.4007000000000001</v>
      </c>
      <c r="G879" s="2">
        <f>'Moving Avg'!F879</f>
        <v>1.3794</v>
      </c>
      <c r="H879" s="2">
        <f>'Moving Avg'!G879</f>
        <v>1.3008599999999999</v>
      </c>
      <c r="I879" s="2">
        <f>'Moving Avg'!H879</f>
        <v>1.1990179999999995</v>
      </c>
      <c r="J879" s="6" t="str">
        <f>OBV!F879</f>
        <v>BULLISH</v>
      </c>
      <c r="K879" s="6" t="str">
        <f>OBV!G879</f>
        <v>WEAK</v>
      </c>
      <c r="L879" s="6" t="str">
        <f>OBV!H879</f>
        <v>CONFIRMED BULLISH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67</v>
      </c>
      <c r="Q879" s="9">
        <f t="shared" si="134"/>
        <v>26.299999999999997</v>
      </c>
      <c r="R879" s="9">
        <f t="shared" si="135"/>
        <v>39.25</v>
      </c>
      <c r="S879" s="9">
        <f t="shared" si="136"/>
        <v>46.400000000000006</v>
      </c>
      <c r="T879" s="9">
        <f t="shared" si="137"/>
        <v>35.5</v>
      </c>
      <c r="U879" s="8">
        <f t="shared" si="138"/>
        <v>37.31666666666667</v>
      </c>
      <c r="V879" s="8">
        <f t="shared" si="139"/>
        <v>36.862499999999997</v>
      </c>
    </row>
    <row r="880" spans="1:22" ht="13.5" x14ac:dyDescent="0.25">
      <c r="A880" s="3">
        <f>RSI!A880</f>
        <v>43284</v>
      </c>
      <c r="B880" s="2">
        <f>RSI!B880</f>
        <v>1.4282999999999999</v>
      </c>
      <c r="C880" s="2">
        <f>RSI!I880</f>
        <v>62.492524314063978</v>
      </c>
      <c r="D880" s="2">
        <f>MACD!E880</f>
        <v>-3.796812336607891E-3</v>
      </c>
      <c r="E880" s="2">
        <f>MACD!F880</f>
        <v>-2.8129737208309885E-2</v>
      </c>
      <c r="F880" s="2">
        <f>'Moving Avg'!D880</f>
        <v>1.4043000000000001</v>
      </c>
      <c r="G880" s="2">
        <f>'Moving Avg'!F880</f>
        <v>1.3875</v>
      </c>
      <c r="H880" s="2">
        <f>'Moving Avg'!G880</f>
        <v>1.3050600000000001</v>
      </c>
      <c r="I880" s="2">
        <f>'Moving Avg'!H880</f>
        <v>1.2007044999999996</v>
      </c>
      <c r="J880" s="6" t="str">
        <f>OBV!F880</f>
        <v>BULLISH</v>
      </c>
      <c r="K880" s="6" t="str">
        <f>OBV!G880</f>
        <v>WEAK</v>
      </c>
      <c r="L880" s="6" t="str">
        <f>OBV!H880</f>
        <v>CONFIRMED BULLISH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67</v>
      </c>
      <c r="Q880" s="9">
        <f t="shared" si="134"/>
        <v>26.299999999999997</v>
      </c>
      <c r="R880" s="9">
        <f t="shared" si="135"/>
        <v>39.25</v>
      </c>
      <c r="S880" s="9">
        <f t="shared" si="136"/>
        <v>46.400000000000006</v>
      </c>
      <c r="T880" s="9">
        <f t="shared" si="137"/>
        <v>35.5</v>
      </c>
      <c r="U880" s="8">
        <f t="shared" si="138"/>
        <v>37.31666666666667</v>
      </c>
      <c r="V880" s="8">
        <f t="shared" si="139"/>
        <v>36.862499999999997</v>
      </c>
    </row>
    <row r="881" spans="1:22" ht="13.5" x14ac:dyDescent="0.25">
      <c r="A881" s="3">
        <f>RSI!A881</f>
        <v>43285</v>
      </c>
      <c r="B881" s="2">
        <f>RSI!B881</f>
        <v>1.4222999999999999</v>
      </c>
      <c r="C881" s="2">
        <f>RSI!I881</f>
        <v>61.052562382096646</v>
      </c>
      <c r="D881" s="2">
        <f>MACD!E881</f>
        <v>1.1989451157861097E-3</v>
      </c>
      <c r="E881" s="2">
        <f>MACD!F881</f>
        <v>-2.2264000743490685E-2</v>
      </c>
      <c r="F881" s="2">
        <f>'Moving Avg'!D881</f>
        <v>1.4091</v>
      </c>
      <c r="G881" s="2">
        <f>'Moving Avg'!F881</f>
        <v>1.395</v>
      </c>
      <c r="H881" s="2">
        <f>'Moving Avg'!G881</f>
        <v>1.30914</v>
      </c>
      <c r="I881" s="2">
        <f>'Moving Avg'!H881</f>
        <v>1.2023609999999996</v>
      </c>
      <c r="J881" s="6" t="str">
        <f>OBV!F881</f>
        <v>BULLISH</v>
      </c>
      <c r="K881" s="6" t="str">
        <f>OBV!G881</f>
        <v>WEAK</v>
      </c>
      <c r="L881" s="6" t="str">
        <f>OBV!H881</f>
        <v>CONFIRMED BULLISH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67</v>
      </c>
      <c r="Q881" s="9">
        <f t="shared" si="134"/>
        <v>26.299999999999997</v>
      </c>
      <c r="R881" s="9">
        <f t="shared" si="135"/>
        <v>39.25</v>
      </c>
      <c r="S881" s="9">
        <f t="shared" si="136"/>
        <v>46.400000000000006</v>
      </c>
      <c r="T881" s="9">
        <f t="shared" si="137"/>
        <v>35.5</v>
      </c>
      <c r="U881" s="8">
        <f t="shared" si="138"/>
        <v>37.31666666666667</v>
      </c>
      <c r="V881" s="8">
        <f t="shared" si="139"/>
        <v>36.862499999999997</v>
      </c>
    </row>
    <row r="882" spans="1:22" ht="13.5" x14ac:dyDescent="0.25">
      <c r="A882" s="3">
        <f>RSI!A882</f>
        <v>43286</v>
      </c>
      <c r="B882" s="2">
        <f>RSI!B882</f>
        <v>1.4222999999999999</v>
      </c>
      <c r="C882" s="2">
        <f>RSI!I882</f>
        <v>61.052562382096646</v>
      </c>
      <c r="D882" s="2">
        <f>MACD!E882</f>
        <v>6.0224138307303221E-3</v>
      </c>
      <c r="E882" s="2">
        <f>MACD!F882</f>
        <v>-1.6606717828646485E-2</v>
      </c>
      <c r="F882" s="2">
        <f>'Moving Avg'!D882</f>
        <v>1.4126999999999998</v>
      </c>
      <c r="G882" s="2">
        <f>'Moving Avg'!F882</f>
        <v>1.4022000000000001</v>
      </c>
      <c r="H882" s="2">
        <f>'Moving Avg'!G882</f>
        <v>1.3132200000000001</v>
      </c>
      <c r="I882" s="2">
        <f>'Moving Avg'!H882</f>
        <v>1.2040174999999997</v>
      </c>
      <c r="J882" s="6" t="str">
        <f>OBV!F882</f>
        <v>BULLISH</v>
      </c>
      <c r="K882" s="6" t="str">
        <f>OBV!G882</f>
        <v>WEAK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67</v>
      </c>
      <c r="Q882" s="9">
        <f t="shared" si="134"/>
        <v>26.299999999999997</v>
      </c>
      <c r="R882" s="9">
        <f t="shared" si="135"/>
        <v>39.25</v>
      </c>
      <c r="S882" s="9">
        <f t="shared" si="136"/>
        <v>46.400000000000006</v>
      </c>
      <c r="T882" s="9">
        <f t="shared" si="137"/>
        <v>35.5</v>
      </c>
      <c r="U882" s="8">
        <f t="shared" si="138"/>
        <v>37.31666666666667</v>
      </c>
      <c r="V882" s="8">
        <f t="shared" si="139"/>
        <v>36.862499999999997</v>
      </c>
    </row>
    <row r="883" spans="1:22" ht="13.5" x14ac:dyDescent="0.25">
      <c r="A883" s="3">
        <f>RSI!A883</f>
        <v>43287</v>
      </c>
      <c r="B883" s="2">
        <f>RSI!B883</f>
        <v>1.4222999999999999</v>
      </c>
      <c r="C883" s="2">
        <f>RSI!I883</f>
        <v>61.052562382096646</v>
      </c>
      <c r="D883" s="2">
        <f>MACD!E883</f>
        <v>8.8781524098944242E-3</v>
      </c>
      <c r="E883" s="2">
        <f>MACD!F883</f>
        <v>-1.1509743780938303E-2</v>
      </c>
      <c r="F883" s="2">
        <f>'Moving Avg'!D883</f>
        <v>1.4247000000000001</v>
      </c>
      <c r="G883" s="2">
        <f>'Moving Avg'!F883</f>
        <v>1.4087999999999998</v>
      </c>
      <c r="H883" s="2">
        <f>'Moving Avg'!G883</f>
        <v>1.3164600000000002</v>
      </c>
      <c r="I883" s="2">
        <f>'Moving Avg'!H883</f>
        <v>1.2056739999999997</v>
      </c>
      <c r="J883" s="6" t="str">
        <f>OBV!F883</f>
        <v>BULLISH</v>
      </c>
      <c r="K883" s="6" t="str">
        <f>OBV!G883</f>
        <v>WEAK</v>
      </c>
      <c r="L883" s="6" t="str">
        <f>OBV!H883</f>
        <v>CONFIRMED BULLISH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67</v>
      </c>
      <c r="Q883" s="9">
        <f t="shared" si="134"/>
        <v>26.299999999999997</v>
      </c>
      <c r="R883" s="9">
        <f t="shared" si="135"/>
        <v>39.25</v>
      </c>
      <c r="S883" s="9">
        <f t="shared" si="136"/>
        <v>46.400000000000006</v>
      </c>
      <c r="T883" s="9">
        <f t="shared" si="137"/>
        <v>35.5</v>
      </c>
      <c r="U883" s="8">
        <f t="shared" si="138"/>
        <v>37.31666666666667</v>
      </c>
      <c r="V883" s="8">
        <f t="shared" si="139"/>
        <v>36.862499999999997</v>
      </c>
    </row>
    <row r="884" spans="1:22" ht="13.5" x14ac:dyDescent="0.25">
      <c r="A884" s="3">
        <f>RSI!A884</f>
        <v>43290</v>
      </c>
      <c r="B884" s="2">
        <f>RSI!B884</f>
        <v>1.4222999999999999</v>
      </c>
      <c r="C884" s="2">
        <f>RSI!I884</f>
        <v>61.052562382096646</v>
      </c>
      <c r="D884" s="2">
        <f>MACD!E884</f>
        <v>8.245148135337832E-3</v>
      </c>
      <c r="E884" s="2">
        <f>MACD!F884</f>
        <v>-7.558765397683076E-3</v>
      </c>
      <c r="F884" s="2">
        <f>'Moving Avg'!D884</f>
        <v>1.4235</v>
      </c>
      <c r="G884" s="2">
        <f>'Moving Avg'!F884</f>
        <v>1.4138999999999999</v>
      </c>
      <c r="H884" s="2">
        <f>'Moving Avg'!G884</f>
        <v>1.3192200000000003</v>
      </c>
      <c r="I884" s="2">
        <f>'Moving Avg'!H884</f>
        <v>1.2073304999999999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  <c r="M884" s="8">
        <f t="shared" si="130"/>
        <v>25</v>
      </c>
      <c r="N884" s="8">
        <f t="shared" si="131"/>
        <v>0</v>
      </c>
      <c r="O884" s="8">
        <f t="shared" si="132"/>
        <v>50</v>
      </c>
      <c r="P884" s="8">
        <f t="shared" si="133"/>
        <v>16.5</v>
      </c>
      <c r="Q884" s="9">
        <f t="shared" si="134"/>
        <v>18.725000000000001</v>
      </c>
      <c r="R884" s="9">
        <f t="shared" si="135"/>
        <v>26.625</v>
      </c>
      <c r="S884" s="9">
        <f t="shared" si="136"/>
        <v>23.675000000000001</v>
      </c>
      <c r="T884" s="9">
        <f t="shared" si="137"/>
        <v>22.875</v>
      </c>
      <c r="U884" s="8">
        <f t="shared" si="138"/>
        <v>23.008333333333336</v>
      </c>
      <c r="V884" s="8">
        <f t="shared" si="139"/>
        <v>22.975000000000001</v>
      </c>
    </row>
    <row r="885" spans="1:22" ht="13.5" x14ac:dyDescent="0.25">
      <c r="A885" s="3">
        <f>RSI!A885</f>
        <v>43291</v>
      </c>
      <c r="B885" s="2">
        <f>RSI!B885</f>
        <v>1.4222999999999999</v>
      </c>
      <c r="C885" s="2">
        <f>RSI!I885</f>
        <v>61.052562382096646</v>
      </c>
      <c r="D885" s="2">
        <f>MACD!E885</f>
        <v>8.3731915312224015E-3</v>
      </c>
      <c r="E885" s="2">
        <f>MACD!F885</f>
        <v>-4.3723740119019812E-3</v>
      </c>
      <c r="F885" s="2">
        <f>'Moving Avg'!D885</f>
        <v>1.4222999999999999</v>
      </c>
      <c r="G885" s="2">
        <f>'Moving Avg'!F885</f>
        <v>1.4163000000000001</v>
      </c>
      <c r="H885" s="2">
        <f>'Moving Avg'!G885</f>
        <v>1.3217400000000004</v>
      </c>
      <c r="I885" s="2">
        <f>'Moving Avg'!H885</f>
        <v>1.2091229999999999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18.725000000000001</v>
      </c>
      <c r="R885" s="9">
        <f t="shared" si="135"/>
        <v>26.625</v>
      </c>
      <c r="S885" s="9">
        <f t="shared" si="136"/>
        <v>23.675000000000001</v>
      </c>
      <c r="T885" s="9">
        <f t="shared" si="137"/>
        <v>22.875</v>
      </c>
      <c r="U885" s="8">
        <f t="shared" si="138"/>
        <v>23.008333333333336</v>
      </c>
      <c r="V885" s="8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1.4222999999999999</v>
      </c>
      <c r="C886" s="2">
        <f>RSI!I886</f>
        <v>61.052562382096646</v>
      </c>
      <c r="D886" s="2">
        <f>MACD!E886</f>
        <v>6.3951834621152059E-3</v>
      </c>
      <c r="E886" s="2">
        <f>MACD!F886</f>
        <v>-2.2188625170985439E-3</v>
      </c>
      <c r="F886" s="2">
        <f>'Moving Avg'!D886</f>
        <v>1.4222999999999999</v>
      </c>
      <c r="G886" s="2">
        <f>'Moving Avg'!F886</f>
        <v>1.4169</v>
      </c>
      <c r="H886" s="2">
        <f>'Moving Avg'!G886</f>
        <v>1.3242599999999998</v>
      </c>
      <c r="I886" s="2">
        <f>'Moving Avg'!H886</f>
        <v>1.2108339999999997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  <c r="M886" s="8">
        <f t="shared" si="130"/>
        <v>25</v>
      </c>
      <c r="N886" s="8">
        <f t="shared" si="131"/>
        <v>0</v>
      </c>
      <c r="O886" s="8">
        <f t="shared" si="132"/>
        <v>50</v>
      </c>
      <c r="P886" s="8">
        <f t="shared" si="133"/>
        <v>33</v>
      </c>
      <c r="Q886" s="9">
        <f t="shared" si="134"/>
        <v>21.2</v>
      </c>
      <c r="R886" s="9">
        <f t="shared" si="135"/>
        <v>30.75</v>
      </c>
      <c r="S886" s="9">
        <f t="shared" si="136"/>
        <v>31.1</v>
      </c>
      <c r="T886" s="9">
        <f t="shared" si="137"/>
        <v>27</v>
      </c>
      <c r="U886" s="8">
        <f t="shared" si="138"/>
        <v>27.683333333333337</v>
      </c>
      <c r="V886" s="8">
        <f t="shared" si="139"/>
        <v>27.512500000000003</v>
      </c>
    </row>
    <row r="887" spans="1:22" ht="13.5" x14ac:dyDescent="0.25">
      <c r="A887" s="3">
        <f>RSI!A887</f>
        <v>43293</v>
      </c>
      <c r="B887" s="2">
        <f>RSI!B887</f>
        <v>1.4222999999999999</v>
      </c>
      <c r="C887" s="2">
        <f>RSI!I887</f>
        <v>61.052562382096646</v>
      </c>
      <c r="D887" s="2">
        <f>MACD!E887</f>
        <v>5.4221551064088658E-3</v>
      </c>
      <c r="E887" s="2">
        <f>MACD!F887</f>
        <v>-6.9065899239706191E-4</v>
      </c>
      <c r="F887" s="2">
        <f>'Moving Avg'!D887</f>
        <v>1.4222999999999999</v>
      </c>
      <c r="G887" s="2">
        <f>'Moving Avg'!F887</f>
        <v>1.4159999999999999</v>
      </c>
      <c r="H887" s="2">
        <f>'Moving Avg'!G887</f>
        <v>1.3269</v>
      </c>
      <c r="I887" s="2">
        <f>'Moving Avg'!H887</f>
        <v>1.2125174999999999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  <c r="M887" s="8">
        <f t="shared" si="130"/>
        <v>25</v>
      </c>
      <c r="N887" s="8">
        <f t="shared" si="131"/>
        <v>0</v>
      </c>
      <c r="O887" s="8">
        <f t="shared" si="132"/>
        <v>50</v>
      </c>
      <c r="P887" s="8">
        <f t="shared" si="133"/>
        <v>33</v>
      </c>
      <c r="Q887" s="9">
        <f t="shared" si="134"/>
        <v>21.2</v>
      </c>
      <c r="R887" s="9">
        <f t="shared" si="135"/>
        <v>30.75</v>
      </c>
      <c r="S887" s="9">
        <f t="shared" si="136"/>
        <v>31.1</v>
      </c>
      <c r="T887" s="9">
        <f t="shared" si="137"/>
        <v>27</v>
      </c>
      <c r="U887" s="8">
        <f t="shared" si="138"/>
        <v>27.683333333333337</v>
      </c>
      <c r="V887" s="8">
        <f t="shared" si="139"/>
        <v>27.512500000000003</v>
      </c>
    </row>
    <row r="888" spans="1:22" ht="13.5" x14ac:dyDescent="0.25">
      <c r="A888" s="3">
        <f>RSI!A888</f>
        <v>43294</v>
      </c>
      <c r="B888" s="2">
        <f>RSI!B888</f>
        <v>1.4222999999999999</v>
      </c>
      <c r="C888" s="2">
        <f>RSI!I888</f>
        <v>61.052562382096646</v>
      </c>
      <c r="D888" s="2">
        <f>MACD!E888</f>
        <v>-2.068646654972639E-3</v>
      </c>
      <c r="E888" s="2">
        <f>MACD!F888</f>
        <v>-9.6625652491217739E-4</v>
      </c>
      <c r="F888" s="2">
        <f>'Moving Avg'!D888</f>
        <v>1.4222999999999999</v>
      </c>
      <c r="G888" s="2">
        <f>'Moving Avg'!F888</f>
        <v>1.4151</v>
      </c>
      <c r="H888" s="2">
        <f>'Moving Avg'!G888</f>
        <v>1.3295400000000002</v>
      </c>
      <c r="I888" s="2">
        <f>'Moving Avg'!H888</f>
        <v>1.2141740000000001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  <c r="M888" s="8">
        <f t="shared" si="130"/>
        <v>25</v>
      </c>
      <c r="N888" s="8">
        <f t="shared" si="131"/>
        <v>45</v>
      </c>
      <c r="O888" s="8">
        <f t="shared" si="132"/>
        <v>50</v>
      </c>
      <c r="P888" s="8">
        <f t="shared" si="133"/>
        <v>33</v>
      </c>
      <c r="Q888" s="9">
        <f t="shared" si="134"/>
        <v>36.950000000000003</v>
      </c>
      <c r="R888" s="9">
        <f t="shared" si="135"/>
        <v>39.75</v>
      </c>
      <c r="S888" s="9">
        <f t="shared" si="136"/>
        <v>37.85</v>
      </c>
      <c r="T888" s="9">
        <f t="shared" si="137"/>
        <v>38.25</v>
      </c>
      <c r="U888" s="8">
        <f t="shared" si="138"/>
        <v>38.183333333333337</v>
      </c>
      <c r="V888" s="8">
        <f t="shared" si="139"/>
        <v>38.200000000000003</v>
      </c>
    </row>
    <row r="889" spans="1:22" ht="13.5" x14ac:dyDescent="0.25">
      <c r="A889" s="3">
        <f>RSI!A889</f>
        <v>43297</v>
      </c>
      <c r="B889" s="2">
        <f>RSI!B889</f>
        <v>1.4162999999999999</v>
      </c>
      <c r="C889" s="2">
        <f>RSI!I889</f>
        <v>58.60931708755453</v>
      </c>
      <c r="D889" s="2">
        <f>MACD!E889</f>
        <v>2.0005958015514302E-3</v>
      </c>
      <c r="E889" s="2">
        <f>MACD!F889</f>
        <v>-3.7288605961945586E-4</v>
      </c>
      <c r="F889" s="2">
        <f>'Moving Avg'!D889</f>
        <v>1.4210999999999998</v>
      </c>
      <c r="G889" s="2">
        <f>'Moving Avg'!F889</f>
        <v>1.4151</v>
      </c>
      <c r="H889" s="2">
        <f>'Moving Avg'!G889</f>
        <v>1.3324200000000002</v>
      </c>
      <c r="I889" s="2">
        <f>'Moving Avg'!H889</f>
        <v>1.2158275000000001</v>
      </c>
      <c r="J889" s="6" t="str">
        <f>OBV!F889</f>
        <v>BEARISH</v>
      </c>
      <c r="K889" s="6" t="str">
        <f>OBV!G889</f>
        <v>STRONG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33</v>
      </c>
      <c r="Q889" s="9">
        <f t="shared" si="134"/>
        <v>21.2</v>
      </c>
      <c r="R889" s="9">
        <f t="shared" si="135"/>
        <v>30.75</v>
      </c>
      <c r="S889" s="9">
        <f t="shared" si="136"/>
        <v>31.1</v>
      </c>
      <c r="T889" s="9">
        <f t="shared" si="137"/>
        <v>27</v>
      </c>
      <c r="U889" s="8">
        <f t="shared" si="138"/>
        <v>27.683333333333337</v>
      </c>
      <c r="V889" s="8">
        <f t="shared" si="139"/>
        <v>27.512500000000003</v>
      </c>
    </row>
    <row r="890" spans="1:22" ht="13.5" x14ac:dyDescent="0.25">
      <c r="A890" s="3">
        <f>RSI!A890</f>
        <v>43298</v>
      </c>
      <c r="B890" s="2">
        <f>RSI!B890</f>
        <v>1.4222999999999999</v>
      </c>
      <c r="C890" s="2">
        <f>RSI!I890</f>
        <v>60.319433677600308</v>
      </c>
      <c r="D890" s="2">
        <f>MACD!E890</f>
        <v>4.8582576030842262E-3</v>
      </c>
      <c r="E890" s="2">
        <f>MACD!F890</f>
        <v>6.733426729212805E-4</v>
      </c>
      <c r="F890" s="2">
        <f>'Moving Avg'!D890</f>
        <v>1.4210999999999998</v>
      </c>
      <c r="G890" s="2">
        <f>'Moving Avg'!F890</f>
        <v>1.4163000000000001</v>
      </c>
      <c r="H890" s="2">
        <f>'Moving Avg'!G890</f>
        <v>1.3360200000000004</v>
      </c>
      <c r="I890" s="2">
        <f>'Moving Avg'!H890</f>
        <v>1.2175930000000001</v>
      </c>
      <c r="J890" s="6" t="str">
        <f>OBV!F890</f>
        <v>BEARISH</v>
      </c>
      <c r="K890" s="6" t="str">
        <f>OBV!G890</f>
        <v>STRONG</v>
      </c>
      <c r="L890" s="6" t="str">
        <f>OBV!H890</f>
        <v>NEUTRAL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33</v>
      </c>
      <c r="Q890" s="9">
        <f t="shared" si="134"/>
        <v>21.2</v>
      </c>
      <c r="R890" s="9">
        <f t="shared" si="135"/>
        <v>30.75</v>
      </c>
      <c r="S890" s="9">
        <f t="shared" si="136"/>
        <v>31.1</v>
      </c>
      <c r="T890" s="9">
        <f t="shared" si="137"/>
        <v>27</v>
      </c>
      <c r="U890" s="8">
        <f t="shared" si="138"/>
        <v>27.683333333333337</v>
      </c>
      <c r="V890" s="8">
        <f t="shared" si="139"/>
        <v>27.512500000000003</v>
      </c>
    </row>
    <row r="891" spans="1:22" ht="13.5" x14ac:dyDescent="0.25">
      <c r="A891" s="3">
        <f>RSI!A891</f>
        <v>43299</v>
      </c>
      <c r="B891" s="2">
        <f>RSI!B891</f>
        <v>1.4162999999999999</v>
      </c>
      <c r="C891" s="2">
        <f>RSI!I891</f>
        <v>57.749873184221464</v>
      </c>
      <c r="D891" s="2">
        <f>MACD!E891</f>
        <v>6.6315452526828356E-3</v>
      </c>
      <c r="E891" s="2">
        <f>MACD!F891</f>
        <v>1.8649831888735916E-3</v>
      </c>
      <c r="F891" s="2">
        <f>'Moving Avg'!D891</f>
        <v>1.4198999999999997</v>
      </c>
      <c r="G891" s="2">
        <f>'Moving Avg'!F891</f>
        <v>1.4159999999999999</v>
      </c>
      <c r="H891" s="2">
        <f>'Moving Avg'!G891</f>
        <v>1.3392599999999999</v>
      </c>
      <c r="I891" s="2">
        <f>'Moving Avg'!H891</f>
        <v>1.2192740000000002</v>
      </c>
      <c r="J891" s="6" t="str">
        <f>OBV!F891</f>
        <v>BEARISH</v>
      </c>
      <c r="K891" s="6" t="str">
        <f>OBV!G891</f>
        <v>STRONG</v>
      </c>
      <c r="L891" s="6" t="str">
        <f>OBV!H891</f>
        <v>CONFIRMED BEARISH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33</v>
      </c>
      <c r="Q891" s="9">
        <f t="shared" si="134"/>
        <v>21.2</v>
      </c>
      <c r="R891" s="9">
        <f t="shared" si="135"/>
        <v>30.75</v>
      </c>
      <c r="S891" s="9">
        <f t="shared" si="136"/>
        <v>31.1</v>
      </c>
      <c r="T891" s="9">
        <f t="shared" si="137"/>
        <v>27</v>
      </c>
      <c r="U891" s="8">
        <f t="shared" si="138"/>
        <v>27.683333333333337</v>
      </c>
      <c r="V891" s="8">
        <f t="shared" si="139"/>
        <v>27.512500000000003</v>
      </c>
    </row>
    <row r="892" spans="1:22" ht="13.5" x14ac:dyDescent="0.25">
      <c r="A892" s="3">
        <f>RSI!A892</f>
        <v>43300</v>
      </c>
      <c r="B892" s="2">
        <f>RSI!B892</f>
        <v>1.4162999999999999</v>
      </c>
      <c r="C892" s="2">
        <f>RSI!I892</f>
        <v>57.749873184221457</v>
      </c>
      <c r="D892" s="2">
        <f>MACD!E892</f>
        <v>8.01367608638337E-3</v>
      </c>
      <c r="E892" s="2">
        <f>MACD!F892</f>
        <v>3.0947217683755476E-3</v>
      </c>
      <c r="F892" s="2">
        <f>'Moving Avg'!D892</f>
        <v>1.4186999999999999</v>
      </c>
      <c r="G892" s="2">
        <f>'Moving Avg'!F892</f>
        <v>1.4154</v>
      </c>
      <c r="H892" s="2">
        <f>'Moving Avg'!G892</f>
        <v>1.34274</v>
      </c>
      <c r="I892" s="2">
        <f>'Moving Avg'!H892</f>
        <v>1.2209005000000002</v>
      </c>
      <c r="J892" s="6" t="str">
        <f>OBV!F892</f>
        <v>BEARISH</v>
      </c>
      <c r="K892" s="6" t="str">
        <f>OBV!G892</f>
        <v>STRONG</v>
      </c>
      <c r="L892" s="6" t="str">
        <f>OBV!H892</f>
        <v>CONFIRMED BEARISH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33</v>
      </c>
      <c r="Q892" s="9">
        <f t="shared" si="134"/>
        <v>21.2</v>
      </c>
      <c r="R892" s="9">
        <f t="shared" si="135"/>
        <v>30.75</v>
      </c>
      <c r="S892" s="9">
        <f t="shared" si="136"/>
        <v>31.1</v>
      </c>
      <c r="T892" s="9">
        <f t="shared" si="137"/>
        <v>27</v>
      </c>
      <c r="U892" s="8">
        <f t="shared" si="138"/>
        <v>27.683333333333337</v>
      </c>
      <c r="V892" s="8">
        <f t="shared" si="139"/>
        <v>27.512500000000003</v>
      </c>
    </row>
    <row r="893" spans="1:22" ht="13.5" x14ac:dyDescent="0.25">
      <c r="A893" s="3">
        <f>RSI!A893</f>
        <v>43301</v>
      </c>
      <c r="B893" s="2">
        <f>RSI!B893</f>
        <v>1.4103000000000001</v>
      </c>
      <c r="C893" s="2">
        <f>RSI!I893</f>
        <v>55.031063169425515</v>
      </c>
      <c r="D893" s="2">
        <f>MACD!E893</f>
        <v>9.5180386929989425E-3</v>
      </c>
      <c r="E893" s="2">
        <f>MACD!F893</f>
        <v>4.3793851533002271E-3</v>
      </c>
      <c r="F893" s="2">
        <f>'Moving Avg'!D893</f>
        <v>1.4162999999999999</v>
      </c>
      <c r="G893" s="2">
        <f>'Moving Avg'!F893</f>
        <v>1.4148000000000001</v>
      </c>
      <c r="H893" s="2">
        <f>'Moving Avg'!G893</f>
        <v>1.3465800000000003</v>
      </c>
      <c r="I893" s="2">
        <f>'Moving Avg'!H893</f>
        <v>1.2224970000000002</v>
      </c>
      <c r="J893" s="6" t="str">
        <f>OBV!F893</f>
        <v>BEARISH</v>
      </c>
      <c r="K893" s="6" t="str">
        <f>OBV!G893</f>
        <v>STRONG</v>
      </c>
      <c r="L893" s="6" t="str">
        <f>OBV!H893</f>
        <v>CONFIRMED BEARISH</v>
      </c>
      <c r="M893" s="8">
        <f t="shared" si="130"/>
        <v>25</v>
      </c>
      <c r="N893" s="8">
        <f t="shared" si="131"/>
        <v>0</v>
      </c>
      <c r="O893" s="8">
        <f t="shared" si="132"/>
        <v>50</v>
      </c>
      <c r="P893" s="8">
        <f t="shared" si="133"/>
        <v>33</v>
      </c>
      <c r="Q893" s="9">
        <f t="shared" si="134"/>
        <v>21.2</v>
      </c>
      <c r="R893" s="9">
        <f t="shared" si="135"/>
        <v>30.75</v>
      </c>
      <c r="S893" s="9">
        <f t="shared" si="136"/>
        <v>31.1</v>
      </c>
      <c r="T893" s="9">
        <f t="shared" si="137"/>
        <v>27</v>
      </c>
      <c r="U893" s="8">
        <f t="shared" si="138"/>
        <v>27.683333333333337</v>
      </c>
      <c r="V893" s="8">
        <f t="shared" si="139"/>
        <v>27.512500000000003</v>
      </c>
    </row>
    <row r="894" spans="1:22" ht="13.5" x14ac:dyDescent="0.25">
      <c r="A894" s="3">
        <f>RSI!A894</f>
        <v>43304</v>
      </c>
      <c r="B894" s="2">
        <f>RSI!B894</f>
        <v>1.4601999999999999</v>
      </c>
      <c r="C894" s="2">
        <f>RSI!I894</f>
        <v>68.368699092586397</v>
      </c>
      <c r="D894" s="2">
        <f>MACD!E894</f>
        <v>7.0286585278915847E-3</v>
      </c>
      <c r="E894" s="2">
        <f>MACD!F894</f>
        <v>4.9092398282184983E-3</v>
      </c>
      <c r="F894" s="2">
        <f>'Moving Avg'!D894</f>
        <v>1.4250799999999999</v>
      </c>
      <c r="G894" s="2">
        <f>'Moving Avg'!F894</f>
        <v>1.4175949999999999</v>
      </c>
      <c r="H894" s="2">
        <f>'Moving Avg'!G894</f>
        <v>1.3518980000000003</v>
      </c>
      <c r="I894" s="2">
        <f>'Moving Avg'!H894</f>
        <v>1.2243430000000002</v>
      </c>
      <c r="J894" s="6" t="str">
        <f>OBV!F894</f>
        <v>BEARISH</v>
      </c>
      <c r="K894" s="6" t="str">
        <f>OBV!G894</f>
        <v>STRONG</v>
      </c>
      <c r="L894" s="6" t="str">
        <f>OBV!H894</f>
        <v>CONFIRMED BEARISH</v>
      </c>
      <c r="M894" s="8">
        <f t="shared" si="130"/>
        <v>25</v>
      </c>
      <c r="N894" s="8">
        <f t="shared" si="131"/>
        <v>0</v>
      </c>
      <c r="O894" s="8">
        <f t="shared" si="132"/>
        <v>50</v>
      </c>
      <c r="P894" s="8">
        <f t="shared" si="133"/>
        <v>33</v>
      </c>
      <c r="Q894" s="9">
        <f t="shared" si="134"/>
        <v>21.2</v>
      </c>
      <c r="R894" s="9">
        <f t="shared" si="135"/>
        <v>30.75</v>
      </c>
      <c r="S894" s="9">
        <f t="shared" si="136"/>
        <v>31.1</v>
      </c>
      <c r="T894" s="9">
        <f t="shared" si="137"/>
        <v>27</v>
      </c>
      <c r="U894" s="8">
        <f t="shared" si="138"/>
        <v>27.683333333333337</v>
      </c>
      <c r="V894" s="8">
        <f t="shared" si="139"/>
        <v>27.512500000000003</v>
      </c>
    </row>
    <row r="895" spans="1:22" ht="13.5" x14ac:dyDescent="0.25">
      <c r="A895" s="3">
        <f>RSI!A895</f>
        <v>43305</v>
      </c>
      <c r="B895" s="2">
        <f>RSI!B895</f>
        <v>1.4539</v>
      </c>
      <c r="C895" s="2">
        <f>RSI!I895</f>
        <v>65.718499607639671</v>
      </c>
      <c r="D895" s="2">
        <f>MACD!E895</f>
        <v>5.0329486147404623E-3</v>
      </c>
      <c r="E895" s="2">
        <f>MACD!F895</f>
        <v>4.9339815855228911E-3</v>
      </c>
      <c r="F895" s="2">
        <f>'Moving Avg'!D895</f>
        <v>1.4313999999999998</v>
      </c>
      <c r="G895" s="2">
        <f>'Moving Avg'!F895</f>
        <v>1.419775</v>
      </c>
      <c r="H895" s="2">
        <f>'Moving Avg'!G895</f>
        <v>1.3563700000000001</v>
      </c>
      <c r="I895" s="2">
        <f>'Moving Avg'!H895</f>
        <v>1.2260480000000002</v>
      </c>
      <c r="J895" s="6" t="str">
        <f>OBV!F895</f>
        <v>BEARISH</v>
      </c>
      <c r="K895" s="6" t="str">
        <f>OBV!G895</f>
        <v>STRONG</v>
      </c>
      <c r="L895" s="6" t="str">
        <f>OBV!H895</f>
        <v>CONFIRMED BEARISH</v>
      </c>
      <c r="M895" s="8">
        <f t="shared" si="130"/>
        <v>25</v>
      </c>
      <c r="N895" s="8">
        <f t="shared" si="131"/>
        <v>0</v>
      </c>
      <c r="O895" s="8">
        <f t="shared" si="132"/>
        <v>50</v>
      </c>
      <c r="P895" s="8">
        <f t="shared" si="133"/>
        <v>33</v>
      </c>
      <c r="Q895" s="9">
        <f t="shared" si="134"/>
        <v>21.2</v>
      </c>
      <c r="R895" s="9">
        <f t="shared" si="135"/>
        <v>30.75</v>
      </c>
      <c r="S895" s="9">
        <f t="shared" si="136"/>
        <v>31.1</v>
      </c>
      <c r="T895" s="9">
        <f t="shared" si="137"/>
        <v>27</v>
      </c>
      <c r="U895" s="8">
        <f t="shared" si="138"/>
        <v>27.683333333333337</v>
      </c>
      <c r="V895" s="8">
        <f t="shared" si="139"/>
        <v>27.512500000000003</v>
      </c>
    </row>
    <row r="896" spans="1:22" ht="13.5" x14ac:dyDescent="0.25">
      <c r="A896" s="3">
        <f>RSI!A896</f>
        <v>43307</v>
      </c>
      <c r="B896" s="2">
        <f>RSI!B896</f>
        <v>1.4414</v>
      </c>
      <c r="C896" s="2">
        <f>RSI!I896</f>
        <v>60.691559692857929</v>
      </c>
      <c r="D896" s="2">
        <f>MACD!E896</f>
        <v>3.9778146529867442E-3</v>
      </c>
      <c r="E896" s="2">
        <f>MACD!F896</f>
        <v>4.7427481990156622E-3</v>
      </c>
      <c r="F896" s="2">
        <f>'Moving Avg'!D896</f>
        <v>1.4364199999999998</v>
      </c>
      <c r="G896" s="2">
        <f>'Moving Avg'!F896</f>
        <v>1.4219300000000001</v>
      </c>
      <c r="H896" s="2">
        <f>'Moving Avg'!G896</f>
        <v>1.360592</v>
      </c>
      <c r="I896" s="2">
        <f>'Moving Avg'!H896</f>
        <v>1.2276635000000002</v>
      </c>
      <c r="J896" s="6" t="str">
        <f>OBV!F896</f>
        <v>BEARISH</v>
      </c>
      <c r="K896" s="6" t="str">
        <f>OBV!G896</f>
        <v>STRONG</v>
      </c>
      <c r="L896" s="6" t="str">
        <f>OBV!H896</f>
        <v>CONFIRMED BEARISH</v>
      </c>
      <c r="M896" s="8">
        <f t="shared" si="130"/>
        <v>25</v>
      </c>
      <c r="N896" s="8">
        <f t="shared" si="131"/>
        <v>45</v>
      </c>
      <c r="O896" s="8">
        <f t="shared" si="132"/>
        <v>50</v>
      </c>
      <c r="P896" s="8">
        <f t="shared" si="133"/>
        <v>33</v>
      </c>
      <c r="Q896" s="9">
        <f t="shared" si="134"/>
        <v>36.950000000000003</v>
      </c>
      <c r="R896" s="9">
        <f t="shared" si="135"/>
        <v>39.75</v>
      </c>
      <c r="S896" s="9">
        <f t="shared" si="136"/>
        <v>37.85</v>
      </c>
      <c r="T896" s="9">
        <f t="shared" si="137"/>
        <v>38.25</v>
      </c>
      <c r="U896" s="8">
        <f t="shared" si="138"/>
        <v>38.183333333333337</v>
      </c>
      <c r="V896" s="8">
        <f t="shared" si="139"/>
        <v>38.200000000000003</v>
      </c>
    </row>
    <row r="897" spans="1:22" ht="13.5" x14ac:dyDescent="0.25">
      <c r="A897" s="3">
        <f>RSI!A897</f>
        <v>43308</v>
      </c>
      <c r="B897" s="2">
        <f>RSI!B897</f>
        <v>1.4539</v>
      </c>
      <c r="C897" s="2">
        <f>RSI!I897</f>
        <v>63.683193230793819</v>
      </c>
      <c r="D897" s="2">
        <f>MACD!E897</f>
        <v>1.9622217809236453E-3</v>
      </c>
      <c r="E897" s="2">
        <f>MACD!F897</f>
        <v>4.1866429153972588E-3</v>
      </c>
      <c r="F897" s="2">
        <f>'Moving Avg'!D897</f>
        <v>1.44394</v>
      </c>
      <c r="G897" s="2">
        <f>'Moving Avg'!F897</f>
        <v>1.4244100000000002</v>
      </c>
      <c r="H897" s="2">
        <f>'Moving Avg'!G897</f>
        <v>1.3656639999999998</v>
      </c>
      <c r="I897" s="2">
        <f>'Moving Avg'!H897</f>
        <v>1.2293140000000002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45</v>
      </c>
      <c r="O897" s="8">
        <f t="shared" si="132"/>
        <v>50</v>
      </c>
      <c r="P897" s="8">
        <f t="shared" si="133"/>
        <v>16.5</v>
      </c>
      <c r="Q897" s="9">
        <f t="shared" si="134"/>
        <v>34.475000000000001</v>
      </c>
      <c r="R897" s="9">
        <f t="shared" si="135"/>
        <v>35.625</v>
      </c>
      <c r="S897" s="9">
        <f t="shared" si="136"/>
        <v>30.425000000000001</v>
      </c>
      <c r="T897" s="9">
        <f t="shared" si="137"/>
        <v>34.125</v>
      </c>
      <c r="U897" s="8">
        <f t="shared" si="138"/>
        <v>33.508333333333333</v>
      </c>
      <c r="V897" s="8">
        <f t="shared" si="139"/>
        <v>33.662499999999994</v>
      </c>
    </row>
    <row r="898" spans="1:22" ht="13.5" x14ac:dyDescent="0.25">
      <c r="A898" s="3">
        <f>RSI!A898</f>
        <v>43311</v>
      </c>
      <c r="B898" s="2">
        <f>RSI!B898</f>
        <v>1.4414</v>
      </c>
      <c r="C898" s="2">
        <f>RSI!I898</f>
        <v>58.859046724490902</v>
      </c>
      <c r="D898" s="2">
        <f>MACD!E898</f>
        <v>9.2650404035055089E-4</v>
      </c>
      <c r="E898" s="2">
        <f>MACD!F898</f>
        <v>3.5346151403879175E-3</v>
      </c>
      <c r="F898" s="2">
        <f>'Moving Avg'!D898</f>
        <v>1.4501599999999999</v>
      </c>
      <c r="G898" s="2">
        <f>'Moving Avg'!F898</f>
        <v>1.4283650000000001</v>
      </c>
      <c r="H898" s="2">
        <f>'Moving Avg'!G898</f>
        <v>1.370126</v>
      </c>
      <c r="I898" s="2">
        <f>'Moving Avg'!H898</f>
        <v>1.2309020000000002</v>
      </c>
      <c r="J898" s="6" t="str">
        <f>OBV!F898</f>
        <v>BEARISH</v>
      </c>
      <c r="K898" s="6" t="str">
        <f>OBV!G898</f>
        <v>STRONG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33</v>
      </c>
      <c r="Q898" s="9">
        <f t="shared" si="134"/>
        <v>36.950000000000003</v>
      </c>
      <c r="R898" s="9">
        <f t="shared" si="135"/>
        <v>39.75</v>
      </c>
      <c r="S898" s="9">
        <f t="shared" si="136"/>
        <v>37.85</v>
      </c>
      <c r="T898" s="9">
        <f t="shared" si="137"/>
        <v>38.25</v>
      </c>
      <c r="U898" s="8">
        <f t="shared" si="138"/>
        <v>38.183333333333337</v>
      </c>
      <c r="V898" s="8">
        <f t="shared" si="139"/>
        <v>38.200000000000003</v>
      </c>
    </row>
    <row r="899" spans="1:22" ht="13.5" x14ac:dyDescent="0.25">
      <c r="A899" s="3">
        <f>RSI!A899</f>
        <v>43312</v>
      </c>
      <c r="B899" s="2">
        <f>RSI!B899</f>
        <v>1.4414</v>
      </c>
      <c r="C899" s="2">
        <f>RSI!I899</f>
        <v>58.859046724490902</v>
      </c>
      <c r="D899" s="2">
        <f>MACD!E899</f>
        <v>-1.0362549192477477E-3</v>
      </c>
      <c r="E899" s="2">
        <f>MACD!F899</f>
        <v>2.6204411284607848E-3</v>
      </c>
      <c r="F899" s="2">
        <f>'Moving Avg'!D899</f>
        <v>1.4463999999999999</v>
      </c>
      <c r="G899" s="2">
        <f>'Moving Avg'!F899</f>
        <v>1.4290200000000002</v>
      </c>
      <c r="H899" s="2">
        <f>'Moving Avg'!G899</f>
        <v>1.374708</v>
      </c>
      <c r="I899" s="2">
        <f>'Moving Avg'!H899</f>
        <v>1.2325445000000002</v>
      </c>
      <c r="J899" s="6" t="str">
        <f>OBV!F899</f>
        <v>BEARISH</v>
      </c>
      <c r="K899" s="6" t="str">
        <f>OBV!G899</f>
        <v>STRONG</v>
      </c>
      <c r="L899" s="6" t="str">
        <f>OBV!H899</f>
        <v>CONFIRMED BEARISH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33</v>
      </c>
      <c r="Q899" s="9">
        <f t="shared" ref="Q899:Q962" si="144">0.35*M899+N899*0.35+O899*0.15+P899*0.15</f>
        <v>36.950000000000003</v>
      </c>
      <c r="R899" s="9">
        <f t="shared" ref="R899:R962" si="145">M899*0.2+N899*0.2+O899*0.35+P899*0.25</f>
        <v>39.75</v>
      </c>
      <c r="S899" s="9">
        <f t="shared" ref="S899:S962" si="146">M899*0.15+N899*0.15+O899*0.25+P899*0.45</f>
        <v>37.85</v>
      </c>
      <c r="T899" s="9">
        <f t="shared" ref="T899:T962" si="147">0.25*SUM(M899:P899)</f>
        <v>38.25</v>
      </c>
      <c r="U899" s="8">
        <f t="shared" ref="U899:U962" si="148">SUM(Q899:S899)/3</f>
        <v>38.183333333333337</v>
      </c>
      <c r="V899" s="8">
        <f t="shared" ref="V899:V962" si="149">SUM(Q899:T899)/4</f>
        <v>38.200000000000003</v>
      </c>
    </row>
    <row r="900" spans="1:22" ht="13.5" x14ac:dyDescent="0.25">
      <c r="A900" s="3">
        <f>RSI!A900</f>
        <v>43313</v>
      </c>
      <c r="B900" s="2">
        <f>RSI!B900</f>
        <v>1.4414</v>
      </c>
      <c r="C900" s="2">
        <f>RSI!I900</f>
        <v>58.859046724490902</v>
      </c>
      <c r="D900" s="2">
        <f>MACD!E900</f>
        <v>-1.9251828229871482E-3</v>
      </c>
      <c r="E900" s="2">
        <f>MACD!F900</f>
        <v>1.7113163381711981E-3</v>
      </c>
      <c r="F900" s="2">
        <f>'Moving Avg'!D900</f>
        <v>1.4438999999999997</v>
      </c>
      <c r="G900" s="2">
        <f>'Moving Avg'!F900</f>
        <v>1.4296750000000003</v>
      </c>
      <c r="H900" s="2">
        <f>'Moving Avg'!G900</f>
        <v>1.3790500000000001</v>
      </c>
      <c r="I900" s="2">
        <f>'Moving Avg'!H900</f>
        <v>1.2341870000000001</v>
      </c>
      <c r="J900" s="6" t="str">
        <f>OBV!F900</f>
        <v>BEARISH</v>
      </c>
      <c r="K900" s="6" t="str">
        <f>OBV!G900</f>
        <v>STRONG</v>
      </c>
      <c r="L900" s="6" t="str">
        <f>OBV!H900</f>
        <v>CONFIRMED BEARISH</v>
      </c>
      <c r="M900" s="8">
        <f t="shared" si="140"/>
        <v>25</v>
      </c>
      <c r="N900" s="8">
        <f t="shared" si="141"/>
        <v>45</v>
      </c>
      <c r="O900" s="8">
        <f t="shared" si="142"/>
        <v>50</v>
      </c>
      <c r="P900" s="8">
        <f t="shared" si="143"/>
        <v>33</v>
      </c>
      <c r="Q900" s="9">
        <f t="shared" si="144"/>
        <v>36.950000000000003</v>
      </c>
      <c r="R900" s="9">
        <f t="shared" si="145"/>
        <v>39.75</v>
      </c>
      <c r="S900" s="9">
        <f t="shared" si="146"/>
        <v>37.85</v>
      </c>
      <c r="T900" s="9">
        <f t="shared" si="147"/>
        <v>38.25</v>
      </c>
      <c r="U900" s="8">
        <f t="shared" si="148"/>
        <v>38.183333333333337</v>
      </c>
      <c r="V900" s="8">
        <f t="shared" si="149"/>
        <v>38.200000000000003</v>
      </c>
    </row>
    <row r="901" spans="1:22" ht="13.5" x14ac:dyDescent="0.25">
      <c r="A901" s="3">
        <f>RSI!A901</f>
        <v>43314</v>
      </c>
      <c r="B901" s="2">
        <f>RSI!B901</f>
        <v>1.4037999999999999</v>
      </c>
      <c r="C901" s="2">
        <f>RSI!I901</f>
        <v>45.819140295573732</v>
      </c>
      <c r="D901" s="2">
        <f>MACD!E901</f>
        <v>-9.5525245898819833E-4</v>
      </c>
      <c r="E901" s="2">
        <f>MACD!F901</f>
        <v>1.1780025787393189E-3</v>
      </c>
      <c r="F901" s="2">
        <f>'Moving Avg'!D901</f>
        <v>1.4363799999999998</v>
      </c>
      <c r="G901" s="2">
        <f>'Moving Avg'!F901</f>
        <v>1.4287500000000004</v>
      </c>
      <c r="H901" s="2">
        <f>'Moving Avg'!G901</f>
        <v>1.3827599999999998</v>
      </c>
      <c r="I901" s="2">
        <f>'Moving Avg'!H901</f>
        <v>1.2356690000000001</v>
      </c>
      <c r="J901" s="6" t="str">
        <f>OBV!F901</f>
        <v>BEARISH</v>
      </c>
      <c r="K901" s="6" t="str">
        <f>OBV!G901</f>
        <v>STRONG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50</v>
      </c>
      <c r="P901" s="8">
        <f t="shared" si="143"/>
        <v>33</v>
      </c>
      <c r="Q901" s="9">
        <f t="shared" si="144"/>
        <v>36.950000000000003</v>
      </c>
      <c r="R901" s="9">
        <f t="shared" si="145"/>
        <v>39.75</v>
      </c>
      <c r="S901" s="9">
        <f t="shared" si="146"/>
        <v>37.85</v>
      </c>
      <c r="T901" s="9">
        <f t="shared" si="147"/>
        <v>38.25</v>
      </c>
      <c r="U901" s="8">
        <f t="shared" si="148"/>
        <v>38.183333333333337</v>
      </c>
      <c r="V901" s="8">
        <f t="shared" si="149"/>
        <v>38.200000000000003</v>
      </c>
    </row>
    <row r="902" spans="1:22" ht="13.5" x14ac:dyDescent="0.25">
      <c r="A902" s="3">
        <f>RSI!A902</f>
        <v>43315</v>
      </c>
      <c r="B902" s="2">
        <f>RSI!B902</f>
        <v>1.3913</v>
      </c>
      <c r="C902" s="2">
        <f>RSI!I902</f>
        <v>42.45196375339426</v>
      </c>
      <c r="D902" s="2">
        <f>MACD!E902</f>
        <v>8.8392662914760223E-4</v>
      </c>
      <c r="E902" s="2">
        <f>MACD!F902</f>
        <v>1.1191873888209756E-3</v>
      </c>
      <c r="F902" s="2">
        <f>'Moving Avg'!D902</f>
        <v>1.4238599999999999</v>
      </c>
      <c r="G902" s="2">
        <f>'Moving Avg'!F902</f>
        <v>1.4272000000000005</v>
      </c>
      <c r="H902" s="2">
        <f>'Moving Avg'!G902</f>
        <v>1.3860999999999999</v>
      </c>
      <c r="I902" s="2">
        <f>'Moving Avg'!H902</f>
        <v>1.2370610000000002</v>
      </c>
      <c r="J902" s="6" t="str">
        <f>OBV!F902</f>
        <v>BEARISH</v>
      </c>
      <c r="K902" s="6" t="str">
        <f>OBV!G902</f>
        <v>STRONG</v>
      </c>
      <c r="L902" s="6" t="str">
        <f>OBV!H902</f>
        <v>CONFIRMED BEARISH</v>
      </c>
      <c r="M902" s="8">
        <f t="shared" si="140"/>
        <v>25</v>
      </c>
      <c r="N902" s="8">
        <f t="shared" si="141"/>
        <v>45</v>
      </c>
      <c r="O902" s="8">
        <f t="shared" si="142"/>
        <v>50</v>
      </c>
      <c r="P902" s="8">
        <f t="shared" si="143"/>
        <v>33</v>
      </c>
      <c r="Q902" s="9">
        <f t="shared" si="144"/>
        <v>36.950000000000003</v>
      </c>
      <c r="R902" s="9">
        <f t="shared" si="145"/>
        <v>39.75</v>
      </c>
      <c r="S902" s="9">
        <f t="shared" si="146"/>
        <v>37.85</v>
      </c>
      <c r="T902" s="9">
        <f t="shared" si="147"/>
        <v>38.25</v>
      </c>
      <c r="U902" s="8">
        <f t="shared" si="148"/>
        <v>38.183333333333337</v>
      </c>
      <c r="V902" s="8">
        <f t="shared" si="149"/>
        <v>38.200000000000003</v>
      </c>
    </row>
    <row r="903" spans="1:22" ht="13.5" x14ac:dyDescent="0.25">
      <c r="A903" s="3">
        <f>RSI!A903</f>
        <v>43318</v>
      </c>
      <c r="B903" s="2">
        <f>RSI!B903</f>
        <v>1.4226000000000001</v>
      </c>
      <c r="C903" s="2">
        <f>RSI!I903</f>
        <v>51.970058370071023</v>
      </c>
      <c r="D903" s="2">
        <f>MACD!E903</f>
        <v>-6.4188948845700367E-4</v>
      </c>
      <c r="E903" s="2">
        <f>MACD!F903</f>
        <v>7.6697201336537975E-4</v>
      </c>
      <c r="F903" s="2">
        <f>'Moving Avg'!D903</f>
        <v>1.4201000000000001</v>
      </c>
      <c r="G903" s="2">
        <f>'Moving Avg'!F903</f>
        <v>1.4272150000000003</v>
      </c>
      <c r="H903" s="2">
        <f>'Moving Avg'!G903</f>
        <v>1.389346</v>
      </c>
      <c r="I903" s="2">
        <f>'Moving Avg'!H903</f>
        <v>1.238637</v>
      </c>
      <c r="J903" s="6" t="str">
        <f>OBV!F903</f>
        <v>BEARISH</v>
      </c>
      <c r="K903" s="6" t="str">
        <f>OBV!G903</f>
        <v>STRONG</v>
      </c>
      <c r="L903" s="6" t="str">
        <f>OBV!H903</f>
        <v>CONFIRMED BEARISH</v>
      </c>
      <c r="M903" s="8">
        <f t="shared" si="140"/>
        <v>25</v>
      </c>
      <c r="N903" s="8">
        <f t="shared" si="141"/>
        <v>45</v>
      </c>
      <c r="O903" s="8">
        <f t="shared" si="142"/>
        <v>50</v>
      </c>
      <c r="P903" s="8">
        <f t="shared" si="143"/>
        <v>33</v>
      </c>
      <c r="Q903" s="9">
        <f t="shared" si="144"/>
        <v>36.950000000000003</v>
      </c>
      <c r="R903" s="9">
        <f t="shared" si="145"/>
        <v>39.75</v>
      </c>
      <c r="S903" s="9">
        <f t="shared" si="146"/>
        <v>37.85</v>
      </c>
      <c r="T903" s="9">
        <f t="shared" si="147"/>
        <v>38.25</v>
      </c>
      <c r="U903" s="8">
        <f t="shared" si="148"/>
        <v>38.183333333333337</v>
      </c>
      <c r="V903" s="8">
        <f t="shared" si="149"/>
        <v>38.200000000000003</v>
      </c>
    </row>
    <row r="904" spans="1:22" ht="13.5" x14ac:dyDescent="0.25">
      <c r="A904" s="3">
        <f>RSI!A904</f>
        <v>43319</v>
      </c>
      <c r="B904" s="2">
        <f>RSI!B904</f>
        <v>1.4601999999999999</v>
      </c>
      <c r="C904" s="2">
        <f>RSI!I904</f>
        <v>60.435560406944099</v>
      </c>
      <c r="D904" s="2">
        <f>MACD!E904</f>
        <v>2.9215524648551483E-3</v>
      </c>
      <c r="E904" s="2">
        <f>MACD!F904</f>
        <v>1.1978881036633334E-3</v>
      </c>
      <c r="F904" s="2">
        <f>'Moving Avg'!D904</f>
        <v>1.4238600000000001</v>
      </c>
      <c r="G904" s="2">
        <f>'Moving Avg'!F904</f>
        <v>1.4291100000000003</v>
      </c>
      <c r="H904" s="2">
        <f>'Moving Avg'!G904</f>
        <v>1.3929839999999998</v>
      </c>
      <c r="I904" s="2">
        <f>'Moving Avg'!H904</f>
        <v>1.2403735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83.5</v>
      </c>
      <c r="Q904" s="9">
        <f t="shared" si="144"/>
        <v>28.774999999999999</v>
      </c>
      <c r="R904" s="9">
        <f t="shared" si="145"/>
        <v>43.375</v>
      </c>
      <c r="S904" s="9">
        <f t="shared" si="146"/>
        <v>53.825000000000003</v>
      </c>
      <c r="T904" s="9">
        <f t="shared" si="147"/>
        <v>39.625</v>
      </c>
      <c r="U904" s="8">
        <f t="shared" si="148"/>
        <v>41.991666666666667</v>
      </c>
      <c r="V904" s="8">
        <f t="shared" si="149"/>
        <v>41.400000000000006</v>
      </c>
    </row>
    <row r="905" spans="1:22" ht="13.5" x14ac:dyDescent="0.25">
      <c r="A905" s="3">
        <f>RSI!A905</f>
        <v>43320</v>
      </c>
      <c r="B905" s="2">
        <f>RSI!B905</f>
        <v>1.4664999999999999</v>
      </c>
      <c r="C905" s="2">
        <f>RSI!I905</f>
        <v>61.655072111637153</v>
      </c>
      <c r="D905" s="2">
        <f>MACD!E905</f>
        <v>4.244231460015957E-3</v>
      </c>
      <c r="E905" s="2">
        <f>MACD!F905</f>
        <v>1.8071567749338583E-3</v>
      </c>
      <c r="F905" s="2">
        <f>'Moving Avg'!D905</f>
        <v>1.4288799999999999</v>
      </c>
      <c r="G905" s="2">
        <f>'Moving Avg'!F905</f>
        <v>1.4313200000000001</v>
      </c>
      <c r="H905" s="2">
        <f>'Moving Avg'!G905</f>
        <v>1.3965079999999999</v>
      </c>
      <c r="I905" s="2">
        <f>'Moving Avg'!H905</f>
        <v>1.2420055000000001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83.5</v>
      </c>
      <c r="Q905" s="9">
        <f t="shared" si="144"/>
        <v>28.774999999999999</v>
      </c>
      <c r="R905" s="9">
        <f t="shared" si="145"/>
        <v>43.375</v>
      </c>
      <c r="S905" s="9">
        <f t="shared" si="146"/>
        <v>53.825000000000003</v>
      </c>
      <c r="T905" s="9">
        <f t="shared" si="147"/>
        <v>39.625</v>
      </c>
      <c r="U905" s="8">
        <f t="shared" si="148"/>
        <v>41.991666666666667</v>
      </c>
      <c r="V905" s="8">
        <f t="shared" si="149"/>
        <v>41.400000000000006</v>
      </c>
    </row>
    <row r="906" spans="1:22" ht="13.5" x14ac:dyDescent="0.25">
      <c r="A906" s="3">
        <f>RSI!A906</f>
        <v>43321</v>
      </c>
      <c r="B906" s="2">
        <f>RSI!B906</f>
        <v>1.4539</v>
      </c>
      <c r="C906" s="2">
        <f>RSI!I906</f>
        <v>57.816684600384527</v>
      </c>
      <c r="D906" s="2">
        <f>MACD!E906</f>
        <v>4.0988177786172031E-3</v>
      </c>
      <c r="E906" s="2">
        <f>MACD!F906</f>
        <v>2.2654889756705274E-3</v>
      </c>
      <c r="F906" s="2">
        <f>'Moving Avg'!D906</f>
        <v>1.4389000000000001</v>
      </c>
      <c r="G906" s="2">
        <f>'Moving Avg'!F906</f>
        <v>1.4329000000000003</v>
      </c>
      <c r="H906" s="2">
        <f>'Moving Avg'!G906</f>
        <v>1.3998999999999997</v>
      </c>
      <c r="I906" s="2">
        <f>'Moving Avg'!H906</f>
        <v>1.2435745000000002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16.5</v>
      </c>
      <c r="Q906" s="9">
        <f t="shared" si="144"/>
        <v>18.725000000000001</v>
      </c>
      <c r="R906" s="9">
        <f t="shared" si="145"/>
        <v>26.625</v>
      </c>
      <c r="S906" s="9">
        <f t="shared" si="146"/>
        <v>23.675000000000001</v>
      </c>
      <c r="T906" s="9">
        <f t="shared" si="147"/>
        <v>22.875</v>
      </c>
      <c r="U906" s="8">
        <f t="shared" si="148"/>
        <v>23.008333333333336</v>
      </c>
      <c r="V906" s="8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1.4289000000000001</v>
      </c>
      <c r="C907" s="2">
        <f>RSI!I907</f>
        <v>51.028592253819575</v>
      </c>
      <c r="D907" s="2">
        <f>MACD!E907</f>
        <v>7.5706581390186933E-3</v>
      </c>
      <c r="E907" s="2">
        <f>MACD!F907</f>
        <v>3.3265228083401606E-3</v>
      </c>
      <c r="F907" s="2">
        <f>'Moving Avg'!D907</f>
        <v>1.4464199999999998</v>
      </c>
      <c r="G907" s="2">
        <f>'Moving Avg'!F907</f>
        <v>1.43323</v>
      </c>
      <c r="H907" s="2">
        <f>'Moving Avg'!G907</f>
        <v>1.4029119999999997</v>
      </c>
      <c r="I907" s="2">
        <f>'Moving Avg'!H907</f>
        <v>1.245182</v>
      </c>
      <c r="J907" s="6" t="str">
        <f>OBV!F907</f>
        <v>BEARISH</v>
      </c>
      <c r="K907" s="6" t="str">
        <f>OBV!G907</f>
        <v>STRONG</v>
      </c>
      <c r="L907" s="6" t="str">
        <f>OBV!H907</f>
        <v>BEARISH DIVERGENCE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33</v>
      </c>
      <c r="Q907" s="9">
        <f t="shared" si="144"/>
        <v>21.2</v>
      </c>
      <c r="R907" s="9">
        <f t="shared" si="145"/>
        <v>30.75</v>
      </c>
      <c r="S907" s="9">
        <f t="shared" si="146"/>
        <v>31.1</v>
      </c>
      <c r="T907" s="9">
        <f t="shared" si="147"/>
        <v>27</v>
      </c>
      <c r="U907" s="8">
        <f t="shared" si="148"/>
        <v>27.683333333333337</v>
      </c>
      <c r="V907" s="8">
        <f t="shared" si="149"/>
        <v>27.512500000000003</v>
      </c>
    </row>
    <row r="908" spans="1:22" ht="13.5" x14ac:dyDescent="0.25">
      <c r="A908" s="3">
        <f>RSI!A908</f>
        <v>43326</v>
      </c>
      <c r="B908" s="2">
        <f>RSI!B908</f>
        <v>1.4226000000000001</v>
      </c>
      <c r="C908" s="2">
        <f>RSI!I908</f>
        <v>49.452899485520312</v>
      </c>
      <c r="D908" s="2">
        <f>MACD!E908</f>
        <v>9.0329757075495731E-3</v>
      </c>
      <c r="E908" s="2">
        <f>MACD!F908</f>
        <v>4.4678133881820431E-3</v>
      </c>
      <c r="F908" s="2">
        <f>'Moving Avg'!D908</f>
        <v>1.44642</v>
      </c>
      <c r="G908" s="2">
        <f>'Moving Avg'!F908</f>
        <v>1.4332449999999999</v>
      </c>
      <c r="H908" s="2">
        <f>'Moving Avg'!G908</f>
        <v>1.405918</v>
      </c>
      <c r="I908" s="2">
        <f>'Moving Avg'!H908</f>
        <v>1.2467305</v>
      </c>
      <c r="J908" s="6" t="str">
        <f>OBV!F908</f>
        <v>BEARISH</v>
      </c>
      <c r="K908" s="6" t="str">
        <f>OBV!G908</f>
        <v>STRONG</v>
      </c>
      <c r="L908" s="6" t="str">
        <f>OBV!H908</f>
        <v>NEUTRAL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33</v>
      </c>
      <c r="Q908" s="9">
        <f t="shared" si="144"/>
        <v>21.2</v>
      </c>
      <c r="R908" s="9">
        <f t="shared" si="145"/>
        <v>30.75</v>
      </c>
      <c r="S908" s="9">
        <f t="shared" si="146"/>
        <v>31.1</v>
      </c>
      <c r="T908" s="9">
        <f t="shared" si="147"/>
        <v>27</v>
      </c>
      <c r="U908" s="8">
        <f t="shared" si="148"/>
        <v>27.683333333333337</v>
      </c>
      <c r="V908" s="8">
        <f t="shared" si="149"/>
        <v>27.512500000000003</v>
      </c>
    </row>
    <row r="909" spans="1:22" ht="13.5" x14ac:dyDescent="0.25">
      <c r="A909" s="3">
        <f>RSI!A909</f>
        <v>43327</v>
      </c>
      <c r="B909" s="2">
        <f>RSI!B909</f>
        <v>1.4162999999999999</v>
      </c>
      <c r="C909" s="2">
        <f>RSI!I909</f>
        <v>47.861323627797709</v>
      </c>
      <c r="D909" s="2">
        <f>MACD!E909</f>
        <v>1.0756637897053167E-2</v>
      </c>
      <c r="E909" s="2">
        <f>MACD!F909</f>
        <v>5.7255782899562676E-3</v>
      </c>
      <c r="F909" s="2">
        <f>'Moving Avg'!D909</f>
        <v>1.4376399999999998</v>
      </c>
      <c r="G909" s="2">
        <f>'Moving Avg'!F909</f>
        <v>1.4332449999999999</v>
      </c>
      <c r="H909" s="2">
        <f>'Moving Avg'!G909</f>
        <v>1.4095180000000003</v>
      </c>
      <c r="I909" s="2">
        <f>'Moving Avg'!H909</f>
        <v>1.2482750000000002</v>
      </c>
      <c r="J909" s="6" t="str">
        <f>OBV!F909</f>
        <v>BEARISH</v>
      </c>
      <c r="K909" s="6" t="str">
        <f>OBV!G909</f>
        <v>STRONG</v>
      </c>
      <c r="L909" s="6" t="str">
        <f>OBV!H909</f>
        <v>CONFIRMED BEARISH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33</v>
      </c>
      <c r="Q909" s="9">
        <f t="shared" si="144"/>
        <v>21.2</v>
      </c>
      <c r="R909" s="9">
        <f t="shared" si="145"/>
        <v>30.75</v>
      </c>
      <c r="S909" s="9">
        <f t="shared" si="146"/>
        <v>31.1</v>
      </c>
      <c r="T909" s="9">
        <f t="shared" si="147"/>
        <v>27</v>
      </c>
      <c r="U909" s="8">
        <f t="shared" si="148"/>
        <v>27.683333333333337</v>
      </c>
      <c r="V909" s="8">
        <f t="shared" si="149"/>
        <v>27.512500000000003</v>
      </c>
    </row>
    <row r="910" spans="1:22" ht="13.5" x14ac:dyDescent="0.25">
      <c r="A910" s="3">
        <f>RSI!A910</f>
        <v>43328</v>
      </c>
      <c r="B910" s="2">
        <f>RSI!B910</f>
        <v>1.4100999999999999</v>
      </c>
      <c r="C910" s="2">
        <f>RSI!I910</f>
        <v>46.282659597566216</v>
      </c>
      <c r="D910" s="2">
        <f>MACD!E910</f>
        <v>1.2729801858663903E-2</v>
      </c>
      <c r="E910" s="2">
        <f>MACD!F910</f>
        <v>7.1264230036977953E-3</v>
      </c>
      <c r="F910" s="2">
        <f>'Moving Avg'!D910</f>
        <v>1.4263600000000001</v>
      </c>
      <c r="G910" s="2">
        <f>'Moving Avg'!F910</f>
        <v>1.4326349999999999</v>
      </c>
      <c r="H910" s="2">
        <f>'Moving Avg'!G910</f>
        <v>1.4123940000000001</v>
      </c>
      <c r="I910" s="2">
        <f>'Moving Avg'!H910</f>
        <v>1.249625</v>
      </c>
      <c r="J910" s="6" t="str">
        <f>OBV!F910</f>
        <v>BEARISH</v>
      </c>
      <c r="K910" s="6" t="str">
        <f>OBV!G910</f>
        <v>STRONG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33</v>
      </c>
      <c r="Q910" s="9">
        <f t="shared" si="144"/>
        <v>21.2</v>
      </c>
      <c r="R910" s="9">
        <f t="shared" si="145"/>
        <v>30.75</v>
      </c>
      <c r="S910" s="9">
        <f t="shared" si="146"/>
        <v>31.1</v>
      </c>
      <c r="T910" s="9">
        <f t="shared" si="147"/>
        <v>27</v>
      </c>
      <c r="U910" s="8">
        <f t="shared" si="148"/>
        <v>27.683333333333337</v>
      </c>
      <c r="V910" s="8">
        <f t="shared" si="149"/>
        <v>27.512500000000003</v>
      </c>
    </row>
    <row r="911" spans="1:22" ht="13.5" x14ac:dyDescent="0.25">
      <c r="A911" s="3">
        <f>RSI!A911</f>
        <v>43329</v>
      </c>
      <c r="B911" s="2">
        <f>RSI!B911</f>
        <v>1.4162999999999999</v>
      </c>
      <c r="C911" s="2">
        <f>RSI!I911</f>
        <v>48.125319260280165</v>
      </c>
      <c r="D911" s="2">
        <f>MACD!E911</f>
        <v>8.2434795851831222E-3</v>
      </c>
      <c r="E911" s="2">
        <f>MACD!F911</f>
        <v>7.3498343199948617E-3</v>
      </c>
      <c r="F911" s="2">
        <f>'Moving Avg'!D911</f>
        <v>1.4188399999999999</v>
      </c>
      <c r="G911" s="2">
        <f>'Moving Avg'!F911</f>
        <v>1.4326349999999999</v>
      </c>
      <c r="H911" s="2">
        <f>'Moving Avg'!G911</f>
        <v>1.4152740000000004</v>
      </c>
      <c r="I911" s="2">
        <f>'Moving Avg'!H911</f>
        <v>1.2510060000000001</v>
      </c>
      <c r="J911" s="6" t="str">
        <f>OBV!F911</f>
        <v>BEARISH</v>
      </c>
      <c r="K911" s="6" t="str">
        <f>OBV!G911</f>
        <v>STRONG</v>
      </c>
      <c r="L911" s="6" t="str">
        <f>OBV!H911</f>
        <v>CONFIRMED BEARISH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33</v>
      </c>
      <c r="Q911" s="9">
        <f t="shared" si="144"/>
        <v>21.2</v>
      </c>
      <c r="R911" s="9">
        <f t="shared" si="145"/>
        <v>30.75</v>
      </c>
      <c r="S911" s="9">
        <f t="shared" si="146"/>
        <v>31.1</v>
      </c>
      <c r="T911" s="9">
        <f t="shared" si="147"/>
        <v>27</v>
      </c>
      <c r="U911" s="8">
        <f t="shared" si="148"/>
        <v>27.683333333333337</v>
      </c>
      <c r="V911" s="8">
        <f t="shared" si="149"/>
        <v>27.512500000000003</v>
      </c>
    </row>
    <row r="912" spans="1:22" ht="13.5" x14ac:dyDescent="0.25">
      <c r="A912" s="3">
        <f>RSI!A912</f>
        <v>43332</v>
      </c>
      <c r="B912" s="2">
        <f>RSI!B912</f>
        <v>1.4037999999999999</v>
      </c>
      <c r="C912" s="2">
        <f>RSI!I912</f>
        <v>44.789447557412316</v>
      </c>
      <c r="D912" s="2">
        <f>MACD!E912</f>
        <v>3.4950108001461366E-3</v>
      </c>
      <c r="E912" s="2">
        <f>MACD!F912</f>
        <v>6.5788696160251174E-3</v>
      </c>
      <c r="F912" s="2">
        <f>'Moving Avg'!D912</f>
        <v>1.4138199999999999</v>
      </c>
      <c r="G912" s="2">
        <f>'Moving Avg'!F912</f>
        <v>1.4320099999999998</v>
      </c>
      <c r="H912" s="2">
        <f>'Moving Avg'!G912</f>
        <v>1.4177840000000004</v>
      </c>
      <c r="I912" s="2">
        <f>'Moving Avg'!H912</f>
        <v>1.2523245000000001</v>
      </c>
      <c r="J912" s="6" t="str">
        <f>OBV!F912</f>
        <v>BEARISH</v>
      </c>
      <c r="K912" s="6" t="str">
        <f>OBV!G912</f>
        <v>STRONG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50</v>
      </c>
      <c r="P912" s="8">
        <f t="shared" si="143"/>
        <v>33</v>
      </c>
      <c r="Q912" s="9">
        <f t="shared" si="144"/>
        <v>36.950000000000003</v>
      </c>
      <c r="R912" s="9">
        <f t="shared" si="145"/>
        <v>39.75</v>
      </c>
      <c r="S912" s="9">
        <f t="shared" si="146"/>
        <v>37.85</v>
      </c>
      <c r="T912" s="9">
        <f t="shared" si="147"/>
        <v>38.25</v>
      </c>
      <c r="U912" s="8">
        <f t="shared" si="148"/>
        <v>38.183333333333337</v>
      </c>
      <c r="V912" s="8">
        <f t="shared" si="149"/>
        <v>38.200000000000003</v>
      </c>
    </row>
    <row r="913" spans="1:22" ht="13.5" x14ac:dyDescent="0.25">
      <c r="A913" s="3">
        <f>RSI!A913</f>
        <v>43335</v>
      </c>
      <c r="B913" s="2">
        <f>RSI!B913</f>
        <v>1.4037999999999999</v>
      </c>
      <c r="C913" s="2">
        <f>RSI!I913</f>
        <v>44.789447557412316</v>
      </c>
      <c r="D913" s="2">
        <f>MACD!E913</f>
        <v>4.4078057885059696E-3</v>
      </c>
      <c r="E913" s="2">
        <f>MACD!F913</f>
        <v>6.1446568505212889E-3</v>
      </c>
      <c r="F913" s="2">
        <f>'Moving Avg'!D913</f>
        <v>1.4100600000000001</v>
      </c>
      <c r="G913" s="2">
        <f>'Moving Avg'!F913</f>
        <v>1.4316849999999999</v>
      </c>
      <c r="H913" s="2">
        <f>'Moving Avg'!G913</f>
        <v>1.4200540000000001</v>
      </c>
      <c r="I913" s="2">
        <f>'Moving Avg'!H913</f>
        <v>1.253752</v>
      </c>
      <c r="J913" s="6" t="str">
        <f>OBV!F913</f>
        <v>BEARISH</v>
      </c>
      <c r="K913" s="6" t="str">
        <f>OBV!G913</f>
        <v>STRONG</v>
      </c>
      <c r="L913" s="6" t="str">
        <f>OBV!H913</f>
        <v>CONFIRMED BEARISH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33</v>
      </c>
      <c r="Q913" s="9">
        <f t="shared" si="144"/>
        <v>36.950000000000003</v>
      </c>
      <c r="R913" s="9">
        <f t="shared" si="145"/>
        <v>39.75</v>
      </c>
      <c r="S913" s="9">
        <f t="shared" si="146"/>
        <v>37.85</v>
      </c>
      <c r="T913" s="9">
        <f t="shared" si="147"/>
        <v>38.25</v>
      </c>
      <c r="U913" s="8">
        <f t="shared" si="148"/>
        <v>38.183333333333337</v>
      </c>
      <c r="V913" s="8">
        <f t="shared" si="149"/>
        <v>38.200000000000003</v>
      </c>
    </row>
    <row r="914" spans="1:22" ht="13.5" x14ac:dyDescent="0.25">
      <c r="A914" s="3">
        <f>RSI!A914</f>
        <v>43336</v>
      </c>
      <c r="B914" s="2">
        <f>RSI!B914</f>
        <v>1.4037999999999999</v>
      </c>
      <c r="C914" s="2">
        <f>RSI!I914</f>
        <v>44.789447557412316</v>
      </c>
      <c r="D914" s="2">
        <f>MACD!E914</f>
        <v>1.1071587551026996E-2</v>
      </c>
      <c r="E914" s="2">
        <f>MACD!F914</f>
        <v>7.1300429906224309E-3</v>
      </c>
      <c r="F914" s="2">
        <f>'Moving Avg'!D914</f>
        <v>1.4075600000000001</v>
      </c>
      <c r="G914" s="2">
        <f>'Moving Avg'!F914</f>
        <v>1.4288649999999998</v>
      </c>
      <c r="H914" s="2">
        <f>'Moving Avg'!G914</f>
        <v>1.4217240000000004</v>
      </c>
      <c r="I914" s="2">
        <f>'Moving Avg'!H914</f>
        <v>1.2550705</v>
      </c>
      <c r="J914" s="6" t="str">
        <f>OBV!F914</f>
        <v>BEARISH</v>
      </c>
      <c r="K914" s="6" t="str">
        <f>OBV!G914</f>
        <v>STRONG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33</v>
      </c>
      <c r="Q914" s="9">
        <f t="shared" si="144"/>
        <v>21.2</v>
      </c>
      <c r="R914" s="9">
        <f t="shared" si="145"/>
        <v>30.75</v>
      </c>
      <c r="S914" s="9">
        <f t="shared" si="146"/>
        <v>31.1</v>
      </c>
      <c r="T914" s="9">
        <f t="shared" si="147"/>
        <v>27</v>
      </c>
      <c r="U914" s="8">
        <f t="shared" si="148"/>
        <v>27.683333333333337</v>
      </c>
      <c r="V914" s="8">
        <f t="shared" si="149"/>
        <v>27.512500000000003</v>
      </c>
    </row>
    <row r="915" spans="1:22" ht="13.5" x14ac:dyDescent="0.25">
      <c r="A915" s="3">
        <f>RSI!A915</f>
        <v>43339</v>
      </c>
      <c r="B915" s="2">
        <f>RSI!B915</f>
        <v>1.4100999999999999</v>
      </c>
      <c r="C915" s="2">
        <f>RSI!I915</f>
        <v>47.097758834733533</v>
      </c>
      <c r="D915" s="2">
        <f>MACD!E915</f>
        <v>1.7311626395725366E-2</v>
      </c>
      <c r="E915" s="2">
        <f>MACD!F915</f>
        <v>9.1663596716430179E-3</v>
      </c>
      <c r="F915" s="2">
        <f>'Moving Avg'!D915</f>
        <v>1.4075600000000001</v>
      </c>
      <c r="G915" s="2">
        <f>'Moving Avg'!F915</f>
        <v>1.4266749999999999</v>
      </c>
      <c r="H915" s="2">
        <f>'Moving Avg'!G915</f>
        <v>1.4224400000000004</v>
      </c>
      <c r="I915" s="2">
        <f>'Moving Avg'!H915</f>
        <v>1.2564204999999999</v>
      </c>
      <c r="J915" s="6" t="str">
        <f>OBV!F915</f>
        <v>BEARISH</v>
      </c>
      <c r="K915" s="6" t="str">
        <f>OBV!G915</f>
        <v>STRONG</v>
      </c>
      <c r="L915" s="6" t="str">
        <f>OBV!H915</f>
        <v>NEUTRAL</v>
      </c>
      <c r="M915" s="8">
        <f t="shared" si="140"/>
        <v>25</v>
      </c>
      <c r="N915" s="8">
        <f t="shared" si="141"/>
        <v>0</v>
      </c>
      <c r="O915" s="8">
        <f t="shared" si="142"/>
        <v>50</v>
      </c>
      <c r="P915" s="8">
        <f t="shared" si="143"/>
        <v>33</v>
      </c>
      <c r="Q915" s="9">
        <f t="shared" si="144"/>
        <v>21.2</v>
      </c>
      <c r="R915" s="9">
        <f t="shared" si="145"/>
        <v>30.75</v>
      </c>
      <c r="S915" s="9">
        <f t="shared" si="146"/>
        <v>31.1</v>
      </c>
      <c r="T915" s="9">
        <f t="shared" si="147"/>
        <v>27</v>
      </c>
      <c r="U915" s="8">
        <f t="shared" si="148"/>
        <v>27.683333333333337</v>
      </c>
      <c r="V915" s="8">
        <f t="shared" si="149"/>
        <v>27.512500000000003</v>
      </c>
    </row>
    <row r="916" spans="1:22" ht="13.5" x14ac:dyDescent="0.25">
      <c r="A916" s="3">
        <f>RSI!A916</f>
        <v>43340</v>
      </c>
      <c r="B916" s="2">
        <f>RSI!B916</f>
        <v>1.4414</v>
      </c>
      <c r="C916" s="2">
        <f>RSI!I916</f>
        <v>56.768523598815968</v>
      </c>
      <c r="D916" s="2">
        <f>MACD!E916</f>
        <v>1.8389017212560699E-2</v>
      </c>
      <c r="E916" s="2">
        <f>MACD!F916</f>
        <v>1.1010891179826555E-2</v>
      </c>
      <c r="F916" s="2">
        <f>'Moving Avg'!D916</f>
        <v>1.4125799999999997</v>
      </c>
      <c r="G916" s="2">
        <f>'Moving Avg'!F916</f>
        <v>1.4266750000000001</v>
      </c>
      <c r="H916" s="2">
        <f>'Moving Avg'!G916</f>
        <v>1.4230620000000005</v>
      </c>
      <c r="I916" s="2">
        <f>'Moving Avg'!H916</f>
        <v>1.2580905</v>
      </c>
      <c r="J916" s="6" t="str">
        <f>OBV!F916</f>
        <v>BEARISH</v>
      </c>
      <c r="K916" s="6" t="str">
        <f>OBV!G916</f>
        <v>NEUTRAL</v>
      </c>
      <c r="L916" s="6" t="str">
        <f>OBV!H916</f>
        <v>BEARISH DIVERGENCE</v>
      </c>
      <c r="M916" s="8">
        <f t="shared" si="140"/>
        <v>25</v>
      </c>
      <c r="N916" s="8">
        <f t="shared" si="141"/>
        <v>0</v>
      </c>
      <c r="O916" s="8">
        <f t="shared" si="142"/>
        <v>50</v>
      </c>
      <c r="P916" s="8">
        <f t="shared" si="143"/>
        <v>16.5</v>
      </c>
      <c r="Q916" s="9">
        <f t="shared" si="144"/>
        <v>18.725000000000001</v>
      </c>
      <c r="R916" s="9">
        <f t="shared" si="145"/>
        <v>26.625</v>
      </c>
      <c r="S916" s="9">
        <f t="shared" si="146"/>
        <v>23.675000000000001</v>
      </c>
      <c r="T916" s="9">
        <f t="shared" si="147"/>
        <v>22.875</v>
      </c>
      <c r="U916" s="8">
        <f t="shared" si="148"/>
        <v>23.008333333333336</v>
      </c>
      <c r="V916" s="8">
        <f t="shared" si="149"/>
        <v>22.975000000000001</v>
      </c>
    </row>
    <row r="917" spans="1:22" ht="13.5" x14ac:dyDescent="0.25">
      <c r="A917" s="3">
        <f>RSI!A917</f>
        <v>43341</v>
      </c>
      <c r="B917" s="2">
        <f>RSI!B917</f>
        <v>1.4289000000000001</v>
      </c>
      <c r="C917" s="2">
        <f>RSI!I917</f>
        <v>52.630662181209516</v>
      </c>
      <c r="D917" s="2">
        <f>MACD!E917</f>
        <v>1.6245787599396877E-2</v>
      </c>
      <c r="E917" s="2">
        <f>MACD!F917</f>
        <v>1.2057870463740621E-2</v>
      </c>
      <c r="F917" s="2">
        <f>'Moving Avg'!D917</f>
        <v>1.4175999999999997</v>
      </c>
      <c r="G917" s="2">
        <f>'Moving Avg'!F917</f>
        <v>1.4254250000000002</v>
      </c>
      <c r="H917" s="2">
        <f>'Moving Avg'!G917</f>
        <v>1.4228339999999999</v>
      </c>
      <c r="I917" s="2">
        <f>'Moving Avg'!H917</f>
        <v>1.2595890000000001</v>
      </c>
      <c r="J917" s="6" t="str">
        <f>OBV!F917</f>
        <v>BULLISH</v>
      </c>
      <c r="K917" s="6" t="str">
        <f>OBV!G917</f>
        <v>WEAK</v>
      </c>
      <c r="L917" s="6" t="str">
        <f>OBV!H917</f>
        <v>CONFIRMED BULLISH</v>
      </c>
      <c r="M917" s="8">
        <f t="shared" si="140"/>
        <v>25</v>
      </c>
      <c r="N917" s="8">
        <f t="shared" si="141"/>
        <v>0</v>
      </c>
      <c r="O917" s="8">
        <f t="shared" si="142"/>
        <v>50</v>
      </c>
      <c r="P917" s="8">
        <f t="shared" si="143"/>
        <v>67</v>
      </c>
      <c r="Q917" s="9">
        <f t="shared" si="144"/>
        <v>26.299999999999997</v>
      </c>
      <c r="R917" s="9">
        <f t="shared" si="145"/>
        <v>39.25</v>
      </c>
      <c r="S917" s="9">
        <f t="shared" si="146"/>
        <v>46.400000000000006</v>
      </c>
      <c r="T917" s="9">
        <f t="shared" si="147"/>
        <v>35.5</v>
      </c>
      <c r="U917" s="8">
        <f t="shared" si="148"/>
        <v>37.31666666666667</v>
      </c>
      <c r="V917" s="8">
        <f t="shared" si="149"/>
        <v>36.862499999999997</v>
      </c>
    </row>
    <row r="918" spans="1:22" ht="13.5" x14ac:dyDescent="0.25">
      <c r="A918" s="3">
        <f>RSI!A918</f>
        <v>43342</v>
      </c>
      <c r="B918" s="2">
        <f>RSI!B918</f>
        <v>1.4351</v>
      </c>
      <c r="C918" s="2">
        <f>RSI!I918</f>
        <v>54.405848097280312</v>
      </c>
      <c r="D918" s="2">
        <f>MACD!E918</f>
        <v>1.2952991889944698E-2</v>
      </c>
      <c r="E918" s="2">
        <f>MACD!F918</f>
        <v>1.2236894748981438E-2</v>
      </c>
      <c r="F918" s="2">
        <f>'Moving Avg'!D918</f>
        <v>1.4238600000000001</v>
      </c>
      <c r="G918" s="2">
        <f>'Moving Avg'!F918</f>
        <v>1.4251100000000001</v>
      </c>
      <c r="H918" s="2">
        <f>'Moving Avg'!G918</f>
        <v>1.4227300000000003</v>
      </c>
      <c r="I918" s="2">
        <f>'Moving Avg'!H918</f>
        <v>1.2610910000000002</v>
      </c>
      <c r="J918" s="6" t="str">
        <f>OBV!F918</f>
        <v>BULLISH</v>
      </c>
      <c r="K918" s="6" t="str">
        <f>OBV!G918</f>
        <v>WEAK</v>
      </c>
      <c r="L918" s="6" t="str">
        <f>OBV!H918</f>
        <v>CONFIRMED BULLISH</v>
      </c>
      <c r="M918" s="8">
        <f t="shared" si="140"/>
        <v>25</v>
      </c>
      <c r="N918" s="8">
        <f t="shared" si="141"/>
        <v>0</v>
      </c>
      <c r="O918" s="8">
        <f t="shared" si="142"/>
        <v>50</v>
      </c>
      <c r="P918" s="8">
        <f t="shared" si="143"/>
        <v>67</v>
      </c>
      <c r="Q918" s="9">
        <f t="shared" si="144"/>
        <v>26.299999999999997</v>
      </c>
      <c r="R918" s="9">
        <f t="shared" si="145"/>
        <v>39.25</v>
      </c>
      <c r="S918" s="9">
        <f t="shared" si="146"/>
        <v>46.400000000000006</v>
      </c>
      <c r="T918" s="9">
        <f t="shared" si="147"/>
        <v>35.5</v>
      </c>
      <c r="U918" s="8">
        <f t="shared" si="148"/>
        <v>37.31666666666667</v>
      </c>
      <c r="V918" s="8">
        <f t="shared" si="149"/>
        <v>36.862499999999997</v>
      </c>
    </row>
    <row r="919" spans="1:22" ht="13.5" x14ac:dyDescent="0.25">
      <c r="A919" s="3">
        <f>RSI!A919</f>
        <v>43343</v>
      </c>
      <c r="B919" s="2">
        <f>RSI!B919</f>
        <v>1.4414</v>
      </c>
      <c r="C919" s="2">
        <f>RSI!I919</f>
        <v>56.201965395914435</v>
      </c>
      <c r="D919" s="2">
        <f>MACD!E919</f>
        <v>8.6472061701181602E-3</v>
      </c>
      <c r="E919" s="2">
        <f>MACD!F919</f>
        <v>1.1518957033208783E-2</v>
      </c>
      <c r="F919" s="2">
        <f>'Moving Avg'!D919</f>
        <v>1.4313800000000001</v>
      </c>
      <c r="G919" s="2">
        <f>'Moving Avg'!F919</f>
        <v>1.4251100000000001</v>
      </c>
      <c r="H919" s="2">
        <f>'Moving Avg'!G919</f>
        <v>1.4232319999999998</v>
      </c>
      <c r="I919" s="2">
        <f>'Moving Avg'!H919</f>
        <v>1.262761</v>
      </c>
      <c r="J919" s="6" t="str">
        <f>OBV!F919</f>
        <v>BULLISH</v>
      </c>
      <c r="K919" s="6" t="str">
        <f>OBV!G919</f>
        <v>WEAK</v>
      </c>
      <c r="L919" s="6" t="str">
        <f>OBV!H919</f>
        <v>CONFIRMED BULLISH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67</v>
      </c>
      <c r="Q919" s="9">
        <f t="shared" si="144"/>
        <v>42.05</v>
      </c>
      <c r="R919" s="9">
        <f t="shared" si="145"/>
        <v>48.25</v>
      </c>
      <c r="S919" s="9">
        <f t="shared" si="146"/>
        <v>53.150000000000006</v>
      </c>
      <c r="T919" s="9">
        <f t="shared" si="147"/>
        <v>46.75</v>
      </c>
      <c r="U919" s="8">
        <f t="shared" si="148"/>
        <v>47.816666666666663</v>
      </c>
      <c r="V919" s="8">
        <f t="shared" si="149"/>
        <v>47.55</v>
      </c>
    </row>
    <row r="920" spans="1:22" ht="13.5" x14ac:dyDescent="0.25">
      <c r="A920" s="3">
        <f>RSI!A920</f>
        <v>43346</v>
      </c>
      <c r="B920" s="2">
        <f>RSI!B920</f>
        <v>1.4790000000000001</v>
      </c>
      <c r="C920" s="2">
        <f>RSI!I920</f>
        <v>65.050941354221038</v>
      </c>
      <c r="D920" s="2">
        <f>MACD!E920</f>
        <v>1.1501124446684496E-3</v>
      </c>
      <c r="E920" s="2">
        <f>MACD!F920</f>
        <v>9.4451881155007168E-3</v>
      </c>
      <c r="F920" s="2">
        <f>'Moving Avg'!D920</f>
        <v>1.44516</v>
      </c>
      <c r="G920" s="2">
        <f>'Moving Avg'!F920</f>
        <v>1.42699</v>
      </c>
      <c r="H920" s="2">
        <f>'Moving Avg'!G920</f>
        <v>1.4248460000000001</v>
      </c>
      <c r="I920" s="2">
        <f>'Moving Avg'!H920</f>
        <v>1.2645915000000001</v>
      </c>
      <c r="J920" s="6" t="str">
        <f>OBV!F920</f>
        <v>BULLISH</v>
      </c>
      <c r="K920" s="6" t="str">
        <f>OBV!G920</f>
        <v>WEAK</v>
      </c>
      <c r="L920" s="6" t="str">
        <f>OBV!H920</f>
        <v>CONFIRMED BULLISH</v>
      </c>
      <c r="M920" s="8">
        <f t="shared" si="140"/>
        <v>25</v>
      </c>
      <c r="N920" s="8">
        <f t="shared" si="141"/>
        <v>45</v>
      </c>
      <c r="O920" s="8">
        <f t="shared" si="142"/>
        <v>50</v>
      </c>
      <c r="P920" s="8">
        <f t="shared" si="143"/>
        <v>67</v>
      </c>
      <c r="Q920" s="9">
        <f t="shared" si="144"/>
        <v>42.05</v>
      </c>
      <c r="R920" s="9">
        <f t="shared" si="145"/>
        <v>48.25</v>
      </c>
      <c r="S920" s="9">
        <f t="shared" si="146"/>
        <v>53.150000000000006</v>
      </c>
      <c r="T920" s="9">
        <f t="shared" si="147"/>
        <v>46.75</v>
      </c>
      <c r="U920" s="8">
        <f t="shared" si="148"/>
        <v>47.816666666666663</v>
      </c>
      <c r="V920" s="8">
        <f t="shared" si="149"/>
        <v>47.55</v>
      </c>
    </row>
    <row r="921" spans="1:22" ht="13.5" x14ac:dyDescent="0.25">
      <c r="A921" s="3">
        <f>RSI!A921</f>
        <v>43347</v>
      </c>
      <c r="B921" s="2">
        <f>RSI!B921</f>
        <v>1.4790000000000001</v>
      </c>
      <c r="C921" s="2">
        <f>RSI!I921</f>
        <v>65.050941354221038</v>
      </c>
      <c r="D921" s="2">
        <f>MACD!E921</f>
        <v>-4.5681246615347781E-3</v>
      </c>
      <c r="E921" s="2">
        <f>MACD!F921</f>
        <v>6.642525560093618E-3</v>
      </c>
      <c r="F921" s="2">
        <f>'Moving Avg'!D921</f>
        <v>1.45268</v>
      </c>
      <c r="G921" s="2">
        <f>'Moving Avg'!F921</f>
        <v>1.43075</v>
      </c>
      <c r="H921" s="2">
        <f>'Moving Avg'!G921</f>
        <v>1.4259799999999998</v>
      </c>
      <c r="I921" s="2">
        <f>'Moving Avg'!H921</f>
        <v>1.2664495000000002</v>
      </c>
      <c r="J921" s="6" t="str">
        <f>OBV!F921</f>
        <v>BULLISH</v>
      </c>
      <c r="K921" s="6" t="str">
        <f>OBV!G921</f>
        <v>WEAK</v>
      </c>
      <c r="L921" s="6" t="str">
        <f>OBV!H921</f>
        <v>CONFIRMED BULLISH</v>
      </c>
      <c r="M921" s="8">
        <f t="shared" si="140"/>
        <v>25</v>
      </c>
      <c r="N921" s="8">
        <f t="shared" si="141"/>
        <v>45</v>
      </c>
      <c r="O921" s="8">
        <f t="shared" si="142"/>
        <v>50</v>
      </c>
      <c r="P921" s="8">
        <f t="shared" si="143"/>
        <v>67</v>
      </c>
      <c r="Q921" s="9">
        <f t="shared" si="144"/>
        <v>42.05</v>
      </c>
      <c r="R921" s="9">
        <f t="shared" si="145"/>
        <v>48.25</v>
      </c>
      <c r="S921" s="9">
        <f t="shared" si="146"/>
        <v>53.150000000000006</v>
      </c>
      <c r="T921" s="9">
        <f t="shared" si="147"/>
        <v>46.75</v>
      </c>
      <c r="U921" s="8">
        <f t="shared" si="148"/>
        <v>47.816666666666663</v>
      </c>
      <c r="V921" s="8">
        <f t="shared" si="149"/>
        <v>47.55</v>
      </c>
    </row>
    <row r="922" spans="1:22" ht="13.5" x14ac:dyDescent="0.25">
      <c r="A922" s="3">
        <f>RSI!A922</f>
        <v>43348</v>
      </c>
      <c r="B922" s="2">
        <f>RSI!B922</f>
        <v>1.4414</v>
      </c>
      <c r="C922" s="2">
        <f>RSI!I922</f>
        <v>52.701881866484769</v>
      </c>
      <c r="D922" s="2">
        <f>MACD!E922</f>
        <v>-8.8485882101378976E-3</v>
      </c>
      <c r="E922" s="2">
        <f>MACD!F922</f>
        <v>3.5443028060473153E-3</v>
      </c>
      <c r="F922" s="2">
        <f>'Moving Avg'!D922</f>
        <v>1.4551799999999999</v>
      </c>
      <c r="G922" s="2">
        <f>'Moving Avg'!F922</f>
        <v>1.4332549999999999</v>
      </c>
      <c r="H922" s="2">
        <f>'Moving Avg'!G922</f>
        <v>1.426242</v>
      </c>
      <c r="I922" s="2">
        <f>'Moving Avg'!H922</f>
        <v>1.2678740000000002</v>
      </c>
      <c r="J922" s="6" t="str">
        <f>OBV!F922</f>
        <v>BULLISH</v>
      </c>
      <c r="K922" s="6" t="str">
        <f>OBV!G922</f>
        <v>WEAK</v>
      </c>
      <c r="L922" s="6" t="str">
        <f>OBV!H922</f>
        <v>CONFIRMED BULLISH</v>
      </c>
      <c r="M922" s="8">
        <f t="shared" si="140"/>
        <v>25</v>
      </c>
      <c r="N922" s="8">
        <f t="shared" si="141"/>
        <v>45</v>
      </c>
      <c r="O922" s="8">
        <f t="shared" si="142"/>
        <v>50</v>
      </c>
      <c r="P922" s="8">
        <f t="shared" si="143"/>
        <v>67</v>
      </c>
      <c r="Q922" s="9">
        <f t="shared" si="144"/>
        <v>42.05</v>
      </c>
      <c r="R922" s="9">
        <f t="shared" si="145"/>
        <v>48.25</v>
      </c>
      <c r="S922" s="9">
        <f t="shared" si="146"/>
        <v>53.150000000000006</v>
      </c>
      <c r="T922" s="9">
        <f t="shared" si="147"/>
        <v>46.75</v>
      </c>
      <c r="U922" s="8">
        <f t="shared" si="148"/>
        <v>47.816666666666663</v>
      </c>
      <c r="V922" s="8">
        <f t="shared" si="149"/>
        <v>47.55</v>
      </c>
    </row>
    <row r="923" spans="1:22" ht="13.5" x14ac:dyDescent="0.25">
      <c r="A923" s="3">
        <f>RSI!A923</f>
        <v>43349</v>
      </c>
      <c r="B923" s="2">
        <f>RSI!B923</f>
        <v>1.4289000000000001</v>
      </c>
      <c r="C923" s="2">
        <f>RSI!I923</f>
        <v>49.347935330071955</v>
      </c>
      <c r="D923" s="2">
        <f>MACD!E923</f>
        <v>-1.1603953233002118E-2</v>
      </c>
      <c r="E923" s="2">
        <f>MACD!F923</f>
        <v>5.1465159823742886E-4</v>
      </c>
      <c r="F923" s="2">
        <f>'Moving Avg'!D923</f>
        <v>1.45394</v>
      </c>
      <c r="G923" s="2">
        <f>'Moving Avg'!F923</f>
        <v>1.43357</v>
      </c>
      <c r="H923" s="2">
        <f>'Moving Avg'!G923</f>
        <v>1.4263739999999998</v>
      </c>
      <c r="I923" s="2">
        <f>'Moving Avg'!H923</f>
        <v>1.2692905000000001</v>
      </c>
      <c r="J923" s="6" t="str">
        <f>OBV!F923</f>
        <v>BULLISH</v>
      </c>
      <c r="K923" s="6" t="str">
        <f>OBV!G923</f>
        <v>WEAK</v>
      </c>
      <c r="L923" s="6" t="str">
        <f>OBV!H923</f>
        <v>BULLISH DIVERGENCE</v>
      </c>
      <c r="M923" s="8">
        <f t="shared" si="140"/>
        <v>25</v>
      </c>
      <c r="N923" s="8">
        <f t="shared" si="141"/>
        <v>45</v>
      </c>
      <c r="O923" s="8">
        <f t="shared" si="142"/>
        <v>50</v>
      </c>
      <c r="P923" s="8">
        <f t="shared" si="143"/>
        <v>50</v>
      </c>
      <c r="Q923" s="9">
        <f t="shared" si="144"/>
        <v>39.5</v>
      </c>
      <c r="R923" s="9">
        <f t="shared" si="145"/>
        <v>44</v>
      </c>
      <c r="S923" s="9">
        <f t="shared" si="146"/>
        <v>45.5</v>
      </c>
      <c r="T923" s="9">
        <f t="shared" si="147"/>
        <v>42.5</v>
      </c>
      <c r="U923" s="8">
        <f t="shared" si="148"/>
        <v>43</v>
      </c>
      <c r="V923" s="8">
        <f t="shared" si="149"/>
        <v>42.875</v>
      </c>
    </row>
    <row r="924" spans="1:22" ht="13.5" x14ac:dyDescent="0.25">
      <c r="A924" s="3">
        <f>RSI!A924</f>
        <v>43350</v>
      </c>
      <c r="B924" s="2">
        <f>RSI!B924</f>
        <v>1.4601999999999999</v>
      </c>
      <c r="C924" s="2">
        <f>RSI!I924</f>
        <v>56.7672221620047</v>
      </c>
      <c r="D924" s="2">
        <f>MACD!E924</f>
        <v>-1.6235034624328737E-2</v>
      </c>
      <c r="E924" s="2">
        <f>MACD!F924</f>
        <v>-2.8352856462758045E-3</v>
      </c>
      <c r="F924" s="2">
        <f>'Moving Avg'!D924</f>
        <v>1.4577000000000002</v>
      </c>
      <c r="G924" s="2">
        <f>'Moving Avg'!F924</f>
        <v>1.43357</v>
      </c>
      <c r="H924" s="2">
        <f>'Moving Avg'!G924</f>
        <v>1.4274919999999998</v>
      </c>
      <c r="I924" s="2">
        <f>'Moving Avg'!H924</f>
        <v>1.2708365000000001</v>
      </c>
      <c r="J924" s="6" t="str">
        <f>OBV!F924</f>
        <v>BULLISH</v>
      </c>
      <c r="K924" s="6" t="str">
        <f>OBV!G924</f>
        <v>NEUTRAL</v>
      </c>
      <c r="L924" s="6" t="str">
        <f>OBV!H924</f>
        <v>CONFIRMED BULLISH</v>
      </c>
      <c r="M924" s="8">
        <f t="shared" si="140"/>
        <v>25</v>
      </c>
      <c r="N924" s="8">
        <f t="shared" si="141"/>
        <v>45</v>
      </c>
      <c r="O924" s="8">
        <f t="shared" si="142"/>
        <v>50</v>
      </c>
      <c r="P924" s="8">
        <f t="shared" si="143"/>
        <v>83.5</v>
      </c>
      <c r="Q924" s="9">
        <f t="shared" si="144"/>
        <v>44.524999999999999</v>
      </c>
      <c r="R924" s="9">
        <f t="shared" si="145"/>
        <v>52.375</v>
      </c>
      <c r="S924" s="9">
        <f t="shared" si="146"/>
        <v>60.575000000000003</v>
      </c>
      <c r="T924" s="9">
        <f t="shared" si="147"/>
        <v>50.875</v>
      </c>
      <c r="U924" s="8">
        <f t="shared" si="148"/>
        <v>52.491666666666674</v>
      </c>
      <c r="V924" s="8">
        <f t="shared" si="149"/>
        <v>52.087500000000006</v>
      </c>
    </row>
    <row r="925" spans="1:22" ht="13.5" x14ac:dyDescent="0.25">
      <c r="A925" s="3">
        <f>RSI!A925</f>
        <v>43353</v>
      </c>
      <c r="B925" s="2">
        <f>RSI!B925</f>
        <v>1.4162999999999999</v>
      </c>
      <c r="C925" s="2">
        <f>RSI!I925</f>
        <v>46.483143981945297</v>
      </c>
      <c r="D925" s="2">
        <f>MACD!E925</f>
        <v>-1.6100012527797469E-2</v>
      </c>
      <c r="E925" s="2">
        <f>MACD!F925</f>
        <v>-5.4882310225801371E-3</v>
      </c>
      <c r="F925" s="2">
        <f>'Moving Avg'!D925</f>
        <v>1.44516</v>
      </c>
      <c r="G925" s="2">
        <f>'Moving Avg'!F925</f>
        <v>1.43106</v>
      </c>
      <c r="H925" s="2">
        <f>'Moving Avg'!G925</f>
        <v>1.4276120000000001</v>
      </c>
      <c r="I925" s="2">
        <f>'Moving Avg'!H925</f>
        <v>1.2722990000000001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45</v>
      </c>
      <c r="O925" s="8">
        <f t="shared" si="142"/>
        <v>50</v>
      </c>
      <c r="P925" s="8">
        <f t="shared" si="143"/>
        <v>16.5</v>
      </c>
      <c r="Q925" s="9">
        <f t="shared" si="144"/>
        <v>34.475000000000001</v>
      </c>
      <c r="R925" s="9">
        <f t="shared" si="145"/>
        <v>35.625</v>
      </c>
      <c r="S925" s="9">
        <f t="shared" si="146"/>
        <v>30.425000000000001</v>
      </c>
      <c r="T925" s="9">
        <f t="shared" si="147"/>
        <v>34.125</v>
      </c>
      <c r="U925" s="8">
        <f t="shared" si="148"/>
        <v>33.508333333333333</v>
      </c>
      <c r="V925" s="8">
        <f t="shared" si="149"/>
        <v>33.662499999999994</v>
      </c>
    </row>
    <row r="926" spans="1:22" ht="13.5" x14ac:dyDescent="0.25">
      <c r="A926" s="3">
        <f>RSI!A926</f>
        <v>43355</v>
      </c>
      <c r="B926" s="2">
        <f>RSI!B926</f>
        <v>1.4414</v>
      </c>
      <c r="C926" s="2">
        <f>RSI!I926</f>
        <v>51.853758716596694</v>
      </c>
      <c r="D926" s="2">
        <f>MACD!E926</f>
        <v>-1.292527997321824E-2</v>
      </c>
      <c r="E926" s="2">
        <f>MACD!F926</f>
        <v>-6.9756408127077578E-3</v>
      </c>
      <c r="F926" s="2">
        <f>'Moving Avg'!D926</f>
        <v>1.43764</v>
      </c>
      <c r="G926" s="2">
        <f>'Moving Avg'!F926</f>
        <v>1.4304350000000001</v>
      </c>
      <c r="H926" s="2">
        <f>'Moving Avg'!G926</f>
        <v>1.4284740000000002</v>
      </c>
      <c r="I926" s="2">
        <f>'Moving Avg'!H926</f>
        <v>1.2738054999999999</v>
      </c>
      <c r="J926" s="6" t="str">
        <f>OBV!F926</f>
        <v>BULLISH</v>
      </c>
      <c r="K926" s="6" t="str">
        <f>OBV!G926</f>
        <v>NEUTRAL</v>
      </c>
      <c r="L926" s="6" t="str">
        <f>OBV!H926</f>
        <v>BULLISH DIVERGENCE</v>
      </c>
      <c r="M926" s="8">
        <f t="shared" si="140"/>
        <v>25</v>
      </c>
      <c r="N926" s="8">
        <f t="shared" si="141"/>
        <v>45</v>
      </c>
      <c r="O926" s="8">
        <f t="shared" si="142"/>
        <v>50</v>
      </c>
      <c r="P926" s="8">
        <f t="shared" si="143"/>
        <v>66.5</v>
      </c>
      <c r="Q926" s="9">
        <f t="shared" si="144"/>
        <v>41.975000000000001</v>
      </c>
      <c r="R926" s="9">
        <f t="shared" si="145"/>
        <v>48.125</v>
      </c>
      <c r="S926" s="9">
        <f t="shared" si="146"/>
        <v>52.924999999999997</v>
      </c>
      <c r="T926" s="9">
        <f t="shared" si="147"/>
        <v>46.625</v>
      </c>
      <c r="U926" s="8">
        <f t="shared" si="148"/>
        <v>47.67499999999999</v>
      </c>
      <c r="V926" s="8">
        <f t="shared" si="149"/>
        <v>47.412499999999994</v>
      </c>
    </row>
    <row r="927" spans="1:22" ht="13.5" x14ac:dyDescent="0.25">
      <c r="A927" s="3">
        <f>RSI!A927</f>
        <v>43356</v>
      </c>
      <c r="B927" s="2">
        <f>RSI!B927</f>
        <v>1.4037999999999999</v>
      </c>
      <c r="C927" s="2">
        <f>RSI!I927</f>
        <v>44.628627412436757</v>
      </c>
      <c r="D927" s="2">
        <f>MACD!E927</f>
        <v>-9.4285489977132819E-3</v>
      </c>
      <c r="E927" s="2">
        <f>MACD!F927</f>
        <v>-7.4662224497088628E-3</v>
      </c>
      <c r="F927" s="2">
        <f>'Moving Avg'!D927</f>
        <v>1.4301199999999998</v>
      </c>
      <c r="G927" s="2">
        <f>'Moving Avg'!F927</f>
        <v>1.4291800000000001</v>
      </c>
      <c r="H927" s="2">
        <f>'Moving Avg'!G927</f>
        <v>1.428464</v>
      </c>
      <c r="I927" s="2">
        <f>'Moving Avg'!H927</f>
        <v>1.2750964999999999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25</v>
      </c>
      <c r="N927" s="8">
        <f t="shared" si="141"/>
        <v>45</v>
      </c>
      <c r="O927" s="8">
        <f t="shared" si="142"/>
        <v>50</v>
      </c>
      <c r="P927" s="8">
        <f t="shared" si="143"/>
        <v>16.5</v>
      </c>
      <c r="Q927" s="9">
        <f t="shared" si="144"/>
        <v>34.475000000000001</v>
      </c>
      <c r="R927" s="9">
        <f t="shared" si="145"/>
        <v>35.625</v>
      </c>
      <c r="S927" s="9">
        <f t="shared" si="146"/>
        <v>30.425000000000001</v>
      </c>
      <c r="T927" s="9">
        <f t="shared" si="147"/>
        <v>34.125</v>
      </c>
      <c r="U927" s="8">
        <f t="shared" si="148"/>
        <v>33.508333333333333</v>
      </c>
      <c r="V927" s="8">
        <f t="shared" si="149"/>
        <v>33.662499999999994</v>
      </c>
    </row>
    <row r="928" spans="1:22" ht="13.5" x14ac:dyDescent="0.25">
      <c r="A928" s="3">
        <f>RSI!A928</f>
        <v>43357</v>
      </c>
      <c r="B928" s="2">
        <f>RSI!B928</f>
        <v>1.4037999999999999</v>
      </c>
      <c r="C928" s="2">
        <f>RSI!I928</f>
        <v>44.628627412436757</v>
      </c>
      <c r="D928" s="2">
        <f>MACD!E928</f>
        <v>-5.3416110653639048E-3</v>
      </c>
      <c r="E928" s="2">
        <f>MACD!F928</f>
        <v>-7.0413001728398712E-3</v>
      </c>
      <c r="F928" s="2">
        <f>'Moving Avg'!D928</f>
        <v>1.4251</v>
      </c>
      <c r="G928" s="2">
        <f>'Moving Avg'!F928</f>
        <v>1.4282400000000002</v>
      </c>
      <c r="H928" s="2">
        <f>'Moving Avg'!G928</f>
        <v>1.4292940000000005</v>
      </c>
      <c r="I928" s="2">
        <f>'Moving Avg'!H928</f>
        <v>1.2764149999999999</v>
      </c>
      <c r="J928" s="6" t="str">
        <f>OBV!F928</f>
        <v>BEARISH</v>
      </c>
      <c r="K928" s="6" t="str">
        <f>OBV!G928</f>
        <v>NEUTRAL</v>
      </c>
      <c r="L928" s="6" t="str">
        <f>OBV!H928</f>
        <v>CONFIRMED BEARISH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16.5</v>
      </c>
      <c r="Q928" s="9">
        <f t="shared" si="144"/>
        <v>18.725000000000001</v>
      </c>
      <c r="R928" s="9">
        <f t="shared" si="145"/>
        <v>26.625</v>
      </c>
      <c r="S928" s="9">
        <f t="shared" si="146"/>
        <v>23.675000000000001</v>
      </c>
      <c r="T928" s="9">
        <f t="shared" si="147"/>
        <v>22.875</v>
      </c>
      <c r="U928" s="8">
        <f t="shared" si="148"/>
        <v>23.008333333333336</v>
      </c>
      <c r="V928" s="8">
        <f t="shared" si="149"/>
        <v>22.975000000000001</v>
      </c>
    </row>
    <row r="929" spans="1:22" ht="13.5" x14ac:dyDescent="0.25">
      <c r="A929" s="3">
        <f>RSI!A929</f>
        <v>43360</v>
      </c>
      <c r="B929" s="2">
        <f>RSI!B929</f>
        <v>1.4226000000000001</v>
      </c>
      <c r="C929" s="2">
        <f>RSI!I929</f>
        <v>48.768102859064555</v>
      </c>
      <c r="D929" s="2">
        <f>MACD!E929</f>
        <v>-2.1453877728920823E-3</v>
      </c>
      <c r="E929" s="2">
        <f>MACD!F929</f>
        <v>-6.0621176928503133E-3</v>
      </c>
      <c r="F929" s="2">
        <f>'Moving Avg'!D929</f>
        <v>1.4175800000000001</v>
      </c>
      <c r="G929" s="2">
        <f>'Moving Avg'!F929</f>
        <v>1.428555</v>
      </c>
      <c r="H929" s="2">
        <f>'Moving Avg'!G929</f>
        <v>1.4291800000000001</v>
      </c>
      <c r="I929" s="2">
        <f>'Moving Avg'!H929</f>
        <v>1.2777999999999998</v>
      </c>
      <c r="J929" s="6" t="str">
        <f>OBV!F929</f>
        <v>BULLISH</v>
      </c>
      <c r="K929" s="6" t="str">
        <f>OBV!G929</f>
        <v>NEUTRAL</v>
      </c>
      <c r="L929" s="6" t="str">
        <f>OBV!H929</f>
        <v>BULLISH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66.5</v>
      </c>
      <c r="Q929" s="9">
        <f t="shared" si="144"/>
        <v>26.225000000000001</v>
      </c>
      <c r="R929" s="9">
        <f t="shared" si="145"/>
        <v>39.125</v>
      </c>
      <c r="S929" s="9">
        <f t="shared" si="146"/>
        <v>46.174999999999997</v>
      </c>
      <c r="T929" s="9">
        <f t="shared" si="147"/>
        <v>35.375</v>
      </c>
      <c r="U929" s="8">
        <f t="shared" si="148"/>
        <v>37.174999999999997</v>
      </c>
      <c r="V929" s="8">
        <f t="shared" si="149"/>
        <v>36.724999999999994</v>
      </c>
    </row>
    <row r="930" spans="1:22" ht="13.5" x14ac:dyDescent="0.25">
      <c r="A930" s="3">
        <f>RSI!A930</f>
        <v>43361</v>
      </c>
      <c r="B930" s="2">
        <f>RSI!B930</f>
        <v>1.3787</v>
      </c>
      <c r="C930" s="2">
        <f>RSI!I930</f>
        <v>41.050688459539494</v>
      </c>
      <c r="D930" s="2">
        <f>MACD!E930</f>
        <v>9.6339368895619337E-3</v>
      </c>
      <c r="E930" s="2">
        <f>MACD!F930</f>
        <v>-2.9229067763678639E-3</v>
      </c>
      <c r="F930" s="2">
        <f>'Moving Avg'!D930</f>
        <v>1.4100600000000001</v>
      </c>
      <c r="G930" s="2">
        <f>'Moving Avg'!F930</f>
        <v>1.4269849999999999</v>
      </c>
      <c r="H930" s="2">
        <f>'Moving Avg'!G930</f>
        <v>1.428188</v>
      </c>
      <c r="I930" s="2">
        <f>'Moving Avg'!H930</f>
        <v>1.2789109999999999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1.4226000000000001</v>
      </c>
      <c r="C931" s="2">
        <f>RSI!I931</f>
        <v>49.634054512758517</v>
      </c>
      <c r="D931" s="2">
        <f>MACD!E931</f>
        <v>1.6644132144879809E-2</v>
      </c>
      <c r="E931" s="2">
        <f>MACD!F931</f>
        <v>9.9050100788167054E-4</v>
      </c>
      <c r="F931" s="2">
        <f>'Moving Avg'!D931</f>
        <v>1.4063000000000001</v>
      </c>
      <c r="G931" s="2">
        <f>'Moving Avg'!F931</f>
        <v>1.4273</v>
      </c>
      <c r="H931" s="2">
        <f>'Moving Avg'!G931</f>
        <v>1.428194</v>
      </c>
      <c r="I931" s="2">
        <f>'Moving Avg'!H931</f>
        <v>1.280187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43363</v>
      </c>
      <c r="B932" s="2">
        <f>RSI!B932</f>
        <v>1.4100999999999999</v>
      </c>
      <c r="C932" s="2">
        <f>RSI!I932</f>
        <v>47.512674135828014</v>
      </c>
      <c r="D932" s="2">
        <f>MACD!E932</f>
        <v>1.7730819229303973E-2</v>
      </c>
      <c r="E932" s="2">
        <f>MACD!F932</f>
        <v>4.3385646521661315E-3</v>
      </c>
      <c r="F932" s="2">
        <f>'Moving Avg'!D932</f>
        <v>1.4075599999999999</v>
      </c>
      <c r="G932" s="2">
        <f>'Moving Avg'!F932</f>
        <v>1.4276149999999999</v>
      </c>
      <c r="H932" s="2">
        <f>'Moving Avg'!G932</f>
        <v>1.4279500000000001</v>
      </c>
      <c r="I932" s="2">
        <f>'Moving Avg'!H932</f>
        <v>1.2814280000000002</v>
      </c>
      <c r="J932" s="6" t="str">
        <f>OBV!F932</f>
        <v>BEARISH</v>
      </c>
      <c r="K932" s="6" t="str">
        <f>OBV!G932</f>
        <v>NEUTRAL</v>
      </c>
      <c r="L932" s="6" t="str">
        <f>OBV!H932</f>
        <v>BEARISH DIVERGENCE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43364</v>
      </c>
      <c r="B933" s="2">
        <f>RSI!B933</f>
        <v>1.4100999999999999</v>
      </c>
      <c r="C933" s="2">
        <f>RSI!I933</f>
        <v>47.512674135828014</v>
      </c>
      <c r="D933" s="2">
        <f>MACD!E933</f>
        <v>1.6813769859786554E-2</v>
      </c>
      <c r="E933" s="2">
        <f>MACD!F933</f>
        <v>6.8336056936902159E-3</v>
      </c>
      <c r="F933" s="2">
        <f>'Moving Avg'!D933</f>
        <v>1.40882</v>
      </c>
      <c r="G933" s="2">
        <f>'Moving Avg'!F933</f>
        <v>1.4279299999999999</v>
      </c>
      <c r="H933" s="2">
        <f>'Moving Avg'!G933</f>
        <v>1.4277059999999999</v>
      </c>
      <c r="I933" s="2">
        <f>'Moving Avg'!H933</f>
        <v>1.2826960000000003</v>
      </c>
      <c r="J933" s="6" t="str">
        <f>OBV!F933</f>
        <v>BEARISH</v>
      </c>
      <c r="K933" s="6" t="str">
        <f>OBV!G933</f>
        <v>NEUTRAL</v>
      </c>
      <c r="L933" s="6" t="str">
        <f>OBV!H933</f>
        <v>BEARISH DIVERGENCE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16.5</v>
      </c>
      <c r="Q933" s="9">
        <f t="shared" si="144"/>
        <v>18.725000000000001</v>
      </c>
      <c r="R933" s="9">
        <f t="shared" si="145"/>
        <v>26.625</v>
      </c>
      <c r="S933" s="9">
        <f t="shared" si="146"/>
        <v>23.675000000000001</v>
      </c>
      <c r="T933" s="9">
        <f t="shared" si="147"/>
        <v>22.875</v>
      </c>
      <c r="U933" s="8">
        <f t="shared" si="148"/>
        <v>23.008333333333336</v>
      </c>
      <c r="V933" s="8">
        <f t="shared" si="149"/>
        <v>22.975000000000001</v>
      </c>
    </row>
    <row r="934" spans="1:22" ht="13.5" x14ac:dyDescent="0.25">
      <c r="A934" s="3">
        <f>RSI!A934</f>
        <v>43367</v>
      </c>
      <c r="B934" s="2">
        <f>RSI!B934</f>
        <v>1.4100999999999999</v>
      </c>
      <c r="C934" s="2">
        <f>RSI!I934</f>
        <v>47.512674135828014</v>
      </c>
      <c r="D934" s="2">
        <f>MACD!E934</f>
        <v>2.0933303603215769E-2</v>
      </c>
      <c r="E934" s="2">
        <f>MACD!F934</f>
        <v>9.6535452755953273E-3</v>
      </c>
      <c r="F934" s="2">
        <f>'Moving Avg'!D934</f>
        <v>1.40632</v>
      </c>
      <c r="G934" s="2">
        <f>'Moving Avg'!F934</f>
        <v>1.428245</v>
      </c>
      <c r="H934" s="2">
        <f>'Moving Avg'!G934</f>
        <v>1.4274619999999998</v>
      </c>
      <c r="I934" s="2">
        <f>'Moving Avg'!H934</f>
        <v>1.2839370000000003</v>
      </c>
      <c r="J934" s="6" t="str">
        <f>OBV!F934</f>
        <v>BEARISH</v>
      </c>
      <c r="K934" s="6" t="str">
        <f>OBV!G934</f>
        <v>STRONG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33</v>
      </c>
      <c r="Q934" s="9">
        <f t="shared" si="144"/>
        <v>21.2</v>
      </c>
      <c r="R934" s="9">
        <f t="shared" si="145"/>
        <v>30.75</v>
      </c>
      <c r="S934" s="9">
        <f t="shared" si="146"/>
        <v>31.1</v>
      </c>
      <c r="T934" s="9">
        <f t="shared" si="147"/>
        <v>27</v>
      </c>
      <c r="U934" s="8">
        <f t="shared" si="148"/>
        <v>27.683333333333337</v>
      </c>
      <c r="V934" s="8">
        <f t="shared" si="149"/>
        <v>27.512500000000003</v>
      </c>
    </row>
    <row r="935" spans="1:22" ht="13.5" x14ac:dyDescent="0.25">
      <c r="A935" s="3">
        <f>RSI!A935</f>
        <v>43368</v>
      </c>
      <c r="B935" s="2">
        <f>RSI!B935</f>
        <v>1.4351</v>
      </c>
      <c r="C935" s="2">
        <f>RSI!I935</f>
        <v>52.575843499365874</v>
      </c>
      <c r="D935" s="2">
        <f>MACD!E935</f>
        <v>1.5887544529227249E-2</v>
      </c>
      <c r="E935" s="2">
        <f>MACD!F935</f>
        <v>1.0900345126321712E-2</v>
      </c>
      <c r="F935" s="2">
        <f>'Moving Avg'!D935</f>
        <v>1.4176</v>
      </c>
      <c r="G935" s="2">
        <f>'Moving Avg'!F935</f>
        <v>1.4294949999999997</v>
      </c>
      <c r="H935" s="2">
        <f>'Moving Avg'!G935</f>
        <v>1.4277179999999998</v>
      </c>
      <c r="I935" s="2">
        <f>'Moving Avg'!H935</f>
        <v>1.2853300000000001</v>
      </c>
      <c r="J935" s="6" t="str">
        <f>OBV!F935</f>
        <v>BULLISH</v>
      </c>
      <c r="K935" s="6" t="str">
        <f>OBV!G935</f>
        <v>NEUTRAL</v>
      </c>
      <c r="L935" s="6" t="str">
        <f>OBV!H935</f>
        <v>CONFIRMED BULLISH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83.5</v>
      </c>
      <c r="Q935" s="9">
        <f t="shared" si="144"/>
        <v>28.774999999999999</v>
      </c>
      <c r="R935" s="9">
        <f t="shared" si="145"/>
        <v>43.375</v>
      </c>
      <c r="S935" s="9">
        <f t="shared" si="146"/>
        <v>53.825000000000003</v>
      </c>
      <c r="T935" s="9">
        <f t="shared" si="147"/>
        <v>39.625</v>
      </c>
      <c r="U935" s="8">
        <f t="shared" si="148"/>
        <v>41.991666666666667</v>
      </c>
      <c r="V935" s="8">
        <f t="shared" si="149"/>
        <v>41.400000000000006</v>
      </c>
    </row>
    <row r="936" spans="1:22" ht="13.5" x14ac:dyDescent="0.25">
      <c r="A936" s="3">
        <f>RSI!A936</f>
        <v>43369</v>
      </c>
      <c r="B936" s="2">
        <f>RSI!B936</f>
        <v>1.4289000000000001</v>
      </c>
      <c r="C936" s="2">
        <f>RSI!I936</f>
        <v>51.25532833721892</v>
      </c>
      <c r="D936" s="2">
        <f>MACD!E936</f>
        <v>1.5859812553547403E-2</v>
      </c>
      <c r="E936" s="2">
        <f>MACD!F936</f>
        <v>1.189223861176685E-2</v>
      </c>
      <c r="F936" s="2">
        <f>'Moving Avg'!D936</f>
        <v>1.41886</v>
      </c>
      <c r="G936" s="2">
        <f>'Moving Avg'!F936</f>
        <v>1.4288699999999996</v>
      </c>
      <c r="H936" s="2">
        <f>'Moving Avg'!G936</f>
        <v>1.4278500000000001</v>
      </c>
      <c r="I936" s="2">
        <f>'Moving Avg'!H936</f>
        <v>1.2866920000000002</v>
      </c>
      <c r="J936" s="6" t="str">
        <f>OBV!F936</f>
        <v>BEARISH</v>
      </c>
      <c r="K936" s="6" t="str">
        <f>OBV!G936</f>
        <v>NEUTRAL</v>
      </c>
      <c r="L936" s="6" t="str">
        <f>OBV!H936</f>
        <v>BEARISH DIVERGENCE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16.5</v>
      </c>
      <c r="Q936" s="9">
        <f t="shared" si="144"/>
        <v>18.725000000000001</v>
      </c>
      <c r="R936" s="9">
        <f t="shared" si="145"/>
        <v>26.625</v>
      </c>
      <c r="S936" s="9">
        <f t="shared" si="146"/>
        <v>23.675000000000001</v>
      </c>
      <c r="T936" s="9">
        <f t="shared" si="147"/>
        <v>22.875</v>
      </c>
      <c r="U936" s="8">
        <f t="shared" si="148"/>
        <v>23.008333333333336</v>
      </c>
      <c r="V936" s="8">
        <f t="shared" si="149"/>
        <v>22.975000000000001</v>
      </c>
    </row>
    <row r="937" spans="1:22" ht="13.5" x14ac:dyDescent="0.25">
      <c r="A937" s="3">
        <f>RSI!A937</f>
        <v>43370</v>
      </c>
      <c r="B937" s="2">
        <f>RSI!B937</f>
        <v>1.4100999999999999</v>
      </c>
      <c r="C937" s="2">
        <f>RSI!I937</f>
        <v>47.370135219880794</v>
      </c>
      <c r="D937" s="2">
        <f>MACD!E937</f>
        <v>1.1407773968002743E-2</v>
      </c>
      <c r="E937" s="2">
        <f>MACD!F937</f>
        <v>1.1795345683014029E-2</v>
      </c>
      <c r="F937" s="2">
        <f>'Moving Avg'!D937</f>
        <v>1.41886</v>
      </c>
      <c r="G937" s="2">
        <f>'Moving Avg'!F937</f>
        <v>1.4279299999999997</v>
      </c>
      <c r="H937" s="2">
        <f>'Moving Avg'!G937</f>
        <v>1.4276060000000002</v>
      </c>
      <c r="I937" s="2">
        <f>'Moving Avg'!H937</f>
        <v>1.2880145000000001</v>
      </c>
      <c r="J937" s="6" t="str">
        <f>OBV!F937</f>
        <v>BEARISH</v>
      </c>
      <c r="K937" s="6" t="str">
        <f>OBV!G937</f>
        <v>STRONG</v>
      </c>
      <c r="L937" s="6" t="str">
        <f>OBV!H937</f>
        <v>NEUTRAL</v>
      </c>
      <c r="M937" s="8">
        <f t="shared" si="140"/>
        <v>25</v>
      </c>
      <c r="N937" s="8">
        <f t="shared" si="141"/>
        <v>45</v>
      </c>
      <c r="O937" s="8">
        <f t="shared" si="142"/>
        <v>50</v>
      </c>
      <c r="P937" s="8">
        <f t="shared" si="143"/>
        <v>33</v>
      </c>
      <c r="Q937" s="9">
        <f t="shared" si="144"/>
        <v>36.950000000000003</v>
      </c>
      <c r="R937" s="9">
        <f t="shared" si="145"/>
        <v>39.75</v>
      </c>
      <c r="S937" s="9">
        <f t="shared" si="146"/>
        <v>37.85</v>
      </c>
      <c r="T937" s="9">
        <f t="shared" si="147"/>
        <v>38.25</v>
      </c>
      <c r="U937" s="8">
        <f t="shared" si="148"/>
        <v>38.183333333333337</v>
      </c>
      <c r="V937" s="8">
        <f t="shared" si="149"/>
        <v>38.200000000000003</v>
      </c>
    </row>
    <row r="938" spans="1:22" ht="13.5" x14ac:dyDescent="0.25">
      <c r="A938" s="3">
        <f>RSI!A938</f>
        <v>43371</v>
      </c>
      <c r="B938" s="2">
        <f>RSI!B938</f>
        <v>1.3787</v>
      </c>
      <c r="C938" s="2">
        <f>RSI!I938</f>
        <v>41.686507952872581</v>
      </c>
      <c r="D938" s="2">
        <f>MACD!E938</f>
        <v>1.0043837481117146E-2</v>
      </c>
      <c r="E938" s="2">
        <f>MACD!F938</f>
        <v>1.1445044042634654E-2</v>
      </c>
      <c r="F938" s="2">
        <f>'Moving Avg'!D938</f>
        <v>1.4125800000000002</v>
      </c>
      <c r="G938" s="2">
        <f>'Moving Avg'!F938</f>
        <v>1.4251099999999997</v>
      </c>
      <c r="H938" s="2">
        <f>'Moving Avg'!G938</f>
        <v>1.4267339999999999</v>
      </c>
      <c r="I938" s="2">
        <f>'Moving Avg'!H938</f>
        <v>1.28918</v>
      </c>
      <c r="J938" s="6" t="str">
        <f>OBV!F938</f>
        <v>BEARISH</v>
      </c>
      <c r="K938" s="6" t="str">
        <f>OBV!G938</f>
        <v>STRONG</v>
      </c>
      <c r="L938" s="6" t="str">
        <f>OBV!H938</f>
        <v>CONFIRMED BEARISH</v>
      </c>
      <c r="M938" s="8">
        <f t="shared" si="140"/>
        <v>25</v>
      </c>
      <c r="N938" s="8">
        <f t="shared" si="141"/>
        <v>45</v>
      </c>
      <c r="O938" s="8">
        <f t="shared" si="142"/>
        <v>50</v>
      </c>
      <c r="P938" s="8">
        <f t="shared" si="143"/>
        <v>33</v>
      </c>
      <c r="Q938" s="9">
        <f t="shared" si="144"/>
        <v>36.950000000000003</v>
      </c>
      <c r="R938" s="9">
        <f t="shared" si="145"/>
        <v>39.75</v>
      </c>
      <c r="S938" s="9">
        <f t="shared" si="146"/>
        <v>37.85</v>
      </c>
      <c r="T938" s="9">
        <f t="shared" si="147"/>
        <v>38.25</v>
      </c>
      <c r="U938" s="8">
        <f t="shared" si="148"/>
        <v>38.183333333333337</v>
      </c>
      <c r="V938" s="8">
        <f t="shared" si="149"/>
        <v>38.200000000000003</v>
      </c>
    </row>
    <row r="939" spans="1:22" ht="13.5" x14ac:dyDescent="0.25">
      <c r="A939" s="3">
        <f>RSI!A939</f>
        <v>43374</v>
      </c>
      <c r="B939" s="2">
        <f>RSI!B939</f>
        <v>1.3411</v>
      </c>
      <c r="C939" s="2">
        <f>RSI!I939</f>
        <v>36.100772756509279</v>
      </c>
      <c r="D939" s="2">
        <f>MACD!E939</f>
        <v>1.4824299350581605E-2</v>
      </c>
      <c r="E939" s="2">
        <f>MACD!F939</f>
        <v>1.2120895104224046E-2</v>
      </c>
      <c r="F939" s="2">
        <f>'Moving Avg'!D939</f>
        <v>1.3987799999999999</v>
      </c>
      <c r="G939" s="2">
        <f>'Moving Avg'!F939</f>
        <v>1.4200949999999999</v>
      </c>
      <c r="H939" s="2">
        <f>'Moving Avg'!G939</f>
        <v>1.4252299999999998</v>
      </c>
      <c r="I939" s="2">
        <f>'Moving Avg'!H939</f>
        <v>1.2901575000000001</v>
      </c>
      <c r="J939" s="6" t="str">
        <f>OBV!F939</f>
        <v>BEARISH</v>
      </c>
      <c r="K939" s="6" t="str">
        <f>OBV!G939</f>
        <v>STRONG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33</v>
      </c>
      <c r="Q939" s="9">
        <f t="shared" si="144"/>
        <v>21.2</v>
      </c>
      <c r="R939" s="9">
        <f t="shared" si="145"/>
        <v>30.75</v>
      </c>
      <c r="S939" s="9">
        <f t="shared" si="146"/>
        <v>31.1</v>
      </c>
      <c r="T939" s="9">
        <f t="shared" si="147"/>
        <v>27</v>
      </c>
      <c r="U939" s="8">
        <f t="shared" si="148"/>
        <v>27.683333333333337</v>
      </c>
      <c r="V939" s="8">
        <f t="shared" si="149"/>
        <v>27.512500000000003</v>
      </c>
    </row>
    <row r="940" spans="1:22" ht="13.5" x14ac:dyDescent="0.25">
      <c r="A940" s="3">
        <f>RSI!A940</f>
        <v>43375</v>
      </c>
      <c r="B940" s="2">
        <f>RSI!B940</f>
        <v>1.3286</v>
      </c>
      <c r="C940" s="2">
        <f>RSI!I940</f>
        <v>34.448208628955186</v>
      </c>
      <c r="D940" s="2">
        <f>MACD!E940</f>
        <v>1.3501592275654062E-2</v>
      </c>
      <c r="E940" s="2">
        <f>MACD!F940</f>
        <v>1.239703453851005E-2</v>
      </c>
      <c r="F940" s="2">
        <f>'Moving Avg'!D940</f>
        <v>1.3774799999999998</v>
      </c>
      <c r="G940" s="2">
        <f>'Moving Avg'!F940</f>
        <v>1.4125749999999999</v>
      </c>
      <c r="H940" s="2">
        <f>'Moving Avg'!G940</f>
        <v>1.4233559999999996</v>
      </c>
      <c r="I940" s="2">
        <f>'Moving Avg'!H940</f>
        <v>1.2910725000000003</v>
      </c>
      <c r="J940" s="6" t="str">
        <f>OBV!F940</f>
        <v>BEARISH</v>
      </c>
      <c r="K940" s="6" t="str">
        <f>OBV!G940</f>
        <v>STRONG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33</v>
      </c>
      <c r="Q940" s="9">
        <f t="shared" si="144"/>
        <v>21.2</v>
      </c>
      <c r="R940" s="9">
        <f t="shared" si="145"/>
        <v>30.75</v>
      </c>
      <c r="S940" s="9">
        <f t="shared" si="146"/>
        <v>31.1</v>
      </c>
      <c r="T940" s="9">
        <f t="shared" si="147"/>
        <v>27</v>
      </c>
      <c r="U940" s="8">
        <f t="shared" si="148"/>
        <v>27.683333333333337</v>
      </c>
      <c r="V940" s="8">
        <f t="shared" si="149"/>
        <v>27.512500000000003</v>
      </c>
    </row>
    <row r="941" spans="1:22" ht="13.5" x14ac:dyDescent="0.25">
      <c r="A941" s="3">
        <f>RSI!A941</f>
        <v>43376</v>
      </c>
      <c r="B941" s="2">
        <f>RSI!B941</f>
        <v>1.3161</v>
      </c>
      <c r="C941" s="2">
        <f>RSI!I941</f>
        <v>32.829776709539601</v>
      </c>
      <c r="D941" s="2">
        <f>MACD!E941</f>
        <v>2.0562131265090766E-2</v>
      </c>
      <c r="E941" s="2">
        <f>MACD!F941</f>
        <v>1.4030053883826193E-2</v>
      </c>
      <c r="F941" s="2">
        <f>'Moving Avg'!D941</f>
        <v>1.3549199999999999</v>
      </c>
      <c r="G941" s="2">
        <f>'Moving Avg'!F941</f>
        <v>1.4044300000000001</v>
      </c>
      <c r="H941" s="2">
        <f>'Moving Avg'!G941</f>
        <v>1.4213519999999997</v>
      </c>
      <c r="I941" s="2">
        <f>'Moving Avg'!H941</f>
        <v>1.2919525000000005</v>
      </c>
      <c r="J941" s="6" t="str">
        <f>OBV!F941</f>
        <v>BEARISH</v>
      </c>
      <c r="K941" s="6" t="str">
        <f>OBV!G941</f>
        <v>STRONG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33</v>
      </c>
      <c r="Q941" s="9">
        <f t="shared" si="144"/>
        <v>21.2</v>
      </c>
      <c r="R941" s="9">
        <f t="shared" si="145"/>
        <v>30.75</v>
      </c>
      <c r="S941" s="9">
        <f t="shared" si="146"/>
        <v>31.1</v>
      </c>
      <c r="T941" s="9">
        <f t="shared" si="147"/>
        <v>27</v>
      </c>
      <c r="U941" s="8">
        <f t="shared" si="148"/>
        <v>27.683333333333337</v>
      </c>
      <c r="V941" s="8">
        <f t="shared" si="149"/>
        <v>27.512500000000003</v>
      </c>
    </row>
    <row r="942" spans="1:22" ht="13.5" x14ac:dyDescent="0.25">
      <c r="A942" s="3">
        <f>RSI!A942</f>
        <v>43377</v>
      </c>
      <c r="B942" s="2">
        <f>RSI!B942</f>
        <v>1.3098000000000001</v>
      </c>
      <c r="C942" s="2">
        <f>RSI!I942</f>
        <v>32.013428948288791</v>
      </c>
      <c r="D942" s="2">
        <f>MACD!E942</f>
        <v>2.5616831256642936E-2</v>
      </c>
      <c r="E942" s="2">
        <f>MACD!F942</f>
        <v>1.6347409358389541E-2</v>
      </c>
      <c r="F942" s="2">
        <f>'Moving Avg'!D942</f>
        <v>1.3348599999999999</v>
      </c>
      <c r="G942" s="2">
        <f>'Moving Avg'!F942</f>
        <v>1.3978499999999998</v>
      </c>
      <c r="H942" s="2">
        <f>'Moving Avg'!G942</f>
        <v>1.4192219999999998</v>
      </c>
      <c r="I942" s="2">
        <f>'Moving Avg'!H942</f>
        <v>1.2928280000000001</v>
      </c>
      <c r="J942" s="6" t="str">
        <f>OBV!F942</f>
        <v>BEARISH</v>
      </c>
      <c r="K942" s="6" t="str">
        <f>OBV!G942</f>
        <v>STRONG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33</v>
      </c>
      <c r="Q942" s="9">
        <f t="shared" si="144"/>
        <v>21.2</v>
      </c>
      <c r="R942" s="9">
        <f t="shared" si="145"/>
        <v>30.75</v>
      </c>
      <c r="S942" s="9">
        <f t="shared" si="146"/>
        <v>31.1</v>
      </c>
      <c r="T942" s="9">
        <f t="shared" si="147"/>
        <v>27</v>
      </c>
      <c r="U942" s="8">
        <f t="shared" si="148"/>
        <v>27.683333333333337</v>
      </c>
      <c r="V942" s="8">
        <f t="shared" si="149"/>
        <v>27.512500000000003</v>
      </c>
    </row>
    <row r="943" spans="1:22" ht="13.5" x14ac:dyDescent="0.25">
      <c r="A943" s="3">
        <f>RSI!A943</f>
        <v>43378</v>
      </c>
      <c r="B943" s="2">
        <f>RSI!B943</f>
        <v>1.3473999999999999</v>
      </c>
      <c r="C943" s="2">
        <f>RSI!I943</f>
        <v>41.381942300317036</v>
      </c>
      <c r="D943" s="2">
        <f>MACD!E943</f>
        <v>2.7642971349663537E-2</v>
      </c>
      <c r="E943" s="2">
        <f>MACD!F943</f>
        <v>1.8606521756644338E-2</v>
      </c>
      <c r="F943" s="2">
        <f>'Moving Avg'!D943</f>
        <v>1.3286000000000002</v>
      </c>
      <c r="G943" s="2">
        <f>'Moving Avg'!F943</f>
        <v>1.393775</v>
      </c>
      <c r="H943" s="2">
        <f>'Moving Avg'!G943</f>
        <v>1.4179639999999996</v>
      </c>
      <c r="I943" s="2">
        <f>'Moving Avg'!H943</f>
        <v>1.2939460000000003</v>
      </c>
      <c r="J943" s="6" t="str">
        <f>OBV!F943</f>
        <v>BEARISH</v>
      </c>
      <c r="K943" s="6" t="str">
        <f>OBV!G943</f>
        <v>STRONG</v>
      </c>
      <c r="L943" s="6" t="str">
        <f>OBV!H943</f>
        <v>CONFIRMED BEARISH</v>
      </c>
      <c r="M943" s="8">
        <f t="shared" si="140"/>
        <v>25</v>
      </c>
      <c r="N943" s="8">
        <f t="shared" si="141"/>
        <v>0</v>
      </c>
      <c r="O943" s="8">
        <f t="shared" si="142"/>
        <v>50</v>
      </c>
      <c r="P943" s="8">
        <f t="shared" si="143"/>
        <v>33</v>
      </c>
      <c r="Q943" s="9">
        <f t="shared" si="144"/>
        <v>21.2</v>
      </c>
      <c r="R943" s="9">
        <f t="shared" si="145"/>
        <v>30.75</v>
      </c>
      <c r="S943" s="9">
        <f t="shared" si="146"/>
        <v>31.1</v>
      </c>
      <c r="T943" s="9">
        <f t="shared" si="147"/>
        <v>27</v>
      </c>
      <c r="U943" s="8">
        <f t="shared" si="148"/>
        <v>27.683333333333337</v>
      </c>
      <c r="V943" s="8">
        <f t="shared" si="149"/>
        <v>27.512500000000003</v>
      </c>
    </row>
    <row r="944" spans="1:22" ht="13.5" x14ac:dyDescent="0.25">
      <c r="A944" s="3">
        <f>RSI!A944</f>
        <v>43381</v>
      </c>
      <c r="B944" s="2">
        <f>RSI!B944</f>
        <v>1.3098000000000001</v>
      </c>
      <c r="C944" s="2">
        <f>RSI!I944</f>
        <v>36.034450477347001</v>
      </c>
      <c r="D944" s="2">
        <f>MACD!E944</f>
        <v>3.2415098529669173E-2</v>
      </c>
      <c r="E944" s="2">
        <f>MACD!F944</f>
        <v>2.1368237111249307E-2</v>
      </c>
      <c r="F944" s="2">
        <f>'Moving Avg'!D944</f>
        <v>1.3223400000000001</v>
      </c>
      <c r="G944" s="2">
        <f>'Moving Avg'!F944</f>
        <v>1.3862549999999998</v>
      </c>
      <c r="H944" s="2">
        <f>'Moving Avg'!G944</f>
        <v>1.4149559999999997</v>
      </c>
      <c r="I944" s="2">
        <f>'Moving Avg'!H944</f>
        <v>1.2948215000000003</v>
      </c>
      <c r="J944" s="6" t="str">
        <f>OBV!F944</f>
        <v>BEARISH</v>
      </c>
      <c r="K944" s="6" t="str">
        <f>OBV!G944</f>
        <v>STRONG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50</v>
      </c>
      <c r="P944" s="8">
        <f t="shared" si="143"/>
        <v>33</v>
      </c>
      <c r="Q944" s="9">
        <f t="shared" si="144"/>
        <v>21.2</v>
      </c>
      <c r="R944" s="9">
        <f t="shared" si="145"/>
        <v>30.75</v>
      </c>
      <c r="S944" s="9">
        <f t="shared" si="146"/>
        <v>31.1</v>
      </c>
      <c r="T944" s="9">
        <f t="shared" si="147"/>
        <v>27</v>
      </c>
      <c r="U944" s="8">
        <f t="shared" si="148"/>
        <v>27.683333333333337</v>
      </c>
      <c r="V944" s="8">
        <f t="shared" si="149"/>
        <v>27.512500000000003</v>
      </c>
    </row>
    <row r="945" spans="1:22" ht="13.5" x14ac:dyDescent="0.25">
      <c r="A945" s="3">
        <f>RSI!A945</f>
        <v>43382</v>
      </c>
      <c r="B945" s="2">
        <f>RSI!B945</f>
        <v>1.3349</v>
      </c>
      <c r="C945" s="2">
        <f>RSI!I945</f>
        <v>41.47165949697429</v>
      </c>
      <c r="D945" s="2">
        <f>MACD!E945</f>
        <v>3.8914456308537737E-2</v>
      </c>
      <c r="E945" s="2">
        <f>MACD!F945</f>
        <v>2.4877480950706993E-2</v>
      </c>
      <c r="F945" s="2">
        <f>'Moving Avg'!D945</f>
        <v>1.3236000000000001</v>
      </c>
      <c r="G945" s="2">
        <f>'Moving Avg'!F945</f>
        <v>1.382185</v>
      </c>
      <c r="H945" s="2">
        <f>'Moving Avg'!G945</f>
        <v>1.4125759999999996</v>
      </c>
      <c r="I945" s="2">
        <f>'Moving Avg'!H945</f>
        <v>1.2957955000000001</v>
      </c>
      <c r="J945" s="6" t="str">
        <f>OBV!F945</f>
        <v>BEARISH</v>
      </c>
      <c r="K945" s="6" t="str">
        <f>OBV!G945</f>
        <v>STRONG</v>
      </c>
      <c r="L945" s="6" t="str">
        <f>OBV!H945</f>
        <v>BEARISH DIVERGENCE</v>
      </c>
      <c r="M945" s="8">
        <f t="shared" si="140"/>
        <v>25</v>
      </c>
      <c r="N945" s="8">
        <f t="shared" si="141"/>
        <v>0</v>
      </c>
      <c r="O945" s="8">
        <f t="shared" si="142"/>
        <v>50</v>
      </c>
      <c r="P945" s="8">
        <f t="shared" si="143"/>
        <v>33</v>
      </c>
      <c r="Q945" s="9">
        <f t="shared" si="144"/>
        <v>21.2</v>
      </c>
      <c r="R945" s="9">
        <f t="shared" si="145"/>
        <v>30.75</v>
      </c>
      <c r="S945" s="9">
        <f t="shared" si="146"/>
        <v>31.1</v>
      </c>
      <c r="T945" s="9">
        <f t="shared" si="147"/>
        <v>27</v>
      </c>
      <c r="U945" s="8">
        <f t="shared" si="148"/>
        <v>27.683333333333337</v>
      </c>
      <c r="V945" s="8">
        <f t="shared" si="149"/>
        <v>27.512500000000003</v>
      </c>
    </row>
    <row r="946" spans="1:22" ht="13.5" x14ac:dyDescent="0.25">
      <c r="A946" s="3">
        <f>RSI!A946</f>
        <v>43383</v>
      </c>
      <c r="B946" s="2">
        <f>RSI!B946</f>
        <v>1.3349</v>
      </c>
      <c r="C946" s="2">
        <f>RSI!I946</f>
        <v>41.47165949697429</v>
      </c>
      <c r="D946" s="2">
        <f>MACD!E946</f>
        <v>4.3751110336898824E-2</v>
      </c>
      <c r="E946" s="2">
        <f>MACD!F946</f>
        <v>2.8652206827945358E-2</v>
      </c>
      <c r="F946" s="2">
        <f>'Moving Avg'!D946</f>
        <v>1.3273600000000001</v>
      </c>
      <c r="G946" s="2">
        <f>'Moving Avg'!F946</f>
        <v>1.3768600000000002</v>
      </c>
      <c r="H946" s="2">
        <f>'Moving Avg'!G946</f>
        <v>1.4104460000000001</v>
      </c>
      <c r="I946" s="2">
        <f>'Moving Avg'!H946</f>
        <v>1.2970965000000001</v>
      </c>
      <c r="J946" s="6" t="str">
        <f>OBV!F946</f>
        <v>BEARISH</v>
      </c>
      <c r="K946" s="6" t="str">
        <f>OBV!G946</f>
        <v>STRONG</v>
      </c>
      <c r="L946" s="6" t="str">
        <f>OBV!H946</f>
        <v>BEARISH DIVERGENCE</v>
      </c>
      <c r="M946" s="8">
        <f t="shared" si="140"/>
        <v>25</v>
      </c>
      <c r="N946" s="8">
        <f t="shared" si="141"/>
        <v>0</v>
      </c>
      <c r="O946" s="8">
        <f t="shared" si="142"/>
        <v>50</v>
      </c>
      <c r="P946" s="8">
        <f t="shared" si="143"/>
        <v>33</v>
      </c>
      <c r="Q946" s="9">
        <f t="shared" si="144"/>
        <v>21.2</v>
      </c>
      <c r="R946" s="9">
        <f t="shared" si="145"/>
        <v>30.75</v>
      </c>
      <c r="S946" s="9">
        <f t="shared" si="146"/>
        <v>31.1</v>
      </c>
      <c r="T946" s="9">
        <f t="shared" si="147"/>
        <v>27</v>
      </c>
      <c r="U946" s="8">
        <f t="shared" si="148"/>
        <v>27.683333333333337</v>
      </c>
      <c r="V946" s="8">
        <f t="shared" si="149"/>
        <v>27.512500000000003</v>
      </c>
    </row>
    <row r="947" spans="1:22" ht="13.5" x14ac:dyDescent="0.25">
      <c r="A947" s="3">
        <f>RSI!A947</f>
        <v>43384</v>
      </c>
      <c r="B947" s="2">
        <f>RSI!B947</f>
        <v>1.3286</v>
      </c>
      <c r="C947" s="2">
        <f>RSI!I947</f>
        <v>40.470271894657131</v>
      </c>
      <c r="D947" s="2">
        <f>MACD!E947</f>
        <v>4.5687507534766914E-2</v>
      </c>
      <c r="E947" s="2">
        <f>MACD!F947</f>
        <v>3.205926696930967E-2</v>
      </c>
      <c r="F947" s="2">
        <f>'Moving Avg'!D947</f>
        <v>1.3311199999999999</v>
      </c>
      <c r="G947" s="2">
        <f>'Moving Avg'!F947</f>
        <v>1.3731000000000002</v>
      </c>
      <c r="H947" s="2">
        <f>'Moving Avg'!G947</f>
        <v>1.4079400000000002</v>
      </c>
      <c r="I947" s="2">
        <f>'Moving Avg'!H947</f>
        <v>1.297798</v>
      </c>
      <c r="J947" s="6" t="str">
        <f>OBV!F947</f>
        <v>BEARISH</v>
      </c>
      <c r="K947" s="6" t="str">
        <f>OBV!G947</f>
        <v>NEUTRAL</v>
      </c>
      <c r="L947" s="6" t="str">
        <f>OBV!H947</f>
        <v>BEARISH DIVERGENCE</v>
      </c>
      <c r="M947" s="8">
        <f t="shared" si="140"/>
        <v>25</v>
      </c>
      <c r="N947" s="8">
        <f t="shared" si="141"/>
        <v>0</v>
      </c>
      <c r="O947" s="8">
        <f t="shared" si="142"/>
        <v>50</v>
      </c>
      <c r="P947" s="8">
        <f t="shared" si="143"/>
        <v>16.5</v>
      </c>
      <c r="Q947" s="9">
        <f t="shared" si="144"/>
        <v>18.725000000000001</v>
      </c>
      <c r="R947" s="9">
        <f t="shared" si="145"/>
        <v>26.625</v>
      </c>
      <c r="S947" s="9">
        <f t="shared" si="146"/>
        <v>23.675000000000001</v>
      </c>
      <c r="T947" s="9">
        <f t="shared" si="147"/>
        <v>22.875</v>
      </c>
      <c r="U947" s="8">
        <f t="shared" si="148"/>
        <v>23.008333333333336</v>
      </c>
      <c r="V947" s="8">
        <f t="shared" si="149"/>
        <v>22.975000000000001</v>
      </c>
    </row>
    <row r="948" spans="1:22" ht="13.5" x14ac:dyDescent="0.25">
      <c r="A948" s="3">
        <f>RSI!A948</f>
        <v>43385</v>
      </c>
      <c r="B948" s="2">
        <f>RSI!B948</f>
        <v>1.3286</v>
      </c>
      <c r="C948" s="2">
        <f>RSI!I948</f>
        <v>40.470271894657131</v>
      </c>
      <c r="D948" s="2">
        <f>MACD!E948</f>
        <v>4.2781978187971026E-2</v>
      </c>
      <c r="E948" s="2">
        <f>MACD!F948</f>
        <v>3.4203809213041947E-2</v>
      </c>
      <c r="F948" s="2">
        <f>'Moving Avg'!D948</f>
        <v>1.3273600000000001</v>
      </c>
      <c r="G948" s="2">
        <f>'Moving Avg'!F948</f>
        <v>1.3693400000000002</v>
      </c>
      <c r="H948" s="2">
        <f>'Moving Avg'!G948</f>
        <v>1.4056839999999999</v>
      </c>
      <c r="I948" s="2">
        <f>'Moving Avg'!H948</f>
        <v>1.2984995000000001</v>
      </c>
      <c r="J948" s="6" t="str">
        <f>OBV!F948</f>
        <v>BEARISH</v>
      </c>
      <c r="K948" s="6" t="str">
        <f>OBV!G948</f>
        <v>STRONG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50</v>
      </c>
      <c r="P948" s="8">
        <f t="shared" si="143"/>
        <v>33</v>
      </c>
      <c r="Q948" s="9">
        <f t="shared" si="144"/>
        <v>21.2</v>
      </c>
      <c r="R948" s="9">
        <f t="shared" si="145"/>
        <v>30.75</v>
      </c>
      <c r="S948" s="9">
        <f t="shared" si="146"/>
        <v>31.1</v>
      </c>
      <c r="T948" s="9">
        <f t="shared" si="147"/>
        <v>27</v>
      </c>
      <c r="U948" s="8">
        <f t="shared" si="148"/>
        <v>27.683333333333337</v>
      </c>
      <c r="V948" s="8">
        <f t="shared" si="149"/>
        <v>27.512500000000003</v>
      </c>
    </row>
    <row r="949" spans="1:22" ht="13.5" x14ac:dyDescent="0.25">
      <c r="A949" s="3">
        <f>RSI!A949</f>
        <v>43389</v>
      </c>
      <c r="B949" s="2">
        <f>RSI!B949</f>
        <v>1.3286</v>
      </c>
      <c r="C949" s="2">
        <f>RSI!I949</f>
        <v>40.470271894657138</v>
      </c>
      <c r="D949" s="2">
        <f>MACD!E949</f>
        <v>3.4804347181929041E-2</v>
      </c>
      <c r="E949" s="2">
        <f>MACD!F949</f>
        <v>3.4323916806819371E-2</v>
      </c>
      <c r="F949" s="2">
        <f>'Moving Avg'!D949</f>
        <v>1.3311199999999999</v>
      </c>
      <c r="G949" s="2">
        <f>'Moving Avg'!F949</f>
        <v>1.3646400000000003</v>
      </c>
      <c r="H949" s="2">
        <f>'Moving Avg'!G949</f>
        <v>1.4034279999999999</v>
      </c>
      <c r="I949" s="2">
        <f>'Moving Avg'!H949</f>
        <v>1.2992010000000003</v>
      </c>
      <c r="J949" s="6" t="str">
        <f>OBV!F949</f>
        <v>BEARISH</v>
      </c>
      <c r="K949" s="6" t="str">
        <f>OBV!G949</f>
        <v>NEUTRAL</v>
      </c>
      <c r="L949" s="6" t="str">
        <f>OBV!H949</f>
        <v>BEARISH DIVERGENCE</v>
      </c>
      <c r="M949" s="8">
        <f t="shared" si="140"/>
        <v>25</v>
      </c>
      <c r="N949" s="8">
        <f t="shared" si="141"/>
        <v>0</v>
      </c>
      <c r="O949" s="8">
        <f t="shared" si="142"/>
        <v>50</v>
      </c>
      <c r="P949" s="8">
        <f t="shared" si="143"/>
        <v>16.5</v>
      </c>
      <c r="Q949" s="9">
        <f t="shared" si="144"/>
        <v>18.725000000000001</v>
      </c>
      <c r="R949" s="9">
        <f t="shared" si="145"/>
        <v>26.625</v>
      </c>
      <c r="S949" s="9">
        <f t="shared" si="146"/>
        <v>23.675000000000001</v>
      </c>
      <c r="T949" s="9">
        <f t="shared" si="147"/>
        <v>22.875</v>
      </c>
      <c r="U949" s="8">
        <f t="shared" si="148"/>
        <v>23.008333333333336</v>
      </c>
      <c r="V949" s="8">
        <f t="shared" si="149"/>
        <v>22.975000000000001</v>
      </c>
    </row>
    <row r="950" spans="1:22" ht="13.5" x14ac:dyDescent="0.25">
      <c r="A950" s="3">
        <f>RSI!A950</f>
        <v>43390</v>
      </c>
      <c r="B950" s="2">
        <f>RSI!B950</f>
        <v>1.3286</v>
      </c>
      <c r="C950" s="2">
        <f>RSI!I950</f>
        <v>40.470271894657138</v>
      </c>
      <c r="D950" s="2">
        <f>MACD!E950</f>
        <v>2.6376808961446674E-2</v>
      </c>
      <c r="E950" s="2">
        <f>MACD!F950</f>
        <v>3.2734495237744833E-2</v>
      </c>
      <c r="F950" s="2">
        <f>'Moving Avg'!D950</f>
        <v>1.3298599999999998</v>
      </c>
      <c r="G950" s="2">
        <f>'Moving Avg'!F950</f>
        <v>1.3621350000000003</v>
      </c>
      <c r="H950" s="2">
        <f>'Moving Avg'!G950</f>
        <v>1.4011719999999996</v>
      </c>
      <c r="I950" s="2">
        <f>'Moving Avg'!H950</f>
        <v>1.2999025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25</v>
      </c>
      <c r="N950" s="8">
        <f t="shared" si="141"/>
        <v>45</v>
      </c>
      <c r="O950" s="8">
        <f t="shared" si="142"/>
        <v>50</v>
      </c>
      <c r="P950" s="8">
        <f t="shared" si="143"/>
        <v>16.5</v>
      </c>
      <c r="Q950" s="9">
        <f t="shared" si="144"/>
        <v>34.475000000000001</v>
      </c>
      <c r="R950" s="9">
        <f t="shared" si="145"/>
        <v>35.625</v>
      </c>
      <c r="S950" s="9">
        <f t="shared" si="146"/>
        <v>30.425000000000001</v>
      </c>
      <c r="T950" s="9">
        <f t="shared" si="147"/>
        <v>34.125</v>
      </c>
      <c r="U950" s="8">
        <f t="shared" si="148"/>
        <v>33.508333333333333</v>
      </c>
      <c r="V950" s="8">
        <f t="shared" si="149"/>
        <v>33.662499999999994</v>
      </c>
    </row>
    <row r="951" spans="1:22" ht="13.5" x14ac:dyDescent="0.25">
      <c r="A951" s="3">
        <f>RSI!A951</f>
        <v>43391</v>
      </c>
      <c r="B951" s="2">
        <f>RSI!B951</f>
        <v>1.3286</v>
      </c>
      <c r="C951" s="2">
        <f>RSI!I951</f>
        <v>40.470271894657138</v>
      </c>
      <c r="D951" s="2">
        <f>MACD!E951</f>
        <v>1.7550369512790098E-2</v>
      </c>
      <c r="E951" s="2">
        <f>MACD!F951</f>
        <v>2.9697670092753887E-2</v>
      </c>
      <c r="F951" s="2">
        <f>'Moving Avg'!D951</f>
        <v>1.3286</v>
      </c>
      <c r="G951" s="2">
        <f>'Moving Avg'!F951</f>
        <v>1.3574350000000004</v>
      </c>
      <c r="H951" s="2">
        <f>'Moving Avg'!G951</f>
        <v>1.3996679999999995</v>
      </c>
      <c r="I951" s="2">
        <f>'Moving Avg'!H951</f>
        <v>1.3007545000000003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25</v>
      </c>
      <c r="N951" s="8">
        <f t="shared" si="141"/>
        <v>45</v>
      </c>
      <c r="O951" s="8">
        <f t="shared" si="142"/>
        <v>50</v>
      </c>
      <c r="P951" s="8">
        <f t="shared" si="143"/>
        <v>16.5</v>
      </c>
      <c r="Q951" s="9">
        <f t="shared" si="144"/>
        <v>34.475000000000001</v>
      </c>
      <c r="R951" s="9">
        <f t="shared" si="145"/>
        <v>35.625</v>
      </c>
      <c r="S951" s="9">
        <f t="shared" si="146"/>
        <v>30.425000000000001</v>
      </c>
      <c r="T951" s="9">
        <f t="shared" si="147"/>
        <v>34.125</v>
      </c>
      <c r="U951" s="8">
        <f t="shared" si="148"/>
        <v>33.508333333333333</v>
      </c>
      <c r="V951" s="8">
        <f t="shared" si="149"/>
        <v>33.662499999999994</v>
      </c>
    </row>
    <row r="952" spans="1:22" ht="13.5" x14ac:dyDescent="0.25">
      <c r="A952" s="3">
        <f>RSI!A952</f>
        <v>43392</v>
      </c>
      <c r="B952" s="2">
        <f>RSI!B952</f>
        <v>1.3349</v>
      </c>
      <c r="C952" s="2">
        <f>RSI!I952</f>
        <v>42.482038966003081</v>
      </c>
      <c r="D952" s="2">
        <f>MACD!E952</f>
        <v>8.856716161132816E-3</v>
      </c>
      <c r="E952" s="2">
        <f>MACD!F952</f>
        <v>2.5529479306429674E-2</v>
      </c>
      <c r="F952" s="2">
        <f>'Moving Avg'!D952</f>
        <v>1.32986</v>
      </c>
      <c r="G952" s="2">
        <f>'Moving Avg'!F952</f>
        <v>1.3536750000000004</v>
      </c>
      <c r="H952" s="2">
        <f>'Moving Avg'!G952</f>
        <v>1.3985399999999999</v>
      </c>
      <c r="I952" s="2">
        <f>'Moving Avg'!H952</f>
        <v>1.3016680000000003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45</v>
      </c>
      <c r="O952" s="8">
        <f t="shared" si="142"/>
        <v>50</v>
      </c>
      <c r="P952" s="8">
        <f t="shared" si="143"/>
        <v>83.5</v>
      </c>
      <c r="Q952" s="9">
        <f t="shared" si="144"/>
        <v>44.524999999999999</v>
      </c>
      <c r="R952" s="9">
        <f t="shared" si="145"/>
        <v>52.375</v>
      </c>
      <c r="S952" s="9">
        <f t="shared" si="146"/>
        <v>60.575000000000003</v>
      </c>
      <c r="T952" s="9">
        <f t="shared" si="147"/>
        <v>50.875</v>
      </c>
      <c r="U952" s="8">
        <f t="shared" si="148"/>
        <v>52.491666666666674</v>
      </c>
      <c r="V952" s="8">
        <f t="shared" si="149"/>
        <v>52.087500000000006</v>
      </c>
    </row>
    <row r="953" spans="1:22" ht="13.5" x14ac:dyDescent="0.25">
      <c r="A953" s="3">
        <f>RSI!A953</f>
        <v>43395</v>
      </c>
      <c r="B953" s="2">
        <f>RSI!B953</f>
        <v>1.3725000000000001</v>
      </c>
      <c r="C953" s="2">
        <f>RSI!I953</f>
        <v>52.745987525908212</v>
      </c>
      <c r="D953" s="2">
        <f>MACD!E953</f>
        <v>4.6579083652631414E-3</v>
      </c>
      <c r="E953" s="2">
        <f>MACD!F953</f>
        <v>2.1355165118196368E-2</v>
      </c>
      <c r="F953" s="2">
        <f>'Moving Avg'!D953</f>
        <v>1.3386400000000003</v>
      </c>
      <c r="G953" s="2">
        <f>'Moving Avg'!F953</f>
        <v>1.3517950000000005</v>
      </c>
      <c r="H953" s="2">
        <f>'Moving Avg'!G953</f>
        <v>1.3975379999999999</v>
      </c>
      <c r="I953" s="2">
        <f>'Moving Avg'!H953</f>
        <v>1.3026795000000002</v>
      </c>
      <c r="J953" s="6" t="str">
        <f>OBV!F953</f>
        <v>BULLISH</v>
      </c>
      <c r="K953" s="6" t="str">
        <f>OBV!G953</f>
        <v>WEAK</v>
      </c>
      <c r="L953" s="6" t="str">
        <f>OBV!H953</f>
        <v>CONFIRMED BULLISH</v>
      </c>
      <c r="M953" s="8">
        <f t="shared" si="140"/>
        <v>25</v>
      </c>
      <c r="N953" s="8">
        <f t="shared" si="141"/>
        <v>45</v>
      </c>
      <c r="O953" s="8">
        <f t="shared" si="142"/>
        <v>50</v>
      </c>
      <c r="P953" s="8">
        <f t="shared" si="143"/>
        <v>67</v>
      </c>
      <c r="Q953" s="9">
        <f t="shared" si="144"/>
        <v>42.05</v>
      </c>
      <c r="R953" s="9">
        <f t="shared" si="145"/>
        <v>48.25</v>
      </c>
      <c r="S953" s="9">
        <f t="shared" si="146"/>
        <v>53.150000000000006</v>
      </c>
      <c r="T953" s="9">
        <f t="shared" si="147"/>
        <v>46.75</v>
      </c>
      <c r="U953" s="8">
        <f t="shared" si="148"/>
        <v>47.816666666666663</v>
      </c>
      <c r="V953" s="8">
        <f t="shared" si="149"/>
        <v>47.55</v>
      </c>
    </row>
    <row r="954" spans="1:22" ht="13.5" x14ac:dyDescent="0.25">
      <c r="A954" s="3">
        <f>RSI!A954</f>
        <v>43396</v>
      </c>
      <c r="B954" s="2">
        <f>RSI!B954</f>
        <v>1.4162999999999999</v>
      </c>
      <c r="C954" s="2">
        <f>RSI!I954</f>
        <v>61.389452777235299</v>
      </c>
      <c r="D954" s="2">
        <f>MACD!E954</f>
        <v>-7.999937154181902E-3</v>
      </c>
      <c r="E954" s="2">
        <f>MACD!F954</f>
        <v>1.5484144663720716E-2</v>
      </c>
      <c r="F954" s="2">
        <f>'Moving Avg'!D954</f>
        <v>1.3561799999999997</v>
      </c>
      <c r="G954" s="2">
        <f>'Moving Avg'!F954</f>
        <v>1.3521050000000003</v>
      </c>
      <c r="H954" s="2">
        <f>'Moving Avg'!G954</f>
        <v>1.3966600000000002</v>
      </c>
      <c r="I954" s="2">
        <f>'Moving Avg'!H954</f>
        <v>1.3039699999999999</v>
      </c>
      <c r="J954" s="6" t="str">
        <f>OBV!F954</f>
        <v>BULLISH</v>
      </c>
      <c r="K954" s="6" t="str">
        <f>OBV!G954</f>
        <v>WEAK</v>
      </c>
      <c r="L954" s="6" t="str">
        <f>OBV!H954</f>
        <v>CONFIRMED BULLISH</v>
      </c>
      <c r="M954" s="8">
        <f t="shared" si="140"/>
        <v>25</v>
      </c>
      <c r="N954" s="8">
        <f t="shared" si="141"/>
        <v>100</v>
      </c>
      <c r="O954" s="8">
        <f t="shared" si="142"/>
        <v>50</v>
      </c>
      <c r="P954" s="8">
        <f t="shared" si="143"/>
        <v>67</v>
      </c>
      <c r="Q954" s="9">
        <f t="shared" si="144"/>
        <v>61.3</v>
      </c>
      <c r="R954" s="9">
        <f t="shared" si="145"/>
        <v>59.25</v>
      </c>
      <c r="S954" s="9">
        <f t="shared" si="146"/>
        <v>61.400000000000006</v>
      </c>
      <c r="T954" s="9">
        <f t="shared" si="147"/>
        <v>60.5</v>
      </c>
      <c r="U954" s="8">
        <f t="shared" si="148"/>
        <v>60.65</v>
      </c>
      <c r="V954" s="8">
        <f t="shared" si="149"/>
        <v>60.612499999999997</v>
      </c>
    </row>
    <row r="955" spans="1:22" ht="13.5" x14ac:dyDescent="0.25">
      <c r="A955" s="3">
        <f>RSI!A955</f>
        <v>43397</v>
      </c>
      <c r="B955" s="2">
        <f>RSI!B955</f>
        <v>1.4414</v>
      </c>
      <c r="C955" s="2">
        <f>RSI!I955</f>
        <v>65.305874398744066</v>
      </c>
      <c r="D955" s="2">
        <f>MACD!E955</f>
        <v>-1.7037281226064183E-2</v>
      </c>
      <c r="E955" s="2">
        <f>MACD!F955</f>
        <v>8.979859485763738E-3</v>
      </c>
      <c r="F955" s="2">
        <f>'Moving Avg'!D955</f>
        <v>1.3787399999999999</v>
      </c>
      <c r="G955" s="2">
        <f>'Moving Avg'!F955</f>
        <v>1.3524200000000004</v>
      </c>
      <c r="H955" s="2">
        <f>'Moving Avg'!G955</f>
        <v>1.3961580000000005</v>
      </c>
      <c r="I955" s="2">
        <f>'Moving Avg'!H955</f>
        <v>1.3053259999999998</v>
      </c>
      <c r="J955" s="6" t="str">
        <f>OBV!F955</f>
        <v>BULLISH</v>
      </c>
      <c r="K955" s="6" t="str">
        <f>OBV!G955</f>
        <v>WEAK</v>
      </c>
      <c r="L955" s="6" t="str">
        <f>OBV!H955</f>
        <v>CONFIRMED BULLISH</v>
      </c>
      <c r="M955" s="8">
        <f t="shared" si="140"/>
        <v>25</v>
      </c>
      <c r="N955" s="8">
        <f t="shared" si="141"/>
        <v>100</v>
      </c>
      <c r="O955" s="8">
        <f t="shared" si="142"/>
        <v>50</v>
      </c>
      <c r="P955" s="8">
        <f t="shared" si="143"/>
        <v>67</v>
      </c>
      <c r="Q955" s="9">
        <f t="shared" si="144"/>
        <v>61.3</v>
      </c>
      <c r="R955" s="9">
        <f t="shared" si="145"/>
        <v>59.25</v>
      </c>
      <c r="S955" s="9">
        <f t="shared" si="146"/>
        <v>61.400000000000006</v>
      </c>
      <c r="T955" s="9">
        <f t="shared" si="147"/>
        <v>60.5</v>
      </c>
      <c r="U955" s="8">
        <f t="shared" si="148"/>
        <v>60.65</v>
      </c>
      <c r="V955" s="8">
        <f t="shared" si="149"/>
        <v>60.612499999999997</v>
      </c>
    </row>
    <row r="956" spans="1:22" ht="13.5" x14ac:dyDescent="0.25">
      <c r="A956" s="3">
        <f>RSI!A956</f>
        <v>43398</v>
      </c>
      <c r="B956" s="2">
        <f>RSI!B956</f>
        <v>1.5290999999999999</v>
      </c>
      <c r="C956" s="2">
        <f>RSI!I956</f>
        <v>74.889812394997932</v>
      </c>
      <c r="D956" s="2">
        <f>MACD!E956</f>
        <v>-3.1633635912284408E-2</v>
      </c>
      <c r="E956" s="2">
        <f>MACD!F956</f>
        <v>8.5716040615410865E-4</v>
      </c>
      <c r="F956" s="2">
        <f>'Moving Avg'!D956</f>
        <v>1.4188399999999999</v>
      </c>
      <c r="G956" s="2">
        <f>'Moving Avg'!F956</f>
        <v>1.3574300000000001</v>
      </c>
      <c r="H956" s="2">
        <f>'Moving Avg'!G956</f>
        <v>1.3976620000000006</v>
      </c>
      <c r="I956" s="2">
        <f>'Moving Avg'!H956</f>
        <v>1.3071205000000001</v>
      </c>
      <c r="J956" s="6" t="str">
        <f>OBV!F956</f>
        <v>BULLISH</v>
      </c>
      <c r="K956" s="6" t="str">
        <f>OBV!G956</f>
        <v>WEAK</v>
      </c>
      <c r="L956" s="6" t="str">
        <f>OBV!H956</f>
        <v>CONFIRMED BULLISH</v>
      </c>
      <c r="M956" s="8">
        <f t="shared" si="140"/>
        <v>0</v>
      </c>
      <c r="N956" s="8">
        <f t="shared" si="141"/>
        <v>100</v>
      </c>
      <c r="O956" s="8">
        <f t="shared" si="142"/>
        <v>50</v>
      </c>
      <c r="P956" s="8">
        <f t="shared" si="143"/>
        <v>67</v>
      </c>
      <c r="Q956" s="9">
        <f t="shared" si="144"/>
        <v>52.55</v>
      </c>
      <c r="R956" s="9">
        <f t="shared" si="145"/>
        <v>54.25</v>
      </c>
      <c r="S956" s="9">
        <f t="shared" si="146"/>
        <v>57.650000000000006</v>
      </c>
      <c r="T956" s="9">
        <f t="shared" si="147"/>
        <v>54.25</v>
      </c>
      <c r="U956" s="8">
        <f t="shared" si="148"/>
        <v>54.816666666666663</v>
      </c>
      <c r="V956" s="8">
        <f t="shared" si="149"/>
        <v>54.674999999999997</v>
      </c>
    </row>
    <row r="957" spans="1:22" ht="13.5" x14ac:dyDescent="0.25">
      <c r="A957" s="3">
        <f>RSI!A957</f>
        <v>43399</v>
      </c>
      <c r="B957" s="2">
        <f>RSI!B957</f>
        <v>1.5918000000000001</v>
      </c>
      <c r="C957" s="2">
        <f>RSI!I957</f>
        <v>79.293758159299657</v>
      </c>
      <c r="D957" s="2">
        <f>MACD!E957</f>
        <v>-5.0535809687388245E-2</v>
      </c>
      <c r="E957" s="2">
        <f>MACD!F957</f>
        <v>-9.421433612554363E-3</v>
      </c>
      <c r="F957" s="2">
        <f>'Moving Avg'!D957</f>
        <v>1.4702199999999999</v>
      </c>
      <c r="G957" s="2">
        <f>'Moving Avg'!F957</f>
        <v>1.3665149999999999</v>
      </c>
      <c r="H957" s="2">
        <f>'Moving Avg'!G957</f>
        <v>1.4009200000000004</v>
      </c>
      <c r="I957" s="2">
        <f>'Moving Avg'!H957</f>
        <v>1.3093785</v>
      </c>
      <c r="J957" s="6" t="str">
        <f>OBV!F957</f>
        <v>BULLISH</v>
      </c>
      <c r="K957" s="6" t="str">
        <f>OBV!G957</f>
        <v>WEAK</v>
      </c>
      <c r="L957" s="6" t="str">
        <f>OBV!H957</f>
        <v>CONFIRMED BULLISH</v>
      </c>
      <c r="M957" s="8">
        <f t="shared" si="140"/>
        <v>0</v>
      </c>
      <c r="N957" s="8">
        <f t="shared" si="141"/>
        <v>100</v>
      </c>
      <c r="O957" s="8">
        <f t="shared" si="142"/>
        <v>50</v>
      </c>
      <c r="P957" s="8">
        <f t="shared" si="143"/>
        <v>67</v>
      </c>
      <c r="Q957" s="9">
        <f t="shared" si="144"/>
        <v>52.55</v>
      </c>
      <c r="R957" s="9">
        <f t="shared" si="145"/>
        <v>54.25</v>
      </c>
      <c r="S957" s="9">
        <f t="shared" si="146"/>
        <v>57.650000000000006</v>
      </c>
      <c r="T957" s="9">
        <f t="shared" si="147"/>
        <v>54.25</v>
      </c>
      <c r="U957" s="8">
        <f t="shared" si="148"/>
        <v>54.816666666666663</v>
      </c>
      <c r="V957" s="8">
        <f t="shared" si="149"/>
        <v>54.674999999999997</v>
      </c>
    </row>
    <row r="958" spans="1:22" ht="13.5" x14ac:dyDescent="0.25">
      <c r="A958" s="3">
        <f>RSI!A958</f>
        <v>43402</v>
      </c>
      <c r="B958" s="2">
        <f>RSI!B958</f>
        <v>1.6356999999999999</v>
      </c>
      <c r="C958" s="2">
        <f>RSI!I958</f>
        <v>81.712197456815545</v>
      </c>
      <c r="D958" s="2">
        <f>MACD!E958</f>
        <v>-7.10205804834112E-2</v>
      </c>
      <c r="E958" s="2">
        <f>MACD!F958</f>
        <v>-2.1741262986725733E-2</v>
      </c>
      <c r="F958" s="2">
        <f>'Moving Avg'!D958</f>
        <v>1.5228600000000001</v>
      </c>
      <c r="G958" s="2">
        <f>'Moving Avg'!F958</f>
        <v>1.379365</v>
      </c>
      <c r="H958" s="2">
        <f>'Moving Avg'!G958</f>
        <v>1.4051820000000004</v>
      </c>
      <c r="I958" s="2">
        <f>'Moving Avg'!H958</f>
        <v>1.311736</v>
      </c>
      <c r="J958" s="6" t="str">
        <f>OBV!F958</f>
        <v>BULLISH</v>
      </c>
      <c r="K958" s="6" t="str">
        <f>OBV!G958</f>
        <v>WEAK</v>
      </c>
      <c r="L958" s="6" t="str">
        <f>OBV!H958</f>
        <v>CONFIRMED BULLISH</v>
      </c>
      <c r="M958" s="8">
        <f t="shared" si="140"/>
        <v>0</v>
      </c>
      <c r="N958" s="8">
        <f t="shared" si="141"/>
        <v>100</v>
      </c>
      <c r="O958" s="8">
        <f t="shared" si="142"/>
        <v>50</v>
      </c>
      <c r="P958" s="8">
        <f t="shared" si="143"/>
        <v>67</v>
      </c>
      <c r="Q958" s="9">
        <f t="shared" si="144"/>
        <v>52.55</v>
      </c>
      <c r="R958" s="9">
        <f t="shared" si="145"/>
        <v>54.25</v>
      </c>
      <c r="S958" s="9">
        <f t="shared" si="146"/>
        <v>57.650000000000006</v>
      </c>
      <c r="T958" s="9">
        <f t="shared" si="147"/>
        <v>54.25</v>
      </c>
      <c r="U958" s="8">
        <f t="shared" si="148"/>
        <v>54.816666666666663</v>
      </c>
      <c r="V958" s="8">
        <f t="shared" si="149"/>
        <v>54.674999999999997</v>
      </c>
    </row>
    <row r="959" spans="1:22" ht="13.5" x14ac:dyDescent="0.25">
      <c r="A959" s="3">
        <f>RSI!A959</f>
        <v>43403</v>
      </c>
      <c r="B959" s="2">
        <f>RSI!B959</f>
        <v>1.6733</v>
      </c>
      <c r="C959" s="2">
        <f>RSI!I959</f>
        <v>83.490759469050673</v>
      </c>
      <c r="D959" s="2">
        <f>MACD!E959</f>
        <v>-9.254545127250724E-2</v>
      </c>
      <c r="E959" s="2">
        <f>MACD!F959</f>
        <v>-3.5902100643882037E-2</v>
      </c>
      <c r="F959" s="2">
        <f>'Moving Avg'!D959</f>
        <v>1.5742600000000002</v>
      </c>
      <c r="G959" s="2">
        <f>'Moving Avg'!F959</f>
        <v>1.395975</v>
      </c>
      <c r="H959" s="2">
        <f>'Moving Avg'!G959</f>
        <v>1.4103220000000001</v>
      </c>
      <c r="I959" s="2">
        <f>'Moving Avg'!H959</f>
        <v>1.3142814999999999</v>
      </c>
      <c r="J959" s="6" t="str">
        <f>OBV!F959</f>
        <v>BULLISH</v>
      </c>
      <c r="K959" s="6" t="str">
        <f>OBV!G959</f>
        <v>WEAK</v>
      </c>
      <c r="L959" s="6" t="str">
        <f>OBV!H959</f>
        <v>CONFIRMED BULLISH</v>
      </c>
      <c r="M959" s="8">
        <f t="shared" si="140"/>
        <v>0</v>
      </c>
      <c r="N959" s="8">
        <f t="shared" si="141"/>
        <v>100</v>
      </c>
      <c r="O959" s="8">
        <f t="shared" si="142"/>
        <v>50</v>
      </c>
      <c r="P959" s="8">
        <f t="shared" si="143"/>
        <v>67</v>
      </c>
      <c r="Q959" s="9">
        <f t="shared" si="144"/>
        <v>52.55</v>
      </c>
      <c r="R959" s="9">
        <f t="shared" si="145"/>
        <v>54.25</v>
      </c>
      <c r="S959" s="9">
        <f t="shared" si="146"/>
        <v>57.650000000000006</v>
      </c>
      <c r="T959" s="9">
        <f t="shared" si="147"/>
        <v>54.25</v>
      </c>
      <c r="U959" s="8">
        <f t="shared" si="148"/>
        <v>54.816666666666663</v>
      </c>
      <c r="V959" s="8">
        <f t="shared" si="149"/>
        <v>54.674999999999997</v>
      </c>
    </row>
    <row r="960" spans="1:22" ht="13.5" x14ac:dyDescent="0.25">
      <c r="A960" s="3">
        <f>RSI!A960</f>
        <v>43404</v>
      </c>
      <c r="B960" s="2">
        <f>RSI!B960</f>
        <v>1.7234</v>
      </c>
      <c r="C960" s="2">
        <f>RSI!I960</f>
        <v>85.512541193979771</v>
      </c>
      <c r="D960" s="2">
        <f>MACD!E960</f>
        <v>-0.11599433350017496</v>
      </c>
      <c r="E960" s="2">
        <f>MACD!F960</f>
        <v>-5.1920547215140625E-2</v>
      </c>
      <c r="F960" s="2">
        <f>'Moving Avg'!D960</f>
        <v>1.63066</v>
      </c>
      <c r="G960" s="2">
        <f>'Moving Avg'!F960</f>
        <v>1.4157150000000001</v>
      </c>
      <c r="H960" s="2">
        <f>'Moving Avg'!G960</f>
        <v>1.4165880000000002</v>
      </c>
      <c r="I960" s="2">
        <f>'Moving Avg'!H960</f>
        <v>1.3170474999999999</v>
      </c>
      <c r="J960" s="6" t="str">
        <f>OBV!F960</f>
        <v>BULLISH</v>
      </c>
      <c r="K960" s="6" t="str">
        <f>OBV!G960</f>
        <v>WEAK</v>
      </c>
      <c r="L960" s="6" t="str">
        <f>OBV!H960</f>
        <v>CONFIRMED BULLISH</v>
      </c>
      <c r="M960" s="8">
        <f t="shared" si="140"/>
        <v>0</v>
      </c>
      <c r="N960" s="8">
        <f t="shared" si="141"/>
        <v>100</v>
      </c>
      <c r="O960" s="8">
        <f t="shared" si="142"/>
        <v>50</v>
      </c>
      <c r="P960" s="8">
        <f t="shared" si="143"/>
        <v>67</v>
      </c>
      <c r="Q960" s="9">
        <f t="shared" si="144"/>
        <v>52.55</v>
      </c>
      <c r="R960" s="9">
        <f t="shared" si="145"/>
        <v>54.25</v>
      </c>
      <c r="S960" s="9">
        <f t="shared" si="146"/>
        <v>57.650000000000006</v>
      </c>
      <c r="T960" s="9">
        <f t="shared" si="147"/>
        <v>54.25</v>
      </c>
      <c r="U960" s="8">
        <f t="shared" si="148"/>
        <v>54.816666666666663</v>
      </c>
      <c r="V960" s="8">
        <f t="shared" si="149"/>
        <v>54.674999999999997</v>
      </c>
    </row>
    <row r="961" spans="1:22" ht="13.5" x14ac:dyDescent="0.25">
      <c r="A961" s="3">
        <f>RSI!A961</f>
        <v>43405</v>
      </c>
      <c r="B961" s="2">
        <f>RSI!B961</f>
        <v>1.7484999999999999</v>
      </c>
      <c r="C961" s="2">
        <f>RSI!I961</f>
        <v>86.410451349084468</v>
      </c>
      <c r="D961" s="2">
        <f>MACD!E961</f>
        <v>-0.13940249668709215</v>
      </c>
      <c r="E961" s="2">
        <f>MACD!F961</f>
        <v>-6.9416937109530924E-2</v>
      </c>
      <c r="F961" s="2">
        <f>'Moving Avg'!D961</f>
        <v>1.6745399999999999</v>
      </c>
      <c r="G961" s="2">
        <f>'Moving Avg'!F961</f>
        <v>1.4373350000000003</v>
      </c>
      <c r="H961" s="2">
        <f>'Moving Avg'!G961</f>
        <v>1.4232319999999998</v>
      </c>
      <c r="I961" s="2">
        <f>'Moving Avg'!H961</f>
        <v>1.3199089999999998</v>
      </c>
      <c r="J961" s="6" t="str">
        <f>OBV!F961</f>
        <v>BULLISH</v>
      </c>
      <c r="K961" s="6" t="str">
        <f>OBV!G961</f>
        <v>WEAK</v>
      </c>
      <c r="L961" s="6" t="str">
        <f>OBV!H961</f>
        <v>CONFIRMED BULLISH</v>
      </c>
      <c r="M961" s="8">
        <f t="shared" si="140"/>
        <v>0</v>
      </c>
      <c r="N961" s="8">
        <f t="shared" si="141"/>
        <v>100</v>
      </c>
      <c r="O961" s="8">
        <f t="shared" si="142"/>
        <v>50</v>
      </c>
      <c r="P961" s="8">
        <f t="shared" si="143"/>
        <v>67</v>
      </c>
      <c r="Q961" s="9">
        <f t="shared" si="144"/>
        <v>52.55</v>
      </c>
      <c r="R961" s="9">
        <f t="shared" si="145"/>
        <v>54.25</v>
      </c>
      <c r="S961" s="9">
        <f t="shared" si="146"/>
        <v>57.650000000000006</v>
      </c>
      <c r="T961" s="9">
        <f t="shared" si="147"/>
        <v>54.25</v>
      </c>
      <c r="U961" s="8">
        <f t="shared" si="148"/>
        <v>54.816666666666663</v>
      </c>
      <c r="V961" s="8">
        <f t="shared" si="149"/>
        <v>54.674999999999997</v>
      </c>
    </row>
    <row r="962" spans="1:22" ht="13.5" x14ac:dyDescent="0.25">
      <c r="A962" s="3">
        <f>RSI!A962</f>
        <v>43406</v>
      </c>
      <c r="B962" s="2">
        <f>RSI!B962</f>
        <v>1.7673000000000001</v>
      </c>
      <c r="C962" s="2">
        <f>RSI!I962</f>
        <v>87.057486829478535</v>
      </c>
      <c r="D962" s="2">
        <f>MACD!E962</f>
        <v>-0.16136214024735973</v>
      </c>
      <c r="E962" s="2">
        <f>MACD!F962</f>
        <v>-8.7805977737096697E-2</v>
      </c>
      <c r="F962" s="2">
        <f>'Moving Avg'!D962</f>
        <v>1.7096399999999998</v>
      </c>
      <c r="G962" s="2">
        <f>'Moving Avg'!F962</f>
        <v>1.46021</v>
      </c>
      <c r="H962" s="2">
        <f>'Moving Avg'!G962</f>
        <v>1.4305020000000002</v>
      </c>
      <c r="I962" s="2">
        <f>'Moving Avg'!H962</f>
        <v>1.3228344999999999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0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55.024999999999999</v>
      </c>
      <c r="R962" s="9">
        <f t="shared" si="145"/>
        <v>58.375</v>
      </c>
      <c r="S962" s="9">
        <f t="shared" si="146"/>
        <v>65.075000000000003</v>
      </c>
      <c r="T962" s="9">
        <f t="shared" si="147"/>
        <v>58.375</v>
      </c>
      <c r="U962" s="8">
        <f t="shared" si="148"/>
        <v>59.491666666666674</v>
      </c>
      <c r="V962" s="8">
        <f t="shared" si="149"/>
        <v>59.212500000000006</v>
      </c>
    </row>
    <row r="963" spans="1:22" ht="13.5" x14ac:dyDescent="0.25">
      <c r="A963" s="3">
        <f>RSI!A963</f>
        <v>43409</v>
      </c>
      <c r="B963" s="2">
        <f>RSI!B963</f>
        <v>1.736</v>
      </c>
      <c r="C963" s="2">
        <f>RSI!I963</f>
        <v>80.210122813870044</v>
      </c>
      <c r="D963" s="2">
        <f>MACD!E963</f>
        <v>-0.17355260582594667</v>
      </c>
      <c r="E963" s="2">
        <f>MACD!F963</f>
        <v>-0.10495530335486669</v>
      </c>
      <c r="F963" s="2">
        <f>'Moving Avg'!D963</f>
        <v>1.7297</v>
      </c>
      <c r="G963" s="2">
        <f>'Moving Avg'!F963</f>
        <v>1.4796400000000001</v>
      </c>
      <c r="H963" s="2">
        <f>'Moving Avg'!G963</f>
        <v>1.4371460000000005</v>
      </c>
      <c r="I963" s="2">
        <f>'Moving Avg'!H963</f>
        <v>1.3255729999999997</v>
      </c>
      <c r="J963" s="6" t="str">
        <f>OBV!F963</f>
        <v>BEARISH</v>
      </c>
      <c r="K963" s="6" t="str">
        <f>OBV!G963</f>
        <v>NEUTRAL</v>
      </c>
      <c r="L963" s="6" t="str">
        <f>OBV!H963</f>
        <v>BEARISH DIVERGENCE</v>
      </c>
      <c r="M963" s="8">
        <f t="shared" si="150"/>
        <v>0</v>
      </c>
      <c r="N963" s="8">
        <f t="shared" si="151"/>
        <v>100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44.975000000000001</v>
      </c>
      <c r="R963" s="9">
        <f t="shared" ref="R963:R1026" si="155">M963*0.2+N963*0.2+O963*0.35+P963*0.25</f>
        <v>41.625</v>
      </c>
      <c r="S963" s="9">
        <f t="shared" ref="S963:S1026" si="156">M963*0.15+N963*0.15+O963*0.25+P963*0.45</f>
        <v>34.924999999999997</v>
      </c>
      <c r="T963" s="9">
        <f t="shared" ref="T963:T1026" si="157">0.25*SUM(M963:P963)</f>
        <v>41.625</v>
      </c>
      <c r="U963" s="8">
        <f t="shared" ref="U963:U1026" si="158">SUM(Q963:S963)/3</f>
        <v>40.508333333333333</v>
      </c>
      <c r="V963" s="8">
        <f t="shared" ref="V963:V1026" si="159">SUM(Q963:T963)/4</f>
        <v>40.787499999999994</v>
      </c>
    </row>
    <row r="964" spans="1:22" ht="13.5" x14ac:dyDescent="0.25">
      <c r="A964" s="3">
        <f>RSI!A964</f>
        <v>43410</v>
      </c>
      <c r="B964" s="2">
        <f>RSI!B964</f>
        <v>1.6608000000000001</v>
      </c>
      <c r="C964" s="2">
        <f>RSI!I964</f>
        <v>66.647093737551955</v>
      </c>
      <c r="D964" s="2">
        <f>MACD!E964</f>
        <v>-0.1729593511558829</v>
      </c>
      <c r="E964" s="2">
        <f>MACD!F964</f>
        <v>-0.11855611291506993</v>
      </c>
      <c r="F964" s="2">
        <f>'Moving Avg'!D964</f>
        <v>1.7271999999999998</v>
      </c>
      <c r="G964" s="2">
        <f>'Moving Avg'!F964</f>
        <v>1.4971900000000002</v>
      </c>
      <c r="H964" s="2">
        <f>'Moving Avg'!G964</f>
        <v>1.442286</v>
      </c>
      <c r="I964" s="2">
        <f>'Moving Avg'!H964</f>
        <v>1.3279354999999997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16.5</v>
      </c>
      <c r="Q964" s="9">
        <f t="shared" si="154"/>
        <v>53.725000000000001</v>
      </c>
      <c r="R964" s="9">
        <f t="shared" si="155"/>
        <v>46.625</v>
      </c>
      <c r="S964" s="9">
        <f t="shared" si="156"/>
        <v>38.674999999999997</v>
      </c>
      <c r="T964" s="9">
        <f t="shared" si="157"/>
        <v>47.875</v>
      </c>
      <c r="U964" s="8">
        <f t="shared" si="158"/>
        <v>46.341666666666661</v>
      </c>
      <c r="V964" s="8">
        <f t="shared" si="159"/>
        <v>46.724999999999994</v>
      </c>
    </row>
    <row r="965" spans="1:22" ht="13.5" x14ac:dyDescent="0.25">
      <c r="A965" s="3">
        <f>RSI!A965</f>
        <v>43411</v>
      </c>
      <c r="B965" s="2">
        <f>RSI!B965</f>
        <v>1.6858</v>
      </c>
      <c r="C965" s="2">
        <f>RSI!I965</f>
        <v>68.550981981769965</v>
      </c>
      <c r="D965" s="2">
        <f>MACD!E965</f>
        <v>-0.17130014192827314</v>
      </c>
      <c r="E965" s="2">
        <f>MACD!F965</f>
        <v>-0.12910491871771057</v>
      </c>
      <c r="F965" s="2">
        <f>'Moving Avg'!D965</f>
        <v>1.7196799999999999</v>
      </c>
      <c r="G965" s="2">
        <f>'Moving Avg'!F965</f>
        <v>1.5147349999999999</v>
      </c>
      <c r="H965" s="2">
        <f>'Moving Avg'!G965</f>
        <v>1.4478</v>
      </c>
      <c r="I965" s="2">
        <f>'Moving Avg'!H965</f>
        <v>1.3303629999999995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16.5</v>
      </c>
      <c r="Q965" s="9">
        <f t="shared" si="154"/>
        <v>53.725000000000001</v>
      </c>
      <c r="R965" s="9">
        <f t="shared" si="155"/>
        <v>46.625</v>
      </c>
      <c r="S965" s="9">
        <f t="shared" si="156"/>
        <v>38.674999999999997</v>
      </c>
      <c r="T965" s="9">
        <f t="shared" si="157"/>
        <v>47.875</v>
      </c>
      <c r="U965" s="8">
        <f t="shared" si="158"/>
        <v>46.341666666666661</v>
      </c>
      <c r="V965" s="8">
        <f t="shared" si="159"/>
        <v>46.724999999999994</v>
      </c>
    </row>
    <row r="966" spans="1:22" ht="13.5" x14ac:dyDescent="0.25">
      <c r="A966" s="3">
        <f>RSI!A966</f>
        <v>43412</v>
      </c>
      <c r="B966" s="2">
        <f>RSI!B966</f>
        <v>1.6418999999999999</v>
      </c>
      <c r="C966" s="2">
        <f>RSI!I966</f>
        <v>61.871988240382407</v>
      </c>
      <c r="D966" s="2">
        <f>MACD!E966</f>
        <v>-0.15408907895019408</v>
      </c>
      <c r="E966" s="2">
        <f>MACD!F966</f>
        <v>-0.13410175076420727</v>
      </c>
      <c r="F966" s="2">
        <f>'Moving Avg'!D966</f>
        <v>1.6983599999999999</v>
      </c>
      <c r="G966" s="2">
        <f>'Moving Avg'!F966</f>
        <v>1.5300850000000001</v>
      </c>
      <c r="H966" s="2">
        <f>'Moving Avg'!G966</f>
        <v>1.45181</v>
      </c>
      <c r="I966" s="2">
        <f>'Moving Avg'!H966</f>
        <v>1.3326009999999997</v>
      </c>
      <c r="J966" s="6" t="str">
        <f>OBV!F966</f>
        <v>BEARISH</v>
      </c>
      <c r="K966" s="6" t="str">
        <f>OBV!G966</f>
        <v>STRONG</v>
      </c>
      <c r="L966" s="6" t="str">
        <f>OBV!H966</f>
        <v>CONFIRMED BEARISH</v>
      </c>
      <c r="M966" s="8">
        <f t="shared" si="150"/>
        <v>25</v>
      </c>
      <c r="N966" s="8">
        <f t="shared" si="151"/>
        <v>45</v>
      </c>
      <c r="O966" s="8">
        <f t="shared" si="152"/>
        <v>50</v>
      </c>
      <c r="P966" s="8">
        <f t="shared" si="153"/>
        <v>33</v>
      </c>
      <c r="Q966" s="9">
        <f t="shared" si="154"/>
        <v>36.950000000000003</v>
      </c>
      <c r="R966" s="9">
        <f t="shared" si="155"/>
        <v>39.75</v>
      </c>
      <c r="S966" s="9">
        <f t="shared" si="156"/>
        <v>37.85</v>
      </c>
      <c r="T966" s="9">
        <f t="shared" si="157"/>
        <v>38.25</v>
      </c>
      <c r="U966" s="8">
        <f t="shared" si="158"/>
        <v>38.183333333333337</v>
      </c>
      <c r="V966" s="8">
        <f t="shared" si="159"/>
        <v>38.200000000000003</v>
      </c>
    </row>
    <row r="967" spans="1:22" ht="13.5" x14ac:dyDescent="0.25">
      <c r="A967" s="3">
        <f>RSI!A967</f>
        <v>43413</v>
      </c>
      <c r="B967" s="2">
        <f>RSI!B967</f>
        <v>1.5981000000000001</v>
      </c>
      <c r="C967" s="2">
        <f>RSI!I967</f>
        <v>56.008628167835994</v>
      </c>
      <c r="D967" s="2">
        <f>MACD!E967</f>
        <v>-0.12724349879414687</v>
      </c>
      <c r="E967" s="2">
        <f>MACD!F967</f>
        <v>-0.1327301003701952</v>
      </c>
      <c r="F967" s="2">
        <f>'Moving Avg'!D967</f>
        <v>1.66452</v>
      </c>
      <c r="G967" s="2">
        <f>'Moving Avg'!F967</f>
        <v>1.5435599999999998</v>
      </c>
      <c r="H967" s="2">
        <f>'Moving Avg'!G967</f>
        <v>1.4551940000000001</v>
      </c>
      <c r="I967" s="2">
        <f>'Moving Avg'!H967</f>
        <v>1.3345899999999995</v>
      </c>
      <c r="J967" s="6" t="str">
        <f>OBV!F967</f>
        <v>BEARISH</v>
      </c>
      <c r="K967" s="6" t="str">
        <f>OBV!G967</f>
        <v>STRONG</v>
      </c>
      <c r="L967" s="6" t="str">
        <f>OBV!H967</f>
        <v>CONFIRMED BEARISH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33</v>
      </c>
      <c r="Q967" s="9">
        <f t="shared" si="154"/>
        <v>21.2</v>
      </c>
      <c r="R967" s="9">
        <f t="shared" si="155"/>
        <v>30.75</v>
      </c>
      <c r="S967" s="9">
        <f t="shared" si="156"/>
        <v>31.1</v>
      </c>
      <c r="T967" s="9">
        <f t="shared" si="157"/>
        <v>27</v>
      </c>
      <c r="U967" s="8">
        <f t="shared" si="158"/>
        <v>27.683333333333337</v>
      </c>
      <c r="V967" s="8">
        <f t="shared" si="159"/>
        <v>27.512500000000003</v>
      </c>
    </row>
    <row r="968" spans="1:22" ht="13.5" x14ac:dyDescent="0.25">
      <c r="A968" s="3">
        <f>RSI!A968</f>
        <v>43416</v>
      </c>
      <c r="B968" s="2">
        <f>RSI!B968</f>
        <v>1.6418999999999999</v>
      </c>
      <c r="C968" s="2">
        <f>RSI!I968</f>
        <v>60.082441685327979</v>
      </c>
      <c r="D968" s="2">
        <f>MACD!E968</f>
        <v>-0.10132296164859267</v>
      </c>
      <c r="E968" s="2">
        <f>MACD!F968</f>
        <v>-0.1264486726258747</v>
      </c>
      <c r="F968" s="2">
        <f>'Moving Avg'!D968</f>
        <v>1.6457000000000002</v>
      </c>
      <c r="G968" s="2">
        <f>'Moving Avg'!F968</f>
        <v>1.5592249999999999</v>
      </c>
      <c r="H968" s="2">
        <f>'Moving Avg'!G968</f>
        <v>1.4593300000000002</v>
      </c>
      <c r="I968" s="2">
        <f>'Moving Avg'!H968</f>
        <v>1.3367979999999999</v>
      </c>
      <c r="J968" s="6" t="str">
        <f>OBV!F968</f>
        <v>BEARISH</v>
      </c>
      <c r="K968" s="6" t="str">
        <f>OBV!G968</f>
        <v>STRONG</v>
      </c>
      <c r="L968" s="6" t="str">
        <f>OBV!H968</f>
        <v>CONFIRMED BEARISH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33</v>
      </c>
      <c r="Q968" s="9">
        <f t="shared" si="154"/>
        <v>21.2</v>
      </c>
      <c r="R968" s="9">
        <f t="shared" si="155"/>
        <v>30.75</v>
      </c>
      <c r="S968" s="9">
        <f t="shared" si="156"/>
        <v>31.1</v>
      </c>
      <c r="T968" s="9">
        <f t="shared" si="157"/>
        <v>27</v>
      </c>
      <c r="U968" s="8">
        <f t="shared" si="158"/>
        <v>27.683333333333337</v>
      </c>
      <c r="V968" s="8">
        <f t="shared" si="159"/>
        <v>27.512500000000003</v>
      </c>
    </row>
    <row r="969" spans="1:22" ht="13.5" x14ac:dyDescent="0.25">
      <c r="A969" s="3">
        <f>RSI!A969</f>
        <v>43417</v>
      </c>
      <c r="B969" s="2">
        <f>RSI!B969</f>
        <v>1.6169</v>
      </c>
      <c r="C969" s="2">
        <f>RSI!I969</f>
        <v>56.846589775959515</v>
      </c>
      <c r="D969" s="2">
        <f>MACD!E969</f>
        <v>-7.2294358908929324E-2</v>
      </c>
      <c r="E969" s="2">
        <f>MACD!F969</f>
        <v>-0.11561780988248563</v>
      </c>
      <c r="F969" s="2">
        <f>'Moving Avg'!D969</f>
        <v>1.6369199999999999</v>
      </c>
      <c r="G969" s="2">
        <f>'Moving Avg'!F969</f>
        <v>1.5736399999999997</v>
      </c>
      <c r="H969" s="2">
        <f>'Moving Avg'!G969</f>
        <v>1.4628400000000001</v>
      </c>
      <c r="I969" s="2">
        <f>'Moving Avg'!H969</f>
        <v>1.3389409999999997</v>
      </c>
      <c r="J969" s="6" t="str">
        <f>OBV!F969</f>
        <v>BEARISH</v>
      </c>
      <c r="K969" s="6" t="str">
        <f>OBV!G969</f>
        <v>STRONG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50</v>
      </c>
      <c r="P969" s="8">
        <f t="shared" si="153"/>
        <v>33</v>
      </c>
      <c r="Q969" s="9">
        <f t="shared" si="154"/>
        <v>21.2</v>
      </c>
      <c r="R969" s="9">
        <f t="shared" si="155"/>
        <v>30.75</v>
      </c>
      <c r="S969" s="9">
        <f t="shared" si="156"/>
        <v>31.1</v>
      </c>
      <c r="T969" s="9">
        <f t="shared" si="157"/>
        <v>27</v>
      </c>
      <c r="U969" s="8">
        <f t="shared" si="158"/>
        <v>27.683333333333337</v>
      </c>
      <c r="V969" s="8">
        <f t="shared" si="159"/>
        <v>27.512500000000003</v>
      </c>
    </row>
    <row r="970" spans="1:22" ht="13.5" x14ac:dyDescent="0.25">
      <c r="A970" s="3">
        <f>RSI!A970</f>
        <v>43418</v>
      </c>
      <c r="B970" s="2">
        <f>RSI!B970</f>
        <v>1.6418999999999999</v>
      </c>
      <c r="C970" s="2">
        <f>RSI!I970</f>
        <v>59.212266106602321</v>
      </c>
      <c r="D970" s="2">
        <f>MACD!E970</f>
        <v>-4.2228708797695358E-2</v>
      </c>
      <c r="E970" s="2">
        <f>MACD!F970</f>
        <v>-0.10093998966552759</v>
      </c>
      <c r="F970" s="2">
        <f>'Moving Avg'!D970</f>
        <v>1.6281400000000001</v>
      </c>
      <c r="G970" s="2">
        <f>'Moving Avg'!F970</f>
        <v>1.5893049999999997</v>
      </c>
      <c r="H970" s="2">
        <f>'Moving Avg'!G970</f>
        <v>1.4660980000000003</v>
      </c>
      <c r="I970" s="2">
        <f>'Moving Avg'!H970</f>
        <v>1.3412394999999997</v>
      </c>
      <c r="J970" s="6" t="str">
        <f>OBV!F970</f>
        <v>BEARISH</v>
      </c>
      <c r="K970" s="6" t="str">
        <f>OBV!G970</f>
        <v>STRONG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33</v>
      </c>
      <c r="Q970" s="9">
        <f t="shared" si="154"/>
        <v>21.2</v>
      </c>
      <c r="R970" s="9">
        <f t="shared" si="155"/>
        <v>30.75</v>
      </c>
      <c r="S970" s="9">
        <f t="shared" si="156"/>
        <v>31.1</v>
      </c>
      <c r="T970" s="9">
        <f t="shared" si="157"/>
        <v>27</v>
      </c>
      <c r="U970" s="8">
        <f t="shared" si="158"/>
        <v>27.683333333333337</v>
      </c>
      <c r="V970" s="8">
        <f t="shared" si="159"/>
        <v>27.512500000000003</v>
      </c>
    </row>
    <row r="971" spans="1:22" ht="13.5" x14ac:dyDescent="0.25">
      <c r="A971" s="3">
        <f>RSI!A971</f>
        <v>43419</v>
      </c>
      <c r="B971" s="2">
        <f>RSI!B971</f>
        <v>1.6418999999999999</v>
      </c>
      <c r="C971" s="2">
        <f>RSI!I971</f>
        <v>59.212266106602321</v>
      </c>
      <c r="D971" s="2">
        <f>MACD!E971</f>
        <v>-1.3401447784076925E-2</v>
      </c>
      <c r="E971" s="2">
        <f>MACD!F971</f>
        <v>-8.3432281289237464E-2</v>
      </c>
      <c r="F971" s="2">
        <f>'Moving Avg'!D971</f>
        <v>1.6281400000000001</v>
      </c>
      <c r="G971" s="2">
        <f>'Moving Avg'!F971</f>
        <v>1.6049700000000002</v>
      </c>
      <c r="H971" s="2">
        <f>'Moving Avg'!G971</f>
        <v>1.4693560000000006</v>
      </c>
      <c r="I971" s="2">
        <f>'Moving Avg'!H971</f>
        <v>1.3435380000000001</v>
      </c>
      <c r="J971" s="6" t="str">
        <f>OBV!F971</f>
        <v>BEARISH</v>
      </c>
      <c r="K971" s="6" t="str">
        <f>OBV!G971</f>
        <v>STRONG</v>
      </c>
      <c r="L971" s="6" t="str">
        <f>OBV!H971</f>
        <v>NEUTRAL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33</v>
      </c>
      <c r="Q971" s="9">
        <f t="shared" si="154"/>
        <v>21.2</v>
      </c>
      <c r="R971" s="9">
        <f t="shared" si="155"/>
        <v>30.75</v>
      </c>
      <c r="S971" s="9">
        <f t="shared" si="156"/>
        <v>31.1</v>
      </c>
      <c r="T971" s="9">
        <f t="shared" si="157"/>
        <v>27</v>
      </c>
      <c r="U971" s="8">
        <f t="shared" si="158"/>
        <v>27.683333333333337</v>
      </c>
      <c r="V971" s="8">
        <f t="shared" si="159"/>
        <v>27.512500000000003</v>
      </c>
    </row>
    <row r="972" spans="1:22" ht="13.5" x14ac:dyDescent="0.25">
      <c r="A972" s="3">
        <f>RSI!A972</f>
        <v>43420</v>
      </c>
      <c r="B972" s="2">
        <f>RSI!B972</f>
        <v>1.5981000000000001</v>
      </c>
      <c r="C972" s="2">
        <f>RSI!I972</f>
        <v>53.277697939689297</v>
      </c>
      <c r="D972" s="2">
        <f>MACD!E972</f>
        <v>1.6688303127265991E-2</v>
      </c>
      <c r="E972" s="2">
        <f>MACD!F972</f>
        <v>-6.3408164405936773E-2</v>
      </c>
      <c r="F972" s="2">
        <f>'Moving Avg'!D972</f>
        <v>1.6281399999999997</v>
      </c>
      <c r="G972" s="2">
        <f>'Moving Avg'!F972</f>
        <v>1.6181299999999996</v>
      </c>
      <c r="H972" s="2">
        <f>'Moving Avg'!G972</f>
        <v>1.4724900000000005</v>
      </c>
      <c r="I972" s="2">
        <f>'Moving Avg'!H972</f>
        <v>1.3456475000000001</v>
      </c>
      <c r="J972" s="6" t="str">
        <f>OBV!F972</f>
        <v>BEARISH</v>
      </c>
      <c r="K972" s="6" t="str">
        <f>OBV!G972</f>
        <v>STRONG</v>
      </c>
      <c r="L972" s="6" t="str">
        <f>OBV!H972</f>
        <v>NEUTRAL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33</v>
      </c>
      <c r="Q972" s="9">
        <f t="shared" si="154"/>
        <v>21.2</v>
      </c>
      <c r="R972" s="9">
        <f t="shared" si="155"/>
        <v>30.75</v>
      </c>
      <c r="S972" s="9">
        <f t="shared" si="156"/>
        <v>31.1</v>
      </c>
      <c r="T972" s="9">
        <f t="shared" si="157"/>
        <v>27</v>
      </c>
      <c r="U972" s="8">
        <f t="shared" si="158"/>
        <v>27.683333333333337</v>
      </c>
      <c r="V972" s="8">
        <f t="shared" si="159"/>
        <v>27.512500000000003</v>
      </c>
    </row>
    <row r="973" spans="1:22" ht="13.5" x14ac:dyDescent="0.25">
      <c r="A973" s="3">
        <f>RSI!A973</f>
        <v>43423</v>
      </c>
      <c r="B973" s="2">
        <f>RSI!B973</f>
        <v>1.6294</v>
      </c>
      <c r="C973" s="2">
        <f>RSI!I973</f>
        <v>56.623404253137352</v>
      </c>
      <c r="D973" s="2">
        <f>MACD!E973</f>
        <v>3.4867016198805389E-2</v>
      </c>
      <c r="E973" s="2">
        <f>MACD!F973</f>
        <v>-4.3753128284988341E-2</v>
      </c>
      <c r="F973" s="2">
        <f>'Moving Avg'!D973</f>
        <v>1.62564</v>
      </c>
      <c r="G973" s="2">
        <f>'Moving Avg'!F973</f>
        <v>1.6309749999999998</v>
      </c>
      <c r="H973" s="2">
        <f>'Moving Avg'!G973</f>
        <v>1.4765000000000006</v>
      </c>
      <c r="I973" s="2">
        <f>'Moving Avg'!H973</f>
        <v>1.3479134999999998</v>
      </c>
      <c r="J973" s="6" t="str">
        <f>OBV!F973</f>
        <v>BEARISH</v>
      </c>
      <c r="K973" s="6" t="str">
        <f>OBV!G973</f>
        <v>STRONG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33</v>
      </c>
      <c r="Q973" s="9">
        <f t="shared" si="154"/>
        <v>21.2</v>
      </c>
      <c r="R973" s="9">
        <f t="shared" si="155"/>
        <v>30.75</v>
      </c>
      <c r="S973" s="9">
        <f t="shared" si="156"/>
        <v>31.1</v>
      </c>
      <c r="T973" s="9">
        <f t="shared" si="157"/>
        <v>27</v>
      </c>
      <c r="U973" s="8">
        <f t="shared" si="158"/>
        <v>27.683333333333337</v>
      </c>
      <c r="V973" s="8">
        <f t="shared" si="159"/>
        <v>27.512500000000003</v>
      </c>
    </row>
    <row r="974" spans="1:22" ht="13.5" x14ac:dyDescent="0.25">
      <c r="A974" s="3">
        <f>RSI!A974</f>
        <v>43425</v>
      </c>
      <c r="B974" s="2">
        <f>RSI!B974</f>
        <v>1.5854999999999999</v>
      </c>
      <c r="C974" s="2">
        <f>RSI!I974</f>
        <v>51.096756535283795</v>
      </c>
      <c r="D974" s="2">
        <f>MACD!E974</f>
        <v>4.1609688648600374E-2</v>
      </c>
      <c r="E974" s="2">
        <f>MACD!F974</f>
        <v>-2.6680564898270594E-2</v>
      </c>
      <c r="F974" s="2">
        <f>'Moving Avg'!D974</f>
        <v>1.6193599999999999</v>
      </c>
      <c r="G974" s="2">
        <f>'Moving Avg'!F974</f>
        <v>1.639435</v>
      </c>
      <c r="H974" s="2">
        <f>'Moving Avg'!G974</f>
        <v>1.4790060000000005</v>
      </c>
      <c r="I974" s="2">
        <f>'Moving Avg'!H974</f>
        <v>1.3499599999999998</v>
      </c>
      <c r="J974" s="6" t="str">
        <f>OBV!F974</f>
        <v>BEARISH</v>
      </c>
      <c r="K974" s="6" t="str">
        <f>OBV!G974</f>
        <v>STRONG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33</v>
      </c>
      <c r="Q974" s="9">
        <f t="shared" si="154"/>
        <v>21.2</v>
      </c>
      <c r="R974" s="9">
        <f t="shared" si="155"/>
        <v>30.75</v>
      </c>
      <c r="S974" s="9">
        <f t="shared" si="156"/>
        <v>31.1</v>
      </c>
      <c r="T974" s="9">
        <f t="shared" si="157"/>
        <v>27</v>
      </c>
      <c r="U974" s="8">
        <f t="shared" si="158"/>
        <v>27.683333333333337</v>
      </c>
      <c r="V974" s="8">
        <f t="shared" si="159"/>
        <v>27.512500000000003</v>
      </c>
    </row>
    <row r="975" spans="1:22" ht="13.5" x14ac:dyDescent="0.25">
      <c r="A975" s="3">
        <f>RSI!A975</f>
        <v>43426</v>
      </c>
      <c r="B975" s="2">
        <f>RSI!B975</f>
        <v>1.5792999999999999</v>
      </c>
      <c r="C975" s="2">
        <f>RSI!I975</f>
        <v>50.349325179323287</v>
      </c>
      <c r="D975" s="2">
        <f>MACD!E975</f>
        <v>5.1581757506433235E-2</v>
      </c>
      <c r="E975" s="2">
        <f>MACD!F975</f>
        <v>-1.1028100417329828E-2</v>
      </c>
      <c r="F975" s="2">
        <f>'Moving Avg'!D975</f>
        <v>1.60684</v>
      </c>
      <c r="G975" s="2">
        <f>'Moving Avg'!F975</f>
        <v>1.6463299999999996</v>
      </c>
      <c r="H975" s="2">
        <f>'Moving Avg'!G975</f>
        <v>1.4822660000000005</v>
      </c>
      <c r="I975" s="2">
        <f>'Moving Avg'!H975</f>
        <v>1.351915</v>
      </c>
      <c r="J975" s="6" t="str">
        <f>OBV!F975</f>
        <v>BEARISH</v>
      </c>
      <c r="K975" s="6" t="str">
        <f>OBV!G975</f>
        <v>STRONG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33</v>
      </c>
      <c r="Q975" s="9">
        <f t="shared" si="154"/>
        <v>21.2</v>
      </c>
      <c r="R975" s="9">
        <f t="shared" si="155"/>
        <v>30.75</v>
      </c>
      <c r="S975" s="9">
        <f t="shared" si="156"/>
        <v>31.1</v>
      </c>
      <c r="T975" s="9">
        <f t="shared" si="157"/>
        <v>27</v>
      </c>
      <c r="U975" s="8">
        <f t="shared" si="158"/>
        <v>27.683333333333337</v>
      </c>
      <c r="V975" s="8">
        <f t="shared" si="159"/>
        <v>27.512500000000003</v>
      </c>
    </row>
    <row r="976" spans="1:22" ht="13.5" x14ac:dyDescent="0.25">
      <c r="A976" s="3">
        <f>RSI!A976</f>
        <v>43427</v>
      </c>
      <c r="B976" s="2">
        <f>RSI!B976</f>
        <v>1.5542</v>
      </c>
      <c r="C976" s="2">
        <f>RSI!I976</f>
        <v>47.330840917355637</v>
      </c>
      <c r="D976" s="2">
        <f>MACD!E976</f>
        <v>5.5125893990416897E-2</v>
      </c>
      <c r="E976" s="2">
        <f>MACD!F976</f>
        <v>2.2026984642195182E-3</v>
      </c>
      <c r="F976" s="2">
        <f>'Moving Avg'!D976</f>
        <v>1.5892999999999999</v>
      </c>
      <c r="G976" s="2">
        <f>'Moving Avg'!F976</f>
        <v>1.6475850000000001</v>
      </c>
      <c r="H976" s="2">
        <f>'Moving Avg'!G976</f>
        <v>1.4845220000000003</v>
      </c>
      <c r="I976" s="2">
        <f>'Moving Avg'!H976</f>
        <v>1.3537444999999997</v>
      </c>
      <c r="J976" s="6" t="str">
        <f>OBV!F976</f>
        <v>BEARISH</v>
      </c>
      <c r="K976" s="6" t="str">
        <f>OBV!G976</f>
        <v>STRONG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33</v>
      </c>
      <c r="Q976" s="9">
        <f t="shared" si="154"/>
        <v>21.2</v>
      </c>
      <c r="R976" s="9">
        <f t="shared" si="155"/>
        <v>30.75</v>
      </c>
      <c r="S976" s="9">
        <f t="shared" si="156"/>
        <v>31.1</v>
      </c>
      <c r="T976" s="9">
        <f t="shared" si="157"/>
        <v>27</v>
      </c>
      <c r="U976" s="8">
        <f t="shared" si="158"/>
        <v>27.683333333333337</v>
      </c>
      <c r="V976" s="8">
        <f t="shared" si="159"/>
        <v>27.512500000000003</v>
      </c>
    </row>
    <row r="977" spans="1:22" ht="13.5" x14ac:dyDescent="0.25">
      <c r="A977" s="3">
        <f>RSI!A977</f>
        <v>43430</v>
      </c>
      <c r="B977" s="2">
        <f>RSI!B977</f>
        <v>1.5667</v>
      </c>
      <c r="C977" s="2">
        <f>RSI!I977</f>
        <v>48.971539133049141</v>
      </c>
      <c r="D977" s="2">
        <f>MACD!E977</f>
        <v>5.0609466517863577E-2</v>
      </c>
      <c r="E977" s="2">
        <f>MACD!F977</f>
        <v>1.188405207494833E-2</v>
      </c>
      <c r="F977" s="2">
        <f>'Moving Avg'!D977</f>
        <v>1.5830199999999999</v>
      </c>
      <c r="G977" s="2">
        <f>'Moving Avg'!F977</f>
        <v>1.6463300000000001</v>
      </c>
      <c r="H977" s="2">
        <f>'Moving Avg'!G977</f>
        <v>1.4877800000000001</v>
      </c>
      <c r="I977" s="2">
        <f>'Moving Avg'!H977</f>
        <v>1.355667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16.5</v>
      </c>
      <c r="Q977" s="9">
        <f t="shared" si="154"/>
        <v>18.725000000000001</v>
      </c>
      <c r="R977" s="9">
        <f t="shared" si="155"/>
        <v>26.625</v>
      </c>
      <c r="S977" s="9">
        <f t="shared" si="156"/>
        <v>23.675000000000001</v>
      </c>
      <c r="T977" s="9">
        <f t="shared" si="157"/>
        <v>22.875</v>
      </c>
      <c r="U977" s="8">
        <f t="shared" si="158"/>
        <v>23.008333333333336</v>
      </c>
      <c r="V977" s="8">
        <f t="shared" si="159"/>
        <v>22.975000000000001</v>
      </c>
    </row>
    <row r="978" spans="1:22" ht="13.5" x14ac:dyDescent="0.25">
      <c r="A978" s="3">
        <f>RSI!A978</f>
        <v>43431</v>
      </c>
      <c r="B978" s="2">
        <f>RSI!B978</f>
        <v>1.5542</v>
      </c>
      <c r="C978" s="2">
        <f>RSI!I978</f>
        <v>47.382002943583942</v>
      </c>
      <c r="D978" s="2">
        <f>MACD!E978</f>
        <v>5.451643113033211E-2</v>
      </c>
      <c r="E978" s="2">
        <f>MACD!F978</f>
        <v>2.0410527886025084E-2</v>
      </c>
      <c r="F978" s="2">
        <f>'Moving Avg'!D978</f>
        <v>1.5679799999999999</v>
      </c>
      <c r="G978" s="2">
        <f>'Moving Avg'!F978</f>
        <v>1.642255</v>
      </c>
      <c r="H978" s="2">
        <f>'Moving Avg'!G978</f>
        <v>1.490788</v>
      </c>
      <c r="I978" s="2">
        <f>'Moving Avg'!H978</f>
        <v>1.3574664999999997</v>
      </c>
      <c r="J978" s="6" t="str">
        <f>OBV!F978</f>
        <v>BEARISH</v>
      </c>
      <c r="K978" s="6" t="str">
        <f>OBV!G978</f>
        <v>STRONG</v>
      </c>
      <c r="L978" s="6" t="str">
        <f>OBV!H978</f>
        <v>CONFIRMED BEARISH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33</v>
      </c>
      <c r="Q978" s="9">
        <f t="shared" si="154"/>
        <v>21.2</v>
      </c>
      <c r="R978" s="9">
        <f t="shared" si="155"/>
        <v>30.75</v>
      </c>
      <c r="S978" s="9">
        <f t="shared" si="156"/>
        <v>31.1</v>
      </c>
      <c r="T978" s="9">
        <f t="shared" si="157"/>
        <v>27</v>
      </c>
      <c r="U978" s="8">
        <f t="shared" si="158"/>
        <v>27.683333333333337</v>
      </c>
      <c r="V978" s="8">
        <f t="shared" si="159"/>
        <v>27.512500000000003</v>
      </c>
    </row>
    <row r="979" spans="1:22" ht="13.5" x14ac:dyDescent="0.25">
      <c r="A979" s="3">
        <f>RSI!A979</f>
        <v>43432</v>
      </c>
      <c r="B979" s="2">
        <f>RSI!B979</f>
        <v>1.5354000000000001</v>
      </c>
      <c r="C979" s="2">
        <f>RSI!I979</f>
        <v>45.015426407387899</v>
      </c>
      <c r="D979" s="2">
        <f>MACD!E979</f>
        <v>5.5502042366535775E-2</v>
      </c>
      <c r="E979" s="2">
        <f>MACD!F979</f>
        <v>2.7428830782127225E-2</v>
      </c>
      <c r="F979" s="2">
        <f>'Moving Avg'!D979</f>
        <v>1.55796</v>
      </c>
      <c r="G979" s="2">
        <f>'Moving Avg'!F979</f>
        <v>1.6353599999999999</v>
      </c>
      <c r="H979" s="2">
        <f>'Moving Avg'!G979</f>
        <v>1.4930439999999998</v>
      </c>
      <c r="I979" s="2">
        <f>'Moving Avg'!H979</f>
        <v>1.3591719999999992</v>
      </c>
      <c r="J979" s="6" t="str">
        <f>OBV!F979</f>
        <v>BEARISH</v>
      </c>
      <c r="K979" s="6" t="str">
        <f>OBV!G979</f>
        <v>STRONG</v>
      </c>
      <c r="L979" s="6" t="str">
        <f>OBV!H979</f>
        <v>CONFIRMED BEARISH</v>
      </c>
      <c r="M979" s="8">
        <f t="shared" si="150"/>
        <v>25</v>
      </c>
      <c r="N979" s="8">
        <f t="shared" si="151"/>
        <v>0</v>
      </c>
      <c r="O979" s="8">
        <f t="shared" si="152"/>
        <v>50</v>
      </c>
      <c r="P979" s="8">
        <f t="shared" si="153"/>
        <v>33</v>
      </c>
      <c r="Q979" s="9">
        <f t="shared" si="154"/>
        <v>21.2</v>
      </c>
      <c r="R979" s="9">
        <f t="shared" si="155"/>
        <v>30.75</v>
      </c>
      <c r="S979" s="9">
        <f t="shared" si="156"/>
        <v>31.1</v>
      </c>
      <c r="T979" s="9">
        <f t="shared" si="157"/>
        <v>27</v>
      </c>
      <c r="U979" s="8">
        <f t="shared" si="158"/>
        <v>27.683333333333337</v>
      </c>
      <c r="V979" s="8">
        <f t="shared" si="159"/>
        <v>27.512500000000003</v>
      </c>
    </row>
    <row r="980" spans="1:22" ht="13.5" x14ac:dyDescent="0.25">
      <c r="A980" s="3">
        <f>RSI!A980</f>
        <v>43433</v>
      </c>
      <c r="B980" s="2">
        <f>RSI!B980</f>
        <v>1.4978</v>
      </c>
      <c r="C980" s="2">
        <f>RSI!I980</f>
        <v>40.643135741977154</v>
      </c>
      <c r="D980" s="2">
        <f>MACD!E980</f>
        <v>6.320185695482583E-2</v>
      </c>
      <c r="E980" s="2">
        <f>MACD!F980</f>
        <v>3.4583436016666948E-2</v>
      </c>
      <c r="F980" s="2">
        <f>'Moving Avg'!D980</f>
        <v>1.5416599999999998</v>
      </c>
      <c r="G980" s="2">
        <f>'Moving Avg'!F980</f>
        <v>1.62408</v>
      </c>
      <c r="H980" s="2">
        <f>'Moving Avg'!G980</f>
        <v>1.4954259999999997</v>
      </c>
      <c r="I980" s="2">
        <f>'Moving Avg'!H980</f>
        <v>1.3607194999999992</v>
      </c>
      <c r="J980" s="6" t="str">
        <f>OBV!F980</f>
        <v>BEARISH</v>
      </c>
      <c r="K980" s="6" t="str">
        <f>OBV!G980</f>
        <v>STRONG</v>
      </c>
      <c r="L980" s="6" t="str">
        <f>OBV!H980</f>
        <v>CONFIRMED BEARISH</v>
      </c>
      <c r="M980" s="8">
        <f t="shared" si="150"/>
        <v>25</v>
      </c>
      <c r="N980" s="8">
        <f t="shared" si="151"/>
        <v>0</v>
      </c>
      <c r="O980" s="8">
        <f t="shared" si="152"/>
        <v>50</v>
      </c>
      <c r="P980" s="8">
        <f t="shared" si="153"/>
        <v>33</v>
      </c>
      <c r="Q980" s="9">
        <f t="shared" si="154"/>
        <v>21.2</v>
      </c>
      <c r="R980" s="9">
        <f t="shared" si="155"/>
        <v>30.75</v>
      </c>
      <c r="S980" s="9">
        <f t="shared" si="156"/>
        <v>31.1</v>
      </c>
      <c r="T980" s="9">
        <f t="shared" si="157"/>
        <v>27</v>
      </c>
      <c r="U980" s="8">
        <f t="shared" si="158"/>
        <v>27.683333333333337</v>
      </c>
      <c r="V980" s="8">
        <f t="shared" si="159"/>
        <v>27.512500000000003</v>
      </c>
    </row>
    <row r="981" spans="1:22" ht="13.5" x14ac:dyDescent="0.25">
      <c r="A981" s="3">
        <f>RSI!A981</f>
        <v>43434</v>
      </c>
      <c r="B981" s="2">
        <f>RSI!B981</f>
        <v>1.5228999999999999</v>
      </c>
      <c r="C981" s="2">
        <f>RSI!I981</f>
        <v>44.517281442944572</v>
      </c>
      <c r="D981" s="2">
        <f>MACD!E981</f>
        <v>6.8297132122804527E-2</v>
      </c>
      <c r="E981" s="2">
        <f>MACD!F981</f>
        <v>4.1326175237894461E-2</v>
      </c>
      <c r="F981" s="2">
        <f>'Moving Avg'!D981</f>
        <v>1.5353999999999999</v>
      </c>
      <c r="G981" s="2">
        <f>'Moving Avg'!F981</f>
        <v>1.6128</v>
      </c>
      <c r="H981" s="2">
        <f>'Moving Avg'!G981</f>
        <v>1.4974319999999994</v>
      </c>
      <c r="I981" s="2">
        <f>'Moving Avg'!H981</f>
        <v>1.3626329999999991</v>
      </c>
      <c r="J981" s="6" t="str">
        <f>OBV!F981</f>
        <v>BEARISH</v>
      </c>
      <c r="K981" s="6" t="str">
        <f>OBV!G981</f>
        <v>NEUTRAL</v>
      </c>
      <c r="L981" s="6" t="str">
        <f>OBV!H981</f>
        <v>CONFIRMED BEARISH</v>
      </c>
      <c r="M981" s="8">
        <f t="shared" si="150"/>
        <v>25</v>
      </c>
      <c r="N981" s="8">
        <f t="shared" si="151"/>
        <v>0</v>
      </c>
      <c r="O981" s="8">
        <f t="shared" si="152"/>
        <v>50</v>
      </c>
      <c r="P981" s="8">
        <f t="shared" si="153"/>
        <v>16.5</v>
      </c>
      <c r="Q981" s="9">
        <f t="shared" si="154"/>
        <v>18.725000000000001</v>
      </c>
      <c r="R981" s="9">
        <f t="shared" si="155"/>
        <v>26.625</v>
      </c>
      <c r="S981" s="9">
        <f t="shared" si="156"/>
        <v>23.675000000000001</v>
      </c>
      <c r="T981" s="9">
        <f t="shared" si="157"/>
        <v>22.875</v>
      </c>
      <c r="U981" s="8">
        <f t="shared" si="158"/>
        <v>23.008333333333336</v>
      </c>
      <c r="V981" s="8">
        <f t="shared" si="159"/>
        <v>22.975000000000001</v>
      </c>
    </row>
    <row r="982" spans="1:22" ht="13.5" x14ac:dyDescent="0.25">
      <c r="A982" s="3">
        <f>RSI!A982</f>
        <v>43437</v>
      </c>
      <c r="B982" s="2">
        <f>RSI!B982</f>
        <v>1.5041</v>
      </c>
      <c r="C982" s="2">
        <f>RSI!I982</f>
        <v>42.290796921101276</v>
      </c>
      <c r="D982" s="2">
        <f>MACD!E982</f>
        <v>6.7521098341331243E-2</v>
      </c>
      <c r="E982" s="2">
        <f>MACD!F982</f>
        <v>4.6565159858581825E-2</v>
      </c>
      <c r="F982" s="2">
        <f>'Moving Avg'!D982</f>
        <v>1.52288</v>
      </c>
      <c r="G982" s="2">
        <f>'Moving Avg'!F982</f>
        <v>1.5996400000000002</v>
      </c>
      <c r="H982" s="2">
        <f>'Moving Avg'!G982</f>
        <v>1.499312</v>
      </c>
      <c r="I982" s="2">
        <f>'Moving Avg'!H982</f>
        <v>1.3643024999999991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50</v>
      </c>
      <c r="P982" s="8">
        <f t="shared" si="153"/>
        <v>16.5</v>
      </c>
      <c r="Q982" s="9">
        <f t="shared" si="154"/>
        <v>18.725000000000001</v>
      </c>
      <c r="R982" s="9">
        <f t="shared" si="155"/>
        <v>26.625</v>
      </c>
      <c r="S982" s="9">
        <f t="shared" si="156"/>
        <v>23.675000000000001</v>
      </c>
      <c r="T982" s="9">
        <f t="shared" si="157"/>
        <v>22.875</v>
      </c>
      <c r="U982" s="8">
        <f t="shared" si="158"/>
        <v>23.008333333333336</v>
      </c>
      <c r="V982" s="8">
        <f t="shared" si="159"/>
        <v>22.975000000000001</v>
      </c>
    </row>
    <row r="983" spans="1:22" ht="13.5" x14ac:dyDescent="0.25">
      <c r="A983" s="3">
        <f>RSI!A983</f>
        <v>43438</v>
      </c>
      <c r="B983" s="2">
        <f>RSI!B983</f>
        <v>1.4853000000000001</v>
      </c>
      <c r="C983" s="2">
        <f>RSI!I983</f>
        <v>40.129381741154766</v>
      </c>
      <c r="D983" s="2">
        <f>MACD!E983</f>
        <v>7.342282573942116E-2</v>
      </c>
      <c r="E983" s="2">
        <f>MACD!F983</f>
        <v>5.1936693034749695E-2</v>
      </c>
      <c r="F983" s="2">
        <f>'Moving Avg'!D983</f>
        <v>1.5091000000000001</v>
      </c>
      <c r="G983" s="2">
        <f>'Moving Avg'!F983</f>
        <v>1.5871050000000002</v>
      </c>
      <c r="H983" s="2">
        <f>'Moving Avg'!G983</f>
        <v>1.5008159999999997</v>
      </c>
      <c r="I983" s="2">
        <f>'Moving Avg'!H983</f>
        <v>1.365877999999999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50</v>
      </c>
      <c r="P983" s="8">
        <f t="shared" si="153"/>
        <v>16.5</v>
      </c>
      <c r="Q983" s="9">
        <f t="shared" si="154"/>
        <v>18.725000000000001</v>
      </c>
      <c r="R983" s="9">
        <f t="shared" si="155"/>
        <v>26.625</v>
      </c>
      <c r="S983" s="9">
        <f t="shared" si="156"/>
        <v>23.675000000000001</v>
      </c>
      <c r="T983" s="9">
        <f t="shared" si="157"/>
        <v>22.875</v>
      </c>
      <c r="U983" s="8">
        <f t="shared" si="158"/>
        <v>23.008333333333336</v>
      </c>
      <c r="V983" s="8">
        <f t="shared" si="159"/>
        <v>22.975000000000001</v>
      </c>
    </row>
    <row r="984" spans="1:22" ht="13.5" x14ac:dyDescent="0.25">
      <c r="A984" s="3">
        <f>RSI!A984</f>
        <v>43439</v>
      </c>
      <c r="B984" s="2">
        <f>RSI!B984</f>
        <v>1.4726999999999999</v>
      </c>
      <c r="C984" s="2">
        <f>RSI!I984</f>
        <v>38.701736952744398</v>
      </c>
      <c r="D984" s="2">
        <f>MACD!E984</f>
        <v>7.3031611299298804E-2</v>
      </c>
      <c r="E984" s="2">
        <f>MACD!F984</f>
        <v>5.6155676687659521E-2</v>
      </c>
      <c r="F984" s="2">
        <f>'Moving Avg'!D984</f>
        <v>1.4965599999999999</v>
      </c>
      <c r="G984" s="2">
        <f>'Moving Avg'!F984</f>
        <v>1.5777000000000003</v>
      </c>
      <c r="H984" s="2">
        <f>'Moving Avg'!G984</f>
        <v>1.502068</v>
      </c>
      <c r="I984" s="2">
        <f>'Moving Avg'!H984</f>
        <v>1.3673904999999991</v>
      </c>
      <c r="J984" s="6" t="str">
        <f>OBV!F984</f>
        <v>BEARISH</v>
      </c>
      <c r="K984" s="6" t="str">
        <f>OBV!G984</f>
        <v>NEUTRAL</v>
      </c>
      <c r="L984" s="6" t="str">
        <f>OBV!H984</f>
        <v>CONFIRMED BEARISH</v>
      </c>
      <c r="M984" s="8">
        <f t="shared" si="150"/>
        <v>25</v>
      </c>
      <c r="N984" s="8">
        <f t="shared" si="151"/>
        <v>0</v>
      </c>
      <c r="O984" s="8">
        <f t="shared" si="152"/>
        <v>50</v>
      </c>
      <c r="P984" s="8">
        <f t="shared" si="153"/>
        <v>16.5</v>
      </c>
      <c r="Q984" s="9">
        <f t="shared" si="154"/>
        <v>18.725000000000001</v>
      </c>
      <c r="R984" s="9">
        <f t="shared" si="155"/>
        <v>26.625</v>
      </c>
      <c r="S984" s="9">
        <f t="shared" si="156"/>
        <v>23.675000000000001</v>
      </c>
      <c r="T984" s="9">
        <f t="shared" si="157"/>
        <v>22.875</v>
      </c>
      <c r="U984" s="8">
        <f t="shared" si="158"/>
        <v>23.008333333333336</v>
      </c>
      <c r="V984" s="8">
        <f t="shared" si="159"/>
        <v>22.975000000000001</v>
      </c>
    </row>
    <row r="985" spans="1:22" ht="13.5" x14ac:dyDescent="0.25">
      <c r="A985" s="3">
        <f>RSI!A985</f>
        <v>43440</v>
      </c>
      <c r="B985" s="2">
        <f>RSI!B985</f>
        <v>1.4790000000000001</v>
      </c>
      <c r="C985" s="2">
        <f>RSI!I985</f>
        <v>39.853915392264639</v>
      </c>
      <c r="D985" s="2">
        <f>MACD!E985</f>
        <v>7.1757792449638202E-2</v>
      </c>
      <c r="E985" s="2">
        <f>MACD!F985</f>
        <v>5.927609984005526E-2</v>
      </c>
      <c r="F985" s="2">
        <f>'Moving Avg'!D985</f>
        <v>1.4927999999999999</v>
      </c>
      <c r="G985" s="2">
        <f>'Moving Avg'!F985</f>
        <v>1.5673600000000003</v>
      </c>
      <c r="H985" s="2">
        <f>'Moving Avg'!G985</f>
        <v>1.5029459999999997</v>
      </c>
      <c r="I985" s="2">
        <f>'Moving Avg'!H985</f>
        <v>1.3689644999999988</v>
      </c>
      <c r="J985" s="6" t="str">
        <f>OBV!F985</f>
        <v>BULLISH</v>
      </c>
      <c r="K985" s="6" t="str">
        <f>OBV!G985</f>
        <v>NEUTRAL</v>
      </c>
      <c r="L985" s="6" t="str">
        <f>OBV!H985</f>
        <v>BULLISH DIVERGENCE</v>
      </c>
      <c r="M985" s="8">
        <f t="shared" si="150"/>
        <v>25</v>
      </c>
      <c r="N985" s="8">
        <f t="shared" si="151"/>
        <v>0</v>
      </c>
      <c r="O985" s="8">
        <f t="shared" si="152"/>
        <v>50</v>
      </c>
      <c r="P985" s="8">
        <f t="shared" si="153"/>
        <v>66.5</v>
      </c>
      <c r="Q985" s="9">
        <f t="shared" si="154"/>
        <v>26.225000000000001</v>
      </c>
      <c r="R985" s="9">
        <f t="shared" si="155"/>
        <v>39.125</v>
      </c>
      <c r="S985" s="9">
        <f t="shared" si="156"/>
        <v>46.174999999999997</v>
      </c>
      <c r="T985" s="9">
        <f t="shared" si="157"/>
        <v>35.375</v>
      </c>
      <c r="U985" s="8">
        <f t="shared" si="158"/>
        <v>37.174999999999997</v>
      </c>
      <c r="V985" s="8">
        <f t="shared" si="159"/>
        <v>36.724999999999994</v>
      </c>
    </row>
    <row r="986" spans="1:22" ht="13.5" x14ac:dyDescent="0.25">
      <c r="A986" s="3">
        <f>RSI!A986</f>
        <v>43441</v>
      </c>
      <c r="B986" s="2">
        <f>RSI!B986</f>
        <v>1.4726999999999999</v>
      </c>
      <c r="C986" s="2">
        <f>RSI!I986</f>
        <v>39.063193070148465</v>
      </c>
      <c r="D986" s="2">
        <f>MACD!E986</f>
        <v>6.7690181756033585E-2</v>
      </c>
      <c r="E986" s="2">
        <f>MACD!F986</f>
        <v>6.0958916223250934E-2</v>
      </c>
      <c r="F986" s="2">
        <f>'Moving Avg'!D986</f>
        <v>1.4827599999999999</v>
      </c>
      <c r="G986" s="2">
        <f>'Moving Avg'!F986</f>
        <v>1.5589000000000002</v>
      </c>
      <c r="H986" s="2">
        <f>'Moving Avg'!G986</f>
        <v>1.5038219999999998</v>
      </c>
      <c r="I986" s="2">
        <f>'Moving Avg'!H986</f>
        <v>1.3705369999999988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25</v>
      </c>
      <c r="N986" s="8">
        <f t="shared" si="151"/>
        <v>0</v>
      </c>
      <c r="O986" s="8">
        <f t="shared" si="152"/>
        <v>50</v>
      </c>
      <c r="P986" s="8">
        <f t="shared" si="153"/>
        <v>16.5</v>
      </c>
      <c r="Q986" s="9">
        <f t="shared" si="154"/>
        <v>18.725000000000001</v>
      </c>
      <c r="R986" s="9">
        <f t="shared" si="155"/>
        <v>26.625</v>
      </c>
      <c r="S986" s="9">
        <f t="shared" si="156"/>
        <v>23.675000000000001</v>
      </c>
      <c r="T986" s="9">
        <f t="shared" si="157"/>
        <v>22.875</v>
      </c>
      <c r="U986" s="8">
        <f t="shared" si="158"/>
        <v>23.008333333333336</v>
      </c>
      <c r="V986" s="8">
        <f t="shared" si="159"/>
        <v>22.975000000000001</v>
      </c>
    </row>
    <row r="987" spans="1:22" ht="13.5" x14ac:dyDescent="0.25">
      <c r="A987" s="3">
        <f>RSI!A987</f>
        <v>43444</v>
      </c>
      <c r="B987" s="2">
        <f>RSI!B987</f>
        <v>1.4226000000000001</v>
      </c>
      <c r="C987" s="2">
        <f>RSI!I987</f>
        <v>33.38973514367035</v>
      </c>
      <c r="D987" s="2">
        <f>MACD!E987</f>
        <v>7.029487216126018E-2</v>
      </c>
      <c r="E987" s="2">
        <f>MACD!F987</f>
        <v>6.2826107410852788E-2</v>
      </c>
      <c r="F987" s="2">
        <f>'Moving Avg'!D987</f>
        <v>1.4664600000000001</v>
      </c>
      <c r="G987" s="2">
        <f>'Moving Avg'!F987</f>
        <v>1.550125</v>
      </c>
      <c r="H987" s="2">
        <f>'Moving Avg'!G987</f>
        <v>1.5040719999999999</v>
      </c>
      <c r="I987" s="2">
        <f>'Moving Avg'!H987</f>
        <v>1.3718289999999989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50</v>
      </c>
      <c r="P987" s="8">
        <f t="shared" si="153"/>
        <v>16.5</v>
      </c>
      <c r="Q987" s="9">
        <f t="shared" si="154"/>
        <v>18.725000000000001</v>
      </c>
      <c r="R987" s="9">
        <f t="shared" si="155"/>
        <v>26.625</v>
      </c>
      <c r="S987" s="9">
        <f t="shared" si="156"/>
        <v>23.675000000000001</v>
      </c>
      <c r="T987" s="9">
        <f t="shared" si="157"/>
        <v>22.875</v>
      </c>
      <c r="U987" s="8">
        <f t="shared" si="158"/>
        <v>23.008333333333336</v>
      </c>
      <c r="V987" s="8">
        <f t="shared" si="159"/>
        <v>22.975000000000001</v>
      </c>
    </row>
    <row r="988" spans="1:22" ht="13.5" x14ac:dyDescent="0.25">
      <c r="A988" s="3">
        <f>RSI!A988</f>
        <v>43445</v>
      </c>
      <c r="B988" s="2">
        <f>RSI!B988</f>
        <v>1.4226000000000001</v>
      </c>
      <c r="C988" s="2">
        <f>RSI!I988</f>
        <v>33.38973514367035</v>
      </c>
      <c r="D988" s="2">
        <f>MACD!E988</f>
        <v>7.1253591172064423E-2</v>
      </c>
      <c r="E988" s="2">
        <f>MACD!F988</f>
        <v>6.4511604163095121E-2</v>
      </c>
      <c r="F988" s="2">
        <f>'Moving Avg'!D988</f>
        <v>1.4539199999999999</v>
      </c>
      <c r="G988" s="2">
        <f>'Moving Avg'!F988</f>
        <v>1.5391599999999999</v>
      </c>
      <c r="H988" s="2">
        <f>'Moving Avg'!G988</f>
        <v>1.50495</v>
      </c>
      <c r="I988" s="2">
        <f>'Moving Avg'!H988</f>
        <v>1.3730909999999985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50</v>
      </c>
      <c r="P988" s="8">
        <f t="shared" si="153"/>
        <v>16.5</v>
      </c>
      <c r="Q988" s="9">
        <f t="shared" si="154"/>
        <v>18.725000000000001</v>
      </c>
      <c r="R988" s="9">
        <f t="shared" si="155"/>
        <v>26.625</v>
      </c>
      <c r="S988" s="9">
        <f t="shared" si="156"/>
        <v>23.675000000000001</v>
      </c>
      <c r="T988" s="9">
        <f t="shared" si="157"/>
        <v>22.875</v>
      </c>
      <c r="U988" s="8">
        <f t="shared" si="158"/>
        <v>23.008333333333336</v>
      </c>
      <c r="V988" s="8">
        <f t="shared" si="159"/>
        <v>22.975000000000001</v>
      </c>
    </row>
    <row r="989" spans="1:22" ht="13.5" x14ac:dyDescent="0.25">
      <c r="A989" s="3">
        <f>RSI!A989</f>
        <v>43446</v>
      </c>
      <c r="B989" s="2">
        <f>RSI!B989</f>
        <v>1.4037999999999999</v>
      </c>
      <c r="C989" s="2">
        <f>RSI!I989</f>
        <v>31.404717034318068</v>
      </c>
      <c r="D989" s="2">
        <f>MACD!E989</f>
        <v>7.1192717563184127E-2</v>
      </c>
      <c r="E989" s="2">
        <f>MACD!F989</f>
        <v>6.5847826843112925E-2</v>
      </c>
      <c r="F989" s="2">
        <f>'Moving Avg'!D989</f>
        <v>1.44014</v>
      </c>
      <c r="G989" s="2">
        <f>'Moving Avg'!F989</f>
        <v>1.528505</v>
      </c>
      <c r="H989" s="2">
        <f>'Moving Avg'!G989</f>
        <v>1.5062040000000001</v>
      </c>
      <c r="I989" s="2">
        <f>'Moving Avg'!H989</f>
        <v>1.3741084999999986</v>
      </c>
      <c r="J989" s="6" t="str">
        <f>OBV!F989</f>
        <v>BEARISH</v>
      </c>
      <c r="K989" s="6" t="str">
        <f>OBV!G989</f>
        <v>STRONG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50</v>
      </c>
      <c r="P989" s="8">
        <f t="shared" si="153"/>
        <v>33</v>
      </c>
      <c r="Q989" s="9">
        <f t="shared" si="154"/>
        <v>21.2</v>
      </c>
      <c r="R989" s="9">
        <f t="shared" si="155"/>
        <v>30.75</v>
      </c>
      <c r="S989" s="9">
        <f t="shared" si="156"/>
        <v>31.1</v>
      </c>
      <c r="T989" s="9">
        <f t="shared" si="157"/>
        <v>27</v>
      </c>
      <c r="U989" s="8">
        <f t="shared" si="158"/>
        <v>27.683333333333337</v>
      </c>
      <c r="V989" s="8">
        <f t="shared" si="159"/>
        <v>27.512500000000003</v>
      </c>
    </row>
    <row r="990" spans="1:22" ht="13.5" x14ac:dyDescent="0.25">
      <c r="A990" s="3">
        <f>RSI!A990</f>
        <v>43447</v>
      </c>
      <c r="B990" s="2">
        <f>RSI!B990</f>
        <v>1.4351</v>
      </c>
      <c r="C990" s="2">
        <f>RSI!I990</f>
        <v>38.012101582628858</v>
      </c>
      <c r="D990" s="2">
        <f>MACD!E990</f>
        <v>6.373029274069153E-2</v>
      </c>
      <c r="E990" s="2">
        <f>MACD!F990</f>
        <v>6.5424320022628643E-2</v>
      </c>
      <c r="F990" s="2">
        <f>'Moving Avg'!D990</f>
        <v>1.4313600000000002</v>
      </c>
      <c r="G990" s="2">
        <f>'Moving Avg'!F990</f>
        <v>1.5181649999999998</v>
      </c>
      <c r="H990" s="2">
        <f>'Moving Avg'!G990</f>
        <v>1.5083340000000007</v>
      </c>
      <c r="I990" s="2">
        <f>'Moving Avg'!H990</f>
        <v>1.3753424999999984</v>
      </c>
      <c r="J990" s="6" t="str">
        <f>OBV!F990</f>
        <v>BULLISH</v>
      </c>
      <c r="K990" s="6" t="str">
        <f>OBV!G990</f>
        <v>WEAK</v>
      </c>
      <c r="L990" s="6" t="str">
        <f>OBV!H990</f>
        <v>BULLISH DIVERGENCE</v>
      </c>
      <c r="M990" s="8">
        <f t="shared" si="150"/>
        <v>25</v>
      </c>
      <c r="N990" s="8">
        <f t="shared" si="151"/>
        <v>45</v>
      </c>
      <c r="O990" s="8">
        <f t="shared" si="152"/>
        <v>50</v>
      </c>
      <c r="P990" s="8">
        <f t="shared" si="153"/>
        <v>50</v>
      </c>
      <c r="Q990" s="9">
        <f t="shared" si="154"/>
        <v>39.5</v>
      </c>
      <c r="R990" s="9">
        <f t="shared" si="155"/>
        <v>44</v>
      </c>
      <c r="S990" s="9">
        <f t="shared" si="156"/>
        <v>45.5</v>
      </c>
      <c r="T990" s="9">
        <f t="shared" si="157"/>
        <v>42.5</v>
      </c>
      <c r="U990" s="8">
        <f t="shared" si="158"/>
        <v>43</v>
      </c>
      <c r="V990" s="8">
        <f t="shared" si="159"/>
        <v>42.875</v>
      </c>
    </row>
    <row r="991" spans="1:22" ht="13.5" x14ac:dyDescent="0.25">
      <c r="A991" s="3">
        <f>RSI!A991</f>
        <v>43448</v>
      </c>
      <c r="B991" s="2">
        <f>RSI!B991</f>
        <v>1.4601999999999999</v>
      </c>
      <c r="C991" s="2">
        <f>RSI!I991</f>
        <v>42.772610005922658</v>
      </c>
      <c r="D991" s="2">
        <f>MACD!E991</f>
        <v>5.9874201580724984E-2</v>
      </c>
      <c r="E991" s="2">
        <f>MACD!F991</f>
        <v>6.4314296334247914E-2</v>
      </c>
      <c r="F991" s="2">
        <f>'Moving Avg'!D991</f>
        <v>1.4288600000000002</v>
      </c>
      <c r="G991" s="2">
        <f>'Moving Avg'!F991</f>
        <v>1.5090799999999995</v>
      </c>
      <c r="H991" s="2">
        <f>'Moving Avg'!G991</f>
        <v>1.5112160000000006</v>
      </c>
      <c r="I991" s="2">
        <f>'Moving Avg'!H991</f>
        <v>1.3766119999999984</v>
      </c>
      <c r="J991" s="6" t="str">
        <f>OBV!F991</f>
        <v>BULLISH</v>
      </c>
      <c r="K991" s="6" t="str">
        <f>OBV!G991</f>
        <v>WEAK</v>
      </c>
      <c r="L991" s="6" t="str">
        <f>OBV!H991</f>
        <v>BULLISH DIVERGENCE</v>
      </c>
      <c r="M991" s="8">
        <f t="shared" si="150"/>
        <v>25</v>
      </c>
      <c r="N991" s="8">
        <f t="shared" si="151"/>
        <v>45</v>
      </c>
      <c r="O991" s="8">
        <f t="shared" si="152"/>
        <v>50</v>
      </c>
      <c r="P991" s="8">
        <f t="shared" si="153"/>
        <v>50</v>
      </c>
      <c r="Q991" s="9">
        <f t="shared" si="154"/>
        <v>39.5</v>
      </c>
      <c r="R991" s="9">
        <f t="shared" si="155"/>
        <v>44</v>
      </c>
      <c r="S991" s="9">
        <f t="shared" si="156"/>
        <v>45.5</v>
      </c>
      <c r="T991" s="9">
        <f t="shared" si="157"/>
        <v>42.5</v>
      </c>
      <c r="U991" s="8">
        <f t="shared" si="158"/>
        <v>43</v>
      </c>
      <c r="V991" s="8">
        <f t="shared" si="159"/>
        <v>42.875</v>
      </c>
    </row>
    <row r="992" spans="1:22" ht="13.5" x14ac:dyDescent="0.25">
      <c r="A992" s="3">
        <f>RSI!A992</f>
        <v>43451</v>
      </c>
      <c r="B992" s="2">
        <f>RSI!B992</f>
        <v>1.4539</v>
      </c>
      <c r="C992" s="2">
        <f>RSI!I992</f>
        <v>41.902767465356213</v>
      </c>
      <c r="D992" s="2">
        <f>MACD!E992</f>
        <v>5.4459609343364246E-2</v>
      </c>
      <c r="E992" s="2">
        <f>MACD!F992</f>
        <v>6.234335893607118E-2</v>
      </c>
      <c r="F992" s="2">
        <f>'Moving Avg'!D992</f>
        <v>1.43512</v>
      </c>
      <c r="G992" s="2">
        <f>'Moving Avg'!F992</f>
        <v>1.5018699999999998</v>
      </c>
      <c r="H992" s="2">
        <f>'Moving Avg'!G992</f>
        <v>1.5140980000000008</v>
      </c>
      <c r="I992" s="2">
        <f>'Moving Avg'!H992</f>
        <v>1.3776699999999982</v>
      </c>
      <c r="J992" s="6" t="str">
        <f>OBV!F992</f>
        <v>BULLISH</v>
      </c>
      <c r="K992" s="6" t="str">
        <f>OBV!G992</f>
        <v>WEAK</v>
      </c>
      <c r="L992" s="6" t="str">
        <f>OBV!H992</f>
        <v>CONFIRMED BULLISH</v>
      </c>
      <c r="M992" s="8">
        <f t="shared" si="150"/>
        <v>25</v>
      </c>
      <c r="N992" s="8">
        <f t="shared" si="151"/>
        <v>45</v>
      </c>
      <c r="O992" s="8">
        <f t="shared" si="152"/>
        <v>50</v>
      </c>
      <c r="P992" s="8">
        <f t="shared" si="153"/>
        <v>67</v>
      </c>
      <c r="Q992" s="9">
        <f t="shared" si="154"/>
        <v>42.05</v>
      </c>
      <c r="R992" s="9">
        <f t="shared" si="155"/>
        <v>48.25</v>
      </c>
      <c r="S992" s="9">
        <f t="shared" si="156"/>
        <v>53.150000000000006</v>
      </c>
      <c r="T992" s="9">
        <f t="shared" si="157"/>
        <v>46.75</v>
      </c>
      <c r="U992" s="8">
        <f t="shared" si="158"/>
        <v>47.816666666666663</v>
      </c>
      <c r="V992" s="8">
        <f t="shared" si="159"/>
        <v>47.55</v>
      </c>
    </row>
    <row r="993" spans="1:22" ht="13.5" x14ac:dyDescent="0.25">
      <c r="A993" s="3">
        <f>RSI!A993</f>
        <v>43452</v>
      </c>
      <c r="B993" s="2">
        <f>RSI!B993</f>
        <v>1.4664999999999999</v>
      </c>
      <c r="C993" s="2">
        <f>RSI!I993</f>
        <v>44.340730265156438</v>
      </c>
      <c r="D993" s="2">
        <f>MACD!E993</f>
        <v>4.6343223865735528E-2</v>
      </c>
      <c r="E993" s="2">
        <f>MACD!F993</f>
        <v>5.9143331922004057E-2</v>
      </c>
      <c r="F993" s="2">
        <f>'Moving Avg'!D993</f>
        <v>1.4438999999999997</v>
      </c>
      <c r="G993" s="2">
        <f>'Moving Avg'!F993</f>
        <v>1.493725</v>
      </c>
      <c r="H993" s="2">
        <f>'Moving Avg'!G993</f>
        <v>1.5164800000000005</v>
      </c>
      <c r="I993" s="2">
        <f>'Moving Avg'!H993</f>
        <v>1.3787609999999986</v>
      </c>
      <c r="J993" s="6" t="str">
        <f>OBV!F993</f>
        <v>BULLISH</v>
      </c>
      <c r="K993" s="6" t="str">
        <f>OBV!G993</f>
        <v>WEAK</v>
      </c>
      <c r="L993" s="6" t="str">
        <f>OBV!H993</f>
        <v>CONFIRMED BULLISH</v>
      </c>
      <c r="M993" s="8">
        <f t="shared" si="150"/>
        <v>25</v>
      </c>
      <c r="N993" s="8">
        <f t="shared" si="151"/>
        <v>45</v>
      </c>
      <c r="O993" s="8">
        <f t="shared" si="152"/>
        <v>50</v>
      </c>
      <c r="P993" s="8">
        <f t="shared" si="153"/>
        <v>67</v>
      </c>
      <c r="Q993" s="9">
        <f t="shared" si="154"/>
        <v>42.05</v>
      </c>
      <c r="R993" s="9">
        <f t="shared" si="155"/>
        <v>48.25</v>
      </c>
      <c r="S993" s="9">
        <f t="shared" si="156"/>
        <v>53.150000000000006</v>
      </c>
      <c r="T993" s="9">
        <f t="shared" si="157"/>
        <v>46.75</v>
      </c>
      <c r="U993" s="8">
        <f t="shared" si="158"/>
        <v>47.816666666666663</v>
      </c>
      <c r="V993" s="8">
        <f t="shared" si="159"/>
        <v>47.55</v>
      </c>
    </row>
    <row r="994" spans="1:22" ht="13.5" x14ac:dyDescent="0.25">
      <c r="A994" s="3">
        <f>RSI!A994</f>
        <v>43453</v>
      </c>
      <c r="B994" s="2">
        <f>RSI!B994</f>
        <v>1.5165999999999999</v>
      </c>
      <c r="C994" s="2">
        <f>RSI!I994</f>
        <v>52.81872539307146</v>
      </c>
      <c r="D994" s="2">
        <f>MACD!E994</f>
        <v>3.4020776852029533E-2</v>
      </c>
      <c r="E994" s="2">
        <f>MACD!F994</f>
        <v>5.4118820908009152E-2</v>
      </c>
      <c r="F994" s="2">
        <f>'Moving Avg'!D994</f>
        <v>1.4664600000000001</v>
      </c>
      <c r="G994" s="2">
        <f>'Moving Avg'!F994</f>
        <v>1.4902799999999998</v>
      </c>
      <c r="H994" s="2">
        <f>'Moving Avg'!G994</f>
        <v>1.5206160000000006</v>
      </c>
      <c r="I994" s="2">
        <f>'Moving Avg'!H994</f>
        <v>1.3801024999999985</v>
      </c>
      <c r="J994" s="6" t="str">
        <f>OBV!F994</f>
        <v>BULLISH</v>
      </c>
      <c r="K994" s="6" t="str">
        <f>OBV!G994</f>
        <v>WEAK</v>
      </c>
      <c r="L994" s="6" t="str">
        <f>OBV!H994</f>
        <v>CONFIRMED BULLISH</v>
      </c>
      <c r="M994" s="8">
        <f t="shared" si="150"/>
        <v>25</v>
      </c>
      <c r="N994" s="8">
        <f t="shared" si="151"/>
        <v>100</v>
      </c>
      <c r="O994" s="8">
        <f t="shared" si="152"/>
        <v>50</v>
      </c>
      <c r="P994" s="8">
        <f t="shared" si="153"/>
        <v>67</v>
      </c>
      <c r="Q994" s="9">
        <f t="shared" si="154"/>
        <v>61.3</v>
      </c>
      <c r="R994" s="9">
        <f t="shared" si="155"/>
        <v>59.25</v>
      </c>
      <c r="S994" s="9">
        <f t="shared" si="156"/>
        <v>61.400000000000006</v>
      </c>
      <c r="T994" s="9">
        <f t="shared" si="157"/>
        <v>60.5</v>
      </c>
      <c r="U994" s="8">
        <f t="shared" si="158"/>
        <v>60.65</v>
      </c>
      <c r="V994" s="8">
        <f t="shared" si="159"/>
        <v>60.612499999999997</v>
      </c>
    </row>
    <row r="995" spans="1:22" ht="13.5" x14ac:dyDescent="0.25">
      <c r="A995" s="3">
        <f>RSI!A995</f>
        <v>43454</v>
      </c>
      <c r="B995" s="2">
        <f>RSI!B995</f>
        <v>1.6043000000000001</v>
      </c>
      <c r="C995" s="2">
        <f>RSI!I995</f>
        <v>63.344260705060321</v>
      </c>
      <c r="D995" s="2">
        <f>MACD!E995</f>
        <v>1.7951386435569816E-2</v>
      </c>
      <c r="E995" s="2">
        <f>MACD!F995</f>
        <v>4.6885334013521282E-2</v>
      </c>
      <c r="F995" s="2">
        <f>'Moving Avg'!D995</f>
        <v>1.5003</v>
      </c>
      <c r="G995" s="2">
        <f>'Moving Avg'!F995</f>
        <v>1.4915299999999998</v>
      </c>
      <c r="H995" s="2">
        <f>'Moving Avg'!G995</f>
        <v>1.5260040000000004</v>
      </c>
      <c r="I995" s="2">
        <f>'Moving Avg'!H995</f>
        <v>1.3818824999999988</v>
      </c>
      <c r="J995" s="6" t="str">
        <f>OBV!F995</f>
        <v>BULLISH</v>
      </c>
      <c r="K995" s="6" t="str">
        <f>OBV!G995</f>
        <v>WEAK</v>
      </c>
      <c r="L995" s="6" t="str">
        <f>OBV!H995</f>
        <v>CONFIRMED BULLISH</v>
      </c>
      <c r="M995" s="8">
        <f t="shared" si="150"/>
        <v>25</v>
      </c>
      <c r="N995" s="8">
        <f t="shared" si="151"/>
        <v>100</v>
      </c>
      <c r="O995" s="8">
        <f t="shared" si="152"/>
        <v>50</v>
      </c>
      <c r="P995" s="8">
        <f t="shared" si="153"/>
        <v>67</v>
      </c>
      <c r="Q995" s="9">
        <f t="shared" si="154"/>
        <v>61.3</v>
      </c>
      <c r="R995" s="9">
        <f t="shared" si="155"/>
        <v>59.25</v>
      </c>
      <c r="S995" s="9">
        <f t="shared" si="156"/>
        <v>61.400000000000006</v>
      </c>
      <c r="T995" s="9">
        <f t="shared" si="157"/>
        <v>60.5</v>
      </c>
      <c r="U995" s="8">
        <f t="shared" si="158"/>
        <v>60.65</v>
      </c>
      <c r="V995" s="8">
        <f t="shared" si="159"/>
        <v>60.612499999999997</v>
      </c>
    </row>
    <row r="996" spans="1:22" ht="13.5" x14ac:dyDescent="0.25">
      <c r="A996" s="3">
        <f>RSI!A996</f>
        <v>43455</v>
      </c>
      <c r="B996" s="2">
        <f>RSI!B996</f>
        <v>1.5354000000000001</v>
      </c>
      <c r="C996" s="2">
        <f>RSI!I996</f>
        <v>53.286602625262304</v>
      </c>
      <c r="D996" s="2">
        <f>MACD!E996</f>
        <v>7.8633866912147798E-3</v>
      </c>
      <c r="E996" s="2">
        <f>MACD!F996</f>
        <v>3.9080944549059984E-2</v>
      </c>
      <c r="F996" s="2">
        <f>'Moving Avg'!D996</f>
        <v>1.5153399999999999</v>
      </c>
      <c r="G996" s="2">
        <f>'Moving Avg'!F996</f>
        <v>1.4905899999999996</v>
      </c>
      <c r="H996" s="2">
        <f>'Moving Avg'!G996</f>
        <v>1.5300140000000004</v>
      </c>
      <c r="I996" s="2">
        <f>'Moving Avg'!H996</f>
        <v>1.3834979999999986</v>
      </c>
      <c r="J996" s="6" t="str">
        <f>OBV!F996</f>
        <v>BULLISH</v>
      </c>
      <c r="K996" s="6" t="str">
        <f>OBV!G996</f>
        <v>WEAK</v>
      </c>
      <c r="L996" s="6" t="str">
        <f>OBV!H996</f>
        <v>CONFIRMED BULLISH</v>
      </c>
      <c r="M996" s="8">
        <f t="shared" si="150"/>
        <v>25</v>
      </c>
      <c r="N996" s="8">
        <f t="shared" si="151"/>
        <v>100</v>
      </c>
      <c r="O996" s="8">
        <f t="shared" si="152"/>
        <v>50</v>
      </c>
      <c r="P996" s="8">
        <f t="shared" si="153"/>
        <v>67</v>
      </c>
      <c r="Q996" s="9">
        <f t="shared" si="154"/>
        <v>61.3</v>
      </c>
      <c r="R996" s="9">
        <f t="shared" si="155"/>
        <v>59.25</v>
      </c>
      <c r="S996" s="9">
        <f t="shared" si="156"/>
        <v>61.400000000000006</v>
      </c>
      <c r="T996" s="9">
        <f t="shared" si="157"/>
        <v>60.5</v>
      </c>
      <c r="U996" s="8">
        <f t="shared" si="158"/>
        <v>60.65</v>
      </c>
      <c r="V996" s="8">
        <f t="shared" si="159"/>
        <v>60.612499999999997</v>
      </c>
    </row>
    <row r="997" spans="1:22" ht="13.5" x14ac:dyDescent="0.25">
      <c r="A997" s="3">
        <f>RSI!A997</f>
        <v>43458</v>
      </c>
      <c r="B997" s="2">
        <f>RSI!B997</f>
        <v>1.5605</v>
      </c>
      <c r="C997" s="2">
        <f>RSI!I997</f>
        <v>56.025820180720359</v>
      </c>
      <c r="D997" s="2">
        <f>MACD!E997</f>
        <v>-1.0411409538022998E-2</v>
      </c>
      <c r="E997" s="2">
        <f>MACD!F997</f>
        <v>2.9182473731643385E-2</v>
      </c>
      <c r="F997" s="2">
        <f>'Moving Avg'!D997</f>
        <v>1.5366599999999999</v>
      </c>
      <c r="G997" s="2">
        <f>'Moving Avg'!F997</f>
        <v>1.4902799999999998</v>
      </c>
      <c r="H997" s="2">
        <f>'Moving Avg'!G997</f>
        <v>1.5346520000000003</v>
      </c>
      <c r="I997" s="2">
        <f>'Moving Avg'!H997</f>
        <v>1.3850889999999987</v>
      </c>
      <c r="J997" s="6" t="str">
        <f>OBV!F997</f>
        <v>BULLISH</v>
      </c>
      <c r="K997" s="6" t="str">
        <f>OBV!G997</f>
        <v>WEAK</v>
      </c>
      <c r="L997" s="6" t="str">
        <f>OBV!H997</f>
        <v>CONFIRMED BULLISH</v>
      </c>
      <c r="M997" s="8">
        <f t="shared" si="150"/>
        <v>25</v>
      </c>
      <c r="N997" s="8">
        <f t="shared" si="151"/>
        <v>100</v>
      </c>
      <c r="O997" s="8">
        <f t="shared" si="152"/>
        <v>50</v>
      </c>
      <c r="P997" s="8">
        <f t="shared" si="153"/>
        <v>67</v>
      </c>
      <c r="Q997" s="9">
        <f t="shared" si="154"/>
        <v>61.3</v>
      </c>
      <c r="R997" s="9">
        <f t="shared" si="155"/>
        <v>59.25</v>
      </c>
      <c r="S997" s="9">
        <f t="shared" si="156"/>
        <v>61.400000000000006</v>
      </c>
      <c r="T997" s="9">
        <f t="shared" si="157"/>
        <v>60.5</v>
      </c>
      <c r="U997" s="8">
        <f t="shared" si="158"/>
        <v>60.65</v>
      </c>
      <c r="V997" s="8">
        <f t="shared" si="159"/>
        <v>60.612499999999997</v>
      </c>
    </row>
    <row r="998" spans="1:22" ht="13.5" x14ac:dyDescent="0.25">
      <c r="A998" s="3">
        <f>RSI!A998</f>
        <v>43459</v>
      </c>
      <c r="B998" s="2">
        <f>RSI!B998</f>
        <v>1.5479000000000001</v>
      </c>
      <c r="C998" s="2">
        <f>RSI!I998</f>
        <v>54.304343487638967</v>
      </c>
      <c r="D998" s="2">
        <f>MACD!E998</f>
        <v>-2.5248797928018263E-2</v>
      </c>
      <c r="E998" s="2">
        <f>MACD!F998</f>
        <v>1.8296219399711055E-2</v>
      </c>
      <c r="F998" s="2">
        <f>'Moving Avg'!D998</f>
        <v>1.55294</v>
      </c>
      <c r="G998" s="2">
        <f>'Moving Avg'!F998</f>
        <v>1.4899649999999998</v>
      </c>
      <c r="H998" s="2">
        <f>'Moving Avg'!G998</f>
        <v>1.5390379999999999</v>
      </c>
      <c r="I998" s="2">
        <f>'Moving Avg'!H998</f>
        <v>1.3867069999999986</v>
      </c>
      <c r="J998" s="6" t="str">
        <f>OBV!F998</f>
        <v>BULLISH</v>
      </c>
      <c r="K998" s="6" t="str">
        <f>OBV!G998</f>
        <v>WEAK</v>
      </c>
      <c r="L998" s="6" t="str">
        <f>OBV!H998</f>
        <v>CONFIRMED BULLISH</v>
      </c>
      <c r="M998" s="8">
        <f t="shared" si="150"/>
        <v>25</v>
      </c>
      <c r="N998" s="8">
        <f t="shared" si="151"/>
        <v>100</v>
      </c>
      <c r="O998" s="8">
        <f t="shared" si="152"/>
        <v>50</v>
      </c>
      <c r="P998" s="8">
        <f t="shared" si="153"/>
        <v>67</v>
      </c>
      <c r="Q998" s="9">
        <f t="shared" si="154"/>
        <v>61.3</v>
      </c>
      <c r="R998" s="9">
        <f t="shared" si="155"/>
        <v>59.25</v>
      </c>
      <c r="S998" s="9">
        <f t="shared" si="156"/>
        <v>61.400000000000006</v>
      </c>
      <c r="T998" s="9">
        <f t="shared" si="157"/>
        <v>60.5</v>
      </c>
      <c r="U998" s="8">
        <f t="shared" si="158"/>
        <v>60.65</v>
      </c>
      <c r="V998" s="8">
        <f t="shared" si="159"/>
        <v>60.612499999999997</v>
      </c>
    </row>
    <row r="999" spans="1:22" ht="13.5" x14ac:dyDescent="0.25">
      <c r="A999" s="3">
        <f>RSI!A999</f>
        <v>43460</v>
      </c>
      <c r="B999" s="2">
        <f>RSI!B999</f>
        <v>1.4978</v>
      </c>
      <c r="C999" s="2">
        <f>RSI!I999</f>
        <v>47.990162723758161</v>
      </c>
      <c r="D999" s="2">
        <f>MACD!E999</f>
        <v>-3.7194913641797944E-2</v>
      </c>
      <c r="E999" s="2">
        <f>MACD!F999</f>
        <v>7.1979927914092552E-3</v>
      </c>
      <c r="F999" s="2">
        <f>'Moving Avg'!D999</f>
        <v>1.5491800000000002</v>
      </c>
      <c r="G999" s="2">
        <f>'Moving Avg'!F999</f>
        <v>1.4880849999999999</v>
      </c>
      <c r="H999" s="2">
        <f>'Moving Avg'!G999</f>
        <v>1.542422</v>
      </c>
      <c r="I999" s="2">
        <f>'Moving Avg'!H999</f>
        <v>1.388014499999999</v>
      </c>
      <c r="J999" s="6" t="str">
        <f>OBV!F999</f>
        <v>BEARISH</v>
      </c>
      <c r="K999" s="6" t="str">
        <f>OBV!G999</f>
        <v>STRONG</v>
      </c>
      <c r="L999" s="6" t="str">
        <f>OBV!H999</f>
        <v>CONFIRMED BEARISH</v>
      </c>
      <c r="M999" s="8">
        <f t="shared" si="150"/>
        <v>25</v>
      </c>
      <c r="N999" s="8">
        <f t="shared" si="151"/>
        <v>100</v>
      </c>
      <c r="O999" s="8">
        <f t="shared" si="152"/>
        <v>50</v>
      </c>
      <c r="P999" s="8">
        <f t="shared" si="153"/>
        <v>33</v>
      </c>
      <c r="Q999" s="9">
        <f t="shared" si="154"/>
        <v>56.2</v>
      </c>
      <c r="R999" s="9">
        <f t="shared" si="155"/>
        <v>50.75</v>
      </c>
      <c r="S999" s="9">
        <f t="shared" si="156"/>
        <v>46.1</v>
      </c>
      <c r="T999" s="9">
        <f t="shared" si="157"/>
        <v>52</v>
      </c>
      <c r="U999" s="8">
        <f t="shared" si="158"/>
        <v>51.016666666666673</v>
      </c>
      <c r="V999" s="8">
        <f t="shared" si="159"/>
        <v>51.262500000000003</v>
      </c>
    </row>
    <row r="1000" spans="1:22" ht="13.5" x14ac:dyDescent="0.25">
      <c r="A1000" s="3">
        <f>RSI!A1000</f>
        <v>43461</v>
      </c>
      <c r="B1000" s="2">
        <f>RSI!B1000</f>
        <v>1.4664999999999999</v>
      </c>
      <c r="C1000" s="2">
        <f>RSI!I1000</f>
        <v>44.508276947372238</v>
      </c>
      <c r="D1000" s="2">
        <f>MACD!E1000</f>
        <v>-4.0067854287730187E-2</v>
      </c>
      <c r="E1000" s="2">
        <f>MACD!F1000</f>
        <v>-2.2551766244186325E-3</v>
      </c>
      <c r="F1000" s="2">
        <f>'Moving Avg'!D1000</f>
        <v>1.52162</v>
      </c>
      <c r="G1000" s="2">
        <f>'Moving Avg'!F1000</f>
        <v>1.4865200000000001</v>
      </c>
      <c r="H1000" s="2">
        <f>'Moving Avg'!G1000</f>
        <v>1.54518</v>
      </c>
      <c r="I1000" s="2">
        <f>'Moving Avg'!H1000</f>
        <v>1.389135499999999</v>
      </c>
      <c r="J1000" s="6" t="str">
        <f>OBV!F1000</f>
        <v>BEARISH</v>
      </c>
      <c r="K1000" s="6" t="str">
        <f>OBV!G1000</f>
        <v>STRONG</v>
      </c>
      <c r="L1000" s="6" t="str">
        <f>OBV!H1000</f>
        <v>CONFIRMED BEARISH</v>
      </c>
      <c r="M1000" s="8">
        <f t="shared" si="150"/>
        <v>25</v>
      </c>
      <c r="N1000" s="8">
        <f t="shared" si="151"/>
        <v>100</v>
      </c>
      <c r="O1000" s="8">
        <f t="shared" si="152"/>
        <v>50</v>
      </c>
      <c r="P1000" s="8">
        <f t="shared" si="153"/>
        <v>33</v>
      </c>
      <c r="Q1000" s="9">
        <f t="shared" si="154"/>
        <v>56.2</v>
      </c>
      <c r="R1000" s="9">
        <f t="shared" si="155"/>
        <v>50.75</v>
      </c>
      <c r="S1000" s="9">
        <f t="shared" si="156"/>
        <v>46.1</v>
      </c>
      <c r="T1000" s="9">
        <f t="shared" si="157"/>
        <v>52</v>
      </c>
      <c r="U1000" s="8">
        <f t="shared" si="158"/>
        <v>51.016666666666673</v>
      </c>
      <c r="V1000" s="8">
        <f t="shared" si="159"/>
        <v>51.262500000000003</v>
      </c>
    </row>
    <row r="1001" spans="1:22" ht="13.5" x14ac:dyDescent="0.25">
      <c r="A1001" s="3">
        <f>RSI!A1001</f>
        <v>43462</v>
      </c>
      <c r="B1001" s="2">
        <f>RSI!B1001</f>
        <v>1.4664999999999999</v>
      </c>
      <c r="C1001" s="2">
        <f>RSI!I1001</f>
        <v>44.508276947372231</v>
      </c>
      <c r="D1001" s="2">
        <f>MACD!E1001</f>
        <v>-3.8358416283400976E-2</v>
      </c>
      <c r="E1001" s="2">
        <f>MACD!F1001</f>
        <v>-9.4758245562151025E-3</v>
      </c>
      <c r="F1001" s="2">
        <f>'Moving Avg'!D1001</f>
        <v>1.5078400000000001</v>
      </c>
      <c r="G1001" s="2">
        <f>'Moving Avg'!F1001</f>
        <v>1.4837</v>
      </c>
      <c r="H1001" s="2">
        <f>'Moving Avg'!G1001</f>
        <v>1.547938</v>
      </c>
      <c r="I1001" s="2">
        <f>'Moving Avg'!H1001</f>
        <v>1.3902864999999993</v>
      </c>
      <c r="J1001" s="6" t="str">
        <f>OBV!F1001</f>
        <v>BEARISH</v>
      </c>
      <c r="K1001" s="6" t="str">
        <f>OBV!G1001</f>
        <v>STRONG</v>
      </c>
      <c r="L1001" s="6" t="str">
        <f>OBV!H1001</f>
        <v>CONFIRMED BEARISH</v>
      </c>
      <c r="M1001" s="8">
        <f t="shared" si="150"/>
        <v>25</v>
      </c>
      <c r="N1001" s="8">
        <f t="shared" si="151"/>
        <v>100</v>
      </c>
      <c r="O1001" s="8">
        <f t="shared" si="152"/>
        <v>50</v>
      </c>
      <c r="P1001" s="8">
        <f t="shared" si="153"/>
        <v>33</v>
      </c>
      <c r="Q1001" s="9">
        <f t="shared" si="154"/>
        <v>56.2</v>
      </c>
      <c r="R1001" s="9">
        <f t="shared" si="155"/>
        <v>50.75</v>
      </c>
      <c r="S1001" s="9">
        <f t="shared" si="156"/>
        <v>46.1</v>
      </c>
      <c r="T1001" s="9">
        <f t="shared" si="157"/>
        <v>52</v>
      </c>
      <c r="U1001" s="8">
        <f t="shared" si="158"/>
        <v>51.016666666666673</v>
      </c>
      <c r="V1001" s="8">
        <f t="shared" si="159"/>
        <v>51.262500000000003</v>
      </c>
    </row>
    <row r="1002" spans="1:22" ht="13.5" x14ac:dyDescent="0.25">
      <c r="A1002" s="3">
        <f>RSI!A1002</f>
        <v>43465</v>
      </c>
      <c r="B1002" s="2">
        <f>RSI!B1002</f>
        <v>1.4226000000000001</v>
      </c>
      <c r="C1002" s="2">
        <f>RSI!I1002</f>
        <v>39.809947641116892</v>
      </c>
      <c r="D1002" s="2">
        <f>MACD!E1002</f>
        <v>-3.4371153843731017E-2</v>
      </c>
      <c r="E1002" s="2">
        <f>MACD!F1002</f>
        <v>-1.4454890413718287E-2</v>
      </c>
      <c r="F1002" s="2">
        <f>'Moving Avg'!D1002</f>
        <v>1.4802599999999999</v>
      </c>
      <c r="G1002" s="2">
        <f>'Moving Avg'!F1002</f>
        <v>1.479625</v>
      </c>
      <c r="H1002" s="2">
        <f>'Moving Avg'!G1002</f>
        <v>1.5496919999999996</v>
      </c>
      <c r="I1002" s="2">
        <f>'Moving Avg'!H1002</f>
        <v>1.3912179999999992</v>
      </c>
      <c r="J1002" s="6" t="str">
        <f>OBV!F1002</f>
        <v>BEARISH</v>
      </c>
      <c r="K1002" s="6" t="str">
        <f>OBV!G1002</f>
        <v>STRONG</v>
      </c>
      <c r="L1002" s="6" t="str">
        <f>OBV!H1002</f>
        <v>CONFIRMED BEARISH</v>
      </c>
      <c r="M1002" s="8">
        <f t="shared" si="150"/>
        <v>25</v>
      </c>
      <c r="N1002" s="8">
        <f t="shared" si="151"/>
        <v>45</v>
      </c>
      <c r="O1002" s="8">
        <f t="shared" si="152"/>
        <v>50</v>
      </c>
      <c r="P1002" s="8">
        <f t="shared" si="153"/>
        <v>33</v>
      </c>
      <c r="Q1002" s="9">
        <f t="shared" si="154"/>
        <v>36.950000000000003</v>
      </c>
      <c r="R1002" s="9">
        <f t="shared" si="155"/>
        <v>39.75</v>
      </c>
      <c r="S1002" s="9">
        <f t="shared" si="156"/>
        <v>37.85</v>
      </c>
      <c r="T1002" s="9">
        <f t="shared" si="157"/>
        <v>38.25</v>
      </c>
      <c r="U1002" s="8">
        <f t="shared" si="158"/>
        <v>38.183333333333337</v>
      </c>
      <c r="V1002" s="8">
        <f t="shared" si="159"/>
        <v>38.200000000000003</v>
      </c>
    </row>
    <row r="1003" spans="1:22" ht="13.5" x14ac:dyDescent="0.25">
      <c r="A1003" s="3">
        <f>RSI!A1003</f>
        <v>43467</v>
      </c>
      <c r="B1003" s="2">
        <f>RSI!B1003</f>
        <v>1.4601999999999999</v>
      </c>
      <c r="C1003" s="2">
        <f>RSI!I1003</f>
        <v>45.15046834630536</v>
      </c>
      <c r="D1003" s="2">
        <f>MACD!E1003</f>
        <v>-3.1345564709018392E-2</v>
      </c>
      <c r="E1003" s="2">
        <f>MACD!F1003</f>
        <v>-1.7833025272778309E-2</v>
      </c>
      <c r="F1003" s="2">
        <f>'Moving Avg'!D1003</f>
        <v>1.4627199999999998</v>
      </c>
      <c r="G1003" s="2">
        <f>'Moving Avg'!F1003</f>
        <v>1.47837</v>
      </c>
      <c r="H1003" s="2">
        <f>'Moving Avg'!G1003</f>
        <v>1.5514459999999999</v>
      </c>
      <c r="I1003" s="2">
        <f>'Moving Avg'!H1003</f>
        <v>1.3923674999999995</v>
      </c>
      <c r="J1003" s="6" t="str">
        <f>OBV!F1003</f>
        <v>BEARISH</v>
      </c>
      <c r="K1003" s="6" t="str">
        <f>OBV!G1003</f>
        <v>STRONG</v>
      </c>
      <c r="L1003" s="6" t="str">
        <f>OBV!H1003</f>
        <v>CONFIRMED BEARISH</v>
      </c>
      <c r="M1003" s="8">
        <f t="shared" si="150"/>
        <v>25</v>
      </c>
      <c r="N1003" s="8">
        <f t="shared" si="151"/>
        <v>45</v>
      </c>
      <c r="O1003" s="8">
        <f t="shared" si="152"/>
        <v>50</v>
      </c>
      <c r="P1003" s="8">
        <f t="shared" si="153"/>
        <v>33</v>
      </c>
      <c r="Q1003" s="9">
        <f t="shared" si="154"/>
        <v>36.950000000000003</v>
      </c>
      <c r="R1003" s="9">
        <f t="shared" si="155"/>
        <v>39.75</v>
      </c>
      <c r="S1003" s="9">
        <f t="shared" si="156"/>
        <v>37.85</v>
      </c>
      <c r="T1003" s="9">
        <f t="shared" si="157"/>
        <v>38.25</v>
      </c>
      <c r="U1003" s="8">
        <f t="shared" si="158"/>
        <v>38.183333333333337</v>
      </c>
      <c r="V1003" s="8">
        <f t="shared" si="159"/>
        <v>38.200000000000003</v>
      </c>
    </row>
    <row r="1004" spans="1:22" ht="13.5" x14ac:dyDescent="0.25">
      <c r="A1004" s="3">
        <f>RSI!A1004</f>
        <v>43468</v>
      </c>
      <c r="B1004" s="2">
        <f>RSI!B1004</f>
        <v>1.4601999999999999</v>
      </c>
      <c r="C1004" s="2">
        <f>RSI!I1004</f>
        <v>45.15046834630536</v>
      </c>
      <c r="D1004" s="2">
        <f>MACD!E1004</f>
        <v>-2.0838387299098038E-2</v>
      </c>
      <c r="E1004" s="2">
        <f>MACD!F1004</f>
        <v>-1.8434097678042258E-2</v>
      </c>
      <c r="F1004" s="2">
        <f>'Moving Avg'!D1004</f>
        <v>1.4552</v>
      </c>
      <c r="G1004" s="2">
        <f>'Moving Avg'!F1004</f>
        <v>1.4777450000000001</v>
      </c>
      <c r="H1004" s="2">
        <f>'Moving Avg'!G1004</f>
        <v>1.5523239999999998</v>
      </c>
      <c r="I1004" s="2">
        <f>'Moving Avg'!H1004</f>
        <v>1.3934869999999993</v>
      </c>
      <c r="J1004" s="6" t="str">
        <f>OBV!F1004</f>
        <v>BEARISH</v>
      </c>
      <c r="K1004" s="6" t="str">
        <f>OBV!G1004</f>
        <v>STRONG</v>
      </c>
      <c r="L1004" s="6" t="str">
        <f>OBV!H1004</f>
        <v>CONFIRMED BEARISH</v>
      </c>
      <c r="M1004" s="8">
        <f t="shared" si="150"/>
        <v>25</v>
      </c>
      <c r="N1004" s="8">
        <f t="shared" si="151"/>
        <v>45</v>
      </c>
      <c r="O1004" s="8">
        <f t="shared" si="152"/>
        <v>50</v>
      </c>
      <c r="P1004" s="8">
        <f t="shared" si="153"/>
        <v>33</v>
      </c>
      <c r="Q1004" s="9">
        <f t="shared" si="154"/>
        <v>36.950000000000003</v>
      </c>
      <c r="R1004" s="9">
        <f t="shared" si="155"/>
        <v>39.75</v>
      </c>
      <c r="S1004" s="9">
        <f t="shared" si="156"/>
        <v>37.85</v>
      </c>
      <c r="T1004" s="9">
        <f t="shared" si="157"/>
        <v>38.25</v>
      </c>
      <c r="U1004" s="8">
        <f t="shared" si="158"/>
        <v>38.183333333333337</v>
      </c>
      <c r="V1004" s="8">
        <f t="shared" si="159"/>
        <v>38.200000000000003</v>
      </c>
    </row>
    <row r="1005" spans="1:22" ht="13.5" x14ac:dyDescent="0.25">
      <c r="A1005" s="3">
        <f>RSI!A1005</f>
        <v>43469</v>
      </c>
      <c r="B1005" s="2">
        <f>RSI!B1005</f>
        <v>1.5041</v>
      </c>
      <c r="C1005" s="2">
        <f>RSI!I1005</f>
        <v>51.033533883667666</v>
      </c>
      <c r="D1005" s="2">
        <f>MACD!E1005</f>
        <v>-1.4856028634155916E-3</v>
      </c>
      <c r="E1005" s="2">
        <f>MACD!F1005</f>
        <v>-1.5044398715116925E-2</v>
      </c>
      <c r="F1005" s="2">
        <f>'Moving Avg'!D1005</f>
        <v>1.46272</v>
      </c>
      <c r="G1005" s="2">
        <f>'Moving Avg'!F1005</f>
        <v>1.4790000000000003</v>
      </c>
      <c r="H1005" s="2">
        <f>'Moving Avg'!G1005</f>
        <v>1.5535779999999999</v>
      </c>
      <c r="I1005" s="2">
        <f>'Moving Avg'!H1005</f>
        <v>1.3948559999999992</v>
      </c>
      <c r="J1005" s="6" t="str">
        <f>OBV!F1005</f>
        <v>BEARISH</v>
      </c>
      <c r="K1005" s="6" t="str">
        <f>OBV!G1005</f>
        <v>STRONG</v>
      </c>
      <c r="L1005" s="6" t="str">
        <f>OBV!H1005</f>
        <v>BEARISH DIVERGENCE</v>
      </c>
      <c r="M1005" s="8">
        <f t="shared" si="150"/>
        <v>25</v>
      </c>
      <c r="N1005" s="8">
        <f t="shared" si="151"/>
        <v>0</v>
      </c>
      <c r="O1005" s="8">
        <f t="shared" si="152"/>
        <v>50</v>
      </c>
      <c r="P1005" s="8">
        <f t="shared" si="153"/>
        <v>33</v>
      </c>
      <c r="Q1005" s="9">
        <f t="shared" si="154"/>
        <v>21.2</v>
      </c>
      <c r="R1005" s="9">
        <f t="shared" si="155"/>
        <v>30.75</v>
      </c>
      <c r="S1005" s="9">
        <f t="shared" si="156"/>
        <v>31.1</v>
      </c>
      <c r="T1005" s="9">
        <f t="shared" si="157"/>
        <v>27</v>
      </c>
      <c r="U1005" s="8">
        <f t="shared" si="158"/>
        <v>27.683333333333337</v>
      </c>
      <c r="V1005" s="8">
        <f t="shared" si="159"/>
        <v>27.512500000000003</v>
      </c>
    </row>
    <row r="1006" spans="1:22" ht="13.5" x14ac:dyDescent="0.25">
      <c r="A1006" s="3">
        <f>RSI!A1006</f>
        <v>43472</v>
      </c>
      <c r="B1006" s="2">
        <f>RSI!B1006</f>
        <v>1.5918000000000001</v>
      </c>
      <c r="C1006" s="2">
        <f>RSI!I1006</f>
        <v>60.214275939878178</v>
      </c>
      <c r="D1006" s="2">
        <f>MACD!E1006</f>
        <v>-2.2606509224858407E-3</v>
      </c>
      <c r="E1006" s="2">
        <f>MACD!F1006</f>
        <v>-1.2487649156590707E-2</v>
      </c>
      <c r="F1006" s="2">
        <f>'Moving Avg'!D1006</f>
        <v>1.4877800000000001</v>
      </c>
      <c r="G1006" s="2">
        <f>'Moving Avg'!F1006</f>
        <v>1.4849550000000002</v>
      </c>
      <c r="H1006" s="2">
        <f>'Moving Avg'!G1006</f>
        <v>1.5548320000000002</v>
      </c>
      <c r="I1006" s="2">
        <f>'Moving Avg'!H1006</f>
        <v>1.3966634999999994</v>
      </c>
      <c r="J1006" s="6" t="str">
        <f>OBV!F1006</f>
        <v>BEARISH</v>
      </c>
      <c r="K1006" s="6" t="str">
        <f>OBV!G1006</f>
        <v>STRONG</v>
      </c>
      <c r="L1006" s="6" t="str">
        <f>OBV!H1006</f>
        <v>BEARISH DIVERGENCE</v>
      </c>
      <c r="M1006" s="8">
        <f t="shared" si="150"/>
        <v>25</v>
      </c>
      <c r="N1006" s="8">
        <f t="shared" si="151"/>
        <v>0</v>
      </c>
      <c r="O1006" s="8">
        <f t="shared" si="152"/>
        <v>50</v>
      </c>
      <c r="P1006" s="8">
        <f t="shared" si="153"/>
        <v>33</v>
      </c>
      <c r="Q1006" s="9">
        <f t="shared" si="154"/>
        <v>21.2</v>
      </c>
      <c r="R1006" s="9">
        <f t="shared" si="155"/>
        <v>30.75</v>
      </c>
      <c r="S1006" s="9">
        <f t="shared" si="156"/>
        <v>31.1</v>
      </c>
      <c r="T1006" s="9">
        <f t="shared" si="157"/>
        <v>27</v>
      </c>
      <c r="U1006" s="8">
        <f t="shared" si="158"/>
        <v>27.683333333333337</v>
      </c>
      <c r="V1006" s="8">
        <f t="shared" si="159"/>
        <v>27.512500000000003</v>
      </c>
    </row>
    <row r="1007" spans="1:22" ht="13.5" x14ac:dyDescent="0.25">
      <c r="A1007" s="3">
        <f>RSI!A1007</f>
        <v>43473</v>
      </c>
      <c r="B1007" s="2">
        <f>RSI!B1007</f>
        <v>1.5854999999999999</v>
      </c>
      <c r="C1007" s="2">
        <f>RSI!I1007</f>
        <v>59.353381057432834</v>
      </c>
      <c r="D1007" s="2">
        <f>MACD!E1007</f>
        <v>8.4335018134762407E-4</v>
      </c>
      <c r="E1007" s="2">
        <f>MACD!F1007</f>
        <v>-9.8214492890030414E-3</v>
      </c>
      <c r="F1007" s="2">
        <f>'Moving Avg'!D1007</f>
        <v>1.5203599999999999</v>
      </c>
      <c r="G1007" s="2">
        <f>'Moving Avg'!F1007</f>
        <v>1.4931000000000001</v>
      </c>
      <c r="H1007" s="2">
        <f>'Moving Avg'!G1007</f>
        <v>1.5547060000000001</v>
      </c>
      <c r="I1007" s="2">
        <f>'Moving Avg'!H1007</f>
        <v>1.3986194999999995</v>
      </c>
      <c r="J1007" s="6" t="str">
        <f>OBV!F1007</f>
        <v>BEARISH</v>
      </c>
      <c r="K1007" s="6" t="str">
        <f>OBV!G1007</f>
        <v>STRONG</v>
      </c>
      <c r="L1007" s="6" t="str">
        <f>OBV!H1007</f>
        <v>BEARISH DIVERGENCE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33</v>
      </c>
      <c r="Q1007" s="9">
        <f t="shared" si="154"/>
        <v>21.2</v>
      </c>
      <c r="R1007" s="9">
        <f t="shared" si="155"/>
        <v>30.75</v>
      </c>
      <c r="S1007" s="9">
        <f t="shared" si="156"/>
        <v>31.1</v>
      </c>
      <c r="T1007" s="9">
        <f t="shared" si="157"/>
        <v>27</v>
      </c>
      <c r="U1007" s="8">
        <f t="shared" si="158"/>
        <v>27.683333333333337</v>
      </c>
      <c r="V1007" s="8">
        <f t="shared" si="159"/>
        <v>27.512500000000003</v>
      </c>
    </row>
    <row r="1008" spans="1:22" ht="13.5" x14ac:dyDescent="0.25">
      <c r="A1008" s="3">
        <f>RSI!A1008</f>
        <v>43474</v>
      </c>
      <c r="B1008" s="2">
        <f>RSI!B1008</f>
        <v>1.5417000000000001</v>
      </c>
      <c r="C1008" s="2">
        <f>RSI!I1008</f>
        <v>53.614214249096023</v>
      </c>
      <c r="D1008" s="2">
        <f>MACD!E1008</f>
        <v>4.286731670888555E-3</v>
      </c>
      <c r="E1008" s="2">
        <f>MACD!F1008</f>
        <v>-6.999813097024723E-3</v>
      </c>
      <c r="F1008" s="2">
        <f>'Moving Avg'!D1008</f>
        <v>1.5366599999999999</v>
      </c>
      <c r="G1008" s="2">
        <f>'Moving Avg'!F1008</f>
        <v>1.4990549999999998</v>
      </c>
      <c r="H1008" s="2">
        <f>'Moving Avg'!G1008</f>
        <v>1.5528260000000003</v>
      </c>
      <c r="I1008" s="2">
        <f>'Moving Avg'!H1008</f>
        <v>1.4002364999999997</v>
      </c>
      <c r="J1008" s="6" t="str">
        <f>OBV!F1008</f>
        <v>BEARISH</v>
      </c>
      <c r="K1008" s="6" t="str">
        <f>OBV!G1008</f>
        <v>STRONG</v>
      </c>
      <c r="L1008" s="6" t="str">
        <f>OBV!H1008</f>
        <v>BEARISH DIVERGENCE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33</v>
      </c>
      <c r="Q1008" s="9">
        <f t="shared" si="154"/>
        <v>21.2</v>
      </c>
      <c r="R1008" s="9">
        <f t="shared" si="155"/>
        <v>30.75</v>
      </c>
      <c r="S1008" s="9">
        <f t="shared" si="156"/>
        <v>31.1</v>
      </c>
      <c r="T1008" s="9">
        <f t="shared" si="157"/>
        <v>27</v>
      </c>
      <c r="U1008" s="8">
        <f t="shared" si="158"/>
        <v>27.683333333333337</v>
      </c>
      <c r="V1008" s="8">
        <f t="shared" si="159"/>
        <v>27.512500000000003</v>
      </c>
    </row>
    <row r="1009" spans="1:22" ht="13.5" x14ac:dyDescent="0.25">
      <c r="A1009" s="3">
        <f>RSI!A1009</f>
        <v>43475</v>
      </c>
      <c r="B1009" s="2">
        <f>RSI!B1009</f>
        <v>1.4601999999999999</v>
      </c>
      <c r="C1009" s="2">
        <f>RSI!I1009</f>
        <v>44.911929676509672</v>
      </c>
      <c r="D1009" s="2">
        <f>MACD!E1009</f>
        <v>5.3356860382394178E-3</v>
      </c>
      <c r="E1009" s="2">
        <f>MACD!F1009</f>
        <v>-4.5327132699718954E-3</v>
      </c>
      <c r="F1009" s="2">
        <f>'Moving Avg'!D1009</f>
        <v>1.5366600000000001</v>
      </c>
      <c r="G1009" s="2">
        <f>'Moving Avg'!F1009</f>
        <v>1.5018749999999998</v>
      </c>
      <c r="H1009" s="2">
        <f>'Moving Avg'!G1009</f>
        <v>1.5485640000000001</v>
      </c>
      <c r="I1009" s="2">
        <f>'Moving Avg'!H1009</f>
        <v>1.4014159999999996</v>
      </c>
      <c r="J1009" s="6" t="str">
        <f>OBV!F1009</f>
        <v>BEARISH</v>
      </c>
      <c r="K1009" s="6" t="str">
        <f>OBV!G1009</f>
        <v>STRONG</v>
      </c>
      <c r="L1009" s="6" t="str">
        <f>OBV!H1009</f>
        <v>NEUTRAL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33</v>
      </c>
      <c r="Q1009" s="9">
        <f t="shared" si="154"/>
        <v>21.2</v>
      </c>
      <c r="R1009" s="9">
        <f t="shared" si="155"/>
        <v>30.75</v>
      </c>
      <c r="S1009" s="9">
        <f t="shared" si="156"/>
        <v>31.1</v>
      </c>
      <c r="T1009" s="9">
        <f t="shared" si="157"/>
        <v>27</v>
      </c>
      <c r="U1009" s="8">
        <f t="shared" si="158"/>
        <v>27.683333333333337</v>
      </c>
      <c r="V1009" s="8">
        <f t="shared" si="159"/>
        <v>27.512500000000003</v>
      </c>
    </row>
    <row r="1010" spans="1:22" ht="13.5" x14ac:dyDescent="0.25">
      <c r="A1010" s="3">
        <f>RSI!A1010</f>
        <v>43476</v>
      </c>
      <c r="B1010" s="2">
        <f>RSI!B1010</f>
        <v>1.5165999999999999</v>
      </c>
      <c r="C1010" s="2">
        <f>RSI!I1010</f>
        <v>50.856562626534128</v>
      </c>
      <c r="D1010" s="2">
        <f>MACD!E1010</f>
        <v>-2.4679615205396299E-3</v>
      </c>
      <c r="E1010" s="2">
        <f>MACD!F1010</f>
        <v>-4.1197629200854426E-3</v>
      </c>
      <c r="F1010" s="2">
        <f>'Moving Avg'!D1010</f>
        <v>1.5391600000000001</v>
      </c>
      <c r="G1010" s="2">
        <f>'Moving Avg'!F1010</f>
        <v>1.5059499999999999</v>
      </c>
      <c r="H1010" s="2">
        <f>'Moving Avg'!G1010</f>
        <v>1.5444280000000001</v>
      </c>
      <c r="I1010" s="2">
        <f>'Moving Avg'!H1010</f>
        <v>1.4028174999999996</v>
      </c>
      <c r="J1010" s="6" t="str">
        <f>OBV!F1010</f>
        <v>BEARISH</v>
      </c>
      <c r="K1010" s="6" t="str">
        <f>OBV!G1010</f>
        <v>STRONG</v>
      </c>
      <c r="L1010" s="6" t="str">
        <f>OBV!H1010</f>
        <v>BEARISH DIVERGENCE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33</v>
      </c>
      <c r="Q1010" s="9">
        <f t="shared" si="154"/>
        <v>21.2</v>
      </c>
      <c r="R1010" s="9">
        <f t="shared" si="155"/>
        <v>30.75</v>
      </c>
      <c r="S1010" s="9">
        <f t="shared" si="156"/>
        <v>31.1</v>
      </c>
      <c r="T1010" s="9">
        <f t="shared" si="157"/>
        <v>27</v>
      </c>
      <c r="U1010" s="8">
        <f t="shared" si="158"/>
        <v>27.683333333333337</v>
      </c>
      <c r="V1010" s="8">
        <f t="shared" si="159"/>
        <v>27.512500000000003</v>
      </c>
    </row>
    <row r="1011" spans="1:22" ht="13.5" x14ac:dyDescent="0.25">
      <c r="A1011" s="3">
        <f>RSI!A1011</f>
        <v>43480</v>
      </c>
      <c r="B1011" s="2">
        <f>RSI!B1011</f>
        <v>1.4915</v>
      </c>
      <c r="C1011" s="2">
        <f>RSI!I1011</f>
        <v>48.355674684293561</v>
      </c>
      <c r="D1011" s="2">
        <f>MACD!E1011</f>
        <v>-7.2654863996908237E-3</v>
      </c>
      <c r="E1011" s="2">
        <f>MACD!F1011</f>
        <v>-4.7489076160065194E-3</v>
      </c>
      <c r="F1011" s="2">
        <f>'Moving Avg'!D1011</f>
        <v>1.5191000000000003</v>
      </c>
      <c r="G1011" s="2">
        <f>'Moving Avg'!F1011</f>
        <v>1.5075149999999999</v>
      </c>
      <c r="H1011" s="2">
        <f>'Moving Avg'!G1011</f>
        <v>1.5392880000000002</v>
      </c>
      <c r="I1011" s="2">
        <f>'Moving Avg'!H1011</f>
        <v>1.4040934999999992</v>
      </c>
      <c r="J1011" s="6" t="str">
        <f>OBV!F1011</f>
        <v>BEARISH</v>
      </c>
      <c r="K1011" s="6" t="str">
        <f>OBV!G1011</f>
        <v>STRONG</v>
      </c>
      <c r="L1011" s="6" t="str">
        <f>OBV!H1011</f>
        <v>CONFIRMED BEARISH</v>
      </c>
      <c r="M1011" s="8">
        <f t="shared" si="150"/>
        <v>25</v>
      </c>
      <c r="N1011" s="8">
        <f t="shared" si="151"/>
        <v>45</v>
      </c>
      <c r="O1011" s="8">
        <f t="shared" si="152"/>
        <v>50</v>
      </c>
      <c r="P1011" s="8">
        <f t="shared" si="153"/>
        <v>33</v>
      </c>
      <c r="Q1011" s="9">
        <f t="shared" si="154"/>
        <v>36.950000000000003</v>
      </c>
      <c r="R1011" s="9">
        <f t="shared" si="155"/>
        <v>39.75</v>
      </c>
      <c r="S1011" s="9">
        <f t="shared" si="156"/>
        <v>37.85</v>
      </c>
      <c r="T1011" s="9">
        <f t="shared" si="157"/>
        <v>38.25</v>
      </c>
      <c r="U1011" s="8">
        <f t="shared" si="158"/>
        <v>38.183333333333337</v>
      </c>
      <c r="V1011" s="8">
        <f t="shared" si="159"/>
        <v>38.200000000000003</v>
      </c>
    </row>
    <row r="1012" spans="1:22" ht="13.5" x14ac:dyDescent="0.25">
      <c r="A1012" s="3">
        <f>RSI!A1012</f>
        <v>43481</v>
      </c>
      <c r="B1012" s="2">
        <f>RSI!B1012</f>
        <v>1.4915</v>
      </c>
      <c r="C1012" s="2">
        <f>RSI!I1012</f>
        <v>48.355674684293561</v>
      </c>
      <c r="D1012" s="2">
        <f>MACD!E1012</f>
        <v>-1.7980179836066368E-2</v>
      </c>
      <c r="E1012" s="2">
        <f>MACD!F1012</f>
        <v>-7.3951620600184896E-3</v>
      </c>
      <c r="F1012" s="2">
        <f>'Moving Avg'!D1012</f>
        <v>1.5003</v>
      </c>
      <c r="G1012" s="2">
        <f>'Moving Avg'!F1012</f>
        <v>1.5093949999999998</v>
      </c>
      <c r="H1012" s="2">
        <f>'Moving Avg'!G1012</f>
        <v>1.5337720000000001</v>
      </c>
      <c r="I1012" s="2">
        <f>'Moving Avg'!H1012</f>
        <v>1.4053694999999991</v>
      </c>
      <c r="J1012" s="6" t="str">
        <f>OBV!F1012</f>
        <v>BEARISH</v>
      </c>
      <c r="K1012" s="6" t="str">
        <f>OBV!G1012</f>
        <v>STRONG</v>
      </c>
      <c r="L1012" s="6" t="str">
        <f>OBV!H1012</f>
        <v>CONFIRMED BEARISH</v>
      </c>
      <c r="M1012" s="8">
        <f t="shared" si="150"/>
        <v>25</v>
      </c>
      <c r="N1012" s="8">
        <f t="shared" si="151"/>
        <v>45</v>
      </c>
      <c r="O1012" s="8">
        <f t="shared" si="152"/>
        <v>50</v>
      </c>
      <c r="P1012" s="8">
        <f t="shared" si="153"/>
        <v>33</v>
      </c>
      <c r="Q1012" s="9">
        <f t="shared" si="154"/>
        <v>36.950000000000003</v>
      </c>
      <c r="R1012" s="9">
        <f t="shared" si="155"/>
        <v>39.75</v>
      </c>
      <c r="S1012" s="9">
        <f t="shared" si="156"/>
        <v>37.85</v>
      </c>
      <c r="T1012" s="9">
        <f t="shared" si="157"/>
        <v>38.25</v>
      </c>
      <c r="U1012" s="8">
        <f t="shared" si="158"/>
        <v>38.183333333333337</v>
      </c>
      <c r="V1012" s="8">
        <f t="shared" si="159"/>
        <v>38.200000000000003</v>
      </c>
    </row>
    <row r="1013" spans="1:22" ht="13.5" x14ac:dyDescent="0.25">
      <c r="A1013" s="3">
        <f>RSI!A1013</f>
        <v>43482</v>
      </c>
      <c r="B1013" s="2">
        <f>RSI!B1013</f>
        <v>1.4539</v>
      </c>
      <c r="C1013" s="2">
        <f>RSI!I1013</f>
        <v>44.549622422896803</v>
      </c>
      <c r="D1013" s="2">
        <f>MACD!E1013</f>
        <v>-1.8385364951903682E-2</v>
      </c>
      <c r="E1013" s="2">
        <f>MACD!F1013</f>
        <v>-9.5932026383955295E-3</v>
      </c>
      <c r="F1013" s="2">
        <f>'Moving Avg'!D1013</f>
        <v>1.4827400000000002</v>
      </c>
      <c r="G1013" s="2">
        <f>'Moving Avg'!F1013</f>
        <v>1.5087649999999999</v>
      </c>
      <c r="H1013" s="2">
        <f>'Moving Avg'!G1013</f>
        <v>1.5281300000000002</v>
      </c>
      <c r="I1013" s="2">
        <f>'Moving Avg'!H1013</f>
        <v>1.406517499999999</v>
      </c>
      <c r="J1013" s="6" t="str">
        <f>OBV!F1013</f>
        <v>BEARISH</v>
      </c>
      <c r="K1013" s="6" t="str">
        <f>OBV!G1013</f>
        <v>STRONG</v>
      </c>
      <c r="L1013" s="6" t="str">
        <f>OBV!H1013</f>
        <v>CONFIRMED BEARISH</v>
      </c>
      <c r="M1013" s="8">
        <f t="shared" si="150"/>
        <v>25</v>
      </c>
      <c r="N1013" s="8">
        <f t="shared" si="151"/>
        <v>45</v>
      </c>
      <c r="O1013" s="8">
        <f t="shared" si="152"/>
        <v>50</v>
      </c>
      <c r="P1013" s="8">
        <f t="shared" si="153"/>
        <v>33</v>
      </c>
      <c r="Q1013" s="9">
        <f t="shared" si="154"/>
        <v>36.950000000000003</v>
      </c>
      <c r="R1013" s="9">
        <f t="shared" si="155"/>
        <v>39.75</v>
      </c>
      <c r="S1013" s="9">
        <f t="shared" si="156"/>
        <v>37.85</v>
      </c>
      <c r="T1013" s="9">
        <f t="shared" si="157"/>
        <v>38.25</v>
      </c>
      <c r="U1013" s="8">
        <f t="shared" si="158"/>
        <v>38.183333333333337</v>
      </c>
      <c r="V1013" s="8">
        <f t="shared" si="159"/>
        <v>38.200000000000003</v>
      </c>
    </row>
    <row r="1014" spans="1:22" ht="13.5" x14ac:dyDescent="0.25">
      <c r="A1014" s="3">
        <f>RSI!A1014</f>
        <v>43483</v>
      </c>
      <c r="B1014" s="2">
        <f>RSI!B1014</f>
        <v>1.4915</v>
      </c>
      <c r="C1014" s="2">
        <f>RSI!I1014</f>
        <v>48.882547556612977</v>
      </c>
      <c r="D1014" s="2">
        <f>MACD!E1014</f>
        <v>-2.1206688162865861E-2</v>
      </c>
      <c r="E1014" s="2">
        <f>MACD!F1014</f>
        <v>-1.1915899743289597E-2</v>
      </c>
      <c r="F1014" s="2">
        <f>'Moving Avg'!D1014</f>
        <v>1.4890000000000001</v>
      </c>
      <c r="G1014" s="2">
        <f>'Moving Avg'!F1014</f>
        <v>1.5075099999999999</v>
      </c>
      <c r="H1014" s="2">
        <f>'Moving Avg'!G1014</f>
        <v>1.5247440000000003</v>
      </c>
      <c r="I1014" s="2">
        <f>'Moving Avg'!H1014</f>
        <v>1.407883499999999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  <c r="M1014" s="8">
        <f t="shared" si="150"/>
        <v>25</v>
      </c>
      <c r="N1014" s="8">
        <f t="shared" si="151"/>
        <v>45</v>
      </c>
      <c r="O1014" s="8">
        <f t="shared" si="152"/>
        <v>50</v>
      </c>
      <c r="P1014" s="8">
        <f t="shared" si="153"/>
        <v>83.5</v>
      </c>
      <c r="Q1014" s="9">
        <f t="shared" si="154"/>
        <v>44.524999999999999</v>
      </c>
      <c r="R1014" s="9">
        <f t="shared" si="155"/>
        <v>52.375</v>
      </c>
      <c r="S1014" s="9">
        <f t="shared" si="156"/>
        <v>60.575000000000003</v>
      </c>
      <c r="T1014" s="9">
        <f t="shared" si="157"/>
        <v>50.875</v>
      </c>
      <c r="U1014" s="8">
        <f t="shared" si="158"/>
        <v>52.491666666666674</v>
      </c>
      <c r="V1014" s="8">
        <f t="shared" si="159"/>
        <v>52.087500000000006</v>
      </c>
    </row>
    <row r="1015" spans="1:22" ht="13.5" x14ac:dyDescent="0.25">
      <c r="A1015" s="3">
        <f>RSI!A1015</f>
        <v>43486</v>
      </c>
      <c r="B1015" s="2">
        <f>RSI!B1015</f>
        <v>1.5165999999999999</v>
      </c>
      <c r="C1015" s="2">
        <f>RSI!I1015</f>
        <v>51.60136679622466</v>
      </c>
      <c r="D1015" s="2">
        <f>MACD!E1015</f>
        <v>-1.8637563178145466E-2</v>
      </c>
      <c r="E1015" s="2">
        <f>MACD!F1015</f>
        <v>-1.3260232430260772E-2</v>
      </c>
      <c r="F1015" s="2">
        <f>'Moving Avg'!D1015</f>
        <v>1.4890000000000001</v>
      </c>
      <c r="G1015" s="2">
        <f>'Moving Avg'!F1015</f>
        <v>1.5031249999999998</v>
      </c>
      <c r="H1015" s="2">
        <f>'Moving Avg'!G1015</f>
        <v>1.5213600000000003</v>
      </c>
      <c r="I1015" s="2">
        <f>'Moving Avg'!H1015</f>
        <v>1.4093749999999989</v>
      </c>
      <c r="J1015" s="6" t="str">
        <f>OBV!F1015</f>
        <v>BEARISH</v>
      </c>
      <c r="K1015" s="6" t="str">
        <f>OBV!G1015</f>
        <v>STRONG</v>
      </c>
      <c r="L1015" s="6" t="str">
        <f>OBV!H1015</f>
        <v>NEUTRAL</v>
      </c>
      <c r="M1015" s="8">
        <f t="shared" si="150"/>
        <v>25</v>
      </c>
      <c r="N1015" s="8">
        <f t="shared" si="151"/>
        <v>45</v>
      </c>
      <c r="O1015" s="8">
        <f t="shared" si="152"/>
        <v>50</v>
      </c>
      <c r="P1015" s="8">
        <f t="shared" si="153"/>
        <v>33</v>
      </c>
      <c r="Q1015" s="9">
        <f t="shared" si="154"/>
        <v>36.950000000000003</v>
      </c>
      <c r="R1015" s="9">
        <f t="shared" si="155"/>
        <v>39.75</v>
      </c>
      <c r="S1015" s="9">
        <f t="shared" si="156"/>
        <v>37.85</v>
      </c>
      <c r="T1015" s="9">
        <f t="shared" si="157"/>
        <v>38.25</v>
      </c>
      <c r="U1015" s="8">
        <f t="shared" si="158"/>
        <v>38.183333333333337</v>
      </c>
      <c r="V1015" s="8">
        <f t="shared" si="159"/>
        <v>38.200000000000003</v>
      </c>
    </row>
    <row r="1016" spans="1:22" ht="13.5" x14ac:dyDescent="0.25">
      <c r="A1016" s="3">
        <f>RSI!A1016</f>
        <v>43487</v>
      </c>
      <c r="B1016" s="2">
        <f>RSI!B1016</f>
        <v>1.5228999999999999</v>
      </c>
      <c r="C1016" s="2">
        <f>RSI!I1016</f>
        <v>52.287323062459336</v>
      </c>
      <c r="D1016" s="2">
        <f>MACD!E1016</f>
        <v>-3.5291312023315591E-3</v>
      </c>
      <c r="E1016" s="2">
        <f>MACD!F1016</f>
        <v>-1.131401218467493E-2</v>
      </c>
      <c r="F1016" s="2">
        <f>'Moving Avg'!D1016</f>
        <v>1.4952799999999999</v>
      </c>
      <c r="G1016" s="2">
        <f>'Moving Avg'!F1016</f>
        <v>1.5024999999999999</v>
      </c>
      <c r="H1016" s="2">
        <f>'Moving Avg'!G1016</f>
        <v>1.5189800000000002</v>
      </c>
      <c r="I1016" s="2">
        <f>'Moving Avg'!H1016</f>
        <v>1.4108679999999989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83.5</v>
      </c>
      <c r="Q1016" s="9">
        <f t="shared" si="154"/>
        <v>28.774999999999999</v>
      </c>
      <c r="R1016" s="9">
        <f t="shared" si="155"/>
        <v>43.375</v>
      </c>
      <c r="S1016" s="9">
        <f t="shared" si="156"/>
        <v>53.825000000000003</v>
      </c>
      <c r="T1016" s="9">
        <f t="shared" si="157"/>
        <v>39.625</v>
      </c>
      <c r="U1016" s="8">
        <f t="shared" si="158"/>
        <v>41.991666666666667</v>
      </c>
      <c r="V1016" s="8">
        <f t="shared" si="159"/>
        <v>41.400000000000006</v>
      </c>
    </row>
    <row r="1017" spans="1:22" ht="13.5" x14ac:dyDescent="0.25">
      <c r="A1017" s="3">
        <f>RSI!A1017</f>
        <v>43488</v>
      </c>
      <c r="B1017" s="2">
        <f>RSI!B1017</f>
        <v>1.4915</v>
      </c>
      <c r="C1017" s="2">
        <f>RSI!I1017</f>
        <v>48.590817861634584</v>
      </c>
      <c r="D1017" s="2">
        <f>MACD!E1017</f>
        <v>1.0490057738290037E-2</v>
      </c>
      <c r="E1017" s="2">
        <f>MACD!F1017</f>
        <v>-6.9531982000819361E-3</v>
      </c>
      <c r="F1017" s="2">
        <f>'Moving Avg'!D1017</f>
        <v>1.4952799999999999</v>
      </c>
      <c r="G1017" s="2">
        <f>'Moving Avg'!F1017</f>
        <v>1.4990499999999998</v>
      </c>
      <c r="H1017" s="2">
        <f>'Moving Avg'!G1017</f>
        <v>1.516848</v>
      </c>
      <c r="I1017" s="2">
        <f>'Moving Avg'!H1017</f>
        <v>1.4122339999999989</v>
      </c>
      <c r="J1017" s="6" t="str">
        <f>OBV!F1017</f>
        <v>BEARISH</v>
      </c>
      <c r="K1017" s="6" t="str">
        <f>OBV!G1017</f>
        <v>NEUTRAL</v>
      </c>
      <c r="L1017" s="6" t="str">
        <f>OBV!H1017</f>
        <v>NEUTRAL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16.5</v>
      </c>
      <c r="Q1017" s="9">
        <f t="shared" si="154"/>
        <v>18.725000000000001</v>
      </c>
      <c r="R1017" s="9">
        <f t="shared" si="155"/>
        <v>26.625</v>
      </c>
      <c r="S1017" s="9">
        <f t="shared" si="156"/>
        <v>23.675000000000001</v>
      </c>
      <c r="T1017" s="9">
        <f t="shared" si="157"/>
        <v>22.875</v>
      </c>
      <c r="U1017" s="8">
        <f t="shared" si="158"/>
        <v>23.008333333333336</v>
      </c>
      <c r="V1017" s="8">
        <f t="shared" si="159"/>
        <v>22.975000000000001</v>
      </c>
    </row>
    <row r="1018" spans="1:22" ht="13.5" x14ac:dyDescent="0.25">
      <c r="A1018" s="3">
        <f>RSI!A1018</f>
        <v>43489</v>
      </c>
      <c r="B1018" s="2">
        <f>RSI!B1018</f>
        <v>1.4289000000000001</v>
      </c>
      <c r="C1018" s="2">
        <f>RSI!I1018</f>
        <v>42.187461449259246</v>
      </c>
      <c r="D1018" s="2">
        <f>MACD!E1018</f>
        <v>2.0324008529508664E-2</v>
      </c>
      <c r="E1018" s="2">
        <f>MACD!F1018</f>
        <v>-1.4977568541638163E-3</v>
      </c>
      <c r="F1018" s="2">
        <f>'Moving Avg'!D1018</f>
        <v>1.4902799999999998</v>
      </c>
      <c r="G1018" s="2">
        <f>'Moving Avg'!F1018</f>
        <v>1.4930999999999996</v>
      </c>
      <c r="H1018" s="2">
        <f>'Moving Avg'!G1018</f>
        <v>1.512588</v>
      </c>
      <c r="I1018" s="2">
        <f>'Moving Avg'!H1018</f>
        <v>1.413376999999999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16.5</v>
      </c>
      <c r="Q1018" s="9">
        <f t="shared" si="154"/>
        <v>18.725000000000001</v>
      </c>
      <c r="R1018" s="9">
        <f t="shared" si="155"/>
        <v>26.625</v>
      </c>
      <c r="S1018" s="9">
        <f t="shared" si="156"/>
        <v>23.675000000000001</v>
      </c>
      <c r="T1018" s="9">
        <f t="shared" si="157"/>
        <v>22.875</v>
      </c>
      <c r="U1018" s="8">
        <f t="shared" si="158"/>
        <v>23.008333333333336</v>
      </c>
      <c r="V1018" s="8">
        <f t="shared" si="159"/>
        <v>22.975000000000001</v>
      </c>
    </row>
    <row r="1019" spans="1:22" ht="13.5" x14ac:dyDescent="0.25">
      <c r="A1019" s="3">
        <f>RSI!A1019</f>
        <v>43490</v>
      </c>
      <c r="B1019" s="2">
        <f>RSI!B1019</f>
        <v>1.4726999999999999</v>
      </c>
      <c r="C1019" s="2">
        <f>RSI!I1019</f>
        <v>47.409556368068351</v>
      </c>
      <c r="D1019" s="2">
        <f>MACD!E1019</f>
        <v>1.3299622300070535E-2</v>
      </c>
      <c r="E1019" s="2">
        <f>MACD!F1019</f>
        <v>1.4617189766830542E-3</v>
      </c>
      <c r="F1019" s="2">
        <f>'Moving Avg'!D1019</f>
        <v>1.4865199999999998</v>
      </c>
      <c r="G1019" s="2">
        <f>'Moving Avg'!F1019</f>
        <v>1.4918449999999996</v>
      </c>
      <c r="H1019" s="2">
        <f>'Moving Avg'!G1019</f>
        <v>1.5097040000000004</v>
      </c>
      <c r="I1019" s="2">
        <f>'Moving Avg'!H1019</f>
        <v>1.4146189999999987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16.5</v>
      </c>
      <c r="Q1019" s="9">
        <f t="shared" si="154"/>
        <v>18.725000000000001</v>
      </c>
      <c r="R1019" s="9">
        <f t="shared" si="155"/>
        <v>26.625</v>
      </c>
      <c r="S1019" s="9">
        <f t="shared" si="156"/>
        <v>23.675000000000001</v>
      </c>
      <c r="T1019" s="9">
        <f t="shared" si="157"/>
        <v>22.875</v>
      </c>
      <c r="U1019" s="8">
        <f t="shared" si="158"/>
        <v>23.008333333333336</v>
      </c>
      <c r="V1019" s="8">
        <f t="shared" si="159"/>
        <v>22.975000000000001</v>
      </c>
    </row>
    <row r="1020" spans="1:22" ht="13.5" x14ac:dyDescent="0.25">
      <c r="A1020" s="3">
        <f>RSI!A1020</f>
        <v>43493</v>
      </c>
      <c r="B1020" s="2">
        <f>RSI!B1020</f>
        <v>1.4726999999999999</v>
      </c>
      <c r="C1020" s="2">
        <f>RSI!I1020</f>
        <v>47.409556368068351</v>
      </c>
      <c r="D1020" s="2">
        <f>MACD!E1020</f>
        <v>1.6179096082703515E-2</v>
      </c>
      <c r="E1020" s="2">
        <f>MACD!F1020</f>
        <v>4.4051943978871463E-3</v>
      </c>
      <c r="F1020" s="2">
        <f>'Moving Avg'!D1020</f>
        <v>1.4777400000000001</v>
      </c>
      <c r="G1020" s="2">
        <f>'Moving Avg'!F1020</f>
        <v>1.4921549999999999</v>
      </c>
      <c r="H1020" s="2">
        <f>'Moving Avg'!G1020</f>
        <v>1.5063200000000001</v>
      </c>
      <c r="I1020" s="2">
        <f>'Moving Avg'!H1020</f>
        <v>1.4158909999999987</v>
      </c>
      <c r="J1020" s="6" t="str">
        <f>OBV!F1020</f>
        <v>BEARISH</v>
      </c>
      <c r="K1020" s="6" t="str">
        <f>OBV!G1020</f>
        <v>NEUTRAL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16.5</v>
      </c>
      <c r="Q1020" s="9">
        <f t="shared" si="154"/>
        <v>18.725000000000001</v>
      </c>
      <c r="R1020" s="9">
        <f t="shared" si="155"/>
        <v>26.625</v>
      </c>
      <c r="S1020" s="9">
        <f t="shared" si="156"/>
        <v>23.675000000000001</v>
      </c>
      <c r="T1020" s="9">
        <f t="shared" si="157"/>
        <v>22.875</v>
      </c>
      <c r="U1020" s="8">
        <f t="shared" si="158"/>
        <v>23.008333333333336</v>
      </c>
      <c r="V1020" s="8">
        <f t="shared" si="159"/>
        <v>22.975000000000001</v>
      </c>
    </row>
    <row r="1021" spans="1:22" ht="13.5" x14ac:dyDescent="0.25">
      <c r="A1021" s="3">
        <f>RSI!A1021</f>
        <v>43494</v>
      </c>
      <c r="B1021" s="2">
        <f>RSI!B1021</f>
        <v>1.4414</v>
      </c>
      <c r="C1021" s="2">
        <f>RSI!I1021</f>
        <v>44.107568786095605</v>
      </c>
      <c r="D1021" s="2">
        <f>MACD!E1021</f>
        <v>1.7207981854478804E-2</v>
      </c>
      <c r="E1021" s="2">
        <f>MACD!F1021</f>
        <v>6.9657518892054784E-3</v>
      </c>
      <c r="F1021" s="2">
        <f>'Moving Avg'!D1021</f>
        <v>1.4614399999999999</v>
      </c>
      <c r="G1021" s="2">
        <f>'Moving Avg'!F1021</f>
        <v>1.4908999999999999</v>
      </c>
      <c r="H1021" s="2">
        <f>'Moving Avg'!G1021</f>
        <v>1.5023099999999996</v>
      </c>
      <c r="I1021" s="2">
        <f>'Moving Avg'!H1021</f>
        <v>1.4170064999999987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16.5</v>
      </c>
      <c r="Q1021" s="9">
        <f t="shared" si="154"/>
        <v>18.725000000000001</v>
      </c>
      <c r="R1021" s="9">
        <f t="shared" si="155"/>
        <v>26.625</v>
      </c>
      <c r="S1021" s="9">
        <f t="shared" si="156"/>
        <v>23.675000000000001</v>
      </c>
      <c r="T1021" s="9">
        <f t="shared" si="157"/>
        <v>22.875</v>
      </c>
      <c r="U1021" s="8">
        <f t="shared" si="158"/>
        <v>23.008333333333336</v>
      </c>
      <c r="V1021" s="8">
        <f t="shared" si="159"/>
        <v>22.975000000000001</v>
      </c>
    </row>
    <row r="1022" spans="1:22" ht="13.5" x14ac:dyDescent="0.25">
      <c r="A1022" s="3">
        <f>RSI!A1022</f>
        <v>43495</v>
      </c>
      <c r="B1022" s="2">
        <f>RSI!B1022</f>
        <v>1.4664999999999999</v>
      </c>
      <c r="C1022" s="2">
        <f>RSI!I1022</f>
        <v>47.278669072120081</v>
      </c>
      <c r="D1022" s="2">
        <f>MACD!E1022</f>
        <v>1.6529667494992628E-2</v>
      </c>
      <c r="E1022" s="2">
        <f>MACD!F1022</f>
        <v>8.8785350103629083E-3</v>
      </c>
      <c r="F1022" s="2">
        <f>'Moving Avg'!D1022</f>
        <v>1.45644</v>
      </c>
      <c r="G1022" s="2">
        <f>'Moving Avg'!F1022</f>
        <v>1.4930949999999998</v>
      </c>
      <c r="H1022" s="2">
        <f>'Moving Avg'!G1022</f>
        <v>1.4996779999999998</v>
      </c>
      <c r="I1022" s="2">
        <f>'Moving Avg'!H1022</f>
        <v>1.4182474999999986</v>
      </c>
      <c r="J1022" s="6" t="str">
        <f>OBV!F1022</f>
        <v>BULLISH</v>
      </c>
      <c r="K1022" s="6" t="str">
        <f>OBV!G1022</f>
        <v>NEUTRAL</v>
      </c>
      <c r="L1022" s="6" t="str">
        <f>OBV!H1022</f>
        <v>BULLISH DIVERGENCE</v>
      </c>
      <c r="M1022" s="8">
        <f t="shared" si="150"/>
        <v>25</v>
      </c>
      <c r="N1022" s="8">
        <f t="shared" si="151"/>
        <v>0</v>
      </c>
      <c r="O1022" s="8">
        <f t="shared" si="152"/>
        <v>50</v>
      </c>
      <c r="P1022" s="8">
        <f t="shared" si="153"/>
        <v>66.5</v>
      </c>
      <c r="Q1022" s="9">
        <f t="shared" si="154"/>
        <v>26.225000000000001</v>
      </c>
      <c r="R1022" s="9">
        <f t="shared" si="155"/>
        <v>39.125</v>
      </c>
      <c r="S1022" s="9">
        <f t="shared" si="156"/>
        <v>46.174999999999997</v>
      </c>
      <c r="T1022" s="9">
        <f t="shared" si="157"/>
        <v>35.375</v>
      </c>
      <c r="U1022" s="8">
        <f t="shared" si="158"/>
        <v>37.174999999999997</v>
      </c>
      <c r="V1022" s="8">
        <f t="shared" si="159"/>
        <v>36.724999999999994</v>
      </c>
    </row>
    <row r="1023" spans="1:22" ht="13.5" x14ac:dyDescent="0.25">
      <c r="A1023" s="3">
        <f>RSI!A1023</f>
        <v>43496</v>
      </c>
      <c r="B1023" s="2">
        <f>RSI!B1023</f>
        <v>1.4414</v>
      </c>
      <c r="C1023" s="2">
        <f>RSI!I1023</f>
        <v>44.556277691082904</v>
      </c>
      <c r="D1023" s="2">
        <f>MACD!E1023</f>
        <v>1.2169396501150231E-2</v>
      </c>
      <c r="E1023" s="2">
        <f>MACD!F1023</f>
        <v>9.5367073085203743E-3</v>
      </c>
      <c r="F1023" s="2">
        <f>'Moving Avg'!D1023</f>
        <v>1.4589399999999999</v>
      </c>
      <c r="G1023" s="2">
        <f>'Moving Avg'!F1023</f>
        <v>1.4921549999999999</v>
      </c>
      <c r="H1023" s="2">
        <f>'Moving Avg'!G1023</f>
        <v>1.4959180000000001</v>
      </c>
      <c r="I1023" s="2">
        <f>'Moving Avg'!H1023</f>
        <v>1.4193029999999986</v>
      </c>
      <c r="J1023" s="6" t="str">
        <f>OBV!F1023</f>
        <v>BULLISH</v>
      </c>
      <c r="K1023" s="6" t="str">
        <f>OBV!G1023</f>
        <v>WEAK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50</v>
      </c>
      <c r="P1023" s="8">
        <f t="shared" si="153"/>
        <v>67</v>
      </c>
      <c r="Q1023" s="9">
        <f t="shared" si="154"/>
        <v>26.299999999999997</v>
      </c>
      <c r="R1023" s="9">
        <f t="shared" si="155"/>
        <v>39.25</v>
      </c>
      <c r="S1023" s="9">
        <f t="shared" si="156"/>
        <v>46.400000000000006</v>
      </c>
      <c r="T1023" s="9">
        <f t="shared" si="157"/>
        <v>35.5</v>
      </c>
      <c r="U1023" s="8">
        <f t="shared" si="158"/>
        <v>37.31666666666667</v>
      </c>
      <c r="V1023" s="8">
        <f t="shared" si="159"/>
        <v>36.862499999999997</v>
      </c>
    </row>
    <row r="1024" spans="1:22" ht="13.5" x14ac:dyDescent="0.25">
      <c r="A1024" s="3">
        <f>RSI!A1024</f>
        <v>43497</v>
      </c>
      <c r="B1024" s="2">
        <f>RSI!B1024</f>
        <v>1.4226000000000001</v>
      </c>
      <c r="C1024" s="2">
        <f>RSI!I1024</f>
        <v>42.578643546705976</v>
      </c>
      <c r="D1024" s="2">
        <f>MACD!E1024</f>
        <v>1.5934205306531224E-2</v>
      </c>
      <c r="E1024" s="2">
        <f>MACD!F1024</f>
        <v>1.0816206908122544E-2</v>
      </c>
      <c r="F1024" s="2">
        <f>'Moving Avg'!D1024</f>
        <v>1.4489199999999998</v>
      </c>
      <c r="G1024" s="2">
        <f>'Moving Avg'!F1024</f>
        <v>1.490275</v>
      </c>
      <c r="H1024" s="2">
        <f>'Moving Avg'!G1024</f>
        <v>1.4926599999999999</v>
      </c>
      <c r="I1024" s="2">
        <f>'Moving Avg'!H1024</f>
        <v>1.4202644999999987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0"/>
        <v>25</v>
      </c>
      <c r="N1024" s="8">
        <f t="shared" si="151"/>
        <v>0</v>
      </c>
      <c r="O1024" s="8">
        <f t="shared" si="152"/>
        <v>50</v>
      </c>
      <c r="P1024" s="8">
        <f t="shared" si="153"/>
        <v>16.5</v>
      </c>
      <c r="Q1024" s="9">
        <f t="shared" si="154"/>
        <v>18.725000000000001</v>
      </c>
      <c r="R1024" s="9">
        <f t="shared" si="155"/>
        <v>26.625</v>
      </c>
      <c r="S1024" s="9">
        <f t="shared" si="156"/>
        <v>23.675000000000001</v>
      </c>
      <c r="T1024" s="9">
        <f t="shared" si="157"/>
        <v>22.875</v>
      </c>
      <c r="U1024" s="8">
        <f t="shared" si="158"/>
        <v>23.008333333333336</v>
      </c>
      <c r="V1024" s="8">
        <f t="shared" si="159"/>
        <v>22.975000000000001</v>
      </c>
    </row>
    <row r="1025" spans="1:22" ht="13.5" x14ac:dyDescent="0.25">
      <c r="A1025" s="3">
        <f>RSI!A1025</f>
        <v>43500</v>
      </c>
      <c r="B1025" s="2">
        <f>RSI!B1025</f>
        <v>1.4226000000000001</v>
      </c>
      <c r="C1025" s="2">
        <f>RSI!I1025</f>
        <v>42.578643546705976</v>
      </c>
      <c r="D1025" s="2">
        <f>MACD!E1025</f>
        <v>2.3348979096427858E-2</v>
      </c>
      <c r="E1025" s="2">
        <f>MACD!F1025</f>
        <v>1.3322761345783609E-2</v>
      </c>
      <c r="F1025" s="2">
        <f>'Moving Avg'!D1025</f>
        <v>1.4388999999999998</v>
      </c>
      <c r="G1025" s="2">
        <f>'Moving Avg'!F1025</f>
        <v>1.4861999999999997</v>
      </c>
      <c r="H1025" s="2">
        <f>'Moving Avg'!G1025</f>
        <v>1.4895260000000001</v>
      </c>
      <c r="I1025" s="2">
        <f>'Moving Avg'!H1025</f>
        <v>1.4213159999999985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25</v>
      </c>
      <c r="N1025" s="8">
        <f t="shared" si="151"/>
        <v>0</v>
      </c>
      <c r="O1025" s="8">
        <f t="shared" si="152"/>
        <v>50</v>
      </c>
      <c r="P1025" s="8">
        <f t="shared" si="153"/>
        <v>16.5</v>
      </c>
      <c r="Q1025" s="9">
        <f t="shared" si="154"/>
        <v>18.725000000000001</v>
      </c>
      <c r="R1025" s="9">
        <f t="shared" si="155"/>
        <v>26.625</v>
      </c>
      <c r="S1025" s="9">
        <f t="shared" si="156"/>
        <v>23.675000000000001</v>
      </c>
      <c r="T1025" s="9">
        <f t="shared" si="157"/>
        <v>22.875</v>
      </c>
      <c r="U1025" s="8">
        <f t="shared" si="158"/>
        <v>23.008333333333336</v>
      </c>
      <c r="V1025" s="8">
        <f t="shared" si="159"/>
        <v>22.975000000000001</v>
      </c>
    </row>
    <row r="1026" spans="1:22" ht="13.5" x14ac:dyDescent="0.25">
      <c r="A1026" s="3">
        <f>RSI!A1026</f>
        <v>43501</v>
      </c>
      <c r="B1026" s="2">
        <f>RSI!B1026</f>
        <v>1.4477</v>
      </c>
      <c r="C1026" s="2">
        <f>RSI!I1026</f>
        <v>46.27121818628153</v>
      </c>
      <c r="D1026" s="2">
        <f>MACD!E1026</f>
        <v>2.9073386150091141E-2</v>
      </c>
      <c r="E1026" s="2">
        <f>MACD!F1026</f>
        <v>1.6472886306645115E-2</v>
      </c>
      <c r="F1026" s="2">
        <f>'Moving Avg'!D1026</f>
        <v>1.4401600000000001</v>
      </c>
      <c r="G1026" s="2">
        <f>'Moving Avg'!F1026</f>
        <v>1.4789950000000001</v>
      </c>
      <c r="H1026" s="2">
        <f>'Moving Avg'!G1026</f>
        <v>1.4873959999999999</v>
      </c>
      <c r="I1026" s="2">
        <f>'Moving Avg'!H1026</f>
        <v>1.4224929999999985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83.5</v>
      </c>
      <c r="Q1026" s="9">
        <f t="shared" si="154"/>
        <v>28.774999999999999</v>
      </c>
      <c r="R1026" s="9">
        <f t="shared" si="155"/>
        <v>43.375</v>
      </c>
      <c r="S1026" s="9">
        <f t="shared" si="156"/>
        <v>53.825000000000003</v>
      </c>
      <c r="T1026" s="9">
        <f t="shared" si="157"/>
        <v>39.625</v>
      </c>
      <c r="U1026" s="8">
        <f t="shared" si="158"/>
        <v>41.991666666666667</v>
      </c>
      <c r="V1026" s="8">
        <f t="shared" si="159"/>
        <v>41.400000000000006</v>
      </c>
    </row>
    <row r="1027" spans="1:22" ht="13.5" x14ac:dyDescent="0.25">
      <c r="A1027" s="3">
        <f>RSI!A1027</f>
        <v>43502</v>
      </c>
      <c r="B1027" s="2">
        <f>RSI!B1027</f>
        <v>1.4100999999999999</v>
      </c>
      <c r="C1027" s="2">
        <f>RSI!I1027</f>
        <v>41.922132101364795</v>
      </c>
      <c r="D1027" s="2">
        <f>MACD!E1027</f>
        <v>3.2038395822903132E-2</v>
      </c>
      <c r="E1027" s="2">
        <f>MACD!F1027</f>
        <v>1.9585988209896717E-2</v>
      </c>
      <c r="F1027" s="2">
        <f>'Moving Avg'!D1027</f>
        <v>1.4288799999999999</v>
      </c>
      <c r="G1027" s="2">
        <f>'Moving Avg'!F1027</f>
        <v>1.4702250000000001</v>
      </c>
      <c r="H1027" s="2">
        <f>'Moving Avg'!G1027</f>
        <v>1.484264</v>
      </c>
      <c r="I1027" s="2">
        <f>'Moving Avg'!H1027</f>
        <v>1.4234519999999984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25</v>
      </c>
      <c r="N1027" s="8">
        <f t="shared" si="161"/>
        <v>0</v>
      </c>
      <c r="O1027" s="8">
        <f t="shared" si="162"/>
        <v>50</v>
      </c>
      <c r="P1027" s="8">
        <f t="shared" si="163"/>
        <v>16.5</v>
      </c>
      <c r="Q1027" s="9">
        <f t="shared" ref="Q1027:Q1090" si="164">0.35*M1027+N1027*0.35+O1027*0.15+P1027*0.15</f>
        <v>18.725000000000001</v>
      </c>
      <c r="R1027" s="9">
        <f t="shared" ref="R1027:R1090" si="165">M1027*0.2+N1027*0.2+O1027*0.35+P1027*0.25</f>
        <v>26.625</v>
      </c>
      <c r="S1027" s="9">
        <f t="shared" ref="S1027:S1090" si="166">M1027*0.15+N1027*0.15+O1027*0.25+P1027*0.45</f>
        <v>23.675000000000001</v>
      </c>
      <c r="T1027" s="9">
        <f t="shared" ref="T1027:T1090" si="167">0.25*SUM(M1027:P1027)</f>
        <v>22.875</v>
      </c>
      <c r="U1027" s="8">
        <f t="shared" ref="U1027:U1090" si="168">SUM(Q1027:S1027)/3</f>
        <v>23.008333333333336</v>
      </c>
      <c r="V1027" s="8">
        <f t="shared" ref="V1027:V1090" si="169">SUM(Q1027:T1027)/4</f>
        <v>22.975000000000001</v>
      </c>
    </row>
    <row r="1028" spans="1:22" ht="13.5" x14ac:dyDescent="0.25">
      <c r="A1028" s="3">
        <f>RSI!A1028</f>
        <v>43503</v>
      </c>
      <c r="B1028" s="2">
        <f>RSI!B1028</f>
        <v>1.4289000000000001</v>
      </c>
      <c r="C1028" s="2">
        <f>RSI!I1028</f>
        <v>44.719893228215959</v>
      </c>
      <c r="D1028" s="2">
        <f>MACD!E1028</f>
        <v>2.3900572679688592E-2</v>
      </c>
      <c r="E1028" s="2">
        <f>MACD!F1028</f>
        <v>2.0448905103855095E-2</v>
      </c>
      <c r="F1028" s="2">
        <f>'Moving Avg'!D1028</f>
        <v>1.42638</v>
      </c>
      <c r="G1028" s="2">
        <f>'Moving Avg'!F1028</f>
        <v>1.464585</v>
      </c>
      <c r="H1028" s="2">
        <f>'Moving Avg'!G1028</f>
        <v>1.4817580000000001</v>
      </c>
      <c r="I1028" s="2">
        <f>'Moving Avg'!H1028</f>
        <v>1.4246549999999985</v>
      </c>
      <c r="J1028" s="6" t="str">
        <f>OBV!F1028</f>
        <v>BULLISH</v>
      </c>
      <c r="K1028" s="6" t="str">
        <f>OBV!G1028</f>
        <v>NEUTRAL</v>
      </c>
      <c r="L1028" s="6" t="str">
        <f>OBV!H1028</f>
        <v>BULLISH DIVERGENCE</v>
      </c>
      <c r="M1028" s="8">
        <f t="shared" si="160"/>
        <v>25</v>
      </c>
      <c r="N1028" s="8">
        <f t="shared" si="161"/>
        <v>0</v>
      </c>
      <c r="O1028" s="8">
        <f t="shared" si="162"/>
        <v>50</v>
      </c>
      <c r="P1028" s="8">
        <f t="shared" si="163"/>
        <v>66.5</v>
      </c>
      <c r="Q1028" s="9">
        <f t="shared" si="164"/>
        <v>26.225000000000001</v>
      </c>
      <c r="R1028" s="9">
        <f t="shared" si="165"/>
        <v>39.125</v>
      </c>
      <c r="S1028" s="9">
        <f t="shared" si="166"/>
        <v>46.174999999999997</v>
      </c>
      <c r="T1028" s="9">
        <f t="shared" si="167"/>
        <v>35.375</v>
      </c>
      <c r="U1028" s="8">
        <f t="shared" si="168"/>
        <v>37.174999999999997</v>
      </c>
      <c r="V1028" s="8">
        <f t="shared" si="169"/>
        <v>36.724999999999994</v>
      </c>
    </row>
    <row r="1029" spans="1:22" ht="13.5" x14ac:dyDescent="0.25">
      <c r="A1029" s="3">
        <f>RSI!A1029</f>
        <v>43504</v>
      </c>
      <c r="B1029" s="2">
        <f>RSI!B1029</f>
        <v>1.4226000000000001</v>
      </c>
      <c r="C1029" s="2">
        <f>RSI!I1029</f>
        <v>43.955735686159471</v>
      </c>
      <c r="D1029" s="2">
        <f>MACD!E1029</f>
        <v>2.4457542323270687E-2</v>
      </c>
      <c r="E1029" s="2">
        <f>MACD!F1029</f>
        <v>2.1250632547738214E-2</v>
      </c>
      <c r="F1029" s="2">
        <f>'Moving Avg'!D1029</f>
        <v>1.4263800000000002</v>
      </c>
      <c r="G1029" s="2">
        <f>'Moving Avg'!F1029</f>
        <v>1.4627050000000001</v>
      </c>
      <c r="H1029" s="2">
        <f>'Moving Avg'!G1029</f>
        <v>1.4795020000000003</v>
      </c>
      <c r="I1029" s="2">
        <f>'Moving Avg'!H1029</f>
        <v>1.4256464999999983</v>
      </c>
      <c r="J1029" s="6" t="str">
        <f>OBV!F1029</f>
        <v>BULLISH</v>
      </c>
      <c r="K1029" s="6" t="str">
        <f>OBV!G1029</f>
        <v>NEUTRAL</v>
      </c>
      <c r="L1029" s="6" t="str">
        <f>OBV!H1029</f>
        <v>NEUTRAL</v>
      </c>
      <c r="M1029" s="8">
        <f t="shared" si="160"/>
        <v>25</v>
      </c>
      <c r="N1029" s="8">
        <f t="shared" si="161"/>
        <v>0</v>
      </c>
      <c r="O1029" s="8">
        <f t="shared" si="162"/>
        <v>50</v>
      </c>
      <c r="P1029" s="8">
        <f t="shared" si="163"/>
        <v>49.5</v>
      </c>
      <c r="Q1029" s="9">
        <f t="shared" si="164"/>
        <v>23.675000000000001</v>
      </c>
      <c r="R1029" s="9">
        <f t="shared" si="165"/>
        <v>34.875</v>
      </c>
      <c r="S1029" s="9">
        <f t="shared" si="166"/>
        <v>38.525000000000006</v>
      </c>
      <c r="T1029" s="9">
        <f t="shared" si="167"/>
        <v>31.125</v>
      </c>
      <c r="U1029" s="8">
        <f t="shared" si="168"/>
        <v>32.358333333333334</v>
      </c>
      <c r="V1029" s="8">
        <f t="shared" si="169"/>
        <v>32.049999999999997</v>
      </c>
    </row>
    <row r="1030" spans="1:22" ht="13.5" x14ac:dyDescent="0.25">
      <c r="A1030" s="3">
        <f>RSI!A1030</f>
        <v>43507</v>
      </c>
      <c r="B1030" s="2">
        <f>RSI!B1030</f>
        <v>1.4726999999999999</v>
      </c>
      <c r="C1030" s="2">
        <f>RSI!I1030</f>
        <v>51.110273931159455</v>
      </c>
      <c r="D1030" s="2">
        <f>MACD!E1030</f>
        <v>2.1475025179943152E-2</v>
      </c>
      <c r="E1030" s="2">
        <f>MACD!F1030</f>
        <v>2.1295511074179201E-2</v>
      </c>
      <c r="F1030" s="2">
        <f>'Moving Avg'!D1030</f>
        <v>1.4363999999999999</v>
      </c>
      <c r="G1030" s="2">
        <f>'Moving Avg'!F1030</f>
        <v>1.46051</v>
      </c>
      <c r="H1030" s="2">
        <f>'Moving Avg'!G1030</f>
        <v>1.4790000000000003</v>
      </c>
      <c r="I1030" s="2">
        <f>'Moving Avg'!H1030</f>
        <v>1.4269184999999982</v>
      </c>
      <c r="J1030" s="6" t="str">
        <f>OBV!F1030</f>
        <v>BULLISH</v>
      </c>
      <c r="K1030" s="6" t="str">
        <f>OBV!G1030</f>
        <v>WEAK</v>
      </c>
      <c r="L1030" s="6" t="str">
        <f>OBV!H1030</f>
        <v>CONFIRMED BULLISH</v>
      </c>
      <c r="M1030" s="8">
        <f t="shared" si="160"/>
        <v>25</v>
      </c>
      <c r="N1030" s="8">
        <f t="shared" si="161"/>
        <v>0</v>
      </c>
      <c r="O1030" s="8">
        <f t="shared" si="162"/>
        <v>50</v>
      </c>
      <c r="P1030" s="8">
        <f t="shared" si="163"/>
        <v>67</v>
      </c>
      <c r="Q1030" s="9">
        <f t="shared" si="164"/>
        <v>26.299999999999997</v>
      </c>
      <c r="R1030" s="9">
        <f t="shared" si="165"/>
        <v>39.25</v>
      </c>
      <c r="S1030" s="9">
        <f t="shared" si="166"/>
        <v>46.400000000000006</v>
      </c>
      <c r="T1030" s="9">
        <f t="shared" si="167"/>
        <v>35.5</v>
      </c>
      <c r="U1030" s="8">
        <f t="shared" si="168"/>
        <v>37.31666666666667</v>
      </c>
      <c r="V1030" s="8">
        <f t="shared" si="169"/>
        <v>36.862499999999997</v>
      </c>
    </row>
    <row r="1031" spans="1:22" ht="13.5" x14ac:dyDescent="0.25">
      <c r="A1031" s="3">
        <f>RSI!A1031</f>
        <v>43508</v>
      </c>
      <c r="B1031" s="2">
        <f>RSI!B1031</f>
        <v>1.4289000000000001</v>
      </c>
      <c r="C1031" s="2">
        <f>RSI!I1031</f>
        <v>45.626397223719749</v>
      </c>
      <c r="D1031" s="2">
        <f>MACD!E1031</f>
        <v>1.7322625421724025E-2</v>
      </c>
      <c r="E1031" s="2">
        <f>MACD!F1031</f>
        <v>2.0500933943688165E-2</v>
      </c>
      <c r="F1031" s="2">
        <f>'Moving Avg'!D1031</f>
        <v>1.4326399999999999</v>
      </c>
      <c r="G1031" s="2">
        <f>'Moving Avg'!F1031</f>
        <v>1.4573799999999999</v>
      </c>
      <c r="H1031" s="2">
        <f>'Moving Avg'!G1031</f>
        <v>1.4771200000000002</v>
      </c>
      <c r="I1031" s="2">
        <f>'Moving Avg'!H1031</f>
        <v>1.4279714999999984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50</v>
      </c>
      <c r="P1031" s="8">
        <f t="shared" si="163"/>
        <v>16.5</v>
      </c>
      <c r="Q1031" s="9">
        <f t="shared" si="164"/>
        <v>34.475000000000001</v>
      </c>
      <c r="R1031" s="9">
        <f t="shared" si="165"/>
        <v>35.625</v>
      </c>
      <c r="S1031" s="9">
        <f t="shared" si="166"/>
        <v>30.425000000000001</v>
      </c>
      <c r="T1031" s="9">
        <f t="shared" si="167"/>
        <v>34.125</v>
      </c>
      <c r="U1031" s="8">
        <f t="shared" si="168"/>
        <v>33.508333333333333</v>
      </c>
      <c r="V1031" s="8">
        <f t="shared" si="169"/>
        <v>33.662499999999994</v>
      </c>
    </row>
    <row r="1032" spans="1:22" ht="13.5" x14ac:dyDescent="0.25">
      <c r="A1032" s="3">
        <f>RSI!A1032</f>
        <v>43509</v>
      </c>
      <c r="B1032" s="2">
        <f>RSI!B1032</f>
        <v>1.4539</v>
      </c>
      <c r="C1032" s="2">
        <f>RSI!I1032</f>
        <v>48.990586231109504</v>
      </c>
      <c r="D1032" s="2">
        <f>MACD!E1032</f>
        <v>1.6024048683270564E-2</v>
      </c>
      <c r="E1032" s="2">
        <f>MACD!F1032</f>
        <v>1.9605556891604644E-2</v>
      </c>
      <c r="F1032" s="2">
        <f>'Moving Avg'!D1032</f>
        <v>1.4414</v>
      </c>
      <c r="G1032" s="2">
        <f>'Moving Avg'!F1032</f>
        <v>1.4554999999999998</v>
      </c>
      <c r="H1032" s="2">
        <f>'Moving Avg'!G1032</f>
        <v>1.4761160000000004</v>
      </c>
      <c r="I1032" s="2">
        <f>'Moving Avg'!H1032</f>
        <v>1.4291494999999983</v>
      </c>
      <c r="J1032" s="6" t="str">
        <f>OBV!F1032</f>
        <v>BULLISH</v>
      </c>
      <c r="K1032" s="6" t="str">
        <f>OBV!G1032</f>
        <v>WEAK</v>
      </c>
      <c r="L1032" s="6" t="str">
        <f>OBV!H1032</f>
        <v>CONFIRMED BULLISH</v>
      </c>
      <c r="M1032" s="8">
        <f t="shared" si="160"/>
        <v>25</v>
      </c>
      <c r="N1032" s="8">
        <f t="shared" si="161"/>
        <v>45</v>
      </c>
      <c r="O1032" s="8">
        <f t="shared" si="162"/>
        <v>50</v>
      </c>
      <c r="P1032" s="8">
        <f t="shared" si="163"/>
        <v>67</v>
      </c>
      <c r="Q1032" s="9">
        <f t="shared" si="164"/>
        <v>42.05</v>
      </c>
      <c r="R1032" s="9">
        <f t="shared" si="165"/>
        <v>48.25</v>
      </c>
      <c r="S1032" s="9">
        <f t="shared" si="166"/>
        <v>53.150000000000006</v>
      </c>
      <c r="T1032" s="9">
        <f t="shared" si="167"/>
        <v>46.75</v>
      </c>
      <c r="U1032" s="8">
        <f t="shared" si="168"/>
        <v>47.816666666666663</v>
      </c>
      <c r="V1032" s="8">
        <f t="shared" si="169"/>
        <v>47.55</v>
      </c>
    </row>
    <row r="1033" spans="1:22" ht="13.5" x14ac:dyDescent="0.25">
      <c r="A1033" s="3">
        <f>RSI!A1033</f>
        <v>43510</v>
      </c>
      <c r="B1033" s="2">
        <f>RSI!B1033</f>
        <v>1.4289000000000001</v>
      </c>
      <c r="C1033" s="2">
        <f>RSI!I1033</f>
        <v>45.930206224876166</v>
      </c>
      <c r="D1033" s="2">
        <f>MACD!E1033</f>
        <v>1.2957938148205672E-2</v>
      </c>
      <c r="E1033" s="2">
        <f>MACD!F1033</f>
        <v>1.827603314292485E-2</v>
      </c>
      <c r="F1033" s="2">
        <f>'Moving Avg'!D1033</f>
        <v>1.4413999999999998</v>
      </c>
      <c r="G1033" s="2">
        <f>'Moving Avg'!F1033</f>
        <v>1.4542499999999996</v>
      </c>
      <c r="H1033" s="2">
        <f>'Moving Avg'!G1033</f>
        <v>1.4749880000000004</v>
      </c>
      <c r="I1033" s="2">
        <f>'Moving Avg'!H1033</f>
        <v>1.4299924999999987</v>
      </c>
      <c r="J1033" s="6" t="str">
        <f>OBV!F1033</f>
        <v>BEARISH</v>
      </c>
      <c r="K1033" s="6" t="str">
        <f>OBV!G1033</f>
        <v>STRONG</v>
      </c>
      <c r="L1033" s="6" t="str">
        <f>OBV!H1033</f>
        <v>NEUTRAL</v>
      </c>
      <c r="M1033" s="8">
        <f t="shared" si="160"/>
        <v>25</v>
      </c>
      <c r="N1033" s="8">
        <f t="shared" si="161"/>
        <v>45</v>
      </c>
      <c r="O1033" s="8">
        <f t="shared" si="162"/>
        <v>50</v>
      </c>
      <c r="P1033" s="8">
        <f t="shared" si="163"/>
        <v>33</v>
      </c>
      <c r="Q1033" s="9">
        <f t="shared" si="164"/>
        <v>36.950000000000003</v>
      </c>
      <c r="R1033" s="9">
        <f t="shared" si="165"/>
        <v>39.75</v>
      </c>
      <c r="S1033" s="9">
        <f t="shared" si="166"/>
        <v>37.85</v>
      </c>
      <c r="T1033" s="9">
        <f t="shared" si="167"/>
        <v>38.25</v>
      </c>
      <c r="U1033" s="8">
        <f t="shared" si="168"/>
        <v>38.183333333333337</v>
      </c>
      <c r="V1033" s="8">
        <f t="shared" si="169"/>
        <v>38.200000000000003</v>
      </c>
    </row>
    <row r="1034" spans="1:22" ht="13.5" x14ac:dyDescent="0.25">
      <c r="A1034" s="3">
        <f>RSI!A1034</f>
        <v>43511</v>
      </c>
      <c r="B1034" s="2">
        <f>RSI!B1034</f>
        <v>1.4100999999999999</v>
      </c>
      <c r="C1034" s="2">
        <f>RSI!I1034</f>
        <v>43.718485185907895</v>
      </c>
      <c r="D1034" s="2">
        <f>MACD!E1034</f>
        <v>9.0507810264517374E-3</v>
      </c>
      <c r="E1034" s="2">
        <f>MACD!F1034</f>
        <v>1.6430982719630227E-2</v>
      </c>
      <c r="F1034" s="2">
        <f>'Moving Avg'!D1034</f>
        <v>1.4388999999999998</v>
      </c>
      <c r="G1034" s="2">
        <f>'Moving Avg'!F1034</f>
        <v>1.4501799999999998</v>
      </c>
      <c r="H1034" s="2">
        <f>'Moving Avg'!G1034</f>
        <v>1.4737360000000004</v>
      </c>
      <c r="I1034" s="2">
        <f>'Moving Avg'!H1034</f>
        <v>1.4306214999999989</v>
      </c>
      <c r="J1034" s="6" t="str">
        <f>OBV!F1034</f>
        <v>BEARISH</v>
      </c>
      <c r="K1034" s="6" t="str">
        <f>OBV!G1034</f>
        <v>STRONG</v>
      </c>
      <c r="L1034" s="6" t="str">
        <f>OBV!H1034</f>
        <v>CONFIRMED BEARISH</v>
      </c>
      <c r="M1034" s="8">
        <f t="shared" si="160"/>
        <v>25</v>
      </c>
      <c r="N1034" s="8">
        <f t="shared" si="161"/>
        <v>45</v>
      </c>
      <c r="O1034" s="8">
        <f t="shared" si="162"/>
        <v>50</v>
      </c>
      <c r="P1034" s="8">
        <f t="shared" si="163"/>
        <v>33</v>
      </c>
      <c r="Q1034" s="9">
        <f t="shared" si="164"/>
        <v>36.950000000000003</v>
      </c>
      <c r="R1034" s="9">
        <f t="shared" si="165"/>
        <v>39.75</v>
      </c>
      <c r="S1034" s="9">
        <f t="shared" si="166"/>
        <v>37.85</v>
      </c>
      <c r="T1034" s="9">
        <f t="shared" si="167"/>
        <v>38.25</v>
      </c>
      <c r="U1034" s="8">
        <f t="shared" si="168"/>
        <v>38.183333333333337</v>
      </c>
      <c r="V1034" s="8">
        <f t="shared" si="169"/>
        <v>38.200000000000003</v>
      </c>
    </row>
    <row r="1035" spans="1:22" ht="13.5" x14ac:dyDescent="0.25">
      <c r="A1035" s="3">
        <f>RSI!A1035</f>
        <v>43514</v>
      </c>
      <c r="B1035" s="2">
        <f>RSI!B1035</f>
        <v>1.4162999999999999</v>
      </c>
      <c r="C1035" s="2">
        <f>RSI!I1035</f>
        <v>44.664834968996871</v>
      </c>
      <c r="D1035" s="2">
        <f>MACD!E1035</f>
        <v>5.5696661187929486E-3</v>
      </c>
      <c r="E1035" s="2">
        <f>MACD!F1035</f>
        <v>1.4258719399462771E-2</v>
      </c>
      <c r="F1035" s="2">
        <f>'Moving Avg'!D1035</f>
        <v>1.4276199999999999</v>
      </c>
      <c r="G1035" s="2">
        <f>'Moving Avg'!F1035</f>
        <v>1.4451649999999998</v>
      </c>
      <c r="H1035" s="2">
        <f>'Moving Avg'!G1035</f>
        <v>1.4724820000000005</v>
      </c>
      <c r="I1035" s="2">
        <f>'Moving Avg'!H1035</f>
        <v>1.4312214999999993</v>
      </c>
      <c r="J1035" s="6" t="str">
        <f>OBV!F1035</f>
        <v>BEARISH</v>
      </c>
      <c r="K1035" s="6" t="str">
        <f>OBV!G1035</f>
        <v>STRONG</v>
      </c>
      <c r="L1035" s="6" t="str">
        <f>OBV!H1035</f>
        <v>CONFIRMED BEARISH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33</v>
      </c>
      <c r="Q1035" s="9">
        <f t="shared" si="164"/>
        <v>29.45</v>
      </c>
      <c r="R1035" s="9">
        <f t="shared" si="165"/>
        <v>22.25</v>
      </c>
      <c r="S1035" s="9">
        <f t="shared" si="166"/>
        <v>25.35</v>
      </c>
      <c r="T1035" s="9">
        <f t="shared" si="167"/>
        <v>25.75</v>
      </c>
      <c r="U1035" s="8">
        <f t="shared" si="168"/>
        <v>25.683333333333337</v>
      </c>
      <c r="V1035" s="8">
        <f t="shared" si="169"/>
        <v>25.700000000000003</v>
      </c>
    </row>
    <row r="1036" spans="1:22" ht="13.5" x14ac:dyDescent="0.25">
      <c r="A1036" s="3">
        <f>RSI!A1036</f>
        <v>43515</v>
      </c>
      <c r="B1036" s="2">
        <f>RSI!B1036</f>
        <v>1.4100999999999999</v>
      </c>
      <c r="C1036" s="2">
        <f>RSI!I1036</f>
        <v>43.87042904498287</v>
      </c>
      <c r="D1036" s="2">
        <f>MACD!E1036</f>
        <v>7.1714175031769578E-3</v>
      </c>
      <c r="E1036" s="2">
        <f>MACD!F1036</f>
        <v>1.284125902020561E-2</v>
      </c>
      <c r="F1036" s="2">
        <f>'Moving Avg'!D1036</f>
        <v>1.4238599999999999</v>
      </c>
      <c r="G1036" s="2">
        <f>'Moving Avg'!F1036</f>
        <v>1.4395249999999997</v>
      </c>
      <c r="H1036" s="2">
        <f>'Moving Avg'!G1036</f>
        <v>1.4712300000000005</v>
      </c>
      <c r="I1036" s="2">
        <f>'Moving Avg'!H1036</f>
        <v>1.4317904999999991</v>
      </c>
      <c r="J1036" s="6" t="str">
        <f>OBV!F1036</f>
        <v>BEARISH</v>
      </c>
      <c r="K1036" s="6" t="str">
        <f>OBV!G1036</f>
        <v>STRONG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33</v>
      </c>
      <c r="Q1036" s="9">
        <f t="shared" si="164"/>
        <v>29.45</v>
      </c>
      <c r="R1036" s="9">
        <f t="shared" si="165"/>
        <v>22.25</v>
      </c>
      <c r="S1036" s="9">
        <f t="shared" si="166"/>
        <v>25.35</v>
      </c>
      <c r="T1036" s="9">
        <f t="shared" si="167"/>
        <v>25.75</v>
      </c>
      <c r="U1036" s="8">
        <f t="shared" si="168"/>
        <v>25.683333333333337</v>
      </c>
      <c r="V1036" s="8">
        <f t="shared" si="169"/>
        <v>25.700000000000003</v>
      </c>
    </row>
    <row r="1037" spans="1:22" ht="13.5" x14ac:dyDescent="0.25">
      <c r="A1037" s="3">
        <f>RSI!A1037</f>
        <v>43516</v>
      </c>
      <c r="B1037" s="2">
        <f>RSI!B1037</f>
        <v>1.385</v>
      </c>
      <c r="C1037" s="2">
        <f>RSI!I1037</f>
        <v>40.713384818212731</v>
      </c>
      <c r="D1037" s="2">
        <f>MACD!E1037</f>
        <v>4.8477592715325812E-3</v>
      </c>
      <c r="E1037" s="2">
        <f>MACD!F1037</f>
        <v>1.1242559070471007E-2</v>
      </c>
      <c r="F1037" s="2">
        <f>'Moving Avg'!D1037</f>
        <v>1.41008</v>
      </c>
      <c r="G1037" s="2">
        <f>'Moving Avg'!F1037</f>
        <v>1.4341999999999999</v>
      </c>
      <c r="H1037" s="2">
        <f>'Moving Avg'!G1037</f>
        <v>1.4704780000000006</v>
      </c>
      <c r="I1037" s="2">
        <f>'Moving Avg'!H1037</f>
        <v>1.4322639999999991</v>
      </c>
      <c r="J1037" s="6" t="str">
        <f>OBV!F1037</f>
        <v>BEARISH</v>
      </c>
      <c r="K1037" s="6" t="str">
        <f>OBV!G1037</f>
        <v>STRONG</v>
      </c>
      <c r="L1037" s="6" t="str">
        <f>OBV!H1037</f>
        <v>CONFIRMED BEARISH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33</v>
      </c>
      <c r="Q1037" s="9">
        <f t="shared" si="164"/>
        <v>29.45</v>
      </c>
      <c r="R1037" s="9">
        <f t="shared" si="165"/>
        <v>22.25</v>
      </c>
      <c r="S1037" s="9">
        <f t="shared" si="166"/>
        <v>25.35</v>
      </c>
      <c r="T1037" s="9">
        <f t="shared" si="167"/>
        <v>25.75</v>
      </c>
      <c r="U1037" s="8">
        <f t="shared" si="168"/>
        <v>25.683333333333337</v>
      </c>
      <c r="V1037" s="8">
        <f t="shared" si="169"/>
        <v>25.700000000000003</v>
      </c>
    </row>
    <row r="1038" spans="1:22" ht="13.5" x14ac:dyDescent="0.25">
      <c r="A1038" s="3">
        <f>RSI!A1038</f>
        <v>43517</v>
      </c>
      <c r="B1038" s="2">
        <f>RSI!B1038</f>
        <v>1.4100999999999999</v>
      </c>
      <c r="C1038" s="2">
        <f>RSI!I1038</f>
        <v>44.977544280108681</v>
      </c>
      <c r="D1038" s="2">
        <f>MACD!E1038</f>
        <v>4.2910725171498854E-3</v>
      </c>
      <c r="E1038" s="2">
        <f>MACD!F1038</f>
        <v>9.8522617598067828E-3</v>
      </c>
      <c r="F1038" s="2">
        <f>'Moving Avg'!D1038</f>
        <v>1.4063199999999998</v>
      </c>
      <c r="G1038" s="2">
        <f>'Moving Avg'!F1038</f>
        <v>1.43326</v>
      </c>
      <c r="H1038" s="2">
        <f>'Moving Avg'!G1038</f>
        <v>1.4702280000000005</v>
      </c>
      <c r="I1038" s="2">
        <f>'Moving Avg'!H1038</f>
        <v>1.4328629999999989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1.4037999999999999</v>
      </c>
      <c r="C1039" s="2">
        <f>RSI!I1039</f>
        <v>44.119792256711243</v>
      </c>
      <c r="D1039" s="2">
        <f>MACD!E1039</f>
        <v>3.5177017264838017E-3</v>
      </c>
      <c r="E1039" s="2">
        <f>MACD!F1039</f>
        <v>8.5853497531421866E-3</v>
      </c>
      <c r="F1039" s="2">
        <f>'Moving Avg'!D1039</f>
        <v>1.40506</v>
      </c>
      <c r="G1039" s="2">
        <f>'Moving Avg'!F1039</f>
        <v>1.4298150000000001</v>
      </c>
      <c r="H1039" s="2">
        <f>'Moving Avg'!G1039</f>
        <v>1.4702280000000008</v>
      </c>
      <c r="I1039" s="2">
        <f>'Moving Avg'!H1039</f>
        <v>1.4335204999999991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16.5</v>
      </c>
      <c r="Q1039" s="9">
        <f t="shared" si="164"/>
        <v>26.975000000000001</v>
      </c>
      <c r="R1039" s="9">
        <f t="shared" si="165"/>
        <v>18.125</v>
      </c>
      <c r="S1039" s="9">
        <f t="shared" si="166"/>
        <v>17.925000000000001</v>
      </c>
      <c r="T1039" s="9">
        <f t="shared" si="167"/>
        <v>21.625</v>
      </c>
      <c r="U1039" s="8">
        <f t="shared" si="168"/>
        <v>21.008333333333336</v>
      </c>
      <c r="V1039" s="8">
        <f t="shared" si="169"/>
        <v>21.162500000000001</v>
      </c>
    </row>
    <row r="1040" spans="1:22" ht="13.5" x14ac:dyDescent="0.25">
      <c r="A1040" s="3">
        <f>RSI!A1040</f>
        <v>43521</v>
      </c>
      <c r="B1040" s="2">
        <f>RSI!B1040</f>
        <v>1.4037999999999999</v>
      </c>
      <c r="C1040" s="2">
        <f>RSI!I1040</f>
        <v>44.119792256711243</v>
      </c>
      <c r="D1040" s="2">
        <f>MACD!E1040</f>
        <v>1.0793633993324114E-2</v>
      </c>
      <c r="E1040" s="2">
        <f>MACD!F1040</f>
        <v>9.0270066011785728E-3</v>
      </c>
      <c r="F1040" s="2">
        <f>'Moving Avg'!D1040</f>
        <v>1.40256</v>
      </c>
      <c r="G1040" s="2">
        <f>'Moving Avg'!F1040</f>
        <v>1.4263699999999999</v>
      </c>
      <c r="H1040" s="2">
        <f>'Moving Avg'!G1040</f>
        <v>1.4696020000000007</v>
      </c>
      <c r="I1040" s="2">
        <f>'Moving Avg'!H1040</f>
        <v>1.4343279999999989</v>
      </c>
      <c r="J1040" s="6" t="str">
        <f>OBV!F1040</f>
        <v>BEARISH</v>
      </c>
      <c r="K1040" s="6" t="str">
        <f>OBV!G1040</f>
        <v>STRONG</v>
      </c>
      <c r="L1040" s="6" t="str">
        <f>OBV!H1040</f>
        <v>CONFIRMED BEARISH</v>
      </c>
      <c r="M1040" s="8">
        <f t="shared" si="160"/>
        <v>25</v>
      </c>
      <c r="N1040" s="8">
        <f t="shared" si="161"/>
        <v>0</v>
      </c>
      <c r="O1040" s="8">
        <f t="shared" si="162"/>
        <v>0</v>
      </c>
      <c r="P1040" s="8">
        <f t="shared" si="163"/>
        <v>33</v>
      </c>
      <c r="Q1040" s="9">
        <f t="shared" si="164"/>
        <v>13.7</v>
      </c>
      <c r="R1040" s="9">
        <f t="shared" si="165"/>
        <v>13.25</v>
      </c>
      <c r="S1040" s="9">
        <f t="shared" si="166"/>
        <v>18.600000000000001</v>
      </c>
      <c r="T1040" s="9">
        <f t="shared" si="167"/>
        <v>14.5</v>
      </c>
      <c r="U1040" s="8">
        <f t="shared" si="168"/>
        <v>15.183333333333332</v>
      </c>
      <c r="V1040" s="8">
        <f t="shared" si="169"/>
        <v>15.012499999999999</v>
      </c>
    </row>
    <row r="1041" spans="1:22" ht="13.5" x14ac:dyDescent="0.25">
      <c r="A1041" s="3">
        <f>RSI!A1041</f>
        <v>43522</v>
      </c>
      <c r="B1041" s="2">
        <f>RSI!B1041</f>
        <v>1.4414</v>
      </c>
      <c r="C1041" s="2">
        <f>RSI!I1041</f>
        <v>50.635974759182602</v>
      </c>
      <c r="D1041" s="2">
        <f>MACD!E1041</f>
        <v>7.632684812149515E-3</v>
      </c>
      <c r="E1041" s="2">
        <f>MACD!F1041</f>
        <v>8.7481422433727616E-3</v>
      </c>
      <c r="F1041" s="2">
        <f>'Moving Avg'!D1041</f>
        <v>1.40882</v>
      </c>
      <c r="G1041" s="2">
        <f>'Moving Avg'!F1041</f>
        <v>1.4263700000000001</v>
      </c>
      <c r="H1041" s="2">
        <f>'Moving Avg'!G1041</f>
        <v>1.4692260000000004</v>
      </c>
      <c r="I1041" s="2">
        <f>'Moving Avg'!H1041</f>
        <v>1.4352634999999989</v>
      </c>
      <c r="J1041" s="6" t="str">
        <f>OBV!F1041</f>
        <v>BEARISH</v>
      </c>
      <c r="K1041" s="6" t="str">
        <f>OBV!G1041</f>
        <v>NEUTRAL</v>
      </c>
      <c r="L1041" s="6" t="str">
        <f>OBV!H1041</f>
        <v>BEARISH DIVERGENCE</v>
      </c>
      <c r="M1041" s="8">
        <f t="shared" si="160"/>
        <v>25</v>
      </c>
      <c r="N1041" s="8">
        <f t="shared" si="161"/>
        <v>45</v>
      </c>
      <c r="O1041" s="8">
        <f t="shared" si="162"/>
        <v>0</v>
      </c>
      <c r="P1041" s="8">
        <f t="shared" si="163"/>
        <v>16.5</v>
      </c>
      <c r="Q1041" s="9">
        <f t="shared" si="164"/>
        <v>26.975000000000001</v>
      </c>
      <c r="R1041" s="9">
        <f t="shared" si="165"/>
        <v>18.125</v>
      </c>
      <c r="S1041" s="9">
        <f t="shared" si="166"/>
        <v>17.925000000000001</v>
      </c>
      <c r="T1041" s="9">
        <f t="shared" si="167"/>
        <v>21.625</v>
      </c>
      <c r="U1041" s="8">
        <f t="shared" si="168"/>
        <v>21.008333333333336</v>
      </c>
      <c r="V1041" s="8">
        <f t="shared" si="169"/>
        <v>21.162500000000001</v>
      </c>
    </row>
    <row r="1042" spans="1:22" ht="13.5" x14ac:dyDescent="0.25">
      <c r="A1042" s="3">
        <f>RSI!A1042</f>
        <v>43523</v>
      </c>
      <c r="B1042" s="2">
        <f>RSI!B1042</f>
        <v>1.4790000000000001</v>
      </c>
      <c r="C1042" s="2">
        <f>RSI!I1042</f>
        <v>56.143470527162904</v>
      </c>
      <c r="D1042" s="2">
        <f>MACD!E1042</f>
        <v>5.9876940313186022E-3</v>
      </c>
      <c r="E1042" s="2">
        <f>MACD!F1042</f>
        <v>8.1960526009619301E-3</v>
      </c>
      <c r="F1042" s="2">
        <f>'Moving Avg'!D1042</f>
        <v>1.4276199999999999</v>
      </c>
      <c r="G1042" s="2">
        <f>'Moving Avg'!F1042</f>
        <v>1.426995</v>
      </c>
      <c r="H1042" s="2">
        <f>'Moving Avg'!G1042</f>
        <v>1.4697280000000004</v>
      </c>
      <c r="I1042" s="2">
        <f>'Moving Avg'!H1042</f>
        <v>1.4364469999999991</v>
      </c>
      <c r="J1042" s="6" t="str">
        <f>OBV!F1042</f>
        <v>BULLISH</v>
      </c>
      <c r="K1042" s="6" t="str">
        <f>OBV!G1042</f>
        <v>WEAK</v>
      </c>
      <c r="L1042" s="6" t="str">
        <f>OBV!H1042</f>
        <v>CONFIRMED BULLISH</v>
      </c>
      <c r="M1042" s="8">
        <f t="shared" si="160"/>
        <v>25</v>
      </c>
      <c r="N1042" s="8">
        <f t="shared" si="161"/>
        <v>45</v>
      </c>
      <c r="O1042" s="8">
        <f t="shared" si="162"/>
        <v>0</v>
      </c>
      <c r="P1042" s="8">
        <f t="shared" si="163"/>
        <v>67</v>
      </c>
      <c r="Q1042" s="9">
        <f t="shared" si="164"/>
        <v>34.549999999999997</v>
      </c>
      <c r="R1042" s="9">
        <f t="shared" si="165"/>
        <v>30.75</v>
      </c>
      <c r="S1042" s="9">
        <f t="shared" si="166"/>
        <v>40.650000000000006</v>
      </c>
      <c r="T1042" s="9">
        <f t="shared" si="167"/>
        <v>34.25</v>
      </c>
      <c r="U1042" s="8">
        <f t="shared" si="168"/>
        <v>35.31666666666667</v>
      </c>
      <c r="V1042" s="8">
        <f t="shared" si="169"/>
        <v>35.049999999999997</v>
      </c>
    </row>
    <row r="1043" spans="1:22" ht="13.5" x14ac:dyDescent="0.25">
      <c r="A1043" s="3">
        <f>RSI!A1043</f>
        <v>43524</v>
      </c>
      <c r="B1043" s="2">
        <f>RSI!B1043</f>
        <v>1.4978</v>
      </c>
      <c r="C1043" s="2">
        <f>RSI!I1043</f>
        <v>58.628867168395573</v>
      </c>
      <c r="D1043" s="2">
        <f>MACD!E1043</f>
        <v>-8.9413856370645917E-4</v>
      </c>
      <c r="E1043" s="2">
        <f>MACD!F1043</f>
        <v>6.3780143680282524E-3</v>
      </c>
      <c r="F1043" s="2">
        <f>'Moving Avg'!D1043</f>
        <v>1.44516</v>
      </c>
      <c r="G1043" s="2">
        <f>'Moving Avg'!F1043</f>
        <v>1.4298150000000003</v>
      </c>
      <c r="H1043" s="2">
        <f>'Moving Avg'!G1043</f>
        <v>1.4703540000000004</v>
      </c>
      <c r="I1043" s="2">
        <f>'Moving Avg'!H1043</f>
        <v>1.4378444999999991</v>
      </c>
      <c r="J1043" s="6" t="str">
        <f>OBV!F1043</f>
        <v>BULLISH</v>
      </c>
      <c r="K1043" s="6" t="str">
        <f>OBV!G1043</f>
        <v>WEAK</v>
      </c>
      <c r="L1043" s="6" t="str">
        <f>OBV!H1043</f>
        <v>CONFIRMED BULLISH</v>
      </c>
      <c r="M1043" s="8">
        <f t="shared" si="160"/>
        <v>25</v>
      </c>
      <c r="N1043" s="8">
        <f t="shared" si="161"/>
        <v>45</v>
      </c>
      <c r="O1043" s="8">
        <f t="shared" si="162"/>
        <v>50</v>
      </c>
      <c r="P1043" s="8">
        <f t="shared" si="163"/>
        <v>67</v>
      </c>
      <c r="Q1043" s="9">
        <f t="shared" si="164"/>
        <v>42.05</v>
      </c>
      <c r="R1043" s="9">
        <f t="shared" si="165"/>
        <v>48.25</v>
      </c>
      <c r="S1043" s="9">
        <f t="shared" si="166"/>
        <v>53.150000000000006</v>
      </c>
      <c r="T1043" s="9">
        <f t="shared" si="167"/>
        <v>46.75</v>
      </c>
      <c r="U1043" s="8">
        <f t="shared" si="168"/>
        <v>47.816666666666663</v>
      </c>
      <c r="V1043" s="8">
        <f t="shared" si="169"/>
        <v>47.55</v>
      </c>
    </row>
    <row r="1044" spans="1:22" ht="13.5" x14ac:dyDescent="0.25">
      <c r="A1044" s="3">
        <f>RSI!A1044</f>
        <v>43525</v>
      </c>
      <c r="B1044" s="2">
        <f>RSI!B1044</f>
        <v>1.5041</v>
      </c>
      <c r="C1044" s="2">
        <f>RSI!I1044</f>
        <v>59.458018495977448</v>
      </c>
      <c r="D1044" s="2">
        <f>MACD!E1044</f>
        <v>-1.0419857678740874E-2</v>
      </c>
      <c r="E1044" s="2">
        <f>MACD!F1044</f>
        <v>3.0184399586744271E-3</v>
      </c>
      <c r="F1044" s="2">
        <f>'Moving Avg'!D1044</f>
        <v>1.46522</v>
      </c>
      <c r="G1044" s="2">
        <f>'Moving Avg'!F1044</f>
        <v>1.4338900000000003</v>
      </c>
      <c r="H1044" s="2">
        <f>'Moving Avg'!G1044</f>
        <v>1.4701040000000003</v>
      </c>
      <c r="I1044" s="2">
        <f>'Moving Avg'!H1044</f>
        <v>1.4393934999999991</v>
      </c>
      <c r="J1044" s="6" t="str">
        <f>OBV!F1044</f>
        <v>BULLISH</v>
      </c>
      <c r="K1044" s="6" t="str">
        <f>OBV!G1044</f>
        <v>WEAK</v>
      </c>
      <c r="L1044" s="6" t="str">
        <f>OBV!H1044</f>
        <v>CONFIRMED BULLISH</v>
      </c>
      <c r="M1044" s="8">
        <f t="shared" si="160"/>
        <v>25</v>
      </c>
      <c r="N1044" s="8">
        <f t="shared" si="161"/>
        <v>45</v>
      </c>
      <c r="O1044" s="8">
        <f t="shared" si="162"/>
        <v>50</v>
      </c>
      <c r="P1044" s="8">
        <f t="shared" si="163"/>
        <v>67</v>
      </c>
      <c r="Q1044" s="9">
        <f t="shared" si="164"/>
        <v>42.05</v>
      </c>
      <c r="R1044" s="9">
        <f t="shared" si="165"/>
        <v>48.25</v>
      </c>
      <c r="S1044" s="9">
        <f t="shared" si="166"/>
        <v>53.150000000000006</v>
      </c>
      <c r="T1044" s="9">
        <f t="shared" si="167"/>
        <v>46.75</v>
      </c>
      <c r="U1044" s="8">
        <f t="shared" si="168"/>
        <v>47.816666666666663</v>
      </c>
      <c r="V1044" s="8">
        <f t="shared" si="169"/>
        <v>47.55</v>
      </c>
    </row>
    <row r="1045" spans="1:22" ht="13.5" x14ac:dyDescent="0.25">
      <c r="A1045" s="3">
        <f>RSI!A1045</f>
        <v>43528</v>
      </c>
      <c r="B1045" s="2">
        <f>RSI!B1045</f>
        <v>1.5041</v>
      </c>
      <c r="C1045" s="2">
        <f>RSI!I1045</f>
        <v>59.458018495977441</v>
      </c>
      <c r="D1045" s="2">
        <f>MACD!E1045</f>
        <v>-1.7881662026089762E-2</v>
      </c>
      <c r="E1045" s="2">
        <f>MACD!F1045</f>
        <v>-1.1615804382784107E-3</v>
      </c>
      <c r="F1045" s="2">
        <f>'Moving Avg'!D1045</f>
        <v>1.4852799999999999</v>
      </c>
      <c r="G1045" s="2">
        <f>'Moving Avg'!F1045</f>
        <v>1.4379650000000002</v>
      </c>
      <c r="H1045" s="2">
        <f>'Moving Avg'!G1045</f>
        <v>1.4680999999999997</v>
      </c>
      <c r="I1045" s="2">
        <f>'Moving Avg'!H1045</f>
        <v>1.4407624999999988</v>
      </c>
      <c r="J1045" s="6" t="str">
        <f>OBV!F1045</f>
        <v>BULLISH</v>
      </c>
      <c r="K1045" s="6" t="str">
        <f>OBV!G1045</f>
        <v>WEAK</v>
      </c>
      <c r="L1045" s="6" t="str">
        <f>OBV!H1045</f>
        <v>CONFIRMED BULLISH</v>
      </c>
      <c r="M1045" s="8">
        <f t="shared" si="160"/>
        <v>25</v>
      </c>
      <c r="N1045" s="8">
        <f t="shared" si="161"/>
        <v>45</v>
      </c>
      <c r="O1045" s="8">
        <f t="shared" si="162"/>
        <v>50</v>
      </c>
      <c r="P1045" s="8">
        <f t="shared" si="163"/>
        <v>67</v>
      </c>
      <c r="Q1045" s="9">
        <f t="shared" si="164"/>
        <v>42.05</v>
      </c>
      <c r="R1045" s="9">
        <f t="shared" si="165"/>
        <v>48.25</v>
      </c>
      <c r="S1045" s="9">
        <f t="shared" si="166"/>
        <v>53.150000000000006</v>
      </c>
      <c r="T1045" s="9">
        <f t="shared" si="167"/>
        <v>46.75</v>
      </c>
      <c r="U1045" s="8">
        <f t="shared" si="168"/>
        <v>47.816666666666663</v>
      </c>
      <c r="V1045" s="8">
        <f t="shared" si="169"/>
        <v>47.55</v>
      </c>
    </row>
    <row r="1046" spans="1:22" ht="13.5" x14ac:dyDescent="0.25">
      <c r="A1046" s="3">
        <f>RSI!A1046</f>
        <v>43529</v>
      </c>
      <c r="B1046" s="2">
        <f>RSI!B1046</f>
        <v>1.4790000000000001</v>
      </c>
      <c r="C1046" s="2">
        <f>RSI!I1046</f>
        <v>54.418537708810916</v>
      </c>
      <c r="D1046" s="2">
        <f>MACD!E1046</f>
        <v>-2.3619182104199776E-2</v>
      </c>
      <c r="E1046" s="2">
        <f>MACD!F1046</f>
        <v>-5.653100771462684E-3</v>
      </c>
      <c r="F1046" s="2">
        <f>'Moving Avg'!D1046</f>
        <v>1.4928000000000001</v>
      </c>
      <c r="G1046" s="2">
        <f>'Moving Avg'!F1046</f>
        <v>1.4395300000000002</v>
      </c>
      <c r="H1046" s="2">
        <f>'Moving Avg'!G1046</f>
        <v>1.4669719999999997</v>
      </c>
      <c r="I1046" s="2">
        <f>'Moving Avg'!H1046</f>
        <v>1.4420059999999986</v>
      </c>
      <c r="J1046" s="6" t="str">
        <f>OBV!F1046</f>
        <v>BULLISH</v>
      </c>
      <c r="K1046" s="6" t="str">
        <f>OBV!G1046</f>
        <v>WEAK</v>
      </c>
      <c r="L1046" s="6" t="str">
        <f>OBV!H1046</f>
        <v>CONFIRMED BULLISH</v>
      </c>
      <c r="M1046" s="8">
        <f t="shared" si="160"/>
        <v>25</v>
      </c>
      <c r="N1046" s="8">
        <f t="shared" si="161"/>
        <v>45</v>
      </c>
      <c r="O1046" s="8">
        <f t="shared" si="162"/>
        <v>50</v>
      </c>
      <c r="P1046" s="8">
        <f t="shared" si="163"/>
        <v>67</v>
      </c>
      <c r="Q1046" s="9">
        <f t="shared" si="164"/>
        <v>42.05</v>
      </c>
      <c r="R1046" s="9">
        <f t="shared" si="165"/>
        <v>48.25</v>
      </c>
      <c r="S1046" s="9">
        <f t="shared" si="166"/>
        <v>53.150000000000006</v>
      </c>
      <c r="T1046" s="9">
        <f t="shared" si="167"/>
        <v>46.75</v>
      </c>
      <c r="U1046" s="8">
        <f t="shared" si="168"/>
        <v>47.816666666666663</v>
      </c>
      <c r="V1046" s="8">
        <f t="shared" si="169"/>
        <v>47.55</v>
      </c>
    </row>
    <row r="1047" spans="1:22" ht="13.5" x14ac:dyDescent="0.25">
      <c r="A1047" s="3">
        <f>RSI!A1047</f>
        <v>43530</v>
      </c>
      <c r="B1047" s="2">
        <f>RSI!B1047</f>
        <v>1.4978</v>
      </c>
      <c r="C1047" s="2">
        <f>RSI!I1047</f>
        <v>57.335374385446151</v>
      </c>
      <c r="D1047" s="2">
        <f>MACD!E1047</f>
        <v>-3.3884541913497435E-2</v>
      </c>
      <c r="E1047" s="2">
        <f>MACD!F1047</f>
        <v>-1.1299388999869635E-2</v>
      </c>
      <c r="F1047" s="2">
        <f>'Moving Avg'!D1047</f>
        <v>1.4965600000000001</v>
      </c>
      <c r="G1047" s="2">
        <f>'Moving Avg'!F1047</f>
        <v>1.4439150000000001</v>
      </c>
      <c r="H1047" s="2">
        <f>'Moving Avg'!G1047</f>
        <v>1.4657179999999994</v>
      </c>
      <c r="I1047" s="2">
        <f>'Moving Avg'!H1047</f>
        <v>1.4434934999999984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100</v>
      </c>
      <c r="O1047" s="8">
        <f t="shared" si="162"/>
        <v>50</v>
      </c>
      <c r="P1047" s="8">
        <f t="shared" si="163"/>
        <v>83.5</v>
      </c>
      <c r="Q1047" s="9">
        <f t="shared" si="164"/>
        <v>63.774999999999999</v>
      </c>
      <c r="R1047" s="9">
        <f t="shared" si="165"/>
        <v>63.375</v>
      </c>
      <c r="S1047" s="9">
        <f t="shared" si="166"/>
        <v>68.825000000000003</v>
      </c>
      <c r="T1047" s="9">
        <f t="shared" si="167"/>
        <v>64.625</v>
      </c>
      <c r="U1047" s="8">
        <f t="shared" si="168"/>
        <v>65.325000000000003</v>
      </c>
      <c r="V1047" s="8">
        <f t="shared" si="169"/>
        <v>65.150000000000006</v>
      </c>
    </row>
    <row r="1048" spans="1:22" ht="13.5" x14ac:dyDescent="0.25">
      <c r="A1048" s="3">
        <f>RSI!A1048</f>
        <v>43531</v>
      </c>
      <c r="B1048" s="2">
        <f>RSI!B1048</f>
        <v>1.5290999999999999</v>
      </c>
      <c r="C1048" s="2">
        <f>RSI!I1048</f>
        <v>61.726657357441937</v>
      </c>
      <c r="D1048" s="2">
        <f>MACD!E1048</f>
        <v>-4.1283504249402858E-2</v>
      </c>
      <c r="E1048" s="2">
        <f>MACD!F1048</f>
        <v>-1.7296212049776282E-2</v>
      </c>
      <c r="F1048" s="2">
        <f>'Moving Avg'!D1048</f>
        <v>1.5028199999999998</v>
      </c>
      <c r="G1048" s="2">
        <f>'Moving Avg'!F1048</f>
        <v>1.4489250000000002</v>
      </c>
      <c r="H1048" s="2">
        <f>'Moving Avg'!G1048</f>
        <v>1.4653419999999997</v>
      </c>
      <c r="I1048" s="2">
        <f>'Moving Avg'!H1048</f>
        <v>1.4450474999999985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100</v>
      </c>
      <c r="O1048" s="8">
        <f t="shared" si="162"/>
        <v>50</v>
      </c>
      <c r="P1048" s="8">
        <f t="shared" si="163"/>
        <v>83.5</v>
      </c>
      <c r="Q1048" s="9">
        <f t="shared" si="164"/>
        <v>63.774999999999999</v>
      </c>
      <c r="R1048" s="9">
        <f t="shared" si="165"/>
        <v>63.375</v>
      </c>
      <c r="S1048" s="9">
        <f t="shared" si="166"/>
        <v>68.825000000000003</v>
      </c>
      <c r="T1048" s="9">
        <f t="shared" si="167"/>
        <v>64.625</v>
      </c>
      <c r="U1048" s="8">
        <f t="shared" si="168"/>
        <v>65.325000000000003</v>
      </c>
      <c r="V1048" s="8">
        <f t="shared" si="169"/>
        <v>65.150000000000006</v>
      </c>
    </row>
    <row r="1049" spans="1:22" ht="13.5" x14ac:dyDescent="0.25">
      <c r="A1049" s="3">
        <f>RSI!A1049</f>
        <v>43532</v>
      </c>
      <c r="B1049" s="2">
        <f>RSI!B1049</f>
        <v>1.4978</v>
      </c>
      <c r="C1049" s="2">
        <f>RSI!I1049</f>
        <v>55.567401356871699</v>
      </c>
      <c r="D1049" s="2">
        <f>MACD!E1049</f>
        <v>-4.6616782384378386E-2</v>
      </c>
      <c r="E1049" s="2">
        <f>MACD!F1049</f>
        <v>-2.3160326116696703E-2</v>
      </c>
      <c r="F1049" s="2">
        <f>'Moving Avg'!D1049</f>
        <v>1.50156</v>
      </c>
      <c r="G1049" s="2">
        <f>'Moving Avg'!F1049</f>
        <v>1.4526850000000002</v>
      </c>
      <c r="H1049" s="2">
        <f>'Moving Avg'!G1049</f>
        <v>1.4653419999999995</v>
      </c>
      <c r="I1049" s="2">
        <f>'Moving Avg'!H1049</f>
        <v>1.4464749999999986</v>
      </c>
      <c r="J1049" s="6" t="str">
        <f>OBV!F1049</f>
        <v>BULLISH</v>
      </c>
      <c r="K1049" s="6" t="str">
        <f>OBV!G1049</f>
        <v>NEUTRAL</v>
      </c>
      <c r="L1049" s="6" t="str">
        <f>OBV!H1049</f>
        <v>BULLISH DIVERGENCE</v>
      </c>
      <c r="M1049" s="8">
        <f t="shared" si="160"/>
        <v>25</v>
      </c>
      <c r="N1049" s="8">
        <f t="shared" si="161"/>
        <v>100</v>
      </c>
      <c r="O1049" s="8">
        <f t="shared" si="162"/>
        <v>50</v>
      </c>
      <c r="P1049" s="8">
        <f t="shared" si="163"/>
        <v>66.5</v>
      </c>
      <c r="Q1049" s="9">
        <f t="shared" si="164"/>
        <v>61.225000000000001</v>
      </c>
      <c r="R1049" s="9">
        <f t="shared" si="165"/>
        <v>59.125</v>
      </c>
      <c r="S1049" s="9">
        <f t="shared" si="166"/>
        <v>61.174999999999997</v>
      </c>
      <c r="T1049" s="9">
        <f t="shared" si="167"/>
        <v>60.375</v>
      </c>
      <c r="U1049" s="8">
        <f t="shared" si="168"/>
        <v>60.508333333333326</v>
      </c>
      <c r="V1049" s="8">
        <f t="shared" si="169"/>
        <v>60.474999999999994</v>
      </c>
    </row>
    <row r="1050" spans="1:22" ht="13.5" x14ac:dyDescent="0.25">
      <c r="A1050" s="3">
        <f>RSI!A1050</f>
        <v>43535</v>
      </c>
      <c r="B1050" s="2">
        <f>RSI!B1050</f>
        <v>1.4790000000000001</v>
      </c>
      <c r="C1050" s="2">
        <f>RSI!I1050</f>
        <v>52.198329343502976</v>
      </c>
      <c r="D1050" s="2">
        <f>MACD!E1050</f>
        <v>-4.9942663745007332E-2</v>
      </c>
      <c r="E1050" s="2">
        <f>MACD!F1050</f>
        <v>-2.8516793642358828E-2</v>
      </c>
      <c r="F1050" s="2">
        <f>'Moving Avg'!D1050</f>
        <v>1.49654</v>
      </c>
      <c r="G1050" s="2">
        <f>'Moving Avg'!F1050</f>
        <v>1.4530000000000003</v>
      </c>
      <c r="H1050" s="2">
        <f>'Moving Avg'!G1050</f>
        <v>1.4655919999999996</v>
      </c>
      <c r="I1050" s="2">
        <f>'Moving Avg'!H1050</f>
        <v>1.4477484999999981</v>
      </c>
      <c r="J1050" s="6" t="str">
        <f>OBV!F1050</f>
        <v>BULLISH</v>
      </c>
      <c r="K1050" s="6" t="str">
        <f>OBV!G1050</f>
        <v>NEUTRAL</v>
      </c>
      <c r="L1050" s="6" t="str">
        <f>OBV!H1050</f>
        <v>BULLISH DIVERGENCE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66.5</v>
      </c>
      <c r="Q1050" s="9">
        <f t="shared" si="164"/>
        <v>61.225000000000001</v>
      </c>
      <c r="R1050" s="9">
        <f t="shared" si="165"/>
        <v>59.125</v>
      </c>
      <c r="S1050" s="9">
        <f t="shared" si="166"/>
        <v>61.174999999999997</v>
      </c>
      <c r="T1050" s="9">
        <f t="shared" si="167"/>
        <v>60.375</v>
      </c>
      <c r="U1050" s="8">
        <f t="shared" si="168"/>
        <v>60.508333333333326</v>
      </c>
      <c r="V1050" s="8">
        <f t="shared" si="169"/>
        <v>60.474999999999994</v>
      </c>
    </row>
    <row r="1051" spans="1:22" ht="13.5" x14ac:dyDescent="0.25">
      <c r="A1051" s="3">
        <f>RSI!A1051</f>
        <v>43536</v>
      </c>
      <c r="B1051" s="2">
        <f>RSI!B1051</f>
        <v>1.5290999999999999</v>
      </c>
      <c r="C1051" s="2">
        <f>RSI!I1051</f>
        <v>59.283151080883677</v>
      </c>
      <c r="D1051" s="2">
        <f>MACD!E1051</f>
        <v>-5.0762739868064122E-2</v>
      </c>
      <c r="E1051" s="2">
        <f>MACD!F1051</f>
        <v>-3.2965982887499891E-2</v>
      </c>
      <c r="F1051" s="2">
        <f>'Moving Avg'!D1051</f>
        <v>1.5065599999999999</v>
      </c>
      <c r="G1051" s="2">
        <f>'Moving Avg'!F1051</f>
        <v>1.4580100000000003</v>
      </c>
      <c r="H1051" s="2">
        <f>'Moving Avg'!G1051</f>
        <v>1.4668439999999996</v>
      </c>
      <c r="I1051" s="2">
        <f>'Moving Avg'!H1051</f>
        <v>1.4493024999999986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  <c r="M1051" s="8">
        <f t="shared" si="160"/>
        <v>25</v>
      </c>
      <c r="N1051" s="8">
        <f t="shared" si="161"/>
        <v>45</v>
      </c>
      <c r="O1051" s="8">
        <f t="shared" si="162"/>
        <v>50</v>
      </c>
      <c r="P1051" s="8">
        <f t="shared" si="163"/>
        <v>83.5</v>
      </c>
      <c r="Q1051" s="9">
        <f t="shared" si="164"/>
        <v>44.524999999999999</v>
      </c>
      <c r="R1051" s="9">
        <f t="shared" si="165"/>
        <v>52.375</v>
      </c>
      <c r="S1051" s="9">
        <f t="shared" si="166"/>
        <v>60.575000000000003</v>
      </c>
      <c r="T1051" s="9">
        <f t="shared" si="167"/>
        <v>50.875</v>
      </c>
      <c r="U1051" s="8">
        <f t="shared" si="168"/>
        <v>52.491666666666674</v>
      </c>
      <c r="V1051" s="8">
        <f t="shared" si="169"/>
        <v>52.087500000000006</v>
      </c>
    </row>
    <row r="1052" spans="1:22" ht="13.5" x14ac:dyDescent="0.25">
      <c r="A1052" s="3">
        <f>RSI!A1052</f>
        <v>43537</v>
      </c>
      <c r="B1052" s="2">
        <f>RSI!B1052</f>
        <v>1.4790000000000001</v>
      </c>
      <c r="C1052" s="2">
        <f>RSI!I1052</f>
        <v>51.123183628876504</v>
      </c>
      <c r="D1052" s="2">
        <f>MACD!E1052</f>
        <v>-4.2330460592760355E-2</v>
      </c>
      <c r="E1052" s="2">
        <f>MACD!F1052</f>
        <v>-3.4838878428551982E-2</v>
      </c>
      <c r="F1052" s="2">
        <f>'Moving Avg'!D1052</f>
        <v>1.5028000000000001</v>
      </c>
      <c r="G1052" s="2">
        <f>'Moving Avg'!F1052</f>
        <v>1.459265</v>
      </c>
      <c r="H1052" s="2">
        <f>'Moving Avg'!G1052</f>
        <v>1.4679719999999998</v>
      </c>
      <c r="I1052" s="2">
        <f>'Moving Avg'!H1052</f>
        <v>1.4505759999999988</v>
      </c>
      <c r="J1052" s="6" t="str">
        <f>OBV!F1052</f>
        <v>BULLISH</v>
      </c>
      <c r="K1052" s="6" t="str">
        <f>OBV!G1052</f>
        <v>NEUTRAL</v>
      </c>
      <c r="L1052" s="6" t="str">
        <f>OBV!H1052</f>
        <v>BULLISH DIVERGENCE</v>
      </c>
      <c r="M1052" s="8">
        <f t="shared" si="160"/>
        <v>25</v>
      </c>
      <c r="N1052" s="8">
        <f t="shared" si="161"/>
        <v>45</v>
      </c>
      <c r="O1052" s="8">
        <f t="shared" si="162"/>
        <v>50</v>
      </c>
      <c r="P1052" s="8">
        <f t="shared" si="163"/>
        <v>66.5</v>
      </c>
      <c r="Q1052" s="9">
        <f t="shared" si="164"/>
        <v>41.975000000000001</v>
      </c>
      <c r="R1052" s="9">
        <f t="shared" si="165"/>
        <v>48.125</v>
      </c>
      <c r="S1052" s="9">
        <f t="shared" si="166"/>
        <v>52.924999999999997</v>
      </c>
      <c r="T1052" s="9">
        <f t="shared" si="167"/>
        <v>46.625</v>
      </c>
      <c r="U1052" s="8">
        <f t="shared" si="168"/>
        <v>47.67499999999999</v>
      </c>
      <c r="V1052" s="8">
        <f t="shared" si="169"/>
        <v>47.412499999999994</v>
      </c>
    </row>
    <row r="1053" spans="1:22" ht="13.5" x14ac:dyDescent="0.25">
      <c r="A1053" s="3">
        <f>RSI!A1053</f>
        <v>43538</v>
      </c>
      <c r="B1053" s="2">
        <f>RSI!B1053</f>
        <v>1.4790000000000001</v>
      </c>
      <c r="C1053" s="2">
        <f>RSI!I1053</f>
        <v>51.123183628876504</v>
      </c>
      <c r="D1053" s="2">
        <f>MACD!E1053</f>
        <v>-3.2349267877433974E-2</v>
      </c>
      <c r="E1053" s="2">
        <f>MACD!F1053</f>
        <v>-3.4340956318328383E-2</v>
      </c>
      <c r="F1053" s="2">
        <f>'Moving Avg'!D1053</f>
        <v>1.49278</v>
      </c>
      <c r="G1053" s="2">
        <f>'Moving Avg'!F1053</f>
        <v>1.46177</v>
      </c>
      <c r="H1053" s="2">
        <f>'Moving Avg'!G1053</f>
        <v>1.4683479999999998</v>
      </c>
      <c r="I1053" s="2">
        <f>'Moving Avg'!H1053</f>
        <v>1.4516694999999984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50</v>
      </c>
      <c r="P1053" s="8">
        <f t="shared" si="163"/>
        <v>16.5</v>
      </c>
      <c r="Q1053" s="9">
        <f t="shared" si="164"/>
        <v>18.725000000000001</v>
      </c>
      <c r="R1053" s="9">
        <f t="shared" si="165"/>
        <v>26.625</v>
      </c>
      <c r="S1053" s="9">
        <f t="shared" si="166"/>
        <v>23.675000000000001</v>
      </c>
      <c r="T1053" s="9">
        <f t="shared" si="167"/>
        <v>22.875</v>
      </c>
      <c r="U1053" s="8">
        <f t="shared" si="168"/>
        <v>23.008333333333336</v>
      </c>
      <c r="V1053" s="8">
        <f t="shared" si="169"/>
        <v>22.975000000000001</v>
      </c>
    </row>
    <row r="1054" spans="1:22" ht="13.5" x14ac:dyDescent="0.25">
      <c r="A1054" s="3">
        <f>RSI!A1054</f>
        <v>43539</v>
      </c>
      <c r="B1054" s="2">
        <f>RSI!B1054</f>
        <v>1.4351</v>
      </c>
      <c r="C1054" s="2">
        <f>RSI!I1054</f>
        <v>44.849648279017188</v>
      </c>
      <c r="D1054" s="2">
        <f>MACD!E1054</f>
        <v>-1.9725264834059342E-2</v>
      </c>
      <c r="E1054" s="2">
        <f>MACD!F1054</f>
        <v>-3.1417818021474579E-2</v>
      </c>
      <c r="F1054" s="2">
        <f>'Moving Avg'!D1054</f>
        <v>1.48024</v>
      </c>
      <c r="G1054" s="2">
        <f>'Moving Avg'!F1054</f>
        <v>1.4630199999999998</v>
      </c>
      <c r="H1054" s="2">
        <f>'Moving Avg'!G1054</f>
        <v>1.4678459999999998</v>
      </c>
      <c r="I1054" s="2">
        <f>'Moving Avg'!H1054</f>
        <v>1.4524534999999983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0</v>
      </c>
      <c r="O1054" s="8">
        <f t="shared" si="162"/>
        <v>50</v>
      </c>
      <c r="P1054" s="8">
        <f t="shared" si="163"/>
        <v>16.5</v>
      </c>
      <c r="Q1054" s="9">
        <f t="shared" si="164"/>
        <v>18.725000000000001</v>
      </c>
      <c r="R1054" s="9">
        <f t="shared" si="165"/>
        <v>26.625</v>
      </c>
      <c r="S1054" s="9">
        <f t="shared" si="166"/>
        <v>23.675000000000001</v>
      </c>
      <c r="T1054" s="9">
        <f t="shared" si="167"/>
        <v>22.875</v>
      </c>
      <c r="U1054" s="8">
        <f t="shared" si="168"/>
        <v>23.008333333333336</v>
      </c>
      <c r="V1054" s="8">
        <f t="shared" si="169"/>
        <v>22.975000000000001</v>
      </c>
    </row>
    <row r="1055" spans="1:22" ht="13.5" x14ac:dyDescent="0.25">
      <c r="A1055" s="3">
        <f>RSI!A1055</f>
        <v>43542</v>
      </c>
      <c r="B1055" s="2">
        <f>RSI!B1055</f>
        <v>1.4664999999999999</v>
      </c>
      <c r="C1055" s="2">
        <f>RSI!I1055</f>
        <v>49.612500196825863</v>
      </c>
      <c r="D1055" s="2">
        <f>MACD!E1055</f>
        <v>-1.1149475955813504E-2</v>
      </c>
      <c r="E1055" s="2">
        <f>MACD!F1055</f>
        <v>-2.7364149608342363E-2</v>
      </c>
      <c r="F1055" s="2">
        <f>'Moving Avg'!D1055</f>
        <v>1.4777400000000001</v>
      </c>
      <c r="G1055" s="2">
        <f>'Moving Avg'!F1055</f>
        <v>1.4655299999999998</v>
      </c>
      <c r="H1055" s="2">
        <f>'Moving Avg'!G1055</f>
        <v>1.4670939999999999</v>
      </c>
      <c r="I1055" s="2">
        <f>'Moving Avg'!H1055</f>
        <v>1.4533344999999982</v>
      </c>
      <c r="J1055" s="6" t="str">
        <f>OBV!F1055</f>
        <v>BULLISH</v>
      </c>
      <c r="K1055" s="6" t="str">
        <f>OBV!G1055</f>
        <v>NEUTRAL</v>
      </c>
      <c r="L1055" s="6" t="str">
        <f>OBV!H1055</f>
        <v>BULLISH DIVERGENCE</v>
      </c>
      <c r="M1055" s="8">
        <f t="shared" si="160"/>
        <v>25</v>
      </c>
      <c r="N1055" s="8">
        <f t="shared" si="161"/>
        <v>0</v>
      </c>
      <c r="O1055" s="8">
        <f t="shared" si="162"/>
        <v>50</v>
      </c>
      <c r="P1055" s="8">
        <f t="shared" si="163"/>
        <v>66.5</v>
      </c>
      <c r="Q1055" s="9">
        <f t="shared" si="164"/>
        <v>26.225000000000001</v>
      </c>
      <c r="R1055" s="9">
        <f t="shared" si="165"/>
        <v>39.125</v>
      </c>
      <c r="S1055" s="9">
        <f t="shared" si="166"/>
        <v>46.174999999999997</v>
      </c>
      <c r="T1055" s="9">
        <f t="shared" si="167"/>
        <v>35.375</v>
      </c>
      <c r="U1055" s="8">
        <f t="shared" si="168"/>
        <v>37.174999999999997</v>
      </c>
      <c r="V1055" s="8">
        <f t="shared" si="169"/>
        <v>36.724999999999994</v>
      </c>
    </row>
    <row r="1056" spans="1:22" ht="13.5" x14ac:dyDescent="0.25">
      <c r="A1056" s="3">
        <f>RSI!A1056</f>
        <v>43543</v>
      </c>
      <c r="B1056" s="2">
        <f>RSI!B1056</f>
        <v>1.4226000000000001</v>
      </c>
      <c r="C1056" s="2">
        <f>RSI!I1056</f>
        <v>43.903762502418999</v>
      </c>
      <c r="D1056" s="2">
        <f>MACD!E1056</f>
        <v>-4.4846900716517535E-3</v>
      </c>
      <c r="E1056" s="2">
        <f>MACD!F1056</f>
        <v>-2.278825770100424E-2</v>
      </c>
      <c r="F1056" s="2">
        <f>'Moving Avg'!D1056</f>
        <v>1.4564400000000002</v>
      </c>
      <c r="G1056" s="2">
        <f>'Moving Avg'!F1056</f>
        <v>1.4661549999999999</v>
      </c>
      <c r="H1056" s="2">
        <f>'Moving Avg'!G1056</f>
        <v>1.4637099999999998</v>
      </c>
      <c r="I1056" s="2">
        <f>'Moving Avg'!H1056</f>
        <v>1.4540259999999987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0</v>
      </c>
      <c r="O1056" s="8">
        <f t="shared" si="162"/>
        <v>50</v>
      </c>
      <c r="P1056" s="8">
        <f t="shared" si="163"/>
        <v>16.5</v>
      </c>
      <c r="Q1056" s="9">
        <f t="shared" si="164"/>
        <v>18.725000000000001</v>
      </c>
      <c r="R1056" s="9">
        <f t="shared" si="165"/>
        <v>26.625</v>
      </c>
      <c r="S1056" s="9">
        <f t="shared" si="166"/>
        <v>23.675000000000001</v>
      </c>
      <c r="T1056" s="9">
        <f t="shared" si="167"/>
        <v>22.875</v>
      </c>
      <c r="U1056" s="8">
        <f t="shared" si="168"/>
        <v>23.008333333333336</v>
      </c>
      <c r="V1056" s="8">
        <f t="shared" si="169"/>
        <v>22.975000000000001</v>
      </c>
    </row>
    <row r="1057" spans="1:22" ht="13.5" x14ac:dyDescent="0.25">
      <c r="A1057" s="3">
        <f>RSI!A1057</f>
        <v>43545</v>
      </c>
      <c r="B1057" s="2">
        <f>RSI!B1057</f>
        <v>1.4226000000000001</v>
      </c>
      <c r="C1057" s="2">
        <f>RSI!I1057</f>
        <v>43.903762502418999</v>
      </c>
      <c r="D1057" s="2">
        <f>MACD!E1057</f>
        <v>4.3231585848471088E-3</v>
      </c>
      <c r="E1057" s="2">
        <f>MACD!F1057</f>
        <v>-1.7365974443833969E-2</v>
      </c>
      <c r="F1057" s="2">
        <f>'Moving Avg'!D1057</f>
        <v>1.44516</v>
      </c>
      <c r="G1057" s="2">
        <f>'Moving Avg'!F1057</f>
        <v>1.4680349999999998</v>
      </c>
      <c r="H1057" s="2">
        <f>'Moving Avg'!G1057</f>
        <v>1.4604519999999999</v>
      </c>
      <c r="I1057" s="2">
        <f>'Moving Avg'!H1057</f>
        <v>1.4547474999999983</v>
      </c>
      <c r="J1057" s="6" t="str">
        <f>OBV!F1057</f>
        <v>BULLISH</v>
      </c>
      <c r="K1057" s="6" t="str">
        <f>OBV!G1057</f>
        <v>NEUTRAL</v>
      </c>
      <c r="L1057" s="6" t="str">
        <f>OBV!H1057</f>
        <v>BULLISH DIVERGENCE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66.5</v>
      </c>
      <c r="Q1057" s="9">
        <f t="shared" si="164"/>
        <v>18.725000000000001</v>
      </c>
      <c r="R1057" s="9">
        <f t="shared" si="165"/>
        <v>21.625</v>
      </c>
      <c r="S1057" s="9">
        <f t="shared" si="166"/>
        <v>33.674999999999997</v>
      </c>
      <c r="T1057" s="9">
        <f t="shared" si="167"/>
        <v>22.875</v>
      </c>
      <c r="U1057" s="8">
        <f t="shared" si="168"/>
        <v>24.675000000000001</v>
      </c>
      <c r="V1057" s="8">
        <f t="shared" si="169"/>
        <v>24.225000000000001</v>
      </c>
    </row>
    <row r="1058" spans="1:22" ht="13.5" x14ac:dyDescent="0.25">
      <c r="A1058" s="3">
        <f>RSI!A1058</f>
        <v>43546</v>
      </c>
      <c r="B1058" s="2">
        <f>RSI!B1058</f>
        <v>1.4539</v>
      </c>
      <c r="C1058" s="2">
        <f>RSI!I1058</f>
        <v>48.77746716681051</v>
      </c>
      <c r="D1058" s="2">
        <f>MACD!E1058</f>
        <v>1.4528474101080269E-2</v>
      </c>
      <c r="E1058" s="2">
        <f>MACD!F1058</f>
        <v>-1.0987084734851122E-2</v>
      </c>
      <c r="F1058" s="2">
        <f>'Moving Avg'!D1058</f>
        <v>1.44014</v>
      </c>
      <c r="G1058" s="2">
        <f>'Moving Avg'!F1058</f>
        <v>1.4702249999999997</v>
      </c>
      <c r="H1058" s="2">
        <f>'Moving Avg'!G1058</f>
        <v>1.458696</v>
      </c>
      <c r="I1058" s="2">
        <f>'Moving Avg'!H1058</f>
        <v>1.4556554999999982</v>
      </c>
      <c r="J1058" s="6" t="str">
        <f>OBV!F1058</f>
        <v>BULLISH</v>
      </c>
      <c r="K1058" s="6" t="str">
        <f>OBV!G1058</f>
        <v>NEUTRAL</v>
      </c>
      <c r="L1058" s="6" t="str">
        <f>OBV!H1058</f>
        <v>BULLISH DIVERGENCE</v>
      </c>
      <c r="M1058" s="8">
        <f t="shared" si="160"/>
        <v>25</v>
      </c>
      <c r="N1058" s="8">
        <f t="shared" si="161"/>
        <v>0</v>
      </c>
      <c r="O1058" s="8">
        <f t="shared" si="162"/>
        <v>0</v>
      </c>
      <c r="P1058" s="8">
        <f t="shared" si="163"/>
        <v>66.5</v>
      </c>
      <c r="Q1058" s="9">
        <f t="shared" si="164"/>
        <v>18.725000000000001</v>
      </c>
      <c r="R1058" s="9">
        <f t="shared" si="165"/>
        <v>21.625</v>
      </c>
      <c r="S1058" s="9">
        <f t="shared" si="166"/>
        <v>33.674999999999997</v>
      </c>
      <c r="T1058" s="9">
        <f t="shared" si="167"/>
        <v>22.875</v>
      </c>
      <c r="U1058" s="8">
        <f t="shared" si="168"/>
        <v>24.675000000000001</v>
      </c>
      <c r="V1058" s="8">
        <f t="shared" si="169"/>
        <v>24.225000000000001</v>
      </c>
    </row>
    <row r="1059" spans="1:22" ht="13.5" x14ac:dyDescent="0.25">
      <c r="A1059" s="3">
        <f>RSI!A1059</f>
        <v>43549</v>
      </c>
      <c r="B1059" s="2">
        <f>RSI!B1059</f>
        <v>1.4289000000000001</v>
      </c>
      <c r="C1059" s="2">
        <f>RSI!I1059</f>
        <v>45.385708457871445</v>
      </c>
      <c r="D1059" s="2">
        <f>MACD!E1059</f>
        <v>2.0251972307803401E-2</v>
      </c>
      <c r="E1059" s="2">
        <f>MACD!F1059</f>
        <v>-4.7392733263202187E-3</v>
      </c>
      <c r="F1059" s="2">
        <f>'Moving Avg'!D1059</f>
        <v>1.4388999999999998</v>
      </c>
      <c r="G1059" s="2">
        <f>'Moving Avg'!F1059</f>
        <v>1.4714799999999997</v>
      </c>
      <c r="H1059" s="2">
        <f>'Moving Avg'!G1059</f>
        <v>1.45807</v>
      </c>
      <c r="I1059" s="2">
        <f>'Moving Avg'!H1059</f>
        <v>1.4566184999999985</v>
      </c>
      <c r="J1059" s="6" t="str">
        <f>OBV!F1059</f>
        <v>BULLISH</v>
      </c>
      <c r="K1059" s="6" t="str">
        <f>OBV!G1059</f>
        <v>NEUTRAL</v>
      </c>
      <c r="L1059" s="6" t="str">
        <f>OBV!H1059</f>
        <v>BULLISH DIVERGENCE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66.5</v>
      </c>
      <c r="Q1059" s="9">
        <f t="shared" si="164"/>
        <v>18.725000000000001</v>
      </c>
      <c r="R1059" s="9">
        <f t="shared" si="165"/>
        <v>21.625</v>
      </c>
      <c r="S1059" s="9">
        <f t="shared" si="166"/>
        <v>33.674999999999997</v>
      </c>
      <c r="T1059" s="9">
        <f t="shared" si="167"/>
        <v>22.875</v>
      </c>
      <c r="U1059" s="8">
        <f t="shared" si="168"/>
        <v>24.675000000000001</v>
      </c>
      <c r="V1059" s="8">
        <f t="shared" si="169"/>
        <v>24.225000000000001</v>
      </c>
    </row>
    <row r="1060" spans="1:22" ht="13.5" x14ac:dyDescent="0.25">
      <c r="A1060" s="3">
        <f>RSI!A1060</f>
        <v>43550</v>
      </c>
      <c r="B1060" s="2">
        <f>RSI!B1060</f>
        <v>1.4351</v>
      </c>
      <c r="C1060" s="2">
        <f>RSI!I1060</f>
        <v>46.381473650821739</v>
      </c>
      <c r="D1060" s="2">
        <f>MACD!E1060</f>
        <v>2.193902107594492E-2</v>
      </c>
      <c r="E1060" s="2">
        <f>MACD!F1060</f>
        <v>5.9638555413280914E-4</v>
      </c>
      <c r="F1060" s="2">
        <f>'Moving Avg'!D1060</f>
        <v>1.43262</v>
      </c>
      <c r="G1060" s="2">
        <f>'Moving Avg'!F1060</f>
        <v>1.4730449999999995</v>
      </c>
      <c r="H1060" s="2">
        <f>'Moving Avg'!G1060</f>
        <v>1.4564399999999997</v>
      </c>
      <c r="I1060" s="2">
        <f>'Moving Avg'!H1060</f>
        <v>1.4574624999999983</v>
      </c>
      <c r="J1060" s="6" t="str">
        <f>OBV!F1060</f>
        <v>BULLISH</v>
      </c>
      <c r="K1060" s="6" t="str">
        <f>OBV!G1060</f>
        <v>NEUTRAL</v>
      </c>
      <c r="L1060" s="6" t="str">
        <f>OBV!H1060</f>
        <v>BULLISH DIVERGENCE</v>
      </c>
      <c r="M1060" s="8">
        <f t="shared" si="160"/>
        <v>25</v>
      </c>
      <c r="N1060" s="8">
        <f t="shared" si="161"/>
        <v>0</v>
      </c>
      <c r="O1060" s="8">
        <f t="shared" si="162"/>
        <v>0</v>
      </c>
      <c r="P1060" s="8">
        <f t="shared" si="163"/>
        <v>66.5</v>
      </c>
      <c r="Q1060" s="9">
        <f t="shared" si="164"/>
        <v>18.725000000000001</v>
      </c>
      <c r="R1060" s="9">
        <f t="shared" si="165"/>
        <v>21.625</v>
      </c>
      <c r="S1060" s="9">
        <f t="shared" si="166"/>
        <v>33.674999999999997</v>
      </c>
      <c r="T1060" s="9">
        <f t="shared" si="167"/>
        <v>22.875</v>
      </c>
      <c r="U1060" s="8">
        <f t="shared" si="168"/>
        <v>24.675000000000001</v>
      </c>
      <c r="V1060" s="8">
        <f t="shared" si="169"/>
        <v>24.225000000000001</v>
      </c>
    </row>
    <row r="1061" spans="1:22" ht="13.5" x14ac:dyDescent="0.25">
      <c r="A1061" s="3">
        <f>RSI!A1061</f>
        <v>43551</v>
      </c>
      <c r="B1061" s="2">
        <f>RSI!B1061</f>
        <v>1.4351</v>
      </c>
      <c r="C1061" s="2">
        <f>RSI!I1061</f>
        <v>46.381473650821739</v>
      </c>
      <c r="D1061" s="2">
        <f>MACD!E1061</f>
        <v>3.1218742805104727E-2</v>
      </c>
      <c r="E1061" s="2">
        <f>MACD!F1061</f>
        <v>6.7208570043271925E-3</v>
      </c>
      <c r="F1061" s="2">
        <f>'Moving Avg'!D1061</f>
        <v>1.4351200000000002</v>
      </c>
      <c r="G1061" s="2">
        <f>'Moving Avg'!F1061</f>
        <v>1.4727299999999997</v>
      </c>
      <c r="H1061" s="2">
        <f>'Moving Avg'!G1061</f>
        <v>1.4553120000000002</v>
      </c>
      <c r="I1061" s="2">
        <f>'Moving Avg'!H1061</f>
        <v>1.458276499999998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25</v>
      </c>
      <c r="N1061" s="8">
        <f t="shared" si="161"/>
        <v>0</v>
      </c>
      <c r="O1061" s="8">
        <f t="shared" si="162"/>
        <v>0</v>
      </c>
      <c r="P1061" s="8">
        <f t="shared" si="163"/>
        <v>83.5</v>
      </c>
      <c r="Q1061" s="9">
        <f t="shared" si="164"/>
        <v>21.274999999999999</v>
      </c>
      <c r="R1061" s="9">
        <f t="shared" si="165"/>
        <v>25.875</v>
      </c>
      <c r="S1061" s="9">
        <f t="shared" si="166"/>
        <v>41.325000000000003</v>
      </c>
      <c r="T1061" s="9">
        <f t="shared" si="167"/>
        <v>27.125</v>
      </c>
      <c r="U1061" s="8">
        <f t="shared" si="168"/>
        <v>29.491666666666664</v>
      </c>
      <c r="V1061" s="8">
        <f t="shared" si="169"/>
        <v>28.9</v>
      </c>
    </row>
    <row r="1062" spans="1:22" ht="13.5" x14ac:dyDescent="0.25">
      <c r="A1062" s="3">
        <f>RSI!A1062</f>
        <v>43552</v>
      </c>
      <c r="B1062" s="2">
        <f>RSI!B1062</f>
        <v>1.4162999999999999</v>
      </c>
      <c r="C1062" s="2">
        <f>RSI!I1062</f>
        <v>43.586739230580136</v>
      </c>
      <c r="D1062" s="2">
        <f>MACD!E1062</f>
        <v>3.2889536264644637E-2</v>
      </c>
      <c r="E1062" s="2">
        <f>MACD!F1062</f>
        <v>1.1954592856390682E-2</v>
      </c>
      <c r="F1062" s="2">
        <f>'Moving Avg'!D1062</f>
        <v>1.4338599999999999</v>
      </c>
      <c r="G1062" s="2">
        <f>'Moving Avg'!F1062</f>
        <v>1.4695949999999995</v>
      </c>
      <c r="H1062" s="2">
        <f>'Moving Avg'!G1062</f>
        <v>1.4538080000000002</v>
      </c>
      <c r="I1062" s="2">
        <f>'Moving Avg'!H1062</f>
        <v>1.4589664999999981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  <c r="M1062" s="8">
        <f t="shared" si="160"/>
        <v>25</v>
      </c>
      <c r="N1062" s="8">
        <f t="shared" si="161"/>
        <v>0</v>
      </c>
      <c r="O1062" s="8">
        <f t="shared" si="162"/>
        <v>0</v>
      </c>
      <c r="P1062" s="8">
        <f t="shared" si="163"/>
        <v>16.5</v>
      </c>
      <c r="Q1062" s="9">
        <f t="shared" si="164"/>
        <v>11.225</v>
      </c>
      <c r="R1062" s="9">
        <f t="shared" si="165"/>
        <v>9.125</v>
      </c>
      <c r="S1062" s="9">
        <f t="shared" si="166"/>
        <v>11.175000000000001</v>
      </c>
      <c r="T1062" s="9">
        <f t="shared" si="167"/>
        <v>10.375</v>
      </c>
      <c r="U1062" s="8">
        <f t="shared" si="168"/>
        <v>10.508333333333335</v>
      </c>
      <c r="V1062" s="8">
        <f t="shared" si="169"/>
        <v>10.475000000000001</v>
      </c>
    </row>
    <row r="1063" spans="1:22" ht="13.5" x14ac:dyDescent="0.25">
      <c r="A1063" s="3">
        <f>RSI!A1063</f>
        <v>43553</v>
      </c>
      <c r="B1063" s="2">
        <f>RSI!B1063</f>
        <v>1.3787</v>
      </c>
      <c r="C1063" s="2">
        <f>RSI!I1063</f>
        <v>38.579817028947218</v>
      </c>
      <c r="D1063" s="2">
        <f>MACD!E1063</f>
        <v>3.7323468049017539E-2</v>
      </c>
      <c r="E1063" s="2">
        <f>MACD!F1063</f>
        <v>1.7028367894916054E-2</v>
      </c>
      <c r="F1063" s="2">
        <f>'Moving Avg'!D1063</f>
        <v>1.41882</v>
      </c>
      <c r="G1063" s="2">
        <f>'Moving Avg'!F1063</f>
        <v>1.4636399999999994</v>
      </c>
      <c r="H1063" s="2">
        <f>'Moving Avg'!G1063</f>
        <v>1.452304</v>
      </c>
      <c r="I1063" s="2">
        <f>'Moving Avg'!H1063</f>
        <v>1.4594084999999979</v>
      </c>
      <c r="J1063" s="6" t="str">
        <f>OBV!F1063</f>
        <v>BEARISH</v>
      </c>
      <c r="K1063" s="6" t="str">
        <f>OBV!G1063</f>
        <v>STRONG</v>
      </c>
      <c r="L1063" s="6" t="str">
        <f>OBV!H1063</f>
        <v>CONFIRMED BEARISH</v>
      </c>
      <c r="M1063" s="8">
        <f t="shared" si="160"/>
        <v>25</v>
      </c>
      <c r="N1063" s="8">
        <f t="shared" si="161"/>
        <v>0</v>
      </c>
      <c r="O1063" s="8">
        <f t="shared" si="162"/>
        <v>0</v>
      </c>
      <c r="P1063" s="8">
        <f t="shared" si="163"/>
        <v>33</v>
      </c>
      <c r="Q1063" s="9">
        <f t="shared" si="164"/>
        <v>13.7</v>
      </c>
      <c r="R1063" s="9">
        <f t="shared" si="165"/>
        <v>13.25</v>
      </c>
      <c r="S1063" s="9">
        <f t="shared" si="166"/>
        <v>18.600000000000001</v>
      </c>
      <c r="T1063" s="9">
        <f t="shared" si="167"/>
        <v>14.5</v>
      </c>
      <c r="U1063" s="8">
        <f t="shared" si="168"/>
        <v>15.183333333333332</v>
      </c>
      <c r="V1063" s="8">
        <f t="shared" si="169"/>
        <v>15.012499999999999</v>
      </c>
    </row>
    <row r="1064" spans="1:22" ht="13.5" x14ac:dyDescent="0.25">
      <c r="A1064" s="3">
        <f>RSI!A1064</f>
        <v>43556</v>
      </c>
      <c r="B1064" s="2">
        <f>RSI!B1064</f>
        <v>1.4037999999999999</v>
      </c>
      <c r="C1064" s="2">
        <f>RSI!I1064</f>
        <v>43.265114860312117</v>
      </c>
      <c r="D1064" s="2">
        <f>MACD!E1064</f>
        <v>3.2901922090346369E-2</v>
      </c>
      <c r="E1064" s="2">
        <f>MACD!F1064</f>
        <v>2.0203078734002119E-2</v>
      </c>
      <c r="F1064" s="2">
        <f>'Moving Avg'!D1064</f>
        <v>1.4138000000000002</v>
      </c>
      <c r="G1064" s="2">
        <f>'Moving Avg'!F1064</f>
        <v>1.4586249999999994</v>
      </c>
      <c r="H1064" s="2">
        <f>'Moving Avg'!G1064</f>
        <v>1.45055</v>
      </c>
      <c r="I1064" s="2">
        <f>'Moving Avg'!H1064</f>
        <v>1.4598259999999978</v>
      </c>
      <c r="J1064" s="6" t="str">
        <f>OBV!F1064</f>
        <v>BEARISH</v>
      </c>
      <c r="K1064" s="6" t="str">
        <f>OBV!G1064</f>
        <v>STRONG</v>
      </c>
      <c r="L1064" s="6" t="str">
        <f>OBV!H1064</f>
        <v>CONFIRMED BEARISH</v>
      </c>
      <c r="M1064" s="8">
        <f t="shared" si="160"/>
        <v>25</v>
      </c>
      <c r="N1064" s="8">
        <f t="shared" si="161"/>
        <v>0</v>
      </c>
      <c r="O1064" s="8">
        <f t="shared" si="162"/>
        <v>0</v>
      </c>
      <c r="P1064" s="8">
        <f t="shared" si="163"/>
        <v>33</v>
      </c>
      <c r="Q1064" s="9">
        <f t="shared" si="164"/>
        <v>13.7</v>
      </c>
      <c r="R1064" s="9">
        <f t="shared" si="165"/>
        <v>13.25</v>
      </c>
      <c r="S1064" s="9">
        <f t="shared" si="166"/>
        <v>18.600000000000001</v>
      </c>
      <c r="T1064" s="9">
        <f t="shared" si="167"/>
        <v>14.5</v>
      </c>
      <c r="U1064" s="8">
        <f t="shared" si="168"/>
        <v>15.183333333333332</v>
      </c>
      <c r="V1064" s="8">
        <f t="shared" si="169"/>
        <v>15.012499999999999</v>
      </c>
    </row>
    <row r="1065" spans="1:22" ht="13.5" x14ac:dyDescent="0.25">
      <c r="A1065" s="3">
        <f>RSI!A1065</f>
        <v>43557</v>
      </c>
      <c r="B1065" s="2">
        <f>RSI!B1065</f>
        <v>1.4351</v>
      </c>
      <c r="C1065" s="2">
        <f>RSI!I1065</f>
        <v>48.537116238658093</v>
      </c>
      <c r="D1065" s="2">
        <f>MACD!E1065</f>
        <v>3.1931743096055953E-2</v>
      </c>
      <c r="E1065" s="2">
        <f>MACD!F1065</f>
        <v>2.2548811606412887E-2</v>
      </c>
      <c r="F1065" s="2">
        <f>'Moving Avg'!D1065</f>
        <v>1.4138000000000002</v>
      </c>
      <c r="G1065" s="2">
        <f>'Moving Avg'!F1065</f>
        <v>1.4551749999999997</v>
      </c>
      <c r="H1065" s="2">
        <f>'Moving Avg'!G1065</f>
        <v>1.44892</v>
      </c>
      <c r="I1065" s="2">
        <f>'Moving Avg'!H1065</f>
        <v>1.4601299999999977</v>
      </c>
      <c r="J1065" s="6" t="str">
        <f>OBV!F1065</f>
        <v>BEARISH</v>
      </c>
      <c r="K1065" s="6" t="str">
        <f>OBV!G1065</f>
        <v>STRONG</v>
      </c>
      <c r="L1065" s="6" t="str">
        <f>OBV!H1065</f>
        <v>NEUTRAL</v>
      </c>
      <c r="M1065" s="8">
        <f t="shared" si="160"/>
        <v>25</v>
      </c>
      <c r="N1065" s="8">
        <f t="shared" si="161"/>
        <v>0</v>
      </c>
      <c r="O1065" s="8">
        <f t="shared" si="162"/>
        <v>0</v>
      </c>
      <c r="P1065" s="8">
        <f t="shared" si="163"/>
        <v>33</v>
      </c>
      <c r="Q1065" s="9">
        <f t="shared" si="164"/>
        <v>13.7</v>
      </c>
      <c r="R1065" s="9">
        <f t="shared" si="165"/>
        <v>13.25</v>
      </c>
      <c r="S1065" s="9">
        <f t="shared" si="166"/>
        <v>18.600000000000001</v>
      </c>
      <c r="T1065" s="9">
        <f t="shared" si="167"/>
        <v>14.5</v>
      </c>
      <c r="U1065" s="8">
        <f t="shared" si="168"/>
        <v>15.183333333333332</v>
      </c>
      <c r="V1065" s="8">
        <f t="shared" si="169"/>
        <v>15.012499999999999</v>
      </c>
    </row>
    <row r="1066" spans="1:22" ht="13.5" x14ac:dyDescent="0.25">
      <c r="A1066" s="3">
        <f>RSI!A1066</f>
        <v>43558</v>
      </c>
      <c r="B1066" s="2">
        <f>RSI!B1066</f>
        <v>1.4539</v>
      </c>
      <c r="C1066" s="2">
        <f>RSI!I1066</f>
        <v>51.455000308035579</v>
      </c>
      <c r="D1066" s="2">
        <f>MACD!E1066</f>
        <v>2.3019132851571644E-2</v>
      </c>
      <c r="E1066" s="2">
        <f>MACD!F1066</f>
        <v>2.2642875855444639E-2</v>
      </c>
      <c r="F1066" s="2">
        <f>'Moving Avg'!D1066</f>
        <v>1.4175600000000002</v>
      </c>
      <c r="G1066" s="2">
        <f>'Moving Avg'!F1066</f>
        <v>1.4539199999999997</v>
      </c>
      <c r="H1066" s="2">
        <f>'Moving Avg'!G1066</f>
        <v>1.4475400000000003</v>
      </c>
      <c r="I1066" s="2">
        <f>'Moving Avg'!H1066</f>
        <v>1.4603479999999975</v>
      </c>
      <c r="J1066" s="6" t="str">
        <f>OBV!F1066</f>
        <v>BEARISH</v>
      </c>
      <c r="K1066" s="6" t="str">
        <f>OBV!G1066</f>
        <v>STRONG</v>
      </c>
      <c r="L1066" s="6" t="str">
        <f>OBV!H1066</f>
        <v>BEARISH DIVERGENCE</v>
      </c>
      <c r="M1066" s="8">
        <f t="shared" si="160"/>
        <v>25</v>
      </c>
      <c r="N1066" s="8">
        <f t="shared" si="161"/>
        <v>0</v>
      </c>
      <c r="O1066" s="8">
        <f t="shared" si="162"/>
        <v>0</v>
      </c>
      <c r="P1066" s="8">
        <f t="shared" si="163"/>
        <v>33</v>
      </c>
      <c r="Q1066" s="9">
        <f t="shared" si="164"/>
        <v>13.7</v>
      </c>
      <c r="R1066" s="9">
        <f t="shared" si="165"/>
        <v>13.25</v>
      </c>
      <c r="S1066" s="9">
        <f t="shared" si="166"/>
        <v>18.600000000000001</v>
      </c>
      <c r="T1066" s="9">
        <f t="shared" si="167"/>
        <v>14.5</v>
      </c>
      <c r="U1066" s="8">
        <f t="shared" si="168"/>
        <v>15.183333333333332</v>
      </c>
      <c r="V1066" s="8">
        <f t="shared" si="169"/>
        <v>15.012499999999999</v>
      </c>
    </row>
    <row r="1067" spans="1:22" ht="13.5" x14ac:dyDescent="0.25">
      <c r="A1067" s="3">
        <f>RSI!A1067</f>
        <v>43559</v>
      </c>
      <c r="B1067" s="2">
        <f>RSI!B1067</f>
        <v>1.4601999999999999</v>
      </c>
      <c r="C1067" s="2">
        <f>RSI!I1067</f>
        <v>52.428395282046466</v>
      </c>
      <c r="D1067" s="2">
        <f>MACD!E1067</f>
        <v>1.4950630433795187E-2</v>
      </c>
      <c r="E1067" s="2">
        <f>MACD!F1067</f>
        <v>2.1104426771114747E-2</v>
      </c>
      <c r="F1067" s="2">
        <f>'Moving Avg'!D1067</f>
        <v>1.4263400000000002</v>
      </c>
      <c r="G1067" s="2">
        <f>'Moving Avg'!F1067</f>
        <v>1.4520399999999998</v>
      </c>
      <c r="H1067" s="2">
        <f>'Moving Avg'!G1067</f>
        <v>1.4469139999999998</v>
      </c>
      <c r="I1067" s="2">
        <f>'Moving Avg'!H1067</f>
        <v>1.4604474999999977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83.5</v>
      </c>
      <c r="Q1067" s="9">
        <f t="shared" si="164"/>
        <v>37.024999999999999</v>
      </c>
      <c r="R1067" s="9">
        <f t="shared" si="165"/>
        <v>34.875</v>
      </c>
      <c r="S1067" s="9">
        <f t="shared" si="166"/>
        <v>48.075000000000003</v>
      </c>
      <c r="T1067" s="9">
        <f t="shared" si="167"/>
        <v>38.375</v>
      </c>
      <c r="U1067" s="8">
        <f t="shared" si="168"/>
        <v>39.991666666666667</v>
      </c>
      <c r="V1067" s="8">
        <f t="shared" si="169"/>
        <v>39.587500000000006</v>
      </c>
    </row>
    <row r="1068" spans="1:22" ht="13.5" x14ac:dyDescent="0.25">
      <c r="A1068" s="3">
        <f>RSI!A1068</f>
        <v>43560</v>
      </c>
      <c r="B1068" s="2">
        <f>RSI!B1068</f>
        <v>1.4601999999999999</v>
      </c>
      <c r="C1068" s="2">
        <f>RSI!I1068</f>
        <v>52.428395282046473</v>
      </c>
      <c r="D1068" s="2">
        <f>MACD!E1068</f>
        <v>1.2845671212645016E-2</v>
      </c>
      <c r="E1068" s="2">
        <f>MACD!F1068</f>
        <v>1.9452675659420802E-2</v>
      </c>
      <c r="F1068" s="2">
        <f>'Moving Avg'!D1068</f>
        <v>1.4426400000000001</v>
      </c>
      <c r="G1068" s="2">
        <f>'Moving Avg'!F1068</f>
        <v>1.4485949999999996</v>
      </c>
      <c r="H1068" s="2">
        <f>'Moving Avg'!G1068</f>
        <v>1.4475399999999998</v>
      </c>
      <c r="I1068" s="2">
        <f>'Moving Avg'!H1068</f>
        <v>1.4605469999999976</v>
      </c>
      <c r="J1068" s="6" t="str">
        <f>OBV!F1068</f>
        <v>BULLISH</v>
      </c>
      <c r="K1068" s="6" t="str">
        <f>OBV!G1068</f>
        <v>WEAK</v>
      </c>
      <c r="L1068" s="6" t="str">
        <f>OBV!H1068</f>
        <v>CONFIRMED BULLISH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67</v>
      </c>
      <c r="Q1068" s="9">
        <f t="shared" si="164"/>
        <v>34.549999999999997</v>
      </c>
      <c r="R1068" s="9">
        <f t="shared" si="165"/>
        <v>30.75</v>
      </c>
      <c r="S1068" s="9">
        <f t="shared" si="166"/>
        <v>40.650000000000006</v>
      </c>
      <c r="T1068" s="9">
        <f t="shared" si="167"/>
        <v>34.25</v>
      </c>
      <c r="U1068" s="8">
        <f t="shared" si="168"/>
        <v>35.31666666666667</v>
      </c>
      <c r="V1068" s="8">
        <f t="shared" si="169"/>
        <v>35.049999999999997</v>
      </c>
    </row>
    <row r="1069" spans="1:22" ht="13.5" x14ac:dyDescent="0.25">
      <c r="A1069" s="3">
        <f>RSI!A1069</f>
        <v>43563</v>
      </c>
      <c r="B1069" s="2">
        <f>RSI!B1069</f>
        <v>1.4226000000000001</v>
      </c>
      <c r="C1069" s="2">
        <f>RSI!I1069</f>
        <v>46.038646210537024</v>
      </c>
      <c r="D1069" s="2">
        <f>MACD!E1069</f>
        <v>9.9173336893776387E-3</v>
      </c>
      <c r="E1069" s="2">
        <f>MACD!F1069</f>
        <v>1.7545607265412169E-2</v>
      </c>
      <c r="F1069" s="2">
        <f>'Moving Avg'!D1069</f>
        <v>1.4464000000000001</v>
      </c>
      <c r="G1069" s="2">
        <f>'Moving Avg'!F1069</f>
        <v>1.4448349999999999</v>
      </c>
      <c r="H1069" s="2">
        <f>'Moving Avg'!G1069</f>
        <v>1.4465380000000001</v>
      </c>
      <c r="I1069" s="2">
        <f>'Moving Avg'!H1069</f>
        <v>1.4605784999999978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  <c r="M1069" s="8">
        <f t="shared" si="160"/>
        <v>25</v>
      </c>
      <c r="N1069" s="8">
        <f t="shared" si="161"/>
        <v>45</v>
      </c>
      <c r="O1069" s="8">
        <f t="shared" si="162"/>
        <v>0</v>
      </c>
      <c r="P1069" s="8">
        <f t="shared" si="163"/>
        <v>83.5</v>
      </c>
      <c r="Q1069" s="9">
        <f t="shared" si="164"/>
        <v>37.024999999999999</v>
      </c>
      <c r="R1069" s="9">
        <f t="shared" si="165"/>
        <v>34.875</v>
      </c>
      <c r="S1069" s="9">
        <f t="shared" si="166"/>
        <v>48.075000000000003</v>
      </c>
      <c r="T1069" s="9">
        <f t="shared" si="167"/>
        <v>38.375</v>
      </c>
      <c r="U1069" s="8">
        <f t="shared" si="168"/>
        <v>39.991666666666667</v>
      </c>
      <c r="V1069" s="8">
        <f t="shared" si="169"/>
        <v>39.587500000000006</v>
      </c>
    </row>
    <row r="1070" spans="1:22" ht="13.5" x14ac:dyDescent="0.25">
      <c r="A1070" s="3">
        <f>RSI!A1070</f>
        <v>43565</v>
      </c>
      <c r="B1070" s="2">
        <f>RSI!B1070</f>
        <v>1.4477</v>
      </c>
      <c r="C1070" s="2">
        <f>RSI!I1070</f>
        <v>50.385696802918218</v>
      </c>
      <c r="D1070" s="2">
        <f>MACD!E1070</f>
        <v>6.6764158726937417E-3</v>
      </c>
      <c r="E1070" s="2">
        <f>MACD!F1070</f>
        <v>1.5371768986868484E-2</v>
      </c>
      <c r="F1070" s="2">
        <f>'Moving Avg'!D1070</f>
        <v>1.44892</v>
      </c>
      <c r="G1070" s="2">
        <f>'Moving Avg'!F1070</f>
        <v>1.4432700000000001</v>
      </c>
      <c r="H1070" s="2">
        <f>'Moving Avg'!G1070</f>
        <v>1.4460380000000002</v>
      </c>
      <c r="I1070" s="2">
        <f>'Moving Avg'!H1070</f>
        <v>1.4608254999999977</v>
      </c>
      <c r="J1070" s="6" t="str">
        <f>OBV!F1070</f>
        <v>BEARISH</v>
      </c>
      <c r="K1070" s="6" t="str">
        <f>OBV!G1070</f>
        <v>NEUTRAL</v>
      </c>
      <c r="L1070" s="6" t="str">
        <f>OBV!H1070</f>
        <v>BEARISH DIVERGENCE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16.5</v>
      </c>
      <c r="Q1070" s="9">
        <f t="shared" si="164"/>
        <v>26.975000000000001</v>
      </c>
      <c r="R1070" s="9">
        <f t="shared" si="165"/>
        <v>18.125</v>
      </c>
      <c r="S1070" s="9">
        <f t="shared" si="166"/>
        <v>17.925000000000001</v>
      </c>
      <c r="T1070" s="9">
        <f t="shared" si="167"/>
        <v>21.625</v>
      </c>
      <c r="U1070" s="8">
        <f t="shared" si="168"/>
        <v>21.008333333333336</v>
      </c>
      <c r="V1070" s="8">
        <f t="shared" si="169"/>
        <v>21.162500000000001</v>
      </c>
    </row>
    <row r="1071" spans="1:22" ht="13.5" x14ac:dyDescent="0.25">
      <c r="A1071" s="3">
        <f>RSI!A1071</f>
        <v>43566</v>
      </c>
      <c r="B1071" s="2">
        <f>RSI!B1071</f>
        <v>1.4664999999999999</v>
      </c>
      <c r="C1071" s="2">
        <f>RSI!I1071</f>
        <v>53.412931237075433</v>
      </c>
      <c r="D1071" s="2">
        <f>MACD!E1071</f>
        <v>2.5249683995345329E-3</v>
      </c>
      <c r="E1071" s="2">
        <f>MACD!F1071</f>
        <v>1.2802408869401694E-2</v>
      </c>
      <c r="F1071" s="2">
        <f>'Moving Avg'!D1071</f>
        <v>1.4514400000000001</v>
      </c>
      <c r="G1071" s="2">
        <f>'Moving Avg'!F1071</f>
        <v>1.44014</v>
      </c>
      <c r="H1071" s="2">
        <f>'Moving Avg'!G1071</f>
        <v>1.4465399999999997</v>
      </c>
      <c r="I1071" s="2">
        <f>'Moving Avg'!H1071</f>
        <v>1.4610464999999977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83.5</v>
      </c>
      <c r="Q1071" s="9">
        <f t="shared" si="164"/>
        <v>37.024999999999999</v>
      </c>
      <c r="R1071" s="9">
        <f t="shared" si="165"/>
        <v>34.875</v>
      </c>
      <c r="S1071" s="9">
        <f t="shared" si="166"/>
        <v>48.075000000000003</v>
      </c>
      <c r="T1071" s="9">
        <f t="shared" si="167"/>
        <v>38.375</v>
      </c>
      <c r="U1071" s="8">
        <f t="shared" si="168"/>
        <v>39.991666666666667</v>
      </c>
      <c r="V1071" s="8">
        <f t="shared" si="169"/>
        <v>39.587500000000006</v>
      </c>
    </row>
    <row r="1072" spans="1:22" ht="13.5" x14ac:dyDescent="0.25">
      <c r="A1072" s="3">
        <f>RSI!A1072</f>
        <v>43567</v>
      </c>
      <c r="B1072" s="2">
        <f>RSI!B1072</f>
        <v>1.4915</v>
      </c>
      <c r="C1072" s="2">
        <f>RSI!I1072</f>
        <v>57.156540656650279</v>
      </c>
      <c r="D1072" s="2">
        <f>MACD!E1072</f>
        <v>-5.858359032707261E-3</v>
      </c>
      <c r="E1072" s="2">
        <f>MACD!F1072</f>
        <v>9.0702552889799035E-3</v>
      </c>
      <c r="F1072" s="2">
        <f>'Moving Avg'!D1072</f>
        <v>1.4577</v>
      </c>
      <c r="G1072" s="2">
        <f>'Moving Avg'!F1072</f>
        <v>1.4407650000000001</v>
      </c>
      <c r="H1072" s="2">
        <f>'Moving Avg'!G1072</f>
        <v>1.4470399999999999</v>
      </c>
      <c r="I1072" s="2">
        <f>'Moving Avg'!H1072</f>
        <v>1.4613624999999977</v>
      </c>
      <c r="J1072" s="6" t="str">
        <f>OBV!F1072</f>
        <v>BULLISH</v>
      </c>
      <c r="K1072" s="6" t="str">
        <f>OBV!G1072</f>
        <v>WEAK</v>
      </c>
      <c r="L1072" s="6" t="str">
        <f>OBV!H1072</f>
        <v>CONFIRMED BULLISH</v>
      </c>
      <c r="M1072" s="8">
        <f t="shared" si="160"/>
        <v>25</v>
      </c>
      <c r="N1072" s="8">
        <f t="shared" si="161"/>
        <v>45</v>
      </c>
      <c r="O1072" s="8">
        <f t="shared" si="162"/>
        <v>0</v>
      </c>
      <c r="P1072" s="8">
        <f t="shared" si="163"/>
        <v>67</v>
      </c>
      <c r="Q1072" s="9">
        <f t="shared" si="164"/>
        <v>34.549999999999997</v>
      </c>
      <c r="R1072" s="9">
        <f t="shared" si="165"/>
        <v>30.75</v>
      </c>
      <c r="S1072" s="9">
        <f t="shared" si="166"/>
        <v>40.650000000000006</v>
      </c>
      <c r="T1072" s="9">
        <f t="shared" si="167"/>
        <v>34.25</v>
      </c>
      <c r="U1072" s="8">
        <f t="shared" si="168"/>
        <v>35.31666666666667</v>
      </c>
      <c r="V1072" s="8">
        <f t="shared" si="169"/>
        <v>35.049999999999997</v>
      </c>
    </row>
    <row r="1073" spans="1:22" ht="13.5" x14ac:dyDescent="0.25">
      <c r="A1073" s="3">
        <f>RSI!A1073</f>
        <v>43570</v>
      </c>
      <c r="B1073" s="2">
        <f>RSI!B1073</f>
        <v>1.5103</v>
      </c>
      <c r="C1073" s="2">
        <f>RSI!I1073</f>
        <v>59.774308837735866</v>
      </c>
      <c r="D1073" s="2">
        <f>MACD!E1073</f>
        <v>-2.0393919168706143E-2</v>
      </c>
      <c r="E1073" s="2">
        <f>MACD!F1073</f>
        <v>3.1774203974426945E-3</v>
      </c>
      <c r="F1073" s="2">
        <f>'Moving Avg'!D1073</f>
        <v>1.4677200000000001</v>
      </c>
      <c r="G1073" s="2">
        <f>'Moving Avg'!F1073</f>
        <v>1.4423300000000001</v>
      </c>
      <c r="H1073" s="2">
        <f>'Moving Avg'!G1073</f>
        <v>1.4484179999999998</v>
      </c>
      <c r="I1073" s="2">
        <f>'Moving Avg'!H1073</f>
        <v>1.4618024999999975</v>
      </c>
      <c r="J1073" s="6" t="str">
        <f>OBV!F1073</f>
        <v>BULLISH</v>
      </c>
      <c r="K1073" s="6" t="str">
        <f>OBV!G1073</f>
        <v>WEAK</v>
      </c>
      <c r="L1073" s="6" t="str">
        <f>OBV!H1073</f>
        <v>CONFIRMED BULLISH</v>
      </c>
      <c r="M1073" s="8">
        <f t="shared" si="160"/>
        <v>25</v>
      </c>
      <c r="N1073" s="8">
        <f t="shared" si="161"/>
        <v>100</v>
      </c>
      <c r="O1073" s="8">
        <f t="shared" si="162"/>
        <v>50</v>
      </c>
      <c r="P1073" s="8">
        <f t="shared" si="163"/>
        <v>67</v>
      </c>
      <c r="Q1073" s="9">
        <f t="shared" si="164"/>
        <v>61.3</v>
      </c>
      <c r="R1073" s="9">
        <f t="shared" si="165"/>
        <v>59.25</v>
      </c>
      <c r="S1073" s="9">
        <f t="shared" si="166"/>
        <v>61.400000000000006</v>
      </c>
      <c r="T1073" s="9">
        <f t="shared" si="167"/>
        <v>60.5</v>
      </c>
      <c r="U1073" s="8">
        <f t="shared" si="168"/>
        <v>60.65</v>
      </c>
      <c r="V1073" s="8">
        <f t="shared" si="169"/>
        <v>60.612499999999997</v>
      </c>
    </row>
    <row r="1074" spans="1:22" ht="13.5" x14ac:dyDescent="0.25">
      <c r="A1074" s="3">
        <f>RSI!A1074</f>
        <v>43571</v>
      </c>
      <c r="B1074" s="2">
        <f>RSI!B1074</f>
        <v>1.4790000000000001</v>
      </c>
      <c r="C1074" s="2">
        <f>RSI!I1074</f>
        <v>53.872502235363136</v>
      </c>
      <c r="D1074" s="2">
        <f>MACD!E1074</f>
        <v>-2.6869427318919614E-2</v>
      </c>
      <c r="E1074" s="2">
        <f>MACD!F1074</f>
        <v>-2.8319491458297669E-3</v>
      </c>
      <c r="F1074" s="2">
        <f>'Moving Avg'!D1074</f>
        <v>1.4790000000000001</v>
      </c>
      <c r="G1074" s="2">
        <f>'Moving Avg'!F1074</f>
        <v>1.4445250000000001</v>
      </c>
      <c r="H1074" s="2">
        <f>'Moving Avg'!G1074</f>
        <v>1.4495459999999998</v>
      </c>
      <c r="I1074" s="2">
        <f>'Moving Avg'!H1074</f>
        <v>1.4621759999999975</v>
      </c>
      <c r="J1074" s="6" t="str">
        <f>OBV!F1074</f>
        <v>BULLISH</v>
      </c>
      <c r="K1074" s="6" t="str">
        <f>OBV!G1074</f>
        <v>WEAK</v>
      </c>
      <c r="L1074" s="6" t="str">
        <f>OBV!H1074</f>
        <v>CONFIRMED BULLISH</v>
      </c>
      <c r="M1074" s="8">
        <f t="shared" si="160"/>
        <v>25</v>
      </c>
      <c r="N1074" s="8">
        <f t="shared" si="161"/>
        <v>100</v>
      </c>
      <c r="O1074" s="8">
        <f t="shared" si="162"/>
        <v>50</v>
      </c>
      <c r="P1074" s="8">
        <f t="shared" si="163"/>
        <v>67</v>
      </c>
      <c r="Q1074" s="9">
        <f t="shared" si="164"/>
        <v>61.3</v>
      </c>
      <c r="R1074" s="9">
        <f t="shared" si="165"/>
        <v>59.25</v>
      </c>
      <c r="S1074" s="9">
        <f t="shared" si="166"/>
        <v>61.400000000000006</v>
      </c>
      <c r="T1074" s="9">
        <f t="shared" si="167"/>
        <v>60.5</v>
      </c>
      <c r="U1074" s="8">
        <f t="shared" si="168"/>
        <v>60.65</v>
      </c>
      <c r="V1074" s="8">
        <f t="shared" si="169"/>
        <v>60.612499999999997</v>
      </c>
    </row>
    <row r="1075" spans="1:22" ht="13.5" x14ac:dyDescent="0.25">
      <c r="A1075" s="3">
        <f>RSI!A1075</f>
        <v>43572</v>
      </c>
      <c r="B1075" s="2">
        <f>RSI!B1075</f>
        <v>1.5103</v>
      </c>
      <c r="C1075" s="2">
        <f>RSI!I1075</f>
        <v>58.305835409197705</v>
      </c>
      <c r="D1075" s="2">
        <f>MACD!E1075</f>
        <v>-2.9996740800495081E-2</v>
      </c>
      <c r="E1075" s="2">
        <f>MACD!F1075</f>
        <v>-8.264907476762829E-3</v>
      </c>
      <c r="F1075" s="2">
        <f>'Moving Avg'!D1075</f>
        <v>1.49152</v>
      </c>
      <c r="G1075" s="2">
        <f>'Moving Avg'!F1075</f>
        <v>1.446715</v>
      </c>
      <c r="H1075" s="2">
        <f>'Moving Avg'!G1075</f>
        <v>1.4513</v>
      </c>
      <c r="I1075" s="2">
        <f>'Moving Avg'!H1075</f>
        <v>1.4626759999999974</v>
      </c>
      <c r="J1075" s="6" t="str">
        <f>OBV!F1075</f>
        <v>BULLISH</v>
      </c>
      <c r="K1075" s="6" t="str">
        <f>OBV!G1075</f>
        <v>WEAK</v>
      </c>
      <c r="L1075" s="6" t="str">
        <f>OBV!H1075</f>
        <v>CONFIRMED BULLISH</v>
      </c>
      <c r="M1075" s="8">
        <f t="shared" si="160"/>
        <v>25</v>
      </c>
      <c r="N1075" s="8">
        <f t="shared" si="161"/>
        <v>100</v>
      </c>
      <c r="O1075" s="8">
        <f t="shared" si="162"/>
        <v>50</v>
      </c>
      <c r="P1075" s="8">
        <f t="shared" si="163"/>
        <v>67</v>
      </c>
      <c r="Q1075" s="9">
        <f t="shared" si="164"/>
        <v>61.3</v>
      </c>
      <c r="R1075" s="9">
        <f t="shared" si="165"/>
        <v>59.25</v>
      </c>
      <c r="S1075" s="9">
        <f t="shared" si="166"/>
        <v>61.400000000000006</v>
      </c>
      <c r="T1075" s="9">
        <f t="shared" si="167"/>
        <v>60.5</v>
      </c>
      <c r="U1075" s="8">
        <f t="shared" si="168"/>
        <v>60.65</v>
      </c>
      <c r="V1075" s="8">
        <f t="shared" si="169"/>
        <v>60.612499999999997</v>
      </c>
    </row>
    <row r="1076" spans="1:22" ht="13.5" x14ac:dyDescent="0.25">
      <c r="A1076" s="3">
        <f>RSI!A1076</f>
        <v>43573</v>
      </c>
      <c r="B1076" s="2">
        <f>RSI!B1076</f>
        <v>1.5290999999999999</v>
      </c>
      <c r="C1076" s="2">
        <f>RSI!I1076</f>
        <v>60.746177039229259</v>
      </c>
      <c r="D1076" s="2">
        <f>MACD!E1076</f>
        <v>-3.1462336937906121E-2</v>
      </c>
      <c r="E1076" s="2">
        <f>MACD!F1076</f>
        <v>-1.2904393368991487E-2</v>
      </c>
      <c r="F1076" s="2">
        <f>'Moving Avg'!D1076</f>
        <v>1.50404</v>
      </c>
      <c r="G1076" s="2">
        <f>'Moving Avg'!F1076</f>
        <v>1.45204</v>
      </c>
      <c r="H1076" s="2">
        <f>'Moving Avg'!G1076</f>
        <v>1.452928</v>
      </c>
      <c r="I1076" s="2">
        <f>'Moving Avg'!H1076</f>
        <v>1.4633299999999978</v>
      </c>
      <c r="J1076" s="6" t="str">
        <f>OBV!F1076</f>
        <v>BULLISH</v>
      </c>
      <c r="K1076" s="6" t="str">
        <f>OBV!G1076</f>
        <v>WEAK</v>
      </c>
      <c r="L1076" s="6" t="str">
        <f>OBV!H1076</f>
        <v>CONFIRMED BULLISH</v>
      </c>
      <c r="M1076" s="8">
        <f t="shared" si="160"/>
        <v>25</v>
      </c>
      <c r="N1076" s="8">
        <f t="shared" si="161"/>
        <v>45</v>
      </c>
      <c r="O1076" s="8">
        <f t="shared" si="162"/>
        <v>50</v>
      </c>
      <c r="P1076" s="8">
        <f t="shared" si="163"/>
        <v>67</v>
      </c>
      <c r="Q1076" s="9">
        <f t="shared" si="164"/>
        <v>42.05</v>
      </c>
      <c r="R1076" s="9">
        <f t="shared" si="165"/>
        <v>48.25</v>
      </c>
      <c r="S1076" s="9">
        <f t="shared" si="166"/>
        <v>53.150000000000006</v>
      </c>
      <c r="T1076" s="9">
        <f t="shared" si="167"/>
        <v>46.75</v>
      </c>
      <c r="U1076" s="8">
        <f t="shared" si="168"/>
        <v>47.816666666666663</v>
      </c>
      <c r="V1076" s="8">
        <f t="shared" si="169"/>
        <v>47.55</v>
      </c>
    </row>
    <row r="1077" spans="1:22" ht="13.5" x14ac:dyDescent="0.25">
      <c r="A1077" s="3">
        <f>RSI!A1077</f>
        <v>43574</v>
      </c>
      <c r="B1077" s="2">
        <f>RSI!B1077</f>
        <v>1.4915</v>
      </c>
      <c r="C1077" s="2">
        <f>RSI!I1077</f>
        <v>53.945595908572201</v>
      </c>
      <c r="D1077" s="2">
        <f>MACD!E1077</f>
        <v>-2.9354614972197712E-2</v>
      </c>
      <c r="E1077" s="2">
        <f>MACD!F1077</f>
        <v>-1.6194437689632732E-2</v>
      </c>
      <c r="F1077" s="2">
        <f>'Moving Avg'!D1077</f>
        <v>1.50404</v>
      </c>
      <c r="G1077" s="2">
        <f>'Moving Avg'!F1077</f>
        <v>1.4554849999999999</v>
      </c>
      <c r="H1077" s="2">
        <f>'Moving Avg'!G1077</f>
        <v>1.454556</v>
      </c>
      <c r="I1077" s="2">
        <f>'Moving Avg'!H1077</f>
        <v>1.4637659999999975</v>
      </c>
      <c r="J1077" s="6" t="str">
        <f>OBV!F1077</f>
        <v>BULLISH</v>
      </c>
      <c r="K1077" s="6" t="str">
        <f>OBV!G1077</f>
        <v>WEAK</v>
      </c>
      <c r="L1077" s="6" t="str">
        <f>OBV!H1077</f>
        <v>NEUTRAL</v>
      </c>
      <c r="M1077" s="8">
        <f t="shared" si="160"/>
        <v>25</v>
      </c>
      <c r="N1077" s="8">
        <f t="shared" si="161"/>
        <v>45</v>
      </c>
      <c r="O1077" s="8">
        <f t="shared" si="162"/>
        <v>50</v>
      </c>
      <c r="P1077" s="8">
        <f t="shared" si="163"/>
        <v>33</v>
      </c>
      <c r="Q1077" s="9">
        <f t="shared" si="164"/>
        <v>36.950000000000003</v>
      </c>
      <c r="R1077" s="9">
        <f t="shared" si="165"/>
        <v>39.75</v>
      </c>
      <c r="S1077" s="9">
        <f t="shared" si="166"/>
        <v>37.85</v>
      </c>
      <c r="T1077" s="9">
        <f t="shared" si="167"/>
        <v>38.25</v>
      </c>
      <c r="U1077" s="8">
        <f t="shared" si="168"/>
        <v>38.183333333333337</v>
      </c>
      <c r="V1077" s="8">
        <f t="shared" si="169"/>
        <v>38.200000000000003</v>
      </c>
    </row>
    <row r="1078" spans="1:22" ht="13.5" x14ac:dyDescent="0.25">
      <c r="A1078" s="3">
        <f>RSI!A1078</f>
        <v>43577</v>
      </c>
      <c r="B1078" s="2">
        <f>RSI!B1078</f>
        <v>1.5165999999999999</v>
      </c>
      <c r="C1078" s="2">
        <f>RSI!I1078</f>
        <v>57.376047927578682</v>
      </c>
      <c r="D1078" s="2">
        <f>MACD!E1078</f>
        <v>-2.9584694742970985E-2</v>
      </c>
      <c r="E1078" s="2">
        <f>MACD!F1078</f>
        <v>-1.8872489100300382E-2</v>
      </c>
      <c r="F1078" s="2">
        <f>'Moving Avg'!D1078</f>
        <v>1.5053000000000001</v>
      </c>
      <c r="G1078" s="2">
        <f>'Moving Avg'!F1078</f>
        <v>1.45862</v>
      </c>
      <c r="H1078" s="2">
        <f>'Moving Avg'!G1078</f>
        <v>1.45631</v>
      </c>
      <c r="I1078" s="2">
        <f>'Moving Avg'!H1078</f>
        <v>1.4645374999999976</v>
      </c>
      <c r="J1078" s="6" t="str">
        <f>OBV!F1078</f>
        <v>BULLISH</v>
      </c>
      <c r="K1078" s="6" t="str">
        <f>OBV!G1078</f>
        <v>WEAK</v>
      </c>
      <c r="L1078" s="6" t="str">
        <f>OBV!H1078</f>
        <v>CONFIRMED BULLISH</v>
      </c>
      <c r="M1078" s="8">
        <f t="shared" si="160"/>
        <v>25</v>
      </c>
      <c r="N1078" s="8">
        <f t="shared" si="161"/>
        <v>45</v>
      </c>
      <c r="O1078" s="8">
        <f t="shared" si="162"/>
        <v>50</v>
      </c>
      <c r="P1078" s="8">
        <f t="shared" si="163"/>
        <v>67</v>
      </c>
      <c r="Q1078" s="9">
        <f t="shared" si="164"/>
        <v>42.05</v>
      </c>
      <c r="R1078" s="9">
        <f t="shared" si="165"/>
        <v>48.25</v>
      </c>
      <c r="S1078" s="9">
        <f t="shared" si="166"/>
        <v>53.150000000000006</v>
      </c>
      <c r="T1078" s="9">
        <f t="shared" si="167"/>
        <v>46.75</v>
      </c>
      <c r="U1078" s="8">
        <f t="shared" si="168"/>
        <v>47.816666666666663</v>
      </c>
      <c r="V1078" s="8">
        <f t="shared" si="169"/>
        <v>47.55</v>
      </c>
    </row>
    <row r="1079" spans="1:22" ht="13.5" x14ac:dyDescent="0.25">
      <c r="A1079" s="3">
        <f>RSI!A1079</f>
        <v>43578</v>
      </c>
      <c r="B1079" s="2">
        <f>RSI!B1079</f>
        <v>1.5103</v>
      </c>
      <c r="C1079" s="2">
        <f>RSI!I1079</f>
        <v>56.243634345695519</v>
      </c>
      <c r="D1079" s="2">
        <f>MACD!E1079</f>
        <v>-3.5388492913885017E-2</v>
      </c>
      <c r="E1079" s="2">
        <f>MACD!F1079</f>
        <v>-2.2175689863017309E-2</v>
      </c>
      <c r="F1079" s="2">
        <f>'Moving Avg'!D1079</f>
        <v>1.5115599999999998</v>
      </c>
      <c r="G1079" s="2">
        <f>'Moving Avg'!F1079</f>
        <v>1.46269</v>
      </c>
      <c r="H1079" s="2">
        <f>'Moving Avg'!G1079</f>
        <v>1.458064</v>
      </c>
      <c r="I1079" s="2">
        <f>'Moving Avg'!H1079</f>
        <v>1.4649474999999976</v>
      </c>
      <c r="J1079" s="6" t="str">
        <f>OBV!F1079</f>
        <v>BULLISH</v>
      </c>
      <c r="K1079" s="6" t="str">
        <f>OBV!G1079</f>
        <v>WEAK</v>
      </c>
      <c r="L1079" s="6" t="str">
        <f>OBV!H1079</f>
        <v>CONFIRMED BULLISH</v>
      </c>
      <c r="M1079" s="8">
        <f t="shared" si="160"/>
        <v>25</v>
      </c>
      <c r="N1079" s="8">
        <f t="shared" si="161"/>
        <v>45</v>
      </c>
      <c r="O1079" s="8">
        <f t="shared" si="162"/>
        <v>50</v>
      </c>
      <c r="P1079" s="8">
        <f t="shared" si="163"/>
        <v>67</v>
      </c>
      <c r="Q1079" s="9">
        <f t="shared" si="164"/>
        <v>42.05</v>
      </c>
      <c r="R1079" s="9">
        <f t="shared" si="165"/>
        <v>48.25</v>
      </c>
      <c r="S1079" s="9">
        <f t="shared" si="166"/>
        <v>53.150000000000006</v>
      </c>
      <c r="T1079" s="9">
        <f t="shared" si="167"/>
        <v>46.75</v>
      </c>
      <c r="U1079" s="8">
        <f t="shared" si="168"/>
        <v>47.816666666666663</v>
      </c>
      <c r="V1079" s="8">
        <f t="shared" si="169"/>
        <v>47.55</v>
      </c>
    </row>
    <row r="1080" spans="1:22" ht="13.5" x14ac:dyDescent="0.25">
      <c r="A1080" s="3">
        <f>RSI!A1080</f>
        <v>43579</v>
      </c>
      <c r="B1080" s="2">
        <f>RSI!B1080</f>
        <v>1.5228999999999999</v>
      </c>
      <c r="C1080" s="2">
        <f>RSI!I1080</f>
        <v>58.027861778034371</v>
      </c>
      <c r="D1080" s="2">
        <f>MACD!E1080</f>
        <v>-3.7603565635667913E-2</v>
      </c>
      <c r="E1080" s="2">
        <f>MACD!F1080</f>
        <v>-2.526126501754743E-2</v>
      </c>
      <c r="F1080" s="2">
        <f>'Moving Avg'!D1080</f>
        <v>1.5140800000000001</v>
      </c>
      <c r="G1080" s="2">
        <f>'Moving Avg'!F1080</f>
        <v>1.4670799999999999</v>
      </c>
      <c r="H1080" s="2">
        <f>'Moving Avg'!G1080</f>
        <v>1.4590679999999998</v>
      </c>
      <c r="I1080" s="2">
        <f>'Moving Avg'!H1080</f>
        <v>1.4654204999999978</v>
      </c>
      <c r="J1080" s="6" t="str">
        <f>OBV!F1080</f>
        <v>BULLISH</v>
      </c>
      <c r="K1080" s="6" t="str">
        <f>OBV!G1080</f>
        <v>WEAK</v>
      </c>
      <c r="L1080" s="6" t="str">
        <f>OBV!H1080</f>
        <v>CONFIRMED BULLISH</v>
      </c>
      <c r="M1080" s="8">
        <f t="shared" si="160"/>
        <v>25</v>
      </c>
      <c r="N1080" s="8">
        <f t="shared" si="161"/>
        <v>45</v>
      </c>
      <c r="O1080" s="8">
        <f t="shared" si="162"/>
        <v>50</v>
      </c>
      <c r="P1080" s="8">
        <f t="shared" si="163"/>
        <v>67</v>
      </c>
      <c r="Q1080" s="9">
        <f t="shared" si="164"/>
        <v>42.05</v>
      </c>
      <c r="R1080" s="9">
        <f t="shared" si="165"/>
        <v>48.25</v>
      </c>
      <c r="S1080" s="9">
        <f t="shared" si="166"/>
        <v>53.150000000000006</v>
      </c>
      <c r="T1080" s="9">
        <f t="shared" si="167"/>
        <v>46.75</v>
      </c>
      <c r="U1080" s="8">
        <f t="shared" si="168"/>
        <v>47.816666666666663</v>
      </c>
      <c r="V1080" s="8">
        <f t="shared" si="169"/>
        <v>47.55</v>
      </c>
    </row>
    <row r="1081" spans="1:22" ht="13.5" x14ac:dyDescent="0.25">
      <c r="A1081" s="3">
        <f>RSI!A1081</f>
        <v>43580</v>
      </c>
      <c r="B1081" s="2">
        <f>RSI!B1081</f>
        <v>1.5354000000000001</v>
      </c>
      <c r="C1081" s="2">
        <f>RSI!I1081</f>
        <v>59.780026379327616</v>
      </c>
      <c r="D1081" s="2">
        <f>MACD!E1081</f>
        <v>-3.7801089099906093E-2</v>
      </c>
      <c r="E1081" s="2">
        <f>MACD!F1081</f>
        <v>-2.7769229834019166E-2</v>
      </c>
      <c r="F1081" s="2">
        <f>'Moving Avg'!D1081</f>
        <v>1.5153399999999999</v>
      </c>
      <c r="G1081" s="2">
        <f>'Moving Avg'!F1081</f>
        <v>1.4720949999999999</v>
      </c>
      <c r="H1081" s="2">
        <f>'Moving Avg'!G1081</f>
        <v>1.4611979999999998</v>
      </c>
      <c r="I1081" s="2">
        <f>'Moving Avg'!H1081</f>
        <v>1.4659859999999978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0"/>
        <v>25</v>
      </c>
      <c r="N1081" s="8">
        <f t="shared" si="161"/>
        <v>45</v>
      </c>
      <c r="O1081" s="8">
        <f t="shared" si="162"/>
        <v>50</v>
      </c>
      <c r="P1081" s="8">
        <f t="shared" si="163"/>
        <v>83.5</v>
      </c>
      <c r="Q1081" s="9">
        <f t="shared" si="164"/>
        <v>44.524999999999999</v>
      </c>
      <c r="R1081" s="9">
        <f t="shared" si="165"/>
        <v>52.375</v>
      </c>
      <c r="S1081" s="9">
        <f t="shared" si="166"/>
        <v>60.575000000000003</v>
      </c>
      <c r="T1081" s="9">
        <f t="shared" si="167"/>
        <v>50.875</v>
      </c>
      <c r="U1081" s="8">
        <f t="shared" si="168"/>
        <v>52.491666666666674</v>
      </c>
      <c r="V1081" s="8">
        <f t="shared" si="169"/>
        <v>52.087500000000006</v>
      </c>
    </row>
    <row r="1082" spans="1:22" ht="13.5" x14ac:dyDescent="0.25">
      <c r="A1082" s="3">
        <f>RSI!A1082</f>
        <v>43581</v>
      </c>
      <c r="B1082" s="2">
        <f>RSI!B1082</f>
        <v>1.5792999999999999</v>
      </c>
      <c r="C1082" s="2">
        <f>RSI!I1082</f>
        <v>65.264408398279585</v>
      </c>
      <c r="D1082" s="2">
        <f>MACD!E1082</f>
        <v>-3.7715945499523951E-2</v>
      </c>
      <c r="E1082" s="2">
        <f>MACD!F1082</f>
        <v>-2.9758572967120124E-2</v>
      </c>
      <c r="F1082" s="2">
        <f>'Moving Avg'!D1082</f>
        <v>1.5328999999999999</v>
      </c>
      <c r="G1082" s="2">
        <f>'Moving Avg'!F1082</f>
        <v>1.480245</v>
      </c>
      <c r="H1082" s="2">
        <f>'Moving Avg'!G1082</f>
        <v>1.4637059999999997</v>
      </c>
      <c r="I1082" s="2">
        <f>'Moving Avg'!H1082</f>
        <v>1.4667709999999976</v>
      </c>
      <c r="J1082" s="6" t="str">
        <f>OBV!F1082</f>
        <v>BULLISH</v>
      </c>
      <c r="K1082" s="6" t="str">
        <f>OBV!G1082</f>
        <v>WEAK</v>
      </c>
      <c r="L1082" s="6" t="str">
        <f>OBV!H1082</f>
        <v>CONFIRMED BULLISH</v>
      </c>
      <c r="M1082" s="8">
        <f t="shared" si="160"/>
        <v>25</v>
      </c>
      <c r="N1082" s="8">
        <f t="shared" si="161"/>
        <v>45</v>
      </c>
      <c r="O1082" s="8">
        <f t="shared" si="162"/>
        <v>50</v>
      </c>
      <c r="P1082" s="8">
        <f t="shared" si="163"/>
        <v>67</v>
      </c>
      <c r="Q1082" s="9">
        <f t="shared" si="164"/>
        <v>42.05</v>
      </c>
      <c r="R1082" s="9">
        <f t="shared" si="165"/>
        <v>48.25</v>
      </c>
      <c r="S1082" s="9">
        <f t="shared" si="166"/>
        <v>53.150000000000006</v>
      </c>
      <c r="T1082" s="9">
        <f t="shared" si="167"/>
        <v>46.75</v>
      </c>
      <c r="U1082" s="8">
        <f t="shared" si="168"/>
        <v>47.816666666666663</v>
      </c>
      <c r="V1082" s="8">
        <f t="shared" si="169"/>
        <v>47.55</v>
      </c>
    </row>
    <row r="1083" spans="1:22" ht="13.5" x14ac:dyDescent="0.25">
      <c r="A1083" s="3">
        <f>RSI!A1083</f>
        <v>43584</v>
      </c>
      <c r="B1083" s="2">
        <f>RSI!B1083</f>
        <v>1.5792999999999999</v>
      </c>
      <c r="C1083" s="2">
        <f>RSI!I1083</f>
        <v>65.264408398279585</v>
      </c>
      <c r="D1083" s="2">
        <f>MACD!E1083</f>
        <v>-3.5327688314044758E-2</v>
      </c>
      <c r="E1083" s="2">
        <f>MACD!F1083</f>
        <v>-3.0872396036505052E-2</v>
      </c>
      <c r="F1083" s="2">
        <f>'Moving Avg'!D1083</f>
        <v>1.5454399999999999</v>
      </c>
      <c r="G1083" s="2">
        <f>'Moving Avg'!F1083</f>
        <v>1.490275</v>
      </c>
      <c r="H1083" s="2">
        <f>'Moving Avg'!G1083</f>
        <v>1.4667139999999999</v>
      </c>
      <c r="I1083" s="2">
        <f>'Moving Avg'!H1083</f>
        <v>1.4675559999999979</v>
      </c>
      <c r="J1083" s="6" t="str">
        <f>OBV!F1083</f>
        <v>BULLISH</v>
      </c>
      <c r="K1083" s="6" t="str">
        <f>OBV!G1083</f>
        <v>NEUTRAL</v>
      </c>
      <c r="L1083" s="6" t="str">
        <f>OBV!H1083</f>
        <v>CONFIRMED BULLISH</v>
      </c>
      <c r="M1083" s="8">
        <f t="shared" si="160"/>
        <v>25</v>
      </c>
      <c r="N1083" s="8">
        <f t="shared" si="161"/>
        <v>45</v>
      </c>
      <c r="O1083" s="8">
        <f t="shared" si="162"/>
        <v>50</v>
      </c>
      <c r="P1083" s="8">
        <f t="shared" si="163"/>
        <v>83.5</v>
      </c>
      <c r="Q1083" s="9">
        <f t="shared" si="164"/>
        <v>44.524999999999999</v>
      </c>
      <c r="R1083" s="9">
        <f t="shared" si="165"/>
        <v>52.375</v>
      </c>
      <c r="S1083" s="9">
        <f t="shared" si="166"/>
        <v>60.575000000000003</v>
      </c>
      <c r="T1083" s="9">
        <f t="shared" si="167"/>
        <v>50.875</v>
      </c>
      <c r="U1083" s="8">
        <f t="shared" si="168"/>
        <v>52.491666666666674</v>
      </c>
      <c r="V1083" s="8">
        <f t="shared" si="169"/>
        <v>52.087500000000006</v>
      </c>
    </row>
    <row r="1084" spans="1:22" ht="13.5" x14ac:dyDescent="0.25">
      <c r="A1084" s="3">
        <f>RSI!A1084</f>
        <v>43585</v>
      </c>
      <c r="B1084" s="2">
        <f>RSI!B1084</f>
        <v>1.5792999999999999</v>
      </c>
      <c r="C1084" s="2">
        <f>RSI!I1084</f>
        <v>65.264408398279585</v>
      </c>
      <c r="D1084" s="2">
        <f>MACD!E1084</f>
        <v>-3.8655661307597455E-2</v>
      </c>
      <c r="E1084" s="2">
        <f>MACD!F1084</f>
        <v>-3.2429049090723534E-2</v>
      </c>
      <c r="F1084" s="2">
        <f>'Moving Avg'!D1084</f>
        <v>1.55924</v>
      </c>
      <c r="G1084" s="2">
        <f>'Moving Avg'!F1084</f>
        <v>1.49905</v>
      </c>
      <c r="H1084" s="2">
        <f>'Moving Avg'!G1084</f>
        <v>1.4700979999999999</v>
      </c>
      <c r="I1084" s="2">
        <f>'Moving Avg'!H1084</f>
        <v>1.4683409999999979</v>
      </c>
      <c r="J1084" s="6" t="str">
        <f>OBV!F1084</f>
        <v>BULLISH</v>
      </c>
      <c r="K1084" s="6" t="str">
        <f>OBV!G1084</f>
        <v>WEAK</v>
      </c>
      <c r="L1084" s="6" t="str">
        <f>OBV!H1084</f>
        <v>CONFIRMED BULLISH</v>
      </c>
      <c r="M1084" s="8">
        <f t="shared" si="160"/>
        <v>25</v>
      </c>
      <c r="N1084" s="8">
        <f t="shared" si="161"/>
        <v>45</v>
      </c>
      <c r="O1084" s="8">
        <f t="shared" si="162"/>
        <v>50</v>
      </c>
      <c r="P1084" s="8">
        <f t="shared" si="163"/>
        <v>67</v>
      </c>
      <c r="Q1084" s="9">
        <f t="shared" si="164"/>
        <v>42.05</v>
      </c>
      <c r="R1084" s="9">
        <f t="shared" si="165"/>
        <v>48.25</v>
      </c>
      <c r="S1084" s="9">
        <f t="shared" si="166"/>
        <v>53.150000000000006</v>
      </c>
      <c r="T1084" s="9">
        <f t="shared" si="167"/>
        <v>46.75</v>
      </c>
      <c r="U1084" s="8">
        <f t="shared" si="168"/>
        <v>47.816666666666663</v>
      </c>
      <c r="V1084" s="8">
        <f t="shared" si="169"/>
        <v>47.55</v>
      </c>
    </row>
    <row r="1085" spans="1:22" ht="13.5" x14ac:dyDescent="0.25">
      <c r="A1085" s="3">
        <f>RSI!A1085</f>
        <v>43587</v>
      </c>
      <c r="B1085" s="2">
        <f>RSI!B1085</f>
        <v>1.573</v>
      </c>
      <c r="C1085" s="2">
        <f>RSI!I1085</f>
        <v>63.707347776842276</v>
      </c>
      <c r="D1085" s="2">
        <f>MACD!E1085</f>
        <v>-3.6683495860294402E-2</v>
      </c>
      <c r="E1085" s="2">
        <f>MACD!F1085</f>
        <v>-3.3279938444637711E-2</v>
      </c>
      <c r="F1085" s="2">
        <f>'Moving Avg'!D1085</f>
        <v>1.5692599999999999</v>
      </c>
      <c r="G1085" s="2">
        <f>'Moving Avg'!F1085</f>
        <v>1.5059450000000001</v>
      </c>
      <c r="H1085" s="2">
        <f>'Moving Avg'!G1085</f>
        <v>1.4732319999999997</v>
      </c>
      <c r="I1085" s="2">
        <f>'Moving Avg'!H1085</f>
        <v>1.4690944999999977</v>
      </c>
      <c r="J1085" s="6" t="str">
        <f>OBV!F1085</f>
        <v>BULLISH</v>
      </c>
      <c r="K1085" s="6" t="str">
        <f>OBV!G1085</f>
        <v>WEAK</v>
      </c>
      <c r="L1085" s="6" t="str">
        <f>OBV!H1085</f>
        <v>CONFIRMED BULLISH</v>
      </c>
      <c r="M1085" s="8">
        <f t="shared" si="160"/>
        <v>25</v>
      </c>
      <c r="N1085" s="8">
        <f t="shared" si="161"/>
        <v>45</v>
      </c>
      <c r="O1085" s="8">
        <f t="shared" si="162"/>
        <v>50</v>
      </c>
      <c r="P1085" s="8">
        <f t="shared" si="163"/>
        <v>67</v>
      </c>
      <c r="Q1085" s="9">
        <f t="shared" si="164"/>
        <v>42.05</v>
      </c>
      <c r="R1085" s="9">
        <f t="shared" si="165"/>
        <v>48.25</v>
      </c>
      <c r="S1085" s="9">
        <f t="shared" si="166"/>
        <v>53.150000000000006</v>
      </c>
      <c r="T1085" s="9">
        <f t="shared" si="167"/>
        <v>46.75</v>
      </c>
      <c r="U1085" s="8">
        <f t="shared" si="168"/>
        <v>47.816666666666663</v>
      </c>
      <c r="V1085" s="8">
        <f t="shared" si="169"/>
        <v>47.55</v>
      </c>
    </row>
    <row r="1086" spans="1:22" ht="13.5" x14ac:dyDescent="0.25">
      <c r="A1086" s="3">
        <f>RSI!A1086</f>
        <v>43588</v>
      </c>
      <c r="B1086" s="2">
        <f>RSI!B1086</f>
        <v>1.5354000000000001</v>
      </c>
      <c r="C1086" s="2">
        <f>RSI!I1086</f>
        <v>55.237170186410729</v>
      </c>
      <c r="D1086" s="2">
        <f>MACD!E1086</f>
        <v>-2.9757343491492394E-2</v>
      </c>
      <c r="E1086" s="2">
        <f>MACD!F1086</f>
        <v>-3.2575419454008644E-2</v>
      </c>
      <c r="F1086" s="2">
        <f>'Moving Avg'!D1086</f>
        <v>1.5692600000000001</v>
      </c>
      <c r="G1086" s="2">
        <f>'Moving Avg'!F1086</f>
        <v>1.5100199999999999</v>
      </c>
      <c r="H1086" s="2">
        <f>'Moving Avg'!G1086</f>
        <v>1.4757379999999996</v>
      </c>
      <c r="I1086" s="2">
        <f>'Moving Avg'!H1086</f>
        <v>1.4696599999999977</v>
      </c>
      <c r="J1086" s="6" t="str">
        <f>OBV!F1086</f>
        <v>BULLISH</v>
      </c>
      <c r="K1086" s="6" t="str">
        <f>OBV!G1086</f>
        <v>WEAK</v>
      </c>
      <c r="L1086" s="6" t="str">
        <f>OBV!H1086</f>
        <v>NEUTRAL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33</v>
      </c>
      <c r="Q1086" s="9">
        <f t="shared" si="164"/>
        <v>21.2</v>
      </c>
      <c r="R1086" s="9">
        <f t="shared" si="165"/>
        <v>30.75</v>
      </c>
      <c r="S1086" s="9">
        <f t="shared" si="166"/>
        <v>31.1</v>
      </c>
      <c r="T1086" s="9">
        <f t="shared" si="167"/>
        <v>27</v>
      </c>
      <c r="U1086" s="8">
        <f t="shared" si="168"/>
        <v>27.683333333333337</v>
      </c>
      <c r="V1086" s="8">
        <f t="shared" si="169"/>
        <v>27.512500000000003</v>
      </c>
    </row>
    <row r="1087" spans="1:22" ht="13.5" x14ac:dyDescent="0.25">
      <c r="A1087" s="3">
        <f>RSI!A1087</f>
        <v>43591</v>
      </c>
      <c r="B1087" s="2">
        <f>RSI!B1087</f>
        <v>1.5417000000000001</v>
      </c>
      <c r="C1087" s="2">
        <f>RSI!I1087</f>
        <v>56.285896004686485</v>
      </c>
      <c r="D1087" s="2">
        <f>MACD!E1087</f>
        <v>-3.0314832735405695E-2</v>
      </c>
      <c r="E1087" s="2">
        <f>MACD!F1087</f>
        <v>-3.2123302110288056E-2</v>
      </c>
      <c r="F1087" s="2">
        <f>'Moving Avg'!D1087</f>
        <v>1.5617399999999999</v>
      </c>
      <c r="G1087" s="2">
        <f>'Moving Avg'!F1087</f>
        <v>1.5140949999999997</v>
      </c>
      <c r="H1087" s="2">
        <f>'Moving Avg'!G1087</f>
        <v>1.478872</v>
      </c>
      <c r="I1087" s="2">
        <f>'Moving Avg'!H1087</f>
        <v>1.4702569999999979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66.5</v>
      </c>
      <c r="Q1087" s="9">
        <f t="shared" si="164"/>
        <v>26.225000000000001</v>
      </c>
      <c r="R1087" s="9">
        <f t="shared" si="165"/>
        <v>39.125</v>
      </c>
      <c r="S1087" s="9">
        <f t="shared" si="166"/>
        <v>46.174999999999997</v>
      </c>
      <c r="T1087" s="9">
        <f t="shared" si="167"/>
        <v>35.375</v>
      </c>
      <c r="U1087" s="8">
        <f t="shared" si="168"/>
        <v>37.174999999999997</v>
      </c>
      <c r="V1087" s="8">
        <f t="shared" si="169"/>
        <v>36.724999999999994</v>
      </c>
    </row>
    <row r="1088" spans="1:22" ht="13.5" x14ac:dyDescent="0.25">
      <c r="A1088" s="3">
        <f>RSI!A1088</f>
        <v>43592</v>
      </c>
      <c r="B1088" s="2">
        <f>RSI!B1088</f>
        <v>1.5103</v>
      </c>
      <c r="C1088" s="2">
        <f>RSI!I1088</f>
        <v>49.998443820371541</v>
      </c>
      <c r="D1088" s="2">
        <f>MACD!E1088</f>
        <v>-2.4790759262854234E-2</v>
      </c>
      <c r="E1088" s="2">
        <f>MACD!F1088</f>
        <v>-3.0656793540801294E-2</v>
      </c>
      <c r="F1088" s="2">
        <f>'Moving Avg'!D1088</f>
        <v>1.5479400000000001</v>
      </c>
      <c r="G1088" s="2">
        <f>'Moving Avg'!F1088</f>
        <v>1.5165999999999999</v>
      </c>
      <c r="H1088" s="2">
        <f>'Moving Avg'!G1088</f>
        <v>1.4808759999999999</v>
      </c>
      <c r="I1088" s="2">
        <f>'Moving Avg'!H1088</f>
        <v>1.4706969999999979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16.5</v>
      </c>
      <c r="Q1088" s="9">
        <f t="shared" si="164"/>
        <v>18.725000000000001</v>
      </c>
      <c r="R1088" s="9">
        <f t="shared" si="165"/>
        <v>26.625</v>
      </c>
      <c r="S1088" s="9">
        <f t="shared" si="166"/>
        <v>23.675000000000001</v>
      </c>
      <c r="T1088" s="9">
        <f t="shared" si="167"/>
        <v>22.875</v>
      </c>
      <c r="U1088" s="8">
        <f t="shared" si="168"/>
        <v>23.008333333333336</v>
      </c>
      <c r="V1088" s="8">
        <f t="shared" si="169"/>
        <v>22.975000000000001</v>
      </c>
    </row>
    <row r="1089" spans="1:22" ht="13.5" x14ac:dyDescent="0.25">
      <c r="A1089" s="3">
        <f>RSI!A1089</f>
        <v>43593</v>
      </c>
      <c r="B1089" s="2">
        <f>RSI!B1089</f>
        <v>1.5479000000000001</v>
      </c>
      <c r="C1089" s="2">
        <f>RSI!I1089</f>
        <v>56.294316135526003</v>
      </c>
      <c r="D1089" s="2">
        <f>MACD!E1089</f>
        <v>-2.3862886778515113E-2</v>
      </c>
      <c r="E1089" s="2">
        <f>MACD!F1089</f>
        <v>-2.9298012188344061E-2</v>
      </c>
      <c r="F1089" s="2">
        <f>'Moving Avg'!D1089</f>
        <v>1.54166</v>
      </c>
      <c r="G1089" s="2">
        <f>'Moving Avg'!F1089</f>
        <v>1.5228649999999999</v>
      </c>
      <c r="H1089" s="2">
        <f>'Moving Avg'!G1089</f>
        <v>1.4837579999999999</v>
      </c>
      <c r="I1089" s="2">
        <f>'Moving Avg'!H1089</f>
        <v>1.4713549999999982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16.5</v>
      </c>
      <c r="Q1089" s="9">
        <f t="shared" si="164"/>
        <v>18.725000000000001</v>
      </c>
      <c r="R1089" s="9">
        <f t="shared" si="165"/>
        <v>26.625</v>
      </c>
      <c r="S1089" s="9">
        <f t="shared" si="166"/>
        <v>23.675000000000001</v>
      </c>
      <c r="T1089" s="9">
        <f t="shared" si="167"/>
        <v>22.875</v>
      </c>
      <c r="U1089" s="8">
        <f t="shared" si="168"/>
        <v>23.008333333333336</v>
      </c>
      <c r="V1089" s="8">
        <f t="shared" si="169"/>
        <v>22.975000000000001</v>
      </c>
    </row>
    <row r="1090" spans="1:22" ht="13.5" x14ac:dyDescent="0.25">
      <c r="A1090" s="3">
        <f>RSI!A1090</f>
        <v>43594</v>
      </c>
      <c r="B1090" s="2">
        <f>RSI!B1090</f>
        <v>1.5542</v>
      </c>
      <c r="C1090" s="2">
        <f>RSI!I1090</f>
        <v>57.265252836286002</v>
      </c>
      <c r="D1090" s="2">
        <f>MACD!E1090</f>
        <v>-2.1820674583907573E-2</v>
      </c>
      <c r="E1090" s="2">
        <f>MACD!F1090</f>
        <v>-2.7802544667456765E-2</v>
      </c>
      <c r="F1090" s="2">
        <f>'Moving Avg'!D1090</f>
        <v>1.5379</v>
      </c>
      <c r="G1090" s="2">
        <f>'Moving Avg'!F1090</f>
        <v>1.5281899999999999</v>
      </c>
      <c r="H1090" s="2">
        <f>'Moving Avg'!G1090</f>
        <v>1.4867659999999998</v>
      </c>
      <c r="I1090" s="2">
        <f>'Moving Avg'!H1090</f>
        <v>1.4720144999999982</v>
      </c>
      <c r="J1090" s="6" t="str">
        <f>OBV!F1090</f>
        <v>BULLISH</v>
      </c>
      <c r="K1090" s="6" t="str">
        <f>OBV!G1090</f>
        <v>NEUTRAL</v>
      </c>
      <c r="L1090" s="6" t="str">
        <f>OBV!H1090</f>
        <v>BULLISH DIVERGENCE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66.5</v>
      </c>
      <c r="Q1090" s="9">
        <f t="shared" si="164"/>
        <v>26.225000000000001</v>
      </c>
      <c r="R1090" s="9">
        <f t="shared" si="165"/>
        <v>39.125</v>
      </c>
      <c r="S1090" s="9">
        <f t="shared" si="166"/>
        <v>46.174999999999997</v>
      </c>
      <c r="T1090" s="9">
        <f t="shared" si="167"/>
        <v>35.375</v>
      </c>
      <c r="U1090" s="8">
        <f t="shared" si="168"/>
        <v>37.174999999999997</v>
      </c>
      <c r="V1090" s="8">
        <f t="shared" si="169"/>
        <v>36.724999999999994</v>
      </c>
    </row>
    <row r="1091" spans="1:22" ht="13.5" x14ac:dyDescent="0.25">
      <c r="A1091" s="3">
        <f>RSI!A1091</f>
        <v>43595</v>
      </c>
      <c r="B1091" s="2">
        <f>RSI!B1091</f>
        <v>1.5542</v>
      </c>
      <c r="C1091" s="2">
        <f>RSI!I1091</f>
        <v>57.265252836285995</v>
      </c>
      <c r="D1091" s="2">
        <f>MACD!E1091</f>
        <v>-1.8405600362104702E-2</v>
      </c>
      <c r="E1091" s="2">
        <f>MACD!F1091</f>
        <v>-2.5923155806386353E-2</v>
      </c>
      <c r="F1091" s="2">
        <f>'Moving Avg'!D1091</f>
        <v>1.5416599999999998</v>
      </c>
      <c r="G1091" s="2">
        <f>'Moving Avg'!F1091</f>
        <v>1.532575</v>
      </c>
      <c r="H1091" s="2">
        <f>'Moving Avg'!G1091</f>
        <v>1.4890219999999996</v>
      </c>
      <c r="I1091" s="2">
        <f>'Moving Avg'!H1091</f>
        <v>1.472703999999998</v>
      </c>
      <c r="J1091" s="6" t="str">
        <f>OBV!F1091</f>
        <v>BULLISH</v>
      </c>
      <c r="K1091" s="6" t="str">
        <f>OBV!G1091</f>
        <v>NEUTRAL</v>
      </c>
      <c r="L1091" s="6" t="str">
        <f>OBV!H1091</f>
        <v>CONFIRMED BULLISH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83.5</v>
      </c>
      <c r="Q1091" s="9">
        <f t="shared" ref="Q1091:Q1154" si="174">0.35*M1091+N1091*0.35+O1091*0.15+P1091*0.15</f>
        <v>28.774999999999999</v>
      </c>
      <c r="R1091" s="9">
        <f t="shared" ref="R1091:R1154" si="175">M1091*0.2+N1091*0.2+O1091*0.35+P1091*0.25</f>
        <v>43.375</v>
      </c>
      <c r="S1091" s="9">
        <f t="shared" ref="S1091:S1154" si="176">M1091*0.15+N1091*0.15+O1091*0.25+P1091*0.45</f>
        <v>53.825000000000003</v>
      </c>
      <c r="T1091" s="9">
        <f t="shared" ref="T1091:T1154" si="177">0.25*SUM(M1091:P1091)</f>
        <v>39.625</v>
      </c>
      <c r="U1091" s="8">
        <f t="shared" ref="U1091:U1154" si="178">SUM(Q1091:S1091)/3</f>
        <v>41.991666666666667</v>
      </c>
      <c r="V1091" s="8">
        <f t="shared" ref="V1091:V1154" si="179">SUM(Q1091:T1091)/4</f>
        <v>41.400000000000006</v>
      </c>
    </row>
    <row r="1092" spans="1:22" ht="13.5" x14ac:dyDescent="0.25">
      <c r="A1092" s="3">
        <f>RSI!A1092</f>
        <v>43598</v>
      </c>
      <c r="B1092" s="2">
        <f>RSI!B1092</f>
        <v>1.5542</v>
      </c>
      <c r="C1092" s="2">
        <f>RSI!I1092</f>
        <v>57.265252836286002</v>
      </c>
      <c r="D1092" s="2">
        <f>MACD!E1092</f>
        <v>-8.9806208394715981E-3</v>
      </c>
      <c r="E1092" s="2">
        <f>MACD!F1092</f>
        <v>-2.2534648813003405E-2</v>
      </c>
      <c r="F1092" s="2">
        <f>'Moving Avg'!D1092</f>
        <v>1.54416</v>
      </c>
      <c r="G1092" s="2">
        <f>'Moving Avg'!F1092</f>
        <v>1.5357100000000001</v>
      </c>
      <c r="H1092" s="2">
        <f>'Moving Avg'!G1092</f>
        <v>1.4905259999999998</v>
      </c>
      <c r="I1092" s="2">
        <f>'Moving Avg'!H1092</f>
        <v>1.473393499999998</v>
      </c>
      <c r="J1092" s="6" t="str">
        <f>OBV!F1092</f>
        <v>BULLISH</v>
      </c>
      <c r="K1092" s="6" t="str">
        <f>OBV!G1092</f>
        <v>NEUTRAL</v>
      </c>
      <c r="L1092" s="6" t="str">
        <f>OBV!H1092</f>
        <v>CONFIRMED BULLISH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83.5</v>
      </c>
      <c r="Q1092" s="9">
        <f t="shared" si="174"/>
        <v>28.774999999999999</v>
      </c>
      <c r="R1092" s="9">
        <f t="shared" si="175"/>
        <v>43.375</v>
      </c>
      <c r="S1092" s="9">
        <f t="shared" si="176"/>
        <v>53.825000000000003</v>
      </c>
      <c r="T1092" s="9">
        <f t="shared" si="177"/>
        <v>39.625</v>
      </c>
      <c r="U1092" s="8">
        <f t="shared" si="178"/>
        <v>41.991666666666667</v>
      </c>
      <c r="V1092" s="8">
        <f t="shared" si="179"/>
        <v>41.400000000000006</v>
      </c>
    </row>
    <row r="1093" spans="1:22" ht="13.5" x14ac:dyDescent="0.25">
      <c r="A1093" s="3">
        <f>RSI!A1093</f>
        <v>43599</v>
      </c>
      <c r="B1093" s="2">
        <f>RSI!B1093</f>
        <v>1.5479000000000001</v>
      </c>
      <c r="C1093" s="2">
        <f>RSI!I1093</f>
        <v>55.719242992194822</v>
      </c>
      <c r="D1093" s="2">
        <f>MACD!E1093</f>
        <v>-7.4132781359703692E-4</v>
      </c>
      <c r="E1093" s="2">
        <f>MACD!F1093</f>
        <v>-1.8175984613122132E-2</v>
      </c>
      <c r="F1093" s="2">
        <f>'Moving Avg'!D1093</f>
        <v>1.5516799999999999</v>
      </c>
      <c r="G1093" s="2">
        <f>'Moving Avg'!F1093</f>
        <v>1.53759</v>
      </c>
      <c r="H1093" s="2">
        <f>'Moving Avg'!G1093</f>
        <v>1.4915279999999997</v>
      </c>
      <c r="I1093" s="2">
        <f>'Moving Avg'!H1093</f>
        <v>1.474081499999998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  <c r="M1093" s="8">
        <f t="shared" si="170"/>
        <v>25</v>
      </c>
      <c r="N1093" s="8">
        <f t="shared" si="171"/>
        <v>0</v>
      </c>
      <c r="O1093" s="8">
        <f t="shared" si="172"/>
        <v>50</v>
      </c>
      <c r="P1093" s="8">
        <f t="shared" si="173"/>
        <v>16.5</v>
      </c>
      <c r="Q1093" s="9">
        <f t="shared" si="174"/>
        <v>18.725000000000001</v>
      </c>
      <c r="R1093" s="9">
        <f t="shared" si="175"/>
        <v>26.625</v>
      </c>
      <c r="S1093" s="9">
        <f t="shared" si="176"/>
        <v>23.675000000000001</v>
      </c>
      <c r="T1093" s="9">
        <f t="shared" si="177"/>
        <v>22.875</v>
      </c>
      <c r="U1093" s="8">
        <f t="shared" si="178"/>
        <v>23.008333333333336</v>
      </c>
      <c r="V1093" s="8">
        <f t="shared" si="179"/>
        <v>22.975000000000001</v>
      </c>
    </row>
    <row r="1094" spans="1:22" ht="13.5" x14ac:dyDescent="0.25">
      <c r="A1094" s="3">
        <f>RSI!A1094</f>
        <v>43600</v>
      </c>
      <c r="B1094" s="2">
        <f>RSI!B1094</f>
        <v>1.5479000000000001</v>
      </c>
      <c r="C1094" s="2">
        <f>RSI!I1094</f>
        <v>55.719242992194822</v>
      </c>
      <c r="D1094" s="2">
        <f>MACD!E1094</f>
        <v>6.0802416831833295E-3</v>
      </c>
      <c r="E1094" s="2">
        <f>MACD!F1094</f>
        <v>-1.3324739353861042E-2</v>
      </c>
      <c r="F1094" s="2">
        <f>'Moving Avg'!D1094</f>
        <v>1.5516800000000002</v>
      </c>
      <c r="G1094" s="2">
        <f>'Moving Avg'!F1094</f>
        <v>1.5410349999999999</v>
      </c>
      <c r="H1094" s="2">
        <f>'Moving Avg'!G1094</f>
        <v>1.4924039999999996</v>
      </c>
      <c r="I1094" s="2">
        <f>'Moving Avg'!H1094</f>
        <v>1.4745199999999983</v>
      </c>
      <c r="J1094" s="6" t="str">
        <f>OBV!F1094</f>
        <v>BEARISH</v>
      </c>
      <c r="K1094" s="6" t="str">
        <f>OBV!G1094</f>
        <v>NEUTRAL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50</v>
      </c>
      <c r="P1094" s="8">
        <f t="shared" si="173"/>
        <v>16.5</v>
      </c>
      <c r="Q1094" s="9">
        <f t="shared" si="174"/>
        <v>18.725000000000001</v>
      </c>
      <c r="R1094" s="9">
        <f t="shared" si="175"/>
        <v>26.625</v>
      </c>
      <c r="S1094" s="9">
        <f t="shared" si="176"/>
        <v>23.675000000000001</v>
      </c>
      <c r="T1094" s="9">
        <f t="shared" si="177"/>
        <v>22.875</v>
      </c>
      <c r="U1094" s="8">
        <f t="shared" si="178"/>
        <v>23.008333333333336</v>
      </c>
      <c r="V1094" s="8">
        <f t="shared" si="179"/>
        <v>22.975000000000001</v>
      </c>
    </row>
    <row r="1095" spans="1:22" ht="13.5" x14ac:dyDescent="0.25">
      <c r="A1095" s="3">
        <f>RSI!A1095</f>
        <v>43601</v>
      </c>
      <c r="B1095" s="2">
        <f>RSI!B1095</f>
        <v>1.5479000000000001</v>
      </c>
      <c r="C1095" s="2">
        <f>RSI!I1095</f>
        <v>55.719242992194822</v>
      </c>
      <c r="D1095" s="2">
        <f>MACD!E1095</f>
        <v>1.0744089674299628E-2</v>
      </c>
      <c r="E1095" s="2">
        <f>MACD!F1095</f>
        <v>-8.5109735482289083E-3</v>
      </c>
      <c r="F1095" s="2">
        <f>'Moving Avg'!D1095</f>
        <v>1.5504200000000001</v>
      </c>
      <c r="G1095" s="2">
        <f>'Moving Avg'!F1095</f>
        <v>1.542915</v>
      </c>
      <c r="H1095" s="2">
        <f>'Moving Avg'!G1095</f>
        <v>1.4932799999999999</v>
      </c>
      <c r="I1095" s="2">
        <f>'Moving Avg'!H1095</f>
        <v>1.4749899999999985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50</v>
      </c>
      <c r="P1095" s="8">
        <f t="shared" si="173"/>
        <v>16.5</v>
      </c>
      <c r="Q1095" s="9">
        <f t="shared" si="174"/>
        <v>18.725000000000001</v>
      </c>
      <c r="R1095" s="9">
        <f t="shared" si="175"/>
        <v>26.625</v>
      </c>
      <c r="S1095" s="9">
        <f t="shared" si="176"/>
        <v>23.675000000000001</v>
      </c>
      <c r="T1095" s="9">
        <f t="shared" si="177"/>
        <v>22.875</v>
      </c>
      <c r="U1095" s="8">
        <f t="shared" si="178"/>
        <v>23.008333333333336</v>
      </c>
      <c r="V1095" s="8">
        <f t="shared" si="179"/>
        <v>22.975000000000001</v>
      </c>
    </row>
    <row r="1096" spans="1:22" ht="13.5" x14ac:dyDescent="0.25">
      <c r="A1096" s="3">
        <f>RSI!A1096</f>
        <v>43602</v>
      </c>
      <c r="B1096" s="2">
        <f>RSI!B1096</f>
        <v>1.5228999999999999</v>
      </c>
      <c r="C1096" s="2">
        <f>RSI!I1096</f>
        <v>49.143555625720133</v>
      </c>
      <c r="D1096" s="2">
        <f>MACD!E1096</f>
        <v>1.0628938218059769E-2</v>
      </c>
      <c r="E1096" s="2">
        <f>MACD!F1096</f>
        <v>-4.6829911949711738E-3</v>
      </c>
      <c r="F1096" s="2">
        <f>'Moving Avg'!D1096</f>
        <v>1.5441600000000002</v>
      </c>
      <c r="G1096" s="2">
        <f>'Moving Avg'!F1096</f>
        <v>1.5426049999999998</v>
      </c>
      <c r="H1096" s="2">
        <f>'Moving Avg'!G1096</f>
        <v>1.4941579999999999</v>
      </c>
      <c r="I1096" s="2">
        <f>'Moving Avg'!H1096</f>
        <v>1.4753974999999986</v>
      </c>
      <c r="J1096" s="6" t="str">
        <f>OBV!F1096</f>
        <v>BEARISH</v>
      </c>
      <c r="K1096" s="6" t="str">
        <f>OBV!G1096</f>
        <v>STRONG</v>
      </c>
      <c r="L1096" s="6" t="str">
        <f>OBV!H1096</f>
        <v>CONFIRMED BEARISH</v>
      </c>
      <c r="M1096" s="8">
        <f t="shared" si="170"/>
        <v>25</v>
      </c>
      <c r="N1096" s="8">
        <f t="shared" si="171"/>
        <v>0</v>
      </c>
      <c r="O1096" s="8">
        <f t="shared" si="172"/>
        <v>50</v>
      </c>
      <c r="P1096" s="8">
        <f t="shared" si="173"/>
        <v>33</v>
      </c>
      <c r="Q1096" s="9">
        <f t="shared" si="174"/>
        <v>21.2</v>
      </c>
      <c r="R1096" s="9">
        <f t="shared" si="175"/>
        <v>30.75</v>
      </c>
      <c r="S1096" s="9">
        <f t="shared" si="176"/>
        <v>31.1</v>
      </c>
      <c r="T1096" s="9">
        <f t="shared" si="177"/>
        <v>27</v>
      </c>
      <c r="U1096" s="8">
        <f t="shared" si="178"/>
        <v>27.683333333333337</v>
      </c>
      <c r="V1096" s="8">
        <f t="shared" si="179"/>
        <v>27.512500000000003</v>
      </c>
    </row>
    <row r="1097" spans="1:22" ht="13.5" x14ac:dyDescent="0.25">
      <c r="A1097" s="3">
        <f>RSI!A1097</f>
        <v>43605</v>
      </c>
      <c r="B1097" s="2">
        <f>RSI!B1097</f>
        <v>1.5228999999999999</v>
      </c>
      <c r="C1097" s="2">
        <f>RSI!I1097</f>
        <v>49.143555625720133</v>
      </c>
      <c r="D1097" s="2">
        <f>MACD!E1097</f>
        <v>1.1529273251284167E-2</v>
      </c>
      <c r="E1097" s="2">
        <f>MACD!F1097</f>
        <v>-1.4405383057201058E-3</v>
      </c>
      <c r="F1097" s="2">
        <f>'Moving Avg'!D1097</f>
        <v>1.5379</v>
      </c>
      <c r="G1097" s="2">
        <f>'Moving Avg'!F1097</f>
        <v>1.5441749999999999</v>
      </c>
      <c r="H1097" s="2">
        <f>'Moving Avg'!G1097</f>
        <v>1.4946599999999994</v>
      </c>
      <c r="I1097" s="2">
        <f>'Moving Avg'!H1097</f>
        <v>1.4757424999999986</v>
      </c>
      <c r="J1097" s="6" t="str">
        <f>OBV!F1097</f>
        <v>BEARISH</v>
      </c>
      <c r="K1097" s="6" t="str">
        <f>OBV!G1097</f>
        <v>STRONG</v>
      </c>
      <c r="L1097" s="6" t="str">
        <f>OBV!H1097</f>
        <v>CONFIRMED BEARISH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33</v>
      </c>
      <c r="Q1097" s="9">
        <f t="shared" si="174"/>
        <v>21.2</v>
      </c>
      <c r="R1097" s="9">
        <f t="shared" si="175"/>
        <v>30.75</v>
      </c>
      <c r="S1097" s="9">
        <f t="shared" si="176"/>
        <v>31.1</v>
      </c>
      <c r="T1097" s="9">
        <f t="shared" si="177"/>
        <v>27</v>
      </c>
      <c r="U1097" s="8">
        <f t="shared" si="178"/>
        <v>27.683333333333337</v>
      </c>
      <c r="V1097" s="8">
        <f t="shared" si="179"/>
        <v>27.512500000000003</v>
      </c>
    </row>
    <row r="1098" spans="1:22" ht="13.5" x14ac:dyDescent="0.25">
      <c r="A1098" s="3">
        <f>RSI!A1098</f>
        <v>43606</v>
      </c>
      <c r="B1098" s="2">
        <f>RSI!B1098</f>
        <v>1.5228999999999999</v>
      </c>
      <c r="C1098" s="2">
        <f>RSI!I1098</f>
        <v>49.143555625720133</v>
      </c>
      <c r="D1098" s="2">
        <f>MACD!E1098</f>
        <v>7.4867520009467281E-3</v>
      </c>
      <c r="E1098" s="2">
        <f>MACD!F1098</f>
        <v>3.4491975561326115E-4</v>
      </c>
      <c r="F1098" s="2">
        <f>'Moving Avg'!D1098</f>
        <v>1.5329000000000002</v>
      </c>
      <c r="G1098" s="2">
        <f>'Moving Avg'!F1098</f>
        <v>1.5444899999999999</v>
      </c>
      <c r="H1098" s="2">
        <f>'Moving Avg'!G1098</f>
        <v>1.4945359999999999</v>
      </c>
      <c r="I1098" s="2">
        <f>'Moving Avg'!H1098</f>
        <v>1.4761499999999983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25</v>
      </c>
      <c r="N1098" s="8">
        <f t="shared" si="171"/>
        <v>0</v>
      </c>
      <c r="O1098" s="8">
        <f t="shared" si="172"/>
        <v>50</v>
      </c>
      <c r="P1098" s="8">
        <f t="shared" si="173"/>
        <v>16.5</v>
      </c>
      <c r="Q1098" s="9">
        <f t="shared" si="174"/>
        <v>18.725000000000001</v>
      </c>
      <c r="R1098" s="9">
        <f t="shared" si="175"/>
        <v>26.625</v>
      </c>
      <c r="S1098" s="9">
        <f t="shared" si="176"/>
        <v>23.675000000000001</v>
      </c>
      <c r="T1098" s="9">
        <f t="shared" si="177"/>
        <v>22.875</v>
      </c>
      <c r="U1098" s="8">
        <f t="shared" si="178"/>
        <v>23.008333333333336</v>
      </c>
      <c r="V1098" s="8">
        <f t="shared" si="179"/>
        <v>22.975000000000001</v>
      </c>
    </row>
    <row r="1099" spans="1:22" ht="13.5" x14ac:dyDescent="0.25">
      <c r="A1099" s="3">
        <f>RSI!A1099</f>
        <v>43607</v>
      </c>
      <c r="B1099" s="2">
        <f>RSI!B1099</f>
        <v>1.5228999999999999</v>
      </c>
      <c r="C1099" s="2">
        <f>RSI!I1099</f>
        <v>49.143555625720133</v>
      </c>
      <c r="D1099" s="2">
        <f>MACD!E1099</f>
        <v>9.8752410270250834E-3</v>
      </c>
      <c r="E1099" s="2">
        <f>MACD!F1099</f>
        <v>2.2509840098956257E-3</v>
      </c>
      <c r="F1099" s="2">
        <f>'Moving Avg'!D1099</f>
        <v>1.5279</v>
      </c>
      <c r="G1099" s="2">
        <f>'Moving Avg'!F1099</f>
        <v>1.5451199999999998</v>
      </c>
      <c r="H1099" s="2">
        <f>'Moving Avg'!G1099</f>
        <v>1.4950379999999996</v>
      </c>
      <c r="I1099" s="2">
        <f>'Moving Avg'!H1099</f>
        <v>1.4765574999999986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25</v>
      </c>
      <c r="N1099" s="8">
        <f t="shared" si="171"/>
        <v>0</v>
      </c>
      <c r="O1099" s="8">
        <f t="shared" si="172"/>
        <v>50</v>
      </c>
      <c r="P1099" s="8">
        <f t="shared" si="173"/>
        <v>16.5</v>
      </c>
      <c r="Q1099" s="9">
        <f t="shared" si="174"/>
        <v>18.725000000000001</v>
      </c>
      <c r="R1099" s="9">
        <f t="shared" si="175"/>
        <v>26.625</v>
      </c>
      <c r="S1099" s="9">
        <f t="shared" si="176"/>
        <v>23.675000000000001</v>
      </c>
      <c r="T1099" s="9">
        <f t="shared" si="177"/>
        <v>22.875</v>
      </c>
      <c r="U1099" s="8">
        <f t="shared" si="178"/>
        <v>23.008333333333336</v>
      </c>
      <c r="V1099" s="8">
        <f t="shared" si="179"/>
        <v>22.975000000000001</v>
      </c>
    </row>
    <row r="1100" spans="1:22" ht="13.5" x14ac:dyDescent="0.25">
      <c r="A1100" s="3">
        <f>RSI!A1100</f>
        <v>43608</v>
      </c>
      <c r="B1100" s="2">
        <f>RSI!B1100</f>
        <v>1.5228999999999999</v>
      </c>
      <c r="C1100" s="2">
        <f>RSI!I1100</f>
        <v>49.143555625720133</v>
      </c>
      <c r="D1100" s="2">
        <f>MACD!E1100</f>
        <v>1.288815703290358E-2</v>
      </c>
      <c r="E1100" s="2">
        <f>MACD!F1100</f>
        <v>4.3784186144972172E-3</v>
      </c>
      <c r="F1100" s="2">
        <f>'Moving Avg'!D1100</f>
        <v>1.5228999999999999</v>
      </c>
      <c r="G1100" s="2">
        <f>'Moving Avg'!F1100</f>
        <v>1.5451199999999998</v>
      </c>
      <c r="H1100" s="2">
        <f>'Moving Avg'!G1100</f>
        <v>1.4959159999999998</v>
      </c>
      <c r="I1100" s="2">
        <f>'Moving Avg'!H1100</f>
        <v>1.4769649999999988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25</v>
      </c>
      <c r="N1100" s="8">
        <f t="shared" si="171"/>
        <v>0</v>
      </c>
      <c r="O1100" s="8">
        <f t="shared" si="172"/>
        <v>50</v>
      </c>
      <c r="P1100" s="8">
        <f t="shared" si="173"/>
        <v>16.5</v>
      </c>
      <c r="Q1100" s="9">
        <f t="shared" si="174"/>
        <v>18.725000000000001</v>
      </c>
      <c r="R1100" s="9">
        <f t="shared" si="175"/>
        <v>26.625</v>
      </c>
      <c r="S1100" s="9">
        <f t="shared" si="176"/>
        <v>23.675000000000001</v>
      </c>
      <c r="T1100" s="9">
        <f t="shared" si="177"/>
        <v>22.875</v>
      </c>
      <c r="U1100" s="8">
        <f t="shared" si="178"/>
        <v>23.008333333333336</v>
      </c>
      <c r="V1100" s="8">
        <f t="shared" si="179"/>
        <v>22.975000000000001</v>
      </c>
    </row>
    <row r="1101" spans="1:22" ht="13.5" x14ac:dyDescent="0.25">
      <c r="A1101" s="3">
        <f>RSI!A1101</f>
        <v>43609</v>
      </c>
      <c r="B1101" s="2">
        <f>RSI!B1101</f>
        <v>1.5228999999999999</v>
      </c>
      <c r="C1101" s="2">
        <f>RSI!I1101</f>
        <v>49.143555625720133</v>
      </c>
      <c r="D1101" s="2">
        <f>MACD!E1101</f>
        <v>1.5458525333430506E-2</v>
      </c>
      <c r="E1101" s="2">
        <f>MACD!F1101</f>
        <v>6.5944399582838747E-3</v>
      </c>
      <c r="F1101" s="2">
        <f>'Moving Avg'!D1101</f>
        <v>1.5228999999999999</v>
      </c>
      <c r="G1101" s="2">
        <f>'Moving Avg'!F1101</f>
        <v>1.5444949999999997</v>
      </c>
      <c r="H1101" s="2">
        <f>'Moving Avg'!G1101</f>
        <v>1.4957919999999996</v>
      </c>
      <c r="I1101" s="2">
        <f>'Moving Avg'!H1101</f>
        <v>1.4775604999999989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25</v>
      </c>
      <c r="N1101" s="8">
        <f t="shared" si="171"/>
        <v>0</v>
      </c>
      <c r="O1101" s="8">
        <f t="shared" si="172"/>
        <v>50</v>
      </c>
      <c r="P1101" s="8">
        <f t="shared" si="173"/>
        <v>33</v>
      </c>
      <c r="Q1101" s="9">
        <f t="shared" si="174"/>
        <v>21.2</v>
      </c>
      <c r="R1101" s="9">
        <f t="shared" si="175"/>
        <v>30.75</v>
      </c>
      <c r="S1101" s="9">
        <f t="shared" si="176"/>
        <v>31.1</v>
      </c>
      <c r="T1101" s="9">
        <f t="shared" si="177"/>
        <v>27</v>
      </c>
      <c r="U1101" s="8">
        <f t="shared" si="178"/>
        <v>27.683333333333337</v>
      </c>
      <c r="V1101" s="8">
        <f t="shared" si="179"/>
        <v>27.512500000000003</v>
      </c>
    </row>
    <row r="1102" spans="1:22" ht="13.5" x14ac:dyDescent="0.25">
      <c r="A1102" s="3">
        <f>RSI!A1102</f>
        <v>43612</v>
      </c>
      <c r="B1102" s="2">
        <f>RSI!B1102</f>
        <v>1.5228999999999999</v>
      </c>
      <c r="C1102" s="2">
        <f>RSI!I1102</f>
        <v>49.143555625720133</v>
      </c>
      <c r="D1102" s="2">
        <f>MACD!E1102</f>
        <v>1.7652876277336915E-2</v>
      </c>
      <c r="E1102" s="2">
        <f>MACD!F1102</f>
        <v>8.8061272220944838E-3</v>
      </c>
      <c r="F1102" s="2">
        <f>'Moving Avg'!D1102</f>
        <v>1.5228999999999999</v>
      </c>
      <c r="G1102" s="2">
        <f>'Moving Avg'!F1102</f>
        <v>1.5416749999999997</v>
      </c>
      <c r="H1102" s="2">
        <f>'Moving Avg'!G1102</f>
        <v>1.4966699999999991</v>
      </c>
      <c r="I1102" s="2">
        <f>'Moving Avg'!H1102</f>
        <v>1.478218499999999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0</v>
      </c>
      <c r="O1102" s="8">
        <f t="shared" si="172"/>
        <v>50</v>
      </c>
      <c r="P1102" s="8">
        <f t="shared" si="173"/>
        <v>33</v>
      </c>
      <c r="Q1102" s="9">
        <f t="shared" si="174"/>
        <v>21.2</v>
      </c>
      <c r="R1102" s="9">
        <f t="shared" si="175"/>
        <v>30.75</v>
      </c>
      <c r="S1102" s="9">
        <f t="shared" si="176"/>
        <v>31.1</v>
      </c>
      <c r="T1102" s="9">
        <f t="shared" si="177"/>
        <v>27</v>
      </c>
      <c r="U1102" s="8">
        <f t="shared" si="178"/>
        <v>27.683333333333337</v>
      </c>
      <c r="V1102" s="8">
        <f t="shared" si="179"/>
        <v>27.512500000000003</v>
      </c>
    </row>
    <row r="1103" spans="1:22" ht="13.5" x14ac:dyDescent="0.25">
      <c r="A1103" s="3">
        <f>RSI!A1103</f>
        <v>43613</v>
      </c>
      <c r="B1103" s="2">
        <f>RSI!B1103</f>
        <v>1.5228999999999999</v>
      </c>
      <c r="C1103" s="2">
        <f>RSI!I1103</f>
        <v>49.143555625720133</v>
      </c>
      <c r="D1103" s="2">
        <f>MACD!E1103</f>
        <v>1.8558389110570506E-2</v>
      </c>
      <c r="E1103" s="2">
        <f>MACD!F1103</f>
        <v>1.0756579599789689E-2</v>
      </c>
      <c r="F1103" s="2">
        <f>'Moving Avg'!D1103</f>
        <v>1.5228999999999999</v>
      </c>
      <c r="G1103" s="2">
        <f>'Moving Avg'!F1103</f>
        <v>1.5388549999999999</v>
      </c>
      <c r="H1103" s="2">
        <f>'Moving Avg'!G1103</f>
        <v>1.4975479999999992</v>
      </c>
      <c r="I1103" s="2">
        <f>'Moving Avg'!H1103</f>
        <v>1.4787199999999989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25</v>
      </c>
      <c r="N1103" s="8">
        <f t="shared" si="171"/>
        <v>0</v>
      </c>
      <c r="O1103" s="8">
        <f t="shared" si="172"/>
        <v>50</v>
      </c>
      <c r="P1103" s="8">
        <f t="shared" si="173"/>
        <v>33</v>
      </c>
      <c r="Q1103" s="9">
        <f t="shared" si="174"/>
        <v>21.2</v>
      </c>
      <c r="R1103" s="9">
        <f t="shared" si="175"/>
        <v>30.75</v>
      </c>
      <c r="S1103" s="9">
        <f t="shared" si="176"/>
        <v>31.1</v>
      </c>
      <c r="T1103" s="9">
        <f t="shared" si="177"/>
        <v>27</v>
      </c>
      <c r="U1103" s="8">
        <f t="shared" si="178"/>
        <v>27.683333333333337</v>
      </c>
      <c r="V1103" s="8">
        <f t="shared" si="179"/>
        <v>27.512500000000003</v>
      </c>
    </row>
    <row r="1104" spans="1:22" ht="13.5" x14ac:dyDescent="0.25">
      <c r="A1104" s="3">
        <f>RSI!A1104</f>
        <v>43614</v>
      </c>
      <c r="B1104" s="2">
        <f>RSI!B1104</f>
        <v>1.5228999999999999</v>
      </c>
      <c r="C1104" s="2">
        <f>RSI!I1104</f>
        <v>49.143555625720133</v>
      </c>
      <c r="D1104" s="2">
        <f>MACD!E1104</f>
        <v>1.9341245158140064E-2</v>
      </c>
      <c r="E1104" s="2">
        <f>MACD!F1104</f>
        <v>1.2473512711459765E-2</v>
      </c>
      <c r="F1104" s="2">
        <f>'Moving Avg'!D1104</f>
        <v>1.5228999999999999</v>
      </c>
      <c r="G1104" s="2">
        <f>'Moving Avg'!F1104</f>
        <v>1.536035</v>
      </c>
      <c r="H1104" s="2">
        <f>'Moving Avg'!G1104</f>
        <v>1.4993039999999991</v>
      </c>
      <c r="I1104" s="2">
        <f>'Moving Avg'!H1104</f>
        <v>1.4790334999999992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25</v>
      </c>
      <c r="N1104" s="8">
        <f t="shared" si="171"/>
        <v>0</v>
      </c>
      <c r="O1104" s="8">
        <f t="shared" si="172"/>
        <v>50</v>
      </c>
      <c r="P1104" s="8">
        <f t="shared" si="173"/>
        <v>33</v>
      </c>
      <c r="Q1104" s="9">
        <f t="shared" si="174"/>
        <v>21.2</v>
      </c>
      <c r="R1104" s="9">
        <f t="shared" si="175"/>
        <v>30.75</v>
      </c>
      <c r="S1104" s="9">
        <f t="shared" si="176"/>
        <v>31.1</v>
      </c>
      <c r="T1104" s="9">
        <f t="shared" si="177"/>
        <v>27</v>
      </c>
      <c r="U1104" s="8">
        <f t="shared" si="178"/>
        <v>27.683333333333337</v>
      </c>
      <c r="V1104" s="8">
        <f t="shared" si="179"/>
        <v>27.512500000000003</v>
      </c>
    </row>
    <row r="1105" spans="1:22" ht="13.5" x14ac:dyDescent="0.25">
      <c r="A1105" s="3">
        <f>RSI!A1105</f>
        <v>43615</v>
      </c>
      <c r="B1105" s="2">
        <f>RSI!B1105</f>
        <v>1.5228999999999999</v>
      </c>
      <c r="C1105" s="2">
        <f>RSI!I1105</f>
        <v>49.143555625720133</v>
      </c>
      <c r="D1105" s="2">
        <f>MACD!E1105</f>
        <v>2.0019081148023421E-2</v>
      </c>
      <c r="E1105" s="2">
        <f>MACD!F1105</f>
        <v>1.3982626398772497E-2</v>
      </c>
      <c r="F1105" s="2">
        <f>'Moving Avg'!D1105</f>
        <v>1.5228999999999999</v>
      </c>
      <c r="G1105" s="2">
        <f>'Moving Avg'!F1105</f>
        <v>1.5335300000000001</v>
      </c>
      <c r="H1105" s="2">
        <f>'Moving Avg'!G1105</f>
        <v>1.5004319999999991</v>
      </c>
      <c r="I1105" s="2">
        <f>'Moving Avg'!H1105</f>
        <v>1.4793154999999996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25</v>
      </c>
      <c r="N1105" s="8">
        <f t="shared" si="171"/>
        <v>0</v>
      </c>
      <c r="O1105" s="8">
        <f t="shared" si="172"/>
        <v>50</v>
      </c>
      <c r="P1105" s="8">
        <f t="shared" si="173"/>
        <v>33</v>
      </c>
      <c r="Q1105" s="9">
        <f t="shared" si="174"/>
        <v>21.2</v>
      </c>
      <c r="R1105" s="9">
        <f t="shared" si="175"/>
        <v>30.75</v>
      </c>
      <c r="S1105" s="9">
        <f t="shared" si="176"/>
        <v>31.1</v>
      </c>
      <c r="T1105" s="9">
        <f t="shared" si="177"/>
        <v>27</v>
      </c>
      <c r="U1105" s="8">
        <f t="shared" si="178"/>
        <v>27.683333333333337</v>
      </c>
      <c r="V1105" s="8">
        <f t="shared" si="179"/>
        <v>27.512500000000003</v>
      </c>
    </row>
    <row r="1106" spans="1:22" ht="13.5" x14ac:dyDescent="0.25">
      <c r="A1106" s="3">
        <f>RSI!A1106</f>
        <v>43616</v>
      </c>
      <c r="B1106" s="2">
        <f>RSI!B1106</f>
        <v>1.5228999999999999</v>
      </c>
      <c r="C1106" s="2">
        <f>RSI!I1106</f>
        <v>49.143555625720133</v>
      </c>
      <c r="D1106" s="2">
        <f>MACD!E1106</f>
        <v>1.6760757993111275E-2</v>
      </c>
      <c r="E1106" s="2">
        <f>MACD!F1106</f>
        <v>1.4538252717640254E-2</v>
      </c>
      <c r="F1106" s="2">
        <f>'Moving Avg'!D1106</f>
        <v>1.5228999999999999</v>
      </c>
      <c r="G1106" s="2">
        <f>'Moving Avg'!F1106</f>
        <v>1.532905</v>
      </c>
      <c r="H1106" s="2">
        <f>'Moving Avg'!G1106</f>
        <v>1.5024379999999991</v>
      </c>
      <c r="I1106" s="2">
        <f>'Moving Avg'!H1106</f>
        <v>1.4796604999999994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25</v>
      </c>
      <c r="N1106" s="8">
        <f t="shared" si="171"/>
        <v>0</v>
      </c>
      <c r="O1106" s="8">
        <f t="shared" si="172"/>
        <v>50</v>
      </c>
      <c r="P1106" s="8">
        <f t="shared" si="173"/>
        <v>33</v>
      </c>
      <c r="Q1106" s="9">
        <f t="shared" si="174"/>
        <v>21.2</v>
      </c>
      <c r="R1106" s="9">
        <f t="shared" si="175"/>
        <v>30.75</v>
      </c>
      <c r="S1106" s="9">
        <f t="shared" si="176"/>
        <v>31.1</v>
      </c>
      <c r="T1106" s="9">
        <f t="shared" si="177"/>
        <v>27</v>
      </c>
      <c r="U1106" s="8">
        <f t="shared" si="178"/>
        <v>27.683333333333337</v>
      </c>
      <c r="V1106" s="8">
        <f t="shared" si="179"/>
        <v>27.512500000000003</v>
      </c>
    </row>
    <row r="1107" spans="1:22" ht="13.5" x14ac:dyDescent="0.25">
      <c r="A1107" s="3">
        <f>RSI!A1107</f>
        <v>43619</v>
      </c>
      <c r="B1107" s="2">
        <f>RSI!B1107</f>
        <v>1.5228999999999999</v>
      </c>
      <c r="C1107" s="2">
        <f>RSI!I1107</f>
        <v>49.14355562572014</v>
      </c>
      <c r="D1107" s="2">
        <f>MACD!E1107</f>
        <v>1.4016934917403967E-2</v>
      </c>
      <c r="E1107" s="2">
        <f>MACD!F1107</f>
        <v>1.4433989157592997E-2</v>
      </c>
      <c r="F1107" s="2">
        <f>'Moving Avg'!D1107</f>
        <v>1.5228999999999999</v>
      </c>
      <c r="G1107" s="2">
        <f>'Moving Avg'!F1107</f>
        <v>1.531965</v>
      </c>
      <c r="H1107" s="2">
        <f>'Moving Avg'!G1107</f>
        <v>1.5044439999999992</v>
      </c>
      <c r="I1107" s="2">
        <f>'Moving Avg'!H1107</f>
        <v>1.4801304999999993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45</v>
      </c>
      <c r="O1107" s="8">
        <f t="shared" si="172"/>
        <v>50</v>
      </c>
      <c r="P1107" s="8">
        <f t="shared" si="173"/>
        <v>33</v>
      </c>
      <c r="Q1107" s="9">
        <f t="shared" si="174"/>
        <v>36.950000000000003</v>
      </c>
      <c r="R1107" s="9">
        <f t="shared" si="175"/>
        <v>39.75</v>
      </c>
      <c r="S1107" s="9">
        <f t="shared" si="176"/>
        <v>37.85</v>
      </c>
      <c r="T1107" s="9">
        <f t="shared" si="177"/>
        <v>38.25</v>
      </c>
      <c r="U1107" s="8">
        <f t="shared" si="178"/>
        <v>38.183333333333337</v>
      </c>
      <c r="V1107" s="8">
        <f t="shared" si="179"/>
        <v>38.200000000000003</v>
      </c>
    </row>
    <row r="1108" spans="1:22" ht="13.5" x14ac:dyDescent="0.25">
      <c r="A1108" s="3">
        <f>RSI!A1108</f>
        <v>43623</v>
      </c>
      <c r="B1108" s="2">
        <f>RSI!B1108</f>
        <v>1.5103</v>
      </c>
      <c r="C1108" s="2">
        <f>RSI!I1108</f>
        <v>42.929957701700204</v>
      </c>
      <c r="D1108" s="2">
        <f>MACD!E1108</f>
        <v>1.264081216672297E-2</v>
      </c>
      <c r="E1108" s="2">
        <f>MACD!F1108</f>
        <v>1.4075353759418992E-2</v>
      </c>
      <c r="F1108" s="2">
        <f>'Moving Avg'!D1108</f>
        <v>1.5203799999999998</v>
      </c>
      <c r="G1108" s="2">
        <f>'Moving Avg'!F1108</f>
        <v>1.531965</v>
      </c>
      <c r="H1108" s="2">
        <f>'Moving Avg'!G1108</f>
        <v>1.5055719999999997</v>
      </c>
      <c r="I1108" s="2">
        <f>'Moving Avg'!H1108</f>
        <v>1.4805689999999994</v>
      </c>
      <c r="J1108" s="6" t="str">
        <f>OBV!F1108</f>
        <v>BEARISH</v>
      </c>
      <c r="K1108" s="6" t="str">
        <f>OBV!G1108</f>
        <v>NEUTRAL</v>
      </c>
      <c r="L1108" s="6" t="str">
        <f>OBV!H1108</f>
        <v>CONFIRMED BEARISH</v>
      </c>
      <c r="M1108" s="8">
        <f t="shared" si="170"/>
        <v>25</v>
      </c>
      <c r="N1108" s="8">
        <f t="shared" si="171"/>
        <v>45</v>
      </c>
      <c r="O1108" s="8">
        <f t="shared" si="172"/>
        <v>50</v>
      </c>
      <c r="P1108" s="8">
        <f t="shared" si="173"/>
        <v>16.5</v>
      </c>
      <c r="Q1108" s="9">
        <f t="shared" si="174"/>
        <v>34.475000000000001</v>
      </c>
      <c r="R1108" s="9">
        <f t="shared" si="175"/>
        <v>35.625</v>
      </c>
      <c r="S1108" s="9">
        <f t="shared" si="176"/>
        <v>30.425000000000001</v>
      </c>
      <c r="T1108" s="9">
        <f t="shared" si="177"/>
        <v>34.125</v>
      </c>
      <c r="U1108" s="8">
        <f t="shared" si="178"/>
        <v>33.508333333333333</v>
      </c>
      <c r="V1108" s="8">
        <f t="shared" si="179"/>
        <v>33.662499999999994</v>
      </c>
    </row>
    <row r="1109" spans="1:22" ht="13.5" x14ac:dyDescent="0.25">
      <c r="A1109" s="3">
        <f>RSI!A1109</f>
        <v>43626</v>
      </c>
      <c r="B1109" s="2">
        <f>RSI!B1109</f>
        <v>1.5103</v>
      </c>
      <c r="C1109" s="2">
        <f>RSI!I1109</f>
        <v>42.929957701700204</v>
      </c>
      <c r="D1109" s="2">
        <f>MACD!E1109</f>
        <v>1.156218822055699E-2</v>
      </c>
      <c r="E1109" s="2">
        <f>MACD!F1109</f>
        <v>1.3572720651646593E-2</v>
      </c>
      <c r="F1109" s="2">
        <f>'Moving Avg'!D1109</f>
        <v>1.51786</v>
      </c>
      <c r="G1109" s="2">
        <f>'Moving Avg'!F1109</f>
        <v>1.5300850000000001</v>
      </c>
      <c r="H1109" s="2">
        <f>'Moving Avg'!G1109</f>
        <v>1.5071999999999997</v>
      </c>
      <c r="I1109" s="2">
        <f>'Moving Avg'!H1109</f>
        <v>1.4810389999999989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0"/>
        <v>25</v>
      </c>
      <c r="N1109" s="8">
        <f t="shared" si="171"/>
        <v>45</v>
      </c>
      <c r="O1109" s="8">
        <f t="shared" si="172"/>
        <v>50</v>
      </c>
      <c r="P1109" s="8">
        <f t="shared" si="173"/>
        <v>16.5</v>
      </c>
      <c r="Q1109" s="9">
        <f t="shared" si="174"/>
        <v>34.475000000000001</v>
      </c>
      <c r="R1109" s="9">
        <f t="shared" si="175"/>
        <v>35.625</v>
      </c>
      <c r="S1109" s="9">
        <f t="shared" si="176"/>
        <v>30.425000000000001</v>
      </c>
      <c r="T1109" s="9">
        <f t="shared" si="177"/>
        <v>34.125</v>
      </c>
      <c r="U1109" s="8">
        <f t="shared" si="178"/>
        <v>33.508333333333333</v>
      </c>
      <c r="V1109" s="8">
        <f t="shared" si="179"/>
        <v>33.662499999999994</v>
      </c>
    </row>
    <row r="1110" spans="1:22" ht="13.5" x14ac:dyDescent="0.25">
      <c r="A1110" s="3">
        <f>RSI!A1110</f>
        <v>43627</v>
      </c>
      <c r="B1110" s="2">
        <f>RSI!B1110</f>
        <v>1.4664999999999999</v>
      </c>
      <c r="C1110" s="2">
        <f>RSI!I1110</f>
        <v>28.435314265461926</v>
      </c>
      <c r="D1110" s="2">
        <f>MACD!E1110</f>
        <v>1.397338383856872E-2</v>
      </c>
      <c r="E1110" s="2">
        <f>MACD!F1110</f>
        <v>1.3652853289031019E-2</v>
      </c>
      <c r="F1110" s="2">
        <f>'Moving Avg'!D1110</f>
        <v>1.50658</v>
      </c>
      <c r="G1110" s="2">
        <f>'Moving Avg'!F1110</f>
        <v>1.5257000000000001</v>
      </c>
      <c r="H1110" s="2">
        <f>'Moving Avg'!G1110</f>
        <v>1.5078279999999995</v>
      </c>
      <c r="I1110" s="2">
        <f>'Moving Avg'!H1110</f>
        <v>1.481320999999999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  <c r="M1110" s="8">
        <f t="shared" si="170"/>
        <v>50</v>
      </c>
      <c r="N1110" s="8">
        <f t="shared" si="171"/>
        <v>0</v>
      </c>
      <c r="O1110" s="8">
        <f t="shared" si="172"/>
        <v>50</v>
      </c>
      <c r="P1110" s="8">
        <f t="shared" si="173"/>
        <v>16.5</v>
      </c>
      <c r="Q1110" s="9">
        <f t="shared" si="174"/>
        <v>27.475000000000001</v>
      </c>
      <c r="R1110" s="9">
        <f t="shared" si="175"/>
        <v>31.625</v>
      </c>
      <c r="S1110" s="9">
        <f t="shared" si="176"/>
        <v>27.425000000000001</v>
      </c>
      <c r="T1110" s="9">
        <f t="shared" si="177"/>
        <v>29.125</v>
      </c>
      <c r="U1110" s="8">
        <f t="shared" si="178"/>
        <v>28.841666666666669</v>
      </c>
      <c r="V1110" s="8">
        <f t="shared" si="179"/>
        <v>28.912500000000001</v>
      </c>
    </row>
    <row r="1111" spans="1:22" ht="13.5" x14ac:dyDescent="0.25">
      <c r="A1111" s="3">
        <f>RSI!A1111</f>
        <v>43628</v>
      </c>
      <c r="B1111" s="2">
        <f>RSI!B1111</f>
        <v>1.4477</v>
      </c>
      <c r="C1111" s="2">
        <f>RSI!I1111</f>
        <v>24.59656337872724</v>
      </c>
      <c r="D1111" s="2">
        <f>MACD!E1111</f>
        <v>1.7738584008366143E-2</v>
      </c>
      <c r="E1111" s="2">
        <f>MACD!F1111</f>
        <v>1.4469999432898045E-2</v>
      </c>
      <c r="F1111" s="2">
        <f>'Moving Avg'!D1111</f>
        <v>1.4915400000000001</v>
      </c>
      <c r="G1111" s="2">
        <f>'Moving Avg'!F1111</f>
        <v>1.520375</v>
      </c>
      <c r="H1111" s="2">
        <f>'Moving Avg'!G1111</f>
        <v>1.5080799999999994</v>
      </c>
      <c r="I1111" s="2">
        <f>'Moving Avg'!H1111</f>
        <v>1.481477999999999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50</v>
      </c>
      <c r="N1111" s="8">
        <f t="shared" si="171"/>
        <v>0</v>
      </c>
      <c r="O1111" s="8">
        <f t="shared" si="172"/>
        <v>50</v>
      </c>
      <c r="P1111" s="8">
        <f t="shared" si="173"/>
        <v>16.5</v>
      </c>
      <c r="Q1111" s="9">
        <f t="shared" si="174"/>
        <v>27.475000000000001</v>
      </c>
      <c r="R1111" s="9">
        <f t="shared" si="175"/>
        <v>31.625</v>
      </c>
      <c r="S1111" s="9">
        <f t="shared" si="176"/>
        <v>27.425000000000001</v>
      </c>
      <c r="T1111" s="9">
        <f t="shared" si="177"/>
        <v>29.125</v>
      </c>
      <c r="U1111" s="8">
        <f t="shared" si="178"/>
        <v>28.841666666666669</v>
      </c>
      <c r="V1111" s="8">
        <f t="shared" si="179"/>
        <v>28.912500000000001</v>
      </c>
    </row>
    <row r="1112" spans="1:22" ht="13.5" x14ac:dyDescent="0.25">
      <c r="A1112" s="3">
        <f>RSI!A1112</f>
        <v>43629</v>
      </c>
      <c r="B1112" s="2">
        <f>RSI!B1112</f>
        <v>1.4726999999999999</v>
      </c>
      <c r="C1112" s="2">
        <f>RSI!I1112</f>
        <v>36.812574066361748</v>
      </c>
      <c r="D1112" s="2">
        <f>MACD!E1112</f>
        <v>1.9491506260961522E-2</v>
      </c>
      <c r="E1112" s="2">
        <f>MACD!F1112</f>
        <v>1.5474300798510742E-2</v>
      </c>
      <c r="F1112" s="2">
        <f>'Moving Avg'!D1112</f>
        <v>1.4815</v>
      </c>
      <c r="G1112" s="2">
        <f>'Moving Avg'!F1112</f>
        <v>1.5163</v>
      </c>
      <c r="H1112" s="2">
        <f>'Moving Avg'!G1112</f>
        <v>1.5092079999999999</v>
      </c>
      <c r="I1112" s="2">
        <f>'Moving Avg'!H1112</f>
        <v>1.4818224999999989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0</v>
      </c>
      <c r="O1112" s="8">
        <f t="shared" si="172"/>
        <v>0</v>
      </c>
      <c r="P1112" s="8">
        <f t="shared" si="173"/>
        <v>16.5</v>
      </c>
      <c r="Q1112" s="9">
        <f t="shared" si="174"/>
        <v>11.225</v>
      </c>
      <c r="R1112" s="9">
        <f t="shared" si="175"/>
        <v>9.125</v>
      </c>
      <c r="S1112" s="9">
        <f t="shared" si="176"/>
        <v>11.175000000000001</v>
      </c>
      <c r="T1112" s="9">
        <f t="shared" si="177"/>
        <v>10.375</v>
      </c>
      <c r="U1112" s="8">
        <f t="shared" si="178"/>
        <v>10.508333333333335</v>
      </c>
      <c r="V1112" s="8">
        <f t="shared" si="179"/>
        <v>10.475000000000001</v>
      </c>
    </row>
    <row r="1113" spans="1:22" ht="13.5" x14ac:dyDescent="0.25">
      <c r="A1113" s="3">
        <f>RSI!A1113</f>
        <v>43630</v>
      </c>
      <c r="B1113" s="2">
        <f>RSI!B1113</f>
        <v>1.4601999999999999</v>
      </c>
      <c r="C1113" s="2">
        <f>RSI!I1113</f>
        <v>33.85887981576532</v>
      </c>
      <c r="D1113" s="2">
        <f>MACD!E1113</f>
        <v>2.2140758666716165E-2</v>
      </c>
      <c r="E1113" s="2">
        <f>MACD!F1113</f>
        <v>1.6807592372151826E-2</v>
      </c>
      <c r="F1113" s="2">
        <f>'Moving Avg'!D1113</f>
        <v>1.4714800000000001</v>
      </c>
      <c r="G1113" s="2">
        <f>'Moving Avg'!F1113</f>
        <v>1.5119150000000001</v>
      </c>
      <c r="H1113" s="2">
        <f>'Moving Avg'!G1113</f>
        <v>1.5108379999999997</v>
      </c>
      <c r="I1113" s="2">
        <f>'Moving Avg'!H1113</f>
        <v>1.4821044999999993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0</v>
      </c>
      <c r="O1113" s="8">
        <f t="shared" si="172"/>
        <v>0</v>
      </c>
      <c r="P1113" s="8">
        <f t="shared" si="173"/>
        <v>16.5</v>
      </c>
      <c r="Q1113" s="9">
        <f t="shared" si="174"/>
        <v>11.225</v>
      </c>
      <c r="R1113" s="9">
        <f t="shared" si="175"/>
        <v>9.125</v>
      </c>
      <c r="S1113" s="9">
        <f t="shared" si="176"/>
        <v>11.175000000000001</v>
      </c>
      <c r="T1113" s="9">
        <f t="shared" si="177"/>
        <v>10.375</v>
      </c>
      <c r="U1113" s="8">
        <f t="shared" si="178"/>
        <v>10.508333333333335</v>
      </c>
      <c r="V1113" s="8">
        <f t="shared" si="179"/>
        <v>10.475000000000001</v>
      </c>
    </row>
    <row r="1114" spans="1:22" ht="13.5" x14ac:dyDescent="0.25">
      <c r="A1114" s="3">
        <f>RSI!A1114</f>
        <v>43633</v>
      </c>
      <c r="B1114" s="2">
        <f>RSI!B1114</f>
        <v>1.4226000000000001</v>
      </c>
      <c r="C1114" s="2">
        <f>RSI!I1114</f>
        <v>26.873933084321962</v>
      </c>
      <c r="D1114" s="2">
        <f>MACD!E1114</f>
        <v>2.7463782532572534E-2</v>
      </c>
      <c r="E1114" s="2">
        <f>MACD!F1114</f>
        <v>1.8938830404235968E-2</v>
      </c>
      <c r="F1114" s="2">
        <f>'Moving Avg'!D1114</f>
        <v>1.4539399999999998</v>
      </c>
      <c r="G1114" s="2">
        <f>'Moving Avg'!F1114</f>
        <v>1.5056499999999999</v>
      </c>
      <c r="H1114" s="2">
        <f>'Moving Avg'!G1114</f>
        <v>1.5112139999999998</v>
      </c>
      <c r="I1114" s="2">
        <f>'Moving Avg'!H1114</f>
        <v>1.4821984999999989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50</v>
      </c>
      <c r="N1114" s="8">
        <f t="shared" si="171"/>
        <v>0</v>
      </c>
      <c r="O1114" s="8">
        <f t="shared" si="172"/>
        <v>0</v>
      </c>
      <c r="P1114" s="8">
        <f t="shared" si="173"/>
        <v>16.5</v>
      </c>
      <c r="Q1114" s="9">
        <f t="shared" si="174"/>
        <v>19.975000000000001</v>
      </c>
      <c r="R1114" s="9">
        <f t="shared" si="175"/>
        <v>14.125</v>
      </c>
      <c r="S1114" s="9">
        <f t="shared" si="176"/>
        <v>14.925000000000001</v>
      </c>
      <c r="T1114" s="9">
        <f t="shared" si="177"/>
        <v>16.625</v>
      </c>
      <c r="U1114" s="8">
        <f t="shared" si="178"/>
        <v>16.341666666666669</v>
      </c>
      <c r="V1114" s="8">
        <f t="shared" si="179"/>
        <v>16.412500000000001</v>
      </c>
    </row>
    <row r="1115" spans="1:22" ht="13.5" x14ac:dyDescent="0.25">
      <c r="A1115" s="3">
        <f>RSI!A1115</f>
        <v>43634</v>
      </c>
      <c r="B1115" s="2">
        <f>RSI!B1115</f>
        <v>1.4226000000000001</v>
      </c>
      <c r="C1115" s="2">
        <f>RSI!I1115</f>
        <v>26.873933084321962</v>
      </c>
      <c r="D1115" s="2">
        <f>MACD!E1115</f>
        <v>3.2464285190635822E-2</v>
      </c>
      <c r="E1115" s="2">
        <f>MACD!F1115</f>
        <v>2.1643921361515939E-2</v>
      </c>
      <c r="F1115" s="2">
        <f>'Moving Avg'!D1115</f>
        <v>1.44516</v>
      </c>
      <c r="G1115" s="2">
        <f>'Moving Avg'!F1115</f>
        <v>1.499385</v>
      </c>
      <c r="H1115" s="2">
        <f>'Moving Avg'!G1115</f>
        <v>1.510964</v>
      </c>
      <c r="I1115" s="2">
        <f>'Moving Avg'!H1115</f>
        <v>1.4822609999999989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50</v>
      </c>
      <c r="N1115" s="8">
        <f t="shared" si="171"/>
        <v>0</v>
      </c>
      <c r="O1115" s="8">
        <f t="shared" si="172"/>
        <v>0</v>
      </c>
      <c r="P1115" s="8">
        <f t="shared" si="173"/>
        <v>16.5</v>
      </c>
      <c r="Q1115" s="9">
        <f t="shared" si="174"/>
        <v>19.975000000000001</v>
      </c>
      <c r="R1115" s="9">
        <f t="shared" si="175"/>
        <v>14.125</v>
      </c>
      <c r="S1115" s="9">
        <f t="shared" si="176"/>
        <v>14.925000000000001</v>
      </c>
      <c r="T1115" s="9">
        <f t="shared" si="177"/>
        <v>16.625</v>
      </c>
      <c r="U1115" s="8">
        <f t="shared" si="178"/>
        <v>16.341666666666669</v>
      </c>
      <c r="V1115" s="8">
        <f t="shared" si="179"/>
        <v>16.412500000000001</v>
      </c>
    </row>
    <row r="1116" spans="1:22" ht="13.5" x14ac:dyDescent="0.25">
      <c r="A1116" s="3">
        <f>RSI!A1116</f>
        <v>43635</v>
      </c>
      <c r="B1116" s="2">
        <f>RSI!B1116</f>
        <v>1.4289000000000001</v>
      </c>
      <c r="C1116" s="2">
        <f>RSI!I1116</f>
        <v>29.692411954188842</v>
      </c>
      <c r="D1116" s="2">
        <f>MACD!E1116</f>
        <v>3.6688447840792282E-2</v>
      </c>
      <c r="E1116" s="2">
        <f>MACD!F1116</f>
        <v>2.4652826657371209E-2</v>
      </c>
      <c r="F1116" s="2">
        <f>'Moving Avg'!D1116</f>
        <v>1.4414000000000002</v>
      </c>
      <c r="G1116" s="2">
        <f>'Moving Avg'!F1116</f>
        <v>1.494685</v>
      </c>
      <c r="H1116" s="2">
        <f>'Moving Avg'!G1116</f>
        <v>1.5104639999999998</v>
      </c>
      <c r="I1116" s="2">
        <f>'Moving Avg'!H1116</f>
        <v>1.4821984999999989</v>
      </c>
      <c r="J1116" s="6" t="str">
        <f>OBV!F1116</f>
        <v>BULLISH</v>
      </c>
      <c r="K1116" s="6" t="str">
        <f>OBV!G1116</f>
        <v>WEAK</v>
      </c>
      <c r="L1116" s="6" t="str">
        <f>OBV!H1116</f>
        <v>BULLISH DIVERGENCE</v>
      </c>
      <c r="M1116" s="8">
        <f t="shared" si="170"/>
        <v>50</v>
      </c>
      <c r="N1116" s="8">
        <f t="shared" si="171"/>
        <v>0</v>
      </c>
      <c r="O1116" s="8">
        <f t="shared" si="172"/>
        <v>0</v>
      </c>
      <c r="P1116" s="8">
        <f t="shared" si="173"/>
        <v>50</v>
      </c>
      <c r="Q1116" s="9">
        <f t="shared" si="174"/>
        <v>25</v>
      </c>
      <c r="R1116" s="9">
        <f t="shared" si="175"/>
        <v>22.5</v>
      </c>
      <c r="S1116" s="9">
        <f t="shared" si="176"/>
        <v>30</v>
      </c>
      <c r="T1116" s="9">
        <f t="shared" si="177"/>
        <v>25</v>
      </c>
      <c r="U1116" s="8">
        <f t="shared" si="178"/>
        <v>25.833333333333332</v>
      </c>
      <c r="V1116" s="8">
        <f t="shared" si="179"/>
        <v>25.625</v>
      </c>
    </row>
    <row r="1117" spans="1:22" ht="13.5" x14ac:dyDescent="0.25">
      <c r="A1117" s="3">
        <f>RSI!A1117</f>
        <v>43636</v>
      </c>
      <c r="B1117" s="2">
        <f>RSI!B1117</f>
        <v>1.4477</v>
      </c>
      <c r="C1117" s="2">
        <f>RSI!I1117</f>
        <v>37.441186961524103</v>
      </c>
      <c r="D1117" s="2">
        <f>MACD!E1117</f>
        <v>3.9258507491589656E-2</v>
      </c>
      <c r="E1117" s="2">
        <f>MACD!F1117</f>
        <v>2.7573962824214898E-2</v>
      </c>
      <c r="F1117" s="2">
        <f>'Moving Avg'!D1117</f>
        <v>1.4364000000000003</v>
      </c>
      <c r="G1117" s="2">
        <f>'Moving Avg'!F1117</f>
        <v>1.4909250000000001</v>
      </c>
      <c r="H1117" s="2">
        <f>'Moving Avg'!G1117</f>
        <v>1.5102139999999999</v>
      </c>
      <c r="I1117" s="2">
        <f>'Moving Avg'!H1117</f>
        <v>1.4822924999999991</v>
      </c>
      <c r="J1117" s="6" t="str">
        <f>OBV!F1117</f>
        <v>BULLISH</v>
      </c>
      <c r="K1117" s="6" t="str">
        <f>OBV!G1117</f>
        <v>WEAK</v>
      </c>
      <c r="L1117" s="6" t="str">
        <f>OBV!H1117</f>
        <v>BULLISH DIVERGENCE</v>
      </c>
      <c r="M1117" s="8">
        <f t="shared" si="170"/>
        <v>25</v>
      </c>
      <c r="N1117" s="8">
        <f t="shared" si="171"/>
        <v>0</v>
      </c>
      <c r="O1117" s="8">
        <f t="shared" si="172"/>
        <v>0</v>
      </c>
      <c r="P1117" s="8">
        <f t="shared" si="173"/>
        <v>50</v>
      </c>
      <c r="Q1117" s="9">
        <f t="shared" si="174"/>
        <v>16.25</v>
      </c>
      <c r="R1117" s="9">
        <f t="shared" si="175"/>
        <v>17.5</v>
      </c>
      <c r="S1117" s="9">
        <f t="shared" si="176"/>
        <v>26.25</v>
      </c>
      <c r="T1117" s="9">
        <f t="shared" si="177"/>
        <v>18.75</v>
      </c>
      <c r="U1117" s="8">
        <f t="shared" si="178"/>
        <v>20</v>
      </c>
      <c r="V1117" s="8">
        <f t="shared" si="179"/>
        <v>19.6875</v>
      </c>
    </row>
    <row r="1118" spans="1:22" ht="13.5" x14ac:dyDescent="0.25">
      <c r="A1118" s="3">
        <f>RSI!A1118</f>
        <v>43637</v>
      </c>
      <c r="B1118" s="2">
        <f>RSI!B1118</f>
        <v>1.4790000000000001</v>
      </c>
      <c r="C1118" s="2">
        <f>RSI!I1118</f>
        <v>47.763481501601788</v>
      </c>
      <c r="D1118" s="2">
        <f>MACD!E1118</f>
        <v>3.7424696591312756E-2</v>
      </c>
      <c r="E1118" s="2">
        <f>MACD!F1118</f>
        <v>2.954410957763447E-2</v>
      </c>
      <c r="F1118" s="2">
        <f>'Moving Avg'!D1118</f>
        <v>1.4401600000000001</v>
      </c>
      <c r="G1118" s="2">
        <f>'Moving Avg'!F1118</f>
        <v>1.4887299999999999</v>
      </c>
      <c r="H1118" s="2">
        <f>'Moving Avg'!G1118</f>
        <v>1.5105899999999999</v>
      </c>
      <c r="I1118" s="2">
        <f>'Moving Avg'!H1118</f>
        <v>1.4825119999999992</v>
      </c>
      <c r="J1118" s="6" t="str">
        <f>OBV!F1118</f>
        <v>BULLISH</v>
      </c>
      <c r="K1118" s="6" t="str">
        <f>OBV!G1118</f>
        <v>WEAK</v>
      </c>
      <c r="L1118" s="6" t="str">
        <f>OBV!H1118</f>
        <v>CONFIRMED BULLISH</v>
      </c>
      <c r="M1118" s="8">
        <f t="shared" si="170"/>
        <v>25</v>
      </c>
      <c r="N1118" s="8">
        <f t="shared" si="171"/>
        <v>0</v>
      </c>
      <c r="O1118" s="8">
        <f t="shared" si="172"/>
        <v>0</v>
      </c>
      <c r="P1118" s="8">
        <f t="shared" si="173"/>
        <v>67</v>
      </c>
      <c r="Q1118" s="9">
        <f t="shared" si="174"/>
        <v>18.799999999999997</v>
      </c>
      <c r="R1118" s="9">
        <f t="shared" si="175"/>
        <v>21.75</v>
      </c>
      <c r="S1118" s="9">
        <f t="shared" si="176"/>
        <v>33.900000000000006</v>
      </c>
      <c r="T1118" s="9">
        <f t="shared" si="177"/>
        <v>23</v>
      </c>
      <c r="U1118" s="8">
        <f t="shared" si="178"/>
        <v>24.816666666666666</v>
      </c>
      <c r="V1118" s="8">
        <f t="shared" si="179"/>
        <v>24.362500000000001</v>
      </c>
    </row>
    <row r="1119" spans="1:22" ht="13.5" x14ac:dyDescent="0.25">
      <c r="A1119" s="3">
        <f>RSI!A1119</f>
        <v>43640</v>
      </c>
      <c r="B1119" s="2">
        <f>RSI!B1119</f>
        <v>1.5041</v>
      </c>
      <c r="C1119" s="2">
        <f>RSI!I1119</f>
        <v>54.278587072502646</v>
      </c>
      <c r="D1119" s="2">
        <f>MACD!E1119</f>
        <v>3.405889378806104E-2</v>
      </c>
      <c r="E1119" s="2">
        <f>MACD!F1119</f>
        <v>3.0447066419719788E-2</v>
      </c>
      <c r="F1119" s="2">
        <f>'Moving Avg'!D1119</f>
        <v>1.4564600000000001</v>
      </c>
      <c r="G1119" s="2">
        <f>'Moving Avg'!F1119</f>
        <v>1.4877899999999999</v>
      </c>
      <c r="H1119" s="2">
        <f>'Moving Avg'!G1119</f>
        <v>1.5122199999999999</v>
      </c>
      <c r="I1119" s="2">
        <f>'Moving Avg'!H1119</f>
        <v>1.4828254999999992</v>
      </c>
      <c r="J1119" s="6" t="str">
        <f>OBV!F1119</f>
        <v>BULLISH</v>
      </c>
      <c r="K1119" s="6" t="str">
        <f>OBV!G1119</f>
        <v>WEAK</v>
      </c>
      <c r="L1119" s="6" t="str">
        <f>OBV!H1119</f>
        <v>CONFIRMED BULLISH</v>
      </c>
      <c r="M1119" s="8">
        <f t="shared" si="170"/>
        <v>25</v>
      </c>
      <c r="N1119" s="8">
        <f t="shared" si="171"/>
        <v>0</v>
      </c>
      <c r="O1119" s="8">
        <f t="shared" si="172"/>
        <v>0</v>
      </c>
      <c r="P1119" s="8">
        <f t="shared" si="173"/>
        <v>67</v>
      </c>
      <c r="Q1119" s="9">
        <f t="shared" si="174"/>
        <v>18.799999999999997</v>
      </c>
      <c r="R1119" s="9">
        <f t="shared" si="175"/>
        <v>21.75</v>
      </c>
      <c r="S1119" s="9">
        <f t="shared" si="176"/>
        <v>33.900000000000006</v>
      </c>
      <c r="T1119" s="9">
        <f t="shared" si="177"/>
        <v>23</v>
      </c>
      <c r="U1119" s="8">
        <f t="shared" si="178"/>
        <v>24.816666666666666</v>
      </c>
      <c r="V1119" s="8">
        <f t="shared" si="179"/>
        <v>24.362500000000001</v>
      </c>
    </row>
    <row r="1120" spans="1:22" ht="13.5" x14ac:dyDescent="0.25">
      <c r="A1120" s="3">
        <f>RSI!A1120</f>
        <v>43641</v>
      </c>
      <c r="B1120" s="2">
        <f>RSI!B1120</f>
        <v>1.4539</v>
      </c>
      <c r="C1120" s="2">
        <f>RSI!I1120</f>
        <v>42.78504467406804</v>
      </c>
      <c r="D1120" s="2">
        <f>MACD!E1120</f>
        <v>2.808444550872613E-2</v>
      </c>
      <c r="E1120" s="2">
        <f>MACD!F1120</f>
        <v>2.9974542237521058E-2</v>
      </c>
      <c r="F1120" s="2">
        <f>'Moving Avg'!D1120</f>
        <v>1.46272</v>
      </c>
      <c r="G1120" s="2">
        <f>'Moving Avg'!F1120</f>
        <v>1.48434</v>
      </c>
      <c r="H1120" s="2">
        <f>'Moving Avg'!G1120</f>
        <v>1.5123439999999999</v>
      </c>
      <c r="I1120" s="2">
        <f>'Moving Avg'!H1120</f>
        <v>1.482699999999999</v>
      </c>
      <c r="J1120" s="6" t="str">
        <f>OBV!F1120</f>
        <v>BULLISH</v>
      </c>
      <c r="K1120" s="6" t="str">
        <f>OBV!G1120</f>
        <v>WEAK</v>
      </c>
      <c r="L1120" s="6" t="str">
        <f>OBV!H1120</f>
        <v>CONFIRMED BULLISH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67</v>
      </c>
      <c r="Q1120" s="9">
        <f t="shared" si="174"/>
        <v>34.549999999999997</v>
      </c>
      <c r="R1120" s="9">
        <f t="shared" si="175"/>
        <v>30.75</v>
      </c>
      <c r="S1120" s="9">
        <f t="shared" si="176"/>
        <v>40.650000000000006</v>
      </c>
      <c r="T1120" s="9">
        <f t="shared" si="177"/>
        <v>34.25</v>
      </c>
      <c r="U1120" s="8">
        <f t="shared" si="178"/>
        <v>35.31666666666667</v>
      </c>
      <c r="V1120" s="8">
        <f t="shared" si="179"/>
        <v>35.049999999999997</v>
      </c>
    </row>
    <row r="1121" spans="1:22" ht="13.5" x14ac:dyDescent="0.25">
      <c r="A1121" s="3">
        <f>RSI!A1121</f>
        <v>43642</v>
      </c>
      <c r="B1121" s="2">
        <f>RSI!B1121</f>
        <v>1.4915</v>
      </c>
      <c r="C1121" s="2">
        <f>RSI!I1121</f>
        <v>51.131846604606707</v>
      </c>
      <c r="D1121" s="2">
        <f>MACD!E1121</f>
        <v>1.7549656167267669E-2</v>
      </c>
      <c r="E1121" s="2">
        <f>MACD!F1121</f>
        <v>2.7489565023470382E-2</v>
      </c>
      <c r="F1121" s="2">
        <f>'Moving Avg'!D1121</f>
        <v>1.4752400000000001</v>
      </c>
      <c r="G1121" s="2">
        <f>'Moving Avg'!F1121</f>
        <v>1.4827699999999999</v>
      </c>
      <c r="H1121" s="2">
        <f>'Moving Avg'!G1121</f>
        <v>1.5128440000000001</v>
      </c>
      <c r="I1121" s="2">
        <f>'Moving Avg'!H1121</f>
        <v>1.4827624999999989</v>
      </c>
      <c r="J1121" s="6" t="str">
        <f>OBV!F1121</f>
        <v>BULLISH</v>
      </c>
      <c r="K1121" s="6" t="str">
        <f>OBV!G1121</f>
        <v>WEAK</v>
      </c>
      <c r="L1121" s="6" t="str">
        <f>OBV!H1121</f>
        <v>CONFIRMED BULLISH</v>
      </c>
      <c r="M1121" s="8">
        <f t="shared" si="170"/>
        <v>25</v>
      </c>
      <c r="N1121" s="8">
        <f t="shared" si="171"/>
        <v>45</v>
      </c>
      <c r="O1121" s="8">
        <f t="shared" si="172"/>
        <v>0</v>
      </c>
      <c r="P1121" s="8">
        <f t="shared" si="173"/>
        <v>67</v>
      </c>
      <c r="Q1121" s="9">
        <f t="shared" si="174"/>
        <v>34.549999999999997</v>
      </c>
      <c r="R1121" s="9">
        <f t="shared" si="175"/>
        <v>30.75</v>
      </c>
      <c r="S1121" s="9">
        <f t="shared" si="176"/>
        <v>40.650000000000006</v>
      </c>
      <c r="T1121" s="9">
        <f t="shared" si="177"/>
        <v>34.25</v>
      </c>
      <c r="U1121" s="8">
        <f t="shared" si="178"/>
        <v>35.31666666666667</v>
      </c>
      <c r="V1121" s="8">
        <f t="shared" si="179"/>
        <v>35.049999999999997</v>
      </c>
    </row>
    <row r="1122" spans="1:22" ht="13.5" x14ac:dyDescent="0.25">
      <c r="A1122" s="3">
        <f>RSI!A1122</f>
        <v>43643</v>
      </c>
      <c r="B1122" s="2">
        <f>RSI!B1122</f>
        <v>1.4477</v>
      </c>
      <c r="C1122" s="2">
        <f>RSI!I1122</f>
        <v>43.221718390336925</v>
      </c>
      <c r="D1122" s="2">
        <f>MACD!E1122</f>
        <v>1.5687360743990908E-2</v>
      </c>
      <c r="E1122" s="2">
        <f>MACD!F1122</f>
        <v>2.5129124167574488E-2</v>
      </c>
      <c r="F1122" s="2">
        <f>'Moving Avg'!D1122</f>
        <v>1.4752400000000001</v>
      </c>
      <c r="G1122" s="2">
        <f>'Moving Avg'!F1122</f>
        <v>1.4790099999999999</v>
      </c>
      <c r="H1122" s="2">
        <f>'Moving Avg'!G1122</f>
        <v>1.511968</v>
      </c>
      <c r="I1122" s="2">
        <f>'Moving Avg'!H1122</f>
        <v>1.4827939999999986</v>
      </c>
      <c r="J1122" s="6" t="str">
        <f>OBV!F1122</f>
        <v>BULLISH</v>
      </c>
      <c r="K1122" s="6" t="str">
        <f>OBV!G1122</f>
        <v>WEAK</v>
      </c>
      <c r="L1122" s="6" t="str">
        <f>OBV!H1122</f>
        <v>NEUTRAL</v>
      </c>
      <c r="M1122" s="8">
        <f t="shared" si="170"/>
        <v>25</v>
      </c>
      <c r="N1122" s="8">
        <f t="shared" si="171"/>
        <v>45</v>
      </c>
      <c r="O1122" s="8">
        <f t="shared" si="172"/>
        <v>0</v>
      </c>
      <c r="P1122" s="8">
        <f t="shared" si="173"/>
        <v>33</v>
      </c>
      <c r="Q1122" s="9">
        <f t="shared" si="174"/>
        <v>29.45</v>
      </c>
      <c r="R1122" s="9">
        <f t="shared" si="175"/>
        <v>22.25</v>
      </c>
      <c r="S1122" s="9">
        <f t="shared" si="176"/>
        <v>25.35</v>
      </c>
      <c r="T1122" s="9">
        <f t="shared" si="177"/>
        <v>25.75</v>
      </c>
      <c r="U1122" s="8">
        <f t="shared" si="178"/>
        <v>25.683333333333337</v>
      </c>
      <c r="V1122" s="8">
        <f t="shared" si="179"/>
        <v>25.700000000000003</v>
      </c>
    </row>
    <row r="1123" spans="1:22" ht="13.5" x14ac:dyDescent="0.25">
      <c r="A1123" s="3">
        <f>RSI!A1123</f>
        <v>43644</v>
      </c>
      <c r="B1123" s="2">
        <f>RSI!B1123</f>
        <v>1.4664999999999999</v>
      </c>
      <c r="C1123" s="2">
        <f>RSI!I1123</f>
        <v>47.010912948028803</v>
      </c>
      <c r="D1123" s="2">
        <f>MACD!E1123</f>
        <v>1.1018754805594888E-2</v>
      </c>
      <c r="E1123" s="2">
        <f>MACD!F1123</f>
        <v>2.2307050295178567E-2</v>
      </c>
      <c r="F1123" s="2">
        <f>'Moving Avg'!D1123</f>
        <v>1.4727400000000002</v>
      </c>
      <c r="G1123" s="2">
        <f>'Moving Avg'!F1123</f>
        <v>1.4761899999999999</v>
      </c>
      <c r="H1123" s="2">
        <f>'Moving Avg'!G1123</f>
        <v>1.5110919999999999</v>
      </c>
      <c r="I1123" s="2">
        <f>'Moving Avg'!H1123</f>
        <v>1.4829819999999987</v>
      </c>
      <c r="J1123" s="6" t="str">
        <f>OBV!F1123</f>
        <v>BULLISH</v>
      </c>
      <c r="K1123" s="6" t="str">
        <f>OBV!G1123</f>
        <v>WEAK</v>
      </c>
      <c r="L1123" s="6" t="str">
        <f>OBV!H1123</f>
        <v>BULLISH DIVERGENCE</v>
      </c>
      <c r="M1123" s="8">
        <f t="shared" si="170"/>
        <v>25</v>
      </c>
      <c r="N1123" s="8">
        <f t="shared" si="171"/>
        <v>45</v>
      </c>
      <c r="O1123" s="8">
        <f t="shared" si="172"/>
        <v>0</v>
      </c>
      <c r="P1123" s="8">
        <f t="shared" si="173"/>
        <v>50</v>
      </c>
      <c r="Q1123" s="9">
        <f t="shared" si="174"/>
        <v>32</v>
      </c>
      <c r="R1123" s="9">
        <f t="shared" si="175"/>
        <v>26.5</v>
      </c>
      <c r="S1123" s="9">
        <f t="shared" si="176"/>
        <v>33</v>
      </c>
      <c r="T1123" s="9">
        <f t="shared" si="177"/>
        <v>30</v>
      </c>
      <c r="U1123" s="8">
        <f t="shared" si="178"/>
        <v>30.5</v>
      </c>
      <c r="V1123" s="8">
        <f t="shared" si="179"/>
        <v>30.375</v>
      </c>
    </row>
    <row r="1124" spans="1:22" ht="13.5" x14ac:dyDescent="0.25">
      <c r="A1124" s="3">
        <f>RSI!A1124</f>
        <v>43647</v>
      </c>
      <c r="B1124" s="2">
        <f>RSI!B1124</f>
        <v>1.4414</v>
      </c>
      <c r="C1124" s="2">
        <f>RSI!I1124</f>
        <v>42.894950645893253</v>
      </c>
      <c r="D1124" s="2">
        <f>MACD!E1124</f>
        <v>3.2382942577846574E-3</v>
      </c>
      <c r="E1124" s="2">
        <f>MACD!F1124</f>
        <v>1.8493299087699786E-2</v>
      </c>
      <c r="F1124" s="2">
        <f>'Moving Avg'!D1124</f>
        <v>1.4601999999999999</v>
      </c>
      <c r="G1124" s="2">
        <f>'Moving Avg'!F1124</f>
        <v>1.4721150000000001</v>
      </c>
      <c r="H1124" s="2">
        <f>'Moving Avg'!G1124</f>
        <v>1.51034</v>
      </c>
      <c r="I1124" s="2">
        <f>'Moving Avg'!H1124</f>
        <v>1.4828879999999987</v>
      </c>
      <c r="J1124" s="6" t="str">
        <f>OBV!F1124</f>
        <v>BULLISH</v>
      </c>
      <c r="K1124" s="6" t="str">
        <f>OBV!G1124</f>
        <v>WEAK</v>
      </c>
      <c r="L1124" s="6" t="str">
        <f>OBV!H1124</f>
        <v>BULLISH DIVERGENCE</v>
      </c>
      <c r="M1124" s="8">
        <f t="shared" si="170"/>
        <v>25</v>
      </c>
      <c r="N1124" s="8">
        <f t="shared" si="171"/>
        <v>45</v>
      </c>
      <c r="O1124" s="8">
        <f t="shared" si="172"/>
        <v>0</v>
      </c>
      <c r="P1124" s="8">
        <f t="shared" si="173"/>
        <v>50</v>
      </c>
      <c r="Q1124" s="9">
        <f t="shared" si="174"/>
        <v>32</v>
      </c>
      <c r="R1124" s="9">
        <f t="shared" si="175"/>
        <v>26.5</v>
      </c>
      <c r="S1124" s="9">
        <f t="shared" si="176"/>
        <v>33</v>
      </c>
      <c r="T1124" s="9">
        <f t="shared" si="177"/>
        <v>30</v>
      </c>
      <c r="U1124" s="8">
        <f t="shared" si="178"/>
        <v>30.5</v>
      </c>
      <c r="V1124" s="8">
        <f t="shared" si="179"/>
        <v>30.375</v>
      </c>
    </row>
    <row r="1125" spans="1:22" ht="13.5" x14ac:dyDescent="0.25">
      <c r="A1125" s="3">
        <f>RSI!A1125</f>
        <v>43648</v>
      </c>
      <c r="B1125" s="2">
        <f>RSI!B1125</f>
        <v>1.4726999999999999</v>
      </c>
      <c r="C1125" s="2">
        <f>RSI!I1125</f>
        <v>48.902875147112972</v>
      </c>
      <c r="D1125" s="2">
        <f>MACD!E1125</f>
        <v>-5.427175336742085E-3</v>
      </c>
      <c r="E1125" s="2">
        <f>MACD!F1125</f>
        <v>1.3709204202811413E-2</v>
      </c>
      <c r="F1125" s="2">
        <f>'Moving Avg'!D1125</f>
        <v>1.4639599999999997</v>
      </c>
      <c r="G1125" s="2">
        <f>'Moving Avg'!F1125</f>
        <v>1.4696050000000001</v>
      </c>
      <c r="H1125" s="2">
        <f>'Moving Avg'!G1125</f>
        <v>1.5095879999999999</v>
      </c>
      <c r="I1125" s="2">
        <f>'Moving Avg'!H1125</f>
        <v>1.4831699999999983</v>
      </c>
      <c r="J1125" s="6" t="str">
        <f>OBV!F1125</f>
        <v>BULLISH</v>
      </c>
      <c r="K1125" s="6" t="str">
        <f>OBV!G1125</f>
        <v>WEAK</v>
      </c>
      <c r="L1125" s="6" t="str">
        <f>OBV!H1125</f>
        <v>CONFIRMED BULLISH</v>
      </c>
      <c r="M1125" s="8">
        <f t="shared" si="170"/>
        <v>25</v>
      </c>
      <c r="N1125" s="8">
        <f t="shared" si="171"/>
        <v>45</v>
      </c>
      <c r="O1125" s="8">
        <f t="shared" si="172"/>
        <v>0</v>
      </c>
      <c r="P1125" s="8">
        <f t="shared" si="173"/>
        <v>67</v>
      </c>
      <c r="Q1125" s="9">
        <f t="shared" si="174"/>
        <v>34.549999999999997</v>
      </c>
      <c r="R1125" s="9">
        <f t="shared" si="175"/>
        <v>30.75</v>
      </c>
      <c r="S1125" s="9">
        <f t="shared" si="176"/>
        <v>40.650000000000006</v>
      </c>
      <c r="T1125" s="9">
        <f t="shared" si="177"/>
        <v>34.25</v>
      </c>
      <c r="U1125" s="8">
        <f t="shared" si="178"/>
        <v>35.31666666666667</v>
      </c>
      <c r="V1125" s="8">
        <f t="shared" si="179"/>
        <v>35.049999999999997</v>
      </c>
    </row>
    <row r="1126" spans="1:22" ht="13.5" x14ac:dyDescent="0.25">
      <c r="A1126" s="3">
        <f>RSI!A1126</f>
        <v>43649</v>
      </c>
      <c r="B1126" s="2">
        <f>RSI!B1126</f>
        <v>1.4915</v>
      </c>
      <c r="C1126" s="2">
        <f>RSI!I1126</f>
        <v>52.15863043167866</v>
      </c>
      <c r="D1126" s="2">
        <f>MACD!E1126</f>
        <v>-1.3148814758815686E-2</v>
      </c>
      <c r="E1126" s="2">
        <f>MACD!F1126</f>
        <v>8.337600410485993E-3</v>
      </c>
      <c r="F1126" s="2">
        <f>'Moving Avg'!D1126</f>
        <v>1.4639599999999999</v>
      </c>
      <c r="G1126" s="2">
        <f>'Moving Avg'!F1126</f>
        <v>1.468035</v>
      </c>
      <c r="H1126" s="2">
        <f>'Moving Avg'!G1126</f>
        <v>1.5088360000000001</v>
      </c>
      <c r="I1126" s="2">
        <f>'Moving Avg'!H1126</f>
        <v>1.4834204999999983</v>
      </c>
      <c r="J1126" s="6" t="str">
        <f>OBV!F1126</f>
        <v>BEARISH</v>
      </c>
      <c r="K1126" s="6" t="str">
        <f>OBV!G1126</f>
        <v>NEUTRAL</v>
      </c>
      <c r="L1126" s="6" t="str">
        <f>OBV!H1126</f>
        <v>NEUTRAL</v>
      </c>
      <c r="M1126" s="8">
        <f t="shared" si="170"/>
        <v>25</v>
      </c>
      <c r="N1126" s="8">
        <f t="shared" si="171"/>
        <v>100</v>
      </c>
      <c r="O1126" s="8">
        <f t="shared" si="172"/>
        <v>0</v>
      </c>
      <c r="P1126" s="8">
        <f t="shared" si="173"/>
        <v>16.5</v>
      </c>
      <c r="Q1126" s="9">
        <f t="shared" si="174"/>
        <v>46.225000000000001</v>
      </c>
      <c r="R1126" s="9">
        <f t="shared" si="175"/>
        <v>29.125</v>
      </c>
      <c r="S1126" s="9">
        <f t="shared" si="176"/>
        <v>26.175000000000001</v>
      </c>
      <c r="T1126" s="9">
        <f t="shared" si="177"/>
        <v>35.375</v>
      </c>
      <c r="U1126" s="8">
        <f t="shared" si="178"/>
        <v>33.841666666666661</v>
      </c>
      <c r="V1126" s="8">
        <f t="shared" si="179"/>
        <v>34.224999999999994</v>
      </c>
    </row>
    <row r="1127" spans="1:22" ht="13.5" x14ac:dyDescent="0.25">
      <c r="A1127" s="3">
        <f>RSI!A1127</f>
        <v>43650</v>
      </c>
      <c r="B1127" s="2">
        <f>RSI!B1127</f>
        <v>1.4539</v>
      </c>
      <c r="C1127" s="2">
        <f>RSI!I1127</f>
        <v>45.864361163530944</v>
      </c>
      <c r="D1127" s="2">
        <f>MACD!E1127</f>
        <v>-1.408458564780446E-2</v>
      </c>
      <c r="E1127" s="2">
        <f>MACD!F1127</f>
        <v>3.8531631988279027E-3</v>
      </c>
      <c r="F1127" s="2">
        <f>'Moving Avg'!D1127</f>
        <v>1.4651999999999998</v>
      </c>
      <c r="G1127" s="2">
        <f>'Moving Avg'!F1127</f>
        <v>1.464585</v>
      </c>
      <c r="H1127" s="2">
        <f>'Moving Avg'!G1127</f>
        <v>1.508084</v>
      </c>
      <c r="I1127" s="2">
        <f>'Moving Avg'!H1127</f>
        <v>1.4836709999999982</v>
      </c>
      <c r="J1127" s="6" t="str">
        <f>OBV!F1127</f>
        <v>BULLISH</v>
      </c>
      <c r="K1127" s="6" t="str">
        <f>OBV!G1127</f>
        <v>WEAK</v>
      </c>
      <c r="L1127" s="6" t="str">
        <f>OBV!H1127</f>
        <v>CONFIRMED BULLISH</v>
      </c>
      <c r="M1127" s="8">
        <f t="shared" si="170"/>
        <v>25</v>
      </c>
      <c r="N1127" s="8">
        <f t="shared" si="171"/>
        <v>45</v>
      </c>
      <c r="O1127" s="8">
        <f t="shared" si="172"/>
        <v>0</v>
      </c>
      <c r="P1127" s="8">
        <f t="shared" si="173"/>
        <v>67</v>
      </c>
      <c r="Q1127" s="9">
        <f t="shared" si="174"/>
        <v>34.549999999999997</v>
      </c>
      <c r="R1127" s="9">
        <f t="shared" si="175"/>
        <v>30.75</v>
      </c>
      <c r="S1127" s="9">
        <f t="shared" si="176"/>
        <v>40.650000000000006</v>
      </c>
      <c r="T1127" s="9">
        <f t="shared" si="177"/>
        <v>34.25</v>
      </c>
      <c r="U1127" s="8">
        <f t="shared" si="178"/>
        <v>35.31666666666667</v>
      </c>
      <c r="V1127" s="8">
        <f t="shared" si="179"/>
        <v>35.049999999999997</v>
      </c>
    </row>
    <row r="1128" spans="1:22" ht="13.5" x14ac:dyDescent="0.25">
      <c r="A1128" s="3">
        <f>RSI!A1128</f>
        <v>43651</v>
      </c>
      <c r="B1128" s="2">
        <f>RSI!B1128</f>
        <v>1.4477</v>
      </c>
      <c r="C1128" s="2">
        <f>RSI!I1128</f>
        <v>44.902140430372469</v>
      </c>
      <c r="D1128" s="2">
        <f>MACD!E1128</f>
        <v>-9.4532427756695014E-3</v>
      </c>
      <c r="E1128" s="2">
        <f>MACD!F1128</f>
        <v>1.1918820039284221E-3</v>
      </c>
      <c r="F1128" s="2">
        <f>'Moving Avg'!D1128</f>
        <v>1.4614400000000001</v>
      </c>
      <c r="G1128" s="2">
        <f>'Moving Avg'!F1128</f>
        <v>1.4614550000000002</v>
      </c>
      <c r="H1128" s="2">
        <f>'Moving Avg'!G1128</f>
        <v>1.5067060000000001</v>
      </c>
      <c r="I1128" s="2">
        <f>'Moving Avg'!H1128</f>
        <v>1.483890499999998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45</v>
      </c>
      <c r="O1128" s="8">
        <f t="shared" si="172"/>
        <v>0</v>
      </c>
      <c r="P1128" s="8">
        <f t="shared" si="173"/>
        <v>16.5</v>
      </c>
      <c r="Q1128" s="9">
        <f t="shared" si="174"/>
        <v>26.975000000000001</v>
      </c>
      <c r="R1128" s="9">
        <f t="shared" si="175"/>
        <v>18.125</v>
      </c>
      <c r="S1128" s="9">
        <f t="shared" si="176"/>
        <v>17.925000000000001</v>
      </c>
      <c r="T1128" s="9">
        <f t="shared" si="177"/>
        <v>21.625</v>
      </c>
      <c r="U1128" s="8">
        <f t="shared" si="178"/>
        <v>21.008333333333336</v>
      </c>
      <c r="V1128" s="8">
        <f t="shared" si="179"/>
        <v>21.162500000000001</v>
      </c>
    </row>
    <row r="1129" spans="1:22" ht="13.5" x14ac:dyDescent="0.25">
      <c r="A1129" s="3">
        <f>RSI!A1129</f>
        <v>43654</v>
      </c>
      <c r="B1129" s="2">
        <f>RSI!B1129</f>
        <v>1.4726999999999999</v>
      </c>
      <c r="C1129" s="2">
        <f>RSI!I1129</f>
        <v>49.502601590850468</v>
      </c>
      <c r="D1129" s="2">
        <f>MACD!E1129</f>
        <v>-3.3505867615959417E-3</v>
      </c>
      <c r="E1129" s="2">
        <f>MACD!F1129</f>
        <v>2.833882508235493E-4</v>
      </c>
      <c r="F1129" s="2">
        <f>'Moving Avg'!D1129</f>
        <v>1.4677</v>
      </c>
      <c r="G1129" s="2">
        <f>'Moving Avg'!F1129</f>
        <v>1.4595749999999998</v>
      </c>
      <c r="H1129" s="2">
        <f>'Moving Avg'!G1129</f>
        <v>1.505954</v>
      </c>
      <c r="I1129" s="2">
        <f>'Moving Avg'!H1129</f>
        <v>1.4841409999999979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  <c r="M1129" s="8">
        <f t="shared" si="170"/>
        <v>25</v>
      </c>
      <c r="N1129" s="8">
        <f t="shared" si="171"/>
        <v>45</v>
      </c>
      <c r="O1129" s="8">
        <f t="shared" si="172"/>
        <v>0</v>
      </c>
      <c r="P1129" s="8">
        <f t="shared" si="173"/>
        <v>83.5</v>
      </c>
      <c r="Q1129" s="9">
        <f t="shared" si="174"/>
        <v>37.024999999999999</v>
      </c>
      <c r="R1129" s="9">
        <f t="shared" si="175"/>
        <v>34.875</v>
      </c>
      <c r="S1129" s="9">
        <f t="shared" si="176"/>
        <v>48.075000000000003</v>
      </c>
      <c r="T1129" s="9">
        <f t="shared" si="177"/>
        <v>38.375</v>
      </c>
      <c r="U1129" s="8">
        <f t="shared" si="178"/>
        <v>39.991666666666667</v>
      </c>
      <c r="V1129" s="8">
        <f t="shared" si="179"/>
        <v>39.587500000000006</v>
      </c>
    </row>
    <row r="1130" spans="1:22" ht="13.5" x14ac:dyDescent="0.25">
      <c r="A1130" s="3">
        <f>RSI!A1130</f>
        <v>43655</v>
      </c>
      <c r="B1130" s="2">
        <f>RSI!B1130</f>
        <v>1.4351</v>
      </c>
      <c r="C1130" s="2">
        <f>RSI!I1130</f>
        <v>43.605478213402627</v>
      </c>
      <c r="D1130" s="2">
        <f>MACD!E1130</f>
        <v>-3.1111772148253447E-3</v>
      </c>
      <c r="E1130" s="2">
        <f>MACD!F1130</f>
        <v>-3.955248423062295E-4</v>
      </c>
      <c r="F1130" s="2">
        <f>'Moving Avg'!D1130</f>
        <v>1.46018</v>
      </c>
      <c r="G1130" s="2">
        <f>'Moving Avg'!F1130</f>
        <v>1.4580049999999998</v>
      </c>
      <c r="H1130" s="2">
        <f>'Moving Avg'!G1130</f>
        <v>1.5041980000000001</v>
      </c>
      <c r="I1130" s="2">
        <f>'Moving Avg'!H1130</f>
        <v>1.4844229999999978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45</v>
      </c>
      <c r="O1130" s="8">
        <f t="shared" si="172"/>
        <v>0</v>
      </c>
      <c r="P1130" s="8">
        <f t="shared" si="173"/>
        <v>16.5</v>
      </c>
      <c r="Q1130" s="9">
        <f t="shared" si="174"/>
        <v>26.975000000000001</v>
      </c>
      <c r="R1130" s="9">
        <f t="shared" si="175"/>
        <v>18.125</v>
      </c>
      <c r="S1130" s="9">
        <f t="shared" si="176"/>
        <v>17.925000000000001</v>
      </c>
      <c r="T1130" s="9">
        <f t="shared" si="177"/>
        <v>21.625</v>
      </c>
      <c r="U1130" s="8">
        <f t="shared" si="178"/>
        <v>21.008333333333336</v>
      </c>
      <c r="V1130" s="8">
        <f t="shared" si="179"/>
        <v>21.162500000000001</v>
      </c>
    </row>
    <row r="1131" spans="1:22" ht="13.5" x14ac:dyDescent="0.25">
      <c r="A1131" s="3">
        <f>RSI!A1131</f>
        <v>43656</v>
      </c>
      <c r="B1131" s="2">
        <f>RSI!B1131</f>
        <v>1.4601999999999999</v>
      </c>
      <c r="C1131" s="2">
        <f>RSI!I1131</f>
        <v>48.054180586961138</v>
      </c>
      <c r="D1131" s="2">
        <f>MACD!E1131</f>
        <v>1.2514505179987978E-3</v>
      </c>
      <c r="E1131" s="2">
        <f>MACD!F1131</f>
        <v>-6.6129770245224051E-5</v>
      </c>
      <c r="F1131" s="2">
        <f>'Moving Avg'!D1131</f>
        <v>1.4539200000000001</v>
      </c>
      <c r="G1131" s="2">
        <f>'Moving Avg'!F1131</f>
        <v>1.4586299999999999</v>
      </c>
      <c r="H1131" s="2">
        <f>'Moving Avg'!G1131</f>
        <v>1.5026940000000002</v>
      </c>
      <c r="I1131" s="2">
        <f>'Moving Avg'!H1131</f>
        <v>1.4846109999999977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16.5</v>
      </c>
      <c r="Q1131" s="9">
        <f t="shared" si="174"/>
        <v>11.225</v>
      </c>
      <c r="R1131" s="9">
        <f t="shared" si="175"/>
        <v>9.125</v>
      </c>
      <c r="S1131" s="9">
        <f t="shared" si="176"/>
        <v>11.175000000000001</v>
      </c>
      <c r="T1131" s="9">
        <f t="shared" si="177"/>
        <v>10.375</v>
      </c>
      <c r="U1131" s="8">
        <f t="shared" si="178"/>
        <v>10.508333333333335</v>
      </c>
      <c r="V1131" s="8">
        <f t="shared" si="179"/>
        <v>10.475000000000001</v>
      </c>
    </row>
    <row r="1132" spans="1:22" ht="13.5" x14ac:dyDescent="0.25">
      <c r="A1132" s="3">
        <f>RSI!A1132</f>
        <v>43657</v>
      </c>
      <c r="B1132" s="2">
        <f>RSI!B1132</f>
        <v>1.4539</v>
      </c>
      <c r="C1132" s="2">
        <f>RSI!I1132</f>
        <v>47.050914768168766</v>
      </c>
      <c r="D1132" s="2">
        <f>MACD!E1132</f>
        <v>-1.2598975604778406E-3</v>
      </c>
      <c r="E1132" s="2">
        <f>MACD!F1132</f>
        <v>-3.048833282917474E-4</v>
      </c>
      <c r="F1132" s="2">
        <f>'Moving Avg'!D1132</f>
        <v>1.4539199999999999</v>
      </c>
      <c r="G1132" s="2">
        <f>'Moving Avg'!F1132</f>
        <v>1.4576899999999999</v>
      </c>
      <c r="H1132" s="2">
        <f>'Moving Avg'!G1132</f>
        <v>1.5001860000000002</v>
      </c>
      <c r="I1132" s="2">
        <f>'Moving Avg'!H1132</f>
        <v>1.4848299999999979</v>
      </c>
      <c r="J1132" s="6" t="str">
        <f>OBV!F1132</f>
        <v>BEARISH</v>
      </c>
      <c r="K1132" s="6" t="str">
        <f>OBV!G1132</f>
        <v>NEUTRAL</v>
      </c>
      <c r="L1132" s="6" t="str">
        <f>OBV!H1132</f>
        <v>NEUTRAL</v>
      </c>
      <c r="M1132" s="8">
        <f t="shared" si="170"/>
        <v>25</v>
      </c>
      <c r="N1132" s="8">
        <f t="shared" si="171"/>
        <v>45</v>
      </c>
      <c r="O1132" s="8">
        <f t="shared" si="172"/>
        <v>0</v>
      </c>
      <c r="P1132" s="8">
        <f t="shared" si="173"/>
        <v>16.5</v>
      </c>
      <c r="Q1132" s="9">
        <f t="shared" si="174"/>
        <v>26.975000000000001</v>
      </c>
      <c r="R1132" s="9">
        <f t="shared" si="175"/>
        <v>18.125</v>
      </c>
      <c r="S1132" s="9">
        <f t="shared" si="176"/>
        <v>17.925000000000001</v>
      </c>
      <c r="T1132" s="9">
        <f t="shared" si="177"/>
        <v>21.625</v>
      </c>
      <c r="U1132" s="8">
        <f t="shared" si="178"/>
        <v>21.008333333333336</v>
      </c>
      <c r="V1132" s="8">
        <f t="shared" si="179"/>
        <v>21.162500000000001</v>
      </c>
    </row>
    <row r="1133" spans="1:22" ht="13.5" x14ac:dyDescent="0.25">
      <c r="A1133" s="3">
        <f>RSI!A1133</f>
        <v>43658</v>
      </c>
      <c r="B1133" s="2">
        <f>RSI!B1133</f>
        <v>1.4539</v>
      </c>
      <c r="C1133" s="2">
        <f>RSI!I1133</f>
        <v>47.050914768168766</v>
      </c>
      <c r="D1133" s="2">
        <f>MACD!E1133</f>
        <v>-3.914677352334639E-4</v>
      </c>
      <c r="E1133" s="2">
        <f>MACD!F1133</f>
        <v>-3.222002096800907E-4</v>
      </c>
      <c r="F1133" s="2">
        <f>'Moving Avg'!D1133</f>
        <v>1.45516</v>
      </c>
      <c r="G1133" s="2">
        <f>'Moving Avg'!F1133</f>
        <v>1.4573750000000001</v>
      </c>
      <c r="H1133" s="2">
        <f>'Moving Avg'!G1133</f>
        <v>1.4976780000000005</v>
      </c>
      <c r="I1133" s="2">
        <f>'Moving Avg'!H1133</f>
        <v>1.4850489999999976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45</v>
      </c>
      <c r="O1133" s="8">
        <f t="shared" si="172"/>
        <v>0</v>
      </c>
      <c r="P1133" s="8">
        <f t="shared" si="173"/>
        <v>83.5</v>
      </c>
      <c r="Q1133" s="9">
        <f t="shared" si="174"/>
        <v>37.024999999999999</v>
      </c>
      <c r="R1133" s="9">
        <f t="shared" si="175"/>
        <v>34.875</v>
      </c>
      <c r="S1133" s="9">
        <f t="shared" si="176"/>
        <v>48.075000000000003</v>
      </c>
      <c r="T1133" s="9">
        <f t="shared" si="177"/>
        <v>38.375</v>
      </c>
      <c r="U1133" s="8">
        <f t="shared" si="178"/>
        <v>39.991666666666667</v>
      </c>
      <c r="V1133" s="8">
        <f t="shared" si="179"/>
        <v>39.587500000000006</v>
      </c>
    </row>
    <row r="1134" spans="1:22" ht="13.5" x14ac:dyDescent="0.25">
      <c r="A1134" s="3">
        <f>RSI!A1134</f>
        <v>43661</v>
      </c>
      <c r="B1134" s="2">
        <f>RSI!B1134</f>
        <v>1.4601999999999999</v>
      </c>
      <c r="C1134" s="2">
        <f>RSI!I1134</f>
        <v>48.302678175782262</v>
      </c>
      <c r="D1134" s="2">
        <f>MACD!E1134</f>
        <v>-3.8912282113499064E-3</v>
      </c>
      <c r="E1134" s="2">
        <f>MACD!F1134</f>
        <v>-1.0360058100140539E-3</v>
      </c>
      <c r="F1134" s="2">
        <f>'Moving Avg'!D1134</f>
        <v>1.4526599999999998</v>
      </c>
      <c r="G1134" s="2">
        <f>'Moving Avg'!F1134</f>
        <v>1.4592550000000002</v>
      </c>
      <c r="H1134" s="2">
        <f>'Moving Avg'!G1134</f>
        <v>1.4952960000000004</v>
      </c>
      <c r="I1134" s="2">
        <f>'Moving Avg'!H1134</f>
        <v>1.4852994999999976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45</v>
      </c>
      <c r="O1134" s="8">
        <f t="shared" si="172"/>
        <v>0</v>
      </c>
      <c r="P1134" s="8">
        <f t="shared" si="173"/>
        <v>16.5</v>
      </c>
      <c r="Q1134" s="9">
        <f t="shared" si="174"/>
        <v>26.975000000000001</v>
      </c>
      <c r="R1134" s="9">
        <f t="shared" si="175"/>
        <v>18.125</v>
      </c>
      <c r="S1134" s="9">
        <f t="shared" si="176"/>
        <v>17.925000000000001</v>
      </c>
      <c r="T1134" s="9">
        <f t="shared" si="177"/>
        <v>21.625</v>
      </c>
      <c r="U1134" s="8">
        <f t="shared" si="178"/>
        <v>21.008333333333336</v>
      </c>
      <c r="V1134" s="8">
        <f t="shared" si="179"/>
        <v>21.162500000000001</v>
      </c>
    </row>
    <row r="1135" spans="1:22" ht="13.5" x14ac:dyDescent="0.25">
      <c r="A1135" s="3">
        <f>RSI!A1135</f>
        <v>43662</v>
      </c>
      <c r="B1135" s="2">
        <f>RSI!B1135</f>
        <v>1.4664999999999999</v>
      </c>
      <c r="C1135" s="2">
        <f>RSI!I1135</f>
        <v>49.586184582026291</v>
      </c>
      <c r="D1135" s="2">
        <f>MACD!E1135</f>
        <v>-2.4543883768388675E-3</v>
      </c>
      <c r="E1135" s="2">
        <f>MACD!F1135</f>
        <v>-1.3196823233790167E-3</v>
      </c>
      <c r="F1135" s="2">
        <f>'Moving Avg'!D1135</f>
        <v>1.4589400000000001</v>
      </c>
      <c r="G1135" s="2">
        <f>'Moving Avg'!F1135</f>
        <v>1.4614499999999999</v>
      </c>
      <c r="H1135" s="2">
        <f>'Moving Avg'!G1135</f>
        <v>1.4931660000000004</v>
      </c>
      <c r="I1135" s="2">
        <f>'Moving Avg'!H1135</f>
        <v>1.4854564999999973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45</v>
      </c>
      <c r="O1135" s="8">
        <f t="shared" si="172"/>
        <v>0</v>
      </c>
      <c r="P1135" s="8">
        <f t="shared" si="173"/>
        <v>83.5</v>
      </c>
      <c r="Q1135" s="9">
        <f t="shared" si="174"/>
        <v>37.024999999999999</v>
      </c>
      <c r="R1135" s="9">
        <f t="shared" si="175"/>
        <v>34.875</v>
      </c>
      <c r="S1135" s="9">
        <f t="shared" si="176"/>
        <v>48.075000000000003</v>
      </c>
      <c r="T1135" s="9">
        <f t="shared" si="177"/>
        <v>38.375</v>
      </c>
      <c r="U1135" s="8">
        <f t="shared" si="178"/>
        <v>39.991666666666667</v>
      </c>
      <c r="V1135" s="8">
        <f t="shared" si="179"/>
        <v>39.587500000000006</v>
      </c>
    </row>
    <row r="1136" spans="1:22" ht="13.5" x14ac:dyDescent="0.25">
      <c r="A1136" s="3">
        <f>RSI!A1136</f>
        <v>43663</v>
      </c>
      <c r="B1136" s="2">
        <f>RSI!B1136</f>
        <v>1.5064</v>
      </c>
      <c r="C1136" s="2">
        <f>RSI!I1136</f>
        <v>56.886768555583224</v>
      </c>
      <c r="D1136" s="2">
        <f>MACD!E1136</f>
        <v>-1.293281516445921E-3</v>
      </c>
      <c r="E1136" s="2">
        <f>MACD!F1136</f>
        <v>-1.3144021619923977E-3</v>
      </c>
      <c r="F1136" s="2">
        <f>'Moving Avg'!D1136</f>
        <v>1.46818</v>
      </c>
      <c r="G1136" s="2">
        <f>'Moving Avg'!F1136</f>
        <v>1.465325</v>
      </c>
      <c r="H1136" s="2">
        <f>'Moving Avg'!G1136</f>
        <v>1.492586</v>
      </c>
      <c r="I1136" s="2">
        <f>'Moving Avg'!H1136</f>
        <v>1.4858439999999975</v>
      </c>
      <c r="J1136" s="6" t="str">
        <f>OBV!F1136</f>
        <v>BULLISH</v>
      </c>
      <c r="K1136" s="6" t="str">
        <f>OBV!G1136</f>
        <v>NEUTRAL</v>
      </c>
      <c r="L1136" s="6" t="str">
        <f>OBV!H1136</f>
        <v>BULLISH DIVERGENCE</v>
      </c>
      <c r="M1136" s="8">
        <f t="shared" si="170"/>
        <v>25</v>
      </c>
      <c r="N1136" s="8">
        <f t="shared" si="171"/>
        <v>0</v>
      </c>
      <c r="O1136" s="8">
        <f t="shared" si="172"/>
        <v>0</v>
      </c>
      <c r="P1136" s="8">
        <f t="shared" si="173"/>
        <v>66.5</v>
      </c>
      <c r="Q1136" s="9">
        <f t="shared" si="174"/>
        <v>18.725000000000001</v>
      </c>
      <c r="R1136" s="9">
        <f t="shared" si="175"/>
        <v>21.625</v>
      </c>
      <c r="S1136" s="9">
        <f t="shared" si="176"/>
        <v>33.674999999999997</v>
      </c>
      <c r="T1136" s="9">
        <f t="shared" si="177"/>
        <v>22.875</v>
      </c>
      <c r="U1136" s="8">
        <f t="shared" si="178"/>
        <v>24.675000000000001</v>
      </c>
      <c r="V1136" s="8">
        <f t="shared" si="179"/>
        <v>24.225000000000001</v>
      </c>
    </row>
    <row r="1137" spans="1:22" ht="13.5" x14ac:dyDescent="0.25">
      <c r="A1137" s="3">
        <f>RSI!A1137</f>
        <v>43664</v>
      </c>
      <c r="B1137" s="2">
        <f>RSI!B1137</f>
        <v>1.5261</v>
      </c>
      <c r="C1137" s="2">
        <f>RSI!I1137</f>
        <v>59.969113609140898</v>
      </c>
      <c r="D1137" s="2">
        <f>MACD!E1137</f>
        <v>-7.7825193720761909E-3</v>
      </c>
      <c r="E1137" s="2">
        <f>MACD!F1137</f>
        <v>-2.6080256040091564E-3</v>
      </c>
      <c r="F1137" s="2">
        <f>'Moving Avg'!D1137</f>
        <v>1.48262</v>
      </c>
      <c r="G1137" s="2">
        <f>'Moving Avg'!F1137</f>
        <v>1.4692450000000001</v>
      </c>
      <c r="H1137" s="2">
        <f>'Moving Avg'!G1137</f>
        <v>1.4922740000000001</v>
      </c>
      <c r="I1137" s="2">
        <f>'Moving Avg'!H1137</f>
        <v>1.4864239999999975</v>
      </c>
      <c r="J1137" s="6" t="str">
        <f>OBV!F1137</f>
        <v>BULLISH</v>
      </c>
      <c r="K1137" s="6" t="str">
        <f>OBV!G1137</f>
        <v>NEUTRAL</v>
      </c>
      <c r="L1137" s="6" t="str">
        <f>OBV!H1137</f>
        <v>NEUTRAL</v>
      </c>
      <c r="M1137" s="8">
        <f t="shared" si="170"/>
        <v>25</v>
      </c>
      <c r="N1137" s="8">
        <f t="shared" si="171"/>
        <v>45</v>
      </c>
      <c r="O1137" s="8">
        <f t="shared" si="172"/>
        <v>0</v>
      </c>
      <c r="P1137" s="8">
        <f t="shared" si="173"/>
        <v>49.5</v>
      </c>
      <c r="Q1137" s="9">
        <f t="shared" si="174"/>
        <v>31.925000000000001</v>
      </c>
      <c r="R1137" s="9">
        <f t="shared" si="175"/>
        <v>26.375</v>
      </c>
      <c r="S1137" s="9">
        <f t="shared" si="176"/>
        <v>32.775000000000006</v>
      </c>
      <c r="T1137" s="9">
        <f t="shared" si="177"/>
        <v>29.875</v>
      </c>
      <c r="U1137" s="8">
        <f t="shared" si="178"/>
        <v>30.358333333333334</v>
      </c>
      <c r="V1137" s="8">
        <f t="shared" si="179"/>
        <v>30.237500000000001</v>
      </c>
    </row>
    <row r="1138" spans="1:22" ht="13.5" x14ac:dyDescent="0.25">
      <c r="A1138" s="3">
        <f>RSI!A1138</f>
        <v>43665</v>
      </c>
      <c r="B1138" s="2">
        <f>RSI!B1138</f>
        <v>1.5261</v>
      </c>
      <c r="C1138" s="2">
        <f>RSI!I1138</f>
        <v>59.969113609140898</v>
      </c>
      <c r="D1138" s="2">
        <f>MACD!E1138</f>
        <v>-1.4554628582361007E-2</v>
      </c>
      <c r="E1138" s="2">
        <f>MACD!F1138</f>
        <v>-4.9973461996795261E-3</v>
      </c>
      <c r="F1138" s="2">
        <f>'Moving Avg'!D1138</f>
        <v>1.4970599999999998</v>
      </c>
      <c r="G1138" s="2">
        <f>'Moving Avg'!F1138</f>
        <v>1.4716</v>
      </c>
      <c r="H1138" s="2">
        <f>'Moving Avg'!G1138</f>
        <v>1.4925900000000001</v>
      </c>
      <c r="I1138" s="2">
        <f>'Moving Avg'!H1138</f>
        <v>1.4871609999999977</v>
      </c>
      <c r="J1138" s="6" t="str">
        <f>OBV!F1138</f>
        <v>BULLISH</v>
      </c>
      <c r="K1138" s="6" t="str">
        <f>OBV!G1138</f>
        <v>NEUTRAL</v>
      </c>
      <c r="L1138" s="6" t="str">
        <f>OBV!H1138</f>
        <v>NEUTRAL</v>
      </c>
      <c r="M1138" s="8">
        <f t="shared" si="170"/>
        <v>25</v>
      </c>
      <c r="N1138" s="8">
        <f t="shared" si="171"/>
        <v>45</v>
      </c>
      <c r="O1138" s="8">
        <f t="shared" si="172"/>
        <v>50</v>
      </c>
      <c r="P1138" s="8">
        <f t="shared" si="173"/>
        <v>49.5</v>
      </c>
      <c r="Q1138" s="9">
        <f t="shared" si="174"/>
        <v>39.424999999999997</v>
      </c>
      <c r="R1138" s="9">
        <f t="shared" si="175"/>
        <v>43.875</v>
      </c>
      <c r="S1138" s="9">
        <f t="shared" si="176"/>
        <v>45.275000000000006</v>
      </c>
      <c r="T1138" s="9">
        <f t="shared" si="177"/>
        <v>42.375</v>
      </c>
      <c r="U1138" s="8">
        <f t="shared" si="178"/>
        <v>42.858333333333327</v>
      </c>
      <c r="V1138" s="8">
        <f t="shared" si="179"/>
        <v>42.737499999999997</v>
      </c>
    </row>
    <row r="1139" spans="1:22" ht="13.5" x14ac:dyDescent="0.25">
      <c r="A1139" s="3">
        <f>RSI!A1139</f>
        <v>43668</v>
      </c>
      <c r="B1139" s="2">
        <f>RSI!B1139</f>
        <v>1.5195000000000001</v>
      </c>
      <c r="C1139" s="2">
        <f>RSI!I1139</f>
        <v>58.348253202324607</v>
      </c>
      <c r="D1139" s="2">
        <f>MACD!E1139</f>
        <v>-1.6252951996887699E-2</v>
      </c>
      <c r="E1139" s="2">
        <f>MACD!F1139</f>
        <v>-7.2484673591211614E-3</v>
      </c>
      <c r="F1139" s="2">
        <f>'Moving Avg'!D1139</f>
        <v>1.50892</v>
      </c>
      <c r="G1139" s="2">
        <f>'Moving Avg'!F1139</f>
        <v>1.4723700000000002</v>
      </c>
      <c r="H1139" s="2">
        <f>'Moving Avg'!G1139</f>
        <v>1.492022</v>
      </c>
      <c r="I1139" s="2">
        <f>'Moving Avg'!H1139</f>
        <v>1.4880529999999978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45</v>
      </c>
      <c r="O1139" s="8">
        <f t="shared" si="172"/>
        <v>50</v>
      </c>
      <c r="P1139" s="8">
        <f t="shared" si="173"/>
        <v>16.5</v>
      </c>
      <c r="Q1139" s="9">
        <f t="shared" si="174"/>
        <v>34.475000000000001</v>
      </c>
      <c r="R1139" s="9">
        <f t="shared" si="175"/>
        <v>35.625</v>
      </c>
      <c r="S1139" s="9">
        <f t="shared" si="176"/>
        <v>30.425000000000001</v>
      </c>
      <c r="T1139" s="9">
        <f t="shared" si="177"/>
        <v>34.125</v>
      </c>
      <c r="U1139" s="8">
        <f t="shared" si="178"/>
        <v>33.508333333333333</v>
      </c>
      <c r="V1139" s="8">
        <f t="shared" si="179"/>
        <v>33.662499999999994</v>
      </c>
    </row>
    <row r="1140" spans="1:22" ht="13.5" x14ac:dyDescent="0.25">
      <c r="A1140" s="3">
        <f>RSI!A1140</f>
        <v>43669</v>
      </c>
      <c r="B1140" s="2">
        <f>RSI!B1140</f>
        <v>1.5261</v>
      </c>
      <c r="C1140" s="2">
        <f>RSI!I1140</f>
        <v>59.526334352463891</v>
      </c>
      <c r="D1140" s="2">
        <f>MACD!E1140</f>
        <v>-2.4205166045341509E-2</v>
      </c>
      <c r="E1140" s="2">
        <f>MACD!F1140</f>
        <v>-1.0639807096365233E-2</v>
      </c>
      <c r="F1140" s="2">
        <f>'Moving Avg'!D1140</f>
        <v>1.5208400000000002</v>
      </c>
      <c r="G1140" s="2">
        <f>'Moving Avg'!F1140</f>
        <v>1.4759800000000001</v>
      </c>
      <c r="H1140" s="2">
        <f>'Moving Avg'!G1140</f>
        <v>1.4914599999999998</v>
      </c>
      <c r="I1140" s="2">
        <f>'Moving Avg'!H1140</f>
        <v>1.4890404999999978</v>
      </c>
      <c r="J1140" s="6" t="str">
        <f>OBV!F1140</f>
        <v>BEARISH</v>
      </c>
      <c r="K1140" s="6" t="str">
        <f>OBV!G1140</f>
        <v>NEUTRAL</v>
      </c>
      <c r="L1140" s="6" t="str">
        <f>OBV!H1140</f>
        <v>CONFIRMED BEARISH</v>
      </c>
      <c r="M1140" s="8">
        <f t="shared" si="170"/>
        <v>25</v>
      </c>
      <c r="N1140" s="8">
        <f t="shared" si="171"/>
        <v>45</v>
      </c>
      <c r="O1140" s="8">
        <f t="shared" si="172"/>
        <v>50</v>
      </c>
      <c r="P1140" s="8">
        <f t="shared" si="173"/>
        <v>16.5</v>
      </c>
      <c r="Q1140" s="9">
        <f t="shared" si="174"/>
        <v>34.475000000000001</v>
      </c>
      <c r="R1140" s="9">
        <f t="shared" si="175"/>
        <v>35.625</v>
      </c>
      <c r="S1140" s="9">
        <f t="shared" si="176"/>
        <v>30.425000000000001</v>
      </c>
      <c r="T1140" s="9">
        <f t="shared" si="177"/>
        <v>34.125</v>
      </c>
      <c r="U1140" s="8">
        <f t="shared" si="178"/>
        <v>33.508333333333333</v>
      </c>
      <c r="V1140" s="8">
        <f t="shared" si="179"/>
        <v>33.662499999999994</v>
      </c>
    </row>
    <row r="1141" spans="1:22" ht="13.5" x14ac:dyDescent="0.25">
      <c r="A1141" s="3">
        <f>RSI!A1141</f>
        <v>43670</v>
      </c>
      <c r="B1141" s="2">
        <f>RSI!B1141</f>
        <v>1.5261</v>
      </c>
      <c r="C1141" s="2">
        <f>RSI!I1141</f>
        <v>59.526334352463891</v>
      </c>
      <c r="D1141" s="2">
        <f>MACD!E1141</f>
        <v>-2.7335189404724458E-2</v>
      </c>
      <c r="E1141" s="2">
        <f>MACD!F1141</f>
        <v>-1.3978883558037079E-2</v>
      </c>
      <c r="F1141" s="2">
        <f>'Moving Avg'!D1141</f>
        <v>1.5247799999999998</v>
      </c>
      <c r="G1141" s="2">
        <f>'Moving Avg'!F1141</f>
        <v>1.4777099999999999</v>
      </c>
      <c r="H1141" s="2">
        <f>'Moving Avg'!G1141</f>
        <v>1.4908979999999996</v>
      </c>
      <c r="I1141" s="2">
        <f>'Moving Avg'!H1141</f>
        <v>1.490090499999998</v>
      </c>
      <c r="J1141" s="6" t="str">
        <f>OBV!F1141</f>
        <v>BEARISH</v>
      </c>
      <c r="K1141" s="6" t="str">
        <f>OBV!G1141</f>
        <v>NEUTRAL</v>
      </c>
      <c r="L1141" s="6" t="str">
        <f>OBV!H1141</f>
        <v>BEARISH DIVERGENCE</v>
      </c>
      <c r="M1141" s="8">
        <f t="shared" si="170"/>
        <v>25</v>
      </c>
      <c r="N1141" s="8">
        <f t="shared" si="171"/>
        <v>45</v>
      </c>
      <c r="O1141" s="8">
        <f t="shared" si="172"/>
        <v>50</v>
      </c>
      <c r="P1141" s="8">
        <f t="shared" si="173"/>
        <v>16.5</v>
      </c>
      <c r="Q1141" s="9">
        <f t="shared" si="174"/>
        <v>34.475000000000001</v>
      </c>
      <c r="R1141" s="9">
        <f t="shared" si="175"/>
        <v>35.625</v>
      </c>
      <c r="S1141" s="9">
        <f t="shared" si="176"/>
        <v>30.425000000000001</v>
      </c>
      <c r="T1141" s="9">
        <f t="shared" si="177"/>
        <v>34.125</v>
      </c>
      <c r="U1141" s="8">
        <f t="shared" si="178"/>
        <v>33.508333333333333</v>
      </c>
      <c r="V1141" s="8">
        <f t="shared" si="179"/>
        <v>33.662499999999994</v>
      </c>
    </row>
    <row r="1142" spans="1:22" ht="13.5" x14ac:dyDescent="0.25">
      <c r="A1142" s="3">
        <f>RSI!A1142</f>
        <v>43672</v>
      </c>
      <c r="B1142" s="2">
        <f>RSI!B1142</f>
        <v>1.5261</v>
      </c>
      <c r="C1142" s="2">
        <f>RSI!I1142</f>
        <v>59.526334352463891</v>
      </c>
      <c r="D1142" s="2">
        <f>MACD!E1142</f>
        <v>-3.1196202698774211E-2</v>
      </c>
      <c r="E1142" s="2">
        <f>MACD!F1142</f>
        <v>-1.7422347386184506E-2</v>
      </c>
      <c r="F1142" s="2">
        <f>'Moving Avg'!D1142</f>
        <v>1.5247799999999998</v>
      </c>
      <c r="G1142" s="2">
        <f>'Moving Avg'!F1142</f>
        <v>1.48163</v>
      </c>
      <c r="H1142" s="2">
        <f>'Moving Avg'!G1142</f>
        <v>1.4903359999999999</v>
      </c>
      <c r="I1142" s="2">
        <f>'Moving Avg'!H1142</f>
        <v>1.4911719999999979</v>
      </c>
      <c r="J1142" s="6" t="str">
        <f>OBV!F1142</f>
        <v>BEARISH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45</v>
      </c>
      <c r="O1142" s="8">
        <f t="shared" si="172"/>
        <v>50</v>
      </c>
      <c r="P1142" s="8">
        <f t="shared" si="173"/>
        <v>16.5</v>
      </c>
      <c r="Q1142" s="9">
        <f t="shared" si="174"/>
        <v>34.475000000000001</v>
      </c>
      <c r="R1142" s="9">
        <f t="shared" si="175"/>
        <v>35.625</v>
      </c>
      <c r="S1142" s="9">
        <f t="shared" si="176"/>
        <v>30.425000000000001</v>
      </c>
      <c r="T1142" s="9">
        <f t="shared" si="177"/>
        <v>34.125</v>
      </c>
      <c r="U1142" s="8">
        <f t="shared" si="178"/>
        <v>33.508333333333333</v>
      </c>
      <c r="V1142" s="8">
        <f t="shared" si="179"/>
        <v>33.662499999999994</v>
      </c>
    </row>
    <row r="1143" spans="1:22" ht="13.5" x14ac:dyDescent="0.25">
      <c r="A1143" s="3">
        <f>RSI!A1143</f>
        <v>43675</v>
      </c>
      <c r="B1143" s="2">
        <f>RSI!B1143</f>
        <v>1.5327</v>
      </c>
      <c r="C1143" s="2">
        <f>RSI!I1143</f>
        <v>60.907327116656006</v>
      </c>
      <c r="D1143" s="2">
        <f>MACD!E1143</f>
        <v>-3.5177381744553538E-2</v>
      </c>
      <c r="E1143" s="2">
        <f>MACD!F1143</f>
        <v>-2.0973354257858314E-2</v>
      </c>
      <c r="F1143" s="2">
        <f>'Moving Avg'!D1143</f>
        <v>1.5261</v>
      </c>
      <c r="G1143" s="2">
        <f>'Moving Avg'!F1143</f>
        <v>1.4849399999999999</v>
      </c>
      <c r="H1143" s="2">
        <f>'Moving Avg'!G1143</f>
        <v>1.4900319999999996</v>
      </c>
      <c r="I1143" s="2">
        <f>'Moving Avg'!H1143</f>
        <v>1.4920984999999976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0"/>
        <v>25</v>
      </c>
      <c r="N1143" s="8">
        <f t="shared" si="171"/>
        <v>45</v>
      </c>
      <c r="O1143" s="8">
        <f t="shared" si="172"/>
        <v>50</v>
      </c>
      <c r="P1143" s="8">
        <f t="shared" si="173"/>
        <v>16.5</v>
      </c>
      <c r="Q1143" s="9">
        <f t="shared" si="174"/>
        <v>34.475000000000001</v>
      </c>
      <c r="R1143" s="9">
        <f t="shared" si="175"/>
        <v>35.625</v>
      </c>
      <c r="S1143" s="9">
        <f t="shared" si="176"/>
        <v>30.425000000000001</v>
      </c>
      <c r="T1143" s="9">
        <f t="shared" si="177"/>
        <v>34.125</v>
      </c>
      <c r="U1143" s="8">
        <f t="shared" si="178"/>
        <v>33.508333333333333</v>
      </c>
      <c r="V1143" s="8">
        <f t="shared" si="179"/>
        <v>33.662499999999994</v>
      </c>
    </row>
    <row r="1144" spans="1:22" ht="13.5" x14ac:dyDescent="0.25">
      <c r="A1144" s="3">
        <f>RSI!A1144</f>
        <v>43676</v>
      </c>
      <c r="B1144" s="2">
        <f>RSI!B1144</f>
        <v>1.5327</v>
      </c>
      <c r="C1144" s="2">
        <f>RSI!I1144</f>
        <v>60.907327116656006</v>
      </c>
      <c r="D1144" s="2">
        <f>MACD!E1144</f>
        <v>-3.782443220213505E-2</v>
      </c>
      <c r="E1144" s="2">
        <f>MACD!F1144</f>
        <v>-2.4343569846713663E-2</v>
      </c>
      <c r="F1144" s="2">
        <f>'Moving Avg'!D1144</f>
        <v>1.5287400000000002</v>
      </c>
      <c r="G1144" s="2">
        <f>'Moving Avg'!F1144</f>
        <v>1.4895049999999999</v>
      </c>
      <c r="H1144" s="2">
        <f>'Moving Avg'!G1144</f>
        <v>1.4897279999999997</v>
      </c>
      <c r="I1144" s="2">
        <f>'Moving Avg'!H1144</f>
        <v>1.4932129999999975</v>
      </c>
      <c r="J1144" s="6" t="str">
        <f>OBV!F1144</f>
        <v>BULLISH</v>
      </c>
      <c r="K1144" s="6" t="str">
        <f>OBV!G1144</f>
        <v>WEAK</v>
      </c>
      <c r="L1144" s="6" t="str">
        <f>OBV!H1144</f>
        <v>CONFIRMED BULLISH</v>
      </c>
      <c r="M1144" s="8">
        <f t="shared" si="170"/>
        <v>25</v>
      </c>
      <c r="N1144" s="8">
        <f t="shared" si="171"/>
        <v>45</v>
      </c>
      <c r="O1144" s="8">
        <f t="shared" si="172"/>
        <v>50</v>
      </c>
      <c r="P1144" s="8">
        <f t="shared" si="173"/>
        <v>67</v>
      </c>
      <c r="Q1144" s="9">
        <f t="shared" si="174"/>
        <v>42.05</v>
      </c>
      <c r="R1144" s="9">
        <f t="shared" si="175"/>
        <v>48.25</v>
      </c>
      <c r="S1144" s="9">
        <f t="shared" si="176"/>
        <v>53.150000000000006</v>
      </c>
      <c r="T1144" s="9">
        <f t="shared" si="177"/>
        <v>46.75</v>
      </c>
      <c r="U1144" s="8">
        <f t="shared" si="178"/>
        <v>47.816666666666663</v>
      </c>
      <c r="V1144" s="8">
        <f t="shared" si="179"/>
        <v>47.55</v>
      </c>
    </row>
    <row r="1145" spans="1:22" ht="13.5" x14ac:dyDescent="0.25">
      <c r="A1145" s="3">
        <f>RSI!A1145</f>
        <v>43677</v>
      </c>
      <c r="B1145" s="2">
        <f>RSI!B1145</f>
        <v>1.5327</v>
      </c>
      <c r="C1145" s="2">
        <f>RSI!I1145</f>
        <v>60.907327116656006</v>
      </c>
      <c r="D1145" s="2">
        <f>MACD!E1145</f>
        <v>-3.9324264529845498E-2</v>
      </c>
      <c r="E1145" s="2">
        <f>MACD!F1145</f>
        <v>-2.7339708783340032E-2</v>
      </c>
      <c r="F1145" s="2">
        <f>'Moving Avg'!D1145</f>
        <v>1.5300600000000002</v>
      </c>
      <c r="G1145" s="2">
        <f>'Moving Avg'!F1145</f>
        <v>1.4925049999999997</v>
      </c>
      <c r="H1145" s="2">
        <f>'Moving Avg'!G1145</f>
        <v>1.4894239999999999</v>
      </c>
      <c r="I1145" s="2">
        <f>'Moving Avg'!H1145</f>
        <v>1.4942019999999974</v>
      </c>
      <c r="J1145" s="6" t="str">
        <f>OBV!F1145</f>
        <v>BULLISH</v>
      </c>
      <c r="K1145" s="6" t="str">
        <f>OBV!G1145</f>
        <v>NEUTRAL</v>
      </c>
      <c r="L1145" s="6" t="str">
        <f>OBV!H1145</f>
        <v>CONFIRMED BULLISH</v>
      </c>
      <c r="M1145" s="8">
        <f t="shared" si="170"/>
        <v>25</v>
      </c>
      <c r="N1145" s="8">
        <f t="shared" si="171"/>
        <v>45</v>
      </c>
      <c r="O1145" s="8">
        <f t="shared" si="172"/>
        <v>50</v>
      </c>
      <c r="P1145" s="8">
        <f t="shared" si="173"/>
        <v>83.5</v>
      </c>
      <c r="Q1145" s="9">
        <f t="shared" si="174"/>
        <v>44.524999999999999</v>
      </c>
      <c r="R1145" s="9">
        <f t="shared" si="175"/>
        <v>52.375</v>
      </c>
      <c r="S1145" s="9">
        <f t="shared" si="176"/>
        <v>60.575000000000003</v>
      </c>
      <c r="T1145" s="9">
        <f t="shared" si="177"/>
        <v>50.875</v>
      </c>
      <c r="U1145" s="8">
        <f t="shared" si="178"/>
        <v>52.491666666666674</v>
      </c>
      <c r="V1145" s="8">
        <f t="shared" si="179"/>
        <v>52.087500000000006</v>
      </c>
    </row>
    <row r="1146" spans="1:22" ht="13.5" x14ac:dyDescent="0.25">
      <c r="A1146" s="3">
        <f>RSI!A1146</f>
        <v>43678</v>
      </c>
      <c r="B1146" s="2">
        <f>RSI!B1146</f>
        <v>1.5261</v>
      </c>
      <c r="C1146" s="2">
        <f>RSI!I1146</f>
        <v>58.417793127750429</v>
      </c>
      <c r="D1146" s="2">
        <f>MACD!E1146</f>
        <v>-3.4178272598224479E-2</v>
      </c>
      <c r="E1146" s="2">
        <f>MACD!F1146</f>
        <v>-2.8707421546316923E-2</v>
      </c>
      <c r="F1146" s="2">
        <f>'Moving Avg'!D1146</f>
        <v>1.53006</v>
      </c>
      <c r="G1146" s="2">
        <f>'Moving Avg'!F1146</f>
        <v>1.4942349999999998</v>
      </c>
      <c r="H1146" s="2">
        <f>'Moving Avg'!G1146</f>
        <v>1.4894880000000004</v>
      </c>
      <c r="I1146" s="2">
        <f>'Moving Avg'!H1146</f>
        <v>1.4951579999999975</v>
      </c>
      <c r="J1146" s="6" t="str">
        <f>OBV!F1146</f>
        <v>BULLISH</v>
      </c>
      <c r="K1146" s="6" t="str">
        <f>OBV!G1146</f>
        <v>NEUTRAL</v>
      </c>
      <c r="L1146" s="6" t="str">
        <f>OBV!H1146</f>
        <v>NEUTRAL</v>
      </c>
      <c r="M1146" s="8">
        <f t="shared" si="170"/>
        <v>25</v>
      </c>
      <c r="N1146" s="8">
        <f t="shared" si="171"/>
        <v>45</v>
      </c>
      <c r="O1146" s="8">
        <f t="shared" si="172"/>
        <v>50</v>
      </c>
      <c r="P1146" s="8">
        <f t="shared" si="173"/>
        <v>49.5</v>
      </c>
      <c r="Q1146" s="9">
        <f t="shared" si="174"/>
        <v>39.424999999999997</v>
      </c>
      <c r="R1146" s="9">
        <f t="shared" si="175"/>
        <v>43.875</v>
      </c>
      <c r="S1146" s="9">
        <f t="shared" si="176"/>
        <v>45.275000000000006</v>
      </c>
      <c r="T1146" s="9">
        <f t="shared" si="177"/>
        <v>42.375</v>
      </c>
      <c r="U1146" s="8">
        <f t="shared" si="178"/>
        <v>42.858333333333327</v>
      </c>
      <c r="V1146" s="8">
        <f t="shared" si="179"/>
        <v>42.737499999999997</v>
      </c>
    </row>
    <row r="1147" spans="1:22" ht="13.5" x14ac:dyDescent="0.25">
      <c r="A1147" s="3">
        <f>RSI!A1147</f>
        <v>43679</v>
      </c>
      <c r="B1147" s="2">
        <f>RSI!B1147</f>
        <v>1.5261</v>
      </c>
      <c r="C1147" s="2">
        <f>RSI!I1147</f>
        <v>58.417793127750429</v>
      </c>
      <c r="D1147" s="2">
        <f>MACD!E1147</f>
        <v>-2.695074874754444E-2</v>
      </c>
      <c r="E1147" s="2">
        <f>MACD!F1147</f>
        <v>-2.8356086986562428E-2</v>
      </c>
      <c r="F1147" s="2">
        <f>'Moving Avg'!D1147</f>
        <v>1.53006</v>
      </c>
      <c r="G1147" s="2">
        <f>'Moving Avg'!F1147</f>
        <v>1.4978449999999996</v>
      </c>
      <c r="H1147" s="2">
        <f>'Moving Avg'!G1147</f>
        <v>1.4895520000000002</v>
      </c>
      <c r="I1147" s="2">
        <f>'Moving Avg'!H1147</f>
        <v>1.4961454999999972</v>
      </c>
      <c r="J1147" s="6" t="str">
        <f>OBV!F1147</f>
        <v>BULLISH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49.5</v>
      </c>
      <c r="Q1147" s="9">
        <f t="shared" si="174"/>
        <v>23.675000000000001</v>
      </c>
      <c r="R1147" s="9">
        <f t="shared" si="175"/>
        <v>34.875</v>
      </c>
      <c r="S1147" s="9">
        <f t="shared" si="176"/>
        <v>38.525000000000006</v>
      </c>
      <c r="T1147" s="9">
        <f t="shared" si="177"/>
        <v>31.125</v>
      </c>
      <c r="U1147" s="8">
        <f t="shared" si="178"/>
        <v>32.358333333333334</v>
      </c>
      <c r="V1147" s="8">
        <f t="shared" si="179"/>
        <v>32.049999999999997</v>
      </c>
    </row>
    <row r="1148" spans="1:22" ht="13.5" x14ac:dyDescent="0.25">
      <c r="A1148" s="3">
        <f>RSI!A1148</f>
        <v>43682</v>
      </c>
      <c r="B1148" s="2">
        <f>RSI!B1148</f>
        <v>1.5261</v>
      </c>
      <c r="C1148" s="2">
        <f>RSI!I1148</f>
        <v>58.417793127750429</v>
      </c>
      <c r="D1148" s="2">
        <f>MACD!E1148</f>
        <v>-2.0981027796185048E-2</v>
      </c>
      <c r="E1148" s="2">
        <f>MACD!F1148</f>
        <v>-2.6881075148486953E-2</v>
      </c>
      <c r="F1148" s="2">
        <f>'Moving Avg'!D1148</f>
        <v>1.5287399999999998</v>
      </c>
      <c r="G1148" s="2">
        <f>'Moving Avg'!F1148</f>
        <v>1.5017649999999996</v>
      </c>
      <c r="H1148" s="2">
        <f>'Moving Avg'!G1148</f>
        <v>1.4896160000000003</v>
      </c>
      <c r="I1148" s="2">
        <f>'Moving Avg'!H1148</f>
        <v>1.4971329999999974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16.5</v>
      </c>
      <c r="Q1148" s="9">
        <f t="shared" si="174"/>
        <v>18.725000000000001</v>
      </c>
      <c r="R1148" s="9">
        <f t="shared" si="175"/>
        <v>26.625</v>
      </c>
      <c r="S1148" s="9">
        <f t="shared" si="176"/>
        <v>23.675000000000001</v>
      </c>
      <c r="T1148" s="9">
        <f t="shared" si="177"/>
        <v>22.875</v>
      </c>
      <c r="U1148" s="8">
        <f t="shared" si="178"/>
        <v>23.008333333333336</v>
      </c>
      <c r="V1148" s="8">
        <f t="shared" si="179"/>
        <v>22.975000000000001</v>
      </c>
    </row>
    <row r="1149" spans="1:22" ht="13.5" x14ac:dyDescent="0.25">
      <c r="A1149" s="3">
        <f>RSI!A1149</f>
        <v>43683</v>
      </c>
      <c r="B1149" s="2">
        <f>RSI!B1149</f>
        <v>1.5129999999999999</v>
      </c>
      <c r="C1149" s="2">
        <f>RSI!I1149</f>
        <v>53.04304208680783</v>
      </c>
      <c r="D1149" s="2">
        <f>MACD!E1149</f>
        <v>-1.6109810209835596E-2</v>
      </c>
      <c r="E1149" s="2">
        <f>MACD!F1149</f>
        <v>-2.4726822160756681E-2</v>
      </c>
      <c r="F1149" s="2">
        <f>'Moving Avg'!D1149</f>
        <v>1.5247999999999997</v>
      </c>
      <c r="G1149" s="2">
        <f>'Moving Avg'!F1149</f>
        <v>1.5037799999999997</v>
      </c>
      <c r="H1149" s="2">
        <f>'Moving Avg'!G1149</f>
        <v>1.4894179999999999</v>
      </c>
      <c r="I1149" s="2">
        <f>'Moving Avg'!H1149</f>
        <v>1.498054999999997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16.5</v>
      </c>
      <c r="Q1149" s="9">
        <f t="shared" si="174"/>
        <v>18.725000000000001</v>
      </c>
      <c r="R1149" s="9">
        <f t="shared" si="175"/>
        <v>26.625</v>
      </c>
      <c r="S1149" s="9">
        <f t="shared" si="176"/>
        <v>23.675000000000001</v>
      </c>
      <c r="T1149" s="9">
        <f t="shared" si="177"/>
        <v>22.875</v>
      </c>
      <c r="U1149" s="8">
        <f t="shared" si="178"/>
        <v>23.008333333333336</v>
      </c>
      <c r="V1149" s="8">
        <f t="shared" si="179"/>
        <v>22.975000000000001</v>
      </c>
    </row>
    <row r="1150" spans="1:22" ht="13.5" x14ac:dyDescent="0.25">
      <c r="A1150" s="3">
        <f>RSI!A1150</f>
        <v>43684</v>
      </c>
      <c r="B1150" s="2">
        <f>RSI!B1150</f>
        <v>1.4866999999999999</v>
      </c>
      <c r="C1150" s="2">
        <f>RSI!I1150</f>
        <v>44.24228741190332</v>
      </c>
      <c r="D1150" s="2">
        <f>MACD!E1150</f>
        <v>-9.0721347765438942E-3</v>
      </c>
      <c r="E1150" s="2">
        <f>MACD!F1150</f>
        <v>-2.1595884683914122E-2</v>
      </c>
      <c r="F1150" s="2">
        <f>'Moving Avg'!D1150</f>
        <v>1.5156000000000001</v>
      </c>
      <c r="G1150" s="2">
        <f>'Moving Avg'!F1150</f>
        <v>1.5063599999999997</v>
      </c>
      <c r="H1150" s="2">
        <f>'Moving Avg'!G1150</f>
        <v>1.4886940000000002</v>
      </c>
      <c r="I1150" s="2">
        <f>'Moving Avg'!H1150</f>
        <v>1.4988454999999974</v>
      </c>
      <c r="J1150" s="6" t="str">
        <f>OBV!F1150</f>
        <v>BEARISH</v>
      </c>
      <c r="K1150" s="6" t="str">
        <f>OBV!G1150</f>
        <v>STRONG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33</v>
      </c>
      <c r="Q1150" s="9">
        <f t="shared" si="174"/>
        <v>21.2</v>
      </c>
      <c r="R1150" s="9">
        <f t="shared" si="175"/>
        <v>30.75</v>
      </c>
      <c r="S1150" s="9">
        <f t="shared" si="176"/>
        <v>31.1</v>
      </c>
      <c r="T1150" s="9">
        <f t="shared" si="177"/>
        <v>27</v>
      </c>
      <c r="U1150" s="8">
        <f t="shared" si="178"/>
        <v>27.683333333333337</v>
      </c>
      <c r="V1150" s="8">
        <f t="shared" si="179"/>
        <v>27.512500000000003</v>
      </c>
    </row>
    <row r="1151" spans="1:22" ht="13.5" x14ac:dyDescent="0.25">
      <c r="A1151" s="3">
        <f>RSI!A1151</f>
        <v>43685</v>
      </c>
      <c r="B1151" s="2">
        <f>RSI!B1151</f>
        <v>1.4998</v>
      </c>
      <c r="C1151" s="2">
        <f>RSI!I1151</f>
        <v>48.799178522766937</v>
      </c>
      <c r="D1151" s="2">
        <f>MACD!E1151</f>
        <v>-3.9762678726653622E-3</v>
      </c>
      <c r="E1151" s="2">
        <f>MACD!F1151</f>
        <v>-1.8071961321664373E-2</v>
      </c>
      <c r="F1151" s="2">
        <f>'Moving Avg'!D1151</f>
        <v>1.51034</v>
      </c>
      <c r="G1151" s="2">
        <f>'Moving Avg'!F1151</f>
        <v>1.5083399999999998</v>
      </c>
      <c r="H1151" s="2">
        <f>'Moving Avg'!G1151</f>
        <v>1.4882319999999998</v>
      </c>
      <c r="I1151" s="2">
        <f>'Moving Avg'!H1151</f>
        <v>1.4997014999999976</v>
      </c>
      <c r="J1151" s="6" t="str">
        <f>OBV!F1151</f>
        <v>BEARISH</v>
      </c>
      <c r="K1151" s="6" t="str">
        <f>OBV!G1151</f>
        <v>STRONG</v>
      </c>
      <c r="L1151" s="6" t="str">
        <f>OBV!H1151</f>
        <v>CONFIRMED BEARISH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33</v>
      </c>
      <c r="Q1151" s="9">
        <f t="shared" si="174"/>
        <v>21.2</v>
      </c>
      <c r="R1151" s="9">
        <f t="shared" si="175"/>
        <v>30.75</v>
      </c>
      <c r="S1151" s="9">
        <f t="shared" si="176"/>
        <v>31.1</v>
      </c>
      <c r="T1151" s="9">
        <f t="shared" si="177"/>
        <v>27</v>
      </c>
      <c r="U1151" s="8">
        <f t="shared" si="178"/>
        <v>27.683333333333337</v>
      </c>
      <c r="V1151" s="8">
        <f t="shared" si="179"/>
        <v>27.512500000000003</v>
      </c>
    </row>
    <row r="1152" spans="1:22" ht="13.5" x14ac:dyDescent="0.25">
      <c r="A1152" s="3">
        <f>RSI!A1152</f>
        <v>43686</v>
      </c>
      <c r="B1152" s="2">
        <f>RSI!B1152</f>
        <v>1.4866999999999999</v>
      </c>
      <c r="C1152" s="2">
        <f>RSI!I1152</f>
        <v>44.851637190435675</v>
      </c>
      <c r="D1152" s="2">
        <f>MACD!E1152</f>
        <v>1.3316195064152492E-3</v>
      </c>
      <c r="E1152" s="2">
        <f>MACD!F1152</f>
        <v>-1.4191245156048448E-2</v>
      </c>
      <c r="F1152" s="2">
        <f>'Moving Avg'!D1152</f>
        <v>1.5024600000000001</v>
      </c>
      <c r="G1152" s="2">
        <f>'Moving Avg'!F1152</f>
        <v>1.5099799999999994</v>
      </c>
      <c r="H1152" s="2">
        <f>'Moving Avg'!G1152</f>
        <v>1.4875079999999996</v>
      </c>
      <c r="I1152" s="2">
        <f>'Moving Avg'!H1152</f>
        <v>1.5004604999999975</v>
      </c>
      <c r="J1152" s="6" t="str">
        <f>OBV!F1152</f>
        <v>BEARISH</v>
      </c>
      <c r="K1152" s="6" t="str">
        <f>OBV!G1152</f>
        <v>STRONG</v>
      </c>
      <c r="L1152" s="6" t="str">
        <f>OBV!H1152</f>
        <v>CONFIRMED BEARISH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33</v>
      </c>
      <c r="Q1152" s="9">
        <f t="shared" si="174"/>
        <v>21.2</v>
      </c>
      <c r="R1152" s="9">
        <f t="shared" si="175"/>
        <v>30.75</v>
      </c>
      <c r="S1152" s="9">
        <f t="shared" si="176"/>
        <v>31.1</v>
      </c>
      <c r="T1152" s="9">
        <f t="shared" si="177"/>
        <v>27</v>
      </c>
      <c r="U1152" s="8">
        <f t="shared" si="178"/>
        <v>27.683333333333337</v>
      </c>
      <c r="V1152" s="8">
        <f t="shared" si="179"/>
        <v>27.512500000000003</v>
      </c>
    </row>
    <row r="1153" spans="1:22" ht="13.5" x14ac:dyDescent="0.25">
      <c r="A1153" s="3">
        <f>RSI!A1153</f>
        <v>43691</v>
      </c>
      <c r="B1153" s="2">
        <f>RSI!B1153</f>
        <v>1.5129999999999999</v>
      </c>
      <c r="C1153" s="2">
        <f>RSI!I1153</f>
        <v>53.061123795250417</v>
      </c>
      <c r="D1153" s="2">
        <f>MACD!E1153</f>
        <v>4.991284894510839E-3</v>
      </c>
      <c r="E1153" s="2">
        <f>MACD!F1153</f>
        <v>-1.0354739145936593E-2</v>
      </c>
      <c r="F1153" s="2">
        <f>'Moving Avg'!D1153</f>
        <v>1.4998399999999998</v>
      </c>
      <c r="G1153" s="2">
        <f>'Moving Avg'!F1153</f>
        <v>1.5129349999999995</v>
      </c>
      <c r="H1153" s="2">
        <f>'Moving Avg'!G1153</f>
        <v>1.4873099999999997</v>
      </c>
      <c r="I1153" s="2">
        <f>'Moving Avg'!H1153</f>
        <v>1.5011629999999974</v>
      </c>
      <c r="J1153" s="6" t="str">
        <f>OBV!F1153</f>
        <v>BEARISH</v>
      </c>
      <c r="K1153" s="6" t="str">
        <f>OBV!G1153</f>
        <v>STRONG</v>
      </c>
      <c r="L1153" s="6" t="str">
        <f>OBV!H1153</f>
        <v>CONFIRMED BEARISH</v>
      </c>
      <c r="M1153" s="8">
        <f t="shared" si="170"/>
        <v>25</v>
      </c>
      <c r="N1153" s="8">
        <f t="shared" si="171"/>
        <v>0</v>
      </c>
      <c r="O1153" s="8">
        <f t="shared" si="172"/>
        <v>0</v>
      </c>
      <c r="P1153" s="8">
        <f t="shared" si="173"/>
        <v>33</v>
      </c>
      <c r="Q1153" s="9">
        <f t="shared" si="174"/>
        <v>13.7</v>
      </c>
      <c r="R1153" s="9">
        <f t="shared" si="175"/>
        <v>13.25</v>
      </c>
      <c r="S1153" s="9">
        <f t="shared" si="176"/>
        <v>18.600000000000001</v>
      </c>
      <c r="T1153" s="9">
        <f t="shared" si="177"/>
        <v>14.5</v>
      </c>
      <c r="U1153" s="8">
        <f t="shared" si="178"/>
        <v>15.183333333333332</v>
      </c>
      <c r="V1153" s="8">
        <f t="shared" si="179"/>
        <v>15.012499999999999</v>
      </c>
    </row>
    <row r="1154" spans="1:22" ht="13.5" x14ac:dyDescent="0.25">
      <c r="A1154" s="3">
        <f>RSI!A1154</f>
        <v>43692</v>
      </c>
      <c r="B1154" s="2">
        <f>RSI!B1154</f>
        <v>1.4735</v>
      </c>
      <c r="C1154" s="2">
        <f>RSI!I1154</f>
        <v>42.764539012368225</v>
      </c>
      <c r="D1154" s="2">
        <f>MACD!E1154</f>
        <v>1.095209071259684E-2</v>
      </c>
      <c r="E1154" s="2">
        <f>MACD!F1154</f>
        <v>-6.0933731742299066E-3</v>
      </c>
      <c r="F1154" s="2">
        <f>'Moving Avg'!D1154</f>
        <v>1.49194</v>
      </c>
      <c r="G1154" s="2">
        <f>'Moving Avg'!F1154</f>
        <v>1.5135999999999998</v>
      </c>
      <c r="H1154" s="2">
        <f>'Moving Avg'!G1154</f>
        <v>1.4863219999999999</v>
      </c>
      <c r="I1154" s="2">
        <f>'Moving Avg'!H1154</f>
        <v>1.5014489999999971</v>
      </c>
      <c r="J1154" s="6" t="str">
        <f>OBV!F1154</f>
        <v>BEARISH</v>
      </c>
      <c r="K1154" s="6" t="str">
        <f>OBV!G1154</f>
        <v>STRONG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13.7</v>
      </c>
      <c r="R1154" s="9">
        <f t="shared" si="175"/>
        <v>13.25</v>
      </c>
      <c r="S1154" s="9">
        <f t="shared" si="176"/>
        <v>18.600000000000001</v>
      </c>
      <c r="T1154" s="9">
        <f t="shared" si="177"/>
        <v>14.5</v>
      </c>
      <c r="U1154" s="8">
        <f t="shared" si="178"/>
        <v>15.183333333333332</v>
      </c>
      <c r="V1154" s="8">
        <f t="shared" si="179"/>
        <v>15.012499999999999</v>
      </c>
    </row>
    <row r="1155" spans="1:22" ht="13.5" x14ac:dyDescent="0.25">
      <c r="A1155" s="3">
        <f>RSI!A1155</f>
        <v>43693</v>
      </c>
      <c r="B1155" s="2">
        <f>RSI!B1155</f>
        <v>1.5064</v>
      </c>
      <c r="C1155" s="2">
        <f>RSI!I1155</f>
        <v>51.249990359453747</v>
      </c>
      <c r="D1155" s="2">
        <f>MACD!E1155</f>
        <v>1.373503440810464E-2</v>
      </c>
      <c r="E1155" s="2">
        <f>MACD!F1155</f>
        <v>-2.1276916577629974E-3</v>
      </c>
      <c r="F1155" s="2">
        <f>'Moving Avg'!D1155</f>
        <v>1.4958799999999999</v>
      </c>
      <c r="G1155" s="2">
        <f>'Moving Avg'!F1155</f>
        <v>1.5155949999999998</v>
      </c>
      <c r="H1155" s="2">
        <f>'Moving Avg'!G1155</f>
        <v>1.4859919999999998</v>
      </c>
      <c r="I1155" s="2">
        <f>'Moving Avg'!H1155</f>
        <v>1.5017739999999975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16.5</v>
      </c>
      <c r="Q1155" s="9">
        <f t="shared" ref="Q1155:Q1218" si="184">0.35*M1155+N1155*0.35+O1155*0.15+P1155*0.15</f>
        <v>11.225</v>
      </c>
      <c r="R1155" s="9">
        <f t="shared" ref="R1155:R1218" si="185">M1155*0.2+N1155*0.2+O1155*0.35+P1155*0.25</f>
        <v>9.125</v>
      </c>
      <c r="S1155" s="9">
        <f t="shared" ref="S1155:S1218" si="186">M1155*0.15+N1155*0.15+O1155*0.25+P1155*0.45</f>
        <v>11.175000000000001</v>
      </c>
      <c r="T1155" s="9">
        <f t="shared" ref="T1155:T1218" si="187">0.25*SUM(M1155:P1155)</f>
        <v>10.375</v>
      </c>
      <c r="U1155" s="8">
        <f t="shared" ref="U1155:U1218" si="188">SUM(Q1155:S1155)/3</f>
        <v>10.508333333333335</v>
      </c>
      <c r="V1155" s="8">
        <f t="shared" ref="V1155:V1218" si="189">SUM(Q1155:T1155)/4</f>
        <v>10.475000000000001</v>
      </c>
    </row>
    <row r="1156" spans="1:22" ht="13.5" x14ac:dyDescent="0.25">
      <c r="A1156" s="3">
        <f>RSI!A1156</f>
        <v>43696</v>
      </c>
      <c r="B1156" s="2">
        <f>RSI!B1156</f>
        <v>1.5064</v>
      </c>
      <c r="C1156" s="2">
        <f>RSI!I1156</f>
        <v>51.249990359453747</v>
      </c>
      <c r="D1156" s="2">
        <f>MACD!E1156</f>
        <v>1.5043209276002667E-2</v>
      </c>
      <c r="E1156" s="2">
        <f>MACD!F1156</f>
        <v>1.3064885289901355E-3</v>
      </c>
      <c r="F1156" s="2">
        <f>'Moving Avg'!D1156</f>
        <v>1.4972000000000001</v>
      </c>
      <c r="G1156" s="2">
        <f>'Moving Avg'!F1156</f>
        <v>1.5155949999999998</v>
      </c>
      <c r="H1156" s="2">
        <f>'Moving Avg'!G1156</f>
        <v>1.4856619999999998</v>
      </c>
      <c r="I1156" s="2">
        <f>'Moving Avg'!H1156</f>
        <v>1.5016604999999976</v>
      </c>
      <c r="J1156" s="6" t="str">
        <f>OBV!F1156</f>
        <v>BEARISH</v>
      </c>
      <c r="K1156" s="6" t="str">
        <f>OBV!G1156</f>
        <v>NEUTRAL</v>
      </c>
      <c r="L1156" s="6" t="str">
        <f>OBV!H1156</f>
        <v>BEARISH DIVERGENCE</v>
      </c>
      <c r="M1156" s="8">
        <f t="shared" si="180"/>
        <v>25</v>
      </c>
      <c r="N1156" s="8">
        <f t="shared" si="181"/>
        <v>0</v>
      </c>
      <c r="O1156" s="8">
        <f t="shared" si="182"/>
        <v>0</v>
      </c>
      <c r="P1156" s="8">
        <f t="shared" si="183"/>
        <v>16.5</v>
      </c>
      <c r="Q1156" s="9">
        <f t="shared" si="184"/>
        <v>11.225</v>
      </c>
      <c r="R1156" s="9">
        <f t="shared" si="185"/>
        <v>9.125</v>
      </c>
      <c r="S1156" s="9">
        <f t="shared" si="186"/>
        <v>11.175000000000001</v>
      </c>
      <c r="T1156" s="9">
        <f t="shared" si="187"/>
        <v>10.375</v>
      </c>
      <c r="U1156" s="8">
        <f t="shared" si="188"/>
        <v>10.508333333333335</v>
      </c>
      <c r="V1156" s="8">
        <f t="shared" si="189"/>
        <v>10.475000000000001</v>
      </c>
    </row>
    <row r="1157" spans="1:22" ht="13.5" x14ac:dyDescent="0.25">
      <c r="A1157" s="3">
        <f>RSI!A1157</f>
        <v>43697</v>
      </c>
      <c r="B1157" s="2">
        <f>RSI!B1157</f>
        <v>1.5064</v>
      </c>
      <c r="C1157" s="2">
        <f>RSI!I1157</f>
        <v>51.249990359453747</v>
      </c>
      <c r="D1157" s="2">
        <f>MACD!E1157</f>
        <v>1.6121201445711941E-2</v>
      </c>
      <c r="E1157" s="2">
        <f>MACD!F1157</f>
        <v>4.2694311123344974E-3</v>
      </c>
      <c r="F1157" s="2">
        <f>'Moving Avg'!D1157</f>
        <v>1.5011399999999999</v>
      </c>
      <c r="G1157" s="2">
        <f>'Moving Avg'!F1157</f>
        <v>1.5146099999999998</v>
      </c>
      <c r="H1157" s="2">
        <f>'Moving Avg'!G1157</f>
        <v>1.4853319999999997</v>
      </c>
      <c r="I1157" s="2">
        <f>'Moving Avg'!H1157</f>
        <v>1.5012334999999979</v>
      </c>
      <c r="J1157" s="6" t="str">
        <f>OBV!F1157</f>
        <v>BEARISH</v>
      </c>
      <c r="K1157" s="6" t="str">
        <f>OBV!G1157</f>
        <v>NEUTRAL</v>
      </c>
      <c r="L1157" s="6" t="str">
        <f>OBV!H1157</f>
        <v>BEARISH DIVERGENCE</v>
      </c>
      <c r="M1157" s="8">
        <f t="shared" si="180"/>
        <v>25</v>
      </c>
      <c r="N1157" s="8">
        <f t="shared" si="181"/>
        <v>0</v>
      </c>
      <c r="O1157" s="8">
        <f t="shared" si="182"/>
        <v>0</v>
      </c>
      <c r="P1157" s="8">
        <f t="shared" si="183"/>
        <v>16.5</v>
      </c>
      <c r="Q1157" s="9">
        <f t="shared" si="184"/>
        <v>11.225</v>
      </c>
      <c r="R1157" s="9">
        <f t="shared" si="185"/>
        <v>9.125</v>
      </c>
      <c r="S1157" s="9">
        <f t="shared" si="186"/>
        <v>11.175000000000001</v>
      </c>
      <c r="T1157" s="9">
        <f t="shared" si="187"/>
        <v>10.375</v>
      </c>
      <c r="U1157" s="8">
        <f t="shared" si="188"/>
        <v>10.508333333333335</v>
      </c>
      <c r="V1157" s="8">
        <f t="shared" si="189"/>
        <v>10.475000000000001</v>
      </c>
    </row>
    <row r="1158" spans="1:22" ht="13.5" x14ac:dyDescent="0.25">
      <c r="A1158" s="3">
        <f>RSI!A1158</f>
        <v>43698</v>
      </c>
      <c r="B1158" s="2">
        <f>RSI!B1158</f>
        <v>1.5129999999999999</v>
      </c>
      <c r="C1158" s="2">
        <f>RSI!I1158</f>
        <v>52.996000118606048</v>
      </c>
      <c r="D1158" s="2">
        <f>MACD!E1158</f>
        <v>1.6517677345675663E-2</v>
      </c>
      <c r="E1158" s="2">
        <f>MACD!F1158</f>
        <v>6.7190803590027309E-3</v>
      </c>
      <c r="F1158" s="2">
        <f>'Moving Avg'!D1158</f>
        <v>1.5011399999999999</v>
      </c>
      <c r="G1158" s="2">
        <f>'Moving Avg'!F1158</f>
        <v>1.5139549999999997</v>
      </c>
      <c r="H1158" s="2">
        <f>'Moving Avg'!G1158</f>
        <v>1.4853860000000001</v>
      </c>
      <c r="I1158" s="2">
        <f>'Moving Avg'!H1158</f>
        <v>1.5006199999999976</v>
      </c>
      <c r="J1158" s="6" t="str">
        <f>OBV!F1158</f>
        <v>BULLISH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0</v>
      </c>
      <c r="O1158" s="8">
        <f t="shared" si="182"/>
        <v>50</v>
      </c>
      <c r="P1158" s="8">
        <f t="shared" si="183"/>
        <v>49.5</v>
      </c>
      <c r="Q1158" s="9">
        <f t="shared" si="184"/>
        <v>23.675000000000001</v>
      </c>
      <c r="R1158" s="9">
        <f t="shared" si="185"/>
        <v>34.875</v>
      </c>
      <c r="S1158" s="9">
        <f t="shared" si="186"/>
        <v>38.525000000000006</v>
      </c>
      <c r="T1158" s="9">
        <f t="shared" si="187"/>
        <v>31.125</v>
      </c>
      <c r="U1158" s="8">
        <f t="shared" si="188"/>
        <v>32.358333333333334</v>
      </c>
      <c r="V1158" s="8">
        <f t="shared" si="189"/>
        <v>32.049999999999997</v>
      </c>
    </row>
    <row r="1159" spans="1:22" ht="13.5" x14ac:dyDescent="0.25">
      <c r="A1159" s="3">
        <f>RSI!A1159</f>
        <v>43699</v>
      </c>
      <c r="B1159" s="2">
        <f>RSI!B1159</f>
        <v>1.5129999999999999</v>
      </c>
      <c r="C1159" s="2">
        <f>RSI!I1159</f>
        <v>52.996000118606048</v>
      </c>
      <c r="D1159" s="2">
        <f>MACD!E1159</f>
        <v>1.4773974106665255E-2</v>
      </c>
      <c r="E1159" s="2">
        <f>MACD!F1159</f>
        <v>8.3300591085352371E-3</v>
      </c>
      <c r="F1159" s="2">
        <f>'Moving Avg'!D1159</f>
        <v>1.5090399999999999</v>
      </c>
      <c r="G1159" s="2">
        <f>'Moving Avg'!F1159</f>
        <v>1.5136299999999998</v>
      </c>
      <c r="H1159" s="2">
        <f>'Moving Avg'!G1159</f>
        <v>1.4854399999999999</v>
      </c>
      <c r="I1159" s="2">
        <f>'Moving Avg'!H1159</f>
        <v>1.4998184999999975</v>
      </c>
      <c r="J1159" s="6" t="str">
        <f>OBV!F1159</f>
        <v>BULLISH</v>
      </c>
      <c r="K1159" s="6" t="str">
        <f>OBV!G1159</f>
        <v>NEUTRAL</v>
      </c>
      <c r="L1159" s="6" t="str">
        <f>OBV!H1159</f>
        <v>CONFIRMED BULLISH</v>
      </c>
      <c r="M1159" s="8">
        <f t="shared" si="180"/>
        <v>25</v>
      </c>
      <c r="N1159" s="8">
        <f t="shared" si="181"/>
        <v>0</v>
      </c>
      <c r="O1159" s="8">
        <f t="shared" si="182"/>
        <v>50</v>
      </c>
      <c r="P1159" s="8">
        <f t="shared" si="183"/>
        <v>83.5</v>
      </c>
      <c r="Q1159" s="9">
        <f t="shared" si="184"/>
        <v>28.774999999999999</v>
      </c>
      <c r="R1159" s="9">
        <f t="shared" si="185"/>
        <v>43.375</v>
      </c>
      <c r="S1159" s="9">
        <f t="shared" si="186"/>
        <v>53.825000000000003</v>
      </c>
      <c r="T1159" s="9">
        <f t="shared" si="187"/>
        <v>39.625</v>
      </c>
      <c r="U1159" s="8">
        <f t="shared" si="188"/>
        <v>41.991666666666667</v>
      </c>
      <c r="V1159" s="8">
        <f t="shared" si="189"/>
        <v>41.400000000000006</v>
      </c>
    </row>
    <row r="1160" spans="1:22" ht="13.5" x14ac:dyDescent="0.25">
      <c r="A1160" s="3">
        <f>RSI!A1160</f>
        <v>43700</v>
      </c>
      <c r="B1160" s="2">
        <f>RSI!B1160</f>
        <v>1.5129999999999999</v>
      </c>
      <c r="C1160" s="2">
        <f>RSI!I1160</f>
        <v>52.996000118606048</v>
      </c>
      <c r="D1160" s="2">
        <f>MACD!E1160</f>
        <v>9.1933066218945481E-3</v>
      </c>
      <c r="E1160" s="2">
        <f>MACD!F1160</f>
        <v>8.5027086112071E-3</v>
      </c>
      <c r="F1160" s="2">
        <f>'Moving Avg'!D1160</f>
        <v>1.5103599999999999</v>
      </c>
      <c r="G1160" s="2">
        <f>'Moving Avg'!F1160</f>
        <v>1.5129749999999997</v>
      </c>
      <c r="H1160" s="2">
        <f>'Moving Avg'!G1160</f>
        <v>1.4863699999999997</v>
      </c>
      <c r="I1160" s="2">
        <f>'Moving Avg'!H1160</f>
        <v>1.4987664999999977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0</v>
      </c>
      <c r="O1160" s="8">
        <f t="shared" si="182"/>
        <v>50</v>
      </c>
      <c r="P1160" s="8">
        <f t="shared" si="183"/>
        <v>83.5</v>
      </c>
      <c r="Q1160" s="9">
        <f t="shared" si="184"/>
        <v>28.774999999999999</v>
      </c>
      <c r="R1160" s="9">
        <f t="shared" si="185"/>
        <v>43.375</v>
      </c>
      <c r="S1160" s="9">
        <f t="shared" si="186"/>
        <v>53.825000000000003</v>
      </c>
      <c r="T1160" s="9">
        <f t="shared" si="187"/>
        <v>39.625</v>
      </c>
      <c r="U1160" s="8">
        <f t="shared" si="188"/>
        <v>41.991666666666667</v>
      </c>
      <c r="V1160" s="8">
        <f t="shared" si="189"/>
        <v>41.400000000000006</v>
      </c>
    </row>
    <row r="1161" spans="1:22" ht="13.5" x14ac:dyDescent="0.25">
      <c r="A1161" s="3">
        <f>RSI!A1161</f>
        <v>43703</v>
      </c>
      <c r="B1161" s="2">
        <f>RSI!B1161</f>
        <v>1.5129999999999999</v>
      </c>
      <c r="C1161" s="2">
        <f>RSI!I1161</f>
        <v>52.996000118606048</v>
      </c>
      <c r="D1161" s="2">
        <f>MACD!E1161</f>
        <v>6.4318912805851891E-3</v>
      </c>
      <c r="E1161" s="2">
        <f>MACD!F1161</f>
        <v>8.0885451450827192E-3</v>
      </c>
      <c r="F1161" s="2">
        <f>'Moving Avg'!D1161</f>
        <v>1.5116799999999999</v>
      </c>
      <c r="G1161" s="2">
        <f>'Moving Avg'!F1161</f>
        <v>1.5123199999999994</v>
      </c>
      <c r="H1161" s="2">
        <f>'Moving Avg'!G1161</f>
        <v>1.4876760000000002</v>
      </c>
      <c r="I1161" s="2">
        <f>'Moving Avg'!H1161</f>
        <v>1.4975889999999976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45</v>
      </c>
      <c r="O1161" s="8">
        <f t="shared" si="182"/>
        <v>50</v>
      </c>
      <c r="P1161" s="8">
        <f t="shared" si="183"/>
        <v>83.5</v>
      </c>
      <c r="Q1161" s="9">
        <f t="shared" si="184"/>
        <v>44.524999999999999</v>
      </c>
      <c r="R1161" s="9">
        <f t="shared" si="185"/>
        <v>52.375</v>
      </c>
      <c r="S1161" s="9">
        <f t="shared" si="186"/>
        <v>60.575000000000003</v>
      </c>
      <c r="T1161" s="9">
        <f t="shared" si="187"/>
        <v>50.875</v>
      </c>
      <c r="U1161" s="8">
        <f t="shared" si="188"/>
        <v>52.491666666666674</v>
      </c>
      <c r="V1161" s="8">
        <f t="shared" si="189"/>
        <v>52.087500000000006</v>
      </c>
    </row>
    <row r="1162" spans="1:22" ht="13.5" x14ac:dyDescent="0.25">
      <c r="A1162" s="3">
        <f>RSI!A1162</f>
        <v>43704</v>
      </c>
      <c r="B1162" s="2">
        <f>RSI!B1162</f>
        <v>1.4735</v>
      </c>
      <c r="C1162" s="2">
        <f>RSI!I1162</f>
        <v>41.135974130814297</v>
      </c>
      <c r="D1162" s="2">
        <f>MACD!E1162</f>
        <v>4.9552052863333085E-3</v>
      </c>
      <c r="E1162" s="2">
        <f>MACD!F1162</f>
        <v>7.4618771733328372E-3</v>
      </c>
      <c r="F1162" s="2">
        <f>'Moving Avg'!D1162</f>
        <v>1.5050999999999999</v>
      </c>
      <c r="G1162" s="2">
        <f>'Moving Avg'!F1162</f>
        <v>1.5096899999999995</v>
      </c>
      <c r="H1162" s="2">
        <f>'Moving Avg'!G1162</f>
        <v>1.4876920000000005</v>
      </c>
      <c r="I1162" s="2">
        <f>'Moving Avg'!H1162</f>
        <v>1.4961199999999977</v>
      </c>
      <c r="J1162" s="6" t="str">
        <f>OBV!F1162</f>
        <v>BEARISH</v>
      </c>
      <c r="K1162" s="6" t="str">
        <f>OBV!G1162</f>
        <v>STRONG</v>
      </c>
      <c r="L1162" s="6" t="str">
        <f>OBV!H1162</f>
        <v>CONFIRMED BEARISH</v>
      </c>
      <c r="M1162" s="8">
        <f t="shared" si="180"/>
        <v>25</v>
      </c>
      <c r="N1162" s="8">
        <f t="shared" si="181"/>
        <v>45</v>
      </c>
      <c r="O1162" s="8">
        <f t="shared" si="182"/>
        <v>50</v>
      </c>
      <c r="P1162" s="8">
        <f t="shared" si="183"/>
        <v>33</v>
      </c>
      <c r="Q1162" s="9">
        <f t="shared" si="184"/>
        <v>36.950000000000003</v>
      </c>
      <c r="R1162" s="9">
        <f t="shared" si="185"/>
        <v>39.75</v>
      </c>
      <c r="S1162" s="9">
        <f t="shared" si="186"/>
        <v>37.85</v>
      </c>
      <c r="T1162" s="9">
        <f t="shared" si="187"/>
        <v>38.25</v>
      </c>
      <c r="U1162" s="8">
        <f t="shared" si="188"/>
        <v>38.183333333333337</v>
      </c>
      <c r="V1162" s="8">
        <f t="shared" si="189"/>
        <v>38.200000000000003</v>
      </c>
    </row>
    <row r="1163" spans="1:22" ht="13.5" x14ac:dyDescent="0.25">
      <c r="A1163" s="3">
        <f>RSI!A1163</f>
        <v>43705</v>
      </c>
      <c r="B1163" s="2">
        <f>RSI!B1163</f>
        <v>1.4998</v>
      </c>
      <c r="C1163" s="2">
        <f>RSI!I1163</f>
        <v>49.275573509079813</v>
      </c>
      <c r="D1163" s="2">
        <f>MACD!E1163</f>
        <v>5.9902210425597513E-3</v>
      </c>
      <c r="E1163" s="2">
        <f>MACD!F1163</f>
        <v>7.1675459471782204E-3</v>
      </c>
      <c r="F1163" s="2">
        <f>'Moving Avg'!D1163</f>
        <v>1.5024599999999999</v>
      </c>
      <c r="G1163" s="2">
        <f>'Moving Avg'!F1163</f>
        <v>1.5080449999999996</v>
      </c>
      <c r="H1163" s="2">
        <f>'Moving Avg'!G1163</f>
        <v>1.4884840000000004</v>
      </c>
      <c r="I1163" s="2">
        <f>'Moving Avg'!H1163</f>
        <v>1.4949389999999974</v>
      </c>
      <c r="J1163" s="6" t="str">
        <f>OBV!F1163</f>
        <v>BEARISH</v>
      </c>
      <c r="K1163" s="6" t="str">
        <f>OBV!G1163</f>
        <v>STRONG</v>
      </c>
      <c r="L1163" s="6" t="str">
        <f>OBV!H1163</f>
        <v>CONFIRMED BEARISH</v>
      </c>
      <c r="M1163" s="8">
        <f t="shared" si="180"/>
        <v>25</v>
      </c>
      <c r="N1163" s="8">
        <f t="shared" si="181"/>
        <v>45</v>
      </c>
      <c r="O1163" s="8">
        <f t="shared" si="182"/>
        <v>50</v>
      </c>
      <c r="P1163" s="8">
        <f t="shared" si="183"/>
        <v>33</v>
      </c>
      <c r="Q1163" s="9">
        <f t="shared" si="184"/>
        <v>36.950000000000003</v>
      </c>
      <c r="R1163" s="9">
        <f t="shared" si="185"/>
        <v>39.75</v>
      </c>
      <c r="S1163" s="9">
        <f t="shared" si="186"/>
        <v>37.85</v>
      </c>
      <c r="T1163" s="9">
        <f t="shared" si="187"/>
        <v>38.25</v>
      </c>
      <c r="U1163" s="8">
        <f t="shared" si="188"/>
        <v>38.183333333333337</v>
      </c>
      <c r="V1163" s="8">
        <f t="shared" si="189"/>
        <v>38.200000000000003</v>
      </c>
    </row>
    <row r="1164" spans="1:22" ht="13.5" x14ac:dyDescent="0.25">
      <c r="A1164" s="3">
        <f>RSI!A1164</f>
        <v>43706</v>
      </c>
      <c r="B1164" s="2">
        <f>RSI!B1164</f>
        <v>1.4998</v>
      </c>
      <c r="C1164" s="2">
        <f>RSI!I1164</f>
        <v>49.275573509079813</v>
      </c>
      <c r="D1164" s="2">
        <f>MACD!E1164</f>
        <v>8.0637046931752998E-4</v>
      </c>
      <c r="E1164" s="2">
        <f>MACD!F1164</f>
        <v>5.8953108516060825E-3</v>
      </c>
      <c r="F1164" s="2">
        <f>'Moving Avg'!D1164</f>
        <v>1.4998200000000002</v>
      </c>
      <c r="G1164" s="2">
        <f>'Moving Avg'!F1164</f>
        <v>1.5063999999999997</v>
      </c>
      <c r="H1164" s="2">
        <f>'Moving Avg'!G1164</f>
        <v>1.4900279999999997</v>
      </c>
      <c r="I1164" s="2">
        <f>'Moving Avg'!H1164</f>
        <v>1.4941339999999974</v>
      </c>
      <c r="J1164" s="6" t="str">
        <f>OBV!F1164</f>
        <v>BEARISH</v>
      </c>
      <c r="K1164" s="6" t="str">
        <f>OBV!G1164</f>
        <v>STRONG</v>
      </c>
      <c r="L1164" s="6" t="str">
        <f>OBV!H1164</f>
        <v>CONFIRMED BEARISH</v>
      </c>
      <c r="M1164" s="8">
        <f t="shared" si="180"/>
        <v>25</v>
      </c>
      <c r="N1164" s="8">
        <f t="shared" si="181"/>
        <v>45</v>
      </c>
      <c r="O1164" s="8">
        <f t="shared" si="182"/>
        <v>50</v>
      </c>
      <c r="P1164" s="8">
        <f t="shared" si="183"/>
        <v>33</v>
      </c>
      <c r="Q1164" s="9">
        <f t="shared" si="184"/>
        <v>36.950000000000003</v>
      </c>
      <c r="R1164" s="9">
        <f t="shared" si="185"/>
        <v>39.75</v>
      </c>
      <c r="S1164" s="9">
        <f t="shared" si="186"/>
        <v>37.85</v>
      </c>
      <c r="T1164" s="9">
        <f t="shared" si="187"/>
        <v>38.25</v>
      </c>
      <c r="U1164" s="8">
        <f t="shared" si="188"/>
        <v>38.183333333333337</v>
      </c>
      <c r="V1164" s="8">
        <f t="shared" si="189"/>
        <v>38.200000000000003</v>
      </c>
    </row>
    <row r="1165" spans="1:22" ht="13.5" x14ac:dyDescent="0.25">
      <c r="A1165" s="3">
        <f>RSI!A1165</f>
        <v>43707</v>
      </c>
      <c r="B1165" s="2">
        <f>RSI!B1165</f>
        <v>1.4735</v>
      </c>
      <c r="C1165" s="2">
        <f>RSI!I1165</f>
        <v>42.465407059511747</v>
      </c>
      <c r="D1165" s="2">
        <f>MACD!E1165</f>
        <v>3.4457311829390047E-3</v>
      </c>
      <c r="E1165" s="2">
        <f>MACD!F1165</f>
        <v>5.4053949178726676E-3</v>
      </c>
      <c r="F1165" s="2">
        <f>'Moving Avg'!D1165</f>
        <v>1.4919199999999999</v>
      </c>
      <c r="G1165" s="2">
        <f>'Moving Avg'!F1165</f>
        <v>1.5034399999999999</v>
      </c>
      <c r="H1165" s="2">
        <f>'Moving Avg'!G1165</f>
        <v>1.4910459999999999</v>
      </c>
      <c r="I1165" s="2">
        <f>'Moving Avg'!H1165</f>
        <v>1.4930724999999976</v>
      </c>
      <c r="J1165" s="6" t="str">
        <f>OBV!F1165</f>
        <v>BEARISH</v>
      </c>
      <c r="K1165" s="6" t="str">
        <f>OBV!G1165</f>
        <v>STRONG</v>
      </c>
      <c r="L1165" s="6" t="str">
        <f>OBV!H1165</f>
        <v>CONFIRMED BEARISH</v>
      </c>
      <c r="M1165" s="8">
        <f t="shared" si="180"/>
        <v>25</v>
      </c>
      <c r="N1165" s="8">
        <f t="shared" si="181"/>
        <v>45</v>
      </c>
      <c r="O1165" s="8">
        <f t="shared" si="182"/>
        <v>0</v>
      </c>
      <c r="P1165" s="8">
        <f t="shared" si="183"/>
        <v>33</v>
      </c>
      <c r="Q1165" s="9">
        <f t="shared" si="184"/>
        <v>29.45</v>
      </c>
      <c r="R1165" s="9">
        <f t="shared" si="185"/>
        <v>22.25</v>
      </c>
      <c r="S1165" s="9">
        <f t="shared" si="186"/>
        <v>25.35</v>
      </c>
      <c r="T1165" s="9">
        <f t="shared" si="187"/>
        <v>25.75</v>
      </c>
      <c r="U1165" s="8">
        <f t="shared" si="188"/>
        <v>25.683333333333337</v>
      </c>
      <c r="V1165" s="8">
        <f t="shared" si="189"/>
        <v>25.700000000000003</v>
      </c>
    </row>
    <row r="1166" spans="1:22" ht="13.5" x14ac:dyDescent="0.25">
      <c r="A1166" s="3">
        <f>RSI!A1166</f>
        <v>43710</v>
      </c>
      <c r="B1166" s="2">
        <f>RSI!B1166</f>
        <v>1.4735</v>
      </c>
      <c r="C1166" s="2">
        <f>RSI!I1166</f>
        <v>42.46540705951174</v>
      </c>
      <c r="D1166" s="2">
        <f>MACD!E1166</f>
        <v>5.8492675690191565E-3</v>
      </c>
      <c r="E1166" s="2">
        <f>MACD!F1166</f>
        <v>5.4941694481019654E-3</v>
      </c>
      <c r="F1166" s="2">
        <f>'Moving Avg'!D1166</f>
        <v>1.4840199999999999</v>
      </c>
      <c r="G1166" s="2">
        <f>'Moving Avg'!F1166</f>
        <v>1.50081</v>
      </c>
      <c r="H1166" s="2">
        <f>'Moving Avg'!G1166</f>
        <v>1.4919379999999998</v>
      </c>
      <c r="I1166" s="2">
        <f>'Moving Avg'!H1166</f>
        <v>1.4922304999999978</v>
      </c>
      <c r="J1166" s="6" t="str">
        <f>OBV!F1166</f>
        <v>BEARISH</v>
      </c>
      <c r="K1166" s="6" t="str">
        <f>OBV!G1166</f>
        <v>STRONG</v>
      </c>
      <c r="L1166" s="6" t="str">
        <f>OBV!H1166</f>
        <v>CONFIRMED BEARISH</v>
      </c>
      <c r="M1166" s="8">
        <f t="shared" si="180"/>
        <v>25</v>
      </c>
      <c r="N1166" s="8">
        <f t="shared" si="181"/>
        <v>0</v>
      </c>
      <c r="O1166" s="8">
        <f t="shared" si="182"/>
        <v>0</v>
      </c>
      <c r="P1166" s="8">
        <f t="shared" si="183"/>
        <v>33</v>
      </c>
      <c r="Q1166" s="9">
        <f t="shared" si="184"/>
        <v>13.7</v>
      </c>
      <c r="R1166" s="9">
        <f t="shared" si="185"/>
        <v>13.25</v>
      </c>
      <c r="S1166" s="9">
        <f t="shared" si="186"/>
        <v>18.600000000000001</v>
      </c>
      <c r="T1166" s="9">
        <f t="shared" si="187"/>
        <v>14.5</v>
      </c>
      <c r="U1166" s="8">
        <f t="shared" si="188"/>
        <v>15.183333333333332</v>
      </c>
      <c r="V1166" s="8">
        <f t="shared" si="189"/>
        <v>15.012499999999999</v>
      </c>
    </row>
    <row r="1167" spans="1:22" ht="13.5" x14ac:dyDescent="0.25">
      <c r="A1167" s="3">
        <f>RSI!A1167</f>
        <v>43711</v>
      </c>
      <c r="B1167" s="2">
        <f>RSI!B1167</f>
        <v>1.4998</v>
      </c>
      <c r="C1167" s="2">
        <f>RSI!I1167</f>
        <v>50.413435713749962</v>
      </c>
      <c r="D1167" s="2">
        <f>MACD!E1167</f>
        <v>6.0925024291216268E-3</v>
      </c>
      <c r="E1167" s="2">
        <f>MACD!F1167</f>
        <v>5.613836044305898E-3</v>
      </c>
      <c r="F1167" s="2">
        <f>'Moving Avg'!D1167</f>
        <v>1.4892800000000002</v>
      </c>
      <c r="G1167" s="2">
        <f>'Moving Avg'!F1167</f>
        <v>1.499495</v>
      </c>
      <c r="H1167" s="2">
        <f>'Moving Avg'!G1167</f>
        <v>1.4929799999999995</v>
      </c>
      <c r="I1167" s="2">
        <f>'Moving Avg'!H1167</f>
        <v>1.4917389999999977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  <c r="M1167" s="8">
        <f t="shared" si="180"/>
        <v>25</v>
      </c>
      <c r="N1167" s="8">
        <f t="shared" si="181"/>
        <v>0</v>
      </c>
      <c r="O1167" s="8">
        <f t="shared" si="182"/>
        <v>0</v>
      </c>
      <c r="P1167" s="8">
        <f t="shared" si="183"/>
        <v>16.5</v>
      </c>
      <c r="Q1167" s="9">
        <f t="shared" si="184"/>
        <v>11.225</v>
      </c>
      <c r="R1167" s="9">
        <f t="shared" si="185"/>
        <v>9.125</v>
      </c>
      <c r="S1167" s="9">
        <f t="shared" si="186"/>
        <v>11.175000000000001</v>
      </c>
      <c r="T1167" s="9">
        <f t="shared" si="187"/>
        <v>10.375</v>
      </c>
      <c r="U1167" s="8">
        <f t="shared" si="188"/>
        <v>10.508333333333335</v>
      </c>
      <c r="V1167" s="8">
        <f t="shared" si="189"/>
        <v>10.475000000000001</v>
      </c>
    </row>
    <row r="1168" spans="1:22" ht="13.5" x14ac:dyDescent="0.25">
      <c r="A1168" s="3">
        <f>RSI!A1168</f>
        <v>43712</v>
      </c>
      <c r="B1168" s="2">
        <f>RSI!B1168</f>
        <v>1.5327</v>
      </c>
      <c r="C1168" s="2">
        <f>RSI!I1168</f>
        <v>58.193739197712176</v>
      </c>
      <c r="D1168" s="2">
        <f>MACD!E1168</f>
        <v>4.8672020781579395E-3</v>
      </c>
      <c r="E1168" s="2">
        <f>MACD!F1168</f>
        <v>5.4645092510763067E-3</v>
      </c>
      <c r="F1168" s="2">
        <f>'Moving Avg'!D1168</f>
        <v>1.49586</v>
      </c>
      <c r="G1168" s="2">
        <f>'Moving Avg'!F1168</f>
        <v>1.499825</v>
      </c>
      <c r="H1168" s="2">
        <f>'Moving Avg'!G1168</f>
        <v>1.4940539999999995</v>
      </c>
      <c r="I1168" s="2">
        <f>'Moving Avg'!H1168</f>
        <v>1.4911929999999975</v>
      </c>
      <c r="J1168" s="6" t="str">
        <f>OBV!F1168</f>
        <v>BULLISH</v>
      </c>
      <c r="K1168" s="6" t="str">
        <f>OBV!G1168</f>
        <v>WEAK</v>
      </c>
      <c r="L1168" s="6" t="str">
        <f>OBV!H1168</f>
        <v>CONFIRMED BULLISH</v>
      </c>
      <c r="M1168" s="8">
        <f t="shared" si="180"/>
        <v>25</v>
      </c>
      <c r="N1168" s="8">
        <f t="shared" si="181"/>
        <v>45</v>
      </c>
      <c r="O1168" s="8">
        <f t="shared" si="182"/>
        <v>50</v>
      </c>
      <c r="P1168" s="8">
        <f t="shared" si="183"/>
        <v>67</v>
      </c>
      <c r="Q1168" s="9">
        <f t="shared" si="184"/>
        <v>42.05</v>
      </c>
      <c r="R1168" s="9">
        <f t="shared" si="185"/>
        <v>48.25</v>
      </c>
      <c r="S1168" s="9">
        <f t="shared" si="186"/>
        <v>53.150000000000006</v>
      </c>
      <c r="T1168" s="9">
        <f t="shared" si="187"/>
        <v>46.75</v>
      </c>
      <c r="U1168" s="8">
        <f t="shared" si="188"/>
        <v>47.816666666666663</v>
      </c>
      <c r="V1168" s="8">
        <f t="shared" si="189"/>
        <v>47.55</v>
      </c>
    </row>
    <row r="1169" spans="1:22" ht="13.5" x14ac:dyDescent="0.25">
      <c r="A1169" s="3">
        <f>RSI!A1169</f>
        <v>43713</v>
      </c>
      <c r="B1169" s="2">
        <f>RSI!B1169</f>
        <v>1.5261</v>
      </c>
      <c r="C1169" s="2">
        <f>RSI!I1169</f>
        <v>56.285801898996276</v>
      </c>
      <c r="D1169" s="2">
        <f>MACD!E1169</f>
        <v>4.1161296997314079E-3</v>
      </c>
      <c r="E1169" s="2">
        <f>MACD!F1169</f>
        <v>5.1948333408073271E-3</v>
      </c>
      <c r="F1169" s="2">
        <f>'Moving Avg'!D1169</f>
        <v>1.5011199999999998</v>
      </c>
      <c r="G1169" s="2">
        <f>'Moving Avg'!F1169</f>
        <v>1.50048</v>
      </c>
      <c r="H1169" s="2">
        <f>'Moving Avg'!G1169</f>
        <v>1.4944939999999993</v>
      </c>
      <c r="I1169" s="2">
        <f>'Moving Avg'!H1169</f>
        <v>1.4907389999999978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45</v>
      </c>
      <c r="O1169" s="8">
        <f t="shared" si="182"/>
        <v>50</v>
      </c>
      <c r="P1169" s="8">
        <f t="shared" si="183"/>
        <v>83.5</v>
      </c>
      <c r="Q1169" s="9">
        <f t="shared" si="184"/>
        <v>44.524999999999999</v>
      </c>
      <c r="R1169" s="9">
        <f t="shared" si="185"/>
        <v>52.375</v>
      </c>
      <c r="S1169" s="9">
        <f t="shared" si="186"/>
        <v>60.575000000000003</v>
      </c>
      <c r="T1169" s="9">
        <f t="shared" si="187"/>
        <v>50.875</v>
      </c>
      <c r="U1169" s="8">
        <f t="shared" si="188"/>
        <v>52.491666666666674</v>
      </c>
      <c r="V1169" s="8">
        <f t="shared" si="189"/>
        <v>52.087500000000006</v>
      </c>
    </row>
    <row r="1170" spans="1:22" ht="13.5" x14ac:dyDescent="0.25">
      <c r="A1170" s="3">
        <f>RSI!A1170</f>
        <v>43714</v>
      </c>
      <c r="B1170" s="2">
        <f>RSI!B1170</f>
        <v>1.4866999999999999</v>
      </c>
      <c r="C1170" s="2">
        <f>RSI!I1170</f>
        <v>46.487310317879903</v>
      </c>
      <c r="D1170" s="2">
        <f>MACD!E1170</f>
        <v>6.2500059878618508E-3</v>
      </c>
      <c r="E1170" s="2">
        <f>MACD!F1170</f>
        <v>5.4058678702182325E-3</v>
      </c>
      <c r="F1170" s="2">
        <f>'Moving Avg'!D1170</f>
        <v>1.50376</v>
      </c>
      <c r="G1170" s="2">
        <f>'Moving Avg'!F1170</f>
        <v>1.50048</v>
      </c>
      <c r="H1170" s="2">
        <f>'Moving Avg'!G1170</f>
        <v>1.4951499999999995</v>
      </c>
      <c r="I1170" s="2">
        <f>'Moving Avg'!H1170</f>
        <v>1.4899629999999979</v>
      </c>
      <c r="J1170" s="6" t="str">
        <f>OBV!F1170</f>
        <v>BULLISH</v>
      </c>
      <c r="K1170" s="6" t="str">
        <f>OBV!G1170</f>
        <v>WEAK</v>
      </c>
      <c r="L1170" s="6" t="str">
        <f>OBV!H1170</f>
        <v>CONFIRMED BULLISH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67</v>
      </c>
      <c r="Q1170" s="9">
        <f t="shared" si="184"/>
        <v>26.299999999999997</v>
      </c>
      <c r="R1170" s="9">
        <f t="shared" si="185"/>
        <v>39.25</v>
      </c>
      <c r="S1170" s="9">
        <f t="shared" si="186"/>
        <v>46.400000000000006</v>
      </c>
      <c r="T1170" s="9">
        <f t="shared" si="187"/>
        <v>35.5</v>
      </c>
      <c r="U1170" s="8">
        <f t="shared" si="188"/>
        <v>37.31666666666667</v>
      </c>
      <c r="V1170" s="8">
        <f t="shared" si="189"/>
        <v>36.862499999999997</v>
      </c>
    </row>
    <row r="1171" spans="1:22" ht="13.5" x14ac:dyDescent="0.25">
      <c r="A1171" s="3">
        <f>RSI!A1171</f>
        <v>43717</v>
      </c>
      <c r="B1171" s="2">
        <f>RSI!B1171</f>
        <v>1.4735</v>
      </c>
      <c r="C1171" s="2">
        <f>RSI!I1171</f>
        <v>43.74003678212982</v>
      </c>
      <c r="D1171" s="2">
        <f>MACD!E1171</f>
        <v>9.1281141225751927E-3</v>
      </c>
      <c r="E1171" s="2">
        <f>MACD!F1171</f>
        <v>6.1503171206896247E-3</v>
      </c>
      <c r="F1171" s="2">
        <f>'Moving Avg'!D1171</f>
        <v>1.5037600000000002</v>
      </c>
      <c r="G1171" s="2">
        <f>'Moving Avg'!F1171</f>
        <v>1.4991650000000001</v>
      </c>
      <c r="H1171" s="2">
        <f>'Moving Avg'!G1171</f>
        <v>1.4947899999999996</v>
      </c>
      <c r="I1171" s="2">
        <f>'Moving Avg'!H1171</f>
        <v>1.4891209999999979</v>
      </c>
      <c r="J1171" s="6" t="str">
        <f>OBV!F1171</f>
        <v>BEARISH</v>
      </c>
      <c r="K1171" s="6" t="str">
        <f>OBV!G1171</f>
        <v>STRONG</v>
      </c>
      <c r="L1171" s="6" t="str">
        <f>OBV!H1171</f>
        <v>NEUTRAL</v>
      </c>
      <c r="M1171" s="8">
        <f t="shared" si="180"/>
        <v>25</v>
      </c>
      <c r="N1171" s="8">
        <f t="shared" si="181"/>
        <v>0</v>
      </c>
      <c r="O1171" s="8">
        <f t="shared" si="182"/>
        <v>50</v>
      </c>
      <c r="P1171" s="8">
        <f t="shared" si="183"/>
        <v>33</v>
      </c>
      <c r="Q1171" s="9">
        <f t="shared" si="184"/>
        <v>21.2</v>
      </c>
      <c r="R1171" s="9">
        <f t="shared" si="185"/>
        <v>30.75</v>
      </c>
      <c r="S1171" s="9">
        <f t="shared" si="186"/>
        <v>31.1</v>
      </c>
      <c r="T1171" s="9">
        <f t="shared" si="187"/>
        <v>27</v>
      </c>
      <c r="U1171" s="8">
        <f t="shared" si="188"/>
        <v>27.683333333333337</v>
      </c>
      <c r="V1171" s="8">
        <f t="shared" si="189"/>
        <v>27.512500000000003</v>
      </c>
    </row>
    <row r="1172" spans="1:22" ht="13.5" x14ac:dyDescent="0.25">
      <c r="A1172" s="3">
        <f>RSI!A1172</f>
        <v>43718</v>
      </c>
      <c r="B1172" s="2">
        <f>RSI!B1172</f>
        <v>1.5064</v>
      </c>
      <c r="C1172" s="2">
        <f>RSI!I1172</f>
        <v>51.44251253998965</v>
      </c>
      <c r="D1172" s="2">
        <f>MACD!E1172</f>
        <v>3.2152003919652117E-3</v>
      </c>
      <c r="E1172" s="2">
        <f>MACD!F1172</f>
        <v>5.5632937749447425E-3</v>
      </c>
      <c r="F1172" s="2">
        <f>'Moving Avg'!D1172</f>
        <v>1.50508</v>
      </c>
      <c r="G1172" s="2">
        <f>'Moving Avg'!F1172</f>
        <v>1.5001500000000001</v>
      </c>
      <c r="H1172" s="2">
        <f>'Moving Avg'!G1172</f>
        <v>1.4959639999999996</v>
      </c>
      <c r="I1172" s="2">
        <f>'Moving Avg'!H1172</f>
        <v>1.488662499999998</v>
      </c>
      <c r="J1172" s="6" t="str">
        <f>OBV!F1172</f>
        <v>BEARISH</v>
      </c>
      <c r="K1172" s="6" t="str">
        <f>OBV!G1172</f>
        <v>STRONG</v>
      </c>
      <c r="L1172" s="6" t="str">
        <f>OBV!H1172</f>
        <v>BEARISH DIVERGENCE</v>
      </c>
      <c r="M1172" s="8">
        <f t="shared" si="180"/>
        <v>25</v>
      </c>
      <c r="N1172" s="8">
        <f t="shared" si="181"/>
        <v>45</v>
      </c>
      <c r="O1172" s="8">
        <f t="shared" si="182"/>
        <v>50</v>
      </c>
      <c r="P1172" s="8">
        <f t="shared" si="183"/>
        <v>33</v>
      </c>
      <c r="Q1172" s="9">
        <f t="shared" si="184"/>
        <v>36.950000000000003</v>
      </c>
      <c r="R1172" s="9">
        <f t="shared" si="185"/>
        <v>39.75</v>
      </c>
      <c r="S1172" s="9">
        <f t="shared" si="186"/>
        <v>37.85</v>
      </c>
      <c r="T1172" s="9">
        <f t="shared" si="187"/>
        <v>38.25</v>
      </c>
      <c r="U1172" s="8">
        <f t="shared" si="188"/>
        <v>38.183333333333337</v>
      </c>
      <c r="V1172" s="8">
        <f t="shared" si="189"/>
        <v>38.200000000000003</v>
      </c>
    </row>
    <row r="1173" spans="1:22" ht="13.5" x14ac:dyDescent="0.25">
      <c r="A1173" s="3">
        <f>RSI!A1173</f>
        <v>43719</v>
      </c>
      <c r="B1173" s="2">
        <f>RSI!B1173</f>
        <v>1.4998</v>
      </c>
      <c r="C1173" s="2">
        <f>RSI!I1173</f>
        <v>49.964675033891695</v>
      </c>
      <c r="D1173" s="2">
        <f>MACD!E1173</f>
        <v>2.7060491740575898E-3</v>
      </c>
      <c r="E1173" s="2">
        <f>MACD!F1173</f>
        <v>4.9918448547673121E-3</v>
      </c>
      <c r="F1173" s="2">
        <f>'Moving Avg'!D1173</f>
        <v>1.4984999999999999</v>
      </c>
      <c r="G1173" s="2">
        <f>'Moving Avg'!F1173</f>
        <v>1.49949</v>
      </c>
      <c r="H1173" s="2">
        <f>'Moving Avg'!G1173</f>
        <v>1.4966299999999995</v>
      </c>
      <c r="I1173" s="2">
        <f>'Moving Avg'!H1173</f>
        <v>1.4880144999999982</v>
      </c>
      <c r="J1173" s="6" t="str">
        <f>OBV!F1173</f>
        <v>BEARISH</v>
      </c>
      <c r="K1173" s="6" t="str">
        <f>OBV!G1173</f>
        <v>STRONG</v>
      </c>
      <c r="L1173" s="6" t="str">
        <f>OBV!H1173</f>
        <v>CONFIRMED BEARISH</v>
      </c>
      <c r="M1173" s="8">
        <f t="shared" si="180"/>
        <v>25</v>
      </c>
      <c r="N1173" s="8">
        <f t="shared" si="181"/>
        <v>45</v>
      </c>
      <c r="O1173" s="8">
        <f t="shared" si="182"/>
        <v>50</v>
      </c>
      <c r="P1173" s="8">
        <f t="shared" si="183"/>
        <v>33</v>
      </c>
      <c r="Q1173" s="9">
        <f t="shared" si="184"/>
        <v>36.950000000000003</v>
      </c>
      <c r="R1173" s="9">
        <f t="shared" si="185"/>
        <v>39.75</v>
      </c>
      <c r="S1173" s="9">
        <f t="shared" si="186"/>
        <v>37.85</v>
      </c>
      <c r="T1173" s="9">
        <f t="shared" si="187"/>
        <v>38.25</v>
      </c>
      <c r="U1173" s="8">
        <f t="shared" si="188"/>
        <v>38.183333333333337</v>
      </c>
      <c r="V1173" s="8">
        <f t="shared" si="189"/>
        <v>38.200000000000003</v>
      </c>
    </row>
    <row r="1174" spans="1:22" ht="13.5" x14ac:dyDescent="0.25">
      <c r="A1174" s="3">
        <f>RSI!A1174</f>
        <v>43720</v>
      </c>
      <c r="B1174" s="2">
        <f>RSI!B1174</f>
        <v>1.4932000000000001</v>
      </c>
      <c r="C1174" s="2">
        <f>RSI!I1174</f>
        <v>48.465267094568198</v>
      </c>
      <c r="D1174" s="2">
        <f>MACD!E1174</f>
        <v>2.7651922463627354E-3</v>
      </c>
      <c r="E1174" s="2">
        <f>MACD!F1174</f>
        <v>4.5465143330863968E-3</v>
      </c>
      <c r="F1174" s="2">
        <f>'Moving Avg'!D1174</f>
        <v>1.4919199999999999</v>
      </c>
      <c r="G1174" s="2">
        <f>'Moving Avg'!F1174</f>
        <v>1.5004750000000002</v>
      </c>
      <c r="H1174" s="2">
        <f>'Moving Avg'!G1174</f>
        <v>1.4976659999999995</v>
      </c>
      <c r="I1174" s="2">
        <f>'Moving Avg'!H1174</f>
        <v>1.4875529999999983</v>
      </c>
      <c r="J1174" s="6" t="str">
        <f>OBV!F1174</f>
        <v>BEARISH</v>
      </c>
      <c r="K1174" s="6" t="str">
        <f>OBV!G1174</f>
        <v>STRONG</v>
      </c>
      <c r="L1174" s="6" t="str">
        <f>OBV!H1174</f>
        <v>CONFIRMED BEARISH</v>
      </c>
      <c r="M1174" s="8">
        <f t="shared" si="180"/>
        <v>25</v>
      </c>
      <c r="N1174" s="8">
        <f t="shared" si="181"/>
        <v>45</v>
      </c>
      <c r="O1174" s="8">
        <f t="shared" si="182"/>
        <v>50</v>
      </c>
      <c r="P1174" s="8">
        <f t="shared" si="183"/>
        <v>33</v>
      </c>
      <c r="Q1174" s="9">
        <f t="shared" si="184"/>
        <v>36.950000000000003</v>
      </c>
      <c r="R1174" s="9">
        <f t="shared" si="185"/>
        <v>39.75</v>
      </c>
      <c r="S1174" s="9">
        <f t="shared" si="186"/>
        <v>37.85</v>
      </c>
      <c r="T1174" s="9">
        <f t="shared" si="187"/>
        <v>38.25</v>
      </c>
      <c r="U1174" s="8">
        <f t="shared" si="188"/>
        <v>38.183333333333337</v>
      </c>
      <c r="V1174" s="8">
        <f t="shared" si="189"/>
        <v>38.200000000000003</v>
      </c>
    </row>
    <row r="1175" spans="1:22" ht="13.5" x14ac:dyDescent="0.25">
      <c r="A1175" s="3">
        <f>RSI!A1175</f>
        <v>43721</v>
      </c>
      <c r="B1175" s="2">
        <f>RSI!B1175</f>
        <v>1.4866999999999999</v>
      </c>
      <c r="C1175" s="2">
        <f>RSI!I1175</f>
        <v>46.970291513356813</v>
      </c>
      <c r="D1175" s="2">
        <f>MACD!E1175</f>
        <v>-7.0944144053619596E-4</v>
      </c>
      <c r="E1175" s="2">
        <f>MACD!F1175</f>
        <v>3.4953231783618785E-3</v>
      </c>
      <c r="F1175" s="2">
        <f>'Moving Avg'!D1175</f>
        <v>1.4919199999999999</v>
      </c>
      <c r="G1175" s="2">
        <f>'Moving Avg'!F1175</f>
        <v>1.49949</v>
      </c>
      <c r="H1175" s="2">
        <f>'Moving Avg'!G1175</f>
        <v>1.4979459999999998</v>
      </c>
      <c r="I1175" s="2">
        <f>'Moving Avg'!H1175</f>
        <v>1.4870899999999982</v>
      </c>
      <c r="J1175" s="6" t="str">
        <f>OBV!F1175</f>
        <v>BEARISH</v>
      </c>
      <c r="K1175" s="6" t="str">
        <f>OBV!G1175</f>
        <v>STRONG</v>
      </c>
      <c r="L1175" s="6" t="str">
        <f>OBV!H1175</f>
        <v>NEUTRAL</v>
      </c>
      <c r="M1175" s="8">
        <f t="shared" si="180"/>
        <v>25</v>
      </c>
      <c r="N1175" s="8">
        <f t="shared" si="181"/>
        <v>45</v>
      </c>
      <c r="O1175" s="8">
        <f t="shared" si="182"/>
        <v>50</v>
      </c>
      <c r="P1175" s="8">
        <f t="shared" si="183"/>
        <v>33</v>
      </c>
      <c r="Q1175" s="9">
        <f t="shared" si="184"/>
        <v>36.950000000000003</v>
      </c>
      <c r="R1175" s="9">
        <f t="shared" si="185"/>
        <v>39.75</v>
      </c>
      <c r="S1175" s="9">
        <f t="shared" si="186"/>
        <v>37.85</v>
      </c>
      <c r="T1175" s="9">
        <f t="shared" si="187"/>
        <v>38.25</v>
      </c>
      <c r="U1175" s="8">
        <f t="shared" si="188"/>
        <v>38.183333333333337</v>
      </c>
      <c r="V1175" s="8">
        <f t="shared" si="189"/>
        <v>38.200000000000003</v>
      </c>
    </row>
    <row r="1176" spans="1:22" ht="13.5" x14ac:dyDescent="0.25">
      <c r="A1176" s="3">
        <f>RSI!A1176</f>
        <v>43724</v>
      </c>
      <c r="B1176" s="2">
        <f>RSI!B1176</f>
        <v>1.5129999999999999</v>
      </c>
      <c r="C1176" s="2">
        <f>RSI!I1176</f>
        <v>53.253476956585395</v>
      </c>
      <c r="D1176" s="2">
        <f>MACD!E1176</f>
        <v>-5.5222234865048847E-3</v>
      </c>
      <c r="E1176" s="2">
        <f>MACD!F1176</f>
        <v>1.691813845388526E-3</v>
      </c>
      <c r="F1176" s="2">
        <f>'Moving Avg'!D1176</f>
        <v>1.4998199999999999</v>
      </c>
      <c r="G1176" s="2">
        <f>'Moving Avg'!F1176</f>
        <v>1.4998200000000002</v>
      </c>
      <c r="H1176" s="2">
        <f>'Moving Avg'!G1176</f>
        <v>1.4983759999999997</v>
      </c>
      <c r="I1176" s="2">
        <f>'Moving Avg'!H1176</f>
        <v>1.4868839999999983</v>
      </c>
      <c r="J1176" s="6" t="str">
        <f>OBV!F1176</f>
        <v>BEARISH</v>
      </c>
      <c r="K1176" s="6" t="str">
        <f>OBV!G1176</f>
        <v>STRONG</v>
      </c>
      <c r="L1176" s="6" t="str">
        <f>OBV!H1176</f>
        <v>BEARISH DIVERGENCE</v>
      </c>
      <c r="M1176" s="8">
        <f t="shared" si="180"/>
        <v>25</v>
      </c>
      <c r="N1176" s="8">
        <f t="shared" si="181"/>
        <v>45</v>
      </c>
      <c r="O1176" s="8">
        <f t="shared" si="182"/>
        <v>50</v>
      </c>
      <c r="P1176" s="8">
        <f t="shared" si="183"/>
        <v>33</v>
      </c>
      <c r="Q1176" s="9">
        <f t="shared" si="184"/>
        <v>36.950000000000003</v>
      </c>
      <c r="R1176" s="9">
        <f t="shared" si="185"/>
        <v>39.75</v>
      </c>
      <c r="S1176" s="9">
        <f t="shared" si="186"/>
        <v>37.85</v>
      </c>
      <c r="T1176" s="9">
        <f t="shared" si="187"/>
        <v>38.25</v>
      </c>
      <c r="U1176" s="8">
        <f t="shared" si="188"/>
        <v>38.183333333333337</v>
      </c>
      <c r="V1176" s="8">
        <f t="shared" si="189"/>
        <v>38.200000000000003</v>
      </c>
    </row>
    <row r="1177" spans="1:22" ht="13.5" x14ac:dyDescent="0.25">
      <c r="A1177" s="3">
        <f>RSI!A1177</f>
        <v>43725</v>
      </c>
      <c r="B1177" s="2">
        <f>RSI!B1177</f>
        <v>1.5064</v>
      </c>
      <c r="C1177" s="2">
        <f>RSI!I1177</f>
        <v>51.601161425108799</v>
      </c>
      <c r="D1177" s="2">
        <f>MACD!E1177</f>
        <v>-5.1450900639846697E-3</v>
      </c>
      <c r="E1177" s="2">
        <f>MACD!F1177</f>
        <v>3.2443306351388691E-4</v>
      </c>
      <c r="F1177" s="2">
        <f>'Moving Avg'!D1177</f>
        <v>1.4998200000000002</v>
      </c>
      <c r="G1177" s="2">
        <f>'Moving Avg'!F1177</f>
        <v>1.4998200000000002</v>
      </c>
      <c r="H1177" s="2">
        <f>'Moving Avg'!G1177</f>
        <v>1.4994259999999997</v>
      </c>
      <c r="I1177" s="2">
        <f>'Moving Avg'!H1177</f>
        <v>1.4865824999999984</v>
      </c>
      <c r="J1177" s="6" t="str">
        <f>OBV!F1177</f>
        <v>BEARISH</v>
      </c>
      <c r="K1177" s="6" t="str">
        <f>OBV!G1177</f>
        <v>STRONG</v>
      </c>
      <c r="L1177" s="6" t="str">
        <f>OBV!H1177</f>
        <v>NEUTRAL</v>
      </c>
      <c r="M1177" s="8">
        <f t="shared" si="180"/>
        <v>25</v>
      </c>
      <c r="N1177" s="8">
        <f t="shared" si="181"/>
        <v>45</v>
      </c>
      <c r="O1177" s="8">
        <f t="shared" si="182"/>
        <v>50</v>
      </c>
      <c r="P1177" s="8">
        <f t="shared" si="183"/>
        <v>33</v>
      </c>
      <c r="Q1177" s="9">
        <f t="shared" si="184"/>
        <v>36.950000000000003</v>
      </c>
      <c r="R1177" s="9">
        <f t="shared" si="185"/>
        <v>39.75</v>
      </c>
      <c r="S1177" s="9">
        <f t="shared" si="186"/>
        <v>37.85</v>
      </c>
      <c r="T1177" s="9">
        <f t="shared" si="187"/>
        <v>38.25</v>
      </c>
      <c r="U1177" s="8">
        <f t="shared" si="188"/>
        <v>38.183333333333337</v>
      </c>
      <c r="V1177" s="8">
        <f t="shared" si="189"/>
        <v>38.200000000000003</v>
      </c>
    </row>
    <row r="1178" spans="1:22" ht="13.5" x14ac:dyDescent="0.25">
      <c r="A1178" s="3">
        <f>RSI!A1178</f>
        <v>43726</v>
      </c>
      <c r="B1178" s="2">
        <f>RSI!B1178</f>
        <v>1.4669000000000001</v>
      </c>
      <c r="C1178" s="2">
        <f>RSI!I1178</f>
        <v>43.001745666402549</v>
      </c>
      <c r="D1178" s="2">
        <f>MACD!E1178</f>
        <v>3.1212690569526469E-3</v>
      </c>
      <c r="E1178" s="2">
        <f>MACD!F1178</f>
        <v>8.83800262201639E-4</v>
      </c>
      <c r="F1178" s="2">
        <f>'Moving Avg'!D1178</f>
        <v>1.4932399999999999</v>
      </c>
      <c r="G1178" s="2">
        <f>'Moving Avg'!F1178</f>
        <v>1.4975150000000002</v>
      </c>
      <c r="H1178" s="2">
        <f>'Moving Avg'!G1178</f>
        <v>1.4998099999999994</v>
      </c>
      <c r="I1178" s="2">
        <f>'Moving Avg'!H1178</f>
        <v>1.4861459999999989</v>
      </c>
      <c r="J1178" s="6" t="str">
        <f>OBV!F1178</f>
        <v>BEARISH</v>
      </c>
      <c r="K1178" s="6" t="str">
        <f>OBV!G1178</f>
        <v>STRONG</v>
      </c>
      <c r="L1178" s="6" t="str">
        <f>OBV!H1178</f>
        <v>CONFIRMED BEARISH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33</v>
      </c>
      <c r="Q1178" s="9">
        <f t="shared" si="184"/>
        <v>21.2</v>
      </c>
      <c r="R1178" s="9">
        <f t="shared" si="185"/>
        <v>30.75</v>
      </c>
      <c r="S1178" s="9">
        <f t="shared" si="186"/>
        <v>31.1</v>
      </c>
      <c r="T1178" s="9">
        <f t="shared" si="187"/>
        <v>27</v>
      </c>
      <c r="U1178" s="8">
        <f t="shared" si="188"/>
        <v>27.683333333333337</v>
      </c>
      <c r="V1178" s="8">
        <f t="shared" si="189"/>
        <v>27.512500000000003</v>
      </c>
    </row>
    <row r="1179" spans="1:22" ht="13.5" x14ac:dyDescent="0.25">
      <c r="A1179" s="3">
        <f>RSI!A1179</f>
        <v>43727</v>
      </c>
      <c r="B1179" s="2">
        <f>RSI!B1179</f>
        <v>1.4602999999999999</v>
      </c>
      <c r="C1179" s="2">
        <f>RSI!I1179</f>
        <v>41.749772260491284</v>
      </c>
      <c r="D1179" s="2">
        <f>MACD!E1179</f>
        <v>9.7855530513397682E-3</v>
      </c>
      <c r="E1179" s="2">
        <f>MACD!F1179</f>
        <v>2.6641508200292647E-3</v>
      </c>
      <c r="F1179" s="2">
        <f>'Moving Avg'!D1179</f>
        <v>1.4866600000000001</v>
      </c>
      <c r="G1179" s="2">
        <f>'Moving Avg'!F1179</f>
        <v>1.4948799999999998</v>
      </c>
      <c r="H1179" s="2">
        <f>'Moving Avg'!G1179</f>
        <v>1.4995619999999996</v>
      </c>
      <c r="I1179" s="2">
        <f>'Moving Avg'!H1179</f>
        <v>1.485770499999999</v>
      </c>
      <c r="J1179" s="6" t="str">
        <f>OBV!F1179</f>
        <v>BEARISH</v>
      </c>
      <c r="K1179" s="6" t="str">
        <f>OBV!G1179</f>
        <v>STRONG</v>
      </c>
      <c r="L1179" s="6" t="str">
        <f>OBV!H1179</f>
        <v>CONFIRMED BEARISH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33</v>
      </c>
      <c r="Q1179" s="9">
        <f t="shared" si="184"/>
        <v>21.2</v>
      </c>
      <c r="R1179" s="9">
        <f t="shared" si="185"/>
        <v>30.75</v>
      </c>
      <c r="S1179" s="9">
        <f t="shared" si="186"/>
        <v>31.1</v>
      </c>
      <c r="T1179" s="9">
        <f t="shared" si="187"/>
        <v>27</v>
      </c>
      <c r="U1179" s="8">
        <f t="shared" si="188"/>
        <v>27.683333333333337</v>
      </c>
      <c r="V1179" s="8">
        <f t="shared" si="189"/>
        <v>27.512500000000003</v>
      </c>
    </row>
    <row r="1180" spans="1:22" ht="13.5" x14ac:dyDescent="0.25">
      <c r="A1180" s="3">
        <f>RSI!A1180</f>
        <v>43728</v>
      </c>
      <c r="B1180" s="2">
        <f>RSI!B1180</f>
        <v>1.4538</v>
      </c>
      <c r="C1180" s="2">
        <f>RSI!I1180</f>
        <v>40.499197834211593</v>
      </c>
      <c r="D1180" s="2">
        <f>MACD!E1180</f>
        <v>1.0065142470858657E-2</v>
      </c>
      <c r="E1180" s="2">
        <f>MACD!F1180</f>
        <v>4.1443491501951431E-3</v>
      </c>
      <c r="F1180" s="2">
        <f>'Moving Avg'!D1180</f>
        <v>1.4800800000000001</v>
      </c>
      <c r="G1180" s="2">
        <f>'Moving Avg'!F1180</f>
        <v>1.4919199999999999</v>
      </c>
      <c r="H1180" s="2">
        <f>'Moving Avg'!G1180</f>
        <v>1.4999359999999999</v>
      </c>
      <c r="I1180" s="2">
        <f>'Moving Avg'!H1180</f>
        <v>1.4855504999999991</v>
      </c>
      <c r="J1180" s="6" t="str">
        <f>OBV!F1180</f>
        <v>BEARISH</v>
      </c>
      <c r="K1180" s="6" t="str">
        <f>OBV!G1180</f>
        <v>STRONG</v>
      </c>
      <c r="L1180" s="6" t="str">
        <f>OBV!H1180</f>
        <v>CONFIRMED BEARISH</v>
      </c>
      <c r="M1180" s="8">
        <f t="shared" si="180"/>
        <v>25</v>
      </c>
      <c r="N1180" s="8">
        <f t="shared" si="181"/>
        <v>0</v>
      </c>
      <c r="O1180" s="8">
        <f t="shared" si="182"/>
        <v>0</v>
      </c>
      <c r="P1180" s="8">
        <f t="shared" si="183"/>
        <v>33</v>
      </c>
      <c r="Q1180" s="9">
        <f t="shared" si="184"/>
        <v>13.7</v>
      </c>
      <c r="R1180" s="9">
        <f t="shared" si="185"/>
        <v>13.25</v>
      </c>
      <c r="S1180" s="9">
        <f t="shared" si="186"/>
        <v>18.600000000000001</v>
      </c>
      <c r="T1180" s="9">
        <f t="shared" si="187"/>
        <v>14.5</v>
      </c>
      <c r="U1180" s="8">
        <f t="shared" si="188"/>
        <v>15.183333333333332</v>
      </c>
      <c r="V1180" s="8">
        <f t="shared" si="189"/>
        <v>15.012499999999999</v>
      </c>
    </row>
    <row r="1181" spans="1:22" ht="13.5" x14ac:dyDescent="0.25">
      <c r="A1181" s="3">
        <f>RSI!A1181</f>
        <v>43731</v>
      </c>
      <c r="B1181" s="2">
        <f>RSI!B1181</f>
        <v>1.4801</v>
      </c>
      <c r="C1181" s="2">
        <f>RSI!I1181</f>
        <v>47.368718751299824</v>
      </c>
      <c r="D1181" s="2">
        <f>MACD!E1181</f>
        <v>6.5655029280788924E-3</v>
      </c>
      <c r="E1181" s="2">
        <f>MACD!F1181</f>
        <v>4.6285799057718931E-3</v>
      </c>
      <c r="F1181" s="2">
        <f>'Moving Avg'!D1181</f>
        <v>1.4735</v>
      </c>
      <c r="G1181" s="2">
        <f>'Moving Avg'!F1181</f>
        <v>1.490275</v>
      </c>
      <c r="H1181" s="2">
        <f>'Moving Avg'!G1181</f>
        <v>1.5003339999999996</v>
      </c>
      <c r="I1181" s="2">
        <f>'Moving Avg'!H1181</f>
        <v>1.4853364999999992</v>
      </c>
      <c r="J1181" s="6" t="str">
        <f>OBV!F1181</f>
        <v>BEARISH</v>
      </c>
      <c r="K1181" s="6" t="str">
        <f>OBV!G1181</f>
        <v>STRONG</v>
      </c>
      <c r="L1181" s="6" t="str">
        <f>OBV!H1181</f>
        <v>CONFIRMED BEARISH</v>
      </c>
      <c r="M1181" s="8">
        <f t="shared" si="180"/>
        <v>25</v>
      </c>
      <c r="N1181" s="8">
        <f t="shared" si="181"/>
        <v>0</v>
      </c>
      <c r="O1181" s="8">
        <f t="shared" si="182"/>
        <v>0</v>
      </c>
      <c r="P1181" s="8">
        <f t="shared" si="183"/>
        <v>33</v>
      </c>
      <c r="Q1181" s="9">
        <f t="shared" si="184"/>
        <v>13.7</v>
      </c>
      <c r="R1181" s="9">
        <f t="shared" si="185"/>
        <v>13.25</v>
      </c>
      <c r="S1181" s="9">
        <f t="shared" si="186"/>
        <v>18.600000000000001</v>
      </c>
      <c r="T1181" s="9">
        <f t="shared" si="187"/>
        <v>14.5</v>
      </c>
      <c r="U1181" s="8">
        <f t="shared" si="188"/>
        <v>15.183333333333332</v>
      </c>
      <c r="V1181" s="8">
        <f t="shared" si="189"/>
        <v>15.012499999999999</v>
      </c>
    </row>
    <row r="1182" spans="1:22" ht="13.5" x14ac:dyDescent="0.25">
      <c r="A1182" s="3">
        <f>RSI!A1182</f>
        <v>43732</v>
      </c>
      <c r="B1182" s="2">
        <f>RSI!B1182</f>
        <v>1.4801</v>
      </c>
      <c r="C1182" s="2">
        <f>RSI!I1182</f>
        <v>47.368718751299824</v>
      </c>
      <c r="D1182" s="2">
        <f>MACD!E1182</f>
        <v>8.7351243355526798E-3</v>
      </c>
      <c r="E1182" s="2">
        <f>MACD!F1182</f>
        <v>5.4498887917280511E-3</v>
      </c>
      <c r="F1182" s="2">
        <f>'Moving Avg'!D1182</f>
        <v>1.4682400000000002</v>
      </c>
      <c r="G1182" s="2">
        <f>'Moving Avg'!F1182</f>
        <v>1.490605</v>
      </c>
      <c r="H1182" s="2">
        <f>'Moving Avg'!G1182</f>
        <v>1.5008579999999996</v>
      </c>
      <c r="I1182" s="2">
        <f>'Moving Avg'!H1182</f>
        <v>1.4852164999999993</v>
      </c>
      <c r="J1182" s="6" t="str">
        <f>OBV!F1182</f>
        <v>BEARISH</v>
      </c>
      <c r="K1182" s="6" t="str">
        <f>OBV!G1182</f>
        <v>STRONG</v>
      </c>
      <c r="L1182" s="6" t="str">
        <f>OBV!H1182</f>
        <v>CONFIRMED BEARISH</v>
      </c>
      <c r="M1182" s="8">
        <f t="shared" si="180"/>
        <v>25</v>
      </c>
      <c r="N1182" s="8">
        <f t="shared" si="181"/>
        <v>0</v>
      </c>
      <c r="O1182" s="8">
        <f t="shared" si="182"/>
        <v>0</v>
      </c>
      <c r="P1182" s="8">
        <f t="shared" si="183"/>
        <v>33</v>
      </c>
      <c r="Q1182" s="9">
        <f t="shared" si="184"/>
        <v>13.7</v>
      </c>
      <c r="R1182" s="9">
        <f t="shared" si="185"/>
        <v>13.25</v>
      </c>
      <c r="S1182" s="9">
        <f t="shared" si="186"/>
        <v>18.600000000000001</v>
      </c>
      <c r="T1182" s="9">
        <f t="shared" si="187"/>
        <v>14.5</v>
      </c>
      <c r="U1182" s="8">
        <f t="shared" si="188"/>
        <v>15.183333333333332</v>
      </c>
      <c r="V1182" s="8">
        <f t="shared" si="189"/>
        <v>15.012499999999999</v>
      </c>
    </row>
    <row r="1183" spans="1:22" ht="13.5" x14ac:dyDescent="0.25">
      <c r="A1183" s="3">
        <f>RSI!A1183</f>
        <v>43733</v>
      </c>
      <c r="B1183" s="2">
        <f>RSI!B1183</f>
        <v>1.4998</v>
      </c>
      <c r="C1183" s="2">
        <f>RSI!I1183</f>
        <v>52.166250914799797</v>
      </c>
      <c r="D1183" s="2">
        <f>MACD!E1183</f>
        <v>8.1604958162166952E-3</v>
      </c>
      <c r="E1183" s="2">
        <f>MACD!F1183</f>
        <v>5.9920101966257806E-3</v>
      </c>
      <c r="F1183" s="2">
        <f>'Moving Avg'!D1183</f>
        <v>1.47482</v>
      </c>
      <c r="G1183" s="2">
        <f>'Moving Avg'!F1183</f>
        <v>1.490605</v>
      </c>
      <c r="H1183" s="2">
        <f>'Moving Avg'!G1183</f>
        <v>1.5017759999999993</v>
      </c>
      <c r="I1183" s="2">
        <f>'Moving Avg'!H1183</f>
        <v>1.4852889999999994</v>
      </c>
      <c r="J1183" s="6" t="str">
        <f>OBV!F1183</f>
        <v>BEARISH</v>
      </c>
      <c r="K1183" s="6" t="str">
        <f>OBV!G1183</f>
        <v>STRONG</v>
      </c>
      <c r="L1183" s="6" t="str">
        <f>OBV!H1183</f>
        <v>BEARISH DIVERGENCE</v>
      </c>
      <c r="M1183" s="8">
        <f t="shared" si="180"/>
        <v>25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13.7</v>
      </c>
      <c r="R1183" s="9">
        <f t="shared" si="185"/>
        <v>13.25</v>
      </c>
      <c r="S1183" s="9">
        <f t="shared" si="186"/>
        <v>18.600000000000001</v>
      </c>
      <c r="T1183" s="9">
        <f t="shared" si="187"/>
        <v>14.5</v>
      </c>
      <c r="U1183" s="8">
        <f t="shared" si="188"/>
        <v>15.183333333333332</v>
      </c>
      <c r="V1183" s="8">
        <f t="shared" si="189"/>
        <v>15.012499999999999</v>
      </c>
    </row>
    <row r="1184" spans="1:22" ht="13.5" x14ac:dyDescent="0.25">
      <c r="A1184" s="3">
        <f>RSI!A1184</f>
        <v>43734</v>
      </c>
      <c r="B1184" s="2">
        <f>RSI!B1184</f>
        <v>1.4866999999999999</v>
      </c>
      <c r="C1184" s="2">
        <f>RSI!I1184</f>
        <v>48.969634205618988</v>
      </c>
      <c r="D1184" s="2">
        <f>MACD!E1184</f>
        <v>7.5722769384893862E-3</v>
      </c>
      <c r="E1184" s="2">
        <f>MACD!F1184</f>
        <v>6.3080635449985021E-3</v>
      </c>
      <c r="F1184" s="2">
        <f>'Moving Avg'!D1184</f>
        <v>1.4801</v>
      </c>
      <c r="G1184" s="2">
        <f>'Moving Avg'!F1184</f>
        <v>1.4899499999999999</v>
      </c>
      <c r="H1184" s="2">
        <f>'Moving Avg'!G1184</f>
        <v>1.5023059999999995</v>
      </c>
      <c r="I1184" s="2">
        <f>'Moving Avg'!H1184</f>
        <v>1.4853589999999994</v>
      </c>
      <c r="J1184" s="6" t="str">
        <f>OBV!F1184</f>
        <v>BEARISH</v>
      </c>
      <c r="K1184" s="6" t="str">
        <f>OBV!G1184</f>
        <v>STRONG</v>
      </c>
      <c r="L1184" s="6" t="str">
        <f>OBV!H1184</f>
        <v>BEARISH DIVERGENCE</v>
      </c>
      <c r="M1184" s="8">
        <f t="shared" si="180"/>
        <v>25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13.7</v>
      </c>
      <c r="R1184" s="9">
        <f t="shared" si="185"/>
        <v>13.25</v>
      </c>
      <c r="S1184" s="9">
        <f t="shared" si="186"/>
        <v>18.600000000000001</v>
      </c>
      <c r="T1184" s="9">
        <f t="shared" si="187"/>
        <v>14.5</v>
      </c>
      <c r="U1184" s="8">
        <f t="shared" si="188"/>
        <v>15.183333333333332</v>
      </c>
      <c r="V1184" s="8">
        <f t="shared" si="189"/>
        <v>15.012499999999999</v>
      </c>
    </row>
    <row r="1185" spans="1:22" ht="13.5" x14ac:dyDescent="0.25">
      <c r="A1185" s="3">
        <f>RSI!A1185</f>
        <v>43735</v>
      </c>
      <c r="B1185" s="2">
        <f>RSI!B1185</f>
        <v>1.4866999999999999</v>
      </c>
      <c r="C1185" s="2">
        <f>RSI!I1185</f>
        <v>48.969634205618988</v>
      </c>
      <c r="D1185" s="2">
        <f>MACD!E1185</f>
        <v>6.0992020121959367E-3</v>
      </c>
      <c r="E1185" s="2">
        <f>MACD!F1185</f>
        <v>6.2662912384379901E-3</v>
      </c>
      <c r="F1185" s="2">
        <f>'Moving Avg'!D1185</f>
        <v>1.48668</v>
      </c>
      <c r="G1185" s="2">
        <f>'Moving Avg'!F1185</f>
        <v>1.4906099999999998</v>
      </c>
      <c r="H1185" s="2">
        <f>'Moving Avg'!G1185</f>
        <v>1.5027099999999993</v>
      </c>
      <c r="I1185" s="2">
        <f>'Moving Avg'!H1185</f>
        <v>1.4853974999999995</v>
      </c>
      <c r="J1185" s="6" t="str">
        <f>OBV!F1185</f>
        <v>BEARISH</v>
      </c>
      <c r="K1185" s="6" t="str">
        <f>OBV!G1185</f>
        <v>STRONG</v>
      </c>
      <c r="L1185" s="6" t="str">
        <f>OBV!H1185</f>
        <v>BEARISH DIVERGENCE</v>
      </c>
      <c r="M1185" s="8">
        <f t="shared" si="180"/>
        <v>25</v>
      </c>
      <c r="N1185" s="8">
        <f t="shared" si="181"/>
        <v>45</v>
      </c>
      <c r="O1185" s="8">
        <f t="shared" si="182"/>
        <v>50</v>
      </c>
      <c r="P1185" s="8">
        <f t="shared" si="183"/>
        <v>33</v>
      </c>
      <c r="Q1185" s="9">
        <f t="shared" si="184"/>
        <v>36.950000000000003</v>
      </c>
      <c r="R1185" s="9">
        <f t="shared" si="185"/>
        <v>39.75</v>
      </c>
      <c r="S1185" s="9">
        <f t="shared" si="186"/>
        <v>37.85</v>
      </c>
      <c r="T1185" s="9">
        <f t="shared" si="187"/>
        <v>38.25</v>
      </c>
      <c r="U1185" s="8">
        <f t="shared" si="188"/>
        <v>38.183333333333337</v>
      </c>
      <c r="V1185" s="8">
        <f t="shared" si="189"/>
        <v>38.200000000000003</v>
      </c>
    </row>
    <row r="1186" spans="1:22" ht="13.5" x14ac:dyDescent="0.25">
      <c r="A1186" s="3">
        <f>RSI!A1186</f>
        <v>43738</v>
      </c>
      <c r="B1186" s="2">
        <f>RSI!B1186</f>
        <v>1.4735</v>
      </c>
      <c r="C1186" s="2">
        <f>RSI!I1186</f>
        <v>45.697259004942822</v>
      </c>
      <c r="D1186" s="2">
        <f>MACD!E1186</f>
        <v>9.899508528493639E-3</v>
      </c>
      <c r="E1186" s="2">
        <f>MACD!F1186</f>
        <v>6.9929346964491199E-3</v>
      </c>
      <c r="F1186" s="2">
        <f>'Moving Avg'!D1186</f>
        <v>1.48536</v>
      </c>
      <c r="G1186" s="2">
        <f>'Moving Avg'!F1186</f>
        <v>1.49061</v>
      </c>
      <c r="H1186" s="2">
        <f>'Moving Avg'!G1186</f>
        <v>1.5020519999999993</v>
      </c>
      <c r="I1186" s="2">
        <f>'Moving Avg'!H1186</f>
        <v>1.4854014999999996</v>
      </c>
      <c r="J1186" s="6" t="str">
        <f>OBV!F1186</f>
        <v>BEARISH</v>
      </c>
      <c r="K1186" s="6" t="str">
        <f>OBV!G1186</f>
        <v>STRONG</v>
      </c>
      <c r="L1186" s="6" t="str">
        <f>OBV!H1186</f>
        <v>CONFIRMED BEARISH</v>
      </c>
      <c r="M1186" s="8">
        <f t="shared" si="180"/>
        <v>25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13.7</v>
      </c>
      <c r="R1186" s="9">
        <f t="shared" si="185"/>
        <v>13.25</v>
      </c>
      <c r="S1186" s="9">
        <f t="shared" si="186"/>
        <v>18.600000000000001</v>
      </c>
      <c r="T1186" s="9">
        <f t="shared" si="187"/>
        <v>14.5</v>
      </c>
      <c r="U1186" s="8">
        <f t="shared" si="188"/>
        <v>15.183333333333332</v>
      </c>
      <c r="V1186" s="8">
        <f t="shared" si="189"/>
        <v>15.012499999999999</v>
      </c>
    </row>
    <row r="1187" spans="1:22" ht="13.5" x14ac:dyDescent="0.25">
      <c r="A1187" s="3">
        <f>RSI!A1187</f>
        <v>43739</v>
      </c>
      <c r="B1187" s="2">
        <f>RSI!B1187</f>
        <v>1.4735</v>
      </c>
      <c r="C1187" s="2">
        <f>RSI!I1187</f>
        <v>45.697259004942822</v>
      </c>
      <c r="D1187" s="2">
        <f>MACD!E1187</f>
        <v>1.2198899576550515E-2</v>
      </c>
      <c r="E1187" s="2">
        <f>MACD!F1187</f>
        <v>8.0341276724693999E-3</v>
      </c>
      <c r="F1187" s="2">
        <f>'Moving Avg'!D1187</f>
        <v>1.4840399999999998</v>
      </c>
      <c r="G1187" s="2">
        <f>'Moving Avg'!F1187</f>
        <v>1.489295</v>
      </c>
      <c r="H1187" s="2">
        <f>'Moving Avg'!G1187</f>
        <v>1.5009999999999994</v>
      </c>
      <c r="I1187" s="2">
        <f>'Moving Avg'!H1187</f>
        <v>1.4856559999999996</v>
      </c>
      <c r="J1187" s="6" t="str">
        <f>OBV!F1187</f>
        <v>BEARISH</v>
      </c>
      <c r="K1187" s="6" t="str">
        <f>OBV!G1187</f>
        <v>STRONG</v>
      </c>
      <c r="L1187" s="6" t="str">
        <f>OBV!H1187</f>
        <v>CONFIRMED BEARISH</v>
      </c>
      <c r="M1187" s="8">
        <f t="shared" si="180"/>
        <v>25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13.7</v>
      </c>
      <c r="R1187" s="9">
        <f t="shared" si="185"/>
        <v>13.25</v>
      </c>
      <c r="S1187" s="9">
        <f t="shared" si="186"/>
        <v>18.600000000000001</v>
      </c>
      <c r="T1187" s="9">
        <f t="shared" si="187"/>
        <v>14.5</v>
      </c>
      <c r="U1187" s="8">
        <f t="shared" si="188"/>
        <v>15.183333333333332</v>
      </c>
      <c r="V1187" s="8">
        <f t="shared" si="189"/>
        <v>15.012499999999999</v>
      </c>
    </row>
    <row r="1188" spans="1:22" ht="13.5" x14ac:dyDescent="0.25">
      <c r="A1188" s="3">
        <f>RSI!A1188</f>
        <v>43740</v>
      </c>
      <c r="B1188" s="2">
        <f>RSI!B1188</f>
        <v>1.4669000000000001</v>
      </c>
      <c r="C1188" s="2">
        <f>RSI!I1188</f>
        <v>43.99253305220671</v>
      </c>
      <c r="D1188" s="2">
        <f>MACD!E1188</f>
        <v>8.6482925677455746E-3</v>
      </c>
      <c r="E1188" s="2">
        <f>MACD!F1188</f>
        <v>8.1569606515246341E-3</v>
      </c>
      <c r="F1188" s="2">
        <f>'Moving Avg'!D1188</f>
        <v>1.4774599999999998</v>
      </c>
      <c r="G1188" s="2">
        <f>'Moving Avg'!F1188</f>
        <v>1.486005</v>
      </c>
      <c r="H1188" s="2">
        <f>'Moving Avg'!G1188</f>
        <v>1.4998159999999994</v>
      </c>
      <c r="I1188" s="2">
        <f>'Moving Avg'!H1188</f>
        <v>1.4858775</v>
      </c>
      <c r="J1188" s="6" t="str">
        <f>OBV!F1188</f>
        <v>BEARISH</v>
      </c>
      <c r="K1188" s="6" t="str">
        <f>OBV!G1188</f>
        <v>STRONG</v>
      </c>
      <c r="L1188" s="6" t="str">
        <f>OBV!H1188</f>
        <v>CONFIRMED BEARISH</v>
      </c>
      <c r="M1188" s="8">
        <f t="shared" si="180"/>
        <v>25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13.7</v>
      </c>
      <c r="R1188" s="9">
        <f t="shared" si="185"/>
        <v>13.25</v>
      </c>
      <c r="S1188" s="9">
        <f t="shared" si="186"/>
        <v>18.600000000000001</v>
      </c>
      <c r="T1188" s="9">
        <f t="shared" si="187"/>
        <v>14.5</v>
      </c>
      <c r="U1188" s="8">
        <f t="shared" si="188"/>
        <v>15.183333333333332</v>
      </c>
      <c r="V1188" s="8">
        <f t="shared" si="189"/>
        <v>15.012499999999999</v>
      </c>
    </row>
    <row r="1189" spans="1:22" ht="13.5" x14ac:dyDescent="0.25">
      <c r="A1189" s="3">
        <f>RSI!A1189</f>
        <v>43741</v>
      </c>
      <c r="B1189" s="2">
        <f>RSI!B1189</f>
        <v>1.4538</v>
      </c>
      <c r="C1189" s="2">
        <f>RSI!I1189</f>
        <v>40.743633932718559</v>
      </c>
      <c r="D1189" s="2">
        <f>MACD!E1189</f>
        <v>5.7229076740350493E-3</v>
      </c>
      <c r="E1189" s="2">
        <f>MACD!F1189</f>
        <v>7.6701500560267177E-3</v>
      </c>
      <c r="F1189" s="2">
        <f>'Moving Avg'!D1189</f>
        <v>1.47088</v>
      </c>
      <c r="G1189" s="2">
        <f>'Moving Avg'!F1189</f>
        <v>1.4823900000000001</v>
      </c>
      <c r="H1189" s="2">
        <f>'Moving Avg'!G1189</f>
        <v>1.4985019999999998</v>
      </c>
      <c r="I1189" s="2">
        <f>'Moving Avg'!H1189</f>
        <v>1.4861275</v>
      </c>
      <c r="J1189" s="6" t="str">
        <f>OBV!F1189</f>
        <v>BEARISH</v>
      </c>
      <c r="K1189" s="6" t="str">
        <f>OBV!G1189</f>
        <v>STRONG</v>
      </c>
      <c r="L1189" s="6" t="str">
        <f>OBV!H1189</f>
        <v>CONFIRMED BEARISH</v>
      </c>
      <c r="M1189" s="8">
        <f t="shared" si="180"/>
        <v>25</v>
      </c>
      <c r="N1189" s="8">
        <f t="shared" si="181"/>
        <v>45</v>
      </c>
      <c r="O1189" s="8">
        <f t="shared" si="182"/>
        <v>0</v>
      </c>
      <c r="P1189" s="8">
        <f t="shared" si="183"/>
        <v>33</v>
      </c>
      <c r="Q1189" s="9">
        <f t="shared" si="184"/>
        <v>29.45</v>
      </c>
      <c r="R1189" s="9">
        <f t="shared" si="185"/>
        <v>22.25</v>
      </c>
      <c r="S1189" s="9">
        <f t="shared" si="186"/>
        <v>25.35</v>
      </c>
      <c r="T1189" s="9">
        <f t="shared" si="187"/>
        <v>25.75</v>
      </c>
      <c r="U1189" s="8">
        <f t="shared" si="188"/>
        <v>25.683333333333337</v>
      </c>
      <c r="V1189" s="8">
        <f t="shared" si="189"/>
        <v>25.700000000000003</v>
      </c>
    </row>
    <row r="1190" spans="1:22" ht="13.5" x14ac:dyDescent="0.25">
      <c r="A1190" s="3">
        <f>RSI!A1190</f>
        <v>43742</v>
      </c>
      <c r="B1190" s="2">
        <f>RSI!B1190</f>
        <v>1.4669000000000001</v>
      </c>
      <c r="C1190" s="2">
        <f>RSI!I1190</f>
        <v>45.109208716483138</v>
      </c>
      <c r="D1190" s="2">
        <f>MACD!E1190</f>
        <v>1.4694248350990424E-3</v>
      </c>
      <c r="E1190" s="2">
        <f>MACD!F1190</f>
        <v>6.4300050118411825E-3</v>
      </c>
      <c r="F1190" s="2">
        <f>'Moving Avg'!D1190</f>
        <v>1.46692</v>
      </c>
      <c r="G1190" s="2">
        <f>'Moving Avg'!F1190</f>
        <v>1.4814000000000001</v>
      </c>
      <c r="H1190" s="2">
        <f>'Moving Avg'!G1190</f>
        <v>1.4973179999999997</v>
      </c>
      <c r="I1190" s="2">
        <f>'Moving Avg'!H1190</f>
        <v>1.4862865000000003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45</v>
      </c>
      <c r="O1190" s="8">
        <f t="shared" si="182"/>
        <v>0</v>
      </c>
      <c r="P1190" s="8">
        <f t="shared" si="183"/>
        <v>16.5</v>
      </c>
      <c r="Q1190" s="9">
        <f t="shared" si="184"/>
        <v>26.975000000000001</v>
      </c>
      <c r="R1190" s="9">
        <f t="shared" si="185"/>
        <v>18.125</v>
      </c>
      <c r="S1190" s="9">
        <f t="shared" si="186"/>
        <v>17.925000000000001</v>
      </c>
      <c r="T1190" s="9">
        <f t="shared" si="187"/>
        <v>21.625</v>
      </c>
      <c r="U1190" s="8">
        <f t="shared" si="188"/>
        <v>21.008333333333336</v>
      </c>
      <c r="V1190" s="8">
        <f t="shared" si="189"/>
        <v>21.162500000000001</v>
      </c>
    </row>
    <row r="1191" spans="1:22" ht="13.5" x14ac:dyDescent="0.25">
      <c r="A1191" s="3">
        <f>RSI!A1191</f>
        <v>43745</v>
      </c>
      <c r="B1191" s="2">
        <f>RSI!B1191</f>
        <v>1.4538</v>
      </c>
      <c r="C1191" s="2">
        <f>RSI!I1191</f>
        <v>41.793333961360638</v>
      </c>
      <c r="D1191" s="2">
        <f>MACD!E1191</f>
        <v>2.9874149204327516E-3</v>
      </c>
      <c r="E1191" s="2">
        <f>MACD!F1191</f>
        <v>5.7414869935594973E-3</v>
      </c>
      <c r="F1191" s="2">
        <f>'Moving Avg'!D1191</f>
        <v>1.4629800000000002</v>
      </c>
      <c r="G1191" s="2">
        <f>'Moving Avg'!F1191</f>
        <v>1.480415</v>
      </c>
      <c r="H1191" s="2">
        <f>'Moving Avg'!G1191</f>
        <v>1.4958719999999996</v>
      </c>
      <c r="I1191" s="2">
        <f>'Moving Avg'!H1191</f>
        <v>1.4862545</v>
      </c>
      <c r="J1191" s="6" t="str">
        <f>OBV!F1191</f>
        <v>BEARISH</v>
      </c>
      <c r="K1191" s="6" t="str">
        <f>OBV!G1191</f>
        <v>STRONG</v>
      </c>
      <c r="L1191" s="6" t="str">
        <f>OBV!H1191</f>
        <v>CONFIRMED BEARISH</v>
      </c>
      <c r="M1191" s="8">
        <f t="shared" si="180"/>
        <v>25</v>
      </c>
      <c r="N1191" s="8">
        <f t="shared" si="181"/>
        <v>45</v>
      </c>
      <c r="O1191" s="8">
        <f t="shared" si="182"/>
        <v>0</v>
      </c>
      <c r="P1191" s="8">
        <f t="shared" si="183"/>
        <v>33</v>
      </c>
      <c r="Q1191" s="9">
        <f t="shared" si="184"/>
        <v>29.45</v>
      </c>
      <c r="R1191" s="9">
        <f t="shared" si="185"/>
        <v>22.25</v>
      </c>
      <c r="S1191" s="9">
        <f t="shared" si="186"/>
        <v>25.35</v>
      </c>
      <c r="T1191" s="9">
        <f t="shared" si="187"/>
        <v>25.75</v>
      </c>
      <c r="U1191" s="8">
        <f t="shared" si="188"/>
        <v>25.683333333333337</v>
      </c>
      <c r="V1191" s="8">
        <f t="shared" si="189"/>
        <v>25.700000000000003</v>
      </c>
    </row>
    <row r="1192" spans="1:22" ht="13.5" x14ac:dyDescent="0.25">
      <c r="A1192" s="3">
        <f>RSI!A1192</f>
        <v>43746</v>
      </c>
      <c r="B1192" s="2">
        <f>RSI!B1192</f>
        <v>1.4669000000000001</v>
      </c>
      <c r="C1192" s="2">
        <f>RSI!I1192</f>
        <v>46.063095409305653</v>
      </c>
      <c r="D1192" s="2">
        <f>MACD!E1192</f>
        <v>3.4720235067151606E-3</v>
      </c>
      <c r="E1192" s="2">
        <f>MACD!F1192</f>
        <v>5.2875942961906307E-3</v>
      </c>
      <c r="F1192" s="2">
        <f>'Moving Avg'!D1192</f>
        <v>1.46166</v>
      </c>
      <c r="G1192" s="2">
        <f>'Moving Avg'!F1192</f>
        <v>1.47844</v>
      </c>
      <c r="H1192" s="2">
        <f>'Moving Avg'!G1192</f>
        <v>1.4946879999999996</v>
      </c>
      <c r="I1192" s="2">
        <f>'Moving Avg'!H1192</f>
        <v>1.4863194999999998</v>
      </c>
      <c r="J1192" s="6" t="str">
        <f>OBV!F1192</f>
        <v>BEARISH</v>
      </c>
      <c r="K1192" s="6" t="str">
        <f>OBV!G1192</f>
        <v>STRONG</v>
      </c>
      <c r="L1192" s="6" t="str">
        <f>OBV!H1192</f>
        <v>CONFIRMED BEARISH</v>
      </c>
      <c r="M1192" s="8">
        <f t="shared" si="180"/>
        <v>25</v>
      </c>
      <c r="N1192" s="8">
        <f t="shared" si="181"/>
        <v>45</v>
      </c>
      <c r="O1192" s="8">
        <f t="shared" si="182"/>
        <v>0</v>
      </c>
      <c r="P1192" s="8">
        <f t="shared" si="183"/>
        <v>33</v>
      </c>
      <c r="Q1192" s="9">
        <f t="shared" si="184"/>
        <v>29.45</v>
      </c>
      <c r="R1192" s="9">
        <f t="shared" si="185"/>
        <v>22.25</v>
      </c>
      <c r="S1192" s="9">
        <f t="shared" si="186"/>
        <v>25.35</v>
      </c>
      <c r="T1192" s="9">
        <f t="shared" si="187"/>
        <v>25.75</v>
      </c>
      <c r="U1192" s="8">
        <f t="shared" si="188"/>
        <v>25.683333333333337</v>
      </c>
      <c r="V1192" s="8">
        <f t="shared" si="189"/>
        <v>25.700000000000003</v>
      </c>
    </row>
    <row r="1193" spans="1:22" ht="13.5" x14ac:dyDescent="0.25">
      <c r="A1193" s="3">
        <f>RSI!A1193</f>
        <v>43747</v>
      </c>
      <c r="B1193" s="2">
        <f>RSI!B1193</f>
        <v>1.4932000000000001</v>
      </c>
      <c r="C1193" s="2">
        <f>RSI!I1193</f>
        <v>53.446436814173254</v>
      </c>
      <c r="D1193" s="2">
        <f>MACD!E1193</f>
        <v>5.0451838121303716E-3</v>
      </c>
      <c r="E1193" s="2">
        <f>MACD!F1193</f>
        <v>5.2391121993785785E-3</v>
      </c>
      <c r="F1193" s="2">
        <f>'Moving Avg'!D1193</f>
        <v>1.46692</v>
      </c>
      <c r="G1193" s="2">
        <f>'Moving Avg'!F1193</f>
        <v>1.47811</v>
      </c>
      <c r="H1193" s="2">
        <f>'Moving Avg'!G1193</f>
        <v>1.4938979999999995</v>
      </c>
      <c r="I1193" s="2">
        <f>'Moving Avg'!H1193</f>
        <v>1.486453</v>
      </c>
      <c r="J1193" s="6" t="str">
        <f>OBV!F1193</f>
        <v>BEARISH</v>
      </c>
      <c r="K1193" s="6" t="str">
        <f>OBV!G1193</f>
        <v>STRONG</v>
      </c>
      <c r="L1193" s="6" t="str">
        <f>OBV!H1193</f>
        <v>BEARISH DIVERGENCE</v>
      </c>
      <c r="M1193" s="8">
        <f t="shared" si="180"/>
        <v>25</v>
      </c>
      <c r="N1193" s="8">
        <f t="shared" si="181"/>
        <v>45</v>
      </c>
      <c r="O1193" s="8">
        <f t="shared" si="182"/>
        <v>0</v>
      </c>
      <c r="P1193" s="8">
        <f t="shared" si="183"/>
        <v>33</v>
      </c>
      <c r="Q1193" s="9">
        <f t="shared" si="184"/>
        <v>29.45</v>
      </c>
      <c r="R1193" s="9">
        <f t="shared" si="185"/>
        <v>22.25</v>
      </c>
      <c r="S1193" s="9">
        <f t="shared" si="186"/>
        <v>25.35</v>
      </c>
      <c r="T1193" s="9">
        <f t="shared" si="187"/>
        <v>25.75</v>
      </c>
      <c r="U1193" s="8">
        <f t="shared" si="188"/>
        <v>25.683333333333337</v>
      </c>
      <c r="V1193" s="8">
        <f t="shared" si="189"/>
        <v>25.700000000000003</v>
      </c>
    </row>
    <row r="1194" spans="1:22" ht="13.5" x14ac:dyDescent="0.25">
      <c r="A1194" s="3">
        <f>RSI!A1194</f>
        <v>43748</v>
      </c>
      <c r="B1194" s="2">
        <f>RSI!B1194</f>
        <v>1.4932000000000001</v>
      </c>
      <c r="C1194" s="2">
        <f>RSI!I1194</f>
        <v>53.446436814173254</v>
      </c>
      <c r="D1194" s="2">
        <f>MACD!E1194</f>
        <v>4.2800509025597844E-3</v>
      </c>
      <c r="E1194" s="2">
        <f>MACD!F1194</f>
        <v>5.0472999400148202E-3</v>
      </c>
      <c r="F1194" s="2">
        <f>'Moving Avg'!D1194</f>
        <v>1.4747999999999999</v>
      </c>
      <c r="G1194" s="2">
        <f>'Moving Avg'!F1194</f>
        <v>1.4781100000000003</v>
      </c>
      <c r="H1194" s="2">
        <f>'Moving Avg'!G1194</f>
        <v>1.4931079999999997</v>
      </c>
      <c r="I1194" s="2">
        <f>'Moving Avg'!H1194</f>
        <v>1.4863360000000001</v>
      </c>
      <c r="J1194" s="6" t="str">
        <f>OBV!F1194</f>
        <v>BEARISH</v>
      </c>
      <c r="K1194" s="6" t="str">
        <f>OBV!G1194</f>
        <v>STRONG</v>
      </c>
      <c r="L1194" s="6" t="str">
        <f>OBV!H1194</f>
        <v>BEARISH DIVERGENCE</v>
      </c>
      <c r="M1194" s="8">
        <f t="shared" si="180"/>
        <v>25</v>
      </c>
      <c r="N1194" s="8">
        <f t="shared" si="181"/>
        <v>45</v>
      </c>
      <c r="O1194" s="8">
        <f t="shared" si="182"/>
        <v>0</v>
      </c>
      <c r="P1194" s="8">
        <f t="shared" si="183"/>
        <v>33</v>
      </c>
      <c r="Q1194" s="9">
        <f t="shared" si="184"/>
        <v>29.45</v>
      </c>
      <c r="R1194" s="9">
        <f t="shared" si="185"/>
        <v>22.25</v>
      </c>
      <c r="S1194" s="9">
        <f t="shared" si="186"/>
        <v>25.35</v>
      </c>
      <c r="T1194" s="9">
        <f t="shared" si="187"/>
        <v>25.75</v>
      </c>
      <c r="U1194" s="8">
        <f t="shared" si="188"/>
        <v>25.683333333333337</v>
      </c>
      <c r="V1194" s="8">
        <f t="shared" si="189"/>
        <v>25.700000000000003</v>
      </c>
    </row>
    <row r="1195" spans="1:22" ht="13.5" x14ac:dyDescent="0.25">
      <c r="A1195" s="3">
        <f>RSI!A1195</f>
        <v>43749</v>
      </c>
      <c r="B1195" s="2">
        <f>RSI!B1195</f>
        <v>1.4801</v>
      </c>
      <c r="C1195" s="2">
        <f>RSI!I1195</f>
        <v>49.529757224315169</v>
      </c>
      <c r="D1195" s="2">
        <f>MACD!E1195</f>
        <v>4.5281085842059365E-3</v>
      </c>
      <c r="E1195" s="2">
        <f>MACD!F1195</f>
        <v>4.9434616688530438E-3</v>
      </c>
      <c r="F1195" s="2">
        <f>'Moving Avg'!D1195</f>
        <v>1.4774400000000001</v>
      </c>
      <c r="G1195" s="2">
        <f>'Moving Avg'!F1195</f>
        <v>1.4777800000000003</v>
      </c>
      <c r="H1195" s="2">
        <f>'Moving Avg'!G1195</f>
        <v>1.4920559999999998</v>
      </c>
      <c r="I1195" s="2">
        <f>'Moving Avg'!H1195</f>
        <v>1.4857149999999999</v>
      </c>
      <c r="J1195" s="6" t="str">
        <f>OBV!F1195</f>
        <v>BEARISH</v>
      </c>
      <c r="K1195" s="6" t="str">
        <f>OBV!G1195</f>
        <v>STRONG</v>
      </c>
      <c r="L1195" s="6" t="str">
        <f>OBV!H1195</f>
        <v>BEARISH DIVERGENCE</v>
      </c>
      <c r="M1195" s="8">
        <f t="shared" si="180"/>
        <v>25</v>
      </c>
      <c r="N1195" s="8">
        <f t="shared" si="181"/>
        <v>45</v>
      </c>
      <c r="O1195" s="8">
        <f t="shared" si="182"/>
        <v>0</v>
      </c>
      <c r="P1195" s="8">
        <f t="shared" si="183"/>
        <v>33</v>
      </c>
      <c r="Q1195" s="9">
        <f t="shared" si="184"/>
        <v>29.45</v>
      </c>
      <c r="R1195" s="9">
        <f t="shared" si="185"/>
        <v>22.25</v>
      </c>
      <c r="S1195" s="9">
        <f t="shared" si="186"/>
        <v>25.35</v>
      </c>
      <c r="T1195" s="9">
        <f t="shared" si="187"/>
        <v>25.75</v>
      </c>
      <c r="U1195" s="8">
        <f t="shared" si="188"/>
        <v>25.683333333333337</v>
      </c>
      <c r="V1195" s="8">
        <f t="shared" si="189"/>
        <v>25.700000000000003</v>
      </c>
    </row>
    <row r="1196" spans="1:22" ht="13.5" x14ac:dyDescent="0.25">
      <c r="A1196" s="3">
        <f>RSI!A1196</f>
        <v>43752</v>
      </c>
      <c r="B1196" s="2">
        <f>RSI!B1196</f>
        <v>1.4866999999999999</v>
      </c>
      <c r="C1196" s="2">
        <f>RSI!I1196</f>
        <v>51.459762551642655</v>
      </c>
      <c r="D1196" s="2">
        <f>MACD!E1196</f>
        <v>2.2264089492083361E-3</v>
      </c>
      <c r="E1196" s="2">
        <f>MACD!F1196</f>
        <v>4.4000511249241026E-3</v>
      </c>
      <c r="F1196" s="2">
        <f>'Moving Avg'!D1196</f>
        <v>1.4840200000000001</v>
      </c>
      <c r="G1196" s="2">
        <f>'Moving Avg'!F1196</f>
        <v>1.4764649999999999</v>
      </c>
      <c r="H1196" s="2">
        <f>'Moving Avg'!G1196</f>
        <v>1.4912679999999998</v>
      </c>
      <c r="I1196" s="2">
        <f>'Moving Avg'!H1196</f>
        <v>1.4854715000000001</v>
      </c>
      <c r="J1196" s="6" t="str">
        <f>OBV!F1196</f>
        <v>BULLISH</v>
      </c>
      <c r="K1196" s="6" t="str">
        <f>OBV!G1196</f>
        <v>NEUTRAL</v>
      </c>
      <c r="L1196" s="6" t="str">
        <f>OBV!H1196</f>
        <v>CONFIRMED BULLISH</v>
      </c>
      <c r="M1196" s="8">
        <f t="shared" si="180"/>
        <v>25</v>
      </c>
      <c r="N1196" s="8">
        <f t="shared" si="181"/>
        <v>45</v>
      </c>
      <c r="O1196" s="8">
        <f t="shared" si="182"/>
        <v>0</v>
      </c>
      <c r="P1196" s="8">
        <f t="shared" si="183"/>
        <v>83.5</v>
      </c>
      <c r="Q1196" s="9">
        <f t="shared" si="184"/>
        <v>37.024999999999999</v>
      </c>
      <c r="R1196" s="9">
        <f t="shared" si="185"/>
        <v>34.875</v>
      </c>
      <c r="S1196" s="9">
        <f t="shared" si="186"/>
        <v>48.075000000000003</v>
      </c>
      <c r="T1196" s="9">
        <f t="shared" si="187"/>
        <v>38.375</v>
      </c>
      <c r="U1196" s="8">
        <f t="shared" si="188"/>
        <v>39.991666666666667</v>
      </c>
      <c r="V1196" s="8">
        <f t="shared" si="189"/>
        <v>39.587500000000006</v>
      </c>
    </row>
    <row r="1197" spans="1:22" ht="13.5" x14ac:dyDescent="0.25">
      <c r="A1197" s="3">
        <f>RSI!A1197</f>
        <v>43754</v>
      </c>
      <c r="B1197" s="2">
        <f>RSI!B1197</f>
        <v>1.4669000000000001</v>
      </c>
      <c r="C1197" s="2">
        <f>RSI!I1197</f>
        <v>45.801202461755729</v>
      </c>
      <c r="D1197" s="2">
        <f>MACD!E1197</f>
        <v>1.7139501588347983E-3</v>
      </c>
      <c r="E1197" s="2">
        <f>MACD!F1197</f>
        <v>3.8628309317062419E-3</v>
      </c>
      <c r="F1197" s="2">
        <f>'Moving Avg'!D1197</f>
        <v>1.4840199999999999</v>
      </c>
      <c r="G1197" s="2">
        <f>'Moving Avg'!F1197</f>
        <v>1.4744899999999999</v>
      </c>
      <c r="H1197" s="2">
        <f>'Moving Avg'!G1197</f>
        <v>1.4900839999999997</v>
      </c>
      <c r="I1197" s="2">
        <f>'Moving Avg'!H1197</f>
        <v>1.4850035000000004</v>
      </c>
      <c r="J1197" s="6" t="str">
        <f>OBV!F1197</f>
        <v>BEARISH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45</v>
      </c>
      <c r="O1197" s="8">
        <f t="shared" si="182"/>
        <v>0</v>
      </c>
      <c r="P1197" s="8">
        <f t="shared" si="183"/>
        <v>16.5</v>
      </c>
      <c r="Q1197" s="9">
        <f t="shared" si="184"/>
        <v>26.975000000000001</v>
      </c>
      <c r="R1197" s="9">
        <f t="shared" si="185"/>
        <v>18.125</v>
      </c>
      <c r="S1197" s="9">
        <f t="shared" si="186"/>
        <v>17.925000000000001</v>
      </c>
      <c r="T1197" s="9">
        <f t="shared" si="187"/>
        <v>21.625</v>
      </c>
      <c r="U1197" s="8">
        <f t="shared" si="188"/>
        <v>21.008333333333336</v>
      </c>
      <c r="V1197" s="8">
        <f t="shared" si="189"/>
        <v>21.162500000000001</v>
      </c>
    </row>
    <row r="1198" spans="1:22" ht="13.5" x14ac:dyDescent="0.25">
      <c r="A1198" s="3">
        <f>RSI!A1198</f>
        <v>43755</v>
      </c>
      <c r="B1198" s="2">
        <f>RSI!B1198</f>
        <v>1.4735</v>
      </c>
      <c r="C1198" s="2">
        <f>RSI!I1198</f>
        <v>47.859356929103384</v>
      </c>
      <c r="D1198" s="2">
        <f>MACD!E1198</f>
        <v>-1.3614091805425055E-4</v>
      </c>
      <c r="E1198" s="2">
        <f>MACD!F1198</f>
        <v>3.0630365617541435E-3</v>
      </c>
      <c r="F1198" s="2">
        <f>'Moving Avg'!D1198</f>
        <v>1.4800799999999998</v>
      </c>
      <c r="G1198" s="2">
        <f>'Moving Avg'!F1198</f>
        <v>1.47482</v>
      </c>
      <c r="H1198" s="2">
        <f>'Moving Avg'!G1198</f>
        <v>1.4890319999999997</v>
      </c>
      <c r="I1198" s="2">
        <f>'Moving Avg'!H1198</f>
        <v>1.4846315000000001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25</v>
      </c>
      <c r="N1198" s="8">
        <f t="shared" si="181"/>
        <v>45</v>
      </c>
      <c r="O1198" s="8">
        <f t="shared" si="182"/>
        <v>0</v>
      </c>
      <c r="P1198" s="8">
        <f t="shared" si="183"/>
        <v>16.5</v>
      </c>
      <c r="Q1198" s="9">
        <f t="shared" si="184"/>
        <v>26.975000000000001</v>
      </c>
      <c r="R1198" s="9">
        <f t="shared" si="185"/>
        <v>18.125</v>
      </c>
      <c r="S1198" s="9">
        <f t="shared" si="186"/>
        <v>17.925000000000001</v>
      </c>
      <c r="T1198" s="9">
        <f t="shared" si="187"/>
        <v>21.625</v>
      </c>
      <c r="U1198" s="8">
        <f t="shared" si="188"/>
        <v>21.008333333333336</v>
      </c>
      <c r="V1198" s="8">
        <f t="shared" si="189"/>
        <v>21.162500000000001</v>
      </c>
    </row>
    <row r="1199" spans="1:22" ht="13.5" x14ac:dyDescent="0.25">
      <c r="A1199" s="3">
        <f>RSI!A1199</f>
        <v>43756</v>
      </c>
      <c r="B1199" s="2">
        <f>RSI!B1199</f>
        <v>1.4801</v>
      </c>
      <c r="C1199" s="2">
        <f>RSI!I1199</f>
        <v>49.907887028322627</v>
      </c>
      <c r="D1199" s="2">
        <f>MACD!E1199</f>
        <v>-4.1635781900550839E-3</v>
      </c>
      <c r="E1199" s="2">
        <f>MACD!F1199</f>
        <v>1.6177136113922981E-3</v>
      </c>
      <c r="F1199" s="2">
        <f>'Moving Avg'!D1199</f>
        <v>1.47746</v>
      </c>
      <c r="G1199" s="2">
        <f>'Moving Avg'!F1199</f>
        <v>1.4758100000000001</v>
      </c>
      <c r="H1199" s="2">
        <f>'Moving Avg'!G1199</f>
        <v>1.4883739999999996</v>
      </c>
      <c r="I1199" s="2">
        <f>'Moving Avg'!H1199</f>
        <v>1.4845430000000002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25</v>
      </c>
      <c r="N1199" s="8">
        <f t="shared" si="181"/>
        <v>45</v>
      </c>
      <c r="O1199" s="8">
        <f t="shared" si="182"/>
        <v>0</v>
      </c>
      <c r="P1199" s="8">
        <f t="shared" si="183"/>
        <v>16.5</v>
      </c>
      <c r="Q1199" s="9">
        <f t="shared" si="184"/>
        <v>26.975000000000001</v>
      </c>
      <c r="R1199" s="9">
        <f t="shared" si="185"/>
        <v>18.125</v>
      </c>
      <c r="S1199" s="9">
        <f t="shared" si="186"/>
        <v>17.925000000000001</v>
      </c>
      <c r="T1199" s="9">
        <f t="shared" si="187"/>
        <v>21.625</v>
      </c>
      <c r="U1199" s="8">
        <f t="shared" si="188"/>
        <v>21.008333333333336</v>
      </c>
      <c r="V1199" s="8">
        <f t="shared" si="189"/>
        <v>21.162500000000001</v>
      </c>
    </row>
    <row r="1200" spans="1:22" ht="13.5" x14ac:dyDescent="0.25">
      <c r="A1200" s="3">
        <f>RSI!A1200</f>
        <v>43759</v>
      </c>
      <c r="B1200" s="2">
        <f>RSI!B1200</f>
        <v>1.5195000000000001</v>
      </c>
      <c r="C1200" s="2">
        <f>RSI!I1200</f>
        <v>60.008925200198519</v>
      </c>
      <c r="D1200" s="2">
        <f>MACD!E1200</f>
        <v>-8.474378580482389E-3</v>
      </c>
      <c r="E1200" s="2">
        <f>MACD!F1200</f>
        <v>-4.0070482698263926E-4</v>
      </c>
      <c r="F1200" s="2">
        <f>'Moving Avg'!D1200</f>
        <v>1.4853399999999999</v>
      </c>
      <c r="G1200" s="2">
        <f>'Moving Avg'!F1200</f>
        <v>1.4790950000000003</v>
      </c>
      <c r="H1200" s="2">
        <f>'Moving Avg'!G1200</f>
        <v>1.4890299999999996</v>
      </c>
      <c r="I1200" s="2">
        <f>'Moving Avg'!H1200</f>
        <v>1.4848080000000003</v>
      </c>
      <c r="J1200" s="6" t="str">
        <f>OBV!F1200</f>
        <v>BULLISH</v>
      </c>
      <c r="K1200" s="6" t="str">
        <f>OBV!G1200</f>
        <v>WEAK</v>
      </c>
      <c r="L1200" s="6" t="str">
        <f>OBV!H1200</f>
        <v>CONFIRMED BULLISH</v>
      </c>
      <c r="M1200" s="8">
        <f t="shared" si="180"/>
        <v>25</v>
      </c>
      <c r="N1200" s="8">
        <f t="shared" si="181"/>
        <v>45</v>
      </c>
      <c r="O1200" s="8">
        <f t="shared" si="182"/>
        <v>50</v>
      </c>
      <c r="P1200" s="8">
        <f t="shared" si="183"/>
        <v>67</v>
      </c>
      <c r="Q1200" s="9">
        <f t="shared" si="184"/>
        <v>42.05</v>
      </c>
      <c r="R1200" s="9">
        <f t="shared" si="185"/>
        <v>48.25</v>
      </c>
      <c r="S1200" s="9">
        <f t="shared" si="186"/>
        <v>53.150000000000006</v>
      </c>
      <c r="T1200" s="9">
        <f t="shared" si="187"/>
        <v>46.75</v>
      </c>
      <c r="U1200" s="8">
        <f t="shared" si="188"/>
        <v>47.816666666666663</v>
      </c>
      <c r="V1200" s="8">
        <f t="shared" si="189"/>
        <v>47.55</v>
      </c>
    </row>
    <row r="1201" spans="1:22" ht="13.5" x14ac:dyDescent="0.25">
      <c r="A1201" s="3">
        <f>RSI!A1201</f>
        <v>43760</v>
      </c>
      <c r="B1201" s="2">
        <f>RSI!B1201</f>
        <v>1.5656000000000001</v>
      </c>
      <c r="C1201" s="2">
        <f>RSI!I1201</f>
        <v>68.111456707240862</v>
      </c>
      <c r="D1201" s="2">
        <f>MACD!E1201</f>
        <v>-1.7784841808532237E-2</v>
      </c>
      <c r="E1201" s="2">
        <f>MACD!F1201</f>
        <v>-3.8775322232925589E-3</v>
      </c>
      <c r="F1201" s="2">
        <f>'Moving Avg'!D1201</f>
        <v>1.50112</v>
      </c>
      <c r="G1201" s="2">
        <f>'Moving Avg'!F1201</f>
        <v>1.4833700000000003</v>
      </c>
      <c r="H1201" s="2">
        <f>'Moving Avg'!G1201</f>
        <v>1.4903459999999997</v>
      </c>
      <c r="I1201" s="2">
        <f>'Moving Avg'!H1201</f>
        <v>1.4853035000000003</v>
      </c>
      <c r="J1201" s="6" t="str">
        <f>OBV!F1201</f>
        <v>BULLISH</v>
      </c>
      <c r="K1201" s="6" t="str">
        <f>OBV!G1201</f>
        <v>WEAK</v>
      </c>
      <c r="L1201" s="6" t="str">
        <f>OBV!H1201</f>
        <v>CONFIRMED BULLISH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67</v>
      </c>
      <c r="Q1201" s="9">
        <f t="shared" si="184"/>
        <v>42.05</v>
      </c>
      <c r="R1201" s="9">
        <f t="shared" si="185"/>
        <v>48.25</v>
      </c>
      <c r="S1201" s="9">
        <f t="shared" si="186"/>
        <v>53.150000000000006</v>
      </c>
      <c r="T1201" s="9">
        <f t="shared" si="187"/>
        <v>46.75</v>
      </c>
      <c r="U1201" s="8">
        <f t="shared" si="188"/>
        <v>47.816666666666663</v>
      </c>
      <c r="V1201" s="8">
        <f t="shared" si="189"/>
        <v>47.55</v>
      </c>
    </row>
    <row r="1202" spans="1:22" ht="13.5" x14ac:dyDescent="0.25">
      <c r="A1202" s="3">
        <f>RSI!A1202</f>
        <v>43761</v>
      </c>
      <c r="B1202" s="2">
        <f>RSI!B1202</f>
        <v>1.5656000000000001</v>
      </c>
      <c r="C1202" s="2">
        <f>RSI!I1202</f>
        <v>68.111456707240862</v>
      </c>
      <c r="D1202" s="2">
        <f>MACD!E1202</f>
        <v>-2.413537747941441E-2</v>
      </c>
      <c r="E1202" s="2">
        <f>MACD!F1202</f>
        <v>-7.9291012745169309E-3</v>
      </c>
      <c r="F1202" s="2">
        <f>'Moving Avg'!D1202</f>
        <v>1.5208599999999999</v>
      </c>
      <c r="G1202" s="2">
        <f>'Moving Avg'!F1202</f>
        <v>1.4876450000000001</v>
      </c>
      <c r="H1202" s="2">
        <f>'Moving Avg'!G1202</f>
        <v>1.491924</v>
      </c>
      <c r="I1202" s="2">
        <f>'Moving Avg'!H1202</f>
        <v>1.4860185000000008</v>
      </c>
      <c r="J1202" s="6" t="str">
        <f>OBV!F1202</f>
        <v>BULLISH</v>
      </c>
      <c r="K1202" s="6" t="str">
        <f>OBV!G1202</f>
        <v>WEAK</v>
      </c>
      <c r="L1202" s="6" t="str">
        <f>OBV!H1202</f>
        <v>CONFIRMED BULLISH</v>
      </c>
      <c r="M1202" s="8">
        <f t="shared" si="180"/>
        <v>25</v>
      </c>
      <c r="N1202" s="8">
        <f t="shared" si="181"/>
        <v>45</v>
      </c>
      <c r="O1202" s="8">
        <f t="shared" si="182"/>
        <v>50</v>
      </c>
      <c r="P1202" s="8">
        <f t="shared" si="183"/>
        <v>67</v>
      </c>
      <c r="Q1202" s="9">
        <f t="shared" si="184"/>
        <v>42.05</v>
      </c>
      <c r="R1202" s="9">
        <f t="shared" si="185"/>
        <v>48.25</v>
      </c>
      <c r="S1202" s="9">
        <f t="shared" si="186"/>
        <v>53.150000000000006</v>
      </c>
      <c r="T1202" s="9">
        <f t="shared" si="187"/>
        <v>46.75</v>
      </c>
      <c r="U1202" s="8">
        <f t="shared" si="188"/>
        <v>47.816666666666663</v>
      </c>
      <c r="V1202" s="8">
        <f t="shared" si="189"/>
        <v>47.55</v>
      </c>
    </row>
    <row r="1203" spans="1:22" ht="13.5" x14ac:dyDescent="0.25">
      <c r="A1203" s="3">
        <f>RSI!A1203</f>
        <v>43762</v>
      </c>
      <c r="B1203" s="2">
        <f>RSI!B1203</f>
        <v>1.5788</v>
      </c>
      <c r="C1203" s="2">
        <f>RSI!I1203</f>
        <v>70.121731601433524</v>
      </c>
      <c r="D1203" s="2">
        <f>MACD!E1203</f>
        <v>-2.6892231609257466E-2</v>
      </c>
      <c r="E1203" s="2">
        <f>MACD!F1203</f>
        <v>-1.1721727341465038E-2</v>
      </c>
      <c r="F1203" s="2">
        <f>'Moving Avg'!D1203</f>
        <v>1.54192</v>
      </c>
      <c r="G1203" s="2">
        <f>'Moving Avg'!F1203</f>
        <v>1.491595</v>
      </c>
      <c r="H1203" s="2">
        <f>'Moving Avg'!G1203</f>
        <v>1.4932400000000001</v>
      </c>
      <c r="I1203" s="2">
        <f>'Moving Avg'!H1203</f>
        <v>1.4866115000000009</v>
      </c>
      <c r="J1203" s="6" t="str">
        <f>OBV!F1203</f>
        <v>BULLISH</v>
      </c>
      <c r="K1203" s="6" t="str">
        <f>OBV!G1203</f>
        <v>WEAK</v>
      </c>
      <c r="L1203" s="6" t="str">
        <f>OBV!H1203</f>
        <v>CONFIRMED BULLISH</v>
      </c>
      <c r="M1203" s="8">
        <f t="shared" si="180"/>
        <v>0</v>
      </c>
      <c r="N1203" s="8">
        <f t="shared" si="181"/>
        <v>45</v>
      </c>
      <c r="O1203" s="8">
        <f t="shared" si="182"/>
        <v>50</v>
      </c>
      <c r="P1203" s="8">
        <f t="shared" si="183"/>
        <v>67</v>
      </c>
      <c r="Q1203" s="9">
        <f t="shared" si="184"/>
        <v>33.299999999999997</v>
      </c>
      <c r="R1203" s="9">
        <f t="shared" si="185"/>
        <v>43.25</v>
      </c>
      <c r="S1203" s="9">
        <f t="shared" si="186"/>
        <v>49.400000000000006</v>
      </c>
      <c r="T1203" s="9">
        <f t="shared" si="187"/>
        <v>40.5</v>
      </c>
      <c r="U1203" s="8">
        <f t="shared" si="188"/>
        <v>41.983333333333334</v>
      </c>
      <c r="V1203" s="8">
        <f t="shared" si="189"/>
        <v>41.612499999999997</v>
      </c>
    </row>
    <row r="1204" spans="1:22" ht="13.5" x14ac:dyDescent="0.25">
      <c r="A1204" s="3">
        <f>RSI!A1204</f>
        <v>43763</v>
      </c>
      <c r="B1204" s="2">
        <f>RSI!B1204</f>
        <v>1.6115999999999999</v>
      </c>
      <c r="C1204" s="2">
        <f>RSI!I1204</f>
        <v>74.434529897169497</v>
      </c>
      <c r="D1204" s="2">
        <f>MACD!E1204</f>
        <v>-3.2150824085809715E-2</v>
      </c>
      <c r="E1204" s="2">
        <f>MACD!F1204</f>
        <v>-1.5807546690333976E-2</v>
      </c>
      <c r="F1204" s="2">
        <f>'Moving Avg'!D1204</f>
        <v>1.5682200000000002</v>
      </c>
      <c r="G1204" s="2">
        <f>'Moving Avg'!F1204</f>
        <v>1.4978400000000001</v>
      </c>
      <c r="H1204" s="2">
        <f>'Moving Avg'!G1204</f>
        <v>1.4960020000000001</v>
      </c>
      <c r="I1204" s="2">
        <f>'Moving Avg'!H1204</f>
        <v>1.487368500000001</v>
      </c>
      <c r="J1204" s="6" t="str">
        <f>OBV!F1204</f>
        <v>BULLISH</v>
      </c>
      <c r="K1204" s="6" t="str">
        <f>OBV!G1204</f>
        <v>WEAK</v>
      </c>
      <c r="L1204" s="6" t="str">
        <f>OBV!H1204</f>
        <v>CONFIRMED BULLISH</v>
      </c>
      <c r="M1204" s="8">
        <f t="shared" si="180"/>
        <v>0</v>
      </c>
      <c r="N1204" s="8">
        <f t="shared" si="181"/>
        <v>45</v>
      </c>
      <c r="O1204" s="8">
        <f t="shared" si="182"/>
        <v>50</v>
      </c>
      <c r="P1204" s="8">
        <f t="shared" si="183"/>
        <v>67</v>
      </c>
      <c r="Q1204" s="9">
        <f t="shared" si="184"/>
        <v>33.299999999999997</v>
      </c>
      <c r="R1204" s="9">
        <f t="shared" si="185"/>
        <v>43.25</v>
      </c>
      <c r="S1204" s="9">
        <f t="shared" si="186"/>
        <v>49.400000000000006</v>
      </c>
      <c r="T1204" s="9">
        <f t="shared" si="187"/>
        <v>40.5</v>
      </c>
      <c r="U1204" s="8">
        <f t="shared" si="188"/>
        <v>41.983333333333334</v>
      </c>
      <c r="V1204" s="8">
        <f t="shared" si="189"/>
        <v>41.612499999999997</v>
      </c>
    </row>
    <row r="1205" spans="1:22" ht="13.5" x14ac:dyDescent="0.25">
      <c r="A1205" s="3">
        <f>RSI!A1205</f>
        <v>43766</v>
      </c>
      <c r="B1205" s="2">
        <f>RSI!B1205</f>
        <v>1.5852999999999999</v>
      </c>
      <c r="C1205" s="2">
        <f>RSI!I1205</f>
        <v>66.184988455702495</v>
      </c>
      <c r="D1205" s="2">
        <f>MACD!E1205</f>
        <v>-3.7320937005207444E-2</v>
      </c>
      <c r="E1205" s="2">
        <f>MACD!F1205</f>
        <v>-2.0110224753308668E-2</v>
      </c>
      <c r="F1205" s="2">
        <f>'Moving Avg'!D1205</f>
        <v>1.58138</v>
      </c>
      <c r="G1205" s="2">
        <f>'Moving Avg'!F1205</f>
        <v>1.5027700000000002</v>
      </c>
      <c r="H1205" s="2">
        <f>'Moving Avg'!G1205</f>
        <v>1.4975800000000004</v>
      </c>
      <c r="I1205" s="2">
        <f>'Moving Avg'!H1205</f>
        <v>1.4877745000000011</v>
      </c>
      <c r="J1205" s="6" t="str">
        <f>OBV!F1205</f>
        <v>BULLISH</v>
      </c>
      <c r="K1205" s="6" t="str">
        <f>OBV!G1205</f>
        <v>WEAK</v>
      </c>
      <c r="L1205" s="6" t="str">
        <f>OBV!H1205</f>
        <v>CONFIRMED BULLISH</v>
      </c>
      <c r="M1205" s="8">
        <f t="shared" si="180"/>
        <v>25</v>
      </c>
      <c r="N1205" s="8">
        <f t="shared" si="181"/>
        <v>45</v>
      </c>
      <c r="O1205" s="8">
        <f t="shared" si="182"/>
        <v>50</v>
      </c>
      <c r="P1205" s="8">
        <f t="shared" si="183"/>
        <v>67</v>
      </c>
      <c r="Q1205" s="9">
        <f t="shared" si="184"/>
        <v>42.05</v>
      </c>
      <c r="R1205" s="9">
        <f t="shared" si="185"/>
        <v>48.25</v>
      </c>
      <c r="S1205" s="9">
        <f t="shared" si="186"/>
        <v>53.150000000000006</v>
      </c>
      <c r="T1205" s="9">
        <f t="shared" si="187"/>
        <v>46.75</v>
      </c>
      <c r="U1205" s="8">
        <f t="shared" si="188"/>
        <v>47.816666666666663</v>
      </c>
      <c r="V1205" s="8">
        <f t="shared" si="189"/>
        <v>47.55</v>
      </c>
    </row>
    <row r="1206" spans="1:22" ht="13.5" x14ac:dyDescent="0.25">
      <c r="A1206" s="3">
        <f>RSI!A1206</f>
        <v>43767</v>
      </c>
      <c r="B1206" s="2">
        <f>RSI!B1206</f>
        <v>1.5261</v>
      </c>
      <c r="C1206" s="2">
        <f>RSI!I1206</f>
        <v>52.169132757710322</v>
      </c>
      <c r="D1206" s="2">
        <f>MACD!E1206</f>
        <v>-3.6744576050260491E-2</v>
      </c>
      <c r="E1206" s="2">
        <f>MACD!F1206</f>
        <v>-2.3437095012699034E-2</v>
      </c>
      <c r="F1206" s="2">
        <f>'Moving Avg'!D1206</f>
        <v>1.57348</v>
      </c>
      <c r="G1206" s="2">
        <f>'Moving Avg'!F1206</f>
        <v>1.5054000000000001</v>
      </c>
      <c r="H1206" s="2">
        <f>'Moving Avg'!G1206</f>
        <v>1.4979740000000004</v>
      </c>
      <c r="I1206" s="2">
        <f>'Moving Avg'!H1206</f>
        <v>1.4874460000000007</v>
      </c>
      <c r="J1206" s="6" t="str">
        <f>OBV!F1206</f>
        <v>BULLISH</v>
      </c>
      <c r="K1206" s="6" t="str">
        <f>OBV!G1206</f>
        <v>WEAK</v>
      </c>
      <c r="L1206" s="6" t="str">
        <f>OBV!H1206</f>
        <v>BULLISH DIVERGENCE</v>
      </c>
      <c r="M1206" s="8">
        <f t="shared" si="180"/>
        <v>25</v>
      </c>
      <c r="N1206" s="8">
        <f t="shared" si="181"/>
        <v>45</v>
      </c>
      <c r="O1206" s="8">
        <f t="shared" si="182"/>
        <v>50</v>
      </c>
      <c r="P1206" s="8">
        <f t="shared" si="183"/>
        <v>50</v>
      </c>
      <c r="Q1206" s="9">
        <f t="shared" si="184"/>
        <v>39.5</v>
      </c>
      <c r="R1206" s="9">
        <f t="shared" si="185"/>
        <v>44</v>
      </c>
      <c r="S1206" s="9">
        <f t="shared" si="186"/>
        <v>45.5</v>
      </c>
      <c r="T1206" s="9">
        <f t="shared" si="187"/>
        <v>42.5</v>
      </c>
      <c r="U1206" s="8">
        <f t="shared" si="188"/>
        <v>43</v>
      </c>
      <c r="V1206" s="8">
        <f t="shared" si="189"/>
        <v>42.875</v>
      </c>
    </row>
    <row r="1207" spans="1:22" ht="13.5" x14ac:dyDescent="0.25">
      <c r="A1207" s="3">
        <f>RSI!A1207</f>
        <v>43768</v>
      </c>
      <c r="B1207" s="2">
        <f>RSI!B1207</f>
        <v>1.5392999999999999</v>
      </c>
      <c r="C1207" s="2">
        <f>RSI!I1207</f>
        <v>54.483670467345512</v>
      </c>
      <c r="D1207" s="2">
        <f>MACD!E1207</f>
        <v>-4.0347204065042552E-2</v>
      </c>
      <c r="E1207" s="2">
        <f>MACD!F1207</f>
        <v>-2.6819116823167739E-2</v>
      </c>
      <c r="F1207" s="2">
        <f>'Moving Avg'!D1207</f>
        <v>1.5682199999999999</v>
      </c>
      <c r="G1207" s="2">
        <f>'Moving Avg'!F1207</f>
        <v>1.5086900000000001</v>
      </c>
      <c r="H1207" s="2">
        <f>'Moving Avg'!G1207</f>
        <v>1.4986320000000004</v>
      </c>
      <c r="I1207" s="2">
        <f>'Moving Avg'!H1207</f>
        <v>1.4872150000000008</v>
      </c>
      <c r="J1207" s="6" t="str">
        <f>OBV!F1207</f>
        <v>BULLISH</v>
      </c>
      <c r="K1207" s="6" t="str">
        <f>OBV!G1207</f>
        <v>WEAK</v>
      </c>
      <c r="L1207" s="6" t="str">
        <f>OBV!H1207</f>
        <v>BULLISH DIVERGENCE</v>
      </c>
      <c r="M1207" s="8">
        <f t="shared" si="180"/>
        <v>25</v>
      </c>
      <c r="N1207" s="8">
        <f t="shared" si="181"/>
        <v>45</v>
      </c>
      <c r="O1207" s="8">
        <f t="shared" si="182"/>
        <v>50</v>
      </c>
      <c r="P1207" s="8">
        <f t="shared" si="183"/>
        <v>50</v>
      </c>
      <c r="Q1207" s="9">
        <f t="shared" si="184"/>
        <v>39.5</v>
      </c>
      <c r="R1207" s="9">
        <f t="shared" si="185"/>
        <v>44</v>
      </c>
      <c r="S1207" s="9">
        <f t="shared" si="186"/>
        <v>45.5</v>
      </c>
      <c r="T1207" s="9">
        <f t="shared" si="187"/>
        <v>42.5</v>
      </c>
      <c r="U1207" s="8">
        <f t="shared" si="188"/>
        <v>43</v>
      </c>
      <c r="V1207" s="8">
        <f t="shared" si="189"/>
        <v>42.875</v>
      </c>
    </row>
    <row r="1208" spans="1:22" ht="13.5" x14ac:dyDescent="0.25">
      <c r="A1208" s="3">
        <f>RSI!A1208</f>
        <v>43769</v>
      </c>
      <c r="B1208" s="2">
        <f>RSI!B1208</f>
        <v>1.5064</v>
      </c>
      <c r="C1208" s="2">
        <f>RSI!I1208</f>
        <v>48.220498305549626</v>
      </c>
      <c r="D1208" s="2">
        <f>MACD!E1208</f>
        <v>-4.008262824682296E-2</v>
      </c>
      <c r="E1208" s="2">
        <f>MACD!F1208</f>
        <v>-2.9471819107898783E-2</v>
      </c>
      <c r="F1208" s="2">
        <f>'Moving Avg'!D1208</f>
        <v>1.5537399999999999</v>
      </c>
      <c r="G1208" s="2">
        <f>'Moving Avg'!F1208</f>
        <v>1.5106649999999999</v>
      </c>
      <c r="H1208" s="2">
        <f>'Moving Avg'!G1208</f>
        <v>1.4985000000000006</v>
      </c>
      <c r="I1208" s="2">
        <f>'Moving Avg'!H1208</f>
        <v>1.487038500000001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25</v>
      </c>
      <c r="N1208" s="8">
        <f t="shared" si="181"/>
        <v>45</v>
      </c>
      <c r="O1208" s="8">
        <f t="shared" si="182"/>
        <v>50</v>
      </c>
      <c r="P1208" s="8">
        <f t="shared" si="183"/>
        <v>16.5</v>
      </c>
      <c r="Q1208" s="9">
        <f t="shared" si="184"/>
        <v>34.475000000000001</v>
      </c>
      <c r="R1208" s="9">
        <f t="shared" si="185"/>
        <v>35.625</v>
      </c>
      <c r="S1208" s="9">
        <f t="shared" si="186"/>
        <v>30.425000000000001</v>
      </c>
      <c r="T1208" s="9">
        <f t="shared" si="187"/>
        <v>34.125</v>
      </c>
      <c r="U1208" s="8">
        <f t="shared" si="188"/>
        <v>33.508333333333333</v>
      </c>
      <c r="V1208" s="8">
        <f t="shared" si="189"/>
        <v>33.662499999999994</v>
      </c>
    </row>
    <row r="1209" spans="1:22" ht="13.5" x14ac:dyDescent="0.25">
      <c r="A1209" s="3">
        <f>RSI!A1209</f>
        <v>43770</v>
      </c>
      <c r="B1209" s="2">
        <f>RSI!B1209</f>
        <v>1.5064</v>
      </c>
      <c r="C1209" s="2">
        <f>RSI!I1209</f>
        <v>48.220498305549633</v>
      </c>
      <c r="D1209" s="2">
        <f>MACD!E1209</f>
        <v>-3.8778101571615764E-2</v>
      </c>
      <c r="E1209" s="2">
        <f>MACD!F1209</f>
        <v>-3.1333075600642184E-2</v>
      </c>
      <c r="F1209" s="2">
        <f>'Moving Avg'!D1209</f>
        <v>1.5327</v>
      </c>
      <c r="G1209" s="2">
        <f>'Moving Avg'!F1209</f>
        <v>1.5132949999999998</v>
      </c>
      <c r="H1209" s="2">
        <f>'Moving Avg'!G1209</f>
        <v>1.4983680000000004</v>
      </c>
      <c r="I1209" s="2">
        <f>'Moving Avg'!H1209</f>
        <v>1.4872695000000007</v>
      </c>
      <c r="J1209" s="6" t="str">
        <f>OBV!F1209</f>
        <v>BEARISH</v>
      </c>
      <c r="K1209" s="6" t="str">
        <f>OBV!G1209</f>
        <v>STRONG</v>
      </c>
      <c r="L1209" s="6" t="str">
        <f>OBV!H1209</f>
        <v>CONFIRMED BEARISH</v>
      </c>
      <c r="M1209" s="8">
        <f t="shared" si="180"/>
        <v>25</v>
      </c>
      <c r="N1209" s="8">
        <f t="shared" si="181"/>
        <v>45</v>
      </c>
      <c r="O1209" s="8">
        <f t="shared" si="182"/>
        <v>50</v>
      </c>
      <c r="P1209" s="8">
        <f t="shared" si="183"/>
        <v>33</v>
      </c>
      <c r="Q1209" s="9">
        <f t="shared" si="184"/>
        <v>36.950000000000003</v>
      </c>
      <c r="R1209" s="9">
        <f t="shared" si="185"/>
        <v>39.75</v>
      </c>
      <c r="S1209" s="9">
        <f t="shared" si="186"/>
        <v>37.85</v>
      </c>
      <c r="T1209" s="9">
        <f t="shared" si="187"/>
        <v>38.25</v>
      </c>
      <c r="U1209" s="8">
        <f t="shared" si="188"/>
        <v>38.183333333333337</v>
      </c>
      <c r="V1209" s="8">
        <f t="shared" si="189"/>
        <v>38.200000000000003</v>
      </c>
    </row>
    <row r="1210" spans="1:22" ht="13.5" x14ac:dyDescent="0.25">
      <c r="A1210" s="3">
        <f>RSI!A1210</f>
        <v>43773</v>
      </c>
      <c r="B1210" s="2">
        <f>RSI!B1210</f>
        <v>1.5064</v>
      </c>
      <c r="C1210" s="2">
        <f>RSI!I1210</f>
        <v>48.220498305549626</v>
      </c>
      <c r="D1210" s="2">
        <f>MACD!E1210</f>
        <v>-3.1552297463443679E-2</v>
      </c>
      <c r="E1210" s="2">
        <f>MACD!F1210</f>
        <v>-3.1376919973202487E-2</v>
      </c>
      <c r="F1210" s="2">
        <f>'Moving Avg'!D1210</f>
        <v>1.51692</v>
      </c>
      <c r="G1210" s="2">
        <f>'Moving Avg'!F1210</f>
        <v>1.5152699999999999</v>
      </c>
      <c r="H1210" s="2">
        <f>'Moving Avg'!G1210</f>
        <v>1.4982360000000003</v>
      </c>
      <c r="I1210" s="2">
        <f>'Moving Avg'!H1210</f>
        <v>1.4872185000000007</v>
      </c>
      <c r="J1210" s="6" t="str">
        <f>OBV!F1210</f>
        <v>BEARISH</v>
      </c>
      <c r="K1210" s="6" t="str">
        <f>OBV!G1210</f>
        <v>STRONG</v>
      </c>
      <c r="L1210" s="6" t="str">
        <f>OBV!H1210</f>
        <v>CONFIRMED BEARISH</v>
      </c>
      <c r="M1210" s="8">
        <f t="shared" si="180"/>
        <v>25</v>
      </c>
      <c r="N1210" s="8">
        <f t="shared" si="181"/>
        <v>45</v>
      </c>
      <c r="O1210" s="8">
        <f t="shared" si="182"/>
        <v>50</v>
      </c>
      <c r="P1210" s="8">
        <f t="shared" si="183"/>
        <v>33</v>
      </c>
      <c r="Q1210" s="9">
        <f t="shared" si="184"/>
        <v>36.950000000000003</v>
      </c>
      <c r="R1210" s="9">
        <f t="shared" si="185"/>
        <v>39.75</v>
      </c>
      <c r="S1210" s="9">
        <f t="shared" si="186"/>
        <v>37.85</v>
      </c>
      <c r="T1210" s="9">
        <f t="shared" si="187"/>
        <v>38.25</v>
      </c>
      <c r="U1210" s="8">
        <f t="shared" si="188"/>
        <v>38.183333333333337</v>
      </c>
      <c r="V1210" s="8">
        <f t="shared" si="189"/>
        <v>38.200000000000003</v>
      </c>
    </row>
    <row r="1211" spans="1:22" ht="13.5" x14ac:dyDescent="0.25">
      <c r="A1211" s="3">
        <f>RSI!A1211</f>
        <v>43774</v>
      </c>
      <c r="B1211" s="2">
        <f>RSI!B1211</f>
        <v>1.5327</v>
      </c>
      <c r="C1211" s="2">
        <f>RSI!I1211</f>
        <v>53.551552477998044</v>
      </c>
      <c r="D1211" s="2">
        <f>MACD!E1211</f>
        <v>-2.0238037293639932E-2</v>
      </c>
      <c r="E1211" s="2">
        <f>MACD!F1211</f>
        <v>-2.9149143437289977E-2</v>
      </c>
      <c r="F1211" s="2">
        <f>'Moving Avg'!D1211</f>
        <v>1.51824</v>
      </c>
      <c r="G1211" s="2">
        <f>'Moving Avg'!F1211</f>
        <v>1.519215</v>
      </c>
      <c r="H1211" s="2">
        <f>'Moving Avg'!G1211</f>
        <v>1.4986300000000006</v>
      </c>
      <c r="I1211" s="2">
        <f>'Moving Avg'!H1211</f>
        <v>1.4874245000000008</v>
      </c>
      <c r="J1211" s="6" t="str">
        <f>OBV!F1211</f>
        <v>BEARISH</v>
      </c>
      <c r="K1211" s="6" t="str">
        <f>OBV!G1211</f>
        <v>STRONG</v>
      </c>
      <c r="L1211" s="6" t="str">
        <f>OBV!H1211</f>
        <v>BEARISH DIVERGENCE</v>
      </c>
      <c r="M1211" s="8">
        <f t="shared" si="180"/>
        <v>25</v>
      </c>
      <c r="N1211" s="8">
        <f t="shared" si="181"/>
        <v>0</v>
      </c>
      <c r="O1211" s="8">
        <f t="shared" si="182"/>
        <v>50</v>
      </c>
      <c r="P1211" s="8">
        <f t="shared" si="183"/>
        <v>33</v>
      </c>
      <c r="Q1211" s="9">
        <f t="shared" si="184"/>
        <v>21.2</v>
      </c>
      <c r="R1211" s="9">
        <f t="shared" si="185"/>
        <v>30.75</v>
      </c>
      <c r="S1211" s="9">
        <f t="shared" si="186"/>
        <v>31.1</v>
      </c>
      <c r="T1211" s="9">
        <f t="shared" si="187"/>
        <v>27</v>
      </c>
      <c r="U1211" s="8">
        <f t="shared" si="188"/>
        <v>27.683333333333337</v>
      </c>
      <c r="V1211" s="8">
        <f t="shared" si="189"/>
        <v>27.512500000000003</v>
      </c>
    </row>
    <row r="1212" spans="1:22" ht="13.5" x14ac:dyDescent="0.25">
      <c r="A1212" s="3">
        <f>RSI!A1212</f>
        <v>43775</v>
      </c>
      <c r="B1212" s="2">
        <f>RSI!B1212</f>
        <v>1.5722</v>
      </c>
      <c r="C1212" s="2">
        <f>RSI!I1212</f>
        <v>60.182233748213598</v>
      </c>
      <c r="D1212" s="2">
        <f>MACD!E1212</f>
        <v>-1.3693952690019939E-2</v>
      </c>
      <c r="E1212" s="2">
        <f>MACD!F1212</f>
        <v>-2.6058105287835968E-2</v>
      </c>
      <c r="F1212" s="2">
        <f>'Moving Avg'!D1212</f>
        <v>1.5248200000000001</v>
      </c>
      <c r="G1212" s="2">
        <f>'Moving Avg'!F1212</f>
        <v>1.5244799999999998</v>
      </c>
      <c r="H1212" s="2">
        <f>'Moving Avg'!G1212</f>
        <v>1.5006040000000005</v>
      </c>
      <c r="I1212" s="2">
        <f>'Moving Avg'!H1212</f>
        <v>1.487828000000001</v>
      </c>
      <c r="J1212" s="6" t="str">
        <f>OBV!F1212</f>
        <v>BEARISH</v>
      </c>
      <c r="K1212" s="6" t="str">
        <f>OBV!G1212</f>
        <v>STRONG</v>
      </c>
      <c r="L1212" s="6" t="str">
        <f>OBV!H1212</f>
        <v>BEARISH DIVERGENCE</v>
      </c>
      <c r="M1212" s="8">
        <f t="shared" si="180"/>
        <v>25</v>
      </c>
      <c r="N1212" s="8">
        <f t="shared" si="181"/>
        <v>0</v>
      </c>
      <c r="O1212" s="8">
        <f t="shared" si="182"/>
        <v>50</v>
      </c>
      <c r="P1212" s="8">
        <f t="shared" si="183"/>
        <v>33</v>
      </c>
      <c r="Q1212" s="9">
        <f t="shared" si="184"/>
        <v>21.2</v>
      </c>
      <c r="R1212" s="9">
        <f t="shared" si="185"/>
        <v>30.75</v>
      </c>
      <c r="S1212" s="9">
        <f t="shared" si="186"/>
        <v>31.1</v>
      </c>
      <c r="T1212" s="9">
        <f t="shared" si="187"/>
        <v>27</v>
      </c>
      <c r="U1212" s="8">
        <f t="shared" si="188"/>
        <v>27.683333333333337</v>
      </c>
      <c r="V1212" s="8">
        <f t="shared" si="189"/>
        <v>27.512500000000003</v>
      </c>
    </row>
    <row r="1213" spans="1:22" ht="13.5" x14ac:dyDescent="0.25">
      <c r="A1213" s="3">
        <f>RSI!A1213</f>
        <v>43776</v>
      </c>
      <c r="B1213" s="2">
        <f>RSI!B1213</f>
        <v>1.5392999999999999</v>
      </c>
      <c r="C1213" s="2">
        <f>RSI!I1213</f>
        <v>53.350806827079232</v>
      </c>
      <c r="D1213" s="2">
        <f>MACD!E1213</f>
        <v>-4.0181718445624348E-3</v>
      </c>
      <c r="E1213" s="2">
        <f>MACD!F1213</f>
        <v>-2.1650118599181263E-2</v>
      </c>
      <c r="F1213" s="2">
        <f>'Moving Avg'!D1213</f>
        <v>1.5313999999999999</v>
      </c>
      <c r="G1213" s="2">
        <f>'Moving Avg'!F1213</f>
        <v>1.5267849999999998</v>
      </c>
      <c r="H1213" s="2">
        <f>'Moving Avg'!G1213</f>
        <v>1.5013940000000006</v>
      </c>
      <c r="I1213" s="2">
        <f>'Moving Avg'!H1213</f>
        <v>1.488255000000001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16.5</v>
      </c>
      <c r="Q1213" s="9">
        <f t="shared" si="184"/>
        <v>18.725000000000001</v>
      </c>
      <c r="R1213" s="9">
        <f t="shared" si="185"/>
        <v>26.625</v>
      </c>
      <c r="S1213" s="9">
        <f t="shared" si="186"/>
        <v>23.675000000000001</v>
      </c>
      <c r="T1213" s="9">
        <f t="shared" si="187"/>
        <v>22.875</v>
      </c>
      <c r="U1213" s="8">
        <f t="shared" si="188"/>
        <v>23.008333333333336</v>
      </c>
      <c r="V1213" s="8">
        <f t="shared" si="189"/>
        <v>22.975000000000001</v>
      </c>
    </row>
    <row r="1214" spans="1:22" ht="13.5" x14ac:dyDescent="0.25">
      <c r="A1214" s="3">
        <f>RSI!A1214</f>
        <v>43777</v>
      </c>
      <c r="B1214" s="2">
        <f>RSI!B1214</f>
        <v>1.5788</v>
      </c>
      <c r="C1214" s="2">
        <f>RSI!I1214</f>
        <v>59.321130539644308</v>
      </c>
      <c r="D1214" s="2">
        <f>MACD!E1214</f>
        <v>6.1787296365745092E-3</v>
      </c>
      <c r="E1214" s="2">
        <f>MACD!F1214</f>
        <v>-1.6084348952030109E-2</v>
      </c>
      <c r="F1214" s="2">
        <f>'Moving Avg'!D1214</f>
        <v>1.5458799999999999</v>
      </c>
      <c r="G1214" s="2">
        <f>'Moving Avg'!F1214</f>
        <v>1.5310649999999997</v>
      </c>
      <c r="H1214" s="2">
        <f>'Moving Avg'!G1214</f>
        <v>1.5029740000000005</v>
      </c>
      <c r="I1214" s="2">
        <f>'Moving Avg'!H1214</f>
        <v>1.4886915000000009</v>
      </c>
      <c r="J1214" s="6" t="str">
        <f>OBV!F1214</f>
        <v>BEARISH</v>
      </c>
      <c r="K1214" s="6" t="str">
        <f>OBV!G1214</f>
        <v>NEUTRAL</v>
      </c>
      <c r="L1214" s="6" t="str">
        <f>OBV!H1214</f>
        <v>BEARISH DIVERGENCE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16.5</v>
      </c>
      <c r="Q1214" s="9">
        <f t="shared" si="184"/>
        <v>18.725000000000001</v>
      </c>
      <c r="R1214" s="9">
        <f t="shared" si="185"/>
        <v>26.625</v>
      </c>
      <c r="S1214" s="9">
        <f t="shared" si="186"/>
        <v>23.675000000000001</v>
      </c>
      <c r="T1214" s="9">
        <f t="shared" si="187"/>
        <v>22.875</v>
      </c>
      <c r="U1214" s="8">
        <f t="shared" si="188"/>
        <v>23.008333333333336</v>
      </c>
      <c r="V1214" s="8">
        <f t="shared" si="189"/>
        <v>22.975000000000001</v>
      </c>
    </row>
    <row r="1215" spans="1:22" ht="13.5" x14ac:dyDescent="0.25">
      <c r="A1215" s="3">
        <f>RSI!A1215</f>
        <v>43780</v>
      </c>
      <c r="B1215" s="2">
        <f>RSI!B1215</f>
        <v>1.5656000000000001</v>
      </c>
      <c r="C1215" s="2">
        <f>RSI!I1215</f>
        <v>56.709158840456389</v>
      </c>
      <c r="D1215" s="2">
        <f>MACD!E1215</f>
        <v>1.1402755245595531E-2</v>
      </c>
      <c r="E1215" s="2">
        <f>MACD!F1215</f>
        <v>-1.0586928112504982E-2</v>
      </c>
      <c r="F1215" s="2">
        <f>'Moving Avg'!D1215</f>
        <v>1.55772</v>
      </c>
      <c r="G1215" s="2">
        <f>'Moving Avg'!F1215</f>
        <v>1.5353399999999999</v>
      </c>
      <c r="H1215" s="2">
        <f>'Moving Avg'!G1215</f>
        <v>1.5048160000000004</v>
      </c>
      <c r="I1215" s="2">
        <f>'Moving Avg'!H1215</f>
        <v>1.488936500000001</v>
      </c>
      <c r="J1215" s="6" t="str">
        <f>OBV!F1215</f>
        <v>BEARISH</v>
      </c>
      <c r="K1215" s="6" t="str">
        <f>OBV!G1215</f>
        <v>STRONG</v>
      </c>
      <c r="L1215" s="6" t="str">
        <f>OBV!H1215</f>
        <v>BEARISH DIVERGENCE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33</v>
      </c>
      <c r="Q1215" s="9">
        <f t="shared" si="184"/>
        <v>21.2</v>
      </c>
      <c r="R1215" s="9">
        <f t="shared" si="185"/>
        <v>30.75</v>
      </c>
      <c r="S1215" s="9">
        <f t="shared" si="186"/>
        <v>31.1</v>
      </c>
      <c r="T1215" s="9">
        <f t="shared" si="187"/>
        <v>27</v>
      </c>
      <c r="U1215" s="8">
        <f t="shared" si="188"/>
        <v>27.683333333333337</v>
      </c>
      <c r="V1215" s="8">
        <f t="shared" si="189"/>
        <v>27.512500000000003</v>
      </c>
    </row>
    <row r="1216" spans="1:22" ht="13.5" x14ac:dyDescent="0.25">
      <c r="A1216" s="3">
        <f>RSI!A1216</f>
        <v>43781</v>
      </c>
      <c r="B1216" s="2">
        <f>RSI!B1216</f>
        <v>1.5656000000000001</v>
      </c>
      <c r="C1216" s="2">
        <f>RSI!I1216</f>
        <v>56.709158840456389</v>
      </c>
      <c r="D1216" s="2">
        <f>MACD!E1216</f>
        <v>6.482515990605231E-3</v>
      </c>
      <c r="E1216" s="2">
        <f>MACD!F1216</f>
        <v>-7.1730392918829388E-3</v>
      </c>
      <c r="F1216" s="2">
        <f>'Moving Avg'!D1216</f>
        <v>1.5642999999999998</v>
      </c>
      <c r="G1216" s="2">
        <f>'Moving Avg'!F1216</f>
        <v>1.5392849999999998</v>
      </c>
      <c r="H1216" s="2">
        <f>'Moving Avg'!G1216</f>
        <v>1.5066580000000005</v>
      </c>
      <c r="I1216" s="2">
        <f>'Moving Avg'!H1216</f>
        <v>1.4891500000000011</v>
      </c>
      <c r="J1216" s="6" t="str">
        <f>OBV!F1216</f>
        <v>BEARISH</v>
      </c>
      <c r="K1216" s="6" t="str">
        <f>OBV!G1216</f>
        <v>STRONG</v>
      </c>
      <c r="L1216" s="6" t="str">
        <f>OBV!H1216</f>
        <v>BEARISH DIVERGENCE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33</v>
      </c>
      <c r="Q1216" s="9">
        <f t="shared" si="184"/>
        <v>21.2</v>
      </c>
      <c r="R1216" s="9">
        <f t="shared" si="185"/>
        <v>30.75</v>
      </c>
      <c r="S1216" s="9">
        <f t="shared" si="186"/>
        <v>31.1</v>
      </c>
      <c r="T1216" s="9">
        <f t="shared" si="187"/>
        <v>27</v>
      </c>
      <c r="U1216" s="8">
        <f t="shared" si="188"/>
        <v>27.683333333333337</v>
      </c>
      <c r="V1216" s="8">
        <f t="shared" si="189"/>
        <v>27.512500000000003</v>
      </c>
    </row>
    <row r="1217" spans="1:22" ht="13.5" x14ac:dyDescent="0.25">
      <c r="A1217" s="3">
        <f>RSI!A1217</f>
        <v>43782</v>
      </c>
      <c r="B1217" s="2">
        <f>RSI!B1217</f>
        <v>1.5919000000000001</v>
      </c>
      <c r="C1217" s="2">
        <f>RSI!I1217</f>
        <v>60.706999040500158</v>
      </c>
      <c r="D1217" s="2">
        <f>MACD!E1217</f>
        <v>2.1862314917882042E-3</v>
      </c>
      <c r="E1217" s="2">
        <f>MACD!F1217</f>
        <v>-5.3011851351487099E-3</v>
      </c>
      <c r="F1217" s="2">
        <f>'Moving Avg'!D1217</f>
        <v>1.5682399999999999</v>
      </c>
      <c r="G1217" s="2">
        <f>'Moving Avg'!F1217</f>
        <v>1.5455349999999997</v>
      </c>
      <c r="H1217" s="2">
        <f>'Moving Avg'!G1217</f>
        <v>1.5085000000000006</v>
      </c>
      <c r="I1217" s="2">
        <f>'Moving Avg'!H1217</f>
        <v>1.4896520000000009</v>
      </c>
      <c r="J1217" s="6" t="str">
        <f>OBV!F1217</f>
        <v>BEARISH</v>
      </c>
      <c r="K1217" s="6" t="str">
        <f>OBV!G1217</f>
        <v>NEUTRAL</v>
      </c>
      <c r="L1217" s="6" t="str">
        <f>OBV!H1217</f>
        <v>BEARISH DIVERGENCE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16.5</v>
      </c>
      <c r="Q1217" s="9">
        <f t="shared" si="184"/>
        <v>18.725000000000001</v>
      </c>
      <c r="R1217" s="9">
        <f t="shared" si="185"/>
        <v>26.625</v>
      </c>
      <c r="S1217" s="9">
        <f t="shared" si="186"/>
        <v>23.675000000000001</v>
      </c>
      <c r="T1217" s="9">
        <f t="shared" si="187"/>
        <v>22.875</v>
      </c>
      <c r="U1217" s="8">
        <f t="shared" si="188"/>
        <v>23.008333333333336</v>
      </c>
      <c r="V1217" s="8">
        <f t="shared" si="189"/>
        <v>22.975000000000001</v>
      </c>
    </row>
    <row r="1218" spans="1:22" ht="13.5" x14ac:dyDescent="0.25">
      <c r="A1218" s="3">
        <f>RSI!A1218</f>
        <v>43783</v>
      </c>
      <c r="B1218" s="2">
        <f>RSI!B1218</f>
        <v>1.6115999999999999</v>
      </c>
      <c r="C1218" s="2">
        <f>RSI!I1218</f>
        <v>63.431177437025418</v>
      </c>
      <c r="D1218" s="2">
        <f>MACD!E1218</f>
        <v>-8.3249456111800235E-3</v>
      </c>
      <c r="E1218" s="2">
        <f>MACD!F1218</f>
        <v>-5.9059372303549729E-3</v>
      </c>
      <c r="F1218" s="2">
        <f>'Moving Avg'!D1218</f>
        <v>1.5827</v>
      </c>
      <c r="G1218" s="2">
        <f>'Moving Avg'!F1218</f>
        <v>1.5524399999999996</v>
      </c>
      <c r="H1218" s="2">
        <f>'Moving Avg'!G1218</f>
        <v>1.5100780000000003</v>
      </c>
      <c r="I1218" s="2">
        <f>'Moving Avg'!H1218</f>
        <v>1.4905655000000011</v>
      </c>
      <c r="J1218" s="6" t="str">
        <f>OBV!F1218</f>
        <v>BULLISH</v>
      </c>
      <c r="K1218" s="6" t="str">
        <f>OBV!G1218</f>
        <v>WEAK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67</v>
      </c>
      <c r="Q1218" s="9">
        <f t="shared" si="184"/>
        <v>42.05</v>
      </c>
      <c r="R1218" s="9">
        <f t="shared" si="185"/>
        <v>48.25</v>
      </c>
      <c r="S1218" s="9">
        <f t="shared" si="186"/>
        <v>53.150000000000006</v>
      </c>
      <c r="T1218" s="9">
        <f t="shared" si="187"/>
        <v>46.75</v>
      </c>
      <c r="U1218" s="8">
        <f t="shared" si="188"/>
        <v>47.816666666666663</v>
      </c>
      <c r="V1218" s="8">
        <f t="shared" si="189"/>
        <v>47.55</v>
      </c>
    </row>
    <row r="1219" spans="1:22" ht="13.5" x14ac:dyDescent="0.25">
      <c r="A1219" s="3">
        <f>RSI!A1219</f>
        <v>43784</v>
      </c>
      <c r="B1219" s="2">
        <f>RSI!B1219</f>
        <v>1.5656000000000001</v>
      </c>
      <c r="C1219" s="2">
        <f>RSI!I1219</f>
        <v>54.014328272369362</v>
      </c>
      <c r="D1219" s="2">
        <f>MACD!E1219</f>
        <v>-1.4256780143577563E-2</v>
      </c>
      <c r="E1219" s="2">
        <f>MACD!F1219</f>
        <v>-7.5761058129994912E-3</v>
      </c>
      <c r="F1219" s="2">
        <f>'Moving Avg'!D1219</f>
        <v>1.58006</v>
      </c>
      <c r="G1219" s="2">
        <f>'Moving Avg'!F1219</f>
        <v>1.5567149999999998</v>
      </c>
      <c r="H1219" s="2">
        <f>'Moving Avg'!G1219</f>
        <v>1.5108680000000001</v>
      </c>
      <c r="I1219" s="2">
        <f>'Moving Avg'!H1219</f>
        <v>1.4910300000000012</v>
      </c>
      <c r="J1219" s="6" t="str">
        <f>OBV!F1219</f>
        <v>BULLISH</v>
      </c>
      <c r="K1219" s="6" t="str">
        <f>OBV!G1219</f>
        <v>NEUTRAL</v>
      </c>
      <c r="L1219" s="6" t="str">
        <f>OBV!H1219</f>
        <v>BULLISH DIVERGENCE</v>
      </c>
      <c r="M1219" s="8">
        <f t="shared" si="190"/>
        <v>25</v>
      </c>
      <c r="N1219" s="8">
        <f t="shared" si="191"/>
        <v>45</v>
      </c>
      <c r="O1219" s="8">
        <f t="shared" si="192"/>
        <v>50</v>
      </c>
      <c r="P1219" s="8">
        <f t="shared" si="193"/>
        <v>66.5</v>
      </c>
      <c r="Q1219" s="9">
        <f t="shared" ref="Q1219:Q1282" si="194">0.35*M1219+N1219*0.35+O1219*0.15+P1219*0.15</f>
        <v>41.975000000000001</v>
      </c>
      <c r="R1219" s="9">
        <f t="shared" ref="R1219:R1282" si="195">M1219*0.2+N1219*0.2+O1219*0.35+P1219*0.25</f>
        <v>48.125</v>
      </c>
      <c r="S1219" s="9">
        <f t="shared" ref="S1219:S1282" si="196">M1219*0.15+N1219*0.15+O1219*0.25+P1219*0.45</f>
        <v>52.924999999999997</v>
      </c>
      <c r="T1219" s="9">
        <f t="shared" ref="T1219:T1282" si="197">0.25*SUM(M1219:P1219)</f>
        <v>46.625</v>
      </c>
      <c r="U1219" s="8">
        <f t="shared" ref="U1219:U1282" si="198">SUM(Q1219:S1219)/3</f>
        <v>47.67499999999999</v>
      </c>
      <c r="V1219" s="8">
        <f t="shared" ref="V1219:V1282" si="199">SUM(Q1219:T1219)/4</f>
        <v>47.412499999999994</v>
      </c>
    </row>
    <row r="1220" spans="1:22" ht="13.5" x14ac:dyDescent="0.25">
      <c r="A1220" s="3">
        <f>RSI!A1220</f>
        <v>43787</v>
      </c>
      <c r="B1220" s="2">
        <f>RSI!B1220</f>
        <v>1.5788</v>
      </c>
      <c r="C1220" s="2">
        <f>RSI!I1220</f>
        <v>56.03151066379921</v>
      </c>
      <c r="D1220" s="2">
        <f>MACD!E1220</f>
        <v>-2.0394180074731372E-2</v>
      </c>
      <c r="E1220" s="2">
        <f>MACD!F1220</f>
        <v>-1.0139720665345868E-2</v>
      </c>
      <c r="F1220" s="2">
        <f>'Moving Avg'!D1220</f>
        <v>1.5827</v>
      </c>
      <c r="G1220" s="2">
        <f>'Moving Avg'!F1220</f>
        <v>1.5596799999999997</v>
      </c>
      <c r="H1220" s="2">
        <f>'Moving Avg'!G1220</f>
        <v>1.5127100000000004</v>
      </c>
      <c r="I1220" s="2">
        <f>'Moving Avg'!H1220</f>
        <v>1.4915605000000014</v>
      </c>
      <c r="J1220" s="6" t="str">
        <f>OBV!F1220</f>
        <v>BULLISH</v>
      </c>
      <c r="K1220" s="6" t="str">
        <f>OBV!G1220</f>
        <v>WEAK</v>
      </c>
      <c r="L1220" s="6" t="str">
        <f>OBV!H1220</f>
        <v>CONFIRMED BULLISH</v>
      </c>
      <c r="M1220" s="8">
        <f t="shared" si="190"/>
        <v>25</v>
      </c>
      <c r="N1220" s="8">
        <f t="shared" si="191"/>
        <v>45</v>
      </c>
      <c r="O1220" s="8">
        <f t="shared" si="192"/>
        <v>50</v>
      </c>
      <c r="P1220" s="8">
        <f t="shared" si="193"/>
        <v>67</v>
      </c>
      <c r="Q1220" s="9">
        <f t="shared" si="194"/>
        <v>42.05</v>
      </c>
      <c r="R1220" s="9">
        <f t="shared" si="195"/>
        <v>48.25</v>
      </c>
      <c r="S1220" s="9">
        <f t="shared" si="196"/>
        <v>53.150000000000006</v>
      </c>
      <c r="T1220" s="9">
        <f t="shared" si="197"/>
        <v>46.75</v>
      </c>
      <c r="U1220" s="8">
        <f t="shared" si="198"/>
        <v>47.816666666666663</v>
      </c>
      <c r="V1220" s="8">
        <f t="shared" si="199"/>
        <v>47.55</v>
      </c>
    </row>
    <row r="1221" spans="1:22" ht="13.5" x14ac:dyDescent="0.25">
      <c r="A1221" s="3">
        <f>RSI!A1221</f>
        <v>43788</v>
      </c>
      <c r="B1221" s="2">
        <f>RSI!B1221</f>
        <v>1.5589999999999999</v>
      </c>
      <c r="C1221" s="2">
        <f>RSI!I1221</f>
        <v>52.323863642856637</v>
      </c>
      <c r="D1221" s="2">
        <f>MACD!E1221</f>
        <v>-2.0282522698003236E-2</v>
      </c>
      <c r="E1221" s="2">
        <f>MACD!F1221</f>
        <v>-1.216828107187734E-2</v>
      </c>
      <c r="F1221" s="2">
        <f>'Moving Avg'!D1221</f>
        <v>1.58138</v>
      </c>
      <c r="G1221" s="2">
        <f>'Moving Avg'!F1221</f>
        <v>1.55935</v>
      </c>
      <c r="H1221" s="2">
        <f>'Moving Avg'!G1221</f>
        <v>1.5144200000000001</v>
      </c>
      <c r="I1221" s="2">
        <f>'Moving Avg'!H1221</f>
        <v>1.4921485000000012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  <c r="M1221" s="8">
        <f t="shared" si="190"/>
        <v>25</v>
      </c>
      <c r="N1221" s="8">
        <f t="shared" si="191"/>
        <v>45</v>
      </c>
      <c r="O1221" s="8">
        <f t="shared" si="192"/>
        <v>50</v>
      </c>
      <c r="P1221" s="8">
        <f t="shared" si="193"/>
        <v>66.5</v>
      </c>
      <c r="Q1221" s="9">
        <f t="shared" si="194"/>
        <v>41.975000000000001</v>
      </c>
      <c r="R1221" s="9">
        <f t="shared" si="195"/>
        <v>48.125</v>
      </c>
      <c r="S1221" s="9">
        <f t="shared" si="196"/>
        <v>52.924999999999997</v>
      </c>
      <c r="T1221" s="9">
        <f t="shared" si="197"/>
        <v>46.625</v>
      </c>
      <c r="U1221" s="8">
        <f t="shared" si="198"/>
        <v>47.67499999999999</v>
      </c>
      <c r="V1221" s="8">
        <f t="shared" si="199"/>
        <v>47.412499999999994</v>
      </c>
    </row>
    <row r="1222" spans="1:22" ht="13.5" x14ac:dyDescent="0.25">
      <c r="A1222" s="3">
        <f>RSI!A1222</f>
        <v>43789</v>
      </c>
      <c r="B1222" s="2">
        <f>RSI!B1222</f>
        <v>1.5261</v>
      </c>
      <c r="C1222" s="2">
        <f>RSI!I1222</f>
        <v>46.784231338493434</v>
      </c>
      <c r="D1222" s="2">
        <f>MACD!E1222</f>
        <v>-1.1749656973238931E-2</v>
      </c>
      <c r="E1222" s="2">
        <f>MACD!F1222</f>
        <v>-1.2084556252149659E-2</v>
      </c>
      <c r="F1222" s="2">
        <f>'Moving Avg'!D1222</f>
        <v>1.5682200000000002</v>
      </c>
      <c r="G1222" s="2">
        <f>'Moving Avg'!F1222</f>
        <v>1.557375</v>
      </c>
      <c r="H1222" s="2">
        <f>'Moving Avg'!G1222</f>
        <v>1.5148140000000001</v>
      </c>
      <c r="I1222" s="2">
        <f>'Moving Avg'!H1222</f>
        <v>1.4924465000000016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0</v>
      </c>
      <c r="O1222" s="8">
        <f t="shared" si="192"/>
        <v>50</v>
      </c>
      <c r="P1222" s="8">
        <f t="shared" si="193"/>
        <v>16.5</v>
      </c>
      <c r="Q1222" s="9">
        <f t="shared" si="194"/>
        <v>18.725000000000001</v>
      </c>
      <c r="R1222" s="9">
        <f t="shared" si="195"/>
        <v>26.625</v>
      </c>
      <c r="S1222" s="9">
        <f t="shared" si="196"/>
        <v>23.675000000000001</v>
      </c>
      <c r="T1222" s="9">
        <f t="shared" si="197"/>
        <v>22.875</v>
      </c>
      <c r="U1222" s="8">
        <f t="shared" si="198"/>
        <v>23.008333333333336</v>
      </c>
      <c r="V1222" s="8">
        <f t="shared" si="199"/>
        <v>22.975000000000001</v>
      </c>
    </row>
    <row r="1223" spans="1:22" ht="13.5" x14ac:dyDescent="0.25">
      <c r="A1223" s="3">
        <f>RSI!A1223</f>
        <v>43790</v>
      </c>
      <c r="B1223" s="2">
        <f>RSI!B1223</f>
        <v>1.5459000000000001</v>
      </c>
      <c r="C1223" s="2">
        <f>RSI!I1223</f>
        <v>50.201295654485072</v>
      </c>
      <c r="D1223" s="2">
        <f>MACD!E1223</f>
        <v>-1.0933313092318153E-2</v>
      </c>
      <c r="E1223" s="2">
        <f>MACD!F1223</f>
        <v>-1.1854307620183357E-2</v>
      </c>
      <c r="F1223" s="2">
        <f>'Moving Avg'!D1223</f>
        <v>1.5550799999999998</v>
      </c>
      <c r="G1223" s="2">
        <f>'Moving Avg'!F1223</f>
        <v>1.5557300000000001</v>
      </c>
      <c r="H1223" s="2">
        <f>'Moving Avg'!G1223</f>
        <v>1.515736</v>
      </c>
      <c r="I1223" s="2">
        <f>'Moving Avg'!H1223</f>
        <v>1.4929690000000013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0</v>
      </c>
      <c r="O1223" s="8">
        <f t="shared" si="192"/>
        <v>50</v>
      </c>
      <c r="P1223" s="8">
        <f t="shared" si="193"/>
        <v>16.5</v>
      </c>
      <c r="Q1223" s="9">
        <f t="shared" si="194"/>
        <v>18.725000000000001</v>
      </c>
      <c r="R1223" s="9">
        <f t="shared" si="195"/>
        <v>26.625</v>
      </c>
      <c r="S1223" s="9">
        <f t="shared" si="196"/>
        <v>23.675000000000001</v>
      </c>
      <c r="T1223" s="9">
        <f t="shared" si="197"/>
        <v>22.875</v>
      </c>
      <c r="U1223" s="8">
        <f t="shared" si="198"/>
        <v>23.008333333333336</v>
      </c>
      <c r="V1223" s="8">
        <f t="shared" si="199"/>
        <v>22.975000000000001</v>
      </c>
    </row>
    <row r="1224" spans="1:22" ht="13.5" x14ac:dyDescent="0.25">
      <c r="A1224" s="3">
        <f>RSI!A1224</f>
        <v>43791</v>
      </c>
      <c r="B1224" s="2">
        <f>RSI!B1224</f>
        <v>1.5589999999999999</v>
      </c>
      <c r="C1224" s="2">
        <f>RSI!I1224</f>
        <v>52.379974545332708</v>
      </c>
      <c r="D1224" s="2">
        <f>MACD!E1224</f>
        <v>-5.1377922386928176E-3</v>
      </c>
      <c r="E1224" s="2">
        <f>MACD!F1224</f>
        <v>-1.051100454388525E-2</v>
      </c>
      <c r="F1224" s="2">
        <f>'Moving Avg'!D1224</f>
        <v>1.55376</v>
      </c>
      <c r="G1224" s="2">
        <f>'Moving Avg'!F1224</f>
        <v>1.5531000000000001</v>
      </c>
      <c r="H1224" s="2">
        <f>'Moving Avg'!G1224</f>
        <v>1.5170520000000003</v>
      </c>
      <c r="I1224" s="2">
        <f>'Moving Avg'!H1224</f>
        <v>1.4936510000000016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0</v>
      </c>
      <c r="O1224" s="8">
        <f t="shared" si="192"/>
        <v>50</v>
      </c>
      <c r="P1224" s="8">
        <f t="shared" si="193"/>
        <v>16.5</v>
      </c>
      <c r="Q1224" s="9">
        <f t="shared" si="194"/>
        <v>18.725000000000001</v>
      </c>
      <c r="R1224" s="9">
        <f t="shared" si="195"/>
        <v>26.625</v>
      </c>
      <c r="S1224" s="9">
        <f t="shared" si="196"/>
        <v>23.675000000000001</v>
      </c>
      <c r="T1224" s="9">
        <f t="shared" si="197"/>
        <v>22.875</v>
      </c>
      <c r="U1224" s="8">
        <f t="shared" si="198"/>
        <v>23.008333333333336</v>
      </c>
      <c r="V1224" s="8">
        <f t="shared" si="199"/>
        <v>22.975000000000001</v>
      </c>
    </row>
    <row r="1225" spans="1:22" ht="13.5" x14ac:dyDescent="0.25">
      <c r="A1225" s="3">
        <f>RSI!A1225</f>
        <v>43794</v>
      </c>
      <c r="B1225" s="2">
        <f>RSI!B1225</f>
        <v>1.5722</v>
      </c>
      <c r="C1225" s="2">
        <f>RSI!I1225</f>
        <v>54.538258438840174</v>
      </c>
      <c r="D1225" s="2">
        <f>MACD!E1225</f>
        <v>-3.3214976412521136E-3</v>
      </c>
      <c r="E1225" s="2">
        <f>MACD!F1225</f>
        <v>-9.0731031633586225E-3</v>
      </c>
      <c r="F1225" s="2">
        <f>'Moving Avg'!D1225</f>
        <v>1.55244</v>
      </c>
      <c r="G1225" s="2">
        <f>'Moving Avg'!F1225</f>
        <v>1.5524450000000001</v>
      </c>
      <c r="H1225" s="2">
        <f>'Moving Avg'!G1225</f>
        <v>1.5187620000000004</v>
      </c>
      <c r="I1225" s="2">
        <f>'Moving Avg'!H1225</f>
        <v>1.4943990000000016</v>
      </c>
      <c r="J1225" s="6" t="str">
        <f>OBV!F1225</f>
        <v>BEARISH</v>
      </c>
      <c r="K1225" s="6" t="str">
        <f>OBV!G1225</f>
        <v>STRONG</v>
      </c>
      <c r="L1225" s="6" t="str">
        <f>OBV!H1225</f>
        <v>CONFIRMED BEARISH</v>
      </c>
      <c r="M1225" s="8">
        <f t="shared" si="190"/>
        <v>25</v>
      </c>
      <c r="N1225" s="8">
        <f t="shared" si="191"/>
        <v>0</v>
      </c>
      <c r="O1225" s="8">
        <f t="shared" si="192"/>
        <v>50</v>
      </c>
      <c r="P1225" s="8">
        <f t="shared" si="193"/>
        <v>33</v>
      </c>
      <c r="Q1225" s="9">
        <f t="shared" si="194"/>
        <v>21.2</v>
      </c>
      <c r="R1225" s="9">
        <f t="shared" si="195"/>
        <v>30.75</v>
      </c>
      <c r="S1225" s="9">
        <f t="shared" si="196"/>
        <v>31.1</v>
      </c>
      <c r="T1225" s="9">
        <f t="shared" si="197"/>
        <v>27</v>
      </c>
      <c r="U1225" s="8">
        <f t="shared" si="198"/>
        <v>27.683333333333337</v>
      </c>
      <c r="V1225" s="8">
        <f t="shared" si="199"/>
        <v>27.512500000000003</v>
      </c>
    </row>
    <row r="1226" spans="1:22" ht="13.5" x14ac:dyDescent="0.25">
      <c r="A1226" s="3">
        <f>RSI!A1226</f>
        <v>43795</v>
      </c>
      <c r="B1226" s="2">
        <f>RSI!B1226</f>
        <v>1.5852999999999999</v>
      </c>
      <c r="C1226" s="2">
        <f>RSI!I1226</f>
        <v>56.638666258521873</v>
      </c>
      <c r="D1226" s="2">
        <f>MACD!E1226</f>
        <v>-2.9062070291119291E-3</v>
      </c>
      <c r="E1226" s="2">
        <f>MACD!F1226</f>
        <v>-7.8397239365092831E-3</v>
      </c>
      <c r="F1226" s="2">
        <f>'Moving Avg'!D1226</f>
        <v>1.5577000000000001</v>
      </c>
      <c r="G1226" s="2">
        <f>'Moving Avg'!F1226</f>
        <v>1.5554049999999999</v>
      </c>
      <c r="H1226" s="2">
        <f>'Moving Avg'!G1226</f>
        <v>1.520208</v>
      </c>
      <c r="I1226" s="2">
        <f>'Moving Avg'!H1226</f>
        <v>1.4950870000000021</v>
      </c>
      <c r="J1226" s="6" t="str">
        <f>OBV!F1226</f>
        <v>BULLISH</v>
      </c>
      <c r="K1226" s="6" t="str">
        <f>OBV!G1226</f>
        <v>WEAK</v>
      </c>
      <c r="L1226" s="6" t="str">
        <f>OBV!H1226</f>
        <v>CONFIRMED BULLISH</v>
      </c>
      <c r="M1226" s="8">
        <f t="shared" si="190"/>
        <v>25</v>
      </c>
      <c r="N1226" s="8">
        <f t="shared" si="191"/>
        <v>0</v>
      </c>
      <c r="O1226" s="8">
        <f t="shared" si="192"/>
        <v>50</v>
      </c>
      <c r="P1226" s="8">
        <f t="shared" si="193"/>
        <v>67</v>
      </c>
      <c r="Q1226" s="9">
        <f t="shared" si="194"/>
        <v>26.299999999999997</v>
      </c>
      <c r="R1226" s="9">
        <f t="shared" si="195"/>
        <v>39.25</v>
      </c>
      <c r="S1226" s="9">
        <f t="shared" si="196"/>
        <v>46.400000000000006</v>
      </c>
      <c r="T1226" s="9">
        <f t="shared" si="197"/>
        <v>35.5</v>
      </c>
      <c r="U1226" s="8">
        <f t="shared" si="198"/>
        <v>37.31666666666667</v>
      </c>
      <c r="V1226" s="8">
        <f t="shared" si="199"/>
        <v>36.862499999999997</v>
      </c>
    </row>
    <row r="1227" spans="1:22" ht="13.5" x14ac:dyDescent="0.25">
      <c r="A1227" s="3">
        <f>RSI!A1227</f>
        <v>43796</v>
      </c>
      <c r="B1227" s="2">
        <f>RSI!B1227</f>
        <v>1.5788</v>
      </c>
      <c r="C1227" s="2">
        <f>RSI!I1227</f>
        <v>55.27406518557941</v>
      </c>
      <c r="D1227" s="2">
        <f>MACD!E1227</f>
        <v>1.7554161801613954E-3</v>
      </c>
      <c r="E1227" s="2">
        <f>MACD!F1227</f>
        <v>-5.9206959131751476E-3</v>
      </c>
      <c r="F1227" s="2">
        <f>'Moving Avg'!D1227</f>
        <v>1.5682399999999999</v>
      </c>
      <c r="G1227" s="2">
        <f>'Moving Avg'!F1227</f>
        <v>1.55738</v>
      </c>
      <c r="H1227" s="2">
        <f>'Moving Avg'!G1227</f>
        <v>1.5216560000000001</v>
      </c>
      <c r="I1227" s="2">
        <f>'Moving Avg'!H1227</f>
        <v>1.4959305000000021</v>
      </c>
      <c r="J1227" s="6" t="str">
        <f>OBV!F1227</f>
        <v>BULLISH</v>
      </c>
      <c r="K1227" s="6" t="str">
        <f>OBV!G1227</f>
        <v>WEAK</v>
      </c>
      <c r="L1227" s="6" t="str">
        <f>OBV!H1227</f>
        <v>CONFIRMED BULLISH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67</v>
      </c>
      <c r="Q1227" s="9">
        <f t="shared" si="194"/>
        <v>26.299999999999997</v>
      </c>
      <c r="R1227" s="9">
        <f t="shared" si="195"/>
        <v>39.25</v>
      </c>
      <c r="S1227" s="9">
        <f t="shared" si="196"/>
        <v>46.400000000000006</v>
      </c>
      <c r="T1227" s="9">
        <f t="shared" si="197"/>
        <v>35.5</v>
      </c>
      <c r="U1227" s="8">
        <f t="shared" si="198"/>
        <v>37.31666666666667</v>
      </c>
      <c r="V1227" s="8">
        <f t="shared" si="199"/>
        <v>36.862499999999997</v>
      </c>
    </row>
    <row r="1228" spans="1:22" ht="13.5" x14ac:dyDescent="0.25">
      <c r="A1228" s="3">
        <f>RSI!A1228</f>
        <v>43797</v>
      </c>
      <c r="B1228" s="2">
        <f>RSI!B1228</f>
        <v>1.5985</v>
      </c>
      <c r="C1228" s="2">
        <f>RSI!I1228</f>
        <v>58.534789749925785</v>
      </c>
      <c r="D1228" s="2">
        <f>MACD!E1228</f>
        <v>7.1084780543198001E-3</v>
      </c>
      <c r="E1228" s="2">
        <f>MACD!F1228</f>
        <v>-3.3148611196761584E-3</v>
      </c>
      <c r="F1228" s="2">
        <f>'Moving Avg'!D1228</f>
        <v>1.5787600000000002</v>
      </c>
      <c r="G1228" s="2">
        <f>'Moving Avg'!F1228</f>
        <v>1.5619850000000002</v>
      </c>
      <c r="H1228" s="2">
        <f>'Moving Avg'!G1228</f>
        <v>1.5242880000000005</v>
      </c>
      <c r="I1228" s="2">
        <f>'Moving Avg'!H1228</f>
        <v>1.496778500000002</v>
      </c>
      <c r="J1228" s="6" t="str">
        <f>OBV!F1228</f>
        <v>BULLISH</v>
      </c>
      <c r="K1228" s="6" t="str">
        <f>OBV!G1228</f>
        <v>WEAK</v>
      </c>
      <c r="L1228" s="6" t="str">
        <f>OBV!H1228</f>
        <v>CONFIRMED BULLISH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67</v>
      </c>
      <c r="Q1228" s="9">
        <f t="shared" si="194"/>
        <v>26.299999999999997</v>
      </c>
      <c r="R1228" s="9">
        <f t="shared" si="195"/>
        <v>39.25</v>
      </c>
      <c r="S1228" s="9">
        <f t="shared" si="196"/>
        <v>46.400000000000006</v>
      </c>
      <c r="T1228" s="9">
        <f t="shared" si="197"/>
        <v>35.5</v>
      </c>
      <c r="U1228" s="8">
        <f t="shared" si="198"/>
        <v>37.31666666666667</v>
      </c>
      <c r="V1228" s="8">
        <f t="shared" si="199"/>
        <v>36.862499999999997</v>
      </c>
    </row>
    <row r="1229" spans="1:22" ht="13.5" x14ac:dyDescent="0.25">
      <c r="A1229" s="3">
        <f>RSI!A1229</f>
        <v>43798</v>
      </c>
      <c r="B1229" s="2">
        <f>RSI!B1229</f>
        <v>1.5524</v>
      </c>
      <c r="C1229" s="2">
        <f>RSI!I1229</f>
        <v>49.449549598458013</v>
      </c>
      <c r="D1229" s="2">
        <f>MACD!E1229</f>
        <v>7.7086435904345496E-3</v>
      </c>
      <c r="E1229" s="2">
        <f>MACD!F1229</f>
        <v>-1.1101601776540169E-3</v>
      </c>
      <c r="F1229" s="2">
        <f>'Moving Avg'!D1229</f>
        <v>1.57744</v>
      </c>
      <c r="G1229" s="2">
        <f>'Moving Avg'!F1229</f>
        <v>1.5642850000000001</v>
      </c>
      <c r="H1229" s="2">
        <f>'Moving Avg'!G1229</f>
        <v>1.5261300000000007</v>
      </c>
      <c r="I1229" s="2">
        <f>'Moving Avg'!H1229</f>
        <v>1.4974275000000017</v>
      </c>
      <c r="J1229" s="6" t="str">
        <f>OBV!F1229</f>
        <v>BULLISH</v>
      </c>
      <c r="K1229" s="6" t="str">
        <f>OBV!G1229</f>
        <v>WEAK</v>
      </c>
      <c r="L1229" s="6" t="str">
        <f>OBV!H1229</f>
        <v>BULLISH DIVERGENCE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50</v>
      </c>
      <c r="Q1229" s="9">
        <f t="shared" si="194"/>
        <v>23.75</v>
      </c>
      <c r="R1229" s="9">
        <f t="shared" si="195"/>
        <v>35</v>
      </c>
      <c r="S1229" s="9">
        <f t="shared" si="196"/>
        <v>38.75</v>
      </c>
      <c r="T1229" s="9">
        <f t="shared" si="197"/>
        <v>31.25</v>
      </c>
      <c r="U1229" s="8">
        <f t="shared" si="198"/>
        <v>32.5</v>
      </c>
      <c r="V1229" s="8">
        <f t="shared" si="199"/>
        <v>32.1875</v>
      </c>
    </row>
    <row r="1230" spans="1:22" ht="13.5" x14ac:dyDescent="0.25">
      <c r="A1230" s="3">
        <f>RSI!A1230</f>
        <v>43801</v>
      </c>
      <c r="B1230" s="2">
        <f>RSI!B1230</f>
        <v>1.5722</v>
      </c>
      <c r="C1230" s="2">
        <f>RSI!I1230</f>
        <v>52.835543206729334</v>
      </c>
      <c r="D1230" s="2">
        <f>MACD!E1230</f>
        <v>8.8055408783827005E-3</v>
      </c>
      <c r="E1230" s="2">
        <f>MACD!F1230</f>
        <v>8.7298003355332655E-4</v>
      </c>
      <c r="F1230" s="2">
        <f>'Moving Avg'!D1230</f>
        <v>1.57744</v>
      </c>
      <c r="G1230" s="2">
        <f>'Moving Avg'!F1230</f>
        <v>1.5675749999999999</v>
      </c>
      <c r="H1230" s="2">
        <f>'Moving Avg'!G1230</f>
        <v>1.5284980000000001</v>
      </c>
      <c r="I1230" s="2">
        <f>'Moving Avg'!H1230</f>
        <v>1.4979250000000015</v>
      </c>
      <c r="J1230" s="6" t="str">
        <f>OBV!F1230</f>
        <v>BULLISH</v>
      </c>
      <c r="K1230" s="6" t="str">
        <f>OBV!G1230</f>
        <v>NEUTRAL</v>
      </c>
      <c r="L1230" s="6" t="str">
        <f>OBV!H1230</f>
        <v>NEUTRAL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49.5</v>
      </c>
      <c r="Q1230" s="9">
        <f t="shared" si="194"/>
        <v>23.675000000000001</v>
      </c>
      <c r="R1230" s="9">
        <f t="shared" si="195"/>
        <v>34.875</v>
      </c>
      <c r="S1230" s="9">
        <f t="shared" si="196"/>
        <v>38.525000000000006</v>
      </c>
      <c r="T1230" s="9">
        <f t="shared" si="197"/>
        <v>31.125</v>
      </c>
      <c r="U1230" s="8">
        <f t="shared" si="198"/>
        <v>32.358333333333334</v>
      </c>
      <c r="V1230" s="8">
        <f t="shared" si="199"/>
        <v>32.049999999999997</v>
      </c>
    </row>
    <row r="1231" spans="1:22" ht="13.5" x14ac:dyDescent="0.25">
      <c r="A1231" s="3">
        <f>RSI!A1231</f>
        <v>43802</v>
      </c>
      <c r="B1231" s="2">
        <f>RSI!B1231</f>
        <v>1.5722</v>
      </c>
      <c r="C1231" s="2">
        <f>RSI!I1231</f>
        <v>52.835543206729334</v>
      </c>
      <c r="D1231" s="2">
        <f>MACD!E1231</f>
        <v>6.5936451253119088E-3</v>
      </c>
      <c r="E1231" s="2">
        <f>MACD!F1231</f>
        <v>2.0171130519050433E-3</v>
      </c>
      <c r="F1231" s="2">
        <f>'Moving Avg'!D1231</f>
        <v>1.5748200000000001</v>
      </c>
      <c r="G1231" s="2">
        <f>'Moving Avg'!F1231</f>
        <v>1.5695499999999998</v>
      </c>
      <c r="H1231" s="2">
        <f>'Moving Avg'!G1231</f>
        <v>1.5303400000000003</v>
      </c>
      <c r="I1231" s="2">
        <f>'Moving Avg'!H1231</f>
        <v>1.4986415000000017</v>
      </c>
      <c r="J1231" s="6" t="str">
        <f>OBV!F1231</f>
        <v>BULLISH</v>
      </c>
      <c r="K1231" s="6" t="str">
        <f>OBV!G1231</f>
        <v>NEUTRAL</v>
      </c>
      <c r="L1231" s="6" t="str">
        <f>OBV!H1231</f>
        <v>BULLISH DIVERGENCE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66.5</v>
      </c>
      <c r="Q1231" s="9">
        <f t="shared" si="194"/>
        <v>26.225000000000001</v>
      </c>
      <c r="R1231" s="9">
        <f t="shared" si="195"/>
        <v>39.125</v>
      </c>
      <c r="S1231" s="9">
        <f t="shared" si="196"/>
        <v>46.174999999999997</v>
      </c>
      <c r="T1231" s="9">
        <f t="shared" si="197"/>
        <v>35.375</v>
      </c>
      <c r="U1231" s="8">
        <f t="shared" si="198"/>
        <v>37.174999999999997</v>
      </c>
      <c r="V1231" s="8">
        <f t="shared" si="199"/>
        <v>36.724999999999994</v>
      </c>
    </row>
    <row r="1232" spans="1:22" ht="13.5" x14ac:dyDescent="0.25">
      <c r="A1232" s="3">
        <f>RSI!A1232</f>
        <v>43803</v>
      </c>
      <c r="B1232" s="2">
        <f>RSI!B1232</f>
        <v>1.5589999999999999</v>
      </c>
      <c r="C1232" s="2">
        <f>RSI!I1232</f>
        <v>50.233966224765403</v>
      </c>
      <c r="D1232" s="2">
        <f>MACD!E1232</f>
        <v>5.5134907803089384E-4</v>
      </c>
      <c r="E1232" s="2">
        <f>MACD!F1232</f>
        <v>1.7239602571302135E-3</v>
      </c>
      <c r="F1232" s="2">
        <f>'Moving Avg'!D1232</f>
        <v>1.5708600000000001</v>
      </c>
      <c r="G1232" s="2">
        <f>'Moving Avg'!F1232</f>
        <v>1.5688899999999999</v>
      </c>
      <c r="H1232" s="2">
        <f>'Moving Avg'!G1232</f>
        <v>1.5319180000000003</v>
      </c>
      <c r="I1232" s="2">
        <f>'Moving Avg'!H1232</f>
        <v>1.4991670000000017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  <c r="M1232" s="8">
        <f t="shared" si="190"/>
        <v>25</v>
      </c>
      <c r="N1232" s="8">
        <f t="shared" si="191"/>
        <v>45</v>
      </c>
      <c r="O1232" s="8">
        <f t="shared" si="192"/>
        <v>50</v>
      </c>
      <c r="P1232" s="8">
        <f t="shared" si="193"/>
        <v>66.5</v>
      </c>
      <c r="Q1232" s="9">
        <f t="shared" si="194"/>
        <v>41.975000000000001</v>
      </c>
      <c r="R1232" s="9">
        <f t="shared" si="195"/>
        <v>48.125</v>
      </c>
      <c r="S1232" s="9">
        <f t="shared" si="196"/>
        <v>52.924999999999997</v>
      </c>
      <c r="T1232" s="9">
        <f t="shared" si="197"/>
        <v>46.625</v>
      </c>
      <c r="U1232" s="8">
        <f t="shared" si="198"/>
        <v>47.67499999999999</v>
      </c>
      <c r="V1232" s="8">
        <f t="shared" si="199"/>
        <v>47.412499999999994</v>
      </c>
    </row>
    <row r="1233" spans="1:22" ht="13.5" x14ac:dyDescent="0.25">
      <c r="A1233" s="3">
        <f>RSI!A1233</f>
        <v>43804</v>
      </c>
      <c r="B1233" s="2">
        <f>RSI!B1233</f>
        <v>1.5459000000000001</v>
      </c>
      <c r="C1233" s="2">
        <f>RSI!I1233</f>
        <v>47.722563742655446</v>
      </c>
      <c r="D1233" s="2">
        <f>MACD!E1233</f>
        <v>-5.473312903860883E-4</v>
      </c>
      <c r="E1233" s="2">
        <f>MACD!F1233</f>
        <v>1.2697019476269531E-3</v>
      </c>
      <c r="F1233" s="2">
        <f>'Moving Avg'!D1233</f>
        <v>1.5603400000000001</v>
      </c>
      <c r="G1233" s="2">
        <f>'Moving Avg'!F1233</f>
        <v>1.5692199999999998</v>
      </c>
      <c r="H1233" s="2">
        <f>'Moving Avg'!G1233</f>
        <v>1.5328400000000002</v>
      </c>
      <c r="I1233" s="2">
        <f>'Moving Avg'!H1233</f>
        <v>1.4997520000000018</v>
      </c>
      <c r="J1233" s="6" t="str">
        <f>OBV!F1233</f>
        <v>BEARISH</v>
      </c>
      <c r="K1233" s="6" t="str">
        <f>OBV!G1233</f>
        <v>STRONG</v>
      </c>
      <c r="L1233" s="6" t="str">
        <f>OBV!H1233</f>
        <v>CONFIRMED BEARISH</v>
      </c>
      <c r="M1233" s="8">
        <f t="shared" si="190"/>
        <v>25</v>
      </c>
      <c r="N1233" s="8">
        <f t="shared" si="191"/>
        <v>45</v>
      </c>
      <c r="O1233" s="8">
        <f t="shared" si="192"/>
        <v>50</v>
      </c>
      <c r="P1233" s="8">
        <f t="shared" si="193"/>
        <v>33</v>
      </c>
      <c r="Q1233" s="9">
        <f t="shared" si="194"/>
        <v>36.950000000000003</v>
      </c>
      <c r="R1233" s="9">
        <f t="shared" si="195"/>
        <v>39.75</v>
      </c>
      <c r="S1233" s="9">
        <f t="shared" si="196"/>
        <v>37.85</v>
      </c>
      <c r="T1233" s="9">
        <f t="shared" si="197"/>
        <v>38.25</v>
      </c>
      <c r="U1233" s="8">
        <f t="shared" si="198"/>
        <v>38.183333333333337</v>
      </c>
      <c r="V1233" s="8">
        <f t="shared" si="199"/>
        <v>38.200000000000003</v>
      </c>
    </row>
    <row r="1234" spans="1:22" ht="13.5" x14ac:dyDescent="0.25">
      <c r="A1234" s="3">
        <f>RSI!A1234</f>
        <v>43805</v>
      </c>
      <c r="B1234" s="2">
        <f>RSI!B1234</f>
        <v>1.5392999999999999</v>
      </c>
      <c r="C1234" s="2">
        <f>RSI!I1234</f>
        <v>46.46225638934871</v>
      </c>
      <c r="D1234" s="2">
        <f>MACD!E1234</f>
        <v>1.1023901450748497E-3</v>
      </c>
      <c r="E1234" s="2">
        <f>MACD!F1234</f>
        <v>1.2362395871165326E-3</v>
      </c>
      <c r="F1234" s="2">
        <f>'Moving Avg'!D1234</f>
        <v>1.55772</v>
      </c>
      <c r="G1234" s="2">
        <f>'Moving Avg'!F1234</f>
        <v>1.567245</v>
      </c>
      <c r="H1234" s="2">
        <f>'Moving Avg'!G1234</f>
        <v>1.5338920000000003</v>
      </c>
      <c r="I1234" s="2">
        <f>'Moving Avg'!H1234</f>
        <v>1.5003980000000019</v>
      </c>
      <c r="J1234" s="6" t="str">
        <f>OBV!F1234</f>
        <v>BEARISH</v>
      </c>
      <c r="K1234" s="6" t="str">
        <f>OBV!G1234</f>
        <v>STRONG</v>
      </c>
      <c r="L1234" s="6" t="str">
        <f>OBV!H1234</f>
        <v>CONFIRMED BEARISH</v>
      </c>
      <c r="M1234" s="8">
        <f t="shared" si="190"/>
        <v>25</v>
      </c>
      <c r="N1234" s="8">
        <f t="shared" si="191"/>
        <v>45</v>
      </c>
      <c r="O1234" s="8">
        <f t="shared" si="192"/>
        <v>50</v>
      </c>
      <c r="P1234" s="8">
        <f t="shared" si="193"/>
        <v>33</v>
      </c>
      <c r="Q1234" s="9">
        <f t="shared" si="194"/>
        <v>36.950000000000003</v>
      </c>
      <c r="R1234" s="9">
        <f t="shared" si="195"/>
        <v>39.75</v>
      </c>
      <c r="S1234" s="9">
        <f t="shared" si="196"/>
        <v>37.85</v>
      </c>
      <c r="T1234" s="9">
        <f t="shared" si="197"/>
        <v>38.25</v>
      </c>
      <c r="U1234" s="8">
        <f t="shared" si="198"/>
        <v>38.183333333333337</v>
      </c>
      <c r="V1234" s="8">
        <f t="shared" si="199"/>
        <v>38.200000000000003</v>
      </c>
    </row>
    <row r="1235" spans="1:22" ht="13.5" x14ac:dyDescent="0.25">
      <c r="A1235" s="3">
        <f>RSI!A1235</f>
        <v>43808</v>
      </c>
      <c r="B1235" s="2">
        <f>RSI!B1235</f>
        <v>1.5459000000000001</v>
      </c>
      <c r="C1235" s="2">
        <f>RSI!I1235</f>
        <v>47.942790013920828</v>
      </c>
      <c r="D1235" s="2">
        <f>MACD!E1235</f>
        <v>4.148725854965285E-3</v>
      </c>
      <c r="E1235" s="2">
        <f>MACD!F1235</f>
        <v>1.8187368406862832E-3</v>
      </c>
      <c r="F1235" s="2">
        <f>'Moving Avg'!D1235</f>
        <v>1.55246</v>
      </c>
      <c r="G1235" s="2">
        <f>'Moving Avg'!F1235</f>
        <v>1.56626</v>
      </c>
      <c r="H1235" s="2">
        <f>'Moving Avg'!G1235</f>
        <v>1.5350760000000003</v>
      </c>
      <c r="I1235" s="2">
        <f>'Moving Avg'!H1235</f>
        <v>1.5010460000000021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  <c r="M1235" s="8">
        <f t="shared" si="190"/>
        <v>25</v>
      </c>
      <c r="N1235" s="8">
        <f t="shared" si="191"/>
        <v>0</v>
      </c>
      <c r="O1235" s="8">
        <f t="shared" si="192"/>
        <v>50</v>
      </c>
      <c r="P1235" s="8">
        <f t="shared" si="193"/>
        <v>16.5</v>
      </c>
      <c r="Q1235" s="9">
        <f t="shared" si="194"/>
        <v>18.725000000000001</v>
      </c>
      <c r="R1235" s="9">
        <f t="shared" si="195"/>
        <v>26.625</v>
      </c>
      <c r="S1235" s="9">
        <f t="shared" si="196"/>
        <v>23.675000000000001</v>
      </c>
      <c r="T1235" s="9">
        <f t="shared" si="197"/>
        <v>22.875</v>
      </c>
      <c r="U1235" s="8">
        <f t="shared" si="198"/>
        <v>23.008333333333336</v>
      </c>
      <c r="V1235" s="8">
        <f t="shared" si="199"/>
        <v>22.975000000000001</v>
      </c>
    </row>
    <row r="1236" spans="1:22" ht="13.5" x14ac:dyDescent="0.25">
      <c r="A1236" s="3">
        <f>RSI!A1236</f>
        <v>43809</v>
      </c>
      <c r="B1236" s="2">
        <f>RSI!B1236</f>
        <v>1.5459000000000001</v>
      </c>
      <c r="C1236" s="2">
        <f>RSI!I1236</f>
        <v>47.942790013920828</v>
      </c>
      <c r="D1236" s="2">
        <f>MACD!E1236</f>
        <v>8.8032768999795064E-3</v>
      </c>
      <c r="E1236" s="2">
        <f>MACD!F1236</f>
        <v>3.215644852544928E-3</v>
      </c>
      <c r="F1236" s="2">
        <f>'Moving Avg'!D1236</f>
        <v>1.5471999999999997</v>
      </c>
      <c r="G1236" s="2">
        <f>'Moving Avg'!F1236</f>
        <v>1.565275</v>
      </c>
      <c r="H1236" s="2">
        <f>'Moving Avg'!G1236</f>
        <v>1.5365240000000002</v>
      </c>
      <c r="I1236" s="2">
        <f>'Moving Avg'!H1236</f>
        <v>1.5017250000000022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0"/>
        <v>25</v>
      </c>
      <c r="N1236" s="8">
        <f t="shared" si="191"/>
        <v>0</v>
      </c>
      <c r="O1236" s="8">
        <f t="shared" si="192"/>
        <v>50</v>
      </c>
      <c r="P1236" s="8">
        <f t="shared" si="193"/>
        <v>16.5</v>
      </c>
      <c r="Q1236" s="9">
        <f t="shared" si="194"/>
        <v>18.725000000000001</v>
      </c>
      <c r="R1236" s="9">
        <f t="shared" si="195"/>
        <v>26.625</v>
      </c>
      <c r="S1236" s="9">
        <f t="shared" si="196"/>
        <v>23.675000000000001</v>
      </c>
      <c r="T1236" s="9">
        <f t="shared" si="197"/>
        <v>22.875</v>
      </c>
      <c r="U1236" s="8">
        <f t="shared" si="198"/>
        <v>23.008333333333336</v>
      </c>
      <c r="V1236" s="8">
        <f t="shared" si="199"/>
        <v>22.975000000000001</v>
      </c>
    </row>
    <row r="1237" spans="1:22" ht="13.5" x14ac:dyDescent="0.25">
      <c r="A1237" s="3">
        <f>RSI!A1237</f>
        <v>43810</v>
      </c>
      <c r="B1237" s="2">
        <f>RSI!B1237</f>
        <v>1.5459000000000001</v>
      </c>
      <c r="C1237" s="2">
        <f>RSI!I1237</f>
        <v>47.942790013920828</v>
      </c>
      <c r="D1237" s="2">
        <f>MACD!E1237</f>
        <v>1.1798685531828612E-2</v>
      </c>
      <c r="E1237" s="2">
        <f>MACD!F1237</f>
        <v>4.932252988401665E-3</v>
      </c>
      <c r="F1237" s="2">
        <f>'Moving Avg'!D1237</f>
        <v>1.5445799999999998</v>
      </c>
      <c r="G1237" s="2">
        <f>'Moving Avg'!F1237</f>
        <v>1.5629749999999998</v>
      </c>
      <c r="H1237" s="2">
        <f>'Moving Avg'!G1237</f>
        <v>1.5379720000000003</v>
      </c>
      <c r="I1237" s="2">
        <f>'Moving Avg'!H1237</f>
        <v>1.5025295000000025</v>
      </c>
      <c r="J1237" s="6" t="str">
        <f>OBV!F1237</f>
        <v>BEARISH</v>
      </c>
      <c r="K1237" s="6" t="str">
        <f>OBV!G1237</f>
        <v>NEUTRAL</v>
      </c>
      <c r="L1237" s="6" t="str">
        <f>OBV!H1237</f>
        <v>CONFIRMED BEARISH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16.5</v>
      </c>
      <c r="Q1237" s="9">
        <f t="shared" si="194"/>
        <v>18.725000000000001</v>
      </c>
      <c r="R1237" s="9">
        <f t="shared" si="195"/>
        <v>26.625</v>
      </c>
      <c r="S1237" s="9">
        <f t="shared" si="196"/>
        <v>23.675000000000001</v>
      </c>
      <c r="T1237" s="9">
        <f t="shared" si="197"/>
        <v>22.875</v>
      </c>
      <c r="U1237" s="8">
        <f t="shared" si="198"/>
        <v>23.008333333333336</v>
      </c>
      <c r="V1237" s="8">
        <f t="shared" si="199"/>
        <v>22.975000000000001</v>
      </c>
    </row>
    <row r="1238" spans="1:22" ht="13.5" x14ac:dyDescent="0.25">
      <c r="A1238" s="3">
        <f>RSI!A1238</f>
        <v>43811</v>
      </c>
      <c r="B1238" s="2">
        <f>RSI!B1238</f>
        <v>1.5261</v>
      </c>
      <c r="C1238" s="2">
        <f>RSI!I1238</f>
        <v>43.441487471073017</v>
      </c>
      <c r="D1238" s="2">
        <f>MACD!E1238</f>
        <v>1.8883422374082581E-2</v>
      </c>
      <c r="E1238" s="2">
        <f>MACD!F1238</f>
        <v>7.7224868655378486E-3</v>
      </c>
      <c r="F1238" s="2">
        <f>'Moving Avg'!D1238</f>
        <v>1.5406199999999999</v>
      </c>
      <c r="G1238" s="2">
        <f>'Moving Avg'!F1238</f>
        <v>1.5586999999999998</v>
      </c>
      <c r="H1238" s="2">
        <f>'Moving Avg'!G1238</f>
        <v>1.5391560000000004</v>
      </c>
      <c r="I1238" s="2">
        <f>'Moving Avg'!H1238</f>
        <v>1.5031095000000025</v>
      </c>
      <c r="J1238" s="6" t="str">
        <f>OBV!F1238</f>
        <v>BULLISH</v>
      </c>
      <c r="K1238" s="6" t="str">
        <f>OBV!G1238</f>
        <v>NEUTRAL</v>
      </c>
      <c r="L1238" s="6" t="str">
        <f>OBV!H1238</f>
        <v>BULLISH DIVERGENCE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66.5</v>
      </c>
      <c r="Q1238" s="9">
        <f t="shared" si="194"/>
        <v>26.225000000000001</v>
      </c>
      <c r="R1238" s="9">
        <f t="shared" si="195"/>
        <v>39.125</v>
      </c>
      <c r="S1238" s="9">
        <f t="shared" si="196"/>
        <v>46.174999999999997</v>
      </c>
      <c r="T1238" s="9">
        <f t="shared" si="197"/>
        <v>35.375</v>
      </c>
      <c r="U1238" s="8">
        <f t="shared" si="198"/>
        <v>37.174999999999997</v>
      </c>
      <c r="V1238" s="8">
        <f t="shared" si="199"/>
        <v>36.724999999999994</v>
      </c>
    </row>
    <row r="1239" spans="1:22" ht="13.5" x14ac:dyDescent="0.25">
      <c r="A1239" s="3">
        <f>RSI!A1239</f>
        <v>43812</v>
      </c>
      <c r="B1239" s="2">
        <f>RSI!B1239</f>
        <v>1.5261</v>
      </c>
      <c r="C1239" s="2">
        <f>RSI!I1239</f>
        <v>43.441487471073017</v>
      </c>
      <c r="D1239" s="2">
        <f>MACD!E1239</f>
        <v>1.7951709958479833E-2</v>
      </c>
      <c r="E1239" s="2">
        <f>MACD!F1239</f>
        <v>9.7683314841262459E-3</v>
      </c>
      <c r="F1239" s="2">
        <f>'Moving Avg'!D1239</f>
        <v>1.5379799999999999</v>
      </c>
      <c r="G1239" s="2">
        <f>'Moving Avg'!F1239</f>
        <v>1.5567249999999997</v>
      </c>
      <c r="H1239" s="2">
        <f>'Moving Avg'!G1239</f>
        <v>1.5406020000000005</v>
      </c>
      <c r="I1239" s="2">
        <f>'Moving Avg'!H1239</f>
        <v>1.5037210000000025</v>
      </c>
      <c r="J1239" s="6" t="str">
        <f>OBV!F1239</f>
        <v>BULLISH</v>
      </c>
      <c r="K1239" s="6" t="str">
        <f>OBV!G1239</f>
        <v>NEUTRAL</v>
      </c>
      <c r="L1239" s="6" t="str">
        <f>OBV!H1239</f>
        <v>BULLISH DIVERGENCE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66.5</v>
      </c>
      <c r="Q1239" s="9">
        <f t="shared" si="194"/>
        <v>26.225000000000001</v>
      </c>
      <c r="R1239" s="9">
        <f t="shared" si="195"/>
        <v>39.125</v>
      </c>
      <c r="S1239" s="9">
        <f t="shared" si="196"/>
        <v>46.174999999999997</v>
      </c>
      <c r="T1239" s="9">
        <f t="shared" si="197"/>
        <v>35.375</v>
      </c>
      <c r="U1239" s="8">
        <f t="shared" si="198"/>
        <v>37.174999999999997</v>
      </c>
      <c r="V1239" s="8">
        <f t="shared" si="199"/>
        <v>36.724999999999994</v>
      </c>
    </row>
    <row r="1240" spans="1:22" ht="13.5" x14ac:dyDescent="0.25">
      <c r="A1240" s="3">
        <f>RSI!A1240</f>
        <v>43815</v>
      </c>
      <c r="B1240" s="2">
        <f>RSI!B1240</f>
        <v>1.5788</v>
      </c>
      <c r="C1240" s="2">
        <f>RSI!I1240</f>
        <v>56.150103630528271</v>
      </c>
      <c r="D1240" s="2">
        <f>MACD!E1240</f>
        <v>1.6459323194591979E-2</v>
      </c>
      <c r="E1240" s="2">
        <f>MACD!F1240</f>
        <v>1.1106529826219394E-2</v>
      </c>
      <c r="F1240" s="2">
        <f>'Moving Avg'!D1240</f>
        <v>1.5445600000000002</v>
      </c>
      <c r="G1240" s="2">
        <f>'Moving Avg'!F1240</f>
        <v>1.5567249999999999</v>
      </c>
      <c r="H1240" s="2">
        <f>'Moving Avg'!G1240</f>
        <v>1.5428400000000004</v>
      </c>
      <c r="I1240" s="2">
        <f>'Moving Avg'!H1240</f>
        <v>1.5045960000000025</v>
      </c>
      <c r="J1240" s="6" t="str">
        <f>OBV!F1240</f>
        <v>BULLISH</v>
      </c>
      <c r="K1240" s="6" t="str">
        <f>OBV!G1240</f>
        <v>WEAK</v>
      </c>
      <c r="L1240" s="6" t="str">
        <f>OBV!H1240</f>
        <v>CONFIRMED BULLISH</v>
      </c>
      <c r="M1240" s="8">
        <f t="shared" si="190"/>
        <v>25</v>
      </c>
      <c r="N1240" s="8">
        <f t="shared" si="191"/>
        <v>0</v>
      </c>
      <c r="O1240" s="8">
        <f t="shared" si="192"/>
        <v>50</v>
      </c>
      <c r="P1240" s="8">
        <f t="shared" si="193"/>
        <v>67</v>
      </c>
      <c r="Q1240" s="9">
        <f t="shared" si="194"/>
        <v>26.299999999999997</v>
      </c>
      <c r="R1240" s="9">
        <f t="shared" si="195"/>
        <v>39.25</v>
      </c>
      <c r="S1240" s="9">
        <f t="shared" si="196"/>
        <v>46.400000000000006</v>
      </c>
      <c r="T1240" s="9">
        <f t="shared" si="197"/>
        <v>35.5</v>
      </c>
      <c r="U1240" s="8">
        <f t="shared" si="198"/>
        <v>37.31666666666667</v>
      </c>
      <c r="V1240" s="8">
        <f t="shared" si="199"/>
        <v>36.862499999999997</v>
      </c>
    </row>
    <row r="1241" spans="1:22" ht="13.5" x14ac:dyDescent="0.25">
      <c r="A1241" s="3">
        <f>RSI!A1241</f>
        <v>43816</v>
      </c>
      <c r="B1241" s="2">
        <f>RSI!B1241</f>
        <v>1.5788</v>
      </c>
      <c r="C1241" s="2">
        <f>RSI!I1241</f>
        <v>56.150103630528271</v>
      </c>
      <c r="D1241" s="2">
        <f>MACD!E1241</f>
        <v>1.5027289995596105E-2</v>
      </c>
      <c r="E1241" s="2">
        <f>MACD!F1241</f>
        <v>1.1890681860094737E-2</v>
      </c>
      <c r="F1241" s="2">
        <f>'Moving Avg'!D1241</f>
        <v>1.5511400000000002</v>
      </c>
      <c r="G1241" s="2">
        <f>'Moving Avg'!F1241</f>
        <v>1.5577150000000002</v>
      </c>
      <c r="H1241" s="2">
        <f>'Moving Avg'!G1241</f>
        <v>1.5453400000000004</v>
      </c>
      <c r="I1241" s="2">
        <f>'Moving Avg'!H1241</f>
        <v>1.5052830000000026</v>
      </c>
      <c r="J1241" s="6" t="str">
        <f>OBV!F1241</f>
        <v>BULLISH</v>
      </c>
      <c r="K1241" s="6" t="str">
        <f>OBV!G1241</f>
        <v>WEAK</v>
      </c>
      <c r="L1241" s="6" t="str">
        <f>OBV!H1241</f>
        <v>CONFIRMED BULLISH</v>
      </c>
      <c r="M1241" s="8">
        <f t="shared" si="190"/>
        <v>25</v>
      </c>
      <c r="N1241" s="8">
        <f t="shared" si="191"/>
        <v>0</v>
      </c>
      <c r="O1241" s="8">
        <f t="shared" si="192"/>
        <v>50</v>
      </c>
      <c r="P1241" s="8">
        <f t="shared" si="193"/>
        <v>67</v>
      </c>
      <c r="Q1241" s="9">
        <f t="shared" si="194"/>
        <v>26.299999999999997</v>
      </c>
      <c r="R1241" s="9">
        <f t="shared" si="195"/>
        <v>39.25</v>
      </c>
      <c r="S1241" s="9">
        <f t="shared" si="196"/>
        <v>46.400000000000006</v>
      </c>
      <c r="T1241" s="9">
        <f t="shared" si="197"/>
        <v>35.5</v>
      </c>
      <c r="U1241" s="8">
        <f t="shared" si="198"/>
        <v>37.31666666666667</v>
      </c>
      <c r="V1241" s="8">
        <f t="shared" si="199"/>
        <v>36.862499999999997</v>
      </c>
    </row>
    <row r="1242" spans="1:22" ht="13.5" x14ac:dyDescent="0.25">
      <c r="A1242" s="3">
        <f>RSI!A1242</f>
        <v>43817</v>
      </c>
      <c r="B1242" s="2">
        <f>RSI!B1242</f>
        <v>1.5788</v>
      </c>
      <c r="C1242" s="2">
        <f>RSI!I1242</f>
        <v>56.150103630528271</v>
      </c>
      <c r="D1242" s="2">
        <f>MACD!E1242</f>
        <v>1.1628092589025529E-2</v>
      </c>
      <c r="E1242" s="2">
        <f>MACD!F1242</f>
        <v>1.1838164005880896E-2</v>
      </c>
      <c r="F1242" s="2">
        <f>'Moving Avg'!D1242</f>
        <v>1.5577200000000002</v>
      </c>
      <c r="G1242" s="2">
        <f>'Moving Avg'!F1242</f>
        <v>1.5603500000000001</v>
      </c>
      <c r="H1242" s="2">
        <f>'Moving Avg'!G1242</f>
        <v>1.5475780000000006</v>
      </c>
      <c r="I1242" s="2">
        <f>'Moving Avg'!H1242</f>
        <v>1.5057820000000026</v>
      </c>
      <c r="J1242" s="6" t="str">
        <f>OBV!F1242</f>
        <v>BULLISH</v>
      </c>
      <c r="K1242" s="6" t="str">
        <f>OBV!G1242</f>
        <v>WEAK</v>
      </c>
      <c r="L1242" s="6" t="str">
        <f>OBV!H1242</f>
        <v>CONFIRMED BULLISH</v>
      </c>
      <c r="M1242" s="8">
        <f t="shared" si="190"/>
        <v>25</v>
      </c>
      <c r="N1242" s="8">
        <f t="shared" si="191"/>
        <v>45</v>
      </c>
      <c r="O1242" s="8">
        <f t="shared" si="192"/>
        <v>50</v>
      </c>
      <c r="P1242" s="8">
        <f t="shared" si="193"/>
        <v>67</v>
      </c>
      <c r="Q1242" s="9">
        <f t="shared" si="194"/>
        <v>42.05</v>
      </c>
      <c r="R1242" s="9">
        <f t="shared" si="195"/>
        <v>48.25</v>
      </c>
      <c r="S1242" s="9">
        <f t="shared" si="196"/>
        <v>53.150000000000006</v>
      </c>
      <c r="T1242" s="9">
        <f t="shared" si="197"/>
        <v>46.75</v>
      </c>
      <c r="U1242" s="8">
        <f t="shared" si="198"/>
        <v>47.816666666666663</v>
      </c>
      <c r="V1242" s="8">
        <f t="shared" si="199"/>
        <v>47.55</v>
      </c>
    </row>
    <row r="1243" spans="1:22" ht="13.5" x14ac:dyDescent="0.25">
      <c r="A1243" s="3">
        <f>RSI!A1243</f>
        <v>43818</v>
      </c>
      <c r="B1243" s="2">
        <f>RSI!B1243</f>
        <v>1.5722</v>
      </c>
      <c r="C1243" s="2">
        <f>RSI!I1243</f>
        <v>54.243606266823228</v>
      </c>
      <c r="D1243" s="2">
        <f>MACD!E1243</f>
        <v>7.0802531099287691E-3</v>
      </c>
      <c r="E1243" s="2">
        <f>MACD!F1243</f>
        <v>1.0886581826690472E-2</v>
      </c>
      <c r="F1243" s="2">
        <f>'Moving Avg'!D1243</f>
        <v>1.56694</v>
      </c>
      <c r="G1243" s="2">
        <f>'Moving Avg'!F1243</f>
        <v>1.5616650000000001</v>
      </c>
      <c r="H1243" s="2">
        <f>'Moving Avg'!G1243</f>
        <v>1.5491580000000003</v>
      </c>
      <c r="I1243" s="2">
        <f>'Moving Avg'!H1243</f>
        <v>1.5061540000000024</v>
      </c>
      <c r="J1243" s="6" t="str">
        <f>OBV!F1243</f>
        <v>BULLISH</v>
      </c>
      <c r="K1243" s="6" t="str">
        <f>OBV!G1243</f>
        <v>WEAK</v>
      </c>
      <c r="L1243" s="6" t="str">
        <f>OBV!H1243</f>
        <v>CONFIRMED BULLISH</v>
      </c>
      <c r="M1243" s="8">
        <f t="shared" si="190"/>
        <v>25</v>
      </c>
      <c r="N1243" s="8">
        <f t="shared" si="191"/>
        <v>45</v>
      </c>
      <c r="O1243" s="8">
        <f t="shared" si="192"/>
        <v>50</v>
      </c>
      <c r="P1243" s="8">
        <f t="shared" si="193"/>
        <v>67</v>
      </c>
      <c r="Q1243" s="9">
        <f t="shared" si="194"/>
        <v>42.05</v>
      </c>
      <c r="R1243" s="9">
        <f t="shared" si="195"/>
        <v>48.25</v>
      </c>
      <c r="S1243" s="9">
        <f t="shared" si="196"/>
        <v>53.150000000000006</v>
      </c>
      <c r="T1243" s="9">
        <f t="shared" si="197"/>
        <v>46.75</v>
      </c>
      <c r="U1243" s="8">
        <f t="shared" si="198"/>
        <v>47.816666666666663</v>
      </c>
      <c r="V1243" s="8">
        <f t="shared" si="199"/>
        <v>47.55</v>
      </c>
    </row>
    <row r="1244" spans="1:22" ht="13.5" x14ac:dyDescent="0.25">
      <c r="A1244" s="3">
        <f>RSI!A1244</f>
        <v>43819</v>
      </c>
      <c r="B1244" s="2">
        <f>RSI!B1244</f>
        <v>1.5788</v>
      </c>
      <c r="C1244" s="2">
        <f>RSI!I1244</f>
        <v>55.857687583374606</v>
      </c>
      <c r="D1244" s="2">
        <f>MACD!E1244</f>
        <v>1.6324557618052626E-3</v>
      </c>
      <c r="E1244" s="2">
        <f>MACD!F1244</f>
        <v>9.0357566137134315E-3</v>
      </c>
      <c r="F1244" s="2">
        <f>'Moving Avg'!D1244</f>
        <v>1.57748</v>
      </c>
      <c r="G1244" s="2">
        <f>'Moving Avg'!F1244</f>
        <v>1.5626549999999999</v>
      </c>
      <c r="H1244" s="2">
        <f>'Moving Avg'!G1244</f>
        <v>1.5508700000000002</v>
      </c>
      <c r="I1244" s="2">
        <f>'Moving Avg'!H1244</f>
        <v>1.5065275000000022</v>
      </c>
      <c r="J1244" s="6" t="str">
        <f>OBV!F1244</f>
        <v>BULLISH</v>
      </c>
      <c r="K1244" s="6" t="str">
        <f>OBV!G1244</f>
        <v>WEAK</v>
      </c>
      <c r="L1244" s="6" t="str">
        <f>OBV!H1244</f>
        <v>CONFIRMED BULLISH</v>
      </c>
      <c r="M1244" s="8">
        <f t="shared" si="190"/>
        <v>25</v>
      </c>
      <c r="N1244" s="8">
        <f t="shared" si="191"/>
        <v>45</v>
      </c>
      <c r="O1244" s="8">
        <f t="shared" si="192"/>
        <v>50</v>
      </c>
      <c r="P1244" s="8">
        <f t="shared" si="193"/>
        <v>67</v>
      </c>
      <c r="Q1244" s="9">
        <f t="shared" si="194"/>
        <v>42.05</v>
      </c>
      <c r="R1244" s="9">
        <f t="shared" si="195"/>
        <v>48.25</v>
      </c>
      <c r="S1244" s="9">
        <f t="shared" si="196"/>
        <v>53.150000000000006</v>
      </c>
      <c r="T1244" s="9">
        <f t="shared" si="197"/>
        <v>46.75</v>
      </c>
      <c r="U1244" s="8">
        <f t="shared" si="198"/>
        <v>47.816666666666663</v>
      </c>
      <c r="V1244" s="8">
        <f t="shared" si="199"/>
        <v>47.55</v>
      </c>
    </row>
    <row r="1245" spans="1:22" ht="13.5" x14ac:dyDescent="0.25">
      <c r="A1245" s="3">
        <f>RSI!A1245</f>
        <v>43822</v>
      </c>
      <c r="B1245" s="2">
        <f>RSI!B1245</f>
        <v>1.5919000000000001</v>
      </c>
      <c r="C1245" s="2">
        <f>RSI!I1245</f>
        <v>58.952752122696552</v>
      </c>
      <c r="D1245" s="2">
        <f>MACD!E1245</f>
        <v>-3.0594932233261041E-3</v>
      </c>
      <c r="E1245" s="2">
        <f>MACD!F1245</f>
        <v>6.6167066463055247E-3</v>
      </c>
      <c r="F1245" s="2">
        <f>'Moving Avg'!D1245</f>
        <v>1.5801000000000001</v>
      </c>
      <c r="G1245" s="2">
        <f>'Moving Avg'!F1245</f>
        <v>1.5636399999999999</v>
      </c>
      <c r="H1245" s="2">
        <f>'Moving Avg'!G1245</f>
        <v>1.5531060000000003</v>
      </c>
      <c r="I1245" s="2">
        <f>'Moving Avg'!H1245</f>
        <v>1.5069665000000025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  <c r="M1245" s="8">
        <f t="shared" si="190"/>
        <v>25</v>
      </c>
      <c r="N1245" s="8">
        <f t="shared" si="191"/>
        <v>45</v>
      </c>
      <c r="O1245" s="8">
        <f t="shared" si="192"/>
        <v>50</v>
      </c>
      <c r="P1245" s="8">
        <f t="shared" si="193"/>
        <v>83.5</v>
      </c>
      <c r="Q1245" s="9">
        <f t="shared" si="194"/>
        <v>44.524999999999999</v>
      </c>
      <c r="R1245" s="9">
        <f t="shared" si="195"/>
        <v>52.375</v>
      </c>
      <c r="S1245" s="9">
        <f t="shared" si="196"/>
        <v>60.575000000000003</v>
      </c>
      <c r="T1245" s="9">
        <f t="shared" si="197"/>
        <v>50.875</v>
      </c>
      <c r="U1245" s="8">
        <f t="shared" si="198"/>
        <v>52.491666666666674</v>
      </c>
      <c r="V1245" s="8">
        <f t="shared" si="199"/>
        <v>52.087500000000006</v>
      </c>
    </row>
    <row r="1246" spans="1:22" ht="13.5" x14ac:dyDescent="0.25">
      <c r="A1246" s="3">
        <f>RSI!A1246</f>
        <v>43823</v>
      </c>
      <c r="B1246" s="2">
        <f>RSI!B1246</f>
        <v>1.5919000000000001</v>
      </c>
      <c r="C1246" s="2">
        <f>RSI!I1246</f>
        <v>58.952752122696552</v>
      </c>
      <c r="D1246" s="2">
        <f>MACD!E1246</f>
        <v>-7.2248721350578471E-3</v>
      </c>
      <c r="E1246" s="2">
        <f>MACD!F1246</f>
        <v>3.8483908900328505E-3</v>
      </c>
      <c r="F1246" s="2">
        <f>'Moving Avg'!D1246</f>
        <v>1.5827199999999999</v>
      </c>
      <c r="G1246" s="2">
        <f>'Moving Avg'!F1246</f>
        <v>1.5639699999999999</v>
      </c>
      <c r="H1246" s="2">
        <f>'Moving Avg'!G1246</f>
        <v>1.5552100000000002</v>
      </c>
      <c r="I1246" s="2">
        <f>'Moving Avg'!H1246</f>
        <v>1.5075310000000024</v>
      </c>
      <c r="J1246" s="6" t="str">
        <f>OBV!F1246</f>
        <v>BULLISH</v>
      </c>
      <c r="K1246" s="6" t="str">
        <f>OBV!G1246</f>
        <v>NEUTRAL</v>
      </c>
      <c r="L1246" s="6" t="str">
        <f>OBV!H1246</f>
        <v>CONFIRMED BULLISH</v>
      </c>
      <c r="M1246" s="8">
        <f t="shared" si="190"/>
        <v>25</v>
      </c>
      <c r="N1246" s="8">
        <f t="shared" si="191"/>
        <v>45</v>
      </c>
      <c r="O1246" s="8">
        <f t="shared" si="192"/>
        <v>50</v>
      </c>
      <c r="P1246" s="8">
        <f t="shared" si="193"/>
        <v>83.5</v>
      </c>
      <c r="Q1246" s="9">
        <f t="shared" si="194"/>
        <v>44.524999999999999</v>
      </c>
      <c r="R1246" s="9">
        <f t="shared" si="195"/>
        <v>52.375</v>
      </c>
      <c r="S1246" s="9">
        <f t="shared" si="196"/>
        <v>60.575000000000003</v>
      </c>
      <c r="T1246" s="9">
        <f t="shared" si="197"/>
        <v>50.875</v>
      </c>
      <c r="U1246" s="8">
        <f t="shared" si="198"/>
        <v>52.491666666666674</v>
      </c>
      <c r="V1246" s="8">
        <f t="shared" si="199"/>
        <v>52.087500000000006</v>
      </c>
    </row>
    <row r="1247" spans="1:22" ht="13.5" x14ac:dyDescent="0.25">
      <c r="A1247" s="3">
        <f>RSI!A1247</f>
        <v>43824</v>
      </c>
      <c r="B1247" s="2">
        <f>RSI!B1247</f>
        <v>1.5722</v>
      </c>
      <c r="C1247" s="2">
        <f>RSI!I1247</f>
        <v>52.529141209630325</v>
      </c>
      <c r="D1247" s="2">
        <f>MACD!E1247</f>
        <v>-9.4709681811717683E-3</v>
      </c>
      <c r="E1247" s="2">
        <f>MACD!F1247</f>
        <v>1.184519075791927E-3</v>
      </c>
      <c r="F1247" s="2">
        <f>'Moving Avg'!D1247</f>
        <v>1.5813999999999999</v>
      </c>
      <c r="G1247" s="2">
        <f>'Moving Avg'!F1247</f>
        <v>1.5636399999999999</v>
      </c>
      <c r="H1247" s="2">
        <f>'Moving Avg'!G1247</f>
        <v>1.5573159999999999</v>
      </c>
      <c r="I1247" s="2">
        <f>'Moving Avg'!H1247</f>
        <v>1.5079030000000027</v>
      </c>
      <c r="J1247" s="6" t="str">
        <f>OBV!F1247</f>
        <v>BULLISH</v>
      </c>
      <c r="K1247" s="6" t="str">
        <f>OBV!G1247</f>
        <v>NEUTRAL</v>
      </c>
      <c r="L1247" s="6" t="str">
        <f>OBV!H1247</f>
        <v>BULLISH DIVERGENCE</v>
      </c>
      <c r="M1247" s="8">
        <f t="shared" si="190"/>
        <v>25</v>
      </c>
      <c r="N1247" s="8">
        <f t="shared" si="191"/>
        <v>45</v>
      </c>
      <c r="O1247" s="8">
        <f t="shared" si="192"/>
        <v>50</v>
      </c>
      <c r="P1247" s="8">
        <f t="shared" si="193"/>
        <v>66.5</v>
      </c>
      <c r="Q1247" s="9">
        <f t="shared" si="194"/>
        <v>41.975000000000001</v>
      </c>
      <c r="R1247" s="9">
        <f t="shared" si="195"/>
        <v>48.125</v>
      </c>
      <c r="S1247" s="9">
        <f t="shared" si="196"/>
        <v>52.924999999999997</v>
      </c>
      <c r="T1247" s="9">
        <f t="shared" si="197"/>
        <v>46.625</v>
      </c>
      <c r="U1247" s="8">
        <f t="shared" si="198"/>
        <v>47.67499999999999</v>
      </c>
      <c r="V1247" s="8">
        <f t="shared" si="199"/>
        <v>47.412499999999994</v>
      </c>
    </row>
    <row r="1248" spans="1:22" ht="13.5" x14ac:dyDescent="0.25">
      <c r="A1248" s="3">
        <f>RSI!A1248</f>
        <v>43825</v>
      </c>
      <c r="B1248" s="2">
        <f>RSI!B1248</f>
        <v>1.5722</v>
      </c>
      <c r="C1248" s="2">
        <f>RSI!I1248</f>
        <v>52.529141209630325</v>
      </c>
      <c r="D1248" s="2">
        <f>MACD!E1248</f>
        <v>-1.446866772520794E-2</v>
      </c>
      <c r="E1248" s="2">
        <f>MACD!F1248</f>
        <v>-1.9461182844080465E-3</v>
      </c>
      <c r="F1248" s="2">
        <f>'Moving Avg'!D1248</f>
        <v>1.5813999999999999</v>
      </c>
      <c r="G1248" s="2">
        <f>'Moving Avg'!F1248</f>
        <v>1.562325</v>
      </c>
      <c r="H1248" s="2">
        <f>'Moving Avg'!G1248</f>
        <v>1.5592899999999998</v>
      </c>
      <c r="I1248" s="2">
        <f>'Moving Avg'!H1248</f>
        <v>1.5081185000000028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  <c r="M1248" s="8">
        <f t="shared" si="190"/>
        <v>25</v>
      </c>
      <c r="N1248" s="8">
        <f t="shared" si="191"/>
        <v>45</v>
      </c>
      <c r="O1248" s="8">
        <f t="shared" si="192"/>
        <v>50</v>
      </c>
      <c r="P1248" s="8">
        <f t="shared" si="193"/>
        <v>49.5</v>
      </c>
      <c r="Q1248" s="9">
        <f t="shared" si="194"/>
        <v>39.424999999999997</v>
      </c>
      <c r="R1248" s="9">
        <f t="shared" si="195"/>
        <v>43.875</v>
      </c>
      <c r="S1248" s="9">
        <f t="shared" si="196"/>
        <v>45.275000000000006</v>
      </c>
      <c r="T1248" s="9">
        <f t="shared" si="197"/>
        <v>42.375</v>
      </c>
      <c r="U1248" s="8">
        <f t="shared" si="198"/>
        <v>42.858333333333327</v>
      </c>
      <c r="V1248" s="8">
        <f t="shared" si="199"/>
        <v>42.737499999999997</v>
      </c>
    </row>
    <row r="1249" spans="1:22" ht="13.5" x14ac:dyDescent="0.25">
      <c r="A1249" s="3">
        <f>RSI!A1249</f>
        <v>43826</v>
      </c>
      <c r="B1249" s="2">
        <f>RSI!B1249</f>
        <v>1.5656000000000001</v>
      </c>
      <c r="C1249" s="2">
        <f>RSI!I1249</f>
        <v>50.395534941257772</v>
      </c>
      <c r="D1249" s="2">
        <f>MACD!E1249</f>
        <v>-1.8255826425233712E-2</v>
      </c>
      <c r="E1249" s="2">
        <f>MACD!F1249</f>
        <v>-5.2080599125731803E-3</v>
      </c>
      <c r="F1249" s="2">
        <f>'Moving Avg'!D1249</f>
        <v>1.5787600000000002</v>
      </c>
      <c r="G1249" s="2">
        <f>'Moving Avg'!F1249</f>
        <v>1.5629849999999998</v>
      </c>
      <c r="H1249" s="2">
        <f>'Moving Avg'!G1249</f>
        <v>1.5609999999999997</v>
      </c>
      <c r="I1249" s="2">
        <f>'Moving Avg'!H1249</f>
        <v>1.5084575000000027</v>
      </c>
      <c r="J1249" s="6" t="str">
        <f>OBV!F1249</f>
        <v>BEARISH</v>
      </c>
      <c r="K1249" s="6" t="str">
        <f>OBV!G1249</f>
        <v>STRONG</v>
      </c>
      <c r="L1249" s="6" t="str">
        <f>OBV!H1249</f>
        <v>CONFIRMED BEARISH</v>
      </c>
      <c r="M1249" s="8">
        <f t="shared" si="190"/>
        <v>25</v>
      </c>
      <c r="N1249" s="8">
        <f t="shared" si="191"/>
        <v>45</v>
      </c>
      <c r="O1249" s="8">
        <f t="shared" si="192"/>
        <v>50</v>
      </c>
      <c r="P1249" s="8">
        <f t="shared" si="193"/>
        <v>33</v>
      </c>
      <c r="Q1249" s="9">
        <f t="shared" si="194"/>
        <v>36.950000000000003</v>
      </c>
      <c r="R1249" s="9">
        <f t="shared" si="195"/>
        <v>39.75</v>
      </c>
      <c r="S1249" s="9">
        <f t="shared" si="196"/>
        <v>37.85</v>
      </c>
      <c r="T1249" s="9">
        <f t="shared" si="197"/>
        <v>38.25</v>
      </c>
      <c r="U1249" s="8">
        <f t="shared" si="198"/>
        <v>38.183333333333337</v>
      </c>
      <c r="V1249" s="8">
        <f t="shared" si="199"/>
        <v>38.200000000000003</v>
      </c>
    </row>
    <row r="1250" spans="1:22" ht="13.5" x14ac:dyDescent="0.25">
      <c r="A1250" s="3">
        <f>RSI!A1250</f>
        <v>43829</v>
      </c>
      <c r="B1250" s="2">
        <f>RSI!B1250</f>
        <v>1.5656000000000001</v>
      </c>
      <c r="C1250" s="2">
        <f>RSI!I1250</f>
        <v>50.395534941257772</v>
      </c>
      <c r="D1250" s="2">
        <f>MACD!E1250</f>
        <v>-1.3357380091348015E-2</v>
      </c>
      <c r="E1250" s="2">
        <f>MACD!F1250</f>
        <v>-6.8379239483281479E-3</v>
      </c>
      <c r="F1250" s="2">
        <f>'Moving Avg'!D1250</f>
        <v>1.5734999999999999</v>
      </c>
      <c r="G1250" s="2">
        <f>'Moving Avg'!F1250</f>
        <v>1.5626549999999997</v>
      </c>
      <c r="H1250" s="2">
        <f>'Moving Avg'!G1250</f>
        <v>1.5619219999999998</v>
      </c>
      <c r="I1250" s="2">
        <f>'Moving Avg'!H1250</f>
        <v>1.5088905000000028</v>
      </c>
      <c r="J1250" s="6" t="str">
        <f>OBV!F1250</f>
        <v>BEARISH</v>
      </c>
      <c r="K1250" s="6" t="str">
        <f>OBV!G1250</f>
        <v>STRONG</v>
      </c>
      <c r="L1250" s="6" t="str">
        <f>OBV!H1250</f>
        <v>CONFIRMED BEARISH</v>
      </c>
      <c r="M1250" s="8">
        <f t="shared" si="190"/>
        <v>25</v>
      </c>
      <c r="N1250" s="8">
        <f t="shared" si="191"/>
        <v>45</v>
      </c>
      <c r="O1250" s="8">
        <f t="shared" si="192"/>
        <v>50</v>
      </c>
      <c r="P1250" s="8">
        <f t="shared" si="193"/>
        <v>33</v>
      </c>
      <c r="Q1250" s="9">
        <f t="shared" si="194"/>
        <v>36.950000000000003</v>
      </c>
      <c r="R1250" s="9">
        <f t="shared" si="195"/>
        <v>39.75</v>
      </c>
      <c r="S1250" s="9">
        <f t="shared" si="196"/>
        <v>37.85</v>
      </c>
      <c r="T1250" s="9">
        <f t="shared" si="197"/>
        <v>38.25</v>
      </c>
      <c r="U1250" s="8">
        <f t="shared" si="198"/>
        <v>38.183333333333337</v>
      </c>
      <c r="V1250" s="8">
        <f t="shared" si="199"/>
        <v>38.200000000000003</v>
      </c>
    </row>
    <row r="1251" spans="1:22" ht="13.5" x14ac:dyDescent="0.25">
      <c r="A1251" s="3">
        <f>RSI!A1251</f>
        <v>43830</v>
      </c>
      <c r="B1251" s="2">
        <f>RSI!B1251</f>
        <v>1.5524</v>
      </c>
      <c r="C1251" s="2">
        <f>RSI!I1251</f>
        <v>46.056398426163291</v>
      </c>
      <c r="D1251" s="2">
        <f>MACD!E1251</f>
        <v>-8.2391400281458527E-3</v>
      </c>
      <c r="E1251" s="2">
        <f>MACD!F1251</f>
        <v>-7.1181671642916887E-3</v>
      </c>
      <c r="F1251" s="2">
        <f>'Moving Avg'!D1251</f>
        <v>1.5655999999999999</v>
      </c>
      <c r="G1251" s="2">
        <f>'Moving Avg'!F1251</f>
        <v>1.5616649999999994</v>
      </c>
      <c r="H1251" s="2">
        <f>'Moving Avg'!G1251</f>
        <v>1.5616580000000002</v>
      </c>
      <c r="I1251" s="2">
        <f>'Moving Avg'!H1251</f>
        <v>1.5090070000000027</v>
      </c>
      <c r="J1251" s="6" t="str">
        <f>OBV!F1251</f>
        <v>BEARISH</v>
      </c>
      <c r="K1251" s="6" t="str">
        <f>OBV!G1251</f>
        <v>STRONG</v>
      </c>
      <c r="L1251" s="6" t="str">
        <f>OBV!H1251</f>
        <v>CONFIRMED BEARISH</v>
      </c>
      <c r="M1251" s="8">
        <f t="shared" si="190"/>
        <v>25</v>
      </c>
      <c r="N1251" s="8">
        <f t="shared" si="191"/>
        <v>45</v>
      </c>
      <c r="O1251" s="8">
        <f t="shared" si="192"/>
        <v>50</v>
      </c>
      <c r="P1251" s="8">
        <f t="shared" si="193"/>
        <v>33</v>
      </c>
      <c r="Q1251" s="9">
        <f t="shared" si="194"/>
        <v>36.950000000000003</v>
      </c>
      <c r="R1251" s="9">
        <f t="shared" si="195"/>
        <v>39.75</v>
      </c>
      <c r="S1251" s="9">
        <f t="shared" si="196"/>
        <v>37.85</v>
      </c>
      <c r="T1251" s="9">
        <f t="shared" si="197"/>
        <v>38.25</v>
      </c>
      <c r="U1251" s="8">
        <f t="shared" si="198"/>
        <v>38.183333333333337</v>
      </c>
      <c r="V1251" s="8">
        <f t="shared" si="199"/>
        <v>38.200000000000003</v>
      </c>
    </row>
    <row r="1252" spans="1:22" ht="13.5" x14ac:dyDescent="0.25">
      <c r="A1252" s="3">
        <f>RSI!A1252</f>
        <v>43832</v>
      </c>
      <c r="B1252" s="2">
        <f>RSI!B1252</f>
        <v>1.5589999999999999</v>
      </c>
      <c r="C1252" s="2">
        <f>RSI!I1252</f>
        <v>48.446540705706873</v>
      </c>
      <c r="D1252" s="2">
        <f>MACD!E1252</f>
        <v>-4.3232637389916118E-3</v>
      </c>
      <c r="E1252" s="2">
        <f>MACD!F1252</f>
        <v>-6.5591864792316733E-3</v>
      </c>
      <c r="F1252" s="2">
        <f>'Moving Avg'!D1252</f>
        <v>1.5629600000000001</v>
      </c>
      <c r="G1252" s="2">
        <f>'Moving Avg'!F1252</f>
        <v>1.5616649999999996</v>
      </c>
      <c r="H1252" s="2">
        <f>'Moving Avg'!G1252</f>
        <v>1.561526</v>
      </c>
      <c r="I1252" s="2">
        <f>'Moving Avg'!H1252</f>
        <v>1.5094070000000024</v>
      </c>
      <c r="J1252" s="6" t="str">
        <f>OBV!F1252</f>
        <v>BEARISH</v>
      </c>
      <c r="K1252" s="6" t="str">
        <f>OBV!G1252</f>
        <v>STRONG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33</v>
      </c>
      <c r="Q1252" s="9">
        <f t="shared" si="194"/>
        <v>21.2</v>
      </c>
      <c r="R1252" s="9">
        <f t="shared" si="195"/>
        <v>30.75</v>
      </c>
      <c r="S1252" s="9">
        <f t="shared" si="196"/>
        <v>31.1</v>
      </c>
      <c r="T1252" s="9">
        <f t="shared" si="197"/>
        <v>27</v>
      </c>
      <c r="U1252" s="8">
        <f t="shared" si="198"/>
        <v>27.683333333333337</v>
      </c>
      <c r="V1252" s="8">
        <f t="shared" si="199"/>
        <v>27.512500000000003</v>
      </c>
    </row>
    <row r="1253" spans="1:22" ht="13.5" x14ac:dyDescent="0.25">
      <c r="A1253" s="3">
        <f>RSI!A1253</f>
        <v>43833</v>
      </c>
      <c r="B1253" s="2">
        <f>RSI!B1253</f>
        <v>1.5524</v>
      </c>
      <c r="C1253" s="2">
        <f>RSI!I1253</f>
        <v>46.240124234710123</v>
      </c>
      <c r="D1253" s="2">
        <f>MACD!E1253</f>
        <v>-1.5068562333693247E-3</v>
      </c>
      <c r="E1253" s="2">
        <f>MACD!F1253</f>
        <v>-5.5487204300592044E-3</v>
      </c>
      <c r="F1253" s="2">
        <f>'Moving Avg'!D1253</f>
        <v>1.5589999999999999</v>
      </c>
      <c r="G1253" s="2">
        <f>'Moving Avg'!F1253</f>
        <v>1.5619899999999995</v>
      </c>
      <c r="H1253" s="2">
        <f>'Moving Avg'!G1253</f>
        <v>1.5609980000000006</v>
      </c>
      <c r="I1253" s="2">
        <f>'Moving Avg'!H1253</f>
        <v>1.5097740000000024</v>
      </c>
      <c r="J1253" s="6" t="str">
        <f>OBV!F1253</f>
        <v>BEARISH</v>
      </c>
      <c r="K1253" s="6" t="str">
        <f>OBV!G1253</f>
        <v>STRONG</v>
      </c>
      <c r="L1253" s="6" t="str">
        <f>OBV!H1253</f>
        <v>CONFIRMED BEARISH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33</v>
      </c>
      <c r="Q1253" s="9">
        <f t="shared" si="194"/>
        <v>21.2</v>
      </c>
      <c r="R1253" s="9">
        <f t="shared" si="195"/>
        <v>30.75</v>
      </c>
      <c r="S1253" s="9">
        <f t="shared" si="196"/>
        <v>31.1</v>
      </c>
      <c r="T1253" s="9">
        <f t="shared" si="197"/>
        <v>27</v>
      </c>
      <c r="U1253" s="8">
        <f t="shared" si="198"/>
        <v>27.683333333333337</v>
      </c>
      <c r="V1253" s="8">
        <f t="shared" si="199"/>
        <v>27.512500000000003</v>
      </c>
    </row>
    <row r="1254" spans="1:22" ht="13.5" x14ac:dyDescent="0.25">
      <c r="A1254" s="3">
        <f>RSI!A1254</f>
        <v>43836</v>
      </c>
      <c r="B1254" s="2">
        <f>RSI!B1254</f>
        <v>1.5459000000000001</v>
      </c>
      <c r="C1254" s="2">
        <f>RSI!I1254</f>
        <v>44.109480832572245</v>
      </c>
      <c r="D1254" s="2">
        <f>MACD!E1254</f>
        <v>2.439410116999996E-3</v>
      </c>
      <c r="E1254" s="2">
        <f>MACD!F1254</f>
        <v>-3.9510943206473642E-3</v>
      </c>
      <c r="F1254" s="2">
        <f>'Moving Avg'!D1254</f>
        <v>1.5550599999999999</v>
      </c>
      <c r="G1254" s="2">
        <f>'Moving Avg'!F1254</f>
        <v>1.5623199999999995</v>
      </c>
      <c r="H1254" s="2">
        <f>'Moving Avg'!G1254</f>
        <v>1.5596840000000005</v>
      </c>
      <c r="I1254" s="2">
        <f>'Moving Avg'!H1254</f>
        <v>1.5103280000000023</v>
      </c>
      <c r="J1254" s="6" t="str">
        <f>OBV!F1254</f>
        <v>BEARISH</v>
      </c>
      <c r="K1254" s="6" t="str">
        <f>OBV!G1254</f>
        <v>STRONG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33</v>
      </c>
      <c r="Q1254" s="9">
        <f t="shared" si="194"/>
        <v>21.2</v>
      </c>
      <c r="R1254" s="9">
        <f t="shared" si="195"/>
        <v>30.75</v>
      </c>
      <c r="S1254" s="9">
        <f t="shared" si="196"/>
        <v>31.1</v>
      </c>
      <c r="T1254" s="9">
        <f t="shared" si="197"/>
        <v>27</v>
      </c>
      <c r="U1254" s="8">
        <f t="shared" si="198"/>
        <v>27.683333333333337</v>
      </c>
      <c r="V1254" s="8">
        <f t="shared" si="199"/>
        <v>27.512500000000003</v>
      </c>
    </row>
    <row r="1255" spans="1:22" ht="13.5" x14ac:dyDescent="0.25">
      <c r="A1255" s="3">
        <f>RSI!A1255</f>
        <v>43837</v>
      </c>
      <c r="B1255" s="2">
        <f>RSI!B1255</f>
        <v>1.5392999999999999</v>
      </c>
      <c r="C1255" s="2">
        <f>RSI!I1255</f>
        <v>41.993604905732802</v>
      </c>
      <c r="D1255" s="2">
        <f>MACD!E1255</f>
        <v>8.3826169713687726E-3</v>
      </c>
      <c r="E1255" s="2">
        <f>MACD!F1255</f>
        <v>-1.4843520622441371E-3</v>
      </c>
      <c r="F1255" s="2">
        <f>'Moving Avg'!D1255</f>
        <v>1.5497999999999998</v>
      </c>
      <c r="G1255" s="2">
        <f>'Moving Avg'!F1255</f>
        <v>1.5619899999999998</v>
      </c>
      <c r="H1255" s="2">
        <f>'Moving Avg'!G1255</f>
        <v>1.5587640000000007</v>
      </c>
      <c r="I1255" s="2">
        <f>'Moving Avg'!H1255</f>
        <v>1.5106920000000021</v>
      </c>
      <c r="J1255" s="6" t="str">
        <f>OBV!F1255</f>
        <v>BEARISH</v>
      </c>
      <c r="K1255" s="6" t="str">
        <f>OBV!G1255</f>
        <v>STRONG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33</v>
      </c>
      <c r="Q1255" s="9">
        <f t="shared" si="194"/>
        <v>21.2</v>
      </c>
      <c r="R1255" s="9">
        <f t="shared" si="195"/>
        <v>30.75</v>
      </c>
      <c r="S1255" s="9">
        <f t="shared" si="196"/>
        <v>31.1</v>
      </c>
      <c r="T1255" s="9">
        <f t="shared" si="197"/>
        <v>27</v>
      </c>
      <c r="U1255" s="8">
        <f t="shared" si="198"/>
        <v>27.683333333333337</v>
      </c>
      <c r="V1255" s="8">
        <f t="shared" si="199"/>
        <v>27.512500000000003</v>
      </c>
    </row>
    <row r="1256" spans="1:22" ht="13.5" x14ac:dyDescent="0.25">
      <c r="A1256" s="3">
        <f>RSI!A1256</f>
        <v>43838</v>
      </c>
      <c r="B1256" s="2">
        <f>RSI!B1256</f>
        <v>1.5261</v>
      </c>
      <c r="C1256" s="2">
        <f>RSI!I1256</f>
        <v>38.061223161372446</v>
      </c>
      <c r="D1256" s="2">
        <f>MACD!E1256</f>
        <v>1.452065519662793E-2</v>
      </c>
      <c r="E1256" s="2">
        <f>MACD!F1256</f>
        <v>1.7166493895302763E-3</v>
      </c>
      <c r="F1256" s="2">
        <f>'Moving Avg'!D1256</f>
        <v>1.54454</v>
      </c>
      <c r="G1256" s="2">
        <f>'Moving Avg'!F1256</f>
        <v>1.5609999999999999</v>
      </c>
      <c r="H1256" s="2">
        <f>'Moving Avg'!G1256</f>
        <v>1.5587640000000007</v>
      </c>
      <c r="I1256" s="2">
        <f>'Moving Avg'!H1256</f>
        <v>1.5112095000000023</v>
      </c>
      <c r="J1256" s="6" t="str">
        <f>OBV!F1256</f>
        <v>BEARISH</v>
      </c>
      <c r="K1256" s="6" t="str">
        <f>OBV!G1256</f>
        <v>STRONG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33</v>
      </c>
      <c r="Q1256" s="9">
        <f t="shared" si="194"/>
        <v>21.2</v>
      </c>
      <c r="R1256" s="9">
        <f t="shared" si="195"/>
        <v>30.75</v>
      </c>
      <c r="S1256" s="9">
        <f t="shared" si="196"/>
        <v>31.1</v>
      </c>
      <c r="T1256" s="9">
        <f t="shared" si="197"/>
        <v>27</v>
      </c>
      <c r="U1256" s="8">
        <f t="shared" si="198"/>
        <v>27.683333333333337</v>
      </c>
      <c r="V1256" s="8">
        <f t="shared" si="199"/>
        <v>27.512500000000003</v>
      </c>
    </row>
    <row r="1257" spans="1:22" ht="13.5" x14ac:dyDescent="0.25">
      <c r="A1257" s="3">
        <f>RSI!A1257</f>
        <v>43839</v>
      </c>
      <c r="B1257" s="2">
        <f>RSI!B1257</f>
        <v>1.5919000000000001</v>
      </c>
      <c r="C1257" s="2">
        <f>RSI!I1257</f>
        <v>58.781683789979425</v>
      </c>
      <c r="D1257" s="2">
        <f>MACD!E1257</f>
        <v>1.2009196197083183E-2</v>
      </c>
      <c r="E1257" s="2">
        <f>MACD!F1257</f>
        <v>3.7751587510408578E-3</v>
      </c>
      <c r="F1257" s="2">
        <f>'Moving Avg'!D1257</f>
        <v>1.5511200000000001</v>
      </c>
      <c r="G1257" s="2">
        <f>'Moving Avg'!F1257</f>
        <v>1.5632999999999999</v>
      </c>
      <c r="H1257" s="2">
        <f>'Moving Avg'!G1257</f>
        <v>1.5598160000000008</v>
      </c>
      <c r="I1257" s="2">
        <f>'Moving Avg'!H1257</f>
        <v>1.5120560000000021</v>
      </c>
      <c r="J1257" s="6" t="str">
        <f>OBV!F1257</f>
        <v>BEARISH</v>
      </c>
      <c r="K1257" s="6" t="str">
        <f>OBV!G1257</f>
        <v>STRONG</v>
      </c>
      <c r="L1257" s="6" t="str">
        <f>OBV!H1257</f>
        <v>BEARISH DIVERGENCE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33</v>
      </c>
      <c r="Q1257" s="9">
        <f t="shared" si="194"/>
        <v>21.2</v>
      </c>
      <c r="R1257" s="9">
        <f t="shared" si="195"/>
        <v>30.75</v>
      </c>
      <c r="S1257" s="9">
        <f t="shared" si="196"/>
        <v>31.1</v>
      </c>
      <c r="T1257" s="9">
        <f t="shared" si="197"/>
        <v>27</v>
      </c>
      <c r="U1257" s="8">
        <f t="shared" si="198"/>
        <v>27.683333333333337</v>
      </c>
      <c r="V1257" s="8">
        <f t="shared" si="199"/>
        <v>27.512500000000003</v>
      </c>
    </row>
    <row r="1258" spans="1:22" ht="13.5" x14ac:dyDescent="0.25">
      <c r="A1258" s="3">
        <f>RSI!A1258</f>
        <v>43840</v>
      </c>
      <c r="B1258" s="2">
        <f>RSI!B1258</f>
        <v>1.5524</v>
      </c>
      <c r="C1258" s="2">
        <f>RSI!I1258</f>
        <v>48.329540942460063</v>
      </c>
      <c r="D1258" s="2">
        <f>MACD!E1258</f>
        <v>1.2606096454453208E-2</v>
      </c>
      <c r="E1258" s="2">
        <f>MACD!F1258</f>
        <v>5.5413462917233286E-3</v>
      </c>
      <c r="F1258" s="2">
        <f>'Moving Avg'!D1258</f>
        <v>1.5511199999999998</v>
      </c>
      <c r="G1258" s="2">
        <f>'Moving Avg'!F1258</f>
        <v>1.5646149999999999</v>
      </c>
      <c r="H1258" s="2">
        <f>'Moving Avg'!G1258</f>
        <v>1.5607360000000008</v>
      </c>
      <c r="I1258" s="2">
        <f>'Moving Avg'!H1258</f>
        <v>1.5125485000000023</v>
      </c>
      <c r="J1258" s="6" t="str">
        <f>OBV!F1258</f>
        <v>BEARISH</v>
      </c>
      <c r="K1258" s="6" t="str">
        <f>OBV!G1258</f>
        <v>STRONG</v>
      </c>
      <c r="L1258" s="6" t="str">
        <f>OBV!H1258</f>
        <v>NEUTRAL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33</v>
      </c>
      <c r="Q1258" s="9">
        <f t="shared" si="194"/>
        <v>21.2</v>
      </c>
      <c r="R1258" s="9">
        <f t="shared" si="195"/>
        <v>30.75</v>
      </c>
      <c r="S1258" s="9">
        <f t="shared" si="196"/>
        <v>31.1</v>
      </c>
      <c r="T1258" s="9">
        <f t="shared" si="197"/>
        <v>27</v>
      </c>
      <c r="U1258" s="8">
        <f t="shared" si="198"/>
        <v>27.683333333333337</v>
      </c>
      <c r="V1258" s="8">
        <f t="shared" si="199"/>
        <v>27.512500000000003</v>
      </c>
    </row>
    <row r="1259" spans="1:22" ht="13.5" x14ac:dyDescent="0.25">
      <c r="A1259" s="3">
        <f>RSI!A1259</f>
        <v>43843</v>
      </c>
      <c r="B1259" s="2">
        <f>RSI!B1259</f>
        <v>1.5788</v>
      </c>
      <c r="C1259" s="2">
        <f>RSI!I1259</f>
        <v>54.192195510957156</v>
      </c>
      <c r="D1259" s="2">
        <f>MACD!E1259</f>
        <v>1.0184794987099677E-2</v>
      </c>
      <c r="E1259" s="2">
        <f>MACD!F1259</f>
        <v>6.4700360307985982E-3</v>
      </c>
      <c r="F1259" s="2">
        <f>'Moving Avg'!D1259</f>
        <v>1.5577000000000001</v>
      </c>
      <c r="G1259" s="2">
        <f>'Moving Avg'!F1259</f>
        <v>1.56725</v>
      </c>
      <c r="H1259" s="2">
        <f>'Moving Avg'!G1259</f>
        <v>1.5621840000000009</v>
      </c>
      <c r="I1259" s="2">
        <f>'Moving Avg'!H1259</f>
        <v>1.5132980000000023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16.5</v>
      </c>
      <c r="Q1259" s="9">
        <f t="shared" si="194"/>
        <v>18.725000000000001</v>
      </c>
      <c r="R1259" s="9">
        <f t="shared" si="195"/>
        <v>26.625</v>
      </c>
      <c r="S1259" s="9">
        <f t="shared" si="196"/>
        <v>23.675000000000001</v>
      </c>
      <c r="T1259" s="9">
        <f t="shared" si="197"/>
        <v>22.875</v>
      </c>
      <c r="U1259" s="8">
        <f t="shared" si="198"/>
        <v>23.008333333333336</v>
      </c>
      <c r="V1259" s="8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1.5919000000000001</v>
      </c>
      <c r="C1260" s="2">
        <f>RSI!I1260</f>
        <v>56.810852811721595</v>
      </c>
      <c r="D1260" s="2">
        <f>MACD!E1260</f>
        <v>7.0509001623968448E-3</v>
      </c>
      <c r="E1260" s="2">
        <f>MACD!F1260</f>
        <v>6.5862088571182476E-3</v>
      </c>
      <c r="F1260" s="2">
        <f>'Moving Avg'!D1260</f>
        <v>1.5682200000000002</v>
      </c>
      <c r="G1260" s="2">
        <f>'Moving Avg'!F1260</f>
        <v>1.5679049999999999</v>
      </c>
      <c r="H1260" s="2">
        <f>'Moving Avg'!G1260</f>
        <v>1.5638940000000006</v>
      </c>
      <c r="I1260" s="2">
        <f>'Moving Avg'!H1260</f>
        <v>1.5140820000000021</v>
      </c>
      <c r="J1260" s="6" t="str">
        <f>OBV!F1260</f>
        <v>BULLISH</v>
      </c>
      <c r="K1260" s="6" t="str">
        <f>OBV!G1260</f>
        <v>WEAK</v>
      </c>
      <c r="L1260" s="6" t="str">
        <f>OBV!H1260</f>
        <v>CONFIRMED BULLISH</v>
      </c>
      <c r="M1260" s="8">
        <f t="shared" si="190"/>
        <v>25</v>
      </c>
      <c r="N1260" s="8">
        <f t="shared" si="191"/>
        <v>0</v>
      </c>
      <c r="O1260" s="8">
        <f t="shared" si="192"/>
        <v>50</v>
      </c>
      <c r="P1260" s="8">
        <f t="shared" si="193"/>
        <v>67</v>
      </c>
      <c r="Q1260" s="9">
        <f t="shared" si="194"/>
        <v>26.299999999999997</v>
      </c>
      <c r="R1260" s="9">
        <f t="shared" si="195"/>
        <v>39.25</v>
      </c>
      <c r="S1260" s="9">
        <f t="shared" si="196"/>
        <v>46.400000000000006</v>
      </c>
      <c r="T1260" s="9">
        <f t="shared" si="197"/>
        <v>35.5</v>
      </c>
      <c r="U1260" s="8">
        <f t="shared" si="198"/>
        <v>37.31666666666667</v>
      </c>
      <c r="V1260" s="8">
        <f t="shared" si="199"/>
        <v>36.862499999999997</v>
      </c>
    </row>
    <row r="1261" spans="1:22" ht="13.5" x14ac:dyDescent="0.25">
      <c r="A1261" s="3">
        <f>RSI!A1261</f>
        <v>43846</v>
      </c>
      <c r="B1261" s="2">
        <f>RSI!B1261</f>
        <v>1.5459000000000001</v>
      </c>
      <c r="C1261" s="2">
        <f>RSI!I1261</f>
        <v>46.712634213174425</v>
      </c>
      <c r="D1261" s="2">
        <f>MACD!E1261</f>
        <v>5.5921403976024742E-3</v>
      </c>
      <c r="E1261" s="2">
        <f>MACD!F1261</f>
        <v>6.387395165215093E-3</v>
      </c>
      <c r="F1261" s="2">
        <f>'Moving Avg'!D1261</f>
        <v>1.5721800000000001</v>
      </c>
      <c r="G1261" s="2">
        <f>'Moving Avg'!F1261</f>
        <v>1.5662599999999998</v>
      </c>
      <c r="H1261" s="2">
        <f>'Moving Avg'!G1261</f>
        <v>1.5641580000000008</v>
      </c>
      <c r="I1261" s="2">
        <f>'Moving Avg'!H1261</f>
        <v>1.5146360000000023</v>
      </c>
      <c r="J1261" s="6" t="str">
        <f>OBV!F1261</f>
        <v>BULLISH</v>
      </c>
      <c r="K1261" s="6" t="str">
        <f>OBV!G1261</f>
        <v>WEAK</v>
      </c>
      <c r="L1261" s="6" t="str">
        <f>OBV!H1261</f>
        <v>CONFIRMED BULLISH</v>
      </c>
      <c r="M1261" s="8">
        <f t="shared" si="190"/>
        <v>25</v>
      </c>
      <c r="N1261" s="8">
        <f t="shared" si="191"/>
        <v>45</v>
      </c>
      <c r="O1261" s="8">
        <f t="shared" si="192"/>
        <v>50</v>
      </c>
      <c r="P1261" s="8">
        <f t="shared" si="193"/>
        <v>67</v>
      </c>
      <c r="Q1261" s="9">
        <f t="shared" si="194"/>
        <v>42.05</v>
      </c>
      <c r="R1261" s="9">
        <f t="shared" si="195"/>
        <v>48.25</v>
      </c>
      <c r="S1261" s="9">
        <f t="shared" si="196"/>
        <v>53.150000000000006</v>
      </c>
      <c r="T1261" s="9">
        <f t="shared" si="197"/>
        <v>46.75</v>
      </c>
      <c r="U1261" s="8">
        <f t="shared" si="198"/>
        <v>47.816666666666663</v>
      </c>
      <c r="V1261" s="8">
        <f t="shared" si="199"/>
        <v>47.55</v>
      </c>
    </row>
    <row r="1262" spans="1:22" ht="13.5" x14ac:dyDescent="0.25">
      <c r="A1262" s="3">
        <f>RSI!A1262</f>
        <v>43847</v>
      </c>
      <c r="B1262" s="2">
        <f>RSI!B1262</f>
        <v>1.5919000000000001</v>
      </c>
      <c r="C1262" s="2">
        <f>RSI!I1262</f>
        <v>55.274250660209979</v>
      </c>
      <c r="D1262" s="2">
        <f>MACD!E1262</f>
        <v>2.0675606343292241E-3</v>
      </c>
      <c r="E1262" s="2">
        <f>MACD!F1262</f>
        <v>5.5234282590379191E-3</v>
      </c>
      <c r="F1262" s="2">
        <f>'Moving Avg'!D1262</f>
        <v>1.5721799999999999</v>
      </c>
      <c r="G1262" s="2">
        <f>'Moving Avg'!F1262</f>
        <v>1.5669149999999998</v>
      </c>
      <c r="H1262" s="2">
        <f>'Moving Avg'!G1262</f>
        <v>1.5645520000000004</v>
      </c>
      <c r="I1262" s="2">
        <f>'Moving Avg'!H1262</f>
        <v>1.5155140000000022</v>
      </c>
      <c r="J1262" s="6" t="str">
        <f>OBV!F1262</f>
        <v>BEARISH</v>
      </c>
      <c r="K1262" s="6" t="str">
        <f>OBV!G1262</f>
        <v>STRONG</v>
      </c>
      <c r="L1262" s="6" t="str">
        <f>OBV!H1262</f>
        <v>NEUTRAL</v>
      </c>
      <c r="M1262" s="8">
        <f t="shared" si="190"/>
        <v>25</v>
      </c>
      <c r="N1262" s="8">
        <f t="shared" si="191"/>
        <v>45</v>
      </c>
      <c r="O1262" s="8">
        <f t="shared" si="192"/>
        <v>50</v>
      </c>
      <c r="P1262" s="8">
        <f t="shared" si="193"/>
        <v>33</v>
      </c>
      <c r="Q1262" s="9">
        <f t="shared" si="194"/>
        <v>36.950000000000003</v>
      </c>
      <c r="R1262" s="9">
        <f t="shared" si="195"/>
        <v>39.75</v>
      </c>
      <c r="S1262" s="9">
        <f t="shared" si="196"/>
        <v>37.85</v>
      </c>
      <c r="T1262" s="9">
        <f t="shared" si="197"/>
        <v>38.25</v>
      </c>
      <c r="U1262" s="8">
        <f t="shared" si="198"/>
        <v>38.183333333333337</v>
      </c>
      <c r="V1262" s="8">
        <f t="shared" si="199"/>
        <v>38.200000000000003</v>
      </c>
    </row>
    <row r="1263" spans="1:22" ht="13.5" x14ac:dyDescent="0.25">
      <c r="A1263" s="3">
        <f>RSI!A1263</f>
        <v>43850</v>
      </c>
      <c r="B1263" s="2">
        <f>RSI!B1263</f>
        <v>1.6314</v>
      </c>
      <c r="C1263" s="2">
        <f>RSI!I1263</f>
        <v>61.059904845628765</v>
      </c>
      <c r="D1263" s="2">
        <f>MACD!E1263</f>
        <v>-5.0336635179142331E-3</v>
      </c>
      <c r="E1263" s="2">
        <f>MACD!F1263</f>
        <v>3.4120099036474886E-3</v>
      </c>
      <c r="F1263" s="2">
        <f>'Moving Avg'!D1263</f>
        <v>1.5879799999999999</v>
      </c>
      <c r="G1263" s="2">
        <f>'Moving Avg'!F1263</f>
        <v>1.5698749999999999</v>
      </c>
      <c r="H1263" s="2">
        <f>'Moving Avg'!G1263</f>
        <v>1.5663940000000003</v>
      </c>
      <c r="I1263" s="2">
        <f>'Moving Avg'!H1263</f>
        <v>1.5167775000000021</v>
      </c>
      <c r="J1263" s="6" t="str">
        <f>OBV!F1263</f>
        <v>BULLISH</v>
      </c>
      <c r="K1263" s="6" t="str">
        <f>OBV!G1263</f>
        <v>NEUTRAL</v>
      </c>
      <c r="L1263" s="6" t="str">
        <f>OBV!H1263</f>
        <v>CONFIRMED BULLISH</v>
      </c>
      <c r="M1263" s="8">
        <f t="shared" si="190"/>
        <v>25</v>
      </c>
      <c r="N1263" s="8">
        <f t="shared" si="191"/>
        <v>45</v>
      </c>
      <c r="O1263" s="8">
        <f t="shared" si="192"/>
        <v>50</v>
      </c>
      <c r="P1263" s="8">
        <f t="shared" si="193"/>
        <v>83.5</v>
      </c>
      <c r="Q1263" s="9">
        <f t="shared" si="194"/>
        <v>44.524999999999999</v>
      </c>
      <c r="R1263" s="9">
        <f t="shared" si="195"/>
        <v>52.375</v>
      </c>
      <c r="S1263" s="9">
        <f t="shared" si="196"/>
        <v>60.575000000000003</v>
      </c>
      <c r="T1263" s="9">
        <f t="shared" si="197"/>
        <v>50.875</v>
      </c>
      <c r="U1263" s="8">
        <f t="shared" si="198"/>
        <v>52.491666666666674</v>
      </c>
      <c r="V1263" s="8">
        <f t="shared" si="199"/>
        <v>52.087500000000006</v>
      </c>
    </row>
    <row r="1264" spans="1:22" ht="13.5" x14ac:dyDescent="0.25">
      <c r="A1264" s="3">
        <f>RSI!A1264</f>
        <v>43851</v>
      </c>
      <c r="B1264" s="2">
        <f>RSI!B1264</f>
        <v>1.6248</v>
      </c>
      <c r="C1264" s="2">
        <f>RSI!I1264</f>
        <v>59.670946266512686</v>
      </c>
      <c r="D1264" s="2">
        <f>MACD!E1264</f>
        <v>-1.1951332998812347E-2</v>
      </c>
      <c r="E1264" s="2">
        <f>MACD!F1264</f>
        <v>3.3934132315552139E-4</v>
      </c>
      <c r="F1264" s="2">
        <f>'Moving Avg'!D1264</f>
        <v>1.5971800000000003</v>
      </c>
      <c r="G1264" s="2">
        <f>'Moving Avg'!F1264</f>
        <v>1.5721749999999999</v>
      </c>
      <c r="H1264" s="2">
        <f>'Moving Avg'!G1264</f>
        <v>1.5673140000000003</v>
      </c>
      <c r="I1264" s="2">
        <f>'Moving Avg'!H1264</f>
        <v>1.517882500000002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  <c r="M1264" s="8">
        <f t="shared" si="190"/>
        <v>25</v>
      </c>
      <c r="N1264" s="8">
        <f t="shared" si="191"/>
        <v>45</v>
      </c>
      <c r="O1264" s="8">
        <f t="shared" si="192"/>
        <v>50</v>
      </c>
      <c r="P1264" s="8">
        <f t="shared" si="193"/>
        <v>16.5</v>
      </c>
      <c r="Q1264" s="9">
        <f t="shared" si="194"/>
        <v>34.475000000000001</v>
      </c>
      <c r="R1264" s="9">
        <f t="shared" si="195"/>
        <v>35.625</v>
      </c>
      <c r="S1264" s="9">
        <f t="shared" si="196"/>
        <v>30.425000000000001</v>
      </c>
      <c r="T1264" s="9">
        <f t="shared" si="197"/>
        <v>34.125</v>
      </c>
      <c r="U1264" s="8">
        <f t="shared" si="198"/>
        <v>33.508333333333333</v>
      </c>
      <c r="V1264" s="8">
        <f t="shared" si="199"/>
        <v>33.662499999999994</v>
      </c>
    </row>
    <row r="1265" spans="1:22" ht="13.5" x14ac:dyDescent="0.25">
      <c r="A1265" s="3">
        <f>RSI!A1265</f>
        <v>43852</v>
      </c>
      <c r="B1265" s="2">
        <f>RSI!B1265</f>
        <v>1.6445000000000001</v>
      </c>
      <c r="C1265" s="2">
        <f>RSI!I1265</f>
        <v>62.418901278487141</v>
      </c>
      <c r="D1265" s="2">
        <f>MACD!E1265</f>
        <v>-2.0608751161922623E-2</v>
      </c>
      <c r="E1265" s="2">
        <f>MACD!F1265</f>
        <v>-3.8502771738601073E-3</v>
      </c>
      <c r="F1265" s="2">
        <f>'Moving Avg'!D1265</f>
        <v>1.6077000000000001</v>
      </c>
      <c r="G1265" s="2">
        <f>'Moving Avg'!F1265</f>
        <v>1.5748049999999998</v>
      </c>
      <c r="H1265" s="2">
        <f>'Moving Avg'!G1265</f>
        <v>1.5688920000000002</v>
      </c>
      <c r="I1265" s="2">
        <f>'Moving Avg'!H1265</f>
        <v>1.5189295000000018</v>
      </c>
      <c r="J1265" s="6" t="str">
        <f>OBV!F1265</f>
        <v>BEARISH</v>
      </c>
      <c r="K1265" s="6" t="str">
        <f>OBV!G1265</f>
        <v>STRONG</v>
      </c>
      <c r="L1265" s="6" t="str">
        <f>OBV!H1265</f>
        <v>BEARISH DIVERGENCE</v>
      </c>
      <c r="M1265" s="8">
        <f t="shared" si="190"/>
        <v>25</v>
      </c>
      <c r="N1265" s="8">
        <f t="shared" si="191"/>
        <v>45</v>
      </c>
      <c r="O1265" s="8">
        <f t="shared" si="192"/>
        <v>50</v>
      </c>
      <c r="P1265" s="8">
        <f t="shared" si="193"/>
        <v>33</v>
      </c>
      <c r="Q1265" s="9">
        <f t="shared" si="194"/>
        <v>36.950000000000003</v>
      </c>
      <c r="R1265" s="9">
        <f t="shared" si="195"/>
        <v>39.75</v>
      </c>
      <c r="S1265" s="9">
        <f t="shared" si="196"/>
        <v>37.85</v>
      </c>
      <c r="T1265" s="9">
        <f t="shared" si="197"/>
        <v>38.25</v>
      </c>
      <c r="U1265" s="8">
        <f t="shared" si="198"/>
        <v>38.183333333333337</v>
      </c>
      <c r="V1265" s="8">
        <f t="shared" si="199"/>
        <v>38.200000000000003</v>
      </c>
    </row>
    <row r="1266" spans="1:22" ht="13.5" x14ac:dyDescent="0.25">
      <c r="A1266" s="3">
        <f>RSI!A1266</f>
        <v>43853</v>
      </c>
      <c r="B1266" s="2">
        <f>RSI!B1266</f>
        <v>1.6051</v>
      </c>
      <c r="C1266" s="2">
        <f>RSI!I1266</f>
        <v>54.430680980943443</v>
      </c>
      <c r="D1266" s="2">
        <f>MACD!E1266</f>
        <v>-2.7467882188155324E-2</v>
      </c>
      <c r="E1266" s="2">
        <f>MACD!F1266</f>
        <v>-8.5737981767191503E-3</v>
      </c>
      <c r="F1266" s="2">
        <f>'Moving Avg'!D1266</f>
        <v>1.61954</v>
      </c>
      <c r="G1266" s="2">
        <f>'Moving Avg'!F1266</f>
        <v>1.5754649999999999</v>
      </c>
      <c r="H1266" s="2">
        <f>'Moving Avg'!G1266</f>
        <v>1.569682</v>
      </c>
      <c r="I1266" s="2">
        <f>'Moving Avg'!H1266</f>
        <v>1.5196855000000014</v>
      </c>
      <c r="J1266" s="6" t="str">
        <f>OBV!F1266</f>
        <v>BULLISH</v>
      </c>
      <c r="K1266" s="6" t="str">
        <f>OBV!G1266</f>
        <v>WEAK</v>
      </c>
      <c r="L1266" s="6" t="str">
        <f>OBV!H1266</f>
        <v>CONFIRMED BULLISH</v>
      </c>
      <c r="M1266" s="8">
        <f t="shared" si="190"/>
        <v>25</v>
      </c>
      <c r="N1266" s="8">
        <f t="shared" si="191"/>
        <v>45</v>
      </c>
      <c r="O1266" s="8">
        <f t="shared" si="192"/>
        <v>50</v>
      </c>
      <c r="P1266" s="8">
        <f t="shared" si="193"/>
        <v>67</v>
      </c>
      <c r="Q1266" s="9">
        <f t="shared" si="194"/>
        <v>42.05</v>
      </c>
      <c r="R1266" s="9">
        <f t="shared" si="195"/>
        <v>48.25</v>
      </c>
      <c r="S1266" s="9">
        <f t="shared" si="196"/>
        <v>53.150000000000006</v>
      </c>
      <c r="T1266" s="9">
        <f t="shared" si="197"/>
        <v>46.75</v>
      </c>
      <c r="U1266" s="8">
        <f t="shared" si="198"/>
        <v>47.816666666666663</v>
      </c>
      <c r="V1266" s="8">
        <f t="shared" si="199"/>
        <v>47.55</v>
      </c>
    </row>
    <row r="1267" spans="1:22" ht="13.5" x14ac:dyDescent="0.25">
      <c r="A1267" s="3">
        <f>RSI!A1267</f>
        <v>43854</v>
      </c>
      <c r="B1267" s="2">
        <f>RSI!B1267</f>
        <v>1.6051</v>
      </c>
      <c r="C1267" s="2">
        <f>RSI!I1267</f>
        <v>54.430680980943443</v>
      </c>
      <c r="D1267" s="2">
        <f>MACD!E1267</f>
        <v>-2.3306028921663557E-2</v>
      </c>
      <c r="E1267" s="2">
        <f>MACD!F1267</f>
        <v>-1.1520244325708032E-2</v>
      </c>
      <c r="F1267" s="2">
        <f>'Moving Avg'!D1267</f>
        <v>1.6221799999999997</v>
      </c>
      <c r="G1267" s="2">
        <f>'Moving Avg'!F1267</f>
        <v>1.57711</v>
      </c>
      <c r="H1267" s="2">
        <f>'Moving Avg'!G1267</f>
        <v>1.5699459999999996</v>
      </c>
      <c r="I1267" s="2">
        <f>'Moving Avg'!H1267</f>
        <v>1.5204100000000014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25</v>
      </c>
      <c r="N1267" s="8">
        <f t="shared" si="191"/>
        <v>45</v>
      </c>
      <c r="O1267" s="8">
        <f t="shared" si="192"/>
        <v>50</v>
      </c>
      <c r="P1267" s="8">
        <f t="shared" si="193"/>
        <v>83.5</v>
      </c>
      <c r="Q1267" s="9">
        <f t="shared" si="194"/>
        <v>44.524999999999999</v>
      </c>
      <c r="R1267" s="9">
        <f t="shared" si="195"/>
        <v>52.375</v>
      </c>
      <c r="S1267" s="9">
        <f t="shared" si="196"/>
        <v>60.575000000000003</v>
      </c>
      <c r="T1267" s="9">
        <f t="shared" si="197"/>
        <v>50.875</v>
      </c>
      <c r="U1267" s="8">
        <f t="shared" si="198"/>
        <v>52.491666666666674</v>
      </c>
      <c r="V1267" s="8">
        <f t="shared" si="199"/>
        <v>52.087500000000006</v>
      </c>
    </row>
    <row r="1268" spans="1:22" ht="13.5" x14ac:dyDescent="0.25">
      <c r="A1268" s="3">
        <f>RSI!A1268</f>
        <v>43857</v>
      </c>
      <c r="B1268" s="2">
        <f>RSI!B1268</f>
        <v>1.6051</v>
      </c>
      <c r="C1268" s="2">
        <f>RSI!I1268</f>
        <v>54.430680980943443</v>
      </c>
      <c r="D1268" s="2">
        <f>MACD!E1268</f>
        <v>-2.6007072329151004E-2</v>
      </c>
      <c r="E1268" s="2">
        <f>MACD!F1268</f>
        <v>-1.4417609926396627E-2</v>
      </c>
      <c r="F1268" s="2">
        <f>'Moving Avg'!D1268</f>
        <v>1.6169199999999999</v>
      </c>
      <c r="G1268" s="2">
        <f>'Moving Avg'!F1268</f>
        <v>1.5787549999999999</v>
      </c>
      <c r="H1268" s="2">
        <f>'Moving Avg'!G1268</f>
        <v>1.5698159999999997</v>
      </c>
      <c r="I1268" s="2">
        <f>'Moving Avg'!H1268</f>
        <v>1.5211345000000012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45</v>
      </c>
      <c r="O1268" s="8">
        <f t="shared" si="192"/>
        <v>50</v>
      </c>
      <c r="P1268" s="8">
        <f t="shared" si="193"/>
        <v>16.5</v>
      </c>
      <c r="Q1268" s="9">
        <f t="shared" si="194"/>
        <v>34.475000000000001</v>
      </c>
      <c r="R1268" s="9">
        <f t="shared" si="195"/>
        <v>35.625</v>
      </c>
      <c r="S1268" s="9">
        <f t="shared" si="196"/>
        <v>30.425000000000001</v>
      </c>
      <c r="T1268" s="9">
        <f t="shared" si="197"/>
        <v>34.125</v>
      </c>
      <c r="U1268" s="8">
        <f t="shared" si="198"/>
        <v>33.508333333333333</v>
      </c>
      <c r="V1268" s="8">
        <f t="shared" si="199"/>
        <v>33.662499999999994</v>
      </c>
    </row>
    <row r="1269" spans="1:22" ht="13.5" x14ac:dyDescent="0.25">
      <c r="A1269" s="3">
        <f>RSI!A1269</f>
        <v>43858</v>
      </c>
      <c r="B1269" s="2">
        <f>RSI!B1269</f>
        <v>1.6182000000000001</v>
      </c>
      <c r="C1269" s="2">
        <f>RSI!I1269</f>
        <v>56.730254899122123</v>
      </c>
      <c r="D1269" s="2">
        <f>MACD!E1269</f>
        <v>-2.5336299245795946E-2</v>
      </c>
      <c r="E1269" s="2">
        <f>MACD!F1269</f>
        <v>-1.6601347790276492E-2</v>
      </c>
      <c r="F1269" s="2">
        <f>'Moving Avg'!D1269</f>
        <v>1.6156000000000001</v>
      </c>
      <c r="G1269" s="2">
        <f>'Moving Avg'!F1269</f>
        <v>1.581385</v>
      </c>
      <c r="H1269" s="2">
        <f>'Moving Avg'!G1269</f>
        <v>1.5708679999999995</v>
      </c>
      <c r="I1269" s="2">
        <f>'Moving Avg'!H1269</f>
        <v>1.5221125000000015</v>
      </c>
      <c r="J1269" s="6" t="str">
        <f>OBV!F1269</f>
        <v>BULLISH</v>
      </c>
      <c r="K1269" s="6" t="str">
        <f>OBV!G1269</f>
        <v>WEAK</v>
      </c>
      <c r="L1269" s="6" t="str">
        <f>OBV!H1269</f>
        <v>BULLISH DIVERGENCE</v>
      </c>
      <c r="M1269" s="8">
        <f t="shared" si="190"/>
        <v>25</v>
      </c>
      <c r="N1269" s="8">
        <f t="shared" si="191"/>
        <v>45</v>
      </c>
      <c r="O1269" s="8">
        <f t="shared" si="192"/>
        <v>50</v>
      </c>
      <c r="P1269" s="8">
        <f t="shared" si="193"/>
        <v>50</v>
      </c>
      <c r="Q1269" s="9">
        <f t="shared" si="194"/>
        <v>39.5</v>
      </c>
      <c r="R1269" s="9">
        <f t="shared" si="195"/>
        <v>44</v>
      </c>
      <c r="S1269" s="9">
        <f t="shared" si="196"/>
        <v>45.5</v>
      </c>
      <c r="T1269" s="9">
        <f t="shared" si="197"/>
        <v>42.5</v>
      </c>
      <c r="U1269" s="8">
        <f t="shared" si="198"/>
        <v>43</v>
      </c>
      <c r="V1269" s="8">
        <f t="shared" si="199"/>
        <v>42.875</v>
      </c>
    </row>
    <row r="1270" spans="1:22" ht="13.5" x14ac:dyDescent="0.25">
      <c r="A1270" s="3">
        <f>RSI!A1270</f>
        <v>43859</v>
      </c>
      <c r="B1270" s="2">
        <f>RSI!B1270</f>
        <v>1.6314</v>
      </c>
      <c r="C1270" s="2">
        <f>RSI!I1270</f>
        <v>58.976684983080006</v>
      </c>
      <c r="D1270" s="2">
        <f>MACD!E1270</f>
        <v>-2.3933428035238347E-2</v>
      </c>
      <c r="E1270" s="2">
        <f>MACD!F1270</f>
        <v>-1.8067763839268863E-2</v>
      </c>
      <c r="F1270" s="2">
        <f>'Moving Avg'!D1270</f>
        <v>1.6129799999999999</v>
      </c>
      <c r="G1270" s="2">
        <f>'Moving Avg'!F1270</f>
        <v>1.5846750000000003</v>
      </c>
      <c r="H1270" s="2">
        <f>'Moving Avg'!G1270</f>
        <v>1.5719199999999995</v>
      </c>
      <c r="I1270" s="2">
        <f>'Moving Avg'!H1270</f>
        <v>1.5230310000000011</v>
      </c>
      <c r="J1270" s="6" t="str">
        <f>OBV!F1270</f>
        <v>BULLISH</v>
      </c>
      <c r="K1270" s="6" t="str">
        <f>OBV!G1270</f>
        <v>WEAK</v>
      </c>
      <c r="L1270" s="6" t="str">
        <f>OBV!H1270</f>
        <v>BULLISH DIVERGENCE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50</v>
      </c>
      <c r="Q1270" s="9">
        <f t="shared" si="194"/>
        <v>39.5</v>
      </c>
      <c r="R1270" s="9">
        <f t="shared" si="195"/>
        <v>44</v>
      </c>
      <c r="S1270" s="9">
        <f t="shared" si="196"/>
        <v>45.5</v>
      </c>
      <c r="T1270" s="9">
        <f t="shared" si="197"/>
        <v>42.5</v>
      </c>
      <c r="U1270" s="8">
        <f t="shared" si="198"/>
        <v>43</v>
      </c>
      <c r="V1270" s="8">
        <f t="shared" si="199"/>
        <v>42.875</v>
      </c>
    </row>
    <row r="1271" spans="1:22" ht="13.5" x14ac:dyDescent="0.25">
      <c r="A1271" s="3">
        <f>RSI!A1271</f>
        <v>43860</v>
      </c>
      <c r="B1271" s="2">
        <f>RSI!B1271</f>
        <v>1.6379999999999999</v>
      </c>
      <c r="C1271" s="2">
        <f>RSI!I1271</f>
        <v>60.092314005915085</v>
      </c>
      <c r="D1271" s="2">
        <f>MACD!E1271</f>
        <v>-3.057752121175028E-2</v>
      </c>
      <c r="E1271" s="2">
        <f>MACD!F1271</f>
        <v>-2.0569715313765148E-2</v>
      </c>
      <c r="F1271" s="2">
        <f>'Moving Avg'!D1271</f>
        <v>1.6195599999999999</v>
      </c>
      <c r="G1271" s="2">
        <f>'Moving Avg'!F1271</f>
        <v>1.5889549999999999</v>
      </c>
      <c r="H1271" s="2">
        <f>'Moving Avg'!G1271</f>
        <v>1.5734999999999999</v>
      </c>
      <c r="I1271" s="2">
        <f>'Moving Avg'!H1271</f>
        <v>1.5238885000000011</v>
      </c>
      <c r="J1271" s="6" t="str">
        <f>OBV!F1271</f>
        <v>BULLISH</v>
      </c>
      <c r="K1271" s="6" t="str">
        <f>OBV!G1271</f>
        <v>WEAK</v>
      </c>
      <c r="L1271" s="6" t="str">
        <f>OBV!H1271</f>
        <v>CONFIRMED BULLISH</v>
      </c>
      <c r="M1271" s="8">
        <f t="shared" si="190"/>
        <v>25</v>
      </c>
      <c r="N1271" s="8">
        <f t="shared" si="191"/>
        <v>45</v>
      </c>
      <c r="O1271" s="8">
        <f t="shared" si="192"/>
        <v>50</v>
      </c>
      <c r="P1271" s="8">
        <f t="shared" si="193"/>
        <v>67</v>
      </c>
      <c r="Q1271" s="9">
        <f t="shared" si="194"/>
        <v>42.05</v>
      </c>
      <c r="R1271" s="9">
        <f t="shared" si="195"/>
        <v>48.25</v>
      </c>
      <c r="S1271" s="9">
        <f t="shared" si="196"/>
        <v>53.150000000000006</v>
      </c>
      <c r="T1271" s="9">
        <f t="shared" si="197"/>
        <v>46.75</v>
      </c>
      <c r="U1271" s="8">
        <f t="shared" si="198"/>
        <v>47.816666666666663</v>
      </c>
      <c r="V1271" s="8">
        <f t="shared" si="199"/>
        <v>47.55</v>
      </c>
    </row>
    <row r="1272" spans="1:22" ht="13.5" x14ac:dyDescent="0.25">
      <c r="A1272" s="3">
        <f>RSI!A1272</f>
        <v>43861</v>
      </c>
      <c r="B1272" s="2">
        <f>RSI!B1272</f>
        <v>1.6511</v>
      </c>
      <c r="C1272" s="2">
        <f>RSI!I1272</f>
        <v>62.28470783833415</v>
      </c>
      <c r="D1272" s="2">
        <f>MACD!E1272</f>
        <v>-3.0377565481533253E-2</v>
      </c>
      <c r="E1272" s="2">
        <f>MACD!F1272</f>
        <v>-2.2531285347318769E-2</v>
      </c>
      <c r="F1272" s="2">
        <f>'Moving Avg'!D1272</f>
        <v>1.6287600000000002</v>
      </c>
      <c r="G1272" s="2">
        <f>'Moving Avg'!F1272</f>
        <v>1.5935600000000001</v>
      </c>
      <c r="H1272" s="2">
        <f>'Moving Avg'!G1272</f>
        <v>1.5759999999999998</v>
      </c>
      <c r="I1272" s="2">
        <f>'Moving Avg'!H1272</f>
        <v>1.5246865000000007</v>
      </c>
      <c r="J1272" s="6" t="str">
        <f>OBV!F1272</f>
        <v>BULLISH</v>
      </c>
      <c r="K1272" s="6" t="str">
        <f>OBV!G1272</f>
        <v>WEAK</v>
      </c>
      <c r="L1272" s="6" t="str">
        <f>OBV!H1272</f>
        <v>CONFIRMED BULLISH</v>
      </c>
      <c r="M1272" s="8">
        <f t="shared" si="190"/>
        <v>25</v>
      </c>
      <c r="N1272" s="8">
        <f t="shared" si="191"/>
        <v>45</v>
      </c>
      <c r="O1272" s="8">
        <f t="shared" si="192"/>
        <v>50</v>
      </c>
      <c r="P1272" s="8">
        <f t="shared" si="193"/>
        <v>67</v>
      </c>
      <c r="Q1272" s="9">
        <f t="shared" si="194"/>
        <v>42.05</v>
      </c>
      <c r="R1272" s="9">
        <f t="shared" si="195"/>
        <v>48.25</v>
      </c>
      <c r="S1272" s="9">
        <f t="shared" si="196"/>
        <v>53.150000000000006</v>
      </c>
      <c r="T1272" s="9">
        <f t="shared" si="197"/>
        <v>46.75</v>
      </c>
      <c r="U1272" s="8">
        <f t="shared" si="198"/>
        <v>47.816666666666663</v>
      </c>
      <c r="V1272" s="8">
        <f t="shared" si="199"/>
        <v>47.55</v>
      </c>
    </row>
    <row r="1273" spans="1:22" ht="13.5" x14ac:dyDescent="0.25">
      <c r="A1273" s="3">
        <f>RSI!A1273</f>
        <v>43864</v>
      </c>
      <c r="B1273" s="2">
        <f>RSI!B1273</f>
        <v>1.7432000000000001</v>
      </c>
      <c r="C1273" s="2">
        <f>RSI!I1273</f>
        <v>73.363856487138037</v>
      </c>
      <c r="D1273" s="2">
        <f>MACD!E1273</f>
        <v>-3.1294664946673212E-2</v>
      </c>
      <c r="E1273" s="2">
        <f>MACD!F1273</f>
        <v>-2.4283961267189659E-2</v>
      </c>
      <c r="F1273" s="2">
        <f>'Moving Avg'!D1273</f>
        <v>1.65638</v>
      </c>
      <c r="G1273" s="2">
        <f>'Moving Avg'!F1273</f>
        <v>1.6031000000000002</v>
      </c>
      <c r="H1273" s="2">
        <f>'Moving Avg'!G1273</f>
        <v>1.5799459999999999</v>
      </c>
      <c r="I1273" s="2">
        <f>'Moving Avg'!H1273</f>
        <v>1.525851000000001</v>
      </c>
      <c r="J1273" s="6" t="str">
        <f>OBV!F1273</f>
        <v>BULLISH</v>
      </c>
      <c r="K1273" s="6" t="str">
        <f>OBV!G1273</f>
        <v>WEAK</v>
      </c>
      <c r="L1273" s="6" t="str">
        <f>OBV!H1273</f>
        <v>CONFIRMED BULLISH</v>
      </c>
      <c r="M1273" s="8">
        <f t="shared" si="190"/>
        <v>0</v>
      </c>
      <c r="N1273" s="8">
        <f t="shared" si="191"/>
        <v>45</v>
      </c>
      <c r="O1273" s="8">
        <f t="shared" si="192"/>
        <v>50</v>
      </c>
      <c r="P1273" s="8">
        <f t="shared" si="193"/>
        <v>67</v>
      </c>
      <c r="Q1273" s="9">
        <f t="shared" si="194"/>
        <v>33.299999999999997</v>
      </c>
      <c r="R1273" s="9">
        <f t="shared" si="195"/>
        <v>43.25</v>
      </c>
      <c r="S1273" s="9">
        <f t="shared" si="196"/>
        <v>49.400000000000006</v>
      </c>
      <c r="T1273" s="9">
        <f t="shared" si="197"/>
        <v>40.5</v>
      </c>
      <c r="U1273" s="8">
        <f t="shared" si="198"/>
        <v>41.983333333333334</v>
      </c>
      <c r="V1273" s="8">
        <f t="shared" si="199"/>
        <v>41.612499999999997</v>
      </c>
    </row>
    <row r="1274" spans="1:22" ht="13.5" x14ac:dyDescent="0.25">
      <c r="A1274" s="3">
        <f>RSI!A1274</f>
        <v>43865</v>
      </c>
      <c r="B1274" s="2">
        <f>RSI!B1274</f>
        <v>1.7827</v>
      </c>
      <c r="C1274" s="2">
        <f>RSI!I1274</f>
        <v>76.54605303700157</v>
      </c>
      <c r="D1274" s="2">
        <f>MACD!E1274</f>
        <v>-3.6871940425666994E-2</v>
      </c>
      <c r="E1274" s="2">
        <f>MACD!F1274</f>
        <v>-2.6801557098885129E-2</v>
      </c>
      <c r="F1274" s="2">
        <f>'Moving Avg'!D1274</f>
        <v>1.6892800000000001</v>
      </c>
      <c r="G1274" s="2">
        <f>'Moving Avg'!F1274</f>
        <v>1.61494</v>
      </c>
      <c r="H1274" s="2">
        <f>'Moving Avg'!G1274</f>
        <v>1.5844200000000002</v>
      </c>
      <c r="I1274" s="2">
        <f>'Moving Avg'!H1274</f>
        <v>1.5273695000000009</v>
      </c>
      <c r="J1274" s="6" t="str">
        <f>OBV!F1274</f>
        <v>BULLISH</v>
      </c>
      <c r="K1274" s="6" t="str">
        <f>OBV!G1274</f>
        <v>WEAK</v>
      </c>
      <c r="L1274" s="6" t="str">
        <f>OBV!H1274</f>
        <v>CONFIRMED BULLISH</v>
      </c>
      <c r="M1274" s="8">
        <f t="shared" si="190"/>
        <v>0</v>
      </c>
      <c r="N1274" s="8">
        <f t="shared" si="191"/>
        <v>45</v>
      </c>
      <c r="O1274" s="8">
        <f t="shared" si="192"/>
        <v>50</v>
      </c>
      <c r="P1274" s="8">
        <f t="shared" si="193"/>
        <v>67</v>
      </c>
      <c r="Q1274" s="9">
        <f t="shared" si="194"/>
        <v>33.299999999999997</v>
      </c>
      <c r="R1274" s="9">
        <f t="shared" si="195"/>
        <v>43.25</v>
      </c>
      <c r="S1274" s="9">
        <f t="shared" si="196"/>
        <v>49.400000000000006</v>
      </c>
      <c r="T1274" s="9">
        <f t="shared" si="197"/>
        <v>40.5</v>
      </c>
      <c r="U1274" s="8">
        <f t="shared" si="198"/>
        <v>41.983333333333334</v>
      </c>
      <c r="V1274" s="8">
        <f t="shared" si="199"/>
        <v>41.612499999999997</v>
      </c>
    </row>
    <row r="1275" spans="1:22" ht="13.5" x14ac:dyDescent="0.25">
      <c r="A1275" s="3">
        <f>RSI!A1275</f>
        <v>43866</v>
      </c>
      <c r="B1275" s="2">
        <f>RSI!B1275</f>
        <v>1.8221000000000001</v>
      </c>
      <c r="C1275" s="2">
        <f>RSI!I1275</f>
        <v>79.213636310570735</v>
      </c>
      <c r="D1275" s="2">
        <f>MACD!E1275</f>
        <v>-4.2508587135127396E-2</v>
      </c>
      <c r="E1275" s="2">
        <f>MACD!F1275</f>
        <v>-2.9942963106133584E-2</v>
      </c>
      <c r="F1275" s="2">
        <f>'Moving Avg'!D1275</f>
        <v>1.72742</v>
      </c>
      <c r="G1275" s="2">
        <f>'Moving Avg'!F1275</f>
        <v>1.6290800000000001</v>
      </c>
      <c r="H1275" s="2">
        <f>'Moving Avg'!G1275</f>
        <v>1.5894180000000002</v>
      </c>
      <c r="I1275" s="2">
        <f>'Moving Avg'!H1275</f>
        <v>1.5289285000000006</v>
      </c>
      <c r="J1275" s="6" t="str">
        <f>OBV!F1275</f>
        <v>BULLISH</v>
      </c>
      <c r="K1275" s="6" t="str">
        <f>OBV!G1275</f>
        <v>WEAK</v>
      </c>
      <c r="L1275" s="6" t="str">
        <f>OBV!H1275</f>
        <v>CONFIRMED BULLISH</v>
      </c>
      <c r="M1275" s="8">
        <f t="shared" si="190"/>
        <v>0</v>
      </c>
      <c r="N1275" s="8">
        <f t="shared" si="191"/>
        <v>45</v>
      </c>
      <c r="O1275" s="8">
        <f t="shared" si="192"/>
        <v>50</v>
      </c>
      <c r="P1275" s="8">
        <f t="shared" si="193"/>
        <v>67</v>
      </c>
      <c r="Q1275" s="9">
        <f t="shared" si="194"/>
        <v>33.299999999999997</v>
      </c>
      <c r="R1275" s="9">
        <f t="shared" si="195"/>
        <v>43.25</v>
      </c>
      <c r="S1275" s="9">
        <f t="shared" si="196"/>
        <v>49.400000000000006</v>
      </c>
      <c r="T1275" s="9">
        <f t="shared" si="197"/>
        <v>40.5</v>
      </c>
      <c r="U1275" s="8">
        <f t="shared" si="198"/>
        <v>41.983333333333334</v>
      </c>
      <c r="V1275" s="8">
        <f t="shared" si="199"/>
        <v>41.612499999999997</v>
      </c>
    </row>
    <row r="1276" spans="1:22" ht="13.5" x14ac:dyDescent="0.25">
      <c r="A1276" s="3">
        <f>RSI!A1276</f>
        <v>43867</v>
      </c>
      <c r="B1276" s="2">
        <f>RSI!B1276</f>
        <v>1.8089999999999999</v>
      </c>
      <c r="C1276" s="2">
        <f>RSI!I1276</f>
        <v>76.113892944952127</v>
      </c>
      <c r="D1276" s="2">
        <f>MACD!E1276</f>
        <v>-5.3555434703677296E-2</v>
      </c>
      <c r="E1276" s="2">
        <f>MACD!F1276</f>
        <v>-3.4665457425642324E-2</v>
      </c>
      <c r="F1276" s="2">
        <f>'Moving Avg'!D1276</f>
        <v>1.76162</v>
      </c>
      <c r="G1276" s="2">
        <f>'Moving Avg'!F1276</f>
        <v>1.6432249999999999</v>
      </c>
      <c r="H1276" s="2">
        <f>'Moving Avg'!G1276</f>
        <v>1.5938920000000005</v>
      </c>
      <c r="I1276" s="2">
        <f>'Moving Avg'!H1276</f>
        <v>1.530328000000001</v>
      </c>
      <c r="J1276" s="6" t="str">
        <f>OBV!F1276</f>
        <v>BULLISH</v>
      </c>
      <c r="K1276" s="6" t="str">
        <f>OBV!G1276</f>
        <v>WEAK</v>
      </c>
      <c r="L1276" s="6" t="str">
        <f>OBV!H1276</f>
        <v>CONFIRMED BULLISH</v>
      </c>
      <c r="M1276" s="8">
        <f t="shared" si="190"/>
        <v>0</v>
      </c>
      <c r="N1276" s="8">
        <f t="shared" si="191"/>
        <v>45</v>
      </c>
      <c r="O1276" s="8">
        <f t="shared" si="192"/>
        <v>50</v>
      </c>
      <c r="P1276" s="8">
        <f t="shared" si="193"/>
        <v>67</v>
      </c>
      <c r="Q1276" s="9">
        <f t="shared" si="194"/>
        <v>33.299999999999997</v>
      </c>
      <c r="R1276" s="9">
        <f t="shared" si="195"/>
        <v>43.25</v>
      </c>
      <c r="S1276" s="9">
        <f t="shared" si="196"/>
        <v>49.400000000000006</v>
      </c>
      <c r="T1276" s="9">
        <f t="shared" si="197"/>
        <v>40.5</v>
      </c>
      <c r="U1276" s="8">
        <f t="shared" si="198"/>
        <v>41.983333333333334</v>
      </c>
      <c r="V1276" s="8">
        <f t="shared" si="199"/>
        <v>41.612499999999997</v>
      </c>
    </row>
    <row r="1277" spans="1:22" ht="13.5" x14ac:dyDescent="0.25">
      <c r="A1277" s="3">
        <f>RSI!A1277</f>
        <v>43868</v>
      </c>
      <c r="B1277" s="2">
        <f>RSI!B1277</f>
        <v>1.8419000000000001</v>
      </c>
      <c r="C1277" s="2">
        <f>RSI!I1277</f>
        <v>78.399963166116493</v>
      </c>
      <c r="D1277" s="2">
        <f>MACD!E1277</f>
        <v>-6.6360737673866854E-2</v>
      </c>
      <c r="E1277" s="2">
        <f>MACD!F1277</f>
        <v>-4.1004513475287233E-2</v>
      </c>
      <c r="F1277" s="2">
        <f>'Moving Avg'!D1277</f>
        <v>1.7997800000000002</v>
      </c>
      <c r="G1277" s="2">
        <f>'Moving Avg'!F1277</f>
        <v>1.6557249999999999</v>
      </c>
      <c r="H1277" s="2">
        <f>'Moving Avg'!G1277</f>
        <v>1.5991540000000004</v>
      </c>
      <c r="I1277" s="2">
        <f>'Moving Avg'!H1277</f>
        <v>1.5320800000000008</v>
      </c>
      <c r="J1277" s="6" t="str">
        <f>OBV!F1277</f>
        <v>BULLISH</v>
      </c>
      <c r="K1277" s="6" t="str">
        <f>OBV!G1277</f>
        <v>WEAK</v>
      </c>
      <c r="L1277" s="6" t="str">
        <f>OBV!H1277</f>
        <v>CONFIRMED BULLISH</v>
      </c>
      <c r="M1277" s="8">
        <f t="shared" si="190"/>
        <v>0</v>
      </c>
      <c r="N1277" s="8">
        <f t="shared" si="191"/>
        <v>100</v>
      </c>
      <c r="O1277" s="8">
        <f t="shared" si="192"/>
        <v>50</v>
      </c>
      <c r="P1277" s="8">
        <f t="shared" si="193"/>
        <v>67</v>
      </c>
      <c r="Q1277" s="9">
        <f t="shared" si="194"/>
        <v>52.55</v>
      </c>
      <c r="R1277" s="9">
        <f t="shared" si="195"/>
        <v>54.25</v>
      </c>
      <c r="S1277" s="9">
        <f t="shared" si="196"/>
        <v>57.650000000000006</v>
      </c>
      <c r="T1277" s="9">
        <f t="shared" si="197"/>
        <v>54.25</v>
      </c>
      <c r="U1277" s="8">
        <f t="shared" si="198"/>
        <v>54.816666666666663</v>
      </c>
      <c r="V1277" s="8">
        <f t="shared" si="199"/>
        <v>54.674999999999997</v>
      </c>
    </row>
    <row r="1278" spans="1:22" ht="13.5" x14ac:dyDescent="0.25">
      <c r="A1278" s="3">
        <f>RSI!A1278</f>
        <v>43871</v>
      </c>
      <c r="B1278" s="2">
        <f>RSI!B1278</f>
        <v>1.855</v>
      </c>
      <c r="C1278" s="2">
        <f>RSI!I1278</f>
        <v>79.251476532300984</v>
      </c>
      <c r="D1278" s="2">
        <f>MACD!E1278</f>
        <v>-7.9306080597247863E-2</v>
      </c>
      <c r="E1278" s="2">
        <f>MACD!F1278</f>
        <v>-4.866482689967936E-2</v>
      </c>
      <c r="F1278" s="2">
        <f>'Moving Avg'!D1278</f>
        <v>1.8221399999999999</v>
      </c>
      <c r="G1278" s="2">
        <f>'Moving Avg'!F1278</f>
        <v>1.670855</v>
      </c>
      <c r="H1278" s="2">
        <f>'Moving Avg'!G1278</f>
        <v>1.6042840000000005</v>
      </c>
      <c r="I1278" s="2">
        <f>'Moving Avg'!H1278</f>
        <v>1.533772000000001</v>
      </c>
      <c r="J1278" s="6" t="str">
        <f>OBV!F1278</f>
        <v>BULLISH</v>
      </c>
      <c r="K1278" s="6" t="str">
        <f>OBV!G1278</f>
        <v>WEAK</v>
      </c>
      <c r="L1278" s="6" t="str">
        <f>OBV!H1278</f>
        <v>CONFIRMED BULLISH</v>
      </c>
      <c r="M1278" s="8">
        <f t="shared" si="190"/>
        <v>0</v>
      </c>
      <c r="N1278" s="8">
        <f t="shared" si="191"/>
        <v>100</v>
      </c>
      <c r="O1278" s="8">
        <f t="shared" si="192"/>
        <v>50</v>
      </c>
      <c r="P1278" s="8">
        <f t="shared" si="193"/>
        <v>67</v>
      </c>
      <c r="Q1278" s="9">
        <f t="shared" si="194"/>
        <v>52.55</v>
      </c>
      <c r="R1278" s="9">
        <f t="shared" si="195"/>
        <v>54.25</v>
      </c>
      <c r="S1278" s="9">
        <f t="shared" si="196"/>
        <v>57.650000000000006</v>
      </c>
      <c r="T1278" s="9">
        <f t="shared" si="197"/>
        <v>54.25</v>
      </c>
      <c r="U1278" s="8">
        <f t="shared" si="198"/>
        <v>54.816666666666663</v>
      </c>
      <c r="V1278" s="8">
        <f t="shared" si="199"/>
        <v>54.674999999999997</v>
      </c>
    </row>
    <row r="1279" spans="1:22" ht="13.5" x14ac:dyDescent="0.25">
      <c r="A1279" s="3">
        <f>RSI!A1279</f>
        <v>43872</v>
      </c>
      <c r="B1279" s="2">
        <f>RSI!B1279</f>
        <v>1.855</v>
      </c>
      <c r="C1279" s="2">
        <f>RSI!I1279</f>
        <v>79.251476532300984</v>
      </c>
      <c r="D1279" s="2">
        <f>MACD!E1279</f>
        <v>-8.9377148920726013E-2</v>
      </c>
      <c r="E1279" s="2">
        <f>MACD!F1279</f>
        <v>-5.6807291303888688E-2</v>
      </c>
      <c r="F1279" s="2">
        <f>'Moving Avg'!D1279</f>
        <v>1.8366</v>
      </c>
      <c r="G1279" s="2">
        <f>'Moving Avg'!F1279</f>
        <v>1.6846650000000001</v>
      </c>
      <c r="H1279" s="2">
        <f>'Moving Avg'!G1279</f>
        <v>1.6103360000000007</v>
      </c>
      <c r="I1279" s="2">
        <f>'Moving Avg'!H1279</f>
        <v>1.535495500000001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0</v>
      </c>
      <c r="N1279" s="8">
        <f t="shared" si="191"/>
        <v>100</v>
      </c>
      <c r="O1279" s="8">
        <f t="shared" si="192"/>
        <v>50</v>
      </c>
      <c r="P1279" s="8">
        <f t="shared" si="193"/>
        <v>83.5</v>
      </c>
      <c r="Q1279" s="9">
        <f t="shared" si="194"/>
        <v>55.024999999999999</v>
      </c>
      <c r="R1279" s="9">
        <f t="shared" si="195"/>
        <v>58.375</v>
      </c>
      <c r="S1279" s="9">
        <f t="shared" si="196"/>
        <v>65.075000000000003</v>
      </c>
      <c r="T1279" s="9">
        <f t="shared" si="197"/>
        <v>58.375</v>
      </c>
      <c r="U1279" s="8">
        <f t="shared" si="198"/>
        <v>59.491666666666674</v>
      </c>
      <c r="V1279" s="8">
        <f t="shared" si="199"/>
        <v>59.212500000000006</v>
      </c>
    </row>
    <row r="1280" spans="1:22" ht="13.5" x14ac:dyDescent="0.25">
      <c r="A1280" s="3">
        <f>RSI!A1280</f>
        <v>43873</v>
      </c>
      <c r="B1280" s="2">
        <f>RSI!B1280</f>
        <v>1.9077</v>
      </c>
      <c r="C1280" s="2">
        <f>RSI!I1280</f>
        <v>82.474829820275161</v>
      </c>
      <c r="D1280" s="2">
        <f>MACD!E1280</f>
        <v>-0.10082055402976753</v>
      </c>
      <c r="E1280" s="2">
        <f>MACD!F1280</f>
        <v>-6.5609943849064462E-2</v>
      </c>
      <c r="F1280" s="2">
        <f>'Moving Avg'!D1280</f>
        <v>1.8537200000000003</v>
      </c>
      <c r="G1280" s="2">
        <f>'Moving Avg'!F1280</f>
        <v>1.7004549999999998</v>
      </c>
      <c r="H1280" s="2">
        <f>'Moving Avg'!G1280</f>
        <v>1.6170460000000006</v>
      </c>
      <c r="I1280" s="2">
        <f>'Moving Avg'!H1280</f>
        <v>1.5374195000000008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  <c r="M1280" s="8">
        <f t="shared" si="190"/>
        <v>0</v>
      </c>
      <c r="N1280" s="8">
        <f t="shared" si="191"/>
        <v>100</v>
      </c>
      <c r="O1280" s="8">
        <f t="shared" si="192"/>
        <v>50</v>
      </c>
      <c r="P1280" s="8">
        <f t="shared" si="193"/>
        <v>83.5</v>
      </c>
      <c r="Q1280" s="9">
        <f t="shared" si="194"/>
        <v>55.024999999999999</v>
      </c>
      <c r="R1280" s="9">
        <f t="shared" si="195"/>
        <v>58.375</v>
      </c>
      <c r="S1280" s="9">
        <f t="shared" si="196"/>
        <v>65.075000000000003</v>
      </c>
      <c r="T1280" s="9">
        <f t="shared" si="197"/>
        <v>58.375</v>
      </c>
      <c r="U1280" s="8">
        <f t="shared" si="198"/>
        <v>59.491666666666674</v>
      </c>
      <c r="V1280" s="8">
        <f t="shared" si="199"/>
        <v>59.212500000000006</v>
      </c>
    </row>
    <row r="1281" spans="1:22" ht="13.5" x14ac:dyDescent="0.25">
      <c r="A1281" s="3">
        <f>RSI!A1281</f>
        <v>43874</v>
      </c>
      <c r="B1281" s="2">
        <f>RSI!B1281</f>
        <v>1.9537</v>
      </c>
      <c r="C1281" s="2">
        <f>RSI!I1281</f>
        <v>84.707977928680222</v>
      </c>
      <c r="D1281" s="2">
        <f>MACD!E1281</f>
        <v>-0.11417797337126978</v>
      </c>
      <c r="E1281" s="2">
        <f>MACD!F1281</f>
        <v>-7.5323549753505525E-2</v>
      </c>
      <c r="F1281" s="2">
        <f>'Moving Avg'!D1281</f>
        <v>1.88266</v>
      </c>
      <c r="G1281" s="2">
        <f>'Moving Avg'!F1281</f>
        <v>1.720845</v>
      </c>
      <c r="H1281" s="2">
        <f>'Moving Avg'!G1281</f>
        <v>1.6246760000000002</v>
      </c>
      <c r="I1281" s="2">
        <f>'Moving Avg'!H1281</f>
        <v>1.5395110000000012</v>
      </c>
      <c r="J1281" s="6" t="str">
        <f>OBV!F1281</f>
        <v>BULLISH</v>
      </c>
      <c r="K1281" s="6" t="str">
        <f>OBV!G1281</f>
        <v>WEAK</v>
      </c>
      <c r="L1281" s="6" t="str">
        <f>OBV!H1281</f>
        <v>CONFIRMED BULLISH</v>
      </c>
      <c r="M1281" s="8">
        <f t="shared" si="190"/>
        <v>0</v>
      </c>
      <c r="N1281" s="8">
        <f t="shared" si="191"/>
        <v>100</v>
      </c>
      <c r="O1281" s="8">
        <f t="shared" si="192"/>
        <v>50</v>
      </c>
      <c r="P1281" s="8">
        <f t="shared" si="193"/>
        <v>67</v>
      </c>
      <c r="Q1281" s="9">
        <f t="shared" si="194"/>
        <v>52.55</v>
      </c>
      <c r="R1281" s="9">
        <f t="shared" si="195"/>
        <v>54.25</v>
      </c>
      <c r="S1281" s="9">
        <f t="shared" si="196"/>
        <v>57.650000000000006</v>
      </c>
      <c r="T1281" s="9">
        <f t="shared" si="197"/>
        <v>54.25</v>
      </c>
      <c r="U1281" s="8">
        <f t="shared" si="198"/>
        <v>54.816666666666663</v>
      </c>
      <c r="V1281" s="8">
        <f t="shared" si="199"/>
        <v>54.674999999999997</v>
      </c>
    </row>
    <row r="1282" spans="1:22" ht="13.5" x14ac:dyDescent="0.25">
      <c r="A1282" s="3">
        <f>RSI!A1282</f>
        <v>43875</v>
      </c>
      <c r="B1282" s="2">
        <f>RSI!B1282</f>
        <v>1.9011</v>
      </c>
      <c r="C1282" s="2">
        <f>RSI!I1282</f>
        <v>73.218764987933341</v>
      </c>
      <c r="D1282" s="2">
        <f>MACD!E1282</f>
        <v>-0.12102805435539521</v>
      </c>
      <c r="E1282" s="2">
        <f>MACD!F1282</f>
        <v>-8.4464450673883473E-2</v>
      </c>
      <c r="F1282" s="2">
        <f>'Moving Avg'!D1282</f>
        <v>1.8945000000000001</v>
      </c>
      <c r="G1282" s="2">
        <f>'Moving Avg'!F1282</f>
        <v>1.7363049999999998</v>
      </c>
      <c r="H1282" s="2">
        <f>'Moving Avg'!G1282</f>
        <v>1.6315180000000005</v>
      </c>
      <c r="I1282" s="2">
        <f>'Moving Avg'!H1282</f>
        <v>1.5411200000000007</v>
      </c>
      <c r="J1282" s="6" t="str">
        <f>OBV!F1282</f>
        <v>BULLISH</v>
      </c>
      <c r="K1282" s="6" t="str">
        <f>OBV!G1282</f>
        <v>NEUTRAL</v>
      </c>
      <c r="L1282" s="6" t="str">
        <f>OBV!H1282</f>
        <v>CONFIRMED BULLISH</v>
      </c>
      <c r="M1282" s="8">
        <f t="shared" ref="M1282:M1345" si="200">IF(C1282&lt;30,50, IF(C1282&gt;70, 0, 25))</f>
        <v>0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83.5</v>
      </c>
      <c r="Q1282" s="9">
        <f t="shared" si="194"/>
        <v>55.024999999999999</v>
      </c>
      <c r="R1282" s="9">
        <f t="shared" si="195"/>
        <v>58.375</v>
      </c>
      <c r="S1282" s="9">
        <f t="shared" si="196"/>
        <v>65.075000000000003</v>
      </c>
      <c r="T1282" s="9">
        <f t="shared" si="197"/>
        <v>58.375</v>
      </c>
      <c r="U1282" s="8">
        <f t="shared" si="198"/>
        <v>59.491666666666674</v>
      </c>
      <c r="V1282" s="8">
        <f t="shared" si="199"/>
        <v>59.212500000000006</v>
      </c>
    </row>
    <row r="1283" spans="1:22" ht="13.5" x14ac:dyDescent="0.25">
      <c r="A1283" s="3">
        <f>RSI!A1283</f>
        <v>43878</v>
      </c>
      <c r="B1283" s="2">
        <f>RSI!B1283</f>
        <v>1.9932000000000001</v>
      </c>
      <c r="C1283" s="2">
        <f>RSI!I1283</f>
        <v>78.673204579835868</v>
      </c>
      <c r="D1283" s="2">
        <f>MACD!E1283</f>
        <v>-0.12051768413662844</v>
      </c>
      <c r="E1283" s="2">
        <f>MACD!F1283</f>
        <v>-9.1675097366432465E-2</v>
      </c>
      <c r="F1283" s="2">
        <f>'Moving Avg'!D1283</f>
        <v>1.92214</v>
      </c>
      <c r="G1283" s="2">
        <f>'Moving Avg'!F1283</f>
        <v>1.7543949999999999</v>
      </c>
      <c r="H1283" s="2">
        <f>'Moving Avg'!G1283</f>
        <v>1.6404640000000004</v>
      </c>
      <c r="I1283" s="2">
        <f>'Moving Avg'!H1283</f>
        <v>1.5431895000000009</v>
      </c>
      <c r="J1283" s="6" t="str">
        <f>OBV!F1283</f>
        <v>BULLISH</v>
      </c>
      <c r="K1283" s="6" t="str">
        <f>OBV!G1283</f>
        <v>NEUTRAL</v>
      </c>
      <c r="L1283" s="6" t="str">
        <f>OBV!H1283</f>
        <v>CONFIRMED BULLISH</v>
      </c>
      <c r="M1283" s="8">
        <f t="shared" si="200"/>
        <v>0</v>
      </c>
      <c r="N1283" s="8">
        <f t="shared" si="201"/>
        <v>100</v>
      </c>
      <c r="O1283" s="8">
        <f t="shared" si="202"/>
        <v>50</v>
      </c>
      <c r="P1283" s="8">
        <f t="shared" si="203"/>
        <v>83.5</v>
      </c>
      <c r="Q1283" s="9">
        <f t="shared" ref="Q1283:Q1346" si="204">0.35*M1283+N1283*0.35+O1283*0.15+P1283*0.15</f>
        <v>55.024999999999999</v>
      </c>
      <c r="R1283" s="9">
        <f t="shared" ref="R1283:R1346" si="205">M1283*0.2+N1283*0.2+O1283*0.35+P1283*0.25</f>
        <v>58.375</v>
      </c>
      <c r="S1283" s="9">
        <f t="shared" ref="S1283:S1346" si="206">M1283*0.15+N1283*0.15+O1283*0.25+P1283*0.45</f>
        <v>65.075000000000003</v>
      </c>
      <c r="T1283" s="9">
        <f t="shared" ref="T1283:T1346" si="207">0.25*SUM(M1283:P1283)</f>
        <v>58.375</v>
      </c>
      <c r="U1283" s="8">
        <f t="shared" ref="U1283:U1346" si="208">SUM(Q1283:S1283)/3</f>
        <v>59.491666666666674</v>
      </c>
      <c r="V1283" s="8">
        <f t="shared" ref="V1283:V1346" si="209">SUM(Q1283:T1283)/4</f>
        <v>59.212500000000006</v>
      </c>
    </row>
    <row r="1284" spans="1:22" ht="13.5" x14ac:dyDescent="0.25">
      <c r="A1284" s="3">
        <f>RSI!A1284</f>
        <v>43879</v>
      </c>
      <c r="B1284" s="2">
        <f>RSI!B1284</f>
        <v>2.0261</v>
      </c>
      <c r="C1284" s="2">
        <f>RSI!I1284</f>
        <v>80.222756880459016</v>
      </c>
      <c r="D1284" s="2">
        <f>MACD!E1284</f>
        <v>-0.11795351733689285</v>
      </c>
      <c r="E1284" s="2">
        <f>MACD!F1284</f>
        <v>-9.6930781360524548E-2</v>
      </c>
      <c r="F1284" s="2">
        <f>'Moving Avg'!D1284</f>
        <v>1.9563599999999997</v>
      </c>
      <c r="G1284" s="2">
        <f>'Moving Avg'!F1284</f>
        <v>1.7744599999999999</v>
      </c>
      <c r="H1284" s="2">
        <f>'Moving Avg'!G1284</f>
        <v>1.6502000000000001</v>
      </c>
      <c r="I1284" s="2">
        <f>'Moving Avg'!H1284</f>
        <v>1.5454235000000009</v>
      </c>
      <c r="J1284" s="6" t="str">
        <f>OBV!F1284</f>
        <v>BULLISH</v>
      </c>
      <c r="K1284" s="6" t="str">
        <f>OBV!G1284</f>
        <v>WEAK</v>
      </c>
      <c r="L1284" s="6" t="str">
        <f>OBV!H1284</f>
        <v>CONFIRMED BULLISH</v>
      </c>
      <c r="M1284" s="8">
        <f t="shared" si="200"/>
        <v>0</v>
      </c>
      <c r="N1284" s="8">
        <f t="shared" si="201"/>
        <v>100</v>
      </c>
      <c r="O1284" s="8">
        <f t="shared" si="202"/>
        <v>50</v>
      </c>
      <c r="P1284" s="8">
        <f t="shared" si="203"/>
        <v>67</v>
      </c>
      <c r="Q1284" s="9">
        <f t="shared" si="204"/>
        <v>52.55</v>
      </c>
      <c r="R1284" s="9">
        <f t="shared" si="205"/>
        <v>54.25</v>
      </c>
      <c r="S1284" s="9">
        <f t="shared" si="206"/>
        <v>57.650000000000006</v>
      </c>
      <c r="T1284" s="9">
        <f t="shared" si="207"/>
        <v>54.25</v>
      </c>
      <c r="U1284" s="8">
        <f t="shared" si="208"/>
        <v>54.816666666666663</v>
      </c>
      <c r="V1284" s="8">
        <f t="shared" si="209"/>
        <v>54.674999999999997</v>
      </c>
    </row>
    <row r="1285" spans="1:22" ht="13.5" x14ac:dyDescent="0.25">
      <c r="A1285" s="3">
        <f>RSI!A1285</f>
        <v>43880</v>
      </c>
      <c r="B1285" s="2">
        <f>RSI!B1285</f>
        <v>1.9669000000000001</v>
      </c>
      <c r="C1285" s="2">
        <f>RSI!I1285</f>
        <v>70.321721303880011</v>
      </c>
      <c r="D1285" s="2">
        <f>MACD!E1285</f>
        <v>-0.10692742064380178</v>
      </c>
      <c r="E1285" s="2">
        <f>MACD!F1285</f>
        <v>-9.8930109217179998E-2</v>
      </c>
      <c r="F1285" s="2">
        <f>'Moving Avg'!D1285</f>
        <v>1.9682000000000002</v>
      </c>
      <c r="G1285" s="2">
        <f>'Moving Avg'!F1285</f>
        <v>1.7905800000000003</v>
      </c>
      <c r="H1285" s="2">
        <f>'Moving Avg'!G1285</f>
        <v>1.6586200000000002</v>
      </c>
      <c r="I1285" s="2">
        <f>'Moving Avg'!H1285</f>
        <v>1.5473930000000007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0</v>
      </c>
      <c r="N1285" s="8">
        <f t="shared" si="201"/>
        <v>45</v>
      </c>
      <c r="O1285" s="8">
        <f t="shared" si="202"/>
        <v>50</v>
      </c>
      <c r="P1285" s="8">
        <f t="shared" si="203"/>
        <v>83.5</v>
      </c>
      <c r="Q1285" s="9">
        <f t="shared" si="204"/>
        <v>35.774999999999999</v>
      </c>
      <c r="R1285" s="9">
        <f t="shared" si="205"/>
        <v>47.375</v>
      </c>
      <c r="S1285" s="9">
        <f t="shared" si="206"/>
        <v>56.825000000000003</v>
      </c>
      <c r="T1285" s="9">
        <f t="shared" si="207"/>
        <v>44.625</v>
      </c>
      <c r="U1285" s="8">
        <f t="shared" si="208"/>
        <v>46.658333333333339</v>
      </c>
      <c r="V1285" s="8">
        <f t="shared" si="209"/>
        <v>46.150000000000006</v>
      </c>
    </row>
    <row r="1286" spans="1:22" ht="13.5" x14ac:dyDescent="0.25">
      <c r="A1286" s="3">
        <f>RSI!A1286</f>
        <v>43881</v>
      </c>
      <c r="B1286" s="2">
        <f>RSI!B1286</f>
        <v>2.0261</v>
      </c>
      <c r="C1286" s="2">
        <f>RSI!I1286</f>
        <v>73.80356955731844</v>
      </c>
      <c r="D1286" s="2">
        <f>MACD!E1286</f>
        <v>-0.10512090704501187</v>
      </c>
      <c r="E1286" s="2">
        <f>MACD!F1286</f>
        <v>-0.10016826878274639</v>
      </c>
      <c r="F1286" s="2">
        <f>'Moving Avg'!D1286</f>
        <v>1.9826800000000002</v>
      </c>
      <c r="G1286" s="2">
        <f>'Moving Avg'!F1286</f>
        <v>1.8116300000000003</v>
      </c>
      <c r="H1286" s="2">
        <f>'Moving Avg'!G1286</f>
        <v>1.6682240000000002</v>
      </c>
      <c r="I1286" s="2">
        <f>'Moving Avg'!H1286</f>
        <v>1.5498465000000003</v>
      </c>
      <c r="J1286" s="6" t="str">
        <f>OBV!F1286</f>
        <v>BULLISH</v>
      </c>
      <c r="K1286" s="6" t="str">
        <f>OBV!G1286</f>
        <v>NEUTRAL</v>
      </c>
      <c r="L1286" s="6" t="str">
        <f>OBV!H1286</f>
        <v>CONFIRMED BULLISH</v>
      </c>
      <c r="M1286" s="8">
        <f t="shared" si="200"/>
        <v>0</v>
      </c>
      <c r="N1286" s="8">
        <f t="shared" si="201"/>
        <v>45</v>
      </c>
      <c r="O1286" s="8">
        <f t="shared" si="202"/>
        <v>50</v>
      </c>
      <c r="P1286" s="8">
        <f t="shared" si="203"/>
        <v>83.5</v>
      </c>
      <c r="Q1286" s="9">
        <f t="shared" si="204"/>
        <v>35.774999999999999</v>
      </c>
      <c r="R1286" s="9">
        <f t="shared" si="205"/>
        <v>47.375</v>
      </c>
      <c r="S1286" s="9">
        <f t="shared" si="206"/>
        <v>56.825000000000003</v>
      </c>
      <c r="T1286" s="9">
        <f t="shared" si="207"/>
        <v>44.625</v>
      </c>
      <c r="U1286" s="8">
        <f t="shared" si="208"/>
        <v>46.658333333333339</v>
      </c>
      <c r="V1286" s="8">
        <f t="shared" si="209"/>
        <v>46.150000000000006</v>
      </c>
    </row>
    <row r="1287" spans="1:22" ht="13.5" x14ac:dyDescent="0.25">
      <c r="A1287" s="3">
        <f>RSI!A1287</f>
        <v>43882</v>
      </c>
      <c r="B1287" s="2">
        <f>RSI!B1287</f>
        <v>1.9734</v>
      </c>
      <c r="C1287" s="2">
        <f>RSI!I1287</f>
        <v>66.341952264737245</v>
      </c>
      <c r="D1287" s="2">
        <f>MACD!E1287</f>
        <v>-9.6016420242028166E-2</v>
      </c>
      <c r="E1287" s="2">
        <f>MACD!F1287</f>
        <v>-9.9337899074602748E-2</v>
      </c>
      <c r="F1287" s="2">
        <f>'Moving Avg'!D1287</f>
        <v>1.9971399999999999</v>
      </c>
      <c r="G1287" s="2">
        <f>'Moving Avg'!F1287</f>
        <v>1.8300450000000001</v>
      </c>
      <c r="H1287" s="2">
        <f>'Moving Avg'!G1287</f>
        <v>1.676774</v>
      </c>
      <c r="I1287" s="2">
        <f>'Moving Avg'!H1287</f>
        <v>1.5520050000000005</v>
      </c>
      <c r="J1287" s="6" t="str">
        <f>OBV!F1287</f>
        <v>BULLISH</v>
      </c>
      <c r="K1287" s="6" t="str">
        <f>OBV!G1287</f>
        <v>NEUTRAL</v>
      </c>
      <c r="L1287" s="6" t="str">
        <f>OBV!H1287</f>
        <v>CONFIRMED BULLISH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83.5</v>
      </c>
      <c r="Q1287" s="9">
        <f t="shared" si="204"/>
        <v>28.774999999999999</v>
      </c>
      <c r="R1287" s="9">
        <f t="shared" si="205"/>
        <v>43.375</v>
      </c>
      <c r="S1287" s="9">
        <f t="shared" si="206"/>
        <v>53.825000000000003</v>
      </c>
      <c r="T1287" s="9">
        <f t="shared" si="207"/>
        <v>39.625</v>
      </c>
      <c r="U1287" s="8">
        <f t="shared" si="208"/>
        <v>41.991666666666667</v>
      </c>
      <c r="V1287" s="8">
        <f t="shared" si="209"/>
        <v>41.400000000000006</v>
      </c>
    </row>
    <row r="1288" spans="1:22" ht="13.5" x14ac:dyDescent="0.25">
      <c r="A1288" s="3">
        <f>RSI!A1288</f>
        <v>43885</v>
      </c>
      <c r="B1288" s="2">
        <f>RSI!B1288</f>
        <v>1.9537</v>
      </c>
      <c r="C1288" s="2">
        <f>RSI!I1288</f>
        <v>63.747423248556373</v>
      </c>
      <c r="D1288" s="2">
        <f>MACD!E1288</f>
        <v>-8.5813002715564801E-2</v>
      </c>
      <c r="E1288" s="2">
        <f>MACD!F1288</f>
        <v>-9.6632919802795161E-2</v>
      </c>
      <c r="F1288" s="2">
        <f>'Moving Avg'!D1288</f>
        <v>1.9892399999999999</v>
      </c>
      <c r="G1288" s="2">
        <f>'Moving Avg'!F1288</f>
        <v>1.847475</v>
      </c>
      <c r="H1288" s="2">
        <f>'Moving Avg'!G1288</f>
        <v>1.6853260000000001</v>
      </c>
      <c r="I1288" s="2">
        <f>'Moving Avg'!H1288</f>
        <v>1.5542220000000007</v>
      </c>
      <c r="J1288" s="6" t="str">
        <f>OBV!F1288</f>
        <v>BULLISH</v>
      </c>
      <c r="K1288" s="6" t="str">
        <f>OBV!G1288</f>
        <v>NEUTRAL</v>
      </c>
      <c r="L1288" s="6" t="str">
        <f>OBV!H1288</f>
        <v>BULLISH DIVERGENCE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66.5</v>
      </c>
      <c r="Q1288" s="9">
        <f t="shared" si="204"/>
        <v>26.225000000000001</v>
      </c>
      <c r="R1288" s="9">
        <f t="shared" si="205"/>
        <v>39.125</v>
      </c>
      <c r="S1288" s="9">
        <f t="shared" si="206"/>
        <v>46.174999999999997</v>
      </c>
      <c r="T1288" s="9">
        <f t="shared" si="207"/>
        <v>35.375</v>
      </c>
      <c r="U1288" s="8">
        <f t="shared" si="208"/>
        <v>37.174999999999997</v>
      </c>
      <c r="V1288" s="8">
        <f t="shared" si="209"/>
        <v>36.724999999999994</v>
      </c>
    </row>
    <row r="1289" spans="1:22" ht="13.5" x14ac:dyDescent="0.25">
      <c r="A1289" s="3">
        <f>RSI!A1289</f>
        <v>43886</v>
      </c>
      <c r="B1289" s="2">
        <f>RSI!B1289</f>
        <v>2.0194999999999999</v>
      </c>
      <c r="C1289" s="2">
        <f>RSI!I1289</f>
        <v>68.218291529030807</v>
      </c>
      <c r="D1289" s="2">
        <f>MACD!E1289</f>
        <v>-8.2839806616876066E-2</v>
      </c>
      <c r="E1289" s="2">
        <f>MACD!F1289</f>
        <v>-9.3874297165611353E-2</v>
      </c>
      <c r="F1289" s="2">
        <f>'Moving Avg'!D1289</f>
        <v>1.9879199999999997</v>
      </c>
      <c r="G1289" s="2">
        <f>'Moving Avg'!F1289</f>
        <v>1.86754</v>
      </c>
      <c r="H1289" s="2">
        <f>'Moving Avg'!G1289</f>
        <v>1.6951939999999999</v>
      </c>
      <c r="I1289" s="2">
        <f>'Moving Avg'!H1289</f>
        <v>1.5565800000000007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16.5</v>
      </c>
      <c r="Q1289" s="9">
        <f t="shared" si="204"/>
        <v>18.725000000000001</v>
      </c>
      <c r="R1289" s="9">
        <f t="shared" si="205"/>
        <v>26.625</v>
      </c>
      <c r="S1289" s="9">
        <f t="shared" si="206"/>
        <v>23.675000000000001</v>
      </c>
      <c r="T1289" s="9">
        <f t="shared" si="207"/>
        <v>22.875</v>
      </c>
      <c r="U1289" s="8">
        <f t="shared" si="208"/>
        <v>23.008333333333336</v>
      </c>
      <c r="V1289" s="8">
        <f t="shared" si="209"/>
        <v>22.975000000000001</v>
      </c>
    </row>
    <row r="1290" spans="1:22" ht="13.5" x14ac:dyDescent="0.25">
      <c r="A1290" s="3">
        <f>RSI!A1290</f>
        <v>43887</v>
      </c>
      <c r="B1290" s="2">
        <f>RSI!B1290</f>
        <v>2.0194999999999999</v>
      </c>
      <c r="C1290" s="2">
        <f>RSI!I1290</f>
        <v>68.218291529030807</v>
      </c>
      <c r="D1290" s="2">
        <f>MACD!E1290</f>
        <v>-7.3333287660731106E-2</v>
      </c>
      <c r="E1290" s="2">
        <f>MACD!F1290</f>
        <v>-8.9766095264635304E-2</v>
      </c>
      <c r="F1290" s="2">
        <f>'Moving Avg'!D1290</f>
        <v>1.99844</v>
      </c>
      <c r="G1290" s="2">
        <f>'Moving Avg'!F1290</f>
        <v>1.8869450000000001</v>
      </c>
      <c r="H1290" s="2">
        <f>'Moving Avg'!G1290</f>
        <v>1.7040079999999995</v>
      </c>
      <c r="I1290" s="2">
        <f>'Moving Avg'!H1290</f>
        <v>1.5589065000000004</v>
      </c>
      <c r="J1290" s="6" t="str">
        <f>OBV!F1290</f>
        <v>BULLISH</v>
      </c>
      <c r="K1290" s="6" t="str">
        <f>OBV!G1290</f>
        <v>NEUTRAL</v>
      </c>
      <c r="L1290" s="6" t="str">
        <f>OBV!H1290</f>
        <v>CONFIRMED BULLISH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83.5</v>
      </c>
      <c r="Q1290" s="9">
        <f t="shared" si="204"/>
        <v>28.774999999999999</v>
      </c>
      <c r="R1290" s="9">
        <f t="shared" si="205"/>
        <v>43.375</v>
      </c>
      <c r="S1290" s="9">
        <f t="shared" si="206"/>
        <v>53.825000000000003</v>
      </c>
      <c r="T1290" s="9">
        <f t="shared" si="207"/>
        <v>39.625</v>
      </c>
      <c r="U1290" s="8">
        <f t="shared" si="208"/>
        <v>41.991666666666667</v>
      </c>
      <c r="V1290" s="8">
        <f t="shared" si="209"/>
        <v>41.400000000000006</v>
      </c>
    </row>
    <row r="1291" spans="1:22" ht="13.5" x14ac:dyDescent="0.25">
      <c r="A1291" s="3">
        <f>RSI!A1291</f>
        <v>43888</v>
      </c>
      <c r="B1291" s="2">
        <f>RSI!B1291</f>
        <v>2.105</v>
      </c>
      <c r="C1291" s="2">
        <f>RSI!I1291</f>
        <v>73.199217203682252</v>
      </c>
      <c r="D1291" s="2">
        <f>MACD!E1291</f>
        <v>-6.5579937622033846E-2</v>
      </c>
      <c r="E1291" s="2">
        <f>MACD!F1291</f>
        <v>-8.4928863736115023E-2</v>
      </c>
      <c r="F1291" s="2">
        <f>'Moving Avg'!D1291</f>
        <v>2.0142199999999999</v>
      </c>
      <c r="G1291" s="2">
        <f>'Moving Avg'!F1291</f>
        <v>1.9102950000000001</v>
      </c>
      <c r="H1291" s="2">
        <f>'Moving Avg'!G1291</f>
        <v>1.7145319999999995</v>
      </c>
      <c r="I1291" s="2">
        <f>'Moving Avg'!H1291</f>
        <v>1.5616605000000008</v>
      </c>
      <c r="J1291" s="6" t="str">
        <f>OBV!F1291</f>
        <v>BULLISH</v>
      </c>
      <c r="K1291" s="6" t="str">
        <f>OBV!G1291</f>
        <v>NEUTRAL</v>
      </c>
      <c r="L1291" s="6" t="str">
        <f>OBV!H1291</f>
        <v>CONFIRMED BULLISH</v>
      </c>
      <c r="M1291" s="8">
        <f t="shared" si="200"/>
        <v>0</v>
      </c>
      <c r="N1291" s="8">
        <f t="shared" si="201"/>
        <v>0</v>
      </c>
      <c r="O1291" s="8">
        <f t="shared" si="202"/>
        <v>50</v>
      </c>
      <c r="P1291" s="8">
        <f t="shared" si="203"/>
        <v>83.5</v>
      </c>
      <c r="Q1291" s="9">
        <f t="shared" si="204"/>
        <v>20.024999999999999</v>
      </c>
      <c r="R1291" s="9">
        <f t="shared" si="205"/>
        <v>38.375</v>
      </c>
      <c r="S1291" s="9">
        <f t="shared" si="206"/>
        <v>50.075000000000003</v>
      </c>
      <c r="T1291" s="9">
        <f t="shared" si="207"/>
        <v>33.375</v>
      </c>
      <c r="U1291" s="8">
        <f t="shared" si="208"/>
        <v>36.158333333333331</v>
      </c>
      <c r="V1291" s="8">
        <f t="shared" si="209"/>
        <v>35.462499999999999</v>
      </c>
    </row>
    <row r="1292" spans="1:22" ht="13.5" x14ac:dyDescent="0.25">
      <c r="A1292" s="3">
        <f>RSI!A1292</f>
        <v>43889</v>
      </c>
      <c r="B1292" s="2">
        <f>RSI!B1292</f>
        <v>2.105</v>
      </c>
      <c r="C1292" s="2">
        <f>RSI!I1292</f>
        <v>73.199217203682252</v>
      </c>
      <c r="D1292" s="2">
        <f>MACD!E1292</f>
        <v>-6.8574550125937384E-2</v>
      </c>
      <c r="E1292" s="2">
        <f>MACD!F1292</f>
        <v>-8.1658001014079495E-2</v>
      </c>
      <c r="F1292" s="2">
        <f>'Moving Avg'!D1292</f>
        <v>2.04054</v>
      </c>
      <c r="G1292" s="2">
        <f>'Moving Avg'!F1292</f>
        <v>1.9329899999999998</v>
      </c>
      <c r="H1292" s="2">
        <f>'Moving Avg'!G1292</f>
        <v>1.7250559999999995</v>
      </c>
      <c r="I1292" s="2">
        <f>'Moving Avg'!H1292</f>
        <v>1.5644145000000007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0</v>
      </c>
      <c r="N1292" s="8">
        <f t="shared" si="201"/>
        <v>0</v>
      </c>
      <c r="O1292" s="8">
        <f t="shared" si="202"/>
        <v>50</v>
      </c>
      <c r="P1292" s="8">
        <f t="shared" si="203"/>
        <v>83.5</v>
      </c>
      <c r="Q1292" s="9">
        <f t="shared" si="204"/>
        <v>20.024999999999999</v>
      </c>
      <c r="R1292" s="9">
        <f t="shared" si="205"/>
        <v>38.375</v>
      </c>
      <c r="S1292" s="9">
        <f t="shared" si="206"/>
        <v>50.075000000000003</v>
      </c>
      <c r="T1292" s="9">
        <f t="shared" si="207"/>
        <v>33.375</v>
      </c>
      <c r="U1292" s="8">
        <f t="shared" si="208"/>
        <v>36.158333333333331</v>
      </c>
      <c r="V1292" s="8">
        <f t="shared" si="209"/>
        <v>35.462499999999999</v>
      </c>
    </row>
    <row r="1293" spans="1:22" ht="13.5" x14ac:dyDescent="0.25">
      <c r="A1293" s="3">
        <f>RSI!A1293</f>
        <v>43892</v>
      </c>
      <c r="B1293" s="2">
        <f>RSI!B1293</f>
        <v>2.1379000000000001</v>
      </c>
      <c r="C1293" s="2">
        <f>RSI!I1293</f>
        <v>74.951158750587808</v>
      </c>
      <c r="D1293" s="2">
        <f>MACD!E1293</f>
        <v>-6.0730733140380799E-2</v>
      </c>
      <c r="E1293" s="2">
        <f>MACD!F1293</f>
        <v>-7.7472547439339762E-2</v>
      </c>
      <c r="F1293" s="2">
        <f>'Moving Avg'!D1293</f>
        <v>2.0773800000000002</v>
      </c>
      <c r="G1293" s="2">
        <f>'Moving Avg'!F1293</f>
        <v>1.9527249999999998</v>
      </c>
      <c r="H1293" s="2">
        <f>'Moving Avg'!G1293</f>
        <v>1.7363699999999995</v>
      </c>
      <c r="I1293" s="2">
        <f>'Moving Avg'!H1293</f>
        <v>1.5673645000000005</v>
      </c>
      <c r="J1293" s="6" t="str">
        <f>OBV!F1293</f>
        <v>BULLISH</v>
      </c>
      <c r="K1293" s="6" t="str">
        <f>OBV!G1293</f>
        <v>WEAK</v>
      </c>
      <c r="L1293" s="6" t="str">
        <f>OBV!H1293</f>
        <v>CONFIRMED BULLISH</v>
      </c>
      <c r="M1293" s="8">
        <f t="shared" si="200"/>
        <v>0</v>
      </c>
      <c r="N1293" s="8">
        <f t="shared" si="201"/>
        <v>0</v>
      </c>
      <c r="O1293" s="8">
        <f t="shared" si="202"/>
        <v>50</v>
      </c>
      <c r="P1293" s="8">
        <f t="shared" si="203"/>
        <v>67</v>
      </c>
      <c r="Q1293" s="9">
        <f t="shared" si="204"/>
        <v>17.549999999999997</v>
      </c>
      <c r="R1293" s="9">
        <f t="shared" si="205"/>
        <v>34.25</v>
      </c>
      <c r="S1293" s="9">
        <f t="shared" si="206"/>
        <v>42.650000000000006</v>
      </c>
      <c r="T1293" s="9">
        <f t="shared" si="207"/>
        <v>29.25</v>
      </c>
      <c r="U1293" s="8">
        <f t="shared" si="208"/>
        <v>31.483333333333334</v>
      </c>
      <c r="V1293" s="8">
        <f t="shared" si="209"/>
        <v>30.925000000000001</v>
      </c>
    </row>
    <row r="1294" spans="1:22" ht="13.5" x14ac:dyDescent="0.25">
      <c r="A1294" s="3">
        <f>RSI!A1294</f>
        <v>43893</v>
      </c>
      <c r="B1294" s="2">
        <f>RSI!B1294</f>
        <v>2.1707999999999998</v>
      </c>
      <c r="C1294" s="2">
        <f>RSI!I1294</f>
        <v>76.598560027021747</v>
      </c>
      <c r="D1294" s="2">
        <f>MACD!E1294</f>
        <v>-5.2917705779726987E-2</v>
      </c>
      <c r="E1294" s="2">
        <f>MACD!F1294</f>
        <v>-7.2561579107417201E-2</v>
      </c>
      <c r="F1294" s="2">
        <f>'Moving Avg'!D1294</f>
        <v>2.10764</v>
      </c>
      <c r="G1294" s="2">
        <f>'Moving Avg'!F1294</f>
        <v>1.9721299999999999</v>
      </c>
      <c r="H1294" s="2">
        <f>'Moving Avg'!G1294</f>
        <v>1.7482099999999994</v>
      </c>
      <c r="I1294" s="2">
        <f>'Moving Avg'!H1294</f>
        <v>1.5704790000000006</v>
      </c>
      <c r="J1294" s="6" t="str">
        <f>OBV!F1294</f>
        <v>BULLISH</v>
      </c>
      <c r="K1294" s="6" t="str">
        <f>OBV!G1294</f>
        <v>WEAK</v>
      </c>
      <c r="L1294" s="6" t="str">
        <f>OBV!H1294</f>
        <v>CONFIRMED BULLISH</v>
      </c>
      <c r="M1294" s="8">
        <f t="shared" si="200"/>
        <v>0</v>
      </c>
      <c r="N1294" s="8">
        <f t="shared" si="201"/>
        <v>0</v>
      </c>
      <c r="O1294" s="8">
        <f t="shared" si="202"/>
        <v>50</v>
      </c>
      <c r="P1294" s="8">
        <f t="shared" si="203"/>
        <v>67</v>
      </c>
      <c r="Q1294" s="9">
        <f t="shared" si="204"/>
        <v>17.549999999999997</v>
      </c>
      <c r="R1294" s="9">
        <f t="shared" si="205"/>
        <v>34.25</v>
      </c>
      <c r="S1294" s="9">
        <f t="shared" si="206"/>
        <v>42.650000000000006</v>
      </c>
      <c r="T1294" s="9">
        <f t="shared" si="207"/>
        <v>29.25</v>
      </c>
      <c r="U1294" s="8">
        <f t="shared" si="208"/>
        <v>31.483333333333334</v>
      </c>
      <c r="V1294" s="8">
        <f t="shared" si="209"/>
        <v>30.925000000000001</v>
      </c>
    </row>
    <row r="1295" spans="1:22" ht="13.5" x14ac:dyDescent="0.25">
      <c r="A1295" s="3">
        <f>RSI!A1295</f>
        <v>43894</v>
      </c>
      <c r="B1295" s="2">
        <f>RSI!B1295</f>
        <v>2.1576</v>
      </c>
      <c r="C1295" s="2">
        <f>RSI!I1295</f>
        <v>74.48202267825657</v>
      </c>
      <c r="D1295" s="2">
        <f>MACD!E1295</f>
        <v>-5.5972254647821629E-2</v>
      </c>
      <c r="E1295" s="2">
        <f>MACD!F1295</f>
        <v>-6.9243714215498089E-2</v>
      </c>
      <c r="F1295" s="2">
        <f>'Moving Avg'!D1295</f>
        <v>2.1352599999999997</v>
      </c>
      <c r="G1295" s="2">
        <f>'Moving Avg'!F1295</f>
        <v>1.9889050000000004</v>
      </c>
      <c r="H1295" s="2">
        <f>'Moving Avg'!G1295</f>
        <v>1.7595239999999996</v>
      </c>
      <c r="I1295" s="2">
        <f>'Moving Avg'!H1295</f>
        <v>1.5735275000000006</v>
      </c>
      <c r="J1295" s="6" t="str">
        <f>OBV!F1295</f>
        <v>BULLISH</v>
      </c>
      <c r="K1295" s="6" t="str">
        <f>OBV!G1295</f>
        <v>WEAK</v>
      </c>
      <c r="L1295" s="6" t="str">
        <f>OBV!H1295</f>
        <v>CONFIRMED BULLISH</v>
      </c>
      <c r="M1295" s="8">
        <f t="shared" si="200"/>
        <v>0</v>
      </c>
      <c r="N1295" s="8">
        <f t="shared" si="201"/>
        <v>0</v>
      </c>
      <c r="O1295" s="8">
        <f t="shared" si="202"/>
        <v>50</v>
      </c>
      <c r="P1295" s="8">
        <f t="shared" si="203"/>
        <v>67</v>
      </c>
      <c r="Q1295" s="9">
        <f t="shared" si="204"/>
        <v>17.549999999999997</v>
      </c>
      <c r="R1295" s="9">
        <f t="shared" si="205"/>
        <v>34.25</v>
      </c>
      <c r="S1295" s="9">
        <f t="shared" si="206"/>
        <v>42.650000000000006</v>
      </c>
      <c r="T1295" s="9">
        <f t="shared" si="207"/>
        <v>29.25</v>
      </c>
      <c r="U1295" s="8">
        <f t="shared" si="208"/>
        <v>31.483333333333334</v>
      </c>
      <c r="V1295" s="8">
        <f t="shared" si="209"/>
        <v>30.925000000000001</v>
      </c>
    </row>
    <row r="1296" spans="1:22" ht="13.5" x14ac:dyDescent="0.25">
      <c r="A1296" s="3">
        <f>RSI!A1296</f>
        <v>43895</v>
      </c>
      <c r="B1296" s="2">
        <f>RSI!B1296</f>
        <v>2.1313</v>
      </c>
      <c r="C1296" s="2">
        <f>RSI!I1296</f>
        <v>70.313242840014979</v>
      </c>
      <c r="D1296" s="2">
        <f>MACD!E1296</f>
        <v>-4.8844938180969244E-2</v>
      </c>
      <c r="E1296" s="2">
        <f>MACD!F1296</f>
        <v>-6.5163959008592329E-2</v>
      </c>
      <c r="F1296" s="2">
        <f>'Moving Avg'!D1296</f>
        <v>2.14052</v>
      </c>
      <c r="G1296" s="2">
        <f>'Moving Avg'!F1296</f>
        <v>2.0050200000000005</v>
      </c>
      <c r="H1296" s="2">
        <f>'Moving Avg'!G1296</f>
        <v>1.7703119999999997</v>
      </c>
      <c r="I1296" s="2">
        <f>'Moving Avg'!H1296</f>
        <v>1.5765695000000011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  <c r="M1296" s="8">
        <f t="shared" si="200"/>
        <v>0</v>
      </c>
      <c r="N1296" s="8">
        <f t="shared" si="201"/>
        <v>0</v>
      </c>
      <c r="O1296" s="8">
        <f t="shared" si="202"/>
        <v>50</v>
      </c>
      <c r="P1296" s="8">
        <f t="shared" si="203"/>
        <v>33</v>
      </c>
      <c r="Q1296" s="9">
        <f t="shared" si="204"/>
        <v>12.45</v>
      </c>
      <c r="R1296" s="9">
        <f t="shared" si="205"/>
        <v>25.75</v>
      </c>
      <c r="S1296" s="9">
        <f t="shared" si="206"/>
        <v>27.35</v>
      </c>
      <c r="T1296" s="9">
        <f t="shared" si="207"/>
        <v>20.75</v>
      </c>
      <c r="U1296" s="8">
        <f t="shared" si="208"/>
        <v>21.850000000000005</v>
      </c>
      <c r="V1296" s="8">
        <f t="shared" si="209"/>
        <v>21.575000000000003</v>
      </c>
    </row>
    <row r="1297" spans="1:22" ht="13.5" x14ac:dyDescent="0.25">
      <c r="A1297" s="3">
        <f>RSI!A1297</f>
        <v>43896</v>
      </c>
      <c r="B1297" s="2">
        <f>RSI!B1297</f>
        <v>2.1313</v>
      </c>
      <c r="C1297" s="2">
        <f>RSI!I1297</f>
        <v>70.313242840014979</v>
      </c>
      <c r="D1297" s="2">
        <f>MACD!E1297</f>
        <v>-5.2010773562426893E-2</v>
      </c>
      <c r="E1297" s="2">
        <f>MACD!F1297</f>
        <v>-6.2533321919359244E-2</v>
      </c>
      <c r="F1297" s="2">
        <f>'Moving Avg'!D1297</f>
        <v>2.1457799999999998</v>
      </c>
      <c r="G1297" s="2">
        <f>'Moving Avg'!F1297</f>
        <v>2.0194900000000007</v>
      </c>
      <c r="H1297" s="2">
        <f>'Moving Avg'!G1297</f>
        <v>1.7814939999999995</v>
      </c>
      <c r="I1297" s="2">
        <f>'Moving Avg'!H1297</f>
        <v>1.5796115000000008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  <c r="M1297" s="8">
        <f t="shared" si="200"/>
        <v>0</v>
      </c>
      <c r="N1297" s="8">
        <f t="shared" si="201"/>
        <v>0</v>
      </c>
      <c r="O1297" s="8">
        <f t="shared" si="202"/>
        <v>50</v>
      </c>
      <c r="P1297" s="8">
        <f t="shared" si="203"/>
        <v>33</v>
      </c>
      <c r="Q1297" s="9">
        <f t="shared" si="204"/>
        <v>12.45</v>
      </c>
      <c r="R1297" s="9">
        <f t="shared" si="205"/>
        <v>25.75</v>
      </c>
      <c r="S1297" s="9">
        <f t="shared" si="206"/>
        <v>27.35</v>
      </c>
      <c r="T1297" s="9">
        <f t="shared" si="207"/>
        <v>20.75</v>
      </c>
      <c r="U1297" s="8">
        <f t="shared" si="208"/>
        <v>21.850000000000005</v>
      </c>
      <c r="V1297" s="8">
        <f t="shared" si="209"/>
        <v>21.575000000000003</v>
      </c>
    </row>
    <row r="1298" spans="1:22" ht="13.5" x14ac:dyDescent="0.25">
      <c r="A1298" s="3">
        <f>RSI!A1298</f>
        <v>43899</v>
      </c>
      <c r="B1298" s="2">
        <f>RSI!B1298</f>
        <v>2.0720999999999998</v>
      </c>
      <c r="C1298" s="2">
        <f>RSI!I1298</f>
        <v>61.349239564251313</v>
      </c>
      <c r="D1298" s="2">
        <f>MACD!E1298</f>
        <v>-5.4343427795050969E-2</v>
      </c>
      <c r="E1298" s="2">
        <f>MACD!F1298</f>
        <v>-6.0895343094497595E-2</v>
      </c>
      <c r="F1298" s="2">
        <f>'Moving Avg'!D1298</f>
        <v>2.1326200000000002</v>
      </c>
      <c r="G1298" s="2">
        <f>'Moving Avg'!F1298</f>
        <v>2.0303450000000005</v>
      </c>
      <c r="H1298" s="2">
        <f>'Moving Avg'!G1298</f>
        <v>1.7914919999999999</v>
      </c>
      <c r="I1298" s="2">
        <f>'Moving Avg'!H1298</f>
        <v>1.5823575000000007</v>
      </c>
      <c r="J1298" s="6" t="str">
        <f>OBV!F1298</f>
        <v>BEARISH</v>
      </c>
      <c r="K1298" s="6" t="str">
        <f>OBV!G1298</f>
        <v>STRONG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50</v>
      </c>
      <c r="P1298" s="8">
        <f t="shared" si="203"/>
        <v>33</v>
      </c>
      <c r="Q1298" s="9">
        <f t="shared" si="204"/>
        <v>21.2</v>
      </c>
      <c r="R1298" s="9">
        <f t="shared" si="205"/>
        <v>30.75</v>
      </c>
      <c r="S1298" s="9">
        <f t="shared" si="206"/>
        <v>31.1</v>
      </c>
      <c r="T1298" s="9">
        <f t="shared" si="207"/>
        <v>27</v>
      </c>
      <c r="U1298" s="8">
        <f t="shared" si="208"/>
        <v>27.683333333333337</v>
      </c>
      <c r="V1298" s="8">
        <f t="shared" si="209"/>
        <v>27.512500000000003</v>
      </c>
    </row>
    <row r="1299" spans="1:22" ht="13.5" x14ac:dyDescent="0.25">
      <c r="A1299" s="3">
        <f>RSI!A1299</f>
        <v>43900</v>
      </c>
      <c r="B1299" s="2">
        <f>RSI!B1299</f>
        <v>2.0983999999999998</v>
      </c>
      <c r="C1299" s="2">
        <f>RSI!I1299</f>
        <v>63.571162134367334</v>
      </c>
      <c r="D1299" s="2">
        <f>MACD!E1299</f>
        <v>-4.872606654944267E-2</v>
      </c>
      <c r="E1299" s="2">
        <f>MACD!F1299</f>
        <v>-5.8461487785486613E-2</v>
      </c>
      <c r="F1299" s="2">
        <f>'Moving Avg'!D1299</f>
        <v>2.1181399999999999</v>
      </c>
      <c r="G1299" s="2">
        <f>'Moving Avg'!F1299</f>
        <v>2.0425150000000003</v>
      </c>
      <c r="H1299" s="2">
        <f>'Moving Avg'!G1299</f>
        <v>1.8021479999999996</v>
      </c>
      <c r="I1299" s="2">
        <f>'Moving Avg'!H1299</f>
        <v>1.5852350000000006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50</v>
      </c>
      <c r="P1299" s="8">
        <f t="shared" si="203"/>
        <v>33</v>
      </c>
      <c r="Q1299" s="9">
        <f t="shared" si="204"/>
        <v>21.2</v>
      </c>
      <c r="R1299" s="9">
        <f t="shared" si="205"/>
        <v>30.75</v>
      </c>
      <c r="S1299" s="9">
        <f t="shared" si="206"/>
        <v>31.1</v>
      </c>
      <c r="T1299" s="9">
        <f t="shared" si="207"/>
        <v>27</v>
      </c>
      <c r="U1299" s="8">
        <f t="shared" si="208"/>
        <v>27.683333333333337</v>
      </c>
      <c r="V1299" s="8">
        <f t="shared" si="209"/>
        <v>27.512500000000003</v>
      </c>
    </row>
    <row r="1300" spans="1:22" ht="13.5" x14ac:dyDescent="0.25">
      <c r="A1300" s="3">
        <f>RSI!A1300</f>
        <v>43901</v>
      </c>
      <c r="B1300" s="2">
        <f>RSI!B1300</f>
        <v>2.1444999999999999</v>
      </c>
      <c r="C1300" s="2">
        <f>RSI!I1300</f>
        <v>67.137343343548451</v>
      </c>
      <c r="D1300" s="2">
        <f>MACD!E1300</f>
        <v>-4.8083677350753362E-2</v>
      </c>
      <c r="E1300" s="2">
        <f>MACD!F1300</f>
        <v>-5.6385925698539965E-2</v>
      </c>
      <c r="F1300" s="2">
        <f>'Moving Avg'!D1300</f>
        <v>2.1155200000000001</v>
      </c>
      <c r="G1300" s="2">
        <f>'Moving Avg'!F1300</f>
        <v>2.0543550000000002</v>
      </c>
      <c r="H1300" s="2">
        <f>'Moving Avg'!G1300</f>
        <v>1.8137259999999997</v>
      </c>
      <c r="I1300" s="2">
        <f>'Moving Avg'!H1300</f>
        <v>1.5883430000000007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33</v>
      </c>
      <c r="Q1300" s="9">
        <f t="shared" si="204"/>
        <v>21.2</v>
      </c>
      <c r="R1300" s="9">
        <f t="shared" si="205"/>
        <v>30.75</v>
      </c>
      <c r="S1300" s="9">
        <f t="shared" si="206"/>
        <v>31.1</v>
      </c>
      <c r="T1300" s="9">
        <f t="shared" si="207"/>
        <v>27</v>
      </c>
      <c r="U1300" s="8">
        <f t="shared" si="208"/>
        <v>27.683333333333337</v>
      </c>
      <c r="V1300" s="8">
        <f t="shared" si="209"/>
        <v>27.512500000000003</v>
      </c>
    </row>
    <row r="1301" spans="1:22" ht="13.5" x14ac:dyDescent="0.25">
      <c r="A1301" s="3">
        <f>RSI!A1301</f>
        <v>43902</v>
      </c>
      <c r="B1301" s="2">
        <f>RSI!B1301</f>
        <v>2.0720999999999998</v>
      </c>
      <c r="C1301" s="2">
        <f>RSI!I1301</f>
        <v>57.600461957879922</v>
      </c>
      <c r="D1301" s="2">
        <f>MACD!E1301</f>
        <v>-2.9940111142654713E-2</v>
      </c>
      <c r="E1301" s="2">
        <f>MACD!F1301</f>
        <v>-5.1096762787362915E-2</v>
      </c>
      <c r="F1301" s="2">
        <f>'Moving Avg'!D1301</f>
        <v>2.1036799999999998</v>
      </c>
      <c r="G1301" s="2">
        <f>'Moving Avg'!F1301</f>
        <v>2.0602749999999999</v>
      </c>
      <c r="H1301" s="2">
        <f>'Moving Avg'!G1301</f>
        <v>1.8241199999999997</v>
      </c>
      <c r="I1301" s="2">
        <f>'Moving Avg'!H1301</f>
        <v>1.5910890000000006</v>
      </c>
      <c r="J1301" s="6" t="str">
        <f>OBV!F1301</f>
        <v>BULLISH</v>
      </c>
      <c r="K1301" s="6" t="str">
        <f>OBV!G1301</f>
        <v>NEUTRAL</v>
      </c>
      <c r="L1301" s="6" t="str">
        <f>OBV!H1301</f>
        <v>BULLISH DIVERGENCE</v>
      </c>
      <c r="M1301" s="8">
        <f t="shared" si="200"/>
        <v>25</v>
      </c>
      <c r="N1301" s="8">
        <f t="shared" si="201"/>
        <v>0</v>
      </c>
      <c r="O1301" s="8">
        <f t="shared" si="202"/>
        <v>50</v>
      </c>
      <c r="P1301" s="8">
        <f t="shared" si="203"/>
        <v>66.5</v>
      </c>
      <c r="Q1301" s="9">
        <f t="shared" si="204"/>
        <v>26.225000000000001</v>
      </c>
      <c r="R1301" s="9">
        <f t="shared" si="205"/>
        <v>39.125</v>
      </c>
      <c r="S1301" s="9">
        <f t="shared" si="206"/>
        <v>46.174999999999997</v>
      </c>
      <c r="T1301" s="9">
        <f t="shared" si="207"/>
        <v>35.375</v>
      </c>
      <c r="U1301" s="8">
        <f t="shared" si="208"/>
        <v>37.174999999999997</v>
      </c>
      <c r="V1301" s="8">
        <f t="shared" si="209"/>
        <v>36.724999999999994</v>
      </c>
    </row>
    <row r="1302" spans="1:22" ht="13.5" x14ac:dyDescent="0.25">
      <c r="A1302" s="3">
        <f>RSI!A1302</f>
        <v>43903</v>
      </c>
      <c r="B1302" s="2">
        <f>RSI!B1302</f>
        <v>2.0720999999999998</v>
      </c>
      <c r="C1302" s="2">
        <f>RSI!I1302</f>
        <v>57.600461957879922</v>
      </c>
      <c r="D1302" s="2">
        <f>MACD!E1302</f>
        <v>-1.5008939770011276E-2</v>
      </c>
      <c r="E1302" s="2">
        <f>MACD!F1302</f>
        <v>-4.387919818389259E-2</v>
      </c>
      <c r="F1302" s="2">
        <f>'Moving Avg'!D1302</f>
        <v>2.0918399999999999</v>
      </c>
      <c r="G1302" s="2">
        <f>'Moving Avg'!F1302</f>
        <v>2.0688249999999999</v>
      </c>
      <c r="H1302" s="2">
        <f>'Moving Avg'!G1302</f>
        <v>1.834382</v>
      </c>
      <c r="I1302" s="2">
        <f>'Moving Avg'!H1302</f>
        <v>1.5938350000000006</v>
      </c>
      <c r="J1302" s="6" t="str">
        <f>OBV!F1302</f>
        <v>BULLISH</v>
      </c>
      <c r="K1302" s="6" t="str">
        <f>OBV!G1302</f>
        <v>NEUTRAL</v>
      </c>
      <c r="L1302" s="6" t="str">
        <f>OBV!H1302</f>
        <v>BULLISH DIVERGENCE</v>
      </c>
      <c r="M1302" s="8">
        <f t="shared" si="200"/>
        <v>25</v>
      </c>
      <c r="N1302" s="8">
        <f t="shared" si="201"/>
        <v>0</v>
      </c>
      <c r="O1302" s="8">
        <f t="shared" si="202"/>
        <v>50</v>
      </c>
      <c r="P1302" s="8">
        <f t="shared" si="203"/>
        <v>66.5</v>
      </c>
      <c r="Q1302" s="9">
        <f t="shared" si="204"/>
        <v>26.225000000000001</v>
      </c>
      <c r="R1302" s="9">
        <f t="shared" si="205"/>
        <v>39.125</v>
      </c>
      <c r="S1302" s="9">
        <f t="shared" si="206"/>
        <v>46.174999999999997</v>
      </c>
      <c r="T1302" s="9">
        <f t="shared" si="207"/>
        <v>35.375</v>
      </c>
      <c r="U1302" s="8">
        <f t="shared" si="208"/>
        <v>37.174999999999997</v>
      </c>
      <c r="V1302" s="8">
        <f t="shared" si="209"/>
        <v>36.724999999999994</v>
      </c>
    </row>
    <row r="1303" spans="1:22" ht="13.5" x14ac:dyDescent="0.25">
      <c r="A1303" s="3">
        <f>RSI!A1303</f>
        <v>43906</v>
      </c>
      <c r="B1303" s="2">
        <f>RSI!B1303</f>
        <v>2.0720999999999998</v>
      </c>
      <c r="C1303" s="2">
        <f>RSI!I1303</f>
        <v>57.600461957879922</v>
      </c>
      <c r="D1303" s="2">
        <f>MACD!E1303</f>
        <v>2.2967807045097821E-3</v>
      </c>
      <c r="E1303" s="2">
        <f>MACD!F1303</f>
        <v>-3.4644002406212113E-2</v>
      </c>
      <c r="F1303" s="2">
        <f>'Moving Avg'!D1303</f>
        <v>2.0918399999999999</v>
      </c>
      <c r="G1303" s="2">
        <f>'Moving Avg'!F1303</f>
        <v>2.0727699999999998</v>
      </c>
      <c r="H1303" s="2">
        <f>'Moving Avg'!G1303</f>
        <v>1.8447760000000002</v>
      </c>
      <c r="I1303" s="2">
        <f>'Moving Avg'!H1303</f>
        <v>1.5965810000000005</v>
      </c>
      <c r="J1303" s="6" t="str">
        <f>OBV!F1303</f>
        <v>BULLISH</v>
      </c>
      <c r="K1303" s="6" t="str">
        <f>OBV!G1303</f>
        <v>NEUTRAL</v>
      </c>
      <c r="L1303" s="6" t="str">
        <f>OBV!H1303</f>
        <v>NEUTRAL</v>
      </c>
      <c r="M1303" s="8">
        <f t="shared" si="200"/>
        <v>25</v>
      </c>
      <c r="N1303" s="8">
        <f t="shared" si="201"/>
        <v>0</v>
      </c>
      <c r="O1303" s="8">
        <f t="shared" si="202"/>
        <v>50</v>
      </c>
      <c r="P1303" s="8">
        <f t="shared" si="203"/>
        <v>49.5</v>
      </c>
      <c r="Q1303" s="9">
        <f t="shared" si="204"/>
        <v>23.675000000000001</v>
      </c>
      <c r="R1303" s="9">
        <f t="shared" si="205"/>
        <v>34.875</v>
      </c>
      <c r="S1303" s="9">
        <f t="shared" si="206"/>
        <v>38.525000000000006</v>
      </c>
      <c r="T1303" s="9">
        <f t="shared" si="207"/>
        <v>31.125</v>
      </c>
      <c r="U1303" s="8">
        <f t="shared" si="208"/>
        <v>32.358333333333334</v>
      </c>
      <c r="V1303" s="8">
        <f t="shared" si="209"/>
        <v>32.049999999999997</v>
      </c>
    </row>
    <row r="1304" spans="1:22" ht="13.5" x14ac:dyDescent="0.25">
      <c r="A1304" s="3">
        <f>RSI!A1304</f>
        <v>43907</v>
      </c>
      <c r="B1304" s="2">
        <f>RSI!B1304</f>
        <v>2.0194999999999999</v>
      </c>
      <c r="C1304" s="2">
        <f>RSI!I1304</f>
        <v>51.023655966427107</v>
      </c>
      <c r="D1304" s="2">
        <f>MACD!E1304</f>
        <v>2.5536911780507321E-2</v>
      </c>
      <c r="E1304" s="2">
        <f>MACD!F1304</f>
        <v>-2.2607819568868228E-2</v>
      </c>
      <c r="F1304" s="2">
        <f>'Moving Avg'!D1304</f>
        <v>2.0760599999999996</v>
      </c>
      <c r="G1304" s="2">
        <f>'Moving Avg'!F1304</f>
        <v>2.0724399999999998</v>
      </c>
      <c r="H1304" s="2">
        <f>'Moving Avg'!G1304</f>
        <v>1.8542480000000001</v>
      </c>
      <c r="I1304" s="2">
        <f>'Moving Avg'!H1304</f>
        <v>1.5990640000000005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25</v>
      </c>
      <c r="N1304" s="8">
        <f t="shared" si="201"/>
        <v>0</v>
      </c>
      <c r="O1304" s="8">
        <f t="shared" si="202"/>
        <v>50</v>
      </c>
      <c r="P1304" s="8">
        <f t="shared" si="203"/>
        <v>16.5</v>
      </c>
      <c r="Q1304" s="9">
        <f t="shared" si="204"/>
        <v>18.725000000000001</v>
      </c>
      <c r="R1304" s="9">
        <f t="shared" si="205"/>
        <v>26.625</v>
      </c>
      <c r="S1304" s="9">
        <f t="shared" si="206"/>
        <v>23.675000000000001</v>
      </c>
      <c r="T1304" s="9">
        <f t="shared" si="207"/>
        <v>22.875</v>
      </c>
      <c r="U1304" s="8">
        <f t="shared" si="208"/>
        <v>23.008333333333336</v>
      </c>
      <c r="V1304" s="8">
        <f t="shared" si="209"/>
        <v>22.975000000000001</v>
      </c>
    </row>
    <row r="1305" spans="1:22" ht="13.5" x14ac:dyDescent="0.25">
      <c r="A1305" s="3">
        <f>RSI!A1305</f>
        <v>43908</v>
      </c>
      <c r="B1305" s="2">
        <f>RSI!B1305</f>
        <v>2.0720999999999998</v>
      </c>
      <c r="C1305" s="2">
        <f>RSI!I1305</f>
        <v>56.386494737510475</v>
      </c>
      <c r="D1305" s="2">
        <f>MACD!E1305</f>
        <v>3.9251123742836125E-2</v>
      </c>
      <c r="E1305" s="2">
        <f>MACD!F1305</f>
        <v>-1.0236030906527357E-2</v>
      </c>
      <c r="F1305" s="2">
        <f>'Moving Avg'!D1305</f>
        <v>2.0615800000000002</v>
      </c>
      <c r="G1305" s="2">
        <f>'Moving Avg'!F1305</f>
        <v>2.0776999999999997</v>
      </c>
      <c r="H1305" s="2">
        <f>'Moving Avg'!G1305</f>
        <v>1.8649039999999999</v>
      </c>
      <c r="I1305" s="2">
        <f>'Moving Avg'!H1305</f>
        <v>1.6018100000000004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25</v>
      </c>
      <c r="N1305" s="8">
        <f t="shared" si="201"/>
        <v>0</v>
      </c>
      <c r="O1305" s="8">
        <f t="shared" si="202"/>
        <v>50</v>
      </c>
      <c r="P1305" s="8">
        <f t="shared" si="203"/>
        <v>16.5</v>
      </c>
      <c r="Q1305" s="9">
        <f t="shared" si="204"/>
        <v>18.725000000000001</v>
      </c>
      <c r="R1305" s="9">
        <f t="shared" si="205"/>
        <v>26.625</v>
      </c>
      <c r="S1305" s="9">
        <f t="shared" si="206"/>
        <v>23.675000000000001</v>
      </c>
      <c r="T1305" s="9">
        <f t="shared" si="207"/>
        <v>22.875</v>
      </c>
      <c r="U1305" s="8">
        <f t="shared" si="208"/>
        <v>23.008333333333336</v>
      </c>
      <c r="V1305" s="8">
        <f t="shared" si="209"/>
        <v>22.975000000000001</v>
      </c>
    </row>
    <row r="1306" spans="1:22" ht="13.5" x14ac:dyDescent="0.25">
      <c r="A1306" s="3">
        <f>RSI!A1306</f>
        <v>43909</v>
      </c>
      <c r="B1306" s="2">
        <f>RSI!B1306</f>
        <v>2.0129000000000001</v>
      </c>
      <c r="C1306" s="2">
        <f>RSI!I1306</f>
        <v>49.779827797521847</v>
      </c>
      <c r="D1306" s="2">
        <f>MACD!E1306</f>
        <v>5.086196076468541E-2</v>
      </c>
      <c r="E1306" s="2">
        <f>MACD!F1306</f>
        <v>1.9835674277151969E-3</v>
      </c>
      <c r="F1306" s="2">
        <f>'Moving Avg'!D1306</f>
        <v>2.0497399999999999</v>
      </c>
      <c r="G1306" s="2">
        <f>'Moving Avg'!F1306</f>
        <v>2.0770399999999998</v>
      </c>
      <c r="H1306" s="2">
        <f>'Moving Avg'!G1306</f>
        <v>1.8746400000000001</v>
      </c>
      <c r="I1306" s="2">
        <f>'Moving Avg'!H1306</f>
        <v>1.6042600000000005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50</v>
      </c>
      <c r="P1306" s="8">
        <f t="shared" si="203"/>
        <v>16.5</v>
      </c>
      <c r="Q1306" s="9">
        <f t="shared" si="204"/>
        <v>18.725000000000001</v>
      </c>
      <c r="R1306" s="9">
        <f t="shared" si="205"/>
        <v>26.625</v>
      </c>
      <c r="S1306" s="9">
        <f t="shared" si="206"/>
        <v>23.675000000000001</v>
      </c>
      <c r="T1306" s="9">
        <f t="shared" si="207"/>
        <v>22.875</v>
      </c>
      <c r="U1306" s="8">
        <f t="shared" si="208"/>
        <v>23.008333333333336</v>
      </c>
      <c r="V1306" s="8">
        <f t="shared" si="209"/>
        <v>22.975000000000001</v>
      </c>
    </row>
    <row r="1307" spans="1:22" ht="13.5" x14ac:dyDescent="0.25">
      <c r="A1307" s="3">
        <f>RSI!A1307</f>
        <v>43913</v>
      </c>
      <c r="B1307" s="2">
        <f>RSI!B1307</f>
        <v>1.9998</v>
      </c>
      <c r="C1307" s="2">
        <f>RSI!I1307</f>
        <v>48.427646418250447</v>
      </c>
      <c r="D1307" s="2">
        <f>MACD!E1307</f>
        <v>6.1698805032348591E-2</v>
      </c>
      <c r="E1307" s="2">
        <f>MACD!F1307</f>
        <v>1.3926614948641875E-2</v>
      </c>
      <c r="F1307" s="2">
        <f>'Moving Avg'!D1307</f>
        <v>2.0352800000000002</v>
      </c>
      <c r="G1307" s="2">
        <f>'Moving Avg'!F1307</f>
        <v>2.07836</v>
      </c>
      <c r="H1307" s="2">
        <f>'Moving Avg'!G1307</f>
        <v>1.8827979999999997</v>
      </c>
      <c r="I1307" s="2">
        <f>'Moving Avg'!H1307</f>
        <v>1.6066445000000005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50</v>
      </c>
      <c r="P1307" s="8">
        <f t="shared" si="203"/>
        <v>16.5</v>
      </c>
      <c r="Q1307" s="9">
        <f t="shared" si="204"/>
        <v>18.725000000000001</v>
      </c>
      <c r="R1307" s="9">
        <f t="shared" si="205"/>
        <v>26.625</v>
      </c>
      <c r="S1307" s="9">
        <f t="shared" si="206"/>
        <v>23.675000000000001</v>
      </c>
      <c r="T1307" s="9">
        <f t="shared" si="207"/>
        <v>22.875</v>
      </c>
      <c r="U1307" s="8">
        <f t="shared" si="208"/>
        <v>23.008333333333336</v>
      </c>
      <c r="V1307" s="8">
        <f t="shared" si="209"/>
        <v>22.975000000000001</v>
      </c>
    </row>
    <row r="1308" spans="1:22" ht="13.5" x14ac:dyDescent="0.25">
      <c r="A1308" s="3">
        <f>RSI!A1308</f>
        <v>43914</v>
      </c>
      <c r="B1308" s="2">
        <f>RSI!B1308</f>
        <v>2.0392000000000001</v>
      </c>
      <c r="C1308" s="2">
        <f>RSI!I1308</f>
        <v>52.598132027557021</v>
      </c>
      <c r="D1308" s="2">
        <f>MACD!E1308</f>
        <v>5.8958454472456623E-2</v>
      </c>
      <c r="E1308" s="2">
        <f>MACD!F1308</f>
        <v>2.2932982853404827E-2</v>
      </c>
      <c r="F1308" s="2">
        <f>'Moving Avg'!D1308</f>
        <v>2.0286999999999997</v>
      </c>
      <c r="G1308" s="2">
        <f>'Moving Avg'!F1308</f>
        <v>2.0826350000000002</v>
      </c>
      <c r="H1308" s="2">
        <f>'Moving Avg'!G1308</f>
        <v>1.8925339999999997</v>
      </c>
      <c r="I1308" s="2">
        <f>'Moving Avg'!H1308</f>
        <v>1.6092890000000006</v>
      </c>
      <c r="J1308" s="6" t="str">
        <f>OBV!F1308</f>
        <v>BEARISH</v>
      </c>
      <c r="K1308" s="6" t="str">
        <f>OBV!G1308</f>
        <v>NEUTRAL</v>
      </c>
      <c r="L1308" s="6" t="str">
        <f>OBV!H1308</f>
        <v>CONFIRMED BEARISH</v>
      </c>
      <c r="M1308" s="8">
        <f t="shared" si="200"/>
        <v>25</v>
      </c>
      <c r="N1308" s="8">
        <f t="shared" si="201"/>
        <v>0</v>
      </c>
      <c r="O1308" s="8">
        <f t="shared" si="202"/>
        <v>50</v>
      </c>
      <c r="P1308" s="8">
        <f t="shared" si="203"/>
        <v>16.5</v>
      </c>
      <c r="Q1308" s="9">
        <f t="shared" si="204"/>
        <v>18.725000000000001</v>
      </c>
      <c r="R1308" s="9">
        <f t="shared" si="205"/>
        <v>26.625</v>
      </c>
      <c r="S1308" s="9">
        <f t="shared" si="206"/>
        <v>23.675000000000001</v>
      </c>
      <c r="T1308" s="9">
        <f t="shared" si="207"/>
        <v>22.875</v>
      </c>
      <c r="U1308" s="8">
        <f t="shared" si="208"/>
        <v>23.008333333333336</v>
      </c>
      <c r="V1308" s="8">
        <f t="shared" si="209"/>
        <v>22.975000000000001</v>
      </c>
    </row>
    <row r="1309" spans="1:22" ht="13.5" x14ac:dyDescent="0.25">
      <c r="A1309" s="3">
        <f>RSI!A1309</f>
        <v>43915</v>
      </c>
      <c r="B1309" s="2">
        <f>RSI!B1309</f>
        <v>2.0720999999999998</v>
      </c>
      <c r="C1309" s="2">
        <f>RSI!I1309</f>
        <v>55.811519544869505</v>
      </c>
      <c r="D1309" s="2">
        <f>MACD!E1309</f>
        <v>5.8123610535533388E-2</v>
      </c>
      <c r="E1309" s="2">
        <f>MACD!F1309</f>
        <v>2.9971108389830539E-2</v>
      </c>
      <c r="F1309" s="2">
        <f>'Moving Avg'!D1309</f>
        <v>2.0392199999999994</v>
      </c>
      <c r="G1309" s="2">
        <f>'Moving Avg'!F1309</f>
        <v>2.0852650000000001</v>
      </c>
      <c r="H1309" s="2">
        <f>'Moving Avg'!G1309</f>
        <v>1.9023999999999999</v>
      </c>
      <c r="I1309" s="2">
        <f>'Moving Avg'!H1309</f>
        <v>1.6120980000000003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0</v>
      </c>
      <c r="O1309" s="8">
        <f t="shared" si="202"/>
        <v>50</v>
      </c>
      <c r="P1309" s="8">
        <f t="shared" si="203"/>
        <v>83.5</v>
      </c>
      <c r="Q1309" s="9">
        <f t="shared" si="204"/>
        <v>28.774999999999999</v>
      </c>
      <c r="R1309" s="9">
        <f t="shared" si="205"/>
        <v>43.375</v>
      </c>
      <c r="S1309" s="9">
        <f t="shared" si="206"/>
        <v>53.825000000000003</v>
      </c>
      <c r="T1309" s="9">
        <f t="shared" si="207"/>
        <v>39.625</v>
      </c>
      <c r="U1309" s="8">
        <f t="shared" si="208"/>
        <v>41.991666666666667</v>
      </c>
      <c r="V1309" s="8">
        <f t="shared" si="209"/>
        <v>41.400000000000006</v>
      </c>
    </row>
    <row r="1310" spans="1:22" ht="13.5" x14ac:dyDescent="0.25">
      <c r="A1310" s="3">
        <f>RSI!A1310</f>
        <v>43916</v>
      </c>
      <c r="B1310" s="2">
        <f>RSI!B1310</f>
        <v>2.1313</v>
      </c>
      <c r="C1310" s="2">
        <f>RSI!I1310</f>
        <v>60.942314324050855</v>
      </c>
      <c r="D1310" s="2">
        <f>MACD!E1310</f>
        <v>5.9813990806770079E-2</v>
      </c>
      <c r="E1310" s="2">
        <f>MACD!F1310</f>
        <v>3.5939684873218448E-2</v>
      </c>
      <c r="F1310" s="2">
        <f>'Moving Avg'!D1310</f>
        <v>2.0510600000000001</v>
      </c>
      <c r="G1310" s="2">
        <f>'Moving Avg'!F1310</f>
        <v>2.0908550000000004</v>
      </c>
      <c r="H1310" s="2">
        <f>'Moving Avg'!G1310</f>
        <v>1.9131879999999999</v>
      </c>
      <c r="I1310" s="2">
        <f>'Moving Avg'!H1310</f>
        <v>1.6154220000000001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  <c r="M1310" s="8">
        <f t="shared" si="200"/>
        <v>25</v>
      </c>
      <c r="N1310" s="8">
        <f t="shared" si="201"/>
        <v>0</v>
      </c>
      <c r="O1310" s="8">
        <f t="shared" si="202"/>
        <v>50</v>
      </c>
      <c r="P1310" s="8">
        <f t="shared" si="203"/>
        <v>16.5</v>
      </c>
      <c r="Q1310" s="9">
        <f t="shared" si="204"/>
        <v>18.725000000000001</v>
      </c>
      <c r="R1310" s="9">
        <f t="shared" si="205"/>
        <v>26.625</v>
      </c>
      <c r="S1310" s="9">
        <f t="shared" si="206"/>
        <v>23.675000000000001</v>
      </c>
      <c r="T1310" s="9">
        <f t="shared" si="207"/>
        <v>22.875</v>
      </c>
      <c r="U1310" s="8">
        <f t="shared" si="208"/>
        <v>23.008333333333336</v>
      </c>
      <c r="V1310" s="8">
        <f t="shared" si="209"/>
        <v>22.975000000000001</v>
      </c>
    </row>
    <row r="1311" spans="1:22" ht="13.5" x14ac:dyDescent="0.25">
      <c r="A1311" s="3">
        <f>RSI!A1311</f>
        <v>43917</v>
      </c>
      <c r="B1311" s="2">
        <f>RSI!B1311</f>
        <v>2.1839</v>
      </c>
      <c r="C1311" s="2">
        <f>RSI!I1311</f>
        <v>64.84781423485876</v>
      </c>
      <c r="D1311" s="2">
        <f>MACD!E1311</f>
        <v>4.5572391408943425E-2</v>
      </c>
      <c r="E1311" s="2">
        <f>MACD!F1311</f>
        <v>3.7866226180363449E-2</v>
      </c>
      <c r="F1311" s="2">
        <f>'Moving Avg'!D1311</f>
        <v>2.0852599999999999</v>
      </c>
      <c r="G1311" s="2">
        <f>'Moving Avg'!F1311</f>
        <v>2.0948000000000002</v>
      </c>
      <c r="H1311" s="2">
        <f>'Moving Avg'!G1311</f>
        <v>1.925948</v>
      </c>
      <c r="I1311" s="2">
        <f>'Moving Avg'!H1311</f>
        <v>1.619103</v>
      </c>
      <c r="J1311" s="6" t="str">
        <f>OBV!F1311</f>
        <v>BEARISH</v>
      </c>
      <c r="K1311" s="6" t="str">
        <f>OBV!G1311</f>
        <v>NEUTRAL</v>
      </c>
      <c r="L1311" s="6" t="str">
        <f>OBV!H1311</f>
        <v>BEARISH DIVERGENCE</v>
      </c>
      <c r="M1311" s="8">
        <f t="shared" si="200"/>
        <v>25</v>
      </c>
      <c r="N1311" s="8">
        <f t="shared" si="201"/>
        <v>0</v>
      </c>
      <c r="O1311" s="8">
        <f t="shared" si="202"/>
        <v>50</v>
      </c>
      <c r="P1311" s="8">
        <f t="shared" si="203"/>
        <v>16.5</v>
      </c>
      <c r="Q1311" s="9">
        <f t="shared" si="204"/>
        <v>18.725000000000001</v>
      </c>
      <c r="R1311" s="9">
        <f t="shared" si="205"/>
        <v>26.625</v>
      </c>
      <c r="S1311" s="9">
        <f t="shared" si="206"/>
        <v>23.675000000000001</v>
      </c>
      <c r="T1311" s="9">
        <f t="shared" si="207"/>
        <v>22.875</v>
      </c>
      <c r="U1311" s="8">
        <f t="shared" si="208"/>
        <v>23.008333333333336</v>
      </c>
      <c r="V1311" s="8">
        <f t="shared" si="209"/>
        <v>22.975000000000001</v>
      </c>
    </row>
    <row r="1312" spans="1:22" ht="13.5" x14ac:dyDescent="0.25">
      <c r="A1312" s="3">
        <f>RSI!A1312</f>
        <v>43920</v>
      </c>
      <c r="B1312" s="2">
        <f>RSI!B1312</f>
        <v>2.2366000000000001</v>
      </c>
      <c r="C1312" s="2">
        <f>RSI!I1312</f>
        <v>68.271039826262268</v>
      </c>
      <c r="D1312" s="2">
        <f>MACD!E1312</f>
        <v>2.8717321893165337E-2</v>
      </c>
      <c r="E1312" s="2">
        <f>MACD!F1312</f>
        <v>3.6036445322923827E-2</v>
      </c>
      <c r="F1312" s="2">
        <f>'Moving Avg'!D1312</f>
        <v>2.1326200000000002</v>
      </c>
      <c r="G1312" s="2">
        <f>'Moving Avg'!F1312</f>
        <v>2.1013799999999998</v>
      </c>
      <c r="H1312" s="2">
        <f>'Moving Avg'!G1312</f>
        <v>1.938842</v>
      </c>
      <c r="I1312" s="2">
        <f>'Moving Avg'!H1312</f>
        <v>1.6229225000000003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45</v>
      </c>
      <c r="O1312" s="8">
        <f t="shared" si="202"/>
        <v>50</v>
      </c>
      <c r="P1312" s="8">
        <f t="shared" si="203"/>
        <v>83.5</v>
      </c>
      <c r="Q1312" s="9">
        <f t="shared" si="204"/>
        <v>44.524999999999999</v>
      </c>
      <c r="R1312" s="9">
        <f t="shared" si="205"/>
        <v>52.375</v>
      </c>
      <c r="S1312" s="9">
        <f t="shared" si="206"/>
        <v>60.575000000000003</v>
      </c>
      <c r="T1312" s="9">
        <f t="shared" si="207"/>
        <v>50.875</v>
      </c>
      <c r="U1312" s="8">
        <f t="shared" si="208"/>
        <v>52.491666666666674</v>
      </c>
      <c r="V1312" s="8">
        <f t="shared" si="209"/>
        <v>52.087500000000006</v>
      </c>
    </row>
    <row r="1313" spans="1:22" ht="13.5" x14ac:dyDescent="0.25">
      <c r="A1313" s="3">
        <f>RSI!A1313</f>
        <v>43921</v>
      </c>
      <c r="B1313" s="2">
        <f>RSI!B1313</f>
        <v>2.23</v>
      </c>
      <c r="C1313" s="2">
        <f>RSI!I1313</f>
        <v>67.385983802079693</v>
      </c>
      <c r="D1313" s="2">
        <f>MACD!E1313</f>
        <v>1.3798765185439876E-2</v>
      </c>
      <c r="E1313" s="2">
        <f>MACD!F1313</f>
        <v>3.1588909295427042E-2</v>
      </c>
      <c r="F1313" s="2">
        <f>'Moving Avg'!D1313</f>
        <v>2.1707799999999997</v>
      </c>
      <c r="G1313" s="2">
        <f>'Moving Avg'!F1313</f>
        <v>2.105985</v>
      </c>
      <c r="H1313" s="2">
        <f>'Moving Avg'!G1313</f>
        <v>1.950814</v>
      </c>
      <c r="I1313" s="2">
        <f>'Moving Avg'!H1313</f>
        <v>1.6267715</v>
      </c>
      <c r="J1313" s="6" t="str">
        <f>OBV!F1313</f>
        <v>BEARISH</v>
      </c>
      <c r="K1313" s="6" t="str">
        <f>OBV!G1313</f>
        <v>NEUTRAL</v>
      </c>
      <c r="L1313" s="6" t="str">
        <f>OBV!H1313</f>
        <v>BEARISH DIVERGENCE</v>
      </c>
      <c r="M1313" s="8">
        <f t="shared" si="200"/>
        <v>25</v>
      </c>
      <c r="N1313" s="8">
        <f t="shared" si="201"/>
        <v>45</v>
      </c>
      <c r="O1313" s="8">
        <f t="shared" si="202"/>
        <v>50</v>
      </c>
      <c r="P1313" s="8">
        <f t="shared" si="203"/>
        <v>16.5</v>
      </c>
      <c r="Q1313" s="9">
        <f t="shared" si="204"/>
        <v>34.475000000000001</v>
      </c>
      <c r="R1313" s="9">
        <f t="shared" si="205"/>
        <v>35.625</v>
      </c>
      <c r="S1313" s="9">
        <f t="shared" si="206"/>
        <v>30.425000000000001</v>
      </c>
      <c r="T1313" s="9">
        <f t="shared" si="207"/>
        <v>34.125</v>
      </c>
      <c r="U1313" s="8">
        <f t="shared" si="208"/>
        <v>33.508333333333333</v>
      </c>
      <c r="V1313" s="8">
        <f t="shared" si="209"/>
        <v>33.662499999999994</v>
      </c>
    </row>
    <row r="1314" spans="1:22" ht="13.5" x14ac:dyDescent="0.25">
      <c r="A1314" s="3">
        <f>RSI!A1314</f>
        <v>43922</v>
      </c>
      <c r="B1314" s="2">
        <f>RSI!B1314</f>
        <v>2.2496999999999998</v>
      </c>
      <c r="C1314" s="2">
        <f>RSI!I1314</f>
        <v>68.690695739425081</v>
      </c>
      <c r="D1314" s="2">
        <f>MACD!E1314</f>
        <v>-9.397810755774394E-3</v>
      </c>
      <c r="E1314" s="2">
        <f>MACD!F1314</f>
        <v>2.3391565285186756E-2</v>
      </c>
      <c r="F1314" s="2">
        <f>'Moving Avg'!D1314</f>
        <v>2.2063000000000001</v>
      </c>
      <c r="G1314" s="2">
        <f>'Moving Avg'!F1314</f>
        <v>2.1099299999999999</v>
      </c>
      <c r="H1314" s="2">
        <f>'Moving Avg'!G1314</f>
        <v>1.9633119999999999</v>
      </c>
      <c r="I1314" s="2">
        <f>'Moving Avg'!H1314</f>
        <v>1.6309070000000003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50</v>
      </c>
      <c r="P1314" s="8">
        <f t="shared" si="203"/>
        <v>83.5</v>
      </c>
      <c r="Q1314" s="9">
        <f t="shared" si="204"/>
        <v>63.774999999999999</v>
      </c>
      <c r="R1314" s="9">
        <f t="shared" si="205"/>
        <v>63.375</v>
      </c>
      <c r="S1314" s="9">
        <f t="shared" si="206"/>
        <v>68.825000000000003</v>
      </c>
      <c r="T1314" s="9">
        <f t="shared" si="207"/>
        <v>64.625</v>
      </c>
      <c r="U1314" s="8">
        <f t="shared" si="208"/>
        <v>65.325000000000003</v>
      </c>
      <c r="V1314" s="8">
        <f t="shared" si="209"/>
        <v>65.150000000000006</v>
      </c>
    </row>
    <row r="1315" spans="1:22" ht="13.5" x14ac:dyDescent="0.25">
      <c r="A1315" s="3">
        <f>RSI!A1315</f>
        <v>43923</v>
      </c>
      <c r="B1315" s="2">
        <f>RSI!B1315</f>
        <v>2.1839</v>
      </c>
      <c r="C1315" s="2">
        <f>RSI!I1315</f>
        <v>60.049669469186441</v>
      </c>
      <c r="D1315" s="2">
        <f>MACD!E1315</f>
        <v>-1.7121648763782638E-2</v>
      </c>
      <c r="E1315" s="2">
        <f>MACD!F1315</f>
        <v>1.5288922475392878E-2</v>
      </c>
      <c r="F1315" s="2">
        <f>'Moving Avg'!D1315</f>
        <v>2.2168200000000002</v>
      </c>
      <c r="G1315" s="2">
        <f>'Moving Avg'!F1315</f>
        <v>2.1112449999999994</v>
      </c>
      <c r="H1315" s="2">
        <f>'Moving Avg'!G1315</f>
        <v>1.9741</v>
      </c>
      <c r="I1315" s="2">
        <f>'Moving Avg'!H1315</f>
        <v>1.6347135000000004</v>
      </c>
      <c r="J1315" s="6" t="str">
        <f>OBV!F1315</f>
        <v>BEARISH</v>
      </c>
      <c r="K1315" s="6" t="str">
        <f>OBV!G1315</f>
        <v>NEUTRAL</v>
      </c>
      <c r="L1315" s="6" t="str">
        <f>OBV!H1315</f>
        <v>BEARISH DIVERGENCE</v>
      </c>
      <c r="M1315" s="8">
        <f t="shared" si="200"/>
        <v>25</v>
      </c>
      <c r="N1315" s="8">
        <f t="shared" si="201"/>
        <v>100</v>
      </c>
      <c r="O1315" s="8">
        <f t="shared" si="202"/>
        <v>50</v>
      </c>
      <c r="P1315" s="8">
        <f t="shared" si="203"/>
        <v>16.5</v>
      </c>
      <c r="Q1315" s="9">
        <f t="shared" si="204"/>
        <v>53.725000000000001</v>
      </c>
      <c r="R1315" s="9">
        <f t="shared" si="205"/>
        <v>46.625</v>
      </c>
      <c r="S1315" s="9">
        <f t="shared" si="206"/>
        <v>38.674999999999997</v>
      </c>
      <c r="T1315" s="9">
        <f t="shared" si="207"/>
        <v>47.875</v>
      </c>
      <c r="U1315" s="8">
        <f t="shared" si="208"/>
        <v>46.341666666666661</v>
      </c>
      <c r="V1315" s="8">
        <f t="shared" si="209"/>
        <v>46.724999999999994</v>
      </c>
    </row>
    <row r="1316" spans="1:22" ht="13.5" x14ac:dyDescent="0.25">
      <c r="A1316" s="3">
        <f>RSI!A1316</f>
        <v>43924</v>
      </c>
      <c r="B1316" s="2">
        <f>RSI!B1316</f>
        <v>2.1839</v>
      </c>
      <c r="C1316" s="2">
        <f>RSI!I1316</f>
        <v>60.049669469186441</v>
      </c>
      <c r="D1316" s="2">
        <f>MACD!E1316</f>
        <v>-3.3359736675882434E-2</v>
      </c>
      <c r="E1316" s="2">
        <f>MACD!F1316</f>
        <v>5.5591906451378159E-3</v>
      </c>
      <c r="F1316" s="2">
        <f>'Moving Avg'!D1316</f>
        <v>2.2168199999999998</v>
      </c>
      <c r="G1316" s="2">
        <f>'Moving Avg'!F1316</f>
        <v>2.1138749999999997</v>
      </c>
      <c r="H1316" s="2">
        <f>'Moving Avg'!G1316</f>
        <v>1.985676</v>
      </c>
      <c r="I1316" s="2">
        <f>'Moving Avg'!H1316</f>
        <v>1.6384885000000002</v>
      </c>
      <c r="J1316" s="6" t="str">
        <f>OBV!F1316</f>
        <v>BEARISH</v>
      </c>
      <c r="K1316" s="6" t="str">
        <f>OBV!G1316</f>
        <v>NEUTRAL</v>
      </c>
      <c r="L1316" s="6" t="str">
        <f>OBV!H1316</f>
        <v>NEUTRAL</v>
      </c>
      <c r="M1316" s="8">
        <f t="shared" si="200"/>
        <v>25</v>
      </c>
      <c r="N1316" s="8">
        <f t="shared" si="201"/>
        <v>100</v>
      </c>
      <c r="O1316" s="8">
        <f t="shared" si="202"/>
        <v>50</v>
      </c>
      <c r="P1316" s="8">
        <f t="shared" si="203"/>
        <v>16.5</v>
      </c>
      <c r="Q1316" s="9">
        <f t="shared" si="204"/>
        <v>53.725000000000001</v>
      </c>
      <c r="R1316" s="9">
        <f t="shared" si="205"/>
        <v>46.625</v>
      </c>
      <c r="S1316" s="9">
        <f t="shared" si="206"/>
        <v>38.674999999999997</v>
      </c>
      <c r="T1316" s="9">
        <f t="shared" si="207"/>
        <v>47.875</v>
      </c>
      <c r="U1316" s="8">
        <f t="shared" si="208"/>
        <v>46.341666666666661</v>
      </c>
      <c r="V1316" s="8">
        <f t="shared" si="209"/>
        <v>46.724999999999994</v>
      </c>
    </row>
    <row r="1317" spans="1:22" ht="13.5" x14ac:dyDescent="0.25">
      <c r="A1317" s="3">
        <f>RSI!A1317</f>
        <v>43927</v>
      </c>
      <c r="B1317" s="2">
        <f>RSI!B1317</f>
        <v>2.1246999999999998</v>
      </c>
      <c r="C1317" s="2">
        <f>RSI!I1317</f>
        <v>53.082108814525704</v>
      </c>
      <c r="D1317" s="2">
        <f>MACD!E1317</f>
        <v>-4.5280634764554684E-2</v>
      </c>
      <c r="E1317" s="2">
        <f>MACD!F1317</f>
        <v>-4.6087744368006845E-3</v>
      </c>
      <c r="F1317" s="2">
        <f>'Moving Avg'!D1317</f>
        <v>2.1944399999999993</v>
      </c>
      <c r="G1317" s="2">
        <f>'Moving Avg'!F1317</f>
        <v>2.1135449999999993</v>
      </c>
      <c r="H1317" s="2">
        <f>'Moving Avg'!G1317</f>
        <v>1.996068</v>
      </c>
      <c r="I1317" s="2">
        <f>'Moving Avg'!H1317</f>
        <v>1.6418735000000004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100</v>
      </c>
      <c r="O1317" s="8">
        <f t="shared" si="202"/>
        <v>50</v>
      </c>
      <c r="P1317" s="8">
        <f t="shared" si="203"/>
        <v>16.5</v>
      </c>
      <c r="Q1317" s="9">
        <f t="shared" si="204"/>
        <v>53.725000000000001</v>
      </c>
      <c r="R1317" s="9">
        <f t="shared" si="205"/>
        <v>46.625</v>
      </c>
      <c r="S1317" s="9">
        <f t="shared" si="206"/>
        <v>38.674999999999997</v>
      </c>
      <c r="T1317" s="9">
        <f t="shared" si="207"/>
        <v>47.875</v>
      </c>
      <c r="U1317" s="8">
        <f t="shared" si="208"/>
        <v>46.341666666666661</v>
      </c>
      <c r="V1317" s="8">
        <f t="shared" si="209"/>
        <v>46.724999999999994</v>
      </c>
    </row>
    <row r="1318" spans="1:22" ht="13.5" x14ac:dyDescent="0.25">
      <c r="A1318" s="3">
        <f>RSI!A1318</f>
        <v>43928</v>
      </c>
      <c r="B1318" s="2">
        <f>RSI!B1318</f>
        <v>2.1379000000000001</v>
      </c>
      <c r="C1318" s="2">
        <f>RSI!I1318</f>
        <v>54.353885502415906</v>
      </c>
      <c r="D1318" s="2">
        <f>MACD!E1318</f>
        <v>-5.0443952244117796E-2</v>
      </c>
      <c r="E1318" s="2">
        <f>MACD!F1318</f>
        <v>-1.3775809998264108E-2</v>
      </c>
      <c r="F1318" s="2">
        <f>'Moving Avg'!D1318</f>
        <v>2.1760200000000003</v>
      </c>
      <c r="G1318" s="2">
        <f>'Moving Avg'!F1318</f>
        <v>2.116835</v>
      </c>
      <c r="H1318" s="2">
        <f>'Moving Avg'!G1318</f>
        <v>2.0067240000000002</v>
      </c>
      <c r="I1318" s="2">
        <f>'Moving Avg'!H1318</f>
        <v>1.6451680000000004</v>
      </c>
      <c r="J1318" s="6" t="str">
        <f>OBV!F1318</f>
        <v>BULLISH</v>
      </c>
      <c r="K1318" s="6" t="str">
        <f>OBV!G1318</f>
        <v>WEAK</v>
      </c>
      <c r="L1318" s="6" t="str">
        <f>OBV!H1318</f>
        <v>BULLISH DIVERGENCE</v>
      </c>
      <c r="M1318" s="8">
        <f t="shared" si="200"/>
        <v>25</v>
      </c>
      <c r="N1318" s="8">
        <f t="shared" si="201"/>
        <v>100</v>
      </c>
      <c r="O1318" s="8">
        <f t="shared" si="202"/>
        <v>50</v>
      </c>
      <c r="P1318" s="8">
        <f t="shared" si="203"/>
        <v>50</v>
      </c>
      <c r="Q1318" s="9">
        <f t="shared" si="204"/>
        <v>58.75</v>
      </c>
      <c r="R1318" s="9">
        <f t="shared" si="205"/>
        <v>55</v>
      </c>
      <c r="S1318" s="9">
        <f t="shared" si="206"/>
        <v>53.75</v>
      </c>
      <c r="T1318" s="9">
        <f t="shared" si="207"/>
        <v>56.25</v>
      </c>
      <c r="U1318" s="8">
        <f t="shared" si="208"/>
        <v>55.833333333333336</v>
      </c>
      <c r="V1318" s="8">
        <f t="shared" si="209"/>
        <v>55.9375</v>
      </c>
    </row>
    <row r="1319" spans="1:22" ht="13.5" x14ac:dyDescent="0.25">
      <c r="A1319" s="3">
        <f>RSI!A1319</f>
        <v>43929</v>
      </c>
      <c r="B1319" s="2">
        <f>RSI!B1319</f>
        <v>2.1444999999999999</v>
      </c>
      <c r="C1319" s="2">
        <f>RSI!I1319</f>
        <v>55.010541372850589</v>
      </c>
      <c r="D1319" s="2">
        <f>MACD!E1319</f>
        <v>-5.0466563349255811E-2</v>
      </c>
      <c r="E1319" s="2">
        <f>MACD!F1319</f>
        <v>-2.111396066846245E-2</v>
      </c>
      <c r="F1319" s="2">
        <f>'Moving Avg'!D1319</f>
        <v>2.1549799999999997</v>
      </c>
      <c r="G1319" s="2">
        <f>'Moving Avg'!F1319</f>
        <v>2.1191399999999998</v>
      </c>
      <c r="H1319" s="2">
        <f>'Moving Avg'!G1319</f>
        <v>2.0172499999999998</v>
      </c>
      <c r="I1319" s="2">
        <f>'Moving Avg'!H1319</f>
        <v>1.6483700000000006</v>
      </c>
      <c r="J1319" s="6" t="str">
        <f>OBV!F1319</f>
        <v>BULLISH</v>
      </c>
      <c r="K1319" s="6" t="str">
        <f>OBV!G1319</f>
        <v>WEAK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50</v>
      </c>
      <c r="P1319" s="8">
        <f t="shared" si="203"/>
        <v>50</v>
      </c>
      <c r="Q1319" s="9">
        <f t="shared" si="204"/>
        <v>58.75</v>
      </c>
      <c r="R1319" s="9">
        <f t="shared" si="205"/>
        <v>55</v>
      </c>
      <c r="S1319" s="9">
        <f t="shared" si="206"/>
        <v>53.75</v>
      </c>
      <c r="T1319" s="9">
        <f t="shared" si="207"/>
        <v>56.25</v>
      </c>
      <c r="U1319" s="8">
        <f t="shared" si="208"/>
        <v>55.833333333333336</v>
      </c>
      <c r="V1319" s="8">
        <f t="shared" si="209"/>
        <v>55.9375</v>
      </c>
    </row>
    <row r="1320" spans="1:22" ht="13.5" x14ac:dyDescent="0.25">
      <c r="A1320" s="3">
        <f>RSI!A1320</f>
        <v>43934</v>
      </c>
      <c r="B1320" s="2">
        <f>RSI!B1320</f>
        <v>2.1839</v>
      </c>
      <c r="C1320" s="2">
        <f>RSI!I1320</f>
        <v>58.819149560070485</v>
      </c>
      <c r="D1320" s="2">
        <f>MACD!E1320</f>
        <v>-4.4545058507420965E-2</v>
      </c>
      <c r="E1320" s="2">
        <f>MACD!F1320</f>
        <v>-2.5800180236254154E-2</v>
      </c>
      <c r="F1320" s="2">
        <f>'Moving Avg'!D1320</f>
        <v>2.1549800000000001</v>
      </c>
      <c r="G1320" s="2">
        <f>'Moving Avg'!F1320</f>
        <v>2.1211100000000003</v>
      </c>
      <c r="H1320" s="2">
        <f>'Moving Avg'!G1320</f>
        <v>2.0282999999999998</v>
      </c>
      <c r="I1320" s="2">
        <f>'Moving Avg'!H1320</f>
        <v>1.6520200000000003</v>
      </c>
      <c r="J1320" s="6" t="str">
        <f>OBV!F1320</f>
        <v>BULLISH</v>
      </c>
      <c r="K1320" s="6" t="str">
        <f>OBV!G1320</f>
        <v>WEAK</v>
      </c>
      <c r="L1320" s="6" t="str">
        <f>OBV!H1320</f>
        <v>NEUTRAL</v>
      </c>
      <c r="M1320" s="8">
        <f t="shared" si="200"/>
        <v>25</v>
      </c>
      <c r="N1320" s="8">
        <f t="shared" si="201"/>
        <v>45</v>
      </c>
      <c r="O1320" s="8">
        <f t="shared" si="202"/>
        <v>50</v>
      </c>
      <c r="P1320" s="8">
        <f t="shared" si="203"/>
        <v>33</v>
      </c>
      <c r="Q1320" s="9">
        <f t="shared" si="204"/>
        <v>36.950000000000003</v>
      </c>
      <c r="R1320" s="9">
        <f t="shared" si="205"/>
        <v>39.75</v>
      </c>
      <c r="S1320" s="9">
        <f t="shared" si="206"/>
        <v>37.85</v>
      </c>
      <c r="T1320" s="9">
        <f t="shared" si="207"/>
        <v>38.25</v>
      </c>
      <c r="U1320" s="8">
        <f t="shared" si="208"/>
        <v>38.183333333333337</v>
      </c>
      <c r="V1320" s="8">
        <f t="shared" si="209"/>
        <v>38.200000000000003</v>
      </c>
    </row>
    <row r="1321" spans="1:22" ht="13.5" x14ac:dyDescent="0.25">
      <c r="A1321" s="3">
        <f>RSI!A1321</f>
        <v>43935</v>
      </c>
      <c r="B1321" s="2">
        <f>RSI!B1321</f>
        <v>2.1707999999999998</v>
      </c>
      <c r="C1321" s="2">
        <f>RSI!I1321</f>
        <v>57.0886748801951</v>
      </c>
      <c r="D1321" s="2">
        <f>MACD!E1321</f>
        <v>-3.0934819004473812E-2</v>
      </c>
      <c r="E1321" s="2">
        <f>MACD!F1321</f>
        <v>-2.682710798989809E-2</v>
      </c>
      <c r="F1321" s="2">
        <f>'Moving Avg'!D1321</f>
        <v>2.1523599999999998</v>
      </c>
      <c r="G1321" s="2">
        <f>'Moving Avg'!F1321</f>
        <v>2.1260450000000004</v>
      </c>
      <c r="H1321" s="2">
        <f>'Moving Avg'!G1321</f>
        <v>2.0389559999999993</v>
      </c>
      <c r="I1321" s="2">
        <f>'Moving Avg'!H1321</f>
        <v>1.6554165000000003</v>
      </c>
      <c r="J1321" s="6" t="str">
        <f>OBV!F1321</f>
        <v>BULLISH</v>
      </c>
      <c r="K1321" s="6" t="str">
        <f>OBV!G1321</f>
        <v>WEAK</v>
      </c>
      <c r="L1321" s="6" t="str">
        <f>OBV!H1321</f>
        <v>BULLISH DIVERGENCE</v>
      </c>
      <c r="M1321" s="8">
        <f t="shared" si="200"/>
        <v>25</v>
      </c>
      <c r="N1321" s="8">
        <f t="shared" si="201"/>
        <v>45</v>
      </c>
      <c r="O1321" s="8">
        <f t="shared" si="202"/>
        <v>50</v>
      </c>
      <c r="P1321" s="8">
        <f t="shared" si="203"/>
        <v>50</v>
      </c>
      <c r="Q1321" s="9">
        <f t="shared" si="204"/>
        <v>39.5</v>
      </c>
      <c r="R1321" s="9">
        <f t="shared" si="205"/>
        <v>44</v>
      </c>
      <c r="S1321" s="9">
        <f t="shared" si="206"/>
        <v>45.5</v>
      </c>
      <c r="T1321" s="9">
        <f t="shared" si="207"/>
        <v>42.5</v>
      </c>
      <c r="U1321" s="8">
        <f t="shared" si="208"/>
        <v>43</v>
      </c>
      <c r="V1321" s="8">
        <f t="shared" si="209"/>
        <v>42.875</v>
      </c>
    </row>
    <row r="1322" spans="1:22" ht="13.5" x14ac:dyDescent="0.25">
      <c r="A1322" s="3">
        <f>RSI!A1322</f>
        <v>43936</v>
      </c>
      <c r="B1322" s="2">
        <f>RSI!B1322</f>
        <v>2.1313</v>
      </c>
      <c r="C1322" s="2">
        <f>RSI!I1322</f>
        <v>52.110373575566555</v>
      </c>
      <c r="D1322" s="2">
        <f>MACD!E1322</f>
        <v>-8.7360864137946415E-3</v>
      </c>
      <c r="E1322" s="2">
        <f>MACD!F1322</f>
        <v>-2.3208903674677404E-2</v>
      </c>
      <c r="F1322" s="2">
        <f>'Moving Avg'!D1322</f>
        <v>2.15368</v>
      </c>
      <c r="G1322" s="2">
        <f>'Moving Avg'!F1322</f>
        <v>2.1290050000000003</v>
      </c>
      <c r="H1322" s="2">
        <f>'Moving Avg'!G1322</f>
        <v>2.0485599999999993</v>
      </c>
      <c r="I1322" s="2">
        <f>'Moving Avg'!H1322</f>
        <v>1.6588345000000004</v>
      </c>
      <c r="J1322" s="6" t="str">
        <f>OBV!F1322</f>
        <v>BULLISH</v>
      </c>
      <c r="K1322" s="6" t="str">
        <f>OBV!G1322</f>
        <v>WEAK</v>
      </c>
      <c r="L1322" s="6" t="str">
        <f>OBV!H1322</f>
        <v>CONFIRMED BULLISH</v>
      </c>
      <c r="M1322" s="8">
        <f t="shared" si="200"/>
        <v>25</v>
      </c>
      <c r="N1322" s="8">
        <f t="shared" si="201"/>
        <v>0</v>
      </c>
      <c r="O1322" s="8">
        <f t="shared" si="202"/>
        <v>50</v>
      </c>
      <c r="P1322" s="8">
        <f t="shared" si="203"/>
        <v>67</v>
      </c>
      <c r="Q1322" s="9">
        <f t="shared" si="204"/>
        <v>26.299999999999997</v>
      </c>
      <c r="R1322" s="9">
        <f t="shared" si="205"/>
        <v>39.25</v>
      </c>
      <c r="S1322" s="9">
        <f t="shared" si="206"/>
        <v>46.400000000000006</v>
      </c>
      <c r="T1322" s="9">
        <f t="shared" si="207"/>
        <v>35.5</v>
      </c>
      <c r="U1322" s="8">
        <f t="shared" si="208"/>
        <v>37.31666666666667</v>
      </c>
      <c r="V1322" s="8">
        <f t="shared" si="209"/>
        <v>36.862499999999997</v>
      </c>
    </row>
    <row r="1323" spans="1:22" ht="13.5" x14ac:dyDescent="0.25">
      <c r="A1323" s="3">
        <f>RSI!A1323</f>
        <v>43937</v>
      </c>
      <c r="B1323" s="2">
        <f>RSI!B1323</f>
        <v>2.1707999999999998</v>
      </c>
      <c r="C1323" s="2">
        <f>RSI!I1323</f>
        <v>56.221637973244412</v>
      </c>
      <c r="D1323" s="2">
        <f>MACD!E1323</f>
        <v>6.0143289938747735E-3</v>
      </c>
      <c r="E1323" s="2">
        <f>MACD!F1323</f>
        <v>-1.7364257140966972E-2</v>
      </c>
      <c r="F1323" s="2">
        <f>'Moving Avg'!D1323</f>
        <v>2.1602600000000001</v>
      </c>
      <c r="G1323" s="2">
        <f>'Moving Avg'!F1323</f>
        <v>2.1339400000000004</v>
      </c>
      <c r="H1323" s="2">
        <f>'Moving Avg'!G1323</f>
        <v>2.0571119999999992</v>
      </c>
      <c r="I1323" s="2">
        <f>'Moving Avg'!H1323</f>
        <v>1.6623560000000004</v>
      </c>
      <c r="J1323" s="6" t="str">
        <f>OBV!F1323</f>
        <v>BULLISH</v>
      </c>
      <c r="K1323" s="6" t="str">
        <f>OBV!G1323</f>
        <v>NEUTRAL</v>
      </c>
      <c r="L1323" s="6" t="str">
        <f>OBV!H1323</f>
        <v>CONFIRMED BULLISH</v>
      </c>
      <c r="M1323" s="8">
        <f t="shared" si="200"/>
        <v>25</v>
      </c>
      <c r="N1323" s="8">
        <f t="shared" si="201"/>
        <v>0</v>
      </c>
      <c r="O1323" s="8">
        <f t="shared" si="202"/>
        <v>50</v>
      </c>
      <c r="P1323" s="8">
        <f t="shared" si="203"/>
        <v>83.5</v>
      </c>
      <c r="Q1323" s="9">
        <f t="shared" si="204"/>
        <v>28.774999999999999</v>
      </c>
      <c r="R1323" s="9">
        <f t="shared" si="205"/>
        <v>43.375</v>
      </c>
      <c r="S1323" s="9">
        <f t="shared" si="206"/>
        <v>53.825000000000003</v>
      </c>
      <c r="T1323" s="9">
        <f t="shared" si="207"/>
        <v>39.625</v>
      </c>
      <c r="U1323" s="8">
        <f t="shared" si="208"/>
        <v>41.991666666666667</v>
      </c>
      <c r="V1323" s="8">
        <f t="shared" si="209"/>
        <v>41.400000000000006</v>
      </c>
    </row>
    <row r="1324" spans="1:22" ht="13.5" x14ac:dyDescent="0.25">
      <c r="A1324" s="3">
        <f>RSI!A1324</f>
        <v>43938</v>
      </c>
      <c r="B1324" s="2">
        <f>RSI!B1324</f>
        <v>2.1707999999999998</v>
      </c>
      <c r="C1324" s="2">
        <f>RSI!I1324</f>
        <v>56.221637973244412</v>
      </c>
      <c r="D1324" s="2">
        <f>MACD!E1324</f>
        <v>2.1207796005651147E-2</v>
      </c>
      <c r="E1324" s="2">
        <f>MACD!F1324</f>
        <v>-9.6498465116433493E-3</v>
      </c>
      <c r="F1324" s="2">
        <f>'Moving Avg'!D1324</f>
        <v>2.1655199999999999</v>
      </c>
      <c r="G1324" s="2">
        <f>'Moving Avg'!F1324</f>
        <v>2.1415050000000004</v>
      </c>
      <c r="H1324" s="2">
        <f>'Moving Avg'!G1324</f>
        <v>2.0648739999999992</v>
      </c>
      <c r="I1324" s="2">
        <f>'Moving Avg'!H1324</f>
        <v>1.6660030000000001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25</v>
      </c>
      <c r="N1324" s="8">
        <f t="shared" si="201"/>
        <v>0</v>
      </c>
      <c r="O1324" s="8">
        <f t="shared" si="202"/>
        <v>50</v>
      </c>
      <c r="P1324" s="8">
        <f t="shared" si="203"/>
        <v>83.5</v>
      </c>
      <c r="Q1324" s="9">
        <f t="shared" si="204"/>
        <v>28.774999999999999</v>
      </c>
      <c r="R1324" s="9">
        <f t="shared" si="205"/>
        <v>43.375</v>
      </c>
      <c r="S1324" s="9">
        <f t="shared" si="206"/>
        <v>53.825000000000003</v>
      </c>
      <c r="T1324" s="9">
        <f t="shared" si="207"/>
        <v>39.625</v>
      </c>
      <c r="U1324" s="8">
        <f t="shared" si="208"/>
        <v>41.991666666666667</v>
      </c>
      <c r="V1324" s="8">
        <f t="shared" si="209"/>
        <v>41.400000000000006</v>
      </c>
    </row>
    <row r="1325" spans="1:22" ht="13.5" x14ac:dyDescent="0.25">
      <c r="A1325" s="3">
        <f>RSI!A1325</f>
        <v>43941</v>
      </c>
      <c r="B1325" s="2">
        <f>RSI!B1325</f>
        <v>2.1774</v>
      </c>
      <c r="C1325" s="2">
        <f>RSI!I1325</f>
        <v>56.938019153679733</v>
      </c>
      <c r="D1325" s="2">
        <f>MACD!E1325</f>
        <v>2.3157004678631132E-2</v>
      </c>
      <c r="E1325" s="2">
        <f>MACD!F1325</f>
        <v>-3.0884762735884537E-3</v>
      </c>
      <c r="F1325" s="2">
        <f>'Moving Avg'!D1325</f>
        <v>2.1642199999999998</v>
      </c>
      <c r="G1325" s="2">
        <f>'Moving Avg'!F1325</f>
        <v>2.1467700000000005</v>
      </c>
      <c r="H1325" s="2">
        <f>'Moving Avg'!G1325</f>
        <v>2.0719799999999999</v>
      </c>
      <c r="I1325" s="2">
        <f>'Moving Avg'!H1325</f>
        <v>1.6695264999999997</v>
      </c>
      <c r="J1325" s="6" t="str">
        <f>OBV!F1325</f>
        <v>BULLISH</v>
      </c>
      <c r="K1325" s="6" t="str">
        <f>OBV!G1325</f>
        <v>NEUTRAL</v>
      </c>
      <c r="L1325" s="6" t="str">
        <f>OBV!H1325</f>
        <v>BULLISH DIVERGENCE</v>
      </c>
      <c r="M1325" s="8">
        <f t="shared" si="200"/>
        <v>25</v>
      </c>
      <c r="N1325" s="8">
        <f t="shared" si="201"/>
        <v>0</v>
      </c>
      <c r="O1325" s="8">
        <f t="shared" si="202"/>
        <v>50</v>
      </c>
      <c r="P1325" s="8">
        <f t="shared" si="203"/>
        <v>66.5</v>
      </c>
      <c r="Q1325" s="9">
        <f t="shared" si="204"/>
        <v>26.225000000000001</v>
      </c>
      <c r="R1325" s="9">
        <f t="shared" si="205"/>
        <v>39.125</v>
      </c>
      <c r="S1325" s="9">
        <f t="shared" si="206"/>
        <v>46.174999999999997</v>
      </c>
      <c r="T1325" s="9">
        <f t="shared" si="207"/>
        <v>35.375</v>
      </c>
      <c r="U1325" s="8">
        <f t="shared" si="208"/>
        <v>37.174999999999997</v>
      </c>
      <c r="V1325" s="8">
        <f t="shared" si="209"/>
        <v>36.724999999999994</v>
      </c>
    </row>
    <row r="1326" spans="1:22" ht="13.5" x14ac:dyDescent="0.25">
      <c r="A1326" s="3">
        <f>RSI!A1326</f>
        <v>43942</v>
      </c>
      <c r="B1326" s="2">
        <f>RSI!B1326</f>
        <v>2.23</v>
      </c>
      <c r="C1326" s="2">
        <f>RSI!I1326</f>
        <v>62.241123959184947</v>
      </c>
      <c r="D1326" s="2">
        <f>MACD!E1326</f>
        <v>2.0598042759414348E-2</v>
      </c>
      <c r="E1326" s="2">
        <f>MACD!F1326</f>
        <v>1.6488275330121065E-3</v>
      </c>
      <c r="F1326" s="2">
        <f>'Moving Avg'!D1326</f>
        <v>2.1760600000000001</v>
      </c>
      <c r="G1326" s="2">
        <f>'Moving Avg'!F1326</f>
        <v>2.1576250000000003</v>
      </c>
      <c r="H1326" s="2">
        <f>'Moving Avg'!G1326</f>
        <v>2.0804</v>
      </c>
      <c r="I1326" s="2">
        <f>'Moving Avg'!H1326</f>
        <v>1.673219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0</v>
      </c>
      <c r="O1326" s="8">
        <f t="shared" si="202"/>
        <v>50</v>
      </c>
      <c r="P1326" s="8">
        <f t="shared" si="203"/>
        <v>83.5</v>
      </c>
      <c r="Q1326" s="9">
        <f t="shared" si="204"/>
        <v>28.774999999999999</v>
      </c>
      <c r="R1326" s="9">
        <f t="shared" si="205"/>
        <v>43.375</v>
      </c>
      <c r="S1326" s="9">
        <f t="shared" si="206"/>
        <v>53.825000000000003</v>
      </c>
      <c r="T1326" s="9">
        <f t="shared" si="207"/>
        <v>39.625</v>
      </c>
      <c r="U1326" s="8">
        <f t="shared" si="208"/>
        <v>41.991666666666667</v>
      </c>
      <c r="V1326" s="8">
        <f t="shared" si="209"/>
        <v>41.400000000000006</v>
      </c>
    </row>
    <row r="1327" spans="1:22" ht="13.5" x14ac:dyDescent="0.25">
      <c r="A1327" s="3">
        <f>RSI!A1327</f>
        <v>43943</v>
      </c>
      <c r="B1327" s="2">
        <f>RSI!B1327</f>
        <v>2.2694999999999999</v>
      </c>
      <c r="C1327" s="2">
        <f>RSI!I1327</f>
        <v>65.661068181801355</v>
      </c>
      <c r="D1327" s="2">
        <f>MACD!E1327</f>
        <v>5.799448175874744E-3</v>
      </c>
      <c r="E1327" s="2">
        <f>MACD!F1327</f>
        <v>2.4789516615846344E-3</v>
      </c>
      <c r="F1327" s="2">
        <f>'Moving Avg'!D1327</f>
        <v>2.2037</v>
      </c>
      <c r="G1327" s="2">
        <f>'Moving Avg'!F1327</f>
        <v>2.1711100000000001</v>
      </c>
      <c r="H1327" s="2">
        <f>'Moving Avg'!G1327</f>
        <v>2.0889519999999999</v>
      </c>
      <c r="I1327" s="2">
        <f>'Moving Avg'!H1327</f>
        <v>1.6772969999999998</v>
      </c>
      <c r="J1327" s="6" t="str">
        <f>OBV!F1327</f>
        <v>BULLISH</v>
      </c>
      <c r="K1327" s="6" t="str">
        <f>OBV!G1327</f>
        <v>WEAK</v>
      </c>
      <c r="L1327" s="6" t="str">
        <f>OBV!H1327</f>
        <v>CONFIRMED BULLISH</v>
      </c>
      <c r="M1327" s="8">
        <f t="shared" si="200"/>
        <v>25</v>
      </c>
      <c r="N1327" s="8">
        <f t="shared" si="201"/>
        <v>0</v>
      </c>
      <c r="O1327" s="8">
        <f t="shared" si="202"/>
        <v>50</v>
      </c>
      <c r="P1327" s="8">
        <f t="shared" si="203"/>
        <v>67</v>
      </c>
      <c r="Q1327" s="9">
        <f t="shared" si="204"/>
        <v>26.299999999999997</v>
      </c>
      <c r="R1327" s="9">
        <f t="shared" si="205"/>
        <v>39.25</v>
      </c>
      <c r="S1327" s="9">
        <f t="shared" si="206"/>
        <v>46.400000000000006</v>
      </c>
      <c r="T1327" s="9">
        <f t="shared" si="207"/>
        <v>35.5</v>
      </c>
      <c r="U1327" s="8">
        <f t="shared" si="208"/>
        <v>37.31666666666667</v>
      </c>
      <c r="V1327" s="8">
        <f t="shared" si="209"/>
        <v>36.862499999999997</v>
      </c>
    </row>
    <row r="1328" spans="1:22" ht="13.5" x14ac:dyDescent="0.25">
      <c r="A1328" s="3">
        <f>RSI!A1328</f>
        <v>43944</v>
      </c>
      <c r="B1328" s="2">
        <f>RSI!B1328</f>
        <v>2.2694999999999999</v>
      </c>
      <c r="C1328" s="2">
        <f>RSI!I1328</f>
        <v>65.66106818180134</v>
      </c>
      <c r="D1328" s="2">
        <f>MACD!E1328</f>
        <v>-5.4803561066796291E-3</v>
      </c>
      <c r="E1328" s="2">
        <f>MACD!F1328</f>
        <v>8.8709010793178167E-4</v>
      </c>
      <c r="F1328" s="2">
        <f>'Moving Avg'!D1328</f>
        <v>2.2234400000000001</v>
      </c>
      <c r="G1328" s="2">
        <f>'Moving Avg'!F1328</f>
        <v>2.1826250000000003</v>
      </c>
      <c r="H1328" s="2">
        <f>'Moving Avg'!G1328</f>
        <v>2.0972419999999996</v>
      </c>
      <c r="I1328" s="2">
        <f>'Moving Avg'!H1328</f>
        <v>1.6814059999999995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45</v>
      </c>
      <c r="O1328" s="8">
        <f t="shared" si="202"/>
        <v>50</v>
      </c>
      <c r="P1328" s="8">
        <f t="shared" si="203"/>
        <v>83.5</v>
      </c>
      <c r="Q1328" s="9">
        <f t="shared" si="204"/>
        <v>44.524999999999999</v>
      </c>
      <c r="R1328" s="9">
        <f t="shared" si="205"/>
        <v>52.375</v>
      </c>
      <c r="S1328" s="9">
        <f t="shared" si="206"/>
        <v>60.575000000000003</v>
      </c>
      <c r="T1328" s="9">
        <f t="shared" si="207"/>
        <v>50.875</v>
      </c>
      <c r="U1328" s="8">
        <f t="shared" si="208"/>
        <v>52.491666666666674</v>
      </c>
      <c r="V1328" s="8">
        <f t="shared" si="209"/>
        <v>52.087500000000006</v>
      </c>
    </row>
    <row r="1329" spans="1:22" ht="13.5" x14ac:dyDescent="0.25">
      <c r="A1329" s="3">
        <f>RSI!A1329</f>
        <v>43945</v>
      </c>
      <c r="B1329" s="2">
        <f>RSI!B1329</f>
        <v>2.2037</v>
      </c>
      <c r="C1329" s="2">
        <f>RSI!I1329</f>
        <v>55.882525141675146</v>
      </c>
      <c r="D1329" s="2">
        <f>MACD!E1329</f>
        <v>-9.8656118140185711E-3</v>
      </c>
      <c r="E1329" s="2">
        <f>MACD!F1329</f>
        <v>-1.2634502764582892E-3</v>
      </c>
      <c r="F1329" s="2">
        <f>'Moving Avg'!D1329</f>
        <v>2.2300200000000001</v>
      </c>
      <c r="G1329" s="2">
        <f>'Moving Avg'!F1329</f>
        <v>2.1892049999999998</v>
      </c>
      <c r="H1329" s="2">
        <f>'Moving Avg'!G1329</f>
        <v>2.1042159999999996</v>
      </c>
      <c r="I1329" s="2">
        <f>'Moving Avg'!H1329</f>
        <v>1.6850609999999997</v>
      </c>
      <c r="J1329" s="6" t="str">
        <f>OBV!F1329</f>
        <v>BEARISH</v>
      </c>
      <c r="K1329" s="6" t="str">
        <f>OBV!G1329</f>
        <v>NEUTRAL</v>
      </c>
      <c r="L1329" s="6" t="str">
        <f>OBV!H1329</f>
        <v>BEARISH DIVERGENCE</v>
      </c>
      <c r="M1329" s="8">
        <f t="shared" si="200"/>
        <v>25</v>
      </c>
      <c r="N1329" s="8">
        <f t="shared" si="201"/>
        <v>45</v>
      </c>
      <c r="O1329" s="8">
        <f t="shared" si="202"/>
        <v>50</v>
      </c>
      <c r="P1329" s="8">
        <f t="shared" si="203"/>
        <v>16.5</v>
      </c>
      <c r="Q1329" s="9">
        <f t="shared" si="204"/>
        <v>34.475000000000001</v>
      </c>
      <c r="R1329" s="9">
        <f t="shared" si="205"/>
        <v>35.625</v>
      </c>
      <c r="S1329" s="9">
        <f t="shared" si="206"/>
        <v>30.425000000000001</v>
      </c>
      <c r="T1329" s="9">
        <f t="shared" si="207"/>
        <v>34.125</v>
      </c>
      <c r="U1329" s="8">
        <f t="shared" si="208"/>
        <v>33.508333333333333</v>
      </c>
      <c r="V1329" s="8">
        <f t="shared" si="209"/>
        <v>33.662499999999994</v>
      </c>
    </row>
    <row r="1330" spans="1:22" ht="13.5" x14ac:dyDescent="0.25">
      <c r="A1330" s="3">
        <f>RSI!A1330</f>
        <v>43948</v>
      </c>
      <c r="B1330" s="2">
        <f>RSI!B1330</f>
        <v>2.2563</v>
      </c>
      <c r="C1330" s="2">
        <f>RSI!I1330</f>
        <v>60.895929243386249</v>
      </c>
      <c r="D1330" s="2">
        <f>MACD!E1330</f>
        <v>-1.1698326549808069E-2</v>
      </c>
      <c r="E1330" s="2">
        <f>MACD!F1330</f>
        <v>-3.3504255311282453E-3</v>
      </c>
      <c r="F1330" s="2">
        <f>'Moving Avg'!D1330</f>
        <v>2.2458</v>
      </c>
      <c r="G1330" s="2">
        <f>'Moving Avg'!F1330</f>
        <v>2.1954549999999999</v>
      </c>
      <c r="H1330" s="2">
        <f>'Moving Avg'!G1330</f>
        <v>2.1111879999999998</v>
      </c>
      <c r="I1330" s="2">
        <f>'Moving Avg'!H1330</f>
        <v>1.6891669999999999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45</v>
      </c>
      <c r="O1330" s="8">
        <f t="shared" si="202"/>
        <v>50</v>
      </c>
      <c r="P1330" s="8">
        <f t="shared" si="203"/>
        <v>83.5</v>
      </c>
      <c r="Q1330" s="9">
        <f t="shared" si="204"/>
        <v>44.524999999999999</v>
      </c>
      <c r="R1330" s="9">
        <f t="shared" si="205"/>
        <v>52.375</v>
      </c>
      <c r="S1330" s="9">
        <f t="shared" si="206"/>
        <v>60.575000000000003</v>
      </c>
      <c r="T1330" s="9">
        <f t="shared" si="207"/>
        <v>50.875</v>
      </c>
      <c r="U1330" s="8">
        <f t="shared" si="208"/>
        <v>52.491666666666674</v>
      </c>
      <c r="V1330" s="8">
        <f t="shared" si="209"/>
        <v>52.087500000000006</v>
      </c>
    </row>
    <row r="1331" spans="1:22" ht="13.5" x14ac:dyDescent="0.25">
      <c r="A1331" s="3">
        <f>RSI!A1331</f>
        <v>43949</v>
      </c>
      <c r="B1331" s="2">
        <f>RSI!B1331</f>
        <v>2.2366000000000001</v>
      </c>
      <c r="C1331" s="2">
        <f>RSI!I1331</f>
        <v>58.227149336910969</v>
      </c>
      <c r="D1331" s="2">
        <f>MACD!E1331</f>
        <v>-1.4382096481839302E-2</v>
      </c>
      <c r="E1331" s="2">
        <f>MACD!F1331</f>
        <v>-5.5567597212704571E-3</v>
      </c>
      <c r="F1331" s="2">
        <f>'Moving Avg'!D1331</f>
        <v>2.2471199999999998</v>
      </c>
      <c r="G1331" s="2">
        <f>'Moving Avg'!F1331</f>
        <v>2.1980900000000001</v>
      </c>
      <c r="H1331" s="2">
        <f>'Moving Avg'!G1331</f>
        <v>2.1168459999999998</v>
      </c>
      <c r="I1331" s="2">
        <f>'Moving Avg'!H1331</f>
        <v>1.6930489999999998</v>
      </c>
      <c r="J1331" s="6" t="str">
        <f>OBV!F1331</f>
        <v>BEARISH</v>
      </c>
      <c r="K1331" s="6" t="str">
        <f>OBV!G1331</f>
        <v>STRONG</v>
      </c>
      <c r="L1331" s="6" t="str">
        <f>OBV!H1331</f>
        <v>BEARISH DIVERGENCE</v>
      </c>
      <c r="M1331" s="8">
        <f t="shared" si="200"/>
        <v>25</v>
      </c>
      <c r="N1331" s="8">
        <f t="shared" si="201"/>
        <v>45</v>
      </c>
      <c r="O1331" s="8">
        <f t="shared" si="202"/>
        <v>50</v>
      </c>
      <c r="P1331" s="8">
        <f t="shared" si="203"/>
        <v>33</v>
      </c>
      <c r="Q1331" s="9">
        <f t="shared" si="204"/>
        <v>36.950000000000003</v>
      </c>
      <c r="R1331" s="9">
        <f t="shared" si="205"/>
        <v>39.75</v>
      </c>
      <c r="S1331" s="9">
        <f t="shared" si="206"/>
        <v>37.85</v>
      </c>
      <c r="T1331" s="9">
        <f t="shared" si="207"/>
        <v>38.25</v>
      </c>
      <c r="U1331" s="8">
        <f t="shared" si="208"/>
        <v>38.183333333333337</v>
      </c>
      <c r="V1331" s="8">
        <f t="shared" si="209"/>
        <v>38.200000000000003</v>
      </c>
    </row>
    <row r="1332" spans="1:22" ht="13.5" x14ac:dyDescent="0.25">
      <c r="A1332" s="3">
        <f>RSI!A1332</f>
        <v>43950</v>
      </c>
      <c r="B1332" s="2">
        <f>RSI!B1332</f>
        <v>2.2168000000000001</v>
      </c>
      <c r="C1332" s="2">
        <f>RSI!I1332</f>
        <v>55.590173361982096</v>
      </c>
      <c r="D1332" s="2">
        <f>MACD!E1332</f>
        <v>-2.1680980656714421E-2</v>
      </c>
      <c r="E1332" s="2">
        <f>MACD!F1332</f>
        <v>-8.7816039083592496E-3</v>
      </c>
      <c r="F1332" s="2">
        <f>'Moving Avg'!D1332</f>
        <v>2.23658</v>
      </c>
      <c r="G1332" s="2">
        <f>'Moving Avg'!F1332</f>
        <v>2.1970999999999998</v>
      </c>
      <c r="H1332" s="2">
        <f>'Moving Avg'!G1332</f>
        <v>2.1231599999999999</v>
      </c>
      <c r="I1332" s="2">
        <f>'Moving Avg'!H1332</f>
        <v>1.6968634999999999</v>
      </c>
      <c r="J1332" s="6" t="str">
        <f>OBV!F1332</f>
        <v>BEARISH</v>
      </c>
      <c r="K1332" s="6" t="str">
        <f>OBV!G1332</f>
        <v>STRONG</v>
      </c>
      <c r="L1332" s="6" t="str">
        <f>OBV!H1332</f>
        <v>CONFIRMED BEARISH</v>
      </c>
      <c r="M1332" s="8">
        <f t="shared" si="200"/>
        <v>25</v>
      </c>
      <c r="N1332" s="8">
        <f t="shared" si="201"/>
        <v>45</v>
      </c>
      <c r="O1332" s="8">
        <f t="shared" si="202"/>
        <v>50</v>
      </c>
      <c r="P1332" s="8">
        <f t="shared" si="203"/>
        <v>33</v>
      </c>
      <c r="Q1332" s="9">
        <f t="shared" si="204"/>
        <v>36.950000000000003</v>
      </c>
      <c r="R1332" s="9">
        <f t="shared" si="205"/>
        <v>39.75</v>
      </c>
      <c r="S1332" s="9">
        <f t="shared" si="206"/>
        <v>37.85</v>
      </c>
      <c r="T1332" s="9">
        <f t="shared" si="207"/>
        <v>38.25</v>
      </c>
      <c r="U1332" s="8">
        <f t="shared" si="208"/>
        <v>38.183333333333337</v>
      </c>
      <c r="V1332" s="8">
        <f t="shared" si="209"/>
        <v>38.200000000000003</v>
      </c>
    </row>
    <row r="1333" spans="1:22" ht="13.5" x14ac:dyDescent="0.25">
      <c r="A1333" s="3">
        <f>RSI!A1333</f>
        <v>43951</v>
      </c>
      <c r="B1333" s="2">
        <f>RSI!B1333</f>
        <v>2.1970999999999998</v>
      </c>
      <c r="C1333" s="2">
        <f>RSI!I1333</f>
        <v>53.01749458204047</v>
      </c>
      <c r="D1333" s="2">
        <f>MACD!E1333</f>
        <v>-2.0590579589659708E-2</v>
      </c>
      <c r="E1333" s="2">
        <f>MACD!F1333</f>
        <v>-1.1143399044619341E-2</v>
      </c>
      <c r="F1333" s="2">
        <f>'Moving Avg'!D1333</f>
        <v>2.2220999999999997</v>
      </c>
      <c r="G1333" s="2">
        <f>'Moving Avg'!F1333</f>
        <v>2.1954549999999999</v>
      </c>
      <c r="H1333" s="2">
        <f>'Moving Avg'!G1333</f>
        <v>2.1272379999999997</v>
      </c>
      <c r="I1333" s="2">
        <f>'Moving Avg'!H1333</f>
        <v>1.7005794999999995</v>
      </c>
      <c r="J1333" s="6" t="str">
        <f>OBV!F1333</f>
        <v>BEARISH</v>
      </c>
      <c r="K1333" s="6" t="str">
        <f>OBV!G1333</f>
        <v>STRONG</v>
      </c>
      <c r="L1333" s="6" t="str">
        <f>OBV!H1333</f>
        <v>CONFIRMED BEARISH</v>
      </c>
      <c r="M1333" s="8">
        <f t="shared" si="200"/>
        <v>25</v>
      </c>
      <c r="N1333" s="8">
        <f t="shared" si="201"/>
        <v>45</v>
      </c>
      <c r="O1333" s="8">
        <f t="shared" si="202"/>
        <v>50</v>
      </c>
      <c r="P1333" s="8">
        <f t="shared" si="203"/>
        <v>33</v>
      </c>
      <c r="Q1333" s="9">
        <f t="shared" si="204"/>
        <v>36.950000000000003</v>
      </c>
      <c r="R1333" s="9">
        <f t="shared" si="205"/>
        <v>39.75</v>
      </c>
      <c r="S1333" s="9">
        <f t="shared" si="206"/>
        <v>37.85</v>
      </c>
      <c r="T1333" s="9">
        <f t="shared" si="207"/>
        <v>38.25</v>
      </c>
      <c r="U1333" s="8">
        <f t="shared" si="208"/>
        <v>38.183333333333337</v>
      </c>
      <c r="V1333" s="8">
        <f t="shared" si="209"/>
        <v>38.200000000000003</v>
      </c>
    </row>
    <row r="1334" spans="1:22" ht="13.5" x14ac:dyDescent="0.25">
      <c r="A1334" s="3">
        <f>RSI!A1334</f>
        <v>43955</v>
      </c>
      <c r="B1334" s="2">
        <f>RSI!B1334</f>
        <v>2.2168000000000001</v>
      </c>
      <c r="C1334" s="2">
        <f>RSI!I1334</f>
        <v>55.247908939510694</v>
      </c>
      <c r="D1334" s="2">
        <f>MACD!E1334</f>
        <v>-2.1260600638666638E-2</v>
      </c>
      <c r="E1334" s="2">
        <f>MACD!F1334</f>
        <v>-1.3166839363428801E-2</v>
      </c>
      <c r="F1334" s="2">
        <f>'Moving Avg'!D1334</f>
        <v>2.22472</v>
      </c>
      <c r="G1334" s="2">
        <f>'Moving Avg'!F1334</f>
        <v>2.19381</v>
      </c>
      <c r="H1334" s="2">
        <f>'Moving Avg'!G1334</f>
        <v>2.1310519999999995</v>
      </c>
      <c r="I1334" s="2">
        <f>'Moving Avg'!H1334</f>
        <v>1.7043624999999993</v>
      </c>
      <c r="J1334" s="6" t="str">
        <f>OBV!F1334</f>
        <v>BEARISH</v>
      </c>
      <c r="K1334" s="6" t="str">
        <f>OBV!G1334</f>
        <v>STRONG</v>
      </c>
      <c r="L1334" s="6" t="str">
        <f>OBV!H1334</f>
        <v>BEARISH DIVERGENCE</v>
      </c>
      <c r="M1334" s="8">
        <f t="shared" si="200"/>
        <v>25</v>
      </c>
      <c r="N1334" s="8">
        <f t="shared" si="201"/>
        <v>45</v>
      </c>
      <c r="O1334" s="8">
        <f t="shared" si="202"/>
        <v>50</v>
      </c>
      <c r="P1334" s="8">
        <f t="shared" si="203"/>
        <v>33</v>
      </c>
      <c r="Q1334" s="9">
        <f t="shared" si="204"/>
        <v>36.950000000000003</v>
      </c>
      <c r="R1334" s="9">
        <f t="shared" si="205"/>
        <v>39.75</v>
      </c>
      <c r="S1334" s="9">
        <f t="shared" si="206"/>
        <v>37.85</v>
      </c>
      <c r="T1334" s="9">
        <f t="shared" si="207"/>
        <v>38.25</v>
      </c>
      <c r="U1334" s="8">
        <f t="shared" si="208"/>
        <v>38.183333333333337</v>
      </c>
      <c r="V1334" s="8">
        <f t="shared" si="209"/>
        <v>38.200000000000003</v>
      </c>
    </row>
    <row r="1335" spans="1:22" ht="13.5" x14ac:dyDescent="0.25">
      <c r="A1335" s="3">
        <f>RSI!A1335</f>
        <v>43956</v>
      </c>
      <c r="B1335" s="2">
        <f>RSI!B1335</f>
        <v>2.1839</v>
      </c>
      <c r="C1335" s="2">
        <f>RSI!I1335</f>
        <v>50.901834420535025</v>
      </c>
      <c r="D1335" s="2">
        <f>MACD!E1335</f>
        <v>-1.861505472961289E-2</v>
      </c>
      <c r="E1335" s="2">
        <f>MACD!F1335</f>
        <v>-1.4256482436665619E-2</v>
      </c>
      <c r="F1335" s="2">
        <f>'Moving Avg'!D1335</f>
        <v>2.2102399999999998</v>
      </c>
      <c r="G1335" s="2">
        <f>'Moving Avg'!F1335</f>
        <v>2.19381</v>
      </c>
      <c r="H1335" s="2">
        <f>'Moving Avg'!G1335</f>
        <v>2.1353919999999995</v>
      </c>
      <c r="I1335" s="2">
        <f>'Moving Avg'!H1335</f>
        <v>1.7079494999999993</v>
      </c>
      <c r="J1335" s="6" t="str">
        <f>OBV!F1335</f>
        <v>BEARISH</v>
      </c>
      <c r="K1335" s="6" t="str">
        <f>OBV!G1335</f>
        <v>STRONG</v>
      </c>
      <c r="L1335" s="6" t="str">
        <f>OBV!H1335</f>
        <v>CONFIRMED BEARISH</v>
      </c>
      <c r="M1335" s="8">
        <f t="shared" si="200"/>
        <v>25</v>
      </c>
      <c r="N1335" s="8">
        <f t="shared" si="201"/>
        <v>45</v>
      </c>
      <c r="O1335" s="8">
        <f t="shared" si="202"/>
        <v>50</v>
      </c>
      <c r="P1335" s="8">
        <f t="shared" si="203"/>
        <v>33</v>
      </c>
      <c r="Q1335" s="9">
        <f t="shared" si="204"/>
        <v>36.950000000000003</v>
      </c>
      <c r="R1335" s="9">
        <f t="shared" si="205"/>
        <v>39.75</v>
      </c>
      <c r="S1335" s="9">
        <f t="shared" si="206"/>
        <v>37.85</v>
      </c>
      <c r="T1335" s="9">
        <f t="shared" si="207"/>
        <v>38.25</v>
      </c>
      <c r="U1335" s="8">
        <f t="shared" si="208"/>
        <v>38.183333333333337</v>
      </c>
      <c r="V1335" s="8">
        <f t="shared" si="209"/>
        <v>38.200000000000003</v>
      </c>
    </row>
    <row r="1336" spans="1:22" ht="13.5" x14ac:dyDescent="0.25">
      <c r="A1336" s="3">
        <f>RSI!A1336</f>
        <v>43957</v>
      </c>
      <c r="B1336" s="2">
        <f>RSI!B1336</f>
        <v>2.1839</v>
      </c>
      <c r="C1336" s="2">
        <f>RSI!I1336</f>
        <v>50.901834420535032</v>
      </c>
      <c r="D1336" s="2">
        <f>MACD!E1336</f>
        <v>-8.3119625817262843E-3</v>
      </c>
      <c r="E1336" s="2">
        <f>MACD!F1336</f>
        <v>-1.3067578465677753E-2</v>
      </c>
      <c r="F1336" s="2">
        <f>'Moving Avg'!D1336</f>
        <v>2.1997</v>
      </c>
      <c r="G1336" s="2">
        <f>'Moving Avg'!F1336</f>
        <v>2.19381</v>
      </c>
      <c r="H1336" s="2">
        <f>'Moving Avg'!G1336</f>
        <v>2.1385479999999997</v>
      </c>
      <c r="I1336" s="2">
        <f>'Moving Avg'!H1336</f>
        <v>1.7113369999999994</v>
      </c>
      <c r="J1336" s="6" t="str">
        <f>OBV!F1336</f>
        <v>BEARISH</v>
      </c>
      <c r="K1336" s="6" t="str">
        <f>OBV!G1336</f>
        <v>STRONG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50</v>
      </c>
      <c r="P1336" s="8">
        <f t="shared" si="203"/>
        <v>33</v>
      </c>
      <c r="Q1336" s="9">
        <f t="shared" si="204"/>
        <v>21.2</v>
      </c>
      <c r="R1336" s="9">
        <f t="shared" si="205"/>
        <v>30.75</v>
      </c>
      <c r="S1336" s="9">
        <f t="shared" si="206"/>
        <v>31.1</v>
      </c>
      <c r="T1336" s="9">
        <f t="shared" si="207"/>
        <v>27</v>
      </c>
      <c r="U1336" s="8">
        <f t="shared" si="208"/>
        <v>27.683333333333337</v>
      </c>
      <c r="V1336" s="8">
        <f t="shared" si="209"/>
        <v>27.512500000000003</v>
      </c>
    </row>
    <row r="1337" spans="1:22" ht="13.5" x14ac:dyDescent="0.25">
      <c r="A1337" s="3">
        <f>RSI!A1337</f>
        <v>43958</v>
      </c>
      <c r="B1337" s="2">
        <f>RSI!B1337</f>
        <v>2.1707999999999998</v>
      </c>
      <c r="C1337" s="2">
        <f>RSI!I1337</f>
        <v>49.117555152629784</v>
      </c>
      <c r="D1337" s="2">
        <f>MACD!E1337</f>
        <v>7.4276334040166425E-3</v>
      </c>
      <c r="E1337" s="2">
        <f>MACD!F1337</f>
        <v>-8.9685360917388761E-3</v>
      </c>
      <c r="F1337" s="2">
        <f>'Moving Avg'!D1337</f>
        <v>2.1904999999999997</v>
      </c>
      <c r="G1337" s="2">
        <f>'Moving Avg'!F1337</f>
        <v>2.1961149999999998</v>
      </c>
      <c r="H1337" s="2">
        <f>'Moving Avg'!G1337</f>
        <v>2.1424959999999995</v>
      </c>
      <c r="I1337" s="2">
        <f>'Moving Avg'!H1337</f>
        <v>1.7145604999999995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50</v>
      </c>
      <c r="P1337" s="8">
        <f t="shared" si="203"/>
        <v>16.5</v>
      </c>
      <c r="Q1337" s="9">
        <f t="shared" si="204"/>
        <v>18.725000000000001</v>
      </c>
      <c r="R1337" s="9">
        <f t="shared" si="205"/>
        <v>26.625</v>
      </c>
      <c r="S1337" s="9">
        <f t="shared" si="206"/>
        <v>23.675000000000001</v>
      </c>
      <c r="T1337" s="9">
        <f t="shared" si="207"/>
        <v>22.875</v>
      </c>
      <c r="U1337" s="8">
        <f t="shared" si="208"/>
        <v>23.008333333333336</v>
      </c>
      <c r="V1337" s="8">
        <f t="shared" si="209"/>
        <v>22.975000000000001</v>
      </c>
    </row>
    <row r="1338" spans="1:22" ht="13.5" x14ac:dyDescent="0.25">
      <c r="A1338" s="3">
        <f>RSI!A1338</f>
        <v>43959</v>
      </c>
      <c r="B1338" s="2">
        <f>RSI!B1338</f>
        <v>2.1707999999999998</v>
      </c>
      <c r="C1338" s="2">
        <f>RSI!I1338</f>
        <v>49.117555152629791</v>
      </c>
      <c r="D1338" s="2">
        <f>MACD!E1338</f>
        <v>2.0799366630407601E-2</v>
      </c>
      <c r="E1338" s="2">
        <f>MACD!F1338</f>
        <v>-3.0149555473095811E-3</v>
      </c>
      <c r="F1338" s="2">
        <f>'Moving Avg'!D1338</f>
        <v>2.1852399999999998</v>
      </c>
      <c r="G1338" s="2">
        <f>'Moving Avg'!F1338</f>
        <v>2.1977600000000002</v>
      </c>
      <c r="H1338" s="2">
        <f>'Moving Avg'!G1338</f>
        <v>2.1468379999999998</v>
      </c>
      <c r="I1338" s="2">
        <f>'Moving Avg'!H1338</f>
        <v>1.7177839999999991</v>
      </c>
      <c r="J1338" s="6" t="str">
        <f>OBV!F1338</f>
        <v>BULLISH</v>
      </c>
      <c r="K1338" s="6" t="str">
        <f>OBV!G1338</f>
        <v>NEUTRAL</v>
      </c>
      <c r="L1338" s="6" t="str">
        <f>OBV!H1338</f>
        <v>BULLISH DIVERGENCE</v>
      </c>
      <c r="M1338" s="8">
        <f t="shared" si="200"/>
        <v>25</v>
      </c>
      <c r="N1338" s="8">
        <f t="shared" si="201"/>
        <v>0</v>
      </c>
      <c r="O1338" s="8">
        <f t="shared" si="202"/>
        <v>50</v>
      </c>
      <c r="P1338" s="8">
        <f t="shared" si="203"/>
        <v>66.5</v>
      </c>
      <c r="Q1338" s="9">
        <f t="shared" si="204"/>
        <v>26.225000000000001</v>
      </c>
      <c r="R1338" s="9">
        <f t="shared" si="205"/>
        <v>39.125</v>
      </c>
      <c r="S1338" s="9">
        <f t="shared" si="206"/>
        <v>46.174999999999997</v>
      </c>
      <c r="T1338" s="9">
        <f t="shared" si="207"/>
        <v>35.375</v>
      </c>
      <c r="U1338" s="8">
        <f t="shared" si="208"/>
        <v>37.174999999999997</v>
      </c>
      <c r="V1338" s="8">
        <f t="shared" si="209"/>
        <v>36.724999999999994</v>
      </c>
    </row>
    <row r="1339" spans="1:22" ht="13.5" x14ac:dyDescent="0.25">
      <c r="A1339" s="3">
        <f>RSI!A1339</f>
        <v>43962</v>
      </c>
      <c r="B1339" s="2">
        <f>RSI!B1339</f>
        <v>2.1707999999999998</v>
      </c>
      <c r="C1339" s="2">
        <f>RSI!I1339</f>
        <v>49.117555152629791</v>
      </c>
      <c r="D1339" s="2">
        <f>MACD!E1339</f>
        <v>2.2040475378942936E-2</v>
      </c>
      <c r="E1339" s="2">
        <f>MACD!F1339</f>
        <v>1.9961306379409219E-3</v>
      </c>
      <c r="F1339" s="2">
        <f>'Moving Avg'!D1339</f>
        <v>2.1760399999999995</v>
      </c>
      <c r="G1339" s="2">
        <f>'Moving Avg'!F1339</f>
        <v>2.1990750000000001</v>
      </c>
      <c r="H1339" s="2">
        <f>'Moving Avg'!G1339</f>
        <v>2.1498639999999996</v>
      </c>
      <c r="I1339" s="2">
        <f>'Moving Avg'!H1339</f>
        <v>1.7210404999999995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0</v>
      </c>
      <c r="O1339" s="8">
        <f t="shared" si="202"/>
        <v>50</v>
      </c>
      <c r="P1339" s="8">
        <f t="shared" si="203"/>
        <v>16.5</v>
      </c>
      <c r="Q1339" s="9">
        <f t="shared" si="204"/>
        <v>18.725000000000001</v>
      </c>
      <c r="R1339" s="9">
        <f t="shared" si="205"/>
        <v>26.625</v>
      </c>
      <c r="S1339" s="9">
        <f t="shared" si="206"/>
        <v>23.675000000000001</v>
      </c>
      <c r="T1339" s="9">
        <f t="shared" si="207"/>
        <v>22.875</v>
      </c>
      <c r="U1339" s="8">
        <f t="shared" si="208"/>
        <v>23.008333333333336</v>
      </c>
      <c r="V1339" s="8">
        <f t="shared" si="209"/>
        <v>22.975000000000001</v>
      </c>
    </row>
    <row r="1340" spans="1:22" ht="13.5" x14ac:dyDescent="0.25">
      <c r="A1340" s="3">
        <f>RSI!A1340</f>
        <v>43963</v>
      </c>
      <c r="B1340" s="2">
        <f>RSI!B1340</f>
        <v>2.1707999999999998</v>
      </c>
      <c r="C1340" s="2">
        <f>RSI!I1340</f>
        <v>49.117555152629791</v>
      </c>
      <c r="D1340" s="2">
        <f>MACD!E1340</f>
        <v>3.1228916986724808E-2</v>
      </c>
      <c r="E1340" s="2">
        <f>MACD!F1340</f>
        <v>7.8426879076976992E-3</v>
      </c>
      <c r="F1340" s="2">
        <f>'Moving Avg'!D1340</f>
        <v>2.1734199999999997</v>
      </c>
      <c r="G1340" s="2">
        <f>'Moving Avg'!F1340</f>
        <v>2.1984199999999996</v>
      </c>
      <c r="H1340" s="2">
        <f>'Moving Avg'!G1340</f>
        <v>2.1528899999999997</v>
      </c>
      <c r="I1340" s="2">
        <f>'Moving Avg'!H1340</f>
        <v>1.7242639999999991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50</v>
      </c>
      <c r="P1340" s="8">
        <f t="shared" si="203"/>
        <v>16.5</v>
      </c>
      <c r="Q1340" s="9">
        <f t="shared" si="204"/>
        <v>18.725000000000001</v>
      </c>
      <c r="R1340" s="9">
        <f t="shared" si="205"/>
        <v>26.625</v>
      </c>
      <c r="S1340" s="9">
        <f t="shared" si="206"/>
        <v>23.675000000000001</v>
      </c>
      <c r="T1340" s="9">
        <f t="shared" si="207"/>
        <v>22.875</v>
      </c>
      <c r="U1340" s="8">
        <f t="shared" si="208"/>
        <v>23.008333333333336</v>
      </c>
      <c r="V1340" s="8">
        <f t="shared" si="209"/>
        <v>22.975000000000001</v>
      </c>
    </row>
    <row r="1341" spans="1:22" ht="13.5" x14ac:dyDescent="0.25">
      <c r="A1341" s="3">
        <f>RSI!A1341</f>
        <v>43964</v>
      </c>
      <c r="B1341" s="2">
        <f>RSI!B1341</f>
        <v>2.1642000000000001</v>
      </c>
      <c r="C1341" s="2">
        <f>RSI!I1341</f>
        <v>47.977878095881415</v>
      </c>
      <c r="D1341" s="2">
        <f>MACD!E1341</f>
        <v>3.6504432012915977E-2</v>
      </c>
      <c r="E1341" s="2">
        <f>MACD!F1341</f>
        <v>1.3575036728741354E-2</v>
      </c>
      <c r="F1341" s="2">
        <f>'Moving Avg'!D1341</f>
        <v>2.1694800000000001</v>
      </c>
      <c r="G1341" s="2">
        <f>'Moving Avg'!F1341</f>
        <v>2.1980899999999997</v>
      </c>
      <c r="H1341" s="2">
        <f>'Moving Avg'!G1341</f>
        <v>2.1540739999999996</v>
      </c>
      <c r="I1341" s="2">
        <f>'Moving Avg'!H1341</f>
        <v>1.7274544999999992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0</v>
      </c>
      <c r="O1341" s="8">
        <f t="shared" si="202"/>
        <v>50</v>
      </c>
      <c r="P1341" s="8">
        <f t="shared" si="203"/>
        <v>16.5</v>
      </c>
      <c r="Q1341" s="9">
        <f t="shared" si="204"/>
        <v>18.725000000000001</v>
      </c>
      <c r="R1341" s="9">
        <f t="shared" si="205"/>
        <v>26.625</v>
      </c>
      <c r="S1341" s="9">
        <f t="shared" si="206"/>
        <v>23.675000000000001</v>
      </c>
      <c r="T1341" s="9">
        <f t="shared" si="207"/>
        <v>22.875</v>
      </c>
      <c r="U1341" s="8">
        <f t="shared" si="208"/>
        <v>23.008333333333336</v>
      </c>
      <c r="V1341" s="8">
        <f t="shared" si="209"/>
        <v>22.975000000000001</v>
      </c>
    </row>
    <row r="1342" spans="1:22" ht="13.5" x14ac:dyDescent="0.25">
      <c r="A1342" s="3">
        <f>RSI!A1342</f>
        <v>43965</v>
      </c>
      <c r="B1342" s="2">
        <f>RSI!B1342</f>
        <v>2.1379000000000001</v>
      </c>
      <c r="C1342" s="2">
        <f>RSI!I1342</f>
        <v>43.633190714643519</v>
      </c>
      <c r="D1342" s="2">
        <f>MACD!E1342</f>
        <v>3.9948730885140282E-2</v>
      </c>
      <c r="E1342" s="2">
        <f>MACD!F1342</f>
        <v>1.884977556002114E-2</v>
      </c>
      <c r="F1342" s="2">
        <f>'Moving Avg'!D1342</f>
        <v>2.1629</v>
      </c>
      <c r="G1342" s="2">
        <f>'Moving Avg'!F1342</f>
        <v>2.19842</v>
      </c>
      <c r="H1342" s="2">
        <f>'Moving Avg'!G1342</f>
        <v>2.1547319999999996</v>
      </c>
      <c r="I1342" s="2">
        <f>'Moving Avg'!H1342</f>
        <v>1.7305134999999994</v>
      </c>
      <c r="J1342" s="6" t="str">
        <f>OBV!F1342</f>
        <v>BEARISH</v>
      </c>
      <c r="K1342" s="6" t="str">
        <f>OBV!G1342</f>
        <v>STRONG</v>
      </c>
      <c r="L1342" s="6" t="str">
        <f>OBV!H1342</f>
        <v>CONFIRMED BEARISH</v>
      </c>
      <c r="M1342" s="8">
        <f t="shared" si="200"/>
        <v>25</v>
      </c>
      <c r="N1342" s="8">
        <f t="shared" si="201"/>
        <v>0</v>
      </c>
      <c r="O1342" s="8">
        <f t="shared" si="202"/>
        <v>50</v>
      </c>
      <c r="P1342" s="8">
        <f t="shared" si="203"/>
        <v>33</v>
      </c>
      <c r="Q1342" s="9">
        <f t="shared" si="204"/>
        <v>21.2</v>
      </c>
      <c r="R1342" s="9">
        <f t="shared" si="205"/>
        <v>30.75</v>
      </c>
      <c r="S1342" s="9">
        <f t="shared" si="206"/>
        <v>31.1</v>
      </c>
      <c r="T1342" s="9">
        <f t="shared" si="207"/>
        <v>27</v>
      </c>
      <c r="U1342" s="8">
        <f t="shared" si="208"/>
        <v>27.683333333333337</v>
      </c>
      <c r="V1342" s="8">
        <f t="shared" si="209"/>
        <v>27.512500000000003</v>
      </c>
    </row>
    <row r="1343" spans="1:22" ht="13.5" x14ac:dyDescent="0.25">
      <c r="A1343" s="3">
        <f>RSI!A1343</f>
        <v>43966</v>
      </c>
      <c r="B1343" s="2">
        <f>RSI!B1343</f>
        <v>2.1181999999999999</v>
      </c>
      <c r="C1343" s="2">
        <f>RSI!I1343</f>
        <v>40.662823208997288</v>
      </c>
      <c r="D1343" s="2">
        <f>MACD!E1343</f>
        <v>4.1519634777793524E-2</v>
      </c>
      <c r="E1343" s="2">
        <f>MACD!F1343</f>
        <v>2.3383747403575617E-2</v>
      </c>
      <c r="F1343" s="2">
        <f>'Moving Avg'!D1343</f>
        <v>2.15238</v>
      </c>
      <c r="G1343" s="2">
        <f>'Moving Avg'!F1343</f>
        <v>2.1957900000000001</v>
      </c>
      <c r="H1343" s="2">
        <f>'Moving Avg'!G1343</f>
        <v>2.1543380000000001</v>
      </c>
      <c r="I1343" s="2">
        <f>'Moving Avg'!H1343</f>
        <v>1.7334409999999993</v>
      </c>
      <c r="J1343" s="6" t="str">
        <f>OBV!F1343</f>
        <v>BEARISH</v>
      </c>
      <c r="K1343" s="6" t="str">
        <f>OBV!G1343</f>
        <v>STRONG</v>
      </c>
      <c r="L1343" s="6" t="str">
        <f>OBV!H1343</f>
        <v>CONFIRMED BEARISH</v>
      </c>
      <c r="M1343" s="8">
        <f t="shared" si="200"/>
        <v>25</v>
      </c>
      <c r="N1343" s="8">
        <f t="shared" si="201"/>
        <v>0</v>
      </c>
      <c r="O1343" s="8">
        <f t="shared" si="202"/>
        <v>50</v>
      </c>
      <c r="P1343" s="8">
        <f t="shared" si="203"/>
        <v>33</v>
      </c>
      <c r="Q1343" s="9">
        <f t="shared" si="204"/>
        <v>21.2</v>
      </c>
      <c r="R1343" s="9">
        <f t="shared" si="205"/>
        <v>30.75</v>
      </c>
      <c r="S1343" s="9">
        <f t="shared" si="206"/>
        <v>31.1</v>
      </c>
      <c r="T1343" s="9">
        <f t="shared" si="207"/>
        <v>27</v>
      </c>
      <c r="U1343" s="8">
        <f t="shared" si="208"/>
        <v>27.683333333333337</v>
      </c>
      <c r="V1343" s="8">
        <f t="shared" si="209"/>
        <v>27.512500000000003</v>
      </c>
    </row>
    <row r="1344" spans="1:22" ht="13.5" x14ac:dyDescent="0.25">
      <c r="A1344" s="3">
        <f>RSI!A1344</f>
        <v>43969</v>
      </c>
      <c r="B1344" s="2">
        <f>RSI!B1344</f>
        <v>2.1313</v>
      </c>
      <c r="C1344" s="2">
        <f>RSI!I1344</f>
        <v>43.421097701097217</v>
      </c>
      <c r="D1344" s="2">
        <f>MACD!E1344</f>
        <v>4.5236785864313234E-2</v>
      </c>
      <c r="E1344" s="2">
        <f>MACD!F1344</f>
        <v>2.7754355095723143E-2</v>
      </c>
      <c r="F1344" s="2">
        <f>'Moving Avg'!D1344</f>
        <v>2.1444800000000002</v>
      </c>
      <c r="G1344" s="2">
        <f>'Moving Avg'!F1344</f>
        <v>2.1938150000000003</v>
      </c>
      <c r="H1344" s="2">
        <f>'Moving Avg'!G1344</f>
        <v>2.1535479999999998</v>
      </c>
      <c r="I1344" s="2">
        <f>'Moving Avg'!H1344</f>
        <v>1.7364339999999996</v>
      </c>
      <c r="J1344" s="6" t="str">
        <f>OBV!F1344</f>
        <v>BEARISH</v>
      </c>
      <c r="K1344" s="6" t="str">
        <f>OBV!G1344</f>
        <v>STRONG</v>
      </c>
      <c r="L1344" s="6" t="str">
        <f>OBV!H1344</f>
        <v>CONFIRMED BEARISH</v>
      </c>
      <c r="M1344" s="8">
        <f t="shared" si="200"/>
        <v>25</v>
      </c>
      <c r="N1344" s="8">
        <f t="shared" si="201"/>
        <v>0</v>
      </c>
      <c r="O1344" s="8">
        <f t="shared" si="202"/>
        <v>50</v>
      </c>
      <c r="P1344" s="8">
        <f t="shared" si="203"/>
        <v>33</v>
      </c>
      <c r="Q1344" s="9">
        <f t="shared" si="204"/>
        <v>21.2</v>
      </c>
      <c r="R1344" s="9">
        <f t="shared" si="205"/>
        <v>30.75</v>
      </c>
      <c r="S1344" s="9">
        <f t="shared" si="206"/>
        <v>31.1</v>
      </c>
      <c r="T1344" s="9">
        <f t="shared" si="207"/>
        <v>27</v>
      </c>
      <c r="U1344" s="8">
        <f t="shared" si="208"/>
        <v>27.683333333333337</v>
      </c>
      <c r="V1344" s="8">
        <f t="shared" si="209"/>
        <v>27.512500000000003</v>
      </c>
    </row>
    <row r="1345" spans="1:22" ht="13.5" x14ac:dyDescent="0.25">
      <c r="A1345" s="3">
        <f>RSI!A1345</f>
        <v>43970</v>
      </c>
      <c r="B1345" s="2">
        <f>RSI!B1345</f>
        <v>2.1444999999999999</v>
      </c>
      <c r="C1345" s="2">
        <f>RSI!I1345</f>
        <v>46.138037980072632</v>
      </c>
      <c r="D1345" s="2">
        <f>MACD!E1345</f>
        <v>4.2568607531936031E-2</v>
      </c>
      <c r="E1345" s="2">
        <f>MACD!F1345</f>
        <v>3.0717205582965722E-2</v>
      </c>
      <c r="F1345" s="2">
        <f>'Moving Avg'!D1345</f>
        <v>2.1392200000000003</v>
      </c>
      <c r="G1345" s="2">
        <f>'Moving Avg'!F1345</f>
        <v>2.1921700000000004</v>
      </c>
      <c r="H1345" s="2">
        <f>'Moving Avg'!G1345</f>
        <v>2.1532859999999996</v>
      </c>
      <c r="I1345" s="2">
        <f>'Moving Avg'!H1345</f>
        <v>1.7394929999999997</v>
      </c>
      <c r="J1345" s="6" t="str">
        <f>OBV!F1345</f>
        <v>BEARISH</v>
      </c>
      <c r="K1345" s="6" t="str">
        <f>OBV!G1345</f>
        <v>STRONG</v>
      </c>
      <c r="L1345" s="6" t="str">
        <f>OBV!H1345</f>
        <v>CONFIRMED BEARISH</v>
      </c>
      <c r="M1345" s="8">
        <f t="shared" si="200"/>
        <v>25</v>
      </c>
      <c r="N1345" s="8">
        <f t="shared" si="201"/>
        <v>0</v>
      </c>
      <c r="O1345" s="8">
        <f t="shared" si="202"/>
        <v>50</v>
      </c>
      <c r="P1345" s="8">
        <f t="shared" si="203"/>
        <v>33</v>
      </c>
      <c r="Q1345" s="9">
        <f t="shared" si="204"/>
        <v>21.2</v>
      </c>
      <c r="R1345" s="9">
        <f t="shared" si="205"/>
        <v>30.75</v>
      </c>
      <c r="S1345" s="9">
        <f t="shared" si="206"/>
        <v>31.1</v>
      </c>
      <c r="T1345" s="9">
        <f t="shared" si="207"/>
        <v>27</v>
      </c>
      <c r="U1345" s="8">
        <f t="shared" si="208"/>
        <v>27.683333333333337</v>
      </c>
      <c r="V1345" s="8">
        <f t="shared" si="209"/>
        <v>27.512500000000003</v>
      </c>
    </row>
    <row r="1346" spans="1:22" ht="13.5" x14ac:dyDescent="0.25">
      <c r="A1346" s="3">
        <f>RSI!A1346</f>
        <v>43971</v>
      </c>
      <c r="B1346" s="2">
        <f>RSI!B1346</f>
        <v>2.105</v>
      </c>
      <c r="C1346" s="2">
        <f>RSI!I1346</f>
        <v>39.954967407678659</v>
      </c>
      <c r="D1346" s="2">
        <f>MACD!E1346</f>
        <v>4.3367970860906269E-2</v>
      </c>
      <c r="E1346" s="2">
        <f>MACD!F1346</f>
        <v>3.3247358638553832E-2</v>
      </c>
      <c r="F1346" s="2">
        <f>'Moving Avg'!D1346</f>
        <v>2.12738</v>
      </c>
      <c r="G1346" s="2">
        <f>'Moving Avg'!F1346</f>
        <v>2.1859200000000003</v>
      </c>
      <c r="H1346" s="2">
        <f>'Moving Avg'!G1346</f>
        <v>2.1527599999999993</v>
      </c>
      <c r="I1346" s="2">
        <f>'Moving Avg'!H1346</f>
        <v>1.7423874999999998</v>
      </c>
      <c r="J1346" s="6" t="str">
        <f>OBV!F1346</f>
        <v>BEARISH</v>
      </c>
      <c r="K1346" s="6" t="str">
        <f>OBV!G1346</f>
        <v>STRONG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33</v>
      </c>
      <c r="Q1346" s="9">
        <f t="shared" si="204"/>
        <v>21.2</v>
      </c>
      <c r="R1346" s="9">
        <f t="shared" si="205"/>
        <v>30.75</v>
      </c>
      <c r="S1346" s="9">
        <f t="shared" si="206"/>
        <v>31.1</v>
      </c>
      <c r="T1346" s="9">
        <f t="shared" si="207"/>
        <v>27</v>
      </c>
      <c r="U1346" s="8">
        <f t="shared" si="208"/>
        <v>27.683333333333337</v>
      </c>
      <c r="V1346" s="8">
        <f t="shared" si="209"/>
        <v>27.512500000000003</v>
      </c>
    </row>
    <row r="1347" spans="1:22" ht="13.5" x14ac:dyDescent="0.25">
      <c r="A1347" s="3">
        <f>RSI!A1347</f>
        <v>43972</v>
      </c>
      <c r="B1347" s="2">
        <f>RSI!B1347</f>
        <v>2.1116000000000001</v>
      </c>
      <c r="C1347" s="2">
        <f>RSI!I1347</f>
        <v>41.368823518694228</v>
      </c>
      <c r="D1347" s="2">
        <f>MACD!E1347</f>
        <v>4.1894902576071757E-2</v>
      </c>
      <c r="E1347" s="2">
        <f>MACD!F1347</f>
        <v>3.497686742605742E-2</v>
      </c>
      <c r="F1347" s="2">
        <f>'Moving Avg'!D1347</f>
        <v>2.1221199999999998</v>
      </c>
      <c r="G1347" s="2">
        <f>'Moving Avg'!F1347</f>
        <v>2.1780250000000003</v>
      </c>
      <c r="H1347" s="2">
        <f>'Moving Avg'!G1347</f>
        <v>2.1523659999999993</v>
      </c>
      <c r="I1347" s="2">
        <f>'Moving Avg'!H1347</f>
        <v>1.7453149999999999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25</v>
      </c>
      <c r="N1347" s="8">
        <f t="shared" si="211"/>
        <v>0</v>
      </c>
      <c r="O1347" s="8">
        <f t="shared" si="212"/>
        <v>50</v>
      </c>
      <c r="P1347" s="8">
        <f t="shared" si="213"/>
        <v>16.5</v>
      </c>
      <c r="Q1347" s="9">
        <f t="shared" ref="Q1347:Q1410" si="214">0.35*M1347+N1347*0.35+O1347*0.15+P1347*0.15</f>
        <v>18.725000000000001</v>
      </c>
      <c r="R1347" s="9">
        <f t="shared" ref="R1347:R1410" si="215">M1347*0.2+N1347*0.2+O1347*0.35+P1347*0.25</f>
        <v>26.625</v>
      </c>
      <c r="S1347" s="9">
        <f t="shared" ref="S1347:S1410" si="216">M1347*0.15+N1347*0.15+O1347*0.25+P1347*0.45</f>
        <v>23.675000000000001</v>
      </c>
      <c r="T1347" s="9">
        <f t="shared" ref="T1347:T1410" si="217">0.25*SUM(M1347:P1347)</f>
        <v>22.875</v>
      </c>
      <c r="U1347" s="8">
        <f t="shared" ref="U1347:U1410" si="218">SUM(Q1347:S1347)/3</f>
        <v>23.008333333333336</v>
      </c>
      <c r="V1347" s="8">
        <f t="shared" ref="V1347:V1410" si="219">SUM(Q1347:T1347)/4</f>
        <v>22.975000000000001</v>
      </c>
    </row>
    <row r="1348" spans="1:22" ht="13.5" x14ac:dyDescent="0.25">
      <c r="A1348" s="3">
        <f>RSI!A1348</f>
        <v>43973</v>
      </c>
      <c r="B1348" s="2">
        <f>RSI!B1348</f>
        <v>2.0853000000000002</v>
      </c>
      <c r="C1348" s="2">
        <f>RSI!I1348</f>
        <v>37.572249889300771</v>
      </c>
      <c r="D1348" s="2">
        <f>MACD!E1348</f>
        <v>4.2886146483098297E-2</v>
      </c>
      <c r="E1348" s="2">
        <f>MACD!F1348</f>
        <v>3.6558723237465597E-2</v>
      </c>
      <c r="F1348" s="2">
        <f>'Moving Avg'!D1348</f>
        <v>2.1155400000000002</v>
      </c>
      <c r="G1348" s="2">
        <f>'Moving Avg'!F1348</f>
        <v>2.1688149999999999</v>
      </c>
      <c r="H1348" s="2">
        <f>'Moving Avg'!G1348</f>
        <v>2.1526299999999998</v>
      </c>
      <c r="I1348" s="2">
        <f>'Moving Avg'!H1348</f>
        <v>1.7481110000000002</v>
      </c>
      <c r="J1348" s="6" t="str">
        <f>OBV!F1348</f>
        <v>BULLISH</v>
      </c>
      <c r="K1348" s="6" t="str">
        <f>OBV!G1348</f>
        <v>NEUTRAL</v>
      </c>
      <c r="L1348" s="6" t="str">
        <f>OBV!H1348</f>
        <v>BULLISH DIVERGENCE</v>
      </c>
      <c r="M1348" s="8">
        <f t="shared" si="210"/>
        <v>25</v>
      </c>
      <c r="N1348" s="8">
        <f t="shared" si="211"/>
        <v>0</v>
      </c>
      <c r="O1348" s="8">
        <f t="shared" si="212"/>
        <v>50</v>
      </c>
      <c r="P1348" s="8">
        <f t="shared" si="213"/>
        <v>66.5</v>
      </c>
      <c r="Q1348" s="9">
        <f t="shared" si="214"/>
        <v>26.225000000000001</v>
      </c>
      <c r="R1348" s="9">
        <f t="shared" si="215"/>
        <v>39.125</v>
      </c>
      <c r="S1348" s="9">
        <f t="shared" si="216"/>
        <v>46.174999999999997</v>
      </c>
      <c r="T1348" s="9">
        <f t="shared" si="217"/>
        <v>35.375</v>
      </c>
      <c r="U1348" s="8">
        <f t="shared" si="218"/>
        <v>37.174999999999997</v>
      </c>
      <c r="V1348" s="8">
        <f t="shared" si="219"/>
        <v>36.724999999999994</v>
      </c>
    </row>
    <row r="1349" spans="1:22" ht="13.5" x14ac:dyDescent="0.25">
      <c r="A1349" s="3">
        <f>RSI!A1349</f>
        <v>43977</v>
      </c>
      <c r="B1349" s="2">
        <f>RSI!B1349</f>
        <v>2.1246999999999998</v>
      </c>
      <c r="C1349" s="2">
        <f>RSI!I1349</f>
        <v>45.62336670939694</v>
      </c>
      <c r="D1349" s="2">
        <f>MACD!E1349</f>
        <v>4.1229871521559325E-2</v>
      </c>
      <c r="E1349" s="2">
        <f>MACD!F1349</f>
        <v>3.7492952894284344E-2</v>
      </c>
      <c r="F1349" s="2">
        <f>'Moving Avg'!D1349</f>
        <v>2.1142200000000004</v>
      </c>
      <c r="G1349" s="2">
        <f>'Moving Avg'!F1349</f>
        <v>2.1648649999999998</v>
      </c>
      <c r="H1349" s="2">
        <f>'Moving Avg'!G1349</f>
        <v>2.1531560000000001</v>
      </c>
      <c r="I1349" s="2">
        <f>'Moving Avg'!H1349</f>
        <v>1.7511695000000003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0</v>
      </c>
      <c r="O1349" s="8">
        <f t="shared" si="212"/>
        <v>50</v>
      </c>
      <c r="P1349" s="8">
        <f t="shared" si="213"/>
        <v>16.5</v>
      </c>
      <c r="Q1349" s="9">
        <f t="shared" si="214"/>
        <v>18.725000000000001</v>
      </c>
      <c r="R1349" s="9">
        <f t="shared" si="215"/>
        <v>26.625</v>
      </c>
      <c r="S1349" s="9">
        <f t="shared" si="216"/>
        <v>23.675000000000001</v>
      </c>
      <c r="T1349" s="9">
        <f t="shared" si="217"/>
        <v>22.875</v>
      </c>
      <c r="U1349" s="8">
        <f t="shared" si="218"/>
        <v>23.008333333333336</v>
      </c>
      <c r="V1349" s="8">
        <f t="shared" si="219"/>
        <v>22.975000000000001</v>
      </c>
    </row>
    <row r="1350" spans="1:22" ht="13.5" x14ac:dyDescent="0.25">
      <c r="A1350" s="3">
        <f>RSI!A1350</f>
        <v>43978</v>
      </c>
      <c r="B1350" s="2">
        <f>RSI!B1350</f>
        <v>2.105</v>
      </c>
      <c r="C1350" s="2">
        <f>RSI!I1350</f>
        <v>42.66083833746216</v>
      </c>
      <c r="D1350" s="2">
        <f>MACD!E1350</f>
        <v>4.1446979497316239E-2</v>
      </c>
      <c r="E1350" s="2">
        <f>MACD!F1350</f>
        <v>3.8283758214890724E-2</v>
      </c>
      <c r="F1350" s="2">
        <f>'Moving Avg'!D1350</f>
        <v>2.1063200000000002</v>
      </c>
      <c r="G1350" s="2">
        <f>'Moving Avg'!F1350</f>
        <v>2.1572999999999993</v>
      </c>
      <c r="H1350" s="2">
        <f>'Moving Avg'!G1350</f>
        <v>2.1523660000000002</v>
      </c>
      <c r="I1350" s="2">
        <f>'Moving Avg'!H1350</f>
        <v>1.7542610000000005</v>
      </c>
      <c r="J1350" s="6" t="str">
        <f>OBV!F1350</f>
        <v>BEARISH</v>
      </c>
      <c r="K1350" s="6" t="str">
        <f>OBV!G1350</f>
        <v>STRONG</v>
      </c>
      <c r="L1350" s="6" t="str">
        <f>OBV!H1350</f>
        <v>CONFIRMED BEARISH</v>
      </c>
      <c r="M1350" s="8">
        <f t="shared" si="210"/>
        <v>25</v>
      </c>
      <c r="N1350" s="8">
        <f t="shared" si="211"/>
        <v>0</v>
      </c>
      <c r="O1350" s="8">
        <f t="shared" si="212"/>
        <v>50</v>
      </c>
      <c r="P1350" s="8">
        <f t="shared" si="213"/>
        <v>33</v>
      </c>
      <c r="Q1350" s="9">
        <f t="shared" si="214"/>
        <v>21.2</v>
      </c>
      <c r="R1350" s="9">
        <f t="shared" si="215"/>
        <v>30.75</v>
      </c>
      <c r="S1350" s="9">
        <f t="shared" si="216"/>
        <v>31.1</v>
      </c>
      <c r="T1350" s="9">
        <f t="shared" si="217"/>
        <v>27</v>
      </c>
      <c r="U1350" s="8">
        <f t="shared" si="218"/>
        <v>27.683333333333337</v>
      </c>
      <c r="V1350" s="8">
        <f t="shared" si="219"/>
        <v>27.512500000000003</v>
      </c>
    </row>
    <row r="1351" spans="1:22" ht="13.5" x14ac:dyDescent="0.25">
      <c r="A1351" s="3">
        <f>RSI!A1351</f>
        <v>43979</v>
      </c>
      <c r="B1351" s="2">
        <f>RSI!B1351</f>
        <v>2.0918000000000001</v>
      </c>
      <c r="C1351" s="2">
        <f>RSI!I1351</f>
        <v>40.75138121917896</v>
      </c>
      <c r="D1351" s="2">
        <f>MACD!E1351</f>
        <v>4.185699880029059E-2</v>
      </c>
      <c r="E1351" s="2">
        <f>MACD!F1351</f>
        <v>3.89984063319707E-2</v>
      </c>
      <c r="F1351" s="2">
        <f>'Moving Avg'!D1351</f>
        <v>2.1036799999999998</v>
      </c>
      <c r="G1351" s="2">
        <f>'Moving Avg'!F1351</f>
        <v>2.1500600000000003</v>
      </c>
      <c r="H1351" s="2">
        <f>'Moving Avg'!G1351</f>
        <v>2.1527600000000002</v>
      </c>
      <c r="I1351" s="2">
        <f>'Moving Avg'!H1351</f>
        <v>1.7572210000000004</v>
      </c>
      <c r="J1351" s="6" t="str">
        <f>OBV!F1351</f>
        <v>BEARISH</v>
      </c>
      <c r="K1351" s="6" t="str">
        <f>OBV!G1351</f>
        <v>STRONG</v>
      </c>
      <c r="L1351" s="6" t="str">
        <f>OBV!H1351</f>
        <v>CONFIRMED BEARISH</v>
      </c>
      <c r="M1351" s="8">
        <f t="shared" si="210"/>
        <v>25</v>
      </c>
      <c r="N1351" s="8">
        <f t="shared" si="211"/>
        <v>0</v>
      </c>
      <c r="O1351" s="8">
        <f t="shared" si="212"/>
        <v>50</v>
      </c>
      <c r="P1351" s="8">
        <f t="shared" si="213"/>
        <v>33</v>
      </c>
      <c r="Q1351" s="9">
        <f t="shared" si="214"/>
        <v>21.2</v>
      </c>
      <c r="R1351" s="9">
        <f t="shared" si="215"/>
        <v>30.75</v>
      </c>
      <c r="S1351" s="9">
        <f t="shared" si="216"/>
        <v>31.1</v>
      </c>
      <c r="T1351" s="9">
        <f t="shared" si="217"/>
        <v>27</v>
      </c>
      <c r="U1351" s="8">
        <f t="shared" si="218"/>
        <v>27.683333333333337</v>
      </c>
      <c r="V1351" s="8">
        <f t="shared" si="219"/>
        <v>27.512500000000003</v>
      </c>
    </row>
    <row r="1352" spans="1:22" ht="13.5" x14ac:dyDescent="0.25">
      <c r="A1352" s="3">
        <f>RSI!A1352</f>
        <v>43980</v>
      </c>
      <c r="B1352" s="2">
        <f>RSI!B1352</f>
        <v>2.0720999999999998</v>
      </c>
      <c r="C1352" s="2">
        <f>RSI!I1352</f>
        <v>38.016551905938663</v>
      </c>
      <c r="D1352" s="2">
        <f>MACD!E1352</f>
        <v>3.9939412797773688E-2</v>
      </c>
      <c r="E1352" s="2">
        <f>MACD!F1352</f>
        <v>3.9186607625131299E-2</v>
      </c>
      <c r="F1352" s="2">
        <f>'Moving Avg'!D1352</f>
        <v>2.09578</v>
      </c>
      <c r="G1352" s="2">
        <f>'Moving Avg'!F1352</f>
        <v>2.1428249999999998</v>
      </c>
      <c r="H1352" s="2">
        <f>'Moving Avg'!G1352</f>
        <v>2.1527600000000002</v>
      </c>
      <c r="I1352" s="2">
        <f>'Moving Avg'!H1352</f>
        <v>1.7601480000000003</v>
      </c>
      <c r="J1352" s="6" t="str">
        <f>OBV!F1352</f>
        <v>BEARISH</v>
      </c>
      <c r="K1352" s="6" t="str">
        <f>OBV!G1352</f>
        <v>STRONG</v>
      </c>
      <c r="L1352" s="6" t="str">
        <f>OBV!H1352</f>
        <v>CONFIRMED BEARISH</v>
      </c>
      <c r="M1352" s="8">
        <f t="shared" si="210"/>
        <v>25</v>
      </c>
      <c r="N1352" s="8">
        <f t="shared" si="211"/>
        <v>0</v>
      </c>
      <c r="O1352" s="8">
        <f t="shared" si="212"/>
        <v>50</v>
      </c>
      <c r="P1352" s="8">
        <f t="shared" si="213"/>
        <v>33</v>
      </c>
      <c r="Q1352" s="9">
        <f t="shared" si="214"/>
        <v>21.2</v>
      </c>
      <c r="R1352" s="9">
        <f t="shared" si="215"/>
        <v>30.75</v>
      </c>
      <c r="S1352" s="9">
        <f t="shared" si="216"/>
        <v>31.1</v>
      </c>
      <c r="T1352" s="9">
        <f t="shared" si="217"/>
        <v>27</v>
      </c>
      <c r="U1352" s="8">
        <f t="shared" si="218"/>
        <v>27.683333333333337</v>
      </c>
      <c r="V1352" s="8">
        <f t="shared" si="219"/>
        <v>27.512500000000003</v>
      </c>
    </row>
    <row r="1353" spans="1:22" ht="13.5" x14ac:dyDescent="0.25">
      <c r="A1353" s="3">
        <f>RSI!A1353</f>
        <v>43983</v>
      </c>
      <c r="B1353" s="2">
        <f>RSI!B1353</f>
        <v>2.0983999999999998</v>
      </c>
      <c r="C1353" s="2">
        <f>RSI!I1353</f>
        <v>43.47080056755275</v>
      </c>
      <c r="D1353" s="2">
        <f>MACD!E1353</f>
        <v>3.3752820769616498E-2</v>
      </c>
      <c r="E1353" s="2">
        <f>MACD!F1353</f>
        <v>3.8099850254028338E-2</v>
      </c>
      <c r="F1353" s="2">
        <f>'Moving Avg'!D1353</f>
        <v>2.0983999999999998</v>
      </c>
      <c r="G1353" s="2">
        <f>'Moving Avg'!F1353</f>
        <v>2.1378899999999996</v>
      </c>
      <c r="H1353" s="2">
        <f>'Moving Avg'!G1353</f>
        <v>2.153286</v>
      </c>
      <c r="I1353" s="2">
        <f>'Moving Avg'!H1353</f>
        <v>1.7630750000000006</v>
      </c>
      <c r="J1353" s="6" t="str">
        <f>OBV!F1353</f>
        <v>BEARISH</v>
      </c>
      <c r="K1353" s="6" t="str">
        <f>OBV!G1353</f>
        <v>STRONG</v>
      </c>
      <c r="L1353" s="6" t="str">
        <f>OBV!H1353</f>
        <v>BEARISH DIVERGENCE</v>
      </c>
      <c r="M1353" s="8">
        <f t="shared" si="210"/>
        <v>25</v>
      </c>
      <c r="N1353" s="8">
        <f t="shared" si="211"/>
        <v>45</v>
      </c>
      <c r="O1353" s="8">
        <f t="shared" si="212"/>
        <v>50</v>
      </c>
      <c r="P1353" s="8">
        <f t="shared" si="213"/>
        <v>33</v>
      </c>
      <c r="Q1353" s="9">
        <f t="shared" si="214"/>
        <v>36.950000000000003</v>
      </c>
      <c r="R1353" s="9">
        <f t="shared" si="215"/>
        <v>39.75</v>
      </c>
      <c r="S1353" s="9">
        <f t="shared" si="216"/>
        <v>37.85</v>
      </c>
      <c r="T1353" s="9">
        <f t="shared" si="217"/>
        <v>38.25</v>
      </c>
      <c r="U1353" s="8">
        <f t="shared" si="218"/>
        <v>38.183333333333337</v>
      </c>
      <c r="V1353" s="8">
        <f t="shared" si="219"/>
        <v>38.200000000000003</v>
      </c>
    </row>
    <row r="1354" spans="1:22" ht="13.5" x14ac:dyDescent="0.25">
      <c r="A1354" s="3">
        <f>RSI!A1354</f>
        <v>43984</v>
      </c>
      <c r="B1354" s="2">
        <f>RSI!B1354</f>
        <v>2.105</v>
      </c>
      <c r="C1354" s="2">
        <f>RSI!I1354</f>
        <v>44.783900552150762</v>
      </c>
      <c r="D1354" s="2">
        <f>MACD!E1354</f>
        <v>3.0273264955309909E-2</v>
      </c>
      <c r="E1354" s="2">
        <f>MACD!F1354</f>
        <v>3.6534533194284652E-2</v>
      </c>
      <c r="F1354" s="2">
        <f>'Moving Avg'!D1354</f>
        <v>2.0944600000000002</v>
      </c>
      <c r="G1354" s="2">
        <f>'Moving Avg'!F1354</f>
        <v>2.1322999999999994</v>
      </c>
      <c r="H1354" s="2">
        <f>'Moving Avg'!G1354</f>
        <v>2.1549960000000001</v>
      </c>
      <c r="I1354" s="2">
        <f>'Moving Avg'!H1354</f>
        <v>1.7662325000000003</v>
      </c>
      <c r="J1354" s="6" t="str">
        <f>OBV!F1354</f>
        <v>BEARISH</v>
      </c>
      <c r="K1354" s="6" t="str">
        <f>OBV!G1354</f>
        <v>STRONG</v>
      </c>
      <c r="L1354" s="6" t="str">
        <f>OBV!H1354</f>
        <v>CONFIRMED BEARISH</v>
      </c>
      <c r="M1354" s="8">
        <f t="shared" si="210"/>
        <v>25</v>
      </c>
      <c r="N1354" s="8">
        <f t="shared" si="211"/>
        <v>45</v>
      </c>
      <c r="O1354" s="8">
        <f t="shared" si="212"/>
        <v>50</v>
      </c>
      <c r="P1354" s="8">
        <f t="shared" si="213"/>
        <v>33</v>
      </c>
      <c r="Q1354" s="9">
        <f t="shared" si="214"/>
        <v>36.950000000000003</v>
      </c>
      <c r="R1354" s="9">
        <f t="shared" si="215"/>
        <v>39.75</v>
      </c>
      <c r="S1354" s="9">
        <f t="shared" si="216"/>
        <v>37.85</v>
      </c>
      <c r="T1354" s="9">
        <f t="shared" si="217"/>
        <v>38.25</v>
      </c>
      <c r="U1354" s="8">
        <f t="shared" si="218"/>
        <v>38.183333333333337</v>
      </c>
      <c r="V1354" s="8">
        <f t="shared" si="219"/>
        <v>38.200000000000003</v>
      </c>
    </row>
    <row r="1355" spans="1:22" ht="13.5" x14ac:dyDescent="0.25">
      <c r="A1355" s="3">
        <f>RSI!A1355</f>
        <v>43985</v>
      </c>
      <c r="B1355" s="2">
        <f>RSI!B1355</f>
        <v>2.0918000000000001</v>
      </c>
      <c r="C1355" s="2">
        <f>RSI!I1355</f>
        <v>42.650072529145078</v>
      </c>
      <c r="D1355" s="2">
        <f>MACD!E1355</f>
        <v>3.0510384873385199E-2</v>
      </c>
      <c r="E1355" s="2">
        <f>MACD!F1355</f>
        <v>3.5329703530104763E-2</v>
      </c>
      <c r="F1355" s="2">
        <f>'Moving Avg'!D1355</f>
        <v>2.0918199999999998</v>
      </c>
      <c r="G1355" s="2">
        <f>'Moving Avg'!F1355</f>
        <v>2.1276949999999997</v>
      </c>
      <c r="H1355" s="2">
        <f>'Moving Avg'!G1355</f>
        <v>2.1553900000000006</v>
      </c>
      <c r="I1355" s="2">
        <f>'Moving Avg'!H1355</f>
        <v>1.7691595000000004</v>
      </c>
      <c r="J1355" s="6" t="str">
        <f>OBV!F1355</f>
        <v>BEARISH</v>
      </c>
      <c r="K1355" s="6" t="str">
        <f>OBV!G1355</f>
        <v>STRONG</v>
      </c>
      <c r="L1355" s="6" t="str">
        <f>OBV!H1355</f>
        <v>CONFIRMED BEARISH</v>
      </c>
      <c r="M1355" s="8">
        <f t="shared" si="210"/>
        <v>25</v>
      </c>
      <c r="N1355" s="8">
        <f t="shared" si="211"/>
        <v>45</v>
      </c>
      <c r="O1355" s="8">
        <f t="shared" si="212"/>
        <v>50</v>
      </c>
      <c r="P1355" s="8">
        <f t="shared" si="213"/>
        <v>33</v>
      </c>
      <c r="Q1355" s="9">
        <f t="shared" si="214"/>
        <v>36.950000000000003</v>
      </c>
      <c r="R1355" s="9">
        <f t="shared" si="215"/>
        <v>39.75</v>
      </c>
      <c r="S1355" s="9">
        <f t="shared" si="216"/>
        <v>37.85</v>
      </c>
      <c r="T1355" s="9">
        <f t="shared" si="217"/>
        <v>38.25</v>
      </c>
      <c r="U1355" s="8">
        <f t="shared" si="218"/>
        <v>38.183333333333337</v>
      </c>
      <c r="V1355" s="8">
        <f t="shared" si="219"/>
        <v>38.200000000000003</v>
      </c>
    </row>
    <row r="1356" spans="1:22" ht="13.5" x14ac:dyDescent="0.25">
      <c r="A1356" s="3">
        <f>RSI!A1356</f>
        <v>43986</v>
      </c>
      <c r="B1356" s="2">
        <f>RSI!B1356</f>
        <v>2.0326</v>
      </c>
      <c r="C1356" s="2">
        <f>RSI!I1356</f>
        <v>34.671240281577695</v>
      </c>
      <c r="D1356" s="2">
        <f>MACD!E1356</f>
        <v>2.925729780209485E-2</v>
      </c>
      <c r="E1356" s="2">
        <f>MACD!F1356</f>
        <v>3.4115222384502784E-2</v>
      </c>
      <c r="F1356" s="2">
        <f>'Moving Avg'!D1356</f>
        <v>2.0799799999999999</v>
      </c>
      <c r="G1356" s="2">
        <f>'Moving Avg'!F1356</f>
        <v>2.1201300000000001</v>
      </c>
      <c r="H1356" s="2">
        <f>'Moving Avg'!G1356</f>
        <v>2.1557840000000006</v>
      </c>
      <c r="I1356" s="2">
        <f>'Moving Avg'!H1356</f>
        <v>1.7717905000000007</v>
      </c>
      <c r="J1356" s="6" t="str">
        <f>OBV!F1356</f>
        <v>BEARISH</v>
      </c>
      <c r="K1356" s="6" t="str">
        <f>OBV!G1356</f>
        <v>STRONG</v>
      </c>
      <c r="L1356" s="6" t="str">
        <f>OBV!H1356</f>
        <v>CONFIRMED BEARISH</v>
      </c>
      <c r="M1356" s="8">
        <f t="shared" si="210"/>
        <v>25</v>
      </c>
      <c r="N1356" s="8">
        <f t="shared" si="211"/>
        <v>45</v>
      </c>
      <c r="O1356" s="8">
        <f t="shared" si="212"/>
        <v>50</v>
      </c>
      <c r="P1356" s="8">
        <f t="shared" si="213"/>
        <v>33</v>
      </c>
      <c r="Q1356" s="9">
        <f t="shared" si="214"/>
        <v>36.950000000000003</v>
      </c>
      <c r="R1356" s="9">
        <f t="shared" si="215"/>
        <v>39.75</v>
      </c>
      <c r="S1356" s="9">
        <f t="shared" si="216"/>
        <v>37.85</v>
      </c>
      <c r="T1356" s="9">
        <f t="shared" si="217"/>
        <v>38.25</v>
      </c>
      <c r="U1356" s="8">
        <f t="shared" si="218"/>
        <v>38.183333333333337</v>
      </c>
      <c r="V1356" s="8">
        <f t="shared" si="219"/>
        <v>38.200000000000003</v>
      </c>
    </row>
    <row r="1357" spans="1:22" ht="13.5" x14ac:dyDescent="0.25">
      <c r="A1357" s="3">
        <f>RSI!A1357</f>
        <v>43987</v>
      </c>
      <c r="B1357" s="2">
        <f>RSI!B1357</f>
        <v>2.0524</v>
      </c>
      <c r="C1357" s="2">
        <f>RSI!I1357</f>
        <v>38.795367215762916</v>
      </c>
      <c r="D1357" s="2">
        <f>MACD!E1357</f>
        <v>2.8315907101772453E-2</v>
      </c>
      <c r="E1357" s="2">
        <f>MACD!F1357</f>
        <v>3.2955359327956721E-2</v>
      </c>
      <c r="F1357" s="2">
        <f>'Moving Avg'!D1357</f>
        <v>2.0760399999999999</v>
      </c>
      <c r="G1357" s="2">
        <f>'Moving Avg'!F1357</f>
        <v>2.1142099999999999</v>
      </c>
      <c r="H1357" s="2">
        <f>'Moving Avg'!G1357</f>
        <v>2.1568360000000006</v>
      </c>
      <c r="I1357" s="2">
        <f>'Moving Avg'!H1357</f>
        <v>1.7745205000000004</v>
      </c>
      <c r="J1357" s="6" t="str">
        <f>OBV!F1357</f>
        <v>BEARISH</v>
      </c>
      <c r="K1357" s="6" t="str">
        <f>OBV!G1357</f>
        <v>STRONG</v>
      </c>
      <c r="L1357" s="6" t="str">
        <f>OBV!H1357</f>
        <v>CONFIRMED BEARISH</v>
      </c>
      <c r="M1357" s="8">
        <f t="shared" si="210"/>
        <v>25</v>
      </c>
      <c r="N1357" s="8">
        <f t="shared" si="211"/>
        <v>45</v>
      </c>
      <c r="O1357" s="8">
        <f t="shared" si="212"/>
        <v>50</v>
      </c>
      <c r="P1357" s="8">
        <f t="shared" si="213"/>
        <v>33</v>
      </c>
      <c r="Q1357" s="9">
        <f t="shared" si="214"/>
        <v>36.950000000000003</v>
      </c>
      <c r="R1357" s="9">
        <f t="shared" si="215"/>
        <v>39.75</v>
      </c>
      <c r="S1357" s="9">
        <f t="shared" si="216"/>
        <v>37.85</v>
      </c>
      <c r="T1357" s="9">
        <f t="shared" si="217"/>
        <v>38.25</v>
      </c>
      <c r="U1357" s="8">
        <f t="shared" si="218"/>
        <v>38.183333333333337</v>
      </c>
      <c r="V1357" s="8">
        <f t="shared" si="219"/>
        <v>38.200000000000003</v>
      </c>
    </row>
    <row r="1358" spans="1:22" ht="13.5" x14ac:dyDescent="0.25">
      <c r="A1358" s="3">
        <f>RSI!A1358</f>
        <v>43990</v>
      </c>
      <c r="B1358" s="2">
        <f>RSI!B1358</f>
        <v>2.0787</v>
      </c>
      <c r="C1358" s="2">
        <f>RSI!I1358</f>
        <v>43.864572582326197</v>
      </c>
      <c r="D1358" s="2">
        <f>MACD!E1358</f>
        <v>2.1936003765601786E-2</v>
      </c>
      <c r="E1358" s="2">
        <f>MACD!F1358</f>
        <v>3.0751488215485737E-2</v>
      </c>
      <c r="F1358" s="2">
        <f>'Moving Avg'!D1358</f>
        <v>2.0720999999999998</v>
      </c>
      <c r="G1358" s="2">
        <f>'Moving Avg'!F1358</f>
        <v>2.1096049999999993</v>
      </c>
      <c r="H1358" s="2">
        <f>'Moving Avg'!G1358</f>
        <v>2.1576260000000005</v>
      </c>
      <c r="I1358" s="2">
        <f>'Moving Avg'!H1358</f>
        <v>1.7773490000000003</v>
      </c>
      <c r="J1358" s="6" t="str">
        <f>OBV!F1358</f>
        <v>BEARISH</v>
      </c>
      <c r="K1358" s="6" t="str">
        <f>OBV!G1358</f>
        <v>STRONG</v>
      </c>
      <c r="L1358" s="6" t="str">
        <f>OBV!H1358</f>
        <v>CONFIRMED BEARISH</v>
      </c>
      <c r="M1358" s="8">
        <f t="shared" si="210"/>
        <v>25</v>
      </c>
      <c r="N1358" s="8">
        <f t="shared" si="211"/>
        <v>45</v>
      </c>
      <c r="O1358" s="8">
        <f t="shared" si="212"/>
        <v>50</v>
      </c>
      <c r="P1358" s="8">
        <f t="shared" si="213"/>
        <v>33</v>
      </c>
      <c r="Q1358" s="9">
        <f t="shared" si="214"/>
        <v>36.950000000000003</v>
      </c>
      <c r="R1358" s="9">
        <f t="shared" si="215"/>
        <v>39.75</v>
      </c>
      <c r="S1358" s="9">
        <f t="shared" si="216"/>
        <v>37.85</v>
      </c>
      <c r="T1358" s="9">
        <f t="shared" si="217"/>
        <v>38.25</v>
      </c>
      <c r="U1358" s="8">
        <f t="shared" si="218"/>
        <v>38.183333333333337</v>
      </c>
      <c r="V1358" s="8">
        <f t="shared" si="219"/>
        <v>38.200000000000003</v>
      </c>
    </row>
    <row r="1359" spans="1:22" ht="13.5" x14ac:dyDescent="0.25">
      <c r="A1359" s="3">
        <f>RSI!A1359</f>
        <v>43991</v>
      </c>
      <c r="B1359" s="2">
        <f>RSI!B1359</f>
        <v>2.0787</v>
      </c>
      <c r="C1359" s="2">
        <f>RSI!I1359</f>
        <v>43.864572582326197</v>
      </c>
      <c r="D1359" s="2">
        <f>MACD!E1359</f>
        <v>2.2824273188652988E-2</v>
      </c>
      <c r="E1359" s="2">
        <f>MACD!F1359</f>
        <v>2.9166045210119187E-2</v>
      </c>
      <c r="F1359" s="2">
        <f>'Moving Avg'!D1359</f>
        <v>2.06684</v>
      </c>
      <c r="G1359" s="2">
        <f>'Moving Avg'!F1359</f>
        <v>2.105</v>
      </c>
      <c r="H1359" s="2">
        <f>'Moving Avg'!G1359</f>
        <v>2.1577580000000007</v>
      </c>
      <c r="I1359" s="2">
        <f>'Moving Avg'!H1359</f>
        <v>1.7801775000000006</v>
      </c>
      <c r="J1359" s="6" t="str">
        <f>OBV!F1359</f>
        <v>BEARISH</v>
      </c>
      <c r="K1359" s="6" t="str">
        <f>OBV!G1359</f>
        <v>STRONG</v>
      </c>
      <c r="L1359" s="6" t="str">
        <f>OBV!H1359</f>
        <v>CONFIRMED BEARISH</v>
      </c>
      <c r="M1359" s="8">
        <f t="shared" si="210"/>
        <v>25</v>
      </c>
      <c r="N1359" s="8">
        <f t="shared" si="211"/>
        <v>45</v>
      </c>
      <c r="O1359" s="8">
        <f t="shared" si="212"/>
        <v>50</v>
      </c>
      <c r="P1359" s="8">
        <f t="shared" si="213"/>
        <v>33</v>
      </c>
      <c r="Q1359" s="9">
        <f t="shared" si="214"/>
        <v>36.950000000000003</v>
      </c>
      <c r="R1359" s="9">
        <f t="shared" si="215"/>
        <v>39.75</v>
      </c>
      <c r="S1359" s="9">
        <f t="shared" si="216"/>
        <v>37.85</v>
      </c>
      <c r="T1359" s="9">
        <f t="shared" si="217"/>
        <v>38.25</v>
      </c>
      <c r="U1359" s="8">
        <f t="shared" si="218"/>
        <v>38.183333333333337</v>
      </c>
      <c r="V1359" s="8">
        <f t="shared" si="219"/>
        <v>38.200000000000003</v>
      </c>
    </row>
    <row r="1360" spans="1:22" ht="13.5" x14ac:dyDescent="0.25">
      <c r="A1360" s="3">
        <f>RSI!A1360</f>
        <v>43992</v>
      </c>
      <c r="B1360" s="2">
        <f>RSI!B1360</f>
        <v>2.0457999999999998</v>
      </c>
      <c r="C1360" s="2">
        <f>RSI!I1360</f>
        <v>39.159152616784205</v>
      </c>
      <c r="D1360" s="2">
        <f>MACD!E1360</f>
        <v>2.3190589423935926E-2</v>
      </c>
      <c r="E1360" s="2">
        <f>MACD!F1360</f>
        <v>2.7970954052882538E-2</v>
      </c>
      <c r="F1360" s="2">
        <f>'Moving Avg'!D1360</f>
        <v>2.0576400000000001</v>
      </c>
      <c r="G1360" s="2">
        <f>'Moving Avg'!F1360</f>
        <v>2.0987499999999999</v>
      </c>
      <c r="H1360" s="2">
        <f>'Moving Avg'!G1360</f>
        <v>2.1560480000000006</v>
      </c>
      <c r="I1360" s="2">
        <f>'Moving Avg'!H1360</f>
        <v>1.7828415000000004</v>
      </c>
      <c r="J1360" s="6" t="str">
        <f>OBV!F1360</f>
        <v>BEARISH</v>
      </c>
      <c r="K1360" s="6" t="str">
        <f>OBV!G1360</f>
        <v>STRONG</v>
      </c>
      <c r="L1360" s="6" t="str">
        <f>OBV!H1360</f>
        <v>CONFIRMED BEARISH</v>
      </c>
      <c r="M1360" s="8">
        <f t="shared" si="210"/>
        <v>25</v>
      </c>
      <c r="N1360" s="8">
        <f t="shared" si="211"/>
        <v>45</v>
      </c>
      <c r="O1360" s="8">
        <f t="shared" si="212"/>
        <v>50</v>
      </c>
      <c r="P1360" s="8">
        <f t="shared" si="213"/>
        <v>33</v>
      </c>
      <c r="Q1360" s="9">
        <f t="shared" si="214"/>
        <v>36.950000000000003</v>
      </c>
      <c r="R1360" s="9">
        <f t="shared" si="215"/>
        <v>39.75</v>
      </c>
      <c r="S1360" s="9">
        <f t="shared" si="216"/>
        <v>37.85</v>
      </c>
      <c r="T1360" s="9">
        <f t="shared" si="217"/>
        <v>38.25</v>
      </c>
      <c r="U1360" s="8">
        <f t="shared" si="218"/>
        <v>38.183333333333337</v>
      </c>
      <c r="V1360" s="8">
        <f t="shared" si="219"/>
        <v>38.200000000000003</v>
      </c>
    </row>
    <row r="1361" spans="1:22" ht="13.5" x14ac:dyDescent="0.25">
      <c r="A1361" s="3">
        <f>RSI!A1361</f>
        <v>43993</v>
      </c>
      <c r="B1361" s="2">
        <f>RSI!B1361</f>
        <v>2.0720999999999998</v>
      </c>
      <c r="C1361" s="2">
        <f>RSI!I1361</f>
        <v>44.302704560044276</v>
      </c>
      <c r="D1361" s="2">
        <f>MACD!E1361</f>
        <v>1.9909035597745373E-2</v>
      </c>
      <c r="E1361" s="2">
        <f>MACD!F1361</f>
        <v>2.6358570361855106E-2</v>
      </c>
      <c r="F1361" s="2">
        <f>'Moving Avg'!D1361</f>
        <v>2.0655399999999999</v>
      </c>
      <c r="G1361" s="2">
        <f>'Moving Avg'!F1361</f>
        <v>2.0941449999999997</v>
      </c>
      <c r="H1361" s="2">
        <f>'Moving Avg'!G1361</f>
        <v>2.1538120000000007</v>
      </c>
      <c r="I1361" s="2">
        <f>'Moving Avg'!H1361</f>
        <v>1.7856370000000004</v>
      </c>
      <c r="J1361" s="6" t="str">
        <f>OBV!F1361</f>
        <v>BULLISH</v>
      </c>
      <c r="K1361" s="6" t="str">
        <f>OBV!G1361</f>
        <v>WEAK</v>
      </c>
      <c r="L1361" s="6" t="str">
        <f>OBV!H1361</f>
        <v>CONFIRMED BULLISH</v>
      </c>
      <c r="M1361" s="8">
        <f t="shared" si="210"/>
        <v>25</v>
      </c>
      <c r="N1361" s="8">
        <f t="shared" si="211"/>
        <v>45</v>
      </c>
      <c r="O1361" s="8">
        <f t="shared" si="212"/>
        <v>50</v>
      </c>
      <c r="P1361" s="8">
        <f t="shared" si="213"/>
        <v>67</v>
      </c>
      <c r="Q1361" s="9">
        <f t="shared" si="214"/>
        <v>42.05</v>
      </c>
      <c r="R1361" s="9">
        <f t="shared" si="215"/>
        <v>48.25</v>
      </c>
      <c r="S1361" s="9">
        <f t="shared" si="216"/>
        <v>53.150000000000006</v>
      </c>
      <c r="T1361" s="9">
        <f t="shared" si="217"/>
        <v>46.75</v>
      </c>
      <c r="U1361" s="8">
        <f t="shared" si="218"/>
        <v>47.816666666666663</v>
      </c>
      <c r="V1361" s="8">
        <f t="shared" si="219"/>
        <v>47.55</v>
      </c>
    </row>
    <row r="1362" spans="1:22" ht="13.5" x14ac:dyDescent="0.25">
      <c r="A1362" s="3">
        <f>RSI!A1362</f>
        <v>43994</v>
      </c>
      <c r="B1362" s="2">
        <f>RSI!B1362</f>
        <v>2.0853000000000002</v>
      </c>
      <c r="C1362" s="2">
        <f>RSI!I1362</f>
        <v>46.736587729614435</v>
      </c>
      <c r="D1362" s="2">
        <f>MACD!E1362</f>
        <v>1.3327088462151249E-2</v>
      </c>
      <c r="E1362" s="2">
        <f>MACD!F1362</f>
        <v>2.3752273981914339E-2</v>
      </c>
      <c r="F1362" s="2">
        <f>'Moving Avg'!D1362</f>
        <v>2.07212</v>
      </c>
      <c r="G1362" s="2">
        <f>'Moving Avg'!F1362</f>
        <v>2.0915149999999998</v>
      </c>
      <c r="H1362" s="2">
        <f>'Moving Avg'!G1362</f>
        <v>2.150786000000001</v>
      </c>
      <c r="I1362" s="2">
        <f>'Moving Avg'!H1362</f>
        <v>1.7886960000000005</v>
      </c>
      <c r="J1362" s="6" t="str">
        <f>OBV!F1362</f>
        <v>BULLISH</v>
      </c>
      <c r="K1362" s="6" t="str">
        <f>OBV!G1362</f>
        <v>WEAK</v>
      </c>
      <c r="L1362" s="6" t="str">
        <f>OBV!H1362</f>
        <v>CONFIRMED BULLISH</v>
      </c>
      <c r="M1362" s="8">
        <f t="shared" si="210"/>
        <v>25</v>
      </c>
      <c r="N1362" s="8">
        <f t="shared" si="211"/>
        <v>45</v>
      </c>
      <c r="O1362" s="8">
        <f t="shared" si="212"/>
        <v>50</v>
      </c>
      <c r="P1362" s="8">
        <f t="shared" si="213"/>
        <v>67</v>
      </c>
      <c r="Q1362" s="9">
        <f t="shared" si="214"/>
        <v>42.05</v>
      </c>
      <c r="R1362" s="9">
        <f t="shared" si="215"/>
        <v>48.25</v>
      </c>
      <c r="S1362" s="9">
        <f t="shared" si="216"/>
        <v>53.150000000000006</v>
      </c>
      <c r="T1362" s="9">
        <f t="shared" si="217"/>
        <v>46.75</v>
      </c>
      <c r="U1362" s="8">
        <f t="shared" si="218"/>
        <v>47.816666666666663</v>
      </c>
      <c r="V1362" s="8">
        <f t="shared" si="219"/>
        <v>47.55</v>
      </c>
    </row>
    <row r="1363" spans="1:22" ht="13.5" x14ac:dyDescent="0.25">
      <c r="A1363" s="3">
        <f>RSI!A1363</f>
        <v>43997</v>
      </c>
      <c r="B1363" s="2">
        <f>RSI!B1363</f>
        <v>2.0720999999999998</v>
      </c>
      <c r="C1363" s="2">
        <f>RSI!I1363</f>
        <v>44.63602425895305</v>
      </c>
      <c r="D1363" s="2">
        <f>MACD!E1363</f>
        <v>1.2891920894809505E-2</v>
      </c>
      <c r="E1363" s="2">
        <f>MACD!F1363</f>
        <v>2.1580203364493372E-2</v>
      </c>
      <c r="F1363" s="2">
        <f>'Moving Avg'!D1363</f>
        <v>2.0707999999999998</v>
      </c>
      <c r="G1363" s="2">
        <f>'Moving Avg'!F1363</f>
        <v>2.0892099999999996</v>
      </c>
      <c r="H1363" s="2">
        <f>'Moving Avg'!G1363</f>
        <v>2.147628000000001</v>
      </c>
      <c r="I1363" s="2">
        <f>'Moving Avg'!H1363</f>
        <v>1.7915575000000001</v>
      </c>
      <c r="J1363" s="6" t="str">
        <f>OBV!F1363</f>
        <v>BULLISH</v>
      </c>
      <c r="K1363" s="6" t="str">
        <f>OBV!G1363</f>
        <v>NEUTRAL</v>
      </c>
      <c r="L1363" s="6" t="str">
        <f>OBV!H1363</f>
        <v>BULLISH DIVERGENCE</v>
      </c>
      <c r="M1363" s="8">
        <f t="shared" si="210"/>
        <v>25</v>
      </c>
      <c r="N1363" s="8">
        <f t="shared" si="211"/>
        <v>45</v>
      </c>
      <c r="O1363" s="8">
        <f t="shared" si="212"/>
        <v>50</v>
      </c>
      <c r="P1363" s="8">
        <f t="shared" si="213"/>
        <v>66.5</v>
      </c>
      <c r="Q1363" s="9">
        <f t="shared" si="214"/>
        <v>41.975000000000001</v>
      </c>
      <c r="R1363" s="9">
        <f t="shared" si="215"/>
        <v>48.125</v>
      </c>
      <c r="S1363" s="9">
        <f t="shared" si="216"/>
        <v>52.924999999999997</v>
      </c>
      <c r="T1363" s="9">
        <f t="shared" si="217"/>
        <v>46.625</v>
      </c>
      <c r="U1363" s="8">
        <f t="shared" si="218"/>
        <v>47.67499999999999</v>
      </c>
      <c r="V1363" s="8">
        <f t="shared" si="219"/>
        <v>47.412499999999994</v>
      </c>
    </row>
    <row r="1364" spans="1:22" ht="13.5" x14ac:dyDescent="0.25">
      <c r="A1364" s="3">
        <f>RSI!A1364</f>
        <v>43998</v>
      </c>
      <c r="B1364" s="2">
        <f>RSI!B1364</f>
        <v>2.0129000000000001</v>
      </c>
      <c r="C1364" s="2">
        <f>RSI!I1364</f>
        <v>36.674812606555065</v>
      </c>
      <c r="D1364" s="2">
        <f>MACD!E1364</f>
        <v>1.8104346066894816E-2</v>
      </c>
      <c r="E1364" s="2">
        <f>MACD!F1364</f>
        <v>2.088503190497366E-2</v>
      </c>
      <c r="F1364" s="2">
        <f>'Moving Avg'!D1364</f>
        <v>2.0576400000000001</v>
      </c>
      <c r="G1364" s="2">
        <f>'Moving Avg'!F1364</f>
        <v>2.0832899999999999</v>
      </c>
      <c r="H1364" s="2">
        <f>'Moving Avg'!G1364</f>
        <v>2.1428920000000011</v>
      </c>
      <c r="I1364" s="2">
        <f>'Moving Avg'!H1364</f>
        <v>1.7941230000000001</v>
      </c>
      <c r="J1364" s="6" t="str">
        <f>OBV!F1364</f>
        <v>BEARISH</v>
      </c>
      <c r="K1364" s="6" t="str">
        <f>OBV!G1364</f>
        <v>STRONG</v>
      </c>
      <c r="L1364" s="6" t="str">
        <f>OBV!H1364</f>
        <v>CONFIRMED BEARISH</v>
      </c>
      <c r="M1364" s="8">
        <f t="shared" si="210"/>
        <v>25</v>
      </c>
      <c r="N1364" s="8">
        <f t="shared" si="211"/>
        <v>45</v>
      </c>
      <c r="O1364" s="8">
        <f t="shared" si="212"/>
        <v>50</v>
      </c>
      <c r="P1364" s="8">
        <f t="shared" si="213"/>
        <v>33</v>
      </c>
      <c r="Q1364" s="9">
        <f t="shared" si="214"/>
        <v>36.950000000000003</v>
      </c>
      <c r="R1364" s="9">
        <f t="shared" si="215"/>
        <v>39.75</v>
      </c>
      <c r="S1364" s="9">
        <f t="shared" si="216"/>
        <v>37.85</v>
      </c>
      <c r="T1364" s="9">
        <f t="shared" si="217"/>
        <v>38.25</v>
      </c>
      <c r="U1364" s="8">
        <f t="shared" si="218"/>
        <v>38.183333333333337</v>
      </c>
      <c r="V1364" s="8">
        <f t="shared" si="219"/>
        <v>38.200000000000003</v>
      </c>
    </row>
    <row r="1365" spans="1:22" ht="13.5" x14ac:dyDescent="0.25">
      <c r="A1365" s="3">
        <f>RSI!A1365</f>
        <v>43999</v>
      </c>
      <c r="B1365" s="2">
        <f>RSI!B1365</f>
        <v>2.0129000000000001</v>
      </c>
      <c r="C1365" s="2">
        <f>RSI!I1365</f>
        <v>36.674812606555065</v>
      </c>
      <c r="D1365" s="2">
        <f>MACD!E1365</f>
        <v>2.1000641047110857E-2</v>
      </c>
      <c r="E1365" s="2">
        <f>MACD!F1365</f>
        <v>2.0908153733401099E-2</v>
      </c>
      <c r="F1365" s="2">
        <f>'Moving Avg'!D1365</f>
        <v>2.0510600000000001</v>
      </c>
      <c r="G1365" s="2">
        <f>'Moving Avg'!F1365</f>
        <v>2.0767100000000003</v>
      </c>
      <c r="H1365" s="2">
        <f>'Moving Avg'!G1365</f>
        <v>2.1394720000000014</v>
      </c>
      <c r="I1365" s="2">
        <f>'Moving Avg'!H1365</f>
        <v>1.7968199999999999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33</v>
      </c>
      <c r="Q1365" s="9">
        <f t="shared" si="214"/>
        <v>21.2</v>
      </c>
      <c r="R1365" s="9">
        <f t="shared" si="215"/>
        <v>30.75</v>
      </c>
      <c r="S1365" s="9">
        <f t="shared" si="216"/>
        <v>31.1</v>
      </c>
      <c r="T1365" s="9">
        <f t="shared" si="217"/>
        <v>27</v>
      </c>
      <c r="U1365" s="8">
        <f t="shared" si="218"/>
        <v>27.683333333333337</v>
      </c>
      <c r="V1365" s="8">
        <f t="shared" si="219"/>
        <v>27.512500000000003</v>
      </c>
    </row>
    <row r="1366" spans="1:22" ht="13.5" x14ac:dyDescent="0.25">
      <c r="A1366" s="3">
        <f>RSI!A1366</f>
        <v>44000</v>
      </c>
      <c r="B1366" s="2">
        <f>RSI!B1366</f>
        <v>1.9734</v>
      </c>
      <c r="C1366" s="2">
        <f>RSI!I1366</f>
        <v>32.226893640911186</v>
      </c>
      <c r="D1366" s="2">
        <f>MACD!E1366</f>
        <v>1.7747873398594738E-2</v>
      </c>
      <c r="E1366" s="2">
        <f>MACD!F1366</f>
        <v>2.0276097666439827E-2</v>
      </c>
      <c r="F1366" s="2">
        <f>'Moving Avg'!D1366</f>
        <v>2.03132</v>
      </c>
      <c r="G1366" s="2">
        <f>'Moving Avg'!F1366</f>
        <v>2.0701299999999998</v>
      </c>
      <c r="H1366" s="2">
        <f>'Moving Avg'!G1366</f>
        <v>2.1352620000000009</v>
      </c>
      <c r="I1366" s="2">
        <f>'Moving Avg'!H1366</f>
        <v>1.7993195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  <c r="M1366" s="8">
        <f t="shared" si="210"/>
        <v>25</v>
      </c>
      <c r="N1366" s="8">
        <f t="shared" si="211"/>
        <v>45</v>
      </c>
      <c r="O1366" s="8">
        <f t="shared" si="212"/>
        <v>50</v>
      </c>
      <c r="P1366" s="8">
        <f t="shared" si="213"/>
        <v>33</v>
      </c>
      <c r="Q1366" s="9">
        <f t="shared" si="214"/>
        <v>36.950000000000003</v>
      </c>
      <c r="R1366" s="9">
        <f t="shared" si="215"/>
        <v>39.75</v>
      </c>
      <c r="S1366" s="9">
        <f t="shared" si="216"/>
        <v>37.85</v>
      </c>
      <c r="T1366" s="9">
        <f t="shared" si="217"/>
        <v>38.25</v>
      </c>
      <c r="U1366" s="8">
        <f t="shared" si="218"/>
        <v>38.183333333333337</v>
      </c>
      <c r="V1366" s="8">
        <f t="shared" si="219"/>
        <v>38.200000000000003</v>
      </c>
    </row>
    <row r="1367" spans="1:22" ht="13.5" x14ac:dyDescent="0.25">
      <c r="A1367" s="3">
        <f>RSI!A1367</f>
        <v>44001</v>
      </c>
      <c r="B1367" s="2">
        <f>RSI!B1367</f>
        <v>1.9404999999999999</v>
      </c>
      <c r="C1367" s="2">
        <f>RSI!I1367</f>
        <v>29.065029424027742</v>
      </c>
      <c r="D1367" s="2">
        <f>MACD!E1367</f>
        <v>2.1154988507039008E-2</v>
      </c>
      <c r="E1367" s="2">
        <f>MACD!F1367</f>
        <v>2.0451875834559666E-2</v>
      </c>
      <c r="F1367" s="2">
        <f>'Moving Avg'!D1367</f>
        <v>2.0023600000000004</v>
      </c>
      <c r="G1367" s="2">
        <f>'Moving Avg'!F1367</f>
        <v>2.0615750000000004</v>
      </c>
      <c r="H1367" s="2">
        <f>'Moving Avg'!G1367</f>
        <v>2.1315780000000011</v>
      </c>
      <c r="I1367" s="2">
        <f>'Moving Avg'!H1367</f>
        <v>1.801523</v>
      </c>
      <c r="J1367" s="6" t="str">
        <f>OBV!F1367</f>
        <v>BEARISH</v>
      </c>
      <c r="K1367" s="6" t="str">
        <f>OBV!G1367</f>
        <v>STRONG</v>
      </c>
      <c r="L1367" s="6" t="str">
        <f>OBV!H1367</f>
        <v>CONFIRMED BEARISH</v>
      </c>
      <c r="M1367" s="8">
        <f t="shared" si="210"/>
        <v>50</v>
      </c>
      <c r="N1367" s="8">
        <f t="shared" si="211"/>
        <v>0</v>
      </c>
      <c r="O1367" s="8">
        <f t="shared" si="212"/>
        <v>50</v>
      </c>
      <c r="P1367" s="8">
        <f t="shared" si="213"/>
        <v>33</v>
      </c>
      <c r="Q1367" s="9">
        <f t="shared" si="214"/>
        <v>29.95</v>
      </c>
      <c r="R1367" s="9">
        <f t="shared" si="215"/>
        <v>35.75</v>
      </c>
      <c r="S1367" s="9">
        <f t="shared" si="216"/>
        <v>34.85</v>
      </c>
      <c r="T1367" s="9">
        <f t="shared" si="217"/>
        <v>33.25</v>
      </c>
      <c r="U1367" s="8">
        <f t="shared" si="218"/>
        <v>33.516666666666673</v>
      </c>
      <c r="V1367" s="8">
        <f t="shared" si="219"/>
        <v>33.450000000000003</v>
      </c>
    </row>
    <row r="1368" spans="1:22" ht="13.5" x14ac:dyDescent="0.25">
      <c r="A1368" s="3">
        <f>RSI!A1368</f>
        <v>44004</v>
      </c>
      <c r="B1368" s="2">
        <f>RSI!B1368</f>
        <v>2.0063</v>
      </c>
      <c r="C1368" s="2">
        <f>RSI!I1368</f>
        <v>41.439913951287174</v>
      </c>
      <c r="D1368" s="2">
        <f>MACD!E1368</f>
        <v>2.4030591643203536E-2</v>
      </c>
      <c r="E1368" s="2">
        <f>MACD!F1368</f>
        <v>2.116761899628844E-2</v>
      </c>
      <c r="F1368" s="2">
        <f>'Moving Avg'!D1368</f>
        <v>1.9891999999999999</v>
      </c>
      <c r="G1368" s="2">
        <f>'Moving Avg'!F1368</f>
        <v>2.0576250000000003</v>
      </c>
      <c r="H1368" s="2">
        <f>'Moving Avg'!G1368</f>
        <v>2.1289460000000009</v>
      </c>
      <c r="I1368" s="2">
        <f>'Moving Avg'!H1368</f>
        <v>1.8038910000000001</v>
      </c>
      <c r="J1368" s="6" t="str">
        <f>OBV!F1368</f>
        <v>BEARISH</v>
      </c>
      <c r="K1368" s="6" t="str">
        <f>OBV!G1368</f>
        <v>STRONG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33</v>
      </c>
      <c r="Q1368" s="9">
        <f t="shared" si="214"/>
        <v>21.2</v>
      </c>
      <c r="R1368" s="9">
        <f t="shared" si="215"/>
        <v>30.75</v>
      </c>
      <c r="S1368" s="9">
        <f t="shared" si="216"/>
        <v>31.1</v>
      </c>
      <c r="T1368" s="9">
        <f t="shared" si="217"/>
        <v>27</v>
      </c>
      <c r="U1368" s="8">
        <f t="shared" si="218"/>
        <v>27.683333333333337</v>
      </c>
      <c r="V1368" s="8">
        <f t="shared" si="219"/>
        <v>27.512500000000003</v>
      </c>
    </row>
    <row r="1369" spans="1:22" ht="13.5" x14ac:dyDescent="0.25">
      <c r="A1369" s="3">
        <f>RSI!A1369</f>
        <v>44005</v>
      </c>
      <c r="B1369" s="2">
        <f>RSI!B1369</f>
        <v>2.0261</v>
      </c>
      <c r="C1369" s="2">
        <f>RSI!I1369</f>
        <v>44.573367326934722</v>
      </c>
      <c r="D1369" s="2">
        <f>MACD!E1369</f>
        <v>2.5368108725461802E-2</v>
      </c>
      <c r="E1369" s="2">
        <f>MACD!F1369</f>
        <v>2.2007716942123112E-2</v>
      </c>
      <c r="F1369" s="2">
        <f>'Moving Avg'!D1369</f>
        <v>1.9918399999999998</v>
      </c>
      <c r="G1369" s="2">
        <f>'Moving Avg'!F1369</f>
        <v>2.0526950000000004</v>
      </c>
      <c r="H1369" s="2">
        <f>'Moving Avg'!G1369</f>
        <v>2.1265780000000012</v>
      </c>
      <c r="I1369" s="2">
        <f>'Moving Avg'!H1369</f>
        <v>1.8063909999999999</v>
      </c>
      <c r="J1369" s="6" t="str">
        <f>OBV!F1369</f>
        <v>BEARISH</v>
      </c>
      <c r="K1369" s="6" t="str">
        <f>OBV!G1369</f>
        <v>STRONG</v>
      </c>
      <c r="L1369" s="6" t="str">
        <f>OBV!H1369</f>
        <v>BEARISH DIVERGENCE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33</v>
      </c>
      <c r="Q1369" s="9">
        <f t="shared" si="214"/>
        <v>21.2</v>
      </c>
      <c r="R1369" s="9">
        <f t="shared" si="215"/>
        <v>30.75</v>
      </c>
      <c r="S1369" s="9">
        <f t="shared" si="216"/>
        <v>31.1</v>
      </c>
      <c r="T1369" s="9">
        <f t="shared" si="217"/>
        <v>27</v>
      </c>
      <c r="U1369" s="8">
        <f t="shared" si="218"/>
        <v>27.683333333333337</v>
      </c>
      <c r="V1369" s="8">
        <f t="shared" si="219"/>
        <v>27.512500000000003</v>
      </c>
    </row>
    <row r="1370" spans="1:22" ht="13.5" x14ac:dyDescent="0.25">
      <c r="A1370" s="3">
        <f>RSI!A1370</f>
        <v>44006</v>
      </c>
      <c r="B1370" s="2">
        <f>RSI!B1370</f>
        <v>1.9998</v>
      </c>
      <c r="C1370" s="2">
        <f>RSI!I1370</f>
        <v>41.404227111793638</v>
      </c>
      <c r="D1370" s="2">
        <f>MACD!E1370</f>
        <v>2.3612965599305369E-2</v>
      </c>
      <c r="E1370" s="2">
        <f>MACD!F1370</f>
        <v>2.2328766673559562E-2</v>
      </c>
      <c r="F1370" s="2">
        <f>'Moving Avg'!D1370</f>
        <v>1.98922</v>
      </c>
      <c r="G1370" s="2">
        <f>'Moving Avg'!F1370</f>
        <v>2.0474350000000001</v>
      </c>
      <c r="H1370" s="2">
        <f>'Moving Avg'!G1370</f>
        <v>2.1228960000000008</v>
      </c>
      <c r="I1370" s="2">
        <f>'Moving Avg'!H1370</f>
        <v>1.8089564999999999</v>
      </c>
      <c r="J1370" s="6" t="str">
        <f>OBV!F1370</f>
        <v>BEARISH</v>
      </c>
      <c r="K1370" s="6" t="str">
        <f>OBV!G1370</f>
        <v>STRONG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50</v>
      </c>
      <c r="P1370" s="8">
        <f t="shared" si="213"/>
        <v>33</v>
      </c>
      <c r="Q1370" s="9">
        <f t="shared" si="214"/>
        <v>21.2</v>
      </c>
      <c r="R1370" s="9">
        <f t="shared" si="215"/>
        <v>30.75</v>
      </c>
      <c r="S1370" s="9">
        <f t="shared" si="216"/>
        <v>31.1</v>
      </c>
      <c r="T1370" s="9">
        <f t="shared" si="217"/>
        <v>27</v>
      </c>
      <c r="U1370" s="8">
        <f t="shared" si="218"/>
        <v>27.683333333333337</v>
      </c>
      <c r="V1370" s="8">
        <f t="shared" si="219"/>
        <v>27.512500000000003</v>
      </c>
    </row>
    <row r="1371" spans="1:22" ht="13.5" x14ac:dyDescent="0.25">
      <c r="A1371" s="3">
        <f>RSI!A1371</f>
        <v>44007</v>
      </c>
      <c r="B1371" s="2">
        <f>RSI!B1371</f>
        <v>1.9077</v>
      </c>
      <c r="C1371" s="2">
        <f>RSI!I1371</f>
        <v>32.649682859798546</v>
      </c>
      <c r="D1371" s="2">
        <f>MACD!E1371</f>
        <v>3.3361352430957059E-2</v>
      </c>
      <c r="E1371" s="2">
        <f>MACD!F1371</f>
        <v>2.4535283825039063E-2</v>
      </c>
      <c r="F1371" s="2">
        <f>'Moving Avg'!D1371</f>
        <v>1.9760800000000001</v>
      </c>
      <c r="G1371" s="2">
        <f>'Moving Avg'!F1371</f>
        <v>2.03823</v>
      </c>
      <c r="H1371" s="2">
        <f>'Moving Avg'!G1371</f>
        <v>2.1176340000000007</v>
      </c>
      <c r="I1371" s="2">
        <f>'Moving Avg'!H1371</f>
        <v>1.8111274999999998</v>
      </c>
      <c r="J1371" s="6" t="str">
        <f>OBV!F1371</f>
        <v>BEARISH</v>
      </c>
      <c r="K1371" s="6" t="str">
        <f>OBV!G1371</f>
        <v>STRONG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50</v>
      </c>
      <c r="P1371" s="8">
        <f t="shared" si="213"/>
        <v>33</v>
      </c>
      <c r="Q1371" s="9">
        <f t="shared" si="214"/>
        <v>21.2</v>
      </c>
      <c r="R1371" s="9">
        <f t="shared" si="215"/>
        <v>30.75</v>
      </c>
      <c r="S1371" s="9">
        <f t="shared" si="216"/>
        <v>31.1</v>
      </c>
      <c r="T1371" s="9">
        <f t="shared" si="217"/>
        <v>27</v>
      </c>
      <c r="U1371" s="8">
        <f t="shared" si="218"/>
        <v>27.683333333333337</v>
      </c>
      <c r="V1371" s="8">
        <f t="shared" si="219"/>
        <v>27.512500000000003</v>
      </c>
    </row>
    <row r="1372" spans="1:22" ht="13.5" x14ac:dyDescent="0.25">
      <c r="A1372" s="3">
        <f>RSI!A1372</f>
        <v>44008</v>
      </c>
      <c r="B1372" s="2">
        <f>RSI!B1372</f>
        <v>1.9602999999999999</v>
      </c>
      <c r="C1372" s="2">
        <f>RSI!I1372</f>
        <v>40.400417605396413</v>
      </c>
      <c r="D1372" s="2">
        <f>MACD!E1372</f>
        <v>4.0626768296998073E-2</v>
      </c>
      <c r="E1372" s="2">
        <f>MACD!F1372</f>
        <v>2.7753580719430869E-2</v>
      </c>
      <c r="F1372" s="2">
        <f>'Moving Avg'!D1372</f>
        <v>1.98004</v>
      </c>
      <c r="G1372" s="2">
        <f>'Moving Avg'!F1372</f>
        <v>2.0326399999999998</v>
      </c>
      <c r="H1372" s="2">
        <f>'Moving Avg'!G1372</f>
        <v>2.1142140000000005</v>
      </c>
      <c r="I1372" s="2">
        <f>'Moving Avg'!H1372</f>
        <v>1.8133969999999999</v>
      </c>
      <c r="J1372" s="6" t="str">
        <f>OBV!F1372</f>
        <v>BEARISH</v>
      </c>
      <c r="K1372" s="6" t="str">
        <f>OBV!G1372</f>
        <v>STRONG</v>
      </c>
      <c r="L1372" s="6" t="str">
        <f>OBV!H1372</f>
        <v>BEARISH DIVERGENCE</v>
      </c>
      <c r="M1372" s="8">
        <f t="shared" si="210"/>
        <v>25</v>
      </c>
      <c r="N1372" s="8">
        <f t="shared" si="211"/>
        <v>0</v>
      </c>
      <c r="O1372" s="8">
        <f t="shared" si="212"/>
        <v>50</v>
      </c>
      <c r="P1372" s="8">
        <f t="shared" si="213"/>
        <v>33</v>
      </c>
      <c r="Q1372" s="9">
        <f t="shared" si="214"/>
        <v>21.2</v>
      </c>
      <c r="R1372" s="9">
        <f t="shared" si="215"/>
        <v>30.75</v>
      </c>
      <c r="S1372" s="9">
        <f t="shared" si="216"/>
        <v>31.1</v>
      </c>
      <c r="T1372" s="9">
        <f t="shared" si="217"/>
        <v>27</v>
      </c>
      <c r="U1372" s="8">
        <f t="shared" si="218"/>
        <v>27.683333333333337</v>
      </c>
      <c r="V1372" s="8">
        <f t="shared" si="219"/>
        <v>27.512500000000003</v>
      </c>
    </row>
    <row r="1373" spans="1:22" ht="13.5" x14ac:dyDescent="0.25">
      <c r="A1373" s="3">
        <f>RSI!A1373</f>
        <v>44011</v>
      </c>
      <c r="B1373" s="2">
        <f>RSI!B1373</f>
        <v>1.9734</v>
      </c>
      <c r="C1373" s="2">
        <f>RSI!I1373</f>
        <v>42.18490987525923</v>
      </c>
      <c r="D1373" s="2">
        <f>MACD!E1373</f>
        <v>4.4279424393788069E-2</v>
      </c>
      <c r="E1373" s="2">
        <f>MACD!F1373</f>
        <v>3.1058749454302315E-2</v>
      </c>
      <c r="F1373" s="2">
        <f>'Moving Avg'!D1373</f>
        <v>1.97346</v>
      </c>
      <c r="G1373" s="2">
        <f>'Moving Avg'!F1373</f>
        <v>2.0263899999999997</v>
      </c>
      <c r="H1373" s="2">
        <f>'Moving Avg'!G1373</f>
        <v>2.1102660000000006</v>
      </c>
      <c r="I1373" s="2">
        <f>'Moving Avg'!H1373</f>
        <v>1.8157649999999999</v>
      </c>
      <c r="J1373" s="6" t="str">
        <f>OBV!F1373</f>
        <v>BEARISH</v>
      </c>
      <c r="K1373" s="6" t="str">
        <f>OBV!G1373</f>
        <v>STRONG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50</v>
      </c>
      <c r="P1373" s="8">
        <f t="shared" si="213"/>
        <v>33</v>
      </c>
      <c r="Q1373" s="9">
        <f t="shared" si="214"/>
        <v>21.2</v>
      </c>
      <c r="R1373" s="9">
        <f t="shared" si="215"/>
        <v>30.75</v>
      </c>
      <c r="S1373" s="9">
        <f t="shared" si="216"/>
        <v>31.1</v>
      </c>
      <c r="T1373" s="9">
        <f t="shared" si="217"/>
        <v>27</v>
      </c>
      <c r="U1373" s="8">
        <f t="shared" si="218"/>
        <v>27.683333333333337</v>
      </c>
      <c r="V1373" s="8">
        <f t="shared" si="219"/>
        <v>27.512500000000003</v>
      </c>
    </row>
    <row r="1374" spans="1:22" ht="13.5" x14ac:dyDescent="0.25">
      <c r="A1374" s="3">
        <f>RSI!A1374</f>
        <v>44012</v>
      </c>
      <c r="B1374" s="2">
        <f>RSI!B1374</f>
        <v>1.9998</v>
      </c>
      <c r="C1374" s="2">
        <f>RSI!I1374</f>
        <v>45.712580031398758</v>
      </c>
      <c r="D1374" s="2">
        <f>MACD!E1374</f>
        <v>3.669812162752617E-2</v>
      </c>
      <c r="E1374" s="2">
        <f>MACD!F1374</f>
        <v>3.2186623888947087E-2</v>
      </c>
      <c r="F1374" s="2">
        <f>'Moving Avg'!D1374</f>
        <v>1.9681999999999999</v>
      </c>
      <c r="G1374" s="2">
        <f>'Moving Avg'!F1374</f>
        <v>2.0211299999999999</v>
      </c>
      <c r="H1374" s="2">
        <f>'Moving Avg'!G1374</f>
        <v>2.1068460000000004</v>
      </c>
      <c r="I1374" s="2">
        <f>'Moving Avg'!H1374</f>
        <v>1.8182979999999997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16.5</v>
      </c>
      <c r="Q1374" s="9">
        <f t="shared" si="214"/>
        <v>18.725000000000001</v>
      </c>
      <c r="R1374" s="9">
        <f t="shared" si="215"/>
        <v>26.625</v>
      </c>
      <c r="S1374" s="9">
        <f t="shared" si="216"/>
        <v>23.675000000000001</v>
      </c>
      <c r="T1374" s="9">
        <f t="shared" si="217"/>
        <v>22.875</v>
      </c>
      <c r="U1374" s="8">
        <f t="shared" si="218"/>
        <v>23.008333333333336</v>
      </c>
      <c r="V1374" s="8">
        <f t="shared" si="219"/>
        <v>22.975000000000001</v>
      </c>
    </row>
    <row r="1375" spans="1:22" ht="13.5" x14ac:dyDescent="0.25">
      <c r="A1375" s="3">
        <f>RSI!A1375</f>
        <v>44013</v>
      </c>
      <c r="B1375" s="2">
        <f>RSI!B1375</f>
        <v>1.9865999999999999</v>
      </c>
      <c r="C1375" s="2">
        <f>RSI!I1375</f>
        <v>44.258468127359457</v>
      </c>
      <c r="D1375" s="2">
        <f>MACD!E1375</f>
        <v>3.1467207817748033E-2</v>
      </c>
      <c r="E1375" s="2">
        <f>MACD!F1375</f>
        <v>3.2042740674707276E-2</v>
      </c>
      <c r="F1375" s="2">
        <f>'Moving Avg'!D1375</f>
        <v>1.96556</v>
      </c>
      <c r="G1375" s="2">
        <f>'Moving Avg'!F1375</f>
        <v>2.0158700000000001</v>
      </c>
      <c r="H1375" s="2">
        <f>'Moving Avg'!G1375</f>
        <v>2.10303</v>
      </c>
      <c r="I1375" s="2">
        <f>'Moving Avg'!H1375</f>
        <v>1.8207974999999998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45</v>
      </c>
      <c r="O1375" s="8">
        <f t="shared" si="212"/>
        <v>50</v>
      </c>
      <c r="P1375" s="8">
        <f t="shared" si="213"/>
        <v>16.5</v>
      </c>
      <c r="Q1375" s="9">
        <f t="shared" si="214"/>
        <v>34.475000000000001</v>
      </c>
      <c r="R1375" s="9">
        <f t="shared" si="215"/>
        <v>35.625</v>
      </c>
      <c r="S1375" s="9">
        <f t="shared" si="216"/>
        <v>30.425000000000001</v>
      </c>
      <c r="T1375" s="9">
        <f t="shared" si="217"/>
        <v>34.125</v>
      </c>
      <c r="U1375" s="8">
        <f t="shared" si="218"/>
        <v>33.508333333333333</v>
      </c>
      <c r="V1375" s="8">
        <f t="shared" si="219"/>
        <v>33.662499999999994</v>
      </c>
    </row>
    <row r="1376" spans="1:22" ht="13.5" x14ac:dyDescent="0.25">
      <c r="A1376" s="3">
        <f>RSI!A1376</f>
        <v>44014</v>
      </c>
      <c r="B1376" s="2">
        <f>RSI!B1376</f>
        <v>1.98</v>
      </c>
      <c r="C1376" s="2">
        <f>RSI!I1376</f>
        <v>43.513157384185597</v>
      </c>
      <c r="D1376" s="2">
        <f>MACD!E1376</f>
        <v>2.1721993775126958E-2</v>
      </c>
      <c r="E1376" s="2">
        <f>MACD!F1376</f>
        <v>2.9978591294791215E-2</v>
      </c>
      <c r="F1376" s="2">
        <f>'Moving Avg'!D1376</f>
        <v>1.9800200000000001</v>
      </c>
      <c r="G1376" s="2">
        <f>'Moving Avg'!F1376</f>
        <v>2.0132399999999997</v>
      </c>
      <c r="H1376" s="2">
        <f>'Moving Avg'!G1376</f>
        <v>2.0980300000000001</v>
      </c>
      <c r="I1376" s="2">
        <f>'Moving Avg'!H1376</f>
        <v>1.8231325</v>
      </c>
      <c r="J1376" s="6" t="str">
        <f>OBV!F1376</f>
        <v>BULLISH</v>
      </c>
      <c r="K1376" s="6" t="str">
        <f>OBV!G1376</f>
        <v>WEAK</v>
      </c>
      <c r="L1376" s="6" t="str">
        <f>OBV!H1376</f>
        <v>CONFIRMED BULLISH</v>
      </c>
      <c r="M1376" s="8">
        <f t="shared" si="210"/>
        <v>25</v>
      </c>
      <c r="N1376" s="8">
        <f t="shared" si="211"/>
        <v>45</v>
      </c>
      <c r="O1376" s="8">
        <f t="shared" si="212"/>
        <v>50</v>
      </c>
      <c r="P1376" s="8">
        <f t="shared" si="213"/>
        <v>67</v>
      </c>
      <c r="Q1376" s="9">
        <f t="shared" si="214"/>
        <v>42.05</v>
      </c>
      <c r="R1376" s="9">
        <f t="shared" si="215"/>
        <v>48.25</v>
      </c>
      <c r="S1376" s="9">
        <f t="shared" si="216"/>
        <v>53.150000000000006</v>
      </c>
      <c r="T1376" s="9">
        <f t="shared" si="217"/>
        <v>46.75</v>
      </c>
      <c r="U1376" s="8">
        <f t="shared" si="218"/>
        <v>47.816666666666663</v>
      </c>
      <c r="V1376" s="8">
        <f t="shared" si="219"/>
        <v>47.55</v>
      </c>
    </row>
    <row r="1377" spans="1:22" ht="13.5" x14ac:dyDescent="0.25">
      <c r="A1377" s="3">
        <f>RSI!A1377</f>
        <v>44015</v>
      </c>
      <c r="B1377" s="2">
        <f>RSI!B1377</f>
        <v>1.9734</v>
      </c>
      <c r="C1377" s="2">
        <f>RSI!I1377</f>
        <v>42.73808766108688</v>
      </c>
      <c r="D1377" s="2">
        <f>MACD!E1377</f>
        <v>9.1914472314766904E-3</v>
      </c>
      <c r="E1377" s="2">
        <f>MACD!F1377</f>
        <v>2.5821162482128311E-2</v>
      </c>
      <c r="F1377" s="2">
        <f>'Moving Avg'!D1377</f>
        <v>1.98264</v>
      </c>
      <c r="G1377" s="2">
        <f>'Moving Avg'!F1377</f>
        <v>2.00929</v>
      </c>
      <c r="H1377" s="2">
        <f>'Moving Avg'!G1377</f>
        <v>2.0921080000000001</v>
      </c>
      <c r="I1377" s="2">
        <f>'Moving Avg'!H1377</f>
        <v>1.8254675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  <c r="M1377" s="8">
        <f t="shared" si="210"/>
        <v>25</v>
      </c>
      <c r="N1377" s="8">
        <f t="shared" si="211"/>
        <v>45</v>
      </c>
      <c r="O1377" s="8">
        <f t="shared" si="212"/>
        <v>50</v>
      </c>
      <c r="P1377" s="8">
        <f t="shared" si="213"/>
        <v>83.5</v>
      </c>
      <c r="Q1377" s="9">
        <f t="shared" si="214"/>
        <v>44.524999999999999</v>
      </c>
      <c r="R1377" s="9">
        <f t="shared" si="215"/>
        <v>52.375</v>
      </c>
      <c r="S1377" s="9">
        <f t="shared" si="216"/>
        <v>60.575000000000003</v>
      </c>
      <c r="T1377" s="9">
        <f t="shared" si="217"/>
        <v>50.875</v>
      </c>
      <c r="U1377" s="8">
        <f t="shared" si="218"/>
        <v>52.491666666666674</v>
      </c>
      <c r="V1377" s="8">
        <f t="shared" si="219"/>
        <v>52.087500000000006</v>
      </c>
    </row>
    <row r="1378" spans="1:22" ht="13.5" x14ac:dyDescent="0.25">
      <c r="A1378" s="3">
        <f>RSI!A1378</f>
        <v>44018</v>
      </c>
      <c r="B1378" s="2">
        <f>RSI!B1378</f>
        <v>2.0194999999999999</v>
      </c>
      <c r="C1378" s="2">
        <f>RSI!I1378</f>
        <v>49.503896391976753</v>
      </c>
      <c r="D1378" s="2">
        <f>MACD!E1378</f>
        <v>5.6026549567480544E-3</v>
      </c>
      <c r="E1378" s="2">
        <f>MACD!F1378</f>
        <v>2.177746097705226E-2</v>
      </c>
      <c r="F1378" s="2">
        <f>'Moving Avg'!D1378</f>
        <v>1.9918599999999997</v>
      </c>
      <c r="G1378" s="2">
        <f>'Moving Avg'!F1378</f>
        <v>2.0063299999999997</v>
      </c>
      <c r="H1378" s="2">
        <f>'Moving Avg'!G1378</f>
        <v>2.0871079999999997</v>
      </c>
      <c r="I1378" s="2">
        <f>'Moving Avg'!H1378</f>
        <v>1.8282305000000003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  <c r="M1378" s="8">
        <f t="shared" si="210"/>
        <v>25</v>
      </c>
      <c r="N1378" s="8">
        <f t="shared" si="211"/>
        <v>45</v>
      </c>
      <c r="O1378" s="8">
        <f t="shared" si="212"/>
        <v>50</v>
      </c>
      <c r="P1378" s="8">
        <f t="shared" si="213"/>
        <v>83.5</v>
      </c>
      <c r="Q1378" s="9">
        <f t="shared" si="214"/>
        <v>44.524999999999999</v>
      </c>
      <c r="R1378" s="9">
        <f t="shared" si="215"/>
        <v>52.375</v>
      </c>
      <c r="S1378" s="9">
        <f t="shared" si="216"/>
        <v>60.575000000000003</v>
      </c>
      <c r="T1378" s="9">
        <f t="shared" si="217"/>
        <v>50.875</v>
      </c>
      <c r="U1378" s="8">
        <f t="shared" si="218"/>
        <v>52.491666666666674</v>
      </c>
      <c r="V1378" s="8">
        <f t="shared" si="219"/>
        <v>52.087500000000006</v>
      </c>
    </row>
    <row r="1379" spans="1:22" ht="13.5" x14ac:dyDescent="0.25">
      <c r="A1379" s="3">
        <f>RSI!A1379</f>
        <v>44019</v>
      </c>
      <c r="B1379" s="2">
        <f>RSI!B1379</f>
        <v>2.0326</v>
      </c>
      <c r="C1379" s="2">
        <f>RSI!I1379</f>
        <v>51.266037359233039</v>
      </c>
      <c r="D1379" s="2">
        <f>MACD!E1379</f>
        <v>4.6524313231941505E-3</v>
      </c>
      <c r="E1379" s="2">
        <f>MACD!F1379</f>
        <v>1.8352455046280639E-2</v>
      </c>
      <c r="F1379" s="2">
        <f>'Moving Avg'!D1379</f>
        <v>1.9984199999999999</v>
      </c>
      <c r="G1379" s="2">
        <f>'Moving Avg'!F1379</f>
        <v>2.0040249999999999</v>
      </c>
      <c r="H1379" s="2">
        <f>'Moving Avg'!G1379</f>
        <v>2.0836859999999997</v>
      </c>
      <c r="I1379" s="2">
        <f>'Moving Avg'!H1379</f>
        <v>1.8310920000000002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  <c r="M1379" s="8">
        <f t="shared" si="210"/>
        <v>25</v>
      </c>
      <c r="N1379" s="8">
        <f t="shared" si="211"/>
        <v>45</v>
      </c>
      <c r="O1379" s="8">
        <f t="shared" si="212"/>
        <v>50</v>
      </c>
      <c r="P1379" s="8">
        <f t="shared" si="213"/>
        <v>83.5</v>
      </c>
      <c r="Q1379" s="9">
        <f t="shared" si="214"/>
        <v>44.524999999999999</v>
      </c>
      <c r="R1379" s="9">
        <f t="shared" si="215"/>
        <v>52.375</v>
      </c>
      <c r="S1379" s="9">
        <f t="shared" si="216"/>
        <v>60.575000000000003</v>
      </c>
      <c r="T1379" s="9">
        <f t="shared" si="217"/>
        <v>50.875</v>
      </c>
      <c r="U1379" s="8">
        <f t="shared" si="218"/>
        <v>52.491666666666674</v>
      </c>
      <c r="V1379" s="8">
        <f t="shared" si="219"/>
        <v>52.087500000000006</v>
      </c>
    </row>
    <row r="1380" spans="1:22" ht="13.5" x14ac:dyDescent="0.25">
      <c r="A1380" s="3">
        <f>RSI!A1380</f>
        <v>44020</v>
      </c>
      <c r="B1380" s="2">
        <f>RSI!B1380</f>
        <v>2.0392000000000001</v>
      </c>
      <c r="C1380" s="2">
        <f>RSI!I1380</f>
        <v>52.17161526297231</v>
      </c>
      <c r="D1380" s="2">
        <f>MACD!E1380</f>
        <v>-7.5418185207665189E-4</v>
      </c>
      <c r="E1380" s="2">
        <f>MACD!F1380</f>
        <v>1.4531127666609182E-2</v>
      </c>
      <c r="F1380" s="2">
        <f>'Moving Avg'!D1380</f>
        <v>2.0089399999999999</v>
      </c>
      <c r="G1380" s="2">
        <f>'Moving Avg'!F1380</f>
        <v>2.003695</v>
      </c>
      <c r="H1380" s="2">
        <f>'Moving Avg'!G1380</f>
        <v>2.0793439999999994</v>
      </c>
      <c r="I1380" s="2">
        <f>'Moving Avg'!H1380</f>
        <v>1.8340190000000001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0"/>
        <v>25</v>
      </c>
      <c r="N1380" s="8">
        <f t="shared" si="211"/>
        <v>45</v>
      </c>
      <c r="O1380" s="8">
        <f t="shared" si="212"/>
        <v>50</v>
      </c>
      <c r="P1380" s="8">
        <f t="shared" si="213"/>
        <v>83.5</v>
      </c>
      <c r="Q1380" s="9">
        <f t="shared" si="214"/>
        <v>44.524999999999999</v>
      </c>
      <c r="R1380" s="9">
        <f t="shared" si="215"/>
        <v>52.375</v>
      </c>
      <c r="S1380" s="9">
        <f t="shared" si="216"/>
        <v>60.575000000000003</v>
      </c>
      <c r="T1380" s="9">
        <f t="shared" si="217"/>
        <v>50.875</v>
      </c>
      <c r="U1380" s="8">
        <f t="shared" si="218"/>
        <v>52.491666666666674</v>
      </c>
      <c r="V1380" s="8">
        <f t="shared" si="219"/>
        <v>52.087500000000006</v>
      </c>
    </row>
    <row r="1381" spans="1:22" ht="13.5" x14ac:dyDescent="0.25">
      <c r="A1381" s="3">
        <f>RSI!A1381</f>
        <v>44021</v>
      </c>
      <c r="B1381" s="2">
        <f>RSI!B1381</f>
        <v>2.0261</v>
      </c>
      <c r="C1381" s="2">
        <f>RSI!I1381</f>
        <v>50.178537985015907</v>
      </c>
      <c r="D1381" s="2">
        <f>MACD!E1381</f>
        <v>-1.8629400928404483E-2</v>
      </c>
      <c r="E1381" s="2">
        <f>MACD!F1381</f>
        <v>7.899021947606449E-3</v>
      </c>
      <c r="F1381" s="2">
        <f>'Moving Avg'!D1381</f>
        <v>2.0181599999999995</v>
      </c>
      <c r="G1381" s="2">
        <f>'Moving Avg'!F1381</f>
        <v>2.001395</v>
      </c>
      <c r="H1381" s="2">
        <f>'Moving Avg'!G1381</f>
        <v>2.0751339999999998</v>
      </c>
      <c r="I1381" s="2">
        <f>'Moving Avg'!H1381</f>
        <v>1.8367490000000002</v>
      </c>
      <c r="J1381" s="6" t="str">
        <f>OBV!F1381</f>
        <v>BULLISH</v>
      </c>
      <c r="K1381" s="6" t="str">
        <f>OBV!G1381</f>
        <v>NEUTRAL</v>
      </c>
      <c r="L1381" s="6" t="str">
        <f>OBV!H1381</f>
        <v>CONFIRMED BULLISH</v>
      </c>
      <c r="M1381" s="8">
        <f t="shared" si="210"/>
        <v>25</v>
      </c>
      <c r="N1381" s="8">
        <f t="shared" si="211"/>
        <v>100</v>
      </c>
      <c r="O1381" s="8">
        <f t="shared" si="212"/>
        <v>50</v>
      </c>
      <c r="P1381" s="8">
        <f t="shared" si="213"/>
        <v>83.5</v>
      </c>
      <c r="Q1381" s="9">
        <f t="shared" si="214"/>
        <v>63.774999999999999</v>
      </c>
      <c r="R1381" s="9">
        <f t="shared" si="215"/>
        <v>63.375</v>
      </c>
      <c r="S1381" s="9">
        <f t="shared" si="216"/>
        <v>68.825000000000003</v>
      </c>
      <c r="T1381" s="9">
        <f t="shared" si="217"/>
        <v>64.625</v>
      </c>
      <c r="U1381" s="8">
        <f t="shared" si="218"/>
        <v>65.325000000000003</v>
      </c>
      <c r="V1381" s="8">
        <f t="shared" si="219"/>
        <v>65.150000000000006</v>
      </c>
    </row>
    <row r="1382" spans="1:22" ht="13.5" x14ac:dyDescent="0.25">
      <c r="A1382" s="3">
        <f>RSI!A1382</f>
        <v>44022</v>
      </c>
      <c r="B1382" s="2">
        <f>RSI!B1382</f>
        <v>1.98</v>
      </c>
      <c r="C1382" s="2">
        <f>RSI!I1382</f>
        <v>43.832528817121293</v>
      </c>
      <c r="D1382" s="2">
        <f>MACD!E1382</f>
        <v>-2.2264066575916175E-2</v>
      </c>
      <c r="E1382" s="2">
        <f>MACD!F1382</f>
        <v>1.8664042429019246E-3</v>
      </c>
      <c r="F1382" s="2">
        <f>'Moving Avg'!D1382</f>
        <v>2.0194800000000002</v>
      </c>
      <c r="G1382" s="2">
        <f>'Moving Avg'!F1382</f>
        <v>1.9961300000000002</v>
      </c>
      <c r="H1382" s="2">
        <f>'Moving Avg'!G1382</f>
        <v>2.0703979999999995</v>
      </c>
      <c r="I1382" s="2">
        <f>'Moving Avg'!H1382</f>
        <v>1.8392485000000003</v>
      </c>
      <c r="J1382" s="6" t="str">
        <f>OBV!F1382</f>
        <v>BULLISH</v>
      </c>
      <c r="K1382" s="6" t="str">
        <f>OBV!G1382</f>
        <v>NEUTRAL</v>
      </c>
      <c r="L1382" s="6" t="str">
        <f>OBV!H1382</f>
        <v>CONFIRMED BULLISH</v>
      </c>
      <c r="M1382" s="8">
        <f t="shared" si="210"/>
        <v>25</v>
      </c>
      <c r="N1382" s="8">
        <f t="shared" si="211"/>
        <v>100</v>
      </c>
      <c r="O1382" s="8">
        <f t="shared" si="212"/>
        <v>50</v>
      </c>
      <c r="P1382" s="8">
        <f t="shared" si="213"/>
        <v>83.5</v>
      </c>
      <c r="Q1382" s="9">
        <f t="shared" si="214"/>
        <v>63.774999999999999</v>
      </c>
      <c r="R1382" s="9">
        <f t="shared" si="215"/>
        <v>63.375</v>
      </c>
      <c r="S1382" s="9">
        <f t="shared" si="216"/>
        <v>68.825000000000003</v>
      </c>
      <c r="T1382" s="9">
        <f t="shared" si="217"/>
        <v>64.625</v>
      </c>
      <c r="U1382" s="8">
        <f t="shared" si="218"/>
        <v>65.325000000000003</v>
      </c>
      <c r="V1382" s="8">
        <f t="shared" si="219"/>
        <v>65.150000000000006</v>
      </c>
    </row>
    <row r="1383" spans="1:22" ht="13.5" x14ac:dyDescent="0.25">
      <c r="A1383" s="3">
        <f>RSI!A1383</f>
        <v>44025</v>
      </c>
      <c r="B1383" s="2">
        <f>RSI!B1383</f>
        <v>2.0261</v>
      </c>
      <c r="C1383" s="2">
        <f>RSI!I1383</f>
        <v>50.56537399524013</v>
      </c>
      <c r="D1383" s="2">
        <f>MACD!E1383</f>
        <v>-2.6481949159283813E-2</v>
      </c>
      <c r="E1383" s="2">
        <f>MACD!F1383</f>
        <v>-3.8032664375352229E-3</v>
      </c>
      <c r="F1383" s="2">
        <f>'Moving Avg'!D1383</f>
        <v>2.0207999999999999</v>
      </c>
      <c r="G1383" s="2">
        <f>'Moving Avg'!F1383</f>
        <v>1.9938299999999998</v>
      </c>
      <c r="H1383" s="2">
        <f>'Moving Avg'!G1383</f>
        <v>2.0669779999999993</v>
      </c>
      <c r="I1383" s="2">
        <f>'Moving Avg'!H1383</f>
        <v>1.84188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25</v>
      </c>
      <c r="N1383" s="8">
        <f t="shared" si="211"/>
        <v>100</v>
      </c>
      <c r="O1383" s="8">
        <f t="shared" si="212"/>
        <v>50</v>
      </c>
      <c r="P1383" s="8">
        <f t="shared" si="213"/>
        <v>83.5</v>
      </c>
      <c r="Q1383" s="9">
        <f t="shared" si="214"/>
        <v>63.774999999999999</v>
      </c>
      <c r="R1383" s="9">
        <f t="shared" si="215"/>
        <v>63.375</v>
      </c>
      <c r="S1383" s="9">
        <f t="shared" si="216"/>
        <v>68.825000000000003</v>
      </c>
      <c r="T1383" s="9">
        <f t="shared" si="217"/>
        <v>64.625</v>
      </c>
      <c r="U1383" s="8">
        <f t="shared" si="218"/>
        <v>65.325000000000003</v>
      </c>
      <c r="V1383" s="8">
        <f t="shared" si="219"/>
        <v>65.150000000000006</v>
      </c>
    </row>
    <row r="1384" spans="1:22" ht="13.5" x14ac:dyDescent="0.25">
      <c r="A1384" s="3">
        <f>RSI!A1384</f>
        <v>44026</v>
      </c>
      <c r="B1384" s="2">
        <f>RSI!B1384</f>
        <v>2.0129000000000001</v>
      </c>
      <c r="C1384" s="2">
        <f>RSI!I1384</f>
        <v>48.762932162736881</v>
      </c>
      <c r="D1384" s="2">
        <f>MACD!E1384</f>
        <v>-2.50460229877425E-2</v>
      </c>
      <c r="E1384" s="2">
        <f>MACD!F1384</f>
        <v>-8.0518177475766787E-3</v>
      </c>
      <c r="F1384" s="2">
        <f>'Moving Avg'!D1384</f>
        <v>2.0168600000000003</v>
      </c>
      <c r="G1384" s="2">
        <f>'Moving Avg'!F1384</f>
        <v>1.9938300000000002</v>
      </c>
      <c r="H1384" s="2">
        <f>'Moving Avg'!G1384</f>
        <v>2.0628999999999991</v>
      </c>
      <c r="I1384" s="2">
        <f>'Moving Avg'!H1384</f>
        <v>1.8445109999999998</v>
      </c>
      <c r="J1384" s="6" t="str">
        <f>OBV!F1384</f>
        <v>BULLISH</v>
      </c>
      <c r="K1384" s="6" t="str">
        <f>OBV!G1384</f>
        <v>NEUTRAL</v>
      </c>
      <c r="L1384" s="6" t="str">
        <f>OBV!H1384</f>
        <v>BULLISH DIVERGENCE</v>
      </c>
      <c r="M1384" s="8">
        <f t="shared" si="210"/>
        <v>25</v>
      </c>
      <c r="N1384" s="8">
        <f t="shared" si="211"/>
        <v>45</v>
      </c>
      <c r="O1384" s="8">
        <f t="shared" si="212"/>
        <v>50</v>
      </c>
      <c r="P1384" s="8">
        <f t="shared" si="213"/>
        <v>66.5</v>
      </c>
      <c r="Q1384" s="9">
        <f t="shared" si="214"/>
        <v>41.975000000000001</v>
      </c>
      <c r="R1384" s="9">
        <f t="shared" si="215"/>
        <v>48.125</v>
      </c>
      <c r="S1384" s="9">
        <f t="shared" si="216"/>
        <v>52.924999999999997</v>
      </c>
      <c r="T1384" s="9">
        <f t="shared" si="217"/>
        <v>46.625</v>
      </c>
      <c r="U1384" s="8">
        <f t="shared" si="218"/>
        <v>47.67499999999999</v>
      </c>
      <c r="V1384" s="8">
        <f t="shared" si="219"/>
        <v>47.412499999999994</v>
      </c>
    </row>
    <row r="1385" spans="1:22" ht="13.5" x14ac:dyDescent="0.25">
      <c r="A1385" s="3">
        <f>RSI!A1385</f>
        <v>44027</v>
      </c>
      <c r="B1385" s="2">
        <f>RSI!B1385</f>
        <v>2.0129000000000001</v>
      </c>
      <c r="C1385" s="2">
        <f>RSI!I1385</f>
        <v>48.762932162736881</v>
      </c>
      <c r="D1385" s="2">
        <f>MACD!E1385</f>
        <v>-2.5815641822144464E-2</v>
      </c>
      <c r="E1385" s="2">
        <f>MACD!F1385</f>
        <v>-1.1604582562490237E-2</v>
      </c>
      <c r="F1385" s="2">
        <f>'Moving Avg'!D1385</f>
        <v>2.0116000000000001</v>
      </c>
      <c r="G1385" s="2">
        <f>'Moving Avg'!F1385</f>
        <v>1.9938300000000002</v>
      </c>
      <c r="H1385" s="2">
        <f>'Moving Avg'!G1385</f>
        <v>2.0594799999999993</v>
      </c>
      <c r="I1385" s="2">
        <f>'Moving Avg'!H1385</f>
        <v>1.8471419999999998</v>
      </c>
      <c r="J1385" s="6" t="str">
        <f>OBV!F1385</f>
        <v>BULLISH</v>
      </c>
      <c r="K1385" s="6" t="str">
        <f>OBV!G1385</f>
        <v>NEUTRAL</v>
      </c>
      <c r="L1385" s="6" t="str">
        <f>OBV!H1385</f>
        <v>BULLISH DIVERGENCE</v>
      </c>
      <c r="M1385" s="8">
        <f t="shared" si="210"/>
        <v>25</v>
      </c>
      <c r="N1385" s="8">
        <f t="shared" si="211"/>
        <v>45</v>
      </c>
      <c r="O1385" s="8">
        <f t="shared" si="212"/>
        <v>50</v>
      </c>
      <c r="P1385" s="8">
        <f t="shared" si="213"/>
        <v>66.5</v>
      </c>
      <c r="Q1385" s="9">
        <f t="shared" si="214"/>
        <v>41.975000000000001</v>
      </c>
      <c r="R1385" s="9">
        <f t="shared" si="215"/>
        <v>48.125</v>
      </c>
      <c r="S1385" s="9">
        <f t="shared" si="216"/>
        <v>52.924999999999997</v>
      </c>
      <c r="T1385" s="9">
        <f t="shared" si="217"/>
        <v>46.625</v>
      </c>
      <c r="U1385" s="8">
        <f t="shared" si="218"/>
        <v>47.67499999999999</v>
      </c>
      <c r="V1385" s="8">
        <f t="shared" si="219"/>
        <v>47.412499999999994</v>
      </c>
    </row>
    <row r="1386" spans="1:22" ht="13.5" x14ac:dyDescent="0.25">
      <c r="A1386" s="3">
        <f>RSI!A1386</f>
        <v>44028</v>
      </c>
      <c r="B1386" s="2">
        <f>RSI!B1386</f>
        <v>2.0194999999999999</v>
      </c>
      <c r="C1386" s="2">
        <f>RSI!I1386</f>
        <v>49.80057091684742</v>
      </c>
      <c r="D1386" s="2">
        <f>MACD!E1386</f>
        <v>-2.7928412796993651E-2</v>
      </c>
      <c r="E1386" s="2">
        <f>MACD!F1386</f>
        <v>-1.4869348609390921E-2</v>
      </c>
      <c r="F1386" s="2">
        <f>'Moving Avg'!D1386</f>
        <v>2.0102800000000003</v>
      </c>
      <c r="G1386" s="2">
        <f>'Moving Avg'!F1386</f>
        <v>1.9961350000000002</v>
      </c>
      <c r="H1386" s="2">
        <f>'Moving Avg'!G1386</f>
        <v>2.0561919999999994</v>
      </c>
      <c r="I1386" s="2">
        <f>'Moving Avg'!H1386</f>
        <v>1.8498719999999997</v>
      </c>
      <c r="J1386" s="6" t="str">
        <f>OBV!F1386</f>
        <v>BULLISH</v>
      </c>
      <c r="K1386" s="6" t="str">
        <f>OBV!G1386</f>
        <v>NEUTRAL</v>
      </c>
      <c r="L1386" s="6" t="str">
        <f>OBV!H1386</f>
        <v>BULLISH DIVERGENCE</v>
      </c>
      <c r="M1386" s="8">
        <f t="shared" si="210"/>
        <v>25</v>
      </c>
      <c r="N1386" s="8">
        <f t="shared" si="211"/>
        <v>45</v>
      </c>
      <c r="O1386" s="8">
        <f t="shared" si="212"/>
        <v>50</v>
      </c>
      <c r="P1386" s="8">
        <f t="shared" si="213"/>
        <v>66.5</v>
      </c>
      <c r="Q1386" s="9">
        <f t="shared" si="214"/>
        <v>41.975000000000001</v>
      </c>
      <c r="R1386" s="9">
        <f t="shared" si="215"/>
        <v>48.125</v>
      </c>
      <c r="S1386" s="9">
        <f t="shared" si="216"/>
        <v>52.924999999999997</v>
      </c>
      <c r="T1386" s="9">
        <f t="shared" si="217"/>
        <v>46.625</v>
      </c>
      <c r="U1386" s="8">
        <f t="shared" si="218"/>
        <v>47.67499999999999</v>
      </c>
      <c r="V1386" s="8">
        <f t="shared" si="219"/>
        <v>47.412499999999994</v>
      </c>
    </row>
    <row r="1387" spans="1:22" ht="13.5" x14ac:dyDescent="0.25">
      <c r="A1387" s="3">
        <f>RSI!A1387</f>
        <v>44029</v>
      </c>
      <c r="B1387" s="2">
        <f>RSI!B1387</f>
        <v>2.0194999999999999</v>
      </c>
      <c r="C1387" s="2">
        <f>RSI!I1387</f>
        <v>49.80057091684742</v>
      </c>
      <c r="D1387" s="2">
        <f>MACD!E1387</f>
        <v>-3.0730972246838517E-2</v>
      </c>
      <c r="E1387" s="2">
        <f>MACD!F1387</f>
        <v>-1.8041673336880441E-2</v>
      </c>
      <c r="F1387" s="2">
        <f>'Moving Avg'!D1387</f>
        <v>2.0181800000000001</v>
      </c>
      <c r="G1387" s="2">
        <f>'Moving Avg'!F1387</f>
        <v>2.0000850000000003</v>
      </c>
      <c r="H1387" s="2">
        <f>'Moving Avg'!G1387</f>
        <v>2.0531659999999992</v>
      </c>
      <c r="I1387" s="2">
        <f>'Moving Avg'!H1387</f>
        <v>1.8526020000000001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45</v>
      </c>
      <c r="O1387" s="8">
        <f t="shared" si="212"/>
        <v>50</v>
      </c>
      <c r="P1387" s="8">
        <f t="shared" si="213"/>
        <v>83.5</v>
      </c>
      <c r="Q1387" s="9">
        <f t="shared" si="214"/>
        <v>44.524999999999999</v>
      </c>
      <c r="R1387" s="9">
        <f t="shared" si="215"/>
        <v>52.375</v>
      </c>
      <c r="S1387" s="9">
        <f t="shared" si="216"/>
        <v>60.575000000000003</v>
      </c>
      <c r="T1387" s="9">
        <f t="shared" si="217"/>
        <v>50.875</v>
      </c>
      <c r="U1387" s="8">
        <f t="shared" si="218"/>
        <v>52.491666666666674</v>
      </c>
      <c r="V1387" s="8">
        <f t="shared" si="219"/>
        <v>52.087500000000006</v>
      </c>
    </row>
    <row r="1388" spans="1:22" ht="13.5" x14ac:dyDescent="0.25">
      <c r="A1388" s="3">
        <f>RSI!A1388</f>
        <v>44032</v>
      </c>
      <c r="B1388" s="2">
        <f>RSI!B1388</f>
        <v>2.0261</v>
      </c>
      <c r="C1388" s="2">
        <f>RSI!I1388</f>
        <v>50.952558090281549</v>
      </c>
      <c r="D1388" s="2">
        <f>MACD!E1388</f>
        <v>-2.6498436519544644E-2</v>
      </c>
      <c r="E1388" s="2">
        <f>MACD!F1388</f>
        <v>-1.9733025973413282E-2</v>
      </c>
      <c r="F1388" s="2">
        <f>'Moving Avg'!D1388</f>
        <v>2.0181800000000001</v>
      </c>
      <c r="G1388" s="2">
        <f>'Moving Avg'!F1388</f>
        <v>2.0010750000000002</v>
      </c>
      <c r="H1388" s="2">
        <f>'Moving Avg'!G1388</f>
        <v>2.0502719999999992</v>
      </c>
      <c r="I1388" s="2">
        <f>'Moving Avg'!H1388</f>
        <v>1.8553979999999999</v>
      </c>
      <c r="J1388" s="6" t="str">
        <f>OBV!F1388</f>
        <v>BULLISH</v>
      </c>
      <c r="K1388" s="6" t="str">
        <f>OBV!G1388</f>
        <v>NEUTRAL</v>
      </c>
      <c r="L1388" s="6" t="str">
        <f>OBV!H1388</f>
        <v>NEUTRAL</v>
      </c>
      <c r="M1388" s="8">
        <f t="shared" si="210"/>
        <v>25</v>
      </c>
      <c r="N1388" s="8">
        <f t="shared" si="211"/>
        <v>45</v>
      </c>
      <c r="O1388" s="8">
        <f t="shared" si="212"/>
        <v>50</v>
      </c>
      <c r="P1388" s="8">
        <f t="shared" si="213"/>
        <v>49.5</v>
      </c>
      <c r="Q1388" s="9">
        <f t="shared" si="214"/>
        <v>39.424999999999997</v>
      </c>
      <c r="R1388" s="9">
        <f t="shared" si="215"/>
        <v>43.875</v>
      </c>
      <c r="S1388" s="9">
        <f t="shared" si="216"/>
        <v>45.275000000000006</v>
      </c>
      <c r="T1388" s="9">
        <f t="shared" si="217"/>
        <v>42.375</v>
      </c>
      <c r="U1388" s="8">
        <f t="shared" si="218"/>
        <v>42.858333333333327</v>
      </c>
      <c r="V1388" s="8">
        <f t="shared" si="219"/>
        <v>42.737499999999997</v>
      </c>
    </row>
    <row r="1389" spans="1:22" ht="13.5" x14ac:dyDescent="0.25">
      <c r="A1389" s="3">
        <f>RSI!A1389</f>
        <v>44033</v>
      </c>
      <c r="B1389" s="2">
        <f>RSI!B1389</f>
        <v>2.0326</v>
      </c>
      <c r="C1389" s="2">
        <f>RSI!I1389</f>
        <v>52.117959711212173</v>
      </c>
      <c r="D1389" s="2">
        <f>MACD!E1389</f>
        <v>-2.1421681331271314E-2</v>
      </c>
      <c r="E1389" s="2">
        <f>MACD!F1389</f>
        <v>-2.0070757044984892E-2</v>
      </c>
      <c r="F1389" s="2">
        <f>'Moving Avg'!D1389</f>
        <v>2.0221200000000001</v>
      </c>
      <c r="G1389" s="2">
        <f>'Moving Avg'!F1389</f>
        <v>2.0014000000000003</v>
      </c>
      <c r="H1389" s="2">
        <f>'Moving Avg'!G1389</f>
        <v>2.0475079999999997</v>
      </c>
      <c r="I1389" s="2">
        <f>'Moving Avg'!H1389</f>
        <v>1.8582919999999998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25</v>
      </c>
      <c r="N1389" s="8">
        <f t="shared" si="211"/>
        <v>45</v>
      </c>
      <c r="O1389" s="8">
        <f t="shared" si="212"/>
        <v>50</v>
      </c>
      <c r="P1389" s="8">
        <f t="shared" si="213"/>
        <v>83.5</v>
      </c>
      <c r="Q1389" s="9">
        <f t="shared" si="214"/>
        <v>44.524999999999999</v>
      </c>
      <c r="R1389" s="9">
        <f t="shared" si="215"/>
        <v>52.375</v>
      </c>
      <c r="S1389" s="9">
        <f t="shared" si="216"/>
        <v>60.575000000000003</v>
      </c>
      <c r="T1389" s="9">
        <f t="shared" si="217"/>
        <v>50.875</v>
      </c>
      <c r="U1389" s="8">
        <f t="shared" si="218"/>
        <v>52.491666666666674</v>
      </c>
      <c r="V1389" s="8">
        <f t="shared" si="219"/>
        <v>52.087500000000006</v>
      </c>
    </row>
    <row r="1390" spans="1:22" ht="13.5" x14ac:dyDescent="0.25">
      <c r="A1390" s="3">
        <f>RSI!A1390</f>
        <v>44034</v>
      </c>
      <c r="B1390" s="2">
        <f>RSI!B1390</f>
        <v>2.0261</v>
      </c>
      <c r="C1390" s="2">
        <f>RSI!I1390</f>
        <v>50.817615809587778</v>
      </c>
      <c r="D1390" s="2">
        <f>MACD!E1390</f>
        <v>-1.570317876118521E-2</v>
      </c>
      <c r="E1390" s="2">
        <f>MACD!F1390</f>
        <v>-1.9197241388224956E-2</v>
      </c>
      <c r="F1390" s="2">
        <f>'Moving Avg'!D1390</f>
        <v>2.0247599999999997</v>
      </c>
      <c r="G1390" s="2">
        <f>'Moving Avg'!F1390</f>
        <v>2.0027150000000002</v>
      </c>
      <c r="H1390" s="2">
        <f>'Moving Avg'!G1390</f>
        <v>2.0446139999999993</v>
      </c>
      <c r="I1390" s="2">
        <f>'Moving Avg'!H1390</f>
        <v>1.8610880000000001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0</v>
      </c>
      <c r="O1390" s="8">
        <f t="shared" si="212"/>
        <v>50</v>
      </c>
      <c r="P1390" s="8">
        <f t="shared" si="213"/>
        <v>83.5</v>
      </c>
      <c r="Q1390" s="9">
        <f t="shared" si="214"/>
        <v>28.774999999999999</v>
      </c>
      <c r="R1390" s="9">
        <f t="shared" si="215"/>
        <v>43.375</v>
      </c>
      <c r="S1390" s="9">
        <f t="shared" si="216"/>
        <v>53.825000000000003</v>
      </c>
      <c r="T1390" s="9">
        <f t="shared" si="217"/>
        <v>39.625</v>
      </c>
      <c r="U1390" s="8">
        <f t="shared" si="218"/>
        <v>41.991666666666667</v>
      </c>
      <c r="V1390" s="8">
        <f t="shared" si="219"/>
        <v>41.400000000000006</v>
      </c>
    </row>
    <row r="1391" spans="1:22" ht="13.5" x14ac:dyDescent="0.25">
      <c r="A1391" s="3">
        <f>RSI!A1391</f>
        <v>44035</v>
      </c>
      <c r="B1391" s="2">
        <f>RSI!B1391</f>
        <v>2.0261</v>
      </c>
      <c r="C1391" s="2">
        <f>RSI!I1391</f>
        <v>50.817615809587778</v>
      </c>
      <c r="D1391" s="2">
        <f>MACD!E1391</f>
        <v>-1.2910013741759485E-2</v>
      </c>
      <c r="E1391" s="2">
        <f>MACD!F1391</f>
        <v>-1.7939795858931861E-2</v>
      </c>
      <c r="F1391" s="2">
        <f>'Moving Avg'!D1391</f>
        <v>2.0260799999999999</v>
      </c>
      <c r="G1391" s="2">
        <f>'Moving Avg'!F1391</f>
        <v>2.0086350000000004</v>
      </c>
      <c r="H1391" s="2">
        <f>'Moving Avg'!G1391</f>
        <v>2.0418519999999996</v>
      </c>
      <c r="I1391" s="2">
        <f>'Moving Avg'!H1391</f>
        <v>1.8639494999999999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25</v>
      </c>
      <c r="N1391" s="8">
        <f t="shared" si="211"/>
        <v>0</v>
      </c>
      <c r="O1391" s="8">
        <f t="shared" si="212"/>
        <v>50</v>
      </c>
      <c r="P1391" s="8">
        <f t="shared" si="213"/>
        <v>83.5</v>
      </c>
      <c r="Q1391" s="9">
        <f t="shared" si="214"/>
        <v>28.774999999999999</v>
      </c>
      <c r="R1391" s="9">
        <f t="shared" si="215"/>
        <v>43.375</v>
      </c>
      <c r="S1391" s="9">
        <f t="shared" si="216"/>
        <v>53.825000000000003</v>
      </c>
      <c r="T1391" s="9">
        <f t="shared" si="217"/>
        <v>39.625</v>
      </c>
      <c r="U1391" s="8">
        <f t="shared" si="218"/>
        <v>41.991666666666667</v>
      </c>
      <c r="V1391" s="8">
        <f t="shared" si="219"/>
        <v>41.400000000000006</v>
      </c>
    </row>
    <row r="1392" spans="1:22" ht="13.5" x14ac:dyDescent="0.25">
      <c r="A1392" s="3">
        <f>RSI!A1392</f>
        <v>44036</v>
      </c>
      <c r="B1392" s="2">
        <f>RSI!B1392</f>
        <v>2.0194999999999999</v>
      </c>
      <c r="C1392" s="2">
        <f>RSI!I1392</f>
        <v>49.367145701592712</v>
      </c>
      <c r="D1392" s="2">
        <f>MACD!E1392</f>
        <v>-1.7177932729482759E-2</v>
      </c>
      <c r="E1392" s="2">
        <f>MACD!F1392</f>
        <v>-1.7787423233042041E-2</v>
      </c>
      <c r="F1392" s="2">
        <f>'Moving Avg'!D1392</f>
        <v>2.0260799999999994</v>
      </c>
      <c r="G1392" s="2">
        <f>'Moving Avg'!F1392</f>
        <v>2.0115950000000002</v>
      </c>
      <c r="H1392" s="2">
        <f>'Moving Avg'!G1392</f>
        <v>2.0394839999999994</v>
      </c>
      <c r="I1392" s="2">
        <f>'Moving Avg'!H1392</f>
        <v>1.8667124999999998</v>
      </c>
      <c r="J1392" s="6" t="str">
        <f>OBV!F1392</f>
        <v>BULLISH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0</v>
      </c>
      <c r="O1392" s="8">
        <f t="shared" si="212"/>
        <v>50</v>
      </c>
      <c r="P1392" s="8">
        <f t="shared" si="213"/>
        <v>49.5</v>
      </c>
      <c r="Q1392" s="9">
        <f t="shared" si="214"/>
        <v>23.675000000000001</v>
      </c>
      <c r="R1392" s="9">
        <f t="shared" si="215"/>
        <v>34.875</v>
      </c>
      <c r="S1392" s="9">
        <f t="shared" si="216"/>
        <v>38.525000000000006</v>
      </c>
      <c r="T1392" s="9">
        <f t="shared" si="217"/>
        <v>31.125</v>
      </c>
      <c r="U1392" s="8">
        <f t="shared" si="218"/>
        <v>32.358333333333334</v>
      </c>
      <c r="V1392" s="8">
        <f t="shared" si="219"/>
        <v>32.049999999999997</v>
      </c>
    </row>
    <row r="1393" spans="1:22" ht="13.5" x14ac:dyDescent="0.25">
      <c r="A1393" s="3">
        <f>RSI!A1393</f>
        <v>44039</v>
      </c>
      <c r="B1393" s="2">
        <f>RSI!B1393</f>
        <v>2.0194999999999999</v>
      </c>
      <c r="C1393" s="2">
        <f>RSI!I1393</f>
        <v>49.367145701592719</v>
      </c>
      <c r="D1393" s="2">
        <f>MACD!E1393</f>
        <v>-1.3683818742890264E-2</v>
      </c>
      <c r="E1393" s="2">
        <f>MACD!F1393</f>
        <v>-1.6966702335011685E-2</v>
      </c>
      <c r="F1393" s="2">
        <f>'Moving Avg'!D1393</f>
        <v>2.0247599999999997</v>
      </c>
      <c r="G1393" s="2">
        <f>'Moving Avg'!F1393</f>
        <v>2.0139000000000005</v>
      </c>
      <c r="H1393" s="2">
        <f>'Moving Avg'!G1393</f>
        <v>2.0375099999999993</v>
      </c>
      <c r="I1393" s="2">
        <f>'Moving Avg'!H1393</f>
        <v>1.8693439999999999</v>
      </c>
      <c r="J1393" s="6" t="str">
        <f>OBV!F1393</f>
        <v>BEARISH</v>
      </c>
      <c r="K1393" s="6" t="str">
        <f>OBV!G1393</f>
        <v>NEUTRAL</v>
      </c>
      <c r="L1393" s="6" t="str">
        <f>OBV!H1393</f>
        <v>CONFIRMED BEARISH</v>
      </c>
      <c r="M1393" s="8">
        <f t="shared" si="210"/>
        <v>25</v>
      </c>
      <c r="N1393" s="8">
        <f t="shared" si="211"/>
        <v>0</v>
      </c>
      <c r="O1393" s="8">
        <f t="shared" si="212"/>
        <v>50</v>
      </c>
      <c r="P1393" s="8">
        <f t="shared" si="213"/>
        <v>16.5</v>
      </c>
      <c r="Q1393" s="9">
        <f t="shared" si="214"/>
        <v>18.725000000000001</v>
      </c>
      <c r="R1393" s="9">
        <f t="shared" si="215"/>
        <v>26.625</v>
      </c>
      <c r="S1393" s="9">
        <f t="shared" si="216"/>
        <v>23.675000000000001</v>
      </c>
      <c r="T1393" s="9">
        <f t="shared" si="217"/>
        <v>22.875</v>
      </c>
      <c r="U1393" s="8">
        <f t="shared" si="218"/>
        <v>23.008333333333336</v>
      </c>
      <c r="V1393" s="8">
        <f t="shared" si="219"/>
        <v>22.975000000000001</v>
      </c>
    </row>
    <row r="1394" spans="1:22" ht="13.5" x14ac:dyDescent="0.25">
      <c r="A1394" s="3">
        <f>RSI!A1394</f>
        <v>44040</v>
      </c>
      <c r="B1394" s="2">
        <f>RSI!B1394</f>
        <v>2.0063</v>
      </c>
      <c r="C1394" s="2">
        <f>RSI!I1394</f>
        <v>46.301718742869419</v>
      </c>
      <c r="D1394" s="2">
        <f>MACD!E1394</f>
        <v>-1.1768101873133929E-2</v>
      </c>
      <c r="E1394" s="2">
        <f>MACD!F1394</f>
        <v>-1.5926982242636136E-2</v>
      </c>
      <c r="F1394" s="2">
        <f>'Moving Avg'!D1394</f>
        <v>2.0194999999999999</v>
      </c>
      <c r="G1394" s="2">
        <f>'Moving Avg'!F1394</f>
        <v>2.0142250000000006</v>
      </c>
      <c r="H1394" s="2">
        <f>'Moving Avg'!G1394</f>
        <v>2.0350099999999993</v>
      </c>
      <c r="I1394" s="2">
        <f>'Moving Avg'!H1394</f>
        <v>1.8719094999999999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  <c r="M1394" s="8">
        <f t="shared" si="210"/>
        <v>25</v>
      </c>
      <c r="N1394" s="8">
        <f t="shared" si="211"/>
        <v>0</v>
      </c>
      <c r="O1394" s="8">
        <f t="shared" si="212"/>
        <v>50</v>
      </c>
      <c r="P1394" s="8">
        <f t="shared" si="213"/>
        <v>16.5</v>
      </c>
      <c r="Q1394" s="9">
        <f t="shared" si="214"/>
        <v>18.725000000000001</v>
      </c>
      <c r="R1394" s="9">
        <f t="shared" si="215"/>
        <v>26.625</v>
      </c>
      <c r="S1394" s="9">
        <f t="shared" si="216"/>
        <v>23.675000000000001</v>
      </c>
      <c r="T1394" s="9">
        <f t="shared" si="217"/>
        <v>22.875</v>
      </c>
      <c r="U1394" s="8">
        <f t="shared" si="218"/>
        <v>23.008333333333336</v>
      </c>
      <c r="V1394" s="8">
        <f t="shared" si="219"/>
        <v>22.975000000000001</v>
      </c>
    </row>
    <row r="1395" spans="1:22" ht="13.5" x14ac:dyDescent="0.25">
      <c r="A1395" s="3">
        <f>RSI!A1395</f>
        <v>44041</v>
      </c>
      <c r="B1395" s="2">
        <f>RSI!B1395</f>
        <v>1.9602999999999999</v>
      </c>
      <c r="C1395" s="2">
        <f>RSI!I1395</f>
        <v>37.551011114284123</v>
      </c>
      <c r="D1395" s="2">
        <f>MACD!E1395</f>
        <v>-6.6504535920066665E-3</v>
      </c>
      <c r="E1395" s="2">
        <f>MACD!F1395</f>
        <v>-1.4071676512510244E-2</v>
      </c>
      <c r="F1395" s="2">
        <f>'Moving Avg'!D1395</f>
        <v>2.0063400000000002</v>
      </c>
      <c r="G1395" s="2">
        <f>'Moving Avg'!F1395</f>
        <v>2.0129100000000002</v>
      </c>
      <c r="H1395" s="2">
        <f>'Moving Avg'!G1395</f>
        <v>2.0313259999999995</v>
      </c>
      <c r="I1395" s="2">
        <f>'Moving Avg'!H1395</f>
        <v>1.8743105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0</v>
      </c>
      <c r="O1395" s="8">
        <f t="shared" si="212"/>
        <v>50</v>
      </c>
      <c r="P1395" s="8">
        <f t="shared" si="213"/>
        <v>16.5</v>
      </c>
      <c r="Q1395" s="9">
        <f t="shared" si="214"/>
        <v>18.725000000000001</v>
      </c>
      <c r="R1395" s="9">
        <f t="shared" si="215"/>
        <v>26.625</v>
      </c>
      <c r="S1395" s="9">
        <f t="shared" si="216"/>
        <v>23.675000000000001</v>
      </c>
      <c r="T1395" s="9">
        <f t="shared" si="217"/>
        <v>22.875</v>
      </c>
      <c r="U1395" s="8">
        <f t="shared" si="218"/>
        <v>23.008333333333336</v>
      </c>
      <c r="V1395" s="8">
        <f t="shared" si="219"/>
        <v>22.975000000000001</v>
      </c>
    </row>
    <row r="1396" spans="1:22" ht="13.5" x14ac:dyDescent="0.25">
      <c r="A1396" s="3">
        <f>RSI!A1396</f>
        <v>44042</v>
      </c>
      <c r="B1396" s="2">
        <f>RSI!B1396</f>
        <v>1.9998</v>
      </c>
      <c r="C1396" s="2">
        <f>RSI!I1396</f>
        <v>46.841575719456152</v>
      </c>
      <c r="D1396" s="2">
        <f>MACD!E1396</f>
        <v>-3.876222561585152E-3</v>
      </c>
      <c r="E1396" s="2">
        <f>MACD!F1396</f>
        <v>-1.2032585722325226E-2</v>
      </c>
      <c r="F1396" s="2">
        <f>'Moving Avg'!D1396</f>
        <v>2.00108</v>
      </c>
      <c r="G1396" s="2">
        <f>'Moving Avg'!F1396</f>
        <v>2.0139</v>
      </c>
      <c r="H1396" s="2">
        <f>'Moving Avg'!G1396</f>
        <v>2.029221999999999</v>
      </c>
      <c r="I1396" s="2">
        <f>'Moving Avg'!H1396</f>
        <v>1.8768759999999998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0</v>
      </c>
      <c r="O1396" s="8">
        <f t="shared" si="212"/>
        <v>50</v>
      </c>
      <c r="P1396" s="8">
        <f t="shared" si="213"/>
        <v>16.5</v>
      </c>
      <c r="Q1396" s="9">
        <f t="shared" si="214"/>
        <v>18.725000000000001</v>
      </c>
      <c r="R1396" s="9">
        <f t="shared" si="215"/>
        <v>26.625</v>
      </c>
      <c r="S1396" s="9">
        <f t="shared" si="216"/>
        <v>23.675000000000001</v>
      </c>
      <c r="T1396" s="9">
        <f t="shared" si="217"/>
        <v>22.875</v>
      </c>
      <c r="U1396" s="8">
        <f t="shared" si="218"/>
        <v>23.008333333333336</v>
      </c>
      <c r="V1396" s="8">
        <f t="shared" si="219"/>
        <v>22.975000000000001</v>
      </c>
    </row>
    <row r="1397" spans="1:22" ht="13.5" x14ac:dyDescent="0.25">
      <c r="A1397" s="3">
        <f>RSI!A1397</f>
        <v>44046</v>
      </c>
      <c r="B1397" s="2">
        <f>RSI!B1397</f>
        <v>1.9998</v>
      </c>
      <c r="C1397" s="2">
        <f>RSI!I1397</f>
        <v>46.841575719456145</v>
      </c>
      <c r="D1397" s="2">
        <f>MACD!E1397</f>
        <v>-1.4340048304961606E-3</v>
      </c>
      <c r="E1397" s="2">
        <f>MACD!F1397</f>
        <v>-9.9128695439594135E-3</v>
      </c>
      <c r="F1397" s="2">
        <f>'Moving Avg'!D1397</f>
        <v>1.9971400000000004</v>
      </c>
      <c r="G1397" s="2">
        <f>'Moving Avg'!F1397</f>
        <v>2.0152200000000002</v>
      </c>
      <c r="H1397" s="2">
        <f>'Moving Avg'!G1397</f>
        <v>2.0269859999999991</v>
      </c>
      <c r="I1397" s="2">
        <f>'Moving Avg'!H1397</f>
        <v>1.8795404999999996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0</v>
      </c>
      <c r="O1397" s="8">
        <f t="shared" si="212"/>
        <v>50</v>
      </c>
      <c r="P1397" s="8">
        <f t="shared" si="213"/>
        <v>16.5</v>
      </c>
      <c r="Q1397" s="9">
        <f t="shared" si="214"/>
        <v>18.725000000000001</v>
      </c>
      <c r="R1397" s="9">
        <f t="shared" si="215"/>
        <v>26.625</v>
      </c>
      <c r="S1397" s="9">
        <f t="shared" si="216"/>
        <v>23.675000000000001</v>
      </c>
      <c r="T1397" s="9">
        <f t="shared" si="217"/>
        <v>22.875</v>
      </c>
      <c r="U1397" s="8">
        <f t="shared" si="218"/>
        <v>23.008333333333336</v>
      </c>
      <c r="V1397" s="8">
        <f t="shared" si="219"/>
        <v>22.975000000000001</v>
      </c>
    </row>
    <row r="1398" spans="1:22" ht="13.5" x14ac:dyDescent="0.25">
      <c r="A1398" s="3">
        <f>RSI!A1398</f>
        <v>44047</v>
      </c>
      <c r="B1398" s="2">
        <f>RSI!B1398</f>
        <v>1.9998</v>
      </c>
      <c r="C1398" s="2">
        <f>RSI!I1398</f>
        <v>46.841575719456152</v>
      </c>
      <c r="D1398" s="2">
        <f>MACD!E1398</f>
        <v>1.7356415950633419E-3</v>
      </c>
      <c r="E1398" s="2">
        <f>MACD!F1398</f>
        <v>-7.5831673161548636E-3</v>
      </c>
      <c r="F1398" s="2">
        <f>'Moving Avg'!D1398</f>
        <v>1.9932000000000003</v>
      </c>
      <c r="G1398" s="2">
        <f>'Moving Avg'!F1398</f>
        <v>2.0142350000000002</v>
      </c>
      <c r="H1398" s="2">
        <f>'Moving Avg'!G1398</f>
        <v>2.0252759999999994</v>
      </c>
      <c r="I1398" s="2">
        <f>'Moving Avg'!H1398</f>
        <v>1.882172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50</v>
      </c>
      <c r="P1398" s="8">
        <f t="shared" si="213"/>
        <v>16.5</v>
      </c>
      <c r="Q1398" s="9">
        <f t="shared" si="214"/>
        <v>18.725000000000001</v>
      </c>
      <c r="R1398" s="9">
        <f t="shared" si="215"/>
        <v>26.625</v>
      </c>
      <c r="S1398" s="9">
        <f t="shared" si="216"/>
        <v>23.675000000000001</v>
      </c>
      <c r="T1398" s="9">
        <f t="shared" si="217"/>
        <v>22.875</v>
      </c>
      <c r="U1398" s="8">
        <f t="shared" si="218"/>
        <v>23.008333333333336</v>
      </c>
      <c r="V1398" s="8">
        <f t="shared" si="219"/>
        <v>22.975000000000001</v>
      </c>
    </row>
    <row r="1399" spans="1:22" ht="13.5" x14ac:dyDescent="0.25">
      <c r="A1399" s="3">
        <f>RSI!A1399</f>
        <v>44048</v>
      </c>
      <c r="B1399" s="2">
        <f>RSI!B1399</f>
        <v>1.9998</v>
      </c>
      <c r="C1399" s="2">
        <f>RSI!I1399</f>
        <v>46.841575719456152</v>
      </c>
      <c r="D1399" s="2">
        <f>MACD!E1399</f>
        <v>5.498918519988294E-3</v>
      </c>
      <c r="E1399" s="2">
        <f>MACD!F1399</f>
        <v>-4.9667501489262323E-3</v>
      </c>
      <c r="F1399" s="2">
        <f>'Moving Avg'!D1399</f>
        <v>1.9919</v>
      </c>
      <c r="G1399" s="2">
        <f>'Moving Avg'!F1399</f>
        <v>2.0125950000000001</v>
      </c>
      <c r="H1399" s="2">
        <f>'Moving Avg'!G1399</f>
        <v>2.0227779999999993</v>
      </c>
      <c r="I1399" s="2">
        <f>'Moving Avg'!H1399</f>
        <v>1.8847704999999997</v>
      </c>
      <c r="J1399" s="6" t="str">
        <f>OBV!F1399</f>
        <v>BULLISH</v>
      </c>
      <c r="K1399" s="6" t="str">
        <f>OBV!G1399</f>
        <v>NEUTRAL</v>
      </c>
      <c r="L1399" s="6" t="str">
        <f>OBV!H1399</f>
        <v>BULLISH DIVERGENCE</v>
      </c>
      <c r="M1399" s="8">
        <f t="shared" si="210"/>
        <v>25</v>
      </c>
      <c r="N1399" s="8">
        <f t="shared" si="211"/>
        <v>0</v>
      </c>
      <c r="O1399" s="8">
        <f t="shared" si="212"/>
        <v>50</v>
      </c>
      <c r="P1399" s="8">
        <f t="shared" si="213"/>
        <v>66.5</v>
      </c>
      <c r="Q1399" s="9">
        <f t="shared" si="214"/>
        <v>26.225000000000001</v>
      </c>
      <c r="R1399" s="9">
        <f t="shared" si="215"/>
        <v>39.125</v>
      </c>
      <c r="S1399" s="9">
        <f t="shared" si="216"/>
        <v>46.174999999999997</v>
      </c>
      <c r="T1399" s="9">
        <f t="shared" si="217"/>
        <v>35.375</v>
      </c>
      <c r="U1399" s="8">
        <f t="shared" si="218"/>
        <v>37.174999999999997</v>
      </c>
      <c r="V1399" s="8">
        <f t="shared" si="219"/>
        <v>36.724999999999994</v>
      </c>
    </row>
    <row r="1400" spans="1:22" ht="13.5" x14ac:dyDescent="0.25">
      <c r="A1400" s="3">
        <f>RSI!A1400</f>
        <v>44049</v>
      </c>
      <c r="B1400" s="2">
        <f>RSI!B1400</f>
        <v>2.0392000000000001</v>
      </c>
      <c r="C1400" s="2">
        <f>RSI!I1400</f>
        <v>55.686440410270571</v>
      </c>
      <c r="D1400" s="2">
        <f>MACD!E1400</f>
        <v>4.8399597743311595E-3</v>
      </c>
      <c r="E1400" s="2">
        <f>MACD!F1400</f>
        <v>-3.0054081642747546E-3</v>
      </c>
      <c r="F1400" s="2">
        <f>'Moving Avg'!D1400</f>
        <v>2.0076799999999997</v>
      </c>
      <c r="G1400" s="2">
        <f>'Moving Avg'!F1400</f>
        <v>2.0125950000000001</v>
      </c>
      <c r="H1400" s="2">
        <f>'Moving Avg'!G1400</f>
        <v>2.0214619999999988</v>
      </c>
      <c r="I1400" s="2">
        <f>'Moving Avg'!H1400</f>
        <v>1.8873689999999999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  <c r="M1400" s="8">
        <f t="shared" si="210"/>
        <v>25</v>
      </c>
      <c r="N1400" s="8">
        <f t="shared" si="211"/>
        <v>0</v>
      </c>
      <c r="O1400" s="8">
        <f t="shared" si="212"/>
        <v>50</v>
      </c>
      <c r="P1400" s="8">
        <f t="shared" si="213"/>
        <v>67</v>
      </c>
      <c r="Q1400" s="9">
        <f t="shared" si="214"/>
        <v>26.299999999999997</v>
      </c>
      <c r="R1400" s="9">
        <f t="shared" si="215"/>
        <v>39.25</v>
      </c>
      <c r="S1400" s="9">
        <f t="shared" si="216"/>
        <v>46.400000000000006</v>
      </c>
      <c r="T1400" s="9">
        <f t="shared" si="217"/>
        <v>35.5</v>
      </c>
      <c r="U1400" s="8">
        <f t="shared" si="218"/>
        <v>37.31666666666667</v>
      </c>
      <c r="V1400" s="8">
        <f t="shared" si="219"/>
        <v>36.862499999999997</v>
      </c>
    </row>
    <row r="1401" spans="1:22" ht="13.5" x14ac:dyDescent="0.25">
      <c r="A1401" s="3">
        <f>RSI!A1401</f>
        <v>44050</v>
      </c>
      <c r="B1401" s="2">
        <f>RSI!B1401</f>
        <v>2.0392000000000001</v>
      </c>
      <c r="C1401" s="2">
        <f>RSI!I1401</f>
        <v>55.686440410270571</v>
      </c>
      <c r="D1401" s="2">
        <f>MACD!E1401</f>
        <v>4.1192375687670868E-3</v>
      </c>
      <c r="E1401" s="2">
        <f>MACD!F1401</f>
        <v>-1.5804790176663867E-3</v>
      </c>
      <c r="F1401" s="2">
        <f>'Moving Avg'!D1401</f>
        <v>2.0155599999999998</v>
      </c>
      <c r="G1401" s="2">
        <f>'Moving Avg'!F1401</f>
        <v>2.0132500000000002</v>
      </c>
      <c r="H1401" s="2">
        <f>'Moving Avg'!G1401</f>
        <v>2.0204099999999987</v>
      </c>
      <c r="I1401" s="2">
        <f>'Moving Avg'!H1401</f>
        <v>1.8897369999999998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0</v>
      </c>
      <c r="O1401" s="8">
        <f t="shared" si="212"/>
        <v>50</v>
      </c>
      <c r="P1401" s="8">
        <f t="shared" si="213"/>
        <v>83.5</v>
      </c>
      <c r="Q1401" s="9">
        <f t="shared" si="214"/>
        <v>28.774999999999999</v>
      </c>
      <c r="R1401" s="9">
        <f t="shared" si="215"/>
        <v>43.375</v>
      </c>
      <c r="S1401" s="9">
        <f t="shared" si="216"/>
        <v>53.825000000000003</v>
      </c>
      <c r="T1401" s="9">
        <f t="shared" si="217"/>
        <v>39.625</v>
      </c>
      <c r="U1401" s="8">
        <f t="shared" si="218"/>
        <v>41.991666666666667</v>
      </c>
      <c r="V1401" s="8">
        <f t="shared" si="219"/>
        <v>41.400000000000006</v>
      </c>
    </row>
    <row r="1402" spans="1:22" ht="13.5" x14ac:dyDescent="0.25">
      <c r="A1402" s="3">
        <f>RSI!A1402</f>
        <v>44053</v>
      </c>
      <c r="B1402" s="2">
        <f>RSI!B1402</f>
        <v>2.0392000000000001</v>
      </c>
      <c r="C1402" s="2">
        <f>RSI!I1402</f>
        <v>55.686440410270571</v>
      </c>
      <c r="D1402" s="2">
        <f>MACD!E1402</f>
        <v>2.3429539311456971E-3</v>
      </c>
      <c r="E1402" s="2">
        <f>MACD!F1402</f>
        <v>-7.957924279039701E-4</v>
      </c>
      <c r="F1402" s="2">
        <f>'Moving Avg'!D1402</f>
        <v>2.0234399999999999</v>
      </c>
      <c r="G1402" s="2">
        <f>'Moving Avg'!F1402</f>
        <v>2.0162100000000001</v>
      </c>
      <c r="H1402" s="2">
        <f>'Moving Avg'!G1402</f>
        <v>2.0197519999999982</v>
      </c>
      <c r="I1402" s="2">
        <f>'Moving Avg'!H1402</f>
        <v>1.8921049999999997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0"/>
        <v>25</v>
      </c>
      <c r="N1402" s="8">
        <f t="shared" si="211"/>
        <v>0</v>
      </c>
      <c r="O1402" s="8">
        <f t="shared" si="212"/>
        <v>50</v>
      </c>
      <c r="P1402" s="8">
        <f t="shared" si="213"/>
        <v>83.5</v>
      </c>
      <c r="Q1402" s="9">
        <f t="shared" si="214"/>
        <v>28.774999999999999</v>
      </c>
      <c r="R1402" s="9">
        <f t="shared" si="215"/>
        <v>43.375</v>
      </c>
      <c r="S1402" s="9">
        <f t="shared" si="216"/>
        <v>53.825000000000003</v>
      </c>
      <c r="T1402" s="9">
        <f t="shared" si="217"/>
        <v>39.625</v>
      </c>
      <c r="U1402" s="8">
        <f t="shared" si="218"/>
        <v>41.991666666666667</v>
      </c>
      <c r="V1402" s="8">
        <f t="shared" si="219"/>
        <v>41.400000000000006</v>
      </c>
    </row>
    <row r="1403" spans="1:22" ht="13.5" x14ac:dyDescent="0.25">
      <c r="A1403" s="3">
        <f>RSI!A1403</f>
        <v>44054</v>
      </c>
      <c r="B1403" s="2">
        <f>RSI!B1403</f>
        <v>2.0983999999999998</v>
      </c>
      <c r="C1403" s="2">
        <f>RSI!I1403</f>
        <v>66.230785077863658</v>
      </c>
      <c r="D1403" s="2">
        <f>MACD!E1403</f>
        <v>-3.6851082229012455E-3</v>
      </c>
      <c r="E1403" s="2">
        <f>MACD!F1403</f>
        <v>-1.3736555869034253E-3</v>
      </c>
      <c r="F1403" s="2">
        <f>'Moving Avg'!D1403</f>
        <v>2.0431599999999999</v>
      </c>
      <c r="G1403" s="2">
        <f>'Moving Avg'!F1403</f>
        <v>2.019825</v>
      </c>
      <c r="H1403" s="2">
        <f>'Moving Avg'!G1403</f>
        <v>2.0197519999999982</v>
      </c>
      <c r="I1403" s="2">
        <f>'Moving Avg'!H1403</f>
        <v>1.8947029999999998</v>
      </c>
      <c r="J1403" s="6" t="str">
        <f>OBV!F1403</f>
        <v>BULLISH</v>
      </c>
      <c r="K1403" s="6" t="str">
        <f>OBV!G1403</f>
        <v>WEAK</v>
      </c>
      <c r="L1403" s="6" t="str">
        <f>OBV!H1403</f>
        <v>CONFIRMED BULLISH</v>
      </c>
      <c r="M1403" s="8">
        <f t="shared" si="210"/>
        <v>25</v>
      </c>
      <c r="N1403" s="8">
        <f t="shared" si="211"/>
        <v>45</v>
      </c>
      <c r="O1403" s="8">
        <f t="shared" si="212"/>
        <v>50</v>
      </c>
      <c r="P1403" s="8">
        <f t="shared" si="213"/>
        <v>67</v>
      </c>
      <c r="Q1403" s="9">
        <f t="shared" si="214"/>
        <v>42.05</v>
      </c>
      <c r="R1403" s="9">
        <f t="shared" si="215"/>
        <v>48.25</v>
      </c>
      <c r="S1403" s="9">
        <f t="shared" si="216"/>
        <v>53.150000000000006</v>
      </c>
      <c r="T1403" s="9">
        <f t="shared" si="217"/>
        <v>46.75</v>
      </c>
      <c r="U1403" s="8">
        <f t="shared" si="218"/>
        <v>47.816666666666663</v>
      </c>
      <c r="V1403" s="8">
        <f t="shared" si="219"/>
        <v>47.55</v>
      </c>
    </row>
    <row r="1404" spans="1:22" ht="13.5" x14ac:dyDescent="0.25">
      <c r="A1404" s="3">
        <f>RSI!A1404</f>
        <v>44055</v>
      </c>
      <c r="B1404" s="2">
        <f>RSI!B1404</f>
        <v>2.1181999999999999</v>
      </c>
      <c r="C1404" s="2">
        <f>RSI!I1404</f>
        <v>68.896537776948279</v>
      </c>
      <c r="D1404" s="2">
        <f>MACD!E1404</f>
        <v>-1.2762534603161235E-2</v>
      </c>
      <c r="E1404" s="2">
        <f>MACD!F1404</f>
        <v>-3.6514313901549874E-3</v>
      </c>
      <c r="F1404" s="2">
        <f>'Moving Avg'!D1404</f>
        <v>2.06684</v>
      </c>
      <c r="G1404" s="2">
        <f>'Moving Avg'!F1404</f>
        <v>2.0250900000000001</v>
      </c>
      <c r="H1404" s="2">
        <f>'Moving Avg'!G1404</f>
        <v>2.0200159999999987</v>
      </c>
      <c r="I1404" s="2">
        <f>'Moving Avg'!H1404</f>
        <v>1.8972359999999997</v>
      </c>
      <c r="J1404" s="6" t="str">
        <f>OBV!F1404</f>
        <v>BULLISH</v>
      </c>
      <c r="K1404" s="6" t="str">
        <f>OBV!G1404</f>
        <v>WEAK</v>
      </c>
      <c r="L1404" s="6" t="str">
        <f>OBV!H1404</f>
        <v>CONFIRMED BULLISH</v>
      </c>
      <c r="M1404" s="8">
        <f t="shared" si="210"/>
        <v>25</v>
      </c>
      <c r="N1404" s="8">
        <f t="shared" si="211"/>
        <v>45</v>
      </c>
      <c r="O1404" s="8">
        <f t="shared" si="212"/>
        <v>50</v>
      </c>
      <c r="P1404" s="8">
        <f t="shared" si="213"/>
        <v>67</v>
      </c>
      <c r="Q1404" s="9">
        <f t="shared" si="214"/>
        <v>42.05</v>
      </c>
      <c r="R1404" s="9">
        <f t="shared" si="215"/>
        <v>48.25</v>
      </c>
      <c r="S1404" s="9">
        <f t="shared" si="216"/>
        <v>53.150000000000006</v>
      </c>
      <c r="T1404" s="9">
        <f t="shared" si="217"/>
        <v>46.75</v>
      </c>
      <c r="U1404" s="8">
        <f t="shared" si="218"/>
        <v>47.816666666666663</v>
      </c>
      <c r="V1404" s="8">
        <f t="shared" si="219"/>
        <v>47.55</v>
      </c>
    </row>
    <row r="1405" spans="1:22" ht="13.5" x14ac:dyDescent="0.25">
      <c r="A1405" s="3">
        <f>RSI!A1405</f>
        <v>44057</v>
      </c>
      <c r="B1405" s="2">
        <f>RSI!B1405</f>
        <v>2.0918000000000001</v>
      </c>
      <c r="C1405" s="2">
        <f>RSI!I1405</f>
        <v>61.882179937895359</v>
      </c>
      <c r="D1405" s="2">
        <f>MACD!E1405</f>
        <v>-2.6125617555180725E-2</v>
      </c>
      <c r="E1405" s="2">
        <f>MACD!F1405</f>
        <v>-8.1462686231601363E-3</v>
      </c>
      <c r="F1405" s="2">
        <f>'Moving Avg'!D1405</f>
        <v>2.0773600000000001</v>
      </c>
      <c r="G1405" s="2">
        <f>'Moving Avg'!F1405</f>
        <v>2.0290349999999999</v>
      </c>
      <c r="H1405" s="2">
        <f>'Moving Avg'!G1405</f>
        <v>2.0200159999999987</v>
      </c>
      <c r="I1405" s="2">
        <f>'Moving Avg'!H1405</f>
        <v>1.8997684999999997</v>
      </c>
      <c r="J1405" s="6" t="str">
        <f>OBV!F1405</f>
        <v>BULLISH</v>
      </c>
      <c r="K1405" s="6" t="str">
        <f>OBV!G1405</f>
        <v>WEAK</v>
      </c>
      <c r="L1405" s="6" t="str">
        <f>OBV!H1405</f>
        <v>CONFIRMED BULLISH</v>
      </c>
      <c r="M1405" s="8">
        <f t="shared" si="210"/>
        <v>25</v>
      </c>
      <c r="N1405" s="8">
        <f t="shared" si="211"/>
        <v>45</v>
      </c>
      <c r="O1405" s="8">
        <f t="shared" si="212"/>
        <v>50</v>
      </c>
      <c r="P1405" s="8">
        <f t="shared" si="213"/>
        <v>67</v>
      </c>
      <c r="Q1405" s="9">
        <f t="shared" si="214"/>
        <v>42.05</v>
      </c>
      <c r="R1405" s="9">
        <f t="shared" si="215"/>
        <v>48.25</v>
      </c>
      <c r="S1405" s="9">
        <f t="shared" si="216"/>
        <v>53.150000000000006</v>
      </c>
      <c r="T1405" s="9">
        <f t="shared" si="217"/>
        <v>46.75</v>
      </c>
      <c r="U1405" s="8">
        <f t="shared" si="218"/>
        <v>47.816666666666663</v>
      </c>
      <c r="V1405" s="8">
        <f t="shared" si="219"/>
        <v>47.55</v>
      </c>
    </row>
    <row r="1406" spans="1:22" ht="13.5" x14ac:dyDescent="0.25">
      <c r="A1406" s="3">
        <f>RSI!A1406</f>
        <v>44060</v>
      </c>
      <c r="B1406" s="2">
        <f>RSI!B1406</f>
        <v>2.0853000000000002</v>
      </c>
      <c r="C1406" s="2">
        <f>RSI!I1406</f>
        <v>60.255575796498356</v>
      </c>
      <c r="D1406" s="2">
        <f>MACD!E1406</f>
        <v>-3.1237712545450602E-2</v>
      </c>
      <c r="E1406" s="2">
        <f>MACD!F1406</f>
        <v>-1.276455740761823E-2</v>
      </c>
      <c r="F1406" s="2">
        <f>'Moving Avg'!D1406</f>
        <v>2.0865800000000001</v>
      </c>
      <c r="G1406" s="2">
        <f>'Moving Avg'!F1406</f>
        <v>2.0323250000000002</v>
      </c>
      <c r="H1406" s="2">
        <f>'Moving Avg'!G1406</f>
        <v>2.021069999999999</v>
      </c>
      <c r="I1406" s="2">
        <f>'Moving Avg'!H1406</f>
        <v>1.9025644999999998</v>
      </c>
      <c r="J1406" s="6" t="str">
        <f>OBV!F1406</f>
        <v>BULLISH</v>
      </c>
      <c r="K1406" s="6" t="str">
        <f>OBV!G1406</f>
        <v>WEAK</v>
      </c>
      <c r="L1406" s="6" t="str">
        <f>OBV!H1406</f>
        <v>CONFIRMED BULLISH</v>
      </c>
      <c r="M1406" s="8">
        <f t="shared" si="210"/>
        <v>25</v>
      </c>
      <c r="N1406" s="8">
        <f t="shared" si="211"/>
        <v>45</v>
      </c>
      <c r="O1406" s="8">
        <f t="shared" si="212"/>
        <v>50</v>
      </c>
      <c r="P1406" s="8">
        <f t="shared" si="213"/>
        <v>67</v>
      </c>
      <c r="Q1406" s="9">
        <f t="shared" si="214"/>
        <v>42.05</v>
      </c>
      <c r="R1406" s="9">
        <f t="shared" si="215"/>
        <v>48.25</v>
      </c>
      <c r="S1406" s="9">
        <f t="shared" si="216"/>
        <v>53.150000000000006</v>
      </c>
      <c r="T1406" s="9">
        <f t="shared" si="217"/>
        <v>46.75</v>
      </c>
      <c r="U1406" s="8">
        <f t="shared" si="218"/>
        <v>47.816666666666663</v>
      </c>
      <c r="V1406" s="8">
        <f t="shared" si="219"/>
        <v>47.55</v>
      </c>
    </row>
    <row r="1407" spans="1:22" ht="13.5" x14ac:dyDescent="0.25">
      <c r="A1407" s="3">
        <f>RSI!A1407</f>
        <v>44061</v>
      </c>
      <c r="B1407" s="2">
        <f>RSI!B1407</f>
        <v>2.0983999999999998</v>
      </c>
      <c r="C1407" s="2">
        <f>RSI!I1407</f>
        <v>62.400635555924836</v>
      </c>
      <c r="D1407" s="2">
        <f>MACD!E1407</f>
        <v>-3.6831659189731081E-2</v>
      </c>
      <c r="E1407" s="2">
        <f>MACD!F1407</f>
        <v>-1.7577977764040801E-2</v>
      </c>
      <c r="F1407" s="2">
        <f>'Moving Avg'!D1407</f>
        <v>2.09842</v>
      </c>
      <c r="G1407" s="2">
        <f>'Moving Avg'!F1407</f>
        <v>2.0362700000000005</v>
      </c>
      <c r="H1407" s="2">
        <f>'Moving Avg'!G1407</f>
        <v>2.0219899999999988</v>
      </c>
      <c r="I1407" s="2">
        <f>'Moving Avg'!H1407</f>
        <v>1.9053599999999999</v>
      </c>
      <c r="J1407" s="6" t="str">
        <f>OBV!F1407</f>
        <v>BULLISH</v>
      </c>
      <c r="K1407" s="6" t="str">
        <f>OBV!G1407</f>
        <v>WEAK</v>
      </c>
      <c r="L1407" s="6" t="str">
        <f>OBV!H1407</f>
        <v>CONFIRMED BULLISH</v>
      </c>
      <c r="M1407" s="8">
        <f t="shared" si="210"/>
        <v>25</v>
      </c>
      <c r="N1407" s="8">
        <f t="shared" si="211"/>
        <v>45</v>
      </c>
      <c r="O1407" s="8">
        <f t="shared" si="212"/>
        <v>50</v>
      </c>
      <c r="P1407" s="8">
        <f t="shared" si="213"/>
        <v>67</v>
      </c>
      <c r="Q1407" s="9">
        <f t="shared" si="214"/>
        <v>42.05</v>
      </c>
      <c r="R1407" s="9">
        <f t="shared" si="215"/>
        <v>48.25</v>
      </c>
      <c r="S1407" s="9">
        <f t="shared" si="216"/>
        <v>53.150000000000006</v>
      </c>
      <c r="T1407" s="9">
        <f t="shared" si="217"/>
        <v>46.75</v>
      </c>
      <c r="U1407" s="8">
        <f t="shared" si="218"/>
        <v>47.816666666666663</v>
      </c>
      <c r="V1407" s="8">
        <f t="shared" si="219"/>
        <v>47.55</v>
      </c>
    </row>
    <row r="1408" spans="1:22" ht="13.5" x14ac:dyDescent="0.25">
      <c r="A1408" s="3">
        <f>RSI!A1408</f>
        <v>44062</v>
      </c>
      <c r="B1408" s="2">
        <f>RSI!B1408</f>
        <v>2.0655000000000001</v>
      </c>
      <c r="C1408" s="2">
        <f>RSI!I1408</f>
        <v>54.452100255502145</v>
      </c>
      <c r="D1408" s="2">
        <f>MACD!E1408</f>
        <v>-3.9481256598329573E-2</v>
      </c>
      <c r="E1408" s="2">
        <f>MACD!F1408</f>
        <v>-2.1958633530898556E-2</v>
      </c>
      <c r="F1408" s="2">
        <f>'Moving Avg'!D1408</f>
        <v>2.0918399999999999</v>
      </c>
      <c r="G1408" s="2">
        <f>'Moving Avg'!F1408</f>
        <v>2.0382400000000005</v>
      </c>
      <c r="H1408" s="2">
        <f>'Moving Avg'!G1408</f>
        <v>2.0217259999999992</v>
      </c>
      <c r="I1408" s="2">
        <f>'Moving Avg'!H1408</f>
        <v>1.9081554999999994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45</v>
      </c>
      <c r="O1408" s="8">
        <f t="shared" si="212"/>
        <v>50</v>
      </c>
      <c r="P1408" s="8">
        <f t="shared" si="213"/>
        <v>16.5</v>
      </c>
      <c r="Q1408" s="9">
        <f t="shared" si="214"/>
        <v>34.475000000000001</v>
      </c>
      <c r="R1408" s="9">
        <f t="shared" si="215"/>
        <v>35.625</v>
      </c>
      <c r="S1408" s="9">
        <f t="shared" si="216"/>
        <v>30.425000000000001</v>
      </c>
      <c r="T1408" s="9">
        <f t="shared" si="217"/>
        <v>34.125</v>
      </c>
      <c r="U1408" s="8">
        <f t="shared" si="218"/>
        <v>33.508333333333333</v>
      </c>
      <c r="V1408" s="8">
        <f t="shared" si="219"/>
        <v>33.662499999999994</v>
      </c>
    </row>
    <row r="1409" spans="1:22" ht="13.5" x14ac:dyDescent="0.25">
      <c r="A1409" s="3">
        <f>RSI!A1409</f>
        <v>44064</v>
      </c>
      <c r="B1409" s="2">
        <f>RSI!B1409</f>
        <v>2.0063</v>
      </c>
      <c r="C1409" s="2">
        <f>RSI!I1409</f>
        <v>43.67222161560742</v>
      </c>
      <c r="D1409" s="2">
        <f>MACD!E1409</f>
        <v>-3.7470755917336174E-2</v>
      </c>
      <c r="E1409" s="2">
        <f>MACD!F1409</f>
        <v>-2.5061058008186081E-2</v>
      </c>
      <c r="F1409" s="2">
        <f>'Moving Avg'!D1409</f>
        <v>2.0694600000000003</v>
      </c>
      <c r="G1409" s="2">
        <f>'Moving Avg'!F1409</f>
        <v>2.0369250000000005</v>
      </c>
      <c r="H1409" s="2">
        <f>'Moving Avg'!G1409</f>
        <v>2.0202779999999989</v>
      </c>
      <c r="I1409" s="2">
        <f>'Moving Avg'!H1409</f>
        <v>1.9106549999999995</v>
      </c>
      <c r="J1409" s="6" t="str">
        <f>OBV!F1409</f>
        <v>BEARISH</v>
      </c>
      <c r="K1409" s="6" t="str">
        <f>OBV!G1409</f>
        <v>STRONG</v>
      </c>
      <c r="L1409" s="6" t="str">
        <f>OBV!H1409</f>
        <v>CONFIRMED BEARISH</v>
      </c>
      <c r="M1409" s="8">
        <f t="shared" si="210"/>
        <v>25</v>
      </c>
      <c r="N1409" s="8">
        <f t="shared" si="211"/>
        <v>45</v>
      </c>
      <c r="O1409" s="8">
        <f t="shared" si="212"/>
        <v>50</v>
      </c>
      <c r="P1409" s="8">
        <f t="shared" si="213"/>
        <v>33</v>
      </c>
      <c r="Q1409" s="9">
        <f t="shared" si="214"/>
        <v>36.950000000000003</v>
      </c>
      <c r="R1409" s="9">
        <f t="shared" si="215"/>
        <v>39.75</v>
      </c>
      <c r="S1409" s="9">
        <f t="shared" si="216"/>
        <v>37.85</v>
      </c>
      <c r="T1409" s="9">
        <f t="shared" si="217"/>
        <v>38.25</v>
      </c>
      <c r="U1409" s="8">
        <f t="shared" si="218"/>
        <v>38.183333333333337</v>
      </c>
      <c r="V1409" s="8">
        <f t="shared" si="219"/>
        <v>38.200000000000003</v>
      </c>
    </row>
    <row r="1410" spans="1:22" ht="13.5" x14ac:dyDescent="0.25">
      <c r="A1410" s="3">
        <f>RSI!A1410</f>
        <v>44067</v>
      </c>
      <c r="B1410" s="2">
        <f>RSI!B1410</f>
        <v>2.0129000000000001</v>
      </c>
      <c r="C1410" s="2">
        <f>RSI!I1410</f>
        <v>44.979978173885812</v>
      </c>
      <c r="D1410" s="2">
        <f>MACD!E1410</f>
        <v>-2.996998466108991E-2</v>
      </c>
      <c r="E1410" s="2">
        <f>MACD!F1410</f>
        <v>-2.6042843338766847E-2</v>
      </c>
      <c r="F1410" s="2">
        <f>'Moving Avg'!D1410</f>
        <v>2.0536799999999999</v>
      </c>
      <c r="G1410" s="2">
        <f>'Moving Avg'!F1410</f>
        <v>2.0362650000000007</v>
      </c>
      <c r="H1410" s="2">
        <f>'Moving Avg'!G1410</f>
        <v>2.0196199999999989</v>
      </c>
      <c r="I1410" s="2">
        <f>'Moving Avg'!H1410</f>
        <v>1.9131874999999996</v>
      </c>
      <c r="J1410" s="6" t="str">
        <f>OBV!F1410</f>
        <v>BEARISH</v>
      </c>
      <c r="K1410" s="6" t="str">
        <f>OBV!G1410</f>
        <v>STRONG</v>
      </c>
      <c r="L1410" s="6" t="str">
        <f>OBV!H1410</f>
        <v>CONFIRMED BEARISH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36.950000000000003</v>
      </c>
      <c r="R1410" s="9">
        <f t="shared" si="215"/>
        <v>39.75</v>
      </c>
      <c r="S1410" s="9">
        <f t="shared" si="216"/>
        <v>37.85</v>
      </c>
      <c r="T1410" s="9">
        <f t="shared" si="217"/>
        <v>38.25</v>
      </c>
      <c r="U1410" s="8">
        <f t="shared" si="218"/>
        <v>38.183333333333337</v>
      </c>
      <c r="V1410" s="8">
        <f t="shared" si="219"/>
        <v>38.200000000000003</v>
      </c>
    </row>
    <row r="1411" spans="1:22" ht="13.5" x14ac:dyDescent="0.25">
      <c r="A1411" s="3">
        <f>RSI!A1411</f>
        <v>44068</v>
      </c>
      <c r="B1411" s="2">
        <f>RSI!B1411</f>
        <v>1.9998</v>
      </c>
      <c r="C1411" s="2">
        <f>RSI!I1411</f>
        <v>42.853305482679723</v>
      </c>
      <c r="D1411" s="2">
        <f>MACD!E1411</f>
        <v>-2.2481688267608213E-2</v>
      </c>
      <c r="E1411" s="2">
        <f>MACD!F1411</f>
        <v>-2.5330612324535123E-2</v>
      </c>
      <c r="F1411" s="2">
        <f>'Moving Avg'!D1411</f>
        <v>2.0365799999999998</v>
      </c>
      <c r="G1411" s="2">
        <f>'Moving Avg'!F1411</f>
        <v>2.0349500000000007</v>
      </c>
      <c r="H1411" s="2">
        <f>'Moving Avg'!G1411</f>
        <v>2.0181739999999992</v>
      </c>
      <c r="I1411" s="2">
        <f>'Moving Avg'!H1411</f>
        <v>1.9155229999999994</v>
      </c>
      <c r="J1411" s="6" t="str">
        <f>OBV!F1411</f>
        <v>BEARISH</v>
      </c>
      <c r="K1411" s="6" t="str">
        <f>OBV!G1411</f>
        <v>STRONG</v>
      </c>
      <c r="L1411" s="6" t="str">
        <f>OBV!H1411</f>
        <v>CONFIRMED BEARISH</v>
      </c>
      <c r="M1411" s="8">
        <f t="shared" si="220"/>
        <v>25</v>
      </c>
      <c r="N1411" s="8">
        <f t="shared" si="221"/>
        <v>0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21.2</v>
      </c>
      <c r="R1411" s="9">
        <f t="shared" ref="R1411:R1474" si="225">M1411*0.2+N1411*0.2+O1411*0.35+P1411*0.25</f>
        <v>30.75</v>
      </c>
      <c r="S1411" s="9">
        <f t="shared" ref="S1411:S1474" si="226">M1411*0.15+N1411*0.15+O1411*0.25+P1411*0.45</f>
        <v>31.1</v>
      </c>
      <c r="T1411" s="9">
        <f t="shared" ref="T1411:T1474" si="227">0.25*SUM(M1411:P1411)</f>
        <v>27</v>
      </c>
      <c r="U1411" s="8">
        <f t="shared" ref="U1411:U1474" si="228">SUM(Q1411:S1411)/3</f>
        <v>27.683333333333337</v>
      </c>
      <c r="V1411" s="8">
        <f t="shared" ref="V1411:V1474" si="229">SUM(Q1411:T1411)/4</f>
        <v>27.512500000000003</v>
      </c>
    </row>
    <row r="1412" spans="1:22" ht="13.5" x14ac:dyDescent="0.25">
      <c r="A1412" s="3">
        <f>RSI!A1412</f>
        <v>44069</v>
      </c>
      <c r="B1412" s="2">
        <f>RSI!B1412</f>
        <v>2.0392000000000001</v>
      </c>
      <c r="C1412" s="2">
        <f>RSI!I1412</f>
        <v>50.442571661188801</v>
      </c>
      <c r="D1412" s="2">
        <f>MACD!E1412</f>
        <v>-1.8828103477642522E-2</v>
      </c>
      <c r="E1412" s="2">
        <f>MACD!F1412</f>
        <v>-2.4030110555156605E-2</v>
      </c>
      <c r="F1412" s="2">
        <f>'Moving Avg'!D1412</f>
        <v>2.02474</v>
      </c>
      <c r="G1412" s="2">
        <f>'Moving Avg'!F1412</f>
        <v>2.0359350000000007</v>
      </c>
      <c r="H1412" s="2">
        <f>'Moving Avg'!G1412</f>
        <v>2.0172519999999992</v>
      </c>
      <c r="I1412" s="2">
        <f>'Moving Avg'!H1412</f>
        <v>1.9178579999999992</v>
      </c>
      <c r="J1412" s="6" t="str">
        <f>OBV!F1412</f>
        <v>BEARISH</v>
      </c>
      <c r="K1412" s="6" t="str">
        <f>OBV!G1412</f>
        <v>STRONG</v>
      </c>
      <c r="L1412" s="6" t="str">
        <f>OBV!H1412</f>
        <v>CONFIRMED BEARISH</v>
      </c>
      <c r="M1412" s="8">
        <f t="shared" si="220"/>
        <v>25</v>
      </c>
      <c r="N1412" s="8">
        <f t="shared" si="221"/>
        <v>0</v>
      </c>
      <c r="O1412" s="8">
        <f t="shared" si="222"/>
        <v>50</v>
      </c>
      <c r="P1412" s="8">
        <f t="shared" si="223"/>
        <v>33</v>
      </c>
      <c r="Q1412" s="9">
        <f t="shared" si="224"/>
        <v>21.2</v>
      </c>
      <c r="R1412" s="9">
        <f t="shared" si="225"/>
        <v>30.75</v>
      </c>
      <c r="S1412" s="9">
        <f t="shared" si="226"/>
        <v>31.1</v>
      </c>
      <c r="T1412" s="9">
        <f t="shared" si="227"/>
        <v>27</v>
      </c>
      <c r="U1412" s="8">
        <f t="shared" si="228"/>
        <v>27.683333333333337</v>
      </c>
      <c r="V1412" s="8">
        <f t="shared" si="229"/>
        <v>27.512500000000003</v>
      </c>
    </row>
    <row r="1413" spans="1:22" ht="13.5" x14ac:dyDescent="0.25">
      <c r="A1413" s="3">
        <f>RSI!A1413</f>
        <v>44070</v>
      </c>
      <c r="B1413" s="2">
        <f>RSI!B1413</f>
        <v>2.0392000000000001</v>
      </c>
      <c r="C1413" s="2">
        <f>RSI!I1413</f>
        <v>50.442571661188801</v>
      </c>
      <c r="D1413" s="2">
        <f>MACD!E1413</f>
        <v>-6.6433506823404542E-3</v>
      </c>
      <c r="E1413" s="2">
        <f>MACD!F1413</f>
        <v>-2.0552758580593376E-2</v>
      </c>
      <c r="F1413" s="2">
        <f>'Moving Avg'!D1413</f>
        <v>2.0194800000000002</v>
      </c>
      <c r="G1413" s="2">
        <f>'Moving Avg'!F1413</f>
        <v>2.0369200000000007</v>
      </c>
      <c r="H1413" s="2">
        <f>'Moving Avg'!G1413</f>
        <v>2.0165939999999991</v>
      </c>
      <c r="I1413" s="2">
        <f>'Moving Avg'!H1413</f>
        <v>1.9203574999999993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25</v>
      </c>
      <c r="N1413" s="8">
        <f t="shared" si="221"/>
        <v>0</v>
      </c>
      <c r="O1413" s="8">
        <f t="shared" si="222"/>
        <v>50</v>
      </c>
      <c r="P1413" s="8">
        <f t="shared" si="223"/>
        <v>16.5</v>
      </c>
      <c r="Q1413" s="9">
        <f t="shared" si="224"/>
        <v>18.725000000000001</v>
      </c>
      <c r="R1413" s="9">
        <f t="shared" si="225"/>
        <v>26.625</v>
      </c>
      <c r="S1413" s="9">
        <f t="shared" si="226"/>
        <v>23.675000000000001</v>
      </c>
      <c r="T1413" s="9">
        <f t="shared" si="227"/>
        <v>22.875</v>
      </c>
      <c r="U1413" s="8">
        <f t="shared" si="228"/>
        <v>23.008333333333336</v>
      </c>
      <c r="V1413" s="8">
        <f t="shared" si="229"/>
        <v>22.975000000000001</v>
      </c>
    </row>
    <row r="1414" spans="1:22" ht="13.5" x14ac:dyDescent="0.25">
      <c r="A1414" s="3">
        <f>RSI!A1414</f>
        <v>44071</v>
      </c>
      <c r="B1414" s="2">
        <f>RSI!B1414</f>
        <v>2.0392000000000001</v>
      </c>
      <c r="C1414" s="2">
        <f>RSI!I1414</f>
        <v>50.442571661188801</v>
      </c>
      <c r="D1414" s="2">
        <f>MACD!E1414</f>
        <v>6.6996134812988828E-3</v>
      </c>
      <c r="E1414" s="2">
        <f>MACD!F1414</f>
        <v>-1.5102284168214925E-2</v>
      </c>
      <c r="F1414" s="2">
        <f>'Moving Avg'!D1414</f>
        <v>2.0260600000000002</v>
      </c>
      <c r="G1414" s="2">
        <f>'Moving Avg'!F1414</f>
        <v>2.0385650000000002</v>
      </c>
      <c r="H1414" s="2">
        <f>'Moving Avg'!G1414</f>
        <v>2.0171199999999989</v>
      </c>
      <c r="I1414" s="2">
        <f>'Moving Avg'!H1414</f>
        <v>1.9226594999999991</v>
      </c>
      <c r="J1414" s="6" t="str">
        <f>OBV!F1414</f>
        <v>BULLISH</v>
      </c>
      <c r="K1414" s="6" t="str">
        <f>OBV!G1414</f>
        <v>NEUTRAL</v>
      </c>
      <c r="L1414" s="6" t="str">
        <f>OBV!H1414</f>
        <v>CONFIRMED BULLISH</v>
      </c>
      <c r="M1414" s="8">
        <f t="shared" si="220"/>
        <v>25</v>
      </c>
      <c r="N1414" s="8">
        <f t="shared" si="221"/>
        <v>0</v>
      </c>
      <c r="O1414" s="8">
        <f t="shared" si="222"/>
        <v>50</v>
      </c>
      <c r="P1414" s="8">
        <f t="shared" si="223"/>
        <v>83.5</v>
      </c>
      <c r="Q1414" s="9">
        <f t="shared" si="224"/>
        <v>28.774999999999999</v>
      </c>
      <c r="R1414" s="9">
        <f t="shared" si="225"/>
        <v>43.375</v>
      </c>
      <c r="S1414" s="9">
        <f t="shared" si="226"/>
        <v>53.825000000000003</v>
      </c>
      <c r="T1414" s="9">
        <f t="shared" si="227"/>
        <v>39.625</v>
      </c>
      <c r="U1414" s="8">
        <f t="shared" si="228"/>
        <v>41.991666666666667</v>
      </c>
      <c r="V1414" s="8">
        <f t="shared" si="229"/>
        <v>41.400000000000006</v>
      </c>
    </row>
    <row r="1415" spans="1:22" ht="13.5" x14ac:dyDescent="0.25">
      <c r="A1415" s="3">
        <f>RSI!A1415</f>
        <v>44074</v>
      </c>
      <c r="B1415" s="2">
        <f>RSI!B1415</f>
        <v>2.0392000000000001</v>
      </c>
      <c r="C1415" s="2">
        <f>RSI!I1415</f>
        <v>50.442571661188801</v>
      </c>
      <c r="D1415" s="2">
        <f>MACD!E1415</f>
        <v>1.3915900350460308E-2</v>
      </c>
      <c r="E1415" s="2">
        <f>MACD!F1415</f>
        <v>-9.2986472644798791E-3</v>
      </c>
      <c r="F1415" s="2">
        <f>'Moving Avg'!D1415</f>
        <v>2.03132</v>
      </c>
      <c r="G1415" s="2">
        <f>'Moving Avg'!F1415</f>
        <v>2.0425100000000005</v>
      </c>
      <c r="H1415" s="2">
        <f>'Moving Avg'!G1415</f>
        <v>2.0176459999999987</v>
      </c>
      <c r="I1415" s="2">
        <f>'Moving Avg'!H1415</f>
        <v>1.9250274999999994</v>
      </c>
      <c r="J1415" s="6" t="str">
        <f>OBV!F1415</f>
        <v>BULLISH</v>
      </c>
      <c r="K1415" s="6" t="str">
        <f>OBV!G1415</f>
        <v>NEUTRAL</v>
      </c>
      <c r="L1415" s="6" t="str">
        <f>OBV!H1415</f>
        <v>CONFIRMED BULLISH</v>
      </c>
      <c r="M1415" s="8">
        <f t="shared" si="220"/>
        <v>25</v>
      </c>
      <c r="N1415" s="8">
        <f t="shared" si="221"/>
        <v>0</v>
      </c>
      <c r="O1415" s="8">
        <f t="shared" si="222"/>
        <v>50</v>
      </c>
      <c r="P1415" s="8">
        <f t="shared" si="223"/>
        <v>83.5</v>
      </c>
      <c r="Q1415" s="9">
        <f t="shared" si="224"/>
        <v>28.774999999999999</v>
      </c>
      <c r="R1415" s="9">
        <f t="shared" si="225"/>
        <v>43.375</v>
      </c>
      <c r="S1415" s="9">
        <f t="shared" si="226"/>
        <v>53.825000000000003</v>
      </c>
      <c r="T1415" s="9">
        <f t="shared" si="227"/>
        <v>39.625</v>
      </c>
      <c r="U1415" s="8">
        <f t="shared" si="228"/>
        <v>41.991666666666667</v>
      </c>
      <c r="V1415" s="8">
        <f t="shared" si="229"/>
        <v>41.400000000000006</v>
      </c>
    </row>
    <row r="1416" spans="1:22" ht="13.5" x14ac:dyDescent="0.25">
      <c r="A1416" s="3">
        <f>RSI!A1416</f>
        <v>44075</v>
      </c>
      <c r="B1416" s="2">
        <f>RSI!B1416</f>
        <v>2.0261</v>
      </c>
      <c r="C1416" s="2">
        <f>RSI!I1416</f>
        <v>47.614676434224712</v>
      </c>
      <c r="D1416" s="2">
        <f>MACD!E1416</f>
        <v>1.9980901169883936E-2</v>
      </c>
      <c r="E1416" s="2">
        <f>MACD!F1416</f>
        <v>-3.4427375776071171E-3</v>
      </c>
      <c r="F1416" s="2">
        <f>'Moving Avg'!D1416</f>
        <v>2.0365799999999998</v>
      </c>
      <c r="G1416" s="2">
        <f>'Moving Avg'!F1416</f>
        <v>2.043825</v>
      </c>
      <c r="H1416" s="2">
        <f>'Moving Avg'!G1416</f>
        <v>2.0186999999999991</v>
      </c>
      <c r="I1416" s="2">
        <f>'Moving Avg'!H1416</f>
        <v>1.9273299999999995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  <c r="M1416" s="8">
        <f t="shared" si="220"/>
        <v>25</v>
      </c>
      <c r="N1416" s="8">
        <f t="shared" si="221"/>
        <v>0</v>
      </c>
      <c r="O1416" s="8">
        <f t="shared" si="222"/>
        <v>50</v>
      </c>
      <c r="P1416" s="8">
        <f t="shared" si="223"/>
        <v>16.5</v>
      </c>
      <c r="Q1416" s="9">
        <f t="shared" si="224"/>
        <v>18.725000000000001</v>
      </c>
      <c r="R1416" s="9">
        <f t="shared" si="225"/>
        <v>26.625</v>
      </c>
      <c r="S1416" s="9">
        <f t="shared" si="226"/>
        <v>23.675000000000001</v>
      </c>
      <c r="T1416" s="9">
        <f t="shared" si="227"/>
        <v>22.875</v>
      </c>
      <c r="U1416" s="8">
        <f t="shared" si="228"/>
        <v>23.008333333333336</v>
      </c>
      <c r="V1416" s="8">
        <f t="shared" si="229"/>
        <v>22.975000000000001</v>
      </c>
    </row>
    <row r="1417" spans="1:22" ht="13.5" x14ac:dyDescent="0.25">
      <c r="A1417" s="3">
        <f>RSI!A1417</f>
        <v>44076</v>
      </c>
      <c r="B1417" s="2">
        <f>RSI!B1417</f>
        <v>2.1444999999999999</v>
      </c>
      <c r="C1417" s="2">
        <f>RSI!I1417</f>
        <v>66.108369575785645</v>
      </c>
      <c r="D1417" s="2">
        <f>MACD!E1417</f>
        <v>1.8424637980885894E-2</v>
      </c>
      <c r="E1417" s="2">
        <f>MACD!F1417</f>
        <v>9.3073753409148507E-4</v>
      </c>
      <c r="F1417" s="2">
        <f>'Moving Avg'!D1417</f>
        <v>2.0576400000000001</v>
      </c>
      <c r="G1417" s="2">
        <f>'Moving Avg'!F1417</f>
        <v>2.0510600000000001</v>
      </c>
      <c r="H1417" s="2">
        <f>'Moving Avg'!G1417</f>
        <v>2.0227799999999991</v>
      </c>
      <c r="I1417" s="2">
        <f>'Moving Avg'!H1417</f>
        <v>1.9300929999999994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0</v>
      </c>
      <c r="O1417" s="8">
        <f t="shared" si="222"/>
        <v>50</v>
      </c>
      <c r="P1417" s="8">
        <f t="shared" si="223"/>
        <v>83.5</v>
      </c>
      <c r="Q1417" s="9">
        <f t="shared" si="224"/>
        <v>28.774999999999999</v>
      </c>
      <c r="R1417" s="9">
        <f t="shared" si="225"/>
        <v>43.375</v>
      </c>
      <c r="S1417" s="9">
        <f t="shared" si="226"/>
        <v>53.825000000000003</v>
      </c>
      <c r="T1417" s="9">
        <f t="shared" si="227"/>
        <v>39.625</v>
      </c>
      <c r="U1417" s="8">
        <f t="shared" si="228"/>
        <v>41.991666666666667</v>
      </c>
      <c r="V1417" s="8">
        <f t="shared" si="229"/>
        <v>41.400000000000006</v>
      </c>
    </row>
    <row r="1418" spans="1:22" ht="13.5" x14ac:dyDescent="0.25">
      <c r="A1418" s="3">
        <f>RSI!A1418</f>
        <v>44077</v>
      </c>
      <c r="B1418" s="2">
        <f>RSI!B1418</f>
        <v>2.1509999999999998</v>
      </c>
      <c r="C1418" s="2">
        <f>RSI!I1418</f>
        <v>66.801287187203883</v>
      </c>
      <c r="D1418" s="2">
        <f>MACD!E1418</f>
        <v>1.0927000006818233E-2</v>
      </c>
      <c r="E1418" s="2">
        <f>MACD!F1418</f>
        <v>2.9299900286368346E-3</v>
      </c>
      <c r="F1418" s="2">
        <f>'Moving Avg'!D1418</f>
        <v>2.0799999999999996</v>
      </c>
      <c r="G1418" s="2">
        <f>'Moving Avg'!F1418</f>
        <v>2.0586199999999999</v>
      </c>
      <c r="H1418" s="2">
        <f>'Moving Avg'!G1418</f>
        <v>2.0256739999999991</v>
      </c>
      <c r="I1418" s="2">
        <f>'Moving Avg'!H1418</f>
        <v>1.9327899999999991</v>
      </c>
      <c r="J1418" s="6" t="str">
        <f>OBV!F1418</f>
        <v>BULLISH</v>
      </c>
      <c r="K1418" s="6" t="str">
        <f>OBV!G1418</f>
        <v>WEAK</v>
      </c>
      <c r="L1418" s="6" t="str">
        <f>OBV!H1418</f>
        <v>CONFIRMED BULLISH</v>
      </c>
      <c r="M1418" s="8">
        <f t="shared" si="220"/>
        <v>25</v>
      </c>
      <c r="N1418" s="8">
        <f t="shared" si="221"/>
        <v>0</v>
      </c>
      <c r="O1418" s="8">
        <f t="shared" si="222"/>
        <v>50</v>
      </c>
      <c r="P1418" s="8">
        <f t="shared" si="223"/>
        <v>67</v>
      </c>
      <c r="Q1418" s="9">
        <f t="shared" si="224"/>
        <v>26.299999999999997</v>
      </c>
      <c r="R1418" s="9">
        <f t="shared" si="225"/>
        <v>39.25</v>
      </c>
      <c r="S1418" s="9">
        <f t="shared" si="226"/>
        <v>46.400000000000006</v>
      </c>
      <c r="T1418" s="9">
        <f t="shared" si="227"/>
        <v>35.5</v>
      </c>
      <c r="U1418" s="8">
        <f t="shared" si="228"/>
        <v>37.31666666666667</v>
      </c>
      <c r="V1418" s="8">
        <f t="shared" si="229"/>
        <v>36.862499999999997</v>
      </c>
    </row>
    <row r="1419" spans="1:22" ht="13.5" x14ac:dyDescent="0.25">
      <c r="A1419" s="3">
        <f>RSI!A1419</f>
        <v>44078</v>
      </c>
      <c r="B1419" s="2">
        <f>RSI!B1419</f>
        <v>2.2037</v>
      </c>
      <c r="C1419" s="2">
        <f>RSI!I1419</f>
        <v>71.830010735299112</v>
      </c>
      <c r="D1419" s="2">
        <f>MACD!E1419</f>
        <v>-9.0574969814891659E-3</v>
      </c>
      <c r="E1419" s="2">
        <f>MACD!F1419</f>
        <v>5.324926266116344E-4</v>
      </c>
      <c r="F1419" s="2">
        <f>'Moving Avg'!D1419</f>
        <v>2.1129000000000002</v>
      </c>
      <c r="G1419" s="2">
        <f>'Moving Avg'!F1419</f>
        <v>2.0688149999999998</v>
      </c>
      <c r="H1419" s="2">
        <f>'Moving Avg'!G1419</f>
        <v>2.0292259999999995</v>
      </c>
      <c r="I1419" s="2">
        <f>'Moving Avg'!H1419</f>
        <v>1.9359804999999992</v>
      </c>
      <c r="J1419" s="6" t="str">
        <f>OBV!F1419</f>
        <v>BULLISH</v>
      </c>
      <c r="K1419" s="6" t="str">
        <f>OBV!G1419</f>
        <v>WEAK</v>
      </c>
      <c r="L1419" s="6" t="str">
        <f>OBV!H1419</f>
        <v>CONFIRMED BULLISH</v>
      </c>
      <c r="M1419" s="8">
        <f t="shared" si="220"/>
        <v>0</v>
      </c>
      <c r="N1419" s="8">
        <f t="shared" si="221"/>
        <v>45</v>
      </c>
      <c r="O1419" s="8">
        <f t="shared" si="222"/>
        <v>50</v>
      </c>
      <c r="P1419" s="8">
        <f t="shared" si="223"/>
        <v>67</v>
      </c>
      <c r="Q1419" s="9">
        <f t="shared" si="224"/>
        <v>33.299999999999997</v>
      </c>
      <c r="R1419" s="9">
        <f t="shared" si="225"/>
        <v>43.25</v>
      </c>
      <c r="S1419" s="9">
        <f t="shared" si="226"/>
        <v>49.400000000000006</v>
      </c>
      <c r="T1419" s="9">
        <f t="shared" si="227"/>
        <v>40.5</v>
      </c>
      <c r="U1419" s="8">
        <f t="shared" si="228"/>
        <v>41.983333333333334</v>
      </c>
      <c r="V1419" s="8">
        <f t="shared" si="229"/>
        <v>41.612499999999997</v>
      </c>
    </row>
    <row r="1420" spans="1:22" ht="13.5" x14ac:dyDescent="0.25">
      <c r="A1420" s="3">
        <f>RSI!A1420</f>
        <v>44081</v>
      </c>
      <c r="B1420" s="2">
        <f>RSI!B1420</f>
        <v>2.105</v>
      </c>
      <c r="C1420" s="2">
        <f>RSI!I1420</f>
        <v>55.020583121493452</v>
      </c>
      <c r="D1420" s="2">
        <f>MACD!E1420</f>
        <v>-1.8534724001029179E-2</v>
      </c>
      <c r="E1420" s="2">
        <f>MACD!F1420</f>
        <v>-3.2809506989165283E-3</v>
      </c>
      <c r="F1420" s="2">
        <f>'Moving Avg'!D1420</f>
        <v>2.1260599999999998</v>
      </c>
      <c r="G1420" s="2">
        <f>'Moving Avg'!F1420</f>
        <v>2.0721050000000001</v>
      </c>
      <c r="H1420" s="2">
        <f>'Moving Avg'!G1420</f>
        <v>2.0313299999999996</v>
      </c>
      <c r="I1420" s="2">
        <f>'Moving Avg'!H1420</f>
        <v>1.9386114999999993</v>
      </c>
      <c r="J1420" s="6" t="str">
        <f>OBV!F1420</f>
        <v>BULLISH</v>
      </c>
      <c r="K1420" s="6" t="str">
        <f>OBV!G1420</f>
        <v>WEAK</v>
      </c>
      <c r="L1420" s="6" t="str">
        <f>OBV!H1420</f>
        <v>CONFIRMED BULLISH</v>
      </c>
      <c r="M1420" s="8">
        <f t="shared" si="220"/>
        <v>25</v>
      </c>
      <c r="N1420" s="8">
        <f t="shared" si="221"/>
        <v>45</v>
      </c>
      <c r="O1420" s="8">
        <f t="shared" si="222"/>
        <v>50</v>
      </c>
      <c r="P1420" s="8">
        <f t="shared" si="223"/>
        <v>67</v>
      </c>
      <c r="Q1420" s="9">
        <f t="shared" si="224"/>
        <v>42.05</v>
      </c>
      <c r="R1420" s="9">
        <f t="shared" si="225"/>
        <v>48.25</v>
      </c>
      <c r="S1420" s="9">
        <f t="shared" si="226"/>
        <v>53.150000000000006</v>
      </c>
      <c r="T1420" s="9">
        <f t="shared" si="227"/>
        <v>46.75</v>
      </c>
      <c r="U1420" s="8">
        <f t="shared" si="228"/>
        <v>47.816666666666663</v>
      </c>
      <c r="V1420" s="8">
        <f t="shared" si="229"/>
        <v>47.55</v>
      </c>
    </row>
    <row r="1421" spans="1:22" ht="13.5" x14ac:dyDescent="0.25">
      <c r="A1421" s="3">
        <f>RSI!A1421</f>
        <v>44082</v>
      </c>
      <c r="B1421" s="2">
        <f>RSI!B1421</f>
        <v>2.0983999999999998</v>
      </c>
      <c r="C1421" s="2">
        <f>RSI!I1421</f>
        <v>54.108728117513508</v>
      </c>
      <c r="D1421" s="2">
        <f>MACD!E1421</f>
        <v>-2.832474831547227E-2</v>
      </c>
      <c r="E1421" s="2">
        <f>MACD!F1421</f>
        <v>-8.289710222227676E-3</v>
      </c>
      <c r="F1421" s="2">
        <f>'Moving Avg'!D1421</f>
        <v>2.14052</v>
      </c>
      <c r="G1421" s="2">
        <f>'Moving Avg'!F1421</f>
        <v>2.0750649999999995</v>
      </c>
      <c r="H1421" s="2">
        <f>'Moving Avg'!G1421</f>
        <v>2.0351439999999998</v>
      </c>
      <c r="I1421" s="2">
        <f>'Moving Avg'!H1421</f>
        <v>1.9413084999999994</v>
      </c>
      <c r="J1421" s="6" t="str">
        <f>OBV!F1421</f>
        <v>BULLISH</v>
      </c>
      <c r="K1421" s="6" t="str">
        <f>OBV!G1421</f>
        <v>WEAK</v>
      </c>
      <c r="L1421" s="6" t="str">
        <f>OBV!H1421</f>
        <v>CONFIRMED BULLISH</v>
      </c>
      <c r="M1421" s="8">
        <f t="shared" si="220"/>
        <v>25</v>
      </c>
      <c r="N1421" s="8">
        <f t="shared" si="221"/>
        <v>100</v>
      </c>
      <c r="O1421" s="8">
        <f t="shared" si="222"/>
        <v>50</v>
      </c>
      <c r="P1421" s="8">
        <f t="shared" si="223"/>
        <v>67</v>
      </c>
      <c r="Q1421" s="9">
        <f t="shared" si="224"/>
        <v>61.3</v>
      </c>
      <c r="R1421" s="9">
        <f t="shared" si="225"/>
        <v>59.25</v>
      </c>
      <c r="S1421" s="9">
        <f t="shared" si="226"/>
        <v>61.400000000000006</v>
      </c>
      <c r="T1421" s="9">
        <f t="shared" si="227"/>
        <v>60.5</v>
      </c>
      <c r="U1421" s="8">
        <f t="shared" si="228"/>
        <v>60.65</v>
      </c>
      <c r="V1421" s="8">
        <f t="shared" si="229"/>
        <v>60.612499999999997</v>
      </c>
    </row>
    <row r="1422" spans="1:22" ht="13.5" x14ac:dyDescent="0.25">
      <c r="A1422" s="3">
        <f>RSI!A1422</f>
        <v>44083</v>
      </c>
      <c r="B1422" s="2">
        <f>RSI!B1422</f>
        <v>2.0720999999999998</v>
      </c>
      <c r="C1422" s="2">
        <f>RSI!I1422</f>
        <v>50.515986909755568</v>
      </c>
      <c r="D1422" s="2">
        <f>MACD!E1422</f>
        <v>-2.8786166244845202E-2</v>
      </c>
      <c r="E1422" s="2">
        <f>MACD!F1422</f>
        <v>-1.2389001426751181E-2</v>
      </c>
      <c r="F1422" s="2">
        <f>'Moving Avg'!D1422</f>
        <v>2.1260399999999997</v>
      </c>
      <c r="G1422" s="2">
        <f>'Moving Avg'!F1422</f>
        <v>2.0767099999999998</v>
      </c>
      <c r="H1422" s="2">
        <f>'Moving Avg'!G1422</f>
        <v>2.0373799999999993</v>
      </c>
      <c r="I1422" s="2">
        <f>'Moving Avg'!H1422</f>
        <v>1.9440384999999998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45</v>
      </c>
      <c r="O1422" s="8">
        <f t="shared" si="222"/>
        <v>50</v>
      </c>
      <c r="P1422" s="8">
        <f t="shared" si="223"/>
        <v>16.5</v>
      </c>
      <c r="Q1422" s="9">
        <f t="shared" si="224"/>
        <v>34.475000000000001</v>
      </c>
      <c r="R1422" s="9">
        <f t="shared" si="225"/>
        <v>35.625</v>
      </c>
      <c r="S1422" s="9">
        <f t="shared" si="226"/>
        <v>30.425000000000001</v>
      </c>
      <c r="T1422" s="9">
        <f t="shared" si="227"/>
        <v>34.125</v>
      </c>
      <c r="U1422" s="8">
        <f t="shared" si="228"/>
        <v>33.508333333333333</v>
      </c>
      <c r="V1422" s="8">
        <f t="shared" si="229"/>
        <v>33.662499999999994</v>
      </c>
    </row>
    <row r="1423" spans="1:22" ht="13.5" x14ac:dyDescent="0.25">
      <c r="A1423" s="3">
        <f>RSI!A1423</f>
        <v>44084</v>
      </c>
      <c r="B1423" s="2">
        <f>RSI!B1423</f>
        <v>2.0392000000000001</v>
      </c>
      <c r="C1423" s="2">
        <f>RSI!I1423</f>
        <v>46.368311832566903</v>
      </c>
      <c r="D1423" s="2">
        <f>MACD!E1423</f>
        <v>-2.6757520277888247E-2</v>
      </c>
      <c r="E1423" s="2">
        <f>MACD!F1423</f>
        <v>-1.5262705196978596E-2</v>
      </c>
      <c r="F1423" s="2">
        <f>'Moving Avg'!D1423</f>
        <v>2.1036799999999998</v>
      </c>
      <c r="G1423" s="2">
        <f>'Moving Avg'!F1423</f>
        <v>2.0737499999999995</v>
      </c>
      <c r="H1423" s="2">
        <f>'Moving Avg'!G1423</f>
        <v>2.0386959999999994</v>
      </c>
      <c r="I1423" s="2">
        <f>'Moving Avg'!H1423</f>
        <v>1.9465049999999997</v>
      </c>
      <c r="J1423" s="6" t="str">
        <f>OBV!F1423</f>
        <v>BEARISH</v>
      </c>
      <c r="K1423" s="6" t="str">
        <f>OBV!G1423</f>
        <v>STRONG</v>
      </c>
      <c r="L1423" s="6" t="str">
        <f>OBV!H1423</f>
        <v>CONFIRMED BEARISH</v>
      </c>
      <c r="M1423" s="8">
        <f t="shared" si="220"/>
        <v>25</v>
      </c>
      <c r="N1423" s="8">
        <f t="shared" si="221"/>
        <v>45</v>
      </c>
      <c r="O1423" s="8">
        <f t="shared" si="222"/>
        <v>50</v>
      </c>
      <c r="P1423" s="8">
        <f t="shared" si="223"/>
        <v>33</v>
      </c>
      <c r="Q1423" s="9">
        <f t="shared" si="224"/>
        <v>36.950000000000003</v>
      </c>
      <c r="R1423" s="9">
        <f t="shared" si="225"/>
        <v>39.75</v>
      </c>
      <c r="S1423" s="9">
        <f t="shared" si="226"/>
        <v>37.85</v>
      </c>
      <c r="T1423" s="9">
        <f t="shared" si="227"/>
        <v>38.25</v>
      </c>
      <c r="U1423" s="8">
        <f t="shared" si="228"/>
        <v>38.183333333333337</v>
      </c>
      <c r="V1423" s="8">
        <f t="shared" si="229"/>
        <v>38.200000000000003</v>
      </c>
    </row>
    <row r="1424" spans="1:22" ht="13.5" x14ac:dyDescent="0.25">
      <c r="A1424" s="3">
        <f>RSI!A1424</f>
        <v>44085</v>
      </c>
      <c r="B1424" s="2">
        <f>RSI!B1424</f>
        <v>2.0392000000000001</v>
      </c>
      <c r="C1424" s="2">
        <f>RSI!I1424</f>
        <v>46.36831183256691</v>
      </c>
      <c r="D1424" s="2">
        <f>MACD!E1424</f>
        <v>-2.4863196283516409E-2</v>
      </c>
      <c r="E1424" s="2">
        <f>MACD!F1424</f>
        <v>-1.7182803414286161E-2</v>
      </c>
      <c r="F1424" s="2">
        <f>'Moving Avg'!D1424</f>
        <v>2.0707800000000001</v>
      </c>
      <c r="G1424" s="2">
        <f>'Moving Avg'!F1424</f>
        <v>2.0697999999999999</v>
      </c>
      <c r="H1424" s="2">
        <f>'Moving Avg'!G1424</f>
        <v>2.039483999999999</v>
      </c>
      <c r="I1424" s="2">
        <f>'Moving Avg'!H1424</f>
        <v>1.9489059999999991</v>
      </c>
      <c r="J1424" s="6" t="str">
        <f>OBV!F1424</f>
        <v>BEARISH</v>
      </c>
      <c r="K1424" s="6" t="str">
        <f>OBV!G1424</f>
        <v>STRONG</v>
      </c>
      <c r="L1424" s="6" t="str">
        <f>OBV!H1424</f>
        <v>CONFIRMED BEARISH</v>
      </c>
      <c r="M1424" s="8">
        <f t="shared" si="220"/>
        <v>25</v>
      </c>
      <c r="N1424" s="8">
        <f t="shared" si="221"/>
        <v>45</v>
      </c>
      <c r="O1424" s="8">
        <f t="shared" si="222"/>
        <v>50</v>
      </c>
      <c r="P1424" s="8">
        <f t="shared" si="223"/>
        <v>33</v>
      </c>
      <c r="Q1424" s="9">
        <f t="shared" si="224"/>
        <v>36.950000000000003</v>
      </c>
      <c r="R1424" s="9">
        <f t="shared" si="225"/>
        <v>39.75</v>
      </c>
      <c r="S1424" s="9">
        <f t="shared" si="226"/>
        <v>37.85</v>
      </c>
      <c r="T1424" s="9">
        <f t="shared" si="227"/>
        <v>38.25</v>
      </c>
      <c r="U1424" s="8">
        <f t="shared" si="228"/>
        <v>38.183333333333337</v>
      </c>
      <c r="V1424" s="8">
        <f t="shared" si="229"/>
        <v>38.200000000000003</v>
      </c>
    </row>
    <row r="1425" spans="1:22" ht="13.5" x14ac:dyDescent="0.25">
      <c r="A1425" s="3">
        <f>RSI!A1425</f>
        <v>44088</v>
      </c>
      <c r="B1425" s="2">
        <f>RSI!B1425</f>
        <v>2.0524</v>
      </c>
      <c r="C1425" s="2">
        <f>RSI!I1425</f>
        <v>48.341922677902758</v>
      </c>
      <c r="D1425" s="2">
        <f>MACD!E1425</f>
        <v>-2.4073475817458334E-2</v>
      </c>
      <c r="E1425" s="2">
        <f>MACD!F1425</f>
        <v>-1.8560937894920596E-2</v>
      </c>
      <c r="F1425" s="2">
        <f>'Moving Avg'!D1425</f>
        <v>2.06026</v>
      </c>
      <c r="G1425" s="2">
        <f>'Moving Avg'!F1425</f>
        <v>2.0678300000000003</v>
      </c>
      <c r="H1425" s="2">
        <f>'Moving Avg'!G1425</f>
        <v>2.0407999999999991</v>
      </c>
      <c r="I1425" s="2">
        <f>'Moving Avg'!H1425</f>
        <v>1.9513069999999992</v>
      </c>
      <c r="J1425" s="6" t="str">
        <f>OBV!F1425</f>
        <v>BEARISH</v>
      </c>
      <c r="K1425" s="6" t="str">
        <f>OBV!G1425</f>
        <v>STRONG</v>
      </c>
      <c r="L1425" s="6" t="str">
        <f>OBV!H1425</f>
        <v>CONFIRMED BEARISH</v>
      </c>
      <c r="M1425" s="8">
        <f t="shared" si="220"/>
        <v>25</v>
      </c>
      <c r="N1425" s="8">
        <f t="shared" si="221"/>
        <v>45</v>
      </c>
      <c r="O1425" s="8">
        <f t="shared" si="222"/>
        <v>50</v>
      </c>
      <c r="P1425" s="8">
        <f t="shared" si="223"/>
        <v>33</v>
      </c>
      <c r="Q1425" s="9">
        <f t="shared" si="224"/>
        <v>36.950000000000003</v>
      </c>
      <c r="R1425" s="9">
        <f t="shared" si="225"/>
        <v>39.75</v>
      </c>
      <c r="S1425" s="9">
        <f t="shared" si="226"/>
        <v>37.85</v>
      </c>
      <c r="T1425" s="9">
        <f t="shared" si="227"/>
        <v>38.25</v>
      </c>
      <c r="U1425" s="8">
        <f t="shared" si="228"/>
        <v>38.183333333333337</v>
      </c>
      <c r="V1425" s="8">
        <f t="shared" si="229"/>
        <v>38.200000000000003</v>
      </c>
    </row>
    <row r="1426" spans="1:22" ht="13.5" x14ac:dyDescent="0.25">
      <c r="A1426" s="3">
        <f>RSI!A1426</f>
        <v>44089</v>
      </c>
      <c r="B1426" s="2">
        <f>RSI!B1426</f>
        <v>2.0194999999999999</v>
      </c>
      <c r="C1426" s="2">
        <f>RSI!I1426</f>
        <v>43.996201230616677</v>
      </c>
      <c r="D1426" s="2">
        <f>MACD!E1426</f>
        <v>-2.290918228060379E-2</v>
      </c>
      <c r="E1426" s="2">
        <f>MACD!F1426</f>
        <v>-1.9430586772057237E-2</v>
      </c>
      <c r="F1426" s="2">
        <f>'Moving Avg'!D1426</f>
        <v>2.0444800000000001</v>
      </c>
      <c r="G1426" s="2">
        <f>'Moving Avg'!F1426</f>
        <v>2.06454</v>
      </c>
      <c r="H1426" s="2">
        <f>'Moving Avg'!G1426</f>
        <v>2.0415899999999989</v>
      </c>
      <c r="I1426" s="2">
        <f>'Moving Avg'!H1426</f>
        <v>1.9534779999999992</v>
      </c>
      <c r="J1426" s="6" t="str">
        <f>OBV!F1426</f>
        <v>BEARISH</v>
      </c>
      <c r="K1426" s="6" t="str">
        <f>OBV!G1426</f>
        <v>STRONG</v>
      </c>
      <c r="L1426" s="6" t="str">
        <f>OBV!H1426</f>
        <v>CONFIRMED BEARISH</v>
      </c>
      <c r="M1426" s="8">
        <f t="shared" si="220"/>
        <v>25</v>
      </c>
      <c r="N1426" s="8">
        <f t="shared" si="221"/>
        <v>45</v>
      </c>
      <c r="O1426" s="8">
        <f t="shared" si="222"/>
        <v>50</v>
      </c>
      <c r="P1426" s="8">
        <f t="shared" si="223"/>
        <v>33</v>
      </c>
      <c r="Q1426" s="9">
        <f t="shared" si="224"/>
        <v>36.950000000000003</v>
      </c>
      <c r="R1426" s="9">
        <f t="shared" si="225"/>
        <v>39.75</v>
      </c>
      <c r="S1426" s="9">
        <f t="shared" si="226"/>
        <v>37.85</v>
      </c>
      <c r="T1426" s="9">
        <f t="shared" si="227"/>
        <v>38.25</v>
      </c>
      <c r="U1426" s="8">
        <f t="shared" si="228"/>
        <v>38.183333333333337</v>
      </c>
      <c r="V1426" s="8">
        <f t="shared" si="229"/>
        <v>38.200000000000003</v>
      </c>
    </row>
    <row r="1427" spans="1:22" ht="13.5" x14ac:dyDescent="0.25">
      <c r="A1427" s="3">
        <f>RSI!A1427</f>
        <v>44090</v>
      </c>
      <c r="B1427" s="2">
        <f>RSI!B1427</f>
        <v>2.0392000000000001</v>
      </c>
      <c r="C1427" s="2">
        <f>RSI!I1427</f>
        <v>47.064782831731492</v>
      </c>
      <c r="D1427" s="2">
        <f>MACD!E1427</f>
        <v>-4.9045741559390343E-3</v>
      </c>
      <c r="E1427" s="2">
        <f>MACD!F1427</f>
        <v>-1.6525384248833597E-2</v>
      </c>
      <c r="F1427" s="2">
        <f>'Moving Avg'!D1427</f>
        <v>2.0379000000000005</v>
      </c>
      <c r="G1427" s="2">
        <f>'Moving Avg'!F1427</f>
        <v>2.0615800000000002</v>
      </c>
      <c r="H1427" s="2">
        <f>'Moving Avg'!G1427</f>
        <v>2.042905999999999</v>
      </c>
      <c r="I1427" s="2">
        <f>'Moving Avg'!H1427</f>
        <v>1.9557799999999992</v>
      </c>
      <c r="J1427" s="6" t="str">
        <f>OBV!F1427</f>
        <v>BEARISH</v>
      </c>
      <c r="K1427" s="6" t="str">
        <f>OBV!G1427</f>
        <v>STRONG</v>
      </c>
      <c r="L1427" s="6" t="str">
        <f>OBV!H1427</f>
        <v>CONFIRMED BEARISH</v>
      </c>
      <c r="M1427" s="8">
        <f t="shared" si="220"/>
        <v>25</v>
      </c>
      <c r="N1427" s="8">
        <f t="shared" si="221"/>
        <v>0</v>
      </c>
      <c r="O1427" s="8">
        <f t="shared" si="222"/>
        <v>50</v>
      </c>
      <c r="P1427" s="8">
        <f t="shared" si="223"/>
        <v>33</v>
      </c>
      <c r="Q1427" s="9">
        <f t="shared" si="224"/>
        <v>21.2</v>
      </c>
      <c r="R1427" s="9">
        <f t="shared" si="225"/>
        <v>30.75</v>
      </c>
      <c r="S1427" s="9">
        <f t="shared" si="226"/>
        <v>31.1</v>
      </c>
      <c r="T1427" s="9">
        <f t="shared" si="227"/>
        <v>27</v>
      </c>
      <c r="U1427" s="8">
        <f t="shared" si="228"/>
        <v>27.683333333333337</v>
      </c>
      <c r="V1427" s="8">
        <f t="shared" si="229"/>
        <v>27.512500000000003</v>
      </c>
    </row>
    <row r="1428" spans="1:22" ht="13.5" x14ac:dyDescent="0.25">
      <c r="A1428" s="3">
        <f>RSI!A1428</f>
        <v>44091</v>
      </c>
      <c r="B1428" s="2">
        <f>RSI!B1428</f>
        <v>2.0392000000000001</v>
      </c>
      <c r="C1428" s="2">
        <f>RSI!I1428</f>
        <v>47.064782831731499</v>
      </c>
      <c r="D1428" s="2">
        <f>MACD!E1428</f>
        <v>1.1457492883681031E-2</v>
      </c>
      <c r="E1428" s="2">
        <f>MACD!F1428</f>
        <v>-1.092880882233067E-2</v>
      </c>
      <c r="F1428" s="2">
        <f>'Moving Avg'!D1428</f>
        <v>2.0378999999999996</v>
      </c>
      <c r="G1428" s="2">
        <f>'Moving Avg'!F1428</f>
        <v>2.0602650000000002</v>
      </c>
      <c r="H1428" s="2">
        <f>'Moving Avg'!G1428</f>
        <v>2.0432999999999986</v>
      </c>
      <c r="I1428" s="2">
        <f>'Moving Avg'!H1428</f>
        <v>1.9579834999999992</v>
      </c>
      <c r="J1428" s="6" t="str">
        <f>OBV!F1428</f>
        <v>BEARISH</v>
      </c>
      <c r="K1428" s="6" t="str">
        <f>OBV!G1428</f>
        <v>STRONG</v>
      </c>
      <c r="L1428" s="6" t="str">
        <f>OBV!H1428</f>
        <v>NEUTRAL</v>
      </c>
      <c r="M1428" s="8">
        <f t="shared" si="220"/>
        <v>25</v>
      </c>
      <c r="N1428" s="8">
        <f t="shared" si="221"/>
        <v>0</v>
      </c>
      <c r="O1428" s="8">
        <f t="shared" si="222"/>
        <v>50</v>
      </c>
      <c r="P1428" s="8">
        <f t="shared" si="223"/>
        <v>33</v>
      </c>
      <c r="Q1428" s="9">
        <f t="shared" si="224"/>
        <v>21.2</v>
      </c>
      <c r="R1428" s="9">
        <f t="shared" si="225"/>
        <v>30.75</v>
      </c>
      <c r="S1428" s="9">
        <f t="shared" si="226"/>
        <v>31.1</v>
      </c>
      <c r="T1428" s="9">
        <f t="shared" si="227"/>
        <v>27</v>
      </c>
      <c r="U1428" s="8">
        <f t="shared" si="228"/>
        <v>27.683333333333337</v>
      </c>
      <c r="V1428" s="8">
        <f t="shared" si="229"/>
        <v>27.512500000000003</v>
      </c>
    </row>
    <row r="1429" spans="1:22" ht="13.5" x14ac:dyDescent="0.25">
      <c r="A1429" s="3">
        <f>RSI!A1429</f>
        <v>44092</v>
      </c>
      <c r="B1429" s="2">
        <f>RSI!B1429</f>
        <v>2.0806</v>
      </c>
      <c r="C1429" s="2">
        <f>RSI!I1429</f>
        <v>53.301126960642527</v>
      </c>
      <c r="D1429" s="2">
        <f>MACD!E1429</f>
        <v>3.0461306172458347E-2</v>
      </c>
      <c r="E1429" s="2">
        <f>MACD!F1429</f>
        <v>-2.6507858233728665E-3</v>
      </c>
      <c r="F1429" s="2">
        <f>'Moving Avg'!D1429</f>
        <v>2.0461800000000001</v>
      </c>
      <c r="G1429" s="2">
        <f>'Moving Avg'!F1429</f>
        <v>2.0639799999999999</v>
      </c>
      <c r="H1429" s="2">
        <f>'Moving Avg'!G1429</f>
        <v>2.0442599999999991</v>
      </c>
      <c r="I1429" s="2">
        <f>'Moving Avg'!H1429</f>
        <v>1.9606244999999993</v>
      </c>
      <c r="J1429" s="6" t="str">
        <f>OBV!F1429</f>
        <v>BEARISH</v>
      </c>
      <c r="K1429" s="6" t="str">
        <f>OBV!G1429</f>
        <v>STRONG</v>
      </c>
      <c r="L1429" s="6" t="str">
        <f>OBV!H1429</f>
        <v>CONFIRMED BEARISH</v>
      </c>
      <c r="M1429" s="8">
        <f t="shared" si="220"/>
        <v>25</v>
      </c>
      <c r="N1429" s="8">
        <f t="shared" si="221"/>
        <v>0</v>
      </c>
      <c r="O1429" s="8">
        <f t="shared" si="222"/>
        <v>50</v>
      </c>
      <c r="P1429" s="8">
        <f t="shared" si="223"/>
        <v>33</v>
      </c>
      <c r="Q1429" s="9">
        <f t="shared" si="224"/>
        <v>21.2</v>
      </c>
      <c r="R1429" s="9">
        <f t="shared" si="225"/>
        <v>30.75</v>
      </c>
      <c r="S1429" s="9">
        <f t="shared" si="226"/>
        <v>31.1</v>
      </c>
      <c r="T1429" s="9">
        <f t="shared" si="227"/>
        <v>27</v>
      </c>
      <c r="U1429" s="8">
        <f t="shared" si="228"/>
        <v>27.683333333333337</v>
      </c>
      <c r="V1429" s="8">
        <f t="shared" si="229"/>
        <v>27.512500000000003</v>
      </c>
    </row>
    <row r="1430" spans="1:22" ht="13.5" x14ac:dyDescent="0.25">
      <c r="A1430" s="3">
        <f>RSI!A1430</f>
        <v>44095</v>
      </c>
      <c r="B1430" s="2">
        <f>RSI!B1430</f>
        <v>2.0874999999999999</v>
      </c>
      <c r="C1430" s="2">
        <f>RSI!I1430</f>
        <v>54.268151646272528</v>
      </c>
      <c r="D1430" s="2">
        <f>MACD!E1430</f>
        <v>3.0710318792753988E-2</v>
      </c>
      <c r="E1430" s="2">
        <f>MACD!F1430</f>
        <v>4.021435099852505E-3</v>
      </c>
      <c r="F1430" s="2">
        <f>'Moving Avg'!D1430</f>
        <v>2.0531999999999999</v>
      </c>
      <c r="G1430" s="2">
        <f>'Moving Avg'!F1430</f>
        <v>2.0677099999999999</v>
      </c>
      <c r="H1430" s="2">
        <f>'Moving Avg'!G1430</f>
        <v>2.0452259999999991</v>
      </c>
      <c r="I1430" s="2">
        <f>'Moving Avg'!H1430</f>
        <v>1.9632009999999991</v>
      </c>
      <c r="J1430" s="6" t="str">
        <f>OBV!F1430</f>
        <v>BEARISH</v>
      </c>
      <c r="K1430" s="6" t="str">
        <f>OBV!G1430</f>
        <v>STRONG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50</v>
      </c>
      <c r="P1430" s="8">
        <f t="shared" si="223"/>
        <v>33</v>
      </c>
      <c r="Q1430" s="9">
        <f t="shared" si="224"/>
        <v>21.2</v>
      </c>
      <c r="R1430" s="9">
        <f t="shared" si="225"/>
        <v>30.75</v>
      </c>
      <c r="S1430" s="9">
        <f t="shared" si="226"/>
        <v>31.1</v>
      </c>
      <c r="T1430" s="9">
        <f t="shared" si="227"/>
        <v>27</v>
      </c>
      <c r="U1430" s="8">
        <f t="shared" si="228"/>
        <v>27.683333333333337</v>
      </c>
      <c r="V1430" s="8">
        <f t="shared" si="229"/>
        <v>27.512500000000003</v>
      </c>
    </row>
    <row r="1431" spans="1:22" ht="13.5" x14ac:dyDescent="0.25">
      <c r="A1431" s="3">
        <f>RSI!A1431</f>
        <v>44096</v>
      </c>
      <c r="B1431" s="2">
        <f>RSI!B1431</f>
        <v>2.0669</v>
      </c>
      <c r="C1431" s="2">
        <f>RSI!I1431</f>
        <v>50.880598007711257</v>
      </c>
      <c r="D1431" s="2">
        <f>MACD!E1431</f>
        <v>3.1265410517570036E-2</v>
      </c>
      <c r="E1431" s="2">
        <f>MACD!F1431</f>
        <v>9.4702301833960115E-3</v>
      </c>
      <c r="F1431" s="2">
        <f>'Moving Avg'!D1431</f>
        <v>2.0626800000000003</v>
      </c>
      <c r="G1431" s="2">
        <f>'Moving Avg'!F1431</f>
        <v>2.0710649999999999</v>
      </c>
      <c r="H1431" s="2">
        <f>'Moving Avg'!G1431</f>
        <v>2.0460419999999995</v>
      </c>
      <c r="I1431" s="2">
        <f>'Moving Avg'!H1431</f>
        <v>1.9656744999999989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  <c r="M1431" s="8">
        <f t="shared" si="220"/>
        <v>25</v>
      </c>
      <c r="N1431" s="8">
        <f t="shared" si="221"/>
        <v>0</v>
      </c>
      <c r="O1431" s="8">
        <f t="shared" si="222"/>
        <v>50</v>
      </c>
      <c r="P1431" s="8">
        <f t="shared" si="223"/>
        <v>66.5</v>
      </c>
      <c r="Q1431" s="9">
        <f t="shared" si="224"/>
        <v>26.225000000000001</v>
      </c>
      <c r="R1431" s="9">
        <f t="shared" si="225"/>
        <v>39.125</v>
      </c>
      <c r="S1431" s="9">
        <f t="shared" si="226"/>
        <v>46.174999999999997</v>
      </c>
      <c r="T1431" s="9">
        <f t="shared" si="227"/>
        <v>35.375</v>
      </c>
      <c r="U1431" s="8">
        <f t="shared" si="228"/>
        <v>37.174999999999997</v>
      </c>
      <c r="V1431" s="8">
        <f t="shared" si="229"/>
        <v>36.724999999999994</v>
      </c>
    </row>
    <row r="1432" spans="1:22" ht="13.5" x14ac:dyDescent="0.25">
      <c r="A1432" s="3">
        <f>RSI!A1432</f>
        <v>44097</v>
      </c>
      <c r="B1432" s="2">
        <f>RSI!B1432</f>
        <v>2.1495000000000002</v>
      </c>
      <c r="C1432" s="2">
        <f>RSI!I1432</f>
        <v>61.309583548281125</v>
      </c>
      <c r="D1432" s="2">
        <f>MACD!E1432</f>
        <v>2.1538312461313325E-2</v>
      </c>
      <c r="E1432" s="2">
        <f>MACD!F1432</f>
        <v>1.1883846638979473E-2</v>
      </c>
      <c r="F1432" s="2">
        <f>'Moving Avg'!D1432</f>
        <v>2.08474</v>
      </c>
      <c r="G1432" s="2">
        <f>'Moving Avg'!F1432</f>
        <v>2.0765799999999999</v>
      </c>
      <c r="H1432" s="2">
        <f>'Moving Avg'!G1432</f>
        <v>2.0494319999999995</v>
      </c>
      <c r="I1432" s="2">
        <f>'Moving Avg'!H1432</f>
        <v>1.9686269999999988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0</v>
      </c>
      <c r="O1432" s="8">
        <f t="shared" si="222"/>
        <v>50</v>
      </c>
      <c r="P1432" s="8">
        <f t="shared" si="223"/>
        <v>83.5</v>
      </c>
      <c r="Q1432" s="9">
        <f t="shared" si="224"/>
        <v>28.774999999999999</v>
      </c>
      <c r="R1432" s="9">
        <f t="shared" si="225"/>
        <v>43.375</v>
      </c>
      <c r="S1432" s="9">
        <f t="shared" si="226"/>
        <v>53.825000000000003</v>
      </c>
      <c r="T1432" s="9">
        <f t="shared" si="227"/>
        <v>39.625</v>
      </c>
      <c r="U1432" s="8">
        <f t="shared" si="228"/>
        <v>41.991666666666667</v>
      </c>
      <c r="V1432" s="8">
        <f t="shared" si="229"/>
        <v>41.400000000000006</v>
      </c>
    </row>
    <row r="1433" spans="1:22" ht="13.5" x14ac:dyDescent="0.25">
      <c r="A1433" s="3">
        <f>RSI!A1433</f>
        <v>44098</v>
      </c>
      <c r="B1433" s="2">
        <f>RSI!B1433</f>
        <v>2.2667000000000002</v>
      </c>
      <c r="C1433" s="2">
        <f>RSI!I1433</f>
        <v>70.787122529484705</v>
      </c>
      <c r="D1433" s="2">
        <f>MACD!E1433</f>
        <v>-9.5315538858908866E-4</v>
      </c>
      <c r="E1433" s="2">
        <f>MACD!F1433</f>
        <v>9.3164462334657614E-3</v>
      </c>
      <c r="F1433" s="2">
        <f>'Moving Avg'!D1433</f>
        <v>2.1302399999999997</v>
      </c>
      <c r="G1433" s="2">
        <f>'Moving Avg'!F1433</f>
        <v>2.087955</v>
      </c>
      <c r="H1433" s="2">
        <f>'Moving Avg'!G1433</f>
        <v>2.0542439999999997</v>
      </c>
      <c r="I1433" s="2">
        <f>'Moving Avg'!H1433</f>
        <v>1.9722309999999987</v>
      </c>
      <c r="J1433" s="6" t="str">
        <f>OBV!F1433</f>
        <v>BULLISH</v>
      </c>
      <c r="K1433" s="6" t="str">
        <f>OBV!G1433</f>
        <v>WEAK</v>
      </c>
      <c r="L1433" s="6" t="str">
        <f>OBV!H1433</f>
        <v>CONFIRMED BULLISH</v>
      </c>
      <c r="M1433" s="8">
        <f t="shared" si="220"/>
        <v>0</v>
      </c>
      <c r="N1433" s="8">
        <f t="shared" si="221"/>
        <v>45</v>
      </c>
      <c r="O1433" s="8">
        <f t="shared" si="222"/>
        <v>50</v>
      </c>
      <c r="P1433" s="8">
        <f t="shared" si="223"/>
        <v>67</v>
      </c>
      <c r="Q1433" s="9">
        <f t="shared" si="224"/>
        <v>33.299999999999997</v>
      </c>
      <c r="R1433" s="9">
        <f t="shared" si="225"/>
        <v>43.25</v>
      </c>
      <c r="S1433" s="9">
        <f t="shared" si="226"/>
        <v>49.400000000000006</v>
      </c>
      <c r="T1433" s="9">
        <f t="shared" si="227"/>
        <v>40.5</v>
      </c>
      <c r="U1433" s="8">
        <f t="shared" si="228"/>
        <v>41.983333333333334</v>
      </c>
      <c r="V1433" s="8">
        <f t="shared" si="229"/>
        <v>41.612499999999997</v>
      </c>
    </row>
    <row r="1434" spans="1:22" ht="13.5" x14ac:dyDescent="0.25">
      <c r="A1434" s="3">
        <f>RSI!A1434</f>
        <v>44099</v>
      </c>
      <c r="B1434" s="2">
        <f>RSI!B1434</f>
        <v>2.2046999999999999</v>
      </c>
      <c r="C1434" s="2">
        <f>RSI!I1434</f>
        <v>62.118293239344339</v>
      </c>
      <c r="D1434" s="2">
        <f>MACD!E1434</f>
        <v>-1.6563813614141054E-2</v>
      </c>
      <c r="E1434" s="2">
        <f>MACD!F1434</f>
        <v>4.1403942639443988E-3</v>
      </c>
      <c r="F1434" s="2">
        <f>'Moving Avg'!D1434</f>
        <v>2.1550600000000002</v>
      </c>
      <c r="G1434" s="2">
        <f>'Moving Avg'!F1434</f>
        <v>2.0962300000000003</v>
      </c>
      <c r="H1434" s="2">
        <f>'Moving Avg'!G1434</f>
        <v>2.0580799999999999</v>
      </c>
      <c r="I1434" s="2">
        <f>'Moving Avg'!H1434</f>
        <v>1.9755579999999988</v>
      </c>
      <c r="J1434" s="6" t="str">
        <f>OBV!F1434</f>
        <v>BULLISH</v>
      </c>
      <c r="K1434" s="6" t="str">
        <f>OBV!G1434</f>
        <v>WEAK</v>
      </c>
      <c r="L1434" s="6" t="str">
        <f>OBV!H1434</f>
        <v>CONFIRMED BULLISH</v>
      </c>
      <c r="M1434" s="8">
        <f t="shared" si="220"/>
        <v>25</v>
      </c>
      <c r="N1434" s="8">
        <f t="shared" si="221"/>
        <v>100</v>
      </c>
      <c r="O1434" s="8">
        <f t="shared" si="222"/>
        <v>50</v>
      </c>
      <c r="P1434" s="8">
        <f t="shared" si="223"/>
        <v>67</v>
      </c>
      <c r="Q1434" s="9">
        <f t="shared" si="224"/>
        <v>61.3</v>
      </c>
      <c r="R1434" s="9">
        <f t="shared" si="225"/>
        <v>59.25</v>
      </c>
      <c r="S1434" s="9">
        <f t="shared" si="226"/>
        <v>61.400000000000006</v>
      </c>
      <c r="T1434" s="9">
        <f t="shared" si="227"/>
        <v>60.5</v>
      </c>
      <c r="U1434" s="8">
        <f t="shared" si="228"/>
        <v>60.65</v>
      </c>
      <c r="V1434" s="8">
        <f t="shared" si="229"/>
        <v>60.612499999999997</v>
      </c>
    </row>
    <row r="1435" spans="1:22" ht="13.5" x14ac:dyDescent="0.25">
      <c r="A1435" s="3">
        <f>RSI!A1435</f>
        <v>44102</v>
      </c>
      <c r="B1435" s="2">
        <f>RSI!B1435</f>
        <v>2.2734999999999999</v>
      </c>
      <c r="C1435" s="2">
        <f>RSI!I1435</f>
        <v>66.954452320073671</v>
      </c>
      <c r="D1435" s="2">
        <f>MACD!E1435</f>
        <v>-3.3557191840837053E-2</v>
      </c>
      <c r="E1435" s="2">
        <f>MACD!F1435</f>
        <v>-3.3991229570118917E-3</v>
      </c>
      <c r="F1435" s="2">
        <f>'Moving Avg'!D1435</f>
        <v>2.1922600000000001</v>
      </c>
      <c r="G1435" s="2">
        <f>'Moving Avg'!F1435</f>
        <v>2.107945</v>
      </c>
      <c r="H1435" s="2">
        <f>'Moving Avg'!G1435</f>
        <v>2.0632919999999997</v>
      </c>
      <c r="I1435" s="2">
        <f>'Moving Avg'!H1435</f>
        <v>1.9791959999999988</v>
      </c>
      <c r="J1435" s="6" t="str">
        <f>OBV!F1435</f>
        <v>BULLISH</v>
      </c>
      <c r="K1435" s="6" t="str">
        <f>OBV!G1435</f>
        <v>WEAK</v>
      </c>
      <c r="L1435" s="6" t="str">
        <f>OBV!H1435</f>
        <v>CONFIRMED BULLISH</v>
      </c>
      <c r="M1435" s="8">
        <f t="shared" si="220"/>
        <v>25</v>
      </c>
      <c r="N1435" s="8">
        <f t="shared" si="221"/>
        <v>100</v>
      </c>
      <c r="O1435" s="8">
        <f t="shared" si="222"/>
        <v>50</v>
      </c>
      <c r="P1435" s="8">
        <f t="shared" si="223"/>
        <v>67</v>
      </c>
      <c r="Q1435" s="9">
        <f t="shared" si="224"/>
        <v>61.3</v>
      </c>
      <c r="R1435" s="9">
        <f t="shared" si="225"/>
        <v>59.25</v>
      </c>
      <c r="S1435" s="9">
        <f t="shared" si="226"/>
        <v>61.400000000000006</v>
      </c>
      <c r="T1435" s="9">
        <f t="shared" si="227"/>
        <v>60.5</v>
      </c>
      <c r="U1435" s="8">
        <f t="shared" si="228"/>
        <v>60.65</v>
      </c>
      <c r="V1435" s="8">
        <f t="shared" si="229"/>
        <v>60.612499999999997</v>
      </c>
    </row>
    <row r="1436" spans="1:22" ht="13.5" x14ac:dyDescent="0.25">
      <c r="A1436" s="3">
        <f>RSI!A1436</f>
        <v>44103</v>
      </c>
      <c r="B1436" s="2">
        <f>RSI!B1436</f>
        <v>2.2734999999999999</v>
      </c>
      <c r="C1436" s="2">
        <f>RSI!I1436</f>
        <v>66.954452320073671</v>
      </c>
      <c r="D1436" s="2">
        <f>MACD!E1436</f>
        <v>-5.4069870601458181E-2</v>
      </c>
      <c r="E1436" s="2">
        <f>MACD!F1436</f>
        <v>-1.353327248590115E-2</v>
      </c>
      <c r="F1436" s="2">
        <f>'Moving Avg'!D1436</f>
        <v>2.2335799999999999</v>
      </c>
      <c r="G1436" s="2">
        <f>'Moving Avg'!F1436</f>
        <v>2.1203150000000002</v>
      </c>
      <c r="H1436" s="2">
        <f>'Moving Avg'!G1436</f>
        <v>2.0683720000000001</v>
      </c>
      <c r="I1436" s="2">
        <f>'Moving Avg'!H1436</f>
        <v>1.9828339999999991</v>
      </c>
      <c r="J1436" s="6" t="str">
        <f>OBV!F1436</f>
        <v>BULLISH</v>
      </c>
      <c r="K1436" s="6" t="str">
        <f>OBV!G1436</f>
        <v>WEAK</v>
      </c>
      <c r="L1436" s="6" t="str">
        <f>OBV!H1436</f>
        <v>CONFIRMED BULLISH</v>
      </c>
      <c r="M1436" s="8">
        <f t="shared" si="220"/>
        <v>25</v>
      </c>
      <c r="N1436" s="8">
        <f t="shared" si="221"/>
        <v>100</v>
      </c>
      <c r="O1436" s="8">
        <f t="shared" si="222"/>
        <v>50</v>
      </c>
      <c r="P1436" s="8">
        <f t="shared" si="223"/>
        <v>67</v>
      </c>
      <c r="Q1436" s="9">
        <f t="shared" si="224"/>
        <v>61.3</v>
      </c>
      <c r="R1436" s="9">
        <f t="shared" si="225"/>
        <v>59.25</v>
      </c>
      <c r="S1436" s="9">
        <f t="shared" si="226"/>
        <v>61.400000000000006</v>
      </c>
      <c r="T1436" s="9">
        <f t="shared" si="227"/>
        <v>60.5</v>
      </c>
      <c r="U1436" s="8">
        <f t="shared" si="228"/>
        <v>60.65</v>
      </c>
      <c r="V1436" s="8">
        <f t="shared" si="229"/>
        <v>60.612499999999997</v>
      </c>
    </row>
    <row r="1437" spans="1:22" ht="13.5" x14ac:dyDescent="0.25">
      <c r="A1437" s="3">
        <f>RSI!A1437</f>
        <v>44104</v>
      </c>
      <c r="B1437" s="2">
        <f>RSI!B1437</f>
        <v>2.2115</v>
      </c>
      <c r="C1437" s="2">
        <f>RSI!I1437</f>
        <v>59.072576766173341</v>
      </c>
      <c r="D1437" s="2">
        <f>MACD!E1437</f>
        <v>-6.4796101874292855E-2</v>
      </c>
      <c r="E1437" s="2">
        <f>MACD!F1437</f>
        <v>-2.3785838363579493E-2</v>
      </c>
      <c r="F1437" s="2">
        <f>'Moving Avg'!D1437</f>
        <v>2.2459800000000003</v>
      </c>
      <c r="G1437" s="2">
        <f>'Moving Avg'!F1437</f>
        <v>2.1236649999999999</v>
      </c>
      <c r="H1437" s="2">
        <f>'Moving Avg'!G1437</f>
        <v>2.0722120000000004</v>
      </c>
      <c r="I1437" s="2">
        <f>'Moving Avg'!H1437</f>
        <v>1.9861619999999991</v>
      </c>
      <c r="J1437" s="6" t="str">
        <f>OBV!F1437</f>
        <v>BULLISH</v>
      </c>
      <c r="K1437" s="6" t="str">
        <f>OBV!G1437</f>
        <v>WEAK</v>
      </c>
      <c r="L1437" s="6" t="str">
        <f>OBV!H1437</f>
        <v>CONFIRMED BULLISH</v>
      </c>
      <c r="M1437" s="8">
        <f t="shared" si="220"/>
        <v>25</v>
      </c>
      <c r="N1437" s="8">
        <f t="shared" si="221"/>
        <v>100</v>
      </c>
      <c r="O1437" s="8">
        <f t="shared" si="222"/>
        <v>50</v>
      </c>
      <c r="P1437" s="8">
        <f t="shared" si="223"/>
        <v>67</v>
      </c>
      <c r="Q1437" s="9">
        <f t="shared" si="224"/>
        <v>61.3</v>
      </c>
      <c r="R1437" s="9">
        <f t="shared" si="225"/>
        <v>59.25</v>
      </c>
      <c r="S1437" s="9">
        <f t="shared" si="226"/>
        <v>61.400000000000006</v>
      </c>
      <c r="T1437" s="9">
        <f t="shared" si="227"/>
        <v>60.5</v>
      </c>
      <c r="U1437" s="8">
        <f t="shared" si="228"/>
        <v>60.65</v>
      </c>
      <c r="V1437" s="8">
        <f t="shared" si="229"/>
        <v>60.612499999999997</v>
      </c>
    </row>
    <row r="1438" spans="1:22" ht="13.5" x14ac:dyDescent="0.25">
      <c r="A1438" s="3">
        <f>RSI!A1438</f>
        <v>44105</v>
      </c>
      <c r="B1438" s="2">
        <f>RSI!B1438</f>
        <v>2.2115</v>
      </c>
      <c r="C1438" s="2">
        <f>RSI!I1438</f>
        <v>59.072576766173341</v>
      </c>
      <c r="D1438" s="2">
        <f>MACD!E1438</f>
        <v>-7.4424959972675619E-2</v>
      </c>
      <c r="E1438" s="2">
        <f>MACD!F1438</f>
        <v>-3.3913662685398721E-2</v>
      </c>
      <c r="F1438" s="2">
        <f>'Moving Avg'!D1438</f>
        <v>2.2349400000000004</v>
      </c>
      <c r="G1438" s="2">
        <f>'Moving Avg'!F1438</f>
        <v>2.12669</v>
      </c>
      <c r="H1438" s="2">
        <f>'Moving Avg'!G1438</f>
        <v>2.0759200000000004</v>
      </c>
      <c r="I1438" s="2">
        <f>'Moving Avg'!H1438</f>
        <v>1.9895889999999989</v>
      </c>
      <c r="J1438" s="6" t="str">
        <f>OBV!F1438</f>
        <v>BEARISH</v>
      </c>
      <c r="K1438" s="6" t="str">
        <f>OBV!G1438</f>
        <v>STRONG</v>
      </c>
      <c r="L1438" s="6" t="str">
        <f>OBV!H1438</f>
        <v>CONFIRMED BEARISH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33</v>
      </c>
      <c r="Q1438" s="9">
        <f t="shared" si="224"/>
        <v>56.2</v>
      </c>
      <c r="R1438" s="9">
        <f t="shared" si="225"/>
        <v>50.75</v>
      </c>
      <c r="S1438" s="9">
        <f t="shared" si="226"/>
        <v>46.1</v>
      </c>
      <c r="T1438" s="9">
        <f t="shared" si="227"/>
        <v>52</v>
      </c>
      <c r="U1438" s="8">
        <f t="shared" si="228"/>
        <v>51.016666666666673</v>
      </c>
      <c r="V1438" s="8">
        <f t="shared" si="229"/>
        <v>51.262500000000003</v>
      </c>
    </row>
    <row r="1439" spans="1:22" ht="13.5" x14ac:dyDescent="0.25">
      <c r="A1439" s="3">
        <f>RSI!A1439</f>
        <v>44106</v>
      </c>
      <c r="B1439" s="2">
        <f>RSI!B1439</f>
        <v>2.1978</v>
      </c>
      <c r="C1439" s="2">
        <f>RSI!I1439</f>
        <v>57.342656198113296</v>
      </c>
      <c r="D1439" s="2">
        <f>MACD!E1439</f>
        <v>-7.5700276602774341E-2</v>
      </c>
      <c r="E1439" s="2">
        <f>MACD!F1439</f>
        <v>-4.2270985468873847E-2</v>
      </c>
      <c r="F1439" s="2">
        <f>'Moving Avg'!D1439</f>
        <v>2.2335599999999998</v>
      </c>
      <c r="G1439" s="2">
        <f>'Moving Avg'!F1439</f>
        <v>2.126395</v>
      </c>
      <c r="H1439" s="2">
        <f>'Moving Avg'!G1439</f>
        <v>2.0792240000000004</v>
      </c>
      <c r="I1439" s="2">
        <f>'Moving Avg'!H1439</f>
        <v>1.992947499999999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100</v>
      </c>
      <c r="O1439" s="8">
        <f t="shared" si="222"/>
        <v>50</v>
      </c>
      <c r="P1439" s="8">
        <f t="shared" si="223"/>
        <v>16.5</v>
      </c>
      <c r="Q1439" s="9">
        <f t="shared" si="224"/>
        <v>53.725000000000001</v>
      </c>
      <c r="R1439" s="9">
        <f t="shared" si="225"/>
        <v>46.625</v>
      </c>
      <c r="S1439" s="9">
        <f t="shared" si="226"/>
        <v>38.674999999999997</v>
      </c>
      <c r="T1439" s="9">
        <f t="shared" si="227"/>
        <v>47.875</v>
      </c>
      <c r="U1439" s="8">
        <f t="shared" si="228"/>
        <v>46.341666666666661</v>
      </c>
      <c r="V1439" s="8">
        <f t="shared" si="229"/>
        <v>46.724999999999994</v>
      </c>
    </row>
    <row r="1440" spans="1:22" ht="13.5" x14ac:dyDescent="0.25">
      <c r="A1440" s="3">
        <f>RSI!A1440</f>
        <v>44109</v>
      </c>
      <c r="B1440" s="2">
        <f>RSI!B1440</f>
        <v>2.2046999999999999</v>
      </c>
      <c r="C1440" s="2">
        <f>RSI!I1440</f>
        <v>58.009621503697808</v>
      </c>
      <c r="D1440" s="2">
        <f>MACD!E1440</f>
        <v>-7.6621960269059208E-2</v>
      </c>
      <c r="E1440" s="2">
        <f>MACD!F1440</f>
        <v>-4.914118042891092E-2</v>
      </c>
      <c r="F1440" s="2">
        <f>'Moving Avg'!D1440</f>
        <v>2.2198000000000002</v>
      </c>
      <c r="G1440" s="2">
        <f>'Moving Avg'!F1440</f>
        <v>2.1313800000000001</v>
      </c>
      <c r="H1440" s="2">
        <f>'Moving Avg'!G1440</f>
        <v>2.0827960000000001</v>
      </c>
      <c r="I1440" s="2">
        <f>'Moving Avg'!H1440</f>
        <v>1.996076999999999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100</v>
      </c>
      <c r="O1440" s="8">
        <f t="shared" si="222"/>
        <v>50</v>
      </c>
      <c r="P1440" s="8">
        <f t="shared" si="223"/>
        <v>16.5</v>
      </c>
      <c r="Q1440" s="9">
        <f t="shared" si="224"/>
        <v>53.725000000000001</v>
      </c>
      <c r="R1440" s="9">
        <f t="shared" si="225"/>
        <v>46.625</v>
      </c>
      <c r="S1440" s="9">
        <f t="shared" si="226"/>
        <v>38.674999999999997</v>
      </c>
      <c r="T1440" s="9">
        <f t="shared" si="227"/>
        <v>47.875</v>
      </c>
      <c r="U1440" s="8">
        <f t="shared" si="228"/>
        <v>46.341666666666661</v>
      </c>
      <c r="V1440" s="8">
        <f t="shared" si="229"/>
        <v>46.724999999999994</v>
      </c>
    </row>
    <row r="1441" spans="1:22" ht="13.5" x14ac:dyDescent="0.25">
      <c r="A1441" s="3">
        <f>RSI!A1441</f>
        <v>44110</v>
      </c>
      <c r="B1441" s="2">
        <f>RSI!B1441</f>
        <v>2.2391000000000001</v>
      </c>
      <c r="C1441" s="2">
        <f>RSI!I1441</f>
        <v>61.261582614601032</v>
      </c>
      <c r="D1441" s="2">
        <f>MACD!E1441</f>
        <v>-8.3523883822199441E-2</v>
      </c>
      <c r="E1441" s="2">
        <f>MACD!F1441</f>
        <v>-5.6017721107568627E-2</v>
      </c>
      <c r="F1441" s="2">
        <f>'Moving Avg'!D1441</f>
        <v>2.21292</v>
      </c>
      <c r="G1441" s="2">
        <f>'Moving Avg'!F1441</f>
        <v>2.1384150000000002</v>
      </c>
      <c r="H1441" s="2">
        <f>'Moving Avg'!G1441</f>
        <v>2.087056</v>
      </c>
      <c r="I1441" s="2">
        <f>'Moving Avg'!H1441</f>
        <v>1.9993784999999991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100</v>
      </c>
      <c r="O1441" s="8">
        <f t="shared" si="222"/>
        <v>50</v>
      </c>
      <c r="P1441" s="8">
        <f t="shared" si="223"/>
        <v>16.5</v>
      </c>
      <c r="Q1441" s="9">
        <f t="shared" si="224"/>
        <v>53.725000000000001</v>
      </c>
      <c r="R1441" s="9">
        <f t="shared" si="225"/>
        <v>46.625</v>
      </c>
      <c r="S1441" s="9">
        <f t="shared" si="226"/>
        <v>38.674999999999997</v>
      </c>
      <c r="T1441" s="9">
        <f t="shared" si="227"/>
        <v>47.875</v>
      </c>
      <c r="U1441" s="8">
        <f t="shared" si="228"/>
        <v>46.341666666666661</v>
      </c>
      <c r="V1441" s="8">
        <f t="shared" si="229"/>
        <v>46.724999999999994</v>
      </c>
    </row>
    <row r="1442" spans="1:22" ht="13.5" x14ac:dyDescent="0.25">
      <c r="A1442" s="3">
        <f>RSI!A1442</f>
        <v>44111</v>
      </c>
      <c r="B1442" s="2">
        <f>RSI!B1442</f>
        <v>2.2252999999999998</v>
      </c>
      <c r="C1442" s="2">
        <f>RSI!I1442</f>
        <v>59.27824689956406</v>
      </c>
      <c r="D1442" s="2">
        <f>MACD!E1442</f>
        <v>-7.6212013286087288E-2</v>
      </c>
      <c r="E1442" s="2">
        <f>MACD!F1442</f>
        <v>-6.0056579543272363E-2</v>
      </c>
      <c r="F1442" s="2">
        <f>'Moving Avg'!D1442</f>
        <v>2.2156799999999999</v>
      </c>
      <c r="G1442" s="2">
        <f>'Moving Avg'!F1442</f>
        <v>2.1460750000000002</v>
      </c>
      <c r="H1442" s="2">
        <f>'Moving Avg'!G1442</f>
        <v>2.0911720000000003</v>
      </c>
      <c r="I1442" s="2">
        <f>'Moving Avg'!H1442</f>
        <v>2.002610999999999</v>
      </c>
      <c r="J1442" s="6" t="str">
        <f>OBV!F1442</f>
        <v>BEARISH</v>
      </c>
      <c r="K1442" s="6" t="str">
        <f>OBV!G1442</f>
        <v>NEUTRAL</v>
      </c>
      <c r="L1442" s="6" t="str">
        <f>OBV!H1442</f>
        <v>BEARISH DIVERGENCE</v>
      </c>
      <c r="M1442" s="8">
        <f t="shared" si="220"/>
        <v>25</v>
      </c>
      <c r="N1442" s="8">
        <f t="shared" si="221"/>
        <v>45</v>
      </c>
      <c r="O1442" s="8">
        <f t="shared" si="222"/>
        <v>50</v>
      </c>
      <c r="P1442" s="8">
        <f t="shared" si="223"/>
        <v>16.5</v>
      </c>
      <c r="Q1442" s="9">
        <f t="shared" si="224"/>
        <v>34.475000000000001</v>
      </c>
      <c r="R1442" s="9">
        <f t="shared" si="225"/>
        <v>35.625</v>
      </c>
      <c r="S1442" s="9">
        <f t="shared" si="226"/>
        <v>30.425000000000001</v>
      </c>
      <c r="T1442" s="9">
        <f t="shared" si="227"/>
        <v>34.125</v>
      </c>
      <c r="U1442" s="8">
        <f t="shared" si="228"/>
        <v>33.508333333333333</v>
      </c>
      <c r="V1442" s="8">
        <f t="shared" si="229"/>
        <v>33.662499999999994</v>
      </c>
    </row>
    <row r="1443" spans="1:22" ht="13.5" x14ac:dyDescent="0.25">
      <c r="A1443" s="3">
        <f>RSI!A1443</f>
        <v>44112</v>
      </c>
      <c r="B1443" s="2">
        <f>RSI!B1443</f>
        <v>2.2183999999999999</v>
      </c>
      <c r="C1443" s="2">
        <f>RSI!I1443</f>
        <v>58.262577422441652</v>
      </c>
      <c r="D1443" s="2">
        <f>MACD!E1443</f>
        <v>-5.1936764139149272E-2</v>
      </c>
      <c r="E1443" s="2">
        <f>MACD!F1443</f>
        <v>-5.8432616462447746E-2</v>
      </c>
      <c r="F1443" s="2">
        <f>'Moving Avg'!D1443</f>
        <v>2.21706</v>
      </c>
      <c r="G1443" s="2">
        <f>'Moving Avg'!F1443</f>
        <v>2.1550349999999998</v>
      </c>
      <c r="H1443" s="2">
        <f>'Moving Avg'!G1443</f>
        <v>2.0951500000000003</v>
      </c>
      <c r="I1443" s="2">
        <f>'Moving Avg'!H1443</f>
        <v>2.0058419999999986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  <c r="M1443" s="8">
        <f t="shared" si="220"/>
        <v>25</v>
      </c>
      <c r="N1443" s="8">
        <f t="shared" si="221"/>
        <v>0</v>
      </c>
      <c r="O1443" s="8">
        <f t="shared" si="222"/>
        <v>50</v>
      </c>
      <c r="P1443" s="8">
        <f t="shared" si="223"/>
        <v>16.5</v>
      </c>
      <c r="Q1443" s="9">
        <f t="shared" si="224"/>
        <v>18.725000000000001</v>
      </c>
      <c r="R1443" s="9">
        <f t="shared" si="225"/>
        <v>26.625</v>
      </c>
      <c r="S1443" s="9">
        <f t="shared" si="226"/>
        <v>23.675000000000001</v>
      </c>
      <c r="T1443" s="9">
        <f t="shared" si="227"/>
        <v>22.875</v>
      </c>
      <c r="U1443" s="8">
        <f t="shared" si="228"/>
        <v>23.008333333333336</v>
      </c>
      <c r="V1443" s="8">
        <f t="shared" si="229"/>
        <v>22.975000000000001</v>
      </c>
    </row>
    <row r="1444" spans="1:22" ht="13.5" x14ac:dyDescent="0.25">
      <c r="A1444" s="3">
        <f>RSI!A1444</f>
        <v>44113</v>
      </c>
      <c r="B1444" s="2">
        <f>RSI!B1444</f>
        <v>2.2391000000000001</v>
      </c>
      <c r="C1444" s="2">
        <f>RSI!I1444</f>
        <v>60.451799003680286</v>
      </c>
      <c r="D1444" s="2">
        <f>MACD!E1444</f>
        <v>-4.2847189860048207E-2</v>
      </c>
      <c r="E1444" s="2">
        <f>MACD!F1444</f>
        <v>-5.5315531141967841E-2</v>
      </c>
      <c r="F1444" s="2">
        <f>'Moving Avg'!D1444</f>
        <v>2.22532</v>
      </c>
      <c r="G1444" s="2">
        <f>'Moving Avg'!F1444</f>
        <v>2.1650300000000002</v>
      </c>
      <c r="H1444" s="2">
        <f>'Moving Avg'!G1444</f>
        <v>2.0998060000000001</v>
      </c>
      <c r="I1444" s="2">
        <f>'Moving Avg'!H1444</f>
        <v>2.0091434999999986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25</v>
      </c>
      <c r="N1444" s="8">
        <f t="shared" si="221"/>
        <v>0</v>
      </c>
      <c r="O1444" s="8">
        <f t="shared" si="222"/>
        <v>50</v>
      </c>
      <c r="P1444" s="8">
        <f t="shared" si="223"/>
        <v>83.5</v>
      </c>
      <c r="Q1444" s="9">
        <f t="shared" si="224"/>
        <v>28.774999999999999</v>
      </c>
      <c r="R1444" s="9">
        <f t="shared" si="225"/>
        <v>43.375</v>
      </c>
      <c r="S1444" s="9">
        <f t="shared" si="226"/>
        <v>53.825000000000003</v>
      </c>
      <c r="T1444" s="9">
        <f t="shared" si="227"/>
        <v>39.625</v>
      </c>
      <c r="U1444" s="8">
        <f t="shared" si="228"/>
        <v>41.991666666666667</v>
      </c>
      <c r="V1444" s="8">
        <f t="shared" si="229"/>
        <v>41.400000000000006</v>
      </c>
    </row>
    <row r="1445" spans="1:22" ht="13.5" x14ac:dyDescent="0.25">
      <c r="A1445" s="3">
        <f>RSI!A1445</f>
        <v>44116</v>
      </c>
      <c r="B1445" s="2">
        <f>RSI!B1445</f>
        <v>2.2528999999999999</v>
      </c>
      <c r="C1445" s="2">
        <f>RSI!I1445</f>
        <v>61.887057091775922</v>
      </c>
      <c r="D1445" s="2">
        <f>MACD!E1445</f>
        <v>-2.6067071095965844E-2</v>
      </c>
      <c r="E1445" s="2">
        <f>MACD!F1445</f>
        <v>-4.9465839132767447E-2</v>
      </c>
      <c r="F1445" s="2">
        <f>'Moving Avg'!D1445</f>
        <v>2.2349600000000001</v>
      </c>
      <c r="G1445" s="2">
        <f>'Moving Avg'!F1445</f>
        <v>2.1750549999999995</v>
      </c>
      <c r="H1445" s="2">
        <f>'Moving Avg'!G1445</f>
        <v>2.105658</v>
      </c>
      <c r="I1445" s="2">
        <f>'Moving Avg'!H1445</f>
        <v>2.0124484999999988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83.5</v>
      </c>
      <c r="Q1445" s="9">
        <f t="shared" si="224"/>
        <v>28.774999999999999</v>
      </c>
      <c r="R1445" s="9">
        <f t="shared" si="225"/>
        <v>43.375</v>
      </c>
      <c r="S1445" s="9">
        <f t="shared" si="226"/>
        <v>53.825000000000003</v>
      </c>
      <c r="T1445" s="9">
        <f t="shared" si="227"/>
        <v>39.625</v>
      </c>
      <c r="U1445" s="8">
        <f t="shared" si="228"/>
        <v>41.991666666666667</v>
      </c>
      <c r="V1445" s="8">
        <f t="shared" si="229"/>
        <v>41.400000000000006</v>
      </c>
    </row>
    <row r="1446" spans="1:22" ht="13.5" x14ac:dyDescent="0.25">
      <c r="A1446" s="3">
        <f>RSI!A1446</f>
        <v>44117</v>
      </c>
      <c r="B1446" s="2">
        <f>RSI!B1446</f>
        <v>2.1770999999999998</v>
      </c>
      <c r="C1446" s="2">
        <f>RSI!I1446</f>
        <v>50.949548388044846</v>
      </c>
      <c r="D1446" s="2">
        <f>MACD!E1446</f>
        <v>-6.7736211116162792E-3</v>
      </c>
      <c r="E1446" s="2">
        <f>MACD!F1446</f>
        <v>-4.0927395528537219E-2</v>
      </c>
      <c r="F1446" s="2">
        <f>'Moving Avg'!D1446</f>
        <v>2.2225600000000001</v>
      </c>
      <c r="G1446" s="2">
        <f>'Moving Avg'!F1446</f>
        <v>2.1829349999999996</v>
      </c>
      <c r="H1446" s="2">
        <f>'Moving Avg'!G1446</f>
        <v>2.1092040000000001</v>
      </c>
      <c r="I1446" s="2">
        <f>'Moving Avg'!H1446</f>
        <v>2.0153744999999987</v>
      </c>
      <c r="J1446" s="6" t="str">
        <f>OBV!F1446</f>
        <v>BEARISH</v>
      </c>
      <c r="K1446" s="6" t="str">
        <f>OBV!G1446</f>
        <v>STRONG</v>
      </c>
      <c r="L1446" s="6" t="str">
        <f>OBV!H1446</f>
        <v>CONFIRMED BEARISH</v>
      </c>
      <c r="M1446" s="8">
        <f t="shared" si="220"/>
        <v>25</v>
      </c>
      <c r="N1446" s="8">
        <f t="shared" si="221"/>
        <v>0</v>
      </c>
      <c r="O1446" s="8">
        <f t="shared" si="222"/>
        <v>50</v>
      </c>
      <c r="P1446" s="8">
        <f t="shared" si="223"/>
        <v>33</v>
      </c>
      <c r="Q1446" s="9">
        <f t="shared" si="224"/>
        <v>21.2</v>
      </c>
      <c r="R1446" s="9">
        <f t="shared" si="225"/>
        <v>30.75</v>
      </c>
      <c r="S1446" s="9">
        <f t="shared" si="226"/>
        <v>31.1</v>
      </c>
      <c r="T1446" s="9">
        <f t="shared" si="227"/>
        <v>27</v>
      </c>
      <c r="U1446" s="8">
        <f t="shared" si="228"/>
        <v>27.683333333333337</v>
      </c>
      <c r="V1446" s="8">
        <f t="shared" si="229"/>
        <v>27.512500000000003</v>
      </c>
    </row>
    <row r="1447" spans="1:22" ht="13.5" x14ac:dyDescent="0.25">
      <c r="A1447" s="3">
        <f>RSI!A1447</f>
        <v>44118</v>
      </c>
      <c r="B1447" s="2">
        <f>RSI!B1447</f>
        <v>2.2391000000000001</v>
      </c>
      <c r="C1447" s="2">
        <f>RSI!I1447</f>
        <v>57.556971430401092</v>
      </c>
      <c r="D1447" s="2">
        <f>MACD!E1447</f>
        <v>-4.6129566382755449E-3</v>
      </c>
      <c r="E1447" s="2">
        <f>MACD!F1447</f>
        <v>-3.3664507750484886E-2</v>
      </c>
      <c r="F1447" s="2">
        <f>'Moving Avg'!D1447</f>
        <v>2.22532</v>
      </c>
      <c r="G1447" s="2">
        <f>'Moving Avg'!F1447</f>
        <v>2.19293</v>
      </c>
      <c r="H1447" s="2">
        <f>'Moving Avg'!G1447</f>
        <v>2.1139899999999998</v>
      </c>
      <c r="I1447" s="2">
        <f>'Moving Avg'!H1447</f>
        <v>2.0187089999999985</v>
      </c>
      <c r="J1447" s="6" t="str">
        <f>OBV!F1447</f>
        <v>BEARISH</v>
      </c>
      <c r="K1447" s="6" t="str">
        <f>OBV!G1447</f>
        <v>NEUTRAL</v>
      </c>
      <c r="L1447" s="6" t="str">
        <f>OBV!H1447</f>
        <v>BEARISH DIVERGENCE</v>
      </c>
      <c r="M1447" s="8">
        <f t="shared" si="220"/>
        <v>25</v>
      </c>
      <c r="N1447" s="8">
        <f t="shared" si="221"/>
        <v>0</v>
      </c>
      <c r="O1447" s="8">
        <f t="shared" si="222"/>
        <v>50</v>
      </c>
      <c r="P1447" s="8">
        <f t="shared" si="223"/>
        <v>16.5</v>
      </c>
      <c r="Q1447" s="9">
        <f t="shared" si="224"/>
        <v>18.725000000000001</v>
      </c>
      <c r="R1447" s="9">
        <f t="shared" si="225"/>
        <v>26.625</v>
      </c>
      <c r="S1447" s="9">
        <f t="shared" si="226"/>
        <v>23.675000000000001</v>
      </c>
      <c r="T1447" s="9">
        <f t="shared" si="227"/>
        <v>22.875</v>
      </c>
      <c r="U1447" s="8">
        <f t="shared" si="228"/>
        <v>23.008333333333336</v>
      </c>
      <c r="V1447" s="8">
        <f t="shared" si="229"/>
        <v>22.975000000000001</v>
      </c>
    </row>
    <row r="1448" spans="1:22" ht="13.5" x14ac:dyDescent="0.25">
      <c r="A1448" s="3">
        <f>RSI!A1448</f>
        <v>44120</v>
      </c>
      <c r="B1448" s="2">
        <f>RSI!B1448</f>
        <v>2.2183999999999999</v>
      </c>
      <c r="C1448" s="2">
        <f>RSI!I1448</f>
        <v>54.898027479092704</v>
      </c>
      <c r="D1448" s="2">
        <f>MACD!E1448</f>
        <v>-1.6487556219741961E-3</v>
      </c>
      <c r="E1448" s="2">
        <f>MACD!F1448</f>
        <v>-2.7261357324782749E-2</v>
      </c>
      <c r="F1448" s="2">
        <f>'Moving Avg'!D1448</f>
        <v>2.22532</v>
      </c>
      <c r="G1448" s="2">
        <f>'Moving Avg'!F1448</f>
        <v>2.2018900000000001</v>
      </c>
      <c r="H1448" s="2">
        <f>'Moving Avg'!G1448</f>
        <v>2.1183619999999994</v>
      </c>
      <c r="I1448" s="2">
        <f>'Moving Avg'!H1448</f>
        <v>2.0219399999999985</v>
      </c>
      <c r="J1448" s="6" t="str">
        <f>OBV!F1448</f>
        <v>BEARISH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16.5</v>
      </c>
      <c r="Q1448" s="9">
        <f t="shared" si="224"/>
        <v>18.725000000000001</v>
      </c>
      <c r="R1448" s="9">
        <f t="shared" si="225"/>
        <v>26.625</v>
      </c>
      <c r="S1448" s="9">
        <f t="shared" si="226"/>
        <v>23.675000000000001</v>
      </c>
      <c r="T1448" s="9">
        <f t="shared" si="227"/>
        <v>22.875</v>
      </c>
      <c r="U1448" s="8">
        <f t="shared" si="228"/>
        <v>23.008333333333336</v>
      </c>
      <c r="V1448" s="8">
        <f t="shared" si="229"/>
        <v>22.975000000000001</v>
      </c>
    </row>
    <row r="1449" spans="1:22" ht="13.5" x14ac:dyDescent="0.25">
      <c r="A1449" s="3">
        <f>RSI!A1449</f>
        <v>44123</v>
      </c>
      <c r="B1449" s="2">
        <f>RSI!B1449</f>
        <v>2.1909000000000001</v>
      </c>
      <c r="C1449" s="2">
        <f>RSI!I1449</f>
        <v>51.494574502484909</v>
      </c>
      <c r="D1449" s="2">
        <f>MACD!E1449</f>
        <v>5.4312558022173718E-4</v>
      </c>
      <c r="E1449" s="2">
        <f>MACD!F1449</f>
        <v>-2.1700460743781853E-2</v>
      </c>
      <c r="F1449" s="2">
        <f>'Moving Avg'!D1449</f>
        <v>2.2156799999999999</v>
      </c>
      <c r="G1449" s="2">
        <f>'Moving Avg'!F1449</f>
        <v>2.2074050000000005</v>
      </c>
      <c r="H1449" s="2">
        <f>'Moving Avg'!G1449</f>
        <v>2.1221839999999998</v>
      </c>
      <c r="I1449" s="2">
        <f>'Moving Avg'!H1449</f>
        <v>2.0250664999999985</v>
      </c>
      <c r="J1449" s="6" t="str">
        <f>OBV!F1449</f>
        <v>BEARISH</v>
      </c>
      <c r="K1449" s="6" t="str">
        <f>OBV!G1449</f>
        <v>STRONG</v>
      </c>
      <c r="L1449" s="6" t="str">
        <f>OBV!H1449</f>
        <v>CONFIRMED BEARISH</v>
      </c>
      <c r="M1449" s="8">
        <f t="shared" si="220"/>
        <v>25</v>
      </c>
      <c r="N1449" s="8">
        <f t="shared" si="221"/>
        <v>0</v>
      </c>
      <c r="O1449" s="8">
        <f t="shared" si="222"/>
        <v>50</v>
      </c>
      <c r="P1449" s="8">
        <f t="shared" si="223"/>
        <v>33</v>
      </c>
      <c r="Q1449" s="9">
        <f t="shared" si="224"/>
        <v>21.2</v>
      </c>
      <c r="R1449" s="9">
        <f t="shared" si="225"/>
        <v>30.75</v>
      </c>
      <c r="S1449" s="9">
        <f t="shared" si="226"/>
        <v>31.1</v>
      </c>
      <c r="T1449" s="9">
        <f t="shared" si="227"/>
        <v>27</v>
      </c>
      <c r="U1449" s="8">
        <f t="shared" si="228"/>
        <v>27.683333333333337</v>
      </c>
      <c r="V1449" s="8">
        <f t="shared" si="229"/>
        <v>27.512500000000003</v>
      </c>
    </row>
    <row r="1450" spans="1:22" ht="13.5" x14ac:dyDescent="0.25">
      <c r="A1450" s="3">
        <f>RSI!A1450</f>
        <v>44124</v>
      </c>
      <c r="B1450" s="2">
        <f>RSI!B1450</f>
        <v>2.1840000000000002</v>
      </c>
      <c r="C1450" s="2">
        <f>RSI!I1450</f>
        <v>50.646155131800064</v>
      </c>
      <c r="D1450" s="2">
        <f>MACD!E1450</f>
        <v>3.9055040083786352E-3</v>
      </c>
      <c r="E1450" s="2">
        <f>MACD!F1450</f>
        <v>-1.6579267793349759E-2</v>
      </c>
      <c r="F1450" s="2">
        <f>'Moving Avg'!D1450</f>
        <v>2.2018999999999997</v>
      </c>
      <c r="G1450" s="2">
        <f>'Moving Avg'!F1450</f>
        <v>2.2122300000000004</v>
      </c>
      <c r="H1450" s="2">
        <f>'Moving Avg'!G1450</f>
        <v>2.1250799999999996</v>
      </c>
      <c r="I1450" s="2">
        <f>'Moving Avg'!H1450</f>
        <v>2.0281584999999986</v>
      </c>
      <c r="J1450" s="6" t="str">
        <f>OBV!F1450</f>
        <v>BEARISH</v>
      </c>
      <c r="K1450" s="6" t="str">
        <f>OBV!G1450</f>
        <v>STRONG</v>
      </c>
      <c r="L1450" s="6" t="str">
        <f>OBV!H1450</f>
        <v>CONFIRMED BEARISH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33</v>
      </c>
      <c r="Q1450" s="9">
        <f t="shared" si="224"/>
        <v>21.2</v>
      </c>
      <c r="R1450" s="9">
        <f t="shared" si="225"/>
        <v>30.75</v>
      </c>
      <c r="S1450" s="9">
        <f t="shared" si="226"/>
        <v>31.1</v>
      </c>
      <c r="T1450" s="9">
        <f t="shared" si="227"/>
        <v>27</v>
      </c>
      <c r="U1450" s="8">
        <f t="shared" si="228"/>
        <v>27.683333333333337</v>
      </c>
      <c r="V1450" s="8">
        <f t="shared" si="229"/>
        <v>27.512500000000003</v>
      </c>
    </row>
    <row r="1451" spans="1:22" ht="13.5" x14ac:dyDescent="0.25">
      <c r="A1451" s="3">
        <f>RSI!A1451</f>
        <v>44125</v>
      </c>
      <c r="B1451" s="2">
        <f>RSI!B1451</f>
        <v>2.1701999999999999</v>
      </c>
      <c r="C1451" s="2">
        <f>RSI!I1451</f>
        <v>48.910490557789863</v>
      </c>
      <c r="D1451" s="2">
        <f>MACD!E1451</f>
        <v>1.3045766263961589E-2</v>
      </c>
      <c r="E1451" s="2">
        <f>MACD!F1451</f>
        <v>-1.065426098188749E-2</v>
      </c>
      <c r="F1451" s="2">
        <f>'Moving Avg'!D1451</f>
        <v>2.20052</v>
      </c>
      <c r="G1451" s="2">
        <f>'Moving Avg'!F1451</f>
        <v>2.2173950000000002</v>
      </c>
      <c r="H1451" s="2">
        <f>'Moving Avg'!G1451</f>
        <v>2.127699999999999</v>
      </c>
      <c r="I1451" s="2">
        <f>'Moving Avg'!H1451</f>
        <v>2.0312474999999988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66.5</v>
      </c>
      <c r="Q1451" s="9">
        <f t="shared" si="224"/>
        <v>26.225000000000001</v>
      </c>
      <c r="R1451" s="9">
        <f t="shared" si="225"/>
        <v>39.125</v>
      </c>
      <c r="S1451" s="9">
        <f t="shared" si="226"/>
        <v>46.174999999999997</v>
      </c>
      <c r="T1451" s="9">
        <f t="shared" si="227"/>
        <v>35.375</v>
      </c>
      <c r="U1451" s="8">
        <f t="shared" si="228"/>
        <v>37.174999999999997</v>
      </c>
      <c r="V1451" s="8">
        <f t="shared" si="229"/>
        <v>36.724999999999994</v>
      </c>
    </row>
    <row r="1452" spans="1:22" ht="13.5" x14ac:dyDescent="0.25">
      <c r="A1452" s="3">
        <f>RSI!A1452</f>
        <v>44126</v>
      </c>
      <c r="B1452" s="2">
        <f>RSI!B1452</f>
        <v>2.2322000000000002</v>
      </c>
      <c r="C1452" s="2">
        <f>RSI!I1452</f>
        <v>56.176897634987824</v>
      </c>
      <c r="D1452" s="2">
        <f>MACD!E1452</f>
        <v>1.4127786364329875E-2</v>
      </c>
      <c r="E1452" s="2">
        <f>MACD!F1452</f>
        <v>-5.6978515126440161E-3</v>
      </c>
      <c r="F1452" s="2">
        <f>'Moving Avg'!D1452</f>
        <v>2.1991400000000003</v>
      </c>
      <c r="G1452" s="2">
        <f>'Moving Avg'!F1452</f>
        <v>2.22153</v>
      </c>
      <c r="H1452" s="2">
        <f>'Moving Avg'!G1452</f>
        <v>2.1315599999999995</v>
      </c>
      <c r="I1452" s="2">
        <f>'Moving Avg'!H1452</f>
        <v>2.0346134999999985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0"/>
        <v>25</v>
      </c>
      <c r="N1452" s="8">
        <f t="shared" si="221"/>
        <v>0</v>
      </c>
      <c r="O1452" s="8">
        <f t="shared" si="222"/>
        <v>50</v>
      </c>
      <c r="P1452" s="8">
        <f t="shared" si="223"/>
        <v>16.5</v>
      </c>
      <c r="Q1452" s="9">
        <f t="shared" si="224"/>
        <v>18.725000000000001</v>
      </c>
      <c r="R1452" s="9">
        <f t="shared" si="225"/>
        <v>26.625</v>
      </c>
      <c r="S1452" s="9">
        <f t="shared" si="226"/>
        <v>23.675000000000001</v>
      </c>
      <c r="T1452" s="9">
        <f t="shared" si="227"/>
        <v>22.875</v>
      </c>
      <c r="U1452" s="8">
        <f t="shared" si="228"/>
        <v>23.008333333333336</v>
      </c>
      <c r="V1452" s="8">
        <f t="shared" si="229"/>
        <v>22.975000000000001</v>
      </c>
    </row>
    <row r="1453" spans="1:22" ht="13.5" x14ac:dyDescent="0.25">
      <c r="A1453" s="3">
        <f>RSI!A1453</f>
        <v>44127</v>
      </c>
      <c r="B1453" s="2">
        <f>RSI!B1453</f>
        <v>2.2734999999999999</v>
      </c>
      <c r="C1453" s="2">
        <f>RSI!I1453</f>
        <v>60.234228711626507</v>
      </c>
      <c r="D1453" s="2">
        <f>MACD!E1453</f>
        <v>1.0615092296363926E-2</v>
      </c>
      <c r="E1453" s="2">
        <f>MACD!F1453</f>
        <v>-2.4352627508424283E-3</v>
      </c>
      <c r="F1453" s="2">
        <f>'Moving Avg'!D1453</f>
        <v>2.2101600000000001</v>
      </c>
      <c r="G1453" s="2">
        <f>'Moving Avg'!F1453</f>
        <v>2.22187</v>
      </c>
      <c r="H1453" s="2">
        <f>'Moving Avg'!G1453</f>
        <v>2.1350619999999996</v>
      </c>
      <c r="I1453" s="2">
        <f>'Moving Avg'!H1453</f>
        <v>2.0382189999999989</v>
      </c>
      <c r="J1453" s="6" t="str">
        <f>OBV!F1453</f>
        <v>BEARISH</v>
      </c>
      <c r="K1453" s="6" t="str">
        <f>OBV!G1453</f>
        <v>NEUTRAL</v>
      </c>
      <c r="L1453" s="6" t="str">
        <f>OBV!H1453</f>
        <v>BEARISH DIVERGENCE</v>
      </c>
      <c r="M1453" s="8">
        <f t="shared" si="220"/>
        <v>25</v>
      </c>
      <c r="N1453" s="8">
        <f t="shared" si="221"/>
        <v>0</v>
      </c>
      <c r="O1453" s="8">
        <f t="shared" si="222"/>
        <v>50</v>
      </c>
      <c r="P1453" s="8">
        <f t="shared" si="223"/>
        <v>16.5</v>
      </c>
      <c r="Q1453" s="9">
        <f t="shared" si="224"/>
        <v>18.725000000000001</v>
      </c>
      <c r="R1453" s="9">
        <f t="shared" si="225"/>
        <v>26.625</v>
      </c>
      <c r="S1453" s="9">
        <f t="shared" si="226"/>
        <v>23.675000000000001</v>
      </c>
      <c r="T1453" s="9">
        <f t="shared" si="227"/>
        <v>22.875</v>
      </c>
      <c r="U1453" s="8">
        <f t="shared" si="228"/>
        <v>23.008333333333336</v>
      </c>
      <c r="V1453" s="8">
        <f t="shared" si="229"/>
        <v>22.975000000000001</v>
      </c>
    </row>
    <row r="1454" spans="1:22" ht="13.5" x14ac:dyDescent="0.25">
      <c r="A1454" s="3">
        <f>RSI!A1454</f>
        <v>44130</v>
      </c>
      <c r="B1454" s="2">
        <f>RSI!B1454</f>
        <v>2.2734999999999999</v>
      </c>
      <c r="C1454" s="2">
        <f>RSI!I1454</f>
        <v>60.234228711626507</v>
      </c>
      <c r="D1454" s="2">
        <f>MACD!E1454</f>
        <v>1.0298707003269847E-2</v>
      </c>
      <c r="E1454" s="2">
        <f>MACD!F1454</f>
        <v>1.115311999800269E-4</v>
      </c>
      <c r="F1454" s="2">
        <f>'Moving Avg'!D1454</f>
        <v>2.2266800000000004</v>
      </c>
      <c r="G1454" s="2">
        <f>'Moving Avg'!F1454</f>
        <v>2.2253099999999995</v>
      </c>
      <c r="H1454" s="2">
        <f>'Moving Avg'!G1454</f>
        <v>2.1381679999999998</v>
      </c>
      <c r="I1454" s="2">
        <f>'Moving Avg'!H1454</f>
        <v>2.0418569999999989</v>
      </c>
      <c r="J1454" s="6" t="str">
        <f>OBV!F1454</f>
        <v>BEARISH</v>
      </c>
      <c r="K1454" s="6" t="str">
        <f>OBV!G1454</f>
        <v>NEUTRAL</v>
      </c>
      <c r="L1454" s="6" t="str">
        <f>OBV!H1454</f>
        <v>BEARISH DIVERGENCE</v>
      </c>
      <c r="M1454" s="8">
        <f t="shared" si="220"/>
        <v>25</v>
      </c>
      <c r="N1454" s="8">
        <f t="shared" si="221"/>
        <v>0</v>
      </c>
      <c r="O1454" s="8">
        <f t="shared" si="222"/>
        <v>50</v>
      </c>
      <c r="P1454" s="8">
        <f t="shared" si="223"/>
        <v>16.5</v>
      </c>
      <c r="Q1454" s="9">
        <f t="shared" si="224"/>
        <v>18.725000000000001</v>
      </c>
      <c r="R1454" s="9">
        <f t="shared" si="225"/>
        <v>26.625</v>
      </c>
      <c r="S1454" s="9">
        <f t="shared" si="226"/>
        <v>23.675000000000001</v>
      </c>
      <c r="T1454" s="9">
        <f t="shared" si="227"/>
        <v>22.875</v>
      </c>
      <c r="U1454" s="8">
        <f t="shared" si="228"/>
        <v>23.008333333333336</v>
      </c>
      <c r="V1454" s="8">
        <f t="shared" si="229"/>
        <v>22.975000000000001</v>
      </c>
    </row>
    <row r="1455" spans="1:22" ht="13.5" x14ac:dyDescent="0.25">
      <c r="A1455" s="3">
        <f>RSI!A1455</f>
        <v>44131</v>
      </c>
      <c r="B1455" s="2">
        <f>RSI!B1455</f>
        <v>2.2734999999999999</v>
      </c>
      <c r="C1455" s="2">
        <f>RSI!I1455</f>
        <v>60.234228711626507</v>
      </c>
      <c r="D1455" s="2">
        <f>MACD!E1455</f>
        <v>1.1664516736563435E-2</v>
      </c>
      <c r="E1455" s="2">
        <f>MACD!F1455</f>
        <v>2.4221283072967089E-3</v>
      </c>
      <c r="F1455" s="2">
        <f>'Moving Avg'!D1455</f>
        <v>2.24458</v>
      </c>
      <c r="G1455" s="2">
        <f>'Moving Avg'!F1455</f>
        <v>2.2253099999999995</v>
      </c>
      <c r="H1455" s="2">
        <f>'Moving Avg'!G1455</f>
        <v>2.1418019999999998</v>
      </c>
      <c r="I1455" s="2">
        <f>'Moving Avg'!H1455</f>
        <v>2.0455279999999987</v>
      </c>
      <c r="J1455" s="6" t="str">
        <f>OBV!F1455</f>
        <v>BEARISH</v>
      </c>
      <c r="K1455" s="6" t="str">
        <f>OBV!G1455</f>
        <v>NEUTRAL</v>
      </c>
      <c r="L1455" s="6" t="str">
        <f>OBV!H1455</f>
        <v>BEARISH DIVERGENCE</v>
      </c>
      <c r="M1455" s="8">
        <f t="shared" si="220"/>
        <v>25</v>
      </c>
      <c r="N1455" s="8">
        <f t="shared" si="221"/>
        <v>0</v>
      </c>
      <c r="O1455" s="8">
        <f t="shared" si="222"/>
        <v>50</v>
      </c>
      <c r="P1455" s="8">
        <f t="shared" si="223"/>
        <v>16.5</v>
      </c>
      <c r="Q1455" s="9">
        <f t="shared" si="224"/>
        <v>18.725000000000001</v>
      </c>
      <c r="R1455" s="9">
        <f t="shared" si="225"/>
        <v>26.625</v>
      </c>
      <c r="S1455" s="9">
        <f t="shared" si="226"/>
        <v>23.675000000000001</v>
      </c>
      <c r="T1455" s="9">
        <f t="shared" si="227"/>
        <v>22.875</v>
      </c>
      <c r="U1455" s="8">
        <f t="shared" si="228"/>
        <v>23.008333333333336</v>
      </c>
      <c r="V1455" s="8">
        <f t="shared" si="229"/>
        <v>22.975000000000001</v>
      </c>
    </row>
    <row r="1456" spans="1:22" ht="13.5" x14ac:dyDescent="0.25">
      <c r="A1456" s="3">
        <f>RSI!A1456</f>
        <v>44132</v>
      </c>
      <c r="B1456" s="2">
        <f>RSI!B1456</f>
        <v>2.2252999999999998</v>
      </c>
      <c r="C1456" s="2">
        <f>RSI!I1456</f>
        <v>53.071918137142994</v>
      </c>
      <c r="D1456" s="2">
        <f>MACD!E1456</f>
        <v>4.2757406958502386E-3</v>
      </c>
      <c r="E1456" s="2">
        <f>MACD!F1456</f>
        <v>2.7928507850074149E-3</v>
      </c>
      <c r="F1456" s="2">
        <f>'Moving Avg'!D1456</f>
        <v>2.2555999999999998</v>
      </c>
      <c r="G1456" s="2">
        <f>'Moving Avg'!F1456</f>
        <v>2.2228999999999997</v>
      </c>
      <c r="H1456" s="2">
        <f>'Moving Avg'!G1456</f>
        <v>2.1446019999999995</v>
      </c>
      <c r="I1456" s="2">
        <f>'Moving Avg'!H1456</f>
        <v>2.0490239999999988</v>
      </c>
      <c r="J1456" s="6" t="str">
        <f>OBV!F1456</f>
        <v>BULLISH</v>
      </c>
      <c r="K1456" s="6" t="str">
        <f>OBV!G1456</f>
        <v>NEUTRAL</v>
      </c>
      <c r="L1456" s="6" t="str">
        <f>OBV!H1456</f>
        <v>CONFIRMED BULLISH</v>
      </c>
      <c r="M1456" s="8">
        <f t="shared" si="220"/>
        <v>25</v>
      </c>
      <c r="N1456" s="8">
        <f t="shared" si="221"/>
        <v>0</v>
      </c>
      <c r="O1456" s="8">
        <f t="shared" si="222"/>
        <v>50</v>
      </c>
      <c r="P1456" s="8">
        <f t="shared" si="223"/>
        <v>83.5</v>
      </c>
      <c r="Q1456" s="9">
        <f t="shared" si="224"/>
        <v>28.774999999999999</v>
      </c>
      <c r="R1456" s="9">
        <f t="shared" si="225"/>
        <v>43.375</v>
      </c>
      <c r="S1456" s="9">
        <f t="shared" si="226"/>
        <v>53.825000000000003</v>
      </c>
      <c r="T1456" s="9">
        <f t="shared" si="227"/>
        <v>39.625</v>
      </c>
      <c r="U1456" s="8">
        <f t="shared" si="228"/>
        <v>41.991666666666667</v>
      </c>
      <c r="V1456" s="8">
        <f t="shared" si="229"/>
        <v>41.400000000000006</v>
      </c>
    </row>
    <row r="1457" spans="1:22" ht="13.5" x14ac:dyDescent="0.25">
      <c r="A1457" s="3">
        <f>RSI!A1457</f>
        <v>44134</v>
      </c>
      <c r="B1457" s="2">
        <f>RSI!B1457</f>
        <v>2.2252999999999998</v>
      </c>
      <c r="C1457" s="2">
        <f>RSI!I1457</f>
        <v>53.071918137142994</v>
      </c>
      <c r="D1457" s="2">
        <f>MACD!E1457</f>
        <v>7.427260997902696E-3</v>
      </c>
      <c r="E1457" s="2">
        <f>MACD!F1457</f>
        <v>3.7197328275864715E-3</v>
      </c>
      <c r="F1457" s="2">
        <f>'Moving Avg'!D1457</f>
        <v>2.2542200000000001</v>
      </c>
      <c r="G1457" s="2">
        <f>'Moving Avg'!F1457</f>
        <v>2.2235899999999993</v>
      </c>
      <c r="H1457" s="2">
        <f>'Moving Avg'!G1457</f>
        <v>2.1471399999999998</v>
      </c>
      <c r="I1457" s="2">
        <f>'Moving Avg'!H1457</f>
        <v>2.0521909999999988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0</v>
      </c>
      <c r="O1457" s="8">
        <f t="shared" si="222"/>
        <v>50</v>
      </c>
      <c r="P1457" s="8">
        <f t="shared" si="223"/>
        <v>16.5</v>
      </c>
      <c r="Q1457" s="9">
        <f t="shared" si="224"/>
        <v>18.725000000000001</v>
      </c>
      <c r="R1457" s="9">
        <f t="shared" si="225"/>
        <v>26.625</v>
      </c>
      <c r="S1457" s="9">
        <f t="shared" si="226"/>
        <v>23.675000000000001</v>
      </c>
      <c r="T1457" s="9">
        <f t="shared" si="227"/>
        <v>22.875</v>
      </c>
      <c r="U1457" s="8">
        <f t="shared" si="228"/>
        <v>23.008333333333336</v>
      </c>
      <c r="V1457" s="8">
        <f t="shared" si="229"/>
        <v>22.975000000000001</v>
      </c>
    </row>
    <row r="1458" spans="1:22" ht="13.5" x14ac:dyDescent="0.25">
      <c r="A1458" s="3">
        <f>RSI!A1458</f>
        <v>44137</v>
      </c>
      <c r="B1458" s="2">
        <f>RSI!B1458</f>
        <v>2.2322000000000002</v>
      </c>
      <c r="C1458" s="2">
        <f>RSI!I1458</f>
        <v>53.980415985988657</v>
      </c>
      <c r="D1458" s="2">
        <f>MACD!E1458</f>
        <v>6.2732981462576554E-3</v>
      </c>
      <c r="E1458" s="2">
        <f>MACD!F1458</f>
        <v>4.2304458913207084E-3</v>
      </c>
      <c r="F1458" s="2">
        <f>'Moving Avg'!D1458</f>
        <v>2.2459599999999997</v>
      </c>
      <c r="G1458" s="2">
        <f>'Moving Avg'!F1458</f>
        <v>2.2246249999999996</v>
      </c>
      <c r="H1458" s="2">
        <f>'Moving Avg'!G1458</f>
        <v>2.150474</v>
      </c>
      <c r="I1458" s="2">
        <f>'Moving Avg'!H1458</f>
        <v>2.0555899999999987</v>
      </c>
      <c r="J1458" s="6" t="str">
        <f>OBV!F1458</f>
        <v>BEARISH</v>
      </c>
      <c r="K1458" s="6" t="str">
        <f>OBV!G1458</f>
        <v>NEUTRAL</v>
      </c>
      <c r="L1458" s="6" t="str">
        <f>OBV!H1458</f>
        <v>CONFIRMED BEARISH</v>
      </c>
      <c r="M1458" s="8">
        <f t="shared" si="220"/>
        <v>25</v>
      </c>
      <c r="N1458" s="8">
        <f t="shared" si="221"/>
        <v>0</v>
      </c>
      <c r="O1458" s="8">
        <f t="shared" si="222"/>
        <v>50</v>
      </c>
      <c r="P1458" s="8">
        <f t="shared" si="223"/>
        <v>16.5</v>
      </c>
      <c r="Q1458" s="9">
        <f t="shared" si="224"/>
        <v>18.725000000000001</v>
      </c>
      <c r="R1458" s="9">
        <f t="shared" si="225"/>
        <v>26.625</v>
      </c>
      <c r="S1458" s="9">
        <f t="shared" si="226"/>
        <v>23.675000000000001</v>
      </c>
      <c r="T1458" s="9">
        <f t="shared" si="227"/>
        <v>22.875</v>
      </c>
      <c r="U1458" s="8">
        <f t="shared" si="228"/>
        <v>23.008333333333336</v>
      </c>
      <c r="V1458" s="8">
        <f t="shared" si="229"/>
        <v>22.975000000000001</v>
      </c>
    </row>
    <row r="1459" spans="1:22" ht="13.5" x14ac:dyDescent="0.25">
      <c r="A1459" s="3">
        <f>RSI!A1459</f>
        <v>44138</v>
      </c>
      <c r="B1459" s="2">
        <f>RSI!B1459</f>
        <v>2.1633</v>
      </c>
      <c r="C1459" s="2">
        <f>RSI!I1459</f>
        <v>44.678994838894042</v>
      </c>
      <c r="D1459" s="2">
        <f>MACD!E1459</f>
        <v>6.0133751354678466E-3</v>
      </c>
      <c r="E1459" s="2">
        <f>MACD!F1459</f>
        <v>4.5870317401501357E-3</v>
      </c>
      <c r="F1459" s="2">
        <f>'Moving Avg'!D1459</f>
        <v>2.2239199999999997</v>
      </c>
      <c r="G1459" s="2">
        <f>'Moving Avg'!F1459</f>
        <v>2.2228999999999997</v>
      </c>
      <c r="H1459" s="2">
        <f>'Moving Avg'!G1459</f>
        <v>2.1536140000000001</v>
      </c>
      <c r="I1459" s="2">
        <f>'Moving Avg'!H1459</f>
        <v>2.0585124999999991</v>
      </c>
      <c r="J1459" s="6" t="str">
        <f>OBV!F1459</f>
        <v>BEARISH</v>
      </c>
      <c r="K1459" s="6" t="str">
        <f>OBV!G1459</f>
        <v>NEUTRAL</v>
      </c>
      <c r="L1459" s="6" t="str">
        <f>OBV!H1459</f>
        <v>CONFIRMED BEARISH</v>
      </c>
      <c r="M1459" s="8">
        <f t="shared" si="220"/>
        <v>25</v>
      </c>
      <c r="N1459" s="8">
        <f t="shared" si="221"/>
        <v>0</v>
      </c>
      <c r="O1459" s="8">
        <f t="shared" si="222"/>
        <v>50</v>
      </c>
      <c r="P1459" s="8">
        <f t="shared" si="223"/>
        <v>16.5</v>
      </c>
      <c r="Q1459" s="9">
        <f t="shared" si="224"/>
        <v>18.725000000000001</v>
      </c>
      <c r="R1459" s="9">
        <f t="shared" si="225"/>
        <v>26.625</v>
      </c>
      <c r="S1459" s="9">
        <f t="shared" si="226"/>
        <v>23.675000000000001</v>
      </c>
      <c r="T1459" s="9">
        <f t="shared" si="227"/>
        <v>22.875</v>
      </c>
      <c r="U1459" s="8">
        <f t="shared" si="228"/>
        <v>23.008333333333336</v>
      </c>
      <c r="V1459" s="8">
        <f t="shared" si="229"/>
        <v>22.975000000000001</v>
      </c>
    </row>
    <row r="1460" spans="1:22" ht="13.5" x14ac:dyDescent="0.25">
      <c r="A1460" s="3">
        <f>RSI!A1460</f>
        <v>44139</v>
      </c>
      <c r="B1460" s="2">
        <f>RSI!B1460</f>
        <v>2.2046999999999999</v>
      </c>
      <c r="C1460" s="2">
        <f>RSI!I1460</f>
        <v>50.228561554339358</v>
      </c>
      <c r="D1460" s="2">
        <f>MACD!E1460</f>
        <v>1.9275280456980681E-3</v>
      </c>
      <c r="E1460" s="2">
        <f>MACD!F1460</f>
        <v>4.0551310012597224E-3</v>
      </c>
      <c r="F1460" s="2">
        <f>'Moving Avg'!D1460</f>
        <v>2.2101599999999997</v>
      </c>
      <c r="G1460" s="2">
        <f>'Moving Avg'!F1460</f>
        <v>2.2228999999999997</v>
      </c>
      <c r="H1460" s="2">
        <f>'Moving Avg'!G1460</f>
        <v>2.1574499999999999</v>
      </c>
      <c r="I1460" s="2">
        <f>'Moving Avg'!H1460</f>
        <v>2.0615764999999993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45</v>
      </c>
      <c r="O1460" s="8">
        <f t="shared" si="222"/>
        <v>50</v>
      </c>
      <c r="P1460" s="8">
        <f t="shared" si="223"/>
        <v>16.5</v>
      </c>
      <c r="Q1460" s="9">
        <f t="shared" si="224"/>
        <v>34.475000000000001</v>
      </c>
      <c r="R1460" s="9">
        <f t="shared" si="225"/>
        <v>35.625</v>
      </c>
      <c r="S1460" s="9">
        <f t="shared" si="226"/>
        <v>30.425000000000001</v>
      </c>
      <c r="T1460" s="9">
        <f t="shared" si="227"/>
        <v>34.125</v>
      </c>
      <c r="U1460" s="8">
        <f t="shared" si="228"/>
        <v>33.508333333333333</v>
      </c>
      <c r="V1460" s="8">
        <f t="shared" si="229"/>
        <v>33.662499999999994</v>
      </c>
    </row>
    <row r="1461" spans="1:22" ht="13.5" x14ac:dyDescent="0.25">
      <c r="A1461" s="3">
        <f>RSI!A1461</f>
        <v>44140</v>
      </c>
      <c r="B1461" s="2">
        <f>RSI!B1461</f>
        <v>2.1978</v>
      </c>
      <c r="C1461" s="2">
        <f>RSI!I1461</f>
        <v>49.340172677413335</v>
      </c>
      <c r="D1461" s="2">
        <f>MACD!E1461</f>
        <v>-3.143463583559214E-3</v>
      </c>
      <c r="E1461" s="2">
        <f>MACD!F1461</f>
        <v>2.6154120842959354E-3</v>
      </c>
      <c r="F1461" s="2">
        <f>'Moving Avg'!D1461</f>
        <v>2.2046599999999996</v>
      </c>
      <c r="G1461" s="2">
        <f>'Moving Avg'!F1461</f>
        <v>2.2208349999999997</v>
      </c>
      <c r="H1461" s="2">
        <f>'Moving Avg'!G1461</f>
        <v>2.1614100000000001</v>
      </c>
      <c r="I1461" s="2">
        <f>'Moving Avg'!H1461</f>
        <v>2.0648359999999992</v>
      </c>
      <c r="J1461" s="6" t="str">
        <f>OBV!F1461</f>
        <v>BULLISH</v>
      </c>
      <c r="K1461" s="6" t="str">
        <f>OBV!G1461</f>
        <v>NEUTRAL</v>
      </c>
      <c r="L1461" s="6" t="str">
        <f>OBV!H1461</f>
        <v>BULLISH DIVERGENCE</v>
      </c>
      <c r="M1461" s="8">
        <f t="shared" si="220"/>
        <v>25</v>
      </c>
      <c r="N1461" s="8">
        <f t="shared" si="221"/>
        <v>45</v>
      </c>
      <c r="O1461" s="8">
        <f t="shared" si="222"/>
        <v>50</v>
      </c>
      <c r="P1461" s="8">
        <f t="shared" si="223"/>
        <v>66.5</v>
      </c>
      <c r="Q1461" s="9">
        <f t="shared" si="224"/>
        <v>41.975000000000001</v>
      </c>
      <c r="R1461" s="9">
        <f t="shared" si="225"/>
        <v>48.125</v>
      </c>
      <c r="S1461" s="9">
        <f t="shared" si="226"/>
        <v>52.924999999999997</v>
      </c>
      <c r="T1461" s="9">
        <f t="shared" si="227"/>
        <v>46.625</v>
      </c>
      <c r="U1461" s="8">
        <f t="shared" si="228"/>
        <v>47.67499999999999</v>
      </c>
      <c r="V1461" s="8">
        <f t="shared" si="229"/>
        <v>47.412499999999994</v>
      </c>
    </row>
    <row r="1462" spans="1:22" ht="13.5" x14ac:dyDescent="0.25">
      <c r="A1462" s="3">
        <f>RSI!A1462</f>
        <v>44141</v>
      </c>
      <c r="B1462" s="2">
        <f>RSI!B1462</f>
        <v>2.1358000000000001</v>
      </c>
      <c r="C1462" s="2">
        <f>RSI!I1462</f>
        <v>42.129639260658458</v>
      </c>
      <c r="D1462" s="2">
        <f>MACD!E1462</f>
        <v>6.7358844400549067E-3</v>
      </c>
      <c r="E1462" s="2">
        <f>MACD!F1462</f>
        <v>3.4395065554477296E-3</v>
      </c>
      <c r="F1462" s="2">
        <f>'Moving Avg'!D1462</f>
        <v>2.18676</v>
      </c>
      <c r="G1462" s="2">
        <f>'Moving Avg'!F1462</f>
        <v>2.2163599999999999</v>
      </c>
      <c r="H1462" s="2">
        <f>'Moving Avg'!G1462</f>
        <v>2.1633420000000001</v>
      </c>
      <c r="I1462" s="2">
        <f>'Moving Avg'!H1462</f>
        <v>2.0675554999999992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16.5</v>
      </c>
      <c r="Q1462" s="9">
        <f t="shared" si="224"/>
        <v>18.725000000000001</v>
      </c>
      <c r="R1462" s="9">
        <f t="shared" si="225"/>
        <v>26.625</v>
      </c>
      <c r="S1462" s="9">
        <f t="shared" si="226"/>
        <v>23.675000000000001</v>
      </c>
      <c r="T1462" s="9">
        <f t="shared" si="227"/>
        <v>22.875</v>
      </c>
      <c r="U1462" s="8">
        <f t="shared" si="228"/>
        <v>23.008333333333336</v>
      </c>
      <c r="V1462" s="8">
        <f t="shared" si="229"/>
        <v>22.975000000000001</v>
      </c>
    </row>
    <row r="1463" spans="1:22" ht="13.5" x14ac:dyDescent="0.25">
      <c r="A1463" s="3">
        <f>RSI!A1463</f>
        <v>44144</v>
      </c>
      <c r="B1463" s="2">
        <f>RSI!B1463</f>
        <v>2.1909000000000001</v>
      </c>
      <c r="C1463" s="2">
        <f>RSI!I1463</f>
        <v>49.230546079449901</v>
      </c>
      <c r="D1463" s="2">
        <f>MACD!E1463</f>
        <v>1.7770292328184834E-2</v>
      </c>
      <c r="E1463" s="2">
        <f>MACD!F1463</f>
        <v>6.3056637099951508E-3</v>
      </c>
      <c r="F1463" s="2">
        <f>'Moving Avg'!D1463</f>
        <v>2.1785000000000005</v>
      </c>
      <c r="G1463" s="2">
        <f>'Moving Avg'!F1463</f>
        <v>2.214985</v>
      </c>
      <c r="H1463" s="2">
        <f>'Moving Avg'!G1463</f>
        <v>2.1663760000000001</v>
      </c>
      <c r="I1463" s="2">
        <f>'Moving Avg'!H1463</f>
        <v>2.070352999999999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16.5</v>
      </c>
      <c r="Q1463" s="9">
        <f t="shared" si="224"/>
        <v>18.725000000000001</v>
      </c>
      <c r="R1463" s="9">
        <f t="shared" si="225"/>
        <v>26.625</v>
      </c>
      <c r="S1463" s="9">
        <f t="shared" si="226"/>
        <v>23.675000000000001</v>
      </c>
      <c r="T1463" s="9">
        <f t="shared" si="227"/>
        <v>22.875</v>
      </c>
      <c r="U1463" s="8">
        <f t="shared" si="228"/>
        <v>23.008333333333336</v>
      </c>
      <c r="V1463" s="8">
        <f t="shared" si="229"/>
        <v>22.975000000000001</v>
      </c>
    </row>
    <row r="1464" spans="1:22" ht="13.5" x14ac:dyDescent="0.25">
      <c r="A1464" s="3">
        <f>RSI!A1464</f>
        <v>44145</v>
      </c>
      <c r="B1464" s="2">
        <f>RSI!B1464</f>
        <v>2.1978</v>
      </c>
      <c r="C1464" s="2">
        <f>RSI!I1464</f>
        <v>50.056992102700328</v>
      </c>
      <c r="D1464" s="2">
        <f>MACD!E1464</f>
        <v>2.6643172669845505E-2</v>
      </c>
      <c r="E1464" s="2">
        <f>MACD!F1464</f>
        <v>1.0373165501965223E-2</v>
      </c>
      <c r="F1464" s="2">
        <f>'Moving Avg'!D1464</f>
        <v>2.1854</v>
      </c>
      <c r="G1464" s="2">
        <f>'Moving Avg'!F1464</f>
        <v>2.21292</v>
      </c>
      <c r="H1464" s="2">
        <f>'Moving Avg'!G1464</f>
        <v>2.1695480000000003</v>
      </c>
      <c r="I1464" s="2">
        <f>'Moving Avg'!H1464</f>
        <v>2.0732179999999989</v>
      </c>
      <c r="J1464" s="6" t="str">
        <f>OBV!F1464</f>
        <v>BEARISH</v>
      </c>
      <c r="K1464" s="6" t="str">
        <f>OBV!G1464</f>
        <v>NEUTRAL</v>
      </c>
      <c r="L1464" s="6" t="str">
        <f>OBV!H1464</f>
        <v>BEARISH DIVERGENCE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44146</v>
      </c>
      <c r="B1465" s="2">
        <f>RSI!B1465</f>
        <v>2.2597999999999998</v>
      </c>
      <c r="C1465" s="2">
        <f>RSI!I1465</f>
        <v>56.853486890181216</v>
      </c>
      <c r="D1465" s="2">
        <f>MACD!E1465</f>
        <v>2.9561319117929141E-2</v>
      </c>
      <c r="E1465" s="2">
        <f>MACD!F1465</f>
        <v>1.4210796225158008E-2</v>
      </c>
      <c r="F1465" s="2">
        <f>'Moving Avg'!D1465</f>
        <v>2.1964200000000003</v>
      </c>
      <c r="G1465" s="2">
        <f>'Moving Avg'!F1465</f>
        <v>2.2132649999999998</v>
      </c>
      <c r="H1465" s="2">
        <f>'Moving Avg'!G1465</f>
        <v>2.1739600000000006</v>
      </c>
      <c r="I1465" s="2">
        <f>'Moving Avg'!H1465</f>
        <v>2.0762944999999995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0</v>
      </c>
      <c r="O1465" s="8">
        <f t="shared" si="222"/>
        <v>50</v>
      </c>
      <c r="P1465" s="8">
        <f t="shared" si="223"/>
        <v>83.5</v>
      </c>
      <c r="Q1465" s="9">
        <f t="shared" si="224"/>
        <v>28.774999999999999</v>
      </c>
      <c r="R1465" s="9">
        <f t="shared" si="225"/>
        <v>43.375</v>
      </c>
      <c r="S1465" s="9">
        <f t="shared" si="226"/>
        <v>53.825000000000003</v>
      </c>
      <c r="T1465" s="9">
        <f t="shared" si="227"/>
        <v>39.625</v>
      </c>
      <c r="U1465" s="8">
        <f t="shared" si="228"/>
        <v>41.991666666666667</v>
      </c>
      <c r="V1465" s="8">
        <f t="shared" si="229"/>
        <v>41.400000000000006</v>
      </c>
    </row>
    <row r="1466" spans="1:22" ht="13.5" x14ac:dyDescent="0.25">
      <c r="A1466" s="3">
        <f>RSI!A1466</f>
        <v>44147</v>
      </c>
      <c r="B1466" s="2">
        <f>RSI!B1466</f>
        <v>2.2528999999999999</v>
      </c>
      <c r="C1466" s="2">
        <f>RSI!I1466</f>
        <v>55.941091021624928</v>
      </c>
      <c r="D1466" s="2">
        <f>MACD!E1466</f>
        <v>2.4762586914941487E-2</v>
      </c>
      <c r="E1466" s="2">
        <f>MACD!F1466</f>
        <v>1.6321154363114702E-2</v>
      </c>
      <c r="F1466" s="2">
        <f>'Moving Avg'!D1466</f>
        <v>2.2074400000000001</v>
      </c>
      <c r="G1466" s="2">
        <f>'Moving Avg'!F1466</f>
        <v>2.2170549999999998</v>
      </c>
      <c r="H1466" s="2">
        <f>'Moving Avg'!G1466</f>
        <v>2.1784960000000004</v>
      </c>
      <c r="I1466" s="2">
        <f>'Moving Avg'!H1466</f>
        <v>2.0795334999999993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28.774999999999999</v>
      </c>
      <c r="R1466" s="9">
        <f t="shared" si="225"/>
        <v>43.375</v>
      </c>
      <c r="S1466" s="9">
        <f t="shared" si="226"/>
        <v>53.825000000000003</v>
      </c>
      <c r="T1466" s="9">
        <f t="shared" si="227"/>
        <v>39.625</v>
      </c>
      <c r="U1466" s="8">
        <f t="shared" si="228"/>
        <v>41.991666666666667</v>
      </c>
      <c r="V1466" s="8">
        <f t="shared" si="229"/>
        <v>41.400000000000006</v>
      </c>
    </row>
    <row r="1467" spans="1:22" ht="13.5" x14ac:dyDescent="0.25">
      <c r="A1467" s="3">
        <f>RSI!A1467</f>
        <v>44148</v>
      </c>
      <c r="B1467" s="2">
        <f>RSI!B1467</f>
        <v>2.2046999999999999</v>
      </c>
      <c r="C1467" s="2">
        <f>RSI!I1467</f>
        <v>49.914947708650594</v>
      </c>
      <c r="D1467" s="2">
        <f>MACD!E1467</f>
        <v>2.3976542175677906E-2</v>
      </c>
      <c r="E1467" s="2">
        <f>MACD!F1467</f>
        <v>1.7852231925627345E-2</v>
      </c>
      <c r="F1467" s="2">
        <f>'Moving Avg'!D1467</f>
        <v>2.2212200000000002</v>
      </c>
      <c r="G1467" s="2">
        <f>'Moving Avg'!F1467</f>
        <v>2.2153350000000001</v>
      </c>
      <c r="H1467" s="2">
        <f>'Moving Avg'!G1467</f>
        <v>2.1797000000000004</v>
      </c>
      <c r="I1467" s="2">
        <f>'Moving Avg'!H1467</f>
        <v>2.0825314999999995</v>
      </c>
      <c r="J1467" s="6" t="str">
        <f>OBV!F1467</f>
        <v>BEARISH</v>
      </c>
      <c r="K1467" s="6" t="str">
        <f>OBV!G1467</f>
        <v>NEUTRAL</v>
      </c>
      <c r="L1467" s="6" t="str">
        <f>OBV!H1467</f>
        <v>BEARISH DIVERGENCE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16.5</v>
      </c>
      <c r="Q1467" s="9">
        <f t="shared" si="224"/>
        <v>18.725000000000001</v>
      </c>
      <c r="R1467" s="9">
        <f t="shared" si="225"/>
        <v>26.625</v>
      </c>
      <c r="S1467" s="9">
        <f t="shared" si="226"/>
        <v>23.675000000000001</v>
      </c>
      <c r="T1467" s="9">
        <f t="shared" si="227"/>
        <v>22.875</v>
      </c>
      <c r="U1467" s="8">
        <f t="shared" si="228"/>
        <v>23.008333333333336</v>
      </c>
      <c r="V1467" s="8">
        <f t="shared" si="229"/>
        <v>22.975000000000001</v>
      </c>
    </row>
    <row r="1468" spans="1:22" ht="13.5" x14ac:dyDescent="0.25">
      <c r="A1468" s="3">
        <f>RSI!A1468</f>
        <v>44151</v>
      </c>
      <c r="B1468" s="2">
        <f>RSI!B1468</f>
        <v>2.2391000000000001</v>
      </c>
      <c r="C1468" s="2">
        <f>RSI!I1468</f>
        <v>53.744662771020955</v>
      </c>
      <c r="D1468" s="2">
        <f>MACD!E1468</f>
        <v>2.1835606358013848E-2</v>
      </c>
      <c r="E1468" s="2">
        <f>MACD!F1468</f>
        <v>1.8648906812104647E-2</v>
      </c>
      <c r="F1468" s="2">
        <f>'Moving Avg'!D1468</f>
        <v>2.2308599999999998</v>
      </c>
      <c r="G1468" s="2">
        <f>'Moving Avg'!F1468</f>
        <v>2.21637</v>
      </c>
      <c r="H1468" s="2">
        <f>'Moving Avg'!G1468</f>
        <v>2.1814620000000002</v>
      </c>
      <c r="I1468" s="2">
        <f>'Moving Avg'!H1468</f>
        <v>2.0857014999999994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16.5</v>
      </c>
      <c r="Q1468" s="9">
        <f t="shared" si="224"/>
        <v>18.725000000000001</v>
      </c>
      <c r="R1468" s="9">
        <f t="shared" si="225"/>
        <v>26.625</v>
      </c>
      <c r="S1468" s="9">
        <f t="shared" si="226"/>
        <v>23.675000000000001</v>
      </c>
      <c r="T1468" s="9">
        <f t="shared" si="227"/>
        <v>22.875</v>
      </c>
      <c r="U1468" s="8">
        <f t="shared" si="228"/>
        <v>23.008333333333336</v>
      </c>
      <c r="V1468" s="8">
        <f t="shared" si="229"/>
        <v>22.975000000000001</v>
      </c>
    </row>
    <row r="1469" spans="1:22" ht="13.5" x14ac:dyDescent="0.25">
      <c r="A1469" s="3">
        <f>RSI!A1469</f>
        <v>44152</v>
      </c>
      <c r="B1469" s="2">
        <f>RSI!B1469</f>
        <v>2.1840000000000002</v>
      </c>
      <c r="C1469" s="2">
        <f>RSI!I1469</f>
        <v>47.481921673682571</v>
      </c>
      <c r="D1469" s="2">
        <f>MACD!E1469</f>
        <v>1.3312245174852411E-2</v>
      </c>
      <c r="E1469" s="2">
        <f>MACD!F1469</f>
        <v>1.7581574484654201E-2</v>
      </c>
      <c r="F1469" s="2">
        <f>'Moving Avg'!D1469</f>
        <v>2.2281</v>
      </c>
      <c r="G1469" s="2">
        <f>'Moving Avg'!F1469</f>
        <v>2.2160249999999997</v>
      </c>
      <c r="H1469" s="2">
        <f>'Moving Avg'!G1469</f>
        <v>2.1810680000000007</v>
      </c>
      <c r="I1469" s="2">
        <f>'Moving Avg'!H1469</f>
        <v>2.0885304999999992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25</v>
      </c>
      <c r="N1469" s="8">
        <f t="shared" si="221"/>
        <v>45</v>
      </c>
      <c r="O1469" s="8">
        <f t="shared" si="222"/>
        <v>50</v>
      </c>
      <c r="P1469" s="8">
        <f t="shared" si="223"/>
        <v>16.5</v>
      </c>
      <c r="Q1469" s="9">
        <f t="shared" si="224"/>
        <v>34.475000000000001</v>
      </c>
      <c r="R1469" s="9">
        <f t="shared" si="225"/>
        <v>35.625</v>
      </c>
      <c r="S1469" s="9">
        <f t="shared" si="226"/>
        <v>30.425000000000001</v>
      </c>
      <c r="T1469" s="9">
        <f t="shared" si="227"/>
        <v>34.125</v>
      </c>
      <c r="U1469" s="8">
        <f t="shared" si="228"/>
        <v>33.508333333333333</v>
      </c>
      <c r="V1469" s="8">
        <f t="shared" si="229"/>
        <v>33.662499999999994</v>
      </c>
    </row>
    <row r="1470" spans="1:22" ht="13.5" x14ac:dyDescent="0.25">
      <c r="A1470" s="3">
        <f>RSI!A1470</f>
        <v>44153</v>
      </c>
      <c r="B1470" s="2">
        <f>RSI!B1470</f>
        <v>2.1219999999999999</v>
      </c>
      <c r="C1470" s="2">
        <f>RSI!I1470</f>
        <v>41.606784114220346</v>
      </c>
      <c r="D1470" s="2">
        <f>MACD!E1470</f>
        <v>1.7208617522234793E-2</v>
      </c>
      <c r="E1470" s="2">
        <f>MACD!F1470</f>
        <v>1.750698309217032E-2</v>
      </c>
      <c r="F1470" s="2">
        <f>'Moving Avg'!D1470</f>
        <v>2.2005400000000002</v>
      </c>
      <c r="G1470" s="2">
        <f>'Moving Avg'!F1470</f>
        <v>2.2129249999999998</v>
      </c>
      <c r="H1470" s="2">
        <f>'Moving Avg'!G1470</f>
        <v>2.1814080000000002</v>
      </c>
      <c r="I1470" s="2">
        <f>'Moving Avg'!H1470</f>
        <v>2.0909834999999997</v>
      </c>
      <c r="J1470" s="6" t="str">
        <f>OBV!F1470</f>
        <v>BEARISH</v>
      </c>
      <c r="K1470" s="6" t="str">
        <f>OBV!G1470</f>
        <v>STRONG</v>
      </c>
      <c r="L1470" s="6" t="str">
        <f>OBV!H1470</f>
        <v>CONFIRMED BEARISH</v>
      </c>
      <c r="M1470" s="8">
        <f t="shared" si="220"/>
        <v>25</v>
      </c>
      <c r="N1470" s="8">
        <f t="shared" si="221"/>
        <v>45</v>
      </c>
      <c r="O1470" s="8">
        <f t="shared" si="222"/>
        <v>50</v>
      </c>
      <c r="P1470" s="8">
        <f t="shared" si="223"/>
        <v>33</v>
      </c>
      <c r="Q1470" s="9">
        <f t="shared" si="224"/>
        <v>36.950000000000003</v>
      </c>
      <c r="R1470" s="9">
        <f t="shared" si="225"/>
        <v>39.75</v>
      </c>
      <c r="S1470" s="9">
        <f t="shared" si="226"/>
        <v>37.85</v>
      </c>
      <c r="T1470" s="9">
        <f t="shared" si="227"/>
        <v>38.25</v>
      </c>
      <c r="U1470" s="8">
        <f t="shared" si="228"/>
        <v>38.183333333333337</v>
      </c>
      <c r="V1470" s="8">
        <f t="shared" si="229"/>
        <v>38.200000000000003</v>
      </c>
    </row>
    <row r="1471" spans="1:22" ht="13.5" x14ac:dyDescent="0.25">
      <c r="A1471" s="3">
        <f>RSI!A1471</f>
        <v>44154</v>
      </c>
      <c r="B1471" s="2">
        <f>RSI!B1471</f>
        <v>2.1219999999999999</v>
      </c>
      <c r="C1471" s="2">
        <f>RSI!I1471</f>
        <v>41.606784114220346</v>
      </c>
      <c r="D1471" s="2">
        <f>MACD!E1471</f>
        <v>1.994613297933201E-2</v>
      </c>
      <c r="E1471" s="2">
        <f>MACD!F1471</f>
        <v>1.7994813069602659E-2</v>
      </c>
      <c r="F1471" s="2">
        <f>'Moving Avg'!D1471</f>
        <v>2.1743600000000001</v>
      </c>
      <c r="G1471" s="2">
        <f>'Moving Avg'!F1471</f>
        <v>2.210515</v>
      </c>
      <c r="H1471" s="2">
        <f>'Moving Avg'!G1471</f>
        <v>2.1818800000000005</v>
      </c>
      <c r="I1471" s="2">
        <f>'Moving Avg'!H1471</f>
        <v>2.0934034999999995</v>
      </c>
      <c r="J1471" s="6" t="str">
        <f>OBV!F1471</f>
        <v>BEARISH</v>
      </c>
      <c r="K1471" s="6" t="str">
        <f>OBV!G1471</f>
        <v>STRONG</v>
      </c>
      <c r="L1471" s="6" t="str">
        <f>OBV!H1471</f>
        <v>CONFIRMED BEARISH</v>
      </c>
      <c r="M1471" s="8">
        <f t="shared" si="220"/>
        <v>25</v>
      </c>
      <c r="N1471" s="8">
        <f t="shared" si="221"/>
        <v>0</v>
      </c>
      <c r="O1471" s="8">
        <f t="shared" si="222"/>
        <v>50</v>
      </c>
      <c r="P1471" s="8">
        <f t="shared" si="223"/>
        <v>33</v>
      </c>
      <c r="Q1471" s="9">
        <f t="shared" si="224"/>
        <v>21.2</v>
      </c>
      <c r="R1471" s="9">
        <f t="shared" si="225"/>
        <v>30.75</v>
      </c>
      <c r="S1471" s="9">
        <f t="shared" si="226"/>
        <v>31.1</v>
      </c>
      <c r="T1471" s="9">
        <f t="shared" si="227"/>
        <v>27</v>
      </c>
      <c r="U1471" s="8">
        <f t="shared" si="228"/>
        <v>27.683333333333337</v>
      </c>
      <c r="V1471" s="8">
        <f t="shared" si="229"/>
        <v>27.512500000000003</v>
      </c>
    </row>
    <row r="1472" spans="1:22" ht="13.5" x14ac:dyDescent="0.25">
      <c r="A1472" s="3">
        <f>RSI!A1472</f>
        <v>44155</v>
      </c>
      <c r="B1472" s="2">
        <f>RSI!B1472</f>
        <v>2.2046999999999999</v>
      </c>
      <c r="C1472" s="2">
        <f>RSI!I1472</f>
        <v>50.988294330827053</v>
      </c>
      <c r="D1472" s="2">
        <f>MACD!E1472</f>
        <v>7.0630338875496967E-3</v>
      </c>
      <c r="E1472" s="2">
        <f>MACD!F1472</f>
        <v>1.5808457233192068E-2</v>
      </c>
      <c r="F1472" s="2">
        <f>'Moving Avg'!D1472</f>
        <v>2.1743600000000001</v>
      </c>
      <c r="G1472" s="2">
        <f>'Moving Avg'!F1472</f>
        <v>2.2091400000000001</v>
      </c>
      <c r="H1472" s="2">
        <f>'Moving Avg'!G1472</f>
        <v>2.1845320000000004</v>
      </c>
      <c r="I1472" s="2">
        <f>'Moving Avg'!H1472</f>
        <v>2.0961714999999996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45</v>
      </c>
      <c r="O1472" s="8">
        <f t="shared" si="222"/>
        <v>50</v>
      </c>
      <c r="P1472" s="8">
        <f t="shared" si="223"/>
        <v>16.5</v>
      </c>
      <c r="Q1472" s="9">
        <f t="shared" si="224"/>
        <v>34.475000000000001</v>
      </c>
      <c r="R1472" s="9">
        <f t="shared" si="225"/>
        <v>35.625</v>
      </c>
      <c r="S1472" s="9">
        <f t="shared" si="226"/>
        <v>30.425000000000001</v>
      </c>
      <c r="T1472" s="9">
        <f t="shared" si="227"/>
        <v>34.125</v>
      </c>
      <c r="U1472" s="8">
        <f t="shared" si="228"/>
        <v>33.508333333333333</v>
      </c>
      <c r="V1472" s="8">
        <f t="shared" si="229"/>
        <v>33.662499999999994</v>
      </c>
    </row>
    <row r="1473" spans="1:22" ht="13.5" x14ac:dyDescent="0.25">
      <c r="A1473" s="3">
        <f>RSI!A1473</f>
        <v>44158</v>
      </c>
      <c r="B1473" s="2">
        <f>RSI!B1473</f>
        <v>2.2046999999999999</v>
      </c>
      <c r="C1473" s="2">
        <f>RSI!I1473</f>
        <v>50.988294330827053</v>
      </c>
      <c r="D1473" s="2">
        <f>MACD!E1473</f>
        <v>4.5806852100840345E-3</v>
      </c>
      <c r="E1473" s="2">
        <f>MACD!F1473</f>
        <v>1.3562902828570462E-2</v>
      </c>
      <c r="F1473" s="2">
        <f>'Moving Avg'!D1473</f>
        <v>2.1674799999999999</v>
      </c>
      <c r="G1473" s="2">
        <f>'Moving Avg'!F1473</f>
        <v>2.2056999999999998</v>
      </c>
      <c r="H1473" s="2">
        <f>'Moving Avg'!G1473</f>
        <v>2.1878420000000003</v>
      </c>
      <c r="I1473" s="2">
        <f>'Moving Avg'!H1473</f>
        <v>2.0984789999999993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45</v>
      </c>
      <c r="O1473" s="8">
        <f t="shared" si="222"/>
        <v>50</v>
      </c>
      <c r="P1473" s="8">
        <f t="shared" si="223"/>
        <v>16.5</v>
      </c>
      <c r="Q1473" s="9">
        <f t="shared" si="224"/>
        <v>34.475000000000001</v>
      </c>
      <c r="R1473" s="9">
        <f t="shared" si="225"/>
        <v>35.625</v>
      </c>
      <c r="S1473" s="9">
        <f t="shared" si="226"/>
        <v>30.425000000000001</v>
      </c>
      <c r="T1473" s="9">
        <f t="shared" si="227"/>
        <v>34.125</v>
      </c>
      <c r="U1473" s="8">
        <f t="shared" si="228"/>
        <v>33.508333333333333</v>
      </c>
      <c r="V1473" s="8">
        <f t="shared" si="229"/>
        <v>33.662499999999994</v>
      </c>
    </row>
    <row r="1474" spans="1:22" ht="13.5" x14ac:dyDescent="0.25">
      <c r="A1474" s="3">
        <f>RSI!A1474</f>
        <v>44159</v>
      </c>
      <c r="B1474" s="2">
        <f>RSI!B1474</f>
        <v>2.1909000000000001</v>
      </c>
      <c r="C1474" s="2">
        <f>RSI!I1474</f>
        <v>49.450755005729803</v>
      </c>
      <c r="D1474" s="2">
        <f>MACD!E1474</f>
        <v>4.5101193207868207E-3</v>
      </c>
      <c r="E1474" s="2">
        <f>MACD!F1474</f>
        <v>1.1752346127013735E-2</v>
      </c>
      <c r="F1474" s="2">
        <f>'Moving Avg'!D1474</f>
        <v>2.16886</v>
      </c>
      <c r="G1474" s="2">
        <f>'Moving Avg'!F1474</f>
        <v>2.2015699999999998</v>
      </c>
      <c r="H1474" s="2">
        <f>'Moving Avg'!G1474</f>
        <v>2.1908760000000003</v>
      </c>
      <c r="I1474" s="2">
        <f>'Moving Avg'!H1474</f>
        <v>2.1005199999999995</v>
      </c>
      <c r="J1474" s="6" t="str">
        <f>OBV!F1474</f>
        <v>BULLISH</v>
      </c>
      <c r="K1474" s="6" t="str">
        <f>OBV!G1474</f>
        <v>NEUTRAL</v>
      </c>
      <c r="L1474" s="6" t="str">
        <f>OBV!H1474</f>
        <v>CONFIRMED BULLISH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83.5</v>
      </c>
      <c r="Q1474" s="9">
        <f t="shared" si="224"/>
        <v>44.524999999999999</v>
      </c>
      <c r="R1474" s="9">
        <f t="shared" si="225"/>
        <v>52.375</v>
      </c>
      <c r="S1474" s="9">
        <f t="shared" si="226"/>
        <v>60.575000000000003</v>
      </c>
      <c r="T1474" s="9">
        <f t="shared" si="227"/>
        <v>50.875</v>
      </c>
      <c r="U1474" s="8">
        <f t="shared" si="228"/>
        <v>52.491666666666674</v>
      </c>
      <c r="V1474" s="8">
        <f t="shared" si="229"/>
        <v>52.087500000000006</v>
      </c>
    </row>
    <row r="1475" spans="1:22" ht="13.5" x14ac:dyDescent="0.25">
      <c r="A1475" s="3">
        <f>RSI!A1475</f>
        <v>44160</v>
      </c>
      <c r="B1475" s="2">
        <f>RSI!B1475</f>
        <v>2.1978</v>
      </c>
      <c r="C1475" s="2">
        <f>RSI!I1475</f>
        <v>50.258417716137615</v>
      </c>
      <c r="D1475" s="2">
        <f>MACD!E1475</f>
        <v>1.3509418190189137E-2</v>
      </c>
      <c r="E1475" s="2">
        <f>MACD!F1475</f>
        <v>1.2103760539648817E-2</v>
      </c>
      <c r="F1475" s="2">
        <f>'Moving Avg'!D1475</f>
        <v>2.1840200000000003</v>
      </c>
      <c r="G1475" s="2">
        <f>'Moving Avg'!F1475</f>
        <v>2.1977850000000005</v>
      </c>
      <c r="H1475" s="2">
        <f>'Moving Avg'!G1475</f>
        <v>2.1937840000000004</v>
      </c>
      <c r="I1475" s="2">
        <f>'Moving Avg'!H1475</f>
        <v>2.1023984999999996</v>
      </c>
      <c r="J1475" s="6" t="str">
        <f>OBV!F1475</f>
        <v>BULLISH</v>
      </c>
      <c r="K1475" s="6" t="str">
        <f>OBV!G1475</f>
        <v>WEAK</v>
      </c>
      <c r="L1475" s="6" t="str">
        <f>OBV!H1475</f>
        <v>CONFIRMED BULLISH</v>
      </c>
      <c r="M1475" s="8">
        <f t="shared" si="230"/>
        <v>25</v>
      </c>
      <c r="N1475" s="8">
        <f t="shared" si="231"/>
        <v>0</v>
      </c>
      <c r="O1475" s="8">
        <f t="shared" si="232"/>
        <v>50</v>
      </c>
      <c r="P1475" s="8">
        <f t="shared" si="233"/>
        <v>67</v>
      </c>
      <c r="Q1475" s="9">
        <f t="shared" ref="Q1475:Q1538" si="234">0.35*M1475+N1475*0.35+O1475*0.15+P1475*0.15</f>
        <v>26.299999999999997</v>
      </c>
      <c r="R1475" s="9">
        <f t="shared" ref="R1475:R1538" si="235">M1475*0.2+N1475*0.2+O1475*0.35+P1475*0.25</f>
        <v>39.25</v>
      </c>
      <c r="S1475" s="9">
        <f t="shared" ref="S1475:S1538" si="236">M1475*0.15+N1475*0.15+O1475*0.25+P1475*0.45</f>
        <v>46.400000000000006</v>
      </c>
      <c r="T1475" s="9">
        <f t="shared" ref="T1475:T1538" si="237">0.25*SUM(M1475:P1475)</f>
        <v>35.5</v>
      </c>
      <c r="U1475" s="8">
        <f t="shared" ref="U1475:U1538" si="238">SUM(Q1475:S1475)/3</f>
        <v>37.31666666666667</v>
      </c>
      <c r="V1475" s="8">
        <f t="shared" ref="V1475:V1538" si="239">SUM(Q1475:T1475)/4</f>
        <v>36.862499999999997</v>
      </c>
    </row>
    <row r="1476" spans="1:22" ht="13.5" x14ac:dyDescent="0.25">
      <c r="A1476" s="3">
        <f>RSI!A1476</f>
        <v>44161</v>
      </c>
      <c r="B1476" s="2">
        <f>RSI!B1476</f>
        <v>2.1978</v>
      </c>
      <c r="C1476" s="2">
        <f>RSI!I1476</f>
        <v>50.258417716137615</v>
      </c>
      <c r="D1476" s="2">
        <f>MACD!E1476</f>
        <v>2.0051211683992598E-2</v>
      </c>
      <c r="E1476" s="2">
        <f>MACD!F1476</f>
        <v>1.3693250768517573E-2</v>
      </c>
      <c r="F1476" s="2">
        <f>'Moving Avg'!D1476</f>
        <v>2.1991799999999997</v>
      </c>
      <c r="G1476" s="2">
        <f>'Moving Avg'!F1476</f>
        <v>2.1964100000000002</v>
      </c>
      <c r="H1476" s="2">
        <f>'Moving Avg'!G1476</f>
        <v>2.1973500000000001</v>
      </c>
      <c r="I1476" s="2">
        <f>'Moving Avg'!H1476</f>
        <v>2.1043424999999996</v>
      </c>
      <c r="J1476" s="6" t="str">
        <f>OBV!F1476</f>
        <v>BULLISH</v>
      </c>
      <c r="K1476" s="6" t="str">
        <f>OBV!G1476</f>
        <v>WEAK</v>
      </c>
      <c r="L1476" s="6" t="str">
        <f>OBV!H1476</f>
        <v>CONFIRMED BULLISH</v>
      </c>
      <c r="M1476" s="8">
        <f t="shared" si="230"/>
        <v>25</v>
      </c>
      <c r="N1476" s="8">
        <f t="shared" si="231"/>
        <v>0</v>
      </c>
      <c r="O1476" s="8">
        <f t="shared" si="232"/>
        <v>50</v>
      </c>
      <c r="P1476" s="8">
        <f t="shared" si="233"/>
        <v>67</v>
      </c>
      <c r="Q1476" s="9">
        <f t="shared" si="234"/>
        <v>26.299999999999997</v>
      </c>
      <c r="R1476" s="9">
        <f t="shared" si="235"/>
        <v>39.25</v>
      </c>
      <c r="S1476" s="9">
        <f t="shared" si="236"/>
        <v>46.400000000000006</v>
      </c>
      <c r="T1476" s="9">
        <f t="shared" si="237"/>
        <v>35.5</v>
      </c>
      <c r="U1476" s="8">
        <f t="shared" si="238"/>
        <v>37.31666666666667</v>
      </c>
      <c r="V1476" s="8">
        <f t="shared" si="239"/>
        <v>36.862499999999997</v>
      </c>
    </row>
    <row r="1477" spans="1:22" ht="13.5" x14ac:dyDescent="0.25">
      <c r="A1477" s="3">
        <f>RSI!A1477</f>
        <v>44162</v>
      </c>
      <c r="B1477" s="2">
        <f>RSI!B1477</f>
        <v>2.1978</v>
      </c>
      <c r="C1477" s="2">
        <f>RSI!I1477</f>
        <v>50.258417716137615</v>
      </c>
      <c r="D1477" s="2">
        <f>MACD!E1477</f>
        <v>1.8160580242567725E-2</v>
      </c>
      <c r="E1477" s="2">
        <f>MACD!F1477</f>
        <v>1.4586716663327604E-2</v>
      </c>
      <c r="F1477" s="2">
        <f>'Moving Avg'!D1477</f>
        <v>2.1978</v>
      </c>
      <c r="G1477" s="2">
        <f>'Moving Avg'!F1477</f>
        <v>2.1950350000000003</v>
      </c>
      <c r="H1477" s="2">
        <f>'Moving Avg'!G1477</f>
        <v>2.2005220000000003</v>
      </c>
      <c r="I1477" s="2">
        <f>'Moving Avg'!H1477</f>
        <v>2.1061219999999996</v>
      </c>
      <c r="J1477" s="6" t="str">
        <f>OBV!F1477</f>
        <v>BULLISH</v>
      </c>
      <c r="K1477" s="6" t="str">
        <f>OBV!G1477</f>
        <v>NEUTRAL</v>
      </c>
      <c r="L1477" s="6" t="str">
        <f>OBV!H1477</f>
        <v>BULLISH DIVERGENCE</v>
      </c>
      <c r="M1477" s="8">
        <f t="shared" si="230"/>
        <v>25</v>
      </c>
      <c r="N1477" s="8">
        <f t="shared" si="231"/>
        <v>0</v>
      </c>
      <c r="O1477" s="8">
        <f t="shared" si="232"/>
        <v>50</v>
      </c>
      <c r="P1477" s="8">
        <f t="shared" si="233"/>
        <v>66.5</v>
      </c>
      <c r="Q1477" s="9">
        <f t="shared" si="234"/>
        <v>26.225000000000001</v>
      </c>
      <c r="R1477" s="9">
        <f t="shared" si="235"/>
        <v>39.125</v>
      </c>
      <c r="S1477" s="9">
        <f t="shared" si="236"/>
        <v>46.174999999999997</v>
      </c>
      <c r="T1477" s="9">
        <f t="shared" si="237"/>
        <v>35.375</v>
      </c>
      <c r="U1477" s="8">
        <f t="shared" si="238"/>
        <v>37.174999999999997</v>
      </c>
      <c r="V1477" s="8">
        <f t="shared" si="239"/>
        <v>36.724999999999994</v>
      </c>
    </row>
    <row r="1478" spans="1:22" ht="13.5" x14ac:dyDescent="0.25">
      <c r="A1478" s="3">
        <f>RSI!A1478</f>
        <v>44165</v>
      </c>
      <c r="B1478" s="2">
        <f>RSI!B1478</f>
        <v>2.1840000000000002</v>
      </c>
      <c r="C1478" s="2">
        <f>RSI!I1478</f>
        <v>48.329508521817004</v>
      </c>
      <c r="D1478" s="2">
        <f>MACD!E1478</f>
        <v>2.2865520506493375E-2</v>
      </c>
      <c r="E1478" s="2">
        <f>MACD!F1478</f>
        <v>1.6242477431960761E-2</v>
      </c>
      <c r="F1478" s="2">
        <f>'Moving Avg'!D1478</f>
        <v>2.1936599999999999</v>
      </c>
      <c r="G1478" s="2">
        <f>'Moving Avg'!F1478</f>
        <v>2.192625</v>
      </c>
      <c r="H1478" s="2">
        <f>'Moving Avg'!G1478</f>
        <v>2.2034180000000001</v>
      </c>
      <c r="I1478" s="2">
        <f>'Moving Avg'!H1478</f>
        <v>2.1077669999999995</v>
      </c>
      <c r="J1478" s="6" t="str">
        <f>OBV!F1478</f>
        <v>BULLISH</v>
      </c>
      <c r="K1478" s="6" t="str">
        <f>OBV!G1478</f>
        <v>NEUTRAL</v>
      </c>
      <c r="L1478" s="6" t="str">
        <f>OBV!H1478</f>
        <v>BULLISH DIVERGENCE</v>
      </c>
      <c r="M1478" s="8">
        <f t="shared" si="230"/>
        <v>25</v>
      </c>
      <c r="N1478" s="8">
        <f t="shared" si="231"/>
        <v>0</v>
      </c>
      <c r="O1478" s="8">
        <f t="shared" si="232"/>
        <v>50</v>
      </c>
      <c r="P1478" s="8">
        <f t="shared" si="233"/>
        <v>66.5</v>
      </c>
      <c r="Q1478" s="9">
        <f t="shared" si="234"/>
        <v>26.225000000000001</v>
      </c>
      <c r="R1478" s="9">
        <f t="shared" si="235"/>
        <v>39.125</v>
      </c>
      <c r="S1478" s="9">
        <f t="shared" si="236"/>
        <v>46.174999999999997</v>
      </c>
      <c r="T1478" s="9">
        <f t="shared" si="237"/>
        <v>35.375</v>
      </c>
      <c r="U1478" s="8">
        <f t="shared" si="238"/>
        <v>37.174999999999997</v>
      </c>
      <c r="V1478" s="8">
        <f t="shared" si="239"/>
        <v>36.724999999999994</v>
      </c>
    </row>
    <row r="1479" spans="1:22" ht="13.5" x14ac:dyDescent="0.25">
      <c r="A1479" s="3">
        <f>RSI!A1479</f>
        <v>44166</v>
      </c>
      <c r="B1479" s="2">
        <f>RSI!B1479</f>
        <v>2.2046999999999999</v>
      </c>
      <c r="C1479" s="2">
        <f>RSI!I1479</f>
        <v>51.345969667119981</v>
      </c>
      <c r="D1479" s="2">
        <f>MACD!E1479</f>
        <v>1.6908815351375228E-2</v>
      </c>
      <c r="E1479" s="2">
        <f>MACD!F1479</f>
        <v>1.6375745015843657E-2</v>
      </c>
      <c r="F1479" s="2">
        <f>'Moving Avg'!D1479</f>
        <v>2.1964199999999998</v>
      </c>
      <c r="G1479" s="2">
        <f>'Moving Avg'!F1479</f>
        <v>2.1946950000000003</v>
      </c>
      <c r="H1479" s="2">
        <f>'Moving Avg'!G1479</f>
        <v>2.2059000000000002</v>
      </c>
      <c r="I1479" s="2">
        <f>'Moving Avg'!H1479</f>
        <v>2.1095154999999992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0</v>
      </c>
      <c r="O1479" s="8">
        <f t="shared" si="232"/>
        <v>50</v>
      </c>
      <c r="P1479" s="8">
        <f t="shared" si="233"/>
        <v>83.5</v>
      </c>
      <c r="Q1479" s="9">
        <f t="shared" si="234"/>
        <v>28.774999999999999</v>
      </c>
      <c r="R1479" s="9">
        <f t="shared" si="235"/>
        <v>43.375</v>
      </c>
      <c r="S1479" s="9">
        <f t="shared" si="236"/>
        <v>53.825000000000003</v>
      </c>
      <c r="T1479" s="9">
        <f t="shared" si="237"/>
        <v>39.625</v>
      </c>
      <c r="U1479" s="8">
        <f t="shared" si="238"/>
        <v>41.991666666666667</v>
      </c>
      <c r="V1479" s="8">
        <f t="shared" si="239"/>
        <v>41.400000000000006</v>
      </c>
    </row>
    <row r="1480" spans="1:22" ht="13.5" x14ac:dyDescent="0.25">
      <c r="A1480" s="3">
        <f>RSI!A1480</f>
        <v>44167</v>
      </c>
      <c r="B1480" s="2">
        <f>RSI!B1480</f>
        <v>2.1840000000000002</v>
      </c>
      <c r="C1480" s="2">
        <f>RSI!I1480</f>
        <v>48.308819592170572</v>
      </c>
      <c r="D1480" s="2">
        <f>MACD!E1480</f>
        <v>3.8081624195722696E-3</v>
      </c>
      <c r="E1480" s="2">
        <f>MACD!F1480</f>
        <v>1.386222849658938E-2</v>
      </c>
      <c r="F1480" s="2">
        <f>'Moving Avg'!D1480</f>
        <v>2.1936599999999999</v>
      </c>
      <c r="G1480" s="2">
        <f>'Moving Avg'!F1480</f>
        <v>2.1936599999999999</v>
      </c>
      <c r="H1480" s="2">
        <f>'Moving Avg'!G1480</f>
        <v>2.20783</v>
      </c>
      <c r="I1480" s="2">
        <f>'Moving Avg'!H1480</f>
        <v>2.1108969999999996</v>
      </c>
      <c r="J1480" s="6" t="str">
        <f>OBV!F1480</f>
        <v>BEARISH</v>
      </c>
      <c r="K1480" s="6" t="str">
        <f>OBV!G1480</f>
        <v>STRONG</v>
      </c>
      <c r="L1480" s="6" t="str">
        <f>OBV!H1480</f>
        <v>CONFIRMED BEARISH</v>
      </c>
      <c r="M1480" s="8">
        <f t="shared" si="230"/>
        <v>25</v>
      </c>
      <c r="N1480" s="8">
        <f t="shared" si="231"/>
        <v>45</v>
      </c>
      <c r="O1480" s="8">
        <f t="shared" si="232"/>
        <v>50</v>
      </c>
      <c r="P1480" s="8">
        <f t="shared" si="233"/>
        <v>33</v>
      </c>
      <c r="Q1480" s="9">
        <f t="shared" si="234"/>
        <v>36.950000000000003</v>
      </c>
      <c r="R1480" s="9">
        <f t="shared" si="235"/>
        <v>39.75</v>
      </c>
      <c r="S1480" s="9">
        <f t="shared" si="236"/>
        <v>37.85</v>
      </c>
      <c r="T1480" s="9">
        <f t="shared" si="237"/>
        <v>38.25</v>
      </c>
      <c r="U1480" s="8">
        <f t="shared" si="238"/>
        <v>38.183333333333337</v>
      </c>
      <c r="V1480" s="8">
        <f t="shared" si="239"/>
        <v>38.200000000000003</v>
      </c>
    </row>
    <row r="1481" spans="1:22" ht="13.5" x14ac:dyDescent="0.25">
      <c r="A1481" s="3">
        <f>RSI!A1481</f>
        <v>44168</v>
      </c>
      <c r="B1481" s="2">
        <f>RSI!B1481</f>
        <v>2.1978</v>
      </c>
      <c r="C1481" s="2">
        <f>RSI!I1481</f>
        <v>50.414572357919447</v>
      </c>
      <c r="D1481" s="2">
        <f>MACD!E1481</f>
        <v>-8.228054691322928E-3</v>
      </c>
      <c r="E1481" s="2">
        <f>MACD!F1481</f>
        <v>9.4441718590069189E-3</v>
      </c>
      <c r="F1481" s="2">
        <f>'Moving Avg'!D1481</f>
        <v>2.1936599999999999</v>
      </c>
      <c r="G1481" s="2">
        <f>'Moving Avg'!F1481</f>
        <v>2.1936599999999999</v>
      </c>
      <c r="H1481" s="2">
        <f>'Moving Avg'!G1481</f>
        <v>2.210448</v>
      </c>
      <c r="I1481" s="2">
        <f>'Moving Avg'!H1481</f>
        <v>2.1121174999999992</v>
      </c>
      <c r="J1481" s="6" t="str">
        <f>OBV!F1481</f>
        <v>BEARISH</v>
      </c>
      <c r="K1481" s="6" t="str">
        <f>OBV!G1481</f>
        <v>STRONG</v>
      </c>
      <c r="L1481" s="6" t="str">
        <f>OBV!H1481</f>
        <v>NEUTRAL</v>
      </c>
      <c r="M1481" s="8">
        <f t="shared" si="230"/>
        <v>25</v>
      </c>
      <c r="N1481" s="8">
        <f t="shared" si="231"/>
        <v>45</v>
      </c>
      <c r="O1481" s="8">
        <f t="shared" si="232"/>
        <v>50</v>
      </c>
      <c r="P1481" s="8">
        <f t="shared" si="233"/>
        <v>33</v>
      </c>
      <c r="Q1481" s="9">
        <f t="shared" si="234"/>
        <v>36.950000000000003</v>
      </c>
      <c r="R1481" s="9">
        <f t="shared" si="235"/>
        <v>39.75</v>
      </c>
      <c r="S1481" s="9">
        <f t="shared" si="236"/>
        <v>37.85</v>
      </c>
      <c r="T1481" s="9">
        <f t="shared" si="237"/>
        <v>38.25</v>
      </c>
      <c r="U1481" s="8">
        <f t="shared" si="238"/>
        <v>38.183333333333337</v>
      </c>
      <c r="V1481" s="8">
        <f t="shared" si="239"/>
        <v>38.200000000000003</v>
      </c>
    </row>
    <row r="1482" spans="1:22" ht="13.5" x14ac:dyDescent="0.25">
      <c r="A1482" s="3">
        <f>RSI!A1482</f>
        <v>44169</v>
      </c>
      <c r="B1482" s="2">
        <f>RSI!B1482</f>
        <v>2.1840000000000002</v>
      </c>
      <c r="C1482" s="2">
        <f>RSI!I1482</f>
        <v>48.295796824671818</v>
      </c>
      <c r="D1482" s="2">
        <f>MACD!E1482</f>
        <v>-4.682890835855158E-3</v>
      </c>
      <c r="E1482" s="2">
        <f>MACD!F1482</f>
        <v>6.6187593200345033E-3</v>
      </c>
      <c r="F1482" s="2">
        <f>'Moving Avg'!D1482</f>
        <v>2.1909000000000001</v>
      </c>
      <c r="G1482" s="2">
        <f>'Moving Avg'!F1482</f>
        <v>2.1960699999999997</v>
      </c>
      <c r="H1482" s="2">
        <f>'Moving Avg'!G1482</f>
        <v>2.2111379999999996</v>
      </c>
      <c r="I1482" s="2">
        <f>'Moving Avg'!H1482</f>
        <v>2.1135319999999997</v>
      </c>
      <c r="J1482" s="6" t="str">
        <f>OBV!F1482</f>
        <v>BEARISH</v>
      </c>
      <c r="K1482" s="6" t="str">
        <f>OBV!G1482</f>
        <v>STRONG</v>
      </c>
      <c r="L1482" s="6" t="str">
        <f>OBV!H1482</f>
        <v>CONFIRMED BEARISH</v>
      </c>
      <c r="M1482" s="8">
        <f t="shared" si="230"/>
        <v>25</v>
      </c>
      <c r="N1482" s="8">
        <f t="shared" si="231"/>
        <v>45</v>
      </c>
      <c r="O1482" s="8">
        <f t="shared" si="232"/>
        <v>50</v>
      </c>
      <c r="P1482" s="8">
        <f t="shared" si="233"/>
        <v>33</v>
      </c>
      <c r="Q1482" s="9">
        <f t="shared" si="234"/>
        <v>36.950000000000003</v>
      </c>
      <c r="R1482" s="9">
        <f t="shared" si="235"/>
        <v>39.75</v>
      </c>
      <c r="S1482" s="9">
        <f t="shared" si="236"/>
        <v>37.85</v>
      </c>
      <c r="T1482" s="9">
        <f t="shared" si="237"/>
        <v>38.25</v>
      </c>
      <c r="U1482" s="8">
        <f t="shared" si="238"/>
        <v>38.183333333333337</v>
      </c>
      <c r="V1482" s="8">
        <f t="shared" si="239"/>
        <v>38.200000000000003</v>
      </c>
    </row>
    <row r="1483" spans="1:22" ht="13.5" x14ac:dyDescent="0.25">
      <c r="A1483" s="3">
        <f>RSI!A1483</f>
        <v>44172</v>
      </c>
      <c r="B1483" s="2">
        <f>RSI!B1483</f>
        <v>2.1840000000000002</v>
      </c>
      <c r="C1483" s="2">
        <f>RSI!I1483</f>
        <v>48.295796824671818</v>
      </c>
      <c r="D1483" s="2">
        <f>MACD!E1483</f>
        <v>-1.6160770934137147E-3</v>
      </c>
      <c r="E1483" s="2">
        <f>MACD!F1483</f>
        <v>4.9717920373448599E-3</v>
      </c>
      <c r="F1483" s="2">
        <f>'Moving Avg'!D1483</f>
        <v>2.1909000000000001</v>
      </c>
      <c r="G1483" s="2">
        <f>'Moving Avg'!F1483</f>
        <v>2.1957249999999999</v>
      </c>
      <c r="H1483" s="2">
        <f>'Moving Avg'!G1483</f>
        <v>2.2094839999999998</v>
      </c>
      <c r="I1483" s="2">
        <f>'Moving Avg'!H1483</f>
        <v>2.1144859999999994</v>
      </c>
      <c r="J1483" s="6" t="str">
        <f>OBV!F1483</f>
        <v>BEARISH</v>
      </c>
      <c r="K1483" s="6" t="str">
        <f>OBV!G1483</f>
        <v>STRONG</v>
      </c>
      <c r="L1483" s="6" t="str">
        <f>OBV!H1483</f>
        <v>NEUTRAL</v>
      </c>
      <c r="M1483" s="8">
        <f t="shared" si="230"/>
        <v>25</v>
      </c>
      <c r="N1483" s="8">
        <f t="shared" si="231"/>
        <v>45</v>
      </c>
      <c r="O1483" s="8">
        <f t="shared" si="232"/>
        <v>50</v>
      </c>
      <c r="P1483" s="8">
        <f t="shared" si="233"/>
        <v>33</v>
      </c>
      <c r="Q1483" s="9">
        <f t="shared" si="234"/>
        <v>36.950000000000003</v>
      </c>
      <c r="R1483" s="9">
        <f t="shared" si="235"/>
        <v>39.75</v>
      </c>
      <c r="S1483" s="9">
        <f t="shared" si="236"/>
        <v>37.85</v>
      </c>
      <c r="T1483" s="9">
        <f t="shared" si="237"/>
        <v>38.25</v>
      </c>
      <c r="U1483" s="8">
        <f t="shared" si="238"/>
        <v>38.183333333333337</v>
      </c>
      <c r="V1483" s="8">
        <f t="shared" si="239"/>
        <v>38.200000000000003</v>
      </c>
    </row>
    <row r="1484" spans="1:22" ht="13.5" x14ac:dyDescent="0.25">
      <c r="A1484" s="3">
        <f>RSI!A1484</f>
        <v>44173</v>
      </c>
      <c r="B1484" s="2">
        <f>RSI!B1484</f>
        <v>2.2046999999999999</v>
      </c>
      <c r="C1484" s="2">
        <f>RSI!I1484</f>
        <v>51.818452781140053</v>
      </c>
      <c r="D1484" s="2">
        <f>MACD!E1484</f>
        <v>-2.6153987813195556E-3</v>
      </c>
      <c r="E1484" s="2">
        <f>MACD!F1484</f>
        <v>3.4543538736119773E-3</v>
      </c>
      <c r="F1484" s="2">
        <f>'Moving Avg'!D1484</f>
        <v>2.1909000000000001</v>
      </c>
      <c r="G1484" s="2">
        <f>'Moving Avg'!F1484</f>
        <v>2.1960699999999997</v>
      </c>
      <c r="H1484" s="2">
        <f>'Moving Avg'!G1484</f>
        <v>2.2094839999999998</v>
      </c>
      <c r="I1484" s="2">
        <f>'Moving Avg'!H1484</f>
        <v>2.1153789999999995</v>
      </c>
      <c r="J1484" s="6" t="str">
        <f>OBV!F1484</f>
        <v>BEARISH</v>
      </c>
      <c r="K1484" s="6" t="str">
        <f>OBV!G1484</f>
        <v>NEUTRAL</v>
      </c>
      <c r="L1484" s="6" t="str">
        <f>OBV!H1484</f>
        <v>NEUTRAL</v>
      </c>
      <c r="M1484" s="8">
        <f t="shared" si="230"/>
        <v>25</v>
      </c>
      <c r="N1484" s="8">
        <f t="shared" si="231"/>
        <v>45</v>
      </c>
      <c r="O1484" s="8">
        <f t="shared" si="232"/>
        <v>50</v>
      </c>
      <c r="P1484" s="8">
        <f t="shared" si="233"/>
        <v>16.5</v>
      </c>
      <c r="Q1484" s="9">
        <f t="shared" si="234"/>
        <v>34.475000000000001</v>
      </c>
      <c r="R1484" s="9">
        <f t="shared" si="235"/>
        <v>35.625</v>
      </c>
      <c r="S1484" s="9">
        <f t="shared" si="236"/>
        <v>30.425000000000001</v>
      </c>
      <c r="T1484" s="9">
        <f t="shared" si="237"/>
        <v>34.125</v>
      </c>
      <c r="U1484" s="8">
        <f t="shared" si="238"/>
        <v>33.508333333333333</v>
      </c>
      <c r="V1484" s="8">
        <f t="shared" si="239"/>
        <v>33.662499999999994</v>
      </c>
    </row>
    <row r="1485" spans="1:22" ht="13.5" x14ac:dyDescent="0.25">
      <c r="A1485" s="3">
        <f>RSI!A1485</f>
        <v>44174</v>
      </c>
      <c r="B1485" s="2">
        <f>RSI!B1485</f>
        <v>2.1909000000000001</v>
      </c>
      <c r="C1485" s="2">
        <f>RSI!I1485</f>
        <v>49.40197866250746</v>
      </c>
      <c r="D1485" s="2">
        <f>MACD!E1485</f>
        <v>-1.4420422828833601E-3</v>
      </c>
      <c r="E1485" s="2">
        <f>MACD!F1485</f>
        <v>2.4750746423129102E-3</v>
      </c>
      <c r="F1485" s="2">
        <f>'Moving Avg'!D1485</f>
        <v>2.1922800000000002</v>
      </c>
      <c r="G1485" s="2">
        <f>'Moving Avg'!F1485</f>
        <v>2.192625</v>
      </c>
      <c r="H1485" s="2">
        <f>'Moving Avg'!G1485</f>
        <v>2.2078319999999998</v>
      </c>
      <c r="I1485" s="2">
        <f>'Moving Avg'!H1485</f>
        <v>2.1164989999999992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0"/>
        <v>25</v>
      </c>
      <c r="N1485" s="8">
        <f t="shared" si="231"/>
        <v>45</v>
      </c>
      <c r="O1485" s="8">
        <f t="shared" si="232"/>
        <v>50</v>
      </c>
      <c r="P1485" s="8">
        <f t="shared" si="233"/>
        <v>83.5</v>
      </c>
      <c r="Q1485" s="9">
        <f t="shared" si="234"/>
        <v>44.524999999999999</v>
      </c>
      <c r="R1485" s="9">
        <f t="shared" si="235"/>
        <v>52.375</v>
      </c>
      <c r="S1485" s="9">
        <f t="shared" si="236"/>
        <v>60.575000000000003</v>
      </c>
      <c r="T1485" s="9">
        <f t="shared" si="237"/>
        <v>50.875</v>
      </c>
      <c r="U1485" s="8">
        <f t="shared" si="238"/>
        <v>52.491666666666674</v>
      </c>
      <c r="V1485" s="8">
        <f t="shared" si="239"/>
        <v>52.087500000000006</v>
      </c>
    </row>
    <row r="1486" spans="1:22" ht="13.5" x14ac:dyDescent="0.25">
      <c r="A1486" s="3">
        <f>RSI!A1486</f>
        <v>44175</v>
      </c>
      <c r="B1486" s="2">
        <f>RSI!B1486</f>
        <v>2.1909000000000001</v>
      </c>
      <c r="C1486" s="2">
        <f>RSI!I1486</f>
        <v>49.40197866250746</v>
      </c>
      <c r="D1486" s="2">
        <f>MACD!E1486</f>
        <v>-4.2767987205261093E-4</v>
      </c>
      <c r="E1486" s="2">
        <f>MACD!F1486</f>
        <v>1.8945237394398062E-3</v>
      </c>
      <c r="F1486" s="2">
        <f>'Moving Avg'!D1486</f>
        <v>2.1909000000000001</v>
      </c>
      <c r="G1486" s="2">
        <f>'Moving Avg'!F1486</f>
        <v>2.1895249999999997</v>
      </c>
      <c r="H1486" s="2">
        <f>'Moving Avg'!G1486</f>
        <v>2.2061799999999998</v>
      </c>
      <c r="I1486" s="2">
        <f>'Moving Avg'!H1486</f>
        <v>2.1173229999999994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  <c r="M1486" s="8">
        <f t="shared" si="230"/>
        <v>25</v>
      </c>
      <c r="N1486" s="8">
        <f t="shared" si="231"/>
        <v>45</v>
      </c>
      <c r="O1486" s="8">
        <f t="shared" si="232"/>
        <v>50</v>
      </c>
      <c r="P1486" s="8">
        <f t="shared" si="233"/>
        <v>66.5</v>
      </c>
      <c r="Q1486" s="9">
        <f t="shared" si="234"/>
        <v>41.975000000000001</v>
      </c>
      <c r="R1486" s="9">
        <f t="shared" si="235"/>
        <v>48.125</v>
      </c>
      <c r="S1486" s="9">
        <f t="shared" si="236"/>
        <v>52.924999999999997</v>
      </c>
      <c r="T1486" s="9">
        <f t="shared" si="237"/>
        <v>46.625</v>
      </c>
      <c r="U1486" s="8">
        <f t="shared" si="238"/>
        <v>47.67499999999999</v>
      </c>
      <c r="V1486" s="8">
        <f t="shared" si="239"/>
        <v>47.412499999999994</v>
      </c>
    </row>
    <row r="1487" spans="1:22" ht="13.5" x14ac:dyDescent="0.25">
      <c r="A1487" s="3">
        <f>RSI!A1487</f>
        <v>44176</v>
      </c>
      <c r="B1487" s="2">
        <f>RSI!B1487</f>
        <v>2.2046999999999999</v>
      </c>
      <c r="C1487" s="2">
        <f>RSI!I1487</f>
        <v>51.998102917797326</v>
      </c>
      <c r="D1487" s="2">
        <f>MACD!E1487</f>
        <v>-5.7166738639269354E-4</v>
      </c>
      <c r="E1487" s="2">
        <f>MACD!F1487</f>
        <v>1.4012855142733064E-3</v>
      </c>
      <c r="F1487" s="2">
        <f>'Moving Avg'!D1487</f>
        <v>2.1950400000000001</v>
      </c>
      <c r="G1487" s="2">
        <f>'Moving Avg'!F1487</f>
        <v>2.1895250000000002</v>
      </c>
      <c r="H1487" s="2">
        <f>'Moving Avg'!G1487</f>
        <v>2.2060439999999999</v>
      </c>
      <c r="I1487" s="2">
        <f>'Moving Avg'!H1487</f>
        <v>2.1184794999999998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0"/>
        <v>25</v>
      </c>
      <c r="N1487" s="8">
        <f t="shared" si="231"/>
        <v>45</v>
      </c>
      <c r="O1487" s="8">
        <f t="shared" si="232"/>
        <v>50</v>
      </c>
      <c r="P1487" s="8">
        <f t="shared" si="233"/>
        <v>83.5</v>
      </c>
      <c r="Q1487" s="9">
        <f t="shared" si="234"/>
        <v>44.524999999999999</v>
      </c>
      <c r="R1487" s="9">
        <f t="shared" si="235"/>
        <v>52.375</v>
      </c>
      <c r="S1487" s="9">
        <f t="shared" si="236"/>
        <v>60.575000000000003</v>
      </c>
      <c r="T1487" s="9">
        <f t="shared" si="237"/>
        <v>50.875</v>
      </c>
      <c r="U1487" s="8">
        <f t="shared" si="238"/>
        <v>52.491666666666674</v>
      </c>
      <c r="V1487" s="8">
        <f t="shared" si="239"/>
        <v>52.087500000000006</v>
      </c>
    </row>
    <row r="1488" spans="1:22" ht="13.5" x14ac:dyDescent="0.25">
      <c r="A1488" s="3">
        <f>RSI!A1488</f>
        <v>44179</v>
      </c>
      <c r="B1488" s="2">
        <f>RSI!B1488</f>
        <v>2.2046999999999999</v>
      </c>
      <c r="C1488" s="2">
        <f>RSI!I1488</f>
        <v>51.998102917797326</v>
      </c>
      <c r="D1488" s="2">
        <f>MACD!E1488</f>
        <v>-2.8796727906605923E-3</v>
      </c>
      <c r="E1488" s="2">
        <f>MACD!F1488</f>
        <v>5.4509385328652658E-4</v>
      </c>
      <c r="F1488" s="2">
        <f>'Moving Avg'!D1488</f>
        <v>2.1991799999999997</v>
      </c>
      <c r="G1488" s="2">
        <f>'Moving Avg'!F1488</f>
        <v>2.1878050000000004</v>
      </c>
      <c r="H1488" s="2">
        <f>'Moving Avg'!G1488</f>
        <v>2.2059079999999995</v>
      </c>
      <c r="I1488" s="2">
        <f>'Moving Avg'!H1488</f>
        <v>2.1197344999999994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  <c r="M1488" s="8">
        <f t="shared" si="230"/>
        <v>25</v>
      </c>
      <c r="N1488" s="8">
        <f t="shared" si="231"/>
        <v>45</v>
      </c>
      <c r="O1488" s="8">
        <f t="shared" si="232"/>
        <v>50</v>
      </c>
      <c r="P1488" s="8">
        <f t="shared" si="233"/>
        <v>83.5</v>
      </c>
      <c r="Q1488" s="9">
        <f t="shared" si="234"/>
        <v>44.524999999999999</v>
      </c>
      <c r="R1488" s="9">
        <f t="shared" si="235"/>
        <v>52.375</v>
      </c>
      <c r="S1488" s="9">
        <f t="shared" si="236"/>
        <v>60.575000000000003</v>
      </c>
      <c r="T1488" s="9">
        <f t="shared" si="237"/>
        <v>50.875</v>
      </c>
      <c r="U1488" s="8">
        <f t="shared" si="238"/>
        <v>52.491666666666674</v>
      </c>
      <c r="V1488" s="8">
        <f t="shared" si="239"/>
        <v>52.087500000000006</v>
      </c>
    </row>
    <row r="1489" spans="1:22" ht="13.5" x14ac:dyDescent="0.25">
      <c r="A1489" s="3">
        <f>RSI!A1489</f>
        <v>44180</v>
      </c>
      <c r="B1489" s="2">
        <f>RSI!B1489</f>
        <v>2.1425999999999998</v>
      </c>
      <c r="C1489" s="2">
        <f>RSI!I1489</f>
        <v>41.015169872723817</v>
      </c>
      <c r="D1489" s="2">
        <f>MACD!E1489</f>
        <v>2.8935955996214346E-3</v>
      </c>
      <c r="E1489" s="2">
        <f>MACD!F1489</f>
        <v>1.0147942025535083E-3</v>
      </c>
      <c r="F1489" s="2">
        <f>'Moving Avg'!D1489</f>
        <v>2.18676</v>
      </c>
      <c r="G1489" s="2">
        <f>'Moving Avg'!F1489</f>
        <v>2.1857350000000006</v>
      </c>
      <c r="H1489" s="2">
        <f>'Moving Avg'!G1489</f>
        <v>2.2048040000000002</v>
      </c>
      <c r="I1489" s="2">
        <f>'Moving Avg'!H1489</f>
        <v>2.1203499999999997</v>
      </c>
      <c r="J1489" s="6" t="str">
        <f>OBV!F1489</f>
        <v>BEARISH</v>
      </c>
      <c r="K1489" s="6" t="str">
        <f>OBV!G1489</f>
        <v>NEUTRAL</v>
      </c>
      <c r="L1489" s="6" t="str">
        <f>OBV!H1489</f>
        <v>CONFIRMED BEARISH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16.5</v>
      </c>
      <c r="Q1489" s="9">
        <f t="shared" si="234"/>
        <v>18.725000000000001</v>
      </c>
      <c r="R1489" s="9">
        <f t="shared" si="235"/>
        <v>26.625</v>
      </c>
      <c r="S1489" s="9">
        <f t="shared" si="236"/>
        <v>23.675000000000001</v>
      </c>
      <c r="T1489" s="9">
        <f t="shared" si="237"/>
        <v>22.875</v>
      </c>
      <c r="U1489" s="8">
        <f t="shared" si="238"/>
        <v>23.008333333333336</v>
      </c>
      <c r="V1489" s="8">
        <f t="shared" si="239"/>
        <v>22.975000000000001</v>
      </c>
    </row>
    <row r="1490" spans="1:22" ht="13.5" x14ac:dyDescent="0.25">
      <c r="A1490" s="3">
        <f>RSI!A1490</f>
        <v>44181</v>
      </c>
      <c r="B1490" s="2">
        <f>RSI!B1490</f>
        <v>2.1978</v>
      </c>
      <c r="C1490" s="2">
        <f>RSI!I1490</f>
        <v>50.935580760031883</v>
      </c>
      <c r="D1490" s="2">
        <f>MACD!E1490</f>
        <v>8.1802416067322525E-4</v>
      </c>
      <c r="E1490" s="2">
        <f>MACD!F1490</f>
        <v>9.7544019417745173E-4</v>
      </c>
      <c r="F1490" s="2">
        <f>'Moving Avg'!D1490</f>
        <v>2.1881399999999998</v>
      </c>
      <c r="G1490" s="2">
        <f>'Moving Avg'!F1490</f>
        <v>2.1895250000000006</v>
      </c>
      <c r="H1490" s="2">
        <f>'Moving Avg'!G1490</f>
        <v>2.204666</v>
      </c>
      <c r="I1490" s="2">
        <f>'Moving Avg'!H1490</f>
        <v>2.1212415</v>
      </c>
      <c r="J1490" s="6" t="str">
        <f>OBV!F1490</f>
        <v>BEARISH</v>
      </c>
      <c r="K1490" s="6" t="str">
        <f>OBV!G1490</f>
        <v>NEUTRAL</v>
      </c>
      <c r="L1490" s="6" t="str">
        <f>OBV!H1490</f>
        <v>BEARISH DIVERGENCE</v>
      </c>
      <c r="M1490" s="8">
        <f t="shared" si="230"/>
        <v>25</v>
      </c>
      <c r="N1490" s="8">
        <f t="shared" si="231"/>
        <v>45</v>
      </c>
      <c r="O1490" s="8">
        <f t="shared" si="232"/>
        <v>50</v>
      </c>
      <c r="P1490" s="8">
        <f t="shared" si="233"/>
        <v>16.5</v>
      </c>
      <c r="Q1490" s="9">
        <f t="shared" si="234"/>
        <v>34.475000000000001</v>
      </c>
      <c r="R1490" s="9">
        <f t="shared" si="235"/>
        <v>35.625</v>
      </c>
      <c r="S1490" s="9">
        <f t="shared" si="236"/>
        <v>30.425000000000001</v>
      </c>
      <c r="T1490" s="9">
        <f t="shared" si="237"/>
        <v>34.125</v>
      </c>
      <c r="U1490" s="8">
        <f t="shared" si="238"/>
        <v>33.508333333333333</v>
      </c>
      <c r="V1490" s="8">
        <f t="shared" si="239"/>
        <v>33.662499999999994</v>
      </c>
    </row>
    <row r="1491" spans="1:22" ht="13.5" x14ac:dyDescent="0.25">
      <c r="A1491" s="3">
        <f>RSI!A1491</f>
        <v>44182</v>
      </c>
      <c r="B1491" s="2">
        <f>RSI!B1491</f>
        <v>2.1909000000000001</v>
      </c>
      <c r="C1491" s="2">
        <f>RSI!I1491</f>
        <v>49.807909942286415</v>
      </c>
      <c r="D1491" s="2">
        <f>MACD!E1491</f>
        <v>1.6594650656487353E-3</v>
      </c>
      <c r="E1491" s="2">
        <f>MACD!F1491</f>
        <v>1.1122451684717084E-3</v>
      </c>
      <c r="F1491" s="2">
        <f>'Moving Avg'!D1491</f>
        <v>2.1881399999999998</v>
      </c>
      <c r="G1491" s="2">
        <f>'Moving Avg'!F1491</f>
        <v>2.1929700000000003</v>
      </c>
      <c r="H1491" s="2">
        <f>'Moving Avg'!G1491</f>
        <v>2.2037020000000003</v>
      </c>
      <c r="I1491" s="2">
        <f>'Moving Avg'!H1491</f>
        <v>2.1216709999999996</v>
      </c>
      <c r="J1491" s="6" t="str">
        <f>OBV!F1491</f>
        <v>BEARISH</v>
      </c>
      <c r="K1491" s="6" t="str">
        <f>OBV!G1491</f>
        <v>NEUTRAL</v>
      </c>
      <c r="L1491" s="6" t="str">
        <f>OBV!H1491</f>
        <v>NEUTRAL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16.5</v>
      </c>
      <c r="Q1491" s="9">
        <f t="shared" si="234"/>
        <v>18.725000000000001</v>
      </c>
      <c r="R1491" s="9">
        <f t="shared" si="235"/>
        <v>26.625</v>
      </c>
      <c r="S1491" s="9">
        <f t="shared" si="236"/>
        <v>23.675000000000001</v>
      </c>
      <c r="T1491" s="9">
        <f t="shared" si="237"/>
        <v>22.875</v>
      </c>
      <c r="U1491" s="8">
        <f t="shared" si="238"/>
        <v>23.008333333333336</v>
      </c>
      <c r="V1491" s="8">
        <f t="shared" si="239"/>
        <v>22.975000000000001</v>
      </c>
    </row>
    <row r="1492" spans="1:22" ht="13.5" x14ac:dyDescent="0.25">
      <c r="A1492" s="3">
        <f>RSI!A1492</f>
        <v>44183</v>
      </c>
      <c r="B1492" s="2">
        <f>RSI!B1492</f>
        <v>2.1909000000000001</v>
      </c>
      <c r="C1492" s="2">
        <f>RSI!I1492</f>
        <v>49.807909942286415</v>
      </c>
      <c r="D1492" s="2">
        <f>MACD!E1492</f>
        <v>2.5535791067898828E-4</v>
      </c>
      <c r="E1492" s="2">
        <f>MACD!F1492</f>
        <v>9.4086771691316443E-4</v>
      </c>
      <c r="F1492" s="2">
        <f>'Moving Avg'!D1492</f>
        <v>2.1853799999999999</v>
      </c>
      <c r="G1492" s="2">
        <f>'Moving Avg'!F1492</f>
        <v>2.1922800000000002</v>
      </c>
      <c r="H1492" s="2">
        <f>'Moving Avg'!G1492</f>
        <v>2.203014</v>
      </c>
      <c r="I1492" s="2">
        <f>'Moving Avg'!H1492</f>
        <v>2.1221004999999997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0"/>
        <v>25</v>
      </c>
      <c r="N1492" s="8">
        <f t="shared" si="231"/>
        <v>45</v>
      </c>
      <c r="O1492" s="8">
        <f t="shared" si="232"/>
        <v>50</v>
      </c>
      <c r="P1492" s="8">
        <f t="shared" si="233"/>
        <v>16.5</v>
      </c>
      <c r="Q1492" s="9">
        <f t="shared" si="234"/>
        <v>34.475000000000001</v>
      </c>
      <c r="R1492" s="9">
        <f t="shared" si="235"/>
        <v>35.625</v>
      </c>
      <c r="S1492" s="9">
        <f t="shared" si="236"/>
        <v>30.425000000000001</v>
      </c>
      <c r="T1492" s="9">
        <f t="shared" si="237"/>
        <v>34.125</v>
      </c>
      <c r="U1492" s="8">
        <f t="shared" si="238"/>
        <v>33.508333333333333</v>
      </c>
      <c r="V1492" s="8">
        <f t="shared" si="239"/>
        <v>33.662499999999994</v>
      </c>
    </row>
    <row r="1493" spans="1:22" ht="13.5" x14ac:dyDescent="0.25">
      <c r="A1493" s="3">
        <f>RSI!A1493</f>
        <v>44186</v>
      </c>
      <c r="B1493" s="2">
        <f>RSI!B1493</f>
        <v>2.1840000000000002</v>
      </c>
      <c r="C1493" s="2">
        <f>RSI!I1493</f>
        <v>48.56104764263543</v>
      </c>
      <c r="D1493" s="2">
        <f>MACD!E1493</f>
        <v>-4.1515747182563345E-4</v>
      </c>
      <c r="E1493" s="2">
        <f>MACD!F1493</f>
        <v>6.6966267916540481E-4</v>
      </c>
      <c r="F1493" s="2">
        <f>'Moving Avg'!D1493</f>
        <v>2.1812400000000003</v>
      </c>
      <c r="G1493" s="2">
        <f>'Moving Avg'!F1493</f>
        <v>2.1912449999999999</v>
      </c>
      <c r="H1493" s="2">
        <f>'Moving Avg'!G1493</f>
        <v>2.2023259999999998</v>
      </c>
      <c r="I1493" s="2">
        <f>'Moving Avg'!H1493</f>
        <v>2.122331</v>
      </c>
      <c r="J1493" s="6" t="str">
        <f>OBV!F1493</f>
        <v>BEARISH</v>
      </c>
      <c r="K1493" s="6" t="str">
        <f>OBV!G1493</f>
        <v>NEUTRAL</v>
      </c>
      <c r="L1493" s="6" t="str">
        <f>OBV!H1493</f>
        <v>CONFIRMED BEARISH</v>
      </c>
      <c r="M1493" s="8">
        <f t="shared" si="230"/>
        <v>25</v>
      </c>
      <c r="N1493" s="8">
        <f t="shared" si="231"/>
        <v>45</v>
      </c>
      <c r="O1493" s="8">
        <f t="shared" si="232"/>
        <v>50</v>
      </c>
      <c r="P1493" s="8">
        <f t="shared" si="233"/>
        <v>16.5</v>
      </c>
      <c r="Q1493" s="9">
        <f t="shared" si="234"/>
        <v>34.475000000000001</v>
      </c>
      <c r="R1493" s="9">
        <f t="shared" si="235"/>
        <v>35.625</v>
      </c>
      <c r="S1493" s="9">
        <f t="shared" si="236"/>
        <v>30.425000000000001</v>
      </c>
      <c r="T1493" s="9">
        <f t="shared" si="237"/>
        <v>34.125</v>
      </c>
      <c r="U1493" s="8">
        <f t="shared" si="238"/>
        <v>33.508333333333333</v>
      </c>
      <c r="V1493" s="8">
        <f t="shared" si="239"/>
        <v>33.662499999999994</v>
      </c>
    </row>
    <row r="1494" spans="1:22" ht="13.5" x14ac:dyDescent="0.25">
      <c r="A1494" s="3">
        <f>RSI!A1494</f>
        <v>44187</v>
      </c>
      <c r="B1494" s="2">
        <f>RSI!B1494</f>
        <v>2.1978</v>
      </c>
      <c r="C1494" s="2">
        <f>RSI!I1494</f>
        <v>51.192648942946079</v>
      </c>
      <c r="D1494" s="2">
        <f>MACD!E1494</f>
        <v>1.2266342652069717E-3</v>
      </c>
      <c r="E1494" s="2">
        <f>MACD!F1494</f>
        <v>7.8105699637371815E-4</v>
      </c>
      <c r="F1494" s="2">
        <f>'Moving Avg'!D1494</f>
        <v>2.1922800000000002</v>
      </c>
      <c r="G1494" s="2">
        <f>'Moving Avg'!F1494</f>
        <v>2.1915899999999997</v>
      </c>
      <c r="H1494" s="2">
        <f>'Moving Avg'!G1494</f>
        <v>2.2015000000000002</v>
      </c>
      <c r="I1494" s="2">
        <f>'Moving Avg'!H1494</f>
        <v>2.1224660000000002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0</v>
      </c>
      <c r="O1494" s="8">
        <f t="shared" si="232"/>
        <v>50</v>
      </c>
      <c r="P1494" s="8">
        <f t="shared" si="233"/>
        <v>83.5</v>
      </c>
      <c r="Q1494" s="9">
        <f t="shared" si="234"/>
        <v>28.774999999999999</v>
      </c>
      <c r="R1494" s="9">
        <f t="shared" si="235"/>
        <v>43.375</v>
      </c>
      <c r="S1494" s="9">
        <f t="shared" si="236"/>
        <v>53.825000000000003</v>
      </c>
      <c r="T1494" s="9">
        <f t="shared" si="237"/>
        <v>39.625</v>
      </c>
      <c r="U1494" s="8">
        <f t="shared" si="238"/>
        <v>41.991666666666667</v>
      </c>
      <c r="V1494" s="8">
        <f t="shared" si="239"/>
        <v>41.400000000000006</v>
      </c>
    </row>
    <row r="1495" spans="1:22" ht="13.5" x14ac:dyDescent="0.25">
      <c r="A1495" s="3">
        <f>RSI!A1495</f>
        <v>44188</v>
      </c>
      <c r="B1495" s="2">
        <f>RSI!B1495</f>
        <v>2.1840000000000002</v>
      </c>
      <c r="C1495" s="2">
        <f>RSI!I1495</f>
        <v>48.519466046995618</v>
      </c>
      <c r="D1495" s="2">
        <f>MACD!E1495</f>
        <v>1.476737372395398E-3</v>
      </c>
      <c r="E1495" s="2">
        <f>MACD!F1495</f>
        <v>9.2019307157805417E-4</v>
      </c>
      <c r="F1495" s="2">
        <f>'Moving Avg'!D1495</f>
        <v>2.1895200000000004</v>
      </c>
      <c r="G1495" s="2">
        <f>'Moving Avg'!F1495</f>
        <v>2.1908999999999996</v>
      </c>
      <c r="H1495" s="2">
        <f>'Moving Avg'!G1495</f>
        <v>2.2001219999999999</v>
      </c>
      <c r="I1495" s="2">
        <f>'Moving Avg'!H1495</f>
        <v>2.122598</v>
      </c>
      <c r="J1495" s="6" t="str">
        <f>OBV!F1495</f>
        <v>BULLISH</v>
      </c>
      <c r="K1495" s="6" t="str">
        <f>OBV!G1495</f>
        <v>NEUTRAL</v>
      </c>
      <c r="L1495" s="6" t="str">
        <f>OBV!H1495</f>
        <v>BULLISH DIVERGENCE</v>
      </c>
      <c r="M1495" s="8">
        <f t="shared" si="230"/>
        <v>25</v>
      </c>
      <c r="N1495" s="8">
        <f t="shared" si="231"/>
        <v>0</v>
      </c>
      <c r="O1495" s="8">
        <f t="shared" si="232"/>
        <v>50</v>
      </c>
      <c r="P1495" s="8">
        <f t="shared" si="233"/>
        <v>66.5</v>
      </c>
      <c r="Q1495" s="9">
        <f t="shared" si="234"/>
        <v>26.225000000000001</v>
      </c>
      <c r="R1495" s="9">
        <f t="shared" si="235"/>
        <v>39.125</v>
      </c>
      <c r="S1495" s="9">
        <f t="shared" si="236"/>
        <v>46.174999999999997</v>
      </c>
      <c r="T1495" s="9">
        <f t="shared" si="237"/>
        <v>35.375</v>
      </c>
      <c r="U1495" s="8">
        <f t="shared" si="238"/>
        <v>37.174999999999997</v>
      </c>
      <c r="V1495" s="8">
        <f t="shared" si="239"/>
        <v>36.724999999999994</v>
      </c>
    </row>
    <row r="1496" spans="1:22" ht="13.5" x14ac:dyDescent="0.25">
      <c r="A1496" s="3">
        <f>RSI!A1496</f>
        <v>44189</v>
      </c>
      <c r="B1496" s="2">
        <f>RSI!B1496</f>
        <v>2.1909000000000001</v>
      </c>
      <c r="C1496" s="2">
        <f>RSI!I1496</f>
        <v>49.927379879835755</v>
      </c>
      <c r="D1496" s="2">
        <f>MACD!E1496</f>
        <v>1.2233795518463708E-3</v>
      </c>
      <c r="E1496" s="2">
        <f>MACD!F1496</f>
        <v>9.8083036763171741E-4</v>
      </c>
      <c r="F1496" s="2">
        <f>'Moving Avg'!D1496</f>
        <v>2.1895200000000004</v>
      </c>
      <c r="G1496" s="2">
        <f>'Moving Avg'!F1496</f>
        <v>2.1905549999999994</v>
      </c>
      <c r="H1496" s="2">
        <f>'Moving Avg'!G1496</f>
        <v>2.2003979999999999</v>
      </c>
      <c r="I1496" s="2">
        <f>'Moving Avg'!H1496</f>
        <v>2.1228959999999999</v>
      </c>
      <c r="J1496" s="6" t="str">
        <f>OBV!F1496</f>
        <v>BULLISH</v>
      </c>
      <c r="K1496" s="6" t="str">
        <f>OBV!G1496</f>
        <v>NEUTRAL</v>
      </c>
      <c r="L1496" s="6" t="str">
        <f>OBV!H1496</f>
        <v>NEUTRAL</v>
      </c>
      <c r="M1496" s="8">
        <f t="shared" si="230"/>
        <v>25</v>
      </c>
      <c r="N1496" s="8">
        <f t="shared" si="231"/>
        <v>0</v>
      </c>
      <c r="O1496" s="8">
        <f t="shared" si="232"/>
        <v>50</v>
      </c>
      <c r="P1496" s="8">
        <f t="shared" si="233"/>
        <v>49.5</v>
      </c>
      <c r="Q1496" s="9">
        <f t="shared" si="234"/>
        <v>23.675000000000001</v>
      </c>
      <c r="R1496" s="9">
        <f t="shared" si="235"/>
        <v>34.875</v>
      </c>
      <c r="S1496" s="9">
        <f t="shared" si="236"/>
        <v>38.525000000000006</v>
      </c>
      <c r="T1496" s="9">
        <f t="shared" si="237"/>
        <v>31.125</v>
      </c>
      <c r="U1496" s="8">
        <f t="shared" si="238"/>
        <v>32.358333333333334</v>
      </c>
      <c r="V1496" s="8">
        <f t="shared" si="239"/>
        <v>32.049999999999997</v>
      </c>
    </row>
    <row r="1497" spans="1:22" ht="13.5" x14ac:dyDescent="0.25">
      <c r="A1497" s="3">
        <f>RSI!A1497</f>
        <v>44190</v>
      </c>
      <c r="B1497" s="2">
        <f>RSI!B1497</f>
        <v>2.1978</v>
      </c>
      <c r="C1497" s="2">
        <f>RSI!I1497</f>
        <v>51.359936672484686</v>
      </c>
      <c r="D1497" s="2">
        <f>MACD!E1497</f>
        <v>2.6229039995433467E-3</v>
      </c>
      <c r="E1497" s="2">
        <f>MACD!F1497</f>
        <v>1.3092450940140432E-3</v>
      </c>
      <c r="F1497" s="2">
        <f>'Moving Avg'!D1497</f>
        <v>2.1909000000000001</v>
      </c>
      <c r="G1497" s="2">
        <f>'Moving Avg'!F1497</f>
        <v>2.1905549999999994</v>
      </c>
      <c r="H1497" s="2">
        <f>'Moving Avg'!G1497</f>
        <v>2.1995719999999999</v>
      </c>
      <c r="I1497" s="2">
        <f>'Moving Avg'!H1497</f>
        <v>2.1232284999999997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  <c r="M1497" s="8">
        <f t="shared" si="230"/>
        <v>25</v>
      </c>
      <c r="N1497" s="8">
        <f t="shared" si="231"/>
        <v>0</v>
      </c>
      <c r="O1497" s="8">
        <f t="shared" si="232"/>
        <v>50</v>
      </c>
      <c r="P1497" s="8">
        <f t="shared" si="233"/>
        <v>83.5</v>
      </c>
      <c r="Q1497" s="9">
        <f t="shared" si="234"/>
        <v>28.774999999999999</v>
      </c>
      <c r="R1497" s="9">
        <f t="shared" si="235"/>
        <v>43.375</v>
      </c>
      <c r="S1497" s="9">
        <f t="shared" si="236"/>
        <v>53.825000000000003</v>
      </c>
      <c r="T1497" s="9">
        <f t="shared" si="237"/>
        <v>39.625</v>
      </c>
      <c r="U1497" s="8">
        <f t="shared" si="238"/>
        <v>41.991666666666667</v>
      </c>
      <c r="V1497" s="8">
        <f t="shared" si="239"/>
        <v>41.400000000000006</v>
      </c>
    </row>
    <row r="1498" spans="1:22" ht="13.5" x14ac:dyDescent="0.25">
      <c r="A1498" s="3">
        <f>RSI!A1498</f>
        <v>44193</v>
      </c>
      <c r="B1498" s="2">
        <f>RSI!B1498</f>
        <v>2.1909000000000001</v>
      </c>
      <c r="C1498" s="2">
        <f>RSI!I1498</f>
        <v>49.824818064216871</v>
      </c>
      <c r="D1498" s="2">
        <f>MACD!E1498</f>
        <v>4.2792504585698055E-3</v>
      </c>
      <c r="E1498" s="2">
        <f>MACD!F1498</f>
        <v>1.9032461669251956E-3</v>
      </c>
      <c r="F1498" s="2">
        <f>'Moving Avg'!D1498</f>
        <v>2.1922800000000002</v>
      </c>
      <c r="G1498" s="2">
        <f>'Moving Avg'!F1498</f>
        <v>2.1908999999999996</v>
      </c>
      <c r="H1498" s="2">
        <f>'Moving Avg'!G1498</f>
        <v>2.1990219999999998</v>
      </c>
      <c r="I1498" s="2">
        <f>'Moving Avg'!H1498</f>
        <v>2.1238224999999997</v>
      </c>
      <c r="J1498" s="6" t="str">
        <f>OBV!F1498</f>
        <v>BULLISH</v>
      </c>
      <c r="K1498" s="6" t="str">
        <f>OBV!G1498</f>
        <v>NEUTRAL</v>
      </c>
      <c r="L1498" s="6" t="str">
        <f>OBV!H1498</f>
        <v>CONFIRMED BULLISH</v>
      </c>
      <c r="M1498" s="8">
        <f t="shared" si="230"/>
        <v>25</v>
      </c>
      <c r="N1498" s="8">
        <f t="shared" si="231"/>
        <v>0</v>
      </c>
      <c r="O1498" s="8">
        <f t="shared" si="232"/>
        <v>50</v>
      </c>
      <c r="P1498" s="8">
        <f t="shared" si="233"/>
        <v>83.5</v>
      </c>
      <c r="Q1498" s="9">
        <f t="shared" si="234"/>
        <v>28.774999999999999</v>
      </c>
      <c r="R1498" s="9">
        <f t="shared" si="235"/>
        <v>43.375</v>
      </c>
      <c r="S1498" s="9">
        <f t="shared" si="236"/>
        <v>53.825000000000003</v>
      </c>
      <c r="T1498" s="9">
        <f t="shared" si="237"/>
        <v>39.625</v>
      </c>
      <c r="U1498" s="8">
        <f t="shared" si="238"/>
        <v>41.991666666666667</v>
      </c>
      <c r="V1498" s="8">
        <f t="shared" si="239"/>
        <v>41.400000000000006</v>
      </c>
    </row>
    <row r="1499" spans="1:22" ht="13.5" x14ac:dyDescent="0.25">
      <c r="A1499" s="3">
        <f>RSI!A1499</f>
        <v>44194</v>
      </c>
      <c r="B1499" s="2">
        <f>RSI!B1499</f>
        <v>2.1978</v>
      </c>
      <c r="C1499" s="2">
        <f>RSI!I1499</f>
        <v>51.389521499391456</v>
      </c>
      <c r="D1499" s="2">
        <f>MACD!E1499</f>
        <v>-4.3795008964213622E-3</v>
      </c>
      <c r="E1499" s="2">
        <f>MACD!F1499</f>
        <v>6.4669675425588409E-4</v>
      </c>
      <c r="F1499" s="2">
        <f>'Moving Avg'!D1499</f>
        <v>2.1922800000000002</v>
      </c>
      <c r="G1499" s="2">
        <f>'Moving Avg'!F1499</f>
        <v>2.1905549999999994</v>
      </c>
      <c r="H1499" s="2">
        <f>'Moving Avg'!G1499</f>
        <v>2.19916</v>
      </c>
      <c r="I1499" s="2">
        <f>'Moving Avg'!H1499</f>
        <v>2.1243194999999995</v>
      </c>
      <c r="J1499" s="6" t="str">
        <f>OBV!F1499</f>
        <v>BULLISH</v>
      </c>
      <c r="K1499" s="6" t="str">
        <f>OBV!G1499</f>
        <v>NEUTRAL</v>
      </c>
      <c r="L1499" s="6" t="str">
        <f>OBV!H1499</f>
        <v>NEUTRAL</v>
      </c>
      <c r="M1499" s="8">
        <f t="shared" si="230"/>
        <v>25</v>
      </c>
      <c r="N1499" s="8">
        <f t="shared" si="231"/>
        <v>45</v>
      </c>
      <c r="O1499" s="8">
        <f t="shared" si="232"/>
        <v>50</v>
      </c>
      <c r="P1499" s="8">
        <f t="shared" si="233"/>
        <v>49.5</v>
      </c>
      <c r="Q1499" s="9">
        <f t="shared" si="234"/>
        <v>39.424999999999997</v>
      </c>
      <c r="R1499" s="9">
        <f t="shared" si="235"/>
        <v>43.875</v>
      </c>
      <c r="S1499" s="9">
        <f t="shared" si="236"/>
        <v>45.275000000000006</v>
      </c>
      <c r="T1499" s="9">
        <f t="shared" si="237"/>
        <v>42.375</v>
      </c>
      <c r="U1499" s="8">
        <f t="shared" si="238"/>
        <v>42.858333333333327</v>
      </c>
      <c r="V1499" s="8">
        <f t="shared" si="239"/>
        <v>42.737499999999997</v>
      </c>
    </row>
    <row r="1500" spans="1:22" ht="13.5" x14ac:dyDescent="0.25">
      <c r="A1500" s="3">
        <f>RSI!A1500</f>
        <v>44195</v>
      </c>
      <c r="B1500" s="2">
        <f>RSI!B1500</f>
        <v>2.1909000000000001</v>
      </c>
      <c r="C1500" s="2">
        <f>RSI!I1500</f>
        <v>49.719751280596505</v>
      </c>
      <c r="D1500" s="2">
        <f>MACD!E1500</f>
        <v>-2.7391550817119636E-3</v>
      </c>
      <c r="E1500" s="2">
        <f>MACD!F1500</f>
        <v>-3.0473612937685461E-5</v>
      </c>
      <c r="F1500" s="2">
        <f>'Moving Avg'!D1500</f>
        <v>2.1936599999999999</v>
      </c>
      <c r="G1500" s="2">
        <f>'Moving Avg'!F1500</f>
        <v>2.1909000000000001</v>
      </c>
      <c r="H1500" s="2">
        <f>'Moving Avg'!G1500</f>
        <v>2.1992980000000002</v>
      </c>
      <c r="I1500" s="2">
        <f>'Moving Avg'!H1500</f>
        <v>2.1245514999999999</v>
      </c>
      <c r="J1500" s="6" t="str">
        <f>OBV!F1500</f>
        <v>BULLISH</v>
      </c>
      <c r="K1500" s="6" t="str">
        <f>OBV!G1500</f>
        <v>NEUTRAL</v>
      </c>
      <c r="L1500" s="6" t="str">
        <f>OBV!H1500</f>
        <v>CONFIRMED BULLISH</v>
      </c>
      <c r="M1500" s="8">
        <f t="shared" si="230"/>
        <v>25</v>
      </c>
      <c r="N1500" s="8">
        <f t="shared" si="231"/>
        <v>45</v>
      </c>
      <c r="O1500" s="8">
        <f t="shared" si="232"/>
        <v>50</v>
      </c>
      <c r="P1500" s="8">
        <f t="shared" si="233"/>
        <v>83.5</v>
      </c>
      <c r="Q1500" s="9">
        <f t="shared" si="234"/>
        <v>44.524999999999999</v>
      </c>
      <c r="R1500" s="9">
        <f t="shared" si="235"/>
        <v>52.375</v>
      </c>
      <c r="S1500" s="9">
        <f t="shared" si="236"/>
        <v>60.575000000000003</v>
      </c>
      <c r="T1500" s="9">
        <f t="shared" si="237"/>
        <v>50.875</v>
      </c>
      <c r="U1500" s="8">
        <f t="shared" si="238"/>
        <v>52.491666666666674</v>
      </c>
      <c r="V1500" s="8">
        <f t="shared" si="239"/>
        <v>52.087500000000006</v>
      </c>
    </row>
    <row r="1501" spans="1:22" ht="13.5" x14ac:dyDescent="0.25">
      <c r="A1501" s="3">
        <f>RSI!A1501</f>
        <v>44196</v>
      </c>
      <c r="B1501" s="2">
        <f>RSI!B1501</f>
        <v>2.1909000000000001</v>
      </c>
      <c r="C1501" s="2">
        <f>RSI!I1501</f>
        <v>49.719751280596505</v>
      </c>
      <c r="D1501" s="2">
        <f>MACD!E1501</f>
        <v>-2.4056743997404872E-3</v>
      </c>
      <c r="E1501" s="2">
        <f>MACD!F1501</f>
        <v>-5.0551377029824584E-4</v>
      </c>
      <c r="F1501" s="2">
        <f>'Moving Avg'!D1501</f>
        <v>2.1936599999999999</v>
      </c>
      <c r="G1501" s="2">
        <f>'Moving Avg'!F1501</f>
        <v>2.1905549999999998</v>
      </c>
      <c r="H1501" s="2">
        <f>'Moving Avg'!G1501</f>
        <v>2.1997119999999999</v>
      </c>
      <c r="I1501" s="2">
        <f>'Moving Avg'!H1501</f>
        <v>2.1251454999999995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45</v>
      </c>
      <c r="O1501" s="8">
        <f t="shared" si="232"/>
        <v>50</v>
      </c>
      <c r="P1501" s="8">
        <f t="shared" si="233"/>
        <v>49.5</v>
      </c>
      <c r="Q1501" s="9">
        <f t="shared" si="234"/>
        <v>39.424999999999997</v>
      </c>
      <c r="R1501" s="9">
        <f t="shared" si="235"/>
        <v>43.875</v>
      </c>
      <c r="S1501" s="9">
        <f t="shared" si="236"/>
        <v>45.275000000000006</v>
      </c>
      <c r="T1501" s="9">
        <f t="shared" si="237"/>
        <v>42.375</v>
      </c>
      <c r="U1501" s="8">
        <f t="shared" si="238"/>
        <v>42.858333333333327</v>
      </c>
      <c r="V1501" s="8">
        <f t="shared" si="239"/>
        <v>42.737499999999997</v>
      </c>
    </row>
    <row r="1502" spans="1:22" ht="13.5" x14ac:dyDescent="0.25">
      <c r="A1502" s="3">
        <f>RSI!A1502</f>
        <v>44200</v>
      </c>
      <c r="B1502" s="2">
        <f>RSI!B1502</f>
        <v>2.1909000000000001</v>
      </c>
      <c r="C1502" s="2">
        <f>RSI!I1502</f>
        <v>49.719751280596498</v>
      </c>
      <c r="D1502" s="2">
        <f>MACD!E1502</f>
        <v>-2.1169852682842993E-3</v>
      </c>
      <c r="E1502" s="2">
        <f>MACD!F1502</f>
        <v>-8.2780806989545658E-4</v>
      </c>
      <c r="F1502" s="2">
        <f>'Moving Avg'!D1502</f>
        <v>2.1922800000000002</v>
      </c>
      <c r="G1502" s="2">
        <f>'Moving Avg'!F1502</f>
        <v>2.1909000000000001</v>
      </c>
      <c r="H1502" s="2">
        <f>'Moving Avg'!G1502</f>
        <v>2.1988859999999999</v>
      </c>
      <c r="I1502" s="2">
        <f>'Moving Avg'!H1502</f>
        <v>2.1257394999999999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45</v>
      </c>
      <c r="O1502" s="8">
        <f t="shared" si="232"/>
        <v>50</v>
      </c>
      <c r="P1502" s="8">
        <f t="shared" si="233"/>
        <v>16.5</v>
      </c>
      <c r="Q1502" s="9">
        <f t="shared" si="234"/>
        <v>34.475000000000001</v>
      </c>
      <c r="R1502" s="9">
        <f t="shared" si="235"/>
        <v>35.625</v>
      </c>
      <c r="S1502" s="9">
        <f t="shared" si="236"/>
        <v>30.425000000000001</v>
      </c>
      <c r="T1502" s="9">
        <f t="shared" si="237"/>
        <v>34.125</v>
      </c>
      <c r="U1502" s="8">
        <f t="shared" si="238"/>
        <v>33.508333333333333</v>
      </c>
      <c r="V1502" s="8">
        <f t="shared" si="239"/>
        <v>33.662499999999994</v>
      </c>
    </row>
    <row r="1503" spans="1:22" ht="13.5" x14ac:dyDescent="0.25">
      <c r="A1503" s="3">
        <f>RSI!A1503</f>
        <v>44201</v>
      </c>
      <c r="B1503" s="2">
        <f>RSI!B1503</f>
        <v>2.1909000000000001</v>
      </c>
      <c r="C1503" s="2">
        <f>RSI!I1503</f>
        <v>49.719751280596498</v>
      </c>
      <c r="D1503" s="2">
        <f>MACD!E1503</f>
        <v>-2.928217598131333E-3</v>
      </c>
      <c r="E1503" s="2">
        <f>MACD!F1503</f>
        <v>-1.247889975542632E-3</v>
      </c>
      <c r="F1503" s="2">
        <f>'Moving Avg'!D1503</f>
        <v>2.1922800000000002</v>
      </c>
      <c r="G1503" s="2">
        <f>'Moving Avg'!F1503</f>
        <v>2.1912449999999999</v>
      </c>
      <c r="H1503" s="2">
        <f>'Moving Avg'!G1503</f>
        <v>2.1972339999999999</v>
      </c>
      <c r="I1503" s="2">
        <f>'Moving Avg'!H1503</f>
        <v>2.1263334999999999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45</v>
      </c>
      <c r="O1503" s="8">
        <f t="shared" si="232"/>
        <v>50</v>
      </c>
      <c r="P1503" s="8">
        <f t="shared" si="233"/>
        <v>16.5</v>
      </c>
      <c r="Q1503" s="9">
        <f t="shared" si="234"/>
        <v>34.475000000000001</v>
      </c>
      <c r="R1503" s="9">
        <f t="shared" si="235"/>
        <v>35.625</v>
      </c>
      <c r="S1503" s="9">
        <f t="shared" si="236"/>
        <v>30.425000000000001</v>
      </c>
      <c r="T1503" s="9">
        <f t="shared" si="237"/>
        <v>34.125</v>
      </c>
      <c r="U1503" s="8">
        <f t="shared" si="238"/>
        <v>33.508333333333333</v>
      </c>
      <c r="V1503" s="8">
        <f t="shared" si="239"/>
        <v>33.662499999999994</v>
      </c>
    </row>
    <row r="1504" spans="1:22" ht="13.5" x14ac:dyDescent="0.25">
      <c r="A1504" s="3">
        <f>RSI!A1504</f>
        <v>44202</v>
      </c>
      <c r="B1504" s="2">
        <f>RSI!B1504</f>
        <v>2.1770999999999998</v>
      </c>
      <c r="C1504" s="2">
        <f>RSI!I1504</f>
        <v>45.723182280773294</v>
      </c>
      <c r="D1504" s="2">
        <f>MACD!E1504</f>
        <v>-4.6376181555451979E-4</v>
      </c>
      <c r="E1504" s="2">
        <f>MACD!F1504</f>
        <v>-1.0910643435450096E-3</v>
      </c>
      <c r="F1504" s="2">
        <f>'Moving Avg'!D1504</f>
        <v>2.1881399999999998</v>
      </c>
      <c r="G1504" s="2">
        <f>'Moving Avg'!F1504</f>
        <v>2.1898650000000002</v>
      </c>
      <c r="H1504" s="2">
        <f>'Moving Avg'!G1504</f>
        <v>2.1953059999999995</v>
      </c>
      <c r="I1504" s="2">
        <f>'Moving Avg'!H1504</f>
        <v>2.1271214999999994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16.5</v>
      </c>
      <c r="Q1504" s="9">
        <f t="shared" si="234"/>
        <v>18.725000000000001</v>
      </c>
      <c r="R1504" s="9">
        <f t="shared" si="235"/>
        <v>26.625</v>
      </c>
      <c r="S1504" s="9">
        <f t="shared" si="236"/>
        <v>23.675000000000001</v>
      </c>
      <c r="T1504" s="9">
        <f t="shared" si="237"/>
        <v>22.875</v>
      </c>
      <c r="U1504" s="8">
        <f t="shared" si="238"/>
        <v>23.008333333333336</v>
      </c>
      <c r="V1504" s="8">
        <f t="shared" si="239"/>
        <v>22.975000000000001</v>
      </c>
    </row>
    <row r="1505" spans="1:22" ht="13.5" x14ac:dyDescent="0.25">
      <c r="A1505" s="3">
        <f>RSI!A1505</f>
        <v>44203</v>
      </c>
      <c r="B1505" s="2">
        <f>RSI!B1505</f>
        <v>2.1495000000000002</v>
      </c>
      <c r="C1505" s="2">
        <f>RSI!I1505</f>
        <v>38.975366009004368</v>
      </c>
      <c r="D1505" s="2">
        <f>MACD!E1505</f>
        <v>1.6296296017417333E-3</v>
      </c>
      <c r="E1505" s="2">
        <f>MACD!F1505</f>
        <v>-5.4692555448766105E-4</v>
      </c>
      <c r="F1505" s="2">
        <f>'Moving Avg'!D1505</f>
        <v>2.1798600000000001</v>
      </c>
      <c r="G1505" s="2">
        <f>'Moving Avg'!F1505</f>
        <v>2.1877950000000004</v>
      </c>
      <c r="H1505" s="2">
        <f>'Moving Avg'!G1505</f>
        <v>2.1928260000000002</v>
      </c>
      <c r="I1505" s="2">
        <f>'Moving Avg'!H1505</f>
        <v>2.1275084999999994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16.5</v>
      </c>
      <c r="Q1505" s="9">
        <f t="shared" si="234"/>
        <v>18.725000000000001</v>
      </c>
      <c r="R1505" s="9">
        <f t="shared" si="235"/>
        <v>26.625</v>
      </c>
      <c r="S1505" s="9">
        <f t="shared" si="236"/>
        <v>23.675000000000001</v>
      </c>
      <c r="T1505" s="9">
        <f t="shared" si="237"/>
        <v>22.875</v>
      </c>
      <c r="U1505" s="8">
        <f t="shared" si="238"/>
        <v>23.008333333333336</v>
      </c>
      <c r="V1505" s="8">
        <f t="shared" si="239"/>
        <v>22.975000000000001</v>
      </c>
    </row>
    <row r="1506" spans="1:22" ht="13.5" x14ac:dyDescent="0.25">
      <c r="A1506" s="3">
        <f>RSI!A1506</f>
        <v>44204</v>
      </c>
      <c r="B1506" s="2">
        <f>RSI!B1506</f>
        <v>2.1770999999999998</v>
      </c>
      <c r="C1506" s="2">
        <f>RSI!I1506</f>
        <v>47.344079382287816</v>
      </c>
      <c r="D1506" s="2">
        <f>MACD!E1506</f>
        <v>2.6614362152730386E-3</v>
      </c>
      <c r="E1506" s="2">
        <f>MACD!F1506</f>
        <v>9.4746799464478929E-5</v>
      </c>
      <c r="F1506" s="2">
        <f>'Moving Avg'!D1506</f>
        <v>2.1770999999999998</v>
      </c>
      <c r="G1506" s="2">
        <f>'Moving Avg'!F1506</f>
        <v>2.1871050000000003</v>
      </c>
      <c r="H1506" s="2">
        <f>'Moving Avg'!G1506</f>
        <v>2.191862</v>
      </c>
      <c r="I1506" s="2">
        <f>'Moving Avg'!H1506</f>
        <v>2.1283294999999995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16.5</v>
      </c>
      <c r="Q1506" s="9">
        <f t="shared" si="234"/>
        <v>18.725000000000001</v>
      </c>
      <c r="R1506" s="9">
        <f t="shared" si="235"/>
        <v>26.625</v>
      </c>
      <c r="S1506" s="9">
        <f t="shared" si="236"/>
        <v>23.675000000000001</v>
      </c>
      <c r="T1506" s="9">
        <f t="shared" si="237"/>
        <v>22.875</v>
      </c>
      <c r="U1506" s="8">
        <f t="shared" si="238"/>
        <v>23.008333333333336</v>
      </c>
      <c r="V1506" s="8">
        <f t="shared" si="239"/>
        <v>22.975000000000001</v>
      </c>
    </row>
    <row r="1507" spans="1:22" ht="13.5" x14ac:dyDescent="0.25">
      <c r="A1507" s="3">
        <f>RSI!A1507</f>
        <v>44207</v>
      </c>
      <c r="B1507" s="2">
        <f>RSI!B1507</f>
        <v>2.2046999999999999</v>
      </c>
      <c r="C1507" s="2">
        <f>RSI!I1507</f>
        <v>54.119908829087606</v>
      </c>
      <c r="D1507" s="2">
        <f>MACD!E1507</f>
        <v>2.6138609271244562E-3</v>
      </c>
      <c r="E1507" s="2">
        <f>MACD!F1507</f>
        <v>5.9856962499647446E-4</v>
      </c>
      <c r="F1507" s="2">
        <f>'Moving Avg'!D1507</f>
        <v>2.1798600000000001</v>
      </c>
      <c r="G1507" s="2">
        <f>'Moving Avg'!F1507</f>
        <v>2.1871050000000007</v>
      </c>
      <c r="H1507" s="2">
        <f>'Moving Avg'!G1507</f>
        <v>2.1914499999999997</v>
      </c>
      <c r="I1507" s="2">
        <f>'Moving Avg'!H1507</f>
        <v>2.1293539999999997</v>
      </c>
      <c r="J1507" s="6" t="str">
        <f>OBV!F1507</f>
        <v>BULLISH</v>
      </c>
      <c r="K1507" s="6" t="str">
        <f>OBV!G1507</f>
        <v>NEUTRAL</v>
      </c>
      <c r="L1507" s="6" t="str">
        <f>OBV!H1507</f>
        <v>CONFIRMED BULLISH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83.5</v>
      </c>
      <c r="Q1507" s="9">
        <f t="shared" si="234"/>
        <v>28.774999999999999</v>
      </c>
      <c r="R1507" s="9">
        <f t="shared" si="235"/>
        <v>43.375</v>
      </c>
      <c r="S1507" s="9">
        <f t="shared" si="236"/>
        <v>53.825000000000003</v>
      </c>
      <c r="T1507" s="9">
        <f t="shared" si="237"/>
        <v>39.625</v>
      </c>
      <c r="U1507" s="8">
        <f t="shared" si="238"/>
        <v>41.991666666666667</v>
      </c>
      <c r="V1507" s="8">
        <f t="shared" si="239"/>
        <v>41.400000000000006</v>
      </c>
    </row>
    <row r="1508" spans="1:22" ht="13.5" x14ac:dyDescent="0.25">
      <c r="A1508" s="3">
        <f>RSI!A1508</f>
        <v>44208</v>
      </c>
      <c r="B1508" s="2">
        <f>RSI!B1508</f>
        <v>2.1701999999999999</v>
      </c>
      <c r="C1508" s="2">
        <f>RSI!I1508</f>
        <v>46.129191074798257</v>
      </c>
      <c r="D1508" s="2">
        <f>MACD!E1508</f>
        <v>3.9621838674395171E-3</v>
      </c>
      <c r="E1508" s="2">
        <f>MACD!F1508</f>
        <v>1.271292473485083E-3</v>
      </c>
      <c r="F1508" s="2">
        <f>'Moving Avg'!D1508</f>
        <v>2.1757200000000001</v>
      </c>
      <c r="G1508" s="2">
        <f>'Moving Avg'!F1508</f>
        <v>2.1853800000000008</v>
      </c>
      <c r="H1508" s="2">
        <f>'Moving Avg'!G1508</f>
        <v>2.1902099999999995</v>
      </c>
      <c r="I1508" s="2">
        <f>'Moving Avg'!H1508</f>
        <v>2.1300089999999998</v>
      </c>
      <c r="J1508" s="6" t="str">
        <f>OBV!F1508</f>
        <v>BULLISH</v>
      </c>
      <c r="K1508" s="6" t="str">
        <f>OBV!G1508</f>
        <v>NEUTRAL</v>
      </c>
      <c r="L1508" s="6" t="str">
        <f>OBV!H1508</f>
        <v>BULLISH DIVERGENCE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66.5</v>
      </c>
      <c r="Q1508" s="9">
        <f t="shared" si="234"/>
        <v>26.225000000000001</v>
      </c>
      <c r="R1508" s="9">
        <f t="shared" si="235"/>
        <v>39.125</v>
      </c>
      <c r="S1508" s="9">
        <f t="shared" si="236"/>
        <v>46.174999999999997</v>
      </c>
      <c r="T1508" s="9">
        <f t="shared" si="237"/>
        <v>35.375</v>
      </c>
      <c r="U1508" s="8">
        <f t="shared" si="238"/>
        <v>37.174999999999997</v>
      </c>
      <c r="V1508" s="8">
        <f t="shared" si="239"/>
        <v>36.724999999999994</v>
      </c>
    </row>
    <row r="1509" spans="1:22" ht="13.5" x14ac:dyDescent="0.25">
      <c r="A1509" s="3">
        <f>RSI!A1509</f>
        <v>44209</v>
      </c>
      <c r="B1509" s="2">
        <f>RSI!B1509</f>
        <v>2.1288999999999998</v>
      </c>
      <c r="C1509" s="2">
        <f>RSI!I1509</f>
        <v>38.752749661520724</v>
      </c>
      <c r="D1509" s="2">
        <f>MACD!E1509</f>
        <v>9.3301043036699838E-3</v>
      </c>
      <c r="E1509" s="2">
        <f>MACD!F1509</f>
        <v>2.8830548395220633E-3</v>
      </c>
      <c r="F1509" s="2">
        <f>'Moving Avg'!D1509</f>
        <v>2.16608</v>
      </c>
      <c r="G1509" s="2">
        <f>'Moving Avg'!F1509</f>
        <v>2.1846950000000005</v>
      </c>
      <c r="H1509" s="2">
        <f>'Moving Avg'!G1509</f>
        <v>2.1895219999999997</v>
      </c>
      <c r="I1509" s="2">
        <f>'Moving Avg'!H1509</f>
        <v>2.130293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16.5</v>
      </c>
      <c r="Q1509" s="9">
        <f t="shared" si="234"/>
        <v>18.725000000000001</v>
      </c>
      <c r="R1509" s="9">
        <f t="shared" si="235"/>
        <v>26.625</v>
      </c>
      <c r="S1509" s="9">
        <f t="shared" si="236"/>
        <v>23.675000000000001</v>
      </c>
      <c r="T1509" s="9">
        <f t="shared" si="237"/>
        <v>22.875</v>
      </c>
      <c r="U1509" s="8">
        <f t="shared" si="238"/>
        <v>23.008333333333336</v>
      </c>
      <c r="V1509" s="8">
        <f t="shared" si="239"/>
        <v>22.975000000000001</v>
      </c>
    </row>
    <row r="1510" spans="1:22" ht="13.5" x14ac:dyDescent="0.25">
      <c r="A1510" s="3">
        <f>RSI!A1510</f>
        <v>44211</v>
      </c>
      <c r="B1510" s="2">
        <f>RSI!B1510</f>
        <v>2.1909000000000001</v>
      </c>
      <c r="C1510" s="2">
        <f>RSI!I1510</f>
        <v>51.333982221549277</v>
      </c>
      <c r="D1510" s="2">
        <f>MACD!E1510</f>
        <v>8.5604681291648888E-3</v>
      </c>
      <c r="E1510" s="2">
        <f>MACD!F1510</f>
        <v>4.0185374974506284E-3</v>
      </c>
      <c r="F1510" s="2">
        <f>'Moving Avg'!D1510</f>
        <v>2.1743600000000001</v>
      </c>
      <c r="G1510" s="2">
        <f>'Moving Avg'!F1510</f>
        <v>2.1843500000000002</v>
      </c>
      <c r="H1510" s="2">
        <f>'Moving Avg'!G1510</f>
        <v>2.1892459999999998</v>
      </c>
      <c r="I1510" s="2">
        <f>'Moving Avg'!H1510</f>
        <v>2.1305909999999999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16.5</v>
      </c>
      <c r="Q1510" s="9">
        <f t="shared" si="234"/>
        <v>18.725000000000001</v>
      </c>
      <c r="R1510" s="9">
        <f t="shared" si="235"/>
        <v>26.625</v>
      </c>
      <c r="S1510" s="9">
        <f t="shared" si="236"/>
        <v>23.675000000000001</v>
      </c>
      <c r="T1510" s="9">
        <f t="shared" si="237"/>
        <v>22.875</v>
      </c>
      <c r="U1510" s="8">
        <f t="shared" si="238"/>
        <v>23.008333333333336</v>
      </c>
      <c r="V1510" s="8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2.1840000000000002</v>
      </c>
      <c r="C1511" s="2">
        <f>RSI!I1511</f>
        <v>50.100533693737582</v>
      </c>
      <c r="D1511" s="2">
        <f>MACD!E1511</f>
        <v>8.3710327431094633E-3</v>
      </c>
      <c r="E1511" s="2">
        <f>MACD!F1511</f>
        <v>4.8890365465823959E-3</v>
      </c>
      <c r="F1511" s="2">
        <f>'Moving Avg'!D1511</f>
        <v>2.1757400000000002</v>
      </c>
      <c r="G1511" s="2">
        <f>'Moving Avg'!F1511</f>
        <v>2.184005</v>
      </c>
      <c r="H1511" s="2">
        <f>'Moving Avg'!G1511</f>
        <v>2.1889699999999994</v>
      </c>
      <c r="I1511" s="2">
        <f>'Moving Avg'!H1511</f>
        <v>2.1305915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  <c r="M1511" s="8">
        <f t="shared" si="230"/>
        <v>25</v>
      </c>
      <c r="N1511" s="8">
        <f t="shared" si="231"/>
        <v>0</v>
      </c>
      <c r="O1511" s="8">
        <f t="shared" si="232"/>
        <v>50</v>
      </c>
      <c r="P1511" s="8">
        <f t="shared" si="233"/>
        <v>16.5</v>
      </c>
      <c r="Q1511" s="9">
        <f t="shared" si="234"/>
        <v>18.725000000000001</v>
      </c>
      <c r="R1511" s="9">
        <f t="shared" si="235"/>
        <v>26.625</v>
      </c>
      <c r="S1511" s="9">
        <f t="shared" si="236"/>
        <v>23.675000000000001</v>
      </c>
      <c r="T1511" s="9">
        <f t="shared" si="237"/>
        <v>22.875</v>
      </c>
      <c r="U1511" s="8">
        <f t="shared" si="238"/>
        <v>23.008333333333336</v>
      </c>
      <c r="V1511" s="8">
        <f t="shared" si="239"/>
        <v>22.975000000000001</v>
      </c>
    </row>
    <row r="1512" spans="1:22" ht="13.5" x14ac:dyDescent="0.25">
      <c r="A1512" s="3">
        <f>RSI!A1512</f>
        <v>44215</v>
      </c>
      <c r="B1512" s="2">
        <f>RSI!B1512</f>
        <v>2.1840000000000002</v>
      </c>
      <c r="C1512" s="2">
        <f>RSI!I1512</f>
        <v>50.100533693737582</v>
      </c>
      <c r="D1512" s="2">
        <f>MACD!E1512</f>
        <v>8.2058507996971564E-3</v>
      </c>
      <c r="E1512" s="2">
        <f>MACD!F1512</f>
        <v>5.552399397205348E-3</v>
      </c>
      <c r="F1512" s="2">
        <f>'Moving Avg'!D1512</f>
        <v>2.1716000000000002</v>
      </c>
      <c r="G1512" s="2">
        <f>'Moving Avg'!F1512</f>
        <v>2.1836599999999997</v>
      </c>
      <c r="H1512" s="2">
        <f>'Moving Avg'!G1512</f>
        <v>2.1899339999999996</v>
      </c>
      <c r="I1512" s="2">
        <f>'Moving Avg'!H1512</f>
        <v>2.1303285000000001</v>
      </c>
      <c r="J1512" s="6" t="str">
        <f>OBV!F1512</f>
        <v>BEARISH</v>
      </c>
      <c r="K1512" s="6" t="str">
        <f>OBV!G1512</f>
        <v>STRONG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50</v>
      </c>
      <c r="P1512" s="8">
        <f t="shared" si="233"/>
        <v>33</v>
      </c>
      <c r="Q1512" s="9">
        <f t="shared" si="234"/>
        <v>21.2</v>
      </c>
      <c r="R1512" s="9">
        <f t="shared" si="235"/>
        <v>30.75</v>
      </c>
      <c r="S1512" s="9">
        <f t="shared" si="236"/>
        <v>31.1</v>
      </c>
      <c r="T1512" s="9">
        <f t="shared" si="237"/>
        <v>27</v>
      </c>
      <c r="U1512" s="8">
        <f t="shared" si="238"/>
        <v>27.683333333333337</v>
      </c>
      <c r="V1512" s="8">
        <f t="shared" si="239"/>
        <v>27.512500000000003</v>
      </c>
    </row>
    <row r="1513" spans="1:22" ht="13.5" x14ac:dyDescent="0.25">
      <c r="A1513" s="3">
        <f>RSI!A1513</f>
        <v>44216</v>
      </c>
      <c r="B1513" s="2">
        <f>RSI!B1513</f>
        <v>2.1840000000000002</v>
      </c>
      <c r="C1513" s="2">
        <f>RSI!I1513</f>
        <v>50.100533693737582</v>
      </c>
      <c r="D1513" s="2">
        <f>MACD!E1513</f>
        <v>8.0615532565713188E-3</v>
      </c>
      <c r="E1513" s="2">
        <f>MACD!F1513</f>
        <v>6.0542301690785418E-3</v>
      </c>
      <c r="F1513" s="2">
        <f>'Moving Avg'!D1513</f>
        <v>2.1743600000000001</v>
      </c>
      <c r="G1513" s="2">
        <f>'Moving Avg'!F1513</f>
        <v>2.1836599999999993</v>
      </c>
      <c r="H1513" s="2">
        <f>'Moving Avg'!G1513</f>
        <v>2.1897959999999999</v>
      </c>
      <c r="I1513" s="2">
        <f>'Moving Avg'!H1513</f>
        <v>2.1300985000000003</v>
      </c>
      <c r="J1513" s="6" t="str">
        <f>OBV!F1513</f>
        <v>BEARISH</v>
      </c>
      <c r="K1513" s="6" t="str">
        <f>OBV!G1513</f>
        <v>STRONG</v>
      </c>
      <c r="L1513" s="6" t="str">
        <f>OBV!H1513</f>
        <v>BEARISH DIVERGENCE</v>
      </c>
      <c r="M1513" s="8">
        <f t="shared" si="230"/>
        <v>25</v>
      </c>
      <c r="N1513" s="8">
        <f t="shared" si="231"/>
        <v>0</v>
      </c>
      <c r="O1513" s="8">
        <f t="shared" si="232"/>
        <v>50</v>
      </c>
      <c r="P1513" s="8">
        <f t="shared" si="233"/>
        <v>33</v>
      </c>
      <c r="Q1513" s="9">
        <f t="shared" si="234"/>
        <v>21.2</v>
      </c>
      <c r="R1513" s="9">
        <f t="shared" si="235"/>
        <v>30.75</v>
      </c>
      <c r="S1513" s="9">
        <f t="shared" si="236"/>
        <v>31.1</v>
      </c>
      <c r="T1513" s="9">
        <f t="shared" si="237"/>
        <v>27</v>
      </c>
      <c r="U1513" s="8">
        <f t="shared" si="238"/>
        <v>27.683333333333337</v>
      </c>
      <c r="V1513" s="8">
        <f t="shared" si="239"/>
        <v>27.512500000000003</v>
      </c>
    </row>
    <row r="1514" spans="1:22" ht="13.5" x14ac:dyDescent="0.25">
      <c r="A1514" s="3">
        <f>RSI!A1514</f>
        <v>44217</v>
      </c>
      <c r="B1514" s="2">
        <f>RSI!B1514</f>
        <v>2.1840000000000002</v>
      </c>
      <c r="C1514" s="2">
        <f>RSI!I1514</f>
        <v>50.100533693737582</v>
      </c>
      <c r="D1514" s="2">
        <f>MACD!E1514</f>
        <v>5.8121856286916795E-3</v>
      </c>
      <c r="E1514" s="2">
        <f>MACD!F1514</f>
        <v>6.0058212610011701E-3</v>
      </c>
      <c r="F1514" s="2">
        <f>'Moving Avg'!D1514</f>
        <v>2.1853799999999999</v>
      </c>
      <c r="G1514" s="2">
        <f>'Moving Avg'!F1514</f>
        <v>2.1829699999999992</v>
      </c>
      <c r="H1514" s="2">
        <f>'Moving Avg'!G1514</f>
        <v>2.1895199999999995</v>
      </c>
      <c r="I1514" s="2">
        <f>'Moving Avg'!H1514</f>
        <v>2.1297700000000006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  <c r="M1514" s="8">
        <f t="shared" si="230"/>
        <v>25</v>
      </c>
      <c r="N1514" s="8">
        <f t="shared" si="231"/>
        <v>45</v>
      </c>
      <c r="O1514" s="8">
        <f t="shared" si="232"/>
        <v>50</v>
      </c>
      <c r="P1514" s="8">
        <f t="shared" si="233"/>
        <v>83.5</v>
      </c>
      <c r="Q1514" s="9">
        <f t="shared" si="234"/>
        <v>44.524999999999999</v>
      </c>
      <c r="R1514" s="9">
        <f t="shared" si="235"/>
        <v>52.375</v>
      </c>
      <c r="S1514" s="9">
        <f t="shared" si="236"/>
        <v>60.575000000000003</v>
      </c>
      <c r="T1514" s="9">
        <f t="shared" si="237"/>
        <v>50.875</v>
      </c>
      <c r="U1514" s="8">
        <f t="shared" si="238"/>
        <v>52.491666666666674</v>
      </c>
      <c r="V1514" s="8">
        <f t="shared" si="239"/>
        <v>52.087500000000006</v>
      </c>
    </row>
    <row r="1515" spans="1:22" ht="13.5" x14ac:dyDescent="0.25">
      <c r="A1515" s="3">
        <f>RSI!A1515</f>
        <v>44218</v>
      </c>
      <c r="B1515" s="2">
        <f>RSI!B1515</f>
        <v>2.1701999999999999</v>
      </c>
      <c r="C1515" s="2">
        <f>RSI!I1515</f>
        <v>47.058770631739378</v>
      </c>
      <c r="D1515" s="2">
        <f>MACD!E1515</f>
        <v>6.8106072788909344E-4</v>
      </c>
      <c r="E1515" s="2">
        <f>MACD!F1515</f>
        <v>4.9408691543787551E-3</v>
      </c>
      <c r="F1515" s="2">
        <f>'Moving Avg'!D1515</f>
        <v>2.1812399999999998</v>
      </c>
      <c r="G1515" s="2">
        <f>'Moving Avg'!F1515</f>
        <v>2.1822799999999996</v>
      </c>
      <c r="H1515" s="2">
        <f>'Moving Avg'!G1515</f>
        <v>2.1877279999999995</v>
      </c>
      <c r="I1515" s="2">
        <f>'Moving Avg'!H1515</f>
        <v>2.1297015000000008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25</v>
      </c>
      <c r="N1515" s="8">
        <f t="shared" si="231"/>
        <v>45</v>
      </c>
      <c r="O1515" s="8">
        <f t="shared" si="232"/>
        <v>50</v>
      </c>
      <c r="P1515" s="8">
        <f t="shared" si="233"/>
        <v>16.5</v>
      </c>
      <c r="Q1515" s="9">
        <f t="shared" si="234"/>
        <v>34.475000000000001</v>
      </c>
      <c r="R1515" s="9">
        <f t="shared" si="235"/>
        <v>35.625</v>
      </c>
      <c r="S1515" s="9">
        <f t="shared" si="236"/>
        <v>30.425000000000001</v>
      </c>
      <c r="T1515" s="9">
        <f t="shared" si="237"/>
        <v>34.125</v>
      </c>
      <c r="U1515" s="8">
        <f t="shared" si="238"/>
        <v>33.508333333333333</v>
      </c>
      <c r="V1515" s="8">
        <f t="shared" si="239"/>
        <v>33.662499999999994</v>
      </c>
    </row>
    <row r="1516" spans="1:22" ht="13.5" x14ac:dyDescent="0.25">
      <c r="A1516" s="3">
        <f>RSI!A1516</f>
        <v>44221</v>
      </c>
      <c r="B1516" s="2">
        <f>RSI!B1516</f>
        <v>2.1840000000000002</v>
      </c>
      <c r="C1516" s="2">
        <f>RSI!I1516</f>
        <v>50.307816153297352</v>
      </c>
      <c r="D1516" s="2">
        <f>MACD!E1516</f>
        <v>-3.5877856166166566E-4</v>
      </c>
      <c r="E1516" s="2">
        <f>MACD!F1516</f>
        <v>3.8809396111706708E-3</v>
      </c>
      <c r="F1516" s="2">
        <f>'Moving Avg'!D1516</f>
        <v>2.1812400000000003</v>
      </c>
      <c r="G1516" s="2">
        <f>'Moving Avg'!F1516</f>
        <v>2.1819349999999993</v>
      </c>
      <c r="H1516" s="2">
        <f>'Moving Avg'!G1516</f>
        <v>2.1863499999999991</v>
      </c>
      <c r="I1516" s="2">
        <f>'Moving Avg'!H1516</f>
        <v>2.1297020000000009</v>
      </c>
      <c r="J1516" s="6" t="str">
        <f>OBV!F1516</f>
        <v>BULLISH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45</v>
      </c>
      <c r="O1516" s="8">
        <f t="shared" si="232"/>
        <v>50</v>
      </c>
      <c r="P1516" s="8">
        <f t="shared" si="233"/>
        <v>49.5</v>
      </c>
      <c r="Q1516" s="9">
        <f t="shared" si="234"/>
        <v>39.424999999999997</v>
      </c>
      <c r="R1516" s="9">
        <f t="shared" si="235"/>
        <v>43.875</v>
      </c>
      <c r="S1516" s="9">
        <f t="shared" si="236"/>
        <v>45.275000000000006</v>
      </c>
      <c r="T1516" s="9">
        <f t="shared" si="237"/>
        <v>42.375</v>
      </c>
      <c r="U1516" s="8">
        <f t="shared" si="238"/>
        <v>42.858333333333327</v>
      </c>
      <c r="V1516" s="8">
        <f t="shared" si="239"/>
        <v>42.737499999999997</v>
      </c>
    </row>
    <row r="1517" spans="1:22" ht="13.5" x14ac:dyDescent="0.25">
      <c r="A1517" s="3">
        <f>RSI!A1517</f>
        <v>44222</v>
      </c>
      <c r="B1517" s="2">
        <f>RSI!B1517</f>
        <v>2.1770999999999998</v>
      </c>
      <c r="C1517" s="2">
        <f>RSI!I1517</f>
        <v>48.69853344605071</v>
      </c>
      <c r="D1517" s="2">
        <f>MACD!E1517</f>
        <v>3.5092536594785173E-3</v>
      </c>
      <c r="E1517" s="2">
        <f>MACD!F1517</f>
        <v>3.8066024208322407E-3</v>
      </c>
      <c r="F1517" s="2">
        <f>'Moving Avg'!D1517</f>
        <v>2.1798600000000001</v>
      </c>
      <c r="G1517" s="2">
        <f>'Moving Avg'!F1517</f>
        <v>2.1808999999999998</v>
      </c>
      <c r="H1517" s="2">
        <f>'Moving Avg'!G1517</f>
        <v>2.1857979999999992</v>
      </c>
      <c r="I1517" s="2">
        <f>'Moving Avg'!H1517</f>
        <v>2.1299640000000006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  <c r="M1517" s="8">
        <f t="shared" si="230"/>
        <v>25</v>
      </c>
      <c r="N1517" s="8">
        <f t="shared" si="231"/>
        <v>45</v>
      </c>
      <c r="O1517" s="8">
        <f t="shared" si="232"/>
        <v>50</v>
      </c>
      <c r="P1517" s="8">
        <f t="shared" si="233"/>
        <v>66.5</v>
      </c>
      <c r="Q1517" s="9">
        <f t="shared" si="234"/>
        <v>41.975000000000001</v>
      </c>
      <c r="R1517" s="9">
        <f t="shared" si="235"/>
        <v>48.125</v>
      </c>
      <c r="S1517" s="9">
        <f t="shared" si="236"/>
        <v>52.924999999999997</v>
      </c>
      <c r="T1517" s="9">
        <f t="shared" si="237"/>
        <v>46.625</v>
      </c>
      <c r="U1517" s="8">
        <f t="shared" si="238"/>
        <v>47.67499999999999</v>
      </c>
      <c r="V1517" s="8">
        <f t="shared" si="239"/>
        <v>47.412499999999994</v>
      </c>
    </row>
    <row r="1518" spans="1:22" ht="13.5" x14ac:dyDescent="0.25">
      <c r="A1518" s="3">
        <f>RSI!A1518</f>
        <v>44223</v>
      </c>
      <c r="B1518" s="2">
        <f>RSI!B1518</f>
        <v>2.1701999999999999</v>
      </c>
      <c r="C1518" s="2">
        <f>RSI!I1518</f>
        <v>47.076767425853177</v>
      </c>
      <c r="D1518" s="2">
        <f>MACD!E1518</f>
        <v>2.0177204576996566E-3</v>
      </c>
      <c r="E1518" s="2">
        <f>MACD!F1518</f>
        <v>3.4488260282057241E-3</v>
      </c>
      <c r="F1518" s="2">
        <f>'Moving Avg'!D1518</f>
        <v>2.1771000000000003</v>
      </c>
      <c r="G1518" s="2">
        <f>'Moving Avg'!F1518</f>
        <v>2.1798649999999999</v>
      </c>
      <c r="H1518" s="2">
        <f>'Moving Avg'!G1518</f>
        <v>2.1844199999999994</v>
      </c>
      <c r="I1518" s="2">
        <f>'Moving Avg'!H1518</f>
        <v>2.130125500000001</v>
      </c>
      <c r="J1518" s="6" t="str">
        <f>OBV!F1518</f>
        <v>BULLISH</v>
      </c>
      <c r="K1518" s="6" t="str">
        <f>OBV!G1518</f>
        <v>NEUTRAL</v>
      </c>
      <c r="L1518" s="6" t="str">
        <f>OBV!H1518</f>
        <v>BULLISH DIVERGENCE</v>
      </c>
      <c r="M1518" s="8">
        <f t="shared" si="230"/>
        <v>25</v>
      </c>
      <c r="N1518" s="8">
        <f t="shared" si="231"/>
        <v>45</v>
      </c>
      <c r="O1518" s="8">
        <f t="shared" si="232"/>
        <v>50</v>
      </c>
      <c r="P1518" s="8">
        <f t="shared" si="233"/>
        <v>66.5</v>
      </c>
      <c r="Q1518" s="9">
        <f t="shared" si="234"/>
        <v>41.975000000000001</v>
      </c>
      <c r="R1518" s="9">
        <f t="shared" si="235"/>
        <v>48.125</v>
      </c>
      <c r="S1518" s="9">
        <f t="shared" si="236"/>
        <v>52.924999999999997</v>
      </c>
      <c r="T1518" s="9">
        <f t="shared" si="237"/>
        <v>46.625</v>
      </c>
      <c r="U1518" s="8">
        <f t="shared" si="238"/>
        <v>47.67499999999999</v>
      </c>
      <c r="V1518" s="8">
        <f t="shared" si="239"/>
        <v>47.412499999999994</v>
      </c>
    </row>
    <row r="1519" spans="1:22" ht="13.5" x14ac:dyDescent="0.25">
      <c r="A1519" s="3">
        <f>RSI!A1519</f>
        <v>44224</v>
      </c>
      <c r="B1519" s="2">
        <f>RSI!B1519</f>
        <v>2.1358000000000001</v>
      </c>
      <c r="C1519" s="2">
        <f>RSI!I1519</f>
        <v>39.936194930566536</v>
      </c>
      <c r="D1519" s="2">
        <f>MACD!E1519</f>
        <v>-2.9795516571722303E-3</v>
      </c>
      <c r="E1519" s="2">
        <f>MACD!F1519</f>
        <v>2.1631504911301335E-3</v>
      </c>
      <c r="F1519" s="2">
        <f>'Moving Avg'!D1519</f>
        <v>2.1674599999999997</v>
      </c>
      <c r="G1519" s="2">
        <f>'Moving Avg'!F1519</f>
        <v>2.1767650000000005</v>
      </c>
      <c r="H1519" s="2">
        <f>'Moving Avg'!G1519</f>
        <v>2.1834559999999992</v>
      </c>
      <c r="I1519" s="2">
        <f>'Moving Avg'!H1519</f>
        <v>2.1300820000000011</v>
      </c>
      <c r="J1519" s="6" t="str">
        <f>OBV!F1519</f>
        <v>BEARISH</v>
      </c>
      <c r="K1519" s="6" t="str">
        <f>OBV!G1519</f>
        <v>NEUTRAL</v>
      </c>
      <c r="L1519" s="6" t="str">
        <f>OBV!H1519</f>
        <v>CONFIRMED BEARISH</v>
      </c>
      <c r="M1519" s="8">
        <f t="shared" si="230"/>
        <v>25</v>
      </c>
      <c r="N1519" s="8">
        <f t="shared" si="231"/>
        <v>45</v>
      </c>
      <c r="O1519" s="8">
        <f t="shared" si="232"/>
        <v>50</v>
      </c>
      <c r="P1519" s="8">
        <f t="shared" si="233"/>
        <v>16.5</v>
      </c>
      <c r="Q1519" s="9">
        <f t="shared" si="234"/>
        <v>34.475000000000001</v>
      </c>
      <c r="R1519" s="9">
        <f t="shared" si="235"/>
        <v>35.625</v>
      </c>
      <c r="S1519" s="9">
        <f t="shared" si="236"/>
        <v>30.425000000000001</v>
      </c>
      <c r="T1519" s="9">
        <f t="shared" si="237"/>
        <v>34.125</v>
      </c>
      <c r="U1519" s="8">
        <f t="shared" si="238"/>
        <v>33.508333333333333</v>
      </c>
      <c r="V1519" s="8">
        <f t="shared" si="239"/>
        <v>33.662499999999994</v>
      </c>
    </row>
    <row r="1520" spans="1:22" ht="13.5" x14ac:dyDescent="0.25">
      <c r="A1520" s="3">
        <f>RSI!A1520</f>
        <v>44225</v>
      </c>
      <c r="B1520" s="2">
        <f>RSI!B1520</f>
        <v>2.1701999999999999</v>
      </c>
      <c r="C1520" s="2">
        <f>RSI!I1520</f>
        <v>48.369827202490718</v>
      </c>
      <c r="D1520" s="2">
        <f>MACD!E1520</f>
        <v>5.0842573708020922E-5</v>
      </c>
      <c r="E1520" s="2">
        <f>MACD!F1520</f>
        <v>1.7406889076457112E-3</v>
      </c>
      <c r="F1520" s="2">
        <f>'Moving Avg'!D1520</f>
        <v>2.1674599999999997</v>
      </c>
      <c r="G1520" s="2">
        <f>'Moving Avg'!F1520</f>
        <v>2.1757300000000006</v>
      </c>
      <c r="H1520" s="2">
        <f>'Moving Avg'!G1520</f>
        <v>2.1844199999999994</v>
      </c>
      <c r="I1520" s="2">
        <f>'Moving Avg'!H1520</f>
        <v>2.1300135000000013</v>
      </c>
      <c r="J1520" s="6" t="str">
        <f>OBV!F1520</f>
        <v>BEARISH</v>
      </c>
      <c r="K1520" s="6" t="str">
        <f>OBV!G1520</f>
        <v>NEUTRAL</v>
      </c>
      <c r="L1520" s="6" t="str">
        <f>OBV!H1520</f>
        <v>NEUTRAL</v>
      </c>
      <c r="M1520" s="8">
        <f t="shared" si="230"/>
        <v>25</v>
      </c>
      <c r="N1520" s="8">
        <f t="shared" si="231"/>
        <v>45</v>
      </c>
      <c r="O1520" s="8">
        <f t="shared" si="232"/>
        <v>50</v>
      </c>
      <c r="P1520" s="8">
        <f t="shared" si="233"/>
        <v>16.5</v>
      </c>
      <c r="Q1520" s="9">
        <f t="shared" si="234"/>
        <v>34.475000000000001</v>
      </c>
      <c r="R1520" s="9">
        <f t="shared" si="235"/>
        <v>35.625</v>
      </c>
      <c r="S1520" s="9">
        <f t="shared" si="236"/>
        <v>30.425000000000001</v>
      </c>
      <c r="T1520" s="9">
        <f t="shared" si="237"/>
        <v>34.125</v>
      </c>
      <c r="U1520" s="8">
        <f t="shared" si="238"/>
        <v>33.508333333333333</v>
      </c>
      <c r="V1520" s="8">
        <f t="shared" si="239"/>
        <v>33.662499999999994</v>
      </c>
    </row>
    <row r="1521" spans="1:22" ht="13.5" x14ac:dyDescent="0.25">
      <c r="A1521" s="3">
        <f>RSI!A1521</f>
        <v>44228</v>
      </c>
      <c r="B1521" s="2">
        <f>RSI!B1521</f>
        <v>2.1840000000000002</v>
      </c>
      <c r="C1521" s="2">
        <f>RSI!I1521</f>
        <v>51.322628771854099</v>
      </c>
      <c r="D1521" s="2">
        <f>MACD!E1521</f>
        <v>5.7664041757510276E-4</v>
      </c>
      <c r="E1521" s="2">
        <f>MACD!F1521</f>
        <v>1.5078792096315896E-3</v>
      </c>
      <c r="F1521" s="2">
        <f>'Moving Avg'!D1521</f>
        <v>2.1674599999999997</v>
      </c>
      <c r="G1521" s="2">
        <f>'Moving Avg'!F1521</f>
        <v>2.1753850000000003</v>
      </c>
      <c r="H1521" s="2">
        <f>'Moving Avg'!G1521</f>
        <v>2.185659999999999</v>
      </c>
      <c r="I1521" s="2">
        <f>'Moving Avg'!H1521</f>
        <v>2.1300795000000012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45</v>
      </c>
      <c r="O1521" s="8">
        <f t="shared" si="232"/>
        <v>50</v>
      </c>
      <c r="P1521" s="8">
        <f t="shared" si="233"/>
        <v>16.5</v>
      </c>
      <c r="Q1521" s="9">
        <f t="shared" si="234"/>
        <v>34.475000000000001</v>
      </c>
      <c r="R1521" s="9">
        <f t="shared" si="235"/>
        <v>35.625</v>
      </c>
      <c r="S1521" s="9">
        <f t="shared" si="236"/>
        <v>30.425000000000001</v>
      </c>
      <c r="T1521" s="9">
        <f t="shared" si="237"/>
        <v>34.125</v>
      </c>
      <c r="U1521" s="8">
        <f t="shared" si="238"/>
        <v>33.508333333333333</v>
      </c>
      <c r="V1521" s="8">
        <f t="shared" si="239"/>
        <v>33.662499999999994</v>
      </c>
    </row>
    <row r="1522" spans="1:22" ht="13.5" x14ac:dyDescent="0.25">
      <c r="A1522" s="3">
        <f>RSI!A1522</f>
        <v>44229</v>
      </c>
      <c r="B1522" s="2">
        <f>RSI!B1522</f>
        <v>2.1840000000000002</v>
      </c>
      <c r="C1522" s="2">
        <f>RSI!I1522</f>
        <v>51.322628771854099</v>
      </c>
      <c r="D1522" s="2">
        <f>MACD!E1522</f>
        <v>9.8201889447846469E-4</v>
      </c>
      <c r="E1522" s="2">
        <f>MACD!F1522</f>
        <v>1.4027071466009647E-3</v>
      </c>
      <c r="F1522" s="2">
        <f>'Moving Avg'!D1522</f>
        <v>2.1688400000000003</v>
      </c>
      <c r="G1522" s="2">
        <f>'Moving Avg'!F1522</f>
        <v>2.1750400000000001</v>
      </c>
      <c r="H1522" s="2">
        <f>'Moving Avg'!G1522</f>
        <v>2.1852459999999989</v>
      </c>
      <c r="I1522" s="2">
        <f>'Moving Avg'!H1522</f>
        <v>2.1303430000000017</v>
      </c>
      <c r="J1522" s="6" t="str">
        <f>OBV!F1522</f>
        <v>BEARISH</v>
      </c>
      <c r="K1522" s="6" t="str">
        <f>OBV!G1522</f>
        <v>NEUTRAL</v>
      </c>
      <c r="L1522" s="6" t="str">
        <f>OBV!H1522</f>
        <v>BEARISH DIVERGENCE</v>
      </c>
      <c r="M1522" s="8">
        <f t="shared" si="230"/>
        <v>25</v>
      </c>
      <c r="N1522" s="8">
        <f t="shared" si="231"/>
        <v>45</v>
      </c>
      <c r="O1522" s="8">
        <f t="shared" si="232"/>
        <v>50</v>
      </c>
      <c r="P1522" s="8">
        <f t="shared" si="233"/>
        <v>16.5</v>
      </c>
      <c r="Q1522" s="9">
        <f t="shared" si="234"/>
        <v>34.475000000000001</v>
      </c>
      <c r="R1522" s="9">
        <f t="shared" si="235"/>
        <v>35.625</v>
      </c>
      <c r="S1522" s="9">
        <f t="shared" si="236"/>
        <v>30.425000000000001</v>
      </c>
      <c r="T1522" s="9">
        <f t="shared" si="237"/>
        <v>34.125</v>
      </c>
      <c r="U1522" s="8">
        <f t="shared" si="238"/>
        <v>33.508333333333333</v>
      </c>
      <c r="V1522" s="8">
        <f t="shared" si="239"/>
        <v>33.662499999999994</v>
      </c>
    </row>
    <row r="1523" spans="1:22" ht="13.5" x14ac:dyDescent="0.25">
      <c r="A1523" s="3">
        <f>RSI!A1523</f>
        <v>44230</v>
      </c>
      <c r="B1523" s="2">
        <f>RSI!B1523</f>
        <v>2.1840000000000002</v>
      </c>
      <c r="C1523" s="2">
        <f>RSI!I1523</f>
        <v>51.322628771854099</v>
      </c>
      <c r="D1523" s="2">
        <f>MACD!E1523</f>
        <v>1.2884320157624529E-3</v>
      </c>
      <c r="E1523" s="2">
        <f>MACD!F1523</f>
        <v>1.3798521204332623E-3</v>
      </c>
      <c r="F1523" s="2">
        <f>'Moving Avg'!D1523</f>
        <v>2.1716000000000002</v>
      </c>
      <c r="G1523" s="2">
        <f>'Moving Avg'!F1523</f>
        <v>2.1746950000000003</v>
      </c>
      <c r="H1523" s="2">
        <f>'Moving Avg'!G1523</f>
        <v>2.1848319999999988</v>
      </c>
      <c r="I1523" s="2">
        <f>'Moving Avg'!H1523</f>
        <v>2.1304090000000016</v>
      </c>
      <c r="J1523" s="6" t="str">
        <f>OBV!F1523</f>
        <v>BEARISH</v>
      </c>
      <c r="K1523" s="6" t="str">
        <f>OBV!G1523</f>
        <v>NEUTRAL</v>
      </c>
      <c r="L1523" s="6" t="str">
        <f>OBV!H1523</f>
        <v>BEARISH DIVERGENCE</v>
      </c>
      <c r="M1523" s="8">
        <f t="shared" si="230"/>
        <v>25</v>
      </c>
      <c r="N1523" s="8">
        <f t="shared" si="231"/>
        <v>45</v>
      </c>
      <c r="O1523" s="8">
        <f t="shared" si="232"/>
        <v>50</v>
      </c>
      <c r="P1523" s="8">
        <f t="shared" si="233"/>
        <v>16.5</v>
      </c>
      <c r="Q1523" s="9">
        <f t="shared" si="234"/>
        <v>34.475000000000001</v>
      </c>
      <c r="R1523" s="9">
        <f t="shared" si="235"/>
        <v>35.625</v>
      </c>
      <c r="S1523" s="9">
        <f t="shared" si="236"/>
        <v>30.425000000000001</v>
      </c>
      <c r="T1523" s="9">
        <f t="shared" si="237"/>
        <v>34.125</v>
      </c>
      <c r="U1523" s="8">
        <f t="shared" si="238"/>
        <v>33.508333333333333</v>
      </c>
      <c r="V1523" s="8">
        <f t="shared" si="239"/>
        <v>33.662499999999994</v>
      </c>
    </row>
    <row r="1524" spans="1:22" ht="13.5" x14ac:dyDescent="0.25">
      <c r="A1524" s="3">
        <f>RSI!A1524</f>
        <v>44231</v>
      </c>
      <c r="B1524" s="2">
        <f>RSI!B1524</f>
        <v>2.1770999999999998</v>
      </c>
      <c r="C1524" s="2">
        <f>RSI!I1524</f>
        <v>49.552832707277567</v>
      </c>
      <c r="D1524" s="2">
        <f>MACD!E1524</f>
        <v>2.0249274012034135E-3</v>
      </c>
      <c r="E1524" s="2">
        <f>MACD!F1524</f>
        <v>1.5088671765872926E-3</v>
      </c>
      <c r="F1524" s="2">
        <f>'Moving Avg'!D1524</f>
        <v>2.1798600000000001</v>
      </c>
      <c r="G1524" s="2">
        <f>'Moving Avg'!F1524</f>
        <v>2.1746950000000003</v>
      </c>
      <c r="H1524" s="2">
        <f>'Moving Avg'!G1524</f>
        <v>2.1845559999999988</v>
      </c>
      <c r="I1524" s="2">
        <f>'Moving Avg'!H1524</f>
        <v>2.1304405000000015</v>
      </c>
      <c r="J1524" s="6" t="str">
        <f>OBV!F1524</f>
        <v>BEARISH</v>
      </c>
      <c r="K1524" s="6" t="str">
        <f>OBV!G1524</f>
        <v>NEUTRAL</v>
      </c>
      <c r="L1524" s="6" t="str">
        <f>OBV!H1524</f>
        <v>BEARISH DIVERGENCE</v>
      </c>
      <c r="M1524" s="8">
        <f t="shared" si="230"/>
        <v>25</v>
      </c>
      <c r="N1524" s="8">
        <f t="shared" si="231"/>
        <v>0</v>
      </c>
      <c r="O1524" s="8">
        <f t="shared" si="232"/>
        <v>50</v>
      </c>
      <c r="P1524" s="8">
        <f t="shared" si="233"/>
        <v>16.5</v>
      </c>
      <c r="Q1524" s="9">
        <f t="shared" si="234"/>
        <v>18.725000000000001</v>
      </c>
      <c r="R1524" s="9">
        <f t="shared" si="235"/>
        <v>26.625</v>
      </c>
      <c r="S1524" s="9">
        <f t="shared" si="236"/>
        <v>23.675000000000001</v>
      </c>
      <c r="T1524" s="9">
        <f t="shared" si="237"/>
        <v>22.875</v>
      </c>
      <c r="U1524" s="8">
        <f t="shared" si="238"/>
        <v>23.008333333333336</v>
      </c>
      <c r="V1524" s="8">
        <f t="shared" si="239"/>
        <v>22.975000000000001</v>
      </c>
    </row>
    <row r="1525" spans="1:22" ht="13.5" x14ac:dyDescent="0.25">
      <c r="A1525" s="3">
        <f>RSI!A1525</f>
        <v>44232</v>
      </c>
      <c r="B1525" s="2">
        <f>RSI!B1525</f>
        <v>2.1770999999999998</v>
      </c>
      <c r="C1525" s="2">
        <f>RSI!I1525</f>
        <v>49.552832707277574</v>
      </c>
      <c r="D1525" s="2">
        <f>MACD!E1525</f>
        <v>5.3443316015355791E-4</v>
      </c>
      <c r="E1525" s="2">
        <f>MACD!F1525</f>
        <v>1.3139803733005458E-3</v>
      </c>
      <c r="F1525" s="2">
        <f>'Moving Avg'!D1525</f>
        <v>2.1812399999999998</v>
      </c>
      <c r="G1525" s="2">
        <f>'Moving Avg'!F1525</f>
        <v>2.176075</v>
      </c>
      <c r="H1525" s="2">
        <f>'Moving Avg'!G1525</f>
        <v>2.1841419999999987</v>
      </c>
      <c r="I1525" s="2">
        <f>'Moving Avg'!H1525</f>
        <v>2.1304390000000013</v>
      </c>
      <c r="J1525" s="6" t="str">
        <f>OBV!F1525</f>
        <v>BEARISH</v>
      </c>
      <c r="K1525" s="6" t="str">
        <f>OBV!G1525</f>
        <v>NEUTRAL</v>
      </c>
      <c r="L1525" s="6" t="str">
        <f>OBV!H1525</f>
        <v>BEARISH DIVERGENCE</v>
      </c>
      <c r="M1525" s="8">
        <f t="shared" si="230"/>
        <v>25</v>
      </c>
      <c r="N1525" s="8">
        <f t="shared" si="231"/>
        <v>45</v>
      </c>
      <c r="O1525" s="8">
        <f t="shared" si="232"/>
        <v>50</v>
      </c>
      <c r="P1525" s="8">
        <f t="shared" si="233"/>
        <v>16.5</v>
      </c>
      <c r="Q1525" s="9">
        <f t="shared" si="234"/>
        <v>34.475000000000001</v>
      </c>
      <c r="R1525" s="9">
        <f t="shared" si="235"/>
        <v>35.625</v>
      </c>
      <c r="S1525" s="9">
        <f t="shared" si="236"/>
        <v>30.425000000000001</v>
      </c>
      <c r="T1525" s="9">
        <f t="shared" si="237"/>
        <v>34.125</v>
      </c>
      <c r="U1525" s="8">
        <f t="shared" si="238"/>
        <v>33.508333333333333</v>
      </c>
      <c r="V1525" s="8">
        <f t="shared" si="239"/>
        <v>33.662499999999994</v>
      </c>
    </row>
    <row r="1526" spans="1:22" ht="13.5" x14ac:dyDescent="0.25">
      <c r="A1526" s="3">
        <f>RSI!A1526</f>
        <v>44235</v>
      </c>
      <c r="B1526" s="2">
        <f>RSI!B1526</f>
        <v>2.1151</v>
      </c>
      <c r="C1526" s="2">
        <f>RSI!I1526</f>
        <v>36.453137050801601</v>
      </c>
      <c r="D1526" s="2">
        <f>MACD!E1526</f>
        <v>5.9976136475343722E-3</v>
      </c>
      <c r="E1526" s="2">
        <f>MACD!F1526</f>
        <v>2.2507070281473111E-3</v>
      </c>
      <c r="F1526" s="2">
        <f>'Moving Avg'!D1526</f>
        <v>2.1674599999999997</v>
      </c>
      <c r="G1526" s="2">
        <f>'Moving Avg'!F1526</f>
        <v>2.1729750000000001</v>
      </c>
      <c r="H1526" s="2">
        <f>'Moving Avg'!G1526</f>
        <v>2.1824879999999989</v>
      </c>
      <c r="I1526" s="2">
        <f>'Moving Avg'!H1526</f>
        <v>2.1298645000000018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25</v>
      </c>
      <c r="N1526" s="8">
        <f t="shared" si="231"/>
        <v>0</v>
      </c>
      <c r="O1526" s="8">
        <f t="shared" si="232"/>
        <v>50</v>
      </c>
      <c r="P1526" s="8">
        <f t="shared" si="233"/>
        <v>16.5</v>
      </c>
      <c r="Q1526" s="9">
        <f t="shared" si="234"/>
        <v>18.725000000000001</v>
      </c>
      <c r="R1526" s="9">
        <f t="shared" si="235"/>
        <v>26.625</v>
      </c>
      <c r="S1526" s="9">
        <f t="shared" si="236"/>
        <v>23.675000000000001</v>
      </c>
      <c r="T1526" s="9">
        <f t="shared" si="237"/>
        <v>22.875</v>
      </c>
      <c r="U1526" s="8">
        <f t="shared" si="238"/>
        <v>23.008333333333336</v>
      </c>
      <c r="V1526" s="8">
        <f t="shared" si="239"/>
        <v>22.975000000000001</v>
      </c>
    </row>
    <row r="1527" spans="1:22" ht="13.5" x14ac:dyDescent="0.25">
      <c r="A1527" s="3">
        <f>RSI!A1527</f>
        <v>44236</v>
      </c>
      <c r="B1527" s="2">
        <f>RSI!B1527</f>
        <v>2.1701999999999999</v>
      </c>
      <c r="C1527" s="2">
        <f>RSI!I1527</f>
        <v>49.284623423083623</v>
      </c>
      <c r="D1527" s="2">
        <f>MACD!E1527</f>
        <v>5.8516996288440204E-3</v>
      </c>
      <c r="E1527" s="2">
        <f>MACD!F1527</f>
        <v>2.9709055482866533E-3</v>
      </c>
      <c r="F1527" s="2">
        <f>'Moving Avg'!D1527</f>
        <v>2.1646999999999998</v>
      </c>
      <c r="G1527" s="2">
        <f>'Moving Avg'!F1527</f>
        <v>2.1712500000000006</v>
      </c>
      <c r="H1527" s="2">
        <f>'Moving Avg'!G1527</f>
        <v>2.1819359999999985</v>
      </c>
      <c r="I1527" s="2">
        <f>'Moving Avg'!H1527</f>
        <v>2.1293680000000013</v>
      </c>
      <c r="J1527" s="6" t="str">
        <f>OBV!F1527</f>
        <v>BULLISH</v>
      </c>
      <c r="K1527" s="6" t="str">
        <f>OBV!G1527</f>
        <v>WEAK</v>
      </c>
      <c r="L1527" s="6" t="str">
        <f>OBV!H1527</f>
        <v>BULLISH DIVERGENCE</v>
      </c>
      <c r="M1527" s="8">
        <f t="shared" si="230"/>
        <v>25</v>
      </c>
      <c r="N1527" s="8">
        <f t="shared" si="231"/>
        <v>0</v>
      </c>
      <c r="O1527" s="8">
        <f t="shared" si="232"/>
        <v>50</v>
      </c>
      <c r="P1527" s="8">
        <f t="shared" si="233"/>
        <v>50</v>
      </c>
      <c r="Q1527" s="9">
        <f t="shared" si="234"/>
        <v>23.75</v>
      </c>
      <c r="R1527" s="9">
        <f t="shared" si="235"/>
        <v>35</v>
      </c>
      <c r="S1527" s="9">
        <f t="shared" si="236"/>
        <v>38.75</v>
      </c>
      <c r="T1527" s="9">
        <f t="shared" si="237"/>
        <v>31.25</v>
      </c>
      <c r="U1527" s="8">
        <f t="shared" si="238"/>
        <v>32.5</v>
      </c>
      <c r="V1527" s="8">
        <f t="shared" si="239"/>
        <v>32.1875</v>
      </c>
    </row>
    <row r="1528" spans="1:22" ht="13.5" x14ac:dyDescent="0.25">
      <c r="A1528" s="3">
        <f>RSI!A1528</f>
        <v>44237</v>
      </c>
      <c r="B1528" s="2">
        <f>RSI!B1528</f>
        <v>2.1564000000000001</v>
      </c>
      <c r="C1528" s="2">
        <f>RSI!I1528</f>
        <v>46.739109617884161</v>
      </c>
      <c r="D1528" s="2">
        <f>MACD!E1528</f>
        <v>5.7100097323901089E-3</v>
      </c>
      <c r="E1528" s="2">
        <f>MACD!F1528</f>
        <v>3.5187263851073442E-3</v>
      </c>
      <c r="F1528" s="2">
        <f>'Moving Avg'!D1528</f>
        <v>2.1591800000000001</v>
      </c>
      <c r="G1528" s="2">
        <f>'Moving Avg'!F1528</f>
        <v>2.1705600000000005</v>
      </c>
      <c r="H1528" s="2">
        <f>'Moving Avg'!G1528</f>
        <v>2.1813839999999991</v>
      </c>
      <c r="I1528" s="2">
        <f>'Moving Avg'!H1528</f>
        <v>2.1288025000000013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  <c r="M1528" s="8">
        <f t="shared" si="230"/>
        <v>25</v>
      </c>
      <c r="N1528" s="8">
        <f t="shared" si="231"/>
        <v>0</v>
      </c>
      <c r="O1528" s="8">
        <f t="shared" si="232"/>
        <v>50</v>
      </c>
      <c r="P1528" s="8">
        <f t="shared" si="233"/>
        <v>66.5</v>
      </c>
      <c r="Q1528" s="9">
        <f t="shared" si="234"/>
        <v>26.225000000000001</v>
      </c>
      <c r="R1528" s="9">
        <f t="shared" si="235"/>
        <v>39.125</v>
      </c>
      <c r="S1528" s="9">
        <f t="shared" si="236"/>
        <v>46.174999999999997</v>
      </c>
      <c r="T1528" s="9">
        <f t="shared" si="237"/>
        <v>35.375</v>
      </c>
      <c r="U1528" s="8">
        <f t="shared" si="238"/>
        <v>37.174999999999997</v>
      </c>
      <c r="V1528" s="8">
        <f t="shared" si="239"/>
        <v>36.724999999999994</v>
      </c>
    </row>
    <row r="1529" spans="1:22" ht="13.5" x14ac:dyDescent="0.25">
      <c r="A1529" s="3">
        <f>RSI!A1529</f>
        <v>44238</v>
      </c>
      <c r="B1529" s="2">
        <f>RSI!B1529</f>
        <v>2.1633</v>
      </c>
      <c r="C1529" s="2">
        <f>RSI!I1529</f>
        <v>48.180274949371899</v>
      </c>
      <c r="D1529" s="2">
        <f>MACD!E1529</f>
        <v>-1.122260523800378E-4</v>
      </c>
      <c r="E1529" s="2">
        <f>MACD!F1529</f>
        <v>2.792535897609868E-3</v>
      </c>
      <c r="F1529" s="2">
        <f>'Moving Avg'!D1529</f>
        <v>2.1564199999999998</v>
      </c>
      <c r="G1529" s="2">
        <f>'Moving Avg'!F1529</f>
        <v>2.1722800000000002</v>
      </c>
      <c r="H1529" s="2">
        <f>'Moving Avg'!G1529</f>
        <v>2.1805559999999993</v>
      </c>
      <c r="I1529" s="2">
        <f>'Moving Avg'!H1529</f>
        <v>2.1286005000000014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  <c r="M1529" s="8">
        <f t="shared" si="230"/>
        <v>25</v>
      </c>
      <c r="N1529" s="8">
        <f t="shared" si="231"/>
        <v>45</v>
      </c>
      <c r="O1529" s="8">
        <f t="shared" si="232"/>
        <v>50</v>
      </c>
      <c r="P1529" s="8">
        <f t="shared" si="233"/>
        <v>66.5</v>
      </c>
      <c r="Q1529" s="9">
        <f t="shared" si="234"/>
        <v>41.975000000000001</v>
      </c>
      <c r="R1529" s="9">
        <f t="shared" si="235"/>
        <v>48.125</v>
      </c>
      <c r="S1529" s="9">
        <f t="shared" si="236"/>
        <v>52.924999999999997</v>
      </c>
      <c r="T1529" s="9">
        <f t="shared" si="237"/>
        <v>46.625</v>
      </c>
      <c r="U1529" s="8">
        <f t="shared" si="238"/>
        <v>47.67499999999999</v>
      </c>
      <c r="V1529" s="8">
        <f t="shared" si="239"/>
        <v>47.412499999999994</v>
      </c>
    </row>
    <row r="1530" spans="1:22" ht="13.5" x14ac:dyDescent="0.25">
      <c r="A1530" s="3">
        <f>RSI!A1530</f>
        <v>44239</v>
      </c>
      <c r="B1530" s="2">
        <f>RSI!B1530</f>
        <v>2.1358000000000001</v>
      </c>
      <c r="C1530" s="2">
        <f>RSI!I1530</f>
        <v>43.166958488104669</v>
      </c>
      <c r="D1530" s="2">
        <f>MACD!E1530</f>
        <v>2.3434265498925022E-3</v>
      </c>
      <c r="E1530" s="2">
        <f>MACD!F1530</f>
        <v>2.7027140280663949E-3</v>
      </c>
      <c r="F1530" s="2">
        <f>'Moving Avg'!D1530</f>
        <v>2.1481599999999998</v>
      </c>
      <c r="G1530" s="2">
        <f>'Moving Avg'!F1530</f>
        <v>2.1695250000000001</v>
      </c>
      <c r="H1530" s="2">
        <f>'Moving Avg'!G1530</f>
        <v>2.1795919999999995</v>
      </c>
      <c r="I1530" s="2">
        <f>'Moving Avg'!H1530</f>
        <v>2.1279980000000012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  <c r="M1530" s="8">
        <f t="shared" si="230"/>
        <v>25</v>
      </c>
      <c r="N1530" s="8">
        <f t="shared" si="231"/>
        <v>45</v>
      </c>
      <c r="O1530" s="8">
        <f t="shared" si="232"/>
        <v>50</v>
      </c>
      <c r="P1530" s="8">
        <f t="shared" si="233"/>
        <v>66.5</v>
      </c>
      <c r="Q1530" s="9">
        <f t="shared" si="234"/>
        <v>41.975000000000001</v>
      </c>
      <c r="R1530" s="9">
        <f t="shared" si="235"/>
        <v>48.125</v>
      </c>
      <c r="S1530" s="9">
        <f t="shared" si="236"/>
        <v>52.924999999999997</v>
      </c>
      <c r="T1530" s="9">
        <f t="shared" si="237"/>
        <v>46.625</v>
      </c>
      <c r="U1530" s="8">
        <f t="shared" si="238"/>
        <v>47.67499999999999</v>
      </c>
      <c r="V1530" s="8">
        <f t="shared" si="239"/>
        <v>47.412499999999994</v>
      </c>
    </row>
    <row r="1531" spans="1:22" ht="13.5" x14ac:dyDescent="0.25">
      <c r="A1531" s="3">
        <f>RSI!A1531</f>
        <v>44242</v>
      </c>
      <c r="B1531" s="2">
        <f>RSI!B1531</f>
        <v>2.1633</v>
      </c>
      <c r="C1531" s="2">
        <f>RSI!I1531</f>
        <v>48.893787610023629</v>
      </c>
      <c r="D1531" s="2">
        <f>MACD!E1531</f>
        <v>4.7187278587967896E-3</v>
      </c>
      <c r="E1531" s="2">
        <f>MACD!F1531</f>
        <v>3.1059167942124738E-3</v>
      </c>
      <c r="F1531" s="2">
        <f>'Moving Avg'!D1531</f>
        <v>2.1577999999999999</v>
      </c>
      <c r="G1531" s="2">
        <f>'Moving Avg'!F1531</f>
        <v>2.1684900000000003</v>
      </c>
      <c r="H1531" s="2">
        <f>'Moving Avg'!G1531</f>
        <v>2.1789019999999995</v>
      </c>
      <c r="I1531" s="2">
        <f>'Moving Avg'!H1531</f>
        <v>2.1276315000000015</v>
      </c>
      <c r="J1531" s="6" t="str">
        <f>OBV!F1531</f>
        <v>BULLISH</v>
      </c>
      <c r="K1531" s="6" t="str">
        <f>OBV!G1531</f>
        <v>WEAK</v>
      </c>
      <c r="L1531" s="6" t="str">
        <f>OBV!H1531</f>
        <v>CONFIRMED BULLISH</v>
      </c>
      <c r="M1531" s="8">
        <f t="shared" si="230"/>
        <v>25</v>
      </c>
      <c r="N1531" s="8">
        <f t="shared" si="231"/>
        <v>0</v>
      </c>
      <c r="O1531" s="8">
        <f t="shared" si="232"/>
        <v>50</v>
      </c>
      <c r="P1531" s="8">
        <f t="shared" si="233"/>
        <v>67</v>
      </c>
      <c r="Q1531" s="9">
        <f t="shared" si="234"/>
        <v>26.299999999999997</v>
      </c>
      <c r="R1531" s="9">
        <f t="shared" si="235"/>
        <v>39.25</v>
      </c>
      <c r="S1531" s="9">
        <f t="shared" si="236"/>
        <v>46.400000000000006</v>
      </c>
      <c r="T1531" s="9">
        <f t="shared" si="237"/>
        <v>35.5</v>
      </c>
      <c r="U1531" s="8">
        <f t="shared" si="238"/>
        <v>37.31666666666667</v>
      </c>
      <c r="V1531" s="8">
        <f t="shared" si="239"/>
        <v>36.862499999999997</v>
      </c>
    </row>
    <row r="1532" spans="1:22" ht="13.5" x14ac:dyDescent="0.25">
      <c r="A1532" s="3">
        <f>RSI!A1532</f>
        <v>44243</v>
      </c>
      <c r="B1532" s="2">
        <f>RSI!B1532</f>
        <v>2.1633</v>
      </c>
      <c r="C1532" s="2">
        <f>RSI!I1532</f>
        <v>48.893787610023629</v>
      </c>
      <c r="D1532" s="2">
        <f>MACD!E1532</f>
        <v>6.7618416722257102E-3</v>
      </c>
      <c r="E1532" s="2">
        <f>MACD!F1532</f>
        <v>3.8371017698151213E-3</v>
      </c>
      <c r="F1532" s="2">
        <f>'Moving Avg'!D1532</f>
        <v>2.1564199999999998</v>
      </c>
      <c r="G1532" s="2">
        <f>'Moving Avg'!F1532</f>
        <v>2.1674549999999999</v>
      </c>
      <c r="H1532" s="2">
        <f>'Moving Avg'!G1532</f>
        <v>2.1784879999999998</v>
      </c>
      <c r="I1532" s="2">
        <f>'Moving Avg'!H1532</f>
        <v>2.1273640000000014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0</v>
      </c>
      <c r="O1532" s="8">
        <f t="shared" si="232"/>
        <v>50</v>
      </c>
      <c r="P1532" s="8">
        <f t="shared" si="233"/>
        <v>16.5</v>
      </c>
      <c r="Q1532" s="9">
        <f t="shared" si="234"/>
        <v>18.725000000000001</v>
      </c>
      <c r="R1532" s="9">
        <f t="shared" si="235"/>
        <v>26.625</v>
      </c>
      <c r="S1532" s="9">
        <f t="shared" si="236"/>
        <v>23.675000000000001</v>
      </c>
      <c r="T1532" s="9">
        <f t="shared" si="237"/>
        <v>22.875</v>
      </c>
      <c r="U1532" s="8">
        <f t="shared" si="238"/>
        <v>23.008333333333336</v>
      </c>
      <c r="V1532" s="8">
        <f t="shared" si="239"/>
        <v>22.975000000000001</v>
      </c>
    </row>
    <row r="1533" spans="1:22" ht="13.5" x14ac:dyDescent="0.25">
      <c r="A1533" s="3">
        <f>RSI!A1533</f>
        <v>44244</v>
      </c>
      <c r="B1533" s="2">
        <f>RSI!B1533</f>
        <v>2.1701999999999999</v>
      </c>
      <c r="C1533" s="2">
        <f>RSI!I1533</f>
        <v>50.349653508335713</v>
      </c>
      <c r="D1533" s="2">
        <f>MACD!E1533</f>
        <v>8.0103001679638908E-3</v>
      </c>
      <c r="E1533" s="2">
        <f>MACD!F1533</f>
        <v>4.6717414494448755E-3</v>
      </c>
      <c r="F1533" s="2">
        <f>'Moving Avg'!D1533</f>
        <v>2.1591800000000001</v>
      </c>
      <c r="G1533" s="2">
        <f>'Moving Avg'!F1533</f>
        <v>2.1667650000000003</v>
      </c>
      <c r="H1533" s="2">
        <f>'Moving Avg'!G1533</f>
        <v>2.1782119999999998</v>
      </c>
      <c r="I1533" s="2">
        <f>'Moving Avg'!H1533</f>
        <v>2.1272295000000012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  <c r="M1533" s="8">
        <f t="shared" si="230"/>
        <v>25</v>
      </c>
      <c r="N1533" s="8">
        <f t="shared" si="231"/>
        <v>0</v>
      </c>
      <c r="O1533" s="8">
        <f t="shared" si="232"/>
        <v>50</v>
      </c>
      <c r="P1533" s="8">
        <f t="shared" si="233"/>
        <v>83.5</v>
      </c>
      <c r="Q1533" s="9">
        <f t="shared" si="234"/>
        <v>28.774999999999999</v>
      </c>
      <c r="R1533" s="9">
        <f t="shared" si="235"/>
        <v>43.375</v>
      </c>
      <c r="S1533" s="9">
        <f t="shared" si="236"/>
        <v>53.825000000000003</v>
      </c>
      <c r="T1533" s="9">
        <f t="shared" si="237"/>
        <v>39.625</v>
      </c>
      <c r="U1533" s="8">
        <f t="shared" si="238"/>
        <v>41.991666666666667</v>
      </c>
      <c r="V1533" s="8">
        <f t="shared" si="239"/>
        <v>41.400000000000006</v>
      </c>
    </row>
    <row r="1534" spans="1:22" ht="13.5" x14ac:dyDescent="0.25">
      <c r="A1534" s="3">
        <f>RSI!A1534</f>
        <v>44245</v>
      </c>
      <c r="B1534" s="2">
        <f>RSI!B1534</f>
        <v>2.1564000000000001</v>
      </c>
      <c r="C1534" s="2">
        <f>RSI!I1534</f>
        <v>47.438953438339318</v>
      </c>
      <c r="D1534" s="2">
        <f>MACD!E1534</f>
        <v>9.0151004119980449E-3</v>
      </c>
      <c r="E1534" s="2">
        <f>MACD!F1534</f>
        <v>5.5404132419555096E-3</v>
      </c>
      <c r="F1534" s="2">
        <f>'Moving Avg'!D1534</f>
        <v>2.1577999999999999</v>
      </c>
      <c r="G1534" s="2">
        <f>'Moving Avg'!F1534</f>
        <v>2.1653850000000001</v>
      </c>
      <c r="H1534" s="2">
        <f>'Moving Avg'!G1534</f>
        <v>2.1772459999999998</v>
      </c>
      <c r="I1534" s="2">
        <f>'Moving Avg'!H1534</f>
        <v>2.1269275000000012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0</v>
      </c>
      <c r="O1534" s="8">
        <f t="shared" si="232"/>
        <v>50</v>
      </c>
      <c r="P1534" s="8">
        <f t="shared" si="233"/>
        <v>16.5</v>
      </c>
      <c r="Q1534" s="9">
        <f t="shared" si="234"/>
        <v>18.725000000000001</v>
      </c>
      <c r="R1534" s="9">
        <f t="shared" si="235"/>
        <v>26.625</v>
      </c>
      <c r="S1534" s="9">
        <f t="shared" si="236"/>
        <v>23.675000000000001</v>
      </c>
      <c r="T1534" s="9">
        <f t="shared" si="237"/>
        <v>22.875</v>
      </c>
      <c r="U1534" s="8">
        <f t="shared" si="238"/>
        <v>23.008333333333336</v>
      </c>
      <c r="V1534" s="8">
        <f t="shared" si="239"/>
        <v>22.975000000000001</v>
      </c>
    </row>
    <row r="1535" spans="1:22" ht="13.5" x14ac:dyDescent="0.25">
      <c r="A1535" s="3">
        <f>RSI!A1535</f>
        <v>44246</v>
      </c>
      <c r="B1535" s="2">
        <f>RSI!B1535</f>
        <v>2.1564000000000001</v>
      </c>
      <c r="C1535" s="2">
        <f>RSI!I1535</f>
        <v>47.438953438339318</v>
      </c>
      <c r="D1535" s="2">
        <f>MACD!E1535</f>
        <v>9.9354983192956325E-3</v>
      </c>
      <c r="E1535" s="2">
        <f>MACD!F1535</f>
        <v>6.4194302574235342E-3</v>
      </c>
      <c r="F1535" s="2">
        <f>'Moving Avg'!D1535</f>
        <v>2.1619199999999998</v>
      </c>
      <c r="G1535" s="2">
        <f>'Moving Avg'!F1535</f>
        <v>2.164695</v>
      </c>
      <c r="H1535" s="2">
        <f>'Moving Avg'!G1535</f>
        <v>2.1765559999999997</v>
      </c>
      <c r="I1535" s="2">
        <f>'Moving Avg'!H1535</f>
        <v>2.1267900000000015</v>
      </c>
      <c r="J1535" s="6" t="str">
        <f>OBV!F1535</f>
        <v>BEARISH</v>
      </c>
      <c r="K1535" s="6" t="str">
        <f>OBV!G1535</f>
        <v>NEUTRAL</v>
      </c>
      <c r="L1535" s="6" t="str">
        <f>OBV!H1535</f>
        <v>BEARISH DIVERGENCE</v>
      </c>
      <c r="M1535" s="8">
        <f t="shared" si="230"/>
        <v>25</v>
      </c>
      <c r="N1535" s="8">
        <f t="shared" si="231"/>
        <v>0</v>
      </c>
      <c r="O1535" s="8">
        <f t="shared" si="232"/>
        <v>50</v>
      </c>
      <c r="P1535" s="8">
        <f t="shared" si="233"/>
        <v>16.5</v>
      </c>
      <c r="Q1535" s="9">
        <f t="shared" si="234"/>
        <v>18.725000000000001</v>
      </c>
      <c r="R1535" s="9">
        <f t="shared" si="235"/>
        <v>26.625</v>
      </c>
      <c r="S1535" s="9">
        <f t="shared" si="236"/>
        <v>23.675000000000001</v>
      </c>
      <c r="T1535" s="9">
        <f t="shared" si="237"/>
        <v>22.875</v>
      </c>
      <c r="U1535" s="8">
        <f t="shared" si="238"/>
        <v>23.008333333333336</v>
      </c>
      <c r="V1535" s="8">
        <f t="shared" si="239"/>
        <v>22.975000000000001</v>
      </c>
    </row>
    <row r="1536" spans="1:22" ht="13.5" x14ac:dyDescent="0.25">
      <c r="A1536" s="3">
        <f>RSI!A1536</f>
        <v>44249</v>
      </c>
      <c r="B1536" s="2">
        <f>RSI!B1536</f>
        <v>2.1770999999999998</v>
      </c>
      <c r="C1536" s="2">
        <f>RSI!I1536</f>
        <v>52.241908861362347</v>
      </c>
      <c r="D1536" s="2">
        <f>MACD!E1536</f>
        <v>-2.9251469714397516E-4</v>
      </c>
      <c r="E1536" s="2">
        <f>MACD!F1536</f>
        <v>5.0770412665100319E-3</v>
      </c>
      <c r="F1536" s="2">
        <f>'Moving Avg'!D1536</f>
        <v>2.1646799999999997</v>
      </c>
      <c r="G1536" s="2">
        <f>'Moving Avg'!F1536</f>
        <v>2.1643499999999998</v>
      </c>
      <c r="H1536" s="2">
        <f>'Moving Avg'!G1536</f>
        <v>2.1762799999999998</v>
      </c>
      <c r="I1536" s="2">
        <f>'Moving Avg'!H1536</f>
        <v>2.1267560000000016</v>
      </c>
      <c r="J1536" s="6" t="str">
        <f>OBV!F1536</f>
        <v>BEARISH</v>
      </c>
      <c r="K1536" s="6" t="str">
        <f>OBV!G1536</f>
        <v>NEUTRAL</v>
      </c>
      <c r="L1536" s="6" t="str">
        <f>OBV!H1536</f>
        <v>BEARISH DIVERGENCE</v>
      </c>
      <c r="M1536" s="8">
        <f t="shared" si="230"/>
        <v>25</v>
      </c>
      <c r="N1536" s="8">
        <f t="shared" si="231"/>
        <v>45</v>
      </c>
      <c r="O1536" s="8">
        <f t="shared" si="232"/>
        <v>50</v>
      </c>
      <c r="P1536" s="8">
        <f t="shared" si="233"/>
        <v>16.5</v>
      </c>
      <c r="Q1536" s="9">
        <f t="shared" si="234"/>
        <v>34.475000000000001</v>
      </c>
      <c r="R1536" s="9">
        <f t="shared" si="235"/>
        <v>35.625</v>
      </c>
      <c r="S1536" s="9">
        <f t="shared" si="236"/>
        <v>30.425000000000001</v>
      </c>
      <c r="T1536" s="9">
        <f t="shared" si="237"/>
        <v>34.125</v>
      </c>
      <c r="U1536" s="8">
        <f t="shared" si="238"/>
        <v>33.508333333333333</v>
      </c>
      <c r="V1536" s="8">
        <f t="shared" si="239"/>
        <v>33.662499999999994</v>
      </c>
    </row>
    <row r="1537" spans="1:22" ht="13.5" x14ac:dyDescent="0.25">
      <c r="A1537" s="3">
        <f>RSI!A1537</f>
        <v>44250</v>
      </c>
      <c r="B1537" s="2">
        <f>RSI!B1537</f>
        <v>2.1770999999999998</v>
      </c>
      <c r="C1537" s="2">
        <f>RSI!I1537</f>
        <v>52.241908861362347</v>
      </c>
      <c r="D1537" s="2">
        <f>MACD!E1537</f>
        <v>-5.3221133740688487E-4</v>
      </c>
      <c r="E1537" s="2">
        <f>MACD!F1537</f>
        <v>3.9551907457266488E-3</v>
      </c>
      <c r="F1537" s="2">
        <f>'Moving Avg'!D1537</f>
        <v>2.16744</v>
      </c>
      <c r="G1537" s="2">
        <f>'Moving Avg'!F1537</f>
        <v>2.1643500000000002</v>
      </c>
      <c r="H1537" s="2">
        <f>'Moving Avg'!G1537</f>
        <v>2.1757279999999999</v>
      </c>
      <c r="I1537" s="2">
        <f>'Moving Avg'!H1537</f>
        <v>2.1267875000000016</v>
      </c>
      <c r="J1537" s="6" t="str">
        <f>OBV!F1537</f>
        <v>BEARISH</v>
      </c>
      <c r="K1537" s="6" t="str">
        <f>OBV!G1537</f>
        <v>NEUTRAL</v>
      </c>
      <c r="L1537" s="6" t="str">
        <f>OBV!H1537</f>
        <v>BEARISH DIVERGENCE</v>
      </c>
      <c r="M1537" s="8">
        <f t="shared" si="230"/>
        <v>25</v>
      </c>
      <c r="N1537" s="8">
        <f t="shared" si="231"/>
        <v>45</v>
      </c>
      <c r="O1537" s="8">
        <f t="shared" si="232"/>
        <v>50</v>
      </c>
      <c r="P1537" s="8">
        <f t="shared" si="233"/>
        <v>16.5</v>
      </c>
      <c r="Q1537" s="9">
        <f t="shared" si="234"/>
        <v>34.475000000000001</v>
      </c>
      <c r="R1537" s="9">
        <f t="shared" si="235"/>
        <v>35.625</v>
      </c>
      <c r="S1537" s="9">
        <f t="shared" si="236"/>
        <v>30.425000000000001</v>
      </c>
      <c r="T1537" s="9">
        <f t="shared" si="237"/>
        <v>34.125</v>
      </c>
      <c r="U1537" s="8">
        <f t="shared" si="238"/>
        <v>33.508333333333333</v>
      </c>
      <c r="V1537" s="8">
        <f t="shared" si="239"/>
        <v>33.662499999999994</v>
      </c>
    </row>
    <row r="1538" spans="1:22" ht="13.5" x14ac:dyDescent="0.25">
      <c r="A1538" s="3">
        <f>RSI!A1538</f>
        <v>44251</v>
      </c>
      <c r="B1538" s="2">
        <f>RSI!B1538</f>
        <v>2.2252999999999998</v>
      </c>
      <c r="C1538" s="2">
        <f>RSI!I1538</f>
        <v>61.694515250217847</v>
      </c>
      <c r="D1538" s="2">
        <f>MACD!E1538</f>
        <v>-6.4860225360470203E-3</v>
      </c>
      <c r="E1538" s="2">
        <f>MACD!F1538</f>
        <v>1.8669480893719148E-3</v>
      </c>
      <c r="F1538" s="2">
        <f>'Moving Avg'!D1538</f>
        <v>2.1784599999999998</v>
      </c>
      <c r="G1538" s="2">
        <f>'Moving Avg'!F1538</f>
        <v>2.1671050000000003</v>
      </c>
      <c r="H1538" s="2">
        <f>'Moving Avg'!G1538</f>
        <v>2.1761400000000002</v>
      </c>
      <c r="I1538" s="2">
        <f>'Moving Avg'!H1538</f>
        <v>2.1270600000000019</v>
      </c>
      <c r="J1538" s="6" t="str">
        <f>OBV!F1538</f>
        <v>BULLISH</v>
      </c>
      <c r="K1538" s="6" t="str">
        <f>OBV!G1538</f>
        <v>NEUTRAL</v>
      </c>
      <c r="L1538" s="6" t="str">
        <f>OBV!H1538</f>
        <v>CONFIRMED BULLISH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83.5</v>
      </c>
      <c r="Q1538" s="9">
        <f t="shared" si="234"/>
        <v>44.524999999999999</v>
      </c>
      <c r="R1538" s="9">
        <f t="shared" si="235"/>
        <v>52.375</v>
      </c>
      <c r="S1538" s="9">
        <f t="shared" si="236"/>
        <v>60.575000000000003</v>
      </c>
      <c r="T1538" s="9">
        <f t="shared" si="237"/>
        <v>50.875</v>
      </c>
      <c r="U1538" s="8">
        <f t="shared" si="238"/>
        <v>52.491666666666674</v>
      </c>
      <c r="V1538" s="8">
        <f t="shared" si="239"/>
        <v>52.087500000000006</v>
      </c>
    </row>
    <row r="1539" spans="1:22" ht="13.5" x14ac:dyDescent="0.25">
      <c r="A1539" s="3">
        <f>RSI!A1539</f>
        <v>44252</v>
      </c>
      <c r="B1539" s="2">
        <f>RSI!B1539</f>
        <v>2.2252999999999998</v>
      </c>
      <c r="C1539" s="2">
        <f>RSI!I1539</f>
        <v>61.694515250217847</v>
      </c>
      <c r="D1539" s="2">
        <f>MACD!E1539</f>
        <v>-1.0800421366479629E-2</v>
      </c>
      <c r="E1539" s="2">
        <f>MACD!F1539</f>
        <v>-6.6652580179839402E-4</v>
      </c>
      <c r="F1539" s="2">
        <f>'Moving Avg'!D1539</f>
        <v>2.1922400000000004</v>
      </c>
      <c r="G1539" s="2">
        <f>'Moving Avg'!F1539</f>
        <v>2.1715799999999996</v>
      </c>
      <c r="H1539" s="2">
        <f>'Moving Avg'!G1539</f>
        <v>2.177794</v>
      </c>
      <c r="I1539" s="2">
        <f>'Moving Avg'!H1539</f>
        <v>2.1273325000000018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25</v>
      </c>
      <c r="N1539" s="8">
        <f t="shared" si="241"/>
        <v>45</v>
      </c>
      <c r="O1539" s="8">
        <f t="shared" si="242"/>
        <v>50</v>
      </c>
      <c r="P1539" s="8">
        <f t="shared" si="243"/>
        <v>83.5</v>
      </c>
      <c r="Q1539" s="9">
        <f t="shared" ref="Q1539:Q1602" si="244">0.35*M1539+N1539*0.35+O1539*0.15+P1539*0.15</f>
        <v>44.524999999999999</v>
      </c>
      <c r="R1539" s="9">
        <f t="shared" ref="R1539:R1602" si="245">M1539*0.2+N1539*0.2+O1539*0.35+P1539*0.25</f>
        <v>52.375</v>
      </c>
      <c r="S1539" s="9">
        <f t="shared" ref="S1539:S1602" si="246">M1539*0.15+N1539*0.15+O1539*0.25+P1539*0.45</f>
        <v>60.575000000000003</v>
      </c>
      <c r="T1539" s="9">
        <f t="shared" ref="T1539:T1602" si="247">0.25*SUM(M1539:P1539)</f>
        <v>50.875</v>
      </c>
      <c r="U1539" s="8">
        <f t="shared" ref="U1539:U1602" si="248">SUM(Q1539:S1539)/3</f>
        <v>52.491666666666674</v>
      </c>
      <c r="V1539" s="8">
        <f t="shared" ref="V1539:V1602" si="249">SUM(Q1539:T1539)/4</f>
        <v>52.087500000000006</v>
      </c>
    </row>
    <row r="1540" spans="1:22" ht="13.5" x14ac:dyDescent="0.25">
      <c r="A1540" s="3">
        <f>RSI!A1540</f>
        <v>44253</v>
      </c>
      <c r="B1540" s="2">
        <f>RSI!B1540</f>
        <v>2.2046999999999999</v>
      </c>
      <c r="C1540" s="2">
        <f>RSI!I1540</f>
        <v>56.182675529002353</v>
      </c>
      <c r="D1540" s="2">
        <f>MACD!E1540</f>
        <v>-1.7468962656801867E-2</v>
      </c>
      <c r="E1540" s="2">
        <f>MACD!F1540</f>
        <v>-4.0270131727990887E-3</v>
      </c>
      <c r="F1540" s="2">
        <f>'Moving Avg'!D1540</f>
        <v>2.2018999999999997</v>
      </c>
      <c r="G1540" s="2">
        <f>'Moving Avg'!F1540</f>
        <v>2.173305</v>
      </c>
      <c r="H1540" s="2">
        <f>'Moving Avg'!G1540</f>
        <v>2.1779320000000002</v>
      </c>
      <c r="I1540" s="2">
        <f>'Moving Avg'!H1540</f>
        <v>2.1275020000000016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25</v>
      </c>
      <c r="N1540" s="8">
        <f t="shared" si="241"/>
        <v>45</v>
      </c>
      <c r="O1540" s="8">
        <f t="shared" si="242"/>
        <v>50</v>
      </c>
      <c r="P1540" s="8">
        <f t="shared" si="243"/>
        <v>83.5</v>
      </c>
      <c r="Q1540" s="9">
        <f t="shared" si="244"/>
        <v>44.524999999999999</v>
      </c>
      <c r="R1540" s="9">
        <f t="shared" si="245"/>
        <v>52.375</v>
      </c>
      <c r="S1540" s="9">
        <f t="shared" si="246"/>
        <v>60.575000000000003</v>
      </c>
      <c r="T1540" s="9">
        <f t="shared" si="247"/>
        <v>50.875</v>
      </c>
      <c r="U1540" s="8">
        <f t="shared" si="248"/>
        <v>52.491666666666674</v>
      </c>
      <c r="V1540" s="8">
        <f t="shared" si="249"/>
        <v>52.087500000000006</v>
      </c>
    </row>
    <row r="1541" spans="1:22" ht="13.5" x14ac:dyDescent="0.25">
      <c r="A1541" s="3">
        <f>RSI!A1541</f>
        <v>44256</v>
      </c>
      <c r="B1541" s="2">
        <f>RSI!B1541</f>
        <v>2.1701999999999999</v>
      </c>
      <c r="C1541" s="2">
        <f>RSI!I1541</f>
        <v>48.386048819253737</v>
      </c>
      <c r="D1541" s="2">
        <f>MACD!E1541</f>
        <v>-1.649338717022486E-2</v>
      </c>
      <c r="E1541" s="2">
        <f>MACD!F1541</f>
        <v>-6.5202879722842432E-3</v>
      </c>
      <c r="F1541" s="2">
        <f>'Moving Avg'!D1541</f>
        <v>2.20052</v>
      </c>
      <c r="G1541" s="2">
        <f>'Moving Avg'!F1541</f>
        <v>2.172615</v>
      </c>
      <c r="H1541" s="2">
        <f>'Moving Avg'!G1541</f>
        <v>2.1775180000000005</v>
      </c>
      <c r="I1541" s="2">
        <f>'Moving Avg'!H1541</f>
        <v>2.1275320000000018</v>
      </c>
      <c r="J1541" s="6" t="str">
        <f>OBV!F1541</f>
        <v>BULLISH</v>
      </c>
      <c r="K1541" s="6" t="str">
        <f>OBV!G1541</f>
        <v>NEUTRAL</v>
      </c>
      <c r="L1541" s="6" t="str">
        <f>OBV!H1541</f>
        <v>BULLISH DIVERGENCE</v>
      </c>
      <c r="M1541" s="8">
        <f t="shared" si="240"/>
        <v>25</v>
      </c>
      <c r="N1541" s="8">
        <f t="shared" si="241"/>
        <v>45</v>
      </c>
      <c r="O1541" s="8">
        <f t="shared" si="242"/>
        <v>50</v>
      </c>
      <c r="P1541" s="8">
        <f t="shared" si="243"/>
        <v>66.5</v>
      </c>
      <c r="Q1541" s="9">
        <f t="shared" si="244"/>
        <v>41.975000000000001</v>
      </c>
      <c r="R1541" s="9">
        <f t="shared" si="245"/>
        <v>48.125</v>
      </c>
      <c r="S1541" s="9">
        <f t="shared" si="246"/>
        <v>52.924999999999997</v>
      </c>
      <c r="T1541" s="9">
        <f t="shared" si="247"/>
        <v>46.625</v>
      </c>
      <c r="U1541" s="8">
        <f t="shared" si="248"/>
        <v>47.67499999999999</v>
      </c>
      <c r="V1541" s="8">
        <f t="shared" si="249"/>
        <v>47.412499999999994</v>
      </c>
    </row>
    <row r="1542" spans="1:22" ht="13.5" x14ac:dyDescent="0.25">
      <c r="A1542" s="3">
        <f>RSI!A1542</f>
        <v>44257</v>
      </c>
      <c r="B1542" s="2">
        <f>RSI!B1542</f>
        <v>2.1978</v>
      </c>
      <c r="C1542" s="2">
        <f>RSI!I1542</f>
        <v>53.897925162818751</v>
      </c>
      <c r="D1542" s="2">
        <f>MACD!E1542</f>
        <v>-1.7664165496464879E-2</v>
      </c>
      <c r="E1542" s="2">
        <f>MACD!F1542</f>
        <v>-8.7490634771203706E-3</v>
      </c>
      <c r="F1542" s="2">
        <f>'Moving Avg'!D1542</f>
        <v>2.2046599999999996</v>
      </c>
      <c r="G1542" s="2">
        <f>'Moving Avg'!F1542</f>
        <v>2.173305</v>
      </c>
      <c r="H1542" s="2">
        <f>'Moving Avg'!G1542</f>
        <v>2.1776560000000003</v>
      </c>
      <c r="I1542" s="2">
        <f>'Moving Avg'!H1542</f>
        <v>2.1278315000000019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25</v>
      </c>
      <c r="N1542" s="8">
        <f t="shared" si="241"/>
        <v>45</v>
      </c>
      <c r="O1542" s="8">
        <f t="shared" si="242"/>
        <v>50</v>
      </c>
      <c r="P1542" s="8">
        <f t="shared" si="243"/>
        <v>83.5</v>
      </c>
      <c r="Q1542" s="9">
        <f t="shared" si="244"/>
        <v>44.524999999999999</v>
      </c>
      <c r="R1542" s="9">
        <f t="shared" si="245"/>
        <v>52.375</v>
      </c>
      <c r="S1542" s="9">
        <f t="shared" si="246"/>
        <v>60.575000000000003</v>
      </c>
      <c r="T1542" s="9">
        <f t="shared" si="247"/>
        <v>50.875</v>
      </c>
      <c r="U1542" s="8">
        <f t="shared" si="248"/>
        <v>52.491666666666674</v>
      </c>
      <c r="V1542" s="8">
        <f t="shared" si="249"/>
        <v>52.087500000000006</v>
      </c>
    </row>
    <row r="1543" spans="1:22" ht="13.5" x14ac:dyDescent="0.25">
      <c r="A1543" s="3">
        <f>RSI!A1543</f>
        <v>44258</v>
      </c>
      <c r="B1543" s="2">
        <f>RSI!B1543</f>
        <v>2.1909000000000001</v>
      </c>
      <c r="C1543" s="2">
        <f>RSI!I1543</f>
        <v>52.391600061082258</v>
      </c>
      <c r="D1543" s="2">
        <f>MACD!E1543</f>
        <v>-1.7200653752106998E-2</v>
      </c>
      <c r="E1543" s="2">
        <f>MACD!F1543</f>
        <v>-1.0439381532117696E-2</v>
      </c>
      <c r="F1543" s="2">
        <f>'Moving Avg'!D1543</f>
        <v>2.1977799999999994</v>
      </c>
      <c r="G1543" s="2">
        <f>'Moving Avg'!F1543</f>
        <v>2.1736499999999999</v>
      </c>
      <c r="H1543" s="2">
        <f>'Moving Avg'!G1543</f>
        <v>2.177794</v>
      </c>
      <c r="I1543" s="2">
        <f>'Moving Avg'!H1543</f>
        <v>2.1281950000000016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45</v>
      </c>
      <c r="O1543" s="8">
        <f t="shared" si="242"/>
        <v>50</v>
      </c>
      <c r="P1543" s="8">
        <f t="shared" si="243"/>
        <v>16.5</v>
      </c>
      <c r="Q1543" s="9">
        <f t="shared" si="244"/>
        <v>34.475000000000001</v>
      </c>
      <c r="R1543" s="9">
        <f t="shared" si="245"/>
        <v>35.625</v>
      </c>
      <c r="S1543" s="9">
        <f t="shared" si="246"/>
        <v>30.425000000000001</v>
      </c>
      <c r="T1543" s="9">
        <f t="shared" si="247"/>
        <v>34.125</v>
      </c>
      <c r="U1543" s="8">
        <f t="shared" si="248"/>
        <v>33.508333333333333</v>
      </c>
      <c r="V1543" s="8">
        <f t="shared" si="249"/>
        <v>33.662499999999994</v>
      </c>
    </row>
    <row r="1544" spans="1:22" ht="13.5" x14ac:dyDescent="0.25">
      <c r="A1544" s="3">
        <f>RSI!A1544</f>
        <v>44259</v>
      </c>
      <c r="B1544" s="2">
        <f>RSI!B1544</f>
        <v>2.1288999999999998</v>
      </c>
      <c r="C1544" s="2">
        <f>RSI!I1544</f>
        <v>41.238879819463534</v>
      </c>
      <c r="D1544" s="2">
        <f>MACD!E1544</f>
        <v>-1.440786644525005E-2</v>
      </c>
      <c r="E1544" s="2">
        <f>MACD!F1544</f>
        <v>-1.1233078514744168E-2</v>
      </c>
      <c r="F1544" s="2">
        <f>'Moving Avg'!D1544</f>
        <v>2.1785000000000001</v>
      </c>
      <c r="G1544" s="2">
        <f>'Moving Avg'!F1544</f>
        <v>2.1712400000000001</v>
      </c>
      <c r="H1544" s="2">
        <f>'Moving Avg'!G1544</f>
        <v>2.1764160000000001</v>
      </c>
      <c r="I1544" s="2">
        <f>'Moving Avg'!H1544</f>
        <v>2.1281830000000017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45</v>
      </c>
      <c r="O1544" s="8">
        <f t="shared" si="242"/>
        <v>50</v>
      </c>
      <c r="P1544" s="8">
        <f t="shared" si="243"/>
        <v>16.5</v>
      </c>
      <c r="Q1544" s="9">
        <f t="shared" si="244"/>
        <v>34.475000000000001</v>
      </c>
      <c r="R1544" s="9">
        <f t="shared" si="245"/>
        <v>35.625</v>
      </c>
      <c r="S1544" s="9">
        <f t="shared" si="246"/>
        <v>30.425000000000001</v>
      </c>
      <c r="T1544" s="9">
        <f t="shared" si="247"/>
        <v>34.125</v>
      </c>
      <c r="U1544" s="8">
        <f t="shared" si="248"/>
        <v>33.508333333333333</v>
      </c>
      <c r="V1544" s="8">
        <f t="shared" si="249"/>
        <v>33.662499999999994</v>
      </c>
    </row>
    <row r="1545" spans="1:22" ht="13.5" x14ac:dyDescent="0.25">
      <c r="A1545" s="3">
        <f>RSI!A1545</f>
        <v>44260</v>
      </c>
      <c r="B1545" s="2">
        <f>RSI!B1545</f>
        <v>2.1288999999999998</v>
      </c>
      <c r="C1545" s="2">
        <f>RSI!I1545</f>
        <v>41.238879819463534</v>
      </c>
      <c r="D1545" s="2">
        <f>MACD!E1545</f>
        <v>-1.1742202698336257E-2</v>
      </c>
      <c r="E1545" s="2">
        <f>MACD!F1545</f>
        <v>-1.1334903351462587E-2</v>
      </c>
      <c r="F1545" s="2">
        <f>'Moving Avg'!D1545</f>
        <v>2.1633399999999998</v>
      </c>
      <c r="G1545" s="2">
        <f>'Moving Avg'!F1545</f>
        <v>2.1688300000000003</v>
      </c>
      <c r="H1545" s="2">
        <f>'Moving Avg'!G1545</f>
        <v>2.1753140000000002</v>
      </c>
      <c r="I1545" s="2">
        <f>'Moving Avg'!H1545</f>
        <v>2.1281050000000019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45</v>
      </c>
      <c r="O1545" s="8">
        <f t="shared" si="242"/>
        <v>50</v>
      </c>
      <c r="P1545" s="8">
        <f t="shared" si="243"/>
        <v>16.5</v>
      </c>
      <c r="Q1545" s="9">
        <f t="shared" si="244"/>
        <v>34.475000000000001</v>
      </c>
      <c r="R1545" s="9">
        <f t="shared" si="245"/>
        <v>35.625</v>
      </c>
      <c r="S1545" s="9">
        <f t="shared" si="246"/>
        <v>30.425000000000001</v>
      </c>
      <c r="T1545" s="9">
        <f t="shared" si="247"/>
        <v>34.125</v>
      </c>
      <c r="U1545" s="8">
        <f t="shared" si="248"/>
        <v>33.508333333333333</v>
      </c>
      <c r="V1545" s="8">
        <f t="shared" si="249"/>
        <v>33.662499999999994</v>
      </c>
    </row>
    <row r="1546" spans="1:22" ht="13.5" x14ac:dyDescent="0.25">
      <c r="A1546" s="3">
        <f>RSI!A1546</f>
        <v>44263</v>
      </c>
      <c r="B1546" s="2">
        <f>RSI!B1546</f>
        <v>2.1633</v>
      </c>
      <c r="C1546" s="2">
        <f>RSI!I1546</f>
        <v>48.318219243076229</v>
      </c>
      <c r="D1546" s="2">
        <f>MACD!E1546</f>
        <v>-8.570047880117837E-3</v>
      </c>
      <c r="E1546" s="2">
        <f>MACD!F1546</f>
        <v>-1.0781932257193637E-2</v>
      </c>
      <c r="F1546" s="2">
        <f>'Moving Avg'!D1546</f>
        <v>2.1619599999999997</v>
      </c>
      <c r="G1546" s="2">
        <f>'Moving Avg'!F1546</f>
        <v>2.1712400000000001</v>
      </c>
      <c r="H1546" s="2">
        <f>'Moving Avg'!G1546</f>
        <v>2.1747620000000008</v>
      </c>
      <c r="I1546" s="2">
        <f>'Moving Avg'!H1546</f>
        <v>2.1283965000000018</v>
      </c>
      <c r="J1546" s="6" t="str">
        <f>OBV!F1546</f>
        <v>BULLISH</v>
      </c>
      <c r="K1546" s="6" t="str">
        <f>OBV!G1546</f>
        <v>NEUTRAL</v>
      </c>
      <c r="L1546" s="6" t="str">
        <f>OBV!H1546</f>
        <v>BULLISH DIVERGENCE</v>
      </c>
      <c r="M1546" s="8">
        <f t="shared" si="240"/>
        <v>25</v>
      </c>
      <c r="N1546" s="8">
        <f t="shared" si="241"/>
        <v>0</v>
      </c>
      <c r="O1546" s="8">
        <f t="shared" si="242"/>
        <v>50</v>
      </c>
      <c r="P1546" s="8">
        <f t="shared" si="243"/>
        <v>66.5</v>
      </c>
      <c r="Q1546" s="9">
        <f t="shared" si="244"/>
        <v>26.225000000000001</v>
      </c>
      <c r="R1546" s="9">
        <f t="shared" si="245"/>
        <v>39.125</v>
      </c>
      <c r="S1546" s="9">
        <f t="shared" si="246"/>
        <v>46.174999999999997</v>
      </c>
      <c r="T1546" s="9">
        <f t="shared" si="247"/>
        <v>35.375</v>
      </c>
      <c r="U1546" s="8">
        <f t="shared" si="248"/>
        <v>37.174999999999997</v>
      </c>
      <c r="V1546" s="8">
        <f t="shared" si="249"/>
        <v>36.724999999999994</v>
      </c>
    </row>
    <row r="1547" spans="1:22" ht="13.5" x14ac:dyDescent="0.25">
      <c r="A1547" s="3">
        <f>RSI!A1547</f>
        <v>44264</v>
      </c>
      <c r="B1547" s="2">
        <f>RSI!B1547</f>
        <v>2.1633</v>
      </c>
      <c r="C1547" s="2">
        <f>RSI!I1547</f>
        <v>48.318219243076229</v>
      </c>
      <c r="D1547" s="2">
        <f>MACD!E1547</f>
        <v>-5.829812078036678E-3</v>
      </c>
      <c r="E1547" s="2">
        <f>MACD!F1547</f>
        <v>-9.7915082213622471E-3</v>
      </c>
      <c r="F1547" s="2">
        <f>'Moving Avg'!D1547</f>
        <v>2.1550599999999998</v>
      </c>
      <c r="G1547" s="2">
        <f>'Moving Avg'!F1547</f>
        <v>2.1708950000000002</v>
      </c>
      <c r="H1547" s="2">
        <f>'Moving Avg'!G1547</f>
        <v>2.1740720000000007</v>
      </c>
      <c r="I1547" s="2">
        <f>'Moving Avg'!H1547</f>
        <v>2.1286550000000015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0</v>
      </c>
      <c r="O1547" s="8">
        <f t="shared" si="242"/>
        <v>50</v>
      </c>
      <c r="P1547" s="8">
        <f t="shared" si="243"/>
        <v>16.5</v>
      </c>
      <c r="Q1547" s="9">
        <f t="shared" si="244"/>
        <v>18.725000000000001</v>
      </c>
      <c r="R1547" s="9">
        <f t="shared" si="245"/>
        <v>26.625</v>
      </c>
      <c r="S1547" s="9">
        <f t="shared" si="246"/>
        <v>23.675000000000001</v>
      </c>
      <c r="T1547" s="9">
        <f t="shared" si="247"/>
        <v>22.875</v>
      </c>
      <c r="U1547" s="8">
        <f t="shared" si="248"/>
        <v>23.008333333333336</v>
      </c>
      <c r="V1547" s="8">
        <f t="shared" si="249"/>
        <v>22.975000000000001</v>
      </c>
    </row>
    <row r="1548" spans="1:22" ht="13.5" x14ac:dyDescent="0.25">
      <c r="A1548" s="3">
        <f>RSI!A1548</f>
        <v>44265</v>
      </c>
      <c r="B1548" s="2">
        <f>RSI!B1548</f>
        <v>2.2252999999999998</v>
      </c>
      <c r="C1548" s="2">
        <f>RSI!I1548</f>
        <v>58.714974868595995</v>
      </c>
      <c r="D1548" s="2">
        <f>MACD!E1548</f>
        <v>-6.3641010115755847E-4</v>
      </c>
      <c r="E1548" s="2">
        <f>MACD!F1548</f>
        <v>-7.9604885973213104E-3</v>
      </c>
      <c r="F1548" s="2">
        <f>'Moving Avg'!D1548</f>
        <v>2.16194</v>
      </c>
      <c r="G1548" s="2">
        <f>'Moving Avg'!F1548</f>
        <v>2.1743399999999999</v>
      </c>
      <c r="H1548" s="2">
        <f>'Moving Avg'!G1548</f>
        <v>2.1747600000000009</v>
      </c>
      <c r="I1548" s="2">
        <f>'Moving Avg'!H1548</f>
        <v>2.1293550000000017</v>
      </c>
      <c r="J1548" s="6" t="str">
        <f>OBV!F1548</f>
        <v>BEARISH</v>
      </c>
      <c r="K1548" s="6" t="str">
        <f>OBV!G1548</f>
        <v>NEUTRAL</v>
      </c>
      <c r="L1548" s="6" t="str">
        <f>OBV!H1548</f>
        <v>BEARISH DIVERGENCE</v>
      </c>
      <c r="M1548" s="8">
        <f t="shared" si="240"/>
        <v>25</v>
      </c>
      <c r="N1548" s="8">
        <f t="shared" si="241"/>
        <v>0</v>
      </c>
      <c r="O1548" s="8">
        <f t="shared" si="242"/>
        <v>50</v>
      </c>
      <c r="P1548" s="8">
        <f t="shared" si="243"/>
        <v>16.5</v>
      </c>
      <c r="Q1548" s="9">
        <f t="shared" si="244"/>
        <v>18.725000000000001</v>
      </c>
      <c r="R1548" s="9">
        <f t="shared" si="245"/>
        <v>26.625</v>
      </c>
      <c r="S1548" s="9">
        <f t="shared" si="246"/>
        <v>23.675000000000001</v>
      </c>
      <c r="T1548" s="9">
        <f t="shared" si="247"/>
        <v>22.875</v>
      </c>
      <c r="U1548" s="8">
        <f t="shared" si="248"/>
        <v>23.008333333333336</v>
      </c>
      <c r="V1548" s="8">
        <f t="shared" si="249"/>
        <v>22.975000000000001</v>
      </c>
    </row>
    <row r="1549" spans="1:22" ht="13.5" x14ac:dyDescent="0.25">
      <c r="A1549" s="3">
        <f>RSI!A1549</f>
        <v>44266</v>
      </c>
      <c r="B1549" s="2">
        <f>RSI!B1549</f>
        <v>2.2046999999999999</v>
      </c>
      <c r="C1549" s="2">
        <f>RSI!I1549</f>
        <v>54.772379651624554</v>
      </c>
      <c r="D1549" s="2">
        <f>MACD!E1549</f>
        <v>4.9656730442735331E-3</v>
      </c>
      <c r="E1549" s="2">
        <f>MACD!F1549</f>
        <v>-5.3752562690023422E-3</v>
      </c>
      <c r="F1549" s="2">
        <f>'Moving Avg'!D1549</f>
        <v>2.1770999999999994</v>
      </c>
      <c r="G1549" s="2">
        <f>'Moving Avg'!F1549</f>
        <v>2.1764099999999997</v>
      </c>
      <c r="H1549" s="2">
        <f>'Moving Avg'!G1549</f>
        <v>2.1748980000000007</v>
      </c>
      <c r="I1549" s="2">
        <f>'Moving Avg'!H1549</f>
        <v>2.1297550000000016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0</v>
      </c>
      <c r="O1549" s="8">
        <f t="shared" si="242"/>
        <v>50</v>
      </c>
      <c r="P1549" s="8">
        <f t="shared" si="243"/>
        <v>83.5</v>
      </c>
      <c r="Q1549" s="9">
        <f t="shared" si="244"/>
        <v>28.774999999999999</v>
      </c>
      <c r="R1549" s="9">
        <f t="shared" si="245"/>
        <v>43.375</v>
      </c>
      <c r="S1549" s="9">
        <f t="shared" si="246"/>
        <v>53.825000000000003</v>
      </c>
      <c r="T1549" s="9">
        <f t="shared" si="247"/>
        <v>39.625</v>
      </c>
      <c r="U1549" s="8">
        <f t="shared" si="248"/>
        <v>41.991666666666667</v>
      </c>
      <c r="V1549" s="8">
        <f t="shared" si="249"/>
        <v>41.400000000000006</v>
      </c>
    </row>
    <row r="1550" spans="1:22" ht="13.5" x14ac:dyDescent="0.25">
      <c r="A1550" s="3">
        <f>RSI!A1550</f>
        <v>44267</v>
      </c>
      <c r="B1550" s="2">
        <f>RSI!B1550</f>
        <v>2.2046999999999999</v>
      </c>
      <c r="C1550" s="2">
        <f>RSI!I1550</f>
        <v>54.772379651624547</v>
      </c>
      <c r="D1550" s="2">
        <f>MACD!E1550</f>
        <v>6.3637077246623264E-3</v>
      </c>
      <c r="E1550" s="2">
        <f>MACD!F1550</f>
        <v>-3.0274634702694087E-3</v>
      </c>
      <c r="F1550" s="2">
        <f>'Moving Avg'!D1550</f>
        <v>2.1922599999999997</v>
      </c>
      <c r="G1550" s="2">
        <f>'Moving Avg'!F1550</f>
        <v>2.1798550000000003</v>
      </c>
      <c r="H1550" s="2">
        <f>'Moving Avg'!G1550</f>
        <v>2.1751740000000011</v>
      </c>
      <c r="I1550" s="2">
        <f>'Moving Avg'!H1550</f>
        <v>2.1302535000000016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0</v>
      </c>
      <c r="O1550" s="8">
        <f t="shared" si="242"/>
        <v>50</v>
      </c>
      <c r="P1550" s="8">
        <f t="shared" si="243"/>
        <v>83.5</v>
      </c>
      <c r="Q1550" s="9">
        <f t="shared" si="244"/>
        <v>28.774999999999999</v>
      </c>
      <c r="R1550" s="9">
        <f t="shared" si="245"/>
        <v>43.375</v>
      </c>
      <c r="S1550" s="9">
        <f t="shared" si="246"/>
        <v>53.825000000000003</v>
      </c>
      <c r="T1550" s="9">
        <f t="shared" si="247"/>
        <v>39.625</v>
      </c>
      <c r="U1550" s="8">
        <f t="shared" si="248"/>
        <v>41.991666666666667</v>
      </c>
      <c r="V1550" s="8">
        <f t="shared" si="249"/>
        <v>41.400000000000006</v>
      </c>
    </row>
    <row r="1551" spans="1:22" ht="13.5" x14ac:dyDescent="0.25">
      <c r="A1551" s="3">
        <f>RSI!A1551</f>
        <v>44270</v>
      </c>
      <c r="B1551" s="2">
        <f>RSI!B1551</f>
        <v>2.1978</v>
      </c>
      <c r="C1551" s="2">
        <f>RSI!I1551</f>
        <v>53.379982970677261</v>
      </c>
      <c r="D1551" s="2">
        <f>MACD!E1551</f>
        <v>2.5899319588740255E-3</v>
      </c>
      <c r="E1551" s="2">
        <f>MACD!F1551</f>
        <v>-1.9039843844407219E-3</v>
      </c>
      <c r="F1551" s="2">
        <f>'Moving Avg'!D1551</f>
        <v>2.19916</v>
      </c>
      <c r="G1551" s="2">
        <f>'Moving Avg'!F1551</f>
        <v>2.1815800000000003</v>
      </c>
      <c r="H1551" s="2">
        <f>'Moving Avg'!G1551</f>
        <v>2.1753120000000008</v>
      </c>
      <c r="I1551" s="2">
        <f>'Moving Avg'!H1551</f>
        <v>2.1307835000000015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0"/>
        <v>25</v>
      </c>
      <c r="N1551" s="8">
        <f t="shared" si="241"/>
        <v>0</v>
      </c>
      <c r="O1551" s="8">
        <f t="shared" si="242"/>
        <v>50</v>
      </c>
      <c r="P1551" s="8">
        <f t="shared" si="243"/>
        <v>83.5</v>
      </c>
      <c r="Q1551" s="9">
        <f t="shared" si="244"/>
        <v>28.774999999999999</v>
      </c>
      <c r="R1551" s="9">
        <f t="shared" si="245"/>
        <v>43.375</v>
      </c>
      <c r="S1551" s="9">
        <f t="shared" si="246"/>
        <v>53.825000000000003</v>
      </c>
      <c r="T1551" s="9">
        <f t="shared" si="247"/>
        <v>39.625</v>
      </c>
      <c r="U1551" s="8">
        <f t="shared" si="248"/>
        <v>41.991666666666667</v>
      </c>
      <c r="V1551" s="8">
        <f t="shared" si="249"/>
        <v>41.400000000000006</v>
      </c>
    </row>
    <row r="1552" spans="1:22" ht="13.5" x14ac:dyDescent="0.25">
      <c r="A1552" s="3">
        <f>RSI!A1552</f>
        <v>44271</v>
      </c>
      <c r="B1552" s="2">
        <f>RSI!B1552</f>
        <v>2.1564000000000001</v>
      </c>
      <c r="C1552" s="2">
        <f>RSI!I1552</f>
        <v>45.848769052231617</v>
      </c>
      <c r="D1552" s="2">
        <f>MACD!E1552</f>
        <v>6.6020457382833797E-3</v>
      </c>
      <c r="E1552" s="2">
        <f>MACD!F1552</f>
        <v>-2.0277835989590174E-4</v>
      </c>
      <c r="F1552" s="2">
        <f>'Moving Avg'!D1552</f>
        <v>2.1977799999999998</v>
      </c>
      <c r="G1552" s="2">
        <f>'Moving Avg'!F1552</f>
        <v>2.181235</v>
      </c>
      <c r="H1552" s="2">
        <f>'Moving Avg'!G1552</f>
        <v>2.1746220000000007</v>
      </c>
      <c r="I1552" s="2">
        <f>'Moving Avg'!H1552</f>
        <v>2.1312050000000018</v>
      </c>
      <c r="J1552" s="6" t="str">
        <f>OBV!F1552</f>
        <v>BEARISH</v>
      </c>
      <c r="K1552" s="6" t="str">
        <f>OBV!G1552</f>
        <v>NEUTRAL</v>
      </c>
      <c r="L1552" s="6" t="str">
        <f>OBV!H1552</f>
        <v>CONFIRMED BEARISH</v>
      </c>
      <c r="M1552" s="8">
        <f t="shared" si="240"/>
        <v>25</v>
      </c>
      <c r="N1552" s="8">
        <f t="shared" si="241"/>
        <v>0</v>
      </c>
      <c r="O1552" s="8">
        <f t="shared" si="242"/>
        <v>50</v>
      </c>
      <c r="P1552" s="8">
        <f t="shared" si="243"/>
        <v>16.5</v>
      </c>
      <c r="Q1552" s="9">
        <f t="shared" si="244"/>
        <v>18.725000000000001</v>
      </c>
      <c r="R1552" s="9">
        <f t="shared" si="245"/>
        <v>26.625</v>
      </c>
      <c r="S1552" s="9">
        <f t="shared" si="246"/>
        <v>23.675000000000001</v>
      </c>
      <c r="T1552" s="9">
        <f t="shared" si="247"/>
        <v>22.875</v>
      </c>
      <c r="U1552" s="8">
        <f t="shared" si="248"/>
        <v>23.008333333333336</v>
      </c>
      <c r="V1552" s="8">
        <f t="shared" si="249"/>
        <v>22.975000000000001</v>
      </c>
    </row>
    <row r="1553" spans="1:22" ht="13.5" x14ac:dyDescent="0.25">
      <c r="A1553" s="3">
        <f>RSI!A1553</f>
        <v>44272</v>
      </c>
      <c r="B1553" s="2">
        <f>RSI!B1553</f>
        <v>2.1909000000000001</v>
      </c>
      <c r="C1553" s="2">
        <f>RSI!I1553</f>
        <v>51.934633166810912</v>
      </c>
      <c r="D1553" s="2">
        <f>MACD!E1553</f>
        <v>6.5249035912304798E-3</v>
      </c>
      <c r="E1553" s="2">
        <f>MACD!F1553</f>
        <v>1.1427580303293747E-3</v>
      </c>
      <c r="F1553" s="2">
        <f>'Moving Avg'!D1553</f>
        <v>2.1909000000000001</v>
      </c>
      <c r="G1553" s="2">
        <f>'Moving Avg'!F1553</f>
        <v>2.1822699999999999</v>
      </c>
      <c r="H1553" s="2">
        <f>'Moving Avg'!G1553</f>
        <v>2.1746220000000007</v>
      </c>
      <c r="I1553" s="2">
        <f>'Moving Avg'!H1553</f>
        <v>2.1316675000000016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25</v>
      </c>
      <c r="N1553" s="8">
        <f t="shared" si="241"/>
        <v>0</v>
      </c>
      <c r="O1553" s="8">
        <f t="shared" si="242"/>
        <v>50</v>
      </c>
      <c r="P1553" s="8">
        <f t="shared" si="243"/>
        <v>16.5</v>
      </c>
      <c r="Q1553" s="9">
        <f t="shared" si="244"/>
        <v>18.725000000000001</v>
      </c>
      <c r="R1553" s="9">
        <f t="shared" si="245"/>
        <v>26.625</v>
      </c>
      <c r="S1553" s="9">
        <f t="shared" si="246"/>
        <v>23.675000000000001</v>
      </c>
      <c r="T1553" s="9">
        <f t="shared" si="247"/>
        <v>22.875</v>
      </c>
      <c r="U1553" s="8">
        <f t="shared" si="248"/>
        <v>23.008333333333336</v>
      </c>
      <c r="V1553" s="8">
        <f t="shared" si="249"/>
        <v>22.975000000000001</v>
      </c>
    </row>
    <row r="1554" spans="1:22" ht="13.5" x14ac:dyDescent="0.25">
      <c r="A1554" s="3">
        <f>RSI!A1554</f>
        <v>44273</v>
      </c>
      <c r="B1554" s="2">
        <f>RSI!B1554</f>
        <v>2.1909000000000001</v>
      </c>
      <c r="C1554" s="2">
        <f>RSI!I1554</f>
        <v>51.934633166810912</v>
      </c>
      <c r="D1554" s="2">
        <f>MACD!E1554</f>
        <v>-3.148354827015698E-3</v>
      </c>
      <c r="E1554" s="2">
        <f>MACD!F1554</f>
        <v>2.8453545886036012E-4</v>
      </c>
      <c r="F1554" s="2">
        <f>'Moving Avg'!D1554</f>
        <v>2.1881399999999998</v>
      </c>
      <c r="G1554" s="2">
        <f>'Moving Avg'!F1554</f>
        <v>2.1839949999999999</v>
      </c>
      <c r="H1554" s="2">
        <f>'Moving Avg'!G1554</f>
        <v>2.1748980000000007</v>
      </c>
      <c r="I1554" s="2">
        <f>'Moving Avg'!H1554</f>
        <v>2.1320970000000017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45</v>
      </c>
      <c r="O1554" s="8">
        <f t="shared" si="242"/>
        <v>50</v>
      </c>
      <c r="P1554" s="8">
        <f t="shared" si="243"/>
        <v>16.5</v>
      </c>
      <c r="Q1554" s="9">
        <f t="shared" si="244"/>
        <v>34.475000000000001</v>
      </c>
      <c r="R1554" s="9">
        <f t="shared" si="245"/>
        <v>35.625</v>
      </c>
      <c r="S1554" s="9">
        <f t="shared" si="246"/>
        <v>30.425000000000001</v>
      </c>
      <c r="T1554" s="9">
        <f t="shared" si="247"/>
        <v>34.125</v>
      </c>
      <c r="U1554" s="8">
        <f t="shared" si="248"/>
        <v>33.508333333333333</v>
      </c>
      <c r="V1554" s="8">
        <f t="shared" si="249"/>
        <v>33.662499999999994</v>
      </c>
    </row>
    <row r="1555" spans="1:22" ht="13.5" x14ac:dyDescent="0.25">
      <c r="A1555" s="3">
        <f>RSI!A1555</f>
        <v>44274</v>
      </c>
      <c r="B1555" s="2">
        <f>RSI!B1555</f>
        <v>2.1701999999999999</v>
      </c>
      <c r="C1555" s="2">
        <f>RSI!I1555</f>
        <v>48.167679652602033</v>
      </c>
      <c r="D1555" s="2">
        <f>MACD!E1555</f>
        <v>-9.8644592307466361E-3</v>
      </c>
      <c r="E1555" s="2">
        <f>MACD!F1555</f>
        <v>-1.7452634790610393E-3</v>
      </c>
      <c r="F1555" s="2">
        <f>'Moving Avg'!D1555</f>
        <v>2.1812399999999998</v>
      </c>
      <c r="G1555" s="2">
        <f>'Moving Avg'!F1555</f>
        <v>2.184685</v>
      </c>
      <c r="H1555" s="2">
        <f>'Moving Avg'!G1555</f>
        <v>2.1753120000000004</v>
      </c>
      <c r="I1555" s="2">
        <f>'Moving Avg'!H1555</f>
        <v>2.1324890000000019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25</v>
      </c>
      <c r="N1555" s="8">
        <f t="shared" si="241"/>
        <v>45</v>
      </c>
      <c r="O1555" s="8">
        <f t="shared" si="242"/>
        <v>50</v>
      </c>
      <c r="P1555" s="8">
        <f t="shared" si="243"/>
        <v>16.5</v>
      </c>
      <c r="Q1555" s="9">
        <f t="shared" si="244"/>
        <v>34.475000000000001</v>
      </c>
      <c r="R1555" s="9">
        <f t="shared" si="245"/>
        <v>35.625</v>
      </c>
      <c r="S1555" s="9">
        <f t="shared" si="246"/>
        <v>30.425000000000001</v>
      </c>
      <c r="T1555" s="9">
        <f t="shared" si="247"/>
        <v>34.125</v>
      </c>
      <c r="U1555" s="8">
        <f t="shared" si="248"/>
        <v>33.508333333333333</v>
      </c>
      <c r="V1555" s="8">
        <f t="shared" si="249"/>
        <v>33.662499999999994</v>
      </c>
    </row>
    <row r="1556" spans="1:22" ht="13.5" x14ac:dyDescent="0.25">
      <c r="A1556" s="3">
        <f>RSI!A1556</f>
        <v>44277</v>
      </c>
      <c r="B1556" s="2">
        <f>RSI!B1556</f>
        <v>2.1840000000000002</v>
      </c>
      <c r="C1556" s="2">
        <f>RSI!I1556</f>
        <v>50.733230927496308</v>
      </c>
      <c r="D1556" s="2">
        <f>MACD!E1556</f>
        <v>-1.1214518701125886E-2</v>
      </c>
      <c r="E1556" s="2">
        <f>MACD!F1556</f>
        <v>-3.6391145234740086E-3</v>
      </c>
      <c r="F1556" s="2">
        <f>'Moving Avg'!D1556</f>
        <v>2.1784800000000004</v>
      </c>
      <c r="G1556" s="2">
        <f>'Moving Avg'!F1556</f>
        <v>2.1850299999999994</v>
      </c>
      <c r="H1556" s="2">
        <f>'Moving Avg'!G1556</f>
        <v>2.1754500000000005</v>
      </c>
      <c r="I1556" s="2">
        <f>'Moving Avg'!H1556</f>
        <v>2.133246000000002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0"/>
        <v>25</v>
      </c>
      <c r="N1556" s="8">
        <f t="shared" si="241"/>
        <v>45</v>
      </c>
      <c r="O1556" s="8">
        <f t="shared" si="242"/>
        <v>50</v>
      </c>
      <c r="P1556" s="8">
        <f t="shared" si="243"/>
        <v>16.5</v>
      </c>
      <c r="Q1556" s="9">
        <f t="shared" si="244"/>
        <v>34.475000000000001</v>
      </c>
      <c r="R1556" s="9">
        <f t="shared" si="245"/>
        <v>35.625</v>
      </c>
      <c r="S1556" s="9">
        <f t="shared" si="246"/>
        <v>30.425000000000001</v>
      </c>
      <c r="T1556" s="9">
        <f t="shared" si="247"/>
        <v>34.125</v>
      </c>
      <c r="U1556" s="8">
        <f t="shared" si="248"/>
        <v>33.508333333333333</v>
      </c>
      <c r="V1556" s="8">
        <f t="shared" si="249"/>
        <v>33.662499999999994</v>
      </c>
    </row>
    <row r="1557" spans="1:22" ht="13.5" x14ac:dyDescent="0.25">
      <c r="A1557" s="3">
        <f>RSI!A1557</f>
        <v>44278</v>
      </c>
      <c r="B1557" s="2">
        <f>RSI!B1557</f>
        <v>2.1770999999999998</v>
      </c>
      <c r="C1557" s="2">
        <f>RSI!I1557</f>
        <v>49.416176049960995</v>
      </c>
      <c r="D1557" s="2">
        <f>MACD!E1557</f>
        <v>-1.1869243144287722E-2</v>
      </c>
      <c r="E1557" s="2">
        <f>MACD!F1557</f>
        <v>-5.2851402476367521E-3</v>
      </c>
      <c r="F1557" s="2">
        <f>'Moving Avg'!D1557</f>
        <v>2.18262</v>
      </c>
      <c r="G1557" s="2">
        <f>'Moving Avg'!F1557</f>
        <v>2.1850299999999998</v>
      </c>
      <c r="H1557" s="2">
        <f>'Moving Avg'!G1557</f>
        <v>2.1748980000000007</v>
      </c>
      <c r="I1557" s="2">
        <f>'Moving Avg'!H1557</f>
        <v>2.1338695000000021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25</v>
      </c>
      <c r="N1557" s="8">
        <f t="shared" si="241"/>
        <v>45</v>
      </c>
      <c r="O1557" s="8">
        <f t="shared" si="242"/>
        <v>50</v>
      </c>
      <c r="P1557" s="8">
        <f t="shared" si="243"/>
        <v>83.5</v>
      </c>
      <c r="Q1557" s="9">
        <f t="shared" si="244"/>
        <v>44.524999999999999</v>
      </c>
      <c r="R1557" s="9">
        <f t="shared" si="245"/>
        <v>52.375</v>
      </c>
      <c r="S1557" s="9">
        <f t="shared" si="246"/>
        <v>60.575000000000003</v>
      </c>
      <c r="T1557" s="9">
        <f t="shared" si="247"/>
        <v>50.875</v>
      </c>
      <c r="U1557" s="8">
        <f t="shared" si="248"/>
        <v>52.491666666666674</v>
      </c>
      <c r="V1557" s="8">
        <f t="shared" si="249"/>
        <v>52.087500000000006</v>
      </c>
    </row>
    <row r="1558" spans="1:22" ht="13.5" x14ac:dyDescent="0.25">
      <c r="A1558" s="3">
        <f>RSI!A1558</f>
        <v>44279</v>
      </c>
      <c r="B1558" s="2">
        <f>RSI!B1558</f>
        <v>2.1770999999999998</v>
      </c>
      <c r="C1558" s="2">
        <f>RSI!I1558</f>
        <v>49.416176049960995</v>
      </c>
      <c r="D1558" s="2">
        <f>MACD!E1558</f>
        <v>-2.8657452790237237E-3</v>
      </c>
      <c r="E1558" s="2">
        <f>MACD!F1558</f>
        <v>-4.8012612539141469E-3</v>
      </c>
      <c r="F1558" s="2">
        <f>'Moving Avg'!D1558</f>
        <v>2.1798600000000001</v>
      </c>
      <c r="G1558" s="2">
        <f>'Moving Avg'!F1558</f>
        <v>2.18262</v>
      </c>
      <c r="H1558" s="2">
        <f>'Moving Avg'!G1558</f>
        <v>2.1750360000000004</v>
      </c>
      <c r="I1558" s="2">
        <f>'Moving Avg'!H1558</f>
        <v>2.134361500000002</v>
      </c>
      <c r="J1558" s="6" t="str">
        <f>OBV!F1558</f>
        <v>BULLISH</v>
      </c>
      <c r="K1558" s="6" t="str">
        <f>OBV!G1558</f>
        <v>NEUTRAL</v>
      </c>
      <c r="L1558" s="6" t="str">
        <f>OBV!H1558</f>
        <v>BULLISH DIVERGENCE</v>
      </c>
      <c r="M1558" s="8">
        <f t="shared" si="240"/>
        <v>25</v>
      </c>
      <c r="N1558" s="8">
        <f t="shared" si="241"/>
        <v>0</v>
      </c>
      <c r="O1558" s="8">
        <f t="shared" si="242"/>
        <v>50</v>
      </c>
      <c r="P1558" s="8">
        <f t="shared" si="243"/>
        <v>66.5</v>
      </c>
      <c r="Q1558" s="9">
        <f t="shared" si="244"/>
        <v>26.225000000000001</v>
      </c>
      <c r="R1558" s="9">
        <f t="shared" si="245"/>
        <v>39.125</v>
      </c>
      <c r="S1558" s="9">
        <f t="shared" si="246"/>
        <v>46.174999999999997</v>
      </c>
      <c r="T1558" s="9">
        <f t="shared" si="247"/>
        <v>35.375</v>
      </c>
      <c r="U1558" s="8">
        <f t="shared" si="248"/>
        <v>37.174999999999997</v>
      </c>
      <c r="V1558" s="8">
        <f t="shared" si="249"/>
        <v>36.724999999999994</v>
      </c>
    </row>
    <row r="1559" spans="1:22" ht="13.5" x14ac:dyDescent="0.25">
      <c r="A1559" s="3">
        <f>RSI!A1559</f>
        <v>44280</v>
      </c>
      <c r="B1559" s="2">
        <f>RSI!B1559</f>
        <v>2.1358000000000001</v>
      </c>
      <c r="C1559" s="2">
        <f>RSI!I1559</f>
        <v>41.870622651609985</v>
      </c>
      <c r="D1559" s="2">
        <f>MACD!E1559</f>
        <v>4.6602515701605896E-3</v>
      </c>
      <c r="E1559" s="2">
        <f>MACD!F1559</f>
        <v>-2.9089586890991997E-3</v>
      </c>
      <c r="F1559" s="2">
        <f>'Moving Avg'!D1559</f>
        <v>2.1688399999999999</v>
      </c>
      <c r="G1559" s="2">
        <f>'Moving Avg'!F1559</f>
        <v>2.1781450000000002</v>
      </c>
      <c r="H1559" s="2">
        <f>'Moving Avg'!G1559</f>
        <v>2.1751740000000002</v>
      </c>
      <c r="I1559" s="2">
        <f>'Moving Avg'!H1559</f>
        <v>2.1346470000000024</v>
      </c>
      <c r="J1559" s="6" t="str">
        <f>OBV!F1559</f>
        <v>BEARISH</v>
      </c>
      <c r="K1559" s="6" t="str">
        <f>OBV!G1559</f>
        <v>STRONG</v>
      </c>
      <c r="L1559" s="6" t="str">
        <f>OBV!H1559</f>
        <v>CONFIRMED BEARISH</v>
      </c>
      <c r="M1559" s="8">
        <f t="shared" si="240"/>
        <v>25</v>
      </c>
      <c r="N1559" s="8">
        <f t="shared" si="241"/>
        <v>0</v>
      </c>
      <c r="O1559" s="8">
        <f t="shared" si="242"/>
        <v>50</v>
      </c>
      <c r="P1559" s="8">
        <f t="shared" si="243"/>
        <v>33</v>
      </c>
      <c r="Q1559" s="9">
        <f t="shared" si="244"/>
        <v>21.2</v>
      </c>
      <c r="R1559" s="9">
        <f t="shared" si="245"/>
        <v>30.75</v>
      </c>
      <c r="S1559" s="9">
        <f t="shared" si="246"/>
        <v>31.1</v>
      </c>
      <c r="T1559" s="9">
        <f t="shared" si="247"/>
        <v>27</v>
      </c>
      <c r="U1559" s="8">
        <f t="shared" si="248"/>
        <v>27.683333333333337</v>
      </c>
      <c r="V1559" s="8">
        <f t="shared" si="249"/>
        <v>27.512500000000003</v>
      </c>
    </row>
    <row r="1560" spans="1:22" ht="13.5" x14ac:dyDescent="0.25">
      <c r="A1560" s="3">
        <f>RSI!A1560</f>
        <v>44281</v>
      </c>
      <c r="B1560" s="2">
        <f>RSI!B1560</f>
        <v>2.1358000000000001</v>
      </c>
      <c r="C1560" s="2">
        <f>RSI!I1560</f>
        <v>41.870622651609985</v>
      </c>
      <c r="D1560" s="2">
        <f>MACD!E1560</f>
        <v>1.1288764753194958E-2</v>
      </c>
      <c r="E1560" s="2">
        <f>MACD!F1560</f>
        <v>-6.9414000640368248E-5</v>
      </c>
      <c r="F1560" s="2">
        <f>'Moving Avg'!D1560</f>
        <v>2.1619599999999997</v>
      </c>
      <c r="G1560" s="2">
        <f>'Moving Avg'!F1560</f>
        <v>2.1747000000000005</v>
      </c>
      <c r="H1560" s="2">
        <f>'Moving Avg'!G1560</f>
        <v>2.1740720000000002</v>
      </c>
      <c r="I1560" s="2">
        <f>'Moving Avg'!H1560</f>
        <v>2.1350970000000022</v>
      </c>
      <c r="J1560" s="6" t="str">
        <f>OBV!F1560</f>
        <v>BEARISH</v>
      </c>
      <c r="K1560" s="6" t="str">
        <f>OBV!G1560</f>
        <v>STRONG</v>
      </c>
      <c r="L1560" s="6" t="str">
        <f>OBV!H1560</f>
        <v>CONFIRMED BEARISH</v>
      </c>
      <c r="M1560" s="8">
        <f t="shared" si="240"/>
        <v>25</v>
      </c>
      <c r="N1560" s="8">
        <f t="shared" si="241"/>
        <v>0</v>
      </c>
      <c r="O1560" s="8">
        <f t="shared" si="242"/>
        <v>50</v>
      </c>
      <c r="P1560" s="8">
        <f t="shared" si="243"/>
        <v>33</v>
      </c>
      <c r="Q1560" s="9">
        <f t="shared" si="244"/>
        <v>21.2</v>
      </c>
      <c r="R1560" s="9">
        <f t="shared" si="245"/>
        <v>30.75</v>
      </c>
      <c r="S1560" s="9">
        <f t="shared" si="246"/>
        <v>31.1</v>
      </c>
      <c r="T1560" s="9">
        <f t="shared" si="247"/>
        <v>27</v>
      </c>
      <c r="U1560" s="8">
        <f t="shared" si="248"/>
        <v>27.683333333333337</v>
      </c>
      <c r="V1560" s="8">
        <f t="shared" si="249"/>
        <v>27.512500000000003</v>
      </c>
    </row>
    <row r="1561" spans="1:22" ht="13.5" x14ac:dyDescent="0.25">
      <c r="A1561" s="3">
        <f>RSI!A1561</f>
        <v>44284</v>
      </c>
      <c r="B1561" s="2">
        <f>RSI!B1561</f>
        <v>2.1564000000000001</v>
      </c>
      <c r="C1561" s="2">
        <f>RSI!I1561</f>
        <v>46.588466315256795</v>
      </c>
      <c r="D1561" s="2">
        <f>MACD!E1561</f>
        <v>1.4551118218498527E-2</v>
      </c>
      <c r="E1561" s="2">
        <f>MACD!F1561</f>
        <v>2.8546924431874111E-3</v>
      </c>
      <c r="F1561" s="2">
        <f>'Moving Avg'!D1561</f>
        <v>2.1564399999999999</v>
      </c>
      <c r="G1561" s="2">
        <f>'Moving Avg'!F1561</f>
        <v>2.1740100000000004</v>
      </c>
      <c r="H1561" s="2">
        <f>'Moving Avg'!G1561</f>
        <v>2.1735200000000008</v>
      </c>
      <c r="I1561" s="2">
        <f>'Moving Avg'!H1561</f>
        <v>2.1355185000000021</v>
      </c>
      <c r="J1561" s="6" t="str">
        <f>OBV!F1561</f>
        <v>BEARISH</v>
      </c>
      <c r="K1561" s="6" t="str">
        <f>OBV!G1561</f>
        <v>STRONG</v>
      </c>
      <c r="L1561" s="6" t="str">
        <f>OBV!H1561</f>
        <v>CONFIRMED BEARISH</v>
      </c>
      <c r="M1561" s="8">
        <f t="shared" si="240"/>
        <v>25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21.2</v>
      </c>
      <c r="R1561" s="9">
        <f t="shared" si="245"/>
        <v>30.75</v>
      </c>
      <c r="S1561" s="9">
        <f t="shared" si="246"/>
        <v>31.1</v>
      </c>
      <c r="T1561" s="9">
        <f t="shared" si="247"/>
        <v>27</v>
      </c>
      <c r="U1561" s="8">
        <f t="shared" si="248"/>
        <v>27.683333333333337</v>
      </c>
      <c r="V1561" s="8">
        <f t="shared" si="249"/>
        <v>27.512500000000003</v>
      </c>
    </row>
    <row r="1562" spans="1:22" ht="13.5" x14ac:dyDescent="0.25">
      <c r="A1562" s="3">
        <f>RSI!A1562</f>
        <v>44285</v>
      </c>
      <c r="B1562" s="2">
        <f>RSI!B1562</f>
        <v>2.1909000000000001</v>
      </c>
      <c r="C1562" s="2">
        <f>RSI!I1562</f>
        <v>53.408563088460632</v>
      </c>
      <c r="D1562" s="2">
        <f>MACD!E1562</f>
        <v>8.4882769936678315E-3</v>
      </c>
      <c r="E1562" s="2">
        <f>MACD!F1562</f>
        <v>3.9814093532834953E-3</v>
      </c>
      <c r="F1562" s="2">
        <f>'Moving Avg'!D1562</f>
        <v>2.1591999999999998</v>
      </c>
      <c r="G1562" s="2">
        <f>'Moving Avg'!F1562</f>
        <v>2.1736650000000006</v>
      </c>
      <c r="H1562" s="2">
        <f>'Moving Avg'!G1562</f>
        <v>2.1736580000000005</v>
      </c>
      <c r="I1562" s="2">
        <f>'Moving Avg'!H1562</f>
        <v>2.1360465000000022</v>
      </c>
      <c r="J1562" s="6" t="str">
        <f>OBV!F1562</f>
        <v>BEARISH</v>
      </c>
      <c r="K1562" s="6" t="str">
        <f>OBV!G1562</f>
        <v>NEUTRAL</v>
      </c>
      <c r="L1562" s="6" t="str">
        <f>OBV!H1562</f>
        <v>BEARISH DIVERGENCE</v>
      </c>
      <c r="M1562" s="8">
        <f t="shared" si="240"/>
        <v>25</v>
      </c>
      <c r="N1562" s="8">
        <f t="shared" si="241"/>
        <v>0</v>
      </c>
      <c r="O1562" s="8">
        <f t="shared" si="242"/>
        <v>50</v>
      </c>
      <c r="P1562" s="8">
        <f t="shared" si="243"/>
        <v>16.5</v>
      </c>
      <c r="Q1562" s="9">
        <f t="shared" si="244"/>
        <v>18.725000000000001</v>
      </c>
      <c r="R1562" s="9">
        <f t="shared" si="245"/>
        <v>26.625</v>
      </c>
      <c r="S1562" s="9">
        <f t="shared" si="246"/>
        <v>23.675000000000001</v>
      </c>
      <c r="T1562" s="9">
        <f t="shared" si="247"/>
        <v>22.875</v>
      </c>
      <c r="U1562" s="8">
        <f t="shared" si="248"/>
        <v>23.008333333333336</v>
      </c>
      <c r="V1562" s="8">
        <f t="shared" si="249"/>
        <v>22.975000000000001</v>
      </c>
    </row>
    <row r="1563" spans="1:22" ht="13.5" x14ac:dyDescent="0.25">
      <c r="A1563" s="3">
        <f>RSI!A1563</f>
        <v>44286</v>
      </c>
      <c r="B1563" s="2">
        <f>RSI!B1563</f>
        <v>2.1840000000000002</v>
      </c>
      <c r="C1563" s="2">
        <f>RSI!I1563</f>
        <v>51.979016782219581</v>
      </c>
      <c r="D1563" s="2">
        <f>MACD!E1563</f>
        <v>9.0670962392436216E-3</v>
      </c>
      <c r="E1563" s="2">
        <f>MACD!F1563</f>
        <v>4.9985467304755208E-3</v>
      </c>
      <c r="F1563" s="2">
        <f>'Moving Avg'!D1563</f>
        <v>2.1605800000000004</v>
      </c>
      <c r="G1563" s="2">
        <f>'Moving Avg'!F1563</f>
        <v>2.1733199999999999</v>
      </c>
      <c r="H1563" s="2">
        <f>'Moving Avg'!G1563</f>
        <v>2.1736580000000005</v>
      </c>
      <c r="I1563" s="2">
        <f>'Moving Avg'!H1563</f>
        <v>2.1366060000000022</v>
      </c>
      <c r="J1563" s="6" t="str">
        <f>OBV!F1563</f>
        <v>BEARISH</v>
      </c>
      <c r="K1563" s="6" t="str">
        <f>OBV!G1563</f>
        <v>NEUTRAL</v>
      </c>
      <c r="L1563" s="6" t="str">
        <f>OBV!H1563</f>
        <v>BEARISH DIVERGENCE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16.5</v>
      </c>
      <c r="Q1563" s="9">
        <f t="shared" si="244"/>
        <v>18.725000000000001</v>
      </c>
      <c r="R1563" s="9">
        <f t="shared" si="245"/>
        <v>26.625</v>
      </c>
      <c r="S1563" s="9">
        <f t="shared" si="246"/>
        <v>23.675000000000001</v>
      </c>
      <c r="T1563" s="9">
        <f t="shared" si="247"/>
        <v>22.875</v>
      </c>
      <c r="U1563" s="8">
        <f t="shared" si="248"/>
        <v>23.008333333333336</v>
      </c>
      <c r="V1563" s="8">
        <f t="shared" si="249"/>
        <v>22.975000000000001</v>
      </c>
    </row>
    <row r="1564" spans="1:22" ht="13.5" x14ac:dyDescent="0.25">
      <c r="A1564" s="3">
        <f>RSI!A1564</f>
        <v>44287</v>
      </c>
      <c r="B1564" s="2">
        <f>RSI!B1564</f>
        <v>2.1909000000000001</v>
      </c>
      <c r="C1564" s="2">
        <f>RSI!I1564</f>
        <v>53.324447938905863</v>
      </c>
      <c r="D1564" s="2">
        <f>MACD!E1564</f>
        <v>8.9847797366116033E-3</v>
      </c>
      <c r="E1564" s="2">
        <f>MACD!F1564</f>
        <v>5.7957933317027378E-3</v>
      </c>
      <c r="F1564" s="2">
        <f>'Moving Avg'!D1564</f>
        <v>2.1716000000000002</v>
      </c>
      <c r="G1564" s="2">
        <f>'Moving Avg'!F1564</f>
        <v>2.1764199999999998</v>
      </c>
      <c r="H1564" s="2">
        <f>'Moving Avg'!G1564</f>
        <v>2.1737960000000003</v>
      </c>
      <c r="I1564" s="2">
        <f>'Moving Avg'!H1564</f>
        <v>2.1374960000000023</v>
      </c>
      <c r="J1564" s="6" t="str">
        <f>OBV!F1564</f>
        <v>BULLISH</v>
      </c>
      <c r="K1564" s="6" t="str">
        <f>OBV!G1564</f>
        <v>NEUTRAL</v>
      </c>
      <c r="L1564" s="6" t="str">
        <f>OBV!H1564</f>
        <v>CONFIRMED BULLISH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83.5</v>
      </c>
      <c r="Q1564" s="9">
        <f t="shared" si="244"/>
        <v>28.774999999999999</v>
      </c>
      <c r="R1564" s="9">
        <f t="shared" si="245"/>
        <v>43.375</v>
      </c>
      <c r="S1564" s="9">
        <f t="shared" si="246"/>
        <v>53.825000000000003</v>
      </c>
      <c r="T1564" s="9">
        <f t="shared" si="247"/>
        <v>39.625</v>
      </c>
      <c r="U1564" s="8">
        <f t="shared" si="248"/>
        <v>41.991666666666667</v>
      </c>
      <c r="V1564" s="8">
        <f t="shared" si="249"/>
        <v>41.400000000000006</v>
      </c>
    </row>
    <row r="1565" spans="1:22" ht="13.5" x14ac:dyDescent="0.25">
      <c r="A1565" s="3">
        <f>RSI!A1565</f>
        <v>44288</v>
      </c>
      <c r="B1565" s="2">
        <f>RSI!B1565</f>
        <v>2.1909000000000001</v>
      </c>
      <c r="C1565" s="2">
        <f>RSI!I1565</f>
        <v>53.32444793890587</v>
      </c>
      <c r="D1565" s="2">
        <f>MACD!E1565</f>
        <v>5.6332807133347984E-3</v>
      </c>
      <c r="E1565" s="2">
        <f>MACD!F1565</f>
        <v>5.7632908080291504E-3</v>
      </c>
      <c r="F1565" s="2">
        <f>'Moving Avg'!D1565</f>
        <v>2.18262</v>
      </c>
      <c r="G1565" s="2">
        <f>'Moving Avg'!F1565</f>
        <v>2.1795199999999997</v>
      </c>
      <c r="H1565" s="2">
        <f>'Moving Avg'!G1565</f>
        <v>2.1742100000000004</v>
      </c>
      <c r="I1565" s="2">
        <f>'Moving Avg'!H1565</f>
        <v>2.1383860000000023</v>
      </c>
      <c r="J1565" s="6" t="str">
        <f>OBV!F1565</f>
        <v>BULLISH</v>
      </c>
      <c r="K1565" s="6" t="str">
        <f>OBV!G1565</f>
        <v>NEUTRAL</v>
      </c>
      <c r="L1565" s="6" t="str">
        <f>OBV!H1565</f>
        <v>CONFIRMED BULLISH</v>
      </c>
      <c r="M1565" s="8">
        <f t="shared" si="240"/>
        <v>25</v>
      </c>
      <c r="N1565" s="8">
        <f t="shared" si="241"/>
        <v>45</v>
      </c>
      <c r="O1565" s="8">
        <f t="shared" si="242"/>
        <v>50</v>
      </c>
      <c r="P1565" s="8">
        <f t="shared" si="243"/>
        <v>83.5</v>
      </c>
      <c r="Q1565" s="9">
        <f t="shared" si="244"/>
        <v>44.524999999999999</v>
      </c>
      <c r="R1565" s="9">
        <f t="shared" si="245"/>
        <v>52.375</v>
      </c>
      <c r="S1565" s="9">
        <f t="shared" si="246"/>
        <v>60.575000000000003</v>
      </c>
      <c r="T1565" s="9">
        <f t="shared" si="247"/>
        <v>50.875</v>
      </c>
      <c r="U1565" s="8">
        <f t="shared" si="248"/>
        <v>52.491666666666674</v>
      </c>
      <c r="V1565" s="8">
        <f t="shared" si="249"/>
        <v>52.087500000000006</v>
      </c>
    </row>
    <row r="1566" spans="1:22" ht="13.5" x14ac:dyDescent="0.25">
      <c r="A1566" s="3">
        <f>RSI!A1566</f>
        <v>44291</v>
      </c>
      <c r="B1566" s="2">
        <f>RSI!B1566</f>
        <v>2.1909000000000001</v>
      </c>
      <c r="C1566" s="2">
        <f>RSI!I1566</f>
        <v>53.32444793890587</v>
      </c>
      <c r="D1566" s="2">
        <f>MACD!E1566</f>
        <v>4.8304449462279742E-3</v>
      </c>
      <c r="E1566" s="2">
        <f>MACD!F1566</f>
        <v>5.5767216356689148E-3</v>
      </c>
      <c r="F1566" s="2">
        <f>'Moving Avg'!D1566</f>
        <v>2.1895200000000004</v>
      </c>
      <c r="G1566" s="2">
        <f>'Moving Avg'!F1566</f>
        <v>2.1808999999999998</v>
      </c>
      <c r="H1566" s="2">
        <f>'Moving Avg'!G1566</f>
        <v>2.1743480000000002</v>
      </c>
      <c r="I1566" s="2">
        <f>'Moving Avg'!H1566</f>
        <v>2.1394735000000025</v>
      </c>
      <c r="J1566" s="6" t="str">
        <f>OBV!F1566</f>
        <v>BULLISH</v>
      </c>
      <c r="K1566" s="6" t="str">
        <f>OBV!G1566</f>
        <v>NEUTRAL</v>
      </c>
      <c r="L1566" s="6" t="str">
        <f>OBV!H1566</f>
        <v>CONFIRMED BULLISH</v>
      </c>
      <c r="M1566" s="8">
        <f t="shared" si="240"/>
        <v>25</v>
      </c>
      <c r="N1566" s="8">
        <f t="shared" si="241"/>
        <v>45</v>
      </c>
      <c r="O1566" s="8">
        <f t="shared" si="242"/>
        <v>50</v>
      </c>
      <c r="P1566" s="8">
        <f t="shared" si="243"/>
        <v>83.5</v>
      </c>
      <c r="Q1566" s="9">
        <f t="shared" si="244"/>
        <v>44.524999999999999</v>
      </c>
      <c r="R1566" s="9">
        <f t="shared" si="245"/>
        <v>52.375</v>
      </c>
      <c r="S1566" s="9">
        <f t="shared" si="246"/>
        <v>60.575000000000003</v>
      </c>
      <c r="T1566" s="9">
        <f t="shared" si="247"/>
        <v>50.875</v>
      </c>
      <c r="U1566" s="8">
        <f t="shared" si="248"/>
        <v>52.491666666666674</v>
      </c>
      <c r="V1566" s="8">
        <f t="shared" si="249"/>
        <v>52.087500000000006</v>
      </c>
    </row>
    <row r="1567" spans="1:22" ht="13.5" x14ac:dyDescent="0.25">
      <c r="A1567" s="3">
        <f>RSI!A1567</f>
        <v>44292</v>
      </c>
      <c r="B1567" s="2">
        <f>RSI!B1567</f>
        <v>2.1840000000000002</v>
      </c>
      <c r="C1567" s="2">
        <f>RSI!I1567</f>
        <v>51.521540932517944</v>
      </c>
      <c r="D1567" s="2">
        <f>MACD!E1567</f>
        <v>3.5173349298771583E-3</v>
      </c>
      <c r="E1567" s="2">
        <f>MACD!F1567</f>
        <v>5.1648442945105635E-3</v>
      </c>
      <c r="F1567" s="2">
        <f>'Moving Avg'!D1567</f>
        <v>2.1881399999999998</v>
      </c>
      <c r="G1567" s="2">
        <f>'Moving Avg'!F1567</f>
        <v>2.1819349999999997</v>
      </c>
      <c r="H1567" s="2">
        <f>'Moving Avg'!G1567</f>
        <v>2.1744860000000004</v>
      </c>
      <c r="I1567" s="2">
        <f>'Moving Avg'!H1567</f>
        <v>2.1406910000000026</v>
      </c>
      <c r="J1567" s="6" t="str">
        <f>OBV!F1567</f>
        <v>BEARISH</v>
      </c>
      <c r="K1567" s="6" t="str">
        <f>OBV!G1567</f>
        <v>NEUTRAL</v>
      </c>
      <c r="L1567" s="6" t="str">
        <f>OBV!H1567</f>
        <v>CONFIRMED BEARISH</v>
      </c>
      <c r="M1567" s="8">
        <f t="shared" si="240"/>
        <v>25</v>
      </c>
      <c r="N1567" s="8">
        <f t="shared" si="241"/>
        <v>45</v>
      </c>
      <c r="O1567" s="8">
        <f t="shared" si="242"/>
        <v>50</v>
      </c>
      <c r="P1567" s="8">
        <f t="shared" si="243"/>
        <v>16.5</v>
      </c>
      <c r="Q1567" s="9">
        <f t="shared" si="244"/>
        <v>34.475000000000001</v>
      </c>
      <c r="R1567" s="9">
        <f t="shared" si="245"/>
        <v>35.625</v>
      </c>
      <c r="S1567" s="9">
        <f t="shared" si="246"/>
        <v>30.425000000000001</v>
      </c>
      <c r="T1567" s="9">
        <f t="shared" si="247"/>
        <v>34.125</v>
      </c>
      <c r="U1567" s="8">
        <f t="shared" si="248"/>
        <v>33.508333333333333</v>
      </c>
      <c r="V1567" s="8">
        <f t="shared" si="249"/>
        <v>33.662499999999994</v>
      </c>
    </row>
    <row r="1568" spans="1:22" ht="13.5" x14ac:dyDescent="0.25">
      <c r="A1568" s="3">
        <f>RSI!A1568</f>
        <v>44293</v>
      </c>
      <c r="B1568" s="2">
        <f>RSI!B1568</f>
        <v>2.1909000000000001</v>
      </c>
      <c r="C1568" s="2">
        <f>RSI!I1568</f>
        <v>53.224673560073448</v>
      </c>
      <c r="D1568" s="2">
        <f>MACD!E1568</f>
        <v>1.8587178523383763E-3</v>
      </c>
      <c r="E1568" s="2">
        <f>MACD!F1568</f>
        <v>4.503619006076127E-3</v>
      </c>
      <c r="F1568" s="2">
        <f>'Moving Avg'!D1568</f>
        <v>2.1895200000000004</v>
      </c>
      <c r="G1568" s="2">
        <f>'Moving Avg'!F1568</f>
        <v>2.1802149999999996</v>
      </c>
      <c r="H1568" s="2">
        <f>'Moving Avg'!G1568</f>
        <v>2.1749000000000001</v>
      </c>
      <c r="I1568" s="2">
        <f>'Moving Avg'!H1568</f>
        <v>2.1416140000000023</v>
      </c>
      <c r="J1568" s="6" t="str">
        <f>OBV!F1568</f>
        <v>BEARISH</v>
      </c>
      <c r="K1568" s="6" t="str">
        <f>OBV!G1568</f>
        <v>NEUTRAL</v>
      </c>
      <c r="L1568" s="6" t="str">
        <f>OBV!H1568</f>
        <v>BEARISH DIVERGENCE</v>
      </c>
      <c r="M1568" s="8">
        <f t="shared" si="240"/>
        <v>25</v>
      </c>
      <c r="N1568" s="8">
        <f t="shared" si="241"/>
        <v>45</v>
      </c>
      <c r="O1568" s="8">
        <f t="shared" si="242"/>
        <v>50</v>
      </c>
      <c r="P1568" s="8">
        <f t="shared" si="243"/>
        <v>16.5</v>
      </c>
      <c r="Q1568" s="9">
        <f t="shared" si="244"/>
        <v>34.475000000000001</v>
      </c>
      <c r="R1568" s="9">
        <f t="shared" si="245"/>
        <v>35.625</v>
      </c>
      <c r="S1568" s="9">
        <f t="shared" si="246"/>
        <v>30.425000000000001</v>
      </c>
      <c r="T1568" s="9">
        <f t="shared" si="247"/>
        <v>34.125</v>
      </c>
      <c r="U1568" s="8">
        <f t="shared" si="248"/>
        <v>33.508333333333333</v>
      </c>
      <c r="V1568" s="8">
        <f t="shared" si="249"/>
        <v>33.662499999999994</v>
      </c>
    </row>
    <row r="1569" spans="1:22" ht="13.5" x14ac:dyDescent="0.25">
      <c r="A1569" s="3">
        <f>RSI!A1569</f>
        <v>44294</v>
      </c>
      <c r="B1569" s="2">
        <f>RSI!B1569</f>
        <v>2.1909000000000001</v>
      </c>
      <c r="C1569" s="2">
        <f>RSI!I1569</f>
        <v>53.224673560073455</v>
      </c>
      <c r="D1569" s="2">
        <f>MACD!E1569</f>
        <v>-5.9730615429112177E-3</v>
      </c>
      <c r="E1569" s="2">
        <f>MACD!F1569</f>
        <v>2.4082828962786584E-3</v>
      </c>
      <c r="F1569" s="2">
        <f>'Moving Avg'!D1569</f>
        <v>2.1895200000000004</v>
      </c>
      <c r="G1569" s="2">
        <f>'Moving Avg'!F1569</f>
        <v>2.1795249999999995</v>
      </c>
      <c r="H1569" s="2">
        <f>'Moving Avg'!G1569</f>
        <v>2.1760019999999995</v>
      </c>
      <c r="I1569" s="2">
        <f>'Moving Avg'!H1569</f>
        <v>2.142438000000003</v>
      </c>
      <c r="J1569" s="6" t="str">
        <f>OBV!F1569</f>
        <v>BEARISH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45</v>
      </c>
      <c r="O1569" s="8">
        <f t="shared" si="242"/>
        <v>50</v>
      </c>
      <c r="P1569" s="8">
        <f t="shared" si="243"/>
        <v>16.5</v>
      </c>
      <c r="Q1569" s="9">
        <f t="shared" si="244"/>
        <v>34.475000000000001</v>
      </c>
      <c r="R1569" s="9">
        <f t="shared" si="245"/>
        <v>35.625</v>
      </c>
      <c r="S1569" s="9">
        <f t="shared" si="246"/>
        <v>30.425000000000001</v>
      </c>
      <c r="T1569" s="9">
        <f t="shared" si="247"/>
        <v>34.125</v>
      </c>
      <c r="U1569" s="8">
        <f t="shared" si="248"/>
        <v>33.508333333333333</v>
      </c>
      <c r="V1569" s="8">
        <f t="shared" si="249"/>
        <v>33.662499999999994</v>
      </c>
    </row>
    <row r="1570" spans="1:22" ht="13.5" x14ac:dyDescent="0.25">
      <c r="A1570" s="3">
        <f>RSI!A1570</f>
        <v>44298</v>
      </c>
      <c r="B1570" s="2">
        <f>RSI!B1570</f>
        <v>2.1909000000000001</v>
      </c>
      <c r="C1570" s="2">
        <f>RSI!I1570</f>
        <v>53.224673560073455</v>
      </c>
      <c r="D1570" s="2">
        <f>MACD!E1570</f>
        <v>-1.2668922191121812E-2</v>
      </c>
      <c r="E1570" s="2">
        <f>MACD!F1570</f>
        <v>-6.0715812120143561E-4</v>
      </c>
      <c r="F1570" s="2">
        <f>'Moving Avg'!D1570</f>
        <v>2.1895200000000004</v>
      </c>
      <c r="G1570" s="2">
        <f>'Moving Avg'!F1570</f>
        <v>2.1788349999999999</v>
      </c>
      <c r="H1570" s="2">
        <f>'Moving Avg'!G1570</f>
        <v>2.1764159999999997</v>
      </c>
      <c r="I1570" s="2">
        <f>'Moving Avg'!H1570</f>
        <v>2.1433935000000028</v>
      </c>
      <c r="J1570" s="6" t="str">
        <f>OBV!F1570</f>
        <v>BEARISH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45</v>
      </c>
      <c r="O1570" s="8">
        <f t="shared" si="242"/>
        <v>50</v>
      </c>
      <c r="P1570" s="8">
        <f t="shared" si="243"/>
        <v>16.5</v>
      </c>
      <c r="Q1570" s="9">
        <f t="shared" si="244"/>
        <v>34.475000000000001</v>
      </c>
      <c r="R1570" s="9">
        <f t="shared" si="245"/>
        <v>35.625</v>
      </c>
      <c r="S1570" s="9">
        <f t="shared" si="246"/>
        <v>30.425000000000001</v>
      </c>
      <c r="T1570" s="9">
        <f t="shared" si="247"/>
        <v>34.125</v>
      </c>
      <c r="U1570" s="8">
        <f t="shared" si="248"/>
        <v>33.508333333333333</v>
      </c>
      <c r="V1570" s="8">
        <f t="shared" si="249"/>
        <v>33.662499999999994</v>
      </c>
    </row>
    <row r="1571" spans="1:22" ht="13.5" x14ac:dyDescent="0.25">
      <c r="A1571" s="3">
        <f>RSI!A1571</f>
        <v>44299</v>
      </c>
      <c r="B1571" s="2">
        <f>RSI!B1571</f>
        <v>2.1770999999999998</v>
      </c>
      <c r="C1571" s="2">
        <f>RSI!I1571</f>
        <v>48.930647546912738</v>
      </c>
      <c r="D1571" s="2">
        <f>MACD!E1571</f>
        <v>-1.4207058913325632E-2</v>
      </c>
      <c r="E1571" s="2">
        <f>MACD!F1571</f>
        <v>-3.3271382796262751E-3</v>
      </c>
      <c r="F1571" s="2">
        <f>'Moving Avg'!D1571</f>
        <v>2.18676</v>
      </c>
      <c r="G1571" s="2">
        <f>'Moving Avg'!F1571</f>
        <v>2.1778</v>
      </c>
      <c r="H1571" s="2">
        <f>'Moving Avg'!G1571</f>
        <v>2.1762779999999999</v>
      </c>
      <c r="I1571" s="2">
        <f>'Moving Avg'!H1571</f>
        <v>2.1447405000000028</v>
      </c>
      <c r="J1571" s="6" t="str">
        <f>OBV!F1571</f>
        <v>BEARISH</v>
      </c>
      <c r="K1571" s="6" t="str">
        <f>OBV!G1571</f>
        <v>NEUTRAL</v>
      </c>
      <c r="L1571" s="6" t="str">
        <f>OBV!H1571</f>
        <v>CONFIRMED BEARISH</v>
      </c>
      <c r="M1571" s="8">
        <f t="shared" si="240"/>
        <v>25</v>
      </c>
      <c r="N1571" s="8">
        <f t="shared" si="241"/>
        <v>45</v>
      </c>
      <c r="O1571" s="8">
        <f t="shared" si="242"/>
        <v>50</v>
      </c>
      <c r="P1571" s="8">
        <f t="shared" si="243"/>
        <v>16.5</v>
      </c>
      <c r="Q1571" s="9">
        <f t="shared" si="244"/>
        <v>34.475000000000001</v>
      </c>
      <c r="R1571" s="9">
        <f t="shared" si="245"/>
        <v>35.625</v>
      </c>
      <c r="S1571" s="9">
        <f t="shared" si="246"/>
        <v>30.425000000000001</v>
      </c>
      <c r="T1571" s="9">
        <f t="shared" si="247"/>
        <v>34.125</v>
      </c>
      <c r="U1571" s="8">
        <f t="shared" si="248"/>
        <v>33.508333333333333</v>
      </c>
      <c r="V1571" s="8">
        <f t="shared" si="249"/>
        <v>33.662499999999994</v>
      </c>
    </row>
    <row r="1572" spans="1:22" ht="13.5" x14ac:dyDescent="0.25">
      <c r="A1572" s="3">
        <f>RSI!A1572</f>
        <v>44300</v>
      </c>
      <c r="B1572" s="2">
        <f>RSI!B1572</f>
        <v>2.1770999999999998</v>
      </c>
      <c r="C1572" s="2">
        <f>RSI!I1572</f>
        <v>48.930647546912738</v>
      </c>
      <c r="D1572" s="2">
        <f>MACD!E1572</f>
        <v>-1.0178453109771723E-2</v>
      </c>
      <c r="E1572" s="2">
        <f>MACD!F1572</f>
        <v>-4.6974012456553653E-3</v>
      </c>
      <c r="F1572" s="2">
        <f>'Moving Avg'!D1572</f>
        <v>2.1853799999999999</v>
      </c>
      <c r="G1572" s="2">
        <f>'Moving Avg'!F1572</f>
        <v>2.1788350000000003</v>
      </c>
      <c r="H1572" s="2">
        <f>'Moving Avg'!G1572</f>
        <v>2.1761399999999997</v>
      </c>
      <c r="I1572" s="2">
        <f>'Moving Avg'!H1572</f>
        <v>2.1458245000000025</v>
      </c>
      <c r="J1572" s="6" t="str">
        <f>OBV!F1572</f>
        <v>BEARISH</v>
      </c>
      <c r="K1572" s="6" t="str">
        <f>OBV!G1572</f>
        <v>NEUTRAL</v>
      </c>
      <c r="L1572" s="6" t="str">
        <f>OBV!H1572</f>
        <v>CONFIRMED BEARISH</v>
      </c>
      <c r="M1572" s="8">
        <f t="shared" si="240"/>
        <v>25</v>
      </c>
      <c r="N1572" s="8">
        <f t="shared" si="241"/>
        <v>45</v>
      </c>
      <c r="O1572" s="8">
        <f t="shared" si="242"/>
        <v>50</v>
      </c>
      <c r="P1572" s="8">
        <f t="shared" si="243"/>
        <v>16.5</v>
      </c>
      <c r="Q1572" s="9">
        <f t="shared" si="244"/>
        <v>34.475000000000001</v>
      </c>
      <c r="R1572" s="9">
        <f t="shared" si="245"/>
        <v>35.625</v>
      </c>
      <c r="S1572" s="9">
        <f t="shared" si="246"/>
        <v>30.425000000000001</v>
      </c>
      <c r="T1572" s="9">
        <f t="shared" si="247"/>
        <v>34.125</v>
      </c>
      <c r="U1572" s="8">
        <f t="shared" si="248"/>
        <v>33.508333333333333</v>
      </c>
      <c r="V1572" s="8">
        <f t="shared" si="249"/>
        <v>33.662499999999994</v>
      </c>
    </row>
    <row r="1573" spans="1:22" ht="13.5" x14ac:dyDescent="0.25">
      <c r="A1573" s="3">
        <f>RSI!A1573</f>
        <v>44301</v>
      </c>
      <c r="B1573" s="2">
        <f>RSI!B1573</f>
        <v>2.1701999999999999</v>
      </c>
      <c r="C1573" s="2">
        <f>RSI!I1573</f>
        <v>46.74381662971529</v>
      </c>
      <c r="D1573" s="2">
        <f>MACD!E1573</f>
        <v>-7.2993066470470325E-3</v>
      </c>
      <c r="E1573" s="2">
        <f>MACD!F1573</f>
        <v>-5.2177823259336991E-3</v>
      </c>
      <c r="F1573" s="2">
        <f>'Moving Avg'!D1573</f>
        <v>2.1812399999999998</v>
      </c>
      <c r="G1573" s="2">
        <f>'Moving Avg'!F1573</f>
        <v>2.1778000000000004</v>
      </c>
      <c r="H1573" s="2">
        <f>'Moving Avg'!G1573</f>
        <v>2.1758639999999994</v>
      </c>
      <c r="I1573" s="2">
        <f>'Moving Avg'!H1573</f>
        <v>2.1468085000000023</v>
      </c>
      <c r="J1573" s="6" t="str">
        <f>OBV!F1573</f>
        <v>BEARISH</v>
      </c>
      <c r="K1573" s="6" t="str">
        <f>OBV!G1573</f>
        <v>NEUTRAL</v>
      </c>
      <c r="L1573" s="6" t="str">
        <f>OBV!H1573</f>
        <v>CONFIRMED BEARISH</v>
      </c>
      <c r="M1573" s="8">
        <f t="shared" si="240"/>
        <v>25</v>
      </c>
      <c r="N1573" s="8">
        <f t="shared" si="241"/>
        <v>45</v>
      </c>
      <c r="O1573" s="8">
        <f t="shared" si="242"/>
        <v>50</v>
      </c>
      <c r="P1573" s="8">
        <f t="shared" si="243"/>
        <v>16.5</v>
      </c>
      <c r="Q1573" s="9">
        <f t="shared" si="244"/>
        <v>34.475000000000001</v>
      </c>
      <c r="R1573" s="9">
        <f t="shared" si="245"/>
        <v>35.625</v>
      </c>
      <c r="S1573" s="9">
        <f t="shared" si="246"/>
        <v>30.425000000000001</v>
      </c>
      <c r="T1573" s="9">
        <f t="shared" si="247"/>
        <v>34.125</v>
      </c>
      <c r="U1573" s="8">
        <f t="shared" si="248"/>
        <v>33.508333333333333</v>
      </c>
      <c r="V1573" s="8">
        <f t="shared" si="249"/>
        <v>33.662499999999994</v>
      </c>
    </row>
    <row r="1574" spans="1:22" ht="13.5" x14ac:dyDescent="0.25">
      <c r="A1574" s="3">
        <f>RSI!A1574</f>
        <v>44302</v>
      </c>
      <c r="B1574" s="2">
        <f>RSI!B1574</f>
        <v>2.1770999999999998</v>
      </c>
      <c r="C1574" s="2">
        <f>RSI!I1574</f>
        <v>49.189350444759768</v>
      </c>
      <c r="D1574" s="2">
        <f>MACD!E1574</f>
        <v>-4.2526898269974467E-3</v>
      </c>
      <c r="E1574" s="2">
        <f>MACD!F1574</f>
        <v>-5.0247638261464488E-3</v>
      </c>
      <c r="F1574" s="2">
        <f>'Moving Avg'!D1574</f>
        <v>2.1784799999999995</v>
      </c>
      <c r="G1574" s="2">
        <f>'Moving Avg'!F1574</f>
        <v>2.1771100000000003</v>
      </c>
      <c r="H1574" s="2">
        <f>'Moving Avg'!G1574</f>
        <v>2.1758639999999994</v>
      </c>
      <c r="I1574" s="2">
        <f>'Moving Avg'!H1574</f>
        <v>2.1476950000000024</v>
      </c>
      <c r="J1574" s="6" t="str">
        <f>OBV!F1574</f>
        <v>BEARISH</v>
      </c>
      <c r="K1574" s="6" t="str">
        <f>OBV!G1574</f>
        <v>NEUTRAL</v>
      </c>
      <c r="L1574" s="6" t="str">
        <f>OBV!H1574</f>
        <v>CONFIRMED BEARISH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16.5</v>
      </c>
      <c r="Q1574" s="9">
        <f t="shared" si="244"/>
        <v>18.725000000000001</v>
      </c>
      <c r="R1574" s="9">
        <f t="shared" si="245"/>
        <v>26.625</v>
      </c>
      <c r="S1574" s="9">
        <f t="shared" si="246"/>
        <v>23.675000000000001</v>
      </c>
      <c r="T1574" s="9">
        <f t="shared" si="247"/>
        <v>22.875</v>
      </c>
      <c r="U1574" s="8">
        <f t="shared" si="248"/>
        <v>23.008333333333336</v>
      </c>
      <c r="V1574" s="8">
        <f t="shared" si="249"/>
        <v>22.975000000000001</v>
      </c>
    </row>
    <row r="1575" spans="1:22" ht="13.5" x14ac:dyDescent="0.25">
      <c r="A1575" s="3">
        <f>RSI!A1575</f>
        <v>44305</v>
      </c>
      <c r="B1575" s="2">
        <f>RSI!B1575</f>
        <v>2.1358000000000001</v>
      </c>
      <c r="C1575" s="2">
        <f>RSI!I1575</f>
        <v>37.954794292255819</v>
      </c>
      <c r="D1575" s="2">
        <f>MACD!E1575</f>
        <v>1.3992485912979191E-3</v>
      </c>
      <c r="E1575" s="2">
        <f>MACD!F1575</f>
        <v>-3.7399613426575755E-3</v>
      </c>
      <c r="F1575" s="2">
        <f>'Moving Avg'!D1575</f>
        <v>2.1674599999999997</v>
      </c>
      <c r="G1575" s="2">
        <f>'Moving Avg'!F1575</f>
        <v>2.1753900000000006</v>
      </c>
      <c r="H1575" s="2">
        <f>'Moving Avg'!G1575</f>
        <v>2.1750379999999994</v>
      </c>
      <c r="I1575" s="2">
        <f>'Moving Avg'!H1575</f>
        <v>2.1484410000000027</v>
      </c>
      <c r="J1575" s="6" t="str">
        <f>OBV!F1575</f>
        <v>BEARISH</v>
      </c>
      <c r="K1575" s="6" t="str">
        <f>OBV!G1575</f>
        <v>NEUTRAL</v>
      </c>
      <c r="L1575" s="6" t="str">
        <f>OBV!H1575</f>
        <v>CONFIRMED BEARISH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16.5</v>
      </c>
      <c r="Q1575" s="9">
        <f t="shared" si="244"/>
        <v>18.725000000000001</v>
      </c>
      <c r="R1575" s="9">
        <f t="shared" si="245"/>
        <v>26.625</v>
      </c>
      <c r="S1575" s="9">
        <f t="shared" si="246"/>
        <v>23.675000000000001</v>
      </c>
      <c r="T1575" s="9">
        <f t="shared" si="247"/>
        <v>22.875</v>
      </c>
      <c r="U1575" s="8">
        <f t="shared" si="248"/>
        <v>23.008333333333336</v>
      </c>
      <c r="V1575" s="8">
        <f t="shared" si="249"/>
        <v>22.975000000000001</v>
      </c>
    </row>
    <row r="1576" spans="1:22" ht="13.5" x14ac:dyDescent="0.25">
      <c r="A1576" s="3">
        <f>RSI!A1576</f>
        <v>44306</v>
      </c>
      <c r="B1576" s="2">
        <f>RSI!B1576</f>
        <v>2.1701999999999999</v>
      </c>
      <c r="C1576" s="2">
        <f>RSI!I1576</f>
        <v>48.504637911785899</v>
      </c>
      <c r="D1576" s="2">
        <f>MACD!E1576</f>
        <v>3.8912316986086104E-3</v>
      </c>
      <c r="E1576" s="2">
        <f>MACD!F1576</f>
        <v>-2.2137227344043381E-3</v>
      </c>
      <c r="F1576" s="2">
        <f>'Moving Avg'!D1576</f>
        <v>2.16608</v>
      </c>
      <c r="G1576" s="2">
        <f>'Moving Avg'!F1576</f>
        <v>2.1747000000000005</v>
      </c>
      <c r="H1576" s="2">
        <f>'Moving Avg'!G1576</f>
        <v>2.1761399999999993</v>
      </c>
      <c r="I1576" s="2">
        <f>'Moving Avg'!H1576</f>
        <v>2.1493920000000024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16.5</v>
      </c>
      <c r="Q1576" s="9">
        <f t="shared" si="244"/>
        <v>18.725000000000001</v>
      </c>
      <c r="R1576" s="9">
        <f t="shared" si="245"/>
        <v>26.625</v>
      </c>
      <c r="S1576" s="9">
        <f t="shared" si="246"/>
        <v>23.675000000000001</v>
      </c>
      <c r="T1576" s="9">
        <f t="shared" si="247"/>
        <v>22.875</v>
      </c>
      <c r="U1576" s="8">
        <f t="shared" si="248"/>
        <v>23.008333333333336</v>
      </c>
      <c r="V1576" s="8">
        <f t="shared" si="249"/>
        <v>22.975000000000001</v>
      </c>
    </row>
    <row r="1577" spans="1:22" ht="13.5" x14ac:dyDescent="0.25">
      <c r="A1577" s="3">
        <f>RSI!A1577</f>
        <v>44307</v>
      </c>
      <c r="B1577" s="2">
        <f>RSI!B1577</f>
        <v>2.1701999999999999</v>
      </c>
      <c r="C1577" s="2">
        <f>RSI!I1577</f>
        <v>48.504637911785899</v>
      </c>
      <c r="D1577" s="2">
        <f>MACD!E1577</f>
        <v>4.9736545695946432E-3</v>
      </c>
      <c r="E1577" s="2">
        <f>MACD!F1577</f>
        <v>-7.7624727360454189E-4</v>
      </c>
      <c r="F1577" s="2">
        <f>'Moving Avg'!D1577</f>
        <v>2.1646999999999998</v>
      </c>
      <c r="G1577" s="2">
        <f>'Moving Avg'!F1577</f>
        <v>2.1743550000000003</v>
      </c>
      <c r="H1577" s="2">
        <f>'Moving Avg'!G1577</f>
        <v>2.1761399999999993</v>
      </c>
      <c r="I1577" s="2">
        <f>'Moving Avg'!H1577</f>
        <v>2.1503760000000027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16.5</v>
      </c>
      <c r="Q1577" s="9">
        <f t="shared" si="244"/>
        <v>18.725000000000001</v>
      </c>
      <c r="R1577" s="9">
        <f t="shared" si="245"/>
        <v>26.625</v>
      </c>
      <c r="S1577" s="9">
        <f t="shared" si="246"/>
        <v>23.675000000000001</v>
      </c>
      <c r="T1577" s="9">
        <f t="shared" si="247"/>
        <v>22.875</v>
      </c>
      <c r="U1577" s="8">
        <f t="shared" si="248"/>
        <v>23.008333333333336</v>
      </c>
      <c r="V1577" s="8">
        <f t="shared" si="249"/>
        <v>22.975000000000001</v>
      </c>
    </row>
    <row r="1578" spans="1:22" ht="13.5" x14ac:dyDescent="0.25">
      <c r="A1578" s="3">
        <f>RSI!A1578</f>
        <v>44308</v>
      </c>
      <c r="B1578" s="2">
        <f>RSI!B1578</f>
        <v>2.1701999999999999</v>
      </c>
      <c r="C1578" s="2">
        <f>RSI!I1578</f>
        <v>48.504637911785899</v>
      </c>
      <c r="D1578" s="2">
        <f>MACD!E1578</f>
        <v>6.9838302711402456E-3</v>
      </c>
      <c r="E1578" s="2">
        <f>MACD!F1578</f>
        <v>7.7576823534441564E-4</v>
      </c>
      <c r="F1578" s="2">
        <f>'Moving Avg'!D1578</f>
        <v>2.1646999999999998</v>
      </c>
      <c r="G1578" s="2">
        <f>'Moving Avg'!F1578</f>
        <v>2.17401</v>
      </c>
      <c r="H1578" s="2">
        <f>'Moving Avg'!G1578</f>
        <v>2.1764159999999997</v>
      </c>
      <c r="I1578" s="2">
        <f>'Moving Avg'!H1578</f>
        <v>2.1511295000000028</v>
      </c>
      <c r="J1578" s="6" t="str">
        <f>OBV!F1578</f>
        <v>BEARISH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16.5</v>
      </c>
      <c r="Q1578" s="9">
        <f t="shared" si="244"/>
        <v>18.725000000000001</v>
      </c>
      <c r="R1578" s="9">
        <f t="shared" si="245"/>
        <v>26.625</v>
      </c>
      <c r="S1578" s="9">
        <f t="shared" si="246"/>
        <v>23.675000000000001</v>
      </c>
      <c r="T1578" s="9">
        <f t="shared" si="247"/>
        <v>22.875</v>
      </c>
      <c r="U1578" s="8">
        <f t="shared" si="248"/>
        <v>23.008333333333336</v>
      </c>
      <c r="V1578" s="8">
        <f t="shared" si="249"/>
        <v>22.975000000000001</v>
      </c>
    </row>
    <row r="1579" spans="1:22" ht="13.5" x14ac:dyDescent="0.25">
      <c r="A1579" s="3">
        <f>RSI!A1579</f>
        <v>44309</v>
      </c>
      <c r="B1579" s="2">
        <f>RSI!B1579</f>
        <v>2.1701999999999999</v>
      </c>
      <c r="C1579" s="2">
        <f>RSI!I1579</f>
        <v>48.504637911785899</v>
      </c>
      <c r="D1579" s="2">
        <f>MACD!E1579</f>
        <v>8.7150638803725755E-3</v>
      </c>
      <c r="E1579" s="2">
        <f>MACD!F1579</f>
        <v>2.3636273643500476E-3</v>
      </c>
      <c r="F1579" s="2">
        <f>'Moving Avg'!D1579</f>
        <v>2.1633199999999997</v>
      </c>
      <c r="G1579" s="2">
        <f>'Moving Avg'!F1579</f>
        <v>2.1757300000000006</v>
      </c>
      <c r="H1579" s="2">
        <f>'Moving Avg'!G1579</f>
        <v>2.1765539999999994</v>
      </c>
      <c r="I1579" s="2">
        <f>'Moving Avg'!H1579</f>
        <v>2.151817500000003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0"/>
        <v>25</v>
      </c>
      <c r="N1579" s="8">
        <f t="shared" si="241"/>
        <v>0</v>
      </c>
      <c r="O1579" s="8">
        <f t="shared" si="242"/>
        <v>50</v>
      </c>
      <c r="P1579" s="8">
        <f t="shared" si="243"/>
        <v>16.5</v>
      </c>
      <c r="Q1579" s="9">
        <f t="shared" si="244"/>
        <v>18.725000000000001</v>
      </c>
      <c r="R1579" s="9">
        <f t="shared" si="245"/>
        <v>26.625</v>
      </c>
      <c r="S1579" s="9">
        <f t="shared" si="246"/>
        <v>23.675000000000001</v>
      </c>
      <c r="T1579" s="9">
        <f t="shared" si="247"/>
        <v>22.875</v>
      </c>
      <c r="U1579" s="8">
        <f t="shared" si="248"/>
        <v>23.008333333333336</v>
      </c>
      <c r="V1579" s="8">
        <f t="shared" si="249"/>
        <v>22.975000000000001</v>
      </c>
    </row>
    <row r="1580" spans="1:22" ht="13.5" x14ac:dyDescent="0.25">
      <c r="A1580" s="3">
        <f>RSI!A1580</f>
        <v>44312</v>
      </c>
      <c r="B1580" s="2">
        <f>RSI!B1580</f>
        <v>2.1701999999999999</v>
      </c>
      <c r="C1580" s="2">
        <f>RSI!I1580</f>
        <v>48.504637911785899</v>
      </c>
      <c r="D1580" s="2">
        <f>MACD!E1580</f>
        <v>1.0208023957345436E-2</v>
      </c>
      <c r="E1580" s="2">
        <f>MACD!F1580</f>
        <v>3.9325066829491249E-3</v>
      </c>
      <c r="F1580" s="2">
        <f>'Moving Avg'!D1580</f>
        <v>2.1701999999999999</v>
      </c>
      <c r="G1580" s="2">
        <f>'Moving Avg'!F1580</f>
        <v>2.1774500000000003</v>
      </c>
      <c r="H1580" s="2">
        <f>'Moving Avg'!G1580</f>
        <v>2.1772419999999992</v>
      </c>
      <c r="I1580" s="2">
        <f>'Moving Avg'!H1580</f>
        <v>2.1524725000000036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25</v>
      </c>
      <c r="N1580" s="8">
        <f t="shared" si="241"/>
        <v>0</v>
      </c>
      <c r="O1580" s="8">
        <f t="shared" si="242"/>
        <v>50</v>
      </c>
      <c r="P1580" s="8">
        <f t="shared" si="243"/>
        <v>83.5</v>
      </c>
      <c r="Q1580" s="9">
        <f t="shared" si="244"/>
        <v>28.774999999999999</v>
      </c>
      <c r="R1580" s="9">
        <f t="shared" si="245"/>
        <v>43.375</v>
      </c>
      <c r="S1580" s="9">
        <f t="shared" si="246"/>
        <v>53.825000000000003</v>
      </c>
      <c r="T1580" s="9">
        <f t="shared" si="247"/>
        <v>39.625</v>
      </c>
      <c r="U1580" s="8">
        <f t="shared" si="248"/>
        <v>41.991666666666667</v>
      </c>
      <c r="V1580" s="8">
        <f t="shared" si="249"/>
        <v>41.400000000000006</v>
      </c>
    </row>
    <row r="1581" spans="1:22" ht="13.5" x14ac:dyDescent="0.25">
      <c r="A1581" s="3">
        <f>RSI!A1581</f>
        <v>44313</v>
      </c>
      <c r="B1581" s="2">
        <f>RSI!B1581</f>
        <v>2.1701999999999999</v>
      </c>
      <c r="C1581" s="2">
        <f>RSI!I1581</f>
        <v>48.504637911785892</v>
      </c>
      <c r="D1581" s="2">
        <f>MACD!E1581</f>
        <v>9.374211778821806E-3</v>
      </c>
      <c r="E1581" s="2">
        <f>MACD!F1581</f>
        <v>5.0208477021236615E-3</v>
      </c>
      <c r="F1581" s="2">
        <f>'Moving Avg'!D1581</f>
        <v>2.1701999999999999</v>
      </c>
      <c r="G1581" s="2">
        <f>'Moving Avg'!F1581</f>
        <v>2.17814</v>
      </c>
      <c r="H1581" s="2">
        <f>'Moving Avg'!G1581</f>
        <v>2.177379999999999</v>
      </c>
      <c r="I1581" s="2">
        <f>'Moving Avg'!H1581</f>
        <v>2.1531930000000035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0</v>
      </c>
      <c r="O1581" s="8">
        <f t="shared" si="242"/>
        <v>50</v>
      </c>
      <c r="P1581" s="8">
        <f t="shared" si="243"/>
        <v>33</v>
      </c>
      <c r="Q1581" s="9">
        <f t="shared" si="244"/>
        <v>21.2</v>
      </c>
      <c r="R1581" s="9">
        <f t="shared" si="245"/>
        <v>30.75</v>
      </c>
      <c r="S1581" s="9">
        <f t="shared" si="246"/>
        <v>31.1</v>
      </c>
      <c r="T1581" s="9">
        <f t="shared" si="247"/>
        <v>27</v>
      </c>
      <c r="U1581" s="8">
        <f t="shared" si="248"/>
        <v>27.683333333333337</v>
      </c>
      <c r="V1581" s="8">
        <f t="shared" si="249"/>
        <v>27.512500000000003</v>
      </c>
    </row>
    <row r="1582" spans="1:22" ht="13.5" x14ac:dyDescent="0.25">
      <c r="A1582" s="3">
        <f>RSI!A1582</f>
        <v>44314</v>
      </c>
      <c r="B1582" s="2">
        <f>RSI!B1582</f>
        <v>2.1770999999999998</v>
      </c>
      <c r="C1582" s="2">
        <f>RSI!I1582</f>
        <v>51.105950539974671</v>
      </c>
      <c r="D1582" s="2">
        <f>MACD!E1582</f>
        <v>8.1816328722421616E-3</v>
      </c>
      <c r="E1582" s="2">
        <f>MACD!F1582</f>
        <v>5.6530047361473615E-3</v>
      </c>
      <c r="F1582" s="2">
        <f>'Moving Avg'!D1582</f>
        <v>2.1715799999999996</v>
      </c>
      <c r="G1582" s="2">
        <f>'Moving Avg'!F1582</f>
        <v>2.1774500000000003</v>
      </c>
      <c r="H1582" s="2">
        <f>'Moving Avg'!G1582</f>
        <v>2.1776559999999989</v>
      </c>
      <c r="I1582" s="2">
        <f>'Moving Avg'!H1582</f>
        <v>2.1541785000000035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25</v>
      </c>
      <c r="N1582" s="8">
        <f t="shared" si="241"/>
        <v>0</v>
      </c>
      <c r="O1582" s="8">
        <f t="shared" si="242"/>
        <v>50</v>
      </c>
      <c r="P1582" s="8">
        <f t="shared" si="243"/>
        <v>83.5</v>
      </c>
      <c r="Q1582" s="9">
        <f t="shared" si="244"/>
        <v>28.774999999999999</v>
      </c>
      <c r="R1582" s="9">
        <f t="shared" si="245"/>
        <v>43.375</v>
      </c>
      <c r="S1582" s="9">
        <f t="shared" si="246"/>
        <v>53.825000000000003</v>
      </c>
      <c r="T1582" s="9">
        <f t="shared" si="247"/>
        <v>39.625</v>
      </c>
      <c r="U1582" s="8">
        <f t="shared" si="248"/>
        <v>41.991666666666667</v>
      </c>
      <c r="V1582" s="8">
        <f t="shared" si="249"/>
        <v>41.400000000000006</v>
      </c>
    </row>
    <row r="1583" spans="1:22" ht="13.5" x14ac:dyDescent="0.25">
      <c r="A1583" s="3">
        <f>RSI!A1583</f>
        <v>44315</v>
      </c>
      <c r="B1583" s="2">
        <f>RSI!B1583</f>
        <v>2.1701999999999999</v>
      </c>
      <c r="C1583" s="2">
        <f>RSI!I1583</f>
        <v>48.469165886577358</v>
      </c>
      <c r="D1583" s="2">
        <f>MACD!E1583</f>
        <v>6.6036108471756449E-3</v>
      </c>
      <c r="E1583" s="2">
        <f>MACD!F1583</f>
        <v>5.8431259583530187E-3</v>
      </c>
      <c r="F1583" s="2">
        <f>'Moving Avg'!D1583</f>
        <v>2.1715799999999996</v>
      </c>
      <c r="G1583" s="2">
        <f>'Moving Avg'!F1583</f>
        <v>2.1767600000000007</v>
      </c>
      <c r="H1583" s="2">
        <f>'Moving Avg'!G1583</f>
        <v>2.1776559999999989</v>
      </c>
      <c r="I1583" s="2">
        <f>'Moving Avg'!H1583</f>
        <v>2.1548990000000039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0</v>
      </c>
      <c r="O1583" s="8">
        <f t="shared" si="242"/>
        <v>50</v>
      </c>
      <c r="P1583" s="8">
        <f t="shared" si="243"/>
        <v>33</v>
      </c>
      <c r="Q1583" s="9">
        <f t="shared" si="244"/>
        <v>21.2</v>
      </c>
      <c r="R1583" s="9">
        <f t="shared" si="245"/>
        <v>30.75</v>
      </c>
      <c r="S1583" s="9">
        <f t="shared" si="246"/>
        <v>31.1</v>
      </c>
      <c r="T1583" s="9">
        <f t="shared" si="247"/>
        <v>27</v>
      </c>
      <c r="U1583" s="8">
        <f t="shared" si="248"/>
        <v>27.683333333333337</v>
      </c>
      <c r="V1583" s="8">
        <f t="shared" si="249"/>
        <v>27.512500000000003</v>
      </c>
    </row>
    <row r="1584" spans="1:22" ht="13.5" x14ac:dyDescent="0.25">
      <c r="A1584" s="3">
        <f>RSI!A1584</f>
        <v>44316</v>
      </c>
      <c r="B1584" s="2">
        <f>RSI!B1584</f>
        <v>2.1701999999999999</v>
      </c>
      <c r="C1584" s="2">
        <f>RSI!I1584</f>
        <v>48.469165886577358</v>
      </c>
      <c r="D1584" s="2">
        <f>MACD!E1584</f>
        <v>6.3535524418139033E-3</v>
      </c>
      <c r="E1584" s="2">
        <f>MACD!F1584</f>
        <v>5.9452112550451956E-3</v>
      </c>
      <c r="F1584" s="2">
        <f>'Moving Avg'!D1584</f>
        <v>2.1715799999999996</v>
      </c>
      <c r="G1584" s="2">
        <f>'Moving Avg'!F1584</f>
        <v>2.1757250000000008</v>
      </c>
      <c r="H1584" s="2">
        <f>'Moving Avg'!G1584</f>
        <v>2.1779319999999989</v>
      </c>
      <c r="I1584" s="2">
        <f>'Moving Avg'!H1584</f>
        <v>2.1556855000000037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0</v>
      </c>
      <c r="O1584" s="8">
        <f t="shared" si="242"/>
        <v>50</v>
      </c>
      <c r="P1584" s="8">
        <f t="shared" si="243"/>
        <v>33</v>
      </c>
      <c r="Q1584" s="9">
        <f t="shared" si="244"/>
        <v>21.2</v>
      </c>
      <c r="R1584" s="9">
        <f t="shared" si="245"/>
        <v>30.75</v>
      </c>
      <c r="S1584" s="9">
        <f t="shared" si="246"/>
        <v>31.1</v>
      </c>
      <c r="T1584" s="9">
        <f t="shared" si="247"/>
        <v>27</v>
      </c>
      <c r="U1584" s="8">
        <f t="shared" si="248"/>
        <v>27.683333333333337</v>
      </c>
      <c r="V1584" s="8">
        <f t="shared" si="249"/>
        <v>27.512500000000003</v>
      </c>
    </row>
    <row r="1585" spans="1:22" ht="13.5" x14ac:dyDescent="0.25">
      <c r="A1585" s="3">
        <f>RSI!A1585</f>
        <v>44319</v>
      </c>
      <c r="B1585" s="2">
        <f>RSI!B1585</f>
        <v>2.1701999999999999</v>
      </c>
      <c r="C1585" s="2">
        <f>RSI!I1585</f>
        <v>48.469165886577365</v>
      </c>
      <c r="D1585" s="2">
        <f>MACD!E1585</f>
        <v>-1.8998109448675748E-4</v>
      </c>
      <c r="E1585" s="2">
        <f>MACD!F1585</f>
        <v>4.7181727851388052E-3</v>
      </c>
      <c r="F1585" s="2">
        <f>'Moving Avg'!D1585</f>
        <v>2.1715799999999996</v>
      </c>
      <c r="G1585" s="2">
        <f>'Moving Avg'!F1585</f>
        <v>2.1746900000000009</v>
      </c>
      <c r="H1585" s="2">
        <f>'Moving Avg'!G1585</f>
        <v>2.1782079999999984</v>
      </c>
      <c r="I1585" s="2">
        <f>'Moving Avg'!H1585</f>
        <v>2.1564720000000035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33</v>
      </c>
      <c r="Q1585" s="9">
        <f t="shared" si="244"/>
        <v>36.950000000000003</v>
      </c>
      <c r="R1585" s="9">
        <f t="shared" si="245"/>
        <v>39.75</v>
      </c>
      <c r="S1585" s="9">
        <f t="shared" si="246"/>
        <v>37.85</v>
      </c>
      <c r="T1585" s="9">
        <f t="shared" si="247"/>
        <v>38.25</v>
      </c>
      <c r="U1585" s="8">
        <f t="shared" si="248"/>
        <v>38.183333333333337</v>
      </c>
      <c r="V1585" s="8">
        <f t="shared" si="249"/>
        <v>38.200000000000003</v>
      </c>
    </row>
    <row r="1586" spans="1:22" ht="13.5" x14ac:dyDescent="0.25">
      <c r="A1586" s="3">
        <f>RSI!A1586</f>
        <v>44320</v>
      </c>
      <c r="B1586" s="2">
        <f>RSI!B1586</f>
        <v>2.1978</v>
      </c>
      <c r="C1586" s="2">
        <f>RSI!I1586</f>
        <v>59.029709545112446</v>
      </c>
      <c r="D1586" s="2">
        <f>MACD!E1586</f>
        <v>-2.4586756759821249E-3</v>
      </c>
      <c r="E1586" s="2">
        <f>MACD!F1586</f>
        <v>3.2828030929146195E-3</v>
      </c>
      <c r="F1586" s="2">
        <f>'Moving Avg'!D1586</f>
        <v>2.1771000000000003</v>
      </c>
      <c r="G1586" s="2">
        <f>'Moving Avg'!F1586</f>
        <v>2.1750350000000003</v>
      </c>
      <c r="H1586" s="2">
        <f>'Moving Avg'!G1586</f>
        <v>2.1786219999999985</v>
      </c>
      <c r="I1586" s="2">
        <f>'Moving Avg'!H1586</f>
        <v>2.1573635000000038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  <c r="M1586" s="8">
        <f t="shared" si="240"/>
        <v>25</v>
      </c>
      <c r="N1586" s="8">
        <f t="shared" si="241"/>
        <v>45</v>
      </c>
      <c r="O1586" s="8">
        <f t="shared" si="242"/>
        <v>50</v>
      </c>
      <c r="P1586" s="8">
        <f t="shared" si="243"/>
        <v>83.5</v>
      </c>
      <c r="Q1586" s="9">
        <f t="shared" si="244"/>
        <v>44.524999999999999</v>
      </c>
      <c r="R1586" s="9">
        <f t="shared" si="245"/>
        <v>52.375</v>
      </c>
      <c r="S1586" s="9">
        <f t="shared" si="246"/>
        <v>60.575000000000003</v>
      </c>
      <c r="T1586" s="9">
        <f t="shared" si="247"/>
        <v>50.875</v>
      </c>
      <c r="U1586" s="8">
        <f t="shared" si="248"/>
        <v>52.491666666666674</v>
      </c>
      <c r="V1586" s="8">
        <f t="shared" si="249"/>
        <v>52.087500000000006</v>
      </c>
    </row>
    <row r="1587" spans="1:22" ht="13.5" x14ac:dyDescent="0.25">
      <c r="A1587" s="3">
        <f>RSI!A1587</f>
        <v>44321</v>
      </c>
      <c r="B1587" s="2">
        <f>RSI!B1587</f>
        <v>2.1633</v>
      </c>
      <c r="C1587" s="2">
        <f>RSI!I1587</f>
        <v>46.266026692414449</v>
      </c>
      <c r="D1587" s="2">
        <f>MACD!E1587</f>
        <v>-1.9670982036386064E-3</v>
      </c>
      <c r="E1587" s="2">
        <f>MACD!F1587</f>
        <v>2.2328228336039747E-3</v>
      </c>
      <c r="F1587" s="2">
        <f>'Moving Avg'!D1587</f>
        <v>2.1743399999999999</v>
      </c>
      <c r="G1587" s="2">
        <f>'Moving Avg'!F1587</f>
        <v>2.1740000000000004</v>
      </c>
      <c r="H1587" s="2">
        <f>'Moving Avg'!G1587</f>
        <v>2.1783459999999986</v>
      </c>
      <c r="I1587" s="2">
        <f>'Moving Avg'!H1587</f>
        <v>2.1580825000000035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45</v>
      </c>
      <c r="O1587" s="8">
        <f t="shared" si="242"/>
        <v>50</v>
      </c>
      <c r="P1587" s="8">
        <f t="shared" si="243"/>
        <v>16.5</v>
      </c>
      <c r="Q1587" s="9">
        <f t="shared" si="244"/>
        <v>34.475000000000001</v>
      </c>
      <c r="R1587" s="9">
        <f t="shared" si="245"/>
        <v>35.625</v>
      </c>
      <c r="S1587" s="9">
        <f t="shared" si="246"/>
        <v>30.425000000000001</v>
      </c>
      <c r="T1587" s="9">
        <f t="shared" si="247"/>
        <v>34.125</v>
      </c>
      <c r="U1587" s="8">
        <f t="shared" si="248"/>
        <v>33.508333333333333</v>
      </c>
      <c r="V1587" s="8">
        <f t="shared" si="249"/>
        <v>33.662499999999994</v>
      </c>
    </row>
    <row r="1588" spans="1:22" ht="13.5" x14ac:dyDescent="0.25">
      <c r="A1588" s="3">
        <f>RSI!A1588</f>
        <v>44322</v>
      </c>
      <c r="B1588" s="2">
        <f>RSI!B1588</f>
        <v>2.1633</v>
      </c>
      <c r="C1588" s="2">
        <f>RSI!I1588</f>
        <v>46.266026692414449</v>
      </c>
      <c r="D1588" s="2">
        <f>MACD!E1588</f>
        <v>-1.4809096061765281E-3</v>
      </c>
      <c r="E1588" s="2">
        <f>MACD!F1588</f>
        <v>1.4900763456478742E-3</v>
      </c>
      <c r="F1588" s="2">
        <f>'Moving Avg'!D1588</f>
        <v>2.1729599999999998</v>
      </c>
      <c r="G1588" s="2">
        <f>'Moving Avg'!F1588</f>
        <v>2.1726200000000002</v>
      </c>
      <c r="H1588" s="2">
        <f>'Moving Avg'!G1588</f>
        <v>2.1771059999999989</v>
      </c>
      <c r="I1588" s="2">
        <f>'Moving Avg'!H1588</f>
        <v>2.1587685000000034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16.5</v>
      </c>
      <c r="Q1588" s="9">
        <f t="shared" si="244"/>
        <v>34.475000000000001</v>
      </c>
      <c r="R1588" s="9">
        <f t="shared" si="245"/>
        <v>35.625</v>
      </c>
      <c r="S1588" s="9">
        <f t="shared" si="246"/>
        <v>30.425000000000001</v>
      </c>
      <c r="T1588" s="9">
        <f t="shared" si="247"/>
        <v>34.125</v>
      </c>
      <c r="U1588" s="8">
        <f t="shared" si="248"/>
        <v>33.508333333333333</v>
      </c>
      <c r="V1588" s="8">
        <f t="shared" si="249"/>
        <v>33.662499999999994</v>
      </c>
    </row>
    <row r="1589" spans="1:22" ht="13.5" x14ac:dyDescent="0.25">
      <c r="A1589" s="3">
        <f>RSI!A1589</f>
        <v>44323</v>
      </c>
      <c r="B1589" s="2">
        <f>RSI!B1589</f>
        <v>2.1633</v>
      </c>
      <c r="C1589" s="2">
        <f>RSI!I1589</f>
        <v>46.266026692414449</v>
      </c>
      <c r="D1589" s="2">
        <f>MACD!E1589</f>
        <v>-1.0044836724825146E-3</v>
      </c>
      <c r="E1589" s="2">
        <f>MACD!F1589</f>
        <v>9.9116434202179641E-4</v>
      </c>
      <c r="F1589" s="2">
        <f>'Moving Avg'!D1589</f>
        <v>2.1715799999999996</v>
      </c>
      <c r="G1589" s="2">
        <f>'Moving Avg'!F1589</f>
        <v>2.1712400000000001</v>
      </c>
      <c r="H1589" s="2">
        <f>'Moving Avg'!G1589</f>
        <v>2.1758659999999987</v>
      </c>
      <c r="I1589" s="2">
        <f>'Moving Avg'!H1589</f>
        <v>2.1594220000000033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  <c r="M1589" s="8">
        <f t="shared" si="240"/>
        <v>25</v>
      </c>
      <c r="N1589" s="8">
        <f t="shared" si="241"/>
        <v>45</v>
      </c>
      <c r="O1589" s="8">
        <f t="shared" si="242"/>
        <v>50</v>
      </c>
      <c r="P1589" s="8">
        <f t="shared" si="243"/>
        <v>16.5</v>
      </c>
      <c r="Q1589" s="9">
        <f t="shared" si="244"/>
        <v>34.475000000000001</v>
      </c>
      <c r="R1589" s="9">
        <f t="shared" si="245"/>
        <v>35.625</v>
      </c>
      <c r="S1589" s="9">
        <f t="shared" si="246"/>
        <v>30.425000000000001</v>
      </c>
      <c r="T1589" s="9">
        <f t="shared" si="247"/>
        <v>34.125</v>
      </c>
      <c r="U1589" s="8">
        <f t="shared" si="248"/>
        <v>33.508333333333333</v>
      </c>
      <c r="V1589" s="8">
        <f t="shared" si="249"/>
        <v>33.662499999999994</v>
      </c>
    </row>
    <row r="1590" spans="1:22" ht="13.5" x14ac:dyDescent="0.25">
      <c r="A1590" s="3">
        <f>RSI!A1590</f>
        <v>44326</v>
      </c>
      <c r="B1590" s="2">
        <f>RSI!B1590</f>
        <v>2.1633</v>
      </c>
      <c r="C1590" s="2">
        <f>RSI!I1590</f>
        <v>46.266026692414449</v>
      </c>
      <c r="D1590" s="2">
        <f>MACD!E1590</f>
        <v>-5.4113590480175944E-4</v>
      </c>
      <c r="E1590" s="2">
        <f>MACD!F1590</f>
        <v>6.8470429265708526E-4</v>
      </c>
      <c r="F1590" s="2">
        <f>'Moving Avg'!D1590</f>
        <v>2.1701999999999999</v>
      </c>
      <c r="G1590" s="2">
        <f>'Moving Avg'!F1590</f>
        <v>2.1698600000000003</v>
      </c>
      <c r="H1590" s="2">
        <f>'Moving Avg'!G1590</f>
        <v>2.1750379999999989</v>
      </c>
      <c r="I1590" s="2">
        <f>'Moving Avg'!H1590</f>
        <v>2.1601080000000032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  <c r="M1590" s="8">
        <f t="shared" si="240"/>
        <v>25</v>
      </c>
      <c r="N1590" s="8">
        <f t="shared" si="241"/>
        <v>45</v>
      </c>
      <c r="O1590" s="8">
        <f t="shared" si="242"/>
        <v>50</v>
      </c>
      <c r="P1590" s="8">
        <f t="shared" si="243"/>
        <v>16.5</v>
      </c>
      <c r="Q1590" s="9">
        <f t="shared" si="244"/>
        <v>34.475000000000001</v>
      </c>
      <c r="R1590" s="9">
        <f t="shared" si="245"/>
        <v>35.625</v>
      </c>
      <c r="S1590" s="9">
        <f t="shared" si="246"/>
        <v>30.425000000000001</v>
      </c>
      <c r="T1590" s="9">
        <f t="shared" si="247"/>
        <v>34.125</v>
      </c>
      <c r="U1590" s="8">
        <f t="shared" si="248"/>
        <v>33.508333333333333</v>
      </c>
      <c r="V1590" s="8">
        <f t="shared" si="249"/>
        <v>33.662499999999994</v>
      </c>
    </row>
    <row r="1591" spans="1:22" ht="13.5" x14ac:dyDescent="0.25">
      <c r="A1591" s="3">
        <f>RSI!A1591</f>
        <v>44327</v>
      </c>
      <c r="B1591" s="2">
        <f>RSI!B1591</f>
        <v>2.1564000000000001</v>
      </c>
      <c r="C1591" s="2">
        <f>RSI!I1591</f>
        <v>43.722816709753978</v>
      </c>
      <c r="D1591" s="2">
        <f>MACD!E1591</f>
        <v>4.177962311850969E-4</v>
      </c>
      <c r="E1591" s="2">
        <f>MACD!F1591</f>
        <v>6.3132268036268755E-4</v>
      </c>
      <c r="F1591" s="2">
        <f>'Moving Avg'!D1591</f>
        <v>2.1619199999999998</v>
      </c>
      <c r="G1591" s="2">
        <f>'Moving Avg'!F1591</f>
        <v>2.168825</v>
      </c>
      <c r="H1591" s="2">
        <f>'Moving Avg'!G1591</f>
        <v>2.1747619999999994</v>
      </c>
      <c r="I1591" s="2">
        <f>'Moving Avg'!H1591</f>
        <v>2.1607595000000033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  <c r="M1591" s="8">
        <f t="shared" si="240"/>
        <v>25</v>
      </c>
      <c r="N1591" s="8">
        <f t="shared" si="241"/>
        <v>45</v>
      </c>
      <c r="O1591" s="8">
        <f t="shared" si="242"/>
        <v>50</v>
      </c>
      <c r="P1591" s="8">
        <f t="shared" si="243"/>
        <v>16.5</v>
      </c>
      <c r="Q1591" s="9">
        <f t="shared" si="244"/>
        <v>34.475000000000001</v>
      </c>
      <c r="R1591" s="9">
        <f t="shared" si="245"/>
        <v>35.625</v>
      </c>
      <c r="S1591" s="9">
        <f t="shared" si="246"/>
        <v>30.425000000000001</v>
      </c>
      <c r="T1591" s="9">
        <f t="shared" si="247"/>
        <v>34.125</v>
      </c>
      <c r="U1591" s="8">
        <f t="shared" si="248"/>
        <v>33.508333333333333</v>
      </c>
      <c r="V1591" s="8">
        <f t="shared" si="249"/>
        <v>33.662499999999994</v>
      </c>
    </row>
    <row r="1592" spans="1:22" ht="13.5" x14ac:dyDescent="0.25">
      <c r="A1592" s="3">
        <f>RSI!A1592</f>
        <v>44333</v>
      </c>
      <c r="B1592" s="2">
        <f>RSI!B1592</f>
        <v>2.1701999999999999</v>
      </c>
      <c r="C1592" s="2">
        <f>RSI!I1592</f>
        <v>49.680421489558235</v>
      </c>
      <c r="D1592" s="2">
        <f>MACD!E1592</f>
        <v>1.3609163236969479E-3</v>
      </c>
      <c r="E1592" s="2">
        <f>MACD!F1592</f>
        <v>7.7724140902953975E-4</v>
      </c>
      <c r="F1592" s="2">
        <f>'Moving Avg'!D1592</f>
        <v>2.1633</v>
      </c>
      <c r="G1592" s="2">
        <f>'Moving Avg'!F1592</f>
        <v>2.1684800000000002</v>
      </c>
      <c r="H1592" s="2">
        <f>'Moving Avg'!G1592</f>
        <v>2.1742099999999995</v>
      </c>
      <c r="I1592" s="2">
        <f>'Moving Avg'!H1592</f>
        <v>2.1615130000000033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0</v>
      </c>
      <c r="O1592" s="8">
        <f t="shared" si="242"/>
        <v>50</v>
      </c>
      <c r="P1592" s="8">
        <f t="shared" si="243"/>
        <v>83.5</v>
      </c>
      <c r="Q1592" s="9">
        <f t="shared" si="244"/>
        <v>28.774999999999999</v>
      </c>
      <c r="R1592" s="9">
        <f t="shared" si="245"/>
        <v>43.375</v>
      </c>
      <c r="S1592" s="9">
        <f t="shared" si="246"/>
        <v>53.825000000000003</v>
      </c>
      <c r="T1592" s="9">
        <f t="shared" si="247"/>
        <v>39.625</v>
      </c>
      <c r="U1592" s="8">
        <f t="shared" si="248"/>
        <v>41.991666666666667</v>
      </c>
      <c r="V1592" s="8">
        <f t="shared" si="249"/>
        <v>41.400000000000006</v>
      </c>
    </row>
    <row r="1593" spans="1:22" ht="13.5" x14ac:dyDescent="0.25">
      <c r="A1593" s="3">
        <f>RSI!A1593</f>
        <v>44334</v>
      </c>
      <c r="B1593" s="2">
        <f>RSI!B1593</f>
        <v>2.1701999999999999</v>
      </c>
      <c r="C1593" s="2">
        <f>RSI!I1593</f>
        <v>49.680421489558235</v>
      </c>
      <c r="D1593" s="2">
        <f>MACD!E1593</f>
        <v>1.1014130762494467E-3</v>
      </c>
      <c r="E1593" s="2">
        <f>MACD!F1593</f>
        <v>8.4207574247352121E-4</v>
      </c>
      <c r="F1593" s="2">
        <f>'Moving Avg'!D1593</f>
        <v>2.1646799999999997</v>
      </c>
      <c r="G1593" s="2">
        <f>'Moving Avg'!F1593</f>
        <v>2.1684800000000002</v>
      </c>
      <c r="H1593" s="2">
        <f>'Moving Avg'!G1593</f>
        <v>2.1737959999999994</v>
      </c>
      <c r="I1593" s="2">
        <f>'Moving Avg'!H1593</f>
        <v>2.162266500000003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25</v>
      </c>
      <c r="N1593" s="8">
        <f t="shared" si="241"/>
        <v>0</v>
      </c>
      <c r="O1593" s="8">
        <f t="shared" si="242"/>
        <v>50</v>
      </c>
      <c r="P1593" s="8">
        <f t="shared" si="243"/>
        <v>83.5</v>
      </c>
      <c r="Q1593" s="9">
        <f t="shared" si="244"/>
        <v>28.774999999999999</v>
      </c>
      <c r="R1593" s="9">
        <f t="shared" si="245"/>
        <v>43.375</v>
      </c>
      <c r="S1593" s="9">
        <f t="shared" si="246"/>
        <v>53.825000000000003</v>
      </c>
      <c r="T1593" s="9">
        <f t="shared" si="247"/>
        <v>39.625</v>
      </c>
      <c r="U1593" s="8">
        <f t="shared" si="248"/>
        <v>41.991666666666667</v>
      </c>
      <c r="V1593" s="8">
        <f t="shared" si="249"/>
        <v>41.400000000000006</v>
      </c>
    </row>
    <row r="1594" spans="1:22" ht="13.5" x14ac:dyDescent="0.25">
      <c r="A1594" s="3">
        <f>RSI!A1594</f>
        <v>44335</v>
      </c>
      <c r="B1594" s="2">
        <f>RSI!B1594</f>
        <v>2.1701999999999999</v>
      </c>
      <c r="C1594" s="2">
        <f>RSI!I1594</f>
        <v>49.680421489558235</v>
      </c>
      <c r="D1594" s="2">
        <f>MACD!E1594</f>
        <v>8.8554685017250279E-4</v>
      </c>
      <c r="E1594" s="2">
        <f>MACD!F1594</f>
        <v>8.5076996401331766E-4</v>
      </c>
      <c r="F1594" s="2">
        <f>'Moving Avg'!D1594</f>
        <v>2.1660599999999999</v>
      </c>
      <c r="G1594" s="2">
        <f>'Moving Avg'!F1594</f>
        <v>2.1681350000000004</v>
      </c>
      <c r="H1594" s="2">
        <f>'Moving Avg'!G1594</f>
        <v>2.1746219999999989</v>
      </c>
      <c r="I1594" s="2">
        <f>'Moving Avg'!H1594</f>
        <v>2.1630860000000034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0</v>
      </c>
      <c r="O1594" s="8">
        <f t="shared" si="242"/>
        <v>50</v>
      </c>
      <c r="P1594" s="8">
        <f t="shared" si="243"/>
        <v>83.5</v>
      </c>
      <c r="Q1594" s="9">
        <f t="shared" si="244"/>
        <v>28.774999999999999</v>
      </c>
      <c r="R1594" s="9">
        <f t="shared" si="245"/>
        <v>43.375</v>
      </c>
      <c r="S1594" s="9">
        <f t="shared" si="246"/>
        <v>53.825000000000003</v>
      </c>
      <c r="T1594" s="9">
        <f t="shared" si="247"/>
        <v>39.625</v>
      </c>
      <c r="U1594" s="8">
        <f t="shared" si="248"/>
        <v>41.991666666666667</v>
      </c>
      <c r="V1594" s="8">
        <f t="shared" si="249"/>
        <v>41.400000000000006</v>
      </c>
    </row>
    <row r="1595" spans="1:22" ht="13.5" x14ac:dyDescent="0.25">
      <c r="A1595" s="3">
        <f>RSI!A1595</f>
        <v>44336</v>
      </c>
      <c r="B1595" s="2">
        <f>RSI!B1595</f>
        <v>2.1633</v>
      </c>
      <c r="C1595" s="2">
        <f>RSI!I1595</f>
        <v>46.599739430347128</v>
      </c>
      <c r="D1595" s="2">
        <f>MACD!E1595</f>
        <v>1.2174402986855348E-3</v>
      </c>
      <c r="E1595" s="2">
        <f>MACD!F1595</f>
        <v>9.241040309477612E-4</v>
      </c>
      <c r="F1595" s="2">
        <f>'Moving Avg'!D1595</f>
        <v>2.1660599999999999</v>
      </c>
      <c r="G1595" s="2">
        <f>'Moving Avg'!F1595</f>
        <v>2.1695099999999998</v>
      </c>
      <c r="H1595" s="2">
        <f>'Moving Avg'!G1595</f>
        <v>2.1753099999999992</v>
      </c>
      <c r="I1595" s="2">
        <f>'Moving Avg'!H1595</f>
        <v>2.1641010000000027</v>
      </c>
      <c r="J1595" s="6" t="str">
        <f>OBV!F1595</f>
        <v>BEARISH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0</v>
      </c>
      <c r="O1595" s="8">
        <f t="shared" si="242"/>
        <v>50</v>
      </c>
      <c r="P1595" s="8">
        <f t="shared" si="243"/>
        <v>16.5</v>
      </c>
      <c r="Q1595" s="9">
        <f t="shared" si="244"/>
        <v>18.725000000000001</v>
      </c>
      <c r="R1595" s="9">
        <f t="shared" si="245"/>
        <v>26.625</v>
      </c>
      <c r="S1595" s="9">
        <f t="shared" si="246"/>
        <v>23.675000000000001</v>
      </c>
      <c r="T1595" s="9">
        <f t="shared" si="247"/>
        <v>22.875</v>
      </c>
      <c r="U1595" s="8">
        <f t="shared" si="248"/>
        <v>23.008333333333336</v>
      </c>
      <c r="V1595" s="8">
        <f t="shared" si="249"/>
        <v>22.975000000000001</v>
      </c>
    </row>
    <row r="1596" spans="1:22" ht="13.5" x14ac:dyDescent="0.25">
      <c r="A1596" s="3">
        <f>RSI!A1596</f>
        <v>44337</v>
      </c>
      <c r="B1596" s="2">
        <f>RSI!B1596</f>
        <v>2.1701999999999999</v>
      </c>
      <c r="C1596" s="2">
        <f>RSI!I1596</f>
        <v>49.942573425009591</v>
      </c>
      <c r="D1596" s="2">
        <f>MACD!E1596</f>
        <v>5.2772720284477437E-3</v>
      </c>
      <c r="E1596" s="2">
        <f>MACD!F1596</f>
        <v>1.7947376304477576E-3</v>
      </c>
      <c r="F1596" s="2">
        <f>'Moving Avg'!D1596</f>
        <v>2.1688199999999997</v>
      </c>
      <c r="G1596" s="2">
        <f>'Moving Avg'!F1596</f>
        <v>2.1695099999999998</v>
      </c>
      <c r="H1596" s="2">
        <f>'Moving Avg'!G1596</f>
        <v>2.1754479999999994</v>
      </c>
      <c r="I1596" s="2">
        <f>'Moving Avg'!H1596</f>
        <v>2.1649530000000028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83.5</v>
      </c>
      <c r="Q1596" s="9">
        <f t="shared" si="244"/>
        <v>28.774999999999999</v>
      </c>
      <c r="R1596" s="9">
        <f t="shared" si="245"/>
        <v>43.375</v>
      </c>
      <c r="S1596" s="9">
        <f t="shared" si="246"/>
        <v>53.825000000000003</v>
      </c>
      <c r="T1596" s="9">
        <f t="shared" si="247"/>
        <v>39.625</v>
      </c>
      <c r="U1596" s="8">
        <f t="shared" si="248"/>
        <v>41.991666666666667</v>
      </c>
      <c r="V1596" s="8">
        <f t="shared" si="249"/>
        <v>41.400000000000006</v>
      </c>
    </row>
    <row r="1597" spans="1:22" ht="13.5" x14ac:dyDescent="0.25">
      <c r="A1597" s="3">
        <f>RSI!A1597</f>
        <v>44340</v>
      </c>
      <c r="B1597" s="2">
        <f>RSI!B1597</f>
        <v>2.1633</v>
      </c>
      <c r="C1597" s="2">
        <f>RSI!I1597</f>
        <v>46.788340511776177</v>
      </c>
      <c r="D1597" s="2">
        <f>MACD!E1597</f>
        <v>3.9158607394753631E-3</v>
      </c>
      <c r="E1597" s="2">
        <f>MACD!F1597</f>
        <v>2.2189622522532787E-3</v>
      </c>
      <c r="F1597" s="2">
        <f>'Moving Avg'!D1597</f>
        <v>2.16744</v>
      </c>
      <c r="G1597" s="2">
        <f>'Moving Avg'!F1597</f>
        <v>2.169165</v>
      </c>
      <c r="H1597" s="2">
        <f>'Moving Avg'!G1597</f>
        <v>2.1754479999999994</v>
      </c>
      <c r="I1597" s="2">
        <f>'Moving Avg'!H1597</f>
        <v>2.1657705000000025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16.5</v>
      </c>
      <c r="Q1597" s="9">
        <f t="shared" si="244"/>
        <v>18.725000000000001</v>
      </c>
      <c r="R1597" s="9">
        <f t="shared" si="245"/>
        <v>26.625</v>
      </c>
      <c r="S1597" s="9">
        <f t="shared" si="246"/>
        <v>23.675000000000001</v>
      </c>
      <c r="T1597" s="9">
        <f t="shared" si="247"/>
        <v>22.875</v>
      </c>
      <c r="U1597" s="8">
        <f t="shared" si="248"/>
        <v>23.008333333333336</v>
      </c>
      <c r="V1597" s="8">
        <f t="shared" si="249"/>
        <v>22.975000000000001</v>
      </c>
    </row>
    <row r="1598" spans="1:22" ht="13.5" x14ac:dyDescent="0.25">
      <c r="A1598" s="3">
        <f>RSI!A1598</f>
        <v>44341</v>
      </c>
      <c r="B1598" s="2">
        <f>RSI!B1598</f>
        <v>2.1633</v>
      </c>
      <c r="C1598" s="2">
        <f>RSI!I1598</f>
        <v>46.788340511776177</v>
      </c>
      <c r="D1598" s="2">
        <f>MACD!E1598</f>
        <v>2.8046027696029263E-3</v>
      </c>
      <c r="E1598" s="2">
        <f>MACD!F1598</f>
        <v>2.3360903557232086E-3</v>
      </c>
      <c r="F1598" s="2">
        <f>'Moving Avg'!D1598</f>
        <v>2.1660599999999999</v>
      </c>
      <c r="G1598" s="2">
        <f>'Moving Avg'!F1598</f>
        <v>2.1688199999999997</v>
      </c>
      <c r="H1598" s="2">
        <f>'Moving Avg'!G1598</f>
        <v>2.1742079999999997</v>
      </c>
      <c r="I1598" s="2">
        <f>'Moving Avg'!H1598</f>
        <v>2.1665880000000026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0"/>
        <v>25</v>
      </c>
      <c r="N1598" s="8">
        <f t="shared" si="241"/>
        <v>0</v>
      </c>
      <c r="O1598" s="8">
        <f t="shared" si="242"/>
        <v>0</v>
      </c>
      <c r="P1598" s="8">
        <f t="shared" si="243"/>
        <v>16.5</v>
      </c>
      <c r="Q1598" s="9">
        <f t="shared" si="244"/>
        <v>11.225</v>
      </c>
      <c r="R1598" s="9">
        <f t="shared" si="245"/>
        <v>9.125</v>
      </c>
      <c r="S1598" s="9">
        <f t="shared" si="246"/>
        <v>11.175000000000001</v>
      </c>
      <c r="T1598" s="9">
        <f t="shared" si="247"/>
        <v>10.375</v>
      </c>
      <c r="U1598" s="8">
        <f t="shared" si="248"/>
        <v>10.508333333333335</v>
      </c>
      <c r="V1598" s="8">
        <f t="shared" si="249"/>
        <v>10.475000000000001</v>
      </c>
    </row>
    <row r="1599" spans="1:22" ht="13.5" x14ac:dyDescent="0.25">
      <c r="A1599" s="3">
        <f>RSI!A1599</f>
        <v>44342</v>
      </c>
      <c r="B1599" s="2">
        <f>RSI!B1599</f>
        <v>2.1701999999999999</v>
      </c>
      <c r="C1599" s="2">
        <f>RSI!I1599</f>
        <v>50.419950213439911</v>
      </c>
      <c r="D1599" s="2">
        <f>MACD!E1599</f>
        <v>1.3908866647782681E-3</v>
      </c>
      <c r="E1599" s="2">
        <f>MACD!F1599</f>
        <v>2.1470496175342206E-3</v>
      </c>
      <c r="F1599" s="2">
        <f>'Moving Avg'!D1599</f>
        <v>2.1660599999999999</v>
      </c>
      <c r="G1599" s="2">
        <f>'Moving Avg'!F1599</f>
        <v>2.1688200000000002</v>
      </c>
      <c r="H1599" s="2">
        <f>'Moving Avg'!G1599</f>
        <v>2.1735180000000001</v>
      </c>
      <c r="I1599" s="2">
        <f>'Moving Avg'!H1599</f>
        <v>2.1674400000000027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16.5</v>
      </c>
      <c r="Q1599" s="9">
        <f t="shared" si="244"/>
        <v>26.975000000000001</v>
      </c>
      <c r="R1599" s="9">
        <f t="shared" si="245"/>
        <v>18.125</v>
      </c>
      <c r="S1599" s="9">
        <f t="shared" si="246"/>
        <v>17.925000000000001</v>
      </c>
      <c r="T1599" s="9">
        <f t="shared" si="247"/>
        <v>21.625</v>
      </c>
      <c r="U1599" s="8">
        <f t="shared" si="248"/>
        <v>21.008333333333336</v>
      </c>
      <c r="V1599" s="8">
        <f t="shared" si="249"/>
        <v>21.162500000000001</v>
      </c>
    </row>
    <row r="1600" spans="1:22" ht="13.5" x14ac:dyDescent="0.25">
      <c r="A1600" s="3">
        <f>RSI!A1600</f>
        <v>44343</v>
      </c>
      <c r="B1600" s="2">
        <f>RSI!B1600</f>
        <v>2.1633</v>
      </c>
      <c r="C1600" s="2">
        <f>RSI!I1600</f>
        <v>46.967891958089709</v>
      </c>
      <c r="D1600" s="2">
        <f>MACD!E1600</f>
        <v>6.9990240413453364E-4</v>
      </c>
      <c r="E1600" s="2">
        <f>MACD!F1600</f>
        <v>1.8576201748542833E-3</v>
      </c>
      <c r="F1600" s="2">
        <f>'Moving Avg'!D1600</f>
        <v>2.1660599999999999</v>
      </c>
      <c r="G1600" s="2">
        <f>'Moving Avg'!F1600</f>
        <v>2.1684749999999999</v>
      </c>
      <c r="H1600" s="2">
        <f>'Moving Avg'!G1600</f>
        <v>2.1726900000000002</v>
      </c>
      <c r="I1600" s="2">
        <f>'Moving Avg'!H1600</f>
        <v>2.1680605000000024</v>
      </c>
      <c r="J1600" s="6" t="str">
        <f>OBV!F1600</f>
        <v>BEARISH</v>
      </c>
      <c r="K1600" s="6" t="str">
        <f>OBV!G1600</f>
        <v>NEUTRAL</v>
      </c>
      <c r="L1600" s="6" t="str">
        <f>OBV!H1600</f>
        <v>NEUTRAL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16.5</v>
      </c>
      <c r="Q1600" s="9">
        <f t="shared" si="244"/>
        <v>26.975000000000001</v>
      </c>
      <c r="R1600" s="9">
        <f t="shared" si="245"/>
        <v>18.125</v>
      </c>
      <c r="S1600" s="9">
        <f t="shared" si="246"/>
        <v>17.925000000000001</v>
      </c>
      <c r="T1600" s="9">
        <f t="shared" si="247"/>
        <v>21.625</v>
      </c>
      <c r="U1600" s="8">
        <f t="shared" si="248"/>
        <v>21.008333333333336</v>
      </c>
      <c r="V1600" s="8">
        <f t="shared" si="249"/>
        <v>21.162500000000001</v>
      </c>
    </row>
    <row r="1601" spans="1:22" ht="13.5" x14ac:dyDescent="0.25">
      <c r="A1601" s="3">
        <f>RSI!A1601</f>
        <v>44344</v>
      </c>
      <c r="B1601" s="2">
        <f>RSI!B1601</f>
        <v>2.1633</v>
      </c>
      <c r="C1601" s="2">
        <f>RSI!I1601</f>
        <v>46.967891958089709</v>
      </c>
      <c r="D1601" s="2">
        <f>MACD!E1601</f>
        <v>-9.1098158815450248E-4</v>
      </c>
      <c r="E1601" s="2">
        <f>MACD!F1601</f>
        <v>1.3038998222525263E-3</v>
      </c>
      <c r="F1601" s="2">
        <f>'Moving Avg'!D1601</f>
        <v>2.1646799999999997</v>
      </c>
      <c r="G1601" s="2">
        <f>'Moving Avg'!F1601</f>
        <v>2.1681300000000001</v>
      </c>
      <c r="H1601" s="2">
        <f>'Moving Avg'!G1601</f>
        <v>2.1720000000000006</v>
      </c>
      <c r="I1601" s="2">
        <f>'Moving Avg'!H1601</f>
        <v>2.1686810000000021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45</v>
      </c>
      <c r="O1601" s="8">
        <f t="shared" si="242"/>
        <v>0</v>
      </c>
      <c r="P1601" s="8">
        <f t="shared" si="243"/>
        <v>16.5</v>
      </c>
      <c r="Q1601" s="9">
        <f t="shared" si="244"/>
        <v>26.975000000000001</v>
      </c>
      <c r="R1601" s="9">
        <f t="shared" si="245"/>
        <v>18.125</v>
      </c>
      <c r="S1601" s="9">
        <f t="shared" si="246"/>
        <v>17.925000000000001</v>
      </c>
      <c r="T1601" s="9">
        <f t="shared" si="247"/>
        <v>21.625</v>
      </c>
      <c r="U1601" s="8">
        <f t="shared" si="248"/>
        <v>21.008333333333336</v>
      </c>
      <c r="V1601" s="8">
        <f t="shared" si="249"/>
        <v>21.162500000000001</v>
      </c>
    </row>
    <row r="1602" spans="1:22" ht="13.5" x14ac:dyDescent="0.25">
      <c r="A1602" s="3">
        <f>RSI!A1602</f>
        <v>44347</v>
      </c>
      <c r="B1602" s="2">
        <f>RSI!B1602</f>
        <v>2.1633</v>
      </c>
      <c r="C1602" s="2">
        <f>RSI!I1602</f>
        <v>46.967891958089709</v>
      </c>
      <c r="D1602" s="2">
        <f>MACD!E1602</f>
        <v>-1.1824418509709389E-4</v>
      </c>
      <c r="E1602" s="2">
        <f>MACD!F1602</f>
        <v>1.0194710207826023E-3</v>
      </c>
      <c r="F1602" s="2">
        <f>'Moving Avg'!D1602</f>
        <v>2.1646799999999997</v>
      </c>
      <c r="G1602" s="2">
        <f>'Moving Avg'!F1602</f>
        <v>2.16744</v>
      </c>
      <c r="H1602" s="2">
        <f>'Moving Avg'!G1602</f>
        <v>2.1721380000000008</v>
      </c>
      <c r="I1602" s="2">
        <f>'Moving Avg'!H1602</f>
        <v>2.1693015000000018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45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26.975000000000001</v>
      </c>
      <c r="R1602" s="9">
        <f t="shared" si="245"/>
        <v>18.125</v>
      </c>
      <c r="S1602" s="9">
        <f t="shared" si="246"/>
        <v>17.925000000000001</v>
      </c>
      <c r="T1602" s="9">
        <f t="shared" si="247"/>
        <v>21.625</v>
      </c>
      <c r="U1602" s="8">
        <f t="shared" si="248"/>
        <v>21.008333333333336</v>
      </c>
      <c r="V1602" s="8">
        <f t="shared" si="249"/>
        <v>21.162500000000001</v>
      </c>
    </row>
    <row r="1603" spans="1:22" ht="13.5" x14ac:dyDescent="0.25">
      <c r="A1603" s="3">
        <f>RSI!A1603</f>
        <v>44348</v>
      </c>
      <c r="B1603" s="2">
        <f>RSI!B1603</f>
        <v>2.1358000000000001</v>
      </c>
      <c r="C1603" s="2">
        <f>RSI!I1603</f>
        <v>35.029470032029323</v>
      </c>
      <c r="D1603" s="2">
        <f>MACD!E1603</f>
        <v>2.61986340060405E-3</v>
      </c>
      <c r="E1603" s="2">
        <f>MACD!F1603</f>
        <v>1.3395494967468919E-3</v>
      </c>
      <c r="F1603" s="2">
        <f>'Moving Avg'!D1603</f>
        <v>2.1591800000000001</v>
      </c>
      <c r="G1603" s="2">
        <f>'Moving Avg'!F1603</f>
        <v>2.1657200000000003</v>
      </c>
      <c r="H1603" s="2">
        <f>'Moving Avg'!G1603</f>
        <v>2.1710360000000013</v>
      </c>
      <c r="I1603" s="2">
        <f>'Moving Avg'!H1603</f>
        <v>2.1694885000000022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11.225</v>
      </c>
      <c r="R1603" s="9">
        <f t="shared" ref="R1603:R1666" si="255">M1603*0.2+N1603*0.2+O1603*0.35+P1603*0.25</f>
        <v>9.125</v>
      </c>
      <c r="S1603" s="9">
        <f t="shared" ref="S1603:S1666" si="256">M1603*0.15+N1603*0.15+O1603*0.25+P1603*0.45</f>
        <v>11.175000000000001</v>
      </c>
      <c r="T1603" s="9">
        <f t="shared" ref="T1603:T1666" si="257">0.25*SUM(M1603:P1603)</f>
        <v>10.375</v>
      </c>
      <c r="U1603" s="8">
        <f t="shared" ref="U1603:U1666" si="258">SUM(Q1603:S1603)/3</f>
        <v>10.508333333333335</v>
      </c>
      <c r="V1603" s="8">
        <f t="shared" ref="V1603:V1666" si="259">SUM(Q1603:T1603)/4</f>
        <v>10.475000000000001</v>
      </c>
    </row>
    <row r="1604" spans="1:22" ht="13.5" x14ac:dyDescent="0.25">
      <c r="A1604" s="3">
        <f>RSI!A1604</f>
        <v>44349</v>
      </c>
      <c r="B1604" s="2">
        <f>RSI!B1604</f>
        <v>2.1633</v>
      </c>
      <c r="C1604" s="2">
        <f>RSI!I1604</f>
        <v>48.992119029263684</v>
      </c>
      <c r="D1604" s="2">
        <f>MACD!E1604</f>
        <v>3.0902341483689533E-3</v>
      </c>
      <c r="E1604" s="2">
        <f>MACD!F1604</f>
        <v>1.6896864270713042E-3</v>
      </c>
      <c r="F1604" s="2">
        <f>'Moving Avg'!D1604</f>
        <v>2.1577999999999999</v>
      </c>
      <c r="G1604" s="2">
        <f>'Moving Avg'!F1604</f>
        <v>2.165375</v>
      </c>
      <c r="H1604" s="2">
        <f>'Moving Avg'!G1604</f>
        <v>2.1704840000000014</v>
      </c>
      <c r="I1604" s="2">
        <f>'Moving Avg'!H1604</f>
        <v>2.1697140000000017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0</v>
      </c>
      <c r="P1604" s="8">
        <f t="shared" si="253"/>
        <v>16.5</v>
      </c>
      <c r="Q1604" s="9">
        <f t="shared" si="254"/>
        <v>11.225</v>
      </c>
      <c r="R1604" s="9">
        <f t="shared" si="255"/>
        <v>9.125</v>
      </c>
      <c r="S1604" s="9">
        <f t="shared" si="256"/>
        <v>11.175000000000001</v>
      </c>
      <c r="T1604" s="9">
        <f t="shared" si="257"/>
        <v>10.375</v>
      </c>
      <c r="U1604" s="8">
        <f t="shared" si="258"/>
        <v>10.508333333333335</v>
      </c>
      <c r="V1604" s="8">
        <f t="shared" si="259"/>
        <v>10.475000000000001</v>
      </c>
    </row>
    <row r="1605" spans="1:22" ht="13.5" x14ac:dyDescent="0.25">
      <c r="A1605" s="3">
        <f>RSI!A1605</f>
        <v>44350</v>
      </c>
      <c r="B1605" s="2">
        <f>RSI!B1605</f>
        <v>2.1633</v>
      </c>
      <c r="C1605" s="2">
        <f>RSI!I1605</f>
        <v>48.992119029263684</v>
      </c>
      <c r="D1605" s="2">
        <f>MACD!E1605</f>
        <v>2.4406359120208165E-3</v>
      </c>
      <c r="E1605" s="2">
        <f>MACD!F1605</f>
        <v>1.8398763240612067E-3</v>
      </c>
      <c r="F1605" s="2">
        <f>'Moving Avg'!D1605</f>
        <v>2.1577999999999999</v>
      </c>
      <c r="G1605" s="2">
        <f>'Moving Avg'!F1605</f>
        <v>2.1650300000000002</v>
      </c>
      <c r="H1605" s="2">
        <f>'Moving Avg'!G1605</f>
        <v>2.1703460000000017</v>
      </c>
      <c r="I1605" s="2">
        <f>'Moving Avg'!H1605</f>
        <v>2.1700715000000019</v>
      </c>
      <c r="J1605" s="6" t="str">
        <f>OBV!F1605</f>
        <v>BEARISH</v>
      </c>
      <c r="K1605" s="6" t="str">
        <f>OBV!G1605</f>
        <v>NEUTRAL</v>
      </c>
      <c r="L1605" s="6" t="str">
        <f>OBV!H1605</f>
        <v>NEUTRAL</v>
      </c>
      <c r="M1605" s="8">
        <f t="shared" si="250"/>
        <v>25</v>
      </c>
      <c r="N1605" s="8">
        <f t="shared" si="251"/>
        <v>0</v>
      </c>
      <c r="O1605" s="8">
        <f t="shared" si="252"/>
        <v>0</v>
      </c>
      <c r="P1605" s="8">
        <f t="shared" si="253"/>
        <v>16.5</v>
      </c>
      <c r="Q1605" s="9">
        <f t="shared" si="254"/>
        <v>11.225</v>
      </c>
      <c r="R1605" s="9">
        <f t="shared" si="255"/>
        <v>9.125</v>
      </c>
      <c r="S1605" s="9">
        <f t="shared" si="256"/>
        <v>11.175000000000001</v>
      </c>
      <c r="T1605" s="9">
        <f t="shared" si="257"/>
        <v>10.375</v>
      </c>
      <c r="U1605" s="8">
        <f t="shared" si="258"/>
        <v>10.508333333333335</v>
      </c>
      <c r="V1605" s="8">
        <f t="shared" si="259"/>
        <v>10.475000000000001</v>
      </c>
    </row>
    <row r="1606" spans="1:22" ht="13.5" x14ac:dyDescent="0.25">
      <c r="A1606" s="3">
        <f>RSI!A1606</f>
        <v>44351</v>
      </c>
      <c r="B1606" s="2">
        <f>RSI!B1606</f>
        <v>2.1564000000000001</v>
      </c>
      <c r="C1606" s="2">
        <f>RSI!I1606</f>
        <v>46.108623189349132</v>
      </c>
      <c r="D1606" s="2">
        <f>MACD!E1606</f>
        <v>3.4765274828356674E-3</v>
      </c>
      <c r="E1606" s="2">
        <f>MACD!F1606</f>
        <v>2.167206555816099E-3</v>
      </c>
      <c r="F1606" s="2">
        <f>'Moving Avg'!D1606</f>
        <v>2.1564199999999998</v>
      </c>
      <c r="G1606" s="2">
        <f>'Moving Avg'!F1606</f>
        <v>2.16296</v>
      </c>
      <c r="H1606" s="2">
        <f>'Moving Avg'!G1606</f>
        <v>2.1697940000000018</v>
      </c>
      <c r="I1606" s="2">
        <f>'Moving Avg'!H1606</f>
        <v>2.1704270000000019</v>
      </c>
      <c r="J1606" s="6" t="str">
        <f>OBV!F1606</f>
        <v>BEARISH</v>
      </c>
      <c r="K1606" s="6" t="str">
        <f>OBV!G1606</f>
        <v>NEUTRAL</v>
      </c>
      <c r="L1606" s="6" t="str">
        <f>OBV!H1606</f>
        <v>CONFIRMED BEARISH</v>
      </c>
      <c r="M1606" s="8">
        <f t="shared" si="250"/>
        <v>25</v>
      </c>
      <c r="N1606" s="8">
        <f t="shared" si="251"/>
        <v>0</v>
      </c>
      <c r="O1606" s="8">
        <f t="shared" si="252"/>
        <v>0</v>
      </c>
      <c r="P1606" s="8">
        <f t="shared" si="253"/>
        <v>16.5</v>
      </c>
      <c r="Q1606" s="9">
        <f t="shared" si="254"/>
        <v>11.225</v>
      </c>
      <c r="R1606" s="9">
        <f t="shared" si="255"/>
        <v>9.125</v>
      </c>
      <c r="S1606" s="9">
        <f t="shared" si="256"/>
        <v>11.175000000000001</v>
      </c>
      <c r="T1606" s="9">
        <f t="shared" si="257"/>
        <v>10.375</v>
      </c>
      <c r="U1606" s="8">
        <f t="shared" si="258"/>
        <v>10.508333333333335</v>
      </c>
      <c r="V1606" s="8">
        <f t="shared" si="259"/>
        <v>10.475000000000001</v>
      </c>
    </row>
    <row r="1607" spans="1:22" ht="13.5" x14ac:dyDescent="0.25">
      <c r="A1607" s="3">
        <f>RSI!A1607</f>
        <v>44354</v>
      </c>
      <c r="B1607" s="2">
        <f>RSI!B1607</f>
        <v>2.1564000000000001</v>
      </c>
      <c r="C1607" s="2">
        <f>RSI!I1607</f>
        <v>46.108623189349132</v>
      </c>
      <c r="D1607" s="2">
        <f>MACD!E1607</f>
        <v>3.3442313917895206E-3</v>
      </c>
      <c r="E1607" s="2">
        <f>MACD!F1607</f>
        <v>2.4026115230107834E-3</v>
      </c>
      <c r="F1607" s="2">
        <f>'Moving Avg'!D1607</f>
        <v>2.1550400000000001</v>
      </c>
      <c r="G1607" s="2">
        <f>'Moving Avg'!F1607</f>
        <v>2.1626149999999997</v>
      </c>
      <c r="H1607" s="2">
        <f>'Moving Avg'!G1607</f>
        <v>2.1693800000000016</v>
      </c>
      <c r="I1607" s="2">
        <f>'Moving Avg'!H1607</f>
        <v>2.170717000000002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0</v>
      </c>
      <c r="O1607" s="8">
        <f t="shared" si="252"/>
        <v>0</v>
      </c>
      <c r="P1607" s="8">
        <f t="shared" si="253"/>
        <v>16.5</v>
      </c>
      <c r="Q1607" s="9">
        <f t="shared" si="254"/>
        <v>11.225</v>
      </c>
      <c r="R1607" s="9">
        <f t="shared" si="255"/>
        <v>9.125</v>
      </c>
      <c r="S1607" s="9">
        <f t="shared" si="256"/>
        <v>11.175000000000001</v>
      </c>
      <c r="T1607" s="9">
        <f t="shared" si="257"/>
        <v>10.375</v>
      </c>
      <c r="U1607" s="8">
        <f t="shared" si="258"/>
        <v>10.508333333333335</v>
      </c>
      <c r="V1607" s="8">
        <f t="shared" si="259"/>
        <v>10.475000000000001</v>
      </c>
    </row>
    <row r="1608" spans="1:22" ht="13.5" x14ac:dyDescent="0.25">
      <c r="A1608" s="3">
        <f>RSI!A1608</f>
        <v>44355</v>
      </c>
      <c r="B1608" s="2">
        <f>RSI!B1608</f>
        <v>2.1564000000000001</v>
      </c>
      <c r="C1608" s="2">
        <f>RSI!I1608</f>
        <v>46.108623189349132</v>
      </c>
      <c r="D1608" s="2">
        <f>MACD!E1608</f>
        <v>3.2811021877869884E-3</v>
      </c>
      <c r="E1608" s="2">
        <f>MACD!F1608</f>
        <v>2.5783096559660245E-3</v>
      </c>
      <c r="F1608" s="2">
        <f>'Moving Avg'!D1608</f>
        <v>2.15916</v>
      </c>
      <c r="G1608" s="2">
        <f>'Moving Avg'!F1608</f>
        <v>2.1622699999999995</v>
      </c>
      <c r="H1608" s="2">
        <f>'Moving Avg'!G1608</f>
        <v>2.1689660000000015</v>
      </c>
      <c r="I1608" s="2">
        <f>'Moving Avg'!H1608</f>
        <v>2.171171500000002</v>
      </c>
      <c r="J1608" s="6" t="str">
        <f>OBV!F1608</f>
        <v>BEARISH</v>
      </c>
      <c r="K1608" s="6" t="str">
        <f>OBV!G1608</f>
        <v>NEUTRAL</v>
      </c>
      <c r="L1608" s="6" t="str">
        <f>OBV!H1608</f>
        <v>BEARISH DIVERGENCE</v>
      </c>
      <c r="M1608" s="8">
        <f t="shared" si="250"/>
        <v>25</v>
      </c>
      <c r="N1608" s="8">
        <f t="shared" si="251"/>
        <v>0</v>
      </c>
      <c r="O1608" s="8">
        <f t="shared" si="252"/>
        <v>0</v>
      </c>
      <c r="P1608" s="8">
        <f t="shared" si="253"/>
        <v>16.5</v>
      </c>
      <c r="Q1608" s="9">
        <f t="shared" si="254"/>
        <v>11.225</v>
      </c>
      <c r="R1608" s="9">
        <f t="shared" si="255"/>
        <v>9.125</v>
      </c>
      <c r="S1608" s="9">
        <f t="shared" si="256"/>
        <v>11.175000000000001</v>
      </c>
      <c r="T1608" s="9">
        <f t="shared" si="257"/>
        <v>10.375</v>
      </c>
      <c r="U1608" s="8">
        <f t="shared" si="258"/>
        <v>10.508333333333335</v>
      </c>
      <c r="V1608" s="8">
        <f t="shared" si="259"/>
        <v>10.475000000000001</v>
      </c>
    </row>
    <row r="1609" spans="1:22" ht="13.5" x14ac:dyDescent="0.25">
      <c r="A1609" s="3">
        <f>RSI!A1609</f>
        <v>44356</v>
      </c>
      <c r="B1609" s="2">
        <f>RSI!B1609</f>
        <v>2.1840000000000002</v>
      </c>
      <c r="C1609" s="2">
        <f>RSI!I1609</f>
        <v>58.354180581656436</v>
      </c>
      <c r="D1609" s="2">
        <f>MACD!E1609</f>
        <v>2.2899770030240241E-3</v>
      </c>
      <c r="E1609" s="2">
        <f>MACD!F1609</f>
        <v>2.5206431253776244E-3</v>
      </c>
      <c r="F1609" s="2">
        <f>'Moving Avg'!D1609</f>
        <v>2.1633000000000004</v>
      </c>
      <c r="G1609" s="2">
        <f>'Moving Avg'!F1609</f>
        <v>2.1633049999999994</v>
      </c>
      <c r="H1609" s="2">
        <f>'Moving Avg'!G1609</f>
        <v>2.1699300000000012</v>
      </c>
      <c r="I1609" s="2">
        <f>'Moving Avg'!H1609</f>
        <v>2.1720600000000023</v>
      </c>
      <c r="J1609" s="6" t="str">
        <f>OBV!F1609</f>
        <v>BEARISH</v>
      </c>
      <c r="K1609" s="6" t="str">
        <f>OBV!G1609</f>
        <v>NEUTRAL</v>
      </c>
      <c r="L1609" s="6" t="str">
        <f>OBV!H1609</f>
        <v>BEARISH DIVERGENCE</v>
      </c>
      <c r="M1609" s="8">
        <f t="shared" si="250"/>
        <v>25</v>
      </c>
      <c r="N1609" s="8">
        <f t="shared" si="251"/>
        <v>45</v>
      </c>
      <c r="O1609" s="8">
        <f t="shared" si="252"/>
        <v>0</v>
      </c>
      <c r="P1609" s="8">
        <f t="shared" si="253"/>
        <v>16.5</v>
      </c>
      <c r="Q1609" s="9">
        <f t="shared" si="254"/>
        <v>26.975000000000001</v>
      </c>
      <c r="R1609" s="9">
        <f t="shared" si="255"/>
        <v>18.125</v>
      </c>
      <c r="S1609" s="9">
        <f t="shared" si="256"/>
        <v>17.925000000000001</v>
      </c>
      <c r="T1609" s="9">
        <f t="shared" si="257"/>
        <v>21.625</v>
      </c>
      <c r="U1609" s="8">
        <f t="shared" si="258"/>
        <v>21.008333333333336</v>
      </c>
      <c r="V1609" s="8">
        <f t="shared" si="259"/>
        <v>21.162500000000001</v>
      </c>
    </row>
    <row r="1610" spans="1:22" ht="13.5" x14ac:dyDescent="0.25">
      <c r="A1610" s="3">
        <f>RSI!A1610</f>
        <v>44357</v>
      </c>
      <c r="B1610" s="2">
        <f>RSI!B1610</f>
        <v>2.1909000000000001</v>
      </c>
      <c r="C1610" s="2">
        <f>RSI!I1610</f>
        <v>60.755045892215776</v>
      </c>
      <c r="D1610" s="2">
        <f>MACD!E1610</f>
        <v>-2.425567115680316E-4</v>
      </c>
      <c r="E1610" s="2">
        <f>MACD!F1610</f>
        <v>1.9680031579884932E-3</v>
      </c>
      <c r="F1610" s="2">
        <f>'Moving Avg'!D1610</f>
        <v>2.1688200000000002</v>
      </c>
      <c r="G1610" s="2">
        <f>'Moving Avg'!F1610</f>
        <v>2.1646849999999995</v>
      </c>
      <c r="H1610" s="2">
        <f>'Moving Avg'!G1610</f>
        <v>2.1710320000000012</v>
      </c>
      <c r="I1610" s="2">
        <f>'Moving Avg'!H1610</f>
        <v>2.1729500000000019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  <c r="M1610" s="8">
        <f t="shared" si="250"/>
        <v>25</v>
      </c>
      <c r="N1610" s="8">
        <f t="shared" si="251"/>
        <v>45</v>
      </c>
      <c r="O1610" s="8">
        <f t="shared" si="252"/>
        <v>0</v>
      </c>
      <c r="P1610" s="8">
        <f t="shared" si="253"/>
        <v>83.5</v>
      </c>
      <c r="Q1610" s="9">
        <f t="shared" si="254"/>
        <v>37.024999999999999</v>
      </c>
      <c r="R1610" s="9">
        <f t="shared" si="255"/>
        <v>34.875</v>
      </c>
      <c r="S1610" s="9">
        <f t="shared" si="256"/>
        <v>48.075000000000003</v>
      </c>
      <c r="T1610" s="9">
        <f t="shared" si="257"/>
        <v>38.375</v>
      </c>
      <c r="U1610" s="8">
        <f t="shared" si="258"/>
        <v>39.991666666666667</v>
      </c>
      <c r="V1610" s="8">
        <f t="shared" si="259"/>
        <v>39.587500000000006</v>
      </c>
    </row>
    <row r="1611" spans="1:22" ht="13.5" x14ac:dyDescent="0.25">
      <c r="A1611" s="3">
        <f>RSI!A1611</f>
        <v>44358</v>
      </c>
      <c r="B1611" s="2">
        <f>RSI!B1611</f>
        <v>2.1770999999999998</v>
      </c>
      <c r="C1611" s="2">
        <f>RSI!I1611</f>
        <v>54.044435171016289</v>
      </c>
      <c r="D1611" s="2">
        <f>MACD!E1611</f>
        <v>-1.5162790610454557E-3</v>
      </c>
      <c r="E1611" s="2">
        <f>MACD!F1611</f>
        <v>1.2711467141817035E-3</v>
      </c>
      <c r="F1611" s="2">
        <f>'Moving Avg'!D1611</f>
        <v>2.1729599999999998</v>
      </c>
      <c r="G1611" s="2">
        <f>'Moving Avg'!F1611</f>
        <v>2.1657199999999994</v>
      </c>
      <c r="H1611" s="2">
        <f>'Moving Avg'!G1611</f>
        <v>2.1714460000000009</v>
      </c>
      <c r="I1611" s="2">
        <f>'Moving Avg'!H1611</f>
        <v>2.1738365000000019</v>
      </c>
      <c r="J1611" s="6" t="str">
        <f>OBV!F1611</f>
        <v>BEARISH</v>
      </c>
      <c r="K1611" s="6" t="str">
        <f>OBV!G1611</f>
        <v>NEUTRAL</v>
      </c>
      <c r="L1611" s="6" t="str">
        <f>OBV!H1611</f>
        <v>BEARISH DIVERGENCE</v>
      </c>
      <c r="M1611" s="8">
        <f t="shared" si="250"/>
        <v>25</v>
      </c>
      <c r="N1611" s="8">
        <f t="shared" si="251"/>
        <v>45</v>
      </c>
      <c r="O1611" s="8">
        <f t="shared" si="252"/>
        <v>0</v>
      </c>
      <c r="P1611" s="8">
        <f t="shared" si="253"/>
        <v>16.5</v>
      </c>
      <c r="Q1611" s="9">
        <f t="shared" si="254"/>
        <v>26.975000000000001</v>
      </c>
      <c r="R1611" s="9">
        <f t="shared" si="255"/>
        <v>18.125</v>
      </c>
      <c r="S1611" s="9">
        <f t="shared" si="256"/>
        <v>17.925000000000001</v>
      </c>
      <c r="T1611" s="9">
        <f t="shared" si="257"/>
        <v>21.625</v>
      </c>
      <c r="U1611" s="8">
        <f t="shared" si="258"/>
        <v>21.008333333333336</v>
      </c>
      <c r="V1611" s="8">
        <f t="shared" si="259"/>
        <v>21.162500000000001</v>
      </c>
    </row>
    <row r="1612" spans="1:22" ht="13.5" x14ac:dyDescent="0.25">
      <c r="A1612" s="3">
        <f>RSI!A1612</f>
        <v>44361</v>
      </c>
      <c r="B1612" s="2">
        <f>RSI!B1612</f>
        <v>2.1770999999999998</v>
      </c>
      <c r="C1612" s="2">
        <f>RSI!I1612</f>
        <v>54.044435171016289</v>
      </c>
      <c r="D1612" s="2">
        <f>MACD!E1612</f>
        <v>-2.6541951005389919E-3</v>
      </c>
      <c r="E1612" s="2">
        <f>MACD!F1612</f>
        <v>4.8607835123756445E-4</v>
      </c>
      <c r="F1612" s="2">
        <f>'Moving Avg'!D1612</f>
        <v>2.1771000000000003</v>
      </c>
      <c r="G1612" s="2">
        <f>'Moving Avg'!F1612</f>
        <v>2.1660650000000001</v>
      </c>
      <c r="H1612" s="2">
        <f>'Moving Avg'!G1612</f>
        <v>2.1711700000000009</v>
      </c>
      <c r="I1612" s="2">
        <f>'Moving Avg'!H1612</f>
        <v>2.1745260000000015</v>
      </c>
      <c r="J1612" s="6" t="str">
        <f>OBV!F1612</f>
        <v>BEARISH</v>
      </c>
      <c r="K1612" s="6" t="str">
        <f>OBV!G1612</f>
        <v>NEUTRAL</v>
      </c>
      <c r="L1612" s="6" t="str">
        <f>OBV!H1612</f>
        <v>BEARISH DIVERGENCE</v>
      </c>
      <c r="M1612" s="8">
        <f t="shared" si="250"/>
        <v>25</v>
      </c>
      <c r="N1612" s="8">
        <f t="shared" si="251"/>
        <v>45</v>
      </c>
      <c r="O1612" s="8">
        <f t="shared" si="252"/>
        <v>50</v>
      </c>
      <c r="P1612" s="8">
        <f t="shared" si="253"/>
        <v>16.5</v>
      </c>
      <c r="Q1612" s="9">
        <f t="shared" si="254"/>
        <v>34.475000000000001</v>
      </c>
      <c r="R1612" s="9">
        <f t="shared" si="255"/>
        <v>35.625</v>
      </c>
      <c r="S1612" s="9">
        <f t="shared" si="256"/>
        <v>30.425000000000001</v>
      </c>
      <c r="T1612" s="9">
        <f t="shared" si="257"/>
        <v>34.125</v>
      </c>
      <c r="U1612" s="8">
        <f t="shared" si="258"/>
        <v>33.508333333333333</v>
      </c>
      <c r="V1612" s="8">
        <f t="shared" si="259"/>
        <v>33.662499999999994</v>
      </c>
    </row>
    <row r="1613" spans="1:22" ht="13.5" x14ac:dyDescent="0.25">
      <c r="A1613" s="3">
        <f>RSI!A1613</f>
        <v>44362</v>
      </c>
      <c r="B1613" s="2">
        <f>RSI!B1613</f>
        <v>2.1770999999999998</v>
      </c>
      <c r="C1613" s="2">
        <f>RSI!I1613</f>
        <v>54.044435171016289</v>
      </c>
      <c r="D1613" s="2">
        <f>MACD!E1613</f>
        <v>-7.9035117115320297E-3</v>
      </c>
      <c r="E1613" s="2">
        <f>MACD!F1613</f>
        <v>-1.1918396613163546E-3</v>
      </c>
      <c r="F1613" s="2">
        <f>'Moving Avg'!D1613</f>
        <v>2.1812399999999998</v>
      </c>
      <c r="G1613" s="2">
        <f>'Moving Avg'!F1613</f>
        <v>2.1664099999999999</v>
      </c>
      <c r="H1613" s="2">
        <f>'Moving Avg'!G1613</f>
        <v>2.1710320000000012</v>
      </c>
      <c r="I1613" s="2">
        <f>'Moving Avg'!H1613</f>
        <v>2.1752155000000015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  <c r="M1613" s="8">
        <f t="shared" si="250"/>
        <v>25</v>
      </c>
      <c r="N1613" s="8">
        <f t="shared" si="251"/>
        <v>45</v>
      </c>
      <c r="O1613" s="8">
        <f t="shared" si="252"/>
        <v>50</v>
      </c>
      <c r="P1613" s="8">
        <f t="shared" si="253"/>
        <v>16.5</v>
      </c>
      <c r="Q1613" s="9">
        <f t="shared" si="254"/>
        <v>34.475000000000001</v>
      </c>
      <c r="R1613" s="9">
        <f t="shared" si="255"/>
        <v>35.625</v>
      </c>
      <c r="S1613" s="9">
        <f t="shared" si="256"/>
        <v>30.425000000000001</v>
      </c>
      <c r="T1613" s="9">
        <f t="shared" si="257"/>
        <v>34.125</v>
      </c>
      <c r="U1613" s="8">
        <f t="shared" si="258"/>
        <v>33.508333333333333</v>
      </c>
      <c r="V1613" s="8">
        <f t="shared" si="259"/>
        <v>33.662499999999994</v>
      </c>
    </row>
    <row r="1614" spans="1:22" ht="13.5" x14ac:dyDescent="0.25">
      <c r="A1614" s="3">
        <f>RSI!A1614</f>
        <v>44363</v>
      </c>
      <c r="B1614" s="2">
        <f>RSI!B1614</f>
        <v>2.1770999999999998</v>
      </c>
      <c r="C1614" s="2">
        <f>RSI!I1614</f>
        <v>54.044435171016296</v>
      </c>
      <c r="D1614" s="2">
        <f>MACD!E1614</f>
        <v>-8.1660416863948981E-3</v>
      </c>
      <c r="E1614" s="2">
        <f>MACD!F1614</f>
        <v>-2.5866800663320632E-3</v>
      </c>
      <c r="F1614" s="2">
        <f>'Moving Avg'!D1614</f>
        <v>2.1798599999999997</v>
      </c>
      <c r="G1614" s="2">
        <f>'Moving Avg'!F1614</f>
        <v>2.1667550000000007</v>
      </c>
      <c r="H1614" s="2">
        <f>'Moving Avg'!G1614</f>
        <v>2.1707560000000008</v>
      </c>
      <c r="I1614" s="2">
        <f>'Moving Avg'!H1614</f>
        <v>2.1759050000000015</v>
      </c>
      <c r="J1614" s="6" t="str">
        <f>OBV!F1614</f>
        <v>BEARISH</v>
      </c>
      <c r="K1614" s="6" t="str">
        <f>OBV!G1614</f>
        <v>NEUTRAL</v>
      </c>
      <c r="L1614" s="6" t="str">
        <f>OBV!H1614</f>
        <v>CONFIRMED BEARISH</v>
      </c>
      <c r="M1614" s="8">
        <f t="shared" si="250"/>
        <v>25</v>
      </c>
      <c r="N1614" s="8">
        <f t="shared" si="251"/>
        <v>45</v>
      </c>
      <c r="O1614" s="8">
        <f t="shared" si="252"/>
        <v>50</v>
      </c>
      <c r="P1614" s="8">
        <f t="shared" si="253"/>
        <v>16.5</v>
      </c>
      <c r="Q1614" s="9">
        <f t="shared" si="254"/>
        <v>34.475000000000001</v>
      </c>
      <c r="R1614" s="9">
        <f t="shared" si="255"/>
        <v>35.625</v>
      </c>
      <c r="S1614" s="9">
        <f t="shared" si="256"/>
        <v>30.425000000000001</v>
      </c>
      <c r="T1614" s="9">
        <f t="shared" si="257"/>
        <v>34.125</v>
      </c>
      <c r="U1614" s="8">
        <f t="shared" si="258"/>
        <v>33.508333333333333</v>
      </c>
      <c r="V1614" s="8">
        <f t="shared" si="259"/>
        <v>33.662499999999994</v>
      </c>
    </row>
    <row r="1615" spans="1:22" ht="13.5" x14ac:dyDescent="0.25">
      <c r="A1615" s="3">
        <f>RSI!A1615</f>
        <v>44364</v>
      </c>
      <c r="B1615" s="2">
        <f>RSI!B1615</f>
        <v>2.1770999999999998</v>
      </c>
      <c r="C1615" s="2">
        <f>RSI!I1615</f>
        <v>54.044435171016296</v>
      </c>
      <c r="D1615" s="2">
        <f>MACD!E1615</f>
        <v>-8.4359322172828932E-3</v>
      </c>
      <c r="E1615" s="2">
        <f>MACD!F1615</f>
        <v>-3.7565304965222297E-3</v>
      </c>
      <c r="F1615" s="2">
        <f>'Moving Avg'!D1615</f>
        <v>2.1770999999999998</v>
      </c>
      <c r="G1615" s="2">
        <f>'Moving Avg'!F1615</f>
        <v>2.1674450000000012</v>
      </c>
      <c r="H1615" s="2">
        <f>'Moving Avg'!G1615</f>
        <v>2.1704800000000009</v>
      </c>
      <c r="I1615" s="2">
        <f>'Moving Avg'!H1615</f>
        <v>2.1765945000000015</v>
      </c>
      <c r="J1615" s="6" t="str">
        <f>OBV!F1615</f>
        <v>BEARISH</v>
      </c>
      <c r="K1615" s="6" t="str">
        <f>OBV!G1615</f>
        <v>NEUTRAL</v>
      </c>
      <c r="L1615" s="6" t="str">
        <f>OBV!H1615</f>
        <v>CONFIRMED BEARISH</v>
      </c>
      <c r="M1615" s="8">
        <f t="shared" si="250"/>
        <v>25</v>
      </c>
      <c r="N1615" s="8">
        <f t="shared" si="251"/>
        <v>45</v>
      </c>
      <c r="O1615" s="8">
        <f t="shared" si="252"/>
        <v>50</v>
      </c>
      <c r="P1615" s="8">
        <f t="shared" si="253"/>
        <v>16.5</v>
      </c>
      <c r="Q1615" s="9">
        <f t="shared" si="254"/>
        <v>34.475000000000001</v>
      </c>
      <c r="R1615" s="9">
        <f t="shared" si="255"/>
        <v>35.625</v>
      </c>
      <c r="S1615" s="9">
        <f t="shared" si="256"/>
        <v>30.425000000000001</v>
      </c>
      <c r="T1615" s="9">
        <f t="shared" si="257"/>
        <v>34.125</v>
      </c>
      <c r="U1615" s="8">
        <f t="shared" si="258"/>
        <v>33.508333333333333</v>
      </c>
      <c r="V1615" s="8">
        <f t="shared" si="259"/>
        <v>33.662499999999994</v>
      </c>
    </row>
    <row r="1616" spans="1:22" ht="13.5" x14ac:dyDescent="0.25">
      <c r="A1616" s="3">
        <f>RSI!A1616</f>
        <v>44365</v>
      </c>
      <c r="B1616" s="2">
        <f>RSI!B1616</f>
        <v>2.1770999999999998</v>
      </c>
      <c r="C1616" s="2">
        <f>RSI!I1616</f>
        <v>54.044435171016296</v>
      </c>
      <c r="D1616" s="2">
        <f>MACD!E1616</f>
        <v>-9.7700523515427129E-3</v>
      </c>
      <c r="E1616" s="2">
        <f>MACD!F1616</f>
        <v>-4.9592348675263267E-3</v>
      </c>
      <c r="F1616" s="2">
        <f>'Moving Avg'!D1616</f>
        <v>2.1770999999999998</v>
      </c>
      <c r="G1616" s="2">
        <f>'Moving Avg'!F1616</f>
        <v>2.167790000000001</v>
      </c>
      <c r="H1616" s="2">
        <f>'Moving Avg'!G1616</f>
        <v>2.1702040000000009</v>
      </c>
      <c r="I1616" s="2">
        <f>'Moving Avg'!H1616</f>
        <v>2.1773495000000014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25</v>
      </c>
      <c r="N1616" s="8">
        <f t="shared" si="251"/>
        <v>45</v>
      </c>
      <c r="O1616" s="8">
        <f t="shared" si="252"/>
        <v>0</v>
      </c>
      <c r="P1616" s="8">
        <f t="shared" si="253"/>
        <v>33</v>
      </c>
      <c r="Q1616" s="9">
        <f t="shared" si="254"/>
        <v>29.45</v>
      </c>
      <c r="R1616" s="9">
        <f t="shared" si="255"/>
        <v>22.25</v>
      </c>
      <c r="S1616" s="9">
        <f t="shared" si="256"/>
        <v>25.35</v>
      </c>
      <c r="T1616" s="9">
        <f t="shared" si="257"/>
        <v>25.75</v>
      </c>
      <c r="U1616" s="8">
        <f t="shared" si="258"/>
        <v>25.683333333333337</v>
      </c>
      <c r="V1616" s="8">
        <f t="shared" si="259"/>
        <v>25.700000000000003</v>
      </c>
    </row>
    <row r="1617" spans="1:22" ht="13.5" x14ac:dyDescent="0.25">
      <c r="A1617" s="3">
        <f>RSI!A1617</f>
        <v>44368</v>
      </c>
      <c r="B1617" s="2">
        <f>RSI!B1617</f>
        <v>2.1840000000000002</v>
      </c>
      <c r="C1617" s="2">
        <f>RSI!I1617</f>
        <v>57.689505397102074</v>
      </c>
      <c r="D1617" s="2">
        <f>MACD!E1617</f>
        <v>-1.145097208805268E-2</v>
      </c>
      <c r="E1617" s="2">
        <f>MACD!F1617</f>
        <v>-6.2575823116315975E-3</v>
      </c>
      <c r="F1617" s="2">
        <f>'Moving Avg'!D1617</f>
        <v>2.1784799999999995</v>
      </c>
      <c r="G1617" s="2">
        <f>'Moving Avg'!F1617</f>
        <v>2.1688250000000009</v>
      </c>
      <c r="H1617" s="2">
        <f>'Moving Avg'!G1617</f>
        <v>2.1702040000000009</v>
      </c>
      <c r="I1617" s="2">
        <f>'Moving Avg'!H1617</f>
        <v>2.1775470000000015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45</v>
      </c>
      <c r="O1617" s="8">
        <f t="shared" si="252"/>
        <v>50</v>
      </c>
      <c r="P1617" s="8">
        <f t="shared" si="253"/>
        <v>83.5</v>
      </c>
      <c r="Q1617" s="9">
        <f t="shared" si="254"/>
        <v>44.524999999999999</v>
      </c>
      <c r="R1617" s="9">
        <f t="shared" si="255"/>
        <v>52.375</v>
      </c>
      <c r="S1617" s="9">
        <f t="shared" si="256"/>
        <v>60.575000000000003</v>
      </c>
      <c r="T1617" s="9">
        <f t="shared" si="257"/>
        <v>50.875</v>
      </c>
      <c r="U1617" s="8">
        <f t="shared" si="258"/>
        <v>52.491666666666674</v>
      </c>
      <c r="V1617" s="8">
        <f t="shared" si="259"/>
        <v>52.087500000000006</v>
      </c>
    </row>
    <row r="1618" spans="1:22" ht="13.5" x14ac:dyDescent="0.25">
      <c r="A1618" s="3">
        <f>RSI!A1618</f>
        <v>44369</v>
      </c>
      <c r="B1618" s="2">
        <f>RSI!B1618</f>
        <v>2.1840000000000002</v>
      </c>
      <c r="C1618" s="2">
        <f>RSI!I1618</f>
        <v>57.689505397102074</v>
      </c>
      <c r="D1618" s="2">
        <f>MACD!E1618</f>
        <v>-1.295196650169439E-2</v>
      </c>
      <c r="E1618" s="2">
        <f>MACD!F1618</f>
        <v>-7.5964591496441563E-3</v>
      </c>
      <c r="F1618" s="2">
        <f>'Moving Avg'!D1618</f>
        <v>2.1798600000000001</v>
      </c>
      <c r="G1618" s="2">
        <f>'Moving Avg'!F1618</f>
        <v>2.1698600000000003</v>
      </c>
      <c r="H1618" s="2">
        <f>'Moving Avg'!G1618</f>
        <v>2.1700660000000003</v>
      </c>
      <c r="I1618" s="2">
        <f>'Moving Avg'!H1618</f>
        <v>2.1777120000000014</v>
      </c>
      <c r="J1618" s="6" t="str">
        <f>OBV!F1618</f>
        <v>BULLISH</v>
      </c>
      <c r="K1618" s="6" t="str">
        <f>OBV!G1618</f>
        <v>NEUTRAL</v>
      </c>
      <c r="L1618" s="6" t="str">
        <f>OBV!H1618</f>
        <v>CONFIRMED BULLISH</v>
      </c>
      <c r="M1618" s="8">
        <f t="shared" si="250"/>
        <v>25</v>
      </c>
      <c r="N1618" s="8">
        <f t="shared" si="251"/>
        <v>45</v>
      </c>
      <c r="O1618" s="8">
        <f t="shared" si="252"/>
        <v>50</v>
      </c>
      <c r="P1618" s="8">
        <f t="shared" si="253"/>
        <v>83.5</v>
      </c>
      <c r="Q1618" s="9">
        <f t="shared" si="254"/>
        <v>44.524999999999999</v>
      </c>
      <c r="R1618" s="9">
        <f t="shared" si="255"/>
        <v>52.375</v>
      </c>
      <c r="S1618" s="9">
        <f t="shared" si="256"/>
        <v>60.575000000000003</v>
      </c>
      <c r="T1618" s="9">
        <f t="shared" si="257"/>
        <v>50.875</v>
      </c>
      <c r="U1618" s="8">
        <f t="shared" si="258"/>
        <v>52.491666666666674</v>
      </c>
      <c r="V1618" s="8">
        <f t="shared" si="259"/>
        <v>52.087500000000006</v>
      </c>
    </row>
    <row r="1619" spans="1:22" ht="13.5" x14ac:dyDescent="0.25">
      <c r="A1619" s="3">
        <f>RSI!A1619</f>
        <v>44370</v>
      </c>
      <c r="B1619" s="2">
        <f>RSI!B1619</f>
        <v>2.1770999999999998</v>
      </c>
      <c r="C1619" s="2">
        <f>RSI!I1619</f>
        <v>52.82973664654503</v>
      </c>
      <c r="D1619" s="2">
        <f>MACD!E1619</f>
        <v>-9.5376234753259403E-3</v>
      </c>
      <c r="E1619" s="2">
        <f>MACD!F1619</f>
        <v>-7.9846920147805134E-3</v>
      </c>
      <c r="F1619" s="2">
        <f>'Moving Avg'!D1619</f>
        <v>2.1798600000000001</v>
      </c>
      <c r="G1619" s="2">
        <f>'Moving Avg'!F1619</f>
        <v>2.1702050000000002</v>
      </c>
      <c r="H1619" s="2">
        <f>'Moving Avg'!G1619</f>
        <v>2.1697900000000003</v>
      </c>
      <c r="I1619" s="2">
        <f>'Moving Avg'!H1619</f>
        <v>2.1775790000000019</v>
      </c>
      <c r="J1619" s="6" t="str">
        <f>OBV!F1619</f>
        <v>BEARISH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45</v>
      </c>
      <c r="O1619" s="8">
        <f t="shared" si="252"/>
        <v>50</v>
      </c>
      <c r="P1619" s="8">
        <f t="shared" si="253"/>
        <v>16.5</v>
      </c>
      <c r="Q1619" s="9">
        <f t="shared" si="254"/>
        <v>34.475000000000001</v>
      </c>
      <c r="R1619" s="9">
        <f t="shared" si="255"/>
        <v>35.625</v>
      </c>
      <c r="S1619" s="9">
        <f t="shared" si="256"/>
        <v>30.425000000000001</v>
      </c>
      <c r="T1619" s="9">
        <f t="shared" si="257"/>
        <v>34.125</v>
      </c>
      <c r="U1619" s="8">
        <f t="shared" si="258"/>
        <v>33.508333333333333</v>
      </c>
      <c r="V1619" s="8">
        <f t="shared" si="259"/>
        <v>33.662499999999994</v>
      </c>
    </row>
    <row r="1620" spans="1:22" ht="13.5" x14ac:dyDescent="0.25">
      <c r="A1620" s="3">
        <f>RSI!A1620</f>
        <v>44371</v>
      </c>
      <c r="B1620" s="2">
        <f>RSI!B1620</f>
        <v>2.1909000000000001</v>
      </c>
      <c r="C1620" s="2">
        <f>RSI!I1620</f>
        <v>60.073929971351113</v>
      </c>
      <c r="D1620" s="2">
        <f>MACD!E1620</f>
        <v>-6.6359288139223871E-3</v>
      </c>
      <c r="E1620" s="2">
        <f>MACD!F1620</f>
        <v>-7.7149393746088887E-3</v>
      </c>
      <c r="F1620" s="2">
        <f>'Moving Avg'!D1620</f>
        <v>2.18262</v>
      </c>
      <c r="G1620" s="2">
        <f>'Moving Avg'!F1620</f>
        <v>2.1715849999999999</v>
      </c>
      <c r="H1620" s="2">
        <f>'Moving Avg'!G1620</f>
        <v>2.1697900000000003</v>
      </c>
      <c r="I1620" s="2">
        <f>'Moving Avg'!H1620</f>
        <v>2.1780085000000016</v>
      </c>
      <c r="J1620" s="6" t="str">
        <f>OBV!F1620</f>
        <v>BULLISH</v>
      </c>
      <c r="K1620" s="6" t="str">
        <f>OBV!G1620</f>
        <v>NEUTRAL</v>
      </c>
      <c r="L1620" s="6" t="str">
        <f>OBV!H1620</f>
        <v>CONFIRMED BULLISH</v>
      </c>
      <c r="M1620" s="8">
        <f t="shared" si="250"/>
        <v>25</v>
      </c>
      <c r="N1620" s="8">
        <f t="shared" si="251"/>
        <v>0</v>
      </c>
      <c r="O1620" s="8">
        <f t="shared" si="252"/>
        <v>50</v>
      </c>
      <c r="P1620" s="8">
        <f t="shared" si="253"/>
        <v>83.5</v>
      </c>
      <c r="Q1620" s="9">
        <f t="shared" si="254"/>
        <v>28.774999999999999</v>
      </c>
      <c r="R1620" s="9">
        <f t="shared" si="255"/>
        <v>43.375</v>
      </c>
      <c r="S1620" s="9">
        <f t="shared" si="256"/>
        <v>53.825000000000003</v>
      </c>
      <c r="T1620" s="9">
        <f t="shared" si="257"/>
        <v>39.625</v>
      </c>
      <c r="U1620" s="8">
        <f t="shared" si="258"/>
        <v>41.991666666666667</v>
      </c>
      <c r="V1620" s="8">
        <f t="shared" si="259"/>
        <v>41.400000000000006</v>
      </c>
    </row>
    <row r="1621" spans="1:22" ht="13.5" x14ac:dyDescent="0.25">
      <c r="A1621" s="3">
        <f>RSI!A1621</f>
        <v>44372</v>
      </c>
      <c r="B1621" s="2">
        <f>RSI!B1621</f>
        <v>2.1909000000000001</v>
      </c>
      <c r="C1621" s="2">
        <f>RSI!I1621</f>
        <v>60.073929971351113</v>
      </c>
      <c r="D1621" s="2">
        <f>MACD!E1621</f>
        <v>-6.4099751183621656E-3</v>
      </c>
      <c r="E1621" s="2">
        <f>MACD!F1621</f>
        <v>-7.4539465233595444E-3</v>
      </c>
      <c r="F1621" s="2">
        <f>'Moving Avg'!D1621</f>
        <v>2.1853799999999999</v>
      </c>
      <c r="G1621" s="2">
        <f>'Moving Avg'!F1621</f>
        <v>2.1729649999999996</v>
      </c>
      <c r="H1621" s="2">
        <f>'Moving Avg'!G1621</f>
        <v>2.1700660000000003</v>
      </c>
      <c r="I1621" s="2">
        <f>'Moving Avg'!H1621</f>
        <v>2.1784710000000014</v>
      </c>
      <c r="J1621" s="6" t="str">
        <f>OBV!F1621</f>
        <v>BULLISH</v>
      </c>
      <c r="K1621" s="6" t="str">
        <f>OBV!G1621</f>
        <v>NEUTRAL</v>
      </c>
      <c r="L1621" s="6" t="str">
        <f>OBV!H1621</f>
        <v>CONFIRMED BULLISH</v>
      </c>
      <c r="M1621" s="8">
        <f t="shared" si="250"/>
        <v>25</v>
      </c>
      <c r="N1621" s="8">
        <f t="shared" si="251"/>
        <v>0</v>
      </c>
      <c r="O1621" s="8">
        <f t="shared" si="252"/>
        <v>50</v>
      </c>
      <c r="P1621" s="8">
        <f t="shared" si="253"/>
        <v>83.5</v>
      </c>
      <c r="Q1621" s="9">
        <f t="shared" si="254"/>
        <v>28.774999999999999</v>
      </c>
      <c r="R1621" s="9">
        <f t="shared" si="255"/>
        <v>43.375</v>
      </c>
      <c r="S1621" s="9">
        <f t="shared" si="256"/>
        <v>53.825000000000003</v>
      </c>
      <c r="T1621" s="9">
        <f t="shared" si="257"/>
        <v>39.625</v>
      </c>
      <c r="U1621" s="8">
        <f t="shared" si="258"/>
        <v>41.991666666666667</v>
      </c>
      <c r="V1621" s="8">
        <f t="shared" si="259"/>
        <v>41.400000000000006</v>
      </c>
    </row>
    <row r="1622" spans="1:22" ht="13.5" x14ac:dyDescent="0.25">
      <c r="A1622" s="3">
        <f>RSI!A1622</f>
        <v>44375</v>
      </c>
      <c r="B1622" s="2">
        <f>RSI!B1622</f>
        <v>2.2046999999999999</v>
      </c>
      <c r="C1622" s="2">
        <f>RSI!I1622</f>
        <v>66.11009905975277</v>
      </c>
      <c r="D1622" s="2">
        <f>MACD!E1622</f>
        <v>-7.3393848996943234E-3</v>
      </c>
      <c r="E1622" s="2">
        <f>MACD!F1622</f>
        <v>-7.4310341986265002E-3</v>
      </c>
      <c r="F1622" s="2">
        <f>'Moving Avg'!D1622</f>
        <v>2.1895200000000004</v>
      </c>
      <c r="G1622" s="2">
        <f>'Moving Avg'!F1622</f>
        <v>2.1750349999999998</v>
      </c>
      <c r="H1622" s="2">
        <f>'Moving Avg'!G1622</f>
        <v>2.1706180000000002</v>
      </c>
      <c r="I1622" s="2">
        <f>'Moving Avg'!H1622</f>
        <v>2.1791340000000012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0</v>
      </c>
      <c r="O1622" s="8">
        <f t="shared" si="252"/>
        <v>50</v>
      </c>
      <c r="P1622" s="8">
        <f t="shared" si="253"/>
        <v>83.5</v>
      </c>
      <c r="Q1622" s="9">
        <f t="shared" si="254"/>
        <v>28.774999999999999</v>
      </c>
      <c r="R1622" s="9">
        <f t="shared" si="255"/>
        <v>43.375</v>
      </c>
      <c r="S1622" s="9">
        <f t="shared" si="256"/>
        <v>53.825000000000003</v>
      </c>
      <c r="T1622" s="9">
        <f t="shared" si="257"/>
        <v>39.625</v>
      </c>
      <c r="U1622" s="8">
        <f t="shared" si="258"/>
        <v>41.991666666666667</v>
      </c>
      <c r="V1622" s="8">
        <f t="shared" si="259"/>
        <v>41.400000000000006</v>
      </c>
    </row>
    <row r="1623" spans="1:22" ht="13.5" x14ac:dyDescent="0.25">
      <c r="A1623" s="3">
        <f>RSI!A1623</f>
        <v>44376</v>
      </c>
      <c r="B1623" s="2">
        <f>RSI!B1623</f>
        <v>2.2046999999999999</v>
      </c>
      <c r="C1623" s="2">
        <f>RSI!I1623</f>
        <v>66.11009905975277</v>
      </c>
      <c r="D1623" s="2">
        <f>MACD!E1623</f>
        <v>-8.2984451568663964E-3</v>
      </c>
      <c r="E1623" s="2">
        <f>MACD!F1623</f>
        <v>-7.6045163902744798E-3</v>
      </c>
      <c r="F1623" s="2">
        <f>'Moving Avg'!D1623</f>
        <v>2.1936599999999999</v>
      </c>
      <c r="G1623" s="2">
        <f>'Moving Avg'!F1623</f>
        <v>2.17848</v>
      </c>
      <c r="H1623" s="2">
        <f>'Moving Avg'!G1623</f>
        <v>2.1713079999999998</v>
      </c>
      <c r="I1623" s="2">
        <f>'Moving Avg'!H1623</f>
        <v>2.1799615000000014</v>
      </c>
      <c r="J1623" s="6" t="str">
        <f>OBV!F1623</f>
        <v>BULLISH</v>
      </c>
      <c r="K1623" s="6" t="str">
        <f>OBV!G1623</f>
        <v>NEUTRAL</v>
      </c>
      <c r="L1623" s="6" t="str">
        <f>OBV!H1623</f>
        <v>CONFIRMED BULLISH</v>
      </c>
      <c r="M1623" s="8">
        <f t="shared" si="250"/>
        <v>25</v>
      </c>
      <c r="N1623" s="8">
        <f t="shared" si="251"/>
        <v>45</v>
      </c>
      <c r="O1623" s="8">
        <f t="shared" si="252"/>
        <v>50</v>
      </c>
      <c r="P1623" s="8">
        <f t="shared" si="253"/>
        <v>83.5</v>
      </c>
      <c r="Q1623" s="9">
        <f t="shared" si="254"/>
        <v>44.524999999999999</v>
      </c>
      <c r="R1623" s="9">
        <f t="shared" si="255"/>
        <v>52.375</v>
      </c>
      <c r="S1623" s="9">
        <f t="shared" si="256"/>
        <v>60.575000000000003</v>
      </c>
      <c r="T1623" s="9">
        <f t="shared" si="257"/>
        <v>50.875</v>
      </c>
      <c r="U1623" s="8">
        <f t="shared" si="258"/>
        <v>52.491666666666674</v>
      </c>
      <c r="V1623" s="8">
        <f t="shared" si="259"/>
        <v>52.087500000000006</v>
      </c>
    </row>
    <row r="1624" spans="1:22" ht="13.5" x14ac:dyDescent="0.25">
      <c r="A1624" s="3">
        <f>RSI!A1624</f>
        <v>44377</v>
      </c>
      <c r="B1624" s="2">
        <f>RSI!B1624</f>
        <v>2.2667000000000002</v>
      </c>
      <c r="C1624" s="2">
        <f>RSI!I1624</f>
        <v>81.043235199144277</v>
      </c>
      <c r="D1624" s="2">
        <f>MACD!E1624</f>
        <v>-1.3862398974800794E-2</v>
      </c>
      <c r="E1624" s="2">
        <f>MACD!F1624</f>
        <v>-8.856092907179744E-3</v>
      </c>
      <c r="F1624" s="2">
        <f>'Moving Avg'!D1624</f>
        <v>2.2115800000000001</v>
      </c>
      <c r="G1624" s="2">
        <f>'Moving Avg'!F1624</f>
        <v>2.1836500000000001</v>
      </c>
      <c r="H1624" s="2">
        <f>'Moving Avg'!G1624</f>
        <v>2.1730999999999998</v>
      </c>
      <c r="I1624" s="2">
        <f>'Moving Avg'!H1624</f>
        <v>2.1810990000000015</v>
      </c>
      <c r="J1624" s="6" t="str">
        <f>OBV!F1624</f>
        <v>BULLISH</v>
      </c>
      <c r="K1624" s="6" t="str">
        <f>OBV!G1624</f>
        <v>WEAK</v>
      </c>
      <c r="L1624" s="6" t="str">
        <f>OBV!H1624</f>
        <v>CONFIRMED BULLISH</v>
      </c>
      <c r="M1624" s="8">
        <f t="shared" si="250"/>
        <v>0</v>
      </c>
      <c r="N1624" s="8">
        <f t="shared" si="251"/>
        <v>45</v>
      </c>
      <c r="O1624" s="8">
        <f t="shared" si="252"/>
        <v>50</v>
      </c>
      <c r="P1624" s="8">
        <f t="shared" si="253"/>
        <v>67</v>
      </c>
      <c r="Q1624" s="9">
        <f t="shared" si="254"/>
        <v>33.299999999999997</v>
      </c>
      <c r="R1624" s="9">
        <f t="shared" si="255"/>
        <v>43.25</v>
      </c>
      <c r="S1624" s="9">
        <f t="shared" si="256"/>
        <v>49.400000000000006</v>
      </c>
      <c r="T1624" s="9">
        <f t="shared" si="257"/>
        <v>40.5</v>
      </c>
      <c r="U1624" s="8">
        <f t="shared" si="258"/>
        <v>41.983333333333334</v>
      </c>
      <c r="V1624" s="8">
        <f t="shared" si="259"/>
        <v>41.612499999999997</v>
      </c>
    </row>
    <row r="1625" spans="1:22" ht="13.5" x14ac:dyDescent="0.25">
      <c r="A1625" s="3">
        <f>RSI!A1625</f>
        <v>44378</v>
      </c>
      <c r="B1625" s="2">
        <f>RSI!B1625</f>
        <v>2.3149000000000002</v>
      </c>
      <c r="C1625" s="2">
        <f>RSI!I1625</f>
        <v>86.151930421605712</v>
      </c>
      <c r="D1625" s="2">
        <f>MACD!E1625</f>
        <v>-2.2655098986289701E-2</v>
      </c>
      <c r="E1625" s="2">
        <f>MACD!F1625</f>
        <v>-1.1615894123001735E-2</v>
      </c>
      <c r="F1625" s="2">
        <f>'Moving Avg'!D1625</f>
        <v>2.23638</v>
      </c>
      <c r="G1625" s="2">
        <f>'Moving Avg'!F1625</f>
        <v>2.19123</v>
      </c>
      <c r="H1625" s="2">
        <f>'Moving Avg'!G1625</f>
        <v>2.1766819999999996</v>
      </c>
      <c r="I1625" s="2">
        <f>'Moving Avg'!H1625</f>
        <v>2.1824115000000019</v>
      </c>
      <c r="J1625" s="6" t="str">
        <f>OBV!F1625</f>
        <v>BULLISH</v>
      </c>
      <c r="K1625" s="6" t="str">
        <f>OBV!G1625</f>
        <v>WEAK</v>
      </c>
      <c r="L1625" s="6" t="str">
        <f>OBV!H1625</f>
        <v>CONFIRMED BULLISH</v>
      </c>
      <c r="M1625" s="8">
        <f t="shared" si="250"/>
        <v>0</v>
      </c>
      <c r="N1625" s="8">
        <f t="shared" si="251"/>
        <v>45</v>
      </c>
      <c r="O1625" s="8">
        <f t="shared" si="252"/>
        <v>50</v>
      </c>
      <c r="P1625" s="8">
        <f t="shared" si="253"/>
        <v>67</v>
      </c>
      <c r="Q1625" s="9">
        <f t="shared" si="254"/>
        <v>33.299999999999997</v>
      </c>
      <c r="R1625" s="9">
        <f t="shared" si="255"/>
        <v>43.25</v>
      </c>
      <c r="S1625" s="9">
        <f t="shared" si="256"/>
        <v>49.400000000000006</v>
      </c>
      <c r="T1625" s="9">
        <f t="shared" si="257"/>
        <v>40.5</v>
      </c>
      <c r="U1625" s="8">
        <f t="shared" si="258"/>
        <v>41.983333333333334</v>
      </c>
      <c r="V1625" s="8">
        <f t="shared" si="259"/>
        <v>41.612499999999997</v>
      </c>
    </row>
    <row r="1626" spans="1:22" ht="13.5" x14ac:dyDescent="0.25">
      <c r="A1626" s="3">
        <f>RSI!A1626</f>
        <v>44379</v>
      </c>
      <c r="B1626" s="2">
        <f>RSI!B1626</f>
        <v>2.3218000000000001</v>
      </c>
      <c r="C1626" s="2">
        <f>RSI!I1626</f>
        <v>86.704317051736467</v>
      </c>
      <c r="D1626" s="2">
        <f>MACD!E1626</f>
        <v>-3.1367270231914546E-2</v>
      </c>
      <c r="E1626" s="2">
        <f>MACD!F1626</f>
        <v>-1.5566169344784298E-2</v>
      </c>
      <c r="F1626" s="2">
        <f>'Moving Avg'!D1626</f>
        <v>2.2625599999999997</v>
      </c>
      <c r="G1626" s="2">
        <f>'Moving Avg'!F1626</f>
        <v>2.1995000000000005</v>
      </c>
      <c r="H1626" s="2">
        <f>'Moving Avg'!G1626</f>
        <v>2.1797139999999993</v>
      </c>
      <c r="I1626" s="2">
        <f>'Moving Avg'!H1626</f>
        <v>2.1839230000000018</v>
      </c>
      <c r="J1626" s="6" t="str">
        <f>OBV!F1626</f>
        <v>BULLISH</v>
      </c>
      <c r="K1626" s="6" t="str">
        <f>OBV!G1626</f>
        <v>WEAK</v>
      </c>
      <c r="L1626" s="6" t="str">
        <f>OBV!H1626</f>
        <v>CONFIRMED BULLISH</v>
      </c>
      <c r="M1626" s="8">
        <f t="shared" si="250"/>
        <v>0</v>
      </c>
      <c r="N1626" s="8">
        <f t="shared" si="251"/>
        <v>45</v>
      </c>
      <c r="O1626" s="8">
        <f t="shared" si="252"/>
        <v>50</v>
      </c>
      <c r="P1626" s="8">
        <f t="shared" si="253"/>
        <v>67</v>
      </c>
      <c r="Q1626" s="9">
        <f t="shared" si="254"/>
        <v>33.299999999999997</v>
      </c>
      <c r="R1626" s="9">
        <f t="shared" si="255"/>
        <v>43.25</v>
      </c>
      <c r="S1626" s="9">
        <f t="shared" si="256"/>
        <v>49.400000000000006</v>
      </c>
      <c r="T1626" s="9">
        <f t="shared" si="257"/>
        <v>40.5</v>
      </c>
      <c r="U1626" s="8">
        <f t="shared" si="258"/>
        <v>41.983333333333334</v>
      </c>
      <c r="V1626" s="8">
        <f t="shared" si="259"/>
        <v>41.612499999999997</v>
      </c>
    </row>
    <row r="1627" spans="1:22" ht="13.5" x14ac:dyDescent="0.25">
      <c r="A1627" s="3">
        <f>RSI!A1627</f>
        <v>44382</v>
      </c>
      <c r="B1627" s="2">
        <f>RSI!B1627</f>
        <v>2.3424</v>
      </c>
      <c r="C1627" s="2">
        <f>RSI!I1627</f>
        <v>88.215656837619136</v>
      </c>
      <c r="D1627" s="2">
        <f>MACD!E1627</f>
        <v>-3.9948973968721102E-2</v>
      </c>
      <c r="E1627" s="2">
        <f>MACD!F1627</f>
        <v>-2.0442730269571659E-2</v>
      </c>
      <c r="F1627" s="2">
        <f>'Moving Avg'!D1627</f>
        <v>2.2900999999999998</v>
      </c>
      <c r="G1627" s="2">
        <f>'Moving Avg'!F1627</f>
        <v>2.2088000000000001</v>
      </c>
      <c r="H1627" s="2">
        <f>'Moving Avg'!G1627</f>
        <v>2.1831579999999993</v>
      </c>
      <c r="I1627" s="2">
        <f>'Moving Avg'!H1627</f>
        <v>2.1854390000000019</v>
      </c>
      <c r="J1627" s="6" t="str">
        <f>OBV!F1627</f>
        <v>BULLISH</v>
      </c>
      <c r="K1627" s="6" t="str">
        <f>OBV!G1627</f>
        <v>WEAK</v>
      </c>
      <c r="L1627" s="6" t="str">
        <f>OBV!H1627</f>
        <v>CONFIRMED BULLISH</v>
      </c>
      <c r="M1627" s="8">
        <f t="shared" si="250"/>
        <v>0</v>
      </c>
      <c r="N1627" s="8">
        <f t="shared" si="251"/>
        <v>45</v>
      </c>
      <c r="O1627" s="8">
        <f t="shared" si="252"/>
        <v>50</v>
      </c>
      <c r="P1627" s="8">
        <f t="shared" si="253"/>
        <v>67</v>
      </c>
      <c r="Q1627" s="9">
        <f t="shared" si="254"/>
        <v>33.299999999999997</v>
      </c>
      <c r="R1627" s="9">
        <f t="shared" si="255"/>
        <v>43.25</v>
      </c>
      <c r="S1627" s="9">
        <f t="shared" si="256"/>
        <v>49.400000000000006</v>
      </c>
      <c r="T1627" s="9">
        <f t="shared" si="257"/>
        <v>40.5</v>
      </c>
      <c r="U1627" s="8">
        <f t="shared" si="258"/>
        <v>41.983333333333334</v>
      </c>
      <c r="V1627" s="8">
        <f t="shared" si="259"/>
        <v>41.612499999999997</v>
      </c>
    </row>
    <row r="1628" spans="1:22" ht="13.5" x14ac:dyDescent="0.25">
      <c r="A1628" s="3">
        <f>RSI!A1628</f>
        <v>44383</v>
      </c>
      <c r="B1628" s="2">
        <f>RSI!B1628</f>
        <v>2.3424</v>
      </c>
      <c r="C1628" s="2">
        <f>RSI!I1628</f>
        <v>88.215656837619136</v>
      </c>
      <c r="D1628" s="2">
        <f>MACD!E1628</f>
        <v>-4.8022400269994492E-2</v>
      </c>
      <c r="E1628" s="2">
        <f>MACD!F1628</f>
        <v>-2.5958664269656227E-2</v>
      </c>
      <c r="F1628" s="2">
        <f>'Moving Avg'!D1628</f>
        <v>2.3176399999999999</v>
      </c>
      <c r="G1628" s="2">
        <f>'Moving Avg'!F1628</f>
        <v>2.2180999999999997</v>
      </c>
      <c r="H1628" s="2">
        <f>'Moving Avg'!G1628</f>
        <v>2.1866019999999988</v>
      </c>
      <c r="I1628" s="2">
        <f>'Moving Avg'!H1628</f>
        <v>2.1869550000000015</v>
      </c>
      <c r="J1628" s="6" t="str">
        <f>OBV!F1628</f>
        <v>BULLISH</v>
      </c>
      <c r="K1628" s="6" t="str">
        <f>OBV!G1628</f>
        <v>WEAK</v>
      </c>
      <c r="L1628" s="6" t="str">
        <f>OBV!H1628</f>
        <v>CONFIRMED BULLISH</v>
      </c>
      <c r="M1628" s="8">
        <f t="shared" si="250"/>
        <v>0</v>
      </c>
      <c r="N1628" s="8">
        <f t="shared" si="251"/>
        <v>100</v>
      </c>
      <c r="O1628" s="8">
        <f t="shared" si="252"/>
        <v>50</v>
      </c>
      <c r="P1628" s="8">
        <f t="shared" si="253"/>
        <v>67</v>
      </c>
      <c r="Q1628" s="9">
        <f t="shared" si="254"/>
        <v>52.55</v>
      </c>
      <c r="R1628" s="9">
        <f t="shared" si="255"/>
        <v>54.25</v>
      </c>
      <c r="S1628" s="9">
        <f t="shared" si="256"/>
        <v>57.650000000000006</v>
      </c>
      <c r="T1628" s="9">
        <f t="shared" si="257"/>
        <v>54.25</v>
      </c>
      <c r="U1628" s="8">
        <f t="shared" si="258"/>
        <v>54.816666666666663</v>
      </c>
      <c r="V1628" s="8">
        <f t="shared" si="259"/>
        <v>54.674999999999997</v>
      </c>
    </row>
    <row r="1629" spans="1:22" ht="13.5" x14ac:dyDescent="0.25">
      <c r="A1629" s="3">
        <f>RSI!A1629</f>
        <v>44384</v>
      </c>
      <c r="B1629" s="2">
        <f>RSI!B1629</f>
        <v>2.3769</v>
      </c>
      <c r="C1629" s="2">
        <f>RSI!I1629</f>
        <v>90.346926163949817</v>
      </c>
      <c r="D1629" s="2">
        <f>MACD!E1629</f>
        <v>-5.9222692668200683E-2</v>
      </c>
      <c r="E1629" s="2">
        <f>MACD!F1629</f>
        <v>-3.2611469949365118E-2</v>
      </c>
      <c r="F1629" s="2">
        <f>'Moving Avg'!D1629</f>
        <v>2.33968</v>
      </c>
      <c r="G1629" s="2">
        <f>'Moving Avg'!F1629</f>
        <v>2.2277449999999996</v>
      </c>
      <c r="H1629" s="2">
        <f>'Moving Avg'!G1629</f>
        <v>2.1907359999999994</v>
      </c>
      <c r="I1629" s="2">
        <f>'Moving Avg'!H1629</f>
        <v>2.1884365000000012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0</v>
      </c>
      <c r="N1629" s="8">
        <f t="shared" si="251"/>
        <v>100</v>
      </c>
      <c r="O1629" s="8">
        <f t="shared" si="252"/>
        <v>50</v>
      </c>
      <c r="P1629" s="8">
        <f t="shared" si="253"/>
        <v>83.5</v>
      </c>
      <c r="Q1629" s="9">
        <f t="shared" si="254"/>
        <v>55.024999999999999</v>
      </c>
      <c r="R1629" s="9">
        <f t="shared" si="255"/>
        <v>58.375</v>
      </c>
      <c r="S1629" s="9">
        <f t="shared" si="256"/>
        <v>65.075000000000003</v>
      </c>
      <c r="T1629" s="9">
        <f t="shared" si="257"/>
        <v>58.375</v>
      </c>
      <c r="U1629" s="8">
        <f t="shared" si="258"/>
        <v>59.491666666666674</v>
      </c>
      <c r="V1629" s="8">
        <f t="shared" si="259"/>
        <v>59.212500000000006</v>
      </c>
    </row>
    <row r="1630" spans="1:22" ht="13.5" x14ac:dyDescent="0.25">
      <c r="A1630" s="3">
        <f>RSI!A1630</f>
        <v>44385</v>
      </c>
      <c r="B1630" s="2">
        <f>RSI!B1630</f>
        <v>2.3769</v>
      </c>
      <c r="C1630" s="2">
        <f>RSI!I1630</f>
        <v>90.346926163949817</v>
      </c>
      <c r="D1630" s="2">
        <f>MACD!E1630</f>
        <v>-6.7476794203340074E-2</v>
      </c>
      <c r="E1630" s="2">
        <f>MACD!F1630</f>
        <v>-3.9584534800160109E-2</v>
      </c>
      <c r="F1630" s="2">
        <f>'Moving Avg'!D1630</f>
        <v>2.3520799999999999</v>
      </c>
      <c r="G1630" s="2">
        <f>'Moving Avg'!F1630</f>
        <v>2.2370449999999993</v>
      </c>
      <c r="H1630" s="2">
        <f>'Moving Avg'!G1630</f>
        <v>2.1948699999999994</v>
      </c>
      <c r="I1630" s="2">
        <f>'Moving Avg'!H1630</f>
        <v>2.1898835000000014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0</v>
      </c>
      <c r="N1630" s="8">
        <f t="shared" si="251"/>
        <v>100</v>
      </c>
      <c r="O1630" s="8">
        <f t="shared" si="252"/>
        <v>50</v>
      </c>
      <c r="P1630" s="8">
        <f t="shared" si="253"/>
        <v>83.5</v>
      </c>
      <c r="Q1630" s="9">
        <f t="shared" si="254"/>
        <v>55.024999999999999</v>
      </c>
      <c r="R1630" s="9">
        <f t="shared" si="255"/>
        <v>58.375</v>
      </c>
      <c r="S1630" s="9">
        <f t="shared" si="256"/>
        <v>65.075000000000003</v>
      </c>
      <c r="T1630" s="9">
        <f t="shared" si="257"/>
        <v>58.375</v>
      </c>
      <c r="U1630" s="8">
        <f t="shared" si="258"/>
        <v>59.491666666666674</v>
      </c>
      <c r="V1630" s="8">
        <f t="shared" si="259"/>
        <v>59.212500000000006</v>
      </c>
    </row>
    <row r="1631" spans="1:22" ht="13.5" x14ac:dyDescent="0.25">
      <c r="A1631" s="3">
        <f>RSI!A1631</f>
        <v>44386</v>
      </c>
      <c r="B1631" s="2">
        <f>RSI!B1631</f>
        <v>2.37</v>
      </c>
      <c r="C1631" s="2">
        <f>RSI!I1631</f>
        <v>86.709461321553817</v>
      </c>
      <c r="D1631" s="2">
        <f>MACD!E1631</f>
        <v>-7.478326356331122E-2</v>
      </c>
      <c r="E1631" s="2">
        <f>MACD!F1631</f>
        <v>-4.6624280552790331E-2</v>
      </c>
      <c r="F1631" s="2">
        <f>'Moving Avg'!D1631</f>
        <v>2.3617200000000005</v>
      </c>
      <c r="G1631" s="2">
        <f>'Moving Avg'!F1631</f>
        <v>2.2466899999999996</v>
      </c>
      <c r="H1631" s="2">
        <f>'Moving Avg'!G1631</f>
        <v>2.1988659999999993</v>
      </c>
      <c r="I1631" s="2">
        <f>'Moving Avg'!H1631</f>
        <v>2.1913990000000014</v>
      </c>
      <c r="J1631" s="6" t="str">
        <f>OBV!F1631</f>
        <v>BEARISH</v>
      </c>
      <c r="K1631" s="6" t="str">
        <f>OBV!G1631</f>
        <v>NEUTRAL</v>
      </c>
      <c r="L1631" s="6" t="str">
        <f>OBV!H1631</f>
        <v>BEARISH DIVERGENCE</v>
      </c>
      <c r="M1631" s="8">
        <f t="shared" si="250"/>
        <v>0</v>
      </c>
      <c r="N1631" s="8">
        <f t="shared" si="251"/>
        <v>100</v>
      </c>
      <c r="O1631" s="8">
        <f t="shared" si="252"/>
        <v>50</v>
      </c>
      <c r="P1631" s="8">
        <f t="shared" si="253"/>
        <v>16.5</v>
      </c>
      <c r="Q1631" s="9">
        <f t="shared" si="254"/>
        <v>44.975000000000001</v>
      </c>
      <c r="R1631" s="9">
        <f t="shared" si="255"/>
        <v>41.625</v>
      </c>
      <c r="S1631" s="9">
        <f t="shared" si="256"/>
        <v>34.924999999999997</v>
      </c>
      <c r="T1631" s="9">
        <f t="shared" si="257"/>
        <v>41.625</v>
      </c>
      <c r="U1631" s="8">
        <f t="shared" si="258"/>
        <v>40.508333333333333</v>
      </c>
      <c r="V1631" s="8">
        <f t="shared" si="259"/>
        <v>40.787499999999994</v>
      </c>
    </row>
    <row r="1632" spans="1:22" ht="13.5" x14ac:dyDescent="0.25">
      <c r="A1632" s="3">
        <f>RSI!A1632</f>
        <v>44389</v>
      </c>
      <c r="B1632" s="2">
        <f>RSI!B1632</f>
        <v>2.3769</v>
      </c>
      <c r="C1632" s="2">
        <f>RSI!I1632</f>
        <v>87.261766739788527</v>
      </c>
      <c r="D1632" s="2">
        <f>MACD!E1632</f>
        <v>-8.0084534274817987E-2</v>
      </c>
      <c r="E1632" s="2">
        <f>MACD!F1632</f>
        <v>-5.3316331297195867E-2</v>
      </c>
      <c r="F1632" s="2">
        <f>'Moving Avg'!D1632</f>
        <v>2.3686199999999999</v>
      </c>
      <c r="G1632" s="2">
        <f>'Moving Avg'!F1632</f>
        <v>2.2566799999999994</v>
      </c>
      <c r="H1632" s="2">
        <f>'Moving Avg'!G1632</f>
        <v>2.2028619999999997</v>
      </c>
      <c r="I1632" s="2">
        <f>'Moving Avg'!H1632</f>
        <v>2.1925360000000014</v>
      </c>
      <c r="J1632" s="6" t="str">
        <f>OBV!F1632</f>
        <v>BEARISH</v>
      </c>
      <c r="K1632" s="6" t="str">
        <f>OBV!G1632</f>
        <v>NEUTRAL</v>
      </c>
      <c r="L1632" s="6" t="str">
        <f>OBV!H1632</f>
        <v>BEARISH DIVERGENCE</v>
      </c>
      <c r="M1632" s="8">
        <f t="shared" si="250"/>
        <v>0</v>
      </c>
      <c r="N1632" s="8">
        <f t="shared" si="251"/>
        <v>100</v>
      </c>
      <c r="O1632" s="8">
        <f t="shared" si="252"/>
        <v>50</v>
      </c>
      <c r="P1632" s="8">
        <f t="shared" si="253"/>
        <v>16.5</v>
      </c>
      <c r="Q1632" s="9">
        <f t="shared" si="254"/>
        <v>44.975000000000001</v>
      </c>
      <c r="R1632" s="9">
        <f t="shared" si="255"/>
        <v>41.625</v>
      </c>
      <c r="S1632" s="9">
        <f t="shared" si="256"/>
        <v>34.924999999999997</v>
      </c>
      <c r="T1632" s="9">
        <f t="shared" si="257"/>
        <v>41.625</v>
      </c>
      <c r="U1632" s="8">
        <f t="shared" si="258"/>
        <v>40.508333333333333</v>
      </c>
      <c r="V1632" s="8">
        <f t="shared" si="259"/>
        <v>40.787499999999994</v>
      </c>
    </row>
    <row r="1633" spans="1:22" ht="13.5" x14ac:dyDescent="0.25">
      <c r="A1633" s="3">
        <f>RSI!A1633</f>
        <v>44390</v>
      </c>
      <c r="B1633" s="2">
        <f>RSI!B1633</f>
        <v>2.3769</v>
      </c>
      <c r="C1633" s="2">
        <f>RSI!I1633</f>
        <v>87.261766739788527</v>
      </c>
      <c r="D1633" s="2">
        <f>MACD!E1633</f>
        <v>-8.528770039608613E-2</v>
      </c>
      <c r="E1633" s="2">
        <f>MACD!F1633</f>
        <v>-5.9710605116973924E-2</v>
      </c>
      <c r="F1633" s="2">
        <f>'Moving Avg'!D1633</f>
        <v>2.3755200000000003</v>
      </c>
      <c r="G1633" s="2">
        <f>'Moving Avg'!F1633</f>
        <v>2.2666699999999995</v>
      </c>
      <c r="H1633" s="2">
        <f>'Moving Avg'!G1633</f>
        <v>2.2069960000000002</v>
      </c>
      <c r="I1633" s="2">
        <f>'Moving Avg'!H1633</f>
        <v>2.1930870000000011</v>
      </c>
      <c r="J1633" s="6" t="str">
        <f>OBV!F1633</f>
        <v>BEARISH</v>
      </c>
      <c r="K1633" s="6" t="str">
        <f>OBV!G1633</f>
        <v>NEUTRAL</v>
      </c>
      <c r="L1633" s="6" t="str">
        <f>OBV!H1633</f>
        <v>BEARISH DIVERGENCE</v>
      </c>
      <c r="M1633" s="8">
        <f t="shared" si="250"/>
        <v>0</v>
      </c>
      <c r="N1633" s="8">
        <f t="shared" si="251"/>
        <v>100</v>
      </c>
      <c r="O1633" s="8">
        <f t="shared" si="252"/>
        <v>50</v>
      </c>
      <c r="P1633" s="8">
        <f t="shared" si="253"/>
        <v>16.5</v>
      </c>
      <c r="Q1633" s="9">
        <f t="shared" si="254"/>
        <v>44.975000000000001</v>
      </c>
      <c r="R1633" s="9">
        <f t="shared" si="255"/>
        <v>41.625</v>
      </c>
      <c r="S1633" s="9">
        <f t="shared" si="256"/>
        <v>34.924999999999997</v>
      </c>
      <c r="T1633" s="9">
        <f t="shared" si="257"/>
        <v>41.625</v>
      </c>
      <c r="U1633" s="8">
        <f t="shared" si="258"/>
        <v>40.508333333333333</v>
      </c>
      <c r="V1633" s="8">
        <f t="shared" si="259"/>
        <v>40.787499999999994</v>
      </c>
    </row>
    <row r="1634" spans="1:22" ht="13.5" x14ac:dyDescent="0.25">
      <c r="A1634" s="3">
        <f>RSI!A1634</f>
        <v>44391</v>
      </c>
      <c r="B1634" s="2">
        <f>RSI!B1634</f>
        <v>2.3769</v>
      </c>
      <c r="C1634" s="2">
        <f>RSI!I1634</f>
        <v>87.261766739788527</v>
      </c>
      <c r="D1634" s="2">
        <f>MACD!E1634</f>
        <v>-8.0816247067779123E-2</v>
      </c>
      <c r="E1634" s="2">
        <f>MACD!F1634</f>
        <v>-6.3931733507134964E-2</v>
      </c>
      <c r="F1634" s="2">
        <f>'Moving Avg'!D1634</f>
        <v>2.3755200000000003</v>
      </c>
      <c r="G1634" s="2">
        <f>'Moving Avg'!F1634</f>
        <v>2.2766599999999997</v>
      </c>
      <c r="H1634" s="2">
        <f>'Moving Avg'!G1634</f>
        <v>2.2111300000000003</v>
      </c>
      <c r="I1634" s="2">
        <f>'Moving Avg'!H1634</f>
        <v>2.1939480000000011</v>
      </c>
      <c r="J1634" s="6" t="str">
        <f>OBV!F1634</f>
        <v>BEARISH</v>
      </c>
      <c r="K1634" s="6" t="str">
        <f>OBV!G1634</f>
        <v>NEUTRAL</v>
      </c>
      <c r="L1634" s="6" t="str">
        <f>OBV!H1634</f>
        <v>NEUTRAL</v>
      </c>
      <c r="M1634" s="8">
        <f t="shared" si="250"/>
        <v>0</v>
      </c>
      <c r="N1634" s="8">
        <f t="shared" si="251"/>
        <v>45</v>
      </c>
      <c r="O1634" s="8">
        <f t="shared" si="252"/>
        <v>50</v>
      </c>
      <c r="P1634" s="8">
        <f t="shared" si="253"/>
        <v>16.5</v>
      </c>
      <c r="Q1634" s="9">
        <f t="shared" si="254"/>
        <v>25.725000000000001</v>
      </c>
      <c r="R1634" s="9">
        <f t="shared" si="255"/>
        <v>30.625</v>
      </c>
      <c r="S1634" s="9">
        <f t="shared" si="256"/>
        <v>26.675000000000001</v>
      </c>
      <c r="T1634" s="9">
        <f t="shared" si="257"/>
        <v>27.875</v>
      </c>
      <c r="U1634" s="8">
        <f t="shared" si="258"/>
        <v>27.675000000000001</v>
      </c>
      <c r="V1634" s="8">
        <f t="shared" si="259"/>
        <v>27.725000000000001</v>
      </c>
    </row>
    <row r="1635" spans="1:22" ht="13.5" x14ac:dyDescent="0.25">
      <c r="A1635" s="3">
        <f>RSI!A1635</f>
        <v>44392</v>
      </c>
      <c r="B1635" s="2">
        <f>RSI!B1635</f>
        <v>2.3769</v>
      </c>
      <c r="C1635" s="2">
        <f>RSI!I1635</f>
        <v>87.261766739788527</v>
      </c>
      <c r="D1635" s="2">
        <f>MACD!E1635</f>
        <v>-7.0232444635997204E-2</v>
      </c>
      <c r="E1635" s="2">
        <f>MACD!F1635</f>
        <v>-6.5191875732907412E-2</v>
      </c>
      <c r="F1635" s="2">
        <f>'Moving Avg'!D1635</f>
        <v>2.3755200000000003</v>
      </c>
      <c r="G1635" s="2">
        <f>'Moving Avg'!F1635</f>
        <v>2.2866499999999998</v>
      </c>
      <c r="H1635" s="2">
        <f>'Moving Avg'!G1635</f>
        <v>2.2152640000000003</v>
      </c>
      <c r="I1635" s="2">
        <f>'Moving Avg'!H1635</f>
        <v>2.194465000000001</v>
      </c>
      <c r="J1635" s="6" t="str">
        <f>OBV!F1635</f>
        <v>BEARISH</v>
      </c>
      <c r="K1635" s="6" t="str">
        <f>OBV!G1635</f>
        <v>NEUTRAL</v>
      </c>
      <c r="L1635" s="6" t="str">
        <f>OBV!H1635</f>
        <v>NEUTRAL</v>
      </c>
      <c r="M1635" s="8">
        <f t="shared" si="250"/>
        <v>0</v>
      </c>
      <c r="N1635" s="8">
        <f t="shared" si="251"/>
        <v>45</v>
      </c>
      <c r="O1635" s="8">
        <f t="shared" si="252"/>
        <v>50</v>
      </c>
      <c r="P1635" s="8">
        <f t="shared" si="253"/>
        <v>16.5</v>
      </c>
      <c r="Q1635" s="9">
        <f t="shared" si="254"/>
        <v>25.725000000000001</v>
      </c>
      <c r="R1635" s="9">
        <f t="shared" si="255"/>
        <v>30.625</v>
      </c>
      <c r="S1635" s="9">
        <f t="shared" si="256"/>
        <v>26.675000000000001</v>
      </c>
      <c r="T1635" s="9">
        <f t="shared" si="257"/>
        <v>27.875</v>
      </c>
      <c r="U1635" s="8">
        <f t="shared" si="258"/>
        <v>27.675000000000001</v>
      </c>
      <c r="V1635" s="8">
        <f t="shared" si="259"/>
        <v>27.725000000000001</v>
      </c>
    </row>
    <row r="1636" spans="1:22" ht="13.5" x14ac:dyDescent="0.25">
      <c r="A1636" s="3">
        <f>RSI!A1636</f>
        <v>44393</v>
      </c>
      <c r="B1636" s="2">
        <f>RSI!B1636</f>
        <v>2.37</v>
      </c>
      <c r="C1636" s="2">
        <f>RSI!I1636</f>
        <v>82.642440983639744</v>
      </c>
      <c r="D1636" s="2">
        <f>MACD!E1636</f>
        <v>-6.027382512806545E-2</v>
      </c>
      <c r="E1636" s="2">
        <f>MACD!F1636</f>
        <v>-6.4208265611939014E-2</v>
      </c>
      <c r="F1636" s="2">
        <f>'Moving Avg'!D1636</f>
        <v>2.3755200000000003</v>
      </c>
      <c r="G1636" s="2">
        <f>'Moving Avg'!F1636</f>
        <v>2.2962949999999998</v>
      </c>
      <c r="H1636" s="2">
        <f>'Moving Avg'!G1636</f>
        <v>2.2187080000000008</v>
      </c>
      <c r="I1636" s="2">
        <f>'Moving Avg'!H1636</f>
        <v>2.1949475000000009</v>
      </c>
      <c r="J1636" s="6" t="str">
        <f>OBV!F1636</f>
        <v>BULLISH</v>
      </c>
      <c r="K1636" s="6" t="str">
        <f>OBV!G1636</f>
        <v>NEUTRAL</v>
      </c>
      <c r="L1636" s="6" t="str">
        <f>OBV!H1636</f>
        <v>NEUTRAL</v>
      </c>
      <c r="M1636" s="8">
        <f t="shared" si="250"/>
        <v>0</v>
      </c>
      <c r="N1636" s="8">
        <f t="shared" si="251"/>
        <v>0</v>
      </c>
      <c r="O1636" s="8">
        <f t="shared" si="252"/>
        <v>50</v>
      </c>
      <c r="P1636" s="8">
        <f t="shared" si="253"/>
        <v>49.5</v>
      </c>
      <c r="Q1636" s="9">
        <f t="shared" si="254"/>
        <v>14.925000000000001</v>
      </c>
      <c r="R1636" s="9">
        <f t="shared" si="255"/>
        <v>29.875</v>
      </c>
      <c r="S1636" s="9">
        <f t="shared" si="256"/>
        <v>34.775000000000006</v>
      </c>
      <c r="T1636" s="9">
        <f t="shared" si="257"/>
        <v>24.875</v>
      </c>
      <c r="U1636" s="8">
        <f t="shared" si="258"/>
        <v>26.525000000000002</v>
      </c>
      <c r="V1636" s="8">
        <f t="shared" si="259"/>
        <v>26.112500000000001</v>
      </c>
    </row>
    <row r="1637" spans="1:22" ht="13.5" x14ac:dyDescent="0.25">
      <c r="A1637" s="3">
        <f>RSI!A1637</f>
        <v>44396</v>
      </c>
      <c r="B1637" s="2">
        <f>RSI!B1637</f>
        <v>2.3976000000000002</v>
      </c>
      <c r="C1637" s="2">
        <f>RSI!I1637</f>
        <v>85.865569228680855</v>
      </c>
      <c r="D1637" s="2">
        <f>MACD!E1637</f>
        <v>-5.1209108133212222E-2</v>
      </c>
      <c r="E1637" s="2">
        <f>MACD!F1637</f>
        <v>-6.1608434116193656E-2</v>
      </c>
      <c r="F1637" s="2">
        <f>'Moving Avg'!D1637</f>
        <v>2.3796600000000003</v>
      </c>
      <c r="G1637" s="2">
        <f>'Moving Avg'!F1637</f>
        <v>2.306975</v>
      </c>
      <c r="H1637" s="2">
        <f>'Moving Avg'!G1637</f>
        <v>2.2233940000000008</v>
      </c>
      <c r="I1637" s="2">
        <f>'Moving Avg'!H1637</f>
        <v>2.1958780000000009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0</v>
      </c>
      <c r="N1637" s="8">
        <f t="shared" si="251"/>
        <v>0</v>
      </c>
      <c r="O1637" s="8">
        <f t="shared" si="252"/>
        <v>50</v>
      </c>
      <c r="P1637" s="8">
        <f t="shared" si="253"/>
        <v>83.5</v>
      </c>
      <c r="Q1637" s="9">
        <f t="shared" si="254"/>
        <v>20.024999999999999</v>
      </c>
      <c r="R1637" s="9">
        <f t="shared" si="255"/>
        <v>38.375</v>
      </c>
      <c r="S1637" s="9">
        <f t="shared" si="256"/>
        <v>50.075000000000003</v>
      </c>
      <c r="T1637" s="9">
        <f t="shared" si="257"/>
        <v>33.375</v>
      </c>
      <c r="U1637" s="8">
        <f t="shared" si="258"/>
        <v>36.158333333333331</v>
      </c>
      <c r="V1637" s="8">
        <f t="shared" si="259"/>
        <v>35.462499999999999</v>
      </c>
    </row>
    <row r="1638" spans="1:22" ht="13.5" x14ac:dyDescent="0.25">
      <c r="A1638" s="3">
        <f>RSI!A1638</f>
        <v>44399</v>
      </c>
      <c r="B1638" s="2">
        <f>RSI!B1638</f>
        <v>2.3976000000000002</v>
      </c>
      <c r="C1638" s="2">
        <f>RSI!I1638</f>
        <v>85.865569228680855</v>
      </c>
      <c r="D1638" s="2">
        <f>MACD!E1638</f>
        <v>-4.415260213287775E-2</v>
      </c>
      <c r="E1638" s="2">
        <f>MACD!F1638</f>
        <v>-5.8117267719530477E-2</v>
      </c>
      <c r="F1638" s="2">
        <f>'Moving Avg'!D1638</f>
        <v>2.3837999999999999</v>
      </c>
      <c r="G1638" s="2">
        <f>'Moving Avg'!F1638</f>
        <v>2.3176549999999994</v>
      </c>
      <c r="H1638" s="2">
        <f>'Moving Avg'!G1638</f>
        <v>2.2280800000000003</v>
      </c>
      <c r="I1638" s="2">
        <f>'Moving Avg'!H1638</f>
        <v>2.1968085000000013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0</v>
      </c>
      <c r="N1638" s="8">
        <f t="shared" si="251"/>
        <v>0</v>
      </c>
      <c r="O1638" s="8">
        <f t="shared" si="252"/>
        <v>50</v>
      </c>
      <c r="P1638" s="8">
        <f t="shared" si="253"/>
        <v>83.5</v>
      </c>
      <c r="Q1638" s="9">
        <f t="shared" si="254"/>
        <v>20.024999999999999</v>
      </c>
      <c r="R1638" s="9">
        <f t="shared" si="255"/>
        <v>38.375</v>
      </c>
      <c r="S1638" s="9">
        <f t="shared" si="256"/>
        <v>50.075000000000003</v>
      </c>
      <c r="T1638" s="9">
        <f t="shared" si="257"/>
        <v>33.375</v>
      </c>
      <c r="U1638" s="8">
        <f t="shared" si="258"/>
        <v>36.158333333333331</v>
      </c>
      <c r="V1638" s="8">
        <f t="shared" si="259"/>
        <v>35.462499999999999</v>
      </c>
    </row>
    <row r="1639" spans="1:22" ht="13.5" x14ac:dyDescent="0.25">
      <c r="A1639" s="3">
        <f>RSI!A1639</f>
        <v>44400</v>
      </c>
      <c r="B1639" s="2">
        <f>RSI!B1639</f>
        <v>2.3976000000000002</v>
      </c>
      <c r="C1639" s="2">
        <f>RSI!I1639</f>
        <v>85.865569228680855</v>
      </c>
      <c r="D1639" s="2">
        <f>MACD!E1639</f>
        <v>-3.3442204529961828E-2</v>
      </c>
      <c r="E1639" s="2">
        <f>MACD!F1639</f>
        <v>-5.3182255081616753E-2</v>
      </c>
      <c r="F1639" s="2">
        <f>'Moving Avg'!D1639</f>
        <v>2.3879400000000004</v>
      </c>
      <c r="G1639" s="2">
        <f>'Moving Avg'!F1639</f>
        <v>2.3286799999999994</v>
      </c>
      <c r="H1639" s="2">
        <f>'Moving Avg'!G1639</f>
        <v>2.2327660000000007</v>
      </c>
      <c r="I1639" s="2">
        <f>'Moving Avg'!H1639</f>
        <v>2.197807500000001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0</v>
      </c>
      <c r="N1639" s="8">
        <f t="shared" si="251"/>
        <v>0</v>
      </c>
      <c r="O1639" s="8">
        <f t="shared" si="252"/>
        <v>50</v>
      </c>
      <c r="P1639" s="8">
        <f t="shared" si="253"/>
        <v>83.5</v>
      </c>
      <c r="Q1639" s="9">
        <f t="shared" si="254"/>
        <v>20.024999999999999</v>
      </c>
      <c r="R1639" s="9">
        <f t="shared" si="255"/>
        <v>38.375</v>
      </c>
      <c r="S1639" s="9">
        <f t="shared" si="256"/>
        <v>50.075000000000003</v>
      </c>
      <c r="T1639" s="9">
        <f t="shared" si="257"/>
        <v>33.375</v>
      </c>
      <c r="U1639" s="8">
        <f t="shared" si="258"/>
        <v>36.158333333333331</v>
      </c>
      <c r="V1639" s="8">
        <f t="shared" si="259"/>
        <v>35.462499999999999</v>
      </c>
    </row>
    <row r="1640" spans="1:22" ht="13.5" x14ac:dyDescent="0.25">
      <c r="A1640" s="3">
        <f>RSI!A1640</f>
        <v>44403</v>
      </c>
      <c r="B1640" s="2">
        <f>RSI!B1640</f>
        <v>2.3976000000000002</v>
      </c>
      <c r="C1640" s="2">
        <f>RSI!I1640</f>
        <v>85.865569228680855</v>
      </c>
      <c r="D1640" s="2">
        <f>MACD!E1640</f>
        <v>-2.4905657068646114E-2</v>
      </c>
      <c r="E1640" s="2">
        <f>MACD!F1640</f>
        <v>-4.7526935479022626E-2</v>
      </c>
      <c r="F1640" s="2">
        <f>'Moving Avg'!D1640</f>
        <v>2.3920800000000004</v>
      </c>
      <c r="G1640" s="2">
        <f>'Moving Avg'!F1640</f>
        <v>2.339014999999999</v>
      </c>
      <c r="H1640" s="2">
        <f>'Moving Avg'!G1640</f>
        <v>2.2374520000000007</v>
      </c>
      <c r="I1640" s="2">
        <f>'Moving Avg'!H1640</f>
        <v>2.1987720000000008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0</v>
      </c>
      <c r="N1640" s="8">
        <f t="shared" si="251"/>
        <v>0</v>
      </c>
      <c r="O1640" s="8">
        <f t="shared" si="252"/>
        <v>50</v>
      </c>
      <c r="P1640" s="8">
        <f t="shared" si="253"/>
        <v>83.5</v>
      </c>
      <c r="Q1640" s="9">
        <f t="shared" si="254"/>
        <v>20.024999999999999</v>
      </c>
      <c r="R1640" s="9">
        <f t="shared" si="255"/>
        <v>38.375</v>
      </c>
      <c r="S1640" s="9">
        <f t="shared" si="256"/>
        <v>50.075000000000003</v>
      </c>
      <c r="T1640" s="9">
        <f t="shared" si="257"/>
        <v>33.375</v>
      </c>
      <c r="U1640" s="8">
        <f t="shared" si="258"/>
        <v>36.158333333333331</v>
      </c>
      <c r="V1640" s="8">
        <f t="shared" si="259"/>
        <v>35.462499999999999</v>
      </c>
    </row>
    <row r="1641" spans="1:22" ht="13.5" x14ac:dyDescent="0.25">
      <c r="A1641" s="3">
        <f>RSI!A1641</f>
        <v>44404</v>
      </c>
      <c r="B1641" s="2">
        <f>RSI!B1641</f>
        <v>2.3976000000000002</v>
      </c>
      <c r="C1641" s="2">
        <f>RSI!I1641</f>
        <v>85.865569228680855</v>
      </c>
      <c r="D1641" s="2">
        <f>MACD!E1641</f>
        <v>-1.9231089603869655E-2</v>
      </c>
      <c r="E1641" s="2">
        <f>MACD!F1641</f>
        <v>-4.1867766303992034E-2</v>
      </c>
      <c r="F1641" s="2">
        <f>'Moving Avg'!D1641</f>
        <v>2.3976000000000002</v>
      </c>
      <c r="G1641" s="2">
        <f>'Moving Avg'!F1641</f>
        <v>2.3493499999999989</v>
      </c>
      <c r="H1641" s="2">
        <f>'Moving Avg'!G1641</f>
        <v>2.2422760000000004</v>
      </c>
      <c r="I1641" s="2">
        <f>'Moving Avg'!H1641</f>
        <v>2.199564500000001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0"/>
        <v>0</v>
      </c>
      <c r="N1641" s="8">
        <f t="shared" si="251"/>
        <v>0</v>
      </c>
      <c r="O1641" s="8">
        <f t="shared" si="252"/>
        <v>50</v>
      </c>
      <c r="P1641" s="8">
        <f t="shared" si="253"/>
        <v>83.5</v>
      </c>
      <c r="Q1641" s="9">
        <f t="shared" si="254"/>
        <v>20.024999999999999</v>
      </c>
      <c r="R1641" s="9">
        <f t="shared" si="255"/>
        <v>38.375</v>
      </c>
      <c r="S1641" s="9">
        <f t="shared" si="256"/>
        <v>50.075000000000003</v>
      </c>
      <c r="T1641" s="9">
        <f t="shared" si="257"/>
        <v>33.375</v>
      </c>
      <c r="U1641" s="8">
        <f t="shared" si="258"/>
        <v>36.158333333333331</v>
      </c>
      <c r="V1641" s="8">
        <f t="shared" si="259"/>
        <v>35.462499999999999</v>
      </c>
    </row>
    <row r="1642" spans="1:22" ht="13.5" x14ac:dyDescent="0.25">
      <c r="A1642" s="3">
        <f>RSI!A1642</f>
        <v>44405</v>
      </c>
      <c r="B1642" s="2">
        <f>RSI!B1642</f>
        <v>2.3976000000000002</v>
      </c>
      <c r="C1642" s="2">
        <f>RSI!I1642</f>
        <v>85.865569228680855</v>
      </c>
      <c r="D1642" s="2">
        <f>MACD!E1642</f>
        <v>-1.3819037150226254E-2</v>
      </c>
      <c r="E1642" s="2">
        <f>MACD!F1642</f>
        <v>-3.6258020473238881E-2</v>
      </c>
      <c r="F1642" s="2">
        <f>'Moving Avg'!D1642</f>
        <v>2.3976000000000002</v>
      </c>
      <c r="G1642" s="2">
        <f>'Moving Avg'!F1642</f>
        <v>2.3589949999999988</v>
      </c>
      <c r="H1642" s="2">
        <f>'Moving Avg'!G1642</f>
        <v>2.2468240000000006</v>
      </c>
      <c r="I1642" s="2">
        <f>'Moving Avg'!H1642</f>
        <v>2.2004260000000011</v>
      </c>
      <c r="J1642" s="6" t="str">
        <f>OBV!F1642</f>
        <v>NEUTRAL</v>
      </c>
      <c r="K1642" s="6" t="str">
        <f>OBV!G1642</f>
        <v>NEUTRAL</v>
      </c>
      <c r="L1642" s="6" t="str">
        <f>OBV!H1642</f>
        <v>NEUTRAL</v>
      </c>
      <c r="M1642" s="8">
        <f t="shared" si="250"/>
        <v>0</v>
      </c>
      <c r="N1642" s="8">
        <f t="shared" si="251"/>
        <v>0</v>
      </c>
      <c r="O1642" s="8">
        <f t="shared" si="252"/>
        <v>50</v>
      </c>
      <c r="P1642" s="8">
        <f t="shared" si="253"/>
        <v>33</v>
      </c>
      <c r="Q1642" s="9">
        <f t="shared" si="254"/>
        <v>12.45</v>
      </c>
      <c r="R1642" s="9">
        <f t="shared" si="255"/>
        <v>25.75</v>
      </c>
      <c r="S1642" s="9">
        <f t="shared" si="256"/>
        <v>27.35</v>
      </c>
      <c r="T1642" s="9">
        <f t="shared" si="257"/>
        <v>20.75</v>
      </c>
      <c r="U1642" s="8">
        <f t="shared" si="258"/>
        <v>21.850000000000005</v>
      </c>
      <c r="V1642" s="8">
        <f t="shared" si="259"/>
        <v>21.575000000000003</v>
      </c>
    </row>
    <row r="1643" spans="1:22" ht="13.5" x14ac:dyDescent="0.25">
      <c r="A1643" s="3">
        <f>RSI!A1643</f>
        <v>44406</v>
      </c>
      <c r="B1643" s="2">
        <f>RSI!B1643</f>
        <v>2.3976000000000002</v>
      </c>
      <c r="C1643" s="2">
        <f>RSI!I1643</f>
        <v>85.865569228680855</v>
      </c>
      <c r="D1643" s="2">
        <f>MACD!E1643</f>
        <v>-9.6572406449473291E-3</v>
      </c>
      <c r="E1643" s="2">
        <f>MACD!F1643</f>
        <v>-3.0937864507580574E-2</v>
      </c>
      <c r="F1643" s="2">
        <f>'Moving Avg'!D1643</f>
        <v>2.3976000000000002</v>
      </c>
      <c r="G1643" s="2">
        <f>'Moving Avg'!F1643</f>
        <v>2.3686399999999987</v>
      </c>
      <c r="H1643" s="2">
        <f>'Moving Avg'!G1643</f>
        <v>2.2513720000000004</v>
      </c>
      <c r="I1643" s="2">
        <f>'Moving Avg'!H1643</f>
        <v>2.2013220000000007</v>
      </c>
      <c r="J1643" s="6" t="str">
        <f>OBV!F1643</f>
        <v>NEUTRAL</v>
      </c>
      <c r="K1643" s="6" t="str">
        <f>OBV!G1643</f>
        <v>NEUTRAL</v>
      </c>
      <c r="L1643" s="6" t="str">
        <f>OBV!H1643</f>
        <v>NEUTRAL</v>
      </c>
      <c r="M1643" s="8">
        <f t="shared" si="250"/>
        <v>0</v>
      </c>
      <c r="N1643" s="8">
        <f t="shared" si="251"/>
        <v>0</v>
      </c>
      <c r="O1643" s="8">
        <f t="shared" si="252"/>
        <v>50</v>
      </c>
      <c r="P1643" s="8">
        <f t="shared" si="253"/>
        <v>33</v>
      </c>
      <c r="Q1643" s="9">
        <f t="shared" si="254"/>
        <v>12.45</v>
      </c>
      <c r="R1643" s="9">
        <f t="shared" si="255"/>
        <v>25.75</v>
      </c>
      <c r="S1643" s="9">
        <f t="shared" si="256"/>
        <v>27.35</v>
      </c>
      <c r="T1643" s="9">
        <f t="shared" si="257"/>
        <v>20.75</v>
      </c>
      <c r="U1643" s="8">
        <f t="shared" si="258"/>
        <v>21.850000000000005</v>
      </c>
      <c r="V1643" s="8">
        <f t="shared" si="259"/>
        <v>21.575000000000003</v>
      </c>
    </row>
    <row r="1644" spans="1:22" ht="13.5" x14ac:dyDescent="0.25">
      <c r="A1644" s="3">
        <f>RSI!A1644</f>
        <v>44407</v>
      </c>
      <c r="B1644" s="2">
        <f>RSI!B1644</f>
        <v>2.3976000000000002</v>
      </c>
      <c r="C1644" s="2">
        <f>RSI!I1644</f>
        <v>85.865569228680855</v>
      </c>
      <c r="D1644" s="2">
        <f>MACD!E1644</f>
        <v>-6.5224172787607948E-3</v>
      </c>
      <c r="E1644" s="2">
        <f>MACD!F1644</f>
        <v>-2.605477506181662E-2</v>
      </c>
      <c r="F1644" s="2">
        <f>'Moving Avg'!D1644</f>
        <v>2.3976000000000002</v>
      </c>
      <c r="G1644" s="2">
        <f>'Moving Avg'!F1644</f>
        <v>2.3751849999999992</v>
      </c>
      <c r="H1644" s="2">
        <f>'Moving Avg'!G1644</f>
        <v>2.2559200000000006</v>
      </c>
      <c r="I1644" s="2">
        <f>'Moving Avg'!H1644</f>
        <v>2.2021145000000009</v>
      </c>
      <c r="J1644" s="6" t="str">
        <f>OBV!F1644</f>
        <v>NEUTRAL</v>
      </c>
      <c r="K1644" s="6" t="str">
        <f>OBV!G1644</f>
        <v>NEUTRAL</v>
      </c>
      <c r="L1644" s="6" t="str">
        <f>OBV!H1644</f>
        <v>NEUTRAL</v>
      </c>
      <c r="M1644" s="8">
        <f t="shared" si="250"/>
        <v>0</v>
      </c>
      <c r="N1644" s="8">
        <f t="shared" si="251"/>
        <v>0</v>
      </c>
      <c r="O1644" s="8">
        <f t="shared" si="252"/>
        <v>50</v>
      </c>
      <c r="P1644" s="8">
        <f t="shared" si="253"/>
        <v>33</v>
      </c>
      <c r="Q1644" s="9">
        <f t="shared" si="254"/>
        <v>12.45</v>
      </c>
      <c r="R1644" s="9">
        <f t="shared" si="255"/>
        <v>25.75</v>
      </c>
      <c r="S1644" s="9">
        <f t="shared" si="256"/>
        <v>27.35</v>
      </c>
      <c r="T1644" s="9">
        <f t="shared" si="257"/>
        <v>20.75</v>
      </c>
      <c r="U1644" s="8">
        <f t="shared" si="258"/>
        <v>21.850000000000005</v>
      </c>
      <c r="V1644" s="8">
        <f t="shared" si="259"/>
        <v>21.575000000000003</v>
      </c>
    </row>
    <row r="1645" spans="1:22" ht="13.5" x14ac:dyDescent="0.25">
      <c r="A1645" s="3">
        <f>RSI!A1645</f>
        <v>44410</v>
      </c>
      <c r="B1645" s="2">
        <f>RSI!B1645</f>
        <v>2.3906999999999998</v>
      </c>
      <c r="C1645" s="2">
        <f>RSI!I1645</f>
        <v>79.212809650228024</v>
      </c>
      <c r="D1645" s="2">
        <f>MACD!E1645</f>
        <v>-3.7168158690277231E-3</v>
      </c>
      <c r="E1645" s="2">
        <f>MACD!F1645</f>
        <v>-2.1587183223258841E-2</v>
      </c>
      <c r="F1645" s="2">
        <f>'Moving Avg'!D1645</f>
        <v>2.3962200000000005</v>
      </c>
      <c r="G1645" s="2">
        <f>'Moving Avg'!F1645</f>
        <v>2.3789749999999996</v>
      </c>
      <c r="H1645" s="2">
        <f>'Moving Avg'!G1645</f>
        <v>2.2604680000000008</v>
      </c>
      <c r="I1645" s="2">
        <f>'Moving Avg'!H1645</f>
        <v>2.2028035000000004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0</v>
      </c>
      <c r="N1645" s="8">
        <f t="shared" si="251"/>
        <v>0</v>
      </c>
      <c r="O1645" s="8">
        <f t="shared" si="252"/>
        <v>50</v>
      </c>
      <c r="P1645" s="8">
        <f t="shared" si="253"/>
        <v>16.5</v>
      </c>
      <c r="Q1645" s="9">
        <f t="shared" si="254"/>
        <v>9.9749999999999996</v>
      </c>
      <c r="R1645" s="9">
        <f t="shared" si="255"/>
        <v>21.625</v>
      </c>
      <c r="S1645" s="9">
        <f t="shared" si="256"/>
        <v>19.925000000000001</v>
      </c>
      <c r="T1645" s="9">
        <f t="shared" si="257"/>
        <v>16.625</v>
      </c>
      <c r="U1645" s="8">
        <f t="shared" si="258"/>
        <v>17.175000000000001</v>
      </c>
      <c r="V1645" s="8">
        <f t="shared" si="259"/>
        <v>17.037500000000001</v>
      </c>
    </row>
    <row r="1646" spans="1:22" ht="13.5" x14ac:dyDescent="0.25">
      <c r="A1646" s="3">
        <f>RSI!A1646</f>
        <v>44411</v>
      </c>
      <c r="B1646" s="2">
        <f>RSI!B1646</f>
        <v>2.3906999999999998</v>
      </c>
      <c r="C1646" s="2">
        <f>RSI!I1646</f>
        <v>79.212809650228024</v>
      </c>
      <c r="D1646" s="2">
        <f>MACD!E1646</f>
        <v>-2.695141649219579E-3</v>
      </c>
      <c r="E1646" s="2">
        <f>MACD!F1646</f>
        <v>-1.7808774908450991E-2</v>
      </c>
      <c r="F1646" s="2">
        <f>'Moving Avg'!D1646</f>
        <v>2.3948399999999999</v>
      </c>
      <c r="G1646" s="2">
        <f>'Moving Avg'!F1646</f>
        <v>2.3824199999999998</v>
      </c>
      <c r="H1646" s="2">
        <f>'Moving Avg'!G1646</f>
        <v>2.2648780000000004</v>
      </c>
      <c r="I1646" s="2">
        <f>'Moving Avg'!H1646</f>
        <v>2.2038715000000004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0</v>
      </c>
      <c r="N1646" s="8">
        <f t="shared" si="251"/>
        <v>0</v>
      </c>
      <c r="O1646" s="8">
        <f t="shared" si="252"/>
        <v>50</v>
      </c>
      <c r="P1646" s="8">
        <f t="shared" si="253"/>
        <v>16.5</v>
      </c>
      <c r="Q1646" s="9">
        <f t="shared" si="254"/>
        <v>9.9749999999999996</v>
      </c>
      <c r="R1646" s="9">
        <f t="shared" si="255"/>
        <v>21.625</v>
      </c>
      <c r="S1646" s="9">
        <f t="shared" si="256"/>
        <v>19.925000000000001</v>
      </c>
      <c r="T1646" s="9">
        <f t="shared" si="257"/>
        <v>16.625</v>
      </c>
      <c r="U1646" s="8">
        <f t="shared" si="258"/>
        <v>17.175000000000001</v>
      </c>
      <c r="V1646" s="8">
        <f t="shared" si="259"/>
        <v>17.037500000000001</v>
      </c>
    </row>
    <row r="1647" spans="1:22" ht="13.5" x14ac:dyDescent="0.25">
      <c r="A1647" s="3">
        <f>RSI!A1647</f>
        <v>44412</v>
      </c>
      <c r="B1647" s="2">
        <f>RSI!B1647</f>
        <v>2.3976000000000002</v>
      </c>
      <c r="C1647" s="2">
        <f>RSI!I1647</f>
        <v>80.926681709113467</v>
      </c>
      <c r="D1647" s="2">
        <f>MACD!E1647</f>
        <v>1.6351745246954152E-3</v>
      </c>
      <c r="E1647" s="2">
        <f>MACD!F1647</f>
        <v>-1.391998502182171E-2</v>
      </c>
      <c r="F1647" s="2">
        <f>'Moving Avg'!D1647</f>
        <v>2.3948399999999999</v>
      </c>
      <c r="G1647" s="2">
        <f>'Moving Avg'!F1647</f>
        <v>2.3851799999999996</v>
      </c>
      <c r="H1647" s="2">
        <f>'Moving Avg'!G1647</f>
        <v>2.2695640000000008</v>
      </c>
      <c r="I1647" s="2">
        <f>'Moving Avg'!H1647</f>
        <v>2.2046640000000006</v>
      </c>
      <c r="J1647" s="6" t="str">
        <f>OBV!F1647</f>
        <v>BULLISH</v>
      </c>
      <c r="K1647" s="6" t="str">
        <f>OBV!G1647</f>
        <v>NEUTRAL</v>
      </c>
      <c r="L1647" s="6" t="str">
        <f>OBV!H1647</f>
        <v>NEUTRAL</v>
      </c>
      <c r="M1647" s="8">
        <f t="shared" si="250"/>
        <v>0</v>
      </c>
      <c r="N1647" s="8">
        <f t="shared" si="251"/>
        <v>0</v>
      </c>
      <c r="O1647" s="8">
        <f t="shared" si="252"/>
        <v>50</v>
      </c>
      <c r="P1647" s="8">
        <f t="shared" si="253"/>
        <v>49.5</v>
      </c>
      <c r="Q1647" s="9">
        <f t="shared" si="254"/>
        <v>14.925000000000001</v>
      </c>
      <c r="R1647" s="9">
        <f t="shared" si="255"/>
        <v>29.875</v>
      </c>
      <c r="S1647" s="9">
        <f t="shared" si="256"/>
        <v>34.775000000000006</v>
      </c>
      <c r="T1647" s="9">
        <f t="shared" si="257"/>
        <v>24.875</v>
      </c>
      <c r="U1647" s="8">
        <f t="shared" si="258"/>
        <v>26.525000000000002</v>
      </c>
      <c r="V1647" s="8">
        <f t="shared" si="259"/>
        <v>26.112500000000001</v>
      </c>
    </row>
    <row r="1648" spans="1:22" ht="13.5" x14ac:dyDescent="0.25">
      <c r="A1648" s="3">
        <f>RSI!A1648</f>
        <v>44413</v>
      </c>
      <c r="B1648" s="2">
        <f>RSI!B1648</f>
        <v>2.4113000000000002</v>
      </c>
      <c r="C1648" s="2">
        <f>RSI!I1648</f>
        <v>83.785252521300563</v>
      </c>
      <c r="D1648" s="2">
        <f>MACD!E1648</f>
        <v>3.9944230994186647E-3</v>
      </c>
      <c r="E1648" s="2">
        <f>MACD!F1648</f>
        <v>-1.0337103397573636E-2</v>
      </c>
      <c r="F1648" s="2">
        <f>'Moving Avg'!D1648</f>
        <v>2.39758</v>
      </c>
      <c r="G1648" s="2">
        <f>'Moving Avg'!F1648</f>
        <v>2.3886249999999998</v>
      </c>
      <c r="H1648" s="2">
        <f>'Moving Avg'!G1648</f>
        <v>2.2745240000000004</v>
      </c>
      <c r="I1648" s="2">
        <f>'Moving Avg'!H1648</f>
        <v>2.2056285000000004</v>
      </c>
      <c r="J1648" s="6" t="str">
        <f>OBV!F1648</f>
        <v>BULLISH</v>
      </c>
      <c r="K1648" s="6" t="str">
        <f>OBV!G1648</f>
        <v>WEAK</v>
      </c>
      <c r="L1648" s="6" t="str">
        <f>OBV!H1648</f>
        <v>CONFIRMED BULLISH</v>
      </c>
      <c r="M1648" s="8">
        <f t="shared" si="250"/>
        <v>0</v>
      </c>
      <c r="N1648" s="8">
        <f t="shared" si="251"/>
        <v>0</v>
      </c>
      <c r="O1648" s="8">
        <f t="shared" si="252"/>
        <v>50</v>
      </c>
      <c r="P1648" s="8">
        <f t="shared" si="253"/>
        <v>67</v>
      </c>
      <c r="Q1648" s="9">
        <f t="shared" si="254"/>
        <v>17.549999999999997</v>
      </c>
      <c r="R1648" s="9">
        <f t="shared" si="255"/>
        <v>34.25</v>
      </c>
      <c r="S1648" s="9">
        <f t="shared" si="256"/>
        <v>42.650000000000006</v>
      </c>
      <c r="T1648" s="9">
        <f t="shared" si="257"/>
        <v>29.25</v>
      </c>
      <c r="U1648" s="8">
        <f t="shared" si="258"/>
        <v>31.483333333333334</v>
      </c>
      <c r="V1648" s="8">
        <f t="shared" si="259"/>
        <v>30.925000000000001</v>
      </c>
    </row>
    <row r="1649" spans="1:22" ht="13.5" x14ac:dyDescent="0.25">
      <c r="A1649" s="3">
        <f>RSI!A1649</f>
        <v>44414</v>
      </c>
      <c r="B1649" s="2">
        <f>RSI!B1649</f>
        <v>2.4527000000000001</v>
      </c>
      <c r="C1649" s="2">
        <f>RSI!I1649</f>
        <v>89.101077886246557</v>
      </c>
      <c r="D1649" s="2">
        <f>MACD!E1649</f>
        <v>2.5745247109605351E-3</v>
      </c>
      <c r="E1649" s="2">
        <f>MACD!F1649</f>
        <v>-7.7547777758668023E-3</v>
      </c>
      <c r="F1649" s="2">
        <f>'Moving Avg'!D1649</f>
        <v>2.4086000000000003</v>
      </c>
      <c r="G1649" s="2">
        <f>'Moving Avg'!F1649</f>
        <v>2.3924150000000002</v>
      </c>
      <c r="H1649" s="2">
        <f>'Moving Avg'!G1649</f>
        <v>2.2801740000000001</v>
      </c>
      <c r="I1649" s="2">
        <f>'Moving Avg'!H1649</f>
        <v>2.2069375000000004</v>
      </c>
      <c r="J1649" s="6" t="str">
        <f>OBV!F1649</f>
        <v>BULLISH</v>
      </c>
      <c r="K1649" s="6" t="str">
        <f>OBV!G1649</f>
        <v>WEAK</v>
      </c>
      <c r="L1649" s="6" t="str">
        <f>OBV!H1649</f>
        <v>CONFIRMED BULLISH</v>
      </c>
      <c r="M1649" s="8">
        <f t="shared" si="250"/>
        <v>0</v>
      </c>
      <c r="N1649" s="8">
        <f t="shared" si="251"/>
        <v>0</v>
      </c>
      <c r="O1649" s="8">
        <f t="shared" si="252"/>
        <v>50</v>
      </c>
      <c r="P1649" s="8">
        <f t="shared" si="253"/>
        <v>67</v>
      </c>
      <c r="Q1649" s="9">
        <f t="shared" si="254"/>
        <v>17.549999999999997</v>
      </c>
      <c r="R1649" s="9">
        <f t="shared" si="255"/>
        <v>34.25</v>
      </c>
      <c r="S1649" s="9">
        <f t="shared" si="256"/>
        <v>42.650000000000006</v>
      </c>
      <c r="T1649" s="9">
        <f t="shared" si="257"/>
        <v>29.25</v>
      </c>
      <c r="U1649" s="8">
        <f t="shared" si="258"/>
        <v>31.483333333333334</v>
      </c>
      <c r="V1649" s="8">
        <f t="shared" si="259"/>
        <v>30.925000000000001</v>
      </c>
    </row>
    <row r="1650" spans="1:22" ht="13.5" x14ac:dyDescent="0.25">
      <c r="A1650" s="3">
        <f>RSI!A1650</f>
        <v>44417</v>
      </c>
      <c r="B1650" s="2">
        <f>RSI!B1650</f>
        <v>2.4870999999999999</v>
      </c>
      <c r="C1650" s="2">
        <f>RSI!I1650</f>
        <v>91.573182692377131</v>
      </c>
      <c r="D1650" s="2">
        <f>MACD!E1650</f>
        <v>-1.7433389804062394E-3</v>
      </c>
      <c r="E1650" s="2">
        <f>MACD!F1650</f>
        <v>-6.5524900167746904E-3</v>
      </c>
      <c r="F1650" s="2">
        <f>'Moving Avg'!D1650</f>
        <v>2.42788</v>
      </c>
      <c r="G1650" s="2">
        <f>'Moving Avg'!F1650</f>
        <v>2.3979249999999999</v>
      </c>
      <c r="H1650" s="2">
        <f>'Moving Avg'!G1650</f>
        <v>2.2866500000000003</v>
      </c>
      <c r="I1650" s="2">
        <f>'Moving Avg'!H1650</f>
        <v>2.2084530000000004</v>
      </c>
      <c r="J1650" s="6" t="str">
        <f>OBV!F1650</f>
        <v>BULLISH</v>
      </c>
      <c r="K1650" s="6" t="str">
        <f>OBV!G1650</f>
        <v>WEAK</v>
      </c>
      <c r="L1650" s="6" t="str">
        <f>OBV!H1650</f>
        <v>CONFIRMED BULLISH</v>
      </c>
      <c r="M1650" s="8">
        <f t="shared" si="250"/>
        <v>0</v>
      </c>
      <c r="N1650" s="8">
        <f t="shared" si="251"/>
        <v>0</v>
      </c>
      <c r="O1650" s="8">
        <f t="shared" si="252"/>
        <v>50</v>
      </c>
      <c r="P1650" s="8">
        <f t="shared" si="253"/>
        <v>67</v>
      </c>
      <c r="Q1650" s="9">
        <f t="shared" si="254"/>
        <v>17.549999999999997</v>
      </c>
      <c r="R1650" s="9">
        <f t="shared" si="255"/>
        <v>34.25</v>
      </c>
      <c r="S1650" s="9">
        <f t="shared" si="256"/>
        <v>42.650000000000006</v>
      </c>
      <c r="T1650" s="9">
        <f t="shared" si="257"/>
        <v>29.25</v>
      </c>
      <c r="U1650" s="8">
        <f t="shared" si="258"/>
        <v>31.483333333333334</v>
      </c>
      <c r="V1650" s="8">
        <f t="shared" si="259"/>
        <v>30.925000000000001</v>
      </c>
    </row>
    <row r="1651" spans="1:22" ht="13.5" x14ac:dyDescent="0.25">
      <c r="A1651" s="3">
        <f>RSI!A1651</f>
        <v>44419</v>
      </c>
      <c r="B1651" s="2">
        <f>RSI!B1651</f>
        <v>2.4940000000000002</v>
      </c>
      <c r="C1651" s="2">
        <f>RSI!I1651</f>
        <v>91.966776719800635</v>
      </c>
      <c r="D1651" s="2">
        <f>MACD!E1651</f>
        <v>-6.6374676391078857E-3</v>
      </c>
      <c r="E1651" s="2">
        <f>MACD!F1651</f>
        <v>-6.5694855412413294E-3</v>
      </c>
      <c r="F1651" s="2">
        <f>'Moving Avg'!D1651</f>
        <v>2.4485399999999999</v>
      </c>
      <c r="G1651" s="2">
        <f>'Moving Avg'!F1651</f>
        <v>2.4041250000000001</v>
      </c>
      <c r="H1651" s="2">
        <f>'Moving Avg'!G1651</f>
        <v>2.2932639999999997</v>
      </c>
      <c r="I1651" s="2">
        <f>'Moving Avg'!H1651</f>
        <v>2.2100720000000007</v>
      </c>
      <c r="J1651" s="6" t="str">
        <f>OBV!F1651</f>
        <v>BULLISH</v>
      </c>
      <c r="K1651" s="6" t="str">
        <f>OBV!G1651</f>
        <v>WEAK</v>
      </c>
      <c r="L1651" s="6" t="str">
        <f>OBV!H1651</f>
        <v>CONFIRMED BULLISH</v>
      </c>
      <c r="M1651" s="8">
        <f t="shared" si="250"/>
        <v>0</v>
      </c>
      <c r="N1651" s="8">
        <f t="shared" si="251"/>
        <v>45</v>
      </c>
      <c r="O1651" s="8">
        <f t="shared" si="252"/>
        <v>50</v>
      </c>
      <c r="P1651" s="8">
        <f t="shared" si="253"/>
        <v>67</v>
      </c>
      <c r="Q1651" s="9">
        <f t="shared" si="254"/>
        <v>33.299999999999997</v>
      </c>
      <c r="R1651" s="9">
        <f t="shared" si="255"/>
        <v>43.25</v>
      </c>
      <c r="S1651" s="9">
        <f t="shared" si="256"/>
        <v>49.400000000000006</v>
      </c>
      <c r="T1651" s="9">
        <f t="shared" si="257"/>
        <v>40.5</v>
      </c>
      <c r="U1651" s="8">
        <f t="shared" si="258"/>
        <v>41.983333333333334</v>
      </c>
      <c r="V1651" s="8">
        <f t="shared" si="259"/>
        <v>41.612499999999997</v>
      </c>
    </row>
    <row r="1652" spans="1:22" ht="13.5" x14ac:dyDescent="0.25">
      <c r="A1652" s="3">
        <f>RSI!A1652</f>
        <v>44420</v>
      </c>
      <c r="B1652" s="2">
        <f>RSI!B1652</f>
        <v>2.4251</v>
      </c>
      <c r="C1652" s="2">
        <f>RSI!I1652</f>
        <v>61.218422761479296</v>
      </c>
      <c r="D1652" s="2">
        <f>MACD!E1652</f>
        <v>-6.391130062431305E-3</v>
      </c>
      <c r="E1652" s="2">
        <f>MACD!F1652</f>
        <v>-6.5338144454793242E-3</v>
      </c>
      <c r="F1652" s="2">
        <f>'Moving Avg'!D1652</f>
        <v>2.45404</v>
      </c>
      <c r="G1652" s="2">
        <f>'Moving Avg'!F1652</f>
        <v>2.4065349999999999</v>
      </c>
      <c r="H1652" s="2">
        <f>'Moving Avg'!G1652</f>
        <v>2.2984999999999998</v>
      </c>
      <c r="I1652" s="2">
        <f>'Moving Avg'!H1652</f>
        <v>2.2110365000000005</v>
      </c>
      <c r="J1652" s="6" t="str">
        <f>OBV!F1652</f>
        <v>BULLISH</v>
      </c>
      <c r="K1652" s="6" t="str">
        <f>OBV!G1652</f>
        <v>WEAK</v>
      </c>
      <c r="L1652" s="6" t="str">
        <f>OBV!H1652</f>
        <v>CONFIRMED BULLISH</v>
      </c>
      <c r="M1652" s="8">
        <f t="shared" si="250"/>
        <v>25</v>
      </c>
      <c r="N1652" s="8">
        <f t="shared" si="251"/>
        <v>0</v>
      </c>
      <c r="O1652" s="8">
        <f t="shared" si="252"/>
        <v>50</v>
      </c>
      <c r="P1652" s="8">
        <f t="shared" si="253"/>
        <v>67</v>
      </c>
      <c r="Q1652" s="9">
        <f t="shared" si="254"/>
        <v>26.299999999999997</v>
      </c>
      <c r="R1652" s="9">
        <f t="shared" si="255"/>
        <v>39.25</v>
      </c>
      <c r="S1652" s="9">
        <f t="shared" si="256"/>
        <v>46.400000000000006</v>
      </c>
      <c r="T1652" s="9">
        <f t="shared" si="257"/>
        <v>35.5</v>
      </c>
      <c r="U1652" s="8">
        <f t="shared" si="258"/>
        <v>37.31666666666667</v>
      </c>
      <c r="V1652" s="8">
        <f t="shared" si="259"/>
        <v>36.862499999999997</v>
      </c>
    </row>
    <row r="1653" spans="1:22" ht="13.5" x14ac:dyDescent="0.25">
      <c r="A1653" s="3">
        <f>RSI!A1653</f>
        <v>44424</v>
      </c>
      <c r="B1653" s="2">
        <f>RSI!B1653</f>
        <v>2.4458000000000002</v>
      </c>
      <c r="C1653" s="2">
        <f>RSI!I1653</f>
        <v>65.004102330248372</v>
      </c>
      <c r="D1653" s="2">
        <f>MACD!E1653</f>
        <v>-7.9720207922440167E-3</v>
      </c>
      <c r="E1653" s="2">
        <f>MACD!F1653</f>
        <v>-6.8214557148322634E-3</v>
      </c>
      <c r="F1653" s="2">
        <f>'Moving Avg'!D1653</f>
        <v>2.4609399999999999</v>
      </c>
      <c r="G1653" s="2">
        <f>'Moving Avg'!F1653</f>
        <v>2.40998</v>
      </c>
      <c r="H1653" s="2">
        <f>'Moving Avg'!G1653</f>
        <v>2.3046999999999995</v>
      </c>
      <c r="I1653" s="2">
        <f>'Moving Avg'!H1653</f>
        <v>2.2118980000000006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45</v>
      </c>
      <c r="O1653" s="8">
        <f t="shared" si="252"/>
        <v>50</v>
      </c>
      <c r="P1653" s="8">
        <f t="shared" si="253"/>
        <v>83.5</v>
      </c>
      <c r="Q1653" s="9">
        <f t="shared" si="254"/>
        <v>44.524999999999999</v>
      </c>
      <c r="R1653" s="9">
        <f t="shared" si="255"/>
        <v>52.375</v>
      </c>
      <c r="S1653" s="9">
        <f t="shared" si="256"/>
        <v>60.575000000000003</v>
      </c>
      <c r="T1653" s="9">
        <f t="shared" si="257"/>
        <v>50.875</v>
      </c>
      <c r="U1653" s="8">
        <f t="shared" si="258"/>
        <v>52.491666666666674</v>
      </c>
      <c r="V1653" s="8">
        <f t="shared" si="259"/>
        <v>52.087500000000006</v>
      </c>
    </row>
    <row r="1654" spans="1:22" ht="13.5" x14ac:dyDescent="0.25">
      <c r="A1654" s="3">
        <f>RSI!A1654</f>
        <v>44425</v>
      </c>
      <c r="B1654" s="2">
        <f>RSI!B1654</f>
        <v>2.4458000000000002</v>
      </c>
      <c r="C1654" s="2">
        <f>RSI!I1654</f>
        <v>65.004102330248372</v>
      </c>
      <c r="D1654" s="2">
        <f>MACD!E1654</f>
        <v>-9.6690489048634198E-3</v>
      </c>
      <c r="E1654" s="2">
        <f>MACD!F1654</f>
        <v>-7.3909743528384952E-3</v>
      </c>
      <c r="F1654" s="2">
        <f>'Moving Avg'!D1654</f>
        <v>2.4595600000000002</v>
      </c>
      <c r="G1654" s="2">
        <f>'Moving Avg'!F1654</f>
        <v>2.4134249999999997</v>
      </c>
      <c r="H1654" s="2">
        <f>'Moving Avg'!G1654</f>
        <v>2.3103500000000001</v>
      </c>
      <c r="I1654" s="2">
        <f>'Moving Avg'!H1654</f>
        <v>2.2127595000000007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  <c r="M1654" s="8">
        <f t="shared" si="250"/>
        <v>25</v>
      </c>
      <c r="N1654" s="8">
        <f t="shared" si="251"/>
        <v>45</v>
      </c>
      <c r="O1654" s="8">
        <f t="shared" si="252"/>
        <v>50</v>
      </c>
      <c r="P1654" s="8">
        <f t="shared" si="253"/>
        <v>66.5</v>
      </c>
      <c r="Q1654" s="9">
        <f t="shared" si="254"/>
        <v>41.975000000000001</v>
      </c>
      <c r="R1654" s="9">
        <f t="shared" si="255"/>
        <v>48.125</v>
      </c>
      <c r="S1654" s="9">
        <f t="shared" si="256"/>
        <v>52.924999999999997</v>
      </c>
      <c r="T1654" s="9">
        <f t="shared" si="257"/>
        <v>46.625</v>
      </c>
      <c r="U1654" s="8">
        <f t="shared" si="258"/>
        <v>47.67499999999999</v>
      </c>
      <c r="V1654" s="8">
        <f t="shared" si="259"/>
        <v>47.412499999999994</v>
      </c>
    </row>
    <row r="1655" spans="1:22" ht="13.5" x14ac:dyDescent="0.25">
      <c r="A1655" s="3">
        <f>RSI!A1655</f>
        <v>44426</v>
      </c>
      <c r="B1655" s="2">
        <f>RSI!B1655</f>
        <v>2.4802</v>
      </c>
      <c r="C1655" s="2">
        <f>RSI!I1655</f>
        <v>70.545587893863569</v>
      </c>
      <c r="D1655" s="2">
        <f>MACD!E1655</f>
        <v>-1.504741510244445E-2</v>
      </c>
      <c r="E1655" s="2">
        <f>MACD!F1655</f>
        <v>-8.9222625027596866E-3</v>
      </c>
      <c r="F1655" s="2">
        <f>'Moving Avg'!D1655</f>
        <v>2.45818</v>
      </c>
      <c r="G1655" s="2">
        <f>'Moving Avg'!F1655</f>
        <v>2.4185899999999996</v>
      </c>
      <c r="H1655" s="2">
        <f>'Moving Avg'!G1655</f>
        <v>2.3166879999999996</v>
      </c>
      <c r="I1655" s="2">
        <f>'Moving Avg'!H1655</f>
        <v>2.2137930000000008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  <c r="M1655" s="8">
        <f t="shared" si="250"/>
        <v>0</v>
      </c>
      <c r="N1655" s="8">
        <f t="shared" si="251"/>
        <v>45</v>
      </c>
      <c r="O1655" s="8">
        <f t="shared" si="252"/>
        <v>50</v>
      </c>
      <c r="P1655" s="8">
        <f t="shared" si="253"/>
        <v>66.5</v>
      </c>
      <c r="Q1655" s="9">
        <f t="shared" si="254"/>
        <v>33.225000000000001</v>
      </c>
      <c r="R1655" s="9">
        <f t="shared" si="255"/>
        <v>43.125</v>
      </c>
      <c r="S1655" s="9">
        <f t="shared" si="256"/>
        <v>49.174999999999997</v>
      </c>
      <c r="T1655" s="9">
        <f t="shared" si="257"/>
        <v>40.375</v>
      </c>
      <c r="U1655" s="8">
        <f t="shared" si="258"/>
        <v>41.841666666666661</v>
      </c>
      <c r="V1655" s="8">
        <f t="shared" si="259"/>
        <v>41.474999999999994</v>
      </c>
    </row>
    <row r="1656" spans="1:22" ht="13.5" x14ac:dyDescent="0.25">
      <c r="A1656" s="3">
        <f>RSI!A1656</f>
        <v>44427</v>
      </c>
      <c r="B1656" s="2">
        <f>RSI!B1656</f>
        <v>2.4733000000000001</v>
      </c>
      <c r="C1656" s="2">
        <f>RSI!I1656</f>
        <v>68.212410308766948</v>
      </c>
      <c r="D1656" s="2">
        <f>MACD!E1656</f>
        <v>-1.9598586167758114E-2</v>
      </c>
      <c r="E1656" s="2">
        <f>MACD!F1656</f>
        <v>-1.1057527235759371E-2</v>
      </c>
      <c r="F1656" s="2">
        <f>'Moving Avg'!D1656</f>
        <v>2.45404</v>
      </c>
      <c r="G1656" s="2">
        <f>'Moving Avg'!F1656</f>
        <v>2.4237550000000003</v>
      </c>
      <c r="H1656" s="2">
        <f>'Moving Avg'!G1656</f>
        <v>2.3230259999999996</v>
      </c>
      <c r="I1656" s="2">
        <f>'Moving Avg'!H1656</f>
        <v>2.2150330000000009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25</v>
      </c>
      <c r="N1656" s="8">
        <f t="shared" si="251"/>
        <v>45</v>
      </c>
      <c r="O1656" s="8">
        <f t="shared" si="252"/>
        <v>50</v>
      </c>
      <c r="P1656" s="8">
        <f t="shared" si="253"/>
        <v>16.5</v>
      </c>
      <c r="Q1656" s="9">
        <f t="shared" si="254"/>
        <v>34.475000000000001</v>
      </c>
      <c r="R1656" s="9">
        <f t="shared" si="255"/>
        <v>35.625</v>
      </c>
      <c r="S1656" s="9">
        <f t="shared" si="256"/>
        <v>30.425000000000001</v>
      </c>
      <c r="T1656" s="9">
        <f t="shared" si="257"/>
        <v>34.125</v>
      </c>
      <c r="U1656" s="8">
        <f t="shared" si="258"/>
        <v>33.508333333333333</v>
      </c>
      <c r="V1656" s="8">
        <f t="shared" si="259"/>
        <v>33.662499999999994</v>
      </c>
    </row>
    <row r="1657" spans="1:22" ht="13.5" x14ac:dyDescent="0.25">
      <c r="A1657" s="3">
        <f>RSI!A1657</f>
        <v>44428</v>
      </c>
      <c r="B1657" s="2">
        <f>RSI!B1657</f>
        <v>2.4664999999999999</v>
      </c>
      <c r="C1657" s="2">
        <f>RSI!I1657</f>
        <v>65.899264489852754</v>
      </c>
      <c r="D1657" s="2">
        <f>MACD!E1657</f>
        <v>-2.231704114864197E-2</v>
      </c>
      <c r="E1657" s="2">
        <f>MACD!F1657</f>
        <v>-1.3309430018335892E-2</v>
      </c>
      <c r="F1657" s="2">
        <f>'Moving Avg'!D1657</f>
        <v>2.4623200000000001</v>
      </c>
      <c r="G1657" s="2">
        <f>'Moving Avg'!F1657</f>
        <v>2.4272</v>
      </c>
      <c r="H1657" s="2">
        <f>'Moving Avg'!G1657</f>
        <v>2.3292279999999992</v>
      </c>
      <c r="I1657" s="2">
        <f>'Moving Avg'!H1657</f>
        <v>2.2162390000000003</v>
      </c>
      <c r="J1657" s="6" t="str">
        <f>OBV!F1657</f>
        <v>BEARISH</v>
      </c>
      <c r="K1657" s="6" t="str">
        <f>OBV!G1657</f>
        <v>NEUTRAL</v>
      </c>
      <c r="L1657" s="6" t="str">
        <f>OBV!H1657</f>
        <v>BEARISH DIVERGENCE</v>
      </c>
      <c r="M1657" s="8">
        <f t="shared" si="250"/>
        <v>25</v>
      </c>
      <c r="N1657" s="8">
        <f t="shared" si="251"/>
        <v>45</v>
      </c>
      <c r="O1657" s="8">
        <f t="shared" si="252"/>
        <v>50</v>
      </c>
      <c r="P1657" s="8">
        <f t="shared" si="253"/>
        <v>16.5</v>
      </c>
      <c r="Q1657" s="9">
        <f t="shared" si="254"/>
        <v>34.475000000000001</v>
      </c>
      <c r="R1657" s="9">
        <f t="shared" si="255"/>
        <v>35.625</v>
      </c>
      <c r="S1657" s="9">
        <f t="shared" si="256"/>
        <v>30.425000000000001</v>
      </c>
      <c r="T1657" s="9">
        <f t="shared" si="257"/>
        <v>34.125</v>
      </c>
      <c r="U1657" s="8">
        <f t="shared" si="258"/>
        <v>33.508333333333333</v>
      </c>
      <c r="V1657" s="8">
        <f t="shared" si="259"/>
        <v>33.662499999999994</v>
      </c>
    </row>
    <row r="1658" spans="1:22" ht="13.5" x14ac:dyDescent="0.25">
      <c r="A1658" s="3">
        <f>RSI!A1658</f>
        <v>44431</v>
      </c>
      <c r="B1658" s="2">
        <f>RSI!B1658</f>
        <v>2.4802</v>
      </c>
      <c r="C1658" s="2">
        <f>RSI!I1658</f>
        <v>68.236308659103145</v>
      </c>
      <c r="D1658" s="2">
        <f>MACD!E1658</f>
        <v>-2.3884867231685813E-2</v>
      </c>
      <c r="E1658" s="2">
        <f>MACD!F1658</f>
        <v>-1.5424517461005878E-2</v>
      </c>
      <c r="F1658" s="2">
        <f>'Moving Avg'!D1658</f>
        <v>2.4691999999999998</v>
      </c>
      <c r="G1658" s="2">
        <f>'Moving Avg'!F1658</f>
        <v>2.43133</v>
      </c>
      <c r="H1658" s="2">
        <f>'Moving Avg'!G1658</f>
        <v>2.3357039999999984</v>
      </c>
      <c r="I1658" s="2">
        <f>'Moving Avg'!H1658</f>
        <v>2.2174790000000004</v>
      </c>
      <c r="J1658" s="6" t="str">
        <f>OBV!F1658</f>
        <v>BEARISH</v>
      </c>
      <c r="K1658" s="6" t="str">
        <f>OBV!G1658</f>
        <v>NEUTRAL</v>
      </c>
      <c r="L1658" s="6" t="str">
        <f>OBV!H1658</f>
        <v>BEARISH DIVERGENCE</v>
      </c>
      <c r="M1658" s="8">
        <f t="shared" si="250"/>
        <v>25</v>
      </c>
      <c r="N1658" s="8">
        <f t="shared" si="251"/>
        <v>45</v>
      </c>
      <c r="O1658" s="8">
        <f t="shared" si="252"/>
        <v>50</v>
      </c>
      <c r="P1658" s="8">
        <f t="shared" si="253"/>
        <v>16.5</v>
      </c>
      <c r="Q1658" s="9">
        <f t="shared" si="254"/>
        <v>34.475000000000001</v>
      </c>
      <c r="R1658" s="9">
        <f t="shared" si="255"/>
        <v>35.625</v>
      </c>
      <c r="S1658" s="9">
        <f t="shared" si="256"/>
        <v>30.425000000000001</v>
      </c>
      <c r="T1658" s="9">
        <f t="shared" si="257"/>
        <v>34.125</v>
      </c>
      <c r="U1658" s="8">
        <f t="shared" si="258"/>
        <v>33.508333333333333</v>
      </c>
      <c r="V1658" s="8">
        <f t="shared" si="259"/>
        <v>33.662499999999994</v>
      </c>
    </row>
    <row r="1659" spans="1:22" ht="13.5" x14ac:dyDescent="0.25">
      <c r="A1659" s="3">
        <f>RSI!A1659</f>
        <v>44432</v>
      </c>
      <c r="B1659" s="2">
        <f>RSI!B1659</f>
        <v>2.4940000000000002</v>
      </c>
      <c r="C1659" s="2">
        <f>RSI!I1659</f>
        <v>70.434340351046529</v>
      </c>
      <c r="D1659" s="2">
        <f>MACD!E1659</f>
        <v>-2.0279205419464486E-2</v>
      </c>
      <c r="E1659" s="2">
        <f>MACD!F1659</f>
        <v>-1.63954550526976E-2</v>
      </c>
      <c r="F1659" s="2">
        <f>'Moving Avg'!D1659</f>
        <v>2.4788399999999999</v>
      </c>
      <c r="G1659" s="2">
        <f>'Moving Avg'!F1659</f>
        <v>2.43615</v>
      </c>
      <c r="H1659" s="2">
        <f>'Moving Avg'!G1659</f>
        <v>2.3419039999999987</v>
      </c>
      <c r="I1659" s="2">
        <f>'Moving Avg'!H1659</f>
        <v>2.2191325000000006</v>
      </c>
      <c r="J1659" s="6" t="str">
        <f>OBV!F1659</f>
        <v>BEARISH</v>
      </c>
      <c r="K1659" s="6" t="str">
        <f>OBV!G1659</f>
        <v>NEUTRAL</v>
      </c>
      <c r="L1659" s="6" t="str">
        <f>OBV!H1659</f>
        <v>BEARISH DIVERGENCE</v>
      </c>
      <c r="M1659" s="8">
        <f t="shared" si="250"/>
        <v>0</v>
      </c>
      <c r="N1659" s="8">
        <f t="shared" si="251"/>
        <v>45</v>
      </c>
      <c r="O1659" s="8">
        <f t="shared" si="252"/>
        <v>50</v>
      </c>
      <c r="P1659" s="8">
        <f t="shared" si="253"/>
        <v>16.5</v>
      </c>
      <c r="Q1659" s="9">
        <f t="shared" si="254"/>
        <v>25.725000000000001</v>
      </c>
      <c r="R1659" s="9">
        <f t="shared" si="255"/>
        <v>30.625</v>
      </c>
      <c r="S1659" s="9">
        <f t="shared" si="256"/>
        <v>26.675000000000001</v>
      </c>
      <c r="T1659" s="9">
        <f t="shared" si="257"/>
        <v>27.875</v>
      </c>
      <c r="U1659" s="8">
        <f t="shared" si="258"/>
        <v>27.675000000000001</v>
      </c>
      <c r="V1659" s="8">
        <f t="shared" si="259"/>
        <v>27.725000000000001</v>
      </c>
    </row>
    <row r="1660" spans="1:22" ht="13.5" x14ac:dyDescent="0.25">
      <c r="A1660" s="3">
        <f>RSI!A1660</f>
        <v>44433</v>
      </c>
      <c r="B1660" s="2">
        <f>RSI!B1660</f>
        <v>2.4802</v>
      </c>
      <c r="C1660" s="2">
        <f>RSI!I1660</f>
        <v>65.549430127649615</v>
      </c>
      <c r="D1660" s="2">
        <f>MACD!E1660</f>
        <v>-1.1379280006249104E-2</v>
      </c>
      <c r="E1660" s="2">
        <f>MACD!F1660</f>
        <v>-1.5392220043407902E-2</v>
      </c>
      <c r="F1660" s="2">
        <f>'Moving Avg'!D1660</f>
        <v>2.4788399999999999</v>
      </c>
      <c r="G1660" s="2">
        <f>'Moving Avg'!F1660</f>
        <v>2.44028</v>
      </c>
      <c r="H1660" s="2">
        <f>'Moving Avg'!G1660</f>
        <v>2.3476899999999987</v>
      </c>
      <c r="I1660" s="2">
        <f>'Moving Avg'!H1660</f>
        <v>2.2205100000000004</v>
      </c>
      <c r="J1660" s="6" t="str">
        <f>OBV!F1660</f>
        <v>BEARISH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18.725000000000001</v>
      </c>
      <c r="R1660" s="9">
        <f t="shared" si="255"/>
        <v>26.625</v>
      </c>
      <c r="S1660" s="9">
        <f t="shared" si="256"/>
        <v>23.675000000000001</v>
      </c>
      <c r="T1660" s="9">
        <f t="shared" si="257"/>
        <v>22.875</v>
      </c>
      <c r="U1660" s="8">
        <f t="shared" si="258"/>
        <v>23.008333333333336</v>
      </c>
      <c r="V1660" s="8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2.4940000000000002</v>
      </c>
      <c r="C1661" s="2">
        <f>RSI!I1661</f>
        <v>67.943685181690086</v>
      </c>
      <c r="D1661" s="2">
        <f>MACD!E1661</f>
        <v>-4.1587768476758491E-3</v>
      </c>
      <c r="E1661" s="2">
        <f>MACD!F1661</f>
        <v>-1.3145531404261493E-2</v>
      </c>
      <c r="F1661" s="2">
        <f>'Moving Avg'!D1661</f>
        <v>2.48298</v>
      </c>
      <c r="G1661" s="2">
        <f>'Moving Avg'!F1661</f>
        <v>2.4451000000000001</v>
      </c>
      <c r="H1661" s="2">
        <f>'Moving Avg'!G1661</f>
        <v>2.3540279999999987</v>
      </c>
      <c r="I1661" s="2">
        <f>'Moving Avg'!H1661</f>
        <v>2.2219910000000005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  <c r="M1661" s="8">
        <f t="shared" si="250"/>
        <v>25</v>
      </c>
      <c r="N1661" s="8">
        <f t="shared" si="251"/>
        <v>0</v>
      </c>
      <c r="O1661" s="8">
        <f t="shared" si="252"/>
        <v>50</v>
      </c>
      <c r="P1661" s="8">
        <f t="shared" si="253"/>
        <v>83.5</v>
      </c>
      <c r="Q1661" s="9">
        <f t="shared" si="254"/>
        <v>28.774999999999999</v>
      </c>
      <c r="R1661" s="9">
        <f t="shared" si="255"/>
        <v>43.375</v>
      </c>
      <c r="S1661" s="9">
        <f t="shared" si="256"/>
        <v>53.825000000000003</v>
      </c>
      <c r="T1661" s="9">
        <f t="shared" si="257"/>
        <v>39.625</v>
      </c>
      <c r="U1661" s="8">
        <f t="shared" si="258"/>
        <v>41.991666666666667</v>
      </c>
      <c r="V1661" s="8">
        <f t="shared" si="259"/>
        <v>41.400000000000006</v>
      </c>
    </row>
    <row r="1662" spans="1:22" ht="13.5" x14ac:dyDescent="0.25">
      <c r="A1662" s="3">
        <f>RSI!A1662</f>
        <v>44435</v>
      </c>
      <c r="B1662" s="2">
        <f>RSI!B1662</f>
        <v>2.4940000000000002</v>
      </c>
      <c r="C1662" s="2">
        <f>RSI!I1662</f>
        <v>67.943685181690086</v>
      </c>
      <c r="D1662" s="2">
        <f>MACD!E1662</f>
        <v>-9.0542940100735159E-3</v>
      </c>
      <c r="E1662" s="2">
        <f>MACD!F1662</f>
        <v>-1.2327283925423899E-2</v>
      </c>
      <c r="F1662" s="2">
        <f>'Moving Avg'!D1662</f>
        <v>2.48848</v>
      </c>
      <c r="G1662" s="2">
        <f>'Moving Avg'!F1662</f>
        <v>2.4499199999999997</v>
      </c>
      <c r="H1662" s="2">
        <f>'Moving Avg'!G1662</f>
        <v>2.3603659999999986</v>
      </c>
      <c r="I1662" s="2">
        <f>'Moving Avg'!H1662</f>
        <v>2.2237820000000004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0</v>
      </c>
      <c r="O1662" s="8">
        <f t="shared" si="252"/>
        <v>50</v>
      </c>
      <c r="P1662" s="8">
        <f t="shared" si="253"/>
        <v>83.5</v>
      </c>
      <c r="Q1662" s="9">
        <f t="shared" si="254"/>
        <v>28.774999999999999</v>
      </c>
      <c r="R1662" s="9">
        <f t="shared" si="255"/>
        <v>43.375</v>
      </c>
      <c r="S1662" s="9">
        <f t="shared" si="256"/>
        <v>53.825000000000003</v>
      </c>
      <c r="T1662" s="9">
        <f t="shared" si="257"/>
        <v>39.625</v>
      </c>
      <c r="U1662" s="8">
        <f t="shared" si="258"/>
        <v>41.991666666666667</v>
      </c>
      <c r="V1662" s="8">
        <f t="shared" si="259"/>
        <v>41.400000000000006</v>
      </c>
    </row>
    <row r="1663" spans="1:22" ht="13.5" x14ac:dyDescent="0.25">
      <c r="A1663" s="3">
        <f>RSI!A1663</f>
        <v>44438</v>
      </c>
      <c r="B1663" s="2">
        <f>RSI!B1663</f>
        <v>2.4940000000000002</v>
      </c>
      <c r="C1663" s="2">
        <f>RSI!I1663</f>
        <v>67.943685181690086</v>
      </c>
      <c r="D1663" s="2">
        <f>MACD!E1663</f>
        <v>-1.0387200117250472E-2</v>
      </c>
      <c r="E1663" s="2">
        <f>MACD!F1663</f>
        <v>-1.1939267163789213E-2</v>
      </c>
      <c r="F1663" s="2">
        <f>'Moving Avg'!D1663</f>
        <v>2.4912399999999999</v>
      </c>
      <c r="G1663" s="2">
        <f>'Moving Avg'!F1663</f>
        <v>2.4547399999999997</v>
      </c>
      <c r="H1663" s="2">
        <f>'Moving Avg'!G1663</f>
        <v>2.366703999999999</v>
      </c>
      <c r="I1663" s="2">
        <f>'Moving Avg'!H1663</f>
        <v>2.2252975000000008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0</v>
      </c>
      <c r="O1663" s="8">
        <f t="shared" si="252"/>
        <v>50</v>
      </c>
      <c r="P1663" s="8">
        <f t="shared" si="253"/>
        <v>83.5</v>
      </c>
      <c r="Q1663" s="9">
        <f t="shared" si="254"/>
        <v>28.774999999999999</v>
      </c>
      <c r="R1663" s="9">
        <f t="shared" si="255"/>
        <v>43.375</v>
      </c>
      <c r="S1663" s="9">
        <f t="shared" si="256"/>
        <v>53.825000000000003</v>
      </c>
      <c r="T1663" s="9">
        <f t="shared" si="257"/>
        <v>39.625</v>
      </c>
      <c r="U1663" s="8">
        <f t="shared" si="258"/>
        <v>41.991666666666667</v>
      </c>
      <c r="V1663" s="8">
        <f t="shared" si="259"/>
        <v>41.400000000000006</v>
      </c>
    </row>
    <row r="1664" spans="1:22" ht="13.5" x14ac:dyDescent="0.25">
      <c r="A1664" s="3">
        <f>RSI!A1664</f>
        <v>44439</v>
      </c>
      <c r="B1664" s="2">
        <f>RSI!B1664</f>
        <v>2.5905</v>
      </c>
      <c r="C1664" s="2">
        <f>RSI!I1664</f>
        <v>80.051860077118931</v>
      </c>
      <c r="D1664" s="2">
        <f>MACD!E1664</f>
        <v>-1.9010563020397608E-2</v>
      </c>
      <c r="E1664" s="2">
        <f>MACD!F1664</f>
        <v>-1.3353526335110893E-2</v>
      </c>
      <c r="F1664" s="2">
        <f>'Moving Avg'!D1664</f>
        <v>2.5105399999999998</v>
      </c>
      <c r="G1664" s="2">
        <f>'Moving Avg'!F1664</f>
        <v>2.4643849999999996</v>
      </c>
      <c r="H1664" s="2">
        <f>'Moving Avg'!G1664</f>
        <v>2.3749719999999992</v>
      </c>
      <c r="I1664" s="2">
        <f>'Moving Avg'!H1664</f>
        <v>2.2272610000000004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0</v>
      </c>
      <c r="N1664" s="8">
        <f t="shared" si="251"/>
        <v>45</v>
      </c>
      <c r="O1664" s="8">
        <f t="shared" si="252"/>
        <v>50</v>
      </c>
      <c r="P1664" s="8">
        <f t="shared" si="253"/>
        <v>83.5</v>
      </c>
      <c r="Q1664" s="9">
        <f t="shared" si="254"/>
        <v>35.774999999999999</v>
      </c>
      <c r="R1664" s="9">
        <f t="shared" si="255"/>
        <v>47.375</v>
      </c>
      <c r="S1664" s="9">
        <f t="shared" si="256"/>
        <v>56.825000000000003</v>
      </c>
      <c r="T1664" s="9">
        <f t="shared" si="257"/>
        <v>44.625</v>
      </c>
      <c r="U1664" s="8">
        <f t="shared" si="258"/>
        <v>46.658333333333339</v>
      </c>
      <c r="V1664" s="8">
        <f t="shared" si="259"/>
        <v>46.150000000000006</v>
      </c>
    </row>
    <row r="1665" spans="1:22" ht="13.5" x14ac:dyDescent="0.25">
      <c r="A1665" s="3">
        <f>RSI!A1665</f>
        <v>44440</v>
      </c>
      <c r="B1665" s="2">
        <f>RSI!B1665</f>
        <v>2.5973999999999999</v>
      </c>
      <c r="C1665" s="2">
        <f>RSI!I1665</f>
        <v>80.615656919691233</v>
      </c>
      <c r="D1665" s="2">
        <f>MACD!E1665</f>
        <v>-2.241792070211801E-2</v>
      </c>
      <c r="E1665" s="2">
        <f>MACD!F1665</f>
        <v>-1.5166405208512318E-2</v>
      </c>
      <c r="F1665" s="2">
        <f>'Moving Avg'!D1665</f>
        <v>2.5339800000000006</v>
      </c>
      <c r="G1665" s="2">
        <f>'Moving Avg'!F1665</f>
        <v>2.47472</v>
      </c>
      <c r="H1665" s="2">
        <f>'Moving Avg'!G1665</f>
        <v>2.3833779999999991</v>
      </c>
      <c r="I1665" s="2">
        <f>'Moving Avg'!H1665</f>
        <v>2.2289490000000005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0</v>
      </c>
      <c r="N1665" s="8">
        <f t="shared" si="251"/>
        <v>45</v>
      </c>
      <c r="O1665" s="8">
        <f t="shared" si="252"/>
        <v>50</v>
      </c>
      <c r="P1665" s="8">
        <f t="shared" si="253"/>
        <v>83.5</v>
      </c>
      <c r="Q1665" s="9">
        <f t="shared" si="254"/>
        <v>35.774999999999999</v>
      </c>
      <c r="R1665" s="9">
        <f t="shared" si="255"/>
        <v>47.375</v>
      </c>
      <c r="S1665" s="9">
        <f t="shared" si="256"/>
        <v>56.825000000000003</v>
      </c>
      <c r="T1665" s="9">
        <f t="shared" si="257"/>
        <v>44.625</v>
      </c>
      <c r="U1665" s="8">
        <f t="shared" si="258"/>
        <v>46.658333333333339</v>
      </c>
      <c r="V1665" s="8">
        <f t="shared" si="259"/>
        <v>46.150000000000006</v>
      </c>
    </row>
    <row r="1666" spans="1:22" ht="13.5" x14ac:dyDescent="0.25">
      <c r="A1666" s="3">
        <f>RSI!A1666</f>
        <v>44441</v>
      </c>
      <c r="B1666" s="2">
        <f>RSI!B1666</f>
        <v>2.6179999999999999</v>
      </c>
      <c r="C1666" s="2">
        <f>RSI!I1666</f>
        <v>82.230390682213169</v>
      </c>
      <c r="D1666" s="2">
        <f>MACD!E1666</f>
        <v>-2.8755104974666601E-2</v>
      </c>
      <c r="E1666" s="2">
        <f>MACD!F1666</f>
        <v>-1.7884145161743175E-2</v>
      </c>
      <c r="F1666" s="2">
        <f>'Moving Avg'!D1666</f>
        <v>2.5587800000000001</v>
      </c>
      <c r="G1666" s="2">
        <f>'Moving Avg'!F1666</f>
        <v>2.4860849999999997</v>
      </c>
      <c r="H1666" s="2">
        <f>'Moving Avg'!G1666</f>
        <v>2.3921959999999989</v>
      </c>
      <c r="I1666" s="2">
        <f>'Moving Avg'!H1666</f>
        <v>2.2307745000000003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35.774999999999999</v>
      </c>
      <c r="R1666" s="9">
        <f t="shared" si="255"/>
        <v>47.375</v>
      </c>
      <c r="S1666" s="9">
        <f t="shared" si="256"/>
        <v>56.825000000000003</v>
      </c>
      <c r="T1666" s="9">
        <f t="shared" si="257"/>
        <v>44.625</v>
      </c>
      <c r="U1666" s="8">
        <f t="shared" si="258"/>
        <v>46.658333333333339</v>
      </c>
      <c r="V1666" s="8">
        <f t="shared" si="259"/>
        <v>46.150000000000006</v>
      </c>
    </row>
    <row r="1667" spans="1:22" ht="13.5" x14ac:dyDescent="0.25">
      <c r="A1667" s="3">
        <f>RSI!A1667</f>
        <v>44442</v>
      </c>
      <c r="B1667" s="2">
        <f>RSI!B1667</f>
        <v>2.6524999999999999</v>
      </c>
      <c r="C1667" s="2">
        <f>RSI!I1667</f>
        <v>84.551393685269474</v>
      </c>
      <c r="D1667" s="2">
        <f>MACD!E1667</f>
        <v>-3.8643154134359481E-2</v>
      </c>
      <c r="E1667" s="2">
        <f>MACD!F1667</f>
        <v>-2.2035946956266438E-2</v>
      </c>
      <c r="F1667" s="2">
        <f>'Moving Avg'!D1667</f>
        <v>2.5904800000000003</v>
      </c>
      <c r="G1667" s="2">
        <f>'Moving Avg'!F1667</f>
        <v>2.4988299999999994</v>
      </c>
      <c r="H1667" s="2">
        <f>'Moving Avg'!G1667</f>
        <v>2.401565999999999</v>
      </c>
      <c r="I1667" s="2">
        <f>'Moving Avg'!H1667</f>
        <v>2.2330134999999998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0</v>
      </c>
      <c r="N1667" s="8">
        <f t="shared" si="261"/>
        <v>45</v>
      </c>
      <c r="O1667" s="8">
        <f t="shared" si="262"/>
        <v>50</v>
      </c>
      <c r="P1667" s="8">
        <f t="shared" si="263"/>
        <v>83.5</v>
      </c>
      <c r="Q1667" s="9">
        <f t="shared" ref="Q1667:Q1730" si="264">0.35*M1667+N1667*0.35+O1667*0.15+P1667*0.15</f>
        <v>35.774999999999999</v>
      </c>
      <c r="R1667" s="9">
        <f t="shared" ref="R1667:R1730" si="265">M1667*0.2+N1667*0.2+O1667*0.35+P1667*0.25</f>
        <v>47.375</v>
      </c>
      <c r="S1667" s="9">
        <f t="shared" ref="S1667:S1730" si="266">M1667*0.15+N1667*0.15+O1667*0.25+P1667*0.45</f>
        <v>56.825000000000003</v>
      </c>
      <c r="T1667" s="9">
        <f t="shared" ref="T1667:T1730" si="267">0.25*SUM(M1667:P1667)</f>
        <v>44.625</v>
      </c>
      <c r="U1667" s="8">
        <f t="shared" ref="U1667:U1730" si="268">SUM(Q1667:S1667)/3</f>
        <v>46.658333333333339</v>
      </c>
      <c r="V1667" s="8">
        <f t="shared" ref="V1667:V1730" si="269">SUM(Q1667:T1667)/4</f>
        <v>46.150000000000006</v>
      </c>
    </row>
    <row r="1668" spans="1:22" ht="13.5" x14ac:dyDescent="0.25">
      <c r="A1668" s="3">
        <f>RSI!A1668</f>
        <v>44445</v>
      </c>
      <c r="B1668" s="2">
        <f>RSI!B1668</f>
        <v>2.6387</v>
      </c>
      <c r="C1668" s="2">
        <f>RSI!I1668</f>
        <v>80.047478989485299</v>
      </c>
      <c r="D1668" s="2">
        <f>MACD!E1668</f>
        <v>-4.4939566961648136E-2</v>
      </c>
      <c r="E1668" s="2">
        <f>MACD!F1668</f>
        <v>-2.661667095734278E-2</v>
      </c>
      <c r="F1668" s="2">
        <f>'Moving Avg'!D1668</f>
        <v>2.6194199999999999</v>
      </c>
      <c r="G1668" s="2">
        <f>'Moving Avg'!F1668</f>
        <v>2.5102000000000002</v>
      </c>
      <c r="H1668" s="2">
        <f>'Moving Avg'!G1668</f>
        <v>2.4106599999999991</v>
      </c>
      <c r="I1668" s="2">
        <f>'Moving Avg'!H1668</f>
        <v>2.2350115000000002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  <c r="M1668" s="8">
        <f t="shared" si="260"/>
        <v>0</v>
      </c>
      <c r="N1668" s="8">
        <f t="shared" si="261"/>
        <v>45</v>
      </c>
      <c r="O1668" s="8">
        <f t="shared" si="262"/>
        <v>50</v>
      </c>
      <c r="P1668" s="8">
        <f t="shared" si="263"/>
        <v>83.5</v>
      </c>
      <c r="Q1668" s="9">
        <f t="shared" si="264"/>
        <v>35.774999999999999</v>
      </c>
      <c r="R1668" s="9">
        <f t="shared" si="265"/>
        <v>47.375</v>
      </c>
      <c r="S1668" s="9">
        <f t="shared" si="266"/>
        <v>56.825000000000003</v>
      </c>
      <c r="T1668" s="9">
        <f t="shared" si="267"/>
        <v>44.625</v>
      </c>
      <c r="U1668" s="8">
        <f t="shared" si="268"/>
        <v>46.658333333333339</v>
      </c>
      <c r="V1668" s="8">
        <f t="shared" si="269"/>
        <v>46.150000000000006</v>
      </c>
    </row>
    <row r="1669" spans="1:22" ht="13.5" x14ac:dyDescent="0.25">
      <c r="A1669" s="3">
        <f>RSI!A1669</f>
        <v>44446</v>
      </c>
      <c r="B1669" s="2">
        <f>RSI!B1669</f>
        <v>2.6524999999999999</v>
      </c>
      <c r="C1669" s="2">
        <f>RSI!I1669</f>
        <v>81.129975566312623</v>
      </c>
      <c r="D1669" s="2">
        <f>MACD!E1669</f>
        <v>-5.0065935222781022E-2</v>
      </c>
      <c r="E1669" s="2">
        <f>MACD!F1669</f>
        <v>-3.1306523810430434E-2</v>
      </c>
      <c r="F1669" s="2">
        <f>'Moving Avg'!D1669</f>
        <v>2.6318199999999998</v>
      </c>
      <c r="G1669" s="2">
        <f>'Moving Avg'!F1669</f>
        <v>2.5201900000000004</v>
      </c>
      <c r="H1669" s="2">
        <f>'Moving Avg'!G1669</f>
        <v>2.4201679999999994</v>
      </c>
      <c r="I1669" s="2">
        <f>'Moving Avg'!H1669</f>
        <v>2.2373539999999998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0</v>
      </c>
      <c r="N1669" s="8">
        <f t="shared" si="261"/>
        <v>45</v>
      </c>
      <c r="O1669" s="8">
        <f t="shared" si="262"/>
        <v>50</v>
      </c>
      <c r="P1669" s="8">
        <f t="shared" si="263"/>
        <v>83.5</v>
      </c>
      <c r="Q1669" s="9">
        <f t="shared" si="264"/>
        <v>35.774999999999999</v>
      </c>
      <c r="R1669" s="9">
        <f t="shared" si="265"/>
        <v>47.375</v>
      </c>
      <c r="S1669" s="9">
        <f t="shared" si="266"/>
        <v>56.825000000000003</v>
      </c>
      <c r="T1669" s="9">
        <f t="shared" si="267"/>
        <v>44.625</v>
      </c>
      <c r="U1669" s="8">
        <f t="shared" si="268"/>
        <v>46.658333333333339</v>
      </c>
      <c r="V1669" s="8">
        <f t="shared" si="269"/>
        <v>46.150000000000006</v>
      </c>
    </row>
    <row r="1670" spans="1:22" ht="13.5" x14ac:dyDescent="0.25">
      <c r="A1670" s="3">
        <f>RSI!A1670</f>
        <v>44447</v>
      </c>
      <c r="B1670" s="2">
        <f>RSI!B1670</f>
        <v>2.6111</v>
      </c>
      <c r="C1670" s="2">
        <f>RSI!I1670</f>
        <v>69.030282737786621</v>
      </c>
      <c r="D1670" s="2">
        <f>MACD!E1670</f>
        <v>-5.437444670688496E-2</v>
      </c>
      <c r="E1670" s="2">
        <f>MACD!F1670</f>
        <v>-3.5920108389721345E-2</v>
      </c>
      <c r="F1670" s="2">
        <f>'Moving Avg'!D1670</f>
        <v>2.63456</v>
      </c>
      <c r="G1670" s="2">
        <f>'Moving Avg'!F1670</f>
        <v>2.5263900000000001</v>
      </c>
      <c r="H1670" s="2">
        <f>'Moving Avg'!G1670</f>
        <v>2.4285719999999991</v>
      </c>
      <c r="I1670" s="2">
        <f>'Moving Avg'!H1670</f>
        <v>2.2397995000000002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25</v>
      </c>
      <c r="N1670" s="8">
        <f t="shared" si="261"/>
        <v>45</v>
      </c>
      <c r="O1670" s="8">
        <f t="shared" si="262"/>
        <v>50</v>
      </c>
      <c r="P1670" s="8">
        <f t="shared" si="263"/>
        <v>83.5</v>
      </c>
      <c r="Q1670" s="9">
        <f t="shared" si="264"/>
        <v>44.524999999999999</v>
      </c>
      <c r="R1670" s="9">
        <f t="shared" si="265"/>
        <v>52.375</v>
      </c>
      <c r="S1670" s="9">
        <f t="shared" si="266"/>
        <v>60.575000000000003</v>
      </c>
      <c r="T1670" s="9">
        <f t="shared" si="267"/>
        <v>50.875</v>
      </c>
      <c r="U1670" s="8">
        <f t="shared" si="268"/>
        <v>52.491666666666674</v>
      </c>
      <c r="V1670" s="8">
        <f t="shared" si="269"/>
        <v>52.087500000000006</v>
      </c>
    </row>
    <row r="1671" spans="1:22" ht="13.5" x14ac:dyDescent="0.25">
      <c r="A1671" s="3">
        <f>RSI!A1671</f>
        <v>44448</v>
      </c>
      <c r="B1671" s="2">
        <f>RSI!B1671</f>
        <v>2.6111</v>
      </c>
      <c r="C1671" s="2">
        <f>RSI!I1671</f>
        <v>69.030282737786621</v>
      </c>
      <c r="D1671" s="2">
        <f>MACD!E1671</f>
        <v>-5.6499070271845309E-2</v>
      </c>
      <c r="E1671" s="2">
        <f>MACD!F1671</f>
        <v>-4.0035900766146139E-2</v>
      </c>
      <c r="F1671" s="2">
        <f>'Moving Avg'!D1671</f>
        <v>2.6331800000000003</v>
      </c>
      <c r="G1671" s="2">
        <f>'Moving Avg'!F1671</f>
        <v>2.5322450000000005</v>
      </c>
      <c r="H1671" s="2">
        <f>'Moving Avg'!G1671</f>
        <v>2.4369759999999991</v>
      </c>
      <c r="I1671" s="2">
        <f>'Moving Avg'!H1671</f>
        <v>2.2422450000000005</v>
      </c>
      <c r="J1671" s="6" t="str">
        <f>OBV!F1671</f>
        <v>BULLISH</v>
      </c>
      <c r="K1671" s="6" t="str">
        <f>OBV!G1671</f>
        <v>NEUTRAL</v>
      </c>
      <c r="L1671" s="6" t="str">
        <f>OBV!H1671</f>
        <v>BULLISH DIVERGENCE</v>
      </c>
      <c r="M1671" s="8">
        <f t="shared" si="260"/>
        <v>25</v>
      </c>
      <c r="N1671" s="8">
        <f t="shared" si="261"/>
        <v>45</v>
      </c>
      <c r="O1671" s="8">
        <f t="shared" si="262"/>
        <v>50</v>
      </c>
      <c r="P1671" s="8">
        <f t="shared" si="263"/>
        <v>66.5</v>
      </c>
      <c r="Q1671" s="9">
        <f t="shared" si="264"/>
        <v>41.975000000000001</v>
      </c>
      <c r="R1671" s="9">
        <f t="shared" si="265"/>
        <v>48.125</v>
      </c>
      <c r="S1671" s="9">
        <f t="shared" si="266"/>
        <v>52.924999999999997</v>
      </c>
      <c r="T1671" s="9">
        <f t="shared" si="267"/>
        <v>46.625</v>
      </c>
      <c r="U1671" s="8">
        <f t="shared" si="268"/>
        <v>47.67499999999999</v>
      </c>
      <c r="V1671" s="8">
        <f t="shared" si="269"/>
        <v>47.412499999999994</v>
      </c>
    </row>
    <row r="1672" spans="1:22" ht="13.5" x14ac:dyDescent="0.25">
      <c r="A1672" s="3">
        <f>RSI!A1672</f>
        <v>44449</v>
      </c>
      <c r="B1672" s="2">
        <f>RSI!B1672</f>
        <v>2.6111</v>
      </c>
      <c r="C1672" s="2">
        <f>RSI!I1672</f>
        <v>69.030282737786621</v>
      </c>
      <c r="D1672" s="2">
        <f>MACD!E1672</f>
        <v>-5.8854270269784514E-2</v>
      </c>
      <c r="E1672" s="2">
        <f>MACD!F1672</f>
        <v>-4.3799574666873821E-2</v>
      </c>
      <c r="F1672" s="2">
        <f>'Moving Avg'!D1672</f>
        <v>2.6249000000000002</v>
      </c>
      <c r="G1672" s="2">
        <f>'Moving Avg'!F1672</f>
        <v>2.5415450000000002</v>
      </c>
      <c r="H1672" s="2">
        <f>'Moving Avg'!G1672</f>
        <v>2.4451039999999988</v>
      </c>
      <c r="I1672" s="2">
        <f>'Moving Avg'!H1672</f>
        <v>2.2442770000000007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25</v>
      </c>
      <c r="N1672" s="8">
        <f t="shared" si="261"/>
        <v>45</v>
      </c>
      <c r="O1672" s="8">
        <f t="shared" si="262"/>
        <v>50</v>
      </c>
      <c r="P1672" s="8">
        <f t="shared" si="263"/>
        <v>16.5</v>
      </c>
      <c r="Q1672" s="9">
        <f t="shared" si="264"/>
        <v>34.475000000000001</v>
      </c>
      <c r="R1672" s="9">
        <f t="shared" si="265"/>
        <v>35.625</v>
      </c>
      <c r="S1672" s="9">
        <f t="shared" si="266"/>
        <v>30.425000000000001</v>
      </c>
      <c r="T1672" s="9">
        <f t="shared" si="267"/>
        <v>34.125</v>
      </c>
      <c r="U1672" s="8">
        <f t="shared" si="268"/>
        <v>33.508333333333333</v>
      </c>
      <c r="V1672" s="8">
        <f t="shared" si="269"/>
        <v>33.662499999999994</v>
      </c>
    </row>
    <row r="1673" spans="1:22" ht="13.5" x14ac:dyDescent="0.25">
      <c r="A1673" s="3">
        <f>RSI!A1673</f>
        <v>44452</v>
      </c>
      <c r="B1673" s="2">
        <f>RSI!B1673</f>
        <v>2.6318000000000001</v>
      </c>
      <c r="C1673" s="2">
        <f>RSI!I1673</f>
        <v>71.668922744002359</v>
      </c>
      <c r="D1673" s="2">
        <f>MACD!E1673</f>
        <v>-6.2896614766520198E-2</v>
      </c>
      <c r="E1673" s="2">
        <f>MACD!F1673</f>
        <v>-4.7618982686803105E-2</v>
      </c>
      <c r="F1673" s="2">
        <f>'Moving Avg'!D1673</f>
        <v>2.6235200000000001</v>
      </c>
      <c r="G1673" s="2">
        <f>'Moving Avg'!F1673</f>
        <v>2.5508449999999998</v>
      </c>
      <c r="H1673" s="2">
        <f>'Moving Avg'!G1673</f>
        <v>2.4536459999999987</v>
      </c>
      <c r="I1673" s="2">
        <f>'Moving Avg'!H1673</f>
        <v>2.2464125000000008</v>
      </c>
      <c r="J1673" s="6" t="str">
        <f>OBV!F1673</f>
        <v>BULLISH</v>
      </c>
      <c r="K1673" s="6" t="str">
        <f>OBV!G1673</f>
        <v>NEUTRAL</v>
      </c>
      <c r="L1673" s="6" t="str">
        <f>OBV!H1673</f>
        <v>BULLISH DIVERGENCE</v>
      </c>
      <c r="M1673" s="8">
        <f t="shared" si="260"/>
        <v>0</v>
      </c>
      <c r="N1673" s="8">
        <f t="shared" si="261"/>
        <v>45</v>
      </c>
      <c r="O1673" s="8">
        <f t="shared" si="262"/>
        <v>50</v>
      </c>
      <c r="P1673" s="8">
        <f t="shared" si="263"/>
        <v>66.5</v>
      </c>
      <c r="Q1673" s="9">
        <f t="shared" si="264"/>
        <v>33.225000000000001</v>
      </c>
      <c r="R1673" s="9">
        <f t="shared" si="265"/>
        <v>43.125</v>
      </c>
      <c r="S1673" s="9">
        <f t="shared" si="266"/>
        <v>49.174999999999997</v>
      </c>
      <c r="T1673" s="9">
        <f t="shared" si="267"/>
        <v>40.375</v>
      </c>
      <c r="U1673" s="8">
        <f t="shared" si="268"/>
        <v>41.841666666666661</v>
      </c>
      <c r="V1673" s="8">
        <f t="shared" si="269"/>
        <v>41.474999999999994</v>
      </c>
    </row>
    <row r="1674" spans="1:22" ht="13.5" x14ac:dyDescent="0.25">
      <c r="A1674" s="3">
        <f>RSI!A1674</f>
        <v>44453</v>
      </c>
      <c r="B1674" s="2">
        <f>RSI!B1674</f>
        <v>2.5836000000000001</v>
      </c>
      <c r="C1674" s="2">
        <f>RSI!I1674</f>
        <v>59.052348384055101</v>
      </c>
      <c r="D1674" s="2">
        <f>MACD!E1674</f>
        <v>-4.8500769403375443E-2</v>
      </c>
      <c r="E1674" s="2">
        <f>MACD!F1674</f>
        <v>-4.7795340030117581E-2</v>
      </c>
      <c r="F1674" s="2">
        <f>'Moving Avg'!D1674</f>
        <v>2.6097399999999999</v>
      </c>
      <c r="G1674" s="2">
        <f>'Moving Avg'!F1674</f>
        <v>2.5577349999999996</v>
      </c>
      <c r="H1674" s="2">
        <f>'Moving Avg'!G1674</f>
        <v>2.4599839999999991</v>
      </c>
      <c r="I1674" s="2">
        <f>'Moving Avg'!H1674</f>
        <v>2.2483760000000004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45</v>
      </c>
      <c r="O1674" s="8">
        <f t="shared" si="262"/>
        <v>50</v>
      </c>
      <c r="P1674" s="8">
        <f t="shared" si="263"/>
        <v>16.5</v>
      </c>
      <c r="Q1674" s="9">
        <f t="shared" si="264"/>
        <v>34.475000000000001</v>
      </c>
      <c r="R1674" s="9">
        <f t="shared" si="265"/>
        <v>35.625</v>
      </c>
      <c r="S1674" s="9">
        <f t="shared" si="266"/>
        <v>30.425000000000001</v>
      </c>
      <c r="T1674" s="9">
        <f t="shared" si="267"/>
        <v>34.125</v>
      </c>
      <c r="U1674" s="8">
        <f t="shared" si="268"/>
        <v>33.508333333333333</v>
      </c>
      <c r="V1674" s="8">
        <f t="shared" si="269"/>
        <v>33.662499999999994</v>
      </c>
    </row>
    <row r="1675" spans="1:22" ht="13.5" x14ac:dyDescent="0.25">
      <c r="A1675" s="3">
        <f>RSI!A1675</f>
        <v>44454</v>
      </c>
      <c r="B1675" s="2">
        <f>RSI!B1675</f>
        <v>2.6179999999999999</v>
      </c>
      <c r="C1675" s="2">
        <f>RSI!I1675</f>
        <v>63.932394970229687</v>
      </c>
      <c r="D1675" s="2">
        <f>MACD!E1675</f>
        <v>-3.8077235065830273E-2</v>
      </c>
      <c r="E1675" s="2">
        <f>MACD!F1675</f>
        <v>-4.5851719037260125E-2</v>
      </c>
      <c r="F1675" s="2">
        <f>'Moving Avg'!D1675</f>
        <v>2.6111200000000001</v>
      </c>
      <c r="G1675" s="2">
        <f>'Moving Avg'!F1675</f>
        <v>2.5646249999999999</v>
      </c>
      <c r="H1675" s="2">
        <f>'Moving Avg'!G1675</f>
        <v>2.4660459999999991</v>
      </c>
      <c r="I1675" s="2">
        <f>'Moving Avg'!H1675</f>
        <v>2.2504770000000001</v>
      </c>
      <c r="J1675" s="6" t="str">
        <f>OBV!F1675</f>
        <v>BEARISH</v>
      </c>
      <c r="K1675" s="6" t="str">
        <f>OBV!G1675</f>
        <v>NEUTRAL</v>
      </c>
      <c r="L1675" s="6" t="str">
        <f>OBV!H1675</f>
        <v>BEARISH DIVERGENCE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16.5</v>
      </c>
      <c r="Q1675" s="9">
        <f t="shared" si="264"/>
        <v>18.725000000000001</v>
      </c>
      <c r="R1675" s="9">
        <f t="shared" si="265"/>
        <v>26.625</v>
      </c>
      <c r="S1675" s="9">
        <f t="shared" si="266"/>
        <v>23.675000000000001</v>
      </c>
      <c r="T1675" s="9">
        <f t="shared" si="267"/>
        <v>22.875</v>
      </c>
      <c r="U1675" s="8">
        <f t="shared" si="268"/>
        <v>23.008333333333336</v>
      </c>
      <c r="V1675" s="8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2.6869000000000001</v>
      </c>
      <c r="C1676" s="2">
        <f>RSI!I1676</f>
        <v>71.308048654265704</v>
      </c>
      <c r="D1676" s="2">
        <f>MACD!E1676</f>
        <v>-3.1645950498627062E-2</v>
      </c>
      <c r="E1676" s="2">
        <f>MACD!F1676</f>
        <v>-4.3010565329533512E-2</v>
      </c>
      <c r="F1676" s="2">
        <f>'Moving Avg'!D1676</f>
        <v>2.6262800000000004</v>
      </c>
      <c r="G1676" s="2">
        <f>'Moving Avg'!F1676</f>
        <v>2.5753049999999997</v>
      </c>
      <c r="H1676" s="2">
        <f>'Moving Avg'!G1676</f>
        <v>2.4733479999999988</v>
      </c>
      <c r="I1676" s="2">
        <f>'Moving Avg'!H1676</f>
        <v>2.2529224999999999</v>
      </c>
      <c r="J1676" s="6" t="str">
        <f>OBV!F1676</f>
        <v>BULLISH</v>
      </c>
      <c r="K1676" s="6" t="str">
        <f>OBV!G1676</f>
        <v>NEUTRAL</v>
      </c>
      <c r="L1676" s="6" t="str">
        <f>OBV!H1676</f>
        <v>CONFIRMED BULLISH</v>
      </c>
      <c r="M1676" s="8">
        <f t="shared" si="260"/>
        <v>0</v>
      </c>
      <c r="N1676" s="8">
        <f t="shared" si="261"/>
        <v>0</v>
      </c>
      <c r="O1676" s="8">
        <f t="shared" si="262"/>
        <v>50</v>
      </c>
      <c r="P1676" s="8">
        <f t="shared" si="263"/>
        <v>83.5</v>
      </c>
      <c r="Q1676" s="9">
        <f t="shared" si="264"/>
        <v>20.024999999999999</v>
      </c>
      <c r="R1676" s="9">
        <f t="shared" si="265"/>
        <v>38.375</v>
      </c>
      <c r="S1676" s="9">
        <f t="shared" si="266"/>
        <v>50.075000000000003</v>
      </c>
      <c r="T1676" s="9">
        <f t="shared" si="267"/>
        <v>33.375</v>
      </c>
      <c r="U1676" s="8">
        <f t="shared" si="268"/>
        <v>36.158333333333331</v>
      </c>
      <c r="V1676" s="8">
        <f t="shared" si="269"/>
        <v>35.462499999999999</v>
      </c>
    </row>
    <row r="1677" spans="1:22" ht="13.5" x14ac:dyDescent="0.25">
      <c r="A1677" s="3">
        <f>RSI!A1677</f>
        <v>44456</v>
      </c>
      <c r="B1677" s="2">
        <f>RSI!B1677</f>
        <v>2.7145000000000001</v>
      </c>
      <c r="C1677" s="2">
        <f>RSI!I1677</f>
        <v>73.634006776489088</v>
      </c>
      <c r="D1677" s="2">
        <f>MACD!E1677</f>
        <v>-2.3768494492999448E-2</v>
      </c>
      <c r="E1677" s="2">
        <f>MACD!F1677</f>
        <v>-3.9162151162226704E-2</v>
      </c>
      <c r="F1677" s="2">
        <f>'Moving Avg'!D1677</f>
        <v>2.64696</v>
      </c>
      <c r="G1677" s="2">
        <f>'Moving Avg'!F1677</f>
        <v>2.5877049999999997</v>
      </c>
      <c r="H1677" s="2">
        <f>'Moving Avg'!G1677</f>
        <v>2.4807899999999989</v>
      </c>
      <c r="I1677" s="2">
        <f>'Moving Avg'!H1677</f>
        <v>2.2555059999999996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  <c r="M1677" s="8">
        <f t="shared" si="260"/>
        <v>0</v>
      </c>
      <c r="N1677" s="8">
        <f t="shared" si="261"/>
        <v>0</v>
      </c>
      <c r="O1677" s="8">
        <f t="shared" si="262"/>
        <v>50</v>
      </c>
      <c r="P1677" s="8">
        <f t="shared" si="263"/>
        <v>83.5</v>
      </c>
      <c r="Q1677" s="9">
        <f t="shared" si="264"/>
        <v>20.024999999999999</v>
      </c>
      <c r="R1677" s="9">
        <f t="shared" si="265"/>
        <v>38.375</v>
      </c>
      <c r="S1677" s="9">
        <f t="shared" si="266"/>
        <v>50.075000000000003</v>
      </c>
      <c r="T1677" s="9">
        <f t="shared" si="267"/>
        <v>33.375</v>
      </c>
      <c r="U1677" s="8">
        <f t="shared" si="268"/>
        <v>36.158333333333331</v>
      </c>
      <c r="V1677" s="8">
        <f t="shared" si="269"/>
        <v>35.462499999999999</v>
      </c>
    </row>
    <row r="1678" spans="1:22" ht="13.5" x14ac:dyDescent="0.25">
      <c r="A1678" s="3">
        <f>RSI!A1678</f>
        <v>44459</v>
      </c>
      <c r="B1678" s="2">
        <f>RSI!B1678</f>
        <v>2.7351000000000001</v>
      </c>
      <c r="C1678" s="2">
        <f>RSI!I1678</f>
        <v>75.246930007149288</v>
      </c>
      <c r="D1678" s="2">
        <f>MACD!E1678</f>
        <v>-2.1681387998641277E-2</v>
      </c>
      <c r="E1678" s="2">
        <f>MACD!F1678</f>
        <v>-3.5665998529509614E-2</v>
      </c>
      <c r="F1678" s="2">
        <f>'Moving Avg'!D1678</f>
        <v>2.6676200000000003</v>
      </c>
      <c r="G1678" s="2">
        <f>'Moving Avg'!F1678</f>
        <v>2.6004499999999999</v>
      </c>
      <c r="H1678" s="2">
        <f>'Moving Avg'!G1678</f>
        <v>2.488643999999999</v>
      </c>
      <c r="I1678" s="2">
        <f>'Moving Avg'!H1678</f>
        <v>2.2582614999999997</v>
      </c>
      <c r="J1678" s="6" t="str">
        <f>OBV!F1678</f>
        <v>BULLISH</v>
      </c>
      <c r="K1678" s="6" t="str">
        <f>OBV!G1678</f>
        <v>NEUTRAL</v>
      </c>
      <c r="L1678" s="6" t="str">
        <f>OBV!H1678</f>
        <v>CONFIRMED BULLISH</v>
      </c>
      <c r="M1678" s="8">
        <f t="shared" si="260"/>
        <v>0</v>
      </c>
      <c r="N1678" s="8">
        <f t="shared" si="261"/>
        <v>0</v>
      </c>
      <c r="O1678" s="8">
        <f t="shared" si="262"/>
        <v>50</v>
      </c>
      <c r="P1678" s="8">
        <f t="shared" si="263"/>
        <v>83.5</v>
      </c>
      <c r="Q1678" s="9">
        <f t="shared" si="264"/>
        <v>20.024999999999999</v>
      </c>
      <c r="R1678" s="9">
        <f t="shared" si="265"/>
        <v>38.375</v>
      </c>
      <c r="S1678" s="9">
        <f t="shared" si="266"/>
        <v>50.075000000000003</v>
      </c>
      <c r="T1678" s="9">
        <f t="shared" si="267"/>
        <v>33.375</v>
      </c>
      <c r="U1678" s="8">
        <f t="shared" si="268"/>
        <v>36.158333333333331</v>
      </c>
      <c r="V1678" s="8">
        <f t="shared" si="269"/>
        <v>35.462499999999999</v>
      </c>
    </row>
    <row r="1679" spans="1:22" ht="13.5" x14ac:dyDescent="0.25">
      <c r="A1679" s="3">
        <f>RSI!A1679</f>
        <v>44460</v>
      </c>
      <c r="B1679" s="2">
        <f>RSI!B1679</f>
        <v>2.7006999999999999</v>
      </c>
      <c r="C1679" s="2">
        <f>RSI!I1679</f>
        <v>67.789210540180846</v>
      </c>
      <c r="D1679" s="2">
        <f>MACD!E1679</f>
        <v>-1.6226459685413364E-2</v>
      </c>
      <c r="E1679" s="2">
        <f>MACD!F1679</f>
        <v>-3.1778090760690367E-2</v>
      </c>
      <c r="F1679" s="2">
        <f>'Moving Avg'!D1679</f>
        <v>2.6910400000000001</v>
      </c>
      <c r="G1679" s="2">
        <f>'Moving Avg'!F1679</f>
        <v>2.6107849999999999</v>
      </c>
      <c r="H1679" s="2">
        <f>'Moving Avg'!G1679</f>
        <v>2.4951199999999991</v>
      </c>
      <c r="I1679" s="2">
        <f>'Moving Avg'!H1679</f>
        <v>2.2607415</v>
      </c>
      <c r="J1679" s="6" t="str">
        <f>OBV!F1679</f>
        <v>BULLISH</v>
      </c>
      <c r="K1679" s="6" t="str">
        <f>OBV!G1679</f>
        <v>WEAK</v>
      </c>
      <c r="L1679" s="6" t="str">
        <f>OBV!H1679</f>
        <v>CONFIRMED BULLISH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67</v>
      </c>
      <c r="Q1679" s="9">
        <f t="shared" si="264"/>
        <v>26.299999999999997</v>
      </c>
      <c r="R1679" s="9">
        <f t="shared" si="265"/>
        <v>39.25</v>
      </c>
      <c r="S1679" s="9">
        <f t="shared" si="266"/>
        <v>46.400000000000006</v>
      </c>
      <c r="T1679" s="9">
        <f t="shared" si="267"/>
        <v>35.5</v>
      </c>
      <c r="U1679" s="8">
        <f t="shared" si="268"/>
        <v>37.31666666666667</v>
      </c>
      <c r="V1679" s="8">
        <f t="shared" si="269"/>
        <v>36.862499999999997</v>
      </c>
    </row>
    <row r="1680" spans="1:22" ht="13.5" x14ac:dyDescent="0.25">
      <c r="A1680" s="3">
        <f>RSI!A1680</f>
        <v>44461</v>
      </c>
      <c r="B1680" s="2">
        <f>RSI!B1680</f>
        <v>2.7006999999999999</v>
      </c>
      <c r="C1680" s="2">
        <f>RSI!I1680</f>
        <v>67.789210540180846</v>
      </c>
      <c r="D1680" s="2">
        <f>MACD!E1680</f>
        <v>-1.8686257050430033E-2</v>
      </c>
      <c r="E1680" s="2">
        <f>MACD!F1680</f>
        <v>-2.9159724018638301E-2</v>
      </c>
      <c r="F1680" s="2">
        <f>'Moving Avg'!D1680</f>
        <v>2.7075800000000001</v>
      </c>
      <c r="G1680" s="2">
        <f>'Moving Avg'!F1680</f>
        <v>2.6218100000000004</v>
      </c>
      <c r="H1680" s="2">
        <f>'Moving Avg'!G1680</f>
        <v>2.5015959999999993</v>
      </c>
      <c r="I1680" s="2">
        <f>'Moving Avg'!H1680</f>
        <v>2.263325</v>
      </c>
      <c r="J1680" s="6" t="str">
        <f>OBV!F1680</f>
        <v>BULLISH</v>
      </c>
      <c r="K1680" s="6" t="str">
        <f>OBV!G1680</f>
        <v>NEUTRAL</v>
      </c>
      <c r="L1680" s="6" t="str">
        <f>OBV!H1680</f>
        <v>CONFIRMED BULLISH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83.5</v>
      </c>
      <c r="Q1680" s="9">
        <f t="shared" si="264"/>
        <v>28.774999999999999</v>
      </c>
      <c r="R1680" s="9">
        <f t="shared" si="265"/>
        <v>43.375</v>
      </c>
      <c r="S1680" s="9">
        <f t="shared" si="266"/>
        <v>53.825000000000003</v>
      </c>
      <c r="T1680" s="9">
        <f t="shared" si="267"/>
        <v>39.625</v>
      </c>
      <c r="U1680" s="8">
        <f t="shared" si="268"/>
        <v>41.991666666666667</v>
      </c>
      <c r="V1680" s="8">
        <f t="shared" si="269"/>
        <v>41.400000000000006</v>
      </c>
    </row>
    <row r="1681" spans="1:22" ht="13.5" x14ac:dyDescent="0.25">
      <c r="A1681" s="3">
        <f>RSI!A1681</f>
        <v>44462</v>
      </c>
      <c r="B1681" s="2">
        <f>RSI!B1681</f>
        <v>2.7885</v>
      </c>
      <c r="C1681" s="2">
        <f>RSI!I1681</f>
        <v>75.09554747449566</v>
      </c>
      <c r="D1681" s="2">
        <f>MACD!E1681</f>
        <v>-2.7925286244668168E-2</v>
      </c>
      <c r="E1681" s="2">
        <f>MACD!F1681</f>
        <v>-2.8912836463844276E-2</v>
      </c>
      <c r="F1681" s="2">
        <f>'Moving Avg'!D1681</f>
        <v>2.7278999999999995</v>
      </c>
      <c r="G1681" s="2">
        <f>'Moving Avg'!F1681</f>
        <v>2.6365349999999999</v>
      </c>
      <c r="H1681" s="2">
        <f>'Moving Avg'!G1681</f>
        <v>2.5099659999999995</v>
      </c>
      <c r="I1681" s="2">
        <f>'Moving Avg'!H1681</f>
        <v>2.2662784999999999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0"/>
        <v>0</v>
      </c>
      <c r="N1681" s="8">
        <f t="shared" si="261"/>
        <v>0</v>
      </c>
      <c r="O1681" s="8">
        <f t="shared" si="262"/>
        <v>50</v>
      </c>
      <c r="P1681" s="8">
        <f t="shared" si="263"/>
        <v>16.5</v>
      </c>
      <c r="Q1681" s="9">
        <f t="shared" si="264"/>
        <v>9.9749999999999996</v>
      </c>
      <c r="R1681" s="9">
        <f t="shared" si="265"/>
        <v>21.625</v>
      </c>
      <c r="S1681" s="9">
        <f t="shared" si="266"/>
        <v>19.925000000000001</v>
      </c>
      <c r="T1681" s="9">
        <f t="shared" si="267"/>
        <v>16.625</v>
      </c>
      <c r="U1681" s="8">
        <f t="shared" si="268"/>
        <v>17.175000000000001</v>
      </c>
      <c r="V1681" s="8">
        <f t="shared" si="269"/>
        <v>17.037500000000001</v>
      </c>
    </row>
    <row r="1682" spans="1:22" ht="13.5" x14ac:dyDescent="0.25">
      <c r="A1682" s="3">
        <f>RSI!A1682</f>
        <v>44463</v>
      </c>
      <c r="B1682" s="2">
        <f>RSI!B1682</f>
        <v>2.8395999999999999</v>
      </c>
      <c r="C1682" s="2">
        <f>RSI!I1682</f>
        <v>78.195503024004651</v>
      </c>
      <c r="D1682" s="2">
        <f>MACD!E1682</f>
        <v>-4.0652442607735928E-2</v>
      </c>
      <c r="E1682" s="2">
        <f>MACD!F1682</f>
        <v>-3.1260757692622612E-2</v>
      </c>
      <c r="F1682" s="2">
        <f>'Moving Avg'!D1682</f>
        <v>2.7529200000000005</v>
      </c>
      <c r="G1682" s="2">
        <f>'Moving Avg'!F1682</f>
        <v>2.6538149999999998</v>
      </c>
      <c r="H1682" s="2">
        <f>'Moving Avg'!G1682</f>
        <v>2.5192199999999993</v>
      </c>
      <c r="I1682" s="2">
        <f>'Moving Avg'!H1682</f>
        <v>2.2695564999999998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0</v>
      </c>
      <c r="N1682" s="8">
        <f t="shared" si="261"/>
        <v>45</v>
      </c>
      <c r="O1682" s="8">
        <f t="shared" si="262"/>
        <v>50</v>
      </c>
      <c r="P1682" s="8">
        <f t="shared" si="263"/>
        <v>16.5</v>
      </c>
      <c r="Q1682" s="9">
        <f t="shared" si="264"/>
        <v>25.725000000000001</v>
      </c>
      <c r="R1682" s="9">
        <f t="shared" si="265"/>
        <v>30.625</v>
      </c>
      <c r="S1682" s="9">
        <f t="shared" si="266"/>
        <v>26.675000000000001</v>
      </c>
      <c r="T1682" s="9">
        <f t="shared" si="267"/>
        <v>27.875</v>
      </c>
      <c r="U1682" s="8">
        <f t="shared" si="268"/>
        <v>27.675000000000001</v>
      </c>
      <c r="V1682" s="8">
        <f t="shared" si="269"/>
        <v>27.725000000000001</v>
      </c>
    </row>
    <row r="1683" spans="1:22" ht="13.5" x14ac:dyDescent="0.25">
      <c r="A1683" s="3">
        <f>RSI!A1683</f>
        <v>44466</v>
      </c>
      <c r="B1683" s="2">
        <f>RSI!B1683</f>
        <v>2.8614999999999999</v>
      </c>
      <c r="C1683" s="2">
        <f>RSI!I1683</f>
        <v>79.380105934306442</v>
      </c>
      <c r="D1683" s="2">
        <f>MACD!E1683</f>
        <v>-5.1202181153071624E-2</v>
      </c>
      <c r="E1683" s="2">
        <f>MACD!F1683</f>
        <v>-3.5249042384712416E-2</v>
      </c>
      <c r="F1683" s="2">
        <f>'Moving Avg'!D1683</f>
        <v>2.7781999999999996</v>
      </c>
      <c r="G1683" s="2">
        <f>'Moving Avg'!F1683</f>
        <v>2.6721899999999996</v>
      </c>
      <c r="H1683" s="2">
        <f>'Moving Avg'!G1683</f>
        <v>2.5289119999999996</v>
      </c>
      <c r="I1683" s="2">
        <f>'Moving Avg'!H1683</f>
        <v>2.2729439999999994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0</v>
      </c>
      <c r="N1683" s="8">
        <f t="shared" si="261"/>
        <v>45</v>
      </c>
      <c r="O1683" s="8">
        <f t="shared" si="262"/>
        <v>50</v>
      </c>
      <c r="P1683" s="8">
        <f t="shared" si="263"/>
        <v>16.5</v>
      </c>
      <c r="Q1683" s="9">
        <f t="shared" si="264"/>
        <v>25.725000000000001</v>
      </c>
      <c r="R1683" s="9">
        <f t="shared" si="265"/>
        <v>30.625</v>
      </c>
      <c r="S1683" s="9">
        <f t="shared" si="266"/>
        <v>26.675000000000001</v>
      </c>
      <c r="T1683" s="9">
        <f t="shared" si="267"/>
        <v>27.875</v>
      </c>
      <c r="U1683" s="8">
        <f t="shared" si="268"/>
        <v>27.675000000000001</v>
      </c>
      <c r="V1683" s="8">
        <f t="shared" si="269"/>
        <v>27.725000000000001</v>
      </c>
    </row>
    <row r="1684" spans="1:22" ht="13.5" x14ac:dyDescent="0.25">
      <c r="A1684" s="3">
        <f>RSI!A1684</f>
        <v>44467</v>
      </c>
      <c r="B1684" s="2">
        <f>RSI!B1684</f>
        <v>2.8906999999999998</v>
      </c>
      <c r="C1684" s="2">
        <f>RSI!I1684</f>
        <v>80.872260434914153</v>
      </c>
      <c r="D1684" s="2">
        <f>MACD!E1684</f>
        <v>-7.1080156581433407E-2</v>
      </c>
      <c r="E1684" s="2">
        <f>MACD!F1684</f>
        <v>-4.2415265224056614E-2</v>
      </c>
      <c r="F1684" s="2">
        <f>'Moving Avg'!D1684</f>
        <v>2.8161999999999998</v>
      </c>
      <c r="G1684" s="2">
        <f>'Moving Avg'!F1684</f>
        <v>2.6871999999999998</v>
      </c>
      <c r="H1684" s="2">
        <f>'Moving Avg'!G1684</f>
        <v>2.5391879999999993</v>
      </c>
      <c r="I1684" s="2">
        <f>'Moving Avg'!H1684</f>
        <v>2.2763739999999992</v>
      </c>
      <c r="J1684" s="6" t="str">
        <f>OBV!F1684</f>
        <v>BULLISH</v>
      </c>
      <c r="K1684" s="6" t="str">
        <f>OBV!G1684</f>
        <v>NEUTRAL</v>
      </c>
      <c r="L1684" s="6" t="str">
        <f>OBV!H1684</f>
        <v>CONFIRMED BULLISH</v>
      </c>
      <c r="M1684" s="8">
        <f t="shared" si="260"/>
        <v>0</v>
      </c>
      <c r="N1684" s="8">
        <f t="shared" si="261"/>
        <v>100</v>
      </c>
      <c r="O1684" s="8">
        <f t="shared" si="262"/>
        <v>50</v>
      </c>
      <c r="P1684" s="8">
        <f t="shared" si="263"/>
        <v>83.5</v>
      </c>
      <c r="Q1684" s="9">
        <f t="shared" si="264"/>
        <v>55.024999999999999</v>
      </c>
      <c r="R1684" s="9">
        <f t="shared" si="265"/>
        <v>58.375</v>
      </c>
      <c r="S1684" s="9">
        <f t="shared" si="266"/>
        <v>65.075000000000003</v>
      </c>
      <c r="T1684" s="9">
        <f t="shared" si="267"/>
        <v>58.375</v>
      </c>
      <c r="U1684" s="8">
        <f t="shared" si="268"/>
        <v>59.491666666666674</v>
      </c>
      <c r="V1684" s="8">
        <f t="shared" si="269"/>
        <v>59.212500000000006</v>
      </c>
    </row>
    <row r="1685" spans="1:22" ht="13.5" x14ac:dyDescent="0.25">
      <c r="A1685" s="3">
        <f>RSI!A1685</f>
        <v>44468</v>
      </c>
      <c r="B1685" s="2">
        <f>RSI!B1685</f>
        <v>2.9199000000000002</v>
      </c>
      <c r="C1685" s="2">
        <f>RSI!I1685</f>
        <v>82.255140782745244</v>
      </c>
      <c r="D1685" s="2">
        <f>MACD!E1685</f>
        <v>-8.6214409050019203E-2</v>
      </c>
      <c r="E1685" s="2">
        <f>MACD!F1685</f>
        <v>-5.1175093989249132E-2</v>
      </c>
      <c r="F1685" s="2">
        <f>'Moving Avg'!D1685</f>
        <v>2.8600399999999997</v>
      </c>
      <c r="G1685" s="2">
        <f>'Moving Avg'!F1685</f>
        <v>2.703325</v>
      </c>
      <c r="H1685" s="2">
        <f>'Moving Avg'!G1685</f>
        <v>2.5500479999999994</v>
      </c>
      <c r="I1685" s="2">
        <f>'Moving Avg'!H1685</f>
        <v>2.2800189999999994</v>
      </c>
      <c r="J1685" s="6" t="str">
        <f>OBV!F1685</f>
        <v>BULLISH</v>
      </c>
      <c r="K1685" s="6" t="str">
        <f>OBV!G1685</f>
        <v>NEUTRAL</v>
      </c>
      <c r="L1685" s="6" t="str">
        <f>OBV!H1685</f>
        <v>CONFIRMED BULLISH</v>
      </c>
      <c r="M1685" s="8">
        <f t="shared" si="260"/>
        <v>0</v>
      </c>
      <c r="N1685" s="8">
        <f t="shared" si="261"/>
        <v>100</v>
      </c>
      <c r="O1685" s="8">
        <f t="shared" si="262"/>
        <v>50</v>
      </c>
      <c r="P1685" s="8">
        <f t="shared" si="263"/>
        <v>83.5</v>
      </c>
      <c r="Q1685" s="9">
        <f t="shared" si="264"/>
        <v>55.024999999999999</v>
      </c>
      <c r="R1685" s="9">
        <f t="shared" si="265"/>
        <v>58.375</v>
      </c>
      <c r="S1685" s="9">
        <f t="shared" si="266"/>
        <v>65.075000000000003</v>
      </c>
      <c r="T1685" s="9">
        <f t="shared" si="267"/>
        <v>58.375</v>
      </c>
      <c r="U1685" s="8">
        <f t="shared" si="268"/>
        <v>59.491666666666674</v>
      </c>
      <c r="V1685" s="8">
        <f t="shared" si="269"/>
        <v>59.212500000000006</v>
      </c>
    </row>
    <row r="1686" spans="1:22" ht="13.5" x14ac:dyDescent="0.25">
      <c r="A1686" s="3">
        <f>RSI!A1686</f>
        <v>44469</v>
      </c>
      <c r="B1686" s="2">
        <f>RSI!B1686</f>
        <v>2.9418000000000002</v>
      </c>
      <c r="C1686" s="2">
        <f>RSI!I1686</f>
        <v>83.2341621347108</v>
      </c>
      <c r="D1686" s="2">
        <f>MACD!E1686</f>
        <v>-9.1551907034808977E-2</v>
      </c>
      <c r="E1686" s="2">
        <f>MACD!F1686</f>
        <v>-5.9250456598361104E-2</v>
      </c>
      <c r="F1686" s="2">
        <f>'Moving Avg'!D1686</f>
        <v>2.8906999999999998</v>
      </c>
      <c r="G1686" s="2">
        <f>'Moving Avg'!F1686</f>
        <v>2.7195149999999999</v>
      </c>
      <c r="H1686" s="2">
        <f>'Moving Avg'!G1686</f>
        <v>2.5614839999999992</v>
      </c>
      <c r="I1686" s="2">
        <f>'Moving Avg'!H1686</f>
        <v>2.2837734999999992</v>
      </c>
      <c r="J1686" s="6" t="str">
        <f>OBV!F1686</f>
        <v>BULLISH</v>
      </c>
      <c r="K1686" s="6" t="str">
        <f>OBV!G1686</f>
        <v>WEAK</v>
      </c>
      <c r="L1686" s="6" t="str">
        <f>OBV!H1686</f>
        <v>CONFIRMED BULLISH</v>
      </c>
      <c r="M1686" s="8">
        <f t="shared" si="260"/>
        <v>0</v>
      </c>
      <c r="N1686" s="8">
        <f t="shared" si="261"/>
        <v>100</v>
      </c>
      <c r="O1686" s="8">
        <f t="shared" si="262"/>
        <v>50</v>
      </c>
      <c r="P1686" s="8">
        <f t="shared" si="263"/>
        <v>67</v>
      </c>
      <c r="Q1686" s="9">
        <f t="shared" si="264"/>
        <v>52.55</v>
      </c>
      <c r="R1686" s="9">
        <f t="shared" si="265"/>
        <v>54.25</v>
      </c>
      <c r="S1686" s="9">
        <f t="shared" si="266"/>
        <v>57.650000000000006</v>
      </c>
      <c r="T1686" s="9">
        <f t="shared" si="267"/>
        <v>54.25</v>
      </c>
      <c r="U1686" s="8">
        <f t="shared" si="268"/>
        <v>54.816666666666663</v>
      </c>
      <c r="V1686" s="8">
        <f t="shared" si="269"/>
        <v>54.674999999999997</v>
      </c>
    </row>
    <row r="1687" spans="1:22" ht="13.5" x14ac:dyDescent="0.25">
      <c r="A1687" s="3">
        <f>RSI!A1687</f>
        <v>44470</v>
      </c>
      <c r="B1687" s="2">
        <f>RSI!B1687</f>
        <v>2.9199000000000002</v>
      </c>
      <c r="C1687" s="2">
        <f>RSI!I1687</f>
        <v>78.566071021675526</v>
      </c>
      <c r="D1687" s="2">
        <f>MACD!E1687</f>
        <v>-9.1726848110814441E-2</v>
      </c>
      <c r="E1687" s="2">
        <f>MACD!F1687</f>
        <v>-6.5745734900851768E-2</v>
      </c>
      <c r="F1687" s="2">
        <f>'Moving Avg'!D1687</f>
        <v>2.9067600000000002</v>
      </c>
      <c r="G1687" s="2">
        <f>'Moving Avg'!F1687</f>
        <v>2.732885</v>
      </c>
      <c r="H1687" s="2">
        <f>'Moving Avg'!G1687</f>
        <v>2.5719299999999992</v>
      </c>
      <c r="I1687" s="2">
        <f>'Moving Avg'!H1687</f>
        <v>2.2873494999999995</v>
      </c>
      <c r="J1687" s="6" t="str">
        <f>OBV!F1687</f>
        <v>BULLISH</v>
      </c>
      <c r="K1687" s="6" t="str">
        <f>OBV!G1687</f>
        <v>NEUTRAL</v>
      </c>
      <c r="L1687" s="6" t="str">
        <f>OBV!H1687</f>
        <v>CONFIRMED BULLISH</v>
      </c>
      <c r="M1687" s="8">
        <f t="shared" si="260"/>
        <v>0</v>
      </c>
      <c r="N1687" s="8">
        <f t="shared" si="261"/>
        <v>100</v>
      </c>
      <c r="O1687" s="8">
        <f t="shared" si="262"/>
        <v>50</v>
      </c>
      <c r="P1687" s="8">
        <f t="shared" si="263"/>
        <v>83.5</v>
      </c>
      <c r="Q1687" s="9">
        <f t="shared" si="264"/>
        <v>55.024999999999999</v>
      </c>
      <c r="R1687" s="9">
        <f t="shared" si="265"/>
        <v>58.375</v>
      </c>
      <c r="S1687" s="9">
        <f t="shared" si="266"/>
        <v>65.075000000000003</v>
      </c>
      <c r="T1687" s="9">
        <f t="shared" si="267"/>
        <v>58.375</v>
      </c>
      <c r="U1687" s="8">
        <f t="shared" si="268"/>
        <v>59.491666666666674</v>
      </c>
      <c r="V1687" s="8">
        <f t="shared" si="269"/>
        <v>59.212500000000006</v>
      </c>
    </row>
    <row r="1688" spans="1:22" ht="13.5" x14ac:dyDescent="0.25">
      <c r="A1688" s="3">
        <f>RSI!A1688</f>
        <v>44473</v>
      </c>
      <c r="B1688" s="2">
        <f>RSI!B1688</f>
        <v>2.9199000000000002</v>
      </c>
      <c r="C1688" s="2">
        <f>RSI!I1688</f>
        <v>78.566071021675526</v>
      </c>
      <c r="D1688" s="2">
        <f>MACD!E1688</f>
        <v>-8.99900999725185E-2</v>
      </c>
      <c r="E1688" s="2">
        <f>MACD!F1688</f>
        <v>-7.0594607915185126E-2</v>
      </c>
      <c r="F1688" s="2">
        <f>'Moving Avg'!D1688</f>
        <v>2.9184399999999999</v>
      </c>
      <c r="G1688" s="2">
        <f>'Moving Avg'!F1688</f>
        <v>2.7469450000000002</v>
      </c>
      <c r="H1688" s="2">
        <f>'Moving Avg'!G1688</f>
        <v>2.5823759999999991</v>
      </c>
      <c r="I1688" s="2">
        <f>'Moving Avg'!H1688</f>
        <v>2.2909254999999988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0</v>
      </c>
      <c r="N1688" s="8">
        <f t="shared" si="261"/>
        <v>45</v>
      </c>
      <c r="O1688" s="8">
        <f t="shared" si="262"/>
        <v>50</v>
      </c>
      <c r="P1688" s="8">
        <f t="shared" si="263"/>
        <v>83.5</v>
      </c>
      <c r="Q1688" s="9">
        <f t="shared" si="264"/>
        <v>35.774999999999999</v>
      </c>
      <c r="R1688" s="9">
        <f t="shared" si="265"/>
        <v>47.375</v>
      </c>
      <c r="S1688" s="9">
        <f t="shared" si="266"/>
        <v>56.825000000000003</v>
      </c>
      <c r="T1688" s="9">
        <f t="shared" si="267"/>
        <v>44.625</v>
      </c>
      <c r="U1688" s="8">
        <f t="shared" si="268"/>
        <v>46.658333333333339</v>
      </c>
      <c r="V1688" s="8">
        <f t="shared" si="269"/>
        <v>46.150000000000006</v>
      </c>
    </row>
    <row r="1689" spans="1:22" ht="13.5" x14ac:dyDescent="0.25">
      <c r="A1689" s="3">
        <f>RSI!A1689</f>
        <v>44474</v>
      </c>
      <c r="B1689" s="2">
        <f>RSI!B1689</f>
        <v>2.9125999999999999</v>
      </c>
      <c r="C1689" s="2">
        <f>RSI!I1689</f>
        <v>76.898803062972135</v>
      </c>
      <c r="D1689" s="2">
        <f>MACD!E1689</f>
        <v>-9.4461421516902178E-2</v>
      </c>
      <c r="E1689" s="2">
        <f>MACD!F1689</f>
        <v>-7.5367970635528539E-2</v>
      </c>
      <c r="F1689" s="2">
        <f>'Moving Avg'!D1689</f>
        <v>2.9228200000000002</v>
      </c>
      <c r="G1689" s="2">
        <f>'Moving Avg'!F1689</f>
        <v>2.7599499999999999</v>
      </c>
      <c r="H1689" s="2">
        <f>'Moving Avg'!G1689</f>
        <v>2.5926759999999995</v>
      </c>
      <c r="I1689" s="2">
        <f>'Moving Avg'!H1689</f>
        <v>2.2947754999999987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  <c r="M1689" s="8">
        <f t="shared" si="260"/>
        <v>0</v>
      </c>
      <c r="N1689" s="8">
        <f t="shared" si="261"/>
        <v>45</v>
      </c>
      <c r="O1689" s="8">
        <f t="shared" si="262"/>
        <v>50</v>
      </c>
      <c r="P1689" s="8">
        <f t="shared" si="263"/>
        <v>16.5</v>
      </c>
      <c r="Q1689" s="9">
        <f t="shared" si="264"/>
        <v>25.725000000000001</v>
      </c>
      <c r="R1689" s="9">
        <f t="shared" si="265"/>
        <v>30.625</v>
      </c>
      <c r="S1689" s="9">
        <f t="shared" si="266"/>
        <v>26.675000000000001</v>
      </c>
      <c r="T1689" s="9">
        <f t="shared" si="267"/>
        <v>27.875</v>
      </c>
      <c r="U1689" s="8">
        <f t="shared" si="268"/>
        <v>27.675000000000001</v>
      </c>
      <c r="V1689" s="8">
        <f t="shared" si="269"/>
        <v>27.725000000000001</v>
      </c>
    </row>
    <row r="1690" spans="1:22" ht="13.5" x14ac:dyDescent="0.25">
      <c r="A1690" s="3">
        <f>RSI!A1690</f>
        <v>44475</v>
      </c>
      <c r="B1690" s="2">
        <f>RSI!B1690</f>
        <v>2.8395999999999999</v>
      </c>
      <c r="C1690" s="2">
        <f>RSI!I1690</f>
        <v>62.593842497173682</v>
      </c>
      <c r="D1690" s="2">
        <f>MACD!E1690</f>
        <v>-9.3895517638377779E-2</v>
      </c>
      <c r="E1690" s="2">
        <f>MACD!F1690</f>
        <v>-7.907348003609839E-2</v>
      </c>
      <c r="F1690" s="2">
        <f>'Moving Avg'!D1690</f>
        <v>2.9067599999999998</v>
      </c>
      <c r="G1690" s="2">
        <f>'Moving Avg'!F1690</f>
        <v>2.7713749999999999</v>
      </c>
      <c r="H1690" s="2">
        <f>'Moving Avg'!G1690</f>
        <v>2.6015159999999993</v>
      </c>
      <c r="I1690" s="2">
        <f>'Moving Avg'!H1690</f>
        <v>2.2979844999999988</v>
      </c>
      <c r="J1690" s="6" t="str">
        <f>OBV!F1690</f>
        <v>BEARISH</v>
      </c>
      <c r="K1690" s="6" t="str">
        <f>OBV!G1690</f>
        <v>STRONG</v>
      </c>
      <c r="L1690" s="6" t="str">
        <f>OBV!H1690</f>
        <v>CONFIRMED BEARISH</v>
      </c>
      <c r="M1690" s="8">
        <f t="shared" si="260"/>
        <v>25</v>
      </c>
      <c r="N1690" s="8">
        <f t="shared" si="261"/>
        <v>45</v>
      </c>
      <c r="O1690" s="8">
        <f t="shared" si="262"/>
        <v>50</v>
      </c>
      <c r="P1690" s="8">
        <f t="shared" si="263"/>
        <v>33</v>
      </c>
      <c r="Q1690" s="9">
        <f t="shared" si="264"/>
        <v>36.950000000000003</v>
      </c>
      <c r="R1690" s="9">
        <f t="shared" si="265"/>
        <v>39.75</v>
      </c>
      <c r="S1690" s="9">
        <f t="shared" si="266"/>
        <v>37.85</v>
      </c>
      <c r="T1690" s="9">
        <f t="shared" si="267"/>
        <v>38.25</v>
      </c>
      <c r="U1690" s="8">
        <f t="shared" si="268"/>
        <v>38.183333333333337</v>
      </c>
      <c r="V1690" s="8">
        <f t="shared" si="269"/>
        <v>38.200000000000003</v>
      </c>
    </row>
    <row r="1691" spans="1:22" ht="13.5" x14ac:dyDescent="0.25">
      <c r="A1691" s="3">
        <f>RSI!A1691</f>
        <v>44476</v>
      </c>
      <c r="B1691" s="2">
        <f>RSI!B1691</f>
        <v>2.9125999999999999</v>
      </c>
      <c r="C1691" s="2">
        <f>RSI!I1691</f>
        <v>68.836841156108818</v>
      </c>
      <c r="D1691" s="2">
        <f>MACD!E1691</f>
        <v>-8.5864732347357808E-2</v>
      </c>
      <c r="E1691" s="2">
        <f>MACD!F1691</f>
        <v>-8.0431730498350285E-2</v>
      </c>
      <c r="F1691" s="2">
        <f>'Moving Avg'!D1691</f>
        <v>2.9009199999999997</v>
      </c>
      <c r="G1691" s="2">
        <f>'Moving Avg'!F1691</f>
        <v>2.7864499999999994</v>
      </c>
      <c r="H1691" s="2">
        <f>'Moving Avg'!G1691</f>
        <v>2.6118159999999992</v>
      </c>
      <c r="I1691" s="2">
        <f>'Moving Avg'!H1691</f>
        <v>2.3015929999999991</v>
      </c>
      <c r="J1691" s="6" t="str">
        <f>OBV!F1691</f>
        <v>BEARISH</v>
      </c>
      <c r="K1691" s="6" t="str">
        <f>OBV!G1691</f>
        <v>STRONG</v>
      </c>
      <c r="L1691" s="6" t="str">
        <f>OBV!H1691</f>
        <v>CONFIRMED BEARISH</v>
      </c>
      <c r="M1691" s="8">
        <f t="shared" si="260"/>
        <v>25</v>
      </c>
      <c r="N1691" s="8">
        <f t="shared" si="261"/>
        <v>45</v>
      </c>
      <c r="O1691" s="8">
        <f t="shared" si="262"/>
        <v>50</v>
      </c>
      <c r="P1691" s="8">
        <f t="shared" si="263"/>
        <v>33</v>
      </c>
      <c r="Q1691" s="9">
        <f t="shared" si="264"/>
        <v>36.950000000000003</v>
      </c>
      <c r="R1691" s="9">
        <f t="shared" si="265"/>
        <v>39.75</v>
      </c>
      <c r="S1691" s="9">
        <f t="shared" si="266"/>
        <v>37.85</v>
      </c>
      <c r="T1691" s="9">
        <f t="shared" si="267"/>
        <v>38.25</v>
      </c>
      <c r="U1691" s="8">
        <f t="shared" si="268"/>
        <v>38.183333333333337</v>
      </c>
      <c r="V1691" s="8">
        <f t="shared" si="269"/>
        <v>38.200000000000003</v>
      </c>
    </row>
    <row r="1692" spans="1:22" ht="13.5" x14ac:dyDescent="0.25">
      <c r="A1692" s="3">
        <f>RSI!A1692</f>
        <v>44477</v>
      </c>
      <c r="B1692" s="2">
        <f>RSI!B1692</f>
        <v>2.8980000000000001</v>
      </c>
      <c r="C1692" s="2">
        <f>RSI!I1692</f>
        <v>66.448215223848365</v>
      </c>
      <c r="D1692" s="2">
        <f>MACD!E1692</f>
        <v>-7.106551615242962E-2</v>
      </c>
      <c r="E1692" s="2">
        <f>MACD!F1692</f>
        <v>-7.855848762916616E-2</v>
      </c>
      <c r="F1692" s="2">
        <f>'Moving Avg'!D1692</f>
        <v>2.8965399999999999</v>
      </c>
      <c r="G1692" s="2">
        <f>'Moving Avg'!F1692</f>
        <v>2.8007949999999999</v>
      </c>
      <c r="H1692" s="2">
        <f>'Moving Avg'!G1692</f>
        <v>2.6218239999999993</v>
      </c>
      <c r="I1692" s="2">
        <f>'Moving Avg'!H1692</f>
        <v>2.305128499999999</v>
      </c>
      <c r="J1692" s="6" t="str">
        <f>OBV!F1692</f>
        <v>BEARISH</v>
      </c>
      <c r="K1692" s="6" t="str">
        <f>OBV!G1692</f>
        <v>STRONG</v>
      </c>
      <c r="L1692" s="6" t="str">
        <f>OBV!H1692</f>
        <v>CONFIRMED BEARISH</v>
      </c>
      <c r="M1692" s="8">
        <f t="shared" si="260"/>
        <v>25</v>
      </c>
      <c r="N1692" s="8">
        <f t="shared" si="261"/>
        <v>0</v>
      </c>
      <c r="O1692" s="8">
        <f t="shared" si="262"/>
        <v>50</v>
      </c>
      <c r="P1692" s="8">
        <f t="shared" si="263"/>
        <v>33</v>
      </c>
      <c r="Q1692" s="9">
        <f t="shared" si="264"/>
        <v>21.2</v>
      </c>
      <c r="R1692" s="9">
        <f t="shared" si="265"/>
        <v>30.75</v>
      </c>
      <c r="S1692" s="9">
        <f t="shared" si="266"/>
        <v>31.1</v>
      </c>
      <c r="T1692" s="9">
        <f t="shared" si="267"/>
        <v>27</v>
      </c>
      <c r="U1692" s="8">
        <f t="shared" si="268"/>
        <v>27.683333333333337</v>
      </c>
      <c r="V1692" s="8">
        <f t="shared" si="269"/>
        <v>27.512500000000003</v>
      </c>
    </row>
    <row r="1693" spans="1:22" ht="13.5" x14ac:dyDescent="0.25">
      <c r="A1693" s="3">
        <f>RSI!A1693</f>
        <v>44480</v>
      </c>
      <c r="B1693" s="2">
        <f>RSI!B1693</f>
        <v>2.8469000000000002</v>
      </c>
      <c r="C1693" s="2">
        <f>RSI!I1693</f>
        <v>58.762563956118733</v>
      </c>
      <c r="D1693" s="2">
        <f>MACD!E1693</f>
        <v>-5.2171936328455182E-2</v>
      </c>
      <c r="E1693" s="2">
        <f>MACD!F1693</f>
        <v>-7.3281177369023967E-2</v>
      </c>
      <c r="F1693" s="2">
        <f>'Moving Avg'!D1693</f>
        <v>2.8819399999999997</v>
      </c>
      <c r="G1693" s="2">
        <f>'Moving Avg'!F1693</f>
        <v>2.8115499999999995</v>
      </c>
      <c r="H1693" s="2">
        <f>'Moving Avg'!G1693</f>
        <v>2.6308099999999994</v>
      </c>
      <c r="I1693" s="2">
        <f>'Moving Avg'!H1693</f>
        <v>2.3084429999999991</v>
      </c>
      <c r="J1693" s="6" t="str">
        <f>OBV!F1693</f>
        <v>BEARISH</v>
      </c>
      <c r="K1693" s="6" t="str">
        <f>OBV!G1693</f>
        <v>STRONG</v>
      </c>
      <c r="L1693" s="6" t="str">
        <f>OBV!H1693</f>
        <v>CONFIRMED BEARISH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33</v>
      </c>
      <c r="Q1693" s="9">
        <f t="shared" si="264"/>
        <v>21.2</v>
      </c>
      <c r="R1693" s="9">
        <f t="shared" si="265"/>
        <v>30.75</v>
      </c>
      <c r="S1693" s="9">
        <f t="shared" si="266"/>
        <v>31.1</v>
      </c>
      <c r="T1693" s="9">
        <f t="shared" si="267"/>
        <v>27</v>
      </c>
      <c r="U1693" s="8">
        <f t="shared" si="268"/>
        <v>27.683333333333337</v>
      </c>
      <c r="V1693" s="8">
        <f t="shared" si="269"/>
        <v>27.512500000000003</v>
      </c>
    </row>
    <row r="1694" spans="1:22" ht="13.5" x14ac:dyDescent="0.25">
      <c r="A1694" s="3">
        <f>RSI!A1694</f>
        <v>44481</v>
      </c>
      <c r="B1694" s="2">
        <f>RSI!B1694</f>
        <v>2.7885</v>
      </c>
      <c r="C1694" s="2">
        <f>RSI!I1694</f>
        <v>51.439826261481464</v>
      </c>
      <c r="D1694" s="2">
        <f>MACD!E1694</f>
        <v>-2.7790106707638706E-2</v>
      </c>
      <c r="E1694" s="2">
        <f>MACD!F1694</f>
        <v>-6.4182963236746923E-2</v>
      </c>
      <c r="F1694" s="2">
        <f>'Moving Avg'!D1694</f>
        <v>2.8571199999999997</v>
      </c>
      <c r="G1694" s="2">
        <f>'Moving Avg'!F1694</f>
        <v>2.8217949999999994</v>
      </c>
      <c r="H1694" s="2">
        <f>'Moving Avg'!G1694</f>
        <v>2.6386279999999993</v>
      </c>
      <c r="I1694" s="2">
        <f>'Moving Avg'!H1694</f>
        <v>2.311396499999999</v>
      </c>
      <c r="J1694" s="6" t="str">
        <f>OBV!F1694</f>
        <v>BEARISH</v>
      </c>
      <c r="K1694" s="6" t="str">
        <f>OBV!G1694</f>
        <v>STRONG</v>
      </c>
      <c r="L1694" s="6" t="str">
        <f>OBV!H1694</f>
        <v>CONFIRMED BEARISH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33</v>
      </c>
      <c r="Q1694" s="9">
        <f t="shared" si="264"/>
        <v>21.2</v>
      </c>
      <c r="R1694" s="9">
        <f t="shared" si="265"/>
        <v>30.75</v>
      </c>
      <c r="S1694" s="9">
        <f t="shared" si="266"/>
        <v>31.1</v>
      </c>
      <c r="T1694" s="9">
        <f t="shared" si="267"/>
        <v>27</v>
      </c>
      <c r="U1694" s="8">
        <f t="shared" si="268"/>
        <v>27.683333333333337</v>
      </c>
      <c r="V1694" s="8">
        <f t="shared" si="269"/>
        <v>27.512500000000003</v>
      </c>
    </row>
    <row r="1695" spans="1:22" ht="13.5" x14ac:dyDescent="0.25">
      <c r="A1695" s="3">
        <f>RSI!A1695</f>
        <v>44482</v>
      </c>
      <c r="B1695" s="2">
        <f>RSI!B1695</f>
        <v>2.8834</v>
      </c>
      <c r="C1695" s="2">
        <f>RSI!I1695</f>
        <v>60.133755736711585</v>
      </c>
      <c r="D1695" s="2">
        <f>MACD!E1695</f>
        <v>-9.7434868428090127E-3</v>
      </c>
      <c r="E1695" s="2">
        <f>MACD!F1695</f>
        <v>-5.3295067957959345E-2</v>
      </c>
      <c r="F1695" s="2">
        <f>'Moving Avg'!D1695</f>
        <v>2.8658800000000002</v>
      </c>
      <c r="G1695" s="2">
        <f>'Moving Avg'!F1695</f>
        <v>2.8350649999999993</v>
      </c>
      <c r="H1695" s="2">
        <f>'Moving Avg'!G1695</f>
        <v>2.6484819999999996</v>
      </c>
      <c r="I1695" s="2">
        <f>'Moving Avg'!H1695</f>
        <v>2.3148934999999993</v>
      </c>
      <c r="J1695" s="6" t="str">
        <f>OBV!F1695</f>
        <v>BEARISH</v>
      </c>
      <c r="K1695" s="6" t="str">
        <f>OBV!G1695</f>
        <v>STRONG</v>
      </c>
      <c r="L1695" s="6" t="str">
        <f>OBV!H1695</f>
        <v>BEARISH DIVERGENCE</v>
      </c>
      <c r="M1695" s="8">
        <f t="shared" si="260"/>
        <v>25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21.2</v>
      </c>
      <c r="R1695" s="9">
        <f t="shared" si="265"/>
        <v>30.75</v>
      </c>
      <c r="S1695" s="9">
        <f t="shared" si="266"/>
        <v>31.1</v>
      </c>
      <c r="T1695" s="9">
        <f t="shared" si="267"/>
        <v>27</v>
      </c>
      <c r="U1695" s="8">
        <f t="shared" si="268"/>
        <v>27.683333333333337</v>
      </c>
      <c r="V1695" s="8">
        <f t="shared" si="269"/>
        <v>27.512500000000003</v>
      </c>
    </row>
    <row r="1696" spans="1:22" ht="13.5" x14ac:dyDescent="0.25">
      <c r="A1696" s="3">
        <f>RSI!A1696</f>
        <v>44483</v>
      </c>
      <c r="B1696" s="2">
        <f>RSI!B1696</f>
        <v>2.8687999999999998</v>
      </c>
      <c r="C1696" s="2">
        <f>RSI!I1696</f>
        <v>58.401425617248307</v>
      </c>
      <c r="D1696" s="2">
        <f>MACD!E1696</f>
        <v>9.3733063486420853E-3</v>
      </c>
      <c r="E1696" s="2">
        <f>MACD!F1696</f>
        <v>-4.0761393096639058E-2</v>
      </c>
      <c r="F1696" s="2">
        <f>'Moving Avg'!D1696</f>
        <v>2.8571200000000001</v>
      </c>
      <c r="G1696" s="2">
        <f>'Moving Avg'!F1696</f>
        <v>2.8441599999999996</v>
      </c>
      <c r="H1696" s="2">
        <f>'Moving Avg'!G1696</f>
        <v>2.6580439999999994</v>
      </c>
      <c r="I1696" s="2">
        <f>'Moving Avg'!H1696</f>
        <v>2.3182829999999996</v>
      </c>
      <c r="J1696" s="6" t="str">
        <f>OBV!F1696</f>
        <v>BEARISH</v>
      </c>
      <c r="K1696" s="6" t="str">
        <f>OBV!G1696</f>
        <v>STRONG</v>
      </c>
      <c r="L1696" s="6" t="str">
        <f>OBV!H1696</f>
        <v>CONFIRMED BEARISH</v>
      </c>
      <c r="M1696" s="8">
        <f t="shared" si="260"/>
        <v>25</v>
      </c>
      <c r="N1696" s="8">
        <f t="shared" si="261"/>
        <v>0</v>
      </c>
      <c r="O1696" s="8">
        <f t="shared" si="262"/>
        <v>50</v>
      </c>
      <c r="P1696" s="8">
        <f t="shared" si="263"/>
        <v>33</v>
      </c>
      <c r="Q1696" s="9">
        <f t="shared" si="264"/>
        <v>21.2</v>
      </c>
      <c r="R1696" s="9">
        <f t="shared" si="265"/>
        <v>30.75</v>
      </c>
      <c r="S1696" s="9">
        <f t="shared" si="266"/>
        <v>31.1</v>
      </c>
      <c r="T1696" s="9">
        <f t="shared" si="267"/>
        <v>27</v>
      </c>
      <c r="U1696" s="8">
        <f t="shared" si="268"/>
        <v>27.683333333333337</v>
      </c>
      <c r="V1696" s="8">
        <f t="shared" si="269"/>
        <v>27.512500000000003</v>
      </c>
    </row>
    <row r="1697" spans="1:22" ht="13.5" x14ac:dyDescent="0.25">
      <c r="A1697" s="3">
        <f>RSI!A1697</f>
        <v>44488</v>
      </c>
      <c r="B1697" s="2">
        <f>RSI!B1697</f>
        <v>2.8761000000000001</v>
      </c>
      <c r="C1697" s="2">
        <f>RSI!I1697</f>
        <v>59.036844935728766</v>
      </c>
      <c r="D1697" s="2">
        <f>MACD!E1697</f>
        <v>2.1165969887828595E-2</v>
      </c>
      <c r="E1697" s="2">
        <f>MACD!F1697</f>
        <v>-2.8375920499745529E-2</v>
      </c>
      <c r="F1697" s="2">
        <f>'Moving Avg'!D1697</f>
        <v>2.8527399999999998</v>
      </c>
      <c r="G1697" s="2">
        <f>'Moving Avg'!F1697</f>
        <v>2.8522399999999997</v>
      </c>
      <c r="H1697" s="2">
        <f>'Moving Avg'!G1697</f>
        <v>2.6676139999999999</v>
      </c>
      <c r="I1697" s="2">
        <f>'Moving Avg'!H1697</f>
        <v>2.3216744999999994</v>
      </c>
      <c r="J1697" s="6" t="str">
        <f>OBV!F1697</f>
        <v>BEARISH</v>
      </c>
      <c r="K1697" s="6" t="str">
        <f>OBV!G1697</f>
        <v>STRONG</v>
      </c>
      <c r="L1697" s="6" t="str">
        <f>OBV!H1697</f>
        <v>CONFIRMED BEARISH</v>
      </c>
      <c r="M1697" s="8">
        <f t="shared" si="260"/>
        <v>25</v>
      </c>
      <c r="N1697" s="8">
        <f t="shared" si="261"/>
        <v>0</v>
      </c>
      <c r="O1697" s="8">
        <f t="shared" si="262"/>
        <v>50</v>
      </c>
      <c r="P1697" s="8">
        <f t="shared" si="263"/>
        <v>33</v>
      </c>
      <c r="Q1697" s="9">
        <f t="shared" si="264"/>
        <v>21.2</v>
      </c>
      <c r="R1697" s="9">
        <f t="shared" si="265"/>
        <v>30.75</v>
      </c>
      <c r="S1697" s="9">
        <f t="shared" si="266"/>
        <v>31.1</v>
      </c>
      <c r="T1697" s="9">
        <f t="shared" si="267"/>
        <v>27</v>
      </c>
      <c r="U1697" s="8">
        <f t="shared" si="268"/>
        <v>27.683333333333337</v>
      </c>
      <c r="V1697" s="8">
        <f t="shared" si="269"/>
        <v>27.512500000000003</v>
      </c>
    </row>
    <row r="1698" spans="1:22" ht="13.5" x14ac:dyDescent="0.25">
      <c r="A1698" s="3">
        <f>RSI!A1698</f>
        <v>44489</v>
      </c>
      <c r="B1698" s="2">
        <f>RSI!B1698</f>
        <v>2.8469000000000002</v>
      </c>
      <c r="C1698" s="2">
        <f>RSI!I1698</f>
        <v>55.392042274332738</v>
      </c>
      <c r="D1698" s="2">
        <f>MACD!E1698</f>
        <v>3.2826136821518137E-2</v>
      </c>
      <c r="E1698" s="2">
        <f>MACD!F1698</f>
        <v>-1.6135509035492795E-2</v>
      </c>
      <c r="F1698" s="2">
        <f>'Moving Avg'!D1698</f>
        <v>2.8527399999999998</v>
      </c>
      <c r="G1698" s="2">
        <f>'Moving Avg'!F1698</f>
        <v>2.8578299999999999</v>
      </c>
      <c r="H1698" s="2">
        <f>'Moving Avg'!G1698</f>
        <v>2.6763260000000004</v>
      </c>
      <c r="I1698" s="2">
        <f>'Moving Avg'!H1698</f>
        <v>2.3249544999999991</v>
      </c>
      <c r="J1698" s="6" t="str">
        <f>OBV!F1698</f>
        <v>BEARISH</v>
      </c>
      <c r="K1698" s="6" t="str">
        <f>OBV!G1698</f>
        <v>STRONG</v>
      </c>
      <c r="L1698" s="6" t="str">
        <f>OBV!H1698</f>
        <v>NEUTRAL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33</v>
      </c>
      <c r="Q1698" s="9">
        <f t="shared" si="264"/>
        <v>21.2</v>
      </c>
      <c r="R1698" s="9">
        <f t="shared" si="265"/>
        <v>30.75</v>
      </c>
      <c r="S1698" s="9">
        <f t="shared" si="266"/>
        <v>31.1</v>
      </c>
      <c r="T1698" s="9">
        <f t="shared" si="267"/>
        <v>27</v>
      </c>
      <c r="U1698" s="8">
        <f t="shared" si="268"/>
        <v>27.683333333333337</v>
      </c>
      <c r="V1698" s="8">
        <f t="shared" si="269"/>
        <v>27.512500000000003</v>
      </c>
    </row>
    <row r="1699" spans="1:22" ht="13.5" x14ac:dyDescent="0.25">
      <c r="A1699" s="3">
        <f>RSI!A1699</f>
        <v>44490</v>
      </c>
      <c r="B1699" s="2">
        <f>RSI!B1699</f>
        <v>2.8104</v>
      </c>
      <c r="C1699" s="2">
        <f>RSI!I1699</f>
        <v>51.141728626752005</v>
      </c>
      <c r="D1699" s="2">
        <f>MACD!E1699</f>
        <v>4.4000043828579471E-2</v>
      </c>
      <c r="E1699" s="2">
        <f>MACD!F1699</f>
        <v>-4.1083984626783428E-3</v>
      </c>
      <c r="F1699" s="2">
        <f>'Moving Avg'!D1699</f>
        <v>2.8571199999999997</v>
      </c>
      <c r="G1699" s="2">
        <f>'Moving Avg'!F1699</f>
        <v>2.8633150000000001</v>
      </c>
      <c r="H1699" s="2">
        <f>'Moving Avg'!G1699</f>
        <v>2.6834799999999994</v>
      </c>
      <c r="I1699" s="2">
        <f>'Moving Avg'!H1699</f>
        <v>2.3280174999999992</v>
      </c>
      <c r="J1699" s="6" t="str">
        <f>OBV!F1699</f>
        <v>BEARISH</v>
      </c>
      <c r="K1699" s="6" t="str">
        <f>OBV!G1699</f>
        <v>STRONG</v>
      </c>
      <c r="L1699" s="6" t="str">
        <f>OBV!H1699</f>
        <v>BEARISH DIVERGENCE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33</v>
      </c>
      <c r="Q1699" s="9">
        <f t="shared" si="264"/>
        <v>21.2</v>
      </c>
      <c r="R1699" s="9">
        <f t="shared" si="265"/>
        <v>30.75</v>
      </c>
      <c r="S1699" s="9">
        <f t="shared" si="266"/>
        <v>31.1</v>
      </c>
      <c r="T1699" s="9">
        <f t="shared" si="267"/>
        <v>27</v>
      </c>
      <c r="U1699" s="8">
        <f t="shared" si="268"/>
        <v>27.683333333333337</v>
      </c>
      <c r="V1699" s="8">
        <f t="shared" si="269"/>
        <v>27.512500000000003</v>
      </c>
    </row>
    <row r="1700" spans="1:22" ht="13.5" x14ac:dyDescent="0.25">
      <c r="A1700" s="3">
        <f>RSI!A1700</f>
        <v>44491</v>
      </c>
      <c r="B1700" s="2">
        <f>RSI!B1700</f>
        <v>2.8104</v>
      </c>
      <c r="C1700" s="2">
        <f>RSI!I1700</f>
        <v>51.141728626752005</v>
      </c>
      <c r="D1700" s="2">
        <f>MACD!E1700</f>
        <v>4.2187007508430074E-2</v>
      </c>
      <c r="E1700" s="2">
        <f>MACD!F1700</f>
        <v>5.15068273154334E-3</v>
      </c>
      <c r="F1700" s="2">
        <f>'Moving Avg'!D1700</f>
        <v>2.8425199999999995</v>
      </c>
      <c r="G1700" s="2">
        <f>'Moving Avg'!F1700</f>
        <v>2.8687999999999998</v>
      </c>
      <c r="H1700" s="2">
        <f>'Moving Avg'!G1700</f>
        <v>2.6899459999999995</v>
      </c>
      <c r="I1700" s="2">
        <f>'Moving Avg'!H1700</f>
        <v>2.3311149999999996</v>
      </c>
      <c r="J1700" s="6" t="str">
        <f>OBV!F1700</f>
        <v>BEARISH</v>
      </c>
      <c r="K1700" s="6" t="str">
        <f>OBV!G1700</f>
        <v>STRONG</v>
      </c>
      <c r="L1700" s="6" t="str">
        <f>OBV!H1700</f>
        <v>CONFIRMED BEARISH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33</v>
      </c>
      <c r="Q1700" s="9">
        <f t="shared" si="264"/>
        <v>21.2</v>
      </c>
      <c r="R1700" s="9">
        <f t="shared" si="265"/>
        <v>30.75</v>
      </c>
      <c r="S1700" s="9">
        <f t="shared" si="266"/>
        <v>31.1</v>
      </c>
      <c r="T1700" s="9">
        <f t="shared" si="267"/>
        <v>27</v>
      </c>
      <c r="U1700" s="8">
        <f t="shared" si="268"/>
        <v>27.683333333333337</v>
      </c>
      <c r="V1700" s="8">
        <f t="shared" si="269"/>
        <v>27.512500000000003</v>
      </c>
    </row>
    <row r="1701" spans="1:22" ht="13.5" x14ac:dyDescent="0.25">
      <c r="A1701" s="3">
        <f>RSI!A1701</f>
        <v>44494</v>
      </c>
      <c r="B1701" s="2">
        <f>RSI!B1701</f>
        <v>2.8104</v>
      </c>
      <c r="C1701" s="2">
        <f>RSI!I1701</f>
        <v>51.141728626752005</v>
      </c>
      <c r="D1701" s="2">
        <f>MACD!E1701</f>
        <v>5.1849306602233636E-2</v>
      </c>
      <c r="E1701" s="2">
        <f>MACD!F1701</f>
        <v>1.44904075056814E-2</v>
      </c>
      <c r="F1701" s="2">
        <f>'Moving Avg'!D1701</f>
        <v>2.8308399999999998</v>
      </c>
      <c r="G1701" s="2">
        <f>'Moving Avg'!F1701</f>
        <v>2.8698950000000005</v>
      </c>
      <c r="H1701" s="2">
        <f>'Moving Avg'!G1701</f>
        <v>2.6962739999999989</v>
      </c>
      <c r="I1701" s="2">
        <f>'Moving Avg'!H1701</f>
        <v>2.3342124999999991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25</v>
      </c>
      <c r="N1701" s="8">
        <f t="shared" si="261"/>
        <v>0</v>
      </c>
      <c r="O1701" s="8">
        <f t="shared" si="262"/>
        <v>50</v>
      </c>
      <c r="P1701" s="8">
        <f t="shared" si="263"/>
        <v>16.5</v>
      </c>
      <c r="Q1701" s="9">
        <f t="shared" si="264"/>
        <v>18.725000000000001</v>
      </c>
      <c r="R1701" s="9">
        <f t="shared" si="265"/>
        <v>26.625</v>
      </c>
      <c r="S1701" s="9">
        <f t="shared" si="266"/>
        <v>23.675000000000001</v>
      </c>
      <c r="T1701" s="9">
        <f t="shared" si="267"/>
        <v>22.875</v>
      </c>
      <c r="U1701" s="8">
        <f t="shared" si="268"/>
        <v>23.008333333333336</v>
      </c>
      <c r="V1701" s="8">
        <f t="shared" si="269"/>
        <v>22.975000000000001</v>
      </c>
    </row>
    <row r="1702" spans="1:22" ht="13.5" x14ac:dyDescent="0.25">
      <c r="A1702" s="3">
        <f>RSI!A1702</f>
        <v>44495</v>
      </c>
      <c r="B1702" s="2">
        <f>RSI!B1702</f>
        <v>2.8104</v>
      </c>
      <c r="C1702" s="2">
        <f>RSI!I1702</f>
        <v>51.141728626752005</v>
      </c>
      <c r="D1702" s="2">
        <f>MACD!E1702</f>
        <v>5.7747127184533564E-2</v>
      </c>
      <c r="E1702" s="2">
        <f>MACD!F1702</f>
        <v>2.3141751441451835E-2</v>
      </c>
      <c r="F1702" s="2">
        <f>'Moving Avg'!D1702</f>
        <v>2.8176999999999999</v>
      </c>
      <c r="G1702" s="2">
        <f>'Moving Avg'!F1702</f>
        <v>2.8684350000000007</v>
      </c>
      <c r="H1702" s="2">
        <f>'Moving Avg'!G1702</f>
        <v>2.7039799999999992</v>
      </c>
      <c r="I1702" s="2">
        <f>'Moving Avg'!H1702</f>
        <v>2.3373099999999996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18.725000000000001</v>
      </c>
      <c r="R1702" s="9">
        <f t="shared" si="265"/>
        <v>26.625</v>
      </c>
      <c r="S1702" s="9">
        <f t="shared" si="266"/>
        <v>23.675000000000001</v>
      </c>
      <c r="T1702" s="9">
        <f t="shared" si="267"/>
        <v>22.875</v>
      </c>
      <c r="U1702" s="8">
        <f t="shared" si="268"/>
        <v>23.008333333333336</v>
      </c>
      <c r="V1702" s="8">
        <f t="shared" si="269"/>
        <v>22.975000000000001</v>
      </c>
    </row>
    <row r="1703" spans="1:22" ht="13.5" x14ac:dyDescent="0.25">
      <c r="A1703" s="3">
        <f>RSI!A1703</f>
        <v>44496</v>
      </c>
      <c r="B1703" s="2">
        <f>RSI!B1703</f>
        <v>2.8395999999999999</v>
      </c>
      <c r="C1703" s="2">
        <f>RSI!I1703</f>
        <v>54.868098452216408</v>
      </c>
      <c r="D1703" s="2">
        <f>MACD!E1703</f>
        <v>5.2683629040357616E-2</v>
      </c>
      <c r="E1703" s="2">
        <f>MACD!F1703</f>
        <v>2.9050126961232992E-2</v>
      </c>
      <c r="F1703" s="2">
        <f>'Moving Avg'!D1703</f>
        <v>2.8162399999999996</v>
      </c>
      <c r="G1703" s="2">
        <f>'Moving Avg'!F1703</f>
        <v>2.86734</v>
      </c>
      <c r="H1703" s="2">
        <f>'Moving Avg'!G1703</f>
        <v>2.7118559999999992</v>
      </c>
      <c r="I1703" s="2">
        <f>'Moving Avg'!H1703</f>
        <v>2.3405534999999995</v>
      </c>
      <c r="J1703" s="6" t="str">
        <f>OBV!F1703</f>
        <v>BULLISH</v>
      </c>
      <c r="K1703" s="6" t="str">
        <f>OBV!G1703</f>
        <v>NEUTRAL</v>
      </c>
      <c r="L1703" s="6" t="str">
        <f>OBV!H1703</f>
        <v>BULLISH DIVERGENCE</v>
      </c>
      <c r="M1703" s="8">
        <f t="shared" si="260"/>
        <v>25</v>
      </c>
      <c r="N1703" s="8">
        <f t="shared" si="261"/>
        <v>0</v>
      </c>
      <c r="O1703" s="8">
        <f t="shared" si="262"/>
        <v>50</v>
      </c>
      <c r="P1703" s="8">
        <f t="shared" si="263"/>
        <v>66.5</v>
      </c>
      <c r="Q1703" s="9">
        <f t="shared" si="264"/>
        <v>26.225000000000001</v>
      </c>
      <c r="R1703" s="9">
        <f t="shared" si="265"/>
        <v>39.125</v>
      </c>
      <c r="S1703" s="9">
        <f t="shared" si="266"/>
        <v>46.174999999999997</v>
      </c>
      <c r="T1703" s="9">
        <f t="shared" si="267"/>
        <v>35.375</v>
      </c>
      <c r="U1703" s="8">
        <f t="shared" si="268"/>
        <v>37.174999999999997</v>
      </c>
      <c r="V1703" s="8">
        <f t="shared" si="269"/>
        <v>36.724999999999994</v>
      </c>
    </row>
    <row r="1704" spans="1:22" ht="13.5" x14ac:dyDescent="0.25">
      <c r="A1704" s="3">
        <f>RSI!A1704</f>
        <v>44497</v>
      </c>
      <c r="B1704" s="2">
        <f>RSI!B1704</f>
        <v>2.8469000000000002</v>
      </c>
      <c r="C1704" s="2">
        <f>RSI!I1704</f>
        <v>55.776188096998943</v>
      </c>
      <c r="D1704" s="2">
        <f>MACD!E1704</f>
        <v>3.8673952385629207E-2</v>
      </c>
      <c r="E1704" s="2">
        <f>MACD!F1704</f>
        <v>3.0974892046112236E-2</v>
      </c>
      <c r="F1704" s="2">
        <f>'Moving Avg'!D1704</f>
        <v>2.8235400000000004</v>
      </c>
      <c r="G1704" s="2">
        <f>'Moving Avg'!F1704</f>
        <v>2.8651500000000003</v>
      </c>
      <c r="H1704" s="2">
        <f>'Moving Avg'!G1704</f>
        <v>2.7198779999999996</v>
      </c>
      <c r="I1704" s="2">
        <f>'Moving Avg'!H1704</f>
        <v>2.3439024999999996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83.5</v>
      </c>
      <c r="Q1704" s="9">
        <f t="shared" si="264"/>
        <v>28.774999999999999</v>
      </c>
      <c r="R1704" s="9">
        <f t="shared" si="265"/>
        <v>43.375</v>
      </c>
      <c r="S1704" s="9">
        <f t="shared" si="266"/>
        <v>53.825000000000003</v>
      </c>
      <c r="T1704" s="9">
        <f t="shared" si="267"/>
        <v>39.625</v>
      </c>
      <c r="U1704" s="8">
        <f t="shared" si="268"/>
        <v>41.991666666666667</v>
      </c>
      <c r="V1704" s="8">
        <f t="shared" si="269"/>
        <v>41.400000000000006</v>
      </c>
    </row>
    <row r="1705" spans="1:22" ht="13.5" x14ac:dyDescent="0.25">
      <c r="A1705" s="3">
        <f>RSI!A1705</f>
        <v>44498</v>
      </c>
      <c r="B1705" s="2">
        <f>RSI!B1705</f>
        <v>2.8395999999999999</v>
      </c>
      <c r="C1705" s="2">
        <f>RSI!I1705</f>
        <v>54.593232123792433</v>
      </c>
      <c r="D1705" s="2">
        <f>MACD!E1705</f>
        <v>4.1732194865421235E-2</v>
      </c>
      <c r="E1705" s="2">
        <f>MACD!F1705</f>
        <v>3.3126352609974041E-2</v>
      </c>
      <c r="F1705" s="2">
        <f>'Moving Avg'!D1705</f>
        <v>2.8293799999999996</v>
      </c>
      <c r="G1705" s="2">
        <f>'Moving Avg'!F1705</f>
        <v>2.861135</v>
      </c>
      <c r="H1705" s="2">
        <f>'Moving Avg'!G1705</f>
        <v>2.7270659999999998</v>
      </c>
      <c r="I1705" s="2">
        <f>'Moving Avg'!H1705</f>
        <v>2.3473529999999996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83.5</v>
      </c>
      <c r="Q1705" s="9">
        <f t="shared" si="264"/>
        <v>28.774999999999999</v>
      </c>
      <c r="R1705" s="9">
        <f t="shared" si="265"/>
        <v>43.375</v>
      </c>
      <c r="S1705" s="9">
        <f t="shared" si="266"/>
        <v>53.825000000000003</v>
      </c>
      <c r="T1705" s="9">
        <f t="shared" si="267"/>
        <v>39.625</v>
      </c>
      <c r="U1705" s="8">
        <f t="shared" si="268"/>
        <v>41.991666666666667</v>
      </c>
      <c r="V1705" s="8">
        <f t="shared" si="269"/>
        <v>41.400000000000006</v>
      </c>
    </row>
    <row r="1706" spans="1:22" ht="13.5" x14ac:dyDescent="0.25">
      <c r="A1706" s="3">
        <f>RSI!A1706</f>
        <v>44501</v>
      </c>
      <c r="B1706" s="2">
        <f>RSI!B1706</f>
        <v>2.8395999999999999</v>
      </c>
      <c r="C1706" s="2">
        <f>RSI!I1706</f>
        <v>54.593232123792433</v>
      </c>
      <c r="D1706" s="2">
        <f>MACD!E1706</f>
        <v>4.1905664673059562E-2</v>
      </c>
      <c r="E1706" s="2">
        <f>MACD!F1706</f>
        <v>3.4882215022591145E-2</v>
      </c>
      <c r="F1706" s="2">
        <f>'Moving Avg'!D1706</f>
        <v>2.8352200000000005</v>
      </c>
      <c r="G1706" s="2">
        <f>'Moving Avg'!F1706</f>
        <v>2.8560249999999998</v>
      </c>
      <c r="H1706" s="2">
        <f>'Moving Avg'!G1706</f>
        <v>2.7343919999999997</v>
      </c>
      <c r="I1706" s="2">
        <f>'Moving Avg'!H1706</f>
        <v>2.3506654999999999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83.5</v>
      </c>
      <c r="Q1706" s="9">
        <f t="shared" si="264"/>
        <v>28.774999999999999</v>
      </c>
      <c r="R1706" s="9">
        <f t="shared" si="265"/>
        <v>43.375</v>
      </c>
      <c r="S1706" s="9">
        <f t="shared" si="266"/>
        <v>53.825000000000003</v>
      </c>
      <c r="T1706" s="9">
        <f t="shared" si="267"/>
        <v>39.625</v>
      </c>
      <c r="U1706" s="8">
        <f t="shared" si="268"/>
        <v>41.991666666666667</v>
      </c>
      <c r="V1706" s="8">
        <f t="shared" si="269"/>
        <v>41.400000000000006</v>
      </c>
    </row>
    <row r="1707" spans="1:22" ht="13.5" x14ac:dyDescent="0.25">
      <c r="A1707" s="3">
        <f>RSI!A1707</f>
        <v>44502</v>
      </c>
      <c r="B1707" s="2">
        <f>RSI!B1707</f>
        <v>2.8323</v>
      </c>
      <c r="C1707" s="2">
        <f>RSI!I1707</f>
        <v>53.282618501168933</v>
      </c>
      <c r="D1707" s="2">
        <f>MACD!E1707</f>
        <v>4.3560597830918368E-2</v>
      </c>
      <c r="E1707" s="2">
        <f>MACD!F1707</f>
        <v>3.6617891584256587E-2</v>
      </c>
      <c r="F1707" s="2">
        <f>'Moving Avg'!D1707</f>
        <v>2.8395999999999999</v>
      </c>
      <c r="G1707" s="2">
        <f>'Moving Avg'!F1707</f>
        <v>2.851645</v>
      </c>
      <c r="H1707" s="2">
        <f>'Moving Avg'!G1707</f>
        <v>2.7417079999999991</v>
      </c>
      <c r="I1707" s="2">
        <f>'Moving Avg'!H1707</f>
        <v>2.3538034999999997</v>
      </c>
      <c r="J1707" s="6" t="str">
        <f>OBV!F1707</f>
        <v>BEARISH</v>
      </c>
      <c r="K1707" s="6" t="str">
        <f>OBV!G1707</f>
        <v>NEUTRAL</v>
      </c>
      <c r="L1707" s="6" t="str">
        <f>OBV!H1707</f>
        <v>BEARISH DIVERGENCE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16.5</v>
      </c>
      <c r="Q1707" s="9">
        <f t="shared" si="264"/>
        <v>18.725000000000001</v>
      </c>
      <c r="R1707" s="9">
        <f t="shared" si="265"/>
        <v>26.625</v>
      </c>
      <c r="S1707" s="9">
        <f t="shared" si="266"/>
        <v>23.675000000000001</v>
      </c>
      <c r="T1707" s="9">
        <f t="shared" si="267"/>
        <v>22.875</v>
      </c>
      <c r="U1707" s="8">
        <f t="shared" si="268"/>
        <v>23.008333333333336</v>
      </c>
      <c r="V1707" s="8">
        <f t="shared" si="269"/>
        <v>22.975000000000001</v>
      </c>
    </row>
    <row r="1708" spans="1:22" ht="13.5" x14ac:dyDescent="0.25">
      <c r="A1708" s="3">
        <f>RSI!A1708</f>
        <v>44503</v>
      </c>
      <c r="B1708" s="2">
        <f>RSI!B1708</f>
        <v>2.8250000000000002</v>
      </c>
      <c r="C1708" s="2">
        <f>RSI!I1708</f>
        <v>51.939789417967432</v>
      </c>
      <c r="D1708" s="2">
        <f>MACD!E1708</f>
        <v>4.0908359161651919E-2</v>
      </c>
      <c r="E1708" s="2">
        <f>MACD!F1708</f>
        <v>3.7475985099735654E-2</v>
      </c>
      <c r="F1708" s="2">
        <f>'Moving Avg'!D1708</f>
        <v>2.8366799999999999</v>
      </c>
      <c r="G1708" s="2">
        <f>'Moving Avg'!F1708</f>
        <v>2.8469000000000002</v>
      </c>
      <c r="H1708" s="2">
        <f>'Moving Avg'!G1708</f>
        <v>2.7486039999999989</v>
      </c>
      <c r="I1708" s="2">
        <f>'Moving Avg'!H1708</f>
        <v>2.3570774999999995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16.5</v>
      </c>
      <c r="Q1708" s="9">
        <f t="shared" si="264"/>
        <v>18.725000000000001</v>
      </c>
      <c r="R1708" s="9">
        <f t="shared" si="265"/>
        <v>26.625</v>
      </c>
      <c r="S1708" s="9">
        <f t="shared" si="266"/>
        <v>23.675000000000001</v>
      </c>
      <c r="T1708" s="9">
        <f t="shared" si="267"/>
        <v>22.875</v>
      </c>
      <c r="U1708" s="8">
        <f t="shared" si="268"/>
        <v>23.008333333333336</v>
      </c>
      <c r="V1708" s="8">
        <f t="shared" si="269"/>
        <v>22.975000000000001</v>
      </c>
    </row>
    <row r="1709" spans="1:22" ht="13.5" x14ac:dyDescent="0.25">
      <c r="A1709" s="3">
        <f>RSI!A1709</f>
        <v>44504</v>
      </c>
      <c r="B1709" s="2">
        <f>RSI!B1709</f>
        <v>2.8031000000000001</v>
      </c>
      <c r="C1709" s="2">
        <f>RSI!I1709</f>
        <v>48.029164617083651</v>
      </c>
      <c r="D1709" s="2">
        <f>MACD!E1709</f>
        <v>3.462061252149562E-2</v>
      </c>
      <c r="E1709" s="2">
        <f>MACD!F1709</f>
        <v>3.6904910584087652E-2</v>
      </c>
      <c r="F1709" s="2">
        <f>'Moving Avg'!D1709</f>
        <v>2.8279200000000002</v>
      </c>
      <c r="G1709" s="2">
        <f>'Moving Avg'!F1709</f>
        <v>2.8414249999999996</v>
      </c>
      <c r="H1709" s="2">
        <f>'Moving Avg'!G1709</f>
        <v>2.7547859999999997</v>
      </c>
      <c r="I1709" s="2">
        <f>'Moving Avg'!H1709</f>
        <v>2.3604484999999995</v>
      </c>
      <c r="J1709" s="6" t="str">
        <f>OBV!F1709</f>
        <v>BEARISH</v>
      </c>
      <c r="K1709" s="6" t="str">
        <f>OBV!G1709</f>
        <v>STRONG</v>
      </c>
      <c r="L1709" s="6" t="str">
        <f>OBV!H1709</f>
        <v>CONFIRMED BEARISH</v>
      </c>
      <c r="M1709" s="8">
        <f t="shared" si="260"/>
        <v>25</v>
      </c>
      <c r="N1709" s="8">
        <f t="shared" si="261"/>
        <v>45</v>
      </c>
      <c r="O1709" s="8">
        <f t="shared" si="262"/>
        <v>50</v>
      </c>
      <c r="P1709" s="8">
        <f t="shared" si="263"/>
        <v>33</v>
      </c>
      <c r="Q1709" s="9">
        <f t="shared" si="264"/>
        <v>36.950000000000003</v>
      </c>
      <c r="R1709" s="9">
        <f t="shared" si="265"/>
        <v>39.75</v>
      </c>
      <c r="S1709" s="9">
        <f t="shared" si="266"/>
        <v>37.85</v>
      </c>
      <c r="T1709" s="9">
        <f t="shared" si="267"/>
        <v>38.25</v>
      </c>
      <c r="U1709" s="8">
        <f t="shared" si="268"/>
        <v>38.183333333333337</v>
      </c>
      <c r="V1709" s="8">
        <f t="shared" si="269"/>
        <v>38.200000000000003</v>
      </c>
    </row>
    <row r="1710" spans="1:22" ht="13.5" x14ac:dyDescent="0.25">
      <c r="A1710" s="3">
        <f>RSI!A1710</f>
        <v>44505</v>
      </c>
      <c r="B1710" s="2">
        <f>RSI!B1710</f>
        <v>2.7957999999999998</v>
      </c>
      <c r="C1710" s="2">
        <f>RSI!I1710</f>
        <v>46.765207725697017</v>
      </c>
      <c r="D1710" s="2">
        <f>MACD!E1710</f>
        <v>2.9923710025401729E-2</v>
      </c>
      <c r="E1710" s="2">
        <f>MACD!F1710</f>
        <v>3.550867047235047E-2</v>
      </c>
      <c r="F1710" s="2">
        <f>'Moving Avg'!D1710</f>
        <v>2.8191600000000001</v>
      </c>
      <c r="G1710" s="2">
        <f>'Moving Avg'!F1710</f>
        <v>2.839235</v>
      </c>
      <c r="H1710" s="2">
        <f>'Moving Avg'!G1710</f>
        <v>2.7610979999999996</v>
      </c>
      <c r="I1710" s="2">
        <f>'Moving Avg'!H1710</f>
        <v>2.3634729999999995</v>
      </c>
      <c r="J1710" s="6" t="str">
        <f>OBV!F1710</f>
        <v>BEARISH</v>
      </c>
      <c r="K1710" s="6" t="str">
        <f>OBV!G1710</f>
        <v>STRONG</v>
      </c>
      <c r="L1710" s="6" t="str">
        <f>OBV!H1710</f>
        <v>CONFIRMED BEARISH</v>
      </c>
      <c r="M1710" s="8">
        <f t="shared" si="260"/>
        <v>25</v>
      </c>
      <c r="N1710" s="8">
        <f t="shared" si="261"/>
        <v>45</v>
      </c>
      <c r="O1710" s="8">
        <f t="shared" si="262"/>
        <v>50</v>
      </c>
      <c r="P1710" s="8">
        <f t="shared" si="263"/>
        <v>33</v>
      </c>
      <c r="Q1710" s="9">
        <f t="shared" si="264"/>
        <v>36.950000000000003</v>
      </c>
      <c r="R1710" s="9">
        <f t="shared" si="265"/>
        <v>39.75</v>
      </c>
      <c r="S1710" s="9">
        <f t="shared" si="266"/>
        <v>37.85</v>
      </c>
      <c r="T1710" s="9">
        <f t="shared" si="267"/>
        <v>38.25</v>
      </c>
      <c r="U1710" s="8">
        <f t="shared" si="268"/>
        <v>38.183333333333337</v>
      </c>
      <c r="V1710" s="8">
        <f t="shared" si="269"/>
        <v>38.200000000000003</v>
      </c>
    </row>
    <row r="1711" spans="1:22" ht="13.5" x14ac:dyDescent="0.25">
      <c r="A1711" s="3">
        <f>RSI!A1711</f>
        <v>44508</v>
      </c>
      <c r="B1711" s="2">
        <f>RSI!B1711</f>
        <v>2.8104</v>
      </c>
      <c r="C1711" s="2">
        <f>RSI!I1711</f>
        <v>49.620781187606205</v>
      </c>
      <c r="D1711" s="2">
        <f>MACD!E1711</f>
        <v>2.4987690006804897E-2</v>
      </c>
      <c r="E1711" s="2">
        <f>MACD!F1711</f>
        <v>3.3404474379241357E-2</v>
      </c>
      <c r="F1711" s="2">
        <f>'Moving Avg'!D1711</f>
        <v>2.81332</v>
      </c>
      <c r="G1711" s="2">
        <f>'Moving Avg'!F1711</f>
        <v>2.8341250000000002</v>
      </c>
      <c r="H1711" s="2">
        <f>'Moving Avg'!G1711</f>
        <v>2.7674259999999999</v>
      </c>
      <c r="I1711" s="2">
        <f>'Moving Avg'!H1711</f>
        <v>2.3666049999999994</v>
      </c>
      <c r="J1711" s="6" t="str">
        <f>OBV!F1711</f>
        <v>BEARISH</v>
      </c>
      <c r="K1711" s="6" t="str">
        <f>OBV!G1711</f>
        <v>STRONG</v>
      </c>
      <c r="L1711" s="6" t="str">
        <f>OBV!H1711</f>
        <v>CONFIRMED BEARISH</v>
      </c>
      <c r="M1711" s="8">
        <f t="shared" si="260"/>
        <v>25</v>
      </c>
      <c r="N1711" s="8">
        <f t="shared" si="261"/>
        <v>45</v>
      </c>
      <c r="O1711" s="8">
        <f t="shared" si="262"/>
        <v>50</v>
      </c>
      <c r="P1711" s="8">
        <f t="shared" si="263"/>
        <v>33</v>
      </c>
      <c r="Q1711" s="9">
        <f t="shared" si="264"/>
        <v>36.950000000000003</v>
      </c>
      <c r="R1711" s="9">
        <f t="shared" si="265"/>
        <v>39.75</v>
      </c>
      <c r="S1711" s="9">
        <f t="shared" si="266"/>
        <v>37.85</v>
      </c>
      <c r="T1711" s="9">
        <f t="shared" si="267"/>
        <v>38.25</v>
      </c>
      <c r="U1711" s="8">
        <f t="shared" si="268"/>
        <v>38.183333333333337</v>
      </c>
      <c r="V1711" s="8">
        <f t="shared" si="269"/>
        <v>38.200000000000003</v>
      </c>
    </row>
    <row r="1712" spans="1:22" ht="13.5" x14ac:dyDescent="0.25">
      <c r="A1712" s="3">
        <f>RSI!A1712</f>
        <v>44509</v>
      </c>
      <c r="B1712" s="2">
        <f>RSI!B1712</f>
        <v>2.7885</v>
      </c>
      <c r="C1712" s="2">
        <f>RSI!I1712</f>
        <v>45.663952769705645</v>
      </c>
      <c r="D1712" s="2">
        <f>MACD!E1712</f>
        <v>2.2457900077627269E-2</v>
      </c>
      <c r="E1712" s="2">
        <f>MACD!F1712</f>
        <v>3.1215159518918543E-2</v>
      </c>
      <c r="F1712" s="2">
        <f>'Moving Avg'!D1712</f>
        <v>2.8045599999999999</v>
      </c>
      <c r="G1712" s="2">
        <f>'Moving Avg'!F1712</f>
        <v>2.8286500000000006</v>
      </c>
      <c r="H1712" s="2">
        <f>'Moving Avg'!G1712</f>
        <v>2.7733159999999994</v>
      </c>
      <c r="I1712" s="2">
        <f>'Moving Avg'!H1712</f>
        <v>2.3696274999999991</v>
      </c>
      <c r="J1712" s="6" t="str">
        <f>OBV!F1712</f>
        <v>BEARISH</v>
      </c>
      <c r="K1712" s="6" t="str">
        <f>OBV!G1712</f>
        <v>STRONG</v>
      </c>
      <c r="L1712" s="6" t="str">
        <f>OBV!H1712</f>
        <v>CONFIRMED BEARISH</v>
      </c>
      <c r="M1712" s="8">
        <f t="shared" si="260"/>
        <v>25</v>
      </c>
      <c r="N1712" s="8">
        <f t="shared" si="261"/>
        <v>45</v>
      </c>
      <c r="O1712" s="8">
        <f t="shared" si="262"/>
        <v>50</v>
      </c>
      <c r="P1712" s="8">
        <f t="shared" si="263"/>
        <v>33</v>
      </c>
      <c r="Q1712" s="9">
        <f t="shared" si="264"/>
        <v>36.950000000000003</v>
      </c>
      <c r="R1712" s="9">
        <f t="shared" si="265"/>
        <v>39.75</v>
      </c>
      <c r="S1712" s="9">
        <f t="shared" si="266"/>
        <v>37.85</v>
      </c>
      <c r="T1712" s="9">
        <f t="shared" si="267"/>
        <v>38.25</v>
      </c>
      <c r="U1712" s="8">
        <f t="shared" si="268"/>
        <v>38.183333333333337</v>
      </c>
      <c r="V1712" s="8">
        <f t="shared" si="269"/>
        <v>38.200000000000003</v>
      </c>
    </row>
    <row r="1713" spans="1:22" ht="13.5" x14ac:dyDescent="0.25">
      <c r="A1713" s="3">
        <f>RSI!A1713</f>
        <v>44510</v>
      </c>
      <c r="B1713" s="2">
        <f>RSI!B1713</f>
        <v>2.7885</v>
      </c>
      <c r="C1713" s="2">
        <f>RSI!I1713</f>
        <v>45.663952769705645</v>
      </c>
      <c r="D1713" s="2">
        <f>MACD!E1713</f>
        <v>2.4961820787500866E-2</v>
      </c>
      <c r="E1713" s="2">
        <f>MACD!F1713</f>
        <v>2.9964491772635007E-2</v>
      </c>
      <c r="F1713" s="2">
        <f>'Moving Avg'!D1713</f>
        <v>2.7972600000000001</v>
      </c>
      <c r="G1713" s="2">
        <f>'Moving Avg'!F1713</f>
        <v>2.8257300000000001</v>
      </c>
      <c r="H1713" s="2">
        <f>'Moving Avg'!G1713</f>
        <v>2.7792059999999998</v>
      </c>
      <c r="I1713" s="2">
        <f>'Moving Avg'!H1713</f>
        <v>2.3726499999999993</v>
      </c>
      <c r="J1713" s="6" t="str">
        <f>OBV!F1713</f>
        <v>BEARISH</v>
      </c>
      <c r="K1713" s="6" t="str">
        <f>OBV!G1713</f>
        <v>STRONG</v>
      </c>
      <c r="L1713" s="6" t="str">
        <f>OBV!H1713</f>
        <v>CONFIRMED BEARISH</v>
      </c>
      <c r="M1713" s="8">
        <f t="shared" si="260"/>
        <v>25</v>
      </c>
      <c r="N1713" s="8">
        <f t="shared" si="261"/>
        <v>45</v>
      </c>
      <c r="O1713" s="8">
        <f t="shared" si="262"/>
        <v>50</v>
      </c>
      <c r="P1713" s="8">
        <f t="shared" si="263"/>
        <v>33</v>
      </c>
      <c r="Q1713" s="9">
        <f t="shared" si="264"/>
        <v>36.950000000000003</v>
      </c>
      <c r="R1713" s="9">
        <f t="shared" si="265"/>
        <v>39.75</v>
      </c>
      <c r="S1713" s="9">
        <f t="shared" si="266"/>
        <v>37.85</v>
      </c>
      <c r="T1713" s="9">
        <f t="shared" si="267"/>
        <v>38.25</v>
      </c>
      <c r="U1713" s="8">
        <f t="shared" si="268"/>
        <v>38.183333333333337</v>
      </c>
      <c r="V1713" s="8">
        <f t="shared" si="269"/>
        <v>38.200000000000003</v>
      </c>
    </row>
    <row r="1714" spans="1:22" ht="13.5" x14ac:dyDescent="0.25">
      <c r="A1714" s="3">
        <f>RSI!A1714</f>
        <v>44511</v>
      </c>
      <c r="B1714" s="2">
        <f>RSI!B1714</f>
        <v>2.7738999999999998</v>
      </c>
      <c r="C1714" s="2">
        <f>RSI!I1714</f>
        <v>43.01208293503943</v>
      </c>
      <c r="D1714" s="2">
        <f>MACD!E1714</f>
        <v>2.942601142016521E-2</v>
      </c>
      <c r="E1714" s="2">
        <f>MACD!F1714</f>
        <v>2.9856795702141049E-2</v>
      </c>
      <c r="F1714" s="2">
        <f>'Moving Avg'!D1714</f>
        <v>2.7914199999999996</v>
      </c>
      <c r="G1714" s="2">
        <f>'Moving Avg'!F1714</f>
        <v>2.8250000000000002</v>
      </c>
      <c r="H1714" s="2">
        <f>'Moving Avg'!G1714</f>
        <v>2.7828740000000001</v>
      </c>
      <c r="I1714" s="2">
        <f>'Moving Avg'!H1714</f>
        <v>2.3755994999999994</v>
      </c>
      <c r="J1714" s="6" t="str">
        <f>OBV!F1714</f>
        <v>BEARISH</v>
      </c>
      <c r="K1714" s="6" t="str">
        <f>OBV!G1714</f>
        <v>STRONG</v>
      </c>
      <c r="L1714" s="6" t="str">
        <f>OBV!H1714</f>
        <v>CONFIRMED BEARISH</v>
      </c>
      <c r="M1714" s="8">
        <f t="shared" si="260"/>
        <v>25</v>
      </c>
      <c r="N1714" s="8">
        <f t="shared" si="261"/>
        <v>45</v>
      </c>
      <c r="O1714" s="8">
        <f t="shared" si="262"/>
        <v>50</v>
      </c>
      <c r="P1714" s="8">
        <f t="shared" si="263"/>
        <v>33</v>
      </c>
      <c r="Q1714" s="9">
        <f t="shared" si="264"/>
        <v>36.950000000000003</v>
      </c>
      <c r="R1714" s="9">
        <f t="shared" si="265"/>
        <v>39.75</v>
      </c>
      <c r="S1714" s="9">
        <f t="shared" si="266"/>
        <v>37.85</v>
      </c>
      <c r="T1714" s="9">
        <f t="shared" si="267"/>
        <v>38.25</v>
      </c>
      <c r="U1714" s="8">
        <f t="shared" si="268"/>
        <v>38.183333333333337</v>
      </c>
      <c r="V1714" s="8">
        <f t="shared" si="269"/>
        <v>38.200000000000003</v>
      </c>
    </row>
    <row r="1715" spans="1:22" ht="13.5" x14ac:dyDescent="0.25">
      <c r="A1715" s="3">
        <f>RSI!A1715</f>
        <v>44512</v>
      </c>
      <c r="B1715" s="2">
        <f>RSI!B1715</f>
        <v>2.7885</v>
      </c>
      <c r="C1715" s="2">
        <f>RSI!I1715</f>
        <v>46.366372533229978</v>
      </c>
      <c r="D1715" s="2">
        <f>MACD!E1715</f>
        <v>3.1215607939544476E-2</v>
      </c>
      <c r="E1715" s="2">
        <f>MACD!F1715</f>
        <v>3.0128558149621735E-2</v>
      </c>
      <c r="F1715" s="2">
        <f>'Moving Avg'!D1715</f>
        <v>2.7899599999999998</v>
      </c>
      <c r="G1715" s="2">
        <f>'Moving Avg'!F1715</f>
        <v>2.8202550000000004</v>
      </c>
      <c r="H1715" s="2">
        <f>'Moving Avg'!G1715</f>
        <v>2.7866960000000001</v>
      </c>
      <c r="I1715" s="2">
        <f>'Moving Avg'!H1715</f>
        <v>2.3786909999999999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0"/>
        <v>25</v>
      </c>
      <c r="N1715" s="8">
        <f t="shared" si="261"/>
        <v>0</v>
      </c>
      <c r="O1715" s="8">
        <f t="shared" si="262"/>
        <v>50</v>
      </c>
      <c r="P1715" s="8">
        <f t="shared" si="263"/>
        <v>16.5</v>
      </c>
      <c r="Q1715" s="9">
        <f t="shared" si="264"/>
        <v>18.725000000000001</v>
      </c>
      <c r="R1715" s="9">
        <f t="shared" si="265"/>
        <v>26.625</v>
      </c>
      <c r="S1715" s="9">
        <f t="shared" si="266"/>
        <v>23.675000000000001</v>
      </c>
      <c r="T1715" s="9">
        <f t="shared" si="267"/>
        <v>22.875</v>
      </c>
      <c r="U1715" s="8">
        <f t="shared" si="268"/>
        <v>23.008333333333336</v>
      </c>
      <c r="V1715" s="8">
        <f t="shared" si="269"/>
        <v>22.975000000000001</v>
      </c>
    </row>
    <row r="1716" spans="1:22" ht="13.5" x14ac:dyDescent="0.25">
      <c r="A1716" s="3">
        <f>RSI!A1716</f>
        <v>44515</v>
      </c>
      <c r="B1716" s="2">
        <f>RSI!B1716</f>
        <v>2.8250000000000002</v>
      </c>
      <c r="C1716" s="2">
        <f>RSI!I1716</f>
        <v>53.702983180165155</v>
      </c>
      <c r="D1716" s="2">
        <f>MACD!E1716</f>
        <v>3.0140612529490518E-2</v>
      </c>
      <c r="E1716" s="2">
        <f>MACD!F1716</f>
        <v>3.0130969025595495E-2</v>
      </c>
      <c r="F1716" s="2">
        <f>'Moving Avg'!D1716</f>
        <v>2.7928799999999994</v>
      </c>
      <c r="G1716" s="2">
        <f>'Moving Avg'!F1716</f>
        <v>2.8180650000000003</v>
      </c>
      <c r="H1716" s="2">
        <f>'Moving Avg'!G1716</f>
        <v>2.7908360000000001</v>
      </c>
      <c r="I1716" s="2">
        <f>'Moving Avg'!H1716</f>
        <v>2.3818959999999993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25</v>
      </c>
      <c r="N1716" s="8">
        <f t="shared" si="261"/>
        <v>0</v>
      </c>
      <c r="O1716" s="8">
        <f t="shared" si="262"/>
        <v>50</v>
      </c>
      <c r="P1716" s="8">
        <f t="shared" si="263"/>
        <v>83.5</v>
      </c>
      <c r="Q1716" s="9">
        <f t="shared" si="264"/>
        <v>28.774999999999999</v>
      </c>
      <c r="R1716" s="9">
        <f t="shared" si="265"/>
        <v>43.375</v>
      </c>
      <c r="S1716" s="9">
        <f t="shared" si="266"/>
        <v>53.825000000000003</v>
      </c>
      <c r="T1716" s="9">
        <f t="shared" si="267"/>
        <v>39.625</v>
      </c>
      <c r="U1716" s="8">
        <f t="shared" si="268"/>
        <v>41.991666666666667</v>
      </c>
      <c r="V1716" s="8">
        <f t="shared" si="269"/>
        <v>41.400000000000006</v>
      </c>
    </row>
    <row r="1717" spans="1:22" ht="13.5" x14ac:dyDescent="0.25">
      <c r="A1717" s="3">
        <f>RSI!A1717</f>
        <v>44516</v>
      </c>
      <c r="B1717" s="2">
        <f>RSI!B1717</f>
        <v>2.7738999999999998</v>
      </c>
      <c r="C1717" s="2">
        <f>RSI!I1717</f>
        <v>44.52100986116892</v>
      </c>
      <c r="D1717" s="2">
        <f>MACD!E1717</f>
        <v>3.1783386922986434E-2</v>
      </c>
      <c r="E1717" s="2">
        <f>MACD!F1717</f>
        <v>3.0461452605073682E-2</v>
      </c>
      <c r="F1717" s="2">
        <f>'Moving Avg'!D1717</f>
        <v>2.7899599999999998</v>
      </c>
      <c r="G1717" s="2">
        <f>'Moving Avg'!F1717</f>
        <v>2.8129549999999997</v>
      </c>
      <c r="H1717" s="2">
        <f>'Moving Avg'!G1717</f>
        <v>2.7932639999999997</v>
      </c>
      <c r="I1717" s="2">
        <f>'Moving Avg'!H1717</f>
        <v>2.3848800000000003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  <c r="M1717" s="8">
        <f t="shared" si="260"/>
        <v>25</v>
      </c>
      <c r="N1717" s="8">
        <f t="shared" si="261"/>
        <v>0</v>
      </c>
      <c r="O1717" s="8">
        <f t="shared" si="262"/>
        <v>50</v>
      </c>
      <c r="P1717" s="8">
        <f t="shared" si="263"/>
        <v>16.5</v>
      </c>
      <c r="Q1717" s="9">
        <f t="shared" si="264"/>
        <v>18.725000000000001</v>
      </c>
      <c r="R1717" s="9">
        <f t="shared" si="265"/>
        <v>26.625</v>
      </c>
      <c r="S1717" s="9">
        <f t="shared" si="266"/>
        <v>23.675000000000001</v>
      </c>
      <c r="T1717" s="9">
        <f t="shared" si="267"/>
        <v>22.875</v>
      </c>
      <c r="U1717" s="8">
        <f t="shared" si="268"/>
        <v>23.008333333333336</v>
      </c>
      <c r="V1717" s="8">
        <f t="shared" si="269"/>
        <v>22.975000000000001</v>
      </c>
    </row>
    <row r="1718" spans="1:22" ht="13.5" x14ac:dyDescent="0.25">
      <c r="A1718" s="3">
        <f>RSI!A1718</f>
        <v>44517</v>
      </c>
      <c r="B1718" s="2">
        <f>RSI!B1718</f>
        <v>2.7885</v>
      </c>
      <c r="C1718" s="2">
        <f>RSI!I1718</f>
        <v>47.293793686122278</v>
      </c>
      <c r="D1718" s="2">
        <f>MACD!E1718</f>
        <v>3.1169225699395842E-2</v>
      </c>
      <c r="E1718" s="2">
        <f>MACD!F1718</f>
        <v>3.0603007223938116E-2</v>
      </c>
      <c r="F1718" s="2">
        <f>'Moving Avg'!D1718</f>
        <v>2.7899599999999998</v>
      </c>
      <c r="G1718" s="2">
        <f>'Moving Avg'!F1718</f>
        <v>2.8100350000000001</v>
      </c>
      <c r="H1718" s="2">
        <f>'Moving Avg'!G1718</f>
        <v>2.7962600000000002</v>
      </c>
      <c r="I1718" s="2">
        <f>'Moving Avg'!H1718</f>
        <v>2.3879715000000004</v>
      </c>
      <c r="J1718" s="6" t="str">
        <f>OBV!F1718</f>
        <v>BULLISH</v>
      </c>
      <c r="K1718" s="6" t="str">
        <f>OBV!G1718</f>
        <v>NEUTRAL</v>
      </c>
      <c r="L1718" s="6" t="str">
        <f>OBV!H1718</f>
        <v>NEUTRAL</v>
      </c>
      <c r="M1718" s="8">
        <f t="shared" si="260"/>
        <v>25</v>
      </c>
      <c r="N1718" s="8">
        <f t="shared" si="261"/>
        <v>0</v>
      </c>
      <c r="O1718" s="8">
        <f t="shared" si="262"/>
        <v>50</v>
      </c>
      <c r="P1718" s="8">
        <f t="shared" si="263"/>
        <v>49.5</v>
      </c>
      <c r="Q1718" s="9">
        <f t="shared" si="264"/>
        <v>23.675000000000001</v>
      </c>
      <c r="R1718" s="9">
        <f t="shared" si="265"/>
        <v>34.875</v>
      </c>
      <c r="S1718" s="9">
        <f t="shared" si="266"/>
        <v>38.525000000000006</v>
      </c>
      <c r="T1718" s="9">
        <f t="shared" si="267"/>
        <v>31.125</v>
      </c>
      <c r="U1718" s="8">
        <f t="shared" si="268"/>
        <v>32.358333333333334</v>
      </c>
      <c r="V1718" s="8">
        <f t="shared" si="269"/>
        <v>32.049999999999997</v>
      </c>
    </row>
    <row r="1719" spans="1:22" ht="13.5" x14ac:dyDescent="0.25">
      <c r="A1719" s="3">
        <f>RSI!A1719</f>
        <v>44518</v>
      </c>
      <c r="B1719" s="2">
        <f>RSI!B1719</f>
        <v>2.7957999999999998</v>
      </c>
      <c r="C1719" s="2">
        <f>RSI!I1719</f>
        <v>48.675038884986783</v>
      </c>
      <c r="D1719" s="2">
        <f>MACD!E1719</f>
        <v>2.6838823308270143E-2</v>
      </c>
      <c r="E1719" s="2">
        <f>MACD!F1719</f>
        <v>2.985017044080452E-2</v>
      </c>
      <c r="F1719" s="2">
        <f>'Moving Avg'!D1719</f>
        <v>2.7943399999999996</v>
      </c>
      <c r="G1719" s="2">
        <f>'Moving Avg'!F1719</f>
        <v>2.8093049999999997</v>
      </c>
      <c r="H1719" s="2">
        <f>'Moving Avg'!G1719</f>
        <v>2.7991259999999998</v>
      </c>
      <c r="I1719" s="2">
        <f>'Moving Avg'!H1719</f>
        <v>2.3912715000000002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  <c r="M1719" s="8">
        <f t="shared" si="260"/>
        <v>25</v>
      </c>
      <c r="N1719" s="8">
        <f t="shared" si="261"/>
        <v>45</v>
      </c>
      <c r="O1719" s="8">
        <f t="shared" si="262"/>
        <v>50</v>
      </c>
      <c r="P1719" s="8">
        <f t="shared" si="263"/>
        <v>83.5</v>
      </c>
      <c r="Q1719" s="9">
        <f t="shared" si="264"/>
        <v>44.524999999999999</v>
      </c>
      <c r="R1719" s="9">
        <f t="shared" si="265"/>
        <v>52.375</v>
      </c>
      <c r="S1719" s="9">
        <f t="shared" si="266"/>
        <v>60.575000000000003</v>
      </c>
      <c r="T1719" s="9">
        <f t="shared" si="267"/>
        <v>50.875</v>
      </c>
      <c r="U1719" s="8">
        <f t="shared" si="268"/>
        <v>52.491666666666674</v>
      </c>
      <c r="V1719" s="8">
        <f t="shared" si="269"/>
        <v>52.087500000000006</v>
      </c>
    </row>
    <row r="1720" spans="1:22" ht="13.5" x14ac:dyDescent="0.25">
      <c r="A1720" s="3">
        <f>RSI!A1720</f>
        <v>44519</v>
      </c>
      <c r="B1720" s="2">
        <f>RSI!B1720</f>
        <v>2.8104</v>
      </c>
      <c r="C1720" s="2">
        <f>RSI!I1720</f>
        <v>51.417279347002527</v>
      </c>
      <c r="D1720" s="2">
        <f>MACD!E1720</f>
        <v>2.1018834844473311E-2</v>
      </c>
      <c r="E1720" s="2">
        <f>MACD!F1720</f>
        <v>2.8083903321538282E-2</v>
      </c>
      <c r="F1720" s="2">
        <f>'Moving Avg'!D1720</f>
        <v>2.7987199999999999</v>
      </c>
      <c r="G1720" s="2">
        <f>'Moving Avg'!F1720</f>
        <v>2.8093049999999997</v>
      </c>
      <c r="H1720" s="2">
        <f>'Moving Avg'!G1720</f>
        <v>2.8031119999999992</v>
      </c>
      <c r="I1720" s="2">
        <f>'Moving Avg'!H1720</f>
        <v>2.3944725</v>
      </c>
      <c r="J1720" s="6" t="str">
        <f>OBV!F1720</f>
        <v>BULLISH</v>
      </c>
      <c r="K1720" s="6" t="str">
        <f>OBV!G1720</f>
        <v>WEAK</v>
      </c>
      <c r="L1720" s="6" t="str">
        <f>OBV!H1720</f>
        <v>CONFIRMED BULLISH</v>
      </c>
      <c r="M1720" s="8">
        <f t="shared" si="260"/>
        <v>25</v>
      </c>
      <c r="N1720" s="8">
        <f t="shared" si="261"/>
        <v>45</v>
      </c>
      <c r="O1720" s="8">
        <f t="shared" si="262"/>
        <v>50</v>
      </c>
      <c r="P1720" s="8">
        <f t="shared" si="263"/>
        <v>67</v>
      </c>
      <c r="Q1720" s="9">
        <f t="shared" si="264"/>
        <v>42.05</v>
      </c>
      <c r="R1720" s="9">
        <f t="shared" si="265"/>
        <v>48.25</v>
      </c>
      <c r="S1720" s="9">
        <f t="shared" si="266"/>
        <v>53.150000000000006</v>
      </c>
      <c r="T1720" s="9">
        <f t="shared" si="267"/>
        <v>46.75</v>
      </c>
      <c r="U1720" s="8">
        <f t="shared" si="268"/>
        <v>47.816666666666663</v>
      </c>
      <c r="V1720" s="8">
        <f t="shared" si="269"/>
        <v>47.55</v>
      </c>
    </row>
    <row r="1721" spans="1:22" ht="13.5" x14ac:dyDescent="0.25">
      <c r="A1721" s="3">
        <f>RSI!A1721</f>
        <v>44522</v>
      </c>
      <c r="B1721" s="2">
        <f>RSI!B1721</f>
        <v>2.7885</v>
      </c>
      <c r="C1721" s="2">
        <f>RSI!I1721</f>
        <v>47.332121701517245</v>
      </c>
      <c r="D1721" s="2">
        <f>MACD!E1721</f>
        <v>1.9921478243555946E-2</v>
      </c>
      <c r="E1721" s="2">
        <f>MACD!F1721</f>
        <v>2.6451418305941818E-2</v>
      </c>
      <c r="F1721" s="2">
        <f>'Moving Avg'!D1721</f>
        <v>2.79142</v>
      </c>
      <c r="G1721" s="2">
        <f>'Moving Avg'!F1721</f>
        <v>2.8082099999999999</v>
      </c>
      <c r="H1721" s="2">
        <f>'Moving Avg'!G1721</f>
        <v>2.8066599999999999</v>
      </c>
      <c r="I1721" s="2">
        <f>'Moving Avg'!H1721</f>
        <v>2.3974950000000002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0"/>
        <v>25</v>
      </c>
      <c r="N1721" s="8">
        <f t="shared" si="261"/>
        <v>45</v>
      </c>
      <c r="O1721" s="8">
        <f t="shared" si="262"/>
        <v>50</v>
      </c>
      <c r="P1721" s="8">
        <f t="shared" si="263"/>
        <v>66.5</v>
      </c>
      <c r="Q1721" s="9">
        <f t="shared" si="264"/>
        <v>41.975000000000001</v>
      </c>
      <c r="R1721" s="9">
        <f t="shared" si="265"/>
        <v>48.125</v>
      </c>
      <c r="S1721" s="9">
        <f t="shared" si="266"/>
        <v>52.924999999999997</v>
      </c>
      <c r="T1721" s="9">
        <f t="shared" si="267"/>
        <v>46.625</v>
      </c>
      <c r="U1721" s="8">
        <f t="shared" si="268"/>
        <v>47.67499999999999</v>
      </c>
      <c r="V1721" s="8">
        <f t="shared" si="269"/>
        <v>47.412499999999994</v>
      </c>
    </row>
    <row r="1722" spans="1:22" ht="13.5" x14ac:dyDescent="0.25">
      <c r="A1722" s="3">
        <f>RSI!A1722</f>
        <v>44523</v>
      </c>
      <c r="B1722" s="2">
        <f>RSI!B1722</f>
        <v>2.7885</v>
      </c>
      <c r="C1722" s="2">
        <f>RSI!I1722</f>
        <v>47.332121701517238</v>
      </c>
      <c r="D1722" s="2">
        <f>MACD!E1722</f>
        <v>1.5715042408153135E-2</v>
      </c>
      <c r="E1722" s="2">
        <f>MACD!F1722</f>
        <v>2.4304143126384084E-2</v>
      </c>
      <c r="F1722" s="2">
        <f>'Moving Avg'!D1722</f>
        <v>2.7943399999999996</v>
      </c>
      <c r="G1722" s="2">
        <f>'Moving Avg'!F1722</f>
        <v>2.807115</v>
      </c>
      <c r="H1722" s="2">
        <f>'Moving Avg'!G1722</f>
        <v>2.8102079999999994</v>
      </c>
      <c r="I1722" s="2">
        <f>'Moving Avg'!H1722</f>
        <v>2.4005175000000003</v>
      </c>
      <c r="J1722" s="6" t="str">
        <f>OBV!F1722</f>
        <v>BULLISH</v>
      </c>
      <c r="K1722" s="6" t="str">
        <f>OBV!G1722</f>
        <v>WEAK</v>
      </c>
      <c r="L1722" s="6" t="str">
        <f>OBV!H1722</f>
        <v>CONFIRMED BULLISH</v>
      </c>
      <c r="M1722" s="8">
        <f t="shared" si="260"/>
        <v>25</v>
      </c>
      <c r="N1722" s="8">
        <f t="shared" si="261"/>
        <v>45</v>
      </c>
      <c r="O1722" s="8">
        <f t="shared" si="262"/>
        <v>50</v>
      </c>
      <c r="P1722" s="8">
        <f t="shared" si="263"/>
        <v>67</v>
      </c>
      <c r="Q1722" s="9">
        <f t="shared" si="264"/>
        <v>42.05</v>
      </c>
      <c r="R1722" s="9">
        <f t="shared" si="265"/>
        <v>48.25</v>
      </c>
      <c r="S1722" s="9">
        <f t="shared" si="266"/>
        <v>53.150000000000006</v>
      </c>
      <c r="T1722" s="9">
        <f t="shared" si="267"/>
        <v>46.75</v>
      </c>
      <c r="U1722" s="8">
        <f t="shared" si="268"/>
        <v>47.816666666666663</v>
      </c>
      <c r="V1722" s="8">
        <f t="shared" si="269"/>
        <v>47.55</v>
      </c>
    </row>
    <row r="1723" spans="1:22" ht="13.5" x14ac:dyDescent="0.25">
      <c r="A1723" s="3">
        <f>RSI!A1723</f>
        <v>44524</v>
      </c>
      <c r="B1723" s="2">
        <f>RSI!B1723</f>
        <v>2.7957999999999998</v>
      </c>
      <c r="C1723" s="2">
        <f>RSI!I1723</f>
        <v>48.901599390712306</v>
      </c>
      <c r="D1723" s="2">
        <f>MACD!E1723</f>
        <v>1.1699572253257351E-2</v>
      </c>
      <c r="E1723" s="2">
        <f>MACD!F1723</f>
        <v>2.1783228951758739E-2</v>
      </c>
      <c r="F1723" s="2">
        <f>'Moving Avg'!D1723</f>
        <v>2.7957999999999998</v>
      </c>
      <c r="G1723" s="2">
        <f>'Moving Avg'!F1723</f>
        <v>2.8049249999999999</v>
      </c>
      <c r="H1723" s="2">
        <f>'Moving Avg'!G1723</f>
        <v>2.813488</v>
      </c>
      <c r="I1723" s="2">
        <f>'Moving Avg'!H1723</f>
        <v>2.4035764999999998</v>
      </c>
      <c r="J1723" s="6" t="str">
        <f>OBV!F1723</f>
        <v>BULLISH</v>
      </c>
      <c r="K1723" s="6" t="str">
        <f>OBV!G1723</f>
        <v>WEAK</v>
      </c>
      <c r="L1723" s="6" t="str">
        <f>OBV!H1723</f>
        <v>CONFIRMED BULLISH</v>
      </c>
      <c r="M1723" s="8">
        <f t="shared" si="260"/>
        <v>25</v>
      </c>
      <c r="N1723" s="8">
        <f t="shared" si="261"/>
        <v>45</v>
      </c>
      <c r="O1723" s="8">
        <f t="shared" si="262"/>
        <v>50</v>
      </c>
      <c r="P1723" s="8">
        <f t="shared" si="263"/>
        <v>67</v>
      </c>
      <c r="Q1723" s="9">
        <f t="shared" si="264"/>
        <v>42.05</v>
      </c>
      <c r="R1723" s="9">
        <f t="shared" si="265"/>
        <v>48.25</v>
      </c>
      <c r="S1723" s="9">
        <f t="shared" si="266"/>
        <v>53.150000000000006</v>
      </c>
      <c r="T1723" s="9">
        <f t="shared" si="267"/>
        <v>46.75</v>
      </c>
      <c r="U1723" s="8">
        <f t="shared" si="268"/>
        <v>47.816666666666663</v>
      </c>
      <c r="V1723" s="8">
        <f t="shared" si="269"/>
        <v>47.55</v>
      </c>
    </row>
    <row r="1724" spans="1:22" ht="13.5" x14ac:dyDescent="0.25">
      <c r="A1724" s="3">
        <f>RSI!A1724</f>
        <v>44525</v>
      </c>
      <c r="B1724" s="2">
        <f>RSI!B1724</f>
        <v>2.7885</v>
      </c>
      <c r="C1724" s="2">
        <f>RSI!I1724</f>
        <v>47.381056256546287</v>
      </c>
      <c r="D1724" s="2">
        <f>MACD!E1724</f>
        <v>6.6316161802961737E-3</v>
      </c>
      <c r="E1724" s="2">
        <f>MACD!F1724</f>
        <v>1.8752906397466226E-2</v>
      </c>
      <c r="F1724" s="2">
        <f>'Moving Avg'!D1724</f>
        <v>2.7943399999999996</v>
      </c>
      <c r="G1724" s="2">
        <f>'Moving Avg'!F1724</f>
        <v>2.8020049999999999</v>
      </c>
      <c r="H1724" s="2">
        <f>'Moving Avg'!G1724</f>
        <v>2.8175859999999999</v>
      </c>
      <c r="I1724" s="2">
        <f>'Moving Avg'!H1724</f>
        <v>2.4066334999999999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  <c r="M1724" s="8">
        <f t="shared" si="260"/>
        <v>25</v>
      </c>
      <c r="N1724" s="8">
        <f t="shared" si="261"/>
        <v>45</v>
      </c>
      <c r="O1724" s="8">
        <f t="shared" si="262"/>
        <v>50</v>
      </c>
      <c r="P1724" s="8">
        <f t="shared" si="263"/>
        <v>66.5</v>
      </c>
      <c r="Q1724" s="9">
        <f t="shared" si="264"/>
        <v>41.975000000000001</v>
      </c>
      <c r="R1724" s="9">
        <f t="shared" si="265"/>
        <v>48.125</v>
      </c>
      <c r="S1724" s="9">
        <f t="shared" si="266"/>
        <v>52.924999999999997</v>
      </c>
      <c r="T1724" s="9">
        <f t="shared" si="267"/>
        <v>46.625</v>
      </c>
      <c r="U1724" s="8">
        <f t="shared" si="268"/>
        <v>47.67499999999999</v>
      </c>
      <c r="V1724" s="8">
        <f t="shared" si="269"/>
        <v>47.412499999999994</v>
      </c>
    </row>
    <row r="1725" spans="1:22" ht="13.5" x14ac:dyDescent="0.25">
      <c r="A1725" s="3">
        <f>RSI!A1725</f>
        <v>44526</v>
      </c>
      <c r="B1725" s="2">
        <f>RSI!B1725</f>
        <v>2.7812000000000001</v>
      </c>
      <c r="C1725" s="2">
        <f>RSI!I1725</f>
        <v>45.84587167879689</v>
      </c>
      <c r="D1725" s="2">
        <f>MACD!E1725</f>
        <v>5.2059341723600383E-3</v>
      </c>
      <c r="E1725" s="2">
        <f>MACD!F1725</f>
        <v>1.6043511952444991E-2</v>
      </c>
      <c r="F1725" s="2">
        <f>'Moving Avg'!D1725</f>
        <v>2.7885</v>
      </c>
      <c r="G1725" s="2">
        <f>'Moving Avg'!F1725</f>
        <v>2.7990849999999998</v>
      </c>
      <c r="H1725" s="2">
        <f>'Moving Avg'!G1725</f>
        <v>2.8208500000000005</v>
      </c>
      <c r="I1725" s="2">
        <f>'Moving Avg'!H1725</f>
        <v>2.4096539999999997</v>
      </c>
      <c r="J1725" s="6" t="str">
        <f>OBV!F1725</f>
        <v>BULLISH</v>
      </c>
      <c r="K1725" s="6" t="str">
        <f>OBV!G1725</f>
        <v>NEUTRAL</v>
      </c>
      <c r="L1725" s="6" t="str">
        <f>OBV!H1725</f>
        <v>BULLISH DIVERGENCE</v>
      </c>
      <c r="M1725" s="8">
        <f t="shared" si="260"/>
        <v>25</v>
      </c>
      <c r="N1725" s="8">
        <f t="shared" si="261"/>
        <v>45</v>
      </c>
      <c r="O1725" s="8">
        <f t="shared" si="262"/>
        <v>50</v>
      </c>
      <c r="P1725" s="8">
        <f t="shared" si="263"/>
        <v>66.5</v>
      </c>
      <c r="Q1725" s="9">
        <f t="shared" si="264"/>
        <v>41.975000000000001</v>
      </c>
      <c r="R1725" s="9">
        <f t="shared" si="265"/>
        <v>48.125</v>
      </c>
      <c r="S1725" s="9">
        <f t="shared" si="266"/>
        <v>52.924999999999997</v>
      </c>
      <c r="T1725" s="9">
        <f t="shared" si="267"/>
        <v>46.625</v>
      </c>
      <c r="U1725" s="8">
        <f t="shared" si="268"/>
        <v>47.67499999999999</v>
      </c>
      <c r="V1725" s="8">
        <f t="shared" si="269"/>
        <v>47.412499999999994</v>
      </c>
    </row>
    <row r="1726" spans="1:22" ht="13.5" x14ac:dyDescent="0.25">
      <c r="A1726" s="3">
        <f>RSI!A1726</f>
        <v>44529</v>
      </c>
      <c r="B1726" s="2">
        <f>RSI!B1726</f>
        <v>2.7812000000000001</v>
      </c>
      <c r="C1726" s="2">
        <f>RSI!I1726</f>
        <v>45.84587167879689</v>
      </c>
      <c r="D1726" s="2">
        <f>MACD!E1726</f>
        <v>9.7281954576255991E-3</v>
      </c>
      <c r="E1726" s="2">
        <f>MACD!F1726</f>
        <v>1.4780448653481113E-2</v>
      </c>
      <c r="F1726" s="2">
        <f>'Moving Avg'!D1726</f>
        <v>2.7870400000000002</v>
      </c>
      <c r="G1726" s="2">
        <f>'Moving Avg'!F1726</f>
        <v>2.7961649999999998</v>
      </c>
      <c r="H1726" s="2">
        <f>'Moving Avg'!G1726</f>
        <v>2.8227360000000008</v>
      </c>
      <c r="I1726" s="2">
        <f>'Moving Avg'!H1726</f>
        <v>2.4129844999999999</v>
      </c>
      <c r="J1726" s="6" t="str">
        <f>OBV!F1726</f>
        <v>BULLISH</v>
      </c>
      <c r="K1726" s="6" t="str">
        <f>OBV!G1726</f>
        <v>NEUTRAL</v>
      </c>
      <c r="L1726" s="6" t="str">
        <f>OBV!H1726</f>
        <v>BULLISH DIVERGENCE</v>
      </c>
      <c r="M1726" s="8">
        <f t="shared" si="260"/>
        <v>25</v>
      </c>
      <c r="N1726" s="8">
        <f t="shared" si="261"/>
        <v>45</v>
      </c>
      <c r="O1726" s="8">
        <f t="shared" si="262"/>
        <v>50</v>
      </c>
      <c r="P1726" s="8">
        <f t="shared" si="263"/>
        <v>66.5</v>
      </c>
      <c r="Q1726" s="9">
        <f t="shared" si="264"/>
        <v>41.975000000000001</v>
      </c>
      <c r="R1726" s="9">
        <f t="shared" si="265"/>
        <v>48.125</v>
      </c>
      <c r="S1726" s="9">
        <f t="shared" si="266"/>
        <v>52.924999999999997</v>
      </c>
      <c r="T1726" s="9">
        <f t="shared" si="267"/>
        <v>46.625</v>
      </c>
      <c r="U1726" s="8">
        <f t="shared" si="268"/>
        <v>47.67499999999999</v>
      </c>
      <c r="V1726" s="8">
        <f t="shared" si="269"/>
        <v>47.412499999999994</v>
      </c>
    </row>
    <row r="1727" spans="1:22" ht="13.5" x14ac:dyDescent="0.25">
      <c r="A1727" s="3">
        <f>RSI!A1727</f>
        <v>44530</v>
      </c>
      <c r="B1727" s="2">
        <f>RSI!B1727</f>
        <v>2.7812000000000001</v>
      </c>
      <c r="C1727" s="2">
        <f>RSI!I1727</f>
        <v>45.84587167879689</v>
      </c>
      <c r="D1727" s="2">
        <f>MACD!E1727</f>
        <v>5.7980218724904553E-3</v>
      </c>
      <c r="E1727" s="2">
        <f>MACD!F1727</f>
        <v>1.2983963297282981E-2</v>
      </c>
      <c r="F1727" s="2">
        <f>'Moving Avg'!D1727</f>
        <v>2.7855800000000004</v>
      </c>
      <c r="G1727" s="2">
        <f>'Moving Avg'!F1727</f>
        <v>2.7936099999999997</v>
      </c>
      <c r="H1727" s="2">
        <f>'Moving Avg'!G1727</f>
        <v>2.8240700000000007</v>
      </c>
      <c r="I1727" s="2">
        <f>'Moving Avg'!H1727</f>
        <v>2.4160395000000001</v>
      </c>
      <c r="J1727" s="6" t="str">
        <f>OBV!F1727</f>
        <v>BULLISH</v>
      </c>
      <c r="K1727" s="6" t="str">
        <f>OBV!G1727</f>
        <v>NEUTRAL</v>
      </c>
      <c r="L1727" s="6" t="str">
        <f>OBV!H1727</f>
        <v>BULLISH DIVERGENCE</v>
      </c>
      <c r="M1727" s="8">
        <f t="shared" si="260"/>
        <v>25</v>
      </c>
      <c r="N1727" s="8">
        <f t="shared" si="261"/>
        <v>45</v>
      </c>
      <c r="O1727" s="8">
        <f t="shared" si="262"/>
        <v>50</v>
      </c>
      <c r="P1727" s="8">
        <f t="shared" si="263"/>
        <v>66.5</v>
      </c>
      <c r="Q1727" s="9">
        <f t="shared" si="264"/>
        <v>41.975000000000001</v>
      </c>
      <c r="R1727" s="9">
        <f t="shared" si="265"/>
        <v>48.125</v>
      </c>
      <c r="S1727" s="9">
        <f t="shared" si="266"/>
        <v>52.924999999999997</v>
      </c>
      <c r="T1727" s="9">
        <f t="shared" si="267"/>
        <v>46.625</v>
      </c>
      <c r="U1727" s="8">
        <f t="shared" si="268"/>
        <v>47.67499999999999</v>
      </c>
      <c r="V1727" s="8">
        <f t="shared" si="269"/>
        <v>47.412499999999994</v>
      </c>
    </row>
    <row r="1728" spans="1:22" ht="13.5" x14ac:dyDescent="0.25">
      <c r="A1728" s="3">
        <f>RSI!A1728</f>
        <v>44531</v>
      </c>
      <c r="B1728" s="2">
        <f>RSI!B1728</f>
        <v>2.7812000000000001</v>
      </c>
      <c r="C1728" s="2">
        <f>RSI!I1728</f>
        <v>45.84587167879689</v>
      </c>
      <c r="D1728" s="2">
        <f>MACD!E1728</f>
        <v>4.8157146833101017E-3</v>
      </c>
      <c r="E1728" s="2">
        <f>MACD!F1728</f>
        <v>1.1350313574488406E-2</v>
      </c>
      <c r="F1728" s="2">
        <f>'Moving Avg'!D1728</f>
        <v>2.7826599999999999</v>
      </c>
      <c r="G1728" s="2">
        <f>'Moving Avg'!F1728</f>
        <v>2.7914199999999996</v>
      </c>
      <c r="H1728" s="2">
        <f>'Moving Avg'!G1728</f>
        <v>2.8249920000000013</v>
      </c>
      <c r="I1728" s="2">
        <f>'Moving Avg'!H1728</f>
        <v>2.4191635000000002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45</v>
      </c>
      <c r="O1728" s="8">
        <f t="shared" si="262"/>
        <v>50</v>
      </c>
      <c r="P1728" s="8">
        <f t="shared" si="263"/>
        <v>16.5</v>
      </c>
      <c r="Q1728" s="9">
        <f t="shared" si="264"/>
        <v>34.475000000000001</v>
      </c>
      <c r="R1728" s="9">
        <f t="shared" si="265"/>
        <v>35.625</v>
      </c>
      <c r="S1728" s="9">
        <f t="shared" si="266"/>
        <v>30.425000000000001</v>
      </c>
      <c r="T1728" s="9">
        <f t="shared" si="267"/>
        <v>34.125</v>
      </c>
      <c r="U1728" s="8">
        <f t="shared" si="268"/>
        <v>33.508333333333333</v>
      </c>
      <c r="V1728" s="8">
        <f t="shared" si="269"/>
        <v>33.662499999999994</v>
      </c>
    </row>
    <row r="1729" spans="1:22" ht="13.5" x14ac:dyDescent="0.25">
      <c r="A1729" s="3">
        <f>RSI!A1729</f>
        <v>44532</v>
      </c>
      <c r="B1729" s="2">
        <f>RSI!B1729</f>
        <v>2.7812000000000001</v>
      </c>
      <c r="C1729" s="2">
        <f>RSI!I1729</f>
        <v>45.84587167879689</v>
      </c>
      <c r="D1729" s="2">
        <f>MACD!E1729</f>
        <v>5.197488655510174E-3</v>
      </c>
      <c r="E1729" s="2">
        <f>MACD!F1729</f>
        <v>1.011974859069276E-2</v>
      </c>
      <c r="F1729" s="2">
        <f>'Moving Avg'!D1729</f>
        <v>2.7812000000000001</v>
      </c>
      <c r="G1729" s="2">
        <f>'Moving Avg'!F1729</f>
        <v>2.7903249999999997</v>
      </c>
      <c r="H1729" s="2">
        <f>'Moving Avg'!G1729</f>
        <v>2.8266020000000016</v>
      </c>
      <c r="I1729" s="2">
        <f>'Moving Avg'!H1729</f>
        <v>2.4222530000000004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45</v>
      </c>
      <c r="O1729" s="8">
        <f t="shared" si="262"/>
        <v>50</v>
      </c>
      <c r="P1729" s="8">
        <f t="shared" si="263"/>
        <v>16.5</v>
      </c>
      <c r="Q1729" s="9">
        <f t="shared" si="264"/>
        <v>34.475000000000001</v>
      </c>
      <c r="R1729" s="9">
        <f t="shared" si="265"/>
        <v>35.625</v>
      </c>
      <c r="S1729" s="9">
        <f t="shared" si="266"/>
        <v>30.425000000000001</v>
      </c>
      <c r="T1729" s="9">
        <f t="shared" si="267"/>
        <v>34.125</v>
      </c>
      <c r="U1729" s="8">
        <f t="shared" si="268"/>
        <v>33.508333333333333</v>
      </c>
      <c r="V1729" s="8">
        <f t="shared" si="269"/>
        <v>33.662499999999994</v>
      </c>
    </row>
    <row r="1730" spans="1:22" ht="13.5" x14ac:dyDescent="0.25">
      <c r="A1730" s="3">
        <f>RSI!A1730</f>
        <v>44533</v>
      </c>
      <c r="B1730" s="2">
        <f>RSI!B1730</f>
        <v>2.7008999999999999</v>
      </c>
      <c r="C1730" s="2">
        <f>RSI!I1730</f>
        <v>30.236071909280952</v>
      </c>
      <c r="D1730" s="2">
        <f>MACD!E1730</f>
        <v>1.379805243822485E-2</v>
      </c>
      <c r="E1730" s="2">
        <f>MACD!F1730</f>
        <v>1.0855409360199179E-2</v>
      </c>
      <c r="F1730" s="2">
        <f>'Moving Avg'!D1730</f>
        <v>2.7651400000000002</v>
      </c>
      <c r="G1730" s="2">
        <f>'Moving Avg'!F1730</f>
        <v>2.7855799999999995</v>
      </c>
      <c r="H1730" s="2">
        <f>'Moving Avg'!G1730</f>
        <v>2.8266060000000008</v>
      </c>
      <c r="I1730" s="2">
        <f>'Moving Avg'!H1730</f>
        <v>2.425078500000001</v>
      </c>
      <c r="J1730" s="6" t="str">
        <f>OBV!F1730</f>
        <v>BEARISH</v>
      </c>
      <c r="K1730" s="6" t="str">
        <f>OBV!G1730</f>
        <v>STRONG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2.7738999999999998</v>
      </c>
      <c r="C1731" s="2">
        <f>RSI!I1731</f>
        <v>47.677365693157753</v>
      </c>
      <c r="D1731" s="2">
        <f>MACD!E1731</f>
        <v>1.2850368194617712E-2</v>
      </c>
      <c r="E1731" s="2">
        <f>MACD!F1731</f>
        <v>1.1254401127082887E-2</v>
      </c>
      <c r="F1731" s="2">
        <f>'Moving Avg'!D1731</f>
        <v>2.7636799999999999</v>
      </c>
      <c r="G1731" s="2">
        <f>'Moving Avg'!F1731</f>
        <v>2.7837549999999989</v>
      </c>
      <c r="H1731" s="2">
        <f>'Moving Avg'!G1731</f>
        <v>2.8263140000000004</v>
      </c>
      <c r="I1731" s="2">
        <f>'Moving Avg'!H1731</f>
        <v>2.428131500000001</v>
      </c>
      <c r="J1731" s="6" t="str">
        <f>OBV!F1731</f>
        <v>BEARISH</v>
      </c>
      <c r="K1731" s="6" t="str">
        <f>OBV!G1731</f>
        <v>STRONG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2.7738999999999998</v>
      </c>
      <c r="C1732" s="2">
        <f>RSI!I1732</f>
        <v>47.677365693157753</v>
      </c>
      <c r="D1732" s="2">
        <f>MACD!E1732</f>
        <v>1.2127819363362491E-2</v>
      </c>
      <c r="E1732" s="2">
        <f>MACD!F1732</f>
        <v>1.1429084774338809E-2</v>
      </c>
      <c r="F1732" s="2">
        <f>'Moving Avg'!D1732</f>
        <v>2.7622200000000001</v>
      </c>
      <c r="G1732" s="2">
        <f>'Moving Avg'!F1732</f>
        <v>2.7830249999999994</v>
      </c>
      <c r="H1732" s="2">
        <f>'Moving Avg'!G1732</f>
        <v>2.8250000000000002</v>
      </c>
      <c r="I1732" s="2">
        <f>'Moving Avg'!H1732</f>
        <v>2.4311845000000014</v>
      </c>
      <c r="J1732" s="6" t="str">
        <f>OBV!F1732</f>
        <v>BEARISH</v>
      </c>
      <c r="K1732" s="6" t="str">
        <f>OBV!G1732</f>
        <v>STRONG</v>
      </c>
      <c r="L1732" s="6" t="str">
        <f>OBV!H1732</f>
        <v>CONFIRMED BEARISH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2.8104</v>
      </c>
      <c r="C1733" s="2">
        <f>RSI!I1733</f>
        <v>54.302298786121824</v>
      </c>
      <c r="D1733" s="2">
        <f>MACD!E1733</f>
        <v>1.000926606977659E-2</v>
      </c>
      <c r="E1733" s="2">
        <f>MACD!F1733</f>
        <v>1.1145121033426367E-2</v>
      </c>
      <c r="F1733" s="2">
        <f>'Moving Avg'!D1733</f>
        <v>2.7680599999999997</v>
      </c>
      <c r="G1733" s="2">
        <f>'Moving Avg'!F1733</f>
        <v>2.7841199999999993</v>
      </c>
      <c r="H1733" s="2">
        <f>'Moving Avg'!G1733</f>
        <v>2.8239779999999994</v>
      </c>
      <c r="I1733" s="2">
        <f>'Moving Avg'!H1733</f>
        <v>2.4343855000000021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  <c r="M1733" s="8">
        <f t="shared" si="270"/>
        <v>25</v>
      </c>
      <c r="N1733" s="8">
        <f t="shared" si="271"/>
        <v>45</v>
      </c>
      <c r="O1733" s="8">
        <f t="shared" si="272"/>
        <v>50</v>
      </c>
      <c r="P1733" s="8">
        <f t="shared" si="273"/>
        <v>16.5</v>
      </c>
      <c r="Q1733" s="9">
        <f t="shared" si="274"/>
        <v>34.475000000000001</v>
      </c>
      <c r="R1733" s="9">
        <f t="shared" si="275"/>
        <v>35.625</v>
      </c>
      <c r="S1733" s="9">
        <f t="shared" si="276"/>
        <v>30.425000000000001</v>
      </c>
      <c r="T1733" s="9">
        <f t="shared" si="277"/>
        <v>34.125</v>
      </c>
      <c r="U1733" s="8">
        <f t="shared" si="278"/>
        <v>33.508333333333333</v>
      </c>
      <c r="V1733" s="8">
        <f t="shared" si="279"/>
        <v>33.662499999999994</v>
      </c>
    </row>
    <row r="1734" spans="1:22" ht="13.5" x14ac:dyDescent="0.25">
      <c r="A1734" s="3">
        <f>RSI!A1734</f>
        <v>44539</v>
      </c>
      <c r="B1734" s="2">
        <f>RSI!B1734</f>
        <v>2.8104</v>
      </c>
      <c r="C1734" s="2">
        <f>RSI!I1734</f>
        <v>54.302298786121831</v>
      </c>
      <c r="D1734" s="2">
        <f>MACD!E1734</f>
        <v>6.9459064685939431E-3</v>
      </c>
      <c r="E1734" s="2">
        <f>MACD!F1734</f>
        <v>1.0305278120459883E-2</v>
      </c>
      <c r="F1734" s="2">
        <f>'Moving Avg'!D1734</f>
        <v>2.7738999999999998</v>
      </c>
      <c r="G1734" s="2">
        <f>'Moving Avg'!F1734</f>
        <v>2.785944999999999</v>
      </c>
      <c r="H1734" s="2">
        <f>'Moving Avg'!G1734</f>
        <v>2.8223719999999992</v>
      </c>
      <c r="I1734" s="2">
        <f>'Moving Avg'!H1734</f>
        <v>2.4376555000000018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  <c r="M1734" s="8">
        <f t="shared" si="270"/>
        <v>25</v>
      </c>
      <c r="N1734" s="8">
        <f t="shared" si="271"/>
        <v>45</v>
      </c>
      <c r="O1734" s="8">
        <f t="shared" si="272"/>
        <v>50</v>
      </c>
      <c r="P1734" s="8">
        <f t="shared" si="273"/>
        <v>16.5</v>
      </c>
      <c r="Q1734" s="9">
        <f t="shared" si="274"/>
        <v>34.475000000000001</v>
      </c>
      <c r="R1734" s="9">
        <f t="shared" si="275"/>
        <v>35.625</v>
      </c>
      <c r="S1734" s="9">
        <f t="shared" si="276"/>
        <v>30.425000000000001</v>
      </c>
      <c r="T1734" s="9">
        <f t="shared" si="277"/>
        <v>34.125</v>
      </c>
      <c r="U1734" s="8">
        <f t="shared" si="278"/>
        <v>33.508333333333333</v>
      </c>
      <c r="V1734" s="8">
        <f t="shared" si="279"/>
        <v>33.662499999999994</v>
      </c>
    </row>
    <row r="1735" spans="1:22" ht="13.5" x14ac:dyDescent="0.25">
      <c r="A1735" s="3">
        <f>RSI!A1735</f>
        <v>44540</v>
      </c>
      <c r="B1735" s="2">
        <f>RSI!B1735</f>
        <v>2.7885</v>
      </c>
      <c r="C1735" s="2">
        <f>RSI!I1735</f>
        <v>49.905273601056997</v>
      </c>
      <c r="D1735" s="2">
        <f>MACD!E1735</f>
        <v>4.7162554252899724E-3</v>
      </c>
      <c r="E1735" s="2">
        <f>MACD!F1735</f>
        <v>9.1874735814259003E-3</v>
      </c>
      <c r="F1735" s="2">
        <f>'Moving Avg'!D1735</f>
        <v>2.79142</v>
      </c>
      <c r="G1735" s="2">
        <f>'Moving Avg'!F1735</f>
        <v>2.785944999999999</v>
      </c>
      <c r="H1735" s="2">
        <f>'Moving Avg'!G1735</f>
        <v>2.8197439999999996</v>
      </c>
      <c r="I1735" s="2">
        <f>'Moving Avg'!H1735</f>
        <v>2.4408160000000017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  <c r="M1735" s="8">
        <f t="shared" si="270"/>
        <v>25</v>
      </c>
      <c r="N1735" s="8">
        <f t="shared" si="271"/>
        <v>45</v>
      </c>
      <c r="O1735" s="8">
        <f t="shared" si="272"/>
        <v>50</v>
      </c>
      <c r="P1735" s="8">
        <f t="shared" si="273"/>
        <v>83.5</v>
      </c>
      <c r="Q1735" s="9">
        <f t="shared" si="274"/>
        <v>44.524999999999999</v>
      </c>
      <c r="R1735" s="9">
        <f t="shared" si="275"/>
        <v>52.375</v>
      </c>
      <c r="S1735" s="9">
        <f t="shared" si="276"/>
        <v>60.575000000000003</v>
      </c>
      <c r="T1735" s="9">
        <f t="shared" si="277"/>
        <v>50.875</v>
      </c>
      <c r="U1735" s="8">
        <f t="shared" si="278"/>
        <v>52.491666666666674</v>
      </c>
      <c r="V1735" s="8">
        <f t="shared" si="279"/>
        <v>52.087500000000006</v>
      </c>
    </row>
    <row r="1736" spans="1:22" ht="13.5" x14ac:dyDescent="0.25">
      <c r="A1736" s="3">
        <f>RSI!A1736</f>
        <v>44543</v>
      </c>
      <c r="B1736" s="2">
        <f>RSI!B1736</f>
        <v>2.7374000000000001</v>
      </c>
      <c r="C1736" s="2">
        <f>RSI!I1736</f>
        <v>41.467787488481086</v>
      </c>
      <c r="D1736" s="2">
        <f>MACD!E1736</f>
        <v>6.6176256286811785E-3</v>
      </c>
      <c r="E1736" s="2">
        <f>MACD!F1736</f>
        <v>8.6735039908769559E-3</v>
      </c>
      <c r="F1736" s="2">
        <f>'Moving Avg'!D1736</f>
        <v>2.7841200000000002</v>
      </c>
      <c r="G1736" s="2">
        <f>'Moving Avg'!F1736</f>
        <v>2.7815649999999996</v>
      </c>
      <c r="H1736" s="2">
        <f>'Moving Avg'!G1736</f>
        <v>2.8156559999999997</v>
      </c>
      <c r="I1736" s="2">
        <f>'Moving Avg'!H1736</f>
        <v>2.4436175000000016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  <c r="M1736" s="8">
        <f t="shared" si="270"/>
        <v>25</v>
      </c>
      <c r="N1736" s="8">
        <f t="shared" si="271"/>
        <v>45</v>
      </c>
      <c r="O1736" s="8">
        <f t="shared" si="272"/>
        <v>50</v>
      </c>
      <c r="P1736" s="8">
        <f t="shared" si="273"/>
        <v>66.5</v>
      </c>
      <c r="Q1736" s="9">
        <f t="shared" si="274"/>
        <v>41.975000000000001</v>
      </c>
      <c r="R1736" s="9">
        <f t="shared" si="275"/>
        <v>48.125</v>
      </c>
      <c r="S1736" s="9">
        <f t="shared" si="276"/>
        <v>52.924999999999997</v>
      </c>
      <c r="T1736" s="9">
        <f t="shared" si="277"/>
        <v>46.625</v>
      </c>
      <c r="U1736" s="8">
        <f t="shared" si="278"/>
        <v>47.67499999999999</v>
      </c>
      <c r="V1736" s="8">
        <f t="shared" si="279"/>
        <v>47.412499999999994</v>
      </c>
    </row>
    <row r="1737" spans="1:22" ht="13.5" x14ac:dyDescent="0.25">
      <c r="A1737" s="3">
        <f>RSI!A1737</f>
        <v>44544</v>
      </c>
      <c r="B1737" s="2">
        <f>RSI!B1737</f>
        <v>2.7738999999999998</v>
      </c>
      <c r="C1737" s="2">
        <f>RSI!I1737</f>
        <v>48.204051064198474</v>
      </c>
      <c r="D1737" s="2">
        <f>MACD!E1737</f>
        <v>5.8273301968232438E-3</v>
      </c>
      <c r="E1737" s="2">
        <f>MACD!F1737</f>
        <v>8.1042692320662142E-3</v>
      </c>
      <c r="F1737" s="2">
        <f>'Moving Avg'!D1737</f>
        <v>2.7841199999999997</v>
      </c>
      <c r="G1737" s="2">
        <f>'Moving Avg'!F1737</f>
        <v>2.7815649999999992</v>
      </c>
      <c r="H1737" s="2">
        <f>'Moving Avg'!G1737</f>
        <v>2.8127359999999992</v>
      </c>
      <c r="I1737" s="2">
        <f>'Moving Avg'!H1737</f>
        <v>2.4466015000000016</v>
      </c>
      <c r="J1737" s="6" t="str">
        <f>OBV!F1737</f>
        <v>BULLISH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45</v>
      </c>
      <c r="O1737" s="8">
        <f t="shared" si="272"/>
        <v>50</v>
      </c>
      <c r="P1737" s="8">
        <f t="shared" si="273"/>
        <v>49.5</v>
      </c>
      <c r="Q1737" s="9">
        <f t="shared" si="274"/>
        <v>39.424999999999997</v>
      </c>
      <c r="R1737" s="9">
        <f t="shared" si="275"/>
        <v>43.875</v>
      </c>
      <c r="S1737" s="9">
        <f t="shared" si="276"/>
        <v>45.275000000000006</v>
      </c>
      <c r="T1737" s="9">
        <f t="shared" si="277"/>
        <v>42.375</v>
      </c>
      <c r="U1737" s="8">
        <f t="shared" si="278"/>
        <v>42.858333333333327</v>
      </c>
      <c r="V1737" s="8">
        <f t="shared" si="279"/>
        <v>42.737499999999997</v>
      </c>
    </row>
    <row r="1738" spans="1:22" ht="13.5" x14ac:dyDescent="0.25">
      <c r="A1738" s="3">
        <f>RSI!A1738</f>
        <v>44545</v>
      </c>
      <c r="B1738" s="2">
        <f>RSI!B1738</f>
        <v>2.7738999999999998</v>
      </c>
      <c r="C1738" s="2">
        <f>RSI!I1738</f>
        <v>48.204051064198481</v>
      </c>
      <c r="D1738" s="2">
        <f>MACD!E1738</f>
        <v>5.2249354260300862E-3</v>
      </c>
      <c r="E1738" s="2">
        <f>MACD!F1738</f>
        <v>7.528402470858989E-3</v>
      </c>
      <c r="F1738" s="2">
        <f>'Moving Avg'!D1738</f>
        <v>2.7768199999999998</v>
      </c>
      <c r="G1738" s="2">
        <f>'Moving Avg'!F1738</f>
        <v>2.7808349999999988</v>
      </c>
      <c r="H1738" s="2">
        <f>'Moving Avg'!G1738</f>
        <v>2.8098159999999996</v>
      </c>
      <c r="I1738" s="2">
        <f>'Moving Avg'!H1738</f>
        <v>2.4493445000000018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45</v>
      </c>
      <c r="O1738" s="8">
        <f t="shared" si="272"/>
        <v>50</v>
      </c>
      <c r="P1738" s="8">
        <f t="shared" si="273"/>
        <v>16.5</v>
      </c>
      <c r="Q1738" s="9">
        <f t="shared" si="274"/>
        <v>34.475000000000001</v>
      </c>
      <c r="R1738" s="9">
        <f t="shared" si="275"/>
        <v>35.625</v>
      </c>
      <c r="S1738" s="9">
        <f t="shared" si="276"/>
        <v>30.425000000000001</v>
      </c>
      <c r="T1738" s="9">
        <f t="shared" si="277"/>
        <v>34.125</v>
      </c>
      <c r="U1738" s="8">
        <f t="shared" si="278"/>
        <v>33.508333333333333</v>
      </c>
      <c r="V1738" s="8">
        <f t="shared" si="279"/>
        <v>33.662499999999994</v>
      </c>
    </row>
    <row r="1739" spans="1:22" ht="13.5" x14ac:dyDescent="0.25">
      <c r="A1739" s="3">
        <f>RSI!A1739</f>
        <v>44546</v>
      </c>
      <c r="B1739" s="2">
        <f>RSI!B1739</f>
        <v>2.7738999999999998</v>
      </c>
      <c r="C1739" s="2">
        <f>RSI!I1739</f>
        <v>48.204051064198481</v>
      </c>
      <c r="D1739" s="2">
        <f>MACD!E1739</f>
        <v>4.7766211705542183E-3</v>
      </c>
      <c r="E1739" s="2">
        <f>MACD!F1739</f>
        <v>6.9780462107980352E-3</v>
      </c>
      <c r="F1739" s="2">
        <f>'Moving Avg'!D1739</f>
        <v>2.7695199999999995</v>
      </c>
      <c r="G1739" s="2">
        <f>'Moving Avg'!F1739</f>
        <v>2.7797399999999994</v>
      </c>
      <c r="H1739" s="2">
        <f>'Moving Avg'!G1739</f>
        <v>2.8070419999999996</v>
      </c>
      <c r="I1739" s="2">
        <f>'Moving Avg'!H1739</f>
        <v>2.452087500000002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45</v>
      </c>
      <c r="O1739" s="8">
        <f t="shared" si="272"/>
        <v>50</v>
      </c>
      <c r="P1739" s="8">
        <f t="shared" si="273"/>
        <v>16.5</v>
      </c>
      <c r="Q1739" s="9">
        <f t="shared" si="274"/>
        <v>34.475000000000001</v>
      </c>
      <c r="R1739" s="9">
        <f t="shared" si="275"/>
        <v>35.625</v>
      </c>
      <c r="S1739" s="9">
        <f t="shared" si="276"/>
        <v>30.425000000000001</v>
      </c>
      <c r="T1739" s="9">
        <f t="shared" si="277"/>
        <v>34.125</v>
      </c>
      <c r="U1739" s="8">
        <f t="shared" si="278"/>
        <v>33.508333333333333</v>
      </c>
      <c r="V1739" s="8">
        <f t="shared" si="279"/>
        <v>33.662499999999994</v>
      </c>
    </row>
    <row r="1740" spans="1:22" ht="13.5" x14ac:dyDescent="0.25">
      <c r="A1740" s="3">
        <f>RSI!A1740</f>
        <v>44550</v>
      </c>
      <c r="B1740" s="2">
        <f>RSI!B1740</f>
        <v>2.7738999999999998</v>
      </c>
      <c r="C1740" s="2">
        <f>RSI!I1740</f>
        <v>48.204051064198481</v>
      </c>
      <c r="D1740" s="2">
        <f>MACD!E1740</f>
        <v>-7.8997118919477138E-3</v>
      </c>
      <c r="E1740" s="2">
        <f>MACD!F1740</f>
        <v>4.0024945902488859E-3</v>
      </c>
      <c r="F1740" s="2">
        <f>'Moving Avg'!D1740</f>
        <v>2.7665999999999995</v>
      </c>
      <c r="G1740" s="2">
        <f>'Moving Avg'!F1740</f>
        <v>2.7779149999999992</v>
      </c>
      <c r="H1740" s="2">
        <f>'Moving Avg'!G1740</f>
        <v>2.8057279999999998</v>
      </c>
      <c r="I1740" s="2">
        <f>'Moving Avg'!H1740</f>
        <v>2.4549335000000014</v>
      </c>
      <c r="J1740" s="6" t="str">
        <f>OBV!F1740</f>
        <v>BULLISH</v>
      </c>
      <c r="K1740" s="6" t="str">
        <f>OBV!G1740</f>
        <v>NEUTRAL</v>
      </c>
      <c r="L1740" s="6" t="str">
        <f>OBV!H1740</f>
        <v>BULLISH DIVERGENCE</v>
      </c>
      <c r="M1740" s="8">
        <f t="shared" si="270"/>
        <v>25</v>
      </c>
      <c r="N1740" s="8">
        <f t="shared" si="271"/>
        <v>45</v>
      </c>
      <c r="O1740" s="8">
        <f t="shared" si="272"/>
        <v>50</v>
      </c>
      <c r="P1740" s="8">
        <f t="shared" si="273"/>
        <v>66.5</v>
      </c>
      <c r="Q1740" s="9">
        <f t="shared" si="274"/>
        <v>41.975000000000001</v>
      </c>
      <c r="R1740" s="9">
        <f t="shared" si="275"/>
        <v>48.125</v>
      </c>
      <c r="S1740" s="9">
        <f t="shared" si="276"/>
        <v>52.924999999999997</v>
      </c>
      <c r="T1740" s="9">
        <f t="shared" si="277"/>
        <v>46.625</v>
      </c>
      <c r="U1740" s="8">
        <f t="shared" si="278"/>
        <v>47.67499999999999</v>
      </c>
      <c r="V1740" s="8">
        <f t="shared" si="279"/>
        <v>47.412499999999994</v>
      </c>
    </row>
    <row r="1741" spans="1:22" ht="13.5" x14ac:dyDescent="0.25">
      <c r="A1741" s="3">
        <f>RSI!A1741</f>
        <v>44551</v>
      </c>
      <c r="B1741" s="2">
        <f>RSI!B1741</f>
        <v>2.7227999999999999</v>
      </c>
      <c r="C1741" s="2">
        <f>RSI!I1741</f>
        <v>39.61816279585755</v>
      </c>
      <c r="D1741" s="2">
        <f>MACD!E1741</f>
        <v>-3.5572410788997644E-3</v>
      </c>
      <c r="E1741" s="2">
        <f>MACD!F1741</f>
        <v>2.490547456419156E-3</v>
      </c>
      <c r="F1741" s="2">
        <f>'Moving Avg'!D1741</f>
        <v>2.7636799999999999</v>
      </c>
      <c r="G1741" s="2">
        <f>'Moving Avg'!F1741</f>
        <v>2.7746299999999993</v>
      </c>
      <c r="H1741" s="2">
        <f>'Moving Avg'!G1741</f>
        <v>2.8019319999999999</v>
      </c>
      <c r="I1741" s="2">
        <f>'Moving Avg'!H1741</f>
        <v>2.4576965000000017</v>
      </c>
      <c r="J1741" s="6" t="str">
        <f>OBV!F1741</f>
        <v>BULLISH</v>
      </c>
      <c r="K1741" s="6" t="str">
        <f>OBV!G1741</f>
        <v>NEUTRAL</v>
      </c>
      <c r="L1741" s="6" t="str">
        <f>OBV!H1741</f>
        <v>BULLISH DIVERGENCE</v>
      </c>
      <c r="M1741" s="8">
        <f t="shared" si="270"/>
        <v>25</v>
      </c>
      <c r="N1741" s="8">
        <f t="shared" si="271"/>
        <v>45</v>
      </c>
      <c r="O1741" s="8">
        <f t="shared" si="272"/>
        <v>50</v>
      </c>
      <c r="P1741" s="8">
        <f t="shared" si="273"/>
        <v>66.5</v>
      </c>
      <c r="Q1741" s="9">
        <f t="shared" si="274"/>
        <v>41.975000000000001</v>
      </c>
      <c r="R1741" s="9">
        <f t="shared" si="275"/>
        <v>48.125</v>
      </c>
      <c r="S1741" s="9">
        <f t="shared" si="276"/>
        <v>52.924999999999997</v>
      </c>
      <c r="T1741" s="9">
        <f t="shared" si="277"/>
        <v>46.625</v>
      </c>
      <c r="U1741" s="8">
        <f t="shared" si="278"/>
        <v>47.67499999999999</v>
      </c>
      <c r="V1741" s="8">
        <f t="shared" si="279"/>
        <v>47.412499999999994</v>
      </c>
    </row>
    <row r="1742" spans="1:22" ht="13.5" x14ac:dyDescent="0.25">
      <c r="A1742" s="3">
        <f>RSI!A1742</f>
        <v>44552</v>
      </c>
      <c r="B1742" s="2">
        <f>RSI!B1742</f>
        <v>2.7665999999999999</v>
      </c>
      <c r="C1742" s="2">
        <f>RSI!I1742</f>
        <v>48.144026407512165</v>
      </c>
      <c r="D1742" s="2">
        <f>MACD!E1742</f>
        <v>-2.7765902586613933E-3</v>
      </c>
      <c r="E1742" s="2">
        <f>MACD!F1742</f>
        <v>1.4371199134030465E-3</v>
      </c>
      <c r="F1742" s="2">
        <f>'Moving Avg'!D1742</f>
        <v>2.7622200000000001</v>
      </c>
      <c r="G1742" s="2">
        <f>'Moving Avg'!F1742</f>
        <v>2.7735349999999994</v>
      </c>
      <c r="H1742" s="2">
        <f>'Moving Avg'!G1742</f>
        <v>2.7993040000000002</v>
      </c>
      <c r="I1742" s="2">
        <f>'Moving Avg'!H1742</f>
        <v>2.4605405000000018</v>
      </c>
      <c r="J1742" s="6" t="str">
        <f>OBV!F1742</f>
        <v>BULLISH</v>
      </c>
      <c r="K1742" s="6" t="str">
        <f>OBV!G1742</f>
        <v>NEUTRAL</v>
      </c>
      <c r="L1742" s="6" t="str">
        <f>OBV!H1742</f>
        <v>BULLISH DIVERGENCE</v>
      </c>
      <c r="M1742" s="8">
        <f t="shared" si="270"/>
        <v>25</v>
      </c>
      <c r="N1742" s="8">
        <f t="shared" si="271"/>
        <v>45</v>
      </c>
      <c r="O1742" s="8">
        <f t="shared" si="272"/>
        <v>50</v>
      </c>
      <c r="P1742" s="8">
        <f t="shared" si="273"/>
        <v>66.5</v>
      </c>
      <c r="Q1742" s="9">
        <f t="shared" si="274"/>
        <v>41.975000000000001</v>
      </c>
      <c r="R1742" s="9">
        <f t="shared" si="275"/>
        <v>48.125</v>
      </c>
      <c r="S1742" s="9">
        <f t="shared" si="276"/>
        <v>52.924999999999997</v>
      </c>
      <c r="T1742" s="9">
        <f t="shared" si="277"/>
        <v>46.625</v>
      </c>
      <c r="U1742" s="8">
        <f t="shared" si="278"/>
        <v>47.67499999999999</v>
      </c>
      <c r="V1742" s="8">
        <f t="shared" si="279"/>
        <v>47.412499999999994</v>
      </c>
    </row>
    <row r="1743" spans="1:22" ht="13.5" x14ac:dyDescent="0.25">
      <c r="A1743" s="3">
        <f>RSI!A1743</f>
        <v>44553</v>
      </c>
      <c r="B1743" s="2">
        <f>RSI!B1743</f>
        <v>2.7738999999999998</v>
      </c>
      <c r="C1743" s="2">
        <f>RSI!I1743</f>
        <v>49.425751622457653</v>
      </c>
      <c r="D1743" s="2">
        <f>MACD!E1743</f>
        <v>3.0245075664101506E-3</v>
      </c>
      <c r="E1743" s="2">
        <f>MACD!F1743</f>
        <v>1.7545974440044674E-3</v>
      </c>
      <c r="F1743" s="2">
        <f>'Moving Avg'!D1743</f>
        <v>2.7622200000000001</v>
      </c>
      <c r="G1743" s="2">
        <f>'Moving Avg'!F1743</f>
        <v>2.7724399999999996</v>
      </c>
      <c r="H1743" s="2">
        <f>'Moving Avg'!G1743</f>
        <v>2.797844</v>
      </c>
      <c r="I1743" s="2">
        <f>'Moving Avg'!H1743</f>
        <v>2.4634555000000025</v>
      </c>
      <c r="J1743" s="6" t="str">
        <f>OBV!F1743</f>
        <v>BULLISH</v>
      </c>
      <c r="K1743" s="6" t="str">
        <f>OBV!G1743</f>
        <v>WEAK</v>
      </c>
      <c r="L1743" s="6" t="str">
        <f>OBV!H1743</f>
        <v>NEUTRAL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33</v>
      </c>
      <c r="Q1743" s="9">
        <f t="shared" si="274"/>
        <v>21.2</v>
      </c>
      <c r="R1743" s="9">
        <f t="shared" si="275"/>
        <v>30.75</v>
      </c>
      <c r="S1743" s="9">
        <f t="shared" si="276"/>
        <v>31.1</v>
      </c>
      <c r="T1743" s="9">
        <f t="shared" si="277"/>
        <v>27</v>
      </c>
      <c r="U1743" s="8">
        <f t="shared" si="278"/>
        <v>27.683333333333337</v>
      </c>
      <c r="V1743" s="8">
        <f t="shared" si="279"/>
        <v>27.512500000000003</v>
      </c>
    </row>
    <row r="1744" spans="1:22" ht="13.5" x14ac:dyDescent="0.25">
      <c r="A1744" s="3">
        <f>RSI!A1744</f>
        <v>44554</v>
      </c>
      <c r="B1744" s="2">
        <f>RSI!B1744</f>
        <v>2.7738999999999998</v>
      </c>
      <c r="C1744" s="2">
        <f>RSI!I1744</f>
        <v>49.425751622457653</v>
      </c>
      <c r="D1744" s="2">
        <f>MACD!E1744</f>
        <v>7.9510143231882324E-3</v>
      </c>
      <c r="E1744" s="2">
        <f>MACD!F1744</f>
        <v>2.9938808198412209E-3</v>
      </c>
      <c r="F1744" s="2">
        <f>'Moving Avg'!D1744</f>
        <v>2.7622199999999997</v>
      </c>
      <c r="G1744" s="2">
        <f>'Moving Avg'!F1744</f>
        <v>2.7717099999999992</v>
      </c>
      <c r="H1744" s="2">
        <f>'Moving Avg'!G1744</f>
        <v>2.797552</v>
      </c>
      <c r="I1744" s="2">
        <f>'Moving Avg'!H1744</f>
        <v>2.4666805000000021</v>
      </c>
      <c r="J1744" s="6" t="str">
        <f>OBV!F1744</f>
        <v>BULLISH</v>
      </c>
      <c r="K1744" s="6" t="str">
        <f>OBV!G1744</f>
        <v>WEAK</v>
      </c>
      <c r="L1744" s="6" t="str">
        <f>OBV!H1744</f>
        <v>NEUTRAL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33</v>
      </c>
      <c r="Q1744" s="9">
        <f t="shared" si="274"/>
        <v>21.2</v>
      </c>
      <c r="R1744" s="9">
        <f t="shared" si="275"/>
        <v>30.75</v>
      </c>
      <c r="S1744" s="9">
        <f t="shared" si="276"/>
        <v>31.1</v>
      </c>
      <c r="T1744" s="9">
        <f t="shared" si="277"/>
        <v>27</v>
      </c>
      <c r="U1744" s="8">
        <f t="shared" si="278"/>
        <v>27.683333333333337</v>
      </c>
      <c r="V1744" s="8">
        <f t="shared" si="279"/>
        <v>27.512500000000003</v>
      </c>
    </row>
    <row r="1745" spans="1:22" ht="13.5" x14ac:dyDescent="0.25">
      <c r="A1745" s="3">
        <f>RSI!A1745</f>
        <v>44557</v>
      </c>
      <c r="B1745" s="2">
        <f>RSI!B1745</f>
        <v>2.8031000000000001</v>
      </c>
      <c r="C1745" s="2">
        <f>RSI!I1745</f>
        <v>54.628240012559814</v>
      </c>
      <c r="D1745" s="2">
        <f>MACD!E1745</f>
        <v>6.6039638981774118E-3</v>
      </c>
      <c r="E1745" s="2">
        <f>MACD!F1745</f>
        <v>3.7158974355084593E-3</v>
      </c>
      <c r="F1745" s="2">
        <f>'Moving Avg'!D1745</f>
        <v>2.7680599999999997</v>
      </c>
      <c r="G1745" s="2">
        <f>'Moving Avg'!F1745</f>
        <v>2.7728049999999995</v>
      </c>
      <c r="H1745" s="2">
        <f>'Moving Avg'!G1745</f>
        <v>2.7959459999999994</v>
      </c>
      <c r="I1745" s="2">
        <f>'Moving Avg'!H1745</f>
        <v>2.4700515000000021</v>
      </c>
      <c r="J1745" s="6" t="str">
        <f>OBV!F1745</f>
        <v>BULLISH</v>
      </c>
      <c r="K1745" s="6" t="str">
        <f>OBV!G1745</f>
        <v>WEAK</v>
      </c>
      <c r="L1745" s="6" t="str">
        <f>OBV!H1745</f>
        <v>CONFIRMED BULLISH</v>
      </c>
      <c r="M1745" s="8">
        <f t="shared" si="270"/>
        <v>25</v>
      </c>
      <c r="N1745" s="8">
        <f t="shared" si="271"/>
        <v>0</v>
      </c>
      <c r="O1745" s="8">
        <f t="shared" si="272"/>
        <v>50</v>
      </c>
      <c r="P1745" s="8">
        <f t="shared" si="273"/>
        <v>67</v>
      </c>
      <c r="Q1745" s="9">
        <f t="shared" si="274"/>
        <v>26.299999999999997</v>
      </c>
      <c r="R1745" s="9">
        <f t="shared" si="275"/>
        <v>39.25</v>
      </c>
      <c r="S1745" s="9">
        <f t="shared" si="276"/>
        <v>46.400000000000006</v>
      </c>
      <c r="T1745" s="9">
        <f t="shared" si="277"/>
        <v>35.5</v>
      </c>
      <c r="U1745" s="8">
        <f t="shared" si="278"/>
        <v>37.31666666666667</v>
      </c>
      <c r="V1745" s="8">
        <f t="shared" si="279"/>
        <v>36.862499999999997</v>
      </c>
    </row>
    <row r="1746" spans="1:22" ht="13.5" x14ac:dyDescent="0.25">
      <c r="A1746" s="3">
        <f>RSI!A1746</f>
        <v>44558</v>
      </c>
      <c r="B1746" s="2">
        <f>RSI!B1746</f>
        <v>2.8469000000000002</v>
      </c>
      <c r="C1746" s="2">
        <f>RSI!I1746</f>
        <v>61.093420789529453</v>
      </c>
      <c r="D1746" s="2">
        <f>MACD!E1746</f>
        <v>-5.7990410091464106E-3</v>
      </c>
      <c r="E1746" s="2">
        <f>MACD!F1746</f>
        <v>1.8129097465774855E-3</v>
      </c>
      <c r="F1746" s="2">
        <f>'Moving Avg'!D1746</f>
        <v>2.7928799999999998</v>
      </c>
      <c r="G1746" s="2">
        <f>'Moving Avg'!F1746</f>
        <v>2.7760899999999991</v>
      </c>
      <c r="H1746" s="2">
        <f>'Moving Avg'!G1746</f>
        <v>2.7955079999999999</v>
      </c>
      <c r="I1746" s="2">
        <f>'Moving Avg'!H1746</f>
        <v>2.473469500000002</v>
      </c>
      <c r="J1746" s="6" t="str">
        <f>OBV!F1746</f>
        <v>BULLISH</v>
      </c>
      <c r="K1746" s="6" t="str">
        <f>OBV!G1746</f>
        <v>WEAK</v>
      </c>
      <c r="L1746" s="6" t="str">
        <f>OBV!H1746</f>
        <v>CONFIRMED BULLISH</v>
      </c>
      <c r="M1746" s="8">
        <f t="shared" si="270"/>
        <v>25</v>
      </c>
      <c r="N1746" s="8">
        <f t="shared" si="271"/>
        <v>45</v>
      </c>
      <c r="O1746" s="8">
        <f t="shared" si="272"/>
        <v>50</v>
      </c>
      <c r="P1746" s="8">
        <f t="shared" si="273"/>
        <v>67</v>
      </c>
      <c r="Q1746" s="9">
        <f t="shared" si="274"/>
        <v>42.05</v>
      </c>
      <c r="R1746" s="9">
        <f t="shared" si="275"/>
        <v>48.25</v>
      </c>
      <c r="S1746" s="9">
        <f t="shared" si="276"/>
        <v>53.150000000000006</v>
      </c>
      <c r="T1746" s="9">
        <f t="shared" si="277"/>
        <v>46.75</v>
      </c>
      <c r="U1746" s="8">
        <f t="shared" si="278"/>
        <v>47.816666666666663</v>
      </c>
      <c r="V1746" s="8">
        <f t="shared" si="279"/>
        <v>47.55</v>
      </c>
    </row>
    <row r="1747" spans="1:22" ht="13.5" x14ac:dyDescent="0.25">
      <c r="A1747" s="3">
        <f>RSI!A1747</f>
        <v>44559</v>
      </c>
      <c r="B1747" s="2">
        <f>RSI!B1747</f>
        <v>2.8761000000000001</v>
      </c>
      <c r="C1747" s="2">
        <f>RSI!I1747</f>
        <v>64.704279708951006</v>
      </c>
      <c r="D1747" s="2">
        <f>MACD!E1747</f>
        <v>-1.3245850654381108E-2</v>
      </c>
      <c r="E1747" s="2">
        <f>MACD!F1747</f>
        <v>-1.1988423336142333E-3</v>
      </c>
      <c r="F1747" s="2">
        <f>'Moving Avg'!D1747</f>
        <v>2.8147799999999998</v>
      </c>
      <c r="G1747" s="2">
        <f>'Moving Avg'!F1747</f>
        <v>2.7808349999999997</v>
      </c>
      <c r="H1747" s="2">
        <f>'Moving Avg'!G1747</f>
        <v>2.7955079999999999</v>
      </c>
      <c r="I1747" s="2">
        <f>'Moving Avg'!H1747</f>
        <v>2.4770335000000019</v>
      </c>
      <c r="J1747" s="6" t="str">
        <f>OBV!F1747</f>
        <v>BULLISH</v>
      </c>
      <c r="K1747" s="6" t="str">
        <f>OBV!G1747</f>
        <v>WEAK</v>
      </c>
      <c r="L1747" s="6" t="str">
        <f>OBV!H1747</f>
        <v>CONFIRMED BULLISH</v>
      </c>
      <c r="M1747" s="8">
        <f t="shared" si="270"/>
        <v>25</v>
      </c>
      <c r="N1747" s="8">
        <f t="shared" si="271"/>
        <v>45</v>
      </c>
      <c r="O1747" s="8">
        <f t="shared" si="272"/>
        <v>50</v>
      </c>
      <c r="P1747" s="8">
        <f t="shared" si="273"/>
        <v>67</v>
      </c>
      <c r="Q1747" s="9">
        <f t="shared" si="274"/>
        <v>42.05</v>
      </c>
      <c r="R1747" s="9">
        <f t="shared" si="275"/>
        <v>48.25</v>
      </c>
      <c r="S1747" s="9">
        <f t="shared" si="276"/>
        <v>53.150000000000006</v>
      </c>
      <c r="T1747" s="9">
        <f t="shared" si="277"/>
        <v>46.75</v>
      </c>
      <c r="U1747" s="8">
        <f t="shared" si="278"/>
        <v>47.816666666666663</v>
      </c>
      <c r="V1747" s="8">
        <f t="shared" si="279"/>
        <v>47.55</v>
      </c>
    </row>
    <row r="1748" spans="1:22" ht="13.5" x14ac:dyDescent="0.25">
      <c r="A1748" s="3">
        <f>RSI!A1748</f>
        <v>44560</v>
      </c>
      <c r="B1748" s="2">
        <f>RSI!B1748</f>
        <v>2.8761000000000001</v>
      </c>
      <c r="C1748" s="2">
        <f>RSI!I1748</f>
        <v>64.704279708951006</v>
      </c>
      <c r="D1748" s="2">
        <f>MACD!E1748</f>
        <v>-2.009396817524145E-2</v>
      </c>
      <c r="E1748" s="2">
        <f>MACD!F1748</f>
        <v>-4.9778675019396777E-3</v>
      </c>
      <c r="F1748" s="2">
        <f>'Moving Avg'!D1748</f>
        <v>2.8352200000000005</v>
      </c>
      <c r="G1748" s="2">
        <f>'Moving Avg'!F1748</f>
        <v>2.7855799999999999</v>
      </c>
      <c r="H1748" s="2">
        <f>'Moving Avg'!G1748</f>
        <v>2.7960919999999998</v>
      </c>
      <c r="I1748" s="2">
        <f>'Moving Avg'!H1748</f>
        <v>2.4802875000000024</v>
      </c>
      <c r="J1748" s="6" t="str">
        <f>OBV!F1748</f>
        <v>BULLISH</v>
      </c>
      <c r="K1748" s="6" t="str">
        <f>OBV!G1748</f>
        <v>WEAK</v>
      </c>
      <c r="L1748" s="6" t="str">
        <f>OBV!H1748</f>
        <v>CONFIRMED BULLISH</v>
      </c>
      <c r="M1748" s="8">
        <f t="shared" si="270"/>
        <v>25</v>
      </c>
      <c r="N1748" s="8">
        <f t="shared" si="271"/>
        <v>45</v>
      </c>
      <c r="O1748" s="8">
        <f t="shared" si="272"/>
        <v>50</v>
      </c>
      <c r="P1748" s="8">
        <f t="shared" si="273"/>
        <v>67</v>
      </c>
      <c r="Q1748" s="9">
        <f t="shared" si="274"/>
        <v>42.05</v>
      </c>
      <c r="R1748" s="9">
        <f t="shared" si="275"/>
        <v>48.25</v>
      </c>
      <c r="S1748" s="9">
        <f t="shared" si="276"/>
        <v>53.150000000000006</v>
      </c>
      <c r="T1748" s="9">
        <f t="shared" si="277"/>
        <v>46.75</v>
      </c>
      <c r="U1748" s="8">
        <f t="shared" si="278"/>
        <v>47.816666666666663</v>
      </c>
      <c r="V1748" s="8">
        <f t="shared" si="279"/>
        <v>47.55</v>
      </c>
    </row>
    <row r="1749" spans="1:22" ht="13.5" x14ac:dyDescent="0.25">
      <c r="A1749" s="3">
        <f>RSI!A1749</f>
        <v>44561</v>
      </c>
      <c r="B1749" s="2">
        <f>RSI!B1749</f>
        <v>2.7738999999999998</v>
      </c>
      <c r="C1749" s="2">
        <f>RSI!I1749</f>
        <v>46.998682882165475</v>
      </c>
      <c r="D1749" s="2">
        <f>MACD!E1749</f>
        <v>-1.8824613319217587E-2</v>
      </c>
      <c r="E1749" s="2">
        <f>MACD!F1749</f>
        <v>-7.7472166653952592E-3</v>
      </c>
      <c r="F1749" s="2">
        <f>'Moving Avg'!D1749</f>
        <v>2.8352200000000001</v>
      </c>
      <c r="G1749" s="2">
        <f>'Moving Avg'!F1749</f>
        <v>2.785215</v>
      </c>
      <c r="H1749" s="2">
        <f>'Moving Avg'!G1749</f>
        <v>2.7953619999999995</v>
      </c>
      <c r="I1749" s="2">
        <f>'Moving Avg'!H1749</f>
        <v>2.4831335000000019</v>
      </c>
      <c r="J1749" s="6" t="str">
        <f>OBV!F1749</f>
        <v>BULLISH</v>
      </c>
      <c r="K1749" s="6" t="str">
        <f>OBV!G1749</f>
        <v>NEUTRAL</v>
      </c>
      <c r="L1749" s="6" t="str">
        <f>OBV!H1749</f>
        <v>NEUTRAL</v>
      </c>
      <c r="M1749" s="8">
        <f t="shared" si="270"/>
        <v>25</v>
      </c>
      <c r="N1749" s="8">
        <f t="shared" si="271"/>
        <v>45</v>
      </c>
      <c r="O1749" s="8">
        <f t="shared" si="272"/>
        <v>50</v>
      </c>
      <c r="P1749" s="8">
        <f t="shared" si="273"/>
        <v>49.5</v>
      </c>
      <c r="Q1749" s="9">
        <f t="shared" si="274"/>
        <v>39.424999999999997</v>
      </c>
      <c r="R1749" s="9">
        <f t="shared" si="275"/>
        <v>43.875</v>
      </c>
      <c r="S1749" s="9">
        <f t="shared" si="276"/>
        <v>45.275000000000006</v>
      </c>
      <c r="T1749" s="9">
        <f t="shared" si="277"/>
        <v>42.375</v>
      </c>
      <c r="U1749" s="8">
        <f t="shared" si="278"/>
        <v>42.858333333333327</v>
      </c>
      <c r="V1749" s="8">
        <f t="shared" si="279"/>
        <v>42.737499999999997</v>
      </c>
    </row>
    <row r="1750" spans="1:22" ht="13.5" x14ac:dyDescent="0.25">
      <c r="A1750" s="3">
        <f>RSI!A1750</f>
        <v>44564</v>
      </c>
      <c r="B1750" s="2">
        <f>RSI!B1750</f>
        <v>2.8176999999999999</v>
      </c>
      <c r="C1750" s="2">
        <f>RSI!I1750</f>
        <v>52.941878784098044</v>
      </c>
      <c r="D1750" s="2">
        <f>MACD!E1750</f>
        <v>-2.086002346541882E-2</v>
      </c>
      <c r="E1750" s="2">
        <f>MACD!F1750</f>
        <v>-1.0369778025399972E-2</v>
      </c>
      <c r="F1750" s="2">
        <f>'Moving Avg'!D1750</f>
        <v>2.8381400000000001</v>
      </c>
      <c r="G1750" s="2">
        <f>'Moving Avg'!F1750</f>
        <v>2.7910550000000001</v>
      </c>
      <c r="H1750" s="2">
        <f>'Moving Avg'!G1750</f>
        <v>2.7955079999999999</v>
      </c>
      <c r="I1750" s="2">
        <f>'Moving Avg'!H1750</f>
        <v>2.4861985000000022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45</v>
      </c>
      <c r="O1750" s="8">
        <f t="shared" si="272"/>
        <v>50</v>
      </c>
      <c r="P1750" s="8">
        <f t="shared" si="273"/>
        <v>83.5</v>
      </c>
      <c r="Q1750" s="9">
        <f t="shared" si="274"/>
        <v>44.524999999999999</v>
      </c>
      <c r="R1750" s="9">
        <f t="shared" si="275"/>
        <v>52.375</v>
      </c>
      <c r="S1750" s="9">
        <f t="shared" si="276"/>
        <v>60.575000000000003</v>
      </c>
      <c r="T1750" s="9">
        <f t="shared" si="277"/>
        <v>50.875</v>
      </c>
      <c r="U1750" s="8">
        <f t="shared" si="278"/>
        <v>52.491666666666674</v>
      </c>
      <c r="V1750" s="8">
        <f t="shared" si="279"/>
        <v>52.087500000000006</v>
      </c>
    </row>
    <row r="1751" spans="1:22" ht="13.5" x14ac:dyDescent="0.25">
      <c r="A1751" s="3">
        <f>RSI!A1751</f>
        <v>44565</v>
      </c>
      <c r="B1751" s="2">
        <f>RSI!B1751</f>
        <v>2.7738999999999998</v>
      </c>
      <c r="C1751" s="2">
        <f>RSI!I1751</f>
        <v>47.237539659334686</v>
      </c>
      <c r="D1751" s="2">
        <f>MACD!E1751</f>
        <v>-2.7333236275515205E-2</v>
      </c>
      <c r="E1751" s="2">
        <f>MACD!F1751</f>
        <v>-1.3762469675423019E-2</v>
      </c>
      <c r="F1751" s="2">
        <f>'Moving Avg'!D1751</f>
        <v>2.8235399999999999</v>
      </c>
      <c r="G1751" s="2">
        <f>'Moving Avg'!F1751</f>
        <v>2.7910550000000001</v>
      </c>
      <c r="H1751" s="2">
        <f>'Moving Avg'!G1751</f>
        <v>2.794778</v>
      </c>
      <c r="I1751" s="2">
        <f>'Moving Avg'!H1751</f>
        <v>2.4890790000000025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25</v>
      </c>
      <c r="N1751" s="8">
        <f t="shared" si="271"/>
        <v>45</v>
      </c>
      <c r="O1751" s="8">
        <f t="shared" si="272"/>
        <v>50</v>
      </c>
      <c r="P1751" s="8">
        <f t="shared" si="273"/>
        <v>16.5</v>
      </c>
      <c r="Q1751" s="9">
        <f t="shared" si="274"/>
        <v>34.475000000000001</v>
      </c>
      <c r="R1751" s="9">
        <f t="shared" si="275"/>
        <v>35.625</v>
      </c>
      <c r="S1751" s="9">
        <f t="shared" si="276"/>
        <v>30.425000000000001</v>
      </c>
      <c r="T1751" s="9">
        <f t="shared" si="277"/>
        <v>34.125</v>
      </c>
      <c r="U1751" s="8">
        <f t="shared" si="278"/>
        <v>33.508333333333333</v>
      </c>
      <c r="V1751" s="8">
        <f t="shared" si="279"/>
        <v>33.662499999999994</v>
      </c>
    </row>
    <row r="1752" spans="1:22" ht="13.5" x14ac:dyDescent="0.25">
      <c r="A1752" s="3">
        <f>RSI!A1752</f>
        <v>44566</v>
      </c>
      <c r="B1752" s="2">
        <f>RSI!B1752</f>
        <v>2.7738999999999998</v>
      </c>
      <c r="C1752" s="2">
        <f>RSI!I1752</f>
        <v>47.237539659334686</v>
      </c>
      <c r="D1752" s="2">
        <f>MACD!E1752</f>
        <v>-2.5937226525299728E-2</v>
      </c>
      <c r="E1752" s="2">
        <f>MACD!F1752</f>
        <v>-1.6197421045398362E-2</v>
      </c>
      <c r="F1752" s="2">
        <f>'Moving Avg'!D1752</f>
        <v>2.8030999999999997</v>
      </c>
      <c r="G1752" s="2">
        <f>'Moving Avg'!F1752</f>
        <v>2.7910549999999996</v>
      </c>
      <c r="H1752" s="2">
        <f>'Moving Avg'!G1752</f>
        <v>2.7940479999999996</v>
      </c>
      <c r="I1752" s="2">
        <f>'Moving Avg'!H1752</f>
        <v>2.4921665000000028</v>
      </c>
      <c r="J1752" s="6" t="str">
        <f>OBV!F1752</f>
        <v>BEARISH</v>
      </c>
      <c r="K1752" s="6" t="str">
        <f>OBV!G1752</f>
        <v>STRONG</v>
      </c>
      <c r="L1752" s="6" t="str">
        <f>OBV!H1752</f>
        <v>CONFIRMED BEARISH</v>
      </c>
      <c r="M1752" s="8">
        <f t="shared" si="270"/>
        <v>25</v>
      </c>
      <c r="N1752" s="8">
        <f t="shared" si="271"/>
        <v>45</v>
      </c>
      <c r="O1752" s="8">
        <f t="shared" si="272"/>
        <v>50</v>
      </c>
      <c r="P1752" s="8">
        <f t="shared" si="273"/>
        <v>33</v>
      </c>
      <c r="Q1752" s="9">
        <f t="shared" si="274"/>
        <v>36.950000000000003</v>
      </c>
      <c r="R1752" s="9">
        <f t="shared" si="275"/>
        <v>39.75</v>
      </c>
      <c r="S1752" s="9">
        <f t="shared" si="276"/>
        <v>37.85</v>
      </c>
      <c r="T1752" s="9">
        <f t="shared" si="277"/>
        <v>38.25</v>
      </c>
      <c r="U1752" s="8">
        <f t="shared" si="278"/>
        <v>38.183333333333337</v>
      </c>
      <c r="V1752" s="8">
        <f t="shared" si="279"/>
        <v>38.200000000000003</v>
      </c>
    </row>
    <row r="1753" spans="1:22" ht="13.5" x14ac:dyDescent="0.25">
      <c r="A1753" s="3">
        <f>RSI!A1753</f>
        <v>44567</v>
      </c>
      <c r="B1753" s="2">
        <f>RSI!B1753</f>
        <v>2.7665999999999999</v>
      </c>
      <c r="C1753" s="2">
        <f>RSI!I1753</f>
        <v>46.273801005306758</v>
      </c>
      <c r="D1753" s="2">
        <f>MACD!E1753</f>
        <v>-2.2967278982819472E-2</v>
      </c>
      <c r="E1753" s="2">
        <f>MACD!F1753</f>
        <v>-1.7551392632882586E-2</v>
      </c>
      <c r="F1753" s="2">
        <f>'Moving Avg'!D1753</f>
        <v>2.7811999999999997</v>
      </c>
      <c r="G1753" s="2">
        <f>'Moving Avg'!F1753</f>
        <v>2.7888649999999999</v>
      </c>
      <c r="H1753" s="2">
        <f>'Moving Avg'!G1753</f>
        <v>2.7925879999999994</v>
      </c>
      <c r="I1753" s="2">
        <f>'Moving Avg'!H1753</f>
        <v>2.4950450000000024</v>
      </c>
      <c r="J1753" s="6" t="str">
        <f>OBV!F1753</f>
        <v>BEARISH</v>
      </c>
      <c r="K1753" s="6" t="str">
        <f>OBV!G1753</f>
        <v>STRONG</v>
      </c>
      <c r="L1753" s="6" t="str">
        <f>OBV!H1753</f>
        <v>CONFIRMED BEARISH</v>
      </c>
      <c r="M1753" s="8">
        <f t="shared" si="270"/>
        <v>25</v>
      </c>
      <c r="N1753" s="8">
        <f t="shared" si="271"/>
        <v>45</v>
      </c>
      <c r="O1753" s="8">
        <f t="shared" si="272"/>
        <v>50</v>
      </c>
      <c r="P1753" s="8">
        <f t="shared" si="273"/>
        <v>33</v>
      </c>
      <c r="Q1753" s="9">
        <f t="shared" si="274"/>
        <v>36.950000000000003</v>
      </c>
      <c r="R1753" s="9">
        <f t="shared" si="275"/>
        <v>39.75</v>
      </c>
      <c r="S1753" s="9">
        <f t="shared" si="276"/>
        <v>37.85</v>
      </c>
      <c r="T1753" s="9">
        <f t="shared" si="277"/>
        <v>38.25</v>
      </c>
      <c r="U1753" s="8">
        <f t="shared" si="278"/>
        <v>38.183333333333337</v>
      </c>
      <c r="V1753" s="8">
        <f t="shared" si="279"/>
        <v>38.200000000000003</v>
      </c>
    </row>
    <row r="1754" spans="1:22" ht="13.5" x14ac:dyDescent="0.25">
      <c r="A1754" s="3">
        <f>RSI!A1754</f>
        <v>44568</v>
      </c>
      <c r="B1754" s="2">
        <f>RSI!B1754</f>
        <v>2.8250000000000002</v>
      </c>
      <c r="C1754" s="2">
        <f>RSI!I1754</f>
        <v>54.305550090178023</v>
      </c>
      <c r="D1754" s="2">
        <f>MACD!E1754</f>
        <v>-2.4621396674804341E-2</v>
      </c>
      <c r="E1754" s="2">
        <f>MACD!F1754</f>
        <v>-1.8965393441266937E-2</v>
      </c>
      <c r="F1754" s="2">
        <f>'Moving Avg'!D1754</f>
        <v>2.79142</v>
      </c>
      <c r="G1754" s="2">
        <f>'Moving Avg'!F1754</f>
        <v>2.7895949999999998</v>
      </c>
      <c r="H1754" s="2">
        <f>'Moving Avg'!G1754</f>
        <v>2.792149999999999</v>
      </c>
      <c r="I1754" s="2">
        <f>'Moving Avg'!H1754</f>
        <v>2.4982155000000024</v>
      </c>
      <c r="J1754" s="6" t="str">
        <f>OBV!F1754</f>
        <v>BEARISH</v>
      </c>
      <c r="K1754" s="6" t="str">
        <f>OBV!G1754</f>
        <v>NEUTRAL</v>
      </c>
      <c r="L1754" s="6" t="str">
        <f>OBV!H1754</f>
        <v>BEARISH DIVERGENCE</v>
      </c>
      <c r="M1754" s="8">
        <f t="shared" si="270"/>
        <v>25</v>
      </c>
      <c r="N1754" s="8">
        <f t="shared" si="271"/>
        <v>45</v>
      </c>
      <c r="O1754" s="8">
        <f t="shared" si="272"/>
        <v>50</v>
      </c>
      <c r="P1754" s="8">
        <f t="shared" si="273"/>
        <v>16.5</v>
      </c>
      <c r="Q1754" s="9">
        <f t="shared" si="274"/>
        <v>34.475000000000001</v>
      </c>
      <c r="R1754" s="9">
        <f t="shared" si="275"/>
        <v>35.625</v>
      </c>
      <c r="S1754" s="9">
        <f t="shared" si="276"/>
        <v>30.425000000000001</v>
      </c>
      <c r="T1754" s="9">
        <f t="shared" si="277"/>
        <v>34.125</v>
      </c>
      <c r="U1754" s="8">
        <f t="shared" si="278"/>
        <v>33.508333333333333</v>
      </c>
      <c r="V1754" s="8">
        <f t="shared" si="279"/>
        <v>33.662499999999994</v>
      </c>
    </row>
    <row r="1755" spans="1:22" ht="13.5" x14ac:dyDescent="0.25">
      <c r="A1755" s="3">
        <f>RSI!A1755</f>
        <v>44571</v>
      </c>
      <c r="B1755" s="2">
        <f>RSI!B1755</f>
        <v>2.7738999999999998</v>
      </c>
      <c r="C1755" s="2">
        <f>RSI!I1755</f>
        <v>47.600144885811673</v>
      </c>
      <c r="D1755" s="2">
        <f>MACD!E1755</f>
        <v>-1.7941615417245149E-2</v>
      </c>
      <c r="E1755" s="2">
        <f>MACD!F1755</f>
        <v>-1.876063783646258E-2</v>
      </c>
      <c r="F1755" s="2">
        <f>'Moving Avg'!D1755</f>
        <v>2.7826599999999995</v>
      </c>
      <c r="G1755" s="2">
        <f>'Moving Avg'!F1755</f>
        <v>2.7888649999999999</v>
      </c>
      <c r="H1755" s="2">
        <f>'Moving Avg'!G1755</f>
        <v>2.7908359999999992</v>
      </c>
      <c r="I1755" s="2">
        <f>'Moving Avg'!H1755</f>
        <v>2.5012340000000024</v>
      </c>
      <c r="J1755" s="6" t="str">
        <f>OBV!F1755</f>
        <v>BEARISH</v>
      </c>
      <c r="K1755" s="6" t="str">
        <f>OBV!G1755</f>
        <v>STRONG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50</v>
      </c>
      <c r="P1755" s="8">
        <f t="shared" si="273"/>
        <v>33</v>
      </c>
      <c r="Q1755" s="9">
        <f t="shared" si="274"/>
        <v>21.2</v>
      </c>
      <c r="R1755" s="9">
        <f t="shared" si="275"/>
        <v>30.75</v>
      </c>
      <c r="S1755" s="9">
        <f t="shared" si="276"/>
        <v>31.1</v>
      </c>
      <c r="T1755" s="9">
        <f t="shared" si="277"/>
        <v>27</v>
      </c>
      <c r="U1755" s="8">
        <f t="shared" si="278"/>
        <v>27.683333333333337</v>
      </c>
      <c r="V1755" s="8">
        <f t="shared" si="279"/>
        <v>27.512500000000003</v>
      </c>
    </row>
    <row r="1756" spans="1:22" ht="13.5" x14ac:dyDescent="0.25">
      <c r="A1756" s="3">
        <f>RSI!A1756</f>
        <v>44572</v>
      </c>
      <c r="B1756" s="2">
        <f>RSI!B1756</f>
        <v>2.7885</v>
      </c>
      <c r="C1756" s="2">
        <f>RSI!I1756</f>
        <v>49.518077459046609</v>
      </c>
      <c r="D1756" s="2">
        <f>MACD!E1756</f>
        <v>-6.5139621195307029E-3</v>
      </c>
      <c r="E1756" s="2">
        <f>MACD!F1756</f>
        <v>-1.6311302693076204E-2</v>
      </c>
      <c r="F1756" s="2">
        <f>'Moving Avg'!D1756</f>
        <v>2.7855800000000004</v>
      </c>
      <c r="G1756" s="2">
        <f>'Moving Avg'!F1756</f>
        <v>2.7914199999999996</v>
      </c>
      <c r="H1756" s="2">
        <f>'Moving Avg'!G1756</f>
        <v>2.7898139999999993</v>
      </c>
      <c r="I1756" s="2">
        <f>'Moving Avg'!H1756</f>
        <v>2.5042565000000025</v>
      </c>
      <c r="J1756" s="6" t="str">
        <f>OBV!F1756</f>
        <v>BEARISH</v>
      </c>
      <c r="K1756" s="6" t="str">
        <f>OBV!G1756</f>
        <v>NEUTRAL</v>
      </c>
      <c r="L1756" s="6" t="str">
        <f>OBV!H1756</f>
        <v>BEARISH DIVERGENCE</v>
      </c>
      <c r="M1756" s="8">
        <f t="shared" si="270"/>
        <v>25</v>
      </c>
      <c r="N1756" s="8">
        <f t="shared" si="271"/>
        <v>0</v>
      </c>
      <c r="O1756" s="8">
        <f t="shared" si="272"/>
        <v>50</v>
      </c>
      <c r="P1756" s="8">
        <f t="shared" si="273"/>
        <v>16.5</v>
      </c>
      <c r="Q1756" s="9">
        <f t="shared" si="274"/>
        <v>18.725000000000001</v>
      </c>
      <c r="R1756" s="9">
        <f t="shared" si="275"/>
        <v>26.625</v>
      </c>
      <c r="S1756" s="9">
        <f t="shared" si="276"/>
        <v>23.675000000000001</v>
      </c>
      <c r="T1756" s="9">
        <f t="shared" si="277"/>
        <v>22.875</v>
      </c>
      <c r="U1756" s="8">
        <f t="shared" si="278"/>
        <v>23.008333333333336</v>
      </c>
      <c r="V1756" s="8">
        <f t="shared" si="279"/>
        <v>22.975000000000001</v>
      </c>
    </row>
    <row r="1757" spans="1:22" ht="13.5" x14ac:dyDescent="0.25">
      <c r="A1757" s="3">
        <f>RSI!A1757</f>
        <v>44573</v>
      </c>
      <c r="B1757" s="2">
        <f>RSI!B1757</f>
        <v>2.8469000000000002</v>
      </c>
      <c r="C1757" s="2">
        <f>RSI!I1757</f>
        <v>56.393496719937275</v>
      </c>
      <c r="D1757" s="2">
        <f>MACD!E1757</f>
        <v>3.345469519642208E-3</v>
      </c>
      <c r="E1757" s="2">
        <f>MACD!F1757</f>
        <v>-1.2379948250532522E-2</v>
      </c>
      <c r="F1757" s="2">
        <f>'Moving Avg'!D1757</f>
        <v>2.8001800000000001</v>
      </c>
      <c r="G1757" s="2">
        <f>'Moving Avg'!F1757</f>
        <v>2.7950699999999999</v>
      </c>
      <c r="H1757" s="2">
        <f>'Moving Avg'!G1757</f>
        <v>2.7901059999999989</v>
      </c>
      <c r="I1757" s="2">
        <f>'Moving Avg'!H1757</f>
        <v>2.5076055000000026</v>
      </c>
      <c r="J1757" s="6" t="str">
        <f>OBV!F1757</f>
        <v>BEARISH</v>
      </c>
      <c r="K1757" s="6" t="str">
        <f>OBV!G1757</f>
        <v>NEUTRAL</v>
      </c>
      <c r="L1757" s="6" t="str">
        <f>OBV!H1757</f>
        <v>BEARISH DIVERGENCE</v>
      </c>
      <c r="M1757" s="8">
        <f t="shared" si="270"/>
        <v>25</v>
      </c>
      <c r="N1757" s="8">
        <f t="shared" si="271"/>
        <v>0</v>
      </c>
      <c r="O1757" s="8">
        <f t="shared" si="272"/>
        <v>50</v>
      </c>
      <c r="P1757" s="8">
        <f t="shared" si="273"/>
        <v>16.5</v>
      </c>
      <c r="Q1757" s="9">
        <f t="shared" si="274"/>
        <v>18.725000000000001</v>
      </c>
      <c r="R1757" s="9">
        <f t="shared" si="275"/>
        <v>26.625</v>
      </c>
      <c r="S1757" s="9">
        <f t="shared" si="276"/>
        <v>23.675000000000001</v>
      </c>
      <c r="T1757" s="9">
        <f t="shared" si="277"/>
        <v>22.875</v>
      </c>
      <c r="U1757" s="8">
        <f t="shared" si="278"/>
        <v>23.008333333333336</v>
      </c>
      <c r="V1757" s="8">
        <f t="shared" si="279"/>
        <v>22.975000000000001</v>
      </c>
    </row>
    <row r="1758" spans="1:22" ht="13.5" x14ac:dyDescent="0.25">
      <c r="A1758" s="3">
        <f>RSI!A1758</f>
        <v>44574</v>
      </c>
      <c r="B1758" s="2">
        <f>RSI!B1758</f>
        <v>2.8104</v>
      </c>
      <c r="C1758" s="2">
        <f>RSI!I1758</f>
        <v>51.657999511948177</v>
      </c>
      <c r="D1758" s="2">
        <f>MACD!E1758</f>
        <v>1.4068437675465173E-2</v>
      </c>
      <c r="E1758" s="2">
        <f>MACD!F1758</f>
        <v>-7.0902710653329842E-3</v>
      </c>
      <c r="F1758" s="2">
        <f>'Moving Avg'!D1758</f>
        <v>2.8089399999999998</v>
      </c>
      <c r="G1758" s="2">
        <f>'Moving Avg'!F1758</f>
        <v>2.7968950000000001</v>
      </c>
      <c r="H1758" s="2">
        <f>'Moving Avg'!G1758</f>
        <v>2.7898139999999989</v>
      </c>
      <c r="I1758" s="2">
        <f>'Moving Avg'!H1758</f>
        <v>2.5107720000000024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0</v>
      </c>
      <c r="O1758" s="8">
        <f t="shared" si="272"/>
        <v>50</v>
      </c>
      <c r="P1758" s="8">
        <f t="shared" si="273"/>
        <v>83.5</v>
      </c>
      <c r="Q1758" s="9">
        <f t="shared" si="274"/>
        <v>28.774999999999999</v>
      </c>
      <c r="R1758" s="9">
        <f t="shared" si="275"/>
        <v>43.375</v>
      </c>
      <c r="S1758" s="9">
        <f t="shared" si="276"/>
        <v>53.825000000000003</v>
      </c>
      <c r="T1758" s="9">
        <f t="shared" si="277"/>
        <v>39.625</v>
      </c>
      <c r="U1758" s="8">
        <f t="shared" si="278"/>
        <v>41.991666666666667</v>
      </c>
      <c r="V1758" s="8">
        <f t="shared" si="279"/>
        <v>41.400000000000006</v>
      </c>
    </row>
    <row r="1759" spans="1:22" ht="13.5" x14ac:dyDescent="0.25">
      <c r="A1759" s="3">
        <f>RSI!A1759</f>
        <v>44575</v>
      </c>
      <c r="B1759" s="2">
        <f>RSI!B1759</f>
        <v>2.7957999999999998</v>
      </c>
      <c r="C1759" s="2">
        <f>RSI!I1759</f>
        <v>49.854621946105084</v>
      </c>
      <c r="D1759" s="2">
        <f>MACD!E1759</f>
        <v>8.4164219835836107E-3</v>
      </c>
      <c r="E1759" s="2">
        <f>MACD!F1759</f>
        <v>-3.9889324555496654E-3</v>
      </c>
      <c r="F1759" s="2">
        <f>'Moving Avg'!D1759</f>
        <v>2.8030999999999997</v>
      </c>
      <c r="G1759" s="2">
        <f>'Moving Avg'!F1759</f>
        <v>2.7979899999999995</v>
      </c>
      <c r="H1759" s="2">
        <f>'Moving Avg'!G1759</f>
        <v>2.7896679999999994</v>
      </c>
      <c r="I1759" s="2">
        <f>'Moving Avg'!H1759</f>
        <v>2.5140720000000023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0</v>
      </c>
      <c r="O1759" s="8">
        <f t="shared" si="272"/>
        <v>50</v>
      </c>
      <c r="P1759" s="8">
        <f t="shared" si="273"/>
        <v>16.5</v>
      </c>
      <c r="Q1759" s="9">
        <f t="shared" si="274"/>
        <v>18.725000000000001</v>
      </c>
      <c r="R1759" s="9">
        <f t="shared" si="275"/>
        <v>26.625</v>
      </c>
      <c r="S1759" s="9">
        <f t="shared" si="276"/>
        <v>23.675000000000001</v>
      </c>
      <c r="T1759" s="9">
        <f t="shared" si="277"/>
        <v>22.875</v>
      </c>
      <c r="U1759" s="8">
        <f t="shared" si="278"/>
        <v>23.008333333333336</v>
      </c>
      <c r="V1759" s="8">
        <f t="shared" si="279"/>
        <v>22.975000000000001</v>
      </c>
    </row>
    <row r="1760" spans="1:22" ht="13.5" x14ac:dyDescent="0.25">
      <c r="A1760" s="3">
        <f>RSI!A1760</f>
        <v>44578</v>
      </c>
      <c r="B1760" s="2">
        <f>RSI!B1760</f>
        <v>2.8323</v>
      </c>
      <c r="C1760" s="2">
        <f>RSI!I1760</f>
        <v>54.162783745357395</v>
      </c>
      <c r="D1760" s="2">
        <f>MACD!E1760</f>
        <v>7.6774761055160567E-3</v>
      </c>
      <c r="E1760" s="2">
        <f>MACD!F1760</f>
        <v>-1.6556507433365209E-3</v>
      </c>
      <c r="F1760" s="2">
        <f>'Moving Avg'!D1760</f>
        <v>2.8147799999999998</v>
      </c>
      <c r="G1760" s="2">
        <f>'Moving Avg'!F1760</f>
        <v>2.8009099999999996</v>
      </c>
      <c r="H1760" s="2">
        <f>'Moving Avg'!G1760</f>
        <v>2.7903979999999997</v>
      </c>
      <c r="I1760" s="2">
        <f>'Moving Avg'!H1760</f>
        <v>2.5175545000000024</v>
      </c>
      <c r="J1760" s="6" t="str">
        <f>OBV!F1760</f>
        <v>BULLISH</v>
      </c>
      <c r="K1760" s="6" t="str">
        <f>OBV!G1760</f>
        <v>NEUTRAL</v>
      </c>
      <c r="L1760" s="6" t="str">
        <f>OBV!H1760</f>
        <v>CONFIRMED BULLISH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83.5</v>
      </c>
      <c r="Q1760" s="9">
        <f t="shared" si="274"/>
        <v>28.774999999999999</v>
      </c>
      <c r="R1760" s="9">
        <f t="shared" si="275"/>
        <v>43.375</v>
      </c>
      <c r="S1760" s="9">
        <f t="shared" si="276"/>
        <v>53.825000000000003</v>
      </c>
      <c r="T1760" s="9">
        <f t="shared" si="277"/>
        <v>39.625</v>
      </c>
      <c r="U1760" s="8">
        <f t="shared" si="278"/>
        <v>41.991666666666667</v>
      </c>
      <c r="V1760" s="8">
        <f t="shared" si="279"/>
        <v>41.400000000000006</v>
      </c>
    </row>
    <row r="1761" spans="1:22" ht="13.5" x14ac:dyDescent="0.25">
      <c r="A1761" s="3">
        <f>RSI!A1761</f>
        <v>44579</v>
      </c>
      <c r="B1761" s="2">
        <f>RSI!B1761</f>
        <v>2.8104</v>
      </c>
      <c r="C1761" s="2">
        <f>RSI!I1761</f>
        <v>51.31416519976213</v>
      </c>
      <c r="D1761" s="2">
        <f>MACD!E1761</f>
        <v>1.7284162169386441E-3</v>
      </c>
      <c r="E1761" s="2">
        <f>MACD!F1761</f>
        <v>-9.7883735128148782E-4</v>
      </c>
      <c r="F1761" s="2">
        <f>'Moving Avg'!D1761</f>
        <v>2.8191599999999997</v>
      </c>
      <c r="G1761" s="2">
        <f>'Moving Avg'!F1761</f>
        <v>2.8052900000000003</v>
      </c>
      <c r="H1761" s="2">
        <f>'Moving Avg'!G1761</f>
        <v>2.7903979999999979</v>
      </c>
      <c r="I1761" s="2">
        <f>'Moving Avg'!H1761</f>
        <v>2.520824500000002</v>
      </c>
      <c r="J1761" s="6" t="str">
        <f>OBV!F1761</f>
        <v>BULLISH</v>
      </c>
      <c r="K1761" s="6" t="str">
        <f>OBV!G1761</f>
        <v>NEUTRAL</v>
      </c>
      <c r="L1761" s="6" t="str">
        <f>OBV!H1761</f>
        <v>CONFIRMED BULLISH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83.5</v>
      </c>
      <c r="Q1761" s="9">
        <f t="shared" si="274"/>
        <v>28.774999999999999</v>
      </c>
      <c r="R1761" s="9">
        <f t="shared" si="275"/>
        <v>43.375</v>
      </c>
      <c r="S1761" s="9">
        <f t="shared" si="276"/>
        <v>53.825000000000003</v>
      </c>
      <c r="T1761" s="9">
        <f t="shared" si="277"/>
        <v>39.625</v>
      </c>
      <c r="U1761" s="8">
        <f t="shared" si="278"/>
        <v>41.991666666666667</v>
      </c>
      <c r="V1761" s="8">
        <f t="shared" si="279"/>
        <v>41.400000000000006</v>
      </c>
    </row>
    <row r="1762" spans="1:22" ht="13.5" x14ac:dyDescent="0.25">
      <c r="A1762" s="3">
        <f>RSI!A1762</f>
        <v>44580</v>
      </c>
      <c r="B1762" s="2">
        <f>RSI!B1762</f>
        <v>2.8395999999999999</v>
      </c>
      <c r="C1762" s="2">
        <f>RSI!I1762</f>
        <v>54.732709706908587</v>
      </c>
      <c r="D1762" s="2">
        <f>MACD!E1762</f>
        <v>-5.5311425700312888E-3</v>
      </c>
      <c r="E1762" s="2">
        <f>MACD!F1762</f>
        <v>-1.8892983950314481E-3</v>
      </c>
      <c r="F1762" s="2">
        <f>'Moving Avg'!D1762</f>
        <v>2.8176999999999999</v>
      </c>
      <c r="G1762" s="2">
        <f>'Moving Avg'!F1762</f>
        <v>2.8089400000000002</v>
      </c>
      <c r="H1762" s="2">
        <f>'Moving Avg'!G1762</f>
        <v>2.7914199999999987</v>
      </c>
      <c r="I1762" s="2">
        <f>'Moving Avg'!H1762</f>
        <v>2.5240680000000024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45</v>
      </c>
      <c r="O1762" s="8">
        <f t="shared" si="272"/>
        <v>50</v>
      </c>
      <c r="P1762" s="8">
        <f t="shared" si="273"/>
        <v>16.5</v>
      </c>
      <c r="Q1762" s="9">
        <f t="shared" si="274"/>
        <v>34.475000000000001</v>
      </c>
      <c r="R1762" s="9">
        <f t="shared" si="275"/>
        <v>35.625</v>
      </c>
      <c r="S1762" s="9">
        <f t="shared" si="276"/>
        <v>30.425000000000001</v>
      </c>
      <c r="T1762" s="9">
        <f t="shared" si="277"/>
        <v>34.125</v>
      </c>
      <c r="U1762" s="8">
        <f t="shared" si="278"/>
        <v>33.508333333333333</v>
      </c>
      <c r="V1762" s="8">
        <f t="shared" si="279"/>
        <v>33.662499999999994</v>
      </c>
    </row>
    <row r="1763" spans="1:22" ht="13.5" x14ac:dyDescent="0.25">
      <c r="A1763" s="3">
        <f>RSI!A1763</f>
        <v>44581</v>
      </c>
      <c r="B1763" s="2">
        <f>RSI!B1763</f>
        <v>2.9053</v>
      </c>
      <c r="C1763" s="2">
        <f>RSI!I1763</f>
        <v>61.314629418771766</v>
      </c>
      <c r="D1763" s="2">
        <f>MACD!E1763</f>
        <v>-1.7894259653041811E-2</v>
      </c>
      <c r="E1763" s="2">
        <f>MACD!F1763</f>
        <v>-5.090290646633521E-3</v>
      </c>
      <c r="F1763" s="2">
        <f>'Moving Avg'!D1763</f>
        <v>2.8366799999999999</v>
      </c>
      <c r="G1763" s="2">
        <f>'Moving Avg'!F1763</f>
        <v>2.8155100000000002</v>
      </c>
      <c r="H1763" s="2">
        <f>'Moving Avg'!G1763</f>
        <v>2.7937559999999992</v>
      </c>
      <c r="I1763" s="2">
        <f>'Moving Avg'!H1763</f>
        <v>2.527674500000002</v>
      </c>
      <c r="J1763" s="6" t="str">
        <f>OBV!F1763</f>
        <v>BULLISH</v>
      </c>
      <c r="K1763" s="6" t="str">
        <f>OBV!G1763</f>
        <v>NEUTRAL</v>
      </c>
      <c r="L1763" s="6" t="str">
        <f>OBV!H1763</f>
        <v>CONFIRMED BULLISH</v>
      </c>
      <c r="M1763" s="8">
        <f t="shared" si="270"/>
        <v>25</v>
      </c>
      <c r="N1763" s="8">
        <f t="shared" si="271"/>
        <v>45</v>
      </c>
      <c r="O1763" s="8">
        <f t="shared" si="272"/>
        <v>50</v>
      </c>
      <c r="P1763" s="8">
        <f t="shared" si="273"/>
        <v>83.5</v>
      </c>
      <c r="Q1763" s="9">
        <f t="shared" si="274"/>
        <v>44.524999999999999</v>
      </c>
      <c r="R1763" s="9">
        <f t="shared" si="275"/>
        <v>52.375</v>
      </c>
      <c r="S1763" s="9">
        <f t="shared" si="276"/>
        <v>60.575000000000003</v>
      </c>
      <c r="T1763" s="9">
        <f t="shared" si="277"/>
        <v>50.875</v>
      </c>
      <c r="U1763" s="8">
        <f t="shared" si="278"/>
        <v>52.491666666666674</v>
      </c>
      <c r="V1763" s="8">
        <f t="shared" si="279"/>
        <v>52.087500000000006</v>
      </c>
    </row>
    <row r="1764" spans="1:22" ht="13.5" x14ac:dyDescent="0.25">
      <c r="A1764" s="3">
        <f>RSI!A1764</f>
        <v>44582</v>
      </c>
      <c r="B1764" s="2">
        <f>RSI!B1764</f>
        <v>2.8834</v>
      </c>
      <c r="C1764" s="2">
        <f>RSI!I1764</f>
        <v>58.273049338354767</v>
      </c>
      <c r="D1764" s="2">
        <f>MACD!E1764</f>
        <v>-1.8350328482716449E-2</v>
      </c>
      <c r="E1764" s="2">
        <f>MACD!F1764</f>
        <v>-7.7422982138501068E-3</v>
      </c>
      <c r="F1764" s="2">
        <f>'Moving Avg'!D1764</f>
        <v>2.8541999999999996</v>
      </c>
      <c r="G1764" s="2">
        <f>'Moving Avg'!F1764</f>
        <v>2.8209850000000003</v>
      </c>
      <c r="H1764" s="2">
        <f>'Moving Avg'!G1764</f>
        <v>2.7959459999999989</v>
      </c>
      <c r="I1764" s="2">
        <f>'Moving Avg'!H1764</f>
        <v>2.5311370000000024</v>
      </c>
      <c r="J1764" s="6" t="str">
        <f>OBV!F1764</f>
        <v>BEARISH</v>
      </c>
      <c r="K1764" s="6" t="str">
        <f>OBV!G1764</f>
        <v>STRONG</v>
      </c>
      <c r="L1764" s="6" t="str">
        <f>OBV!H1764</f>
        <v>BEARISH DIVERGENCE</v>
      </c>
      <c r="M1764" s="8">
        <f t="shared" si="270"/>
        <v>25</v>
      </c>
      <c r="N1764" s="8">
        <f t="shared" si="271"/>
        <v>45</v>
      </c>
      <c r="O1764" s="8">
        <f t="shared" si="272"/>
        <v>50</v>
      </c>
      <c r="P1764" s="8">
        <f t="shared" si="273"/>
        <v>33</v>
      </c>
      <c r="Q1764" s="9">
        <f t="shared" si="274"/>
        <v>36.950000000000003</v>
      </c>
      <c r="R1764" s="9">
        <f t="shared" si="275"/>
        <v>39.75</v>
      </c>
      <c r="S1764" s="9">
        <f t="shared" si="276"/>
        <v>37.85</v>
      </c>
      <c r="T1764" s="9">
        <f t="shared" si="277"/>
        <v>38.25</v>
      </c>
      <c r="U1764" s="8">
        <f t="shared" si="278"/>
        <v>38.183333333333337</v>
      </c>
      <c r="V1764" s="8">
        <f t="shared" si="279"/>
        <v>38.200000000000003</v>
      </c>
    </row>
    <row r="1765" spans="1:22" ht="13.5" x14ac:dyDescent="0.25">
      <c r="A1765" s="3">
        <f>RSI!A1765</f>
        <v>44585</v>
      </c>
      <c r="B1765" s="2">
        <f>RSI!B1765</f>
        <v>2.9272</v>
      </c>
      <c r="C1765" s="2">
        <f>RSI!I1765</f>
        <v>62.300962415467133</v>
      </c>
      <c r="D1765" s="2">
        <f>MACD!E1765</f>
        <v>-3.0270036785364773E-2</v>
      </c>
      <c r="E1765" s="2">
        <f>MACD!F1765</f>
        <v>-1.2247845928153041E-2</v>
      </c>
      <c r="F1765" s="2">
        <f>'Moving Avg'!D1765</f>
        <v>2.8731800000000001</v>
      </c>
      <c r="G1765" s="2">
        <f>'Moving Avg'!F1765</f>
        <v>2.8271900000000003</v>
      </c>
      <c r="H1765" s="2">
        <f>'Moving Avg'!G1765</f>
        <v>2.798719999999999</v>
      </c>
      <c r="I1765" s="2">
        <f>'Moving Avg'!H1765</f>
        <v>2.5348185000000023</v>
      </c>
      <c r="J1765" s="6" t="str">
        <f>OBV!F1765</f>
        <v>BEARISH</v>
      </c>
      <c r="K1765" s="6" t="str">
        <f>OBV!G1765</f>
        <v>NEUTRAL</v>
      </c>
      <c r="L1765" s="6" t="str">
        <f>OBV!H1765</f>
        <v>BEARISH DIVERGENCE</v>
      </c>
      <c r="M1765" s="8">
        <f t="shared" si="270"/>
        <v>25</v>
      </c>
      <c r="N1765" s="8">
        <f t="shared" si="271"/>
        <v>45</v>
      </c>
      <c r="O1765" s="8">
        <f t="shared" si="272"/>
        <v>50</v>
      </c>
      <c r="P1765" s="8">
        <f t="shared" si="273"/>
        <v>16.5</v>
      </c>
      <c r="Q1765" s="9">
        <f t="shared" si="274"/>
        <v>34.475000000000001</v>
      </c>
      <c r="R1765" s="9">
        <f t="shared" si="275"/>
        <v>35.625</v>
      </c>
      <c r="S1765" s="9">
        <f t="shared" si="276"/>
        <v>30.425000000000001</v>
      </c>
      <c r="T1765" s="9">
        <f t="shared" si="277"/>
        <v>34.125</v>
      </c>
      <c r="U1765" s="8">
        <f t="shared" si="278"/>
        <v>33.508333333333333</v>
      </c>
      <c r="V1765" s="8">
        <f t="shared" si="279"/>
        <v>33.662499999999994</v>
      </c>
    </row>
    <row r="1766" spans="1:22" ht="13.5" x14ac:dyDescent="0.25">
      <c r="A1766" s="3">
        <f>RSI!A1766</f>
        <v>44586</v>
      </c>
      <c r="B1766" s="2">
        <f>RSI!B1766</f>
        <v>2.9199000000000002</v>
      </c>
      <c r="C1766" s="2">
        <f>RSI!I1766</f>
        <v>61.239923016538171</v>
      </c>
      <c r="D1766" s="2">
        <f>MACD!E1766</f>
        <v>-3.8223995862535443E-2</v>
      </c>
      <c r="E1766" s="2">
        <f>MACD!F1766</f>
        <v>-1.7443075915029523E-2</v>
      </c>
      <c r="F1766" s="2">
        <f>'Moving Avg'!D1766</f>
        <v>2.8950799999999997</v>
      </c>
      <c r="G1766" s="2">
        <f>'Moving Avg'!F1766</f>
        <v>2.8308399999999998</v>
      </c>
      <c r="H1766" s="2">
        <f>'Moving Avg'!G1766</f>
        <v>2.8006180000000001</v>
      </c>
      <c r="I1766" s="2">
        <f>'Moving Avg'!H1766</f>
        <v>2.5384635000000024</v>
      </c>
      <c r="J1766" s="6" t="str">
        <f>OBV!F1766</f>
        <v>BEARISH</v>
      </c>
      <c r="K1766" s="6" t="str">
        <f>OBV!G1766</f>
        <v>STRONG</v>
      </c>
      <c r="L1766" s="6" t="str">
        <f>OBV!H1766</f>
        <v>BEARISH DIVERGENCE</v>
      </c>
      <c r="M1766" s="8">
        <f t="shared" si="270"/>
        <v>25</v>
      </c>
      <c r="N1766" s="8">
        <f t="shared" si="271"/>
        <v>100</v>
      </c>
      <c r="O1766" s="8">
        <f t="shared" si="272"/>
        <v>50</v>
      </c>
      <c r="P1766" s="8">
        <f t="shared" si="273"/>
        <v>33</v>
      </c>
      <c r="Q1766" s="9">
        <f t="shared" si="274"/>
        <v>56.2</v>
      </c>
      <c r="R1766" s="9">
        <f t="shared" si="275"/>
        <v>50.75</v>
      </c>
      <c r="S1766" s="9">
        <f t="shared" si="276"/>
        <v>46.1</v>
      </c>
      <c r="T1766" s="9">
        <f t="shared" si="277"/>
        <v>52</v>
      </c>
      <c r="U1766" s="8">
        <f t="shared" si="278"/>
        <v>51.016666666666673</v>
      </c>
      <c r="V1766" s="8">
        <f t="shared" si="279"/>
        <v>51.262500000000003</v>
      </c>
    </row>
    <row r="1767" spans="1:22" ht="13.5" x14ac:dyDescent="0.25">
      <c r="A1767" s="3">
        <f>RSI!A1767</f>
        <v>44587</v>
      </c>
      <c r="B1767" s="2">
        <f>RSI!B1767</f>
        <v>2.9491000000000001</v>
      </c>
      <c r="C1767" s="2">
        <f>RSI!I1767</f>
        <v>63.889149835467151</v>
      </c>
      <c r="D1767" s="2">
        <f>MACD!E1767</f>
        <v>-3.8695912565589019E-2</v>
      </c>
      <c r="E1767" s="2">
        <f>MACD!F1767</f>
        <v>-2.1693643245141423E-2</v>
      </c>
      <c r="F1767" s="2">
        <f>'Moving Avg'!D1767</f>
        <v>2.9169800000000001</v>
      </c>
      <c r="G1767" s="2">
        <f>'Moving Avg'!F1767</f>
        <v>2.8344900000000002</v>
      </c>
      <c r="H1767" s="2">
        <f>'Moving Avg'!G1767</f>
        <v>2.8041219999999991</v>
      </c>
      <c r="I1767" s="2">
        <f>'Moving Avg'!H1767</f>
        <v>2.5422890000000025</v>
      </c>
      <c r="J1767" s="6" t="str">
        <f>OBV!F1767</f>
        <v>BEARISH</v>
      </c>
      <c r="K1767" s="6" t="str">
        <f>OBV!G1767</f>
        <v>STRONG</v>
      </c>
      <c r="L1767" s="6" t="str">
        <f>OBV!H1767</f>
        <v>BEARISH DIVERGENCE</v>
      </c>
      <c r="M1767" s="8">
        <f t="shared" si="270"/>
        <v>25</v>
      </c>
      <c r="N1767" s="8">
        <f t="shared" si="271"/>
        <v>45</v>
      </c>
      <c r="O1767" s="8">
        <f t="shared" si="272"/>
        <v>50</v>
      </c>
      <c r="P1767" s="8">
        <f t="shared" si="273"/>
        <v>33</v>
      </c>
      <c r="Q1767" s="9">
        <f t="shared" si="274"/>
        <v>36.950000000000003</v>
      </c>
      <c r="R1767" s="9">
        <f t="shared" si="275"/>
        <v>39.75</v>
      </c>
      <c r="S1767" s="9">
        <f t="shared" si="276"/>
        <v>37.85</v>
      </c>
      <c r="T1767" s="9">
        <f t="shared" si="277"/>
        <v>38.25</v>
      </c>
      <c r="U1767" s="8">
        <f t="shared" si="278"/>
        <v>38.183333333333337</v>
      </c>
      <c r="V1767" s="8">
        <f t="shared" si="279"/>
        <v>38.200000000000003</v>
      </c>
    </row>
    <row r="1768" spans="1:22" ht="13.5" x14ac:dyDescent="0.25">
      <c r="A1768" s="3">
        <f>RSI!A1768</f>
        <v>44588</v>
      </c>
      <c r="B1768" s="2">
        <f>RSI!B1768</f>
        <v>3.1023999999999998</v>
      </c>
      <c r="C1768" s="2">
        <f>RSI!I1768</f>
        <v>73.95420428480007</v>
      </c>
      <c r="D1768" s="2">
        <f>MACD!E1768</f>
        <v>-5.6760281349285346E-2</v>
      </c>
      <c r="E1768" s="2">
        <f>MACD!F1768</f>
        <v>-2.8706970865970211E-2</v>
      </c>
      <c r="F1768" s="2">
        <f>'Moving Avg'!D1768</f>
        <v>2.9563999999999995</v>
      </c>
      <c r="G1768" s="2">
        <f>'Moving Avg'!F1768</f>
        <v>2.8458049999999999</v>
      </c>
      <c r="H1768" s="2">
        <f>'Moving Avg'!G1768</f>
        <v>2.8103999999999991</v>
      </c>
      <c r="I1768" s="2">
        <f>'Moving Avg'!H1768</f>
        <v>2.5468465000000022</v>
      </c>
      <c r="J1768" s="6" t="str">
        <f>OBV!F1768</f>
        <v>BEARISH</v>
      </c>
      <c r="K1768" s="6" t="str">
        <f>OBV!G1768</f>
        <v>STRONG</v>
      </c>
      <c r="L1768" s="6" t="str">
        <f>OBV!H1768</f>
        <v>BEARISH DIVERGENCE</v>
      </c>
      <c r="M1768" s="8">
        <f t="shared" si="270"/>
        <v>0</v>
      </c>
      <c r="N1768" s="8">
        <f t="shared" si="271"/>
        <v>100</v>
      </c>
      <c r="O1768" s="8">
        <f t="shared" si="272"/>
        <v>50</v>
      </c>
      <c r="P1768" s="8">
        <f t="shared" si="273"/>
        <v>33</v>
      </c>
      <c r="Q1768" s="9">
        <f t="shared" si="274"/>
        <v>47.45</v>
      </c>
      <c r="R1768" s="9">
        <f t="shared" si="275"/>
        <v>45.75</v>
      </c>
      <c r="S1768" s="9">
        <f t="shared" si="276"/>
        <v>42.35</v>
      </c>
      <c r="T1768" s="9">
        <f t="shared" si="277"/>
        <v>45.75</v>
      </c>
      <c r="U1768" s="8">
        <f t="shared" si="278"/>
        <v>45.183333333333337</v>
      </c>
      <c r="V1768" s="8">
        <f t="shared" si="279"/>
        <v>45.325000000000003</v>
      </c>
    </row>
    <row r="1769" spans="1:22" ht="13.5" x14ac:dyDescent="0.25">
      <c r="A1769" s="3">
        <f>RSI!A1769</f>
        <v>44589</v>
      </c>
      <c r="B1769" s="2">
        <f>RSI!B1769</f>
        <v>3.1753999999999998</v>
      </c>
      <c r="C1769" s="2">
        <f>RSI!I1769</f>
        <v>77.211515459110601</v>
      </c>
      <c r="D1769" s="2">
        <f>MACD!E1769</f>
        <v>-8.124763260318657E-2</v>
      </c>
      <c r="E1769" s="2">
        <f>MACD!F1769</f>
        <v>-3.9215103213413482E-2</v>
      </c>
      <c r="F1769" s="2">
        <f>'Moving Avg'!D1769</f>
        <v>3.0148000000000001</v>
      </c>
      <c r="G1769" s="2">
        <f>'Moving Avg'!F1769</f>
        <v>2.8658799999999998</v>
      </c>
      <c r="H1769" s="2">
        <f>'Moving Avg'!G1769</f>
        <v>2.8179919999999994</v>
      </c>
      <c r="I1769" s="2">
        <f>'Moving Avg'!H1769</f>
        <v>2.5517690000000024</v>
      </c>
      <c r="J1769" s="6" t="str">
        <f>OBV!F1769</f>
        <v>BULLISH</v>
      </c>
      <c r="K1769" s="6" t="str">
        <f>OBV!G1769</f>
        <v>WEAK</v>
      </c>
      <c r="L1769" s="6" t="str">
        <f>OBV!H1769</f>
        <v>CONFIRMED BULLISH</v>
      </c>
      <c r="M1769" s="8">
        <f t="shared" si="270"/>
        <v>0</v>
      </c>
      <c r="N1769" s="8">
        <f t="shared" si="271"/>
        <v>100</v>
      </c>
      <c r="O1769" s="8">
        <f t="shared" si="272"/>
        <v>50</v>
      </c>
      <c r="P1769" s="8">
        <f t="shared" si="273"/>
        <v>67</v>
      </c>
      <c r="Q1769" s="9">
        <f t="shared" si="274"/>
        <v>52.55</v>
      </c>
      <c r="R1769" s="9">
        <f t="shared" si="275"/>
        <v>54.25</v>
      </c>
      <c r="S1769" s="9">
        <f t="shared" si="276"/>
        <v>57.650000000000006</v>
      </c>
      <c r="T1769" s="9">
        <f t="shared" si="277"/>
        <v>54.25</v>
      </c>
      <c r="U1769" s="8">
        <f t="shared" si="278"/>
        <v>54.816666666666663</v>
      </c>
      <c r="V1769" s="8">
        <f t="shared" si="279"/>
        <v>54.674999999999997</v>
      </c>
    </row>
    <row r="1770" spans="1:22" ht="13.5" x14ac:dyDescent="0.25">
      <c r="A1770" s="3">
        <f>RSI!A1770</f>
        <v>44592</v>
      </c>
      <c r="B1770" s="2">
        <f>RSI!B1770</f>
        <v>3.2265000000000001</v>
      </c>
      <c r="C1770" s="2">
        <f>RSI!I1770</f>
        <v>79.174842454901494</v>
      </c>
      <c r="D1770" s="2">
        <f>MACD!E1770</f>
        <v>-0.10200270686076474</v>
      </c>
      <c r="E1770" s="2">
        <f>MACD!F1770</f>
        <v>-5.1772623942883733E-2</v>
      </c>
      <c r="F1770" s="2">
        <f>'Moving Avg'!D1770</f>
        <v>3.0746599999999997</v>
      </c>
      <c r="G1770" s="2">
        <f>'Moving Avg'!F1770</f>
        <v>2.88632</v>
      </c>
      <c r="H1770" s="2">
        <f>'Moving Avg'!G1770</f>
        <v>2.8263139999999987</v>
      </c>
      <c r="I1770" s="2">
        <f>'Moving Avg'!H1770</f>
        <v>2.5569470000000023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0</v>
      </c>
      <c r="N1770" s="8">
        <f t="shared" si="271"/>
        <v>100</v>
      </c>
      <c r="O1770" s="8">
        <f t="shared" si="272"/>
        <v>50</v>
      </c>
      <c r="P1770" s="8">
        <f t="shared" si="273"/>
        <v>83.5</v>
      </c>
      <c r="Q1770" s="9">
        <f t="shared" si="274"/>
        <v>55.024999999999999</v>
      </c>
      <c r="R1770" s="9">
        <f t="shared" si="275"/>
        <v>58.375</v>
      </c>
      <c r="S1770" s="9">
        <f t="shared" si="276"/>
        <v>65.075000000000003</v>
      </c>
      <c r="T1770" s="9">
        <f t="shared" si="277"/>
        <v>58.375</v>
      </c>
      <c r="U1770" s="8">
        <f t="shared" si="278"/>
        <v>59.491666666666674</v>
      </c>
      <c r="V1770" s="8">
        <f t="shared" si="279"/>
        <v>59.212500000000006</v>
      </c>
    </row>
    <row r="1771" spans="1:22" ht="13.5" x14ac:dyDescent="0.25">
      <c r="A1771" s="3">
        <f>RSI!A1771</f>
        <v>44593</v>
      </c>
      <c r="B1771" s="2">
        <f>RSI!B1771</f>
        <v>3.2848999999999999</v>
      </c>
      <c r="C1771" s="2">
        <f>RSI!I1771</f>
        <v>81.171358521468818</v>
      </c>
      <c r="D1771" s="2">
        <f>MACD!E1771</f>
        <v>-0.12928884530347418</v>
      </c>
      <c r="E1771" s="2">
        <f>MACD!F1771</f>
        <v>-6.7275868215001824E-2</v>
      </c>
      <c r="F1771" s="2">
        <f>'Moving Avg'!D1771</f>
        <v>3.1476600000000001</v>
      </c>
      <c r="G1771" s="2">
        <f>'Moving Avg'!F1771</f>
        <v>2.9118700000000008</v>
      </c>
      <c r="H1771" s="2">
        <f>'Moving Avg'!G1771</f>
        <v>2.8362419999999986</v>
      </c>
      <c r="I1771" s="2">
        <f>'Moving Avg'!H1771</f>
        <v>2.5624860000000029</v>
      </c>
      <c r="J1771" s="6" t="str">
        <f>OBV!F1771</f>
        <v>BULLISH</v>
      </c>
      <c r="K1771" s="6" t="str">
        <f>OBV!G1771</f>
        <v>WEAK</v>
      </c>
      <c r="L1771" s="6" t="str">
        <f>OBV!H1771</f>
        <v>CONFIRMED BULLISH</v>
      </c>
      <c r="M1771" s="8">
        <f t="shared" si="270"/>
        <v>0</v>
      </c>
      <c r="N1771" s="8">
        <f t="shared" si="271"/>
        <v>100</v>
      </c>
      <c r="O1771" s="8">
        <f t="shared" si="272"/>
        <v>50</v>
      </c>
      <c r="P1771" s="8">
        <f t="shared" si="273"/>
        <v>67</v>
      </c>
      <c r="Q1771" s="9">
        <f t="shared" si="274"/>
        <v>52.55</v>
      </c>
      <c r="R1771" s="9">
        <f t="shared" si="275"/>
        <v>54.25</v>
      </c>
      <c r="S1771" s="9">
        <f t="shared" si="276"/>
        <v>57.650000000000006</v>
      </c>
      <c r="T1771" s="9">
        <f t="shared" si="277"/>
        <v>54.25</v>
      </c>
      <c r="U1771" s="8">
        <f t="shared" si="278"/>
        <v>54.816666666666663</v>
      </c>
      <c r="V1771" s="8">
        <f t="shared" si="279"/>
        <v>54.674999999999997</v>
      </c>
    </row>
    <row r="1772" spans="1:22" ht="13.5" x14ac:dyDescent="0.25">
      <c r="A1772" s="3">
        <f>RSI!A1772</f>
        <v>44594</v>
      </c>
      <c r="B1772" s="2">
        <f>RSI!B1772</f>
        <v>3.3652000000000002</v>
      </c>
      <c r="C1772" s="2">
        <f>RSI!I1772</f>
        <v>83.512023490494997</v>
      </c>
      <c r="D1772" s="2">
        <f>MACD!E1772</f>
        <v>-0.15605674470669717</v>
      </c>
      <c r="E1772" s="2">
        <f>MACD!F1772</f>
        <v>-8.5032043513340899E-2</v>
      </c>
      <c r="F1772" s="2">
        <f>'Moving Avg'!D1772</f>
        <v>3.23088</v>
      </c>
      <c r="G1772" s="2">
        <f>'Moving Avg'!F1772</f>
        <v>2.9414350000000002</v>
      </c>
      <c r="H1772" s="2">
        <f>'Moving Avg'!G1772</f>
        <v>2.8477759999999983</v>
      </c>
      <c r="I1772" s="2">
        <f>'Moving Avg'!H1772</f>
        <v>2.5684265000000024</v>
      </c>
      <c r="J1772" s="6" t="str">
        <f>OBV!F1772</f>
        <v>BULLISH</v>
      </c>
      <c r="K1772" s="6" t="str">
        <f>OBV!G1772</f>
        <v>WEAK</v>
      </c>
      <c r="L1772" s="6" t="str">
        <f>OBV!H1772</f>
        <v>CONFIRMED BULLISH</v>
      </c>
      <c r="M1772" s="8">
        <f t="shared" si="270"/>
        <v>0</v>
      </c>
      <c r="N1772" s="8">
        <f t="shared" si="271"/>
        <v>100</v>
      </c>
      <c r="O1772" s="8">
        <f t="shared" si="272"/>
        <v>50</v>
      </c>
      <c r="P1772" s="8">
        <f t="shared" si="273"/>
        <v>67</v>
      </c>
      <c r="Q1772" s="9">
        <f t="shared" si="274"/>
        <v>52.55</v>
      </c>
      <c r="R1772" s="9">
        <f t="shared" si="275"/>
        <v>54.25</v>
      </c>
      <c r="S1772" s="9">
        <f t="shared" si="276"/>
        <v>57.650000000000006</v>
      </c>
      <c r="T1772" s="9">
        <f t="shared" si="277"/>
        <v>54.25</v>
      </c>
      <c r="U1772" s="8">
        <f t="shared" si="278"/>
        <v>54.816666666666663</v>
      </c>
      <c r="V1772" s="8">
        <f t="shared" si="279"/>
        <v>54.674999999999997</v>
      </c>
    </row>
    <row r="1773" spans="1:22" ht="13.5" x14ac:dyDescent="0.25">
      <c r="A1773" s="3">
        <f>RSI!A1773</f>
        <v>44595</v>
      </c>
      <c r="B1773" s="2">
        <f>RSI!B1773</f>
        <v>3.4601000000000002</v>
      </c>
      <c r="C1773" s="2">
        <f>RSI!I1773</f>
        <v>85.764357045010058</v>
      </c>
      <c r="D1773" s="2">
        <f>MACD!E1773</f>
        <v>-0.17816200213421718</v>
      </c>
      <c r="E1773" s="2">
        <f>MACD!F1773</f>
        <v>-0.10365803523751616</v>
      </c>
      <c r="F1773" s="2">
        <f>'Moving Avg'!D1773</f>
        <v>3.3024200000000001</v>
      </c>
      <c r="G1773" s="2">
        <f>'Moving Avg'!F1773</f>
        <v>2.9761100000000003</v>
      </c>
      <c r="H1773" s="2">
        <f>'Moving Avg'!G1773</f>
        <v>2.8610619999999995</v>
      </c>
      <c r="I1773" s="2">
        <f>'Moving Avg'!H1773</f>
        <v>2.5748760000000019</v>
      </c>
      <c r="J1773" s="6" t="str">
        <f>OBV!F1773</f>
        <v>BULLISH</v>
      </c>
      <c r="K1773" s="6" t="str">
        <f>OBV!G1773</f>
        <v>WEAK</v>
      </c>
      <c r="L1773" s="6" t="str">
        <f>OBV!H1773</f>
        <v>CONFIRMED BULLISH</v>
      </c>
      <c r="M1773" s="8">
        <f t="shared" si="270"/>
        <v>0</v>
      </c>
      <c r="N1773" s="8">
        <f t="shared" si="271"/>
        <v>100</v>
      </c>
      <c r="O1773" s="8">
        <f t="shared" si="272"/>
        <v>50</v>
      </c>
      <c r="P1773" s="8">
        <f t="shared" si="273"/>
        <v>67</v>
      </c>
      <c r="Q1773" s="9">
        <f t="shared" si="274"/>
        <v>52.55</v>
      </c>
      <c r="R1773" s="9">
        <f t="shared" si="275"/>
        <v>54.25</v>
      </c>
      <c r="S1773" s="9">
        <f t="shared" si="276"/>
        <v>57.650000000000006</v>
      </c>
      <c r="T1773" s="9">
        <f t="shared" si="277"/>
        <v>54.25</v>
      </c>
      <c r="U1773" s="8">
        <f t="shared" si="278"/>
        <v>54.816666666666663</v>
      </c>
      <c r="V1773" s="8">
        <f t="shared" si="279"/>
        <v>54.674999999999997</v>
      </c>
    </row>
    <row r="1774" spans="1:22" ht="13.5" x14ac:dyDescent="0.25">
      <c r="A1774" s="3">
        <f>RSI!A1774</f>
        <v>44596</v>
      </c>
      <c r="B1774" s="2">
        <f>RSI!B1774</f>
        <v>3.4308999999999998</v>
      </c>
      <c r="C1774" s="2">
        <f>RSI!I1774</f>
        <v>82.050314132541502</v>
      </c>
      <c r="D1774" s="2">
        <f>MACD!E1774</f>
        <v>-0.20097937473829486</v>
      </c>
      <c r="E1774" s="2">
        <f>MACD!F1774</f>
        <v>-0.1231223031376719</v>
      </c>
      <c r="F1774" s="2">
        <f>'Moving Avg'!D1774</f>
        <v>3.3535200000000005</v>
      </c>
      <c r="G1774" s="2">
        <f>'Moving Avg'!F1774</f>
        <v>3.006405</v>
      </c>
      <c r="H1774" s="2">
        <f>'Moving Avg'!G1774</f>
        <v>2.8739099999999995</v>
      </c>
      <c r="I1774" s="2">
        <f>'Moving Avg'!H1774</f>
        <v>2.581145000000002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  <c r="M1774" s="8">
        <f t="shared" si="270"/>
        <v>0</v>
      </c>
      <c r="N1774" s="8">
        <f t="shared" si="271"/>
        <v>100</v>
      </c>
      <c r="O1774" s="8">
        <f t="shared" si="272"/>
        <v>50</v>
      </c>
      <c r="P1774" s="8">
        <f t="shared" si="273"/>
        <v>83.5</v>
      </c>
      <c r="Q1774" s="9">
        <f t="shared" si="274"/>
        <v>55.024999999999999</v>
      </c>
      <c r="R1774" s="9">
        <f t="shared" si="275"/>
        <v>58.375</v>
      </c>
      <c r="S1774" s="9">
        <f t="shared" si="276"/>
        <v>65.075000000000003</v>
      </c>
      <c r="T1774" s="9">
        <f t="shared" si="277"/>
        <v>58.375</v>
      </c>
      <c r="U1774" s="8">
        <f t="shared" si="278"/>
        <v>59.491666666666674</v>
      </c>
      <c r="V1774" s="8">
        <f t="shared" si="279"/>
        <v>59.212500000000006</v>
      </c>
    </row>
    <row r="1775" spans="1:22" ht="13.5" x14ac:dyDescent="0.25">
      <c r="A1775" s="3">
        <f>RSI!A1775</f>
        <v>44599</v>
      </c>
      <c r="B1775" s="2">
        <f>RSI!B1775</f>
        <v>3.4527999999999999</v>
      </c>
      <c r="C1775" s="2">
        <f>RSI!I1775</f>
        <v>82.656927623131139</v>
      </c>
      <c r="D1775" s="2">
        <f>MACD!E1775</f>
        <v>-0.21768894729432953</v>
      </c>
      <c r="E1775" s="2">
        <f>MACD!F1775</f>
        <v>-0.14203563196900343</v>
      </c>
      <c r="F1775" s="2">
        <f>'Moving Avg'!D1775</f>
        <v>3.3987799999999999</v>
      </c>
      <c r="G1775" s="2">
        <f>'Moving Avg'!F1775</f>
        <v>3.0403500000000001</v>
      </c>
      <c r="H1775" s="2">
        <f>'Moving Avg'!G1775</f>
        <v>2.8873419999999999</v>
      </c>
      <c r="I1775" s="2">
        <f>'Moving Avg'!H1775</f>
        <v>2.5877300000000023</v>
      </c>
      <c r="J1775" s="6" t="str">
        <f>OBV!F1775</f>
        <v>BULLISH</v>
      </c>
      <c r="K1775" s="6" t="str">
        <f>OBV!G1775</f>
        <v>WEAK</v>
      </c>
      <c r="L1775" s="6" t="str">
        <f>OBV!H1775</f>
        <v>CONFIRMED BULLISH</v>
      </c>
      <c r="M1775" s="8">
        <f t="shared" si="270"/>
        <v>0</v>
      </c>
      <c r="N1775" s="8">
        <f t="shared" si="271"/>
        <v>100</v>
      </c>
      <c r="O1775" s="8">
        <f t="shared" si="272"/>
        <v>50</v>
      </c>
      <c r="P1775" s="8">
        <f t="shared" si="273"/>
        <v>67</v>
      </c>
      <c r="Q1775" s="9">
        <f t="shared" si="274"/>
        <v>52.55</v>
      </c>
      <c r="R1775" s="9">
        <f t="shared" si="275"/>
        <v>54.25</v>
      </c>
      <c r="S1775" s="9">
        <f t="shared" si="276"/>
        <v>57.650000000000006</v>
      </c>
      <c r="T1775" s="9">
        <f t="shared" si="277"/>
        <v>54.25</v>
      </c>
      <c r="U1775" s="8">
        <f t="shared" si="278"/>
        <v>54.816666666666663</v>
      </c>
      <c r="V1775" s="8">
        <f t="shared" si="279"/>
        <v>54.674999999999997</v>
      </c>
    </row>
    <row r="1776" spans="1:22" ht="13.5" x14ac:dyDescent="0.25">
      <c r="A1776" s="3">
        <f>RSI!A1776</f>
        <v>44600</v>
      </c>
      <c r="B1776" s="2">
        <f>RSI!B1776</f>
        <v>3.4527999999999999</v>
      </c>
      <c r="C1776" s="2">
        <f>RSI!I1776</f>
        <v>82.656927623131139</v>
      </c>
      <c r="D1776" s="2">
        <f>MACD!E1776</f>
        <v>-0.23541252753288289</v>
      </c>
      <c r="E1776" s="2">
        <f>MACD!F1776</f>
        <v>-0.16071101108177932</v>
      </c>
      <c r="F1776" s="2">
        <f>'Moving Avg'!D1776</f>
        <v>3.4323600000000001</v>
      </c>
      <c r="G1776" s="2">
        <f>'Moving Avg'!F1776</f>
        <v>3.0735649999999999</v>
      </c>
      <c r="H1776" s="2">
        <f>'Moving Avg'!G1776</f>
        <v>2.9007739999999997</v>
      </c>
      <c r="I1776" s="2">
        <f>'Moving Avg'!H1776</f>
        <v>2.5941430000000025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0</v>
      </c>
      <c r="N1776" s="8">
        <f t="shared" si="271"/>
        <v>100</v>
      </c>
      <c r="O1776" s="8">
        <f t="shared" si="272"/>
        <v>50</v>
      </c>
      <c r="P1776" s="8">
        <f t="shared" si="273"/>
        <v>83.5</v>
      </c>
      <c r="Q1776" s="9">
        <f t="shared" si="274"/>
        <v>55.024999999999999</v>
      </c>
      <c r="R1776" s="9">
        <f t="shared" si="275"/>
        <v>58.375</v>
      </c>
      <c r="S1776" s="9">
        <f t="shared" si="276"/>
        <v>65.075000000000003</v>
      </c>
      <c r="T1776" s="9">
        <f t="shared" si="277"/>
        <v>58.375</v>
      </c>
      <c r="U1776" s="8">
        <f t="shared" si="278"/>
        <v>59.491666666666674</v>
      </c>
      <c r="V1776" s="8">
        <f t="shared" si="279"/>
        <v>59.212500000000006</v>
      </c>
    </row>
    <row r="1777" spans="1:22" ht="13.5" x14ac:dyDescent="0.25">
      <c r="A1777" s="3">
        <f>RSI!A1777</f>
        <v>44601</v>
      </c>
      <c r="B1777" s="2">
        <f>RSI!B1777</f>
        <v>3.4455</v>
      </c>
      <c r="C1777" s="2">
        <f>RSI!I1777</f>
        <v>81.590956721783783</v>
      </c>
      <c r="D1777" s="2">
        <f>MACD!E1777</f>
        <v>-0.24765564563963682</v>
      </c>
      <c r="E1777" s="2">
        <f>MACD!F1777</f>
        <v>-0.17809993799335083</v>
      </c>
      <c r="F1777" s="2">
        <f>'Moving Avg'!D1777</f>
        <v>3.44842</v>
      </c>
      <c r="G1777" s="2">
        <f>'Moving Avg'!F1777</f>
        <v>3.1034949999999997</v>
      </c>
      <c r="H1777" s="2">
        <f>'Moving Avg'!G1777</f>
        <v>2.9140600000000001</v>
      </c>
      <c r="I1777" s="2">
        <f>'Moving Avg'!H1777</f>
        <v>2.600519500000003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0</v>
      </c>
      <c r="N1777" s="8">
        <f t="shared" si="271"/>
        <v>100</v>
      </c>
      <c r="O1777" s="8">
        <f t="shared" si="272"/>
        <v>50</v>
      </c>
      <c r="P1777" s="8">
        <f t="shared" si="273"/>
        <v>83.5</v>
      </c>
      <c r="Q1777" s="9">
        <f t="shared" si="274"/>
        <v>55.024999999999999</v>
      </c>
      <c r="R1777" s="9">
        <f t="shared" si="275"/>
        <v>58.375</v>
      </c>
      <c r="S1777" s="9">
        <f t="shared" si="276"/>
        <v>65.075000000000003</v>
      </c>
      <c r="T1777" s="9">
        <f t="shared" si="277"/>
        <v>58.375</v>
      </c>
      <c r="U1777" s="8">
        <f t="shared" si="278"/>
        <v>59.491666666666674</v>
      </c>
      <c r="V1777" s="8">
        <f t="shared" si="279"/>
        <v>59.212500000000006</v>
      </c>
    </row>
    <row r="1778" spans="1:22" ht="13.5" x14ac:dyDescent="0.25">
      <c r="A1778" s="3">
        <f>RSI!A1778</f>
        <v>44602</v>
      </c>
      <c r="B1778" s="2">
        <f>RSI!B1778</f>
        <v>3.4308999999999998</v>
      </c>
      <c r="C1778" s="2">
        <f>RSI!I1778</f>
        <v>79.385878374960569</v>
      </c>
      <c r="D1778" s="2">
        <f>MACD!E1778</f>
        <v>-0.23541642882139957</v>
      </c>
      <c r="E1778" s="2">
        <f>MACD!F1778</f>
        <v>-0.18956323615896059</v>
      </c>
      <c r="F1778" s="2">
        <f>'Moving Avg'!D1778</f>
        <v>3.4425800000000004</v>
      </c>
      <c r="G1778" s="2">
        <f>'Moving Avg'!F1778</f>
        <v>3.1345199999999998</v>
      </c>
      <c r="H1778" s="2">
        <f>'Moving Avg'!G1778</f>
        <v>2.9270540000000005</v>
      </c>
      <c r="I1778" s="2">
        <f>'Moving Avg'!H1778</f>
        <v>2.606823000000003</v>
      </c>
      <c r="J1778" s="6" t="str">
        <f>OBV!F1778</f>
        <v>BEARISH</v>
      </c>
      <c r="K1778" s="6" t="str">
        <f>OBV!G1778</f>
        <v>NEUTRAL</v>
      </c>
      <c r="L1778" s="6" t="str">
        <f>OBV!H1778</f>
        <v>CONFIRMED BEARISH</v>
      </c>
      <c r="M1778" s="8">
        <f t="shared" si="270"/>
        <v>0</v>
      </c>
      <c r="N1778" s="8">
        <f t="shared" si="271"/>
        <v>100</v>
      </c>
      <c r="O1778" s="8">
        <f t="shared" si="272"/>
        <v>50</v>
      </c>
      <c r="P1778" s="8">
        <f t="shared" si="273"/>
        <v>16.5</v>
      </c>
      <c r="Q1778" s="9">
        <f t="shared" si="274"/>
        <v>44.975000000000001</v>
      </c>
      <c r="R1778" s="9">
        <f t="shared" si="275"/>
        <v>41.625</v>
      </c>
      <c r="S1778" s="9">
        <f t="shared" si="276"/>
        <v>34.924999999999997</v>
      </c>
      <c r="T1778" s="9">
        <f t="shared" si="277"/>
        <v>41.625</v>
      </c>
      <c r="U1778" s="8">
        <f t="shared" si="278"/>
        <v>40.508333333333333</v>
      </c>
      <c r="V1778" s="8">
        <f t="shared" si="279"/>
        <v>40.787499999999994</v>
      </c>
    </row>
    <row r="1779" spans="1:22" ht="13.5" x14ac:dyDescent="0.25">
      <c r="A1779" s="3">
        <f>RSI!A1779</f>
        <v>44603</v>
      </c>
      <c r="B1779" s="2">
        <f>RSI!B1779</f>
        <v>3.4455</v>
      </c>
      <c r="C1779" s="2">
        <f>RSI!I1779</f>
        <v>79.968882804259579</v>
      </c>
      <c r="D1779" s="2">
        <f>MACD!E1779</f>
        <v>-0.2167387925242461</v>
      </c>
      <c r="E1779" s="2">
        <f>MACD!F1779</f>
        <v>-0.19499834743201772</v>
      </c>
      <c r="F1779" s="2">
        <f>'Moving Avg'!D1779</f>
        <v>3.4455</v>
      </c>
      <c r="G1779" s="2">
        <f>'Moving Avg'!F1779</f>
        <v>3.1670050000000001</v>
      </c>
      <c r="H1779" s="2">
        <f>'Moving Avg'!G1779</f>
        <v>2.9403400000000004</v>
      </c>
      <c r="I1779" s="2">
        <f>'Moving Avg'!H1779</f>
        <v>2.613199500000003</v>
      </c>
      <c r="J1779" s="6" t="str">
        <f>OBV!F1779</f>
        <v>BULLISH</v>
      </c>
      <c r="K1779" s="6" t="str">
        <f>OBV!G1779</f>
        <v>WEAK</v>
      </c>
      <c r="L1779" s="6" t="str">
        <f>OBV!H1779</f>
        <v>CONFIRMED BULLISH</v>
      </c>
      <c r="M1779" s="8">
        <f t="shared" si="270"/>
        <v>0</v>
      </c>
      <c r="N1779" s="8">
        <f t="shared" si="271"/>
        <v>100</v>
      </c>
      <c r="O1779" s="8">
        <f t="shared" si="272"/>
        <v>50</v>
      </c>
      <c r="P1779" s="8">
        <f t="shared" si="273"/>
        <v>67</v>
      </c>
      <c r="Q1779" s="9">
        <f t="shared" si="274"/>
        <v>52.55</v>
      </c>
      <c r="R1779" s="9">
        <f t="shared" si="275"/>
        <v>54.25</v>
      </c>
      <c r="S1779" s="9">
        <f t="shared" si="276"/>
        <v>57.650000000000006</v>
      </c>
      <c r="T1779" s="9">
        <f t="shared" si="277"/>
        <v>54.25</v>
      </c>
      <c r="U1779" s="8">
        <f t="shared" si="278"/>
        <v>54.816666666666663</v>
      </c>
      <c r="V1779" s="8">
        <f t="shared" si="279"/>
        <v>54.674999999999997</v>
      </c>
    </row>
    <row r="1780" spans="1:22" ht="13.5" x14ac:dyDescent="0.25">
      <c r="A1780" s="3">
        <f>RSI!A1780</f>
        <v>44606</v>
      </c>
      <c r="B1780" s="2">
        <f>RSI!B1780</f>
        <v>3.4455</v>
      </c>
      <c r="C1780" s="2">
        <f>RSI!I1780</f>
        <v>79.968882804259579</v>
      </c>
      <c r="D1780" s="2">
        <f>MACD!E1780</f>
        <v>-0.1948518832598185</v>
      </c>
      <c r="E1780" s="2">
        <f>MACD!F1780</f>
        <v>-0.19496905459757788</v>
      </c>
      <c r="F1780" s="2">
        <f>'Moving Avg'!D1780</f>
        <v>3.4440399999999998</v>
      </c>
      <c r="G1780" s="2">
        <f>'Moving Avg'!F1780</f>
        <v>3.1976650000000006</v>
      </c>
      <c r="H1780" s="2">
        <f>'Moving Avg'!G1780</f>
        <v>2.9552320000000005</v>
      </c>
      <c r="I1780" s="2">
        <f>'Moving Avg'!H1780</f>
        <v>2.6195760000000035</v>
      </c>
      <c r="J1780" s="6" t="str">
        <f>OBV!F1780</f>
        <v>BULLISH</v>
      </c>
      <c r="K1780" s="6" t="str">
        <f>OBV!G1780</f>
        <v>NEUTRAL</v>
      </c>
      <c r="L1780" s="6" t="str">
        <f>OBV!H1780</f>
        <v>BULLISH DIVERGENCE</v>
      </c>
      <c r="M1780" s="8">
        <f t="shared" si="270"/>
        <v>0</v>
      </c>
      <c r="N1780" s="8">
        <f t="shared" si="271"/>
        <v>0</v>
      </c>
      <c r="O1780" s="8">
        <f t="shared" si="272"/>
        <v>50</v>
      </c>
      <c r="P1780" s="8">
        <f t="shared" si="273"/>
        <v>66.5</v>
      </c>
      <c r="Q1780" s="9">
        <f t="shared" si="274"/>
        <v>17.475000000000001</v>
      </c>
      <c r="R1780" s="9">
        <f t="shared" si="275"/>
        <v>34.125</v>
      </c>
      <c r="S1780" s="9">
        <f t="shared" si="276"/>
        <v>42.424999999999997</v>
      </c>
      <c r="T1780" s="9">
        <f t="shared" si="277"/>
        <v>29.125</v>
      </c>
      <c r="U1780" s="8">
        <f t="shared" si="278"/>
        <v>31.341666666666669</v>
      </c>
      <c r="V1780" s="8">
        <f t="shared" si="279"/>
        <v>30.787500000000001</v>
      </c>
    </row>
    <row r="1781" spans="1:22" ht="13.5" x14ac:dyDescent="0.25">
      <c r="A1781" s="3">
        <f>RSI!A1781</f>
        <v>44607</v>
      </c>
      <c r="B1781" s="2">
        <f>RSI!B1781</f>
        <v>3.3578999999999999</v>
      </c>
      <c r="C1781" s="2">
        <f>RSI!I1781</f>
        <v>66.818855112462842</v>
      </c>
      <c r="D1781" s="2">
        <f>MACD!E1781</f>
        <v>-0.16250570781606655</v>
      </c>
      <c r="E1781" s="2">
        <f>MACD!F1781</f>
        <v>-0.18847638524127563</v>
      </c>
      <c r="F1781" s="2">
        <f>'Moving Avg'!D1781</f>
        <v>3.4250599999999998</v>
      </c>
      <c r="G1781" s="2">
        <f>'Moving Avg'!F1781</f>
        <v>3.2250399999999999</v>
      </c>
      <c r="H1781" s="2">
        <f>'Moving Avg'!G1781</f>
        <v>2.9669120000000002</v>
      </c>
      <c r="I1781" s="2">
        <f>'Moving Avg'!H1781</f>
        <v>2.6255145000000031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25</v>
      </c>
      <c r="N1781" s="8">
        <f t="shared" si="271"/>
        <v>0</v>
      </c>
      <c r="O1781" s="8">
        <f t="shared" si="272"/>
        <v>50</v>
      </c>
      <c r="P1781" s="8">
        <f t="shared" si="273"/>
        <v>16.5</v>
      </c>
      <c r="Q1781" s="9">
        <f t="shared" si="274"/>
        <v>18.725000000000001</v>
      </c>
      <c r="R1781" s="9">
        <f t="shared" si="275"/>
        <v>26.625</v>
      </c>
      <c r="S1781" s="9">
        <f t="shared" si="276"/>
        <v>23.675000000000001</v>
      </c>
      <c r="T1781" s="9">
        <f t="shared" si="277"/>
        <v>22.875</v>
      </c>
      <c r="U1781" s="8">
        <f t="shared" si="278"/>
        <v>23.008333333333336</v>
      </c>
      <c r="V1781" s="8">
        <f t="shared" si="279"/>
        <v>22.975000000000001</v>
      </c>
    </row>
    <row r="1782" spans="1:22" ht="13.5" x14ac:dyDescent="0.25">
      <c r="A1782" s="3">
        <f>RSI!A1782</f>
        <v>44608</v>
      </c>
      <c r="B1782" s="2">
        <f>RSI!B1782</f>
        <v>3.4455</v>
      </c>
      <c r="C1782" s="2">
        <f>RSI!I1782</f>
        <v>71.810832136037504</v>
      </c>
      <c r="D1782" s="2">
        <f>MACD!E1782</f>
        <v>-0.13027829733659102</v>
      </c>
      <c r="E1782" s="2">
        <f>MACD!F1782</f>
        <v>-0.17683676766033873</v>
      </c>
      <c r="F1782" s="2">
        <f>'Moving Avg'!D1782</f>
        <v>3.4250599999999998</v>
      </c>
      <c r="G1782" s="2">
        <f>'Moving Avg'!F1782</f>
        <v>3.2553350000000001</v>
      </c>
      <c r="H1782" s="2">
        <f>'Moving Avg'!G1782</f>
        <v>2.9803440000000005</v>
      </c>
      <c r="I1782" s="2">
        <f>'Moving Avg'!H1782</f>
        <v>2.6318565000000036</v>
      </c>
      <c r="J1782" s="6" t="str">
        <f>OBV!F1782</f>
        <v>BEARISH</v>
      </c>
      <c r="K1782" s="6" t="str">
        <f>OBV!G1782</f>
        <v>NEUTRAL</v>
      </c>
      <c r="L1782" s="6" t="str">
        <f>OBV!H1782</f>
        <v>NEUTRAL</v>
      </c>
      <c r="M1782" s="8">
        <f t="shared" si="270"/>
        <v>0</v>
      </c>
      <c r="N1782" s="8">
        <f t="shared" si="271"/>
        <v>0</v>
      </c>
      <c r="O1782" s="8">
        <f t="shared" si="272"/>
        <v>50</v>
      </c>
      <c r="P1782" s="8">
        <f t="shared" si="273"/>
        <v>16.5</v>
      </c>
      <c r="Q1782" s="9">
        <f t="shared" si="274"/>
        <v>9.9749999999999996</v>
      </c>
      <c r="R1782" s="9">
        <f t="shared" si="275"/>
        <v>21.625</v>
      </c>
      <c r="S1782" s="9">
        <f t="shared" si="276"/>
        <v>19.925000000000001</v>
      </c>
      <c r="T1782" s="9">
        <f t="shared" si="277"/>
        <v>16.625</v>
      </c>
      <c r="U1782" s="8">
        <f t="shared" si="278"/>
        <v>17.175000000000001</v>
      </c>
      <c r="V1782" s="8">
        <f t="shared" si="279"/>
        <v>17.037500000000001</v>
      </c>
    </row>
    <row r="1783" spans="1:22" ht="13.5" x14ac:dyDescent="0.25">
      <c r="A1783" s="3">
        <f>RSI!A1783</f>
        <v>44609</v>
      </c>
      <c r="B1783" s="2">
        <f>RSI!B1783</f>
        <v>3.4308999999999998</v>
      </c>
      <c r="C1783" s="2">
        <f>RSI!I1783</f>
        <v>69.922698096438197</v>
      </c>
      <c r="D1783" s="2">
        <f>MACD!E1783</f>
        <v>-8.8777866934305116E-2</v>
      </c>
      <c r="E1783" s="2">
        <f>MACD!F1783</f>
        <v>-0.159224987515132</v>
      </c>
      <c r="F1783" s="2">
        <f>'Moving Avg'!D1783</f>
        <v>3.4250599999999998</v>
      </c>
      <c r="G1783" s="2">
        <f>'Moving Avg'!F1783</f>
        <v>3.2816150000000008</v>
      </c>
      <c r="H1783" s="2">
        <f>'Moving Avg'!G1783</f>
        <v>2.9927540000000006</v>
      </c>
      <c r="I1783" s="2">
        <f>'Moving Avg'!H1783</f>
        <v>2.6381600000000032</v>
      </c>
      <c r="J1783" s="6" t="str">
        <f>OBV!F1783</f>
        <v>BEARISH</v>
      </c>
      <c r="K1783" s="6" t="str">
        <f>OBV!G1783</f>
        <v>NEUTRAL</v>
      </c>
      <c r="L1783" s="6" t="str">
        <f>OBV!H1783</f>
        <v>NEUTRAL</v>
      </c>
      <c r="M1783" s="8">
        <f t="shared" si="270"/>
        <v>25</v>
      </c>
      <c r="N1783" s="8">
        <f t="shared" si="271"/>
        <v>0</v>
      </c>
      <c r="O1783" s="8">
        <f t="shared" si="272"/>
        <v>50</v>
      </c>
      <c r="P1783" s="8">
        <f t="shared" si="273"/>
        <v>16.5</v>
      </c>
      <c r="Q1783" s="9">
        <f t="shared" si="274"/>
        <v>18.725000000000001</v>
      </c>
      <c r="R1783" s="9">
        <f t="shared" si="275"/>
        <v>26.625</v>
      </c>
      <c r="S1783" s="9">
        <f t="shared" si="276"/>
        <v>23.675000000000001</v>
      </c>
      <c r="T1783" s="9">
        <f t="shared" si="277"/>
        <v>22.875</v>
      </c>
      <c r="U1783" s="8">
        <f t="shared" si="278"/>
        <v>23.008333333333336</v>
      </c>
      <c r="V1783" s="8">
        <f t="shared" si="279"/>
        <v>22.975000000000001</v>
      </c>
    </row>
    <row r="1784" spans="1:22" ht="13.5" x14ac:dyDescent="0.25">
      <c r="A1784" s="3">
        <f>RSI!A1784</f>
        <v>44610</v>
      </c>
      <c r="B1784" s="2">
        <f>RSI!B1784</f>
        <v>3.3725000000000001</v>
      </c>
      <c r="C1784" s="2">
        <f>RSI!I1784</f>
        <v>62.808794210926621</v>
      </c>
      <c r="D1784" s="2">
        <f>MACD!E1784</f>
        <v>-5.5085189360613906E-2</v>
      </c>
      <c r="E1784" s="2">
        <f>MACD!F1784</f>
        <v>-0.13839702788422839</v>
      </c>
      <c r="F1784" s="2">
        <f>'Moving Avg'!D1784</f>
        <v>3.4104599999999996</v>
      </c>
      <c r="G1784" s="2">
        <f>'Moving Avg'!F1784</f>
        <v>3.306070000000001</v>
      </c>
      <c r="H1784" s="2">
        <f>'Moving Avg'!G1784</f>
        <v>3.0039960000000003</v>
      </c>
      <c r="I1784" s="2">
        <f>'Moving Avg'!H1784</f>
        <v>2.6441715000000023</v>
      </c>
      <c r="J1784" s="6" t="str">
        <f>OBV!F1784</f>
        <v>BEARISH</v>
      </c>
      <c r="K1784" s="6" t="str">
        <f>OBV!G1784</f>
        <v>STRONG</v>
      </c>
      <c r="L1784" s="6" t="str">
        <f>OBV!H1784</f>
        <v>CONFIRMED BEARISH</v>
      </c>
      <c r="M1784" s="8">
        <f t="shared" si="270"/>
        <v>25</v>
      </c>
      <c r="N1784" s="8">
        <f t="shared" si="271"/>
        <v>0</v>
      </c>
      <c r="O1784" s="8">
        <f t="shared" si="272"/>
        <v>50</v>
      </c>
      <c r="P1784" s="8">
        <f t="shared" si="273"/>
        <v>33</v>
      </c>
      <c r="Q1784" s="9">
        <f t="shared" si="274"/>
        <v>21.2</v>
      </c>
      <c r="R1784" s="9">
        <f t="shared" si="275"/>
        <v>30.75</v>
      </c>
      <c r="S1784" s="9">
        <f t="shared" si="276"/>
        <v>31.1</v>
      </c>
      <c r="T1784" s="9">
        <f t="shared" si="277"/>
        <v>27</v>
      </c>
      <c r="U1784" s="8">
        <f t="shared" si="278"/>
        <v>27.683333333333337</v>
      </c>
      <c r="V1784" s="8">
        <f t="shared" si="279"/>
        <v>27.512500000000003</v>
      </c>
    </row>
    <row r="1785" spans="1:22" ht="13.5" x14ac:dyDescent="0.25">
      <c r="A1785" s="3">
        <f>RSI!A1785</f>
        <v>44613</v>
      </c>
      <c r="B1785" s="2">
        <f>RSI!B1785</f>
        <v>3.4308999999999998</v>
      </c>
      <c r="C1785" s="2">
        <f>RSI!I1785</f>
        <v>66.481293720175756</v>
      </c>
      <c r="D1785" s="2">
        <f>MACD!E1785</f>
        <v>-2.8351209046631798E-2</v>
      </c>
      <c r="E1785" s="2">
        <f>MACD!F1785</f>
        <v>-0.11638786411670908</v>
      </c>
      <c r="F1785" s="2">
        <f>'Moving Avg'!D1785</f>
        <v>3.40754</v>
      </c>
      <c r="G1785" s="2">
        <f>'Moving Avg'!F1785</f>
        <v>3.3312550000000001</v>
      </c>
      <c r="H1785" s="2">
        <f>'Moving Avg'!G1785</f>
        <v>3.0168439999999999</v>
      </c>
      <c r="I1785" s="2">
        <f>'Moving Avg'!H1785</f>
        <v>2.6504750000000019</v>
      </c>
      <c r="J1785" s="6" t="str">
        <f>OBV!F1785</f>
        <v>BEARISH</v>
      </c>
      <c r="K1785" s="6" t="str">
        <f>OBV!G1785</f>
        <v>STRONG</v>
      </c>
      <c r="L1785" s="6" t="str">
        <f>OBV!H1785</f>
        <v>CONFIRMED BEARISH</v>
      </c>
      <c r="M1785" s="8">
        <f t="shared" si="270"/>
        <v>25</v>
      </c>
      <c r="N1785" s="8">
        <f t="shared" si="271"/>
        <v>0</v>
      </c>
      <c r="O1785" s="8">
        <f t="shared" si="272"/>
        <v>50</v>
      </c>
      <c r="P1785" s="8">
        <f t="shared" si="273"/>
        <v>33</v>
      </c>
      <c r="Q1785" s="9">
        <f t="shared" si="274"/>
        <v>21.2</v>
      </c>
      <c r="R1785" s="9">
        <f t="shared" si="275"/>
        <v>30.75</v>
      </c>
      <c r="S1785" s="9">
        <f t="shared" si="276"/>
        <v>31.1</v>
      </c>
      <c r="T1785" s="9">
        <f t="shared" si="277"/>
        <v>27</v>
      </c>
      <c r="U1785" s="8">
        <f t="shared" si="278"/>
        <v>27.683333333333337</v>
      </c>
      <c r="V1785" s="8">
        <f t="shared" si="279"/>
        <v>27.512500000000003</v>
      </c>
    </row>
    <row r="1786" spans="1:22" ht="13.5" x14ac:dyDescent="0.25">
      <c r="A1786" s="3">
        <f>RSI!A1786</f>
        <v>44614</v>
      </c>
      <c r="B1786" s="2">
        <f>RSI!B1786</f>
        <v>3.4163000000000001</v>
      </c>
      <c r="C1786" s="2">
        <f>RSI!I1786</f>
        <v>64.759621464382974</v>
      </c>
      <c r="D1786" s="2">
        <f>MACD!E1786</f>
        <v>-5.7516380422679703E-3</v>
      </c>
      <c r="E1786" s="2">
        <f>MACD!F1786</f>
        <v>-9.4260618901820872E-2</v>
      </c>
      <c r="F1786" s="2">
        <f>'Moving Avg'!D1786</f>
        <v>3.4192200000000001</v>
      </c>
      <c r="G1786" s="2">
        <f>'Moving Avg'!F1786</f>
        <v>3.3560750000000015</v>
      </c>
      <c r="H1786" s="2">
        <f>'Moving Avg'!G1786</f>
        <v>3.0304219999999997</v>
      </c>
      <c r="I1786" s="2">
        <f>'Moving Avg'!H1786</f>
        <v>2.6565675000000017</v>
      </c>
      <c r="J1786" s="6" t="str">
        <f>OBV!F1786</f>
        <v>BEARISH</v>
      </c>
      <c r="K1786" s="6" t="str">
        <f>OBV!G1786</f>
        <v>NEUTRAL</v>
      </c>
      <c r="L1786" s="6" t="str">
        <f>OBV!H1786</f>
        <v>BEARISH DIVERGENCE</v>
      </c>
      <c r="M1786" s="8">
        <f t="shared" si="270"/>
        <v>25</v>
      </c>
      <c r="N1786" s="8">
        <f t="shared" si="271"/>
        <v>0</v>
      </c>
      <c r="O1786" s="8">
        <f t="shared" si="272"/>
        <v>50</v>
      </c>
      <c r="P1786" s="8">
        <f t="shared" si="273"/>
        <v>16.5</v>
      </c>
      <c r="Q1786" s="9">
        <f t="shared" si="274"/>
        <v>18.725000000000001</v>
      </c>
      <c r="R1786" s="9">
        <f t="shared" si="275"/>
        <v>26.625</v>
      </c>
      <c r="S1786" s="9">
        <f t="shared" si="276"/>
        <v>23.675000000000001</v>
      </c>
      <c r="T1786" s="9">
        <f t="shared" si="277"/>
        <v>22.875</v>
      </c>
      <c r="U1786" s="8">
        <f t="shared" si="278"/>
        <v>23.008333333333336</v>
      </c>
      <c r="V1786" s="8">
        <f t="shared" si="279"/>
        <v>22.975000000000001</v>
      </c>
    </row>
    <row r="1787" spans="1:22" ht="13.5" x14ac:dyDescent="0.25">
      <c r="A1787" s="3">
        <f>RSI!A1787</f>
        <v>44615</v>
      </c>
      <c r="B1787" s="2">
        <f>RSI!B1787</f>
        <v>3.4527999999999999</v>
      </c>
      <c r="C1787" s="2">
        <f>RSI!I1787</f>
        <v>67.056536682136169</v>
      </c>
      <c r="D1787" s="2">
        <f>MACD!E1787</f>
        <v>8.6092980784417961E-3</v>
      </c>
      <c r="E1787" s="2">
        <f>MACD!F1787</f>
        <v>-7.3686635505768344E-2</v>
      </c>
      <c r="F1787" s="2">
        <f>'Moving Avg'!D1787</f>
        <v>3.4206799999999999</v>
      </c>
      <c r="G1787" s="2">
        <f>'Moving Avg'!F1787</f>
        <v>3.381260000000001</v>
      </c>
      <c r="H1787" s="2">
        <f>'Moving Avg'!G1787</f>
        <v>3.0439999999999996</v>
      </c>
      <c r="I1787" s="2">
        <f>'Moving Avg'!H1787</f>
        <v>2.6630150000000015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0</v>
      </c>
      <c r="O1787" s="8">
        <f t="shared" si="272"/>
        <v>50</v>
      </c>
      <c r="P1787" s="8">
        <f t="shared" si="273"/>
        <v>83.5</v>
      </c>
      <c r="Q1787" s="9">
        <f t="shared" si="274"/>
        <v>28.774999999999999</v>
      </c>
      <c r="R1787" s="9">
        <f t="shared" si="275"/>
        <v>43.375</v>
      </c>
      <c r="S1787" s="9">
        <f t="shared" si="276"/>
        <v>53.825000000000003</v>
      </c>
      <c r="T1787" s="9">
        <f t="shared" si="277"/>
        <v>39.625</v>
      </c>
      <c r="U1787" s="8">
        <f t="shared" si="278"/>
        <v>41.991666666666667</v>
      </c>
      <c r="V1787" s="8">
        <f t="shared" si="279"/>
        <v>41.400000000000006</v>
      </c>
    </row>
    <row r="1788" spans="1:22" ht="13.5" x14ac:dyDescent="0.25">
      <c r="A1788" s="3">
        <f>RSI!A1788</f>
        <v>44616</v>
      </c>
      <c r="B1788" s="2">
        <f>RSI!B1788</f>
        <v>3.4527999999999999</v>
      </c>
      <c r="C1788" s="2">
        <f>RSI!I1788</f>
        <v>67.056536682136169</v>
      </c>
      <c r="D1788" s="2">
        <f>MACD!E1788</f>
        <v>1.7433287368701755E-2</v>
      </c>
      <c r="E1788" s="2">
        <f>MACD!F1788</f>
        <v>-5.5462650930874331E-2</v>
      </c>
      <c r="F1788" s="2">
        <f>'Moving Avg'!D1788</f>
        <v>3.4250599999999998</v>
      </c>
      <c r="G1788" s="2">
        <f>'Moving Avg'!F1788</f>
        <v>3.3987800000000008</v>
      </c>
      <c r="H1788" s="2">
        <f>'Moving Avg'!G1788</f>
        <v>3.0575779999999999</v>
      </c>
      <c r="I1788" s="2">
        <f>'Moving Avg'!H1788</f>
        <v>2.6694625000000021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25</v>
      </c>
      <c r="N1788" s="8">
        <f t="shared" si="271"/>
        <v>0</v>
      </c>
      <c r="O1788" s="8">
        <f t="shared" si="272"/>
        <v>50</v>
      </c>
      <c r="P1788" s="8">
        <f t="shared" si="273"/>
        <v>83.5</v>
      </c>
      <c r="Q1788" s="9">
        <f t="shared" si="274"/>
        <v>28.774999999999999</v>
      </c>
      <c r="R1788" s="9">
        <f t="shared" si="275"/>
        <v>43.375</v>
      </c>
      <c r="S1788" s="9">
        <f t="shared" si="276"/>
        <v>53.825000000000003</v>
      </c>
      <c r="T1788" s="9">
        <f t="shared" si="277"/>
        <v>39.625</v>
      </c>
      <c r="U1788" s="8">
        <f t="shared" si="278"/>
        <v>41.991666666666667</v>
      </c>
      <c r="V1788" s="8">
        <f t="shared" si="279"/>
        <v>41.400000000000006</v>
      </c>
    </row>
    <row r="1789" spans="1:22" ht="13.5" x14ac:dyDescent="0.25">
      <c r="A1789" s="3">
        <f>RSI!A1789</f>
        <v>44617</v>
      </c>
      <c r="B1789" s="2">
        <f>RSI!B1789</f>
        <v>3.4308999999999998</v>
      </c>
      <c r="C1789" s="2">
        <f>RSI!I1789</f>
        <v>64.147143996574073</v>
      </c>
      <c r="D1789" s="2">
        <f>MACD!E1789</f>
        <v>2.7766802768550036E-2</v>
      </c>
      <c r="E1789" s="2">
        <f>MACD!F1789</f>
        <v>-3.8816760190989459E-2</v>
      </c>
      <c r="F1789" s="2">
        <f>'Moving Avg'!D1789</f>
        <v>3.4367400000000004</v>
      </c>
      <c r="G1789" s="2">
        <f>'Moving Avg'!F1789</f>
        <v>3.4115549999999999</v>
      </c>
      <c r="H1789" s="2">
        <f>'Moving Avg'!G1789</f>
        <v>3.0707179999999994</v>
      </c>
      <c r="I1789" s="2">
        <f>'Moving Avg'!H1789</f>
        <v>2.6758005000000016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83.5</v>
      </c>
      <c r="Q1789" s="9">
        <f t="shared" si="274"/>
        <v>28.774999999999999</v>
      </c>
      <c r="R1789" s="9">
        <f t="shared" si="275"/>
        <v>43.375</v>
      </c>
      <c r="S1789" s="9">
        <f t="shared" si="276"/>
        <v>53.825000000000003</v>
      </c>
      <c r="T1789" s="9">
        <f t="shared" si="277"/>
        <v>39.625</v>
      </c>
      <c r="U1789" s="8">
        <f t="shared" si="278"/>
        <v>41.991666666666667</v>
      </c>
      <c r="V1789" s="8">
        <f t="shared" si="279"/>
        <v>41.400000000000006</v>
      </c>
    </row>
    <row r="1790" spans="1:22" ht="13.5" x14ac:dyDescent="0.25">
      <c r="A1790" s="3">
        <f>RSI!A1790</f>
        <v>44620</v>
      </c>
      <c r="B1790" s="2">
        <f>RSI!B1790</f>
        <v>3.4308999999999998</v>
      </c>
      <c r="C1790" s="2">
        <f>RSI!I1790</f>
        <v>64.147143996574073</v>
      </c>
      <c r="D1790" s="2">
        <f>MACD!E1790</f>
        <v>3.5712812808105898E-2</v>
      </c>
      <c r="E1790" s="2">
        <f>MACD!F1790</f>
        <v>-2.391084559117039E-2</v>
      </c>
      <c r="F1790" s="2">
        <f>'Moving Avg'!D1790</f>
        <v>3.4367399999999995</v>
      </c>
      <c r="G1790" s="2">
        <f>'Moving Avg'!F1790</f>
        <v>3.4217749999999993</v>
      </c>
      <c r="H1790" s="2">
        <f>'Moving Avg'!G1790</f>
        <v>3.0838579999999998</v>
      </c>
      <c r="I1790" s="2">
        <f>'Moving Avg'!H1790</f>
        <v>2.6821385000000011</v>
      </c>
      <c r="J1790" s="6" t="str">
        <f>OBV!F1790</f>
        <v>BULLISH</v>
      </c>
      <c r="K1790" s="6" t="str">
        <f>OBV!G1790</f>
        <v>NEUTRAL</v>
      </c>
      <c r="L1790" s="6" t="str">
        <f>OBV!H1790</f>
        <v>NEUTRAL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49.5</v>
      </c>
      <c r="Q1790" s="9">
        <f t="shared" si="274"/>
        <v>23.675000000000001</v>
      </c>
      <c r="R1790" s="9">
        <f t="shared" si="275"/>
        <v>34.875</v>
      </c>
      <c r="S1790" s="9">
        <f t="shared" si="276"/>
        <v>38.525000000000006</v>
      </c>
      <c r="T1790" s="9">
        <f t="shared" si="277"/>
        <v>31.125</v>
      </c>
      <c r="U1790" s="8">
        <f t="shared" si="278"/>
        <v>32.358333333333334</v>
      </c>
      <c r="V1790" s="8">
        <f t="shared" si="279"/>
        <v>32.049999999999997</v>
      </c>
    </row>
    <row r="1791" spans="1:22" ht="13.5" x14ac:dyDescent="0.25">
      <c r="A1791" s="3">
        <f>RSI!A1791</f>
        <v>44621</v>
      </c>
      <c r="B1791" s="2">
        <f>RSI!B1791</f>
        <v>3.4236</v>
      </c>
      <c r="C1791" s="2">
        <f>RSI!I1791</f>
        <v>63.088956370955962</v>
      </c>
      <c r="D1791" s="2">
        <f>MACD!E1791</f>
        <v>2.8761535057807652E-2</v>
      </c>
      <c r="E1791" s="2">
        <f>MACD!F1791</f>
        <v>-1.3376369461374781E-2</v>
      </c>
      <c r="F1791" s="2">
        <f>'Moving Avg'!D1791</f>
        <v>3.4381999999999997</v>
      </c>
      <c r="G1791" s="2">
        <f>'Moving Avg'!F1791</f>
        <v>3.4287099999999997</v>
      </c>
      <c r="H1791" s="2">
        <f>'Moving Avg'!G1791</f>
        <v>3.0978739999999991</v>
      </c>
      <c r="I1791" s="2">
        <f>'Moving Avg'!H1791</f>
        <v>2.6884745000000008</v>
      </c>
      <c r="J1791" s="6" t="str">
        <f>OBV!F1791</f>
        <v>BEARISH</v>
      </c>
      <c r="K1791" s="6" t="str">
        <f>OBV!G1791</f>
        <v>NEUTRAL</v>
      </c>
      <c r="L1791" s="6" t="str">
        <f>OBV!H1791</f>
        <v>BEARISH DIVERGENCE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16.5</v>
      </c>
      <c r="Q1791" s="9">
        <f t="shared" si="274"/>
        <v>18.725000000000001</v>
      </c>
      <c r="R1791" s="9">
        <f t="shared" si="275"/>
        <v>26.625</v>
      </c>
      <c r="S1791" s="9">
        <f t="shared" si="276"/>
        <v>23.675000000000001</v>
      </c>
      <c r="T1791" s="9">
        <f t="shared" si="277"/>
        <v>22.875</v>
      </c>
      <c r="U1791" s="8">
        <f t="shared" si="278"/>
        <v>23.008333333333336</v>
      </c>
      <c r="V1791" s="8">
        <f t="shared" si="279"/>
        <v>22.975000000000001</v>
      </c>
    </row>
    <row r="1792" spans="1:22" ht="13.5" x14ac:dyDescent="0.25">
      <c r="A1792" s="3">
        <f>RSI!A1792</f>
        <v>44622</v>
      </c>
      <c r="B1792" s="2">
        <f>RSI!B1792</f>
        <v>3.4308999999999998</v>
      </c>
      <c r="C1792" s="2">
        <f>RSI!I1792</f>
        <v>63.733242476290293</v>
      </c>
      <c r="D1792" s="2">
        <f>MACD!E1792</f>
        <v>3.5175074882413782E-2</v>
      </c>
      <c r="E1792" s="2">
        <f>MACD!F1792</f>
        <v>-3.6660805926170686E-3</v>
      </c>
      <c r="F1792" s="2">
        <f>'Moving Avg'!D1792</f>
        <v>3.4338199999999999</v>
      </c>
      <c r="G1792" s="2">
        <f>'Moving Avg'!F1792</f>
        <v>3.4319949999999997</v>
      </c>
      <c r="H1792" s="2">
        <f>'Moving Avg'!G1792</f>
        <v>3.1111599999999995</v>
      </c>
      <c r="I1792" s="2">
        <f>'Moving Avg'!H1792</f>
        <v>2.6947780000000012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16.5</v>
      </c>
      <c r="Q1792" s="9">
        <f t="shared" si="274"/>
        <v>18.725000000000001</v>
      </c>
      <c r="R1792" s="9">
        <f t="shared" si="275"/>
        <v>26.625</v>
      </c>
      <c r="S1792" s="9">
        <f t="shared" si="276"/>
        <v>23.675000000000001</v>
      </c>
      <c r="T1792" s="9">
        <f t="shared" si="277"/>
        <v>22.875</v>
      </c>
      <c r="U1792" s="8">
        <f t="shared" si="278"/>
        <v>23.008333333333336</v>
      </c>
      <c r="V1792" s="8">
        <f t="shared" si="279"/>
        <v>22.975000000000001</v>
      </c>
    </row>
    <row r="1793" spans="1:22" ht="13.5" x14ac:dyDescent="0.25">
      <c r="A1793" s="3">
        <f>RSI!A1793</f>
        <v>44623</v>
      </c>
      <c r="B1793" s="2">
        <f>RSI!B1793</f>
        <v>3.3944000000000001</v>
      </c>
      <c r="C1793" s="2">
        <f>RSI!I1793</f>
        <v>58.257661842269741</v>
      </c>
      <c r="D1793" s="2">
        <f>MACD!E1793</f>
        <v>4.042300409106625E-2</v>
      </c>
      <c r="E1793" s="2">
        <f>MACD!F1793</f>
        <v>5.1517363441195944E-3</v>
      </c>
      <c r="F1793" s="2">
        <f>'Moving Avg'!D1793</f>
        <v>3.4221399999999997</v>
      </c>
      <c r="G1793" s="2">
        <f>'Moving Avg'!F1793</f>
        <v>3.4287100000000001</v>
      </c>
      <c r="H1793" s="2">
        <f>'Moving Avg'!G1793</f>
        <v>3.1235699999999991</v>
      </c>
      <c r="I1793" s="2">
        <f>'Moving Avg'!H1793</f>
        <v>2.700899000000001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16.5</v>
      </c>
      <c r="Q1793" s="9">
        <f t="shared" si="274"/>
        <v>18.725000000000001</v>
      </c>
      <c r="R1793" s="9">
        <f t="shared" si="275"/>
        <v>26.625</v>
      </c>
      <c r="S1793" s="9">
        <f t="shared" si="276"/>
        <v>23.675000000000001</v>
      </c>
      <c r="T1793" s="9">
        <f t="shared" si="277"/>
        <v>22.875</v>
      </c>
      <c r="U1793" s="8">
        <f t="shared" si="278"/>
        <v>23.008333333333336</v>
      </c>
      <c r="V1793" s="8">
        <f t="shared" si="279"/>
        <v>22.975000000000001</v>
      </c>
    </row>
    <row r="1794" spans="1:22" ht="13.5" x14ac:dyDescent="0.25">
      <c r="A1794" s="3">
        <f>RSI!A1794</f>
        <v>44624</v>
      </c>
      <c r="B1794" s="2">
        <f>RSI!B1794</f>
        <v>3.3944000000000001</v>
      </c>
      <c r="C1794" s="2">
        <f>RSI!I1794</f>
        <v>58.257661842269748</v>
      </c>
      <c r="D1794" s="2">
        <f>MACD!E1794</f>
        <v>3.550530755549719E-2</v>
      </c>
      <c r="E1794" s="2">
        <f>MACD!F1794</f>
        <v>1.1222450586395115E-2</v>
      </c>
      <c r="F1794" s="2">
        <f>'Moving Avg'!D1794</f>
        <v>3.4148400000000003</v>
      </c>
      <c r="G1794" s="2">
        <f>'Moving Avg'!F1794</f>
        <v>3.4268850000000008</v>
      </c>
      <c r="H1794" s="2">
        <f>'Moving Avg'!G1794</f>
        <v>3.1359799999999991</v>
      </c>
      <c r="I1794" s="2">
        <f>'Moving Avg'!H1794</f>
        <v>2.7070200000000013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18.725000000000001</v>
      </c>
      <c r="R1794" s="9">
        <f t="shared" si="275"/>
        <v>26.625</v>
      </c>
      <c r="S1794" s="9">
        <f t="shared" si="276"/>
        <v>23.675000000000001</v>
      </c>
      <c r="T1794" s="9">
        <f t="shared" si="277"/>
        <v>22.875</v>
      </c>
      <c r="U1794" s="8">
        <f t="shared" si="278"/>
        <v>23.008333333333336</v>
      </c>
      <c r="V1794" s="8">
        <f t="shared" si="279"/>
        <v>22.975000000000001</v>
      </c>
    </row>
    <row r="1795" spans="1:22" ht="13.5" x14ac:dyDescent="0.25">
      <c r="A1795" s="3">
        <f>RSI!A1795</f>
        <v>44627</v>
      </c>
      <c r="B1795" s="2">
        <f>RSI!B1795</f>
        <v>3.4236</v>
      </c>
      <c r="C1795" s="2">
        <f>RSI!I1795</f>
        <v>61.339376159994934</v>
      </c>
      <c r="D1795" s="2">
        <f>MACD!E1795</f>
        <v>3.7819872291954049E-2</v>
      </c>
      <c r="E1795" s="2">
        <f>MACD!F1795</f>
        <v>1.6541934927506902E-2</v>
      </c>
      <c r="F1795" s="2">
        <f>'Moving Avg'!D1795</f>
        <v>3.4133800000000001</v>
      </c>
      <c r="G1795" s="2">
        <f>'Moving Avg'!F1795</f>
        <v>3.4254249999999993</v>
      </c>
      <c r="H1795" s="2">
        <f>'Moving Avg'!G1795</f>
        <v>3.1483899999999987</v>
      </c>
      <c r="I1795" s="2">
        <f>'Moving Avg'!H1795</f>
        <v>2.7133215000000011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16.5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26.625</v>
      </c>
      <c r="S1795" s="9">
        <f t="shared" ref="S1795:S1858" si="286">M1795*0.15+N1795*0.15+O1795*0.25+P1795*0.45</f>
        <v>23.675000000000001</v>
      </c>
      <c r="T1795" s="9">
        <f t="shared" ref="T1795:T1858" si="287">0.25*SUM(M1795:P1795)</f>
        <v>22.875</v>
      </c>
      <c r="U1795" s="8">
        <f t="shared" ref="U1795:U1858" si="288">SUM(Q1795:S1795)/3</f>
        <v>23.008333333333336</v>
      </c>
      <c r="V1795" s="8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3.4601000000000002</v>
      </c>
      <c r="C1796" s="2">
        <f>RSI!I1796</f>
        <v>64.834240351299272</v>
      </c>
      <c r="D1796" s="2">
        <f>MACD!E1796</f>
        <v>3.4335615349954107E-2</v>
      </c>
      <c r="E1796" s="2">
        <f>MACD!F1796</f>
        <v>2.0100671011996342E-2</v>
      </c>
      <c r="F1796" s="2">
        <f>'Moving Avg'!D1796</f>
        <v>3.4206799999999999</v>
      </c>
      <c r="G1796" s="2">
        <f>'Moving Avg'!F1796</f>
        <v>3.4257899999999992</v>
      </c>
      <c r="H1796" s="2">
        <f>'Moving Avg'!G1796</f>
        <v>3.1606539999999992</v>
      </c>
      <c r="I1796" s="2">
        <f>'Moving Avg'!H1796</f>
        <v>2.719771000000001</v>
      </c>
      <c r="J1796" s="6" t="str">
        <f>OBV!F1796</f>
        <v>BULLISH</v>
      </c>
      <c r="K1796" s="6" t="str">
        <f>OBV!G1796</f>
        <v>NEUTRAL</v>
      </c>
      <c r="L1796" s="6" t="str">
        <f>OBV!H1796</f>
        <v>CONFIRMED BULLISH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83.5</v>
      </c>
      <c r="Q1796" s="9">
        <f t="shared" si="284"/>
        <v>28.774999999999999</v>
      </c>
      <c r="R1796" s="9">
        <f t="shared" si="285"/>
        <v>43.375</v>
      </c>
      <c r="S1796" s="9">
        <f t="shared" si="286"/>
        <v>53.825000000000003</v>
      </c>
      <c r="T1796" s="9">
        <f t="shared" si="287"/>
        <v>39.625</v>
      </c>
      <c r="U1796" s="8">
        <f t="shared" si="288"/>
        <v>41.991666666666667</v>
      </c>
      <c r="V1796" s="8">
        <f t="shared" si="289"/>
        <v>41.400000000000006</v>
      </c>
    </row>
    <row r="1797" spans="1:22" ht="13.5" x14ac:dyDescent="0.25">
      <c r="A1797" s="3">
        <f>RSI!A1797</f>
        <v>44629</v>
      </c>
      <c r="B1797" s="2">
        <f>RSI!B1797</f>
        <v>3.4601000000000002</v>
      </c>
      <c r="C1797" s="2">
        <f>RSI!I1797</f>
        <v>64.834240351299272</v>
      </c>
      <c r="D1797" s="2">
        <f>MACD!E1797</f>
        <v>3.6330734664911546E-2</v>
      </c>
      <c r="E1797" s="2">
        <f>MACD!F1797</f>
        <v>2.3346683742579383E-2</v>
      </c>
      <c r="F1797" s="2">
        <f>'Moving Avg'!D1797</f>
        <v>3.42652</v>
      </c>
      <c r="G1797" s="2">
        <f>'Moving Avg'!F1797</f>
        <v>3.42652</v>
      </c>
      <c r="H1797" s="2">
        <f>'Moving Avg'!G1797</f>
        <v>3.1723339999999989</v>
      </c>
      <c r="I1797" s="2">
        <f>'Moving Avg'!H1797</f>
        <v>2.726255000000001</v>
      </c>
      <c r="J1797" s="6" t="str">
        <f>OBV!F1797</f>
        <v>BULLISH</v>
      </c>
      <c r="K1797" s="6" t="str">
        <f>OBV!G1797</f>
        <v>NEUTRAL</v>
      </c>
      <c r="L1797" s="6" t="str">
        <f>OBV!H1797</f>
        <v>CONFIRMED BULLISH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83.5</v>
      </c>
      <c r="Q1797" s="9">
        <f t="shared" si="284"/>
        <v>28.774999999999999</v>
      </c>
      <c r="R1797" s="9">
        <f t="shared" si="285"/>
        <v>43.375</v>
      </c>
      <c r="S1797" s="9">
        <f t="shared" si="286"/>
        <v>53.825000000000003</v>
      </c>
      <c r="T1797" s="9">
        <f t="shared" si="287"/>
        <v>39.625</v>
      </c>
      <c r="U1797" s="8">
        <f t="shared" si="288"/>
        <v>41.991666666666667</v>
      </c>
      <c r="V1797" s="8">
        <f t="shared" si="289"/>
        <v>41.400000000000006</v>
      </c>
    </row>
    <row r="1798" spans="1:22" ht="13.5" x14ac:dyDescent="0.25">
      <c r="A1798" s="3">
        <f>RSI!A1798</f>
        <v>44630</v>
      </c>
      <c r="B1798" s="2">
        <f>RSI!B1798</f>
        <v>3.5112000000000001</v>
      </c>
      <c r="C1798" s="2">
        <f>RSI!I1798</f>
        <v>69.335144562658726</v>
      </c>
      <c r="D1798" s="2">
        <f>MACD!E1798</f>
        <v>3.3611460798683268E-2</v>
      </c>
      <c r="E1798" s="2">
        <f>MACD!F1798</f>
        <v>2.5399639153800162E-2</v>
      </c>
      <c r="F1798" s="2">
        <f>'Moving Avg'!D1798</f>
        <v>3.4498800000000003</v>
      </c>
      <c r="G1798" s="2">
        <f>'Moving Avg'!F1798</f>
        <v>3.4305349999999999</v>
      </c>
      <c r="H1798" s="2">
        <f>'Moving Avg'!G1798</f>
        <v>3.1850359999999989</v>
      </c>
      <c r="I1798" s="2">
        <f>'Moving Avg'!H1798</f>
        <v>2.7329945000000011</v>
      </c>
      <c r="J1798" s="6" t="str">
        <f>OBV!F1798</f>
        <v>BULLISH</v>
      </c>
      <c r="K1798" s="6" t="str">
        <f>OBV!G1798</f>
        <v>NEUTRAL</v>
      </c>
      <c r="L1798" s="6" t="str">
        <f>OBV!H1798</f>
        <v>CONFIRMED BULLISH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83.5</v>
      </c>
      <c r="Q1798" s="9">
        <f t="shared" si="284"/>
        <v>28.774999999999999</v>
      </c>
      <c r="R1798" s="9">
        <f t="shared" si="285"/>
        <v>43.375</v>
      </c>
      <c r="S1798" s="9">
        <f t="shared" si="286"/>
        <v>53.825000000000003</v>
      </c>
      <c r="T1798" s="9">
        <f t="shared" si="287"/>
        <v>39.625</v>
      </c>
      <c r="U1798" s="8">
        <f t="shared" si="288"/>
        <v>41.991666666666667</v>
      </c>
      <c r="V1798" s="8">
        <f t="shared" si="289"/>
        <v>41.400000000000006</v>
      </c>
    </row>
    <row r="1799" spans="1:22" ht="13.5" x14ac:dyDescent="0.25">
      <c r="A1799" s="3">
        <f>RSI!A1799</f>
        <v>44631</v>
      </c>
      <c r="B1799" s="2">
        <f>RSI!B1799</f>
        <v>3.5769000000000002</v>
      </c>
      <c r="C1799" s="2">
        <f>RSI!I1799</f>
        <v>73.951431370122918</v>
      </c>
      <c r="D1799" s="2">
        <f>MACD!E1799</f>
        <v>2.2196514484131402E-2</v>
      </c>
      <c r="E1799" s="2">
        <f>MACD!F1799</f>
        <v>2.4759014219866413E-2</v>
      </c>
      <c r="F1799" s="2">
        <f>'Moving Avg'!D1799</f>
        <v>3.4863799999999996</v>
      </c>
      <c r="G1799" s="2">
        <f>'Moving Avg'!F1799</f>
        <v>3.437104999999999</v>
      </c>
      <c r="H1799" s="2">
        <f>'Moving Avg'!G1799</f>
        <v>3.2010959999999988</v>
      </c>
      <c r="I1799" s="2">
        <f>'Moving Avg'!H1799</f>
        <v>2.7400280000000015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  <c r="M1799" s="8">
        <f t="shared" si="280"/>
        <v>0</v>
      </c>
      <c r="N1799" s="8">
        <f t="shared" si="281"/>
        <v>45</v>
      </c>
      <c r="O1799" s="8">
        <f t="shared" si="282"/>
        <v>50</v>
      </c>
      <c r="P1799" s="8">
        <f t="shared" si="283"/>
        <v>83.5</v>
      </c>
      <c r="Q1799" s="9">
        <f t="shared" si="284"/>
        <v>35.774999999999999</v>
      </c>
      <c r="R1799" s="9">
        <f t="shared" si="285"/>
        <v>47.375</v>
      </c>
      <c r="S1799" s="9">
        <f t="shared" si="286"/>
        <v>56.825000000000003</v>
      </c>
      <c r="T1799" s="9">
        <f t="shared" si="287"/>
        <v>44.625</v>
      </c>
      <c r="U1799" s="8">
        <f t="shared" si="288"/>
        <v>46.658333333333339</v>
      </c>
      <c r="V1799" s="8">
        <f t="shared" si="289"/>
        <v>46.150000000000006</v>
      </c>
    </row>
    <row r="1800" spans="1:22" ht="13.5" x14ac:dyDescent="0.25">
      <c r="A1800" s="3">
        <f>RSI!A1800</f>
        <v>44634</v>
      </c>
      <c r="B1800" s="2">
        <f>RSI!B1800</f>
        <v>3.6572</v>
      </c>
      <c r="C1800" s="2">
        <f>RSI!I1800</f>
        <v>78.259281731340479</v>
      </c>
      <c r="D1800" s="2">
        <f>MACD!E1800</f>
        <v>5.3882629330250786E-3</v>
      </c>
      <c r="E1800" s="2">
        <f>MACD!F1800</f>
        <v>2.0884863962498147E-2</v>
      </c>
      <c r="F1800" s="2">
        <f>'Moving Avg'!D1800</f>
        <v>3.5331000000000001</v>
      </c>
      <c r="G1800" s="2">
        <f>'Moving Avg'!F1800</f>
        <v>3.4476900000000001</v>
      </c>
      <c r="H1800" s="2">
        <f>'Moving Avg'!G1800</f>
        <v>3.2178859999999987</v>
      </c>
      <c r="I1800" s="2">
        <f>'Moving Avg'!H1800</f>
        <v>2.7474975000000019</v>
      </c>
      <c r="J1800" s="6" t="str">
        <f>OBV!F1800</f>
        <v>BULLISH</v>
      </c>
      <c r="K1800" s="6" t="str">
        <f>OBV!G1800</f>
        <v>WEAK</v>
      </c>
      <c r="L1800" s="6" t="str">
        <f>OBV!H1800</f>
        <v>CONFIRMED BULLISH</v>
      </c>
      <c r="M1800" s="8">
        <f t="shared" si="280"/>
        <v>0</v>
      </c>
      <c r="N1800" s="8">
        <f t="shared" si="281"/>
        <v>45</v>
      </c>
      <c r="O1800" s="8">
        <f t="shared" si="282"/>
        <v>50</v>
      </c>
      <c r="P1800" s="8">
        <f t="shared" si="283"/>
        <v>67</v>
      </c>
      <c r="Q1800" s="9">
        <f t="shared" si="284"/>
        <v>33.299999999999997</v>
      </c>
      <c r="R1800" s="9">
        <f t="shared" si="285"/>
        <v>43.25</v>
      </c>
      <c r="S1800" s="9">
        <f t="shared" si="286"/>
        <v>49.400000000000006</v>
      </c>
      <c r="T1800" s="9">
        <f t="shared" si="287"/>
        <v>40.5</v>
      </c>
      <c r="U1800" s="8">
        <f t="shared" si="288"/>
        <v>41.983333333333334</v>
      </c>
      <c r="V1800" s="8">
        <f t="shared" si="289"/>
        <v>41.612499999999997</v>
      </c>
    </row>
    <row r="1801" spans="1:22" ht="13.5" x14ac:dyDescent="0.25">
      <c r="A1801" s="3">
        <f>RSI!A1801</f>
        <v>44635</v>
      </c>
      <c r="B1801" s="2">
        <f>RSI!B1801</f>
        <v>3.7374999999999998</v>
      </c>
      <c r="C1801" s="2">
        <f>RSI!I1801</f>
        <v>81.545932333090875</v>
      </c>
      <c r="D1801" s="2">
        <f>MACD!E1801</f>
        <v>-1.7492142275767897E-2</v>
      </c>
      <c r="E1801" s="2">
        <f>MACD!F1801</f>
        <v>1.3209462714844938E-2</v>
      </c>
      <c r="F1801" s="2">
        <f>'Moving Avg'!D1801</f>
        <v>3.5885800000000003</v>
      </c>
      <c r="G1801" s="2">
        <f>'Moving Avg'!F1801</f>
        <v>3.4666699999999997</v>
      </c>
      <c r="H1801" s="2">
        <f>'Moving Avg'!G1801</f>
        <v>3.2371579999999991</v>
      </c>
      <c r="I1801" s="2">
        <f>'Moving Avg'!H1801</f>
        <v>2.7553685000000012</v>
      </c>
      <c r="J1801" s="6" t="str">
        <f>OBV!F1801</f>
        <v>BULLISH</v>
      </c>
      <c r="K1801" s="6" t="str">
        <f>OBV!G1801</f>
        <v>WEAK</v>
      </c>
      <c r="L1801" s="6" t="str">
        <f>OBV!H1801</f>
        <v>CONFIRMED BULLISH</v>
      </c>
      <c r="M1801" s="8">
        <f t="shared" si="280"/>
        <v>0</v>
      </c>
      <c r="N1801" s="8">
        <f t="shared" si="281"/>
        <v>100</v>
      </c>
      <c r="O1801" s="8">
        <f t="shared" si="282"/>
        <v>50</v>
      </c>
      <c r="P1801" s="8">
        <f t="shared" si="283"/>
        <v>67</v>
      </c>
      <c r="Q1801" s="9">
        <f t="shared" si="284"/>
        <v>52.55</v>
      </c>
      <c r="R1801" s="9">
        <f t="shared" si="285"/>
        <v>54.25</v>
      </c>
      <c r="S1801" s="9">
        <f t="shared" si="286"/>
        <v>57.650000000000006</v>
      </c>
      <c r="T1801" s="9">
        <f t="shared" si="287"/>
        <v>54.25</v>
      </c>
      <c r="U1801" s="8">
        <f t="shared" si="288"/>
        <v>54.816666666666663</v>
      </c>
      <c r="V1801" s="8">
        <f t="shared" si="289"/>
        <v>54.674999999999997</v>
      </c>
    </row>
    <row r="1802" spans="1:22" ht="13.5" x14ac:dyDescent="0.25">
      <c r="A1802" s="3">
        <f>RSI!A1802</f>
        <v>44636</v>
      </c>
      <c r="B1802" s="2">
        <f>RSI!B1802</f>
        <v>3.847</v>
      </c>
      <c r="C1802" s="2">
        <f>RSI!I1802</f>
        <v>84.898534373365351</v>
      </c>
      <c r="D1802" s="2">
        <f>MACD!E1802</f>
        <v>-4.5784287185496986E-2</v>
      </c>
      <c r="E1802" s="2">
        <f>MACD!F1802</f>
        <v>1.4107127347765536E-3</v>
      </c>
      <c r="F1802" s="2">
        <f>'Moving Avg'!D1802</f>
        <v>3.6659600000000006</v>
      </c>
      <c r="G1802" s="2">
        <f>'Moving Avg'!F1802</f>
        <v>3.486745</v>
      </c>
      <c r="H1802" s="2">
        <f>'Moving Avg'!G1802</f>
        <v>3.2586199999999992</v>
      </c>
      <c r="I1802" s="2">
        <f>'Moving Avg'!H1802</f>
        <v>2.7637870000000015</v>
      </c>
      <c r="J1802" s="6" t="str">
        <f>OBV!F1802</f>
        <v>BULLISH</v>
      </c>
      <c r="K1802" s="6" t="str">
        <f>OBV!G1802</f>
        <v>WEAK</v>
      </c>
      <c r="L1802" s="6" t="str">
        <f>OBV!H1802</f>
        <v>CONFIRMED BULLISH</v>
      </c>
      <c r="M1802" s="8">
        <f t="shared" si="280"/>
        <v>0</v>
      </c>
      <c r="N1802" s="8">
        <f t="shared" si="281"/>
        <v>100</v>
      </c>
      <c r="O1802" s="8">
        <f t="shared" si="282"/>
        <v>50</v>
      </c>
      <c r="P1802" s="8">
        <f t="shared" si="283"/>
        <v>67</v>
      </c>
      <c r="Q1802" s="9">
        <f t="shared" si="284"/>
        <v>52.55</v>
      </c>
      <c r="R1802" s="9">
        <f t="shared" si="285"/>
        <v>54.25</v>
      </c>
      <c r="S1802" s="9">
        <f t="shared" si="286"/>
        <v>57.650000000000006</v>
      </c>
      <c r="T1802" s="9">
        <f t="shared" si="287"/>
        <v>54.25</v>
      </c>
      <c r="U1802" s="8">
        <f t="shared" si="288"/>
        <v>54.816666666666663</v>
      </c>
      <c r="V1802" s="8">
        <f t="shared" si="289"/>
        <v>54.674999999999997</v>
      </c>
    </row>
    <row r="1803" spans="1:22" ht="13.5" x14ac:dyDescent="0.25">
      <c r="A1803" s="3">
        <f>RSI!A1803</f>
        <v>44637</v>
      </c>
      <c r="B1803" s="2">
        <f>RSI!B1803</f>
        <v>3.847</v>
      </c>
      <c r="C1803" s="2">
        <f>RSI!I1803</f>
        <v>84.898534373365351</v>
      </c>
      <c r="D1803" s="2">
        <f>MACD!E1803</f>
        <v>-7.7786004283598498E-2</v>
      </c>
      <c r="E1803" s="2">
        <f>MACD!F1803</f>
        <v>-1.4428630668898457E-2</v>
      </c>
      <c r="F1803" s="2">
        <f>'Moving Avg'!D1803</f>
        <v>3.7331199999999995</v>
      </c>
      <c r="G1803" s="2">
        <f>'Moving Avg'!F1803</f>
        <v>3.5075499999999997</v>
      </c>
      <c r="H1803" s="2">
        <f>'Moving Avg'!G1803</f>
        <v>3.2802279999999993</v>
      </c>
      <c r="I1803" s="2">
        <f>'Moving Avg'!H1803</f>
        <v>2.7723430000000011</v>
      </c>
      <c r="J1803" s="6" t="str">
        <f>OBV!F1803</f>
        <v>BULLISH</v>
      </c>
      <c r="K1803" s="6" t="str">
        <f>OBV!G1803</f>
        <v>WEAK</v>
      </c>
      <c r="L1803" s="6" t="str">
        <f>OBV!H1803</f>
        <v>CONFIRMED BULLISH</v>
      </c>
      <c r="M1803" s="8">
        <f t="shared" si="280"/>
        <v>0</v>
      </c>
      <c r="N1803" s="8">
        <f t="shared" si="281"/>
        <v>100</v>
      </c>
      <c r="O1803" s="8">
        <f t="shared" si="282"/>
        <v>50</v>
      </c>
      <c r="P1803" s="8">
        <f t="shared" si="283"/>
        <v>67</v>
      </c>
      <c r="Q1803" s="9">
        <f t="shared" si="284"/>
        <v>52.55</v>
      </c>
      <c r="R1803" s="9">
        <f t="shared" si="285"/>
        <v>54.25</v>
      </c>
      <c r="S1803" s="9">
        <f t="shared" si="286"/>
        <v>57.650000000000006</v>
      </c>
      <c r="T1803" s="9">
        <f t="shared" si="287"/>
        <v>54.25</v>
      </c>
      <c r="U1803" s="8">
        <f t="shared" si="288"/>
        <v>54.816666666666663</v>
      </c>
      <c r="V1803" s="8">
        <f t="shared" si="289"/>
        <v>54.674999999999997</v>
      </c>
    </row>
    <row r="1804" spans="1:22" ht="13.5" x14ac:dyDescent="0.25">
      <c r="A1804" s="3">
        <f>RSI!A1804</f>
        <v>44638</v>
      </c>
      <c r="B1804" s="2">
        <f>RSI!B1804</f>
        <v>3.7959000000000001</v>
      </c>
      <c r="C1804" s="2">
        <f>RSI!I1804</f>
        <v>77.298156572425626</v>
      </c>
      <c r="D1804" s="2">
        <f>MACD!E1804</f>
        <v>-0.10334477404098719</v>
      </c>
      <c r="E1804" s="2">
        <f>MACD!F1804</f>
        <v>-3.2211859343316204E-2</v>
      </c>
      <c r="F1804" s="2">
        <f>'Moving Avg'!D1804</f>
        <v>3.7769199999999996</v>
      </c>
      <c r="G1804" s="2">
        <f>'Moving Avg'!F1804</f>
        <v>3.5287200000000007</v>
      </c>
      <c r="H1804" s="2">
        <f>'Moving Avg'!G1804</f>
        <v>3.2996459999999992</v>
      </c>
      <c r="I1804" s="2">
        <f>'Moving Avg'!H1804</f>
        <v>2.7805060000000008</v>
      </c>
      <c r="J1804" s="6" t="str">
        <f>OBV!F1804</f>
        <v>BEARISH</v>
      </c>
      <c r="K1804" s="6" t="str">
        <f>OBV!G1804</f>
        <v>NEUTRAL</v>
      </c>
      <c r="L1804" s="6" t="str">
        <f>OBV!H1804</f>
        <v>BEARISH DIVERGENCE</v>
      </c>
      <c r="M1804" s="8">
        <f t="shared" si="280"/>
        <v>0</v>
      </c>
      <c r="N1804" s="8">
        <f t="shared" si="281"/>
        <v>100</v>
      </c>
      <c r="O1804" s="8">
        <f t="shared" si="282"/>
        <v>50</v>
      </c>
      <c r="P1804" s="8">
        <f t="shared" si="283"/>
        <v>16.5</v>
      </c>
      <c r="Q1804" s="9">
        <f t="shared" si="284"/>
        <v>44.975000000000001</v>
      </c>
      <c r="R1804" s="9">
        <f t="shared" si="285"/>
        <v>41.625</v>
      </c>
      <c r="S1804" s="9">
        <f t="shared" si="286"/>
        <v>34.924999999999997</v>
      </c>
      <c r="T1804" s="9">
        <f t="shared" si="287"/>
        <v>41.625</v>
      </c>
      <c r="U1804" s="8">
        <f t="shared" si="288"/>
        <v>40.508333333333333</v>
      </c>
      <c r="V1804" s="8">
        <f t="shared" si="289"/>
        <v>40.787499999999994</v>
      </c>
    </row>
    <row r="1805" spans="1:22" ht="13.5" x14ac:dyDescent="0.25">
      <c r="A1805" s="3">
        <f>RSI!A1805</f>
        <v>44641</v>
      </c>
      <c r="B1805" s="2">
        <f>RSI!B1805</f>
        <v>3.7593999999999999</v>
      </c>
      <c r="C1805" s="2">
        <f>RSI!I1805</f>
        <v>72.318053152549737</v>
      </c>
      <c r="D1805" s="2">
        <f>MACD!E1805</f>
        <v>-0.11957122015813271</v>
      </c>
      <c r="E1805" s="2">
        <f>MACD!F1805</f>
        <v>-4.9683731506279506E-2</v>
      </c>
      <c r="F1805" s="2">
        <f>'Moving Avg'!D1805</f>
        <v>3.7973599999999998</v>
      </c>
      <c r="G1805" s="2">
        <f>'Moving Avg'!F1805</f>
        <v>3.5451450000000002</v>
      </c>
      <c r="H1805" s="2">
        <f>'Moving Avg'!G1805</f>
        <v>3.3193559999999995</v>
      </c>
      <c r="I1805" s="2">
        <f>'Moving Avg'!H1805</f>
        <v>2.7884865000000012</v>
      </c>
      <c r="J1805" s="6" t="str">
        <f>OBV!F1805</f>
        <v>BEARISH</v>
      </c>
      <c r="K1805" s="6" t="str">
        <f>OBV!G1805</f>
        <v>STRONG</v>
      </c>
      <c r="L1805" s="6" t="str">
        <f>OBV!H1805</f>
        <v>BEARISH DIVERGENCE</v>
      </c>
      <c r="M1805" s="8">
        <f t="shared" si="280"/>
        <v>0</v>
      </c>
      <c r="N1805" s="8">
        <f t="shared" si="281"/>
        <v>100</v>
      </c>
      <c r="O1805" s="8">
        <f t="shared" si="282"/>
        <v>50</v>
      </c>
      <c r="P1805" s="8">
        <f t="shared" si="283"/>
        <v>33</v>
      </c>
      <c r="Q1805" s="9">
        <f t="shared" si="284"/>
        <v>47.45</v>
      </c>
      <c r="R1805" s="9">
        <f t="shared" si="285"/>
        <v>45.75</v>
      </c>
      <c r="S1805" s="9">
        <f t="shared" si="286"/>
        <v>42.35</v>
      </c>
      <c r="T1805" s="9">
        <f t="shared" si="287"/>
        <v>45.75</v>
      </c>
      <c r="U1805" s="8">
        <f t="shared" si="288"/>
        <v>45.183333333333337</v>
      </c>
      <c r="V1805" s="8">
        <f t="shared" si="289"/>
        <v>45.325000000000003</v>
      </c>
    </row>
    <row r="1806" spans="1:22" ht="13.5" x14ac:dyDescent="0.25">
      <c r="A1806" s="3">
        <f>RSI!A1806</f>
        <v>44642</v>
      </c>
      <c r="B1806" s="2">
        <f>RSI!B1806</f>
        <v>3.7374999999999998</v>
      </c>
      <c r="C1806" s="2">
        <f>RSI!I1806</f>
        <v>69.427782885361154</v>
      </c>
      <c r="D1806" s="2">
        <f>MACD!E1806</f>
        <v>-0.12751078654440695</v>
      </c>
      <c r="E1806" s="2">
        <f>MACD!F1806</f>
        <v>-6.5249142513904998E-2</v>
      </c>
      <c r="F1806" s="2">
        <f>'Moving Avg'!D1806</f>
        <v>3.7973599999999998</v>
      </c>
      <c r="G1806" s="2">
        <f>'Moving Avg'!F1806</f>
        <v>3.5612050000000002</v>
      </c>
      <c r="H1806" s="2">
        <f>'Moving Avg'!G1806</f>
        <v>3.3383359999999995</v>
      </c>
      <c r="I1806" s="2">
        <f>'Moving Avg'!H1806</f>
        <v>2.7963920000000013</v>
      </c>
      <c r="J1806" s="6" t="str">
        <f>OBV!F1806</f>
        <v>BEARISH</v>
      </c>
      <c r="K1806" s="6" t="str">
        <f>OBV!G1806</f>
        <v>STRONG</v>
      </c>
      <c r="L1806" s="6" t="str">
        <f>OBV!H1806</f>
        <v>NEUTRAL</v>
      </c>
      <c r="M1806" s="8">
        <f t="shared" si="280"/>
        <v>25</v>
      </c>
      <c r="N1806" s="8">
        <f t="shared" si="281"/>
        <v>100</v>
      </c>
      <c r="O1806" s="8">
        <f t="shared" si="282"/>
        <v>50</v>
      </c>
      <c r="P1806" s="8">
        <f t="shared" si="283"/>
        <v>33</v>
      </c>
      <c r="Q1806" s="9">
        <f t="shared" si="284"/>
        <v>56.2</v>
      </c>
      <c r="R1806" s="9">
        <f t="shared" si="285"/>
        <v>50.75</v>
      </c>
      <c r="S1806" s="9">
        <f t="shared" si="286"/>
        <v>46.1</v>
      </c>
      <c r="T1806" s="9">
        <f t="shared" si="287"/>
        <v>52</v>
      </c>
      <c r="U1806" s="8">
        <f t="shared" si="288"/>
        <v>51.016666666666673</v>
      </c>
      <c r="V1806" s="8">
        <f t="shared" si="289"/>
        <v>51.262500000000003</v>
      </c>
    </row>
    <row r="1807" spans="1:22" ht="13.5" x14ac:dyDescent="0.25">
      <c r="A1807" s="3">
        <f>RSI!A1807</f>
        <v>44643</v>
      </c>
      <c r="B1807" s="2">
        <f>RSI!B1807</f>
        <v>3.7155999999999998</v>
      </c>
      <c r="C1807" s="2">
        <f>RSI!I1807</f>
        <v>66.562888777651381</v>
      </c>
      <c r="D1807" s="2">
        <f>MACD!E1807</f>
        <v>-0.13381716150180845</v>
      </c>
      <c r="E1807" s="2">
        <f>MACD!F1807</f>
        <v>-7.8962746311485699E-2</v>
      </c>
      <c r="F1807" s="2">
        <f>'Moving Avg'!D1807</f>
        <v>3.77108</v>
      </c>
      <c r="G1807" s="2">
        <f>'Moving Avg'!F1807</f>
        <v>3.5743450000000001</v>
      </c>
      <c r="H1807" s="2">
        <f>'Moving Avg'!G1807</f>
        <v>3.3557099999999993</v>
      </c>
      <c r="I1807" s="2">
        <f>'Moving Avg'!H1807</f>
        <v>2.8041880000000008</v>
      </c>
      <c r="J1807" s="6" t="str">
        <f>OBV!F1807</f>
        <v>BEARISH</v>
      </c>
      <c r="K1807" s="6" t="str">
        <f>OBV!G1807</f>
        <v>STRONG</v>
      </c>
      <c r="L1807" s="6" t="str">
        <f>OBV!H1807</f>
        <v>CONFIRMED BEARISH</v>
      </c>
      <c r="M1807" s="8">
        <f t="shared" si="280"/>
        <v>25</v>
      </c>
      <c r="N1807" s="8">
        <f t="shared" si="281"/>
        <v>100</v>
      </c>
      <c r="O1807" s="8">
        <f t="shared" si="282"/>
        <v>50</v>
      </c>
      <c r="P1807" s="8">
        <f t="shared" si="283"/>
        <v>33</v>
      </c>
      <c r="Q1807" s="9">
        <f t="shared" si="284"/>
        <v>56.2</v>
      </c>
      <c r="R1807" s="9">
        <f t="shared" si="285"/>
        <v>50.75</v>
      </c>
      <c r="S1807" s="9">
        <f t="shared" si="286"/>
        <v>46.1</v>
      </c>
      <c r="T1807" s="9">
        <f t="shared" si="287"/>
        <v>52</v>
      </c>
      <c r="U1807" s="8">
        <f t="shared" si="288"/>
        <v>51.016666666666673</v>
      </c>
      <c r="V1807" s="8">
        <f t="shared" si="289"/>
        <v>51.262500000000003</v>
      </c>
    </row>
    <row r="1808" spans="1:22" ht="13.5" x14ac:dyDescent="0.25">
      <c r="A1808" s="3">
        <f>RSI!A1808</f>
        <v>44644</v>
      </c>
      <c r="B1808" s="2">
        <f>RSI!B1808</f>
        <v>3.6499000000000001</v>
      </c>
      <c r="C1808" s="2">
        <f>RSI!I1808</f>
        <v>58.732875801053801</v>
      </c>
      <c r="D1808" s="2">
        <f>MACD!E1808</f>
        <v>-0.12741654744846986</v>
      </c>
      <c r="E1808" s="2">
        <f>MACD!F1808</f>
        <v>-8.8653506538882543E-2</v>
      </c>
      <c r="F1808" s="2">
        <f>'Moving Avg'!D1808</f>
        <v>3.7316600000000002</v>
      </c>
      <c r="G1808" s="2">
        <f>'Moving Avg'!F1808</f>
        <v>3.5842000000000005</v>
      </c>
      <c r="H1808" s="2">
        <f>'Moving Avg'!G1808</f>
        <v>3.3724999999999987</v>
      </c>
      <c r="I1808" s="2">
        <f>'Moving Avg'!H1808</f>
        <v>2.811655500000001</v>
      </c>
      <c r="J1808" s="6" t="str">
        <f>OBV!F1808</f>
        <v>BEARISH</v>
      </c>
      <c r="K1808" s="6" t="str">
        <f>OBV!G1808</f>
        <v>STRONG</v>
      </c>
      <c r="L1808" s="6" t="str">
        <f>OBV!H1808</f>
        <v>CONFIRMED BEARISH</v>
      </c>
      <c r="M1808" s="8">
        <f t="shared" si="280"/>
        <v>25</v>
      </c>
      <c r="N1808" s="8">
        <f t="shared" si="281"/>
        <v>100</v>
      </c>
      <c r="O1808" s="8">
        <f t="shared" si="282"/>
        <v>50</v>
      </c>
      <c r="P1808" s="8">
        <f t="shared" si="283"/>
        <v>33</v>
      </c>
      <c r="Q1808" s="9">
        <f t="shared" si="284"/>
        <v>56.2</v>
      </c>
      <c r="R1808" s="9">
        <f t="shared" si="285"/>
        <v>50.75</v>
      </c>
      <c r="S1808" s="9">
        <f t="shared" si="286"/>
        <v>46.1</v>
      </c>
      <c r="T1808" s="9">
        <f t="shared" si="287"/>
        <v>52</v>
      </c>
      <c r="U1808" s="8">
        <f t="shared" si="288"/>
        <v>51.016666666666673</v>
      </c>
      <c r="V1808" s="8">
        <f t="shared" si="289"/>
        <v>51.262500000000003</v>
      </c>
    </row>
    <row r="1809" spans="1:22" ht="13.5" x14ac:dyDescent="0.25">
      <c r="A1809" s="3">
        <f>RSI!A1809</f>
        <v>44645</v>
      </c>
      <c r="B1809" s="2">
        <f>RSI!B1809</f>
        <v>3.7010000000000001</v>
      </c>
      <c r="C1809" s="2">
        <f>RSI!I1809</f>
        <v>62.434246932803966</v>
      </c>
      <c r="D1809" s="2">
        <f>MACD!E1809</f>
        <v>-0.11620790056966079</v>
      </c>
      <c r="E1809" s="2">
        <f>MACD!F1809</f>
        <v>-9.416438534503821E-2</v>
      </c>
      <c r="F1809" s="2">
        <f>'Moving Avg'!D1809</f>
        <v>3.7126800000000002</v>
      </c>
      <c r="G1809" s="2">
        <f>'Moving Avg'!F1809</f>
        <v>3.5977049999999999</v>
      </c>
      <c r="H1809" s="2">
        <f>'Moving Avg'!G1809</f>
        <v>3.3906039999999988</v>
      </c>
      <c r="I1809" s="2">
        <f>'Moving Avg'!H1809</f>
        <v>2.8192405000000011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100</v>
      </c>
      <c r="O1809" s="8">
        <f t="shared" si="282"/>
        <v>50</v>
      </c>
      <c r="P1809" s="8">
        <f t="shared" si="283"/>
        <v>16.5</v>
      </c>
      <c r="Q1809" s="9">
        <f t="shared" si="284"/>
        <v>53.725000000000001</v>
      </c>
      <c r="R1809" s="9">
        <f t="shared" si="285"/>
        <v>46.625</v>
      </c>
      <c r="S1809" s="9">
        <f t="shared" si="286"/>
        <v>38.674999999999997</v>
      </c>
      <c r="T1809" s="9">
        <f t="shared" si="287"/>
        <v>47.875</v>
      </c>
      <c r="U1809" s="8">
        <f t="shared" si="288"/>
        <v>46.341666666666661</v>
      </c>
      <c r="V1809" s="8">
        <f t="shared" si="289"/>
        <v>46.724999999999994</v>
      </c>
    </row>
    <row r="1810" spans="1:22" ht="13.5" x14ac:dyDescent="0.25">
      <c r="A1810" s="3">
        <f>RSI!A1810</f>
        <v>44648</v>
      </c>
      <c r="B1810" s="2">
        <f>RSI!B1810</f>
        <v>3.7082999999999999</v>
      </c>
      <c r="C1810" s="2">
        <f>RSI!I1810</f>
        <v>62.945558181582506</v>
      </c>
      <c r="D1810" s="2">
        <f>MACD!E1810</f>
        <v>-9.5703030216523377E-2</v>
      </c>
      <c r="E1810" s="2">
        <f>MACD!F1810</f>
        <v>-9.4472114319335249E-2</v>
      </c>
      <c r="F1810" s="2">
        <f>'Moving Avg'!D1810</f>
        <v>3.7024599999999999</v>
      </c>
      <c r="G1810" s="2">
        <f>'Moving Avg'!F1810</f>
        <v>3.6115749999999998</v>
      </c>
      <c r="H1810" s="2">
        <f>'Moving Avg'!G1810</f>
        <v>3.4081239999999995</v>
      </c>
      <c r="I1810" s="2">
        <f>'Moving Avg'!H1810</f>
        <v>2.8268275000000016</v>
      </c>
      <c r="J1810" s="6" t="str">
        <f>OBV!F1810</f>
        <v>BULLISH</v>
      </c>
      <c r="K1810" s="6" t="str">
        <f>OBV!G1810</f>
        <v>NEUTRAL</v>
      </c>
      <c r="L1810" s="6" t="str">
        <f>OBV!H1810</f>
        <v>BULLISH DIVERGENCE</v>
      </c>
      <c r="M1810" s="8">
        <f t="shared" si="280"/>
        <v>25</v>
      </c>
      <c r="N1810" s="8">
        <f t="shared" si="281"/>
        <v>45</v>
      </c>
      <c r="O1810" s="8">
        <f t="shared" si="282"/>
        <v>50</v>
      </c>
      <c r="P1810" s="8">
        <f t="shared" si="283"/>
        <v>66.5</v>
      </c>
      <c r="Q1810" s="9">
        <f t="shared" si="284"/>
        <v>41.975000000000001</v>
      </c>
      <c r="R1810" s="9">
        <f t="shared" si="285"/>
        <v>48.125</v>
      </c>
      <c r="S1810" s="9">
        <f t="shared" si="286"/>
        <v>52.924999999999997</v>
      </c>
      <c r="T1810" s="9">
        <f t="shared" si="287"/>
        <v>46.625</v>
      </c>
      <c r="U1810" s="8">
        <f t="shared" si="288"/>
        <v>47.67499999999999</v>
      </c>
      <c r="V1810" s="8">
        <f t="shared" si="289"/>
        <v>47.412499999999994</v>
      </c>
    </row>
    <row r="1811" spans="1:22" ht="13.5" x14ac:dyDescent="0.25">
      <c r="A1811" s="3">
        <f>RSI!A1811</f>
        <v>44649</v>
      </c>
      <c r="B1811" s="2">
        <f>RSI!B1811</f>
        <v>3.6133999999999999</v>
      </c>
      <c r="C1811" s="2">
        <f>RSI!I1811</f>
        <v>52.870750613979283</v>
      </c>
      <c r="D1811" s="2">
        <f>MACD!E1811</f>
        <v>-5.9746188427410196E-2</v>
      </c>
      <c r="E1811" s="2">
        <f>MACD!F1811</f>
        <v>-8.7526929140950255E-2</v>
      </c>
      <c r="F1811" s="2">
        <f>'Moving Avg'!D1811</f>
        <v>3.6776399999999994</v>
      </c>
      <c r="G1811" s="2">
        <f>'Moving Avg'!F1811</f>
        <v>3.6210650000000002</v>
      </c>
      <c r="H1811" s="2">
        <f>'Moving Avg'!G1811</f>
        <v>3.4241839999999995</v>
      </c>
      <c r="I1811" s="2">
        <f>'Moving Avg'!H1811</f>
        <v>2.8340090000000013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0</v>
      </c>
      <c r="O1811" s="8">
        <f t="shared" si="282"/>
        <v>50</v>
      </c>
      <c r="P1811" s="8">
        <f t="shared" si="283"/>
        <v>16.5</v>
      </c>
      <c r="Q1811" s="9">
        <f t="shared" si="284"/>
        <v>18.725000000000001</v>
      </c>
      <c r="R1811" s="9">
        <f t="shared" si="285"/>
        <v>26.625</v>
      </c>
      <c r="S1811" s="9">
        <f t="shared" si="286"/>
        <v>23.675000000000001</v>
      </c>
      <c r="T1811" s="9">
        <f t="shared" si="287"/>
        <v>22.875</v>
      </c>
      <c r="U1811" s="8">
        <f t="shared" si="288"/>
        <v>23.008333333333336</v>
      </c>
      <c r="V1811" s="8">
        <f t="shared" si="289"/>
        <v>22.975000000000001</v>
      </c>
    </row>
    <row r="1812" spans="1:22" ht="13.5" x14ac:dyDescent="0.25">
      <c r="A1812" s="3">
        <f>RSI!A1812</f>
        <v>44650</v>
      </c>
      <c r="B1812" s="2">
        <f>RSI!B1812</f>
        <v>3.5623</v>
      </c>
      <c r="C1812" s="2">
        <f>RSI!I1812</f>
        <v>48.380397694704726</v>
      </c>
      <c r="D1812" s="2">
        <f>MACD!E1812</f>
        <v>-8.8484213455983785E-3</v>
      </c>
      <c r="E1812" s="2">
        <f>MACD!F1812</f>
        <v>-7.1791227581879891E-2</v>
      </c>
      <c r="F1812" s="2">
        <f>'Moving Avg'!D1812</f>
        <v>3.6469800000000001</v>
      </c>
      <c r="G1812" s="2">
        <f>'Moving Avg'!F1812</f>
        <v>3.6276350000000002</v>
      </c>
      <c r="H1812" s="2">
        <f>'Moving Avg'!G1812</f>
        <v>3.4386379999999996</v>
      </c>
      <c r="I1812" s="2">
        <f>'Moving Avg'!H1812</f>
        <v>2.8409350000000018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0</v>
      </c>
      <c r="O1812" s="8">
        <f t="shared" si="282"/>
        <v>50</v>
      </c>
      <c r="P1812" s="8">
        <f t="shared" si="283"/>
        <v>16.5</v>
      </c>
      <c r="Q1812" s="9">
        <f t="shared" si="284"/>
        <v>18.725000000000001</v>
      </c>
      <c r="R1812" s="9">
        <f t="shared" si="285"/>
        <v>26.625</v>
      </c>
      <c r="S1812" s="9">
        <f t="shared" si="286"/>
        <v>23.675000000000001</v>
      </c>
      <c r="T1812" s="9">
        <f t="shared" si="287"/>
        <v>22.875</v>
      </c>
      <c r="U1812" s="8">
        <f t="shared" si="288"/>
        <v>23.008333333333336</v>
      </c>
      <c r="V1812" s="8">
        <f t="shared" si="289"/>
        <v>22.975000000000001</v>
      </c>
    </row>
    <row r="1813" spans="1:22" ht="13.5" x14ac:dyDescent="0.25">
      <c r="A1813" s="3">
        <f>RSI!A1813</f>
        <v>44651</v>
      </c>
      <c r="B1813" s="2">
        <f>RSI!B1813</f>
        <v>3.5038999999999998</v>
      </c>
      <c r="C1813" s="2">
        <f>RSI!I1813</f>
        <v>43.801789477166004</v>
      </c>
      <c r="D1813" s="2">
        <f>MACD!E1813</f>
        <v>3.8699953676853305E-2</v>
      </c>
      <c r="E1813" s="2">
        <f>MACD!F1813</f>
        <v>-4.9692991330133253E-2</v>
      </c>
      <c r="F1813" s="2">
        <f>'Moving Avg'!D1813</f>
        <v>3.6177800000000007</v>
      </c>
      <c r="G1813" s="2">
        <f>'Moving Avg'!F1813</f>
        <v>3.6331100000000007</v>
      </c>
      <c r="H1813" s="2">
        <f>'Moving Avg'!G1813</f>
        <v>3.4506099999999997</v>
      </c>
      <c r="I1813" s="2">
        <f>'Moving Avg'!H1813</f>
        <v>2.8475690000000018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0</v>
      </c>
      <c r="O1813" s="8">
        <f t="shared" si="282"/>
        <v>50</v>
      </c>
      <c r="P1813" s="8">
        <f t="shared" si="283"/>
        <v>16.5</v>
      </c>
      <c r="Q1813" s="9">
        <f t="shared" si="284"/>
        <v>18.725000000000001</v>
      </c>
      <c r="R1813" s="9">
        <f t="shared" si="285"/>
        <v>26.625</v>
      </c>
      <c r="S1813" s="9">
        <f t="shared" si="286"/>
        <v>23.675000000000001</v>
      </c>
      <c r="T1813" s="9">
        <f t="shared" si="287"/>
        <v>22.875</v>
      </c>
      <c r="U1813" s="8">
        <f t="shared" si="288"/>
        <v>23.008333333333336</v>
      </c>
      <c r="V1813" s="8">
        <f t="shared" si="289"/>
        <v>22.975000000000001</v>
      </c>
    </row>
    <row r="1814" spans="1:22" ht="13.5" x14ac:dyDescent="0.25">
      <c r="A1814" s="3">
        <f>RSI!A1814</f>
        <v>44652</v>
      </c>
      <c r="B1814" s="2">
        <f>RSI!B1814</f>
        <v>3.5695999999999999</v>
      </c>
      <c r="C1814" s="2">
        <f>RSI!I1814</f>
        <v>49.582516003359849</v>
      </c>
      <c r="D1814" s="2">
        <f>MACD!E1814</f>
        <v>6.6693695319208768E-2</v>
      </c>
      <c r="E1814" s="2">
        <f>MACD!F1814</f>
        <v>-2.6415654000264854E-2</v>
      </c>
      <c r="F1814" s="2">
        <f>'Moving Avg'!D1814</f>
        <v>3.5914999999999999</v>
      </c>
      <c r="G1814" s="2">
        <f>'Moving Avg'!F1814</f>
        <v>3.6418699999999999</v>
      </c>
      <c r="H1814" s="2">
        <f>'Moving Avg'!G1814</f>
        <v>3.464334</v>
      </c>
      <c r="I1814" s="2">
        <f>'Moving Avg'!H1814</f>
        <v>2.8545315000000016</v>
      </c>
      <c r="J1814" s="6" t="str">
        <f>OBV!F1814</f>
        <v>BEARISH</v>
      </c>
      <c r="K1814" s="6" t="str">
        <f>OBV!G1814</f>
        <v>STRONG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50</v>
      </c>
      <c r="P1814" s="8">
        <f t="shared" si="283"/>
        <v>33</v>
      </c>
      <c r="Q1814" s="9">
        <f t="shared" si="284"/>
        <v>21.2</v>
      </c>
      <c r="R1814" s="9">
        <f t="shared" si="285"/>
        <v>30.75</v>
      </c>
      <c r="S1814" s="9">
        <f t="shared" si="286"/>
        <v>31.1</v>
      </c>
      <c r="T1814" s="9">
        <f t="shared" si="287"/>
        <v>27</v>
      </c>
      <c r="U1814" s="8">
        <f t="shared" si="288"/>
        <v>27.683333333333337</v>
      </c>
      <c r="V1814" s="8">
        <f t="shared" si="289"/>
        <v>27.512500000000003</v>
      </c>
    </row>
    <row r="1815" spans="1:22" ht="13.5" x14ac:dyDescent="0.25">
      <c r="A1815" s="3">
        <f>RSI!A1815</f>
        <v>44655</v>
      </c>
      <c r="B1815" s="2">
        <f>RSI!B1815</f>
        <v>3.5695999999999999</v>
      </c>
      <c r="C1815" s="2">
        <f>RSI!I1815</f>
        <v>49.582516003359849</v>
      </c>
      <c r="D1815" s="2">
        <f>MACD!E1815</f>
        <v>8.4829604636504907E-2</v>
      </c>
      <c r="E1815" s="2">
        <f>MACD!F1815</f>
        <v>-4.1666022729109041E-3</v>
      </c>
      <c r="F1815" s="2">
        <f>'Moving Avg'!D1815</f>
        <v>3.5637599999999998</v>
      </c>
      <c r="G1815" s="2">
        <f>'Moving Avg'!F1815</f>
        <v>3.6491699999999994</v>
      </c>
      <c r="H1815" s="2">
        <f>'Moving Avg'!G1815</f>
        <v>3.4771819999999996</v>
      </c>
      <c r="I1815" s="2">
        <f>'Moving Avg'!H1815</f>
        <v>2.8614940000000018</v>
      </c>
      <c r="J1815" s="6" t="str">
        <f>OBV!F1815</f>
        <v>BEARISH</v>
      </c>
      <c r="K1815" s="6" t="str">
        <f>OBV!G1815</f>
        <v>STRONG</v>
      </c>
      <c r="L1815" s="6" t="str">
        <f>OBV!H1815</f>
        <v>CONFIRMED BEARISH</v>
      </c>
      <c r="M1815" s="8">
        <f t="shared" si="280"/>
        <v>25</v>
      </c>
      <c r="N1815" s="8">
        <f t="shared" si="281"/>
        <v>0</v>
      </c>
      <c r="O1815" s="8">
        <f t="shared" si="282"/>
        <v>50</v>
      </c>
      <c r="P1815" s="8">
        <f t="shared" si="283"/>
        <v>33</v>
      </c>
      <c r="Q1815" s="9">
        <f t="shared" si="284"/>
        <v>21.2</v>
      </c>
      <c r="R1815" s="9">
        <f t="shared" si="285"/>
        <v>30.75</v>
      </c>
      <c r="S1815" s="9">
        <f t="shared" si="286"/>
        <v>31.1</v>
      </c>
      <c r="T1815" s="9">
        <f t="shared" si="287"/>
        <v>27</v>
      </c>
      <c r="U1815" s="8">
        <f t="shared" si="288"/>
        <v>27.683333333333337</v>
      </c>
      <c r="V1815" s="8">
        <f t="shared" si="289"/>
        <v>27.512500000000003</v>
      </c>
    </row>
    <row r="1816" spans="1:22" ht="13.5" x14ac:dyDescent="0.25">
      <c r="A1816" s="3">
        <f>RSI!A1816</f>
        <v>44656</v>
      </c>
      <c r="B1816" s="2">
        <f>RSI!B1816</f>
        <v>3.5842000000000001</v>
      </c>
      <c r="C1816" s="2">
        <f>RSI!I1816</f>
        <v>50.884586782393782</v>
      </c>
      <c r="D1816" s="2">
        <f>MACD!E1816</f>
        <v>9.5784181969013726E-2</v>
      </c>
      <c r="E1816" s="2">
        <f>MACD!F1816</f>
        <v>1.5823554575474023E-2</v>
      </c>
      <c r="F1816" s="2">
        <f>'Moving Avg'!D1816</f>
        <v>3.5579200000000002</v>
      </c>
      <c r="G1816" s="2">
        <f>'Moving Avg'!F1816</f>
        <v>3.6553750000000003</v>
      </c>
      <c r="H1816" s="2">
        <f>'Moving Avg'!G1816</f>
        <v>3.4904680000000003</v>
      </c>
      <c r="I1816" s="2">
        <f>'Moving Avg'!H1816</f>
        <v>2.868529500000002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0</v>
      </c>
      <c r="O1816" s="8">
        <f t="shared" si="282"/>
        <v>50</v>
      </c>
      <c r="P1816" s="8">
        <f t="shared" si="283"/>
        <v>16.5</v>
      </c>
      <c r="Q1816" s="9">
        <f t="shared" si="284"/>
        <v>18.725000000000001</v>
      </c>
      <c r="R1816" s="9">
        <f t="shared" si="285"/>
        <v>26.625</v>
      </c>
      <c r="S1816" s="9">
        <f t="shared" si="286"/>
        <v>23.675000000000001</v>
      </c>
      <c r="T1816" s="9">
        <f t="shared" si="287"/>
        <v>22.875</v>
      </c>
      <c r="U1816" s="8">
        <f t="shared" si="288"/>
        <v>23.008333333333336</v>
      </c>
      <c r="V1816" s="8">
        <f t="shared" si="289"/>
        <v>22.975000000000001</v>
      </c>
    </row>
    <row r="1817" spans="1:22" ht="13.5" x14ac:dyDescent="0.25">
      <c r="A1817" s="3">
        <f>RSI!A1817</f>
        <v>44657</v>
      </c>
      <c r="B1817" s="2">
        <f>RSI!B1817</f>
        <v>3.6280000000000001</v>
      </c>
      <c r="C1817" s="2">
        <f>RSI!I1817</f>
        <v>54.667038982478751</v>
      </c>
      <c r="D1817" s="2">
        <f>MACD!E1817</f>
        <v>9.8408603731303224E-2</v>
      </c>
      <c r="E1817" s="2">
        <f>MACD!F1817</f>
        <v>3.2340564406639863E-2</v>
      </c>
      <c r="F1817" s="2">
        <f>'Moving Avg'!D1817</f>
        <v>3.5710600000000001</v>
      </c>
      <c r="G1817" s="2">
        <f>'Moving Avg'!F1817</f>
        <v>3.6637700000000004</v>
      </c>
      <c r="H1817" s="2">
        <f>'Moving Avg'!G1817</f>
        <v>3.5040460000000007</v>
      </c>
      <c r="I1817" s="2">
        <f>'Moving Avg'!H1817</f>
        <v>2.8757495000000022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  <c r="M1817" s="8">
        <f t="shared" si="280"/>
        <v>25</v>
      </c>
      <c r="N1817" s="8">
        <f t="shared" si="281"/>
        <v>0</v>
      </c>
      <c r="O1817" s="8">
        <f t="shared" si="282"/>
        <v>50</v>
      </c>
      <c r="P1817" s="8">
        <f t="shared" si="283"/>
        <v>83.5</v>
      </c>
      <c r="Q1817" s="9">
        <f t="shared" si="284"/>
        <v>28.774999999999999</v>
      </c>
      <c r="R1817" s="9">
        <f t="shared" si="285"/>
        <v>43.375</v>
      </c>
      <c r="S1817" s="9">
        <f t="shared" si="286"/>
        <v>53.825000000000003</v>
      </c>
      <c r="T1817" s="9">
        <f t="shared" si="287"/>
        <v>39.625</v>
      </c>
      <c r="U1817" s="8">
        <f t="shared" si="288"/>
        <v>41.991666666666667</v>
      </c>
      <c r="V1817" s="8">
        <f t="shared" si="289"/>
        <v>41.400000000000006</v>
      </c>
    </row>
    <row r="1818" spans="1:22" ht="13.5" x14ac:dyDescent="0.25">
      <c r="A1818" s="3">
        <f>RSI!A1818</f>
        <v>44658</v>
      </c>
      <c r="B1818" s="2">
        <f>RSI!B1818</f>
        <v>3.5769000000000002</v>
      </c>
      <c r="C1818" s="2">
        <f>RSI!I1818</f>
        <v>49.844210261188479</v>
      </c>
      <c r="D1818" s="2">
        <f>MACD!E1818</f>
        <v>9.4019092533880411E-2</v>
      </c>
      <c r="E1818" s="2">
        <f>MACD!F1818</f>
        <v>4.4676270032087975E-2</v>
      </c>
      <c r="F1818" s="2">
        <f>'Moving Avg'!D1818</f>
        <v>3.5856599999999998</v>
      </c>
      <c r="G1818" s="2">
        <f>'Moving Avg'!F1818</f>
        <v>3.667055</v>
      </c>
      <c r="H1818" s="2">
        <f>'Moving Avg'!G1818</f>
        <v>3.5135359999999998</v>
      </c>
      <c r="I1818" s="2">
        <f>'Moving Avg'!H1818</f>
        <v>2.8827140000000027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  <c r="M1818" s="8">
        <f t="shared" si="280"/>
        <v>25</v>
      </c>
      <c r="N1818" s="8">
        <f t="shared" si="281"/>
        <v>0</v>
      </c>
      <c r="O1818" s="8">
        <f t="shared" si="282"/>
        <v>50</v>
      </c>
      <c r="P1818" s="8">
        <f t="shared" si="283"/>
        <v>83.5</v>
      </c>
      <c r="Q1818" s="9">
        <f t="shared" si="284"/>
        <v>28.774999999999999</v>
      </c>
      <c r="R1818" s="9">
        <f t="shared" si="285"/>
        <v>43.375</v>
      </c>
      <c r="S1818" s="9">
        <f t="shared" si="286"/>
        <v>53.825000000000003</v>
      </c>
      <c r="T1818" s="9">
        <f t="shared" si="287"/>
        <v>39.625</v>
      </c>
      <c r="U1818" s="8">
        <f t="shared" si="288"/>
        <v>41.991666666666667</v>
      </c>
      <c r="V1818" s="8">
        <f t="shared" si="289"/>
        <v>41.400000000000006</v>
      </c>
    </row>
    <row r="1819" spans="1:22" ht="13.5" x14ac:dyDescent="0.25">
      <c r="A1819" s="3">
        <f>RSI!A1819</f>
        <v>44659</v>
      </c>
      <c r="B1819" s="2">
        <f>RSI!B1819</f>
        <v>3.5914999999999999</v>
      </c>
      <c r="C1819" s="2">
        <f>RSI!I1819</f>
        <v>51.169717676714725</v>
      </c>
      <c r="D1819" s="2">
        <f>MACD!E1819</f>
        <v>9.7120539971410569E-2</v>
      </c>
      <c r="E1819" s="2">
        <f>MACD!F1819</f>
        <v>5.5165124019952494E-2</v>
      </c>
      <c r="F1819" s="2">
        <f>'Moving Avg'!D1819</f>
        <v>3.5900400000000006</v>
      </c>
      <c r="G1819" s="2">
        <f>'Moving Avg'!F1819</f>
        <v>3.6677849999999999</v>
      </c>
      <c r="H1819" s="2">
        <f>'Moving Avg'!G1819</f>
        <v>3.521857999999999</v>
      </c>
      <c r="I1819" s="2">
        <f>'Moving Avg'!H1819</f>
        <v>2.8897860000000026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  <c r="M1819" s="8">
        <f t="shared" si="280"/>
        <v>25</v>
      </c>
      <c r="N1819" s="8">
        <f t="shared" si="281"/>
        <v>0</v>
      </c>
      <c r="O1819" s="8">
        <f t="shared" si="282"/>
        <v>50</v>
      </c>
      <c r="P1819" s="8">
        <f t="shared" si="283"/>
        <v>83.5</v>
      </c>
      <c r="Q1819" s="9">
        <f t="shared" si="284"/>
        <v>28.774999999999999</v>
      </c>
      <c r="R1819" s="9">
        <f t="shared" si="285"/>
        <v>43.375</v>
      </c>
      <c r="S1819" s="9">
        <f t="shared" si="286"/>
        <v>53.825000000000003</v>
      </c>
      <c r="T1819" s="9">
        <f t="shared" si="287"/>
        <v>39.625</v>
      </c>
      <c r="U1819" s="8">
        <f t="shared" si="288"/>
        <v>41.991666666666667</v>
      </c>
      <c r="V1819" s="8">
        <f t="shared" si="289"/>
        <v>41.400000000000006</v>
      </c>
    </row>
    <row r="1820" spans="1:22" ht="13.5" x14ac:dyDescent="0.25">
      <c r="A1820" s="3">
        <f>RSI!A1820</f>
        <v>44662</v>
      </c>
      <c r="B1820" s="2">
        <f>RSI!B1820</f>
        <v>3.5769000000000002</v>
      </c>
      <c r="C1820" s="2">
        <f>RSI!I1820</f>
        <v>49.753692136653569</v>
      </c>
      <c r="D1820" s="2">
        <f>MACD!E1820</f>
        <v>0.10189608380455972</v>
      </c>
      <c r="E1820" s="2">
        <f>MACD!F1820</f>
        <v>6.4511315976873942E-2</v>
      </c>
      <c r="F1820" s="2">
        <f>'Moving Avg'!D1820</f>
        <v>3.5915000000000008</v>
      </c>
      <c r="G1820" s="2">
        <f>'Moving Avg'!F1820</f>
        <v>3.6637699999999995</v>
      </c>
      <c r="H1820" s="2">
        <f>'Moving Avg'!G1820</f>
        <v>3.5288659999999994</v>
      </c>
      <c r="I1820" s="2">
        <f>'Moving Avg'!H1820</f>
        <v>2.8967160000000032</v>
      </c>
      <c r="J1820" s="6" t="str">
        <f>OBV!F1820</f>
        <v>BEARISH</v>
      </c>
      <c r="K1820" s="6" t="str">
        <f>OBV!G1820</f>
        <v>NEUTRAL</v>
      </c>
      <c r="L1820" s="6" t="str">
        <f>OBV!H1820</f>
        <v>BEARISH DIVERGENCE</v>
      </c>
      <c r="M1820" s="8">
        <f t="shared" si="280"/>
        <v>25</v>
      </c>
      <c r="N1820" s="8">
        <f t="shared" si="281"/>
        <v>0</v>
      </c>
      <c r="O1820" s="8">
        <f t="shared" si="282"/>
        <v>50</v>
      </c>
      <c r="P1820" s="8">
        <f t="shared" si="283"/>
        <v>16.5</v>
      </c>
      <c r="Q1820" s="9">
        <f t="shared" si="284"/>
        <v>18.725000000000001</v>
      </c>
      <c r="R1820" s="9">
        <f t="shared" si="285"/>
        <v>26.625</v>
      </c>
      <c r="S1820" s="9">
        <f t="shared" si="286"/>
        <v>23.675000000000001</v>
      </c>
      <c r="T1820" s="9">
        <f t="shared" si="287"/>
        <v>22.875</v>
      </c>
      <c r="U1820" s="8">
        <f t="shared" si="288"/>
        <v>23.008333333333336</v>
      </c>
      <c r="V1820" s="8">
        <f t="shared" si="289"/>
        <v>22.975000000000001</v>
      </c>
    </row>
    <row r="1821" spans="1:22" ht="13.5" x14ac:dyDescent="0.25">
      <c r="A1821" s="3">
        <f>RSI!A1821</f>
        <v>44663</v>
      </c>
      <c r="B1821" s="2">
        <f>RSI!B1821</f>
        <v>3.5988000000000002</v>
      </c>
      <c r="C1821" s="2">
        <f>RSI!I1821</f>
        <v>51.903726668407202</v>
      </c>
      <c r="D1821" s="2">
        <f>MACD!E1821</f>
        <v>8.9751611493727346E-2</v>
      </c>
      <c r="E1821" s="2">
        <f>MACD!F1821</f>
        <v>6.9559375080244623E-2</v>
      </c>
      <c r="F1821" s="2">
        <f>'Moving Avg'!D1821</f>
        <v>3.5944200000000004</v>
      </c>
      <c r="G1821" s="2">
        <f>'Moving Avg'!F1821</f>
        <v>3.6568349999999996</v>
      </c>
      <c r="H1821" s="2">
        <f>'Moving Avg'!G1821</f>
        <v>3.5351439999999998</v>
      </c>
      <c r="I1821" s="2">
        <f>'Moving Avg'!H1821</f>
        <v>2.9037555000000026</v>
      </c>
      <c r="J1821" s="6" t="str">
        <f>OBV!F1821</f>
        <v>BEARISH</v>
      </c>
      <c r="K1821" s="6" t="str">
        <f>OBV!G1821</f>
        <v>NEUTRAL</v>
      </c>
      <c r="L1821" s="6" t="str">
        <f>OBV!H1821</f>
        <v>BEARISH DIVERGENCE</v>
      </c>
      <c r="M1821" s="8">
        <f t="shared" si="280"/>
        <v>25</v>
      </c>
      <c r="N1821" s="8">
        <f t="shared" si="281"/>
        <v>0</v>
      </c>
      <c r="O1821" s="8">
        <f t="shared" si="282"/>
        <v>50</v>
      </c>
      <c r="P1821" s="8">
        <f t="shared" si="283"/>
        <v>16.5</v>
      </c>
      <c r="Q1821" s="9">
        <f t="shared" si="284"/>
        <v>18.725000000000001</v>
      </c>
      <c r="R1821" s="9">
        <f t="shared" si="285"/>
        <v>26.625</v>
      </c>
      <c r="S1821" s="9">
        <f t="shared" si="286"/>
        <v>23.675000000000001</v>
      </c>
      <c r="T1821" s="9">
        <f t="shared" si="287"/>
        <v>22.875</v>
      </c>
      <c r="U1821" s="8">
        <f t="shared" si="288"/>
        <v>23.008333333333336</v>
      </c>
      <c r="V1821" s="8">
        <f t="shared" si="289"/>
        <v>22.975000000000001</v>
      </c>
    </row>
    <row r="1822" spans="1:22" ht="13.5" x14ac:dyDescent="0.25">
      <c r="A1822" s="3">
        <f>RSI!A1822</f>
        <v>44664</v>
      </c>
      <c r="B1822" s="2">
        <f>RSI!B1822</f>
        <v>3.5769000000000002</v>
      </c>
      <c r="C1822" s="2">
        <f>RSI!I1822</f>
        <v>49.617290868652397</v>
      </c>
      <c r="D1822" s="2">
        <f>MACD!E1822</f>
        <v>7.3140966674770436E-2</v>
      </c>
      <c r="E1822" s="2">
        <f>MACD!F1822</f>
        <v>7.0275693399149783E-2</v>
      </c>
      <c r="F1822" s="2">
        <f>'Moving Avg'!D1822</f>
        <v>3.5842000000000001</v>
      </c>
      <c r="G1822" s="2">
        <f>'Moving Avg'!F1822</f>
        <v>3.6433299999999997</v>
      </c>
      <c r="H1822" s="2">
        <f>'Moving Avg'!G1822</f>
        <v>3.5393780000000006</v>
      </c>
      <c r="I1822" s="2">
        <f>'Moving Avg'!H1822</f>
        <v>2.9106165000000028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25</v>
      </c>
      <c r="N1822" s="8">
        <f t="shared" si="281"/>
        <v>0</v>
      </c>
      <c r="O1822" s="8">
        <f t="shared" si="282"/>
        <v>50</v>
      </c>
      <c r="P1822" s="8">
        <f t="shared" si="283"/>
        <v>16.5</v>
      </c>
      <c r="Q1822" s="9">
        <f t="shared" si="284"/>
        <v>18.725000000000001</v>
      </c>
      <c r="R1822" s="9">
        <f t="shared" si="285"/>
        <v>26.625</v>
      </c>
      <c r="S1822" s="9">
        <f t="shared" si="286"/>
        <v>23.675000000000001</v>
      </c>
      <c r="T1822" s="9">
        <f t="shared" si="287"/>
        <v>22.875</v>
      </c>
      <c r="U1822" s="8">
        <f t="shared" si="288"/>
        <v>23.008333333333336</v>
      </c>
      <c r="V1822" s="8">
        <f t="shared" si="289"/>
        <v>22.975000000000001</v>
      </c>
    </row>
    <row r="1823" spans="1:22" ht="13.5" x14ac:dyDescent="0.25">
      <c r="A1823" s="3">
        <f>RSI!A1823</f>
        <v>44665</v>
      </c>
      <c r="B1823" s="2">
        <f>RSI!B1823</f>
        <v>3.5914999999999999</v>
      </c>
      <c r="C1823" s="2">
        <f>RSI!I1823</f>
        <v>51.161879509377655</v>
      </c>
      <c r="D1823" s="2">
        <f>MACD!E1823</f>
        <v>4.906093478898077E-2</v>
      </c>
      <c r="E1823" s="2">
        <f>MACD!F1823</f>
        <v>6.603274167711598E-2</v>
      </c>
      <c r="F1823" s="2">
        <f>'Moving Avg'!D1823</f>
        <v>3.5871200000000001</v>
      </c>
      <c r="G1823" s="2">
        <f>'Moving Avg'!F1823</f>
        <v>3.6305550000000002</v>
      </c>
      <c r="H1823" s="2">
        <f>'Moving Avg'!G1823</f>
        <v>3.5420060000000002</v>
      </c>
      <c r="I1823" s="2">
        <f>'Moving Avg'!H1823</f>
        <v>2.9175505000000026</v>
      </c>
      <c r="J1823" s="6" t="str">
        <f>OBV!F1823</f>
        <v>BEARISH</v>
      </c>
      <c r="K1823" s="6" t="str">
        <f>OBV!G1823</f>
        <v>NEUTRAL</v>
      </c>
      <c r="L1823" s="6" t="str">
        <f>OBV!H1823</f>
        <v>BEARISH DIVERGENCE</v>
      </c>
      <c r="M1823" s="8">
        <f t="shared" si="280"/>
        <v>25</v>
      </c>
      <c r="N1823" s="8">
        <f t="shared" si="281"/>
        <v>45</v>
      </c>
      <c r="O1823" s="8">
        <f t="shared" si="282"/>
        <v>50</v>
      </c>
      <c r="P1823" s="8">
        <f t="shared" si="283"/>
        <v>16.5</v>
      </c>
      <c r="Q1823" s="9">
        <f t="shared" si="284"/>
        <v>34.475000000000001</v>
      </c>
      <c r="R1823" s="9">
        <f t="shared" si="285"/>
        <v>35.625</v>
      </c>
      <c r="S1823" s="9">
        <f t="shared" si="286"/>
        <v>30.425000000000001</v>
      </c>
      <c r="T1823" s="9">
        <f t="shared" si="287"/>
        <v>34.125</v>
      </c>
      <c r="U1823" s="8">
        <f t="shared" si="288"/>
        <v>33.508333333333333</v>
      </c>
      <c r="V1823" s="8">
        <f t="shared" si="289"/>
        <v>33.662499999999994</v>
      </c>
    </row>
    <row r="1824" spans="1:22" ht="13.5" x14ac:dyDescent="0.25">
      <c r="A1824" s="3">
        <f>RSI!A1824</f>
        <v>44666</v>
      </c>
      <c r="B1824" s="2">
        <f>RSI!B1824</f>
        <v>3.5623</v>
      </c>
      <c r="C1824" s="2">
        <f>RSI!I1824</f>
        <v>47.992875621453841</v>
      </c>
      <c r="D1824" s="2">
        <f>MACD!E1824</f>
        <v>4.0908078641550105E-2</v>
      </c>
      <c r="E1824" s="2">
        <f>MACD!F1824</f>
        <v>6.1007809070002805E-2</v>
      </c>
      <c r="F1824" s="2">
        <f>'Moving Avg'!D1824</f>
        <v>3.5812800000000005</v>
      </c>
      <c r="G1824" s="2">
        <f>'Moving Avg'!F1824</f>
        <v>3.6188750000000001</v>
      </c>
      <c r="H1824" s="2">
        <f>'Moving Avg'!G1824</f>
        <v>3.5446339999999998</v>
      </c>
      <c r="I1824" s="2">
        <f>'Moving Avg'!H1824</f>
        <v>2.924028500000003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16.5</v>
      </c>
      <c r="Q1824" s="9">
        <f t="shared" si="284"/>
        <v>53.725000000000001</v>
      </c>
      <c r="R1824" s="9">
        <f t="shared" si="285"/>
        <v>46.625</v>
      </c>
      <c r="S1824" s="9">
        <f t="shared" si="286"/>
        <v>38.674999999999997</v>
      </c>
      <c r="T1824" s="9">
        <f t="shared" si="287"/>
        <v>47.875</v>
      </c>
      <c r="U1824" s="8">
        <f t="shared" si="288"/>
        <v>46.341666666666661</v>
      </c>
      <c r="V1824" s="8">
        <f t="shared" si="289"/>
        <v>46.724999999999994</v>
      </c>
    </row>
    <row r="1825" spans="1:22" ht="13.5" x14ac:dyDescent="0.25">
      <c r="A1825" s="3">
        <f>RSI!A1825</f>
        <v>44669</v>
      </c>
      <c r="B1825" s="2">
        <f>RSI!B1825</f>
        <v>3.6499000000000001</v>
      </c>
      <c r="C1825" s="2">
        <f>RSI!I1825</f>
        <v>56.664925499117146</v>
      </c>
      <c r="D1825" s="2">
        <f>MACD!E1825</f>
        <v>2.7648626347790195E-2</v>
      </c>
      <c r="E1825" s="2">
        <f>MACD!F1825</f>
        <v>5.4335972525560286E-2</v>
      </c>
      <c r="F1825" s="2">
        <f>'Moving Avg'!D1825</f>
        <v>3.5958800000000002</v>
      </c>
      <c r="G1825" s="2">
        <f>'Moving Avg'!F1825</f>
        <v>3.6133999999999999</v>
      </c>
      <c r="H1825" s="2">
        <f>'Moving Avg'!G1825</f>
        <v>3.5485759999999993</v>
      </c>
      <c r="I1825" s="2">
        <f>'Moving Avg'!H1825</f>
        <v>2.930703500000003</v>
      </c>
      <c r="J1825" s="6" t="str">
        <f>OBV!F1825</f>
        <v>BEARISH</v>
      </c>
      <c r="K1825" s="6" t="str">
        <f>OBV!G1825</f>
        <v>NEUTRAL</v>
      </c>
      <c r="L1825" s="6" t="str">
        <f>OBV!H1825</f>
        <v>BEARISH DIVERGENCE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16.5</v>
      </c>
      <c r="Q1825" s="9">
        <f t="shared" si="284"/>
        <v>53.725000000000001</v>
      </c>
      <c r="R1825" s="9">
        <f t="shared" si="285"/>
        <v>46.625</v>
      </c>
      <c r="S1825" s="9">
        <f t="shared" si="286"/>
        <v>38.674999999999997</v>
      </c>
      <c r="T1825" s="9">
        <f t="shared" si="287"/>
        <v>47.875</v>
      </c>
      <c r="U1825" s="8">
        <f t="shared" si="288"/>
        <v>46.341666666666661</v>
      </c>
      <c r="V1825" s="8">
        <f t="shared" si="289"/>
        <v>46.724999999999994</v>
      </c>
    </row>
    <row r="1826" spans="1:22" ht="13.5" x14ac:dyDescent="0.25">
      <c r="A1826" s="3">
        <f>RSI!A1826</f>
        <v>44670</v>
      </c>
      <c r="B1826" s="2">
        <f>RSI!B1826</f>
        <v>3.5842000000000001</v>
      </c>
      <c r="C1826" s="2">
        <f>RSI!I1826</f>
        <v>49.939100155346338</v>
      </c>
      <c r="D1826" s="2">
        <f>MACD!E1826</f>
        <v>2.3142803310253868E-2</v>
      </c>
      <c r="E1826" s="2">
        <f>MACD!F1826</f>
        <v>4.8097338682499005E-2</v>
      </c>
      <c r="F1826" s="2">
        <f>'Moving Avg'!D1826</f>
        <v>3.5929600000000002</v>
      </c>
      <c r="G1826" s="2">
        <f>'Moving Avg'!F1826</f>
        <v>3.6057350000000001</v>
      </c>
      <c r="H1826" s="2">
        <f>'Moving Avg'!G1826</f>
        <v>3.5512039999999989</v>
      </c>
      <c r="I1826" s="2">
        <f>'Moving Avg'!H1826</f>
        <v>2.9370155000000033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100</v>
      </c>
      <c r="O1826" s="8">
        <f t="shared" si="282"/>
        <v>50</v>
      </c>
      <c r="P1826" s="8">
        <f t="shared" si="283"/>
        <v>16.5</v>
      </c>
      <c r="Q1826" s="9">
        <f t="shared" si="284"/>
        <v>53.725000000000001</v>
      </c>
      <c r="R1826" s="9">
        <f t="shared" si="285"/>
        <v>46.625</v>
      </c>
      <c r="S1826" s="9">
        <f t="shared" si="286"/>
        <v>38.674999999999997</v>
      </c>
      <c r="T1826" s="9">
        <f t="shared" si="287"/>
        <v>47.875</v>
      </c>
      <c r="U1826" s="8">
        <f t="shared" si="288"/>
        <v>46.341666666666661</v>
      </c>
      <c r="V1826" s="8">
        <f t="shared" si="289"/>
        <v>46.724999999999994</v>
      </c>
    </row>
    <row r="1827" spans="1:22" ht="13.5" x14ac:dyDescent="0.25">
      <c r="A1827" s="3">
        <f>RSI!A1827</f>
        <v>44671</v>
      </c>
      <c r="B1827" s="2">
        <f>RSI!B1827</f>
        <v>3.6206999999999998</v>
      </c>
      <c r="C1827" s="2">
        <f>RSI!I1827</f>
        <v>53.258403785399572</v>
      </c>
      <c r="D1827" s="2">
        <f>MACD!E1827</f>
        <v>2.3383622260215731E-2</v>
      </c>
      <c r="E1827" s="2">
        <f>MACD!F1827</f>
        <v>4.3154595398042353E-2</v>
      </c>
      <c r="F1827" s="2">
        <f>'Moving Avg'!D1827</f>
        <v>3.6017200000000003</v>
      </c>
      <c r="G1827" s="2">
        <f>'Moving Avg'!F1827</f>
        <v>3.6009899999999995</v>
      </c>
      <c r="H1827" s="2">
        <f>'Moving Avg'!G1827</f>
        <v>3.5547079999999993</v>
      </c>
      <c r="I1827" s="2">
        <f>'Moving Avg'!H1827</f>
        <v>2.9434070000000037</v>
      </c>
      <c r="J1827" s="6" t="str">
        <f>OBV!F1827</f>
        <v>BULLISH</v>
      </c>
      <c r="K1827" s="6" t="str">
        <f>OBV!G1827</f>
        <v>WEAK</v>
      </c>
      <c r="L1827" s="6" t="str">
        <f>OBV!H1827</f>
        <v>CONFIRMED BULLISH</v>
      </c>
      <c r="M1827" s="8">
        <f t="shared" si="280"/>
        <v>25</v>
      </c>
      <c r="N1827" s="8">
        <f t="shared" si="281"/>
        <v>45</v>
      </c>
      <c r="O1827" s="8">
        <f t="shared" si="282"/>
        <v>50</v>
      </c>
      <c r="P1827" s="8">
        <f t="shared" si="283"/>
        <v>67</v>
      </c>
      <c r="Q1827" s="9">
        <f t="shared" si="284"/>
        <v>42.05</v>
      </c>
      <c r="R1827" s="9">
        <f t="shared" si="285"/>
        <v>48.25</v>
      </c>
      <c r="S1827" s="9">
        <f t="shared" si="286"/>
        <v>53.150000000000006</v>
      </c>
      <c r="T1827" s="9">
        <f t="shared" si="287"/>
        <v>46.75</v>
      </c>
      <c r="U1827" s="8">
        <f t="shared" si="288"/>
        <v>47.816666666666663</v>
      </c>
      <c r="V1827" s="8">
        <f t="shared" si="289"/>
        <v>47.55</v>
      </c>
    </row>
    <row r="1828" spans="1:22" ht="13.5" x14ac:dyDescent="0.25">
      <c r="A1828" s="3">
        <f>RSI!A1828</f>
        <v>44672</v>
      </c>
      <c r="B1828" s="2">
        <f>RSI!B1828</f>
        <v>3.6133999999999999</v>
      </c>
      <c r="C1828" s="2">
        <f>RSI!I1828</f>
        <v>52.508522004380502</v>
      </c>
      <c r="D1828" s="2">
        <f>MACD!E1828</f>
        <v>1.6068211212348693E-2</v>
      </c>
      <c r="E1828" s="2">
        <f>MACD!F1828</f>
        <v>3.7737318560903628E-2</v>
      </c>
      <c r="F1828" s="2">
        <f>'Moving Avg'!D1828</f>
        <v>3.6061000000000001</v>
      </c>
      <c r="G1828" s="2">
        <f>'Moving Avg'!F1828</f>
        <v>3.5991650000000006</v>
      </c>
      <c r="H1828" s="2">
        <f>'Moving Avg'!G1828</f>
        <v>3.5583579999999997</v>
      </c>
      <c r="I1828" s="2">
        <f>'Moving Avg'!H1828</f>
        <v>2.9497620000000042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25</v>
      </c>
      <c r="N1828" s="8">
        <f t="shared" si="281"/>
        <v>100</v>
      </c>
      <c r="O1828" s="8">
        <f t="shared" si="282"/>
        <v>50</v>
      </c>
      <c r="P1828" s="8">
        <f t="shared" si="283"/>
        <v>83.5</v>
      </c>
      <c r="Q1828" s="9">
        <f t="shared" si="284"/>
        <v>63.774999999999999</v>
      </c>
      <c r="R1828" s="9">
        <f t="shared" si="285"/>
        <v>63.375</v>
      </c>
      <c r="S1828" s="9">
        <f t="shared" si="286"/>
        <v>68.825000000000003</v>
      </c>
      <c r="T1828" s="9">
        <f t="shared" si="287"/>
        <v>64.625</v>
      </c>
      <c r="U1828" s="8">
        <f t="shared" si="288"/>
        <v>65.325000000000003</v>
      </c>
      <c r="V1828" s="8">
        <f t="shared" si="289"/>
        <v>65.150000000000006</v>
      </c>
    </row>
    <row r="1829" spans="1:22" ht="13.5" x14ac:dyDescent="0.25">
      <c r="A1829" s="3">
        <f>RSI!A1829</f>
        <v>44673</v>
      </c>
      <c r="B1829" s="2">
        <f>RSI!B1829</f>
        <v>3.6499000000000001</v>
      </c>
      <c r="C1829" s="2">
        <f>RSI!I1829</f>
        <v>55.855378858429987</v>
      </c>
      <c r="D1829" s="2">
        <f>MACD!E1829</f>
        <v>9.280146018579849E-3</v>
      </c>
      <c r="E1829" s="2">
        <f>MACD!F1829</f>
        <v>3.2045884052438869E-2</v>
      </c>
      <c r="F1829" s="2">
        <f>'Moving Avg'!D1829</f>
        <v>3.6236199999999998</v>
      </c>
      <c r="G1829" s="2">
        <f>'Moving Avg'!F1829</f>
        <v>3.5966100000000005</v>
      </c>
      <c r="H1829" s="2">
        <f>'Moving Avg'!G1829</f>
        <v>3.5624459999999987</v>
      </c>
      <c r="I1829" s="2">
        <f>'Moving Avg'!H1829</f>
        <v>2.9561270000000035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0"/>
        <v>25</v>
      </c>
      <c r="N1829" s="8">
        <f t="shared" si="281"/>
        <v>100</v>
      </c>
      <c r="O1829" s="8">
        <f t="shared" si="282"/>
        <v>50</v>
      </c>
      <c r="P1829" s="8">
        <f t="shared" si="283"/>
        <v>83.5</v>
      </c>
      <c r="Q1829" s="9">
        <f t="shared" si="284"/>
        <v>63.774999999999999</v>
      </c>
      <c r="R1829" s="9">
        <f t="shared" si="285"/>
        <v>63.375</v>
      </c>
      <c r="S1829" s="9">
        <f t="shared" si="286"/>
        <v>68.825000000000003</v>
      </c>
      <c r="T1829" s="9">
        <f t="shared" si="287"/>
        <v>64.625</v>
      </c>
      <c r="U1829" s="8">
        <f t="shared" si="288"/>
        <v>65.325000000000003</v>
      </c>
      <c r="V1829" s="8">
        <f t="shared" si="289"/>
        <v>65.150000000000006</v>
      </c>
    </row>
    <row r="1830" spans="1:22" ht="13.5" x14ac:dyDescent="0.25">
      <c r="A1830" s="3">
        <f>RSI!A1830</f>
        <v>44676</v>
      </c>
      <c r="B1830" s="2">
        <f>RSI!B1830</f>
        <v>3.6718000000000002</v>
      </c>
      <c r="C1830" s="2">
        <f>RSI!I1830</f>
        <v>57.778010474727232</v>
      </c>
      <c r="D1830" s="2">
        <f>MACD!E1830</f>
        <v>-6.7779846108040331E-4</v>
      </c>
      <c r="E1830" s="2">
        <f>MACD!F1830</f>
        <v>2.5501147549735016E-2</v>
      </c>
      <c r="F1830" s="2">
        <f>'Moving Avg'!D1830</f>
        <v>3.6280000000000001</v>
      </c>
      <c r="G1830" s="2">
        <f>'Moving Avg'!F1830</f>
        <v>3.5947850000000003</v>
      </c>
      <c r="H1830" s="2">
        <f>'Moving Avg'!G1830</f>
        <v>3.5669719999999989</v>
      </c>
      <c r="I1830" s="2">
        <f>'Moving Avg'!H1830</f>
        <v>2.9626015000000034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25</v>
      </c>
      <c r="N1830" s="8">
        <f t="shared" si="281"/>
        <v>100</v>
      </c>
      <c r="O1830" s="8">
        <f t="shared" si="282"/>
        <v>50</v>
      </c>
      <c r="P1830" s="8">
        <f t="shared" si="283"/>
        <v>83.5</v>
      </c>
      <c r="Q1830" s="9">
        <f t="shared" si="284"/>
        <v>63.774999999999999</v>
      </c>
      <c r="R1830" s="9">
        <f t="shared" si="285"/>
        <v>63.375</v>
      </c>
      <c r="S1830" s="9">
        <f t="shared" si="286"/>
        <v>68.825000000000003</v>
      </c>
      <c r="T1830" s="9">
        <f t="shared" si="287"/>
        <v>64.625</v>
      </c>
      <c r="U1830" s="8">
        <f t="shared" si="288"/>
        <v>65.325000000000003</v>
      </c>
      <c r="V1830" s="8">
        <f t="shared" si="289"/>
        <v>65.150000000000006</v>
      </c>
    </row>
    <row r="1831" spans="1:22" ht="13.5" x14ac:dyDescent="0.25">
      <c r="A1831" s="3">
        <f>RSI!A1831</f>
        <v>44677</v>
      </c>
      <c r="B1831" s="2">
        <f>RSI!B1831</f>
        <v>3.6863999999999999</v>
      </c>
      <c r="C1831" s="2">
        <f>RSI!I1831</f>
        <v>59.058212499934143</v>
      </c>
      <c r="D1831" s="2">
        <f>MACD!E1831</f>
        <v>-7.2656148088365846E-3</v>
      </c>
      <c r="E1831" s="2">
        <f>MACD!F1831</f>
        <v>1.8947795078020697E-2</v>
      </c>
      <c r="F1831" s="2">
        <f>'Moving Avg'!D1831</f>
        <v>3.6484399999999999</v>
      </c>
      <c r="G1831" s="2">
        <f>'Moving Avg'!F1831</f>
        <v>3.5984350000000007</v>
      </c>
      <c r="H1831" s="2">
        <f>'Moving Avg'!G1831</f>
        <v>3.5735419999999989</v>
      </c>
      <c r="I1831" s="2">
        <f>'Moving Avg'!H1831</f>
        <v>2.9691835000000038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100</v>
      </c>
      <c r="O1831" s="8">
        <f t="shared" si="282"/>
        <v>50</v>
      </c>
      <c r="P1831" s="8">
        <f t="shared" si="283"/>
        <v>83.5</v>
      </c>
      <c r="Q1831" s="9">
        <f t="shared" si="284"/>
        <v>63.774999999999999</v>
      </c>
      <c r="R1831" s="9">
        <f t="shared" si="285"/>
        <v>63.375</v>
      </c>
      <c r="S1831" s="9">
        <f t="shared" si="286"/>
        <v>68.825000000000003</v>
      </c>
      <c r="T1831" s="9">
        <f t="shared" si="287"/>
        <v>64.625</v>
      </c>
      <c r="U1831" s="8">
        <f t="shared" si="288"/>
        <v>65.325000000000003</v>
      </c>
      <c r="V1831" s="8">
        <f t="shared" si="289"/>
        <v>65.150000000000006</v>
      </c>
    </row>
    <row r="1832" spans="1:22" ht="13.5" x14ac:dyDescent="0.25">
      <c r="A1832" s="3">
        <f>RSI!A1832</f>
        <v>44678</v>
      </c>
      <c r="B1832" s="2">
        <f>RSI!B1832</f>
        <v>3.7229000000000001</v>
      </c>
      <c r="C1832" s="2">
        <f>RSI!I1832</f>
        <v>62.148162653130463</v>
      </c>
      <c r="D1832" s="2">
        <f>MACD!E1832</f>
        <v>-1.9415435425353511E-2</v>
      </c>
      <c r="E1832" s="2">
        <f>MACD!F1832</f>
        <v>1.1275148977345856E-2</v>
      </c>
      <c r="F1832" s="2">
        <f>'Moving Avg'!D1832</f>
        <v>3.6688800000000001</v>
      </c>
      <c r="G1832" s="2">
        <f>'Moving Avg'!F1832</f>
        <v>3.6064650000000009</v>
      </c>
      <c r="H1832" s="2">
        <f>'Moving Avg'!G1832</f>
        <v>3.5790899999999994</v>
      </c>
      <c r="I1832" s="2">
        <f>'Moving Avg'!H1832</f>
        <v>2.9759135000000039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25</v>
      </c>
      <c r="N1832" s="8">
        <f t="shared" si="281"/>
        <v>100</v>
      </c>
      <c r="O1832" s="8">
        <f t="shared" si="282"/>
        <v>50</v>
      </c>
      <c r="P1832" s="8">
        <f t="shared" si="283"/>
        <v>83.5</v>
      </c>
      <c r="Q1832" s="9">
        <f t="shared" si="284"/>
        <v>63.774999999999999</v>
      </c>
      <c r="R1832" s="9">
        <f t="shared" si="285"/>
        <v>63.375</v>
      </c>
      <c r="S1832" s="9">
        <f t="shared" si="286"/>
        <v>68.825000000000003</v>
      </c>
      <c r="T1832" s="9">
        <f t="shared" si="287"/>
        <v>64.625</v>
      </c>
      <c r="U1832" s="8">
        <f t="shared" si="288"/>
        <v>65.325000000000003</v>
      </c>
      <c r="V1832" s="8">
        <f t="shared" si="289"/>
        <v>65.150000000000006</v>
      </c>
    </row>
    <row r="1833" spans="1:22" ht="13.5" x14ac:dyDescent="0.25">
      <c r="A1833" s="3">
        <f>RSI!A1833</f>
        <v>44679</v>
      </c>
      <c r="B1833" s="2">
        <f>RSI!B1833</f>
        <v>3.7959000000000001</v>
      </c>
      <c r="C1833" s="2">
        <f>RSI!I1833</f>
        <v>67.440809865454497</v>
      </c>
      <c r="D1833" s="2">
        <f>MACD!E1833</f>
        <v>-3.3538338353674924E-2</v>
      </c>
      <c r="E1833" s="2">
        <f>MACD!F1833</f>
        <v>2.3124515111417002E-3</v>
      </c>
      <c r="F1833" s="2">
        <f>'Moving Avg'!D1833</f>
        <v>3.7053799999999995</v>
      </c>
      <c r="G1833" s="2">
        <f>'Moving Avg'!F1833</f>
        <v>3.6210650000000002</v>
      </c>
      <c r="H1833" s="2">
        <f>'Moving Avg'!G1833</f>
        <v>3.5863899999999989</v>
      </c>
      <c r="I1833" s="2">
        <f>'Moving Avg'!H1833</f>
        <v>2.9830085000000031</v>
      </c>
      <c r="J1833" s="6" t="str">
        <f>OBV!F1833</f>
        <v>BULLISH</v>
      </c>
      <c r="K1833" s="6" t="str">
        <f>OBV!G1833</f>
        <v>WEAK</v>
      </c>
      <c r="L1833" s="6" t="str">
        <f>OBV!H1833</f>
        <v>CONFIRMED BULLISH</v>
      </c>
      <c r="M1833" s="8">
        <f t="shared" si="280"/>
        <v>25</v>
      </c>
      <c r="N1833" s="8">
        <f t="shared" si="281"/>
        <v>100</v>
      </c>
      <c r="O1833" s="8">
        <f t="shared" si="282"/>
        <v>50</v>
      </c>
      <c r="P1833" s="8">
        <f t="shared" si="283"/>
        <v>67</v>
      </c>
      <c r="Q1833" s="9">
        <f t="shared" si="284"/>
        <v>61.3</v>
      </c>
      <c r="R1833" s="9">
        <f t="shared" si="285"/>
        <v>59.25</v>
      </c>
      <c r="S1833" s="9">
        <f t="shared" si="286"/>
        <v>61.400000000000006</v>
      </c>
      <c r="T1833" s="9">
        <f t="shared" si="287"/>
        <v>60.5</v>
      </c>
      <c r="U1833" s="8">
        <f t="shared" si="288"/>
        <v>60.65</v>
      </c>
      <c r="V1833" s="8">
        <f t="shared" si="289"/>
        <v>60.612499999999997</v>
      </c>
    </row>
    <row r="1834" spans="1:22" ht="13.5" x14ac:dyDescent="0.25">
      <c r="A1834" s="3">
        <f>RSI!A1834</f>
        <v>44680</v>
      </c>
      <c r="B1834" s="2">
        <f>RSI!B1834</f>
        <v>3.8397000000000001</v>
      </c>
      <c r="C1834" s="2">
        <f>RSI!I1834</f>
        <v>70.138736267928209</v>
      </c>
      <c r="D1834" s="2">
        <f>MACD!E1834</f>
        <v>-5.4287184370409136E-2</v>
      </c>
      <c r="E1834" s="2">
        <f>MACD!F1834</f>
        <v>-9.0074756651684663E-3</v>
      </c>
      <c r="F1834" s="2">
        <f>'Moving Avg'!D1834</f>
        <v>3.7433399999999999</v>
      </c>
      <c r="G1834" s="2">
        <f>'Moving Avg'!F1834</f>
        <v>3.6345700000000001</v>
      </c>
      <c r="H1834" s="2">
        <f>'Moving Avg'!G1834</f>
        <v>3.5957339999999993</v>
      </c>
      <c r="I1834" s="2">
        <f>'Moving Avg'!H1834</f>
        <v>2.9903225000000035</v>
      </c>
      <c r="J1834" s="6" t="str">
        <f>OBV!F1834</f>
        <v>BULLISH</v>
      </c>
      <c r="K1834" s="6" t="str">
        <f>OBV!G1834</f>
        <v>WEAK</v>
      </c>
      <c r="L1834" s="6" t="str">
        <f>OBV!H1834</f>
        <v>CONFIRMED BULLISH</v>
      </c>
      <c r="M1834" s="8">
        <f t="shared" si="280"/>
        <v>0</v>
      </c>
      <c r="N1834" s="8">
        <f t="shared" si="281"/>
        <v>100</v>
      </c>
      <c r="O1834" s="8">
        <f t="shared" si="282"/>
        <v>50</v>
      </c>
      <c r="P1834" s="8">
        <f t="shared" si="283"/>
        <v>67</v>
      </c>
      <c r="Q1834" s="9">
        <f t="shared" si="284"/>
        <v>52.55</v>
      </c>
      <c r="R1834" s="9">
        <f t="shared" si="285"/>
        <v>54.25</v>
      </c>
      <c r="S1834" s="9">
        <f t="shared" si="286"/>
        <v>57.650000000000006</v>
      </c>
      <c r="T1834" s="9">
        <f t="shared" si="287"/>
        <v>54.25</v>
      </c>
      <c r="U1834" s="8">
        <f t="shared" si="288"/>
        <v>54.816666666666663</v>
      </c>
      <c r="V1834" s="8">
        <f t="shared" si="289"/>
        <v>54.674999999999997</v>
      </c>
    </row>
    <row r="1835" spans="1:22" ht="13.5" x14ac:dyDescent="0.25">
      <c r="A1835" s="3">
        <f>RSI!A1835</f>
        <v>44685</v>
      </c>
      <c r="B1835" s="2">
        <f>RSI!B1835</f>
        <v>3.8250999999999999</v>
      </c>
      <c r="C1835" s="2">
        <f>RSI!I1835</f>
        <v>68.112696313171142</v>
      </c>
      <c r="D1835" s="2">
        <f>MACD!E1835</f>
        <v>-5.8527594390694215E-2</v>
      </c>
      <c r="E1835" s="2">
        <f>MACD!F1835</f>
        <v>-1.8911499410273619E-2</v>
      </c>
      <c r="F1835" s="2">
        <f>'Moving Avg'!D1835</f>
        <v>3.774</v>
      </c>
      <c r="G1835" s="2">
        <f>'Moving Avg'!F1835</f>
        <v>3.6473450000000001</v>
      </c>
      <c r="H1835" s="2">
        <f>'Moving Avg'!G1835</f>
        <v>3.6036179999999987</v>
      </c>
      <c r="I1835" s="2">
        <f>'Moving Avg'!H1835</f>
        <v>2.9975635000000036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0"/>
        <v>25</v>
      </c>
      <c r="N1835" s="8">
        <f t="shared" si="281"/>
        <v>100</v>
      </c>
      <c r="O1835" s="8">
        <f t="shared" si="282"/>
        <v>50</v>
      </c>
      <c r="P1835" s="8">
        <f t="shared" si="283"/>
        <v>83.5</v>
      </c>
      <c r="Q1835" s="9">
        <f t="shared" si="284"/>
        <v>63.774999999999999</v>
      </c>
      <c r="R1835" s="9">
        <f t="shared" si="285"/>
        <v>63.375</v>
      </c>
      <c r="S1835" s="9">
        <f t="shared" si="286"/>
        <v>68.825000000000003</v>
      </c>
      <c r="T1835" s="9">
        <f t="shared" si="287"/>
        <v>64.625</v>
      </c>
      <c r="U1835" s="8">
        <f t="shared" si="288"/>
        <v>65.325000000000003</v>
      </c>
      <c r="V1835" s="8">
        <f t="shared" si="289"/>
        <v>65.150000000000006</v>
      </c>
    </row>
    <row r="1836" spans="1:22" ht="13.5" x14ac:dyDescent="0.25">
      <c r="A1836" s="3">
        <f>RSI!A1836</f>
        <v>44686</v>
      </c>
      <c r="B1836" s="2">
        <f>RSI!B1836</f>
        <v>3.8031999999999999</v>
      </c>
      <c r="C1836" s="2">
        <f>RSI!I1836</f>
        <v>65.076096867824134</v>
      </c>
      <c r="D1836" s="2">
        <f>MACD!E1836</f>
        <v>-7.1664923102989775E-2</v>
      </c>
      <c r="E1836" s="2">
        <f>MACD!F1836</f>
        <v>-2.946218414881685E-2</v>
      </c>
      <c r="F1836" s="2">
        <f>'Moving Avg'!D1836</f>
        <v>3.7973600000000003</v>
      </c>
      <c r="G1836" s="2">
        <f>'Moving Avg'!F1836</f>
        <v>3.6582950000000003</v>
      </c>
      <c r="H1836" s="2">
        <f>'Moving Avg'!G1836</f>
        <v>3.6113559999999989</v>
      </c>
      <c r="I1836" s="2">
        <f>'Moving Avg'!H1836</f>
        <v>3.0047295000000029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100</v>
      </c>
      <c r="O1836" s="8">
        <f t="shared" si="282"/>
        <v>50</v>
      </c>
      <c r="P1836" s="8">
        <f t="shared" si="283"/>
        <v>83.5</v>
      </c>
      <c r="Q1836" s="9">
        <f t="shared" si="284"/>
        <v>63.774999999999999</v>
      </c>
      <c r="R1836" s="9">
        <f t="shared" si="285"/>
        <v>63.375</v>
      </c>
      <c r="S1836" s="9">
        <f t="shared" si="286"/>
        <v>68.825000000000003</v>
      </c>
      <c r="T1836" s="9">
        <f t="shared" si="287"/>
        <v>64.625</v>
      </c>
      <c r="U1836" s="8">
        <f t="shared" si="288"/>
        <v>65.325000000000003</v>
      </c>
      <c r="V1836" s="8">
        <f t="shared" si="289"/>
        <v>65.150000000000006</v>
      </c>
    </row>
    <row r="1837" spans="1:22" ht="13.5" x14ac:dyDescent="0.25">
      <c r="A1837" s="3">
        <f>RSI!A1837</f>
        <v>44687</v>
      </c>
      <c r="B1837" s="2">
        <f>RSI!B1837</f>
        <v>3.7302</v>
      </c>
      <c r="C1837" s="2">
        <f>RSI!I1837</f>
        <v>56.098250277793177</v>
      </c>
      <c r="D1837" s="2">
        <f>MACD!E1837</f>
        <v>-7.2613942201192661E-2</v>
      </c>
      <c r="E1837" s="2">
        <f>MACD!F1837</f>
        <v>-3.8092535759292015E-2</v>
      </c>
      <c r="F1837" s="2">
        <f>'Moving Avg'!D1837</f>
        <v>3.7988200000000001</v>
      </c>
      <c r="G1837" s="2">
        <f>'Moving Avg'!F1837</f>
        <v>3.663405</v>
      </c>
      <c r="H1837" s="2">
        <f>'Moving Avg'!G1837</f>
        <v>3.616903999999999</v>
      </c>
      <c r="I1837" s="2">
        <f>'Moving Avg'!H1837</f>
        <v>3.0113925000000021</v>
      </c>
      <c r="J1837" s="6" t="str">
        <f>OBV!F1837</f>
        <v>BEARISH</v>
      </c>
      <c r="K1837" s="6" t="str">
        <f>OBV!G1837</f>
        <v>NEUTRAL</v>
      </c>
      <c r="L1837" s="6" t="str">
        <f>OBV!H1837</f>
        <v>BEARISH DIVERGENCE</v>
      </c>
      <c r="M1837" s="8">
        <f t="shared" si="280"/>
        <v>25</v>
      </c>
      <c r="N1837" s="8">
        <f t="shared" si="281"/>
        <v>100</v>
      </c>
      <c r="O1837" s="8">
        <f t="shared" si="282"/>
        <v>50</v>
      </c>
      <c r="P1837" s="8">
        <f t="shared" si="283"/>
        <v>16.5</v>
      </c>
      <c r="Q1837" s="9">
        <f t="shared" si="284"/>
        <v>53.725000000000001</v>
      </c>
      <c r="R1837" s="9">
        <f t="shared" si="285"/>
        <v>46.625</v>
      </c>
      <c r="S1837" s="9">
        <f t="shared" si="286"/>
        <v>38.674999999999997</v>
      </c>
      <c r="T1837" s="9">
        <f t="shared" si="287"/>
        <v>47.875</v>
      </c>
      <c r="U1837" s="8">
        <f t="shared" si="288"/>
        <v>46.341666666666661</v>
      </c>
      <c r="V1837" s="8">
        <f t="shared" si="289"/>
        <v>46.724999999999994</v>
      </c>
    </row>
    <row r="1838" spans="1:22" ht="13.5" x14ac:dyDescent="0.25">
      <c r="A1838" s="3">
        <f>RSI!A1838</f>
        <v>44690</v>
      </c>
      <c r="B1838" s="2">
        <f>RSI!B1838</f>
        <v>3.8397000000000001</v>
      </c>
      <c r="C1838" s="2">
        <f>RSI!I1838</f>
        <v>64.099037454726243</v>
      </c>
      <c r="D1838" s="2">
        <f>MACD!E1838</f>
        <v>-8.3012017651907577E-2</v>
      </c>
      <c r="E1838" s="2">
        <f>MACD!F1838</f>
        <v>-4.7076432137815129E-2</v>
      </c>
      <c r="F1838" s="2">
        <f>'Moving Avg'!D1838</f>
        <v>3.8075800000000002</v>
      </c>
      <c r="G1838" s="2">
        <f>'Moving Avg'!F1838</f>
        <v>3.6765449999999995</v>
      </c>
      <c r="H1838" s="2">
        <f>'Moving Avg'!G1838</f>
        <v>3.6246419999999988</v>
      </c>
      <c r="I1838" s="2">
        <f>'Moving Avg'!H1838</f>
        <v>3.0186030000000024</v>
      </c>
      <c r="J1838" s="6" t="str">
        <f>OBV!F1838</f>
        <v>BULLISH</v>
      </c>
      <c r="K1838" s="6" t="str">
        <f>OBV!G1838</f>
        <v>NEUTRAL</v>
      </c>
      <c r="L1838" s="6" t="str">
        <f>OBV!H1838</f>
        <v>CONFIRMED BULLISH</v>
      </c>
      <c r="M1838" s="8">
        <f t="shared" si="280"/>
        <v>25</v>
      </c>
      <c r="N1838" s="8">
        <f t="shared" si="281"/>
        <v>100</v>
      </c>
      <c r="O1838" s="8">
        <f t="shared" si="282"/>
        <v>50</v>
      </c>
      <c r="P1838" s="8">
        <f t="shared" si="283"/>
        <v>83.5</v>
      </c>
      <c r="Q1838" s="9">
        <f t="shared" si="284"/>
        <v>63.774999999999999</v>
      </c>
      <c r="R1838" s="9">
        <f t="shared" si="285"/>
        <v>63.375</v>
      </c>
      <c r="S1838" s="9">
        <f t="shared" si="286"/>
        <v>68.825000000000003</v>
      </c>
      <c r="T1838" s="9">
        <f t="shared" si="287"/>
        <v>64.625</v>
      </c>
      <c r="U1838" s="8">
        <f t="shared" si="288"/>
        <v>65.325000000000003</v>
      </c>
      <c r="V1838" s="8">
        <f t="shared" si="289"/>
        <v>65.150000000000006</v>
      </c>
    </row>
    <row r="1839" spans="1:22" ht="13.5" x14ac:dyDescent="0.25">
      <c r="A1839" s="3">
        <f>RSI!A1839</f>
        <v>44691</v>
      </c>
      <c r="B1839" s="2">
        <f>RSI!B1839</f>
        <v>3.8616000000000001</v>
      </c>
      <c r="C1839" s="2">
        <f>RSI!I1839</f>
        <v>65.455009226786345</v>
      </c>
      <c r="D1839" s="2">
        <f>MACD!E1839</f>
        <v>-8.8798407048885419E-2</v>
      </c>
      <c r="E1839" s="2">
        <f>MACD!F1839</f>
        <v>-5.5420827120029187E-2</v>
      </c>
      <c r="F1839" s="2">
        <f>'Moving Avg'!D1839</f>
        <v>3.81196</v>
      </c>
      <c r="G1839" s="2">
        <f>'Moving Avg'!F1839</f>
        <v>3.6900499999999994</v>
      </c>
      <c r="H1839" s="2">
        <f>'Moving Avg'!G1839</f>
        <v>3.6332559999999985</v>
      </c>
      <c r="I1839" s="2">
        <f>'Moving Avg'!H1839</f>
        <v>3.0259230000000019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0"/>
        <v>25</v>
      </c>
      <c r="N1839" s="8">
        <f t="shared" si="281"/>
        <v>100</v>
      </c>
      <c r="O1839" s="8">
        <f t="shared" si="282"/>
        <v>50</v>
      </c>
      <c r="P1839" s="8">
        <f t="shared" si="283"/>
        <v>83.5</v>
      </c>
      <c r="Q1839" s="9">
        <f t="shared" si="284"/>
        <v>63.774999999999999</v>
      </c>
      <c r="R1839" s="9">
        <f t="shared" si="285"/>
        <v>63.375</v>
      </c>
      <c r="S1839" s="9">
        <f t="shared" si="286"/>
        <v>68.825000000000003</v>
      </c>
      <c r="T1839" s="9">
        <f t="shared" si="287"/>
        <v>64.625</v>
      </c>
      <c r="U1839" s="8">
        <f t="shared" si="288"/>
        <v>65.325000000000003</v>
      </c>
      <c r="V1839" s="8">
        <f t="shared" si="289"/>
        <v>65.150000000000006</v>
      </c>
    </row>
    <row r="1840" spans="1:22" ht="13.5" x14ac:dyDescent="0.25">
      <c r="A1840" s="3">
        <f>RSI!A1840</f>
        <v>44692</v>
      </c>
      <c r="B1840" s="2">
        <f>RSI!B1840</f>
        <v>3.8689</v>
      </c>
      <c r="C1840" s="2">
        <f>RSI!I1840</f>
        <v>65.917118085992598</v>
      </c>
      <c r="D1840" s="2">
        <f>MACD!E1840</f>
        <v>-9.1904000940547181E-2</v>
      </c>
      <c r="E1840" s="2">
        <f>MACD!F1840</f>
        <v>-6.2717461884132783E-2</v>
      </c>
      <c r="F1840" s="2">
        <f>'Moving Avg'!D1840</f>
        <v>3.8207200000000001</v>
      </c>
      <c r="G1840" s="2">
        <f>'Moving Avg'!F1840</f>
        <v>3.7046499999999996</v>
      </c>
      <c r="H1840" s="2">
        <f>'Moving Avg'!G1840</f>
        <v>3.6420159999999986</v>
      </c>
      <c r="I1840" s="2">
        <f>'Moving Avg'!H1840</f>
        <v>3.0332795000000017</v>
      </c>
      <c r="J1840" s="6" t="str">
        <f>OBV!F1840</f>
        <v>BULLISH</v>
      </c>
      <c r="K1840" s="6" t="str">
        <f>OBV!G1840</f>
        <v>WEAK</v>
      </c>
      <c r="L1840" s="6" t="str">
        <f>OBV!H1840</f>
        <v>CONFIRMED BULLISH</v>
      </c>
      <c r="M1840" s="8">
        <f t="shared" si="280"/>
        <v>25</v>
      </c>
      <c r="N1840" s="8">
        <f t="shared" si="281"/>
        <v>100</v>
      </c>
      <c r="O1840" s="8">
        <f t="shared" si="282"/>
        <v>50</v>
      </c>
      <c r="P1840" s="8">
        <f t="shared" si="283"/>
        <v>67</v>
      </c>
      <c r="Q1840" s="9">
        <f t="shared" si="284"/>
        <v>61.3</v>
      </c>
      <c r="R1840" s="9">
        <f t="shared" si="285"/>
        <v>59.25</v>
      </c>
      <c r="S1840" s="9">
        <f t="shared" si="286"/>
        <v>61.400000000000006</v>
      </c>
      <c r="T1840" s="9">
        <f t="shared" si="287"/>
        <v>60.5</v>
      </c>
      <c r="U1840" s="8">
        <f t="shared" si="288"/>
        <v>60.65</v>
      </c>
      <c r="V1840" s="8">
        <f t="shared" si="289"/>
        <v>60.612499999999997</v>
      </c>
    </row>
    <row r="1841" spans="1:22" ht="13.5" x14ac:dyDescent="0.25">
      <c r="A1841" s="3">
        <f>RSI!A1841</f>
        <v>44693</v>
      </c>
      <c r="B1841" s="2">
        <f>RSI!B1841</f>
        <v>3.8616000000000001</v>
      </c>
      <c r="C1841" s="2">
        <f>RSI!I1841</f>
        <v>64.98100074072633</v>
      </c>
      <c r="D1841" s="2">
        <f>MACD!E1841</f>
        <v>-9.2749078765176129E-2</v>
      </c>
      <c r="E1841" s="2">
        <f>MACD!F1841</f>
        <v>-6.8723785260341452E-2</v>
      </c>
      <c r="F1841" s="2">
        <f>'Moving Avg'!D1841</f>
        <v>3.8323999999999998</v>
      </c>
      <c r="G1841" s="2">
        <f>'Moving Avg'!F1841</f>
        <v>3.7177899999999995</v>
      </c>
      <c r="H1841" s="2">
        <f>'Moving Avg'!G1841</f>
        <v>3.6507759999999991</v>
      </c>
      <c r="I1841" s="2">
        <f>'Moving Avg'!H1841</f>
        <v>3.0405995000000012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0"/>
        <v>25</v>
      </c>
      <c r="N1841" s="8">
        <f t="shared" si="281"/>
        <v>100</v>
      </c>
      <c r="O1841" s="8">
        <f t="shared" si="282"/>
        <v>50</v>
      </c>
      <c r="P1841" s="8">
        <f t="shared" si="283"/>
        <v>83.5</v>
      </c>
      <c r="Q1841" s="9">
        <f t="shared" si="284"/>
        <v>63.774999999999999</v>
      </c>
      <c r="R1841" s="9">
        <f t="shared" si="285"/>
        <v>63.375</v>
      </c>
      <c r="S1841" s="9">
        <f t="shared" si="286"/>
        <v>68.825000000000003</v>
      </c>
      <c r="T1841" s="9">
        <f t="shared" si="287"/>
        <v>64.625</v>
      </c>
      <c r="U1841" s="8">
        <f t="shared" si="288"/>
        <v>65.325000000000003</v>
      </c>
      <c r="V1841" s="8">
        <f t="shared" si="289"/>
        <v>65.150000000000006</v>
      </c>
    </row>
    <row r="1842" spans="1:22" ht="13.5" x14ac:dyDescent="0.25">
      <c r="A1842" s="3">
        <f>RSI!A1842</f>
        <v>44694</v>
      </c>
      <c r="B1842" s="2">
        <f>RSI!B1842</f>
        <v>3.8031999999999999</v>
      </c>
      <c r="C1842" s="2">
        <f>RSI!I1842</f>
        <v>57.897229419609992</v>
      </c>
      <c r="D1842" s="2">
        <f>MACD!E1842</f>
        <v>-8.4409477872618321E-2</v>
      </c>
      <c r="E1842" s="2">
        <f>MACD!F1842</f>
        <v>-7.1860923782796821E-2</v>
      </c>
      <c r="F1842" s="2">
        <f>'Moving Avg'!D1842</f>
        <v>3.847</v>
      </c>
      <c r="G1842" s="2">
        <f>'Moving Avg'!F1842</f>
        <v>3.7291049999999997</v>
      </c>
      <c r="H1842" s="2">
        <f>'Moving Avg'!G1842</f>
        <v>3.658221999999999</v>
      </c>
      <c r="I1842" s="2">
        <f>'Moving Avg'!H1842</f>
        <v>3.0476275000000008</v>
      </c>
      <c r="J1842" s="6" t="str">
        <f>OBV!F1842</f>
        <v>BULLISH</v>
      </c>
      <c r="K1842" s="6" t="str">
        <f>OBV!G1842</f>
        <v>WEAK</v>
      </c>
      <c r="L1842" s="6" t="str">
        <f>OBV!H1842</f>
        <v>CONFIRMED BULLISH</v>
      </c>
      <c r="M1842" s="8">
        <f t="shared" si="280"/>
        <v>25</v>
      </c>
      <c r="N1842" s="8">
        <f t="shared" si="281"/>
        <v>45</v>
      </c>
      <c r="O1842" s="8">
        <f t="shared" si="282"/>
        <v>50</v>
      </c>
      <c r="P1842" s="8">
        <f t="shared" si="283"/>
        <v>67</v>
      </c>
      <c r="Q1842" s="9">
        <f t="shared" si="284"/>
        <v>42.05</v>
      </c>
      <c r="R1842" s="9">
        <f t="shared" si="285"/>
        <v>48.25</v>
      </c>
      <c r="S1842" s="9">
        <f t="shared" si="286"/>
        <v>53.150000000000006</v>
      </c>
      <c r="T1842" s="9">
        <f t="shared" si="287"/>
        <v>46.75</v>
      </c>
      <c r="U1842" s="8">
        <f t="shared" si="288"/>
        <v>47.816666666666663</v>
      </c>
      <c r="V1842" s="8">
        <f t="shared" si="289"/>
        <v>47.55</v>
      </c>
    </row>
    <row r="1843" spans="1:22" ht="13.5" x14ac:dyDescent="0.25">
      <c r="A1843" s="3">
        <f>RSI!A1843</f>
        <v>44697</v>
      </c>
      <c r="B1843" s="2">
        <f>RSI!B1843</f>
        <v>3.7812999999999999</v>
      </c>
      <c r="C1843" s="2">
        <f>RSI!I1843</f>
        <v>55.455816747637201</v>
      </c>
      <c r="D1843" s="2">
        <f>MACD!E1843</f>
        <v>-6.4975779419787383E-2</v>
      </c>
      <c r="E1843" s="2">
        <f>MACD!F1843</f>
        <v>-7.0483894910194939E-2</v>
      </c>
      <c r="F1843" s="2">
        <f>'Moving Avg'!D1843</f>
        <v>3.8353200000000003</v>
      </c>
      <c r="G1843" s="2">
        <f>'Moving Avg'!F1843</f>
        <v>3.7385950000000001</v>
      </c>
      <c r="H1843" s="2">
        <f>'Moving Avg'!G1843</f>
        <v>3.6659599999999983</v>
      </c>
      <c r="I1843" s="2">
        <f>'Moving Avg'!H1843</f>
        <v>3.0545460000000006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16.5</v>
      </c>
      <c r="Q1843" s="9">
        <f t="shared" si="284"/>
        <v>18.725000000000001</v>
      </c>
      <c r="R1843" s="9">
        <f t="shared" si="285"/>
        <v>26.625</v>
      </c>
      <c r="S1843" s="9">
        <f t="shared" si="286"/>
        <v>23.675000000000001</v>
      </c>
      <c r="T1843" s="9">
        <f t="shared" si="287"/>
        <v>22.875</v>
      </c>
      <c r="U1843" s="8">
        <f t="shared" si="288"/>
        <v>23.008333333333336</v>
      </c>
      <c r="V1843" s="8">
        <f t="shared" si="289"/>
        <v>22.975000000000001</v>
      </c>
    </row>
    <row r="1844" spans="1:22" ht="13.5" x14ac:dyDescent="0.25">
      <c r="A1844" s="3">
        <f>RSI!A1844</f>
        <v>44698</v>
      </c>
      <c r="B1844" s="2">
        <f>RSI!B1844</f>
        <v>3.7959000000000001</v>
      </c>
      <c r="C1844" s="2">
        <f>RSI!I1844</f>
        <v>56.764742133111596</v>
      </c>
      <c r="D1844" s="2">
        <f>MACD!E1844</f>
        <v>-4.3186120752528812E-2</v>
      </c>
      <c r="E1844" s="2">
        <f>MACD!F1844</f>
        <v>-6.5024340078661716E-2</v>
      </c>
      <c r="F1844" s="2">
        <f>'Moving Avg'!D1844</f>
        <v>3.8221800000000004</v>
      </c>
      <c r="G1844" s="2">
        <f>'Moving Avg'!F1844</f>
        <v>3.7502749999999998</v>
      </c>
      <c r="H1844" s="2">
        <f>'Moving Avg'!G1844</f>
        <v>3.6739899999999981</v>
      </c>
      <c r="I1844" s="2">
        <f>'Moving Avg'!H1844</f>
        <v>3.0615375000000005</v>
      </c>
      <c r="J1844" s="6" t="str">
        <f>OBV!F1844</f>
        <v>BULLISH</v>
      </c>
      <c r="K1844" s="6" t="str">
        <f>OBV!G1844</f>
        <v>NEUTRAL</v>
      </c>
      <c r="L1844" s="6" t="str">
        <f>OBV!H1844</f>
        <v>BULLISH DIVERGENCE</v>
      </c>
      <c r="M1844" s="8">
        <f t="shared" si="280"/>
        <v>25</v>
      </c>
      <c r="N1844" s="8">
        <f t="shared" si="281"/>
        <v>0</v>
      </c>
      <c r="O1844" s="8">
        <f t="shared" si="282"/>
        <v>50</v>
      </c>
      <c r="P1844" s="8">
        <f t="shared" si="283"/>
        <v>66.5</v>
      </c>
      <c r="Q1844" s="9">
        <f t="shared" si="284"/>
        <v>26.225000000000001</v>
      </c>
      <c r="R1844" s="9">
        <f t="shared" si="285"/>
        <v>39.125</v>
      </c>
      <c r="S1844" s="9">
        <f t="shared" si="286"/>
        <v>46.174999999999997</v>
      </c>
      <c r="T1844" s="9">
        <f t="shared" si="287"/>
        <v>35.375</v>
      </c>
      <c r="U1844" s="8">
        <f t="shared" si="288"/>
        <v>37.174999999999997</v>
      </c>
      <c r="V1844" s="8">
        <f t="shared" si="289"/>
        <v>36.724999999999994</v>
      </c>
    </row>
    <row r="1845" spans="1:22" ht="13.5" x14ac:dyDescent="0.25">
      <c r="A1845" s="3">
        <f>RSI!A1845</f>
        <v>44699</v>
      </c>
      <c r="B1845" s="2">
        <f>RSI!B1845</f>
        <v>3.7812999999999999</v>
      </c>
      <c r="C1845" s="2">
        <f>RSI!I1845</f>
        <v>55.023509255727781</v>
      </c>
      <c r="D1845" s="2">
        <f>MACD!E1845</f>
        <v>-2.6287828397809854E-2</v>
      </c>
      <c r="E1845" s="2">
        <f>MACD!F1845</f>
        <v>-5.7277037742491349E-2</v>
      </c>
      <c r="F1845" s="2">
        <f>'Moving Avg'!D1845</f>
        <v>3.8046599999999997</v>
      </c>
      <c r="G1845" s="2">
        <f>'Moving Avg'!F1845</f>
        <v>3.7568449999999998</v>
      </c>
      <c r="H1845" s="2">
        <f>'Moving Avg'!G1845</f>
        <v>3.681143999999998</v>
      </c>
      <c r="I1845" s="2">
        <f>'Moving Avg'!H1845</f>
        <v>3.0684905000000002</v>
      </c>
      <c r="J1845" s="6" t="str">
        <f>OBV!F1845</f>
        <v>BEARISH</v>
      </c>
      <c r="K1845" s="6" t="str">
        <f>OBV!G1845</f>
        <v>STRONG</v>
      </c>
      <c r="L1845" s="6" t="str">
        <f>OBV!H1845</f>
        <v>CONFIRMED BEARISH</v>
      </c>
      <c r="M1845" s="8">
        <f t="shared" si="280"/>
        <v>25</v>
      </c>
      <c r="N1845" s="8">
        <f t="shared" si="281"/>
        <v>0</v>
      </c>
      <c r="O1845" s="8">
        <f t="shared" si="282"/>
        <v>50</v>
      </c>
      <c r="P1845" s="8">
        <f t="shared" si="283"/>
        <v>33</v>
      </c>
      <c r="Q1845" s="9">
        <f t="shared" si="284"/>
        <v>21.2</v>
      </c>
      <c r="R1845" s="9">
        <f t="shared" si="285"/>
        <v>30.75</v>
      </c>
      <c r="S1845" s="9">
        <f t="shared" si="286"/>
        <v>31.1</v>
      </c>
      <c r="T1845" s="9">
        <f t="shared" si="287"/>
        <v>27</v>
      </c>
      <c r="U1845" s="8">
        <f t="shared" si="288"/>
        <v>27.683333333333337</v>
      </c>
      <c r="V1845" s="8">
        <f t="shared" si="289"/>
        <v>27.512500000000003</v>
      </c>
    </row>
    <row r="1846" spans="1:22" ht="13.5" x14ac:dyDescent="0.25">
      <c r="A1846" s="3">
        <f>RSI!A1846</f>
        <v>44700</v>
      </c>
      <c r="B1846" s="2">
        <f>RSI!B1846</f>
        <v>3.7667000000000002</v>
      </c>
      <c r="C1846" s="2">
        <f>RSI!I1846</f>
        <v>53.263980018382519</v>
      </c>
      <c r="D1846" s="2">
        <f>MACD!E1846</f>
        <v>-1.4537453152400293E-2</v>
      </c>
      <c r="E1846" s="2">
        <f>MACD!F1846</f>
        <v>-4.8729120824473136E-2</v>
      </c>
      <c r="F1846" s="2">
        <f>'Moving Avg'!D1846</f>
        <v>3.7856800000000002</v>
      </c>
      <c r="G1846" s="2">
        <f>'Moving Avg'!F1846</f>
        <v>3.7659700000000003</v>
      </c>
      <c r="H1846" s="2">
        <f>'Moving Avg'!G1846</f>
        <v>3.6872759999999984</v>
      </c>
      <c r="I1846" s="2">
        <f>'Moving Avg'!H1846</f>
        <v>3.0753705</v>
      </c>
      <c r="J1846" s="6" t="str">
        <f>OBV!F1846</f>
        <v>BEARISH</v>
      </c>
      <c r="K1846" s="6" t="str">
        <f>OBV!G1846</f>
        <v>STRONG</v>
      </c>
      <c r="L1846" s="6" t="str">
        <f>OBV!H1846</f>
        <v>CONFIRMED BEARISH</v>
      </c>
      <c r="M1846" s="8">
        <f t="shared" si="280"/>
        <v>25</v>
      </c>
      <c r="N1846" s="8">
        <f t="shared" si="281"/>
        <v>0</v>
      </c>
      <c r="O1846" s="8">
        <f t="shared" si="282"/>
        <v>50</v>
      </c>
      <c r="P1846" s="8">
        <f t="shared" si="283"/>
        <v>33</v>
      </c>
      <c r="Q1846" s="9">
        <f t="shared" si="284"/>
        <v>21.2</v>
      </c>
      <c r="R1846" s="9">
        <f t="shared" si="285"/>
        <v>30.75</v>
      </c>
      <c r="S1846" s="9">
        <f t="shared" si="286"/>
        <v>31.1</v>
      </c>
      <c r="T1846" s="9">
        <f t="shared" si="287"/>
        <v>27</v>
      </c>
      <c r="U1846" s="8">
        <f t="shared" si="288"/>
        <v>27.683333333333337</v>
      </c>
      <c r="V1846" s="8">
        <f t="shared" si="289"/>
        <v>27.512500000000003</v>
      </c>
    </row>
    <row r="1847" spans="1:22" ht="13.5" x14ac:dyDescent="0.25">
      <c r="A1847" s="3">
        <f>RSI!A1847</f>
        <v>44701</v>
      </c>
      <c r="B1847" s="2">
        <f>RSI!B1847</f>
        <v>3.6425999999999998</v>
      </c>
      <c r="C1847" s="2">
        <f>RSI!I1847</f>
        <v>41.20304184861142</v>
      </c>
      <c r="D1847" s="2">
        <f>MACD!E1847</f>
        <v>-6.7878719412965971E-3</v>
      </c>
      <c r="E1847" s="2">
        <f>MACD!F1847</f>
        <v>-4.0340871047837831E-2</v>
      </c>
      <c r="F1847" s="2">
        <f>'Moving Avg'!D1847</f>
        <v>3.7535600000000002</v>
      </c>
      <c r="G1847" s="2">
        <f>'Moving Avg'!F1847</f>
        <v>3.7670650000000001</v>
      </c>
      <c r="H1847" s="2">
        <f>'Moving Avg'!G1847</f>
        <v>3.6909259999999988</v>
      </c>
      <c r="I1847" s="2">
        <f>'Moving Avg'!H1847</f>
        <v>3.0815955000000002</v>
      </c>
      <c r="J1847" s="6" t="str">
        <f>OBV!F1847</f>
        <v>BEARISH</v>
      </c>
      <c r="K1847" s="6" t="str">
        <f>OBV!G1847</f>
        <v>STRONG</v>
      </c>
      <c r="L1847" s="6" t="str">
        <f>OBV!H1847</f>
        <v>CONFIRMED BEARISH</v>
      </c>
      <c r="M1847" s="8">
        <f t="shared" si="280"/>
        <v>25</v>
      </c>
      <c r="N1847" s="8">
        <f t="shared" si="281"/>
        <v>0</v>
      </c>
      <c r="O1847" s="8">
        <f t="shared" si="282"/>
        <v>50</v>
      </c>
      <c r="P1847" s="8">
        <f t="shared" si="283"/>
        <v>33</v>
      </c>
      <c r="Q1847" s="9">
        <f t="shared" si="284"/>
        <v>21.2</v>
      </c>
      <c r="R1847" s="9">
        <f t="shared" si="285"/>
        <v>30.75</v>
      </c>
      <c r="S1847" s="9">
        <f t="shared" si="286"/>
        <v>31.1</v>
      </c>
      <c r="T1847" s="9">
        <f t="shared" si="287"/>
        <v>27</v>
      </c>
      <c r="U1847" s="8">
        <f t="shared" si="288"/>
        <v>27.683333333333337</v>
      </c>
      <c r="V1847" s="8">
        <f t="shared" si="289"/>
        <v>27.512500000000003</v>
      </c>
    </row>
    <row r="1848" spans="1:22" ht="13.5" x14ac:dyDescent="0.25">
      <c r="A1848" s="3">
        <f>RSI!A1848</f>
        <v>44704</v>
      </c>
      <c r="B1848" s="2">
        <f>RSI!B1848</f>
        <v>3.7082999999999999</v>
      </c>
      <c r="C1848" s="2">
        <f>RSI!I1848</f>
        <v>47.925811877943424</v>
      </c>
      <c r="D1848" s="2">
        <f>MACD!E1848</f>
        <v>1.2338869713457434E-2</v>
      </c>
      <c r="E1848" s="2">
        <f>MACD!F1848</f>
        <v>-2.9804922895578782E-2</v>
      </c>
      <c r="F1848" s="2">
        <f>'Moving Avg'!D1848</f>
        <v>3.7389600000000001</v>
      </c>
      <c r="G1848" s="2">
        <f>'Moving Avg'!F1848</f>
        <v>3.7718099999999999</v>
      </c>
      <c r="H1848" s="2">
        <f>'Moving Avg'!G1848</f>
        <v>3.6948679999999983</v>
      </c>
      <c r="I1848" s="2">
        <f>'Moving Avg'!H1848</f>
        <v>3.0880805000000002</v>
      </c>
      <c r="J1848" s="6" t="str">
        <f>OBV!F1848</f>
        <v>BEARISH</v>
      </c>
      <c r="K1848" s="6" t="str">
        <f>OBV!G1848</f>
        <v>NEUTRAL</v>
      </c>
      <c r="L1848" s="6" t="str">
        <f>OBV!H1848</f>
        <v>CONFIRMED BEARISH</v>
      </c>
      <c r="M1848" s="8">
        <f t="shared" si="280"/>
        <v>25</v>
      </c>
      <c r="N1848" s="8">
        <f t="shared" si="281"/>
        <v>0</v>
      </c>
      <c r="O1848" s="8">
        <f t="shared" si="282"/>
        <v>50</v>
      </c>
      <c r="P1848" s="8">
        <f t="shared" si="283"/>
        <v>16.5</v>
      </c>
      <c r="Q1848" s="9">
        <f t="shared" si="284"/>
        <v>18.725000000000001</v>
      </c>
      <c r="R1848" s="9">
        <f t="shared" si="285"/>
        <v>26.625</v>
      </c>
      <c r="S1848" s="9">
        <f t="shared" si="286"/>
        <v>23.675000000000001</v>
      </c>
      <c r="T1848" s="9">
        <f t="shared" si="287"/>
        <v>22.875</v>
      </c>
      <c r="U1848" s="8">
        <f t="shared" si="288"/>
        <v>23.008333333333336</v>
      </c>
      <c r="V1848" s="8">
        <f t="shared" si="289"/>
        <v>22.975000000000001</v>
      </c>
    </row>
    <row r="1849" spans="1:22" ht="13.5" x14ac:dyDescent="0.25">
      <c r="A1849" s="3">
        <f>RSI!A1849</f>
        <v>44705</v>
      </c>
      <c r="B1849" s="2">
        <f>RSI!B1849</f>
        <v>3.7229000000000001</v>
      </c>
      <c r="C1849" s="2">
        <f>RSI!I1849</f>
        <v>49.312772413410478</v>
      </c>
      <c r="D1849" s="2">
        <f>MACD!E1849</f>
        <v>3.0968779902071031E-2</v>
      </c>
      <c r="E1849" s="2">
        <f>MACD!F1849</f>
        <v>-1.7650182336048821E-2</v>
      </c>
      <c r="F1849" s="2">
        <f>'Moving Avg'!D1849</f>
        <v>3.7243599999999999</v>
      </c>
      <c r="G1849" s="2">
        <f>'Moving Avg'!F1849</f>
        <v>3.7754599999999998</v>
      </c>
      <c r="H1849" s="2">
        <f>'Moving Avg'!G1849</f>
        <v>3.6977879999999992</v>
      </c>
      <c r="I1849" s="2">
        <f>'Moving Avg'!H1849</f>
        <v>3.0944315000000007</v>
      </c>
      <c r="J1849" s="6" t="str">
        <f>OBV!F1849</f>
        <v>BEARISH</v>
      </c>
      <c r="K1849" s="6" t="str">
        <f>OBV!G1849</f>
        <v>STRONG</v>
      </c>
      <c r="L1849" s="6" t="str">
        <f>OBV!H1849</f>
        <v>CONFIRMED BEARISH</v>
      </c>
      <c r="M1849" s="8">
        <f t="shared" si="280"/>
        <v>25</v>
      </c>
      <c r="N1849" s="8">
        <f t="shared" si="281"/>
        <v>0</v>
      </c>
      <c r="O1849" s="8">
        <f t="shared" si="282"/>
        <v>50</v>
      </c>
      <c r="P1849" s="8">
        <f t="shared" si="283"/>
        <v>33</v>
      </c>
      <c r="Q1849" s="9">
        <f t="shared" si="284"/>
        <v>21.2</v>
      </c>
      <c r="R1849" s="9">
        <f t="shared" si="285"/>
        <v>30.75</v>
      </c>
      <c r="S1849" s="9">
        <f t="shared" si="286"/>
        <v>31.1</v>
      </c>
      <c r="T1849" s="9">
        <f t="shared" si="287"/>
        <v>27</v>
      </c>
      <c r="U1849" s="8">
        <f t="shared" si="288"/>
        <v>27.683333333333337</v>
      </c>
      <c r="V1849" s="8">
        <f t="shared" si="289"/>
        <v>27.512500000000003</v>
      </c>
    </row>
    <row r="1850" spans="1:22" ht="13.5" x14ac:dyDescent="0.25">
      <c r="A1850" s="3">
        <f>RSI!A1850</f>
        <v>44706</v>
      </c>
      <c r="B1850" s="2">
        <f>RSI!B1850</f>
        <v>3.7229000000000001</v>
      </c>
      <c r="C1850" s="2">
        <f>RSI!I1850</f>
        <v>49.312772413410478</v>
      </c>
      <c r="D1850" s="2">
        <f>MACD!E1850</f>
        <v>4.791564651819824E-2</v>
      </c>
      <c r="E1850" s="2">
        <f>MACD!F1850</f>
        <v>-4.5370165651994077E-3</v>
      </c>
      <c r="F1850" s="2">
        <f>'Moving Avg'!D1850</f>
        <v>3.7126799999999998</v>
      </c>
      <c r="G1850" s="2">
        <f>'Moving Avg'!F1850</f>
        <v>3.7780149999999999</v>
      </c>
      <c r="H1850" s="2">
        <f>'Moving Avg'!G1850</f>
        <v>3.6991019999999999</v>
      </c>
      <c r="I1850" s="2">
        <f>'Moving Avg'!H1850</f>
        <v>3.1006105000000002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0"/>
        <v>25</v>
      </c>
      <c r="N1850" s="8">
        <f t="shared" si="281"/>
        <v>0</v>
      </c>
      <c r="O1850" s="8">
        <f t="shared" si="282"/>
        <v>50</v>
      </c>
      <c r="P1850" s="8">
        <f t="shared" si="283"/>
        <v>16.5</v>
      </c>
      <c r="Q1850" s="9">
        <f t="shared" si="284"/>
        <v>18.725000000000001</v>
      </c>
      <c r="R1850" s="9">
        <f t="shared" si="285"/>
        <v>26.625</v>
      </c>
      <c r="S1850" s="9">
        <f t="shared" si="286"/>
        <v>23.675000000000001</v>
      </c>
      <c r="T1850" s="9">
        <f t="shared" si="287"/>
        <v>22.875</v>
      </c>
      <c r="U1850" s="8">
        <f t="shared" si="288"/>
        <v>23.008333333333336</v>
      </c>
      <c r="V1850" s="8">
        <f t="shared" si="289"/>
        <v>22.975000000000001</v>
      </c>
    </row>
    <row r="1851" spans="1:22" ht="13.5" x14ac:dyDescent="0.25">
      <c r="A1851" s="3">
        <f>RSI!A1851</f>
        <v>44707</v>
      </c>
      <c r="B1851" s="2">
        <f>RSI!B1851</f>
        <v>3.7886000000000002</v>
      </c>
      <c r="C1851" s="2">
        <f>RSI!I1851</f>
        <v>55.498591741780686</v>
      </c>
      <c r="D1851" s="2">
        <f>MACD!E1851</f>
        <v>5.6321132938033536E-2</v>
      </c>
      <c r="E1851" s="2">
        <f>MACD!F1851</f>
        <v>7.6346133354471823E-3</v>
      </c>
      <c r="F1851" s="2">
        <f>'Moving Avg'!D1851</f>
        <v>3.7170599999999991</v>
      </c>
      <c r="G1851" s="2">
        <f>'Moving Avg'!F1851</f>
        <v>3.7831249999999996</v>
      </c>
      <c r="H1851" s="2">
        <f>'Moving Avg'!G1851</f>
        <v>3.7001239999999997</v>
      </c>
      <c r="I1851" s="2">
        <f>'Moving Avg'!H1851</f>
        <v>3.1070834999999999</v>
      </c>
      <c r="J1851" s="6" t="str">
        <f>OBV!F1851</f>
        <v>BULLISH</v>
      </c>
      <c r="K1851" s="6" t="str">
        <f>OBV!G1851</f>
        <v>WEAK</v>
      </c>
      <c r="L1851" s="6" t="str">
        <f>OBV!H1851</f>
        <v>CONFIRMED BULLISH</v>
      </c>
      <c r="M1851" s="8">
        <f t="shared" si="280"/>
        <v>25</v>
      </c>
      <c r="N1851" s="8">
        <f t="shared" si="281"/>
        <v>0</v>
      </c>
      <c r="O1851" s="8">
        <f t="shared" si="282"/>
        <v>50</v>
      </c>
      <c r="P1851" s="8">
        <f t="shared" si="283"/>
        <v>67</v>
      </c>
      <c r="Q1851" s="9">
        <f t="shared" si="284"/>
        <v>26.299999999999997</v>
      </c>
      <c r="R1851" s="9">
        <f t="shared" si="285"/>
        <v>39.25</v>
      </c>
      <c r="S1851" s="9">
        <f t="shared" si="286"/>
        <v>46.400000000000006</v>
      </c>
      <c r="T1851" s="9">
        <f t="shared" si="287"/>
        <v>35.5</v>
      </c>
      <c r="U1851" s="8">
        <f t="shared" si="288"/>
        <v>37.31666666666667</v>
      </c>
      <c r="V1851" s="8">
        <f t="shared" si="289"/>
        <v>36.862499999999997</v>
      </c>
    </row>
    <row r="1852" spans="1:22" ht="13.5" x14ac:dyDescent="0.25">
      <c r="A1852" s="3">
        <f>RSI!A1852</f>
        <v>44708</v>
      </c>
      <c r="B1852" s="2">
        <f>RSI!B1852</f>
        <v>3.774</v>
      </c>
      <c r="C1852" s="2">
        <f>RSI!I1852</f>
        <v>53.92370055840459</v>
      </c>
      <c r="D1852" s="2">
        <f>MACD!E1852</f>
        <v>5.5193566652285586E-2</v>
      </c>
      <c r="E1852" s="2">
        <f>MACD!F1852</f>
        <v>1.7146403998814865E-2</v>
      </c>
      <c r="F1852" s="2">
        <f>'Moving Avg'!D1852</f>
        <v>3.7433399999999999</v>
      </c>
      <c r="G1852" s="2">
        <f>'Moving Avg'!F1852</f>
        <v>3.7856800000000002</v>
      </c>
      <c r="H1852" s="2">
        <f>'Moving Avg'!G1852</f>
        <v>3.698664</v>
      </c>
      <c r="I1852" s="2">
        <f>'Moving Avg'!H1852</f>
        <v>3.1138280000000003</v>
      </c>
      <c r="J1852" s="6" t="str">
        <f>OBV!F1852</f>
        <v>BULLISH</v>
      </c>
      <c r="K1852" s="6" t="str">
        <f>OBV!G1852</f>
        <v>WEAK</v>
      </c>
      <c r="L1852" s="6" t="str">
        <f>OBV!H1852</f>
        <v>CONFIRMED BULLISH</v>
      </c>
      <c r="M1852" s="8">
        <f t="shared" si="280"/>
        <v>25</v>
      </c>
      <c r="N1852" s="8">
        <f t="shared" si="281"/>
        <v>0</v>
      </c>
      <c r="O1852" s="8">
        <f t="shared" si="282"/>
        <v>50</v>
      </c>
      <c r="P1852" s="8">
        <f t="shared" si="283"/>
        <v>67</v>
      </c>
      <c r="Q1852" s="9">
        <f t="shared" si="284"/>
        <v>26.299999999999997</v>
      </c>
      <c r="R1852" s="9">
        <f t="shared" si="285"/>
        <v>39.25</v>
      </c>
      <c r="S1852" s="9">
        <f t="shared" si="286"/>
        <v>46.400000000000006</v>
      </c>
      <c r="T1852" s="9">
        <f t="shared" si="287"/>
        <v>35.5</v>
      </c>
      <c r="U1852" s="8">
        <f t="shared" si="288"/>
        <v>37.31666666666667</v>
      </c>
      <c r="V1852" s="8">
        <f t="shared" si="289"/>
        <v>36.862499999999997</v>
      </c>
    </row>
    <row r="1853" spans="1:22" ht="13.5" x14ac:dyDescent="0.25">
      <c r="A1853" s="3">
        <f>RSI!A1853</f>
        <v>44711</v>
      </c>
      <c r="B1853" s="2">
        <f>RSI!B1853</f>
        <v>3.7667000000000002</v>
      </c>
      <c r="C1853" s="2">
        <f>RSI!I1853</f>
        <v>53.112147096524815</v>
      </c>
      <c r="D1853" s="2">
        <f>MACD!E1853</f>
        <v>5.1185432762855587E-2</v>
      </c>
      <c r="E1853" s="2">
        <f>MACD!F1853</f>
        <v>2.3954209751623011E-2</v>
      </c>
      <c r="F1853" s="2">
        <f>'Moving Avg'!D1853</f>
        <v>3.7550200000000005</v>
      </c>
      <c r="G1853" s="2">
        <f>'Moving Avg'!F1853</f>
        <v>3.7842200000000004</v>
      </c>
      <c r="H1853" s="2">
        <f>'Moving Avg'!G1853</f>
        <v>3.6970580000000006</v>
      </c>
      <c r="I1853" s="2">
        <f>'Moving Avg'!H1853</f>
        <v>3.1204325000000002</v>
      </c>
      <c r="J1853" s="6" t="str">
        <f>OBV!F1853</f>
        <v>BULLISH</v>
      </c>
      <c r="K1853" s="6" t="str">
        <f>OBV!G1853</f>
        <v>WEAK</v>
      </c>
      <c r="L1853" s="6" t="str">
        <f>OBV!H1853</f>
        <v>CONFIRMED BULLISH</v>
      </c>
      <c r="M1853" s="8">
        <f t="shared" si="280"/>
        <v>25</v>
      </c>
      <c r="N1853" s="8">
        <f t="shared" si="281"/>
        <v>0</v>
      </c>
      <c r="O1853" s="8">
        <f t="shared" si="282"/>
        <v>50</v>
      </c>
      <c r="P1853" s="8">
        <f t="shared" si="283"/>
        <v>67</v>
      </c>
      <c r="Q1853" s="9">
        <f t="shared" si="284"/>
        <v>26.299999999999997</v>
      </c>
      <c r="R1853" s="9">
        <f t="shared" si="285"/>
        <v>39.25</v>
      </c>
      <c r="S1853" s="9">
        <f t="shared" si="286"/>
        <v>46.400000000000006</v>
      </c>
      <c r="T1853" s="9">
        <f t="shared" si="287"/>
        <v>35.5</v>
      </c>
      <c r="U1853" s="8">
        <f t="shared" si="288"/>
        <v>37.31666666666667</v>
      </c>
      <c r="V1853" s="8">
        <f t="shared" si="289"/>
        <v>36.862499999999997</v>
      </c>
    </row>
    <row r="1854" spans="1:22" ht="13.5" x14ac:dyDescent="0.25">
      <c r="A1854" s="3">
        <f>RSI!A1854</f>
        <v>44712</v>
      </c>
      <c r="B1854" s="2">
        <f>RSI!B1854</f>
        <v>3.7812999999999999</v>
      </c>
      <c r="C1854" s="2">
        <f>RSI!I1854</f>
        <v>54.584317132293201</v>
      </c>
      <c r="D1854" s="2">
        <f>MACD!E1854</f>
        <v>4.8792901279537393E-2</v>
      </c>
      <c r="E1854" s="2">
        <f>MACD!F1854</f>
        <v>2.8921948057205889E-2</v>
      </c>
      <c r="F1854" s="2">
        <f>'Moving Avg'!D1854</f>
        <v>3.7667000000000002</v>
      </c>
      <c r="G1854" s="2">
        <f>'Moving Avg'!F1854</f>
        <v>3.7813000000000008</v>
      </c>
      <c r="H1854" s="2">
        <f>'Moving Avg'!G1854</f>
        <v>3.6967660000000002</v>
      </c>
      <c r="I1854" s="2">
        <f>'Moving Avg'!H1854</f>
        <v>3.1271100000000001</v>
      </c>
      <c r="J1854" s="6" t="str">
        <f>OBV!F1854</f>
        <v>BULLISH</v>
      </c>
      <c r="K1854" s="6" t="str">
        <f>OBV!G1854</f>
        <v>WEAK</v>
      </c>
      <c r="L1854" s="6" t="str">
        <f>OBV!H1854</f>
        <v>CONFIRMED BULLISH</v>
      </c>
      <c r="M1854" s="8">
        <f t="shared" si="280"/>
        <v>25</v>
      </c>
      <c r="N1854" s="8">
        <f t="shared" si="281"/>
        <v>0</v>
      </c>
      <c r="O1854" s="8">
        <f t="shared" si="282"/>
        <v>50</v>
      </c>
      <c r="P1854" s="8">
        <f t="shared" si="283"/>
        <v>67</v>
      </c>
      <c r="Q1854" s="9">
        <f t="shared" si="284"/>
        <v>26.299999999999997</v>
      </c>
      <c r="R1854" s="9">
        <f t="shared" si="285"/>
        <v>39.25</v>
      </c>
      <c r="S1854" s="9">
        <f t="shared" si="286"/>
        <v>46.400000000000006</v>
      </c>
      <c r="T1854" s="9">
        <f t="shared" si="287"/>
        <v>35.5</v>
      </c>
      <c r="U1854" s="8">
        <f t="shared" si="288"/>
        <v>37.31666666666667</v>
      </c>
      <c r="V1854" s="8">
        <f t="shared" si="289"/>
        <v>36.862499999999997</v>
      </c>
    </row>
    <row r="1855" spans="1:22" ht="13.5" x14ac:dyDescent="0.25">
      <c r="A1855" s="3">
        <f>RSI!A1855</f>
        <v>44713</v>
      </c>
      <c r="B1855" s="2">
        <f>RSI!B1855</f>
        <v>3.7593999999999999</v>
      </c>
      <c r="C1855" s="2">
        <f>RSI!I1855</f>
        <v>51.949474226100357</v>
      </c>
      <c r="D1855" s="2">
        <f>MACD!E1855</f>
        <v>4.5904816484578337E-2</v>
      </c>
      <c r="E1855" s="2">
        <f>MACD!F1855</f>
        <v>3.2318521742680378E-2</v>
      </c>
      <c r="F1855" s="2">
        <f>'Moving Avg'!D1855</f>
        <v>3.774</v>
      </c>
      <c r="G1855" s="2">
        <f>'Moving Avg'!F1855</f>
        <v>3.7780150000000008</v>
      </c>
      <c r="H1855" s="2">
        <f>'Moving Avg'!G1855</f>
        <v>3.6967659999999993</v>
      </c>
      <c r="I1855" s="2">
        <f>'Moving Avg'!H1855</f>
        <v>3.1335059999999997</v>
      </c>
      <c r="J1855" s="6" t="str">
        <f>OBV!F1855</f>
        <v>BULLISH</v>
      </c>
      <c r="K1855" s="6" t="str">
        <f>OBV!G1855</f>
        <v>WEAK</v>
      </c>
      <c r="L1855" s="6" t="str">
        <f>OBV!H1855</f>
        <v>CONFIRMED BULLISH</v>
      </c>
      <c r="M1855" s="8">
        <f t="shared" si="280"/>
        <v>25</v>
      </c>
      <c r="N1855" s="8">
        <f t="shared" si="281"/>
        <v>0</v>
      </c>
      <c r="O1855" s="8">
        <f t="shared" si="282"/>
        <v>50</v>
      </c>
      <c r="P1855" s="8">
        <f t="shared" si="283"/>
        <v>67</v>
      </c>
      <c r="Q1855" s="9">
        <f t="shared" si="284"/>
        <v>26.299999999999997</v>
      </c>
      <c r="R1855" s="9">
        <f t="shared" si="285"/>
        <v>39.25</v>
      </c>
      <c r="S1855" s="9">
        <f t="shared" si="286"/>
        <v>46.400000000000006</v>
      </c>
      <c r="T1855" s="9">
        <f t="shared" si="287"/>
        <v>35.5</v>
      </c>
      <c r="U1855" s="8">
        <f t="shared" si="288"/>
        <v>37.31666666666667</v>
      </c>
      <c r="V1855" s="8">
        <f t="shared" si="289"/>
        <v>36.862499999999997</v>
      </c>
    </row>
    <row r="1856" spans="1:22" ht="13.5" x14ac:dyDescent="0.25">
      <c r="A1856" s="3">
        <f>RSI!A1856</f>
        <v>44714</v>
      </c>
      <c r="B1856" s="2">
        <f>RSI!B1856</f>
        <v>3.7886000000000002</v>
      </c>
      <c r="C1856" s="2">
        <f>RSI!I1856</f>
        <v>55.064085491120224</v>
      </c>
      <c r="D1856" s="2">
        <f>MACD!E1856</f>
        <v>3.8959396015769698E-2</v>
      </c>
      <c r="E1856" s="2">
        <f>MACD!F1856</f>
        <v>3.3646696597298242E-2</v>
      </c>
      <c r="F1856" s="2">
        <f>'Moving Avg'!D1856</f>
        <v>3.7739999999999996</v>
      </c>
      <c r="G1856" s="2">
        <f>'Moving Avg'!F1856</f>
        <v>3.7772850000000004</v>
      </c>
      <c r="H1856" s="2">
        <f>'Moving Avg'!G1856</f>
        <v>3.6977879999999992</v>
      </c>
      <c r="I1856" s="2">
        <f>'Moving Avg'!H1856</f>
        <v>3.1400824999999997</v>
      </c>
      <c r="J1856" s="6" t="str">
        <f>OBV!F1856</f>
        <v>BEARISH</v>
      </c>
      <c r="K1856" s="6" t="str">
        <f>OBV!G1856</f>
        <v>NEUTRAL</v>
      </c>
      <c r="L1856" s="6" t="str">
        <f>OBV!H1856</f>
        <v>NEUTRAL</v>
      </c>
      <c r="M1856" s="8">
        <f t="shared" si="280"/>
        <v>25</v>
      </c>
      <c r="N1856" s="8">
        <f t="shared" si="281"/>
        <v>0</v>
      </c>
      <c r="O1856" s="8">
        <f t="shared" si="282"/>
        <v>50</v>
      </c>
      <c r="P1856" s="8">
        <f t="shared" si="283"/>
        <v>16.5</v>
      </c>
      <c r="Q1856" s="9">
        <f t="shared" si="284"/>
        <v>18.725000000000001</v>
      </c>
      <c r="R1856" s="9">
        <f t="shared" si="285"/>
        <v>26.625</v>
      </c>
      <c r="S1856" s="9">
        <f t="shared" si="286"/>
        <v>23.675000000000001</v>
      </c>
      <c r="T1856" s="9">
        <f t="shared" si="287"/>
        <v>22.875</v>
      </c>
      <c r="U1856" s="8">
        <f t="shared" si="288"/>
        <v>23.008333333333336</v>
      </c>
      <c r="V1856" s="8">
        <f t="shared" si="289"/>
        <v>22.975000000000001</v>
      </c>
    </row>
    <row r="1857" spans="1:22" ht="13.5" x14ac:dyDescent="0.25">
      <c r="A1857" s="3">
        <f>RSI!A1857</f>
        <v>44715</v>
      </c>
      <c r="B1857" s="2">
        <f>RSI!B1857</f>
        <v>3.7886000000000002</v>
      </c>
      <c r="C1857" s="2">
        <f>RSI!I1857</f>
        <v>55.064085491120224</v>
      </c>
      <c r="D1857" s="2">
        <f>MACD!E1857</f>
        <v>1.3731965209542896E-2</v>
      </c>
      <c r="E1857" s="2">
        <f>MACD!F1857</f>
        <v>2.9663750319747176E-2</v>
      </c>
      <c r="F1857" s="2">
        <f>'Moving Avg'!D1857</f>
        <v>3.7769199999999996</v>
      </c>
      <c r="G1857" s="2">
        <f>'Moving Avg'!F1857</f>
        <v>3.7802050000000009</v>
      </c>
      <c r="H1857" s="2">
        <f>'Moving Avg'!G1857</f>
        <v>3.6992479999999994</v>
      </c>
      <c r="I1857" s="2">
        <f>'Moving Avg'!H1857</f>
        <v>3.1466929999999995</v>
      </c>
      <c r="J1857" s="6" t="str">
        <f>OBV!F1857</f>
        <v>BEARISH</v>
      </c>
      <c r="K1857" s="6" t="str">
        <f>OBV!G1857</f>
        <v>NEUTRAL</v>
      </c>
      <c r="L1857" s="6" t="str">
        <f>OBV!H1857</f>
        <v>BEARISH DIVERGENCE</v>
      </c>
      <c r="M1857" s="8">
        <f t="shared" si="280"/>
        <v>25</v>
      </c>
      <c r="N1857" s="8">
        <f t="shared" si="281"/>
        <v>45</v>
      </c>
      <c r="O1857" s="8">
        <f t="shared" si="282"/>
        <v>50</v>
      </c>
      <c r="P1857" s="8">
        <f t="shared" si="283"/>
        <v>16.5</v>
      </c>
      <c r="Q1857" s="9">
        <f t="shared" si="284"/>
        <v>34.475000000000001</v>
      </c>
      <c r="R1857" s="9">
        <f t="shared" si="285"/>
        <v>35.625</v>
      </c>
      <c r="S1857" s="9">
        <f t="shared" si="286"/>
        <v>30.425000000000001</v>
      </c>
      <c r="T1857" s="9">
        <f t="shared" si="287"/>
        <v>34.125</v>
      </c>
      <c r="U1857" s="8">
        <f t="shared" si="288"/>
        <v>33.508333333333333</v>
      </c>
      <c r="V1857" s="8">
        <f t="shared" si="289"/>
        <v>33.662499999999994</v>
      </c>
    </row>
    <row r="1858" spans="1:22" ht="13.5" x14ac:dyDescent="0.25">
      <c r="A1858" s="3">
        <f>RSI!A1858</f>
        <v>44718</v>
      </c>
      <c r="B1858" s="2">
        <f>RSI!B1858</f>
        <v>3.7886000000000002</v>
      </c>
      <c r="C1858" s="2">
        <f>RSI!I1858</f>
        <v>55.064085491120224</v>
      </c>
      <c r="D1858" s="2">
        <f>MACD!E1858</f>
        <v>2.2542691054106001E-3</v>
      </c>
      <c r="E1858" s="2">
        <f>MACD!F1858</f>
        <v>2.4181854076879863E-2</v>
      </c>
      <c r="F1858" s="2">
        <f>'Moving Avg'!D1858</f>
        <v>3.7813000000000003</v>
      </c>
      <c r="G1858" s="2">
        <f>'Moving Avg'!F1858</f>
        <v>3.7776500000000013</v>
      </c>
      <c r="H1858" s="2">
        <f>'Moving Avg'!G1858</f>
        <v>3.7020220000000008</v>
      </c>
      <c r="I1858" s="2">
        <f>'Moving Avg'!H1858</f>
        <v>3.1532349999999996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100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83.5</v>
      </c>
      <c r="Q1858" s="9">
        <f t="shared" si="284"/>
        <v>63.774999999999999</v>
      </c>
      <c r="R1858" s="9">
        <f t="shared" si="285"/>
        <v>63.375</v>
      </c>
      <c r="S1858" s="9">
        <f t="shared" si="286"/>
        <v>68.825000000000003</v>
      </c>
      <c r="T1858" s="9">
        <f t="shared" si="287"/>
        <v>64.625</v>
      </c>
      <c r="U1858" s="8">
        <f t="shared" si="288"/>
        <v>65.325000000000003</v>
      </c>
      <c r="V1858" s="8">
        <f t="shared" si="289"/>
        <v>65.150000000000006</v>
      </c>
    </row>
    <row r="1859" spans="1:22" ht="13.5" x14ac:dyDescent="0.25">
      <c r="A1859" s="3">
        <f>RSI!A1859</f>
        <v>44719</v>
      </c>
      <c r="B1859" s="2">
        <f>RSI!B1859</f>
        <v>3.7886000000000002</v>
      </c>
      <c r="C1859" s="2">
        <f>RSI!I1859</f>
        <v>55.064085491120224</v>
      </c>
      <c r="D1859" s="2">
        <f>MACD!E1859</f>
        <v>-5.4328633876323806E-3</v>
      </c>
      <c r="E1859" s="2">
        <f>MACD!F1859</f>
        <v>1.8258910583977415E-2</v>
      </c>
      <c r="F1859" s="2">
        <f>'Moving Avg'!D1859</f>
        <v>3.7827600000000006</v>
      </c>
      <c r="G1859" s="2">
        <f>'Moving Avg'!F1859</f>
        <v>3.7740000000000009</v>
      </c>
      <c r="H1859" s="2">
        <f>'Moving Avg'!G1859</f>
        <v>3.7037740000000001</v>
      </c>
      <c r="I1859" s="2">
        <f>'Moving Avg'!H1859</f>
        <v>3.1597079999999993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25</v>
      </c>
      <c r="N1859" s="8">
        <f t="shared" si="291"/>
        <v>100</v>
      </c>
      <c r="O1859" s="8">
        <f t="shared" si="292"/>
        <v>50</v>
      </c>
      <c r="P1859" s="8">
        <f t="shared" si="293"/>
        <v>83.5</v>
      </c>
      <c r="Q1859" s="9">
        <f t="shared" ref="Q1859:Q1922" si="294">0.35*M1859+N1859*0.35+O1859*0.15+P1859*0.15</f>
        <v>63.774999999999999</v>
      </c>
      <c r="R1859" s="9">
        <f t="shared" ref="R1859:R1922" si="295">M1859*0.2+N1859*0.2+O1859*0.35+P1859*0.25</f>
        <v>63.375</v>
      </c>
      <c r="S1859" s="9">
        <f t="shared" ref="S1859:S1922" si="296">M1859*0.15+N1859*0.15+O1859*0.25+P1859*0.45</f>
        <v>68.825000000000003</v>
      </c>
      <c r="T1859" s="9">
        <f t="shared" ref="T1859:T1922" si="297">0.25*SUM(M1859:P1859)</f>
        <v>64.625</v>
      </c>
      <c r="U1859" s="8">
        <f t="shared" ref="U1859:U1922" si="298">SUM(Q1859:S1859)/3</f>
        <v>65.325000000000003</v>
      </c>
      <c r="V1859" s="8">
        <f t="shared" ref="V1859:V1922" si="299">SUM(Q1859:T1859)/4</f>
        <v>65.150000000000006</v>
      </c>
    </row>
    <row r="1860" spans="1:22" ht="13.5" x14ac:dyDescent="0.25">
      <c r="A1860" s="3">
        <f>RSI!A1860</f>
        <v>44720</v>
      </c>
      <c r="B1860" s="2">
        <f>RSI!B1860</f>
        <v>3.7886000000000002</v>
      </c>
      <c r="C1860" s="2">
        <f>RSI!I1860</f>
        <v>55.064085491120224</v>
      </c>
      <c r="D1860" s="2">
        <f>MACD!E1860</f>
        <v>-1.2142350515941036E-2</v>
      </c>
      <c r="E1860" s="2">
        <f>MACD!F1860</f>
        <v>1.2178658363993726E-2</v>
      </c>
      <c r="F1860" s="2">
        <f>'Moving Avg'!D1860</f>
        <v>3.7886000000000002</v>
      </c>
      <c r="G1860" s="2">
        <f>'Moving Avg'!F1860</f>
        <v>3.769985000000001</v>
      </c>
      <c r="H1860" s="2">
        <f>'Moving Avg'!G1860</f>
        <v>3.7053799999999999</v>
      </c>
      <c r="I1860" s="2">
        <f>'Moving Avg'!H1860</f>
        <v>3.1662499999999989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25</v>
      </c>
      <c r="N1860" s="8">
        <f t="shared" si="291"/>
        <v>100</v>
      </c>
      <c r="O1860" s="8">
        <f t="shared" si="292"/>
        <v>50</v>
      </c>
      <c r="P1860" s="8">
        <f t="shared" si="293"/>
        <v>83.5</v>
      </c>
      <c r="Q1860" s="9">
        <f t="shared" si="294"/>
        <v>63.774999999999999</v>
      </c>
      <c r="R1860" s="9">
        <f t="shared" si="295"/>
        <v>63.375</v>
      </c>
      <c r="S1860" s="9">
        <f t="shared" si="296"/>
        <v>68.825000000000003</v>
      </c>
      <c r="T1860" s="9">
        <f t="shared" si="297"/>
        <v>64.625</v>
      </c>
      <c r="U1860" s="8">
        <f t="shared" si="298"/>
        <v>65.325000000000003</v>
      </c>
      <c r="V1860" s="8">
        <f t="shared" si="299"/>
        <v>65.150000000000006</v>
      </c>
    </row>
    <row r="1861" spans="1:22" ht="13.5" x14ac:dyDescent="0.25">
      <c r="A1861" s="3">
        <f>RSI!A1861</f>
        <v>44721</v>
      </c>
      <c r="B1861" s="2">
        <f>RSI!B1861</f>
        <v>3.6718000000000002</v>
      </c>
      <c r="C1861" s="2">
        <f>RSI!I1861</f>
        <v>40.03005816623844</v>
      </c>
      <c r="D1861" s="2">
        <f>MACD!E1861</f>
        <v>7.5012937516660827E-4</v>
      </c>
      <c r="E1861" s="2">
        <f>MACD!F1861</f>
        <v>9.8929525662283038E-3</v>
      </c>
      <c r="F1861" s="2">
        <f>'Moving Avg'!D1861</f>
        <v>3.7652399999999999</v>
      </c>
      <c r="G1861" s="2">
        <f>'Moving Avg'!F1861</f>
        <v>3.760495000000001</v>
      </c>
      <c r="H1861" s="2">
        <f>'Moving Avg'!G1861</f>
        <v>3.7065480000000006</v>
      </c>
      <c r="I1861" s="2">
        <f>'Moving Avg'!H1861</f>
        <v>3.1721389999999992</v>
      </c>
      <c r="J1861" s="6" t="str">
        <f>OBV!F1861</f>
        <v>BEARISH</v>
      </c>
      <c r="K1861" s="6" t="str">
        <f>OBV!G1861</f>
        <v>NEUTRAL</v>
      </c>
      <c r="L1861" s="6" t="str">
        <f>OBV!H1861</f>
        <v>CONFIRMED BEARISH</v>
      </c>
      <c r="M1861" s="8">
        <f t="shared" si="290"/>
        <v>25</v>
      </c>
      <c r="N1861" s="8">
        <f t="shared" si="291"/>
        <v>45</v>
      </c>
      <c r="O1861" s="8">
        <f t="shared" si="292"/>
        <v>50</v>
      </c>
      <c r="P1861" s="8">
        <f t="shared" si="293"/>
        <v>16.5</v>
      </c>
      <c r="Q1861" s="9">
        <f t="shared" si="294"/>
        <v>34.475000000000001</v>
      </c>
      <c r="R1861" s="9">
        <f t="shared" si="295"/>
        <v>35.625</v>
      </c>
      <c r="S1861" s="9">
        <f t="shared" si="296"/>
        <v>30.425000000000001</v>
      </c>
      <c r="T1861" s="9">
        <f t="shared" si="297"/>
        <v>34.125</v>
      </c>
      <c r="U1861" s="8">
        <f t="shared" si="298"/>
        <v>33.508333333333333</v>
      </c>
      <c r="V1861" s="8">
        <f t="shared" si="299"/>
        <v>33.662499999999994</v>
      </c>
    </row>
    <row r="1862" spans="1:22" ht="13.5" x14ac:dyDescent="0.25">
      <c r="A1862" s="3">
        <f>RSI!A1862</f>
        <v>44722</v>
      </c>
      <c r="B1862" s="2">
        <f>RSI!B1862</f>
        <v>3.7448000000000001</v>
      </c>
      <c r="C1862" s="2">
        <f>RSI!I1862</f>
        <v>49.339815705967652</v>
      </c>
      <c r="D1862" s="2">
        <f>MACD!E1862</f>
        <v>4.5200195533832144E-3</v>
      </c>
      <c r="E1862" s="2">
        <f>MACD!F1862</f>
        <v>8.8183659636592859E-3</v>
      </c>
      <c r="F1862" s="2">
        <f>'Moving Avg'!D1862</f>
        <v>3.7564800000000007</v>
      </c>
      <c r="G1862" s="2">
        <f>'Moving Avg'!F1862</f>
        <v>3.7575750000000006</v>
      </c>
      <c r="H1862" s="2">
        <f>'Moving Avg'!G1862</f>
        <v>3.710198000000001</v>
      </c>
      <c r="I1862" s="2">
        <f>'Moving Avg'!H1862</f>
        <v>3.1783929999999994</v>
      </c>
      <c r="J1862" s="6" t="str">
        <f>OBV!F1862</f>
        <v>BULLISH</v>
      </c>
      <c r="K1862" s="6" t="str">
        <f>OBV!G1862</f>
        <v>NEUTRAL</v>
      </c>
      <c r="L1862" s="6" t="str">
        <f>OBV!H1862</f>
        <v>BULLISH DIVERGENCE</v>
      </c>
      <c r="M1862" s="8">
        <f t="shared" si="290"/>
        <v>25</v>
      </c>
      <c r="N1862" s="8">
        <f t="shared" si="291"/>
        <v>45</v>
      </c>
      <c r="O1862" s="8">
        <f t="shared" si="292"/>
        <v>50</v>
      </c>
      <c r="P1862" s="8">
        <f t="shared" si="293"/>
        <v>66.5</v>
      </c>
      <c r="Q1862" s="9">
        <f t="shared" si="294"/>
        <v>41.975000000000001</v>
      </c>
      <c r="R1862" s="9">
        <f t="shared" si="295"/>
        <v>48.125</v>
      </c>
      <c r="S1862" s="9">
        <f t="shared" si="296"/>
        <v>52.924999999999997</v>
      </c>
      <c r="T1862" s="9">
        <f t="shared" si="297"/>
        <v>46.625</v>
      </c>
      <c r="U1862" s="8">
        <f t="shared" si="298"/>
        <v>47.67499999999999</v>
      </c>
      <c r="V1862" s="8">
        <f t="shared" si="299"/>
        <v>47.412499999999994</v>
      </c>
    </row>
    <row r="1863" spans="1:22" ht="13.5" x14ac:dyDescent="0.25">
      <c r="A1863" s="3">
        <f>RSI!A1863</f>
        <v>44725</v>
      </c>
      <c r="B1863" s="2">
        <f>RSI!B1863</f>
        <v>3.774</v>
      </c>
      <c r="C1863" s="2">
        <f>RSI!I1863</f>
        <v>52.515253033918775</v>
      </c>
      <c r="D1863" s="2">
        <f>MACD!E1863</f>
        <v>4.4688506667625028E-3</v>
      </c>
      <c r="E1863" s="2">
        <f>MACD!F1863</f>
        <v>7.9484629042799303E-3</v>
      </c>
      <c r="F1863" s="2">
        <f>'Moving Avg'!D1863</f>
        <v>3.7535600000000002</v>
      </c>
      <c r="G1863" s="2">
        <f>'Moving Avg'!F1863</f>
        <v>3.7572100000000006</v>
      </c>
      <c r="H1863" s="2">
        <f>'Moving Avg'!G1863</f>
        <v>3.7156000000000002</v>
      </c>
      <c r="I1863" s="2">
        <f>'Moving Avg'!H1863</f>
        <v>3.1847929999999995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  <c r="M1863" s="8">
        <f t="shared" si="290"/>
        <v>25</v>
      </c>
      <c r="N1863" s="8">
        <f t="shared" si="291"/>
        <v>45</v>
      </c>
      <c r="O1863" s="8">
        <f t="shared" si="292"/>
        <v>50</v>
      </c>
      <c r="P1863" s="8">
        <f t="shared" si="293"/>
        <v>66.5</v>
      </c>
      <c r="Q1863" s="9">
        <f t="shared" si="294"/>
        <v>41.975000000000001</v>
      </c>
      <c r="R1863" s="9">
        <f t="shared" si="295"/>
        <v>48.125</v>
      </c>
      <c r="S1863" s="9">
        <f t="shared" si="296"/>
        <v>52.924999999999997</v>
      </c>
      <c r="T1863" s="9">
        <f t="shared" si="297"/>
        <v>46.625</v>
      </c>
      <c r="U1863" s="8">
        <f t="shared" si="298"/>
        <v>47.67499999999999</v>
      </c>
      <c r="V1863" s="8">
        <f t="shared" si="299"/>
        <v>47.412499999999994</v>
      </c>
    </row>
    <row r="1864" spans="1:22" ht="13.5" x14ac:dyDescent="0.25">
      <c r="A1864" s="3">
        <f>RSI!A1864</f>
        <v>44726</v>
      </c>
      <c r="B1864" s="2">
        <f>RSI!B1864</f>
        <v>3.7886000000000002</v>
      </c>
      <c r="C1864" s="2">
        <f>RSI!I1864</f>
        <v>54.065602114393926</v>
      </c>
      <c r="D1864" s="2">
        <f>MACD!E1864</f>
        <v>5.4593154915840714E-3</v>
      </c>
      <c r="E1864" s="2">
        <f>MACD!F1864</f>
        <v>7.4506334217407585E-3</v>
      </c>
      <c r="F1864" s="2">
        <f>'Moving Avg'!D1864</f>
        <v>3.7535599999999993</v>
      </c>
      <c r="G1864" s="2">
        <f>'Moving Avg'!F1864</f>
        <v>3.7568450000000007</v>
      </c>
      <c r="H1864" s="2">
        <f>'Moving Avg'!G1864</f>
        <v>3.7199800000000005</v>
      </c>
      <c r="I1864" s="2">
        <f>'Moving Avg'!H1864</f>
        <v>3.1907834999999993</v>
      </c>
      <c r="J1864" s="6" t="str">
        <f>OBV!F1864</f>
        <v>BULLISH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45</v>
      </c>
      <c r="O1864" s="8">
        <f t="shared" si="292"/>
        <v>50</v>
      </c>
      <c r="P1864" s="8">
        <f t="shared" si="293"/>
        <v>49.5</v>
      </c>
      <c r="Q1864" s="9">
        <f t="shared" si="294"/>
        <v>39.424999999999997</v>
      </c>
      <c r="R1864" s="9">
        <f t="shared" si="295"/>
        <v>43.875</v>
      </c>
      <c r="S1864" s="9">
        <f t="shared" si="296"/>
        <v>45.275000000000006</v>
      </c>
      <c r="T1864" s="9">
        <f t="shared" si="297"/>
        <v>42.375</v>
      </c>
      <c r="U1864" s="8">
        <f t="shared" si="298"/>
        <v>42.858333333333327</v>
      </c>
      <c r="V1864" s="8">
        <f t="shared" si="299"/>
        <v>42.737499999999997</v>
      </c>
    </row>
    <row r="1865" spans="1:22" ht="13.5" x14ac:dyDescent="0.25">
      <c r="A1865" s="3">
        <f>RSI!A1865</f>
        <v>44727</v>
      </c>
      <c r="B1865" s="2">
        <f>RSI!B1865</f>
        <v>3.7667000000000002</v>
      </c>
      <c r="C1865" s="2">
        <f>RSI!I1865</f>
        <v>51.356965971380667</v>
      </c>
      <c r="D1865" s="2">
        <f>MACD!E1865</f>
        <v>4.3429068444598151E-3</v>
      </c>
      <c r="E1865" s="2">
        <f>MACD!F1865</f>
        <v>6.8290881062845702E-3</v>
      </c>
      <c r="F1865" s="2">
        <f>'Moving Avg'!D1865</f>
        <v>3.74918</v>
      </c>
      <c r="G1865" s="2">
        <f>'Moving Avg'!F1865</f>
        <v>3.7561150000000003</v>
      </c>
      <c r="H1865" s="2">
        <f>'Moving Avg'!G1865</f>
        <v>3.723922</v>
      </c>
      <c r="I1865" s="2">
        <f>'Moving Avg'!H1865</f>
        <v>3.1966299999999994</v>
      </c>
      <c r="J1865" s="6" t="str">
        <f>OBV!F1865</f>
        <v>BULLISH</v>
      </c>
      <c r="K1865" s="6" t="str">
        <f>OBV!G1865</f>
        <v>NEUTRAL</v>
      </c>
      <c r="L1865" s="6" t="str">
        <f>OBV!H1865</f>
        <v>BULLISH DIVERGENCE</v>
      </c>
      <c r="M1865" s="8">
        <f t="shared" si="290"/>
        <v>25</v>
      </c>
      <c r="N1865" s="8">
        <f t="shared" si="291"/>
        <v>45</v>
      </c>
      <c r="O1865" s="8">
        <f t="shared" si="292"/>
        <v>50</v>
      </c>
      <c r="P1865" s="8">
        <f t="shared" si="293"/>
        <v>66.5</v>
      </c>
      <c r="Q1865" s="9">
        <f t="shared" si="294"/>
        <v>41.975000000000001</v>
      </c>
      <c r="R1865" s="9">
        <f t="shared" si="295"/>
        <v>48.125</v>
      </c>
      <c r="S1865" s="9">
        <f t="shared" si="296"/>
        <v>52.924999999999997</v>
      </c>
      <c r="T1865" s="9">
        <f t="shared" si="297"/>
        <v>46.625</v>
      </c>
      <c r="U1865" s="8">
        <f t="shared" si="298"/>
        <v>47.67499999999999</v>
      </c>
      <c r="V1865" s="8">
        <f t="shared" si="299"/>
        <v>47.412499999999994</v>
      </c>
    </row>
    <row r="1866" spans="1:22" ht="13.5" x14ac:dyDescent="0.25">
      <c r="A1866" s="3">
        <f>RSI!A1866</f>
        <v>44728</v>
      </c>
      <c r="B1866" s="2">
        <f>RSI!B1866</f>
        <v>3.6572</v>
      </c>
      <c r="C1866" s="2">
        <f>RSI!I1866</f>
        <v>40.446065507643759</v>
      </c>
      <c r="D1866" s="2">
        <f>MACD!E1866</f>
        <v>1.5938963809311257E-2</v>
      </c>
      <c r="E1866" s="2">
        <f>MACD!F1866</f>
        <v>8.6510632468899083E-3</v>
      </c>
      <c r="F1866" s="2">
        <f>'Moving Avg'!D1866</f>
        <v>3.7462600000000004</v>
      </c>
      <c r="G1866" s="2">
        <f>'Moving Avg'!F1866</f>
        <v>3.7506400000000006</v>
      </c>
      <c r="H1866" s="2">
        <f>'Moving Avg'!G1866</f>
        <v>3.7253819999999997</v>
      </c>
      <c r="I1866" s="2">
        <f>'Moving Avg'!H1866</f>
        <v>3.2018259999999992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50</v>
      </c>
      <c r="P1866" s="8">
        <f t="shared" si="293"/>
        <v>16.5</v>
      </c>
      <c r="Q1866" s="9">
        <f t="shared" si="294"/>
        <v>18.725000000000001</v>
      </c>
      <c r="R1866" s="9">
        <f t="shared" si="295"/>
        <v>26.625</v>
      </c>
      <c r="S1866" s="9">
        <f t="shared" si="296"/>
        <v>23.675000000000001</v>
      </c>
      <c r="T1866" s="9">
        <f t="shared" si="297"/>
        <v>22.875</v>
      </c>
      <c r="U1866" s="8">
        <f t="shared" si="298"/>
        <v>23.008333333333336</v>
      </c>
      <c r="V1866" s="8">
        <f t="shared" si="299"/>
        <v>22.975000000000001</v>
      </c>
    </row>
    <row r="1867" spans="1:22" ht="13.5" x14ac:dyDescent="0.25">
      <c r="A1867" s="3">
        <f>RSI!A1867</f>
        <v>44729</v>
      </c>
      <c r="B1867" s="2">
        <f>RSI!B1867</f>
        <v>3.6718000000000002</v>
      </c>
      <c r="C1867" s="2">
        <f>RSI!I1867</f>
        <v>42.209034229324942</v>
      </c>
      <c r="D1867" s="2">
        <f>MACD!E1867</f>
        <v>2.5258507427821542E-2</v>
      </c>
      <c r="E1867" s="2">
        <f>MACD!F1867</f>
        <v>1.1972552083076236E-2</v>
      </c>
      <c r="F1867" s="2">
        <f>'Moving Avg'!D1867</f>
        <v>3.7316600000000002</v>
      </c>
      <c r="G1867" s="2">
        <f>'Moving Avg'!F1867</f>
        <v>3.7521000000000009</v>
      </c>
      <c r="H1867" s="2">
        <f>'Moving Avg'!G1867</f>
        <v>3.7262579999999996</v>
      </c>
      <c r="I1867" s="2">
        <f>'Moving Avg'!H1867</f>
        <v>3.2069224999999992</v>
      </c>
      <c r="J1867" s="6" t="str">
        <f>OBV!F1867</f>
        <v>BULLISH</v>
      </c>
      <c r="K1867" s="6" t="str">
        <f>OBV!G1867</f>
        <v>NEUTRAL</v>
      </c>
      <c r="L1867" s="6" t="str">
        <f>OBV!H1867</f>
        <v>BULLISH DIVERGENCE</v>
      </c>
      <c r="M1867" s="8">
        <f t="shared" si="290"/>
        <v>25</v>
      </c>
      <c r="N1867" s="8">
        <f t="shared" si="291"/>
        <v>0</v>
      </c>
      <c r="O1867" s="8">
        <f t="shared" si="292"/>
        <v>50</v>
      </c>
      <c r="P1867" s="8">
        <f t="shared" si="293"/>
        <v>66.5</v>
      </c>
      <c r="Q1867" s="9">
        <f t="shared" si="294"/>
        <v>26.225000000000001</v>
      </c>
      <c r="R1867" s="9">
        <f t="shared" si="295"/>
        <v>39.125</v>
      </c>
      <c r="S1867" s="9">
        <f t="shared" si="296"/>
        <v>46.174999999999997</v>
      </c>
      <c r="T1867" s="9">
        <f t="shared" si="297"/>
        <v>35.375</v>
      </c>
      <c r="U1867" s="8">
        <f t="shared" si="298"/>
        <v>37.174999999999997</v>
      </c>
      <c r="V1867" s="8">
        <f t="shared" si="299"/>
        <v>36.724999999999994</v>
      </c>
    </row>
    <row r="1868" spans="1:22" ht="13.5" x14ac:dyDescent="0.25">
      <c r="A1868" s="3">
        <f>RSI!A1868</f>
        <v>44732</v>
      </c>
      <c r="B1868" s="2">
        <f>RSI!B1868</f>
        <v>3.7082999999999999</v>
      </c>
      <c r="C1868" s="2">
        <f>RSI!I1868</f>
        <v>46.474983168285789</v>
      </c>
      <c r="D1868" s="2">
        <f>MACD!E1868</f>
        <v>3.0899648354826947E-2</v>
      </c>
      <c r="E1868" s="2">
        <f>MACD!F1868</f>
        <v>1.5757971337426381E-2</v>
      </c>
      <c r="F1868" s="2">
        <f>'Moving Avg'!D1868</f>
        <v>3.7185200000000003</v>
      </c>
      <c r="G1868" s="2">
        <f>'Moving Avg'!F1868</f>
        <v>3.7521000000000009</v>
      </c>
      <c r="H1868" s="2">
        <f>'Moving Avg'!G1868</f>
        <v>3.7288859999999993</v>
      </c>
      <c r="I1868" s="2">
        <f>'Moving Avg'!H1868</f>
        <v>3.2122704999999998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50</v>
      </c>
      <c r="P1868" s="8">
        <f t="shared" si="293"/>
        <v>16.5</v>
      </c>
      <c r="Q1868" s="9">
        <f t="shared" si="294"/>
        <v>18.725000000000001</v>
      </c>
      <c r="R1868" s="9">
        <f t="shared" si="295"/>
        <v>26.625</v>
      </c>
      <c r="S1868" s="9">
        <f t="shared" si="296"/>
        <v>23.675000000000001</v>
      </c>
      <c r="T1868" s="9">
        <f t="shared" si="297"/>
        <v>22.875</v>
      </c>
      <c r="U1868" s="8">
        <f t="shared" si="298"/>
        <v>23.008333333333336</v>
      </c>
      <c r="V1868" s="8">
        <f t="shared" si="299"/>
        <v>22.975000000000001</v>
      </c>
    </row>
    <row r="1869" spans="1:22" ht="13.5" x14ac:dyDescent="0.25">
      <c r="A1869" s="3">
        <f>RSI!A1869</f>
        <v>44733</v>
      </c>
      <c r="B1869" s="2">
        <f>RSI!B1869</f>
        <v>3.6937000000000002</v>
      </c>
      <c r="C1869" s="2">
        <f>RSI!I1869</f>
        <v>45.042713096259213</v>
      </c>
      <c r="D1869" s="2">
        <f>MACD!E1869</f>
        <v>3.6963794114106996E-2</v>
      </c>
      <c r="E1869" s="2">
        <f>MACD!F1869</f>
        <v>1.9999135892762504E-2</v>
      </c>
      <c r="F1869" s="2">
        <f>'Moving Avg'!D1869</f>
        <v>3.6995400000000003</v>
      </c>
      <c r="G1869" s="2">
        <f>'Moving Avg'!F1869</f>
        <v>3.7506400000000006</v>
      </c>
      <c r="H1869" s="2">
        <f>'Moving Avg'!G1869</f>
        <v>3.7309299999999994</v>
      </c>
      <c r="I1869" s="2">
        <f>'Moving Avg'!H1869</f>
        <v>3.2174764999999996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0</v>
      </c>
      <c r="O1869" s="8">
        <f t="shared" si="292"/>
        <v>50</v>
      </c>
      <c r="P1869" s="8">
        <f t="shared" si="293"/>
        <v>16.5</v>
      </c>
      <c r="Q1869" s="9">
        <f t="shared" si="294"/>
        <v>18.725000000000001</v>
      </c>
      <c r="R1869" s="9">
        <f t="shared" si="295"/>
        <v>26.625</v>
      </c>
      <c r="S1869" s="9">
        <f t="shared" si="296"/>
        <v>23.675000000000001</v>
      </c>
      <c r="T1869" s="9">
        <f t="shared" si="297"/>
        <v>22.875</v>
      </c>
      <c r="U1869" s="8">
        <f t="shared" si="298"/>
        <v>23.008333333333336</v>
      </c>
      <c r="V1869" s="8">
        <f t="shared" si="299"/>
        <v>22.975000000000001</v>
      </c>
    </row>
    <row r="1870" spans="1:22" ht="13.5" x14ac:dyDescent="0.25">
      <c r="A1870" s="3">
        <f>RSI!A1870</f>
        <v>44734</v>
      </c>
      <c r="B1870" s="2">
        <f>RSI!B1870</f>
        <v>3.6644999999999999</v>
      </c>
      <c r="C1870" s="2">
        <f>RSI!I1870</f>
        <v>42.238997501732314</v>
      </c>
      <c r="D1870" s="2">
        <f>MACD!E1870</f>
        <v>4.4538110089450633E-2</v>
      </c>
      <c r="E1870" s="2">
        <f>MACD!F1870</f>
        <v>2.4906930732100131E-2</v>
      </c>
      <c r="F1870" s="2">
        <f>'Moving Avg'!D1870</f>
        <v>3.6790999999999996</v>
      </c>
      <c r="G1870" s="2">
        <f>'Moving Avg'!F1870</f>
        <v>3.7477200000000002</v>
      </c>
      <c r="H1870" s="2">
        <f>'Moving Avg'!G1870</f>
        <v>3.7326820000000005</v>
      </c>
      <c r="I1870" s="2">
        <f>'Moving Avg'!H1870</f>
        <v>3.2227434999999991</v>
      </c>
      <c r="J1870" s="6" t="str">
        <f>OBV!F1870</f>
        <v>BEARISH</v>
      </c>
      <c r="K1870" s="6" t="str">
        <f>OBV!G1870</f>
        <v>STRONG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50</v>
      </c>
      <c r="P1870" s="8">
        <f t="shared" si="293"/>
        <v>33</v>
      </c>
      <c r="Q1870" s="9">
        <f t="shared" si="294"/>
        <v>21.2</v>
      </c>
      <c r="R1870" s="9">
        <f t="shared" si="295"/>
        <v>30.75</v>
      </c>
      <c r="S1870" s="9">
        <f t="shared" si="296"/>
        <v>31.1</v>
      </c>
      <c r="T1870" s="9">
        <f t="shared" si="297"/>
        <v>27</v>
      </c>
      <c r="U1870" s="8">
        <f t="shared" si="298"/>
        <v>27.683333333333337</v>
      </c>
      <c r="V1870" s="8">
        <f t="shared" si="299"/>
        <v>27.512500000000003</v>
      </c>
    </row>
    <row r="1871" spans="1:22" ht="13.5" x14ac:dyDescent="0.25">
      <c r="A1871" s="3">
        <f>RSI!A1871</f>
        <v>44735</v>
      </c>
      <c r="B1871" s="2">
        <f>RSI!B1871</f>
        <v>3.6644999999999999</v>
      </c>
      <c r="C1871" s="2">
        <f>RSI!I1871</f>
        <v>42.238997501732314</v>
      </c>
      <c r="D1871" s="2">
        <f>MACD!E1871</f>
        <v>3.3409860667404256E-2</v>
      </c>
      <c r="E1871" s="2">
        <f>MACD!F1871</f>
        <v>2.6607516719160958E-2</v>
      </c>
      <c r="F1871" s="2">
        <f>'Moving Avg'!D1871</f>
        <v>3.6805599999999998</v>
      </c>
      <c r="G1871" s="2">
        <f>'Moving Avg'!F1871</f>
        <v>3.7415150000000006</v>
      </c>
      <c r="H1871" s="2">
        <f>'Moving Avg'!G1871</f>
        <v>3.7339959999999994</v>
      </c>
      <c r="I1871" s="2">
        <f>'Moving Avg'!H1871</f>
        <v>3.228010499999999</v>
      </c>
      <c r="J1871" s="6" t="str">
        <f>OBV!F1871</f>
        <v>BEARISH</v>
      </c>
      <c r="K1871" s="6" t="str">
        <f>OBV!G1871</f>
        <v>NEUTRAL</v>
      </c>
      <c r="L1871" s="6" t="str">
        <f>OBV!H1871</f>
        <v>BEARISH DIVERGENCE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16.5</v>
      </c>
      <c r="Q1871" s="9">
        <f t="shared" si="294"/>
        <v>18.725000000000001</v>
      </c>
      <c r="R1871" s="9">
        <f t="shared" si="295"/>
        <v>26.625</v>
      </c>
      <c r="S1871" s="9">
        <f t="shared" si="296"/>
        <v>23.675000000000001</v>
      </c>
      <c r="T1871" s="9">
        <f t="shared" si="297"/>
        <v>22.875</v>
      </c>
      <c r="U1871" s="8">
        <f t="shared" si="298"/>
        <v>23.008333333333336</v>
      </c>
      <c r="V1871" s="8">
        <f t="shared" si="299"/>
        <v>22.975000000000001</v>
      </c>
    </row>
    <row r="1872" spans="1:22" ht="13.5" x14ac:dyDescent="0.25">
      <c r="A1872" s="3">
        <f>RSI!A1872</f>
        <v>44736</v>
      </c>
      <c r="B1872" s="2">
        <f>RSI!B1872</f>
        <v>3.6644999999999999</v>
      </c>
      <c r="C1872" s="2">
        <f>RSI!I1872</f>
        <v>42.238997501732314</v>
      </c>
      <c r="D1872" s="2">
        <f>MACD!E1872</f>
        <v>3.562436769380728E-2</v>
      </c>
      <c r="E1872" s="2">
        <f>MACD!F1872</f>
        <v>2.8410886914090223E-2</v>
      </c>
      <c r="F1872" s="2">
        <f>'Moving Avg'!D1872</f>
        <v>3.6790999999999996</v>
      </c>
      <c r="G1872" s="2">
        <f>'Moving Avg'!F1872</f>
        <v>3.7360400000000005</v>
      </c>
      <c r="H1872" s="2">
        <f>'Moving Avg'!G1872</f>
        <v>3.7357480000000005</v>
      </c>
      <c r="I1872" s="2">
        <f>'Moving Avg'!H1872</f>
        <v>3.2332774999999998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50</v>
      </c>
      <c r="P1872" s="8">
        <f t="shared" si="293"/>
        <v>16.5</v>
      </c>
      <c r="Q1872" s="9">
        <f t="shared" si="294"/>
        <v>18.725000000000001</v>
      </c>
      <c r="R1872" s="9">
        <f t="shared" si="295"/>
        <v>26.625</v>
      </c>
      <c r="S1872" s="9">
        <f t="shared" si="296"/>
        <v>23.675000000000001</v>
      </c>
      <c r="T1872" s="9">
        <f t="shared" si="297"/>
        <v>22.875</v>
      </c>
      <c r="U1872" s="8">
        <f t="shared" si="298"/>
        <v>23.008333333333336</v>
      </c>
      <c r="V1872" s="8">
        <f t="shared" si="299"/>
        <v>22.975000000000001</v>
      </c>
    </row>
    <row r="1873" spans="1:22" ht="13.5" x14ac:dyDescent="0.25">
      <c r="A1873" s="3">
        <f>RSI!A1873</f>
        <v>44739</v>
      </c>
      <c r="B1873" s="2">
        <f>RSI!B1873</f>
        <v>3.6644999999999999</v>
      </c>
      <c r="C1873" s="2">
        <f>RSI!I1873</f>
        <v>42.238997501732314</v>
      </c>
      <c r="D1873" s="2">
        <f>MACD!E1873</f>
        <v>4.2360812028524375E-2</v>
      </c>
      <c r="E1873" s="2">
        <f>MACD!F1873</f>
        <v>3.1200871936977057E-2</v>
      </c>
      <c r="F1873" s="2">
        <f>'Moving Avg'!D1873</f>
        <v>3.6703400000000004</v>
      </c>
      <c r="G1873" s="2">
        <f>'Moving Avg'!F1873</f>
        <v>3.7309300000000007</v>
      </c>
      <c r="H1873" s="2">
        <f>'Moving Avg'!G1873</f>
        <v>3.7372080000000008</v>
      </c>
      <c r="I1873" s="2">
        <f>'Moving Avg'!H1873</f>
        <v>3.238440999999999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50</v>
      </c>
      <c r="P1873" s="8">
        <f t="shared" si="293"/>
        <v>16.5</v>
      </c>
      <c r="Q1873" s="9">
        <f t="shared" si="294"/>
        <v>18.725000000000001</v>
      </c>
      <c r="R1873" s="9">
        <f t="shared" si="295"/>
        <v>26.625</v>
      </c>
      <c r="S1873" s="9">
        <f t="shared" si="296"/>
        <v>23.675000000000001</v>
      </c>
      <c r="T1873" s="9">
        <f t="shared" si="297"/>
        <v>22.875</v>
      </c>
      <c r="U1873" s="8">
        <f t="shared" si="298"/>
        <v>23.008333333333336</v>
      </c>
      <c r="V1873" s="8">
        <f t="shared" si="299"/>
        <v>22.975000000000001</v>
      </c>
    </row>
    <row r="1874" spans="1:22" ht="13.5" x14ac:dyDescent="0.25">
      <c r="A1874" s="3">
        <f>RSI!A1874</f>
        <v>44740</v>
      </c>
      <c r="B1874" s="2">
        <f>RSI!B1874</f>
        <v>3.6133999999999999</v>
      </c>
      <c r="C1874" s="2">
        <f>RSI!I1874</f>
        <v>36.841163388484887</v>
      </c>
      <c r="D1874" s="2">
        <f>MACD!E1874</f>
        <v>5.4435111014088378E-2</v>
      </c>
      <c r="E1874" s="2">
        <f>MACD!F1874</f>
        <v>3.5847719752399324E-2</v>
      </c>
      <c r="F1874" s="2">
        <f>'Moving Avg'!D1874</f>
        <v>3.65428</v>
      </c>
      <c r="G1874" s="2">
        <f>'Moving Avg'!F1874</f>
        <v>3.7225349999999997</v>
      </c>
      <c r="H1874" s="2">
        <f>'Moving Avg'!G1874</f>
        <v>3.7382299999999997</v>
      </c>
      <c r="I1874" s="2">
        <f>'Moving Avg'!H1874</f>
        <v>3.2435899999999993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0</v>
      </c>
      <c r="O1874" s="8">
        <f t="shared" si="292"/>
        <v>50</v>
      </c>
      <c r="P1874" s="8">
        <f t="shared" si="293"/>
        <v>16.5</v>
      </c>
      <c r="Q1874" s="9">
        <f t="shared" si="294"/>
        <v>18.725000000000001</v>
      </c>
      <c r="R1874" s="9">
        <f t="shared" si="295"/>
        <v>26.625</v>
      </c>
      <c r="S1874" s="9">
        <f t="shared" si="296"/>
        <v>23.675000000000001</v>
      </c>
      <c r="T1874" s="9">
        <f t="shared" si="297"/>
        <v>22.875</v>
      </c>
      <c r="U1874" s="8">
        <f t="shared" si="298"/>
        <v>23.008333333333336</v>
      </c>
      <c r="V1874" s="8">
        <f t="shared" si="299"/>
        <v>22.975000000000001</v>
      </c>
    </row>
    <row r="1875" spans="1:22" ht="13.5" x14ac:dyDescent="0.25">
      <c r="A1875" s="3">
        <f>RSI!A1875</f>
        <v>44741</v>
      </c>
      <c r="B1875" s="2">
        <f>RSI!B1875</f>
        <v>3.6133999999999999</v>
      </c>
      <c r="C1875" s="2">
        <f>RSI!I1875</f>
        <v>36.841163388484887</v>
      </c>
      <c r="D1875" s="2">
        <f>MACD!E1875</f>
        <v>6.1902039153615362E-2</v>
      </c>
      <c r="E1875" s="2">
        <f>MACD!F1875</f>
        <v>4.1058583632642531E-2</v>
      </c>
      <c r="F1875" s="2">
        <f>'Moving Avg'!D1875</f>
        <v>3.6440599999999996</v>
      </c>
      <c r="G1875" s="2">
        <f>'Moving Avg'!F1875</f>
        <v>3.7152349999999998</v>
      </c>
      <c r="H1875" s="2">
        <f>'Moving Avg'!G1875</f>
        <v>3.7374999999999998</v>
      </c>
      <c r="I1875" s="2">
        <f>'Moving Avg'!H1875</f>
        <v>3.2485669999999995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50</v>
      </c>
      <c r="P1875" s="8">
        <f t="shared" si="293"/>
        <v>16.5</v>
      </c>
      <c r="Q1875" s="9">
        <f t="shared" si="294"/>
        <v>18.725000000000001</v>
      </c>
      <c r="R1875" s="9">
        <f t="shared" si="295"/>
        <v>26.625</v>
      </c>
      <c r="S1875" s="9">
        <f t="shared" si="296"/>
        <v>23.675000000000001</v>
      </c>
      <c r="T1875" s="9">
        <f t="shared" si="297"/>
        <v>22.875</v>
      </c>
      <c r="U1875" s="8">
        <f t="shared" si="298"/>
        <v>23.008333333333336</v>
      </c>
      <c r="V1875" s="8">
        <f t="shared" si="299"/>
        <v>22.975000000000001</v>
      </c>
    </row>
    <row r="1876" spans="1:22" ht="13.5" x14ac:dyDescent="0.25">
      <c r="A1876" s="3">
        <f>RSI!A1876</f>
        <v>44742</v>
      </c>
      <c r="B1876" s="2">
        <f>RSI!B1876</f>
        <v>3.6425999999999998</v>
      </c>
      <c r="C1876" s="2">
        <f>RSI!I1876</f>
        <v>41.772507801847162</v>
      </c>
      <c r="D1876" s="2">
        <f>MACD!E1876</f>
        <v>4.978465192214987E-2</v>
      </c>
      <c r="E1876" s="2">
        <f>MACD!F1876</f>
        <v>4.2803797290544003E-2</v>
      </c>
      <c r="F1876" s="2">
        <f>'Moving Avg'!D1876</f>
        <v>3.6396799999999998</v>
      </c>
      <c r="G1876" s="2">
        <f>'Moving Avg'!F1876</f>
        <v>3.707935</v>
      </c>
      <c r="H1876" s="2">
        <f>'Moving Avg'!G1876</f>
        <v>3.7386680000000005</v>
      </c>
      <c r="I1876" s="2">
        <f>'Moving Avg'!H1876</f>
        <v>3.2533455</v>
      </c>
      <c r="J1876" s="6" t="str">
        <f>OBV!F1876</f>
        <v>BULLISH</v>
      </c>
      <c r="K1876" s="6" t="str">
        <f>OBV!G1876</f>
        <v>NEUTRAL</v>
      </c>
      <c r="L1876" s="6" t="str">
        <f>OBV!H1876</f>
        <v>BULLISH DIVERGENCE</v>
      </c>
      <c r="M1876" s="8">
        <f t="shared" si="290"/>
        <v>25</v>
      </c>
      <c r="N1876" s="8">
        <f t="shared" si="291"/>
        <v>0</v>
      </c>
      <c r="O1876" s="8">
        <f t="shared" si="292"/>
        <v>50</v>
      </c>
      <c r="P1876" s="8">
        <f t="shared" si="293"/>
        <v>66.5</v>
      </c>
      <c r="Q1876" s="9">
        <f t="shared" si="294"/>
        <v>26.225000000000001</v>
      </c>
      <c r="R1876" s="9">
        <f t="shared" si="295"/>
        <v>39.125</v>
      </c>
      <c r="S1876" s="9">
        <f t="shared" si="296"/>
        <v>46.174999999999997</v>
      </c>
      <c r="T1876" s="9">
        <f t="shared" si="297"/>
        <v>35.375</v>
      </c>
      <c r="U1876" s="8">
        <f t="shared" si="298"/>
        <v>37.174999999999997</v>
      </c>
      <c r="V1876" s="8">
        <f t="shared" si="299"/>
        <v>36.724999999999994</v>
      </c>
    </row>
    <row r="1877" spans="1:22" ht="13.5" x14ac:dyDescent="0.25">
      <c r="A1877" s="3">
        <f>RSI!A1877</f>
        <v>44743</v>
      </c>
      <c r="B1877" s="2">
        <f>RSI!B1877</f>
        <v>3.6353</v>
      </c>
      <c r="C1877" s="2">
        <f>RSI!I1877</f>
        <v>40.912481510799246</v>
      </c>
      <c r="D1877" s="2">
        <f>MACD!E1877</f>
        <v>4.2676902359922941E-2</v>
      </c>
      <c r="E1877" s="2">
        <f>MACD!F1877</f>
        <v>4.2778418304419794E-2</v>
      </c>
      <c r="F1877" s="2">
        <f>'Moving Avg'!D1877</f>
        <v>3.6338400000000002</v>
      </c>
      <c r="G1877" s="2">
        <f>'Moving Avg'!F1877</f>
        <v>3.7002699999999997</v>
      </c>
      <c r="H1877" s="2">
        <f>'Moving Avg'!G1877</f>
        <v>3.7389600000000005</v>
      </c>
      <c r="I1877" s="2">
        <f>'Moving Avg'!H1877</f>
        <v>3.2579494999999996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  <c r="M1877" s="8">
        <f t="shared" si="290"/>
        <v>25</v>
      </c>
      <c r="N1877" s="8">
        <f t="shared" si="291"/>
        <v>45</v>
      </c>
      <c r="O1877" s="8">
        <f t="shared" si="292"/>
        <v>50</v>
      </c>
      <c r="P1877" s="8">
        <f t="shared" si="293"/>
        <v>66.5</v>
      </c>
      <c r="Q1877" s="9">
        <f t="shared" si="294"/>
        <v>41.975000000000001</v>
      </c>
      <c r="R1877" s="9">
        <f t="shared" si="295"/>
        <v>48.125</v>
      </c>
      <c r="S1877" s="9">
        <f t="shared" si="296"/>
        <v>52.924999999999997</v>
      </c>
      <c r="T1877" s="9">
        <f t="shared" si="297"/>
        <v>46.625</v>
      </c>
      <c r="U1877" s="8">
        <f t="shared" si="298"/>
        <v>47.67499999999999</v>
      </c>
      <c r="V1877" s="8">
        <f t="shared" si="299"/>
        <v>47.412499999999994</v>
      </c>
    </row>
    <row r="1878" spans="1:22" ht="13.5" x14ac:dyDescent="0.25">
      <c r="A1878" s="3">
        <f>RSI!A1878</f>
        <v>44746</v>
      </c>
      <c r="B1878" s="2">
        <f>RSI!B1878</f>
        <v>3.6353</v>
      </c>
      <c r="C1878" s="2">
        <f>RSI!I1878</f>
        <v>40.912481510799246</v>
      </c>
      <c r="D1878" s="2">
        <f>MACD!E1878</f>
        <v>4.2653145268605641E-2</v>
      </c>
      <c r="E1878" s="2">
        <f>MACD!F1878</f>
        <v>4.2753363697256963E-2</v>
      </c>
      <c r="F1878" s="2">
        <f>'Moving Avg'!D1878</f>
        <v>3.6280000000000001</v>
      </c>
      <c r="G1878" s="2">
        <f>'Moving Avg'!F1878</f>
        <v>3.692604999999999</v>
      </c>
      <c r="H1878" s="2">
        <f>'Moving Avg'!G1878</f>
        <v>3.7393980000000004</v>
      </c>
      <c r="I1878" s="2">
        <f>'Moving Avg'!H1878</f>
        <v>3.2624504999999995</v>
      </c>
      <c r="J1878" s="6" t="str">
        <f>OBV!F1878</f>
        <v>BULLISH</v>
      </c>
      <c r="K1878" s="6" t="str">
        <f>OBV!G1878</f>
        <v>NEUTRAL</v>
      </c>
      <c r="L1878" s="6" t="str">
        <f>OBV!H1878</f>
        <v>BULLISH DIVERGENCE</v>
      </c>
      <c r="M1878" s="8">
        <f t="shared" si="290"/>
        <v>25</v>
      </c>
      <c r="N1878" s="8">
        <f t="shared" si="291"/>
        <v>45</v>
      </c>
      <c r="O1878" s="8">
        <f t="shared" si="292"/>
        <v>50</v>
      </c>
      <c r="P1878" s="8">
        <f t="shared" si="293"/>
        <v>66.5</v>
      </c>
      <c r="Q1878" s="9">
        <f t="shared" si="294"/>
        <v>41.975000000000001</v>
      </c>
      <c r="R1878" s="9">
        <f t="shared" si="295"/>
        <v>48.125</v>
      </c>
      <c r="S1878" s="9">
        <f t="shared" si="296"/>
        <v>52.924999999999997</v>
      </c>
      <c r="T1878" s="9">
        <f t="shared" si="297"/>
        <v>46.625</v>
      </c>
      <c r="U1878" s="8">
        <f t="shared" si="298"/>
        <v>47.67499999999999</v>
      </c>
      <c r="V1878" s="8">
        <f t="shared" si="299"/>
        <v>47.412499999999994</v>
      </c>
    </row>
    <row r="1879" spans="1:22" ht="13.5" x14ac:dyDescent="0.25">
      <c r="A1879" s="3">
        <f>RSI!A1879</f>
        <v>44747</v>
      </c>
      <c r="B1879" s="2">
        <f>RSI!B1879</f>
        <v>3.6133999999999999</v>
      </c>
      <c r="C1879" s="2">
        <f>RSI!I1879</f>
        <v>38.177706308727494</v>
      </c>
      <c r="D1879" s="2">
        <f>MACD!E1879</f>
        <v>4.2356433641293378E-2</v>
      </c>
      <c r="E1879" s="2">
        <f>MACD!F1879</f>
        <v>4.2673977686064249E-2</v>
      </c>
      <c r="F1879" s="2">
        <f>'Moving Avg'!D1879</f>
        <v>3.6280000000000001</v>
      </c>
      <c r="G1879" s="2">
        <f>'Moving Avg'!F1879</f>
        <v>3.6838449999999989</v>
      </c>
      <c r="H1879" s="2">
        <f>'Moving Avg'!G1879</f>
        <v>3.7386680000000005</v>
      </c>
      <c r="I1879" s="2">
        <f>'Moving Avg'!H1879</f>
        <v>3.2670139999999996</v>
      </c>
      <c r="J1879" s="6" t="str">
        <f>OBV!F1879</f>
        <v>BULLISH</v>
      </c>
      <c r="K1879" s="6" t="str">
        <f>OBV!G1879</f>
        <v>NEUTRAL</v>
      </c>
      <c r="L1879" s="6" t="str">
        <f>OBV!H1879</f>
        <v>NEUTRAL</v>
      </c>
      <c r="M1879" s="8">
        <f t="shared" si="290"/>
        <v>25</v>
      </c>
      <c r="N1879" s="8">
        <f t="shared" si="291"/>
        <v>45</v>
      </c>
      <c r="O1879" s="8">
        <f t="shared" si="292"/>
        <v>50</v>
      </c>
      <c r="P1879" s="8">
        <f t="shared" si="293"/>
        <v>49.5</v>
      </c>
      <c r="Q1879" s="9">
        <f t="shared" si="294"/>
        <v>39.424999999999997</v>
      </c>
      <c r="R1879" s="9">
        <f t="shared" si="295"/>
        <v>43.875</v>
      </c>
      <c r="S1879" s="9">
        <f t="shared" si="296"/>
        <v>45.275000000000006</v>
      </c>
      <c r="T1879" s="9">
        <f t="shared" si="297"/>
        <v>42.375</v>
      </c>
      <c r="U1879" s="8">
        <f t="shared" si="298"/>
        <v>42.858333333333327</v>
      </c>
      <c r="V1879" s="8">
        <f t="shared" si="299"/>
        <v>42.737499999999997</v>
      </c>
    </row>
    <row r="1880" spans="1:22" ht="13.5" x14ac:dyDescent="0.25">
      <c r="A1880" s="3">
        <f>RSI!A1880</f>
        <v>44748</v>
      </c>
      <c r="B1880" s="2">
        <f>RSI!B1880</f>
        <v>3.6133999999999999</v>
      </c>
      <c r="C1880" s="2">
        <f>RSI!I1880</f>
        <v>38.177706308727494</v>
      </c>
      <c r="D1880" s="2">
        <f>MACD!E1880</f>
        <v>3.8064064888940763E-2</v>
      </c>
      <c r="E1880" s="2">
        <f>MACD!F1880</f>
        <v>4.1751995126639553E-2</v>
      </c>
      <c r="F1880" s="2">
        <f>'Moving Avg'!D1880</f>
        <v>3.6280000000000001</v>
      </c>
      <c r="G1880" s="2">
        <f>'Moving Avg'!F1880</f>
        <v>3.6750849999999993</v>
      </c>
      <c r="H1880" s="2">
        <f>'Moving Avg'!G1880</f>
        <v>3.7375000000000016</v>
      </c>
      <c r="I1880" s="2">
        <f>'Moving Avg'!H1880</f>
        <v>3.2715774999999989</v>
      </c>
      <c r="J1880" s="6" t="str">
        <f>OBV!F1880</f>
        <v>BULLISH</v>
      </c>
      <c r="K1880" s="6" t="str">
        <f>OBV!G1880</f>
        <v>NEUTRAL</v>
      </c>
      <c r="L1880" s="6" t="str">
        <f>OBV!H1880</f>
        <v>NEUTRAL</v>
      </c>
      <c r="M1880" s="8">
        <f t="shared" si="290"/>
        <v>25</v>
      </c>
      <c r="N1880" s="8">
        <f t="shared" si="291"/>
        <v>45</v>
      </c>
      <c r="O1880" s="8">
        <f t="shared" si="292"/>
        <v>50</v>
      </c>
      <c r="P1880" s="8">
        <f t="shared" si="293"/>
        <v>49.5</v>
      </c>
      <c r="Q1880" s="9">
        <f t="shared" si="294"/>
        <v>39.424999999999997</v>
      </c>
      <c r="R1880" s="9">
        <f t="shared" si="295"/>
        <v>43.875</v>
      </c>
      <c r="S1880" s="9">
        <f t="shared" si="296"/>
        <v>45.275000000000006</v>
      </c>
      <c r="T1880" s="9">
        <f t="shared" si="297"/>
        <v>42.375</v>
      </c>
      <c r="U1880" s="8">
        <f t="shared" si="298"/>
        <v>42.858333333333327</v>
      </c>
      <c r="V1880" s="8">
        <f t="shared" si="299"/>
        <v>42.737499999999997</v>
      </c>
    </row>
    <row r="1881" spans="1:22" ht="13.5" x14ac:dyDescent="0.25">
      <c r="A1881" s="3">
        <f>RSI!A1881</f>
        <v>44749</v>
      </c>
      <c r="B1881" s="2">
        <f>RSI!B1881</f>
        <v>3.7374999999999998</v>
      </c>
      <c r="C1881" s="2">
        <f>RSI!I1881</f>
        <v>57.047021205176719</v>
      </c>
      <c r="D1881" s="2">
        <f>MACD!E1881</f>
        <v>2.5657062990213753E-2</v>
      </c>
      <c r="E1881" s="2">
        <f>MACD!F1881</f>
        <v>3.8533008699354394E-2</v>
      </c>
      <c r="F1881" s="2">
        <f>'Moving Avg'!D1881</f>
        <v>3.6469800000000001</v>
      </c>
      <c r="G1881" s="2">
        <f>'Moving Avg'!F1881</f>
        <v>3.6783699999999997</v>
      </c>
      <c r="H1881" s="2">
        <f>'Moving Avg'!G1881</f>
        <v>3.7385220000000015</v>
      </c>
      <c r="I1881" s="2">
        <f>'Moving Avg'!H1881</f>
        <v>3.2763224999999996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45</v>
      </c>
      <c r="O1881" s="8">
        <f t="shared" si="292"/>
        <v>50</v>
      </c>
      <c r="P1881" s="8">
        <f t="shared" si="293"/>
        <v>83.5</v>
      </c>
      <c r="Q1881" s="9">
        <f t="shared" si="294"/>
        <v>44.524999999999999</v>
      </c>
      <c r="R1881" s="9">
        <f t="shared" si="295"/>
        <v>52.375</v>
      </c>
      <c r="S1881" s="9">
        <f t="shared" si="296"/>
        <v>60.575000000000003</v>
      </c>
      <c r="T1881" s="9">
        <f t="shared" si="297"/>
        <v>50.875</v>
      </c>
      <c r="U1881" s="8">
        <f t="shared" si="298"/>
        <v>52.491666666666674</v>
      </c>
      <c r="V1881" s="8">
        <f t="shared" si="299"/>
        <v>52.087500000000006</v>
      </c>
    </row>
    <row r="1882" spans="1:22" ht="13.5" x14ac:dyDescent="0.25">
      <c r="A1882" s="3">
        <f>RSI!A1882</f>
        <v>44750</v>
      </c>
      <c r="B1882" s="2">
        <f>RSI!B1882</f>
        <v>3.8616000000000001</v>
      </c>
      <c r="C1882" s="2">
        <f>RSI!I1882</f>
        <v>67.672855630604715</v>
      </c>
      <c r="D1882" s="2">
        <f>MACD!E1882</f>
        <v>5.6195878502980356E-3</v>
      </c>
      <c r="E1882" s="2">
        <f>MACD!F1882</f>
        <v>3.1950324529543127E-2</v>
      </c>
      <c r="F1882" s="2">
        <f>'Moving Avg'!D1882</f>
        <v>3.6922399999999995</v>
      </c>
      <c r="G1882" s="2">
        <f>'Moving Avg'!F1882</f>
        <v>3.6842099999999993</v>
      </c>
      <c r="H1882" s="2">
        <f>'Moving Avg'!G1882</f>
        <v>3.741296000000002</v>
      </c>
      <c r="I1882" s="2">
        <f>'Moving Avg'!H1882</f>
        <v>3.2814324999999984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100</v>
      </c>
      <c r="O1882" s="8">
        <f t="shared" si="292"/>
        <v>50</v>
      </c>
      <c r="P1882" s="8">
        <f t="shared" si="293"/>
        <v>83.5</v>
      </c>
      <c r="Q1882" s="9">
        <f t="shared" si="294"/>
        <v>63.774999999999999</v>
      </c>
      <c r="R1882" s="9">
        <f t="shared" si="295"/>
        <v>63.375</v>
      </c>
      <c r="S1882" s="9">
        <f t="shared" si="296"/>
        <v>68.825000000000003</v>
      </c>
      <c r="T1882" s="9">
        <f t="shared" si="297"/>
        <v>64.625</v>
      </c>
      <c r="U1882" s="8">
        <f t="shared" si="298"/>
        <v>65.325000000000003</v>
      </c>
      <c r="V1882" s="8">
        <f t="shared" si="299"/>
        <v>65.150000000000006</v>
      </c>
    </row>
    <row r="1883" spans="1:22" ht="13.5" x14ac:dyDescent="0.25">
      <c r="A1883" s="3">
        <f>RSI!A1883</f>
        <v>44753</v>
      </c>
      <c r="B1883" s="2">
        <f>RSI!B1883</f>
        <v>3.8616000000000001</v>
      </c>
      <c r="C1883" s="2">
        <f>RSI!I1883</f>
        <v>67.672855630604715</v>
      </c>
      <c r="D1883" s="2">
        <f>MACD!E1883</f>
        <v>-1.2389483417160729E-2</v>
      </c>
      <c r="E1883" s="2">
        <f>MACD!F1883</f>
        <v>2.3082362940202356E-2</v>
      </c>
      <c r="F1883" s="2">
        <f>'Moving Avg'!D1883</f>
        <v>3.7374999999999998</v>
      </c>
      <c r="G1883" s="2">
        <f>'Moving Avg'!F1883</f>
        <v>3.6885899999999991</v>
      </c>
      <c r="H1883" s="2">
        <f>'Moving Avg'!G1883</f>
        <v>3.7426100000000027</v>
      </c>
      <c r="I1883" s="2">
        <f>'Moving Avg'!H1883</f>
        <v>3.2864329999999984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25</v>
      </c>
      <c r="N1883" s="8">
        <f t="shared" si="291"/>
        <v>100</v>
      </c>
      <c r="O1883" s="8">
        <f t="shared" si="292"/>
        <v>50</v>
      </c>
      <c r="P1883" s="8">
        <f t="shared" si="293"/>
        <v>83.5</v>
      </c>
      <c r="Q1883" s="9">
        <f t="shared" si="294"/>
        <v>63.774999999999999</v>
      </c>
      <c r="R1883" s="9">
        <f t="shared" si="295"/>
        <v>63.375</v>
      </c>
      <c r="S1883" s="9">
        <f t="shared" si="296"/>
        <v>68.825000000000003</v>
      </c>
      <c r="T1883" s="9">
        <f t="shared" si="297"/>
        <v>64.625</v>
      </c>
      <c r="U1883" s="8">
        <f t="shared" si="298"/>
        <v>65.325000000000003</v>
      </c>
      <c r="V1883" s="8">
        <f t="shared" si="299"/>
        <v>65.150000000000006</v>
      </c>
    </row>
    <row r="1884" spans="1:22" ht="13.5" x14ac:dyDescent="0.25">
      <c r="A1884" s="3">
        <f>RSI!A1884</f>
        <v>44754</v>
      </c>
      <c r="B1884" s="2">
        <f>RSI!B1884</f>
        <v>3.8542999999999998</v>
      </c>
      <c r="C1884" s="2">
        <f>RSI!I1884</f>
        <v>66.549709243352083</v>
      </c>
      <c r="D1884" s="2">
        <f>MACD!E1884</f>
        <v>-3.5924915510843203E-2</v>
      </c>
      <c r="E1884" s="2">
        <f>MACD!F1884</f>
        <v>1.1280907249993245E-2</v>
      </c>
      <c r="F1884" s="2">
        <f>'Moving Avg'!D1884</f>
        <v>3.7856799999999993</v>
      </c>
      <c r="G1884" s="2">
        <f>'Moving Avg'!F1884</f>
        <v>3.6918749999999996</v>
      </c>
      <c r="H1884" s="2">
        <f>'Moving Avg'!G1884</f>
        <v>3.7429020000000026</v>
      </c>
      <c r="I1884" s="2">
        <f>'Moving Avg'!H1884</f>
        <v>3.2912509999999986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83.5</v>
      </c>
      <c r="Q1884" s="9">
        <f t="shared" si="294"/>
        <v>63.774999999999999</v>
      </c>
      <c r="R1884" s="9">
        <f t="shared" si="295"/>
        <v>63.375</v>
      </c>
      <c r="S1884" s="9">
        <f t="shared" si="296"/>
        <v>68.825000000000003</v>
      </c>
      <c r="T1884" s="9">
        <f t="shared" si="297"/>
        <v>64.625</v>
      </c>
      <c r="U1884" s="8">
        <f t="shared" si="298"/>
        <v>65.325000000000003</v>
      </c>
      <c r="V1884" s="8">
        <f t="shared" si="299"/>
        <v>65.150000000000006</v>
      </c>
    </row>
    <row r="1885" spans="1:22" ht="13.5" x14ac:dyDescent="0.25">
      <c r="A1885" s="3">
        <f>RSI!A1885</f>
        <v>44755</v>
      </c>
      <c r="B1885" s="2">
        <f>RSI!B1885</f>
        <v>3.8689</v>
      </c>
      <c r="C1885" s="2">
        <f>RSI!I1885</f>
        <v>67.704179794337179</v>
      </c>
      <c r="D1885" s="2">
        <f>MACD!E1885</f>
        <v>-5.7781736490100322E-2</v>
      </c>
      <c r="E1885" s="2">
        <f>MACD!F1885</f>
        <v>-2.5316214980254693E-3</v>
      </c>
      <c r="F1885" s="2">
        <f>'Moving Avg'!D1885</f>
        <v>3.8367800000000001</v>
      </c>
      <c r="G1885" s="2">
        <f>'Moving Avg'!F1885</f>
        <v>3.6969849999999993</v>
      </c>
      <c r="H1885" s="2">
        <f>'Moving Avg'!G1885</f>
        <v>3.743778000000002</v>
      </c>
      <c r="I1885" s="2">
        <f>'Moving Avg'!H1885</f>
        <v>3.2959959999999984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  <c r="M1885" s="8">
        <f t="shared" si="290"/>
        <v>25</v>
      </c>
      <c r="N1885" s="8">
        <f t="shared" si="291"/>
        <v>100</v>
      </c>
      <c r="O1885" s="8">
        <f t="shared" si="292"/>
        <v>50</v>
      </c>
      <c r="P1885" s="8">
        <f t="shared" si="293"/>
        <v>83.5</v>
      </c>
      <c r="Q1885" s="9">
        <f t="shared" si="294"/>
        <v>63.774999999999999</v>
      </c>
      <c r="R1885" s="9">
        <f t="shared" si="295"/>
        <v>63.375</v>
      </c>
      <c r="S1885" s="9">
        <f t="shared" si="296"/>
        <v>68.825000000000003</v>
      </c>
      <c r="T1885" s="9">
        <f t="shared" si="297"/>
        <v>64.625</v>
      </c>
      <c r="U1885" s="8">
        <f t="shared" si="298"/>
        <v>65.325000000000003</v>
      </c>
      <c r="V1885" s="8">
        <f t="shared" si="299"/>
        <v>65.150000000000006</v>
      </c>
    </row>
    <row r="1886" spans="1:22" ht="13.5" x14ac:dyDescent="0.25">
      <c r="A1886" s="3">
        <f>RSI!A1886</f>
        <v>44756</v>
      </c>
      <c r="B1886" s="2">
        <f>RSI!B1886</f>
        <v>3.8689</v>
      </c>
      <c r="C1886" s="2">
        <f>RSI!I1886</f>
        <v>67.704179794337179</v>
      </c>
      <c r="D1886" s="2">
        <f>MACD!E1886</f>
        <v>-7.266691832296468E-2</v>
      </c>
      <c r="E1886" s="2">
        <f>MACD!F1886</f>
        <v>-1.6558680863013313E-2</v>
      </c>
      <c r="F1886" s="2">
        <f>'Moving Avg'!D1886</f>
        <v>3.8630599999999999</v>
      </c>
      <c r="G1886" s="2">
        <f>'Moving Avg'!F1886</f>
        <v>3.7075699999999996</v>
      </c>
      <c r="H1886" s="2">
        <f>'Moving Avg'!G1886</f>
        <v>3.7450920000000019</v>
      </c>
      <c r="I1886" s="2">
        <f>'Moving Avg'!H1886</f>
        <v>3.3006314999999988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25</v>
      </c>
      <c r="N1886" s="8">
        <f t="shared" si="291"/>
        <v>100</v>
      </c>
      <c r="O1886" s="8">
        <f t="shared" si="292"/>
        <v>50</v>
      </c>
      <c r="P1886" s="8">
        <f t="shared" si="293"/>
        <v>83.5</v>
      </c>
      <c r="Q1886" s="9">
        <f t="shared" si="294"/>
        <v>63.774999999999999</v>
      </c>
      <c r="R1886" s="9">
        <f t="shared" si="295"/>
        <v>63.375</v>
      </c>
      <c r="S1886" s="9">
        <f t="shared" si="296"/>
        <v>68.825000000000003</v>
      </c>
      <c r="T1886" s="9">
        <f t="shared" si="297"/>
        <v>64.625</v>
      </c>
      <c r="U1886" s="8">
        <f t="shared" si="298"/>
        <v>65.325000000000003</v>
      </c>
      <c r="V1886" s="8">
        <f t="shared" si="299"/>
        <v>65.150000000000006</v>
      </c>
    </row>
    <row r="1887" spans="1:22" ht="13.5" x14ac:dyDescent="0.25">
      <c r="A1887" s="3">
        <f>RSI!A1887</f>
        <v>44757</v>
      </c>
      <c r="B1887" s="2">
        <f>RSI!B1887</f>
        <v>3.9054000000000002</v>
      </c>
      <c r="C1887" s="2">
        <f>RSI!I1887</f>
        <v>70.641960584242383</v>
      </c>
      <c r="D1887" s="2">
        <f>MACD!E1887</f>
        <v>-8.9906682798024384E-2</v>
      </c>
      <c r="E1887" s="2">
        <f>MACD!F1887</f>
        <v>-3.1228281250015526E-2</v>
      </c>
      <c r="F1887" s="2">
        <f>'Moving Avg'!D1887</f>
        <v>3.8718199999999996</v>
      </c>
      <c r="G1887" s="2">
        <f>'Moving Avg'!F1887</f>
        <v>3.7192499999999997</v>
      </c>
      <c r="H1887" s="2">
        <f>'Moving Avg'!G1887</f>
        <v>3.7485960000000023</v>
      </c>
      <c r="I1887" s="2">
        <f>'Moving Avg'!H1887</f>
        <v>3.3055589999999984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0"/>
        <v>0</v>
      </c>
      <c r="N1887" s="8">
        <f t="shared" si="291"/>
        <v>100</v>
      </c>
      <c r="O1887" s="8">
        <f t="shared" si="292"/>
        <v>50</v>
      </c>
      <c r="P1887" s="8">
        <f t="shared" si="293"/>
        <v>83.5</v>
      </c>
      <c r="Q1887" s="9">
        <f t="shared" si="294"/>
        <v>55.024999999999999</v>
      </c>
      <c r="R1887" s="9">
        <f t="shared" si="295"/>
        <v>58.375</v>
      </c>
      <c r="S1887" s="9">
        <f t="shared" si="296"/>
        <v>65.075000000000003</v>
      </c>
      <c r="T1887" s="9">
        <f t="shared" si="297"/>
        <v>58.375</v>
      </c>
      <c r="U1887" s="8">
        <f t="shared" si="298"/>
        <v>59.491666666666674</v>
      </c>
      <c r="V1887" s="8">
        <f t="shared" si="299"/>
        <v>59.212500000000006</v>
      </c>
    </row>
    <row r="1888" spans="1:22" ht="13.5" x14ac:dyDescent="0.25">
      <c r="A1888" s="3">
        <f>RSI!A1888</f>
        <v>44760</v>
      </c>
      <c r="B1888" s="2">
        <f>RSI!B1888</f>
        <v>4.0148999999999999</v>
      </c>
      <c r="C1888" s="2">
        <f>RSI!I1888</f>
        <v>77.310182076604988</v>
      </c>
      <c r="D1888" s="2">
        <f>MACD!E1888</f>
        <v>-0.11357821698448989</v>
      </c>
      <c r="E1888" s="2">
        <f>MACD!F1888</f>
        <v>-4.7698268396910402E-2</v>
      </c>
      <c r="F1888" s="2">
        <f>'Moving Avg'!D1888</f>
        <v>3.9024799999999997</v>
      </c>
      <c r="G1888" s="2">
        <f>'Moving Avg'!F1888</f>
        <v>3.7345799999999998</v>
      </c>
      <c r="H1888" s="2">
        <f>'Moving Avg'!G1888</f>
        <v>3.7521000000000027</v>
      </c>
      <c r="I1888" s="2">
        <f>'Moving Avg'!H1888</f>
        <v>3.3110339999999985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  <c r="M1888" s="8">
        <f t="shared" si="290"/>
        <v>0</v>
      </c>
      <c r="N1888" s="8">
        <f t="shared" si="291"/>
        <v>100</v>
      </c>
      <c r="O1888" s="8">
        <f t="shared" si="292"/>
        <v>50</v>
      </c>
      <c r="P1888" s="8">
        <f t="shared" si="293"/>
        <v>83.5</v>
      </c>
      <c r="Q1888" s="9">
        <f t="shared" si="294"/>
        <v>55.024999999999999</v>
      </c>
      <c r="R1888" s="9">
        <f t="shared" si="295"/>
        <v>58.375</v>
      </c>
      <c r="S1888" s="9">
        <f t="shared" si="296"/>
        <v>65.075000000000003</v>
      </c>
      <c r="T1888" s="9">
        <f t="shared" si="297"/>
        <v>58.375</v>
      </c>
      <c r="U1888" s="8">
        <f t="shared" si="298"/>
        <v>59.491666666666674</v>
      </c>
      <c r="V1888" s="8">
        <f t="shared" si="299"/>
        <v>59.212500000000006</v>
      </c>
    </row>
    <row r="1889" spans="1:22" ht="13.5" x14ac:dyDescent="0.25">
      <c r="A1889" s="3">
        <f>RSI!A1889</f>
        <v>44761</v>
      </c>
      <c r="B1889" s="2">
        <f>RSI!B1889</f>
        <v>4.1243999999999996</v>
      </c>
      <c r="C1889" s="2">
        <f>RSI!I1889</f>
        <v>81.769481809041224</v>
      </c>
      <c r="D1889" s="2">
        <f>MACD!E1889</f>
        <v>-0.14663621992847808</v>
      </c>
      <c r="E1889" s="2">
        <f>MACD!F1889</f>
        <v>-6.7485858703223933E-2</v>
      </c>
      <c r="F1889" s="2">
        <f>'Moving Avg'!D1889</f>
        <v>3.9564999999999997</v>
      </c>
      <c r="G1889" s="2">
        <f>'Moving Avg'!F1889</f>
        <v>3.7561149999999999</v>
      </c>
      <c r="H1889" s="2">
        <f>'Moving Avg'!G1889</f>
        <v>3.7573560000000028</v>
      </c>
      <c r="I1889" s="2">
        <f>'Moving Avg'!H1889</f>
        <v>3.3170929999999994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0</v>
      </c>
      <c r="N1889" s="8">
        <f t="shared" si="291"/>
        <v>100</v>
      </c>
      <c r="O1889" s="8">
        <f t="shared" si="292"/>
        <v>50</v>
      </c>
      <c r="P1889" s="8">
        <f t="shared" si="293"/>
        <v>83.5</v>
      </c>
      <c r="Q1889" s="9">
        <f t="shared" si="294"/>
        <v>55.024999999999999</v>
      </c>
      <c r="R1889" s="9">
        <f t="shared" si="295"/>
        <v>58.375</v>
      </c>
      <c r="S1889" s="9">
        <f t="shared" si="296"/>
        <v>65.075000000000003</v>
      </c>
      <c r="T1889" s="9">
        <f t="shared" si="297"/>
        <v>58.375</v>
      </c>
      <c r="U1889" s="8">
        <f t="shared" si="298"/>
        <v>59.491666666666674</v>
      </c>
      <c r="V1889" s="8">
        <f t="shared" si="299"/>
        <v>59.212500000000006</v>
      </c>
    </row>
    <row r="1890" spans="1:22" ht="13.5" x14ac:dyDescent="0.25">
      <c r="A1890" s="3">
        <f>RSI!A1890</f>
        <v>44762</v>
      </c>
      <c r="B1890" s="2">
        <f>RSI!B1890</f>
        <v>4.2119999999999997</v>
      </c>
      <c r="C1890" s="2">
        <f>RSI!I1890</f>
        <v>84.409309988764846</v>
      </c>
      <c r="D1890" s="2">
        <f>MACD!E1890</f>
        <v>-0.18317754736404135</v>
      </c>
      <c r="E1890" s="2">
        <f>MACD!F1890</f>
        <v>-9.0624196435387411E-2</v>
      </c>
      <c r="F1890" s="2">
        <f>'Moving Avg'!D1890</f>
        <v>4.0251199999999994</v>
      </c>
      <c r="G1890" s="2">
        <f>'Moving Avg'!F1890</f>
        <v>3.7834899999999996</v>
      </c>
      <c r="H1890" s="2">
        <f>'Moving Avg'!G1890</f>
        <v>3.7642180000000023</v>
      </c>
      <c r="I1890" s="2">
        <f>'Moving Avg'!H1890</f>
        <v>3.3239549999999993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0"/>
        <v>0</v>
      </c>
      <c r="N1890" s="8">
        <f t="shared" si="291"/>
        <v>100</v>
      </c>
      <c r="O1890" s="8">
        <f t="shared" si="292"/>
        <v>50</v>
      </c>
      <c r="P1890" s="8">
        <f t="shared" si="293"/>
        <v>83.5</v>
      </c>
      <c r="Q1890" s="9">
        <f t="shared" si="294"/>
        <v>55.024999999999999</v>
      </c>
      <c r="R1890" s="9">
        <f t="shared" si="295"/>
        <v>58.375</v>
      </c>
      <c r="S1890" s="9">
        <f t="shared" si="296"/>
        <v>65.075000000000003</v>
      </c>
      <c r="T1890" s="9">
        <f t="shared" si="297"/>
        <v>58.375</v>
      </c>
      <c r="U1890" s="8">
        <f t="shared" si="298"/>
        <v>59.491666666666674</v>
      </c>
      <c r="V1890" s="8">
        <f t="shared" si="299"/>
        <v>59.212500000000006</v>
      </c>
    </row>
    <row r="1891" spans="1:22" ht="13.5" x14ac:dyDescent="0.25">
      <c r="A1891" s="3">
        <f>RSI!A1891</f>
        <v>44763</v>
      </c>
      <c r="B1891" s="2">
        <f>RSI!B1891</f>
        <v>4.1901000000000002</v>
      </c>
      <c r="C1891" s="2">
        <f>RSI!I1891</f>
        <v>81.242060540853245</v>
      </c>
      <c r="D1891" s="2">
        <f>MACD!E1891</f>
        <v>-0.19582642159573282</v>
      </c>
      <c r="E1891" s="2">
        <f>MACD!F1891</f>
        <v>-0.1116646414674565</v>
      </c>
      <c r="F1891" s="2">
        <f>'Moving Avg'!D1891</f>
        <v>4.0893600000000001</v>
      </c>
      <c r="G1891" s="2">
        <f>'Moving Avg'!F1891</f>
        <v>3.8097699999999994</v>
      </c>
      <c r="H1891" s="2">
        <f>'Moving Avg'!G1891</f>
        <v>3.7707880000000022</v>
      </c>
      <c r="I1891" s="2">
        <f>'Moving Avg'!H1891</f>
        <v>3.3303425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0"/>
        <v>0</v>
      </c>
      <c r="N1891" s="8">
        <f t="shared" si="291"/>
        <v>100</v>
      </c>
      <c r="O1891" s="8">
        <f t="shared" si="292"/>
        <v>50</v>
      </c>
      <c r="P1891" s="8">
        <f t="shared" si="293"/>
        <v>83.5</v>
      </c>
      <c r="Q1891" s="9">
        <f t="shared" si="294"/>
        <v>55.024999999999999</v>
      </c>
      <c r="R1891" s="9">
        <f t="shared" si="295"/>
        <v>58.375</v>
      </c>
      <c r="S1891" s="9">
        <f t="shared" si="296"/>
        <v>65.075000000000003</v>
      </c>
      <c r="T1891" s="9">
        <f t="shared" si="297"/>
        <v>58.375</v>
      </c>
      <c r="U1891" s="8">
        <f t="shared" si="298"/>
        <v>59.491666666666674</v>
      </c>
      <c r="V1891" s="8">
        <f t="shared" si="299"/>
        <v>59.212500000000006</v>
      </c>
    </row>
    <row r="1892" spans="1:22" ht="13.5" x14ac:dyDescent="0.25">
      <c r="A1892" s="3">
        <f>RSI!A1892</f>
        <v>44764</v>
      </c>
      <c r="B1892" s="2">
        <f>RSI!B1892</f>
        <v>4.1901000000000002</v>
      </c>
      <c r="C1892" s="2">
        <f>RSI!I1892</f>
        <v>81.242060540853245</v>
      </c>
      <c r="D1892" s="2">
        <f>MACD!E1892</f>
        <v>-0.18957039517787599</v>
      </c>
      <c r="E1892" s="2">
        <f>MACD!F1892</f>
        <v>-0.12724579220954041</v>
      </c>
      <c r="F1892" s="2">
        <f>'Moving Avg'!D1892</f>
        <v>4.1463000000000001</v>
      </c>
      <c r="G1892" s="2">
        <f>'Moving Avg'!F1892</f>
        <v>3.8360500000000002</v>
      </c>
      <c r="H1892" s="2">
        <f>'Moving Avg'!G1892</f>
        <v>3.778526000000002</v>
      </c>
      <c r="I1892" s="2">
        <f>'Moving Avg'!H1892</f>
        <v>3.3368029999999997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  <c r="M1892" s="8">
        <f t="shared" si="290"/>
        <v>0</v>
      </c>
      <c r="N1892" s="8">
        <f t="shared" si="291"/>
        <v>100</v>
      </c>
      <c r="O1892" s="8">
        <f t="shared" si="292"/>
        <v>50</v>
      </c>
      <c r="P1892" s="8">
        <f t="shared" si="293"/>
        <v>83.5</v>
      </c>
      <c r="Q1892" s="9">
        <f t="shared" si="294"/>
        <v>55.024999999999999</v>
      </c>
      <c r="R1892" s="9">
        <f t="shared" si="295"/>
        <v>58.375</v>
      </c>
      <c r="S1892" s="9">
        <f t="shared" si="296"/>
        <v>65.075000000000003</v>
      </c>
      <c r="T1892" s="9">
        <f t="shared" si="297"/>
        <v>58.375</v>
      </c>
      <c r="U1892" s="8">
        <f t="shared" si="298"/>
        <v>59.491666666666674</v>
      </c>
      <c r="V1892" s="8">
        <f t="shared" si="299"/>
        <v>59.212500000000006</v>
      </c>
    </row>
    <row r="1893" spans="1:22" ht="13.5" x14ac:dyDescent="0.25">
      <c r="A1893" s="3">
        <f>RSI!A1893</f>
        <v>44768</v>
      </c>
      <c r="B1893" s="2">
        <f>RSI!B1893</f>
        <v>4.3120000000000003</v>
      </c>
      <c r="C1893" s="2">
        <f>RSI!I1893</f>
        <v>84.899737683176269</v>
      </c>
      <c r="D1893" s="2">
        <f>MACD!E1893</f>
        <v>-0.19528182296812657</v>
      </c>
      <c r="E1893" s="2">
        <f>MACD!F1893</f>
        <v>-0.14085299836125764</v>
      </c>
      <c r="F1893" s="2">
        <f>'Moving Avg'!D1893</f>
        <v>4.2057200000000003</v>
      </c>
      <c r="G1893" s="2">
        <f>'Moving Avg'!F1893</f>
        <v>3.8684249999999998</v>
      </c>
      <c r="H1893" s="2">
        <f>'Moving Avg'!G1893</f>
        <v>3.7891400000000015</v>
      </c>
      <c r="I1893" s="2">
        <f>'Moving Avg'!H1893</f>
        <v>3.3441285000000001</v>
      </c>
      <c r="J1893" s="6" t="str">
        <f>OBV!F1893</f>
        <v>BULLISH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100</v>
      </c>
      <c r="O1893" s="8">
        <f t="shared" si="292"/>
        <v>50</v>
      </c>
      <c r="P1893" s="8">
        <f t="shared" si="293"/>
        <v>49.5</v>
      </c>
      <c r="Q1893" s="9">
        <f t="shared" si="294"/>
        <v>49.924999999999997</v>
      </c>
      <c r="R1893" s="9">
        <f t="shared" si="295"/>
        <v>49.875</v>
      </c>
      <c r="S1893" s="9">
        <f t="shared" si="296"/>
        <v>49.775000000000006</v>
      </c>
      <c r="T1893" s="9">
        <f t="shared" si="297"/>
        <v>49.875</v>
      </c>
      <c r="U1893" s="8">
        <f t="shared" si="298"/>
        <v>49.858333333333327</v>
      </c>
      <c r="V1893" s="8">
        <f t="shared" si="299"/>
        <v>49.862499999999997</v>
      </c>
    </row>
    <row r="1894" spans="1:22" ht="13.5" x14ac:dyDescent="0.25">
      <c r="A1894" s="3">
        <f>RSI!A1894</f>
        <v>44769</v>
      </c>
      <c r="B1894" s="2">
        <f>RSI!B1894</f>
        <v>4.2648999999999999</v>
      </c>
      <c r="C1894" s="2">
        <f>RSI!I1894</f>
        <v>78.528152367276959</v>
      </c>
      <c r="D1894" s="2">
        <f>MACD!E1894</f>
        <v>-0.20029810601783149</v>
      </c>
      <c r="E1894" s="2">
        <f>MACD!F1894</f>
        <v>-0.15274201989257241</v>
      </c>
      <c r="F1894" s="2">
        <f>'Moving Avg'!D1894</f>
        <v>4.2338200000000006</v>
      </c>
      <c r="G1894" s="2">
        <f>'Moving Avg'!F1894</f>
        <v>3.9009999999999998</v>
      </c>
      <c r="H1894" s="2">
        <f>'Moving Avg'!G1894</f>
        <v>3.7985200000000026</v>
      </c>
      <c r="I1894" s="2">
        <f>'Moving Avg'!H1894</f>
        <v>3.3515104999999998</v>
      </c>
      <c r="J1894" s="6" t="str">
        <f>OBV!F1894</f>
        <v>BEARISH</v>
      </c>
      <c r="K1894" s="6" t="str">
        <f>OBV!G1894</f>
        <v>NEUTRAL</v>
      </c>
      <c r="L1894" s="6" t="str">
        <f>OBV!H1894</f>
        <v>CONFIRMED BEARISH</v>
      </c>
      <c r="M1894" s="8">
        <f t="shared" si="290"/>
        <v>0</v>
      </c>
      <c r="N1894" s="8">
        <f t="shared" si="291"/>
        <v>100</v>
      </c>
      <c r="O1894" s="8">
        <f t="shared" si="292"/>
        <v>50</v>
      </c>
      <c r="P1894" s="8">
        <f t="shared" si="293"/>
        <v>16.5</v>
      </c>
      <c r="Q1894" s="9">
        <f t="shared" si="294"/>
        <v>44.975000000000001</v>
      </c>
      <c r="R1894" s="9">
        <f t="shared" si="295"/>
        <v>41.625</v>
      </c>
      <c r="S1894" s="9">
        <f t="shared" si="296"/>
        <v>34.924999999999997</v>
      </c>
      <c r="T1894" s="9">
        <f t="shared" si="297"/>
        <v>41.625</v>
      </c>
      <c r="U1894" s="8">
        <f t="shared" si="298"/>
        <v>40.508333333333333</v>
      </c>
      <c r="V1894" s="8">
        <f t="shared" si="299"/>
        <v>40.787499999999994</v>
      </c>
    </row>
    <row r="1895" spans="1:22" ht="13.5" x14ac:dyDescent="0.25">
      <c r="A1895" s="3">
        <f>RSI!A1895</f>
        <v>44770</v>
      </c>
      <c r="B1895" s="2">
        <f>RSI!B1895</f>
        <v>4.1551999999999998</v>
      </c>
      <c r="C1895" s="2">
        <f>RSI!I1895</f>
        <v>66.087795871144806</v>
      </c>
      <c r="D1895" s="2">
        <f>MACD!E1895</f>
        <v>-0.19625276531867897</v>
      </c>
      <c r="E1895" s="2">
        <f>MACD!F1895</f>
        <v>-0.16144416897779373</v>
      </c>
      <c r="F1895" s="2">
        <f>'Moving Avg'!D1895</f>
        <v>4.2224599999999999</v>
      </c>
      <c r="G1895" s="2">
        <f>'Moving Avg'!F1895</f>
        <v>3.9280899999999987</v>
      </c>
      <c r="H1895" s="2">
        <f>'Moving Avg'!G1895</f>
        <v>3.805998000000002</v>
      </c>
      <c r="I1895" s="2">
        <f>'Moving Avg'!H1895</f>
        <v>3.3578695000000005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  <c r="M1895" s="8">
        <f t="shared" si="290"/>
        <v>25</v>
      </c>
      <c r="N1895" s="8">
        <f t="shared" si="291"/>
        <v>100</v>
      </c>
      <c r="O1895" s="8">
        <f t="shared" si="292"/>
        <v>50</v>
      </c>
      <c r="P1895" s="8">
        <f t="shared" si="293"/>
        <v>16.5</v>
      </c>
      <c r="Q1895" s="9">
        <f t="shared" si="294"/>
        <v>53.725000000000001</v>
      </c>
      <c r="R1895" s="9">
        <f t="shared" si="295"/>
        <v>46.625</v>
      </c>
      <c r="S1895" s="9">
        <f t="shared" si="296"/>
        <v>38.674999999999997</v>
      </c>
      <c r="T1895" s="9">
        <f t="shared" si="297"/>
        <v>47.875</v>
      </c>
      <c r="U1895" s="8">
        <f t="shared" si="298"/>
        <v>46.341666666666661</v>
      </c>
      <c r="V1895" s="8">
        <f t="shared" si="299"/>
        <v>46.724999999999994</v>
      </c>
    </row>
    <row r="1896" spans="1:22" ht="13.5" x14ac:dyDescent="0.25">
      <c r="A1896" s="3">
        <f>RSI!A1896</f>
        <v>44771</v>
      </c>
      <c r="B1896" s="2">
        <f>RSI!B1896</f>
        <v>4.2256999999999998</v>
      </c>
      <c r="C1896" s="2">
        <f>RSI!I1896</f>
        <v>69.438591812735382</v>
      </c>
      <c r="D1896" s="2">
        <f>MACD!E1896</f>
        <v>-0.19933174037981427</v>
      </c>
      <c r="E1896" s="2">
        <f>MACD!F1896</f>
        <v>-0.16902168325819783</v>
      </c>
      <c r="F1896" s="2">
        <f>'Moving Avg'!D1896</f>
        <v>4.2295800000000003</v>
      </c>
      <c r="G1896" s="2">
        <f>'Moving Avg'!F1896</f>
        <v>3.957244999999999</v>
      </c>
      <c r="H1896" s="2">
        <f>'Moving Avg'!G1896</f>
        <v>3.8151780000000013</v>
      </c>
      <c r="I1896" s="2">
        <f>'Moving Avg'!H1896</f>
        <v>3.3646539999999998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  <c r="M1896" s="8">
        <f t="shared" si="290"/>
        <v>25</v>
      </c>
      <c r="N1896" s="8">
        <f t="shared" si="291"/>
        <v>100</v>
      </c>
      <c r="O1896" s="8">
        <f t="shared" si="292"/>
        <v>50</v>
      </c>
      <c r="P1896" s="8">
        <f t="shared" si="293"/>
        <v>16.5</v>
      </c>
      <c r="Q1896" s="9">
        <f t="shared" si="294"/>
        <v>53.725000000000001</v>
      </c>
      <c r="R1896" s="9">
        <f t="shared" si="295"/>
        <v>46.625</v>
      </c>
      <c r="S1896" s="9">
        <f t="shared" si="296"/>
        <v>38.674999999999997</v>
      </c>
      <c r="T1896" s="9">
        <f t="shared" si="297"/>
        <v>47.875</v>
      </c>
      <c r="U1896" s="8">
        <f t="shared" si="298"/>
        <v>46.341666666666661</v>
      </c>
      <c r="V1896" s="8">
        <f t="shared" si="299"/>
        <v>46.724999999999994</v>
      </c>
    </row>
    <row r="1897" spans="1:22" ht="13.5" x14ac:dyDescent="0.25">
      <c r="A1897" s="3">
        <f>RSI!A1897</f>
        <v>44774</v>
      </c>
      <c r="B1897" s="2">
        <f>RSI!B1897</f>
        <v>4.1551999999999998</v>
      </c>
      <c r="C1897" s="2">
        <f>RSI!I1897</f>
        <v>62.760351905530328</v>
      </c>
      <c r="D1897" s="2">
        <f>MACD!E1897</f>
        <v>-0.19270094602167465</v>
      </c>
      <c r="E1897" s="2">
        <f>MACD!F1897</f>
        <v>-0.1737575358108932</v>
      </c>
      <c r="F1897" s="2">
        <f>'Moving Avg'!D1897</f>
        <v>4.2225999999999999</v>
      </c>
      <c r="G1897" s="2">
        <f>'Moving Avg'!F1897</f>
        <v>3.9832399999999994</v>
      </c>
      <c r="H1897" s="2">
        <f>'Moving Avg'!G1897</f>
        <v>3.8254300000000012</v>
      </c>
      <c r="I1897" s="2">
        <f>'Moving Avg'!H1897</f>
        <v>3.3710494999999998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25</v>
      </c>
      <c r="N1897" s="8">
        <f t="shared" si="291"/>
        <v>45</v>
      </c>
      <c r="O1897" s="8">
        <f t="shared" si="292"/>
        <v>50</v>
      </c>
      <c r="P1897" s="8">
        <f t="shared" si="293"/>
        <v>16.5</v>
      </c>
      <c r="Q1897" s="9">
        <f t="shared" si="294"/>
        <v>34.475000000000001</v>
      </c>
      <c r="R1897" s="9">
        <f t="shared" si="295"/>
        <v>35.625</v>
      </c>
      <c r="S1897" s="9">
        <f t="shared" si="296"/>
        <v>30.425000000000001</v>
      </c>
      <c r="T1897" s="9">
        <f t="shared" si="297"/>
        <v>34.125</v>
      </c>
      <c r="U1897" s="8">
        <f t="shared" si="298"/>
        <v>33.508333333333333</v>
      </c>
      <c r="V1897" s="8">
        <f t="shared" si="299"/>
        <v>33.662499999999994</v>
      </c>
    </row>
    <row r="1898" spans="1:22" ht="13.5" x14ac:dyDescent="0.25">
      <c r="A1898" s="3">
        <f>RSI!A1898</f>
        <v>44775</v>
      </c>
      <c r="B1898" s="2">
        <f>RSI!B1898</f>
        <v>4.1551999999999998</v>
      </c>
      <c r="C1898" s="2">
        <f>RSI!I1898</f>
        <v>62.760351905530328</v>
      </c>
      <c r="D1898" s="2">
        <f>MACD!E1898</f>
        <v>-0.17131042684054831</v>
      </c>
      <c r="E1898" s="2">
        <f>MACD!F1898</f>
        <v>-0.17326811401682424</v>
      </c>
      <c r="F1898" s="2">
        <f>'Moving Avg'!D1898</f>
        <v>4.1912399999999996</v>
      </c>
      <c r="G1898" s="2">
        <f>'Moving Avg'!F1898</f>
        <v>4.0092349999999985</v>
      </c>
      <c r="H1898" s="2">
        <f>'Moving Avg'!G1898</f>
        <v>3.8343680000000013</v>
      </c>
      <c r="I1898" s="2">
        <f>'Moving Avg'!H1898</f>
        <v>3.3775910000000007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16.5</v>
      </c>
      <c r="Q1898" s="9">
        <f t="shared" si="294"/>
        <v>18.725000000000001</v>
      </c>
      <c r="R1898" s="9">
        <f t="shared" si="295"/>
        <v>26.625</v>
      </c>
      <c r="S1898" s="9">
        <f t="shared" si="296"/>
        <v>23.675000000000001</v>
      </c>
      <c r="T1898" s="9">
        <f t="shared" si="297"/>
        <v>22.875</v>
      </c>
      <c r="U1898" s="8">
        <f t="shared" si="298"/>
        <v>23.008333333333336</v>
      </c>
      <c r="V1898" s="8">
        <f t="shared" si="299"/>
        <v>22.975000000000001</v>
      </c>
    </row>
    <row r="1899" spans="1:22" ht="13.5" x14ac:dyDescent="0.25">
      <c r="A1899" s="3">
        <f>RSI!A1899</f>
        <v>44776</v>
      </c>
      <c r="B1899" s="2">
        <f>RSI!B1899</f>
        <v>4.1551999999999998</v>
      </c>
      <c r="C1899" s="2">
        <f>RSI!I1899</f>
        <v>62.760351905530328</v>
      </c>
      <c r="D1899" s="2">
        <f>MACD!E1899</f>
        <v>-0.13735192404233842</v>
      </c>
      <c r="E1899" s="2">
        <f>MACD!F1899</f>
        <v>-0.16608487602192709</v>
      </c>
      <c r="F1899" s="2">
        <f>'Moving Avg'!D1899</f>
        <v>4.1693000000000007</v>
      </c>
      <c r="G1899" s="2">
        <f>'Moving Avg'!F1899</f>
        <v>4.0363249999999988</v>
      </c>
      <c r="H1899" s="2">
        <f>'Moving Avg'!G1899</f>
        <v>3.8430140000000019</v>
      </c>
      <c r="I1899" s="2">
        <f>'Moving Avg'!H1899</f>
        <v>3.3843150000000004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16.5</v>
      </c>
      <c r="Q1899" s="9">
        <f t="shared" si="294"/>
        <v>18.725000000000001</v>
      </c>
      <c r="R1899" s="9">
        <f t="shared" si="295"/>
        <v>26.625</v>
      </c>
      <c r="S1899" s="9">
        <f t="shared" si="296"/>
        <v>23.675000000000001</v>
      </c>
      <c r="T1899" s="9">
        <f t="shared" si="297"/>
        <v>22.875</v>
      </c>
      <c r="U1899" s="8">
        <f t="shared" si="298"/>
        <v>23.008333333333336</v>
      </c>
      <c r="V1899" s="8">
        <f t="shared" si="299"/>
        <v>22.975000000000001</v>
      </c>
    </row>
    <row r="1900" spans="1:22" ht="13.5" x14ac:dyDescent="0.25">
      <c r="A1900" s="3">
        <f>RSI!A1900</f>
        <v>44777</v>
      </c>
      <c r="B1900" s="2">
        <f>RSI!B1900</f>
        <v>4.2336</v>
      </c>
      <c r="C1900" s="2">
        <f>RSI!I1900</f>
        <v>67.148642934262782</v>
      </c>
      <c r="D1900" s="2">
        <f>MACD!E1900</f>
        <v>-0.10186247684667649</v>
      </c>
      <c r="E1900" s="2">
        <f>MACD!F1900</f>
        <v>-0.15324039618687699</v>
      </c>
      <c r="F1900" s="2">
        <f>'Moving Avg'!D1900</f>
        <v>4.1849800000000004</v>
      </c>
      <c r="G1900" s="2">
        <f>'Moving Avg'!F1900</f>
        <v>4.0673349999999981</v>
      </c>
      <c r="H1900" s="2">
        <f>'Moving Avg'!G1900</f>
        <v>3.853228000000001</v>
      </c>
      <c r="I1900" s="2">
        <f>'Moving Avg'!H1900</f>
        <v>3.3914310000000008</v>
      </c>
      <c r="J1900" s="6" t="str">
        <f>OBV!F1900</f>
        <v>BULLISH</v>
      </c>
      <c r="K1900" s="6" t="str">
        <f>OBV!G1900</f>
        <v>NEUTRAL</v>
      </c>
      <c r="L1900" s="6" t="str">
        <f>OBV!H1900</f>
        <v>CONFIRMED BULLISH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83.5</v>
      </c>
      <c r="Q1900" s="9">
        <f t="shared" si="294"/>
        <v>28.774999999999999</v>
      </c>
      <c r="R1900" s="9">
        <f t="shared" si="295"/>
        <v>43.375</v>
      </c>
      <c r="S1900" s="9">
        <f t="shared" si="296"/>
        <v>53.825000000000003</v>
      </c>
      <c r="T1900" s="9">
        <f t="shared" si="297"/>
        <v>39.625</v>
      </c>
      <c r="U1900" s="8">
        <f t="shared" si="298"/>
        <v>41.991666666666667</v>
      </c>
      <c r="V1900" s="8">
        <f t="shared" si="299"/>
        <v>41.400000000000006</v>
      </c>
    </row>
    <row r="1901" spans="1:22" ht="13.5" x14ac:dyDescent="0.25">
      <c r="A1901" s="3">
        <f>RSI!A1901</f>
        <v>44778</v>
      </c>
      <c r="B1901" s="2">
        <f>RSI!B1901</f>
        <v>4.3120000000000003</v>
      </c>
      <c r="C1901" s="2">
        <f>RSI!I1901</f>
        <v>70.848125784686871</v>
      </c>
      <c r="D1901" s="2">
        <f>MACD!E1901</f>
        <v>-8.2319320475754409E-2</v>
      </c>
      <c r="E1901" s="2">
        <f>MACD!F1901</f>
        <v>-0.13905618104465248</v>
      </c>
      <c r="F1901" s="2">
        <f>'Moving Avg'!D1901</f>
        <v>4.2022399999999998</v>
      </c>
      <c r="G1901" s="2">
        <f>'Moving Avg'!F1901</f>
        <v>4.0960599999999987</v>
      </c>
      <c r="H1901" s="2">
        <f>'Moving Avg'!G1901</f>
        <v>3.8636960000000018</v>
      </c>
      <c r="I1901" s="2">
        <f>'Moving Avg'!H1901</f>
        <v>3.3989390000000008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0"/>
        <v>0</v>
      </c>
      <c r="N1901" s="8">
        <f t="shared" si="291"/>
        <v>0</v>
      </c>
      <c r="O1901" s="8">
        <f t="shared" si="292"/>
        <v>50</v>
      </c>
      <c r="P1901" s="8">
        <f t="shared" si="293"/>
        <v>16.5</v>
      </c>
      <c r="Q1901" s="9">
        <f t="shared" si="294"/>
        <v>9.9749999999999996</v>
      </c>
      <c r="R1901" s="9">
        <f t="shared" si="295"/>
        <v>21.625</v>
      </c>
      <c r="S1901" s="9">
        <f t="shared" si="296"/>
        <v>19.925000000000001</v>
      </c>
      <c r="T1901" s="9">
        <f t="shared" si="297"/>
        <v>16.625</v>
      </c>
      <c r="U1901" s="8">
        <f t="shared" si="298"/>
        <v>17.175000000000001</v>
      </c>
      <c r="V1901" s="8">
        <f t="shared" si="299"/>
        <v>17.037500000000001</v>
      </c>
    </row>
    <row r="1902" spans="1:22" ht="13.5" x14ac:dyDescent="0.25">
      <c r="A1902" s="3">
        <f>RSI!A1902</f>
        <v>44781</v>
      </c>
      <c r="B1902" s="2">
        <f>RSI!B1902</f>
        <v>4.2179000000000002</v>
      </c>
      <c r="C1902" s="2">
        <f>RSI!I1902</f>
        <v>61.845774052236955</v>
      </c>
      <c r="D1902" s="2">
        <f>MACD!E1902</f>
        <v>-6.0488422231006034E-2</v>
      </c>
      <c r="E1902" s="2">
        <f>MACD!F1902</f>
        <v>-0.1233426292819232</v>
      </c>
      <c r="F1902" s="2">
        <f>'Moving Avg'!D1902</f>
        <v>4.2147800000000002</v>
      </c>
      <c r="G1902" s="2">
        <f>'Moving Avg'!F1902</f>
        <v>4.1138749999999984</v>
      </c>
      <c r="H1902" s="2">
        <f>'Moving Avg'!G1902</f>
        <v>3.8725740000000006</v>
      </c>
      <c r="I1902" s="2">
        <f>'Moving Avg'!H1902</f>
        <v>3.4059765000000004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83.5</v>
      </c>
      <c r="Q1902" s="9">
        <f t="shared" si="294"/>
        <v>28.774999999999999</v>
      </c>
      <c r="R1902" s="9">
        <f t="shared" si="295"/>
        <v>43.375</v>
      </c>
      <c r="S1902" s="9">
        <f t="shared" si="296"/>
        <v>53.825000000000003</v>
      </c>
      <c r="T1902" s="9">
        <f t="shared" si="297"/>
        <v>39.625</v>
      </c>
      <c r="U1902" s="8">
        <f t="shared" si="298"/>
        <v>41.991666666666667</v>
      </c>
      <c r="V1902" s="8">
        <f t="shared" si="299"/>
        <v>41.400000000000006</v>
      </c>
    </row>
    <row r="1903" spans="1:22" ht="13.5" x14ac:dyDescent="0.25">
      <c r="A1903" s="3">
        <f>RSI!A1903</f>
        <v>44782</v>
      </c>
      <c r="B1903" s="2">
        <f>RSI!B1903</f>
        <v>4.2571000000000003</v>
      </c>
      <c r="C1903" s="2">
        <f>RSI!I1903</f>
        <v>63.903438581326753</v>
      </c>
      <c r="D1903" s="2">
        <f>MACD!E1903</f>
        <v>-2.7161782042317562E-2</v>
      </c>
      <c r="E1903" s="2">
        <f>MACD!F1903</f>
        <v>-0.10410645983400207</v>
      </c>
      <c r="F1903" s="2">
        <f>'Moving Avg'!D1903</f>
        <v>4.2351600000000005</v>
      </c>
      <c r="G1903" s="2">
        <f>'Moving Avg'!F1903</f>
        <v>4.1336499999999985</v>
      </c>
      <c r="H1903" s="2">
        <f>'Moving Avg'!G1903</f>
        <v>3.8823820000000007</v>
      </c>
      <c r="I1903" s="2">
        <f>'Moving Avg'!H1903</f>
        <v>3.4130640000000003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83.5</v>
      </c>
      <c r="Q1903" s="9">
        <f t="shared" si="294"/>
        <v>28.774999999999999</v>
      </c>
      <c r="R1903" s="9">
        <f t="shared" si="295"/>
        <v>43.375</v>
      </c>
      <c r="S1903" s="9">
        <f t="shared" si="296"/>
        <v>53.825000000000003</v>
      </c>
      <c r="T1903" s="9">
        <f t="shared" si="297"/>
        <v>39.625</v>
      </c>
      <c r="U1903" s="8">
        <f t="shared" si="298"/>
        <v>41.991666666666667</v>
      </c>
      <c r="V1903" s="8">
        <f t="shared" si="299"/>
        <v>41.400000000000006</v>
      </c>
    </row>
    <row r="1904" spans="1:22" ht="13.5" x14ac:dyDescent="0.25">
      <c r="A1904" s="3">
        <f>RSI!A1904</f>
        <v>44783</v>
      </c>
      <c r="B1904" s="2">
        <f>RSI!B1904</f>
        <v>4.2336</v>
      </c>
      <c r="C1904" s="2">
        <f>RSI!I1904</f>
        <v>61.753337695411524</v>
      </c>
      <c r="D1904" s="2">
        <f>MACD!E1904</f>
        <v>-5.6214026119505434E-3</v>
      </c>
      <c r="E1904" s="2">
        <f>MACD!F1904</f>
        <v>-8.4409448389591774E-2</v>
      </c>
      <c r="F1904" s="2">
        <f>'Moving Avg'!D1904</f>
        <v>4.2508400000000002</v>
      </c>
      <c r="G1904" s="2">
        <f>'Moving Avg'!F1904</f>
        <v>4.1526149999999991</v>
      </c>
      <c r="H1904" s="2">
        <f>'Moving Avg'!G1904</f>
        <v>3.8914280000000008</v>
      </c>
      <c r="I1904" s="2">
        <f>'Moving Avg'!H1904</f>
        <v>3.4199975000000005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83.5</v>
      </c>
      <c r="Q1904" s="9">
        <f t="shared" si="294"/>
        <v>28.774999999999999</v>
      </c>
      <c r="R1904" s="9">
        <f t="shared" si="295"/>
        <v>43.375</v>
      </c>
      <c r="S1904" s="9">
        <f t="shared" si="296"/>
        <v>53.825000000000003</v>
      </c>
      <c r="T1904" s="9">
        <f t="shared" si="297"/>
        <v>39.625</v>
      </c>
      <c r="U1904" s="8">
        <f t="shared" si="298"/>
        <v>41.991666666666667</v>
      </c>
      <c r="V1904" s="8">
        <f t="shared" si="299"/>
        <v>41.400000000000006</v>
      </c>
    </row>
    <row r="1905" spans="1:22" ht="13.5" x14ac:dyDescent="0.25">
      <c r="A1905" s="3">
        <f>RSI!A1905</f>
        <v>44784</v>
      </c>
      <c r="B1905" s="2">
        <f>RSI!B1905</f>
        <v>4.3120000000000003</v>
      </c>
      <c r="C1905" s="2">
        <f>RSI!I1905</f>
        <v>65.878115025592564</v>
      </c>
      <c r="D1905" s="2">
        <f>MACD!E1905</f>
        <v>-1.1008610720786294E-2</v>
      </c>
      <c r="E1905" s="2">
        <f>MACD!F1905</f>
        <v>-6.9729280855830675E-2</v>
      </c>
      <c r="F1905" s="2">
        <f>'Moving Avg'!D1905</f>
        <v>4.2665200000000008</v>
      </c>
      <c r="G1905" s="2">
        <f>'Moving Avg'!F1905</f>
        <v>4.1747699999999996</v>
      </c>
      <c r="H1905" s="2">
        <f>'Moving Avg'!G1905</f>
        <v>3.9024800000000006</v>
      </c>
      <c r="I1905" s="2">
        <f>'Moving Avg'!H1905</f>
        <v>3.4273595000000006</v>
      </c>
      <c r="J1905" s="6" t="str">
        <f>OBV!F1905</f>
        <v>BEARISH</v>
      </c>
      <c r="K1905" s="6" t="str">
        <f>OBV!G1905</f>
        <v>NEUTRAL</v>
      </c>
      <c r="L1905" s="6" t="str">
        <f>OBV!H1905</f>
        <v>BEARISH DIVERGENCE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16.5</v>
      </c>
      <c r="Q1905" s="9">
        <f t="shared" si="294"/>
        <v>18.725000000000001</v>
      </c>
      <c r="R1905" s="9">
        <f t="shared" si="295"/>
        <v>26.625</v>
      </c>
      <c r="S1905" s="9">
        <f t="shared" si="296"/>
        <v>23.675000000000001</v>
      </c>
      <c r="T1905" s="9">
        <f t="shared" si="297"/>
        <v>22.875</v>
      </c>
      <c r="U1905" s="8">
        <f t="shared" si="298"/>
        <v>23.008333333333336</v>
      </c>
      <c r="V1905" s="8">
        <f t="shared" si="299"/>
        <v>22.975000000000001</v>
      </c>
    </row>
    <row r="1906" spans="1:22" ht="13.5" x14ac:dyDescent="0.25">
      <c r="A1906" s="3">
        <f>RSI!A1906</f>
        <v>44785</v>
      </c>
      <c r="B1906" s="2">
        <f>RSI!B1906</f>
        <v>4.3120000000000003</v>
      </c>
      <c r="C1906" s="2">
        <f>RSI!I1906</f>
        <v>65.878115025592564</v>
      </c>
      <c r="D1906" s="2">
        <f>MACD!E1906</f>
        <v>-6.0446443021167084E-3</v>
      </c>
      <c r="E1906" s="2">
        <f>MACD!F1906</f>
        <v>-5.6992353545087887E-2</v>
      </c>
      <c r="F1906" s="2">
        <f>'Moving Avg'!D1906</f>
        <v>4.2665200000000008</v>
      </c>
      <c r="G1906" s="2">
        <f>'Moving Avg'!F1906</f>
        <v>4.1969249999999994</v>
      </c>
      <c r="H1906" s="2">
        <f>'Moving Avg'!G1906</f>
        <v>3.9129480000000014</v>
      </c>
      <c r="I1906" s="2">
        <f>'Moving Avg'!H1906</f>
        <v>3.4347215000000006</v>
      </c>
      <c r="J1906" s="6" t="str">
        <f>OBV!F1906</f>
        <v>BEARISH</v>
      </c>
      <c r="K1906" s="6" t="str">
        <f>OBV!G1906</f>
        <v>NEUTRAL</v>
      </c>
      <c r="L1906" s="6" t="str">
        <f>OBV!H1906</f>
        <v>NEUTRAL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16.5</v>
      </c>
      <c r="Q1906" s="9">
        <f t="shared" si="294"/>
        <v>18.725000000000001</v>
      </c>
      <c r="R1906" s="9">
        <f t="shared" si="295"/>
        <v>26.625</v>
      </c>
      <c r="S1906" s="9">
        <f t="shared" si="296"/>
        <v>23.675000000000001</v>
      </c>
      <c r="T1906" s="9">
        <f t="shared" si="297"/>
        <v>22.875</v>
      </c>
      <c r="U1906" s="8">
        <f t="shared" si="298"/>
        <v>23.008333333333336</v>
      </c>
      <c r="V1906" s="8">
        <f t="shared" si="299"/>
        <v>22.975000000000001</v>
      </c>
    </row>
    <row r="1907" spans="1:22" ht="13.5" x14ac:dyDescent="0.25">
      <c r="A1907" s="3">
        <f>RSI!A1907</f>
        <v>44788</v>
      </c>
      <c r="B1907" s="2">
        <f>RSI!B1907</f>
        <v>4.2492999999999999</v>
      </c>
      <c r="C1907" s="2">
        <f>RSI!I1907</f>
        <v>59.887592982692823</v>
      </c>
      <c r="D1907" s="2">
        <f>MACD!E1907</f>
        <v>-9.2717971729348037E-3</v>
      </c>
      <c r="E1907" s="2">
        <f>MACD!F1907</f>
        <v>-4.7448242270657276E-2</v>
      </c>
      <c r="F1907" s="2">
        <f>'Moving Avg'!D1907</f>
        <v>4.272800000000001</v>
      </c>
      <c r="G1907" s="2">
        <f>'Moving Avg'!F1907</f>
        <v>4.2141199999999994</v>
      </c>
      <c r="H1907" s="2">
        <f>'Moving Avg'!G1907</f>
        <v>3.9221620000000006</v>
      </c>
      <c r="I1907" s="2">
        <f>'Moving Avg'!H1907</f>
        <v>3.4418065000000002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16.5</v>
      </c>
      <c r="Q1907" s="9">
        <f t="shared" si="294"/>
        <v>18.725000000000001</v>
      </c>
      <c r="R1907" s="9">
        <f t="shared" si="295"/>
        <v>26.625</v>
      </c>
      <c r="S1907" s="9">
        <f t="shared" si="296"/>
        <v>23.675000000000001</v>
      </c>
      <c r="T1907" s="9">
        <f t="shared" si="297"/>
        <v>22.875</v>
      </c>
      <c r="U1907" s="8">
        <f t="shared" si="298"/>
        <v>23.008333333333336</v>
      </c>
      <c r="V1907" s="8">
        <f t="shared" si="299"/>
        <v>22.975000000000001</v>
      </c>
    </row>
    <row r="1908" spans="1:22" ht="13.5" x14ac:dyDescent="0.25">
      <c r="A1908" s="3">
        <f>RSI!A1908</f>
        <v>44789</v>
      </c>
      <c r="B1908" s="2">
        <f>RSI!B1908</f>
        <v>4.2336</v>
      </c>
      <c r="C1908" s="2">
        <f>RSI!I1908</f>
        <v>58.454229803611128</v>
      </c>
      <c r="D1908" s="2">
        <f>MACD!E1908</f>
        <v>-1.1603933499952035E-2</v>
      </c>
      <c r="E1908" s="2">
        <f>MACD!F1908</f>
        <v>-4.0279380516516229E-2</v>
      </c>
      <c r="F1908" s="2">
        <f>'Moving Avg'!D1908</f>
        <v>4.2681000000000004</v>
      </c>
      <c r="G1908" s="2">
        <f>'Moving Avg'!F1908</f>
        <v>4.2250550000000002</v>
      </c>
      <c r="H1908" s="2">
        <f>'Moving Avg'!G1908</f>
        <v>3.9310619999999998</v>
      </c>
      <c r="I1908" s="2">
        <f>'Moving Avg'!H1908</f>
        <v>3.4488495000000001</v>
      </c>
      <c r="J1908" s="6" t="str">
        <f>OBV!F1908</f>
        <v>BEARISH</v>
      </c>
      <c r="K1908" s="6" t="str">
        <f>OBV!G1908</f>
        <v>NEUTRAL</v>
      </c>
      <c r="L1908" s="6" t="str">
        <f>OBV!H1908</f>
        <v>CONFIRMED BEARISH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16.5</v>
      </c>
      <c r="Q1908" s="9">
        <f t="shared" si="294"/>
        <v>18.725000000000001</v>
      </c>
      <c r="R1908" s="9">
        <f t="shared" si="295"/>
        <v>26.625</v>
      </c>
      <c r="S1908" s="9">
        <f t="shared" si="296"/>
        <v>23.675000000000001</v>
      </c>
      <c r="T1908" s="9">
        <f t="shared" si="297"/>
        <v>22.875</v>
      </c>
      <c r="U1908" s="8">
        <f t="shared" si="298"/>
        <v>23.008333333333336</v>
      </c>
      <c r="V1908" s="8">
        <f t="shared" si="299"/>
        <v>22.975000000000001</v>
      </c>
    </row>
    <row r="1909" spans="1:22" ht="13.5" x14ac:dyDescent="0.25">
      <c r="A1909" s="3">
        <f>RSI!A1909</f>
        <v>44790</v>
      </c>
      <c r="B1909" s="2">
        <f>RSI!B1909</f>
        <v>4.2256999999999998</v>
      </c>
      <c r="C1909" s="2">
        <f>RSI!I1909</f>
        <v>57.705800168800387</v>
      </c>
      <c r="D1909" s="2">
        <f>MACD!E1909</f>
        <v>-1.3607129385793115E-2</v>
      </c>
      <c r="E1909" s="2">
        <f>MACD!F1909</f>
        <v>-3.4944930290371608E-2</v>
      </c>
      <c r="F1909" s="2">
        <f>'Moving Avg'!D1909</f>
        <v>4.2665199999999999</v>
      </c>
      <c r="G1909" s="2">
        <f>'Moving Avg'!F1909</f>
        <v>4.2301200000000012</v>
      </c>
      <c r="H1909" s="2">
        <f>'Moving Avg'!G1909</f>
        <v>3.9398040000000005</v>
      </c>
      <c r="I1909" s="2">
        <f>'Moving Avg'!H1909</f>
        <v>3.4559625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16.5</v>
      </c>
      <c r="Q1909" s="9">
        <f t="shared" si="294"/>
        <v>18.725000000000001</v>
      </c>
      <c r="R1909" s="9">
        <f t="shared" si="295"/>
        <v>26.625</v>
      </c>
      <c r="S1909" s="9">
        <f t="shared" si="296"/>
        <v>23.675000000000001</v>
      </c>
      <c r="T1909" s="9">
        <f t="shared" si="297"/>
        <v>22.875</v>
      </c>
      <c r="U1909" s="8">
        <f t="shared" si="298"/>
        <v>23.008333333333336</v>
      </c>
      <c r="V1909" s="8">
        <f t="shared" si="299"/>
        <v>22.975000000000001</v>
      </c>
    </row>
    <row r="1910" spans="1:22" ht="13.5" x14ac:dyDescent="0.25">
      <c r="A1910" s="3">
        <f>RSI!A1910</f>
        <v>44791</v>
      </c>
      <c r="B1910" s="2">
        <f>RSI!B1910</f>
        <v>4.2256999999999998</v>
      </c>
      <c r="C1910" s="2">
        <f>RSI!I1910</f>
        <v>57.705800168800387</v>
      </c>
      <c r="D1910" s="2">
        <f>MACD!E1910</f>
        <v>-3.7633981922402526E-3</v>
      </c>
      <c r="E1910" s="2">
        <f>MACD!F1910</f>
        <v>-2.870862387074534E-2</v>
      </c>
      <c r="F1910" s="2">
        <f>'Moving Avg'!D1910</f>
        <v>4.2492599999999996</v>
      </c>
      <c r="G1910" s="2">
        <f>'Moving Avg'!F1910</f>
        <v>4.230805000000001</v>
      </c>
      <c r="H1910" s="2">
        <f>'Moving Avg'!G1910</f>
        <v>3.9485459999999994</v>
      </c>
      <c r="I1910" s="2">
        <f>'Moving Avg'!H1910</f>
        <v>3.4631119999999993</v>
      </c>
      <c r="J1910" s="6" t="str">
        <f>OBV!F1910</f>
        <v>BEARISH</v>
      </c>
      <c r="K1910" s="6" t="str">
        <f>OBV!G1910</f>
        <v>NEUTRAL</v>
      </c>
      <c r="L1910" s="6" t="str">
        <f>OBV!H1910</f>
        <v>CONFIRMED BEARISH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16.5</v>
      </c>
      <c r="Q1910" s="9">
        <f t="shared" si="294"/>
        <v>18.725000000000001</v>
      </c>
      <c r="R1910" s="9">
        <f t="shared" si="295"/>
        <v>26.625</v>
      </c>
      <c r="S1910" s="9">
        <f t="shared" si="296"/>
        <v>23.675000000000001</v>
      </c>
      <c r="T1910" s="9">
        <f t="shared" si="297"/>
        <v>22.875</v>
      </c>
      <c r="U1910" s="8">
        <f t="shared" si="298"/>
        <v>23.008333333333336</v>
      </c>
      <c r="V1910" s="8">
        <f t="shared" si="299"/>
        <v>22.975000000000001</v>
      </c>
    </row>
    <row r="1911" spans="1:22" ht="13.5" x14ac:dyDescent="0.25">
      <c r="A1911" s="3">
        <f>RSI!A1911</f>
        <v>44792</v>
      </c>
      <c r="B1911" s="2">
        <f>RSI!B1911</f>
        <v>4.2022000000000004</v>
      </c>
      <c r="C1911" s="2">
        <f>RSI!I1911</f>
        <v>55.264660236597727</v>
      </c>
      <c r="D1911" s="2">
        <f>MACD!E1911</f>
        <v>1.7884122237948219E-2</v>
      </c>
      <c r="E1911" s="2">
        <f>MACD!F1911</f>
        <v>-1.9390074649006626E-2</v>
      </c>
      <c r="F1911" s="2">
        <f>'Moving Avg'!D1911</f>
        <v>4.2273000000000005</v>
      </c>
      <c r="G1911" s="2">
        <f>'Moving Avg'!F1911</f>
        <v>4.2314100000000003</v>
      </c>
      <c r="H1911" s="2">
        <f>'Moving Avg'!G1911</f>
        <v>3.9591540000000003</v>
      </c>
      <c r="I1911" s="2">
        <f>'Moving Avg'!H1911</f>
        <v>3.470070999999999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16.5</v>
      </c>
      <c r="Q1911" s="9">
        <f t="shared" si="294"/>
        <v>18.725000000000001</v>
      </c>
      <c r="R1911" s="9">
        <f t="shared" si="295"/>
        <v>26.625</v>
      </c>
      <c r="S1911" s="9">
        <f t="shared" si="296"/>
        <v>23.675000000000001</v>
      </c>
      <c r="T1911" s="9">
        <f t="shared" si="297"/>
        <v>22.875</v>
      </c>
      <c r="U1911" s="8">
        <f t="shared" si="298"/>
        <v>23.008333333333336</v>
      </c>
      <c r="V1911" s="8">
        <f t="shared" si="299"/>
        <v>22.975000000000001</v>
      </c>
    </row>
    <row r="1912" spans="1:22" ht="13.5" x14ac:dyDescent="0.25">
      <c r="A1912" s="3">
        <f>RSI!A1912</f>
        <v>44795</v>
      </c>
      <c r="B1912" s="2">
        <f>RSI!B1912</f>
        <v>4.2256999999999998</v>
      </c>
      <c r="C1912" s="2">
        <f>RSI!I1912</f>
        <v>57.213879955490128</v>
      </c>
      <c r="D1912" s="2">
        <f>MACD!E1912</f>
        <v>1.9674240840084067E-2</v>
      </c>
      <c r="E1912" s="2">
        <f>MACD!F1912</f>
        <v>-1.1577211551188488E-2</v>
      </c>
      <c r="F1912" s="2">
        <f>'Moving Avg'!D1912</f>
        <v>4.2225799999999998</v>
      </c>
      <c r="G1912" s="2">
        <f>'Moving Avg'!F1912</f>
        <v>4.2331900000000005</v>
      </c>
      <c r="H1912" s="2">
        <f>'Moving Avg'!G1912</f>
        <v>3.968772</v>
      </c>
      <c r="I1912" s="2">
        <f>'Moving Avg'!H1912</f>
        <v>3.4772569999999989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0</v>
      </c>
      <c r="O1912" s="8">
        <f t="shared" si="292"/>
        <v>50</v>
      </c>
      <c r="P1912" s="8">
        <f t="shared" si="293"/>
        <v>16.5</v>
      </c>
      <c r="Q1912" s="9">
        <f t="shared" si="294"/>
        <v>18.725000000000001</v>
      </c>
      <c r="R1912" s="9">
        <f t="shared" si="295"/>
        <v>26.625</v>
      </c>
      <c r="S1912" s="9">
        <f t="shared" si="296"/>
        <v>23.675000000000001</v>
      </c>
      <c r="T1912" s="9">
        <f t="shared" si="297"/>
        <v>22.875</v>
      </c>
      <c r="U1912" s="8">
        <f t="shared" si="298"/>
        <v>23.008333333333336</v>
      </c>
      <c r="V1912" s="8">
        <f t="shared" si="299"/>
        <v>22.975000000000001</v>
      </c>
    </row>
    <row r="1913" spans="1:22" ht="13.5" x14ac:dyDescent="0.25">
      <c r="A1913" s="3">
        <f>RSI!A1913</f>
        <v>44796</v>
      </c>
      <c r="B1913" s="2">
        <f>RSI!B1913</f>
        <v>4.2256999999999998</v>
      </c>
      <c r="C1913" s="2">
        <f>RSI!I1913</f>
        <v>57.213879955490135</v>
      </c>
      <c r="D1913" s="2">
        <f>MACD!E1913</f>
        <v>2.679442788346531E-2</v>
      </c>
      <c r="E1913" s="2">
        <f>MACD!F1913</f>
        <v>-3.902883664257728E-3</v>
      </c>
      <c r="F1913" s="2">
        <f>'Moving Avg'!D1913</f>
        <v>4.2210000000000001</v>
      </c>
      <c r="G1913" s="2">
        <f>'Moving Avg'!F1913</f>
        <v>4.2288750000000004</v>
      </c>
      <c r="H1913" s="2">
        <f>'Moving Avg'!G1913</f>
        <v>3.9778059999999997</v>
      </c>
      <c r="I1913" s="2">
        <f>'Moving Avg'!H1913</f>
        <v>3.4844429999999993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0</v>
      </c>
      <c r="O1913" s="8">
        <f t="shared" si="292"/>
        <v>50</v>
      </c>
      <c r="P1913" s="8">
        <f t="shared" si="293"/>
        <v>16.5</v>
      </c>
      <c r="Q1913" s="9">
        <f t="shared" si="294"/>
        <v>18.725000000000001</v>
      </c>
      <c r="R1913" s="9">
        <f t="shared" si="295"/>
        <v>26.625</v>
      </c>
      <c r="S1913" s="9">
        <f t="shared" si="296"/>
        <v>23.675000000000001</v>
      </c>
      <c r="T1913" s="9">
        <f t="shared" si="297"/>
        <v>22.875</v>
      </c>
      <c r="U1913" s="8">
        <f t="shared" si="298"/>
        <v>23.008333333333336</v>
      </c>
      <c r="V1913" s="8">
        <f t="shared" si="299"/>
        <v>22.975000000000001</v>
      </c>
    </row>
    <row r="1914" spans="1:22" ht="13.5" x14ac:dyDescent="0.25">
      <c r="A1914" s="3">
        <f>RSI!A1914</f>
        <v>44797</v>
      </c>
      <c r="B1914" s="2">
        <f>RSI!B1914</f>
        <v>4.2256999999999998</v>
      </c>
      <c r="C1914" s="2">
        <f>RSI!I1914</f>
        <v>57.213879955490128</v>
      </c>
      <c r="D1914" s="2">
        <f>MACD!E1914</f>
        <v>2.8810022542714364E-2</v>
      </c>
      <c r="E1914" s="2">
        <f>MACD!F1914</f>
        <v>2.6396975771366903E-3</v>
      </c>
      <c r="F1914" s="2">
        <f>'Moving Avg'!D1914</f>
        <v>4.2210000000000001</v>
      </c>
      <c r="G1914" s="2">
        <f>'Moving Avg'!F1914</f>
        <v>4.2269150000000009</v>
      </c>
      <c r="H1914" s="2">
        <f>'Moving Avg'!G1914</f>
        <v>3.9865479999999991</v>
      </c>
      <c r="I1914" s="2">
        <f>'Moving Avg'!H1914</f>
        <v>3.4917019999999992</v>
      </c>
      <c r="J1914" s="6" t="str">
        <f>OBV!F1914</f>
        <v>BULLISH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0</v>
      </c>
      <c r="O1914" s="8">
        <f t="shared" si="292"/>
        <v>50</v>
      </c>
      <c r="P1914" s="8">
        <f t="shared" si="293"/>
        <v>49.5</v>
      </c>
      <c r="Q1914" s="9">
        <f t="shared" si="294"/>
        <v>23.675000000000001</v>
      </c>
      <c r="R1914" s="9">
        <f t="shared" si="295"/>
        <v>34.875</v>
      </c>
      <c r="S1914" s="9">
        <f t="shared" si="296"/>
        <v>38.525000000000006</v>
      </c>
      <c r="T1914" s="9">
        <f t="shared" si="297"/>
        <v>31.125</v>
      </c>
      <c r="U1914" s="8">
        <f t="shared" si="298"/>
        <v>32.358333333333334</v>
      </c>
      <c r="V1914" s="8">
        <f t="shared" si="299"/>
        <v>32.049999999999997</v>
      </c>
    </row>
    <row r="1915" spans="1:22" ht="13.5" x14ac:dyDescent="0.25">
      <c r="A1915" s="3">
        <f>RSI!A1915</f>
        <v>44798</v>
      </c>
      <c r="B1915" s="2">
        <f>RSI!B1915</f>
        <v>4.2256999999999998</v>
      </c>
      <c r="C1915" s="2">
        <f>RSI!I1915</f>
        <v>57.213879955490135</v>
      </c>
      <c r="D1915" s="2">
        <f>MACD!E1915</f>
        <v>4.2212439753889441E-2</v>
      </c>
      <c r="E1915" s="2">
        <f>MACD!F1915</f>
        <v>1.0554246012487242E-2</v>
      </c>
      <c r="F1915" s="2">
        <f>'Moving Avg'!D1915</f>
        <v>4.2210000000000001</v>
      </c>
      <c r="G1915" s="2">
        <f>'Moving Avg'!F1915</f>
        <v>4.2304400000000006</v>
      </c>
      <c r="H1915" s="2">
        <f>'Moving Avg'!G1915</f>
        <v>3.9957279999999984</v>
      </c>
      <c r="I1915" s="2">
        <f>'Moving Avg'!H1915</f>
        <v>3.4988879999999991</v>
      </c>
      <c r="J1915" s="6" t="str">
        <f>OBV!F1915</f>
        <v>BULLISH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49.5</v>
      </c>
      <c r="Q1915" s="9">
        <f t="shared" si="294"/>
        <v>23.675000000000001</v>
      </c>
      <c r="R1915" s="9">
        <f t="shared" si="295"/>
        <v>34.875</v>
      </c>
      <c r="S1915" s="9">
        <f t="shared" si="296"/>
        <v>38.525000000000006</v>
      </c>
      <c r="T1915" s="9">
        <f t="shared" si="297"/>
        <v>31.125</v>
      </c>
      <c r="U1915" s="8">
        <f t="shared" si="298"/>
        <v>32.358333333333334</v>
      </c>
      <c r="V1915" s="8">
        <f t="shared" si="299"/>
        <v>32.049999999999997</v>
      </c>
    </row>
    <row r="1916" spans="1:22" ht="13.5" x14ac:dyDescent="0.25">
      <c r="A1916" s="3">
        <f>RSI!A1916</f>
        <v>44799</v>
      </c>
      <c r="B1916" s="2">
        <f>RSI!B1916</f>
        <v>4.2336</v>
      </c>
      <c r="C1916" s="2">
        <f>RSI!I1916</f>
        <v>58.040560462447502</v>
      </c>
      <c r="D1916" s="2">
        <f>MACD!E1916</f>
        <v>5.2630146232686137E-2</v>
      </c>
      <c r="E1916" s="2">
        <f>MACD!F1916</f>
        <v>1.8969426056527024E-2</v>
      </c>
      <c r="F1916" s="2">
        <f>'Moving Avg'!D1916</f>
        <v>4.2272799999999995</v>
      </c>
      <c r="G1916" s="2">
        <f>'Moving Avg'!F1916</f>
        <v>4.2308349999999999</v>
      </c>
      <c r="H1916" s="2">
        <f>'Moving Avg'!G1916</f>
        <v>4.007255999999999</v>
      </c>
      <c r="I1916" s="2">
        <f>'Moving Avg'!H1916</f>
        <v>3.5059309999999986</v>
      </c>
      <c r="J1916" s="6" t="str">
        <f>OBV!F1916</f>
        <v>BULLISH</v>
      </c>
      <c r="K1916" s="6" t="str">
        <f>OBV!G1916</f>
        <v>NEUTRAL</v>
      </c>
      <c r="L1916" s="6" t="str">
        <f>OBV!H1916</f>
        <v>CONFIRMED BULLISH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83.5</v>
      </c>
      <c r="Q1916" s="9">
        <f t="shared" si="294"/>
        <v>28.774999999999999</v>
      </c>
      <c r="R1916" s="9">
        <f t="shared" si="295"/>
        <v>43.375</v>
      </c>
      <c r="S1916" s="9">
        <f t="shared" si="296"/>
        <v>53.825000000000003</v>
      </c>
      <c r="T1916" s="9">
        <f t="shared" si="297"/>
        <v>39.625</v>
      </c>
      <c r="U1916" s="8">
        <f t="shared" si="298"/>
        <v>41.991666666666667</v>
      </c>
      <c r="V1916" s="8">
        <f t="shared" si="299"/>
        <v>41.400000000000006</v>
      </c>
    </row>
    <row r="1917" spans="1:22" ht="13.5" x14ac:dyDescent="0.25">
      <c r="A1917" s="3">
        <f>RSI!A1917</f>
        <v>44802</v>
      </c>
      <c r="B1917" s="2">
        <f>RSI!B1917</f>
        <v>4.1395</v>
      </c>
      <c r="C1917" s="2">
        <f>RSI!I1917</f>
        <v>46.512596899650795</v>
      </c>
      <c r="D1917" s="2">
        <f>MACD!E1917</f>
        <v>5.8410057049604447E-2</v>
      </c>
      <c r="E1917" s="2">
        <f>MACD!F1917</f>
        <v>2.6857552255142511E-2</v>
      </c>
      <c r="F1917" s="2">
        <f>'Moving Avg'!D1917</f>
        <v>4.2100399999999993</v>
      </c>
      <c r="G1917" s="2">
        <f>'Moving Avg'!F1917</f>
        <v>4.2300500000000003</v>
      </c>
      <c r="H1917" s="2">
        <f>'Moving Avg'!G1917</f>
        <v>4.0166099999999982</v>
      </c>
      <c r="I1917" s="2">
        <f>'Moving Avg'!H1917</f>
        <v>3.5127589999999986</v>
      </c>
      <c r="J1917" s="6" t="str">
        <f>OBV!F1917</f>
        <v>BULLISH</v>
      </c>
      <c r="K1917" s="6" t="str">
        <f>OBV!G1917</f>
        <v>NEUTRAL</v>
      </c>
      <c r="L1917" s="6" t="str">
        <f>OBV!H1917</f>
        <v>BULLISH DIVERGENCE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66.5</v>
      </c>
      <c r="Q1917" s="9">
        <f t="shared" si="294"/>
        <v>26.225000000000001</v>
      </c>
      <c r="R1917" s="9">
        <f t="shared" si="295"/>
        <v>39.125</v>
      </c>
      <c r="S1917" s="9">
        <f t="shared" si="296"/>
        <v>46.174999999999997</v>
      </c>
      <c r="T1917" s="9">
        <f t="shared" si="297"/>
        <v>35.375</v>
      </c>
      <c r="U1917" s="8">
        <f t="shared" si="298"/>
        <v>37.174999999999997</v>
      </c>
      <c r="V1917" s="8">
        <f t="shared" si="299"/>
        <v>36.724999999999994</v>
      </c>
    </row>
    <row r="1918" spans="1:22" ht="13.5" x14ac:dyDescent="0.25">
      <c r="A1918" s="3">
        <f>RSI!A1918</f>
        <v>44803</v>
      </c>
      <c r="B1918" s="2">
        <f>RSI!B1918</f>
        <v>4.2256999999999998</v>
      </c>
      <c r="C1918" s="2">
        <f>RSI!I1918</f>
        <v>55.275851072720499</v>
      </c>
      <c r="D1918" s="2">
        <f>MACD!E1918</f>
        <v>5.4723547780243464E-2</v>
      </c>
      <c r="E1918" s="2">
        <f>MACD!F1918</f>
        <v>3.2430751360162699E-2</v>
      </c>
      <c r="F1918" s="2">
        <f>'Moving Avg'!D1918</f>
        <v>4.2100400000000002</v>
      </c>
      <c r="G1918" s="2">
        <f>'Moving Avg'!F1918</f>
        <v>4.2335750000000001</v>
      </c>
      <c r="H1918" s="2">
        <f>'Moving Avg'!G1918</f>
        <v>4.0269579999999978</v>
      </c>
      <c r="I1918" s="2">
        <f>'Moving Avg'!H1918</f>
        <v>3.519944999999999</v>
      </c>
      <c r="J1918" s="6" t="str">
        <f>OBV!F1918</f>
        <v>BULLISH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49.5</v>
      </c>
      <c r="Q1918" s="9">
        <f t="shared" si="294"/>
        <v>23.675000000000001</v>
      </c>
      <c r="R1918" s="9">
        <f t="shared" si="295"/>
        <v>34.875</v>
      </c>
      <c r="S1918" s="9">
        <f t="shared" si="296"/>
        <v>38.525000000000006</v>
      </c>
      <c r="T1918" s="9">
        <f t="shared" si="297"/>
        <v>31.125</v>
      </c>
      <c r="U1918" s="8">
        <f t="shared" si="298"/>
        <v>32.358333333333334</v>
      </c>
      <c r="V1918" s="8">
        <f t="shared" si="299"/>
        <v>32.049999999999997</v>
      </c>
    </row>
    <row r="1919" spans="1:22" ht="13.5" x14ac:dyDescent="0.25">
      <c r="A1919" s="3">
        <f>RSI!A1919</f>
        <v>44804</v>
      </c>
      <c r="B1919" s="2">
        <f>RSI!B1919</f>
        <v>4.2256999999999998</v>
      </c>
      <c r="C1919" s="2">
        <f>RSI!I1919</f>
        <v>55.275851072720506</v>
      </c>
      <c r="D1919" s="2">
        <f>MACD!E1919</f>
        <v>5.0086270742649042E-2</v>
      </c>
      <c r="E1919" s="2">
        <f>MACD!F1919</f>
        <v>3.596185523665997E-2</v>
      </c>
      <c r="F1919" s="2">
        <f>'Moving Avg'!D1919</f>
        <v>4.2100400000000002</v>
      </c>
      <c r="G1919" s="2">
        <f>'Moving Avg'!F1919</f>
        <v>4.2371000000000008</v>
      </c>
      <c r="H1919" s="2">
        <f>'Moving Avg'!G1919</f>
        <v>4.0375979999999982</v>
      </c>
      <c r="I1919" s="2">
        <f>'Moving Avg'!H1919</f>
        <v>3.5270944999999987</v>
      </c>
      <c r="J1919" s="6" t="str">
        <f>OBV!F1919</f>
        <v>BULLISH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49.5</v>
      </c>
      <c r="Q1919" s="9">
        <f t="shared" si="294"/>
        <v>23.675000000000001</v>
      </c>
      <c r="R1919" s="9">
        <f t="shared" si="295"/>
        <v>34.875</v>
      </c>
      <c r="S1919" s="9">
        <f t="shared" si="296"/>
        <v>38.525000000000006</v>
      </c>
      <c r="T1919" s="9">
        <f t="shared" si="297"/>
        <v>31.125</v>
      </c>
      <c r="U1919" s="8">
        <f t="shared" si="298"/>
        <v>32.358333333333334</v>
      </c>
      <c r="V1919" s="8">
        <f t="shared" si="299"/>
        <v>32.049999999999997</v>
      </c>
    </row>
    <row r="1920" spans="1:22" ht="13.5" x14ac:dyDescent="0.25">
      <c r="A1920" s="3">
        <f>RSI!A1920</f>
        <v>44805</v>
      </c>
      <c r="B1920" s="2">
        <f>RSI!B1920</f>
        <v>4.1551999999999998</v>
      </c>
      <c r="C1920" s="2">
        <f>RSI!I1920</f>
        <v>47.841102399763642</v>
      </c>
      <c r="D1920" s="2">
        <f>MACD!E1920</f>
        <v>5.1104514992481143E-2</v>
      </c>
      <c r="E1920" s="2">
        <f>MACD!F1920</f>
        <v>3.8990387187824209E-2</v>
      </c>
      <c r="F1920" s="2">
        <f>'Moving Avg'!D1920</f>
        <v>4.1959400000000002</v>
      </c>
      <c r="G1920" s="2">
        <f>'Moving Avg'!F1920</f>
        <v>4.2331799999999999</v>
      </c>
      <c r="H1920" s="2">
        <f>'Moving Avg'!G1920</f>
        <v>4.0474119999999978</v>
      </c>
      <c r="I1920" s="2">
        <f>'Moving Avg'!H1920</f>
        <v>3.5338184999999989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66.5</v>
      </c>
      <c r="Q1920" s="9">
        <f t="shared" si="294"/>
        <v>26.225000000000001</v>
      </c>
      <c r="R1920" s="9">
        <f t="shared" si="295"/>
        <v>39.125</v>
      </c>
      <c r="S1920" s="9">
        <f t="shared" si="296"/>
        <v>46.174999999999997</v>
      </c>
      <c r="T1920" s="9">
        <f t="shared" si="297"/>
        <v>35.375</v>
      </c>
      <c r="U1920" s="8">
        <f t="shared" si="298"/>
        <v>37.174999999999997</v>
      </c>
      <c r="V1920" s="8">
        <f t="shared" si="299"/>
        <v>36.724999999999994</v>
      </c>
    </row>
    <row r="1921" spans="1:22" ht="13.5" x14ac:dyDescent="0.25">
      <c r="A1921" s="3">
        <f>RSI!A1921</f>
        <v>44806</v>
      </c>
      <c r="B1921" s="2">
        <f>RSI!B1921</f>
        <v>4.1238000000000001</v>
      </c>
      <c r="C1921" s="2">
        <f>RSI!I1921</f>
        <v>44.941718370614019</v>
      </c>
      <c r="D1921" s="2">
        <f>MACD!E1921</f>
        <v>5.0833857182606579E-2</v>
      </c>
      <c r="E1921" s="2">
        <f>MACD!F1921</f>
        <v>4.1359081186780687E-2</v>
      </c>
      <c r="F1921" s="2">
        <f>'Moving Avg'!D1921</f>
        <v>4.1739799999999994</v>
      </c>
      <c r="G1921" s="2">
        <f>'Moving Avg'!F1921</f>
        <v>4.2237700000000009</v>
      </c>
      <c r="H1921" s="2">
        <f>'Moving Avg'!G1921</f>
        <v>4.0565979999999975</v>
      </c>
      <c r="I1921" s="2">
        <f>'Moving Avg'!H1921</f>
        <v>3.5404949999999986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16.5</v>
      </c>
      <c r="Q1921" s="9">
        <f t="shared" si="294"/>
        <v>18.725000000000001</v>
      </c>
      <c r="R1921" s="9">
        <f t="shared" si="295"/>
        <v>26.625</v>
      </c>
      <c r="S1921" s="9">
        <f t="shared" si="296"/>
        <v>23.675000000000001</v>
      </c>
      <c r="T1921" s="9">
        <f t="shared" si="297"/>
        <v>22.875</v>
      </c>
      <c r="U1921" s="8">
        <f t="shared" si="298"/>
        <v>23.008333333333336</v>
      </c>
      <c r="V1921" s="8">
        <f t="shared" si="299"/>
        <v>22.975000000000001</v>
      </c>
    </row>
    <row r="1922" spans="1:22" ht="13.5" x14ac:dyDescent="0.25">
      <c r="A1922" s="3">
        <f>RSI!A1922</f>
        <v>44809</v>
      </c>
      <c r="B1922" s="2">
        <f>RSI!B1922</f>
        <v>4.1395</v>
      </c>
      <c r="C1922" s="2">
        <f>RSI!I1922</f>
        <v>46.681664625451056</v>
      </c>
      <c r="D1922" s="2">
        <f>MACD!E1922</f>
        <v>5.3388369073074315E-2</v>
      </c>
      <c r="E1922" s="2">
        <f>MACD!F1922</f>
        <v>4.3764938764039418E-2</v>
      </c>
      <c r="F1922" s="2">
        <f>'Moving Avg'!D1922</f>
        <v>4.1739800000000002</v>
      </c>
      <c r="G1922" s="2">
        <f>'Moving Avg'!F1922</f>
        <v>4.2198500000000001</v>
      </c>
      <c r="H1922" s="2">
        <f>'Moving Avg'!G1922</f>
        <v>4.0660979999999975</v>
      </c>
      <c r="I1922" s="2">
        <f>'Moving Avg'!H1922</f>
        <v>3.5472499999999987</v>
      </c>
      <c r="J1922" s="6" t="str">
        <f>OBV!F1922</f>
        <v>BULLISH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49.5</v>
      </c>
      <c r="Q1922" s="9">
        <f t="shared" si="294"/>
        <v>23.675000000000001</v>
      </c>
      <c r="R1922" s="9">
        <f t="shared" si="295"/>
        <v>34.875</v>
      </c>
      <c r="S1922" s="9">
        <f t="shared" si="296"/>
        <v>38.525000000000006</v>
      </c>
      <c r="T1922" s="9">
        <f t="shared" si="297"/>
        <v>31.125</v>
      </c>
      <c r="U1922" s="8">
        <f t="shared" si="298"/>
        <v>32.358333333333334</v>
      </c>
      <c r="V1922" s="8">
        <f t="shared" si="299"/>
        <v>32.049999999999997</v>
      </c>
    </row>
    <row r="1923" spans="1:22" ht="13.5" x14ac:dyDescent="0.25">
      <c r="A1923" s="3">
        <f>RSI!A1923</f>
        <v>44810</v>
      </c>
      <c r="B1923" s="2">
        <f>RSI!B1923</f>
        <v>4.2179000000000002</v>
      </c>
      <c r="C1923" s="2">
        <f>RSI!I1923</f>
        <v>54.426720516448789</v>
      </c>
      <c r="D1923" s="2">
        <f>MACD!E1923</f>
        <v>4.9956281590414875E-2</v>
      </c>
      <c r="E1923" s="2">
        <f>MACD!F1923</f>
        <v>4.500320732931451E-2</v>
      </c>
      <c r="F1923" s="2">
        <f>'Moving Avg'!D1923</f>
        <v>4.1724199999999998</v>
      </c>
      <c r="G1923" s="2">
        <f>'Moving Avg'!F1923</f>
        <v>4.2178900000000006</v>
      </c>
      <c r="H1923" s="2">
        <f>'Moving Avg'!G1923</f>
        <v>4.0771659999999974</v>
      </c>
      <c r="I1923" s="2">
        <f>'Moving Avg'!H1923</f>
        <v>3.5543604999999991</v>
      </c>
      <c r="J1923" s="6" t="str">
        <f>OBV!F1923</f>
        <v>BULLISH</v>
      </c>
      <c r="K1923" s="6" t="str">
        <f>OBV!G1923</f>
        <v>NEUTRAL</v>
      </c>
      <c r="L1923" s="6" t="str">
        <f>OBV!H1923</f>
        <v>BULLISH DIVERGENCE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66.5</v>
      </c>
      <c r="Q1923" s="9">
        <f t="shared" ref="Q1923:Q1986" si="304">0.35*M1923+N1923*0.35+O1923*0.15+P1923*0.15</f>
        <v>26.225000000000001</v>
      </c>
      <c r="R1923" s="9">
        <f t="shared" ref="R1923:R1986" si="305">M1923*0.2+N1923*0.2+O1923*0.35+P1923*0.25</f>
        <v>39.125</v>
      </c>
      <c r="S1923" s="9">
        <f t="shared" ref="S1923:S1986" si="306">M1923*0.15+N1923*0.15+O1923*0.25+P1923*0.45</f>
        <v>46.174999999999997</v>
      </c>
      <c r="T1923" s="9">
        <f t="shared" ref="T1923:T1986" si="307">0.25*SUM(M1923:P1923)</f>
        <v>35.375</v>
      </c>
      <c r="U1923" s="8">
        <f t="shared" ref="U1923:U1986" si="308">SUM(Q1923:S1923)/3</f>
        <v>37.174999999999997</v>
      </c>
      <c r="V1923" s="8">
        <f t="shared" ref="V1923:V1986" si="309">SUM(Q1923:T1923)/4</f>
        <v>36.724999999999994</v>
      </c>
    </row>
    <row r="1924" spans="1:22" ht="13.5" x14ac:dyDescent="0.25">
      <c r="A1924" s="3">
        <f>RSI!A1924</f>
        <v>44811</v>
      </c>
      <c r="B1924" s="2">
        <f>RSI!B1924</f>
        <v>4.2022000000000004</v>
      </c>
      <c r="C1924" s="2">
        <f>RSI!I1924</f>
        <v>52.773494983936153</v>
      </c>
      <c r="D1924" s="2">
        <f>MACD!E1924</f>
        <v>4.79498736585251E-2</v>
      </c>
      <c r="E1924" s="2">
        <f>MACD!F1924</f>
        <v>4.5592540595156633E-2</v>
      </c>
      <c r="F1924" s="2">
        <f>'Moving Avg'!D1924</f>
        <v>4.167720000000001</v>
      </c>
      <c r="G1924" s="2">
        <f>'Moving Avg'!F1924</f>
        <v>4.2163200000000005</v>
      </c>
      <c r="H1924" s="2">
        <f>'Moving Avg'!G1924</f>
        <v>4.0889419999999976</v>
      </c>
      <c r="I1924" s="2">
        <f>'Moving Avg'!H1924</f>
        <v>3.5614289999999986</v>
      </c>
      <c r="J1924" s="6" t="str">
        <f>OBV!F1924</f>
        <v>BULLISH</v>
      </c>
      <c r="K1924" s="6" t="str">
        <f>OBV!G1924</f>
        <v>NEUTRAL</v>
      </c>
      <c r="L1924" s="6" t="str">
        <f>OBV!H1924</f>
        <v>BULLISH DIVERGENCE</v>
      </c>
      <c r="M1924" s="8">
        <f t="shared" si="300"/>
        <v>25</v>
      </c>
      <c r="N1924" s="8">
        <f t="shared" si="301"/>
        <v>0</v>
      </c>
      <c r="O1924" s="8">
        <f t="shared" si="302"/>
        <v>50</v>
      </c>
      <c r="P1924" s="8">
        <f t="shared" si="303"/>
        <v>66.5</v>
      </c>
      <c r="Q1924" s="9">
        <f t="shared" si="304"/>
        <v>26.225000000000001</v>
      </c>
      <c r="R1924" s="9">
        <f t="shared" si="305"/>
        <v>39.125</v>
      </c>
      <c r="S1924" s="9">
        <f t="shared" si="306"/>
        <v>46.174999999999997</v>
      </c>
      <c r="T1924" s="9">
        <f t="shared" si="307"/>
        <v>35.375</v>
      </c>
      <c r="U1924" s="8">
        <f t="shared" si="308"/>
        <v>37.174999999999997</v>
      </c>
      <c r="V1924" s="8">
        <f t="shared" si="309"/>
        <v>36.724999999999994</v>
      </c>
    </row>
    <row r="1925" spans="1:22" ht="13.5" x14ac:dyDescent="0.25">
      <c r="A1925" s="3">
        <f>RSI!A1925</f>
        <v>44812</v>
      </c>
      <c r="B1925" s="2">
        <f>RSI!B1925</f>
        <v>4.2022000000000004</v>
      </c>
      <c r="C1925" s="2">
        <f>RSI!I1925</f>
        <v>52.773494983936153</v>
      </c>
      <c r="D1925" s="2">
        <f>MACD!E1925</f>
        <v>4.6099270593272124E-2</v>
      </c>
      <c r="E1925" s="2">
        <f>MACD!F1925</f>
        <v>4.5693886594779735E-2</v>
      </c>
      <c r="F1925" s="2">
        <f>'Moving Avg'!D1925</f>
        <v>4.1771200000000004</v>
      </c>
      <c r="G1925" s="2">
        <f>'Moving Avg'!F1925</f>
        <v>4.2108300000000005</v>
      </c>
      <c r="H1925" s="2">
        <f>'Moving Avg'!G1925</f>
        <v>4.100717999999997</v>
      </c>
      <c r="I1925" s="2">
        <f>'Moving Avg'!H1925</f>
        <v>3.5685339999999983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0"/>
        <v>25</v>
      </c>
      <c r="N1925" s="8">
        <f t="shared" si="301"/>
        <v>0</v>
      </c>
      <c r="O1925" s="8">
        <f t="shared" si="302"/>
        <v>50</v>
      </c>
      <c r="P1925" s="8">
        <f t="shared" si="303"/>
        <v>83.5</v>
      </c>
      <c r="Q1925" s="9">
        <f t="shared" si="304"/>
        <v>28.774999999999999</v>
      </c>
      <c r="R1925" s="9">
        <f t="shared" si="305"/>
        <v>43.375</v>
      </c>
      <c r="S1925" s="9">
        <f t="shared" si="306"/>
        <v>53.825000000000003</v>
      </c>
      <c r="T1925" s="9">
        <f t="shared" si="307"/>
        <v>39.625</v>
      </c>
      <c r="U1925" s="8">
        <f t="shared" si="308"/>
        <v>41.991666666666667</v>
      </c>
      <c r="V1925" s="8">
        <f t="shared" si="309"/>
        <v>41.400000000000006</v>
      </c>
    </row>
    <row r="1926" spans="1:22" ht="13.5" x14ac:dyDescent="0.25">
      <c r="A1926" s="3">
        <f>RSI!A1926</f>
        <v>44813</v>
      </c>
      <c r="B1926" s="2">
        <f>RSI!B1926</f>
        <v>4.1943999999999999</v>
      </c>
      <c r="C1926" s="2">
        <f>RSI!I1926</f>
        <v>51.86574782482959</v>
      </c>
      <c r="D1926" s="2">
        <f>MACD!E1926</f>
        <v>4.618498875476007E-2</v>
      </c>
      <c r="E1926" s="2">
        <f>MACD!F1926</f>
        <v>4.5792107026775802E-2</v>
      </c>
      <c r="F1926" s="2">
        <f>'Moving Avg'!D1926</f>
        <v>4.1912400000000005</v>
      </c>
      <c r="G1926" s="2">
        <f>'Moving Avg'!F1926</f>
        <v>4.2049500000000011</v>
      </c>
      <c r="H1926" s="2">
        <f>'Moving Avg'!G1926</f>
        <v>4.1117539999999968</v>
      </c>
      <c r="I1926" s="2">
        <f>'Moving Avg'!H1926</f>
        <v>3.5755999999999983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0"/>
        <v>25</v>
      </c>
      <c r="N1926" s="8">
        <f t="shared" si="301"/>
        <v>0</v>
      </c>
      <c r="O1926" s="8">
        <f t="shared" si="302"/>
        <v>50</v>
      </c>
      <c r="P1926" s="8">
        <f t="shared" si="303"/>
        <v>83.5</v>
      </c>
      <c r="Q1926" s="9">
        <f t="shared" si="304"/>
        <v>28.774999999999999</v>
      </c>
      <c r="R1926" s="9">
        <f t="shared" si="305"/>
        <v>43.375</v>
      </c>
      <c r="S1926" s="9">
        <f t="shared" si="306"/>
        <v>53.825000000000003</v>
      </c>
      <c r="T1926" s="9">
        <f t="shared" si="307"/>
        <v>39.625</v>
      </c>
      <c r="U1926" s="8">
        <f t="shared" si="308"/>
        <v>41.991666666666667</v>
      </c>
      <c r="V1926" s="8">
        <f t="shared" si="309"/>
        <v>41.400000000000006</v>
      </c>
    </row>
    <row r="1927" spans="1:22" ht="13.5" x14ac:dyDescent="0.25">
      <c r="A1927" s="3">
        <f>RSI!A1927</f>
        <v>44816</v>
      </c>
      <c r="B1927" s="2">
        <f>RSI!B1927</f>
        <v>4.2179000000000002</v>
      </c>
      <c r="C1927" s="2">
        <f>RSI!I1927</f>
        <v>54.410091124046502</v>
      </c>
      <c r="D1927" s="2">
        <f>MACD!E1927</f>
        <v>2.9954882029375796E-2</v>
      </c>
      <c r="E1927" s="2">
        <f>MACD!F1927</f>
        <v>4.2624662027295805E-2</v>
      </c>
      <c r="F1927" s="2">
        <f>'Moving Avg'!D1927</f>
        <v>4.2069200000000011</v>
      </c>
      <c r="G1927" s="2">
        <f>'Moving Avg'!F1927</f>
        <v>4.203380000000001</v>
      </c>
      <c r="H1927" s="2">
        <f>'Moving Avg'!G1927</f>
        <v>4.1234059999999975</v>
      </c>
      <c r="I1927" s="2">
        <f>'Moving Avg'!H1927</f>
        <v>3.5827834999999983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  <c r="M1927" s="8">
        <f t="shared" si="300"/>
        <v>25</v>
      </c>
      <c r="N1927" s="8">
        <f t="shared" si="301"/>
        <v>45</v>
      </c>
      <c r="O1927" s="8">
        <f t="shared" si="302"/>
        <v>50</v>
      </c>
      <c r="P1927" s="8">
        <f t="shared" si="303"/>
        <v>83.5</v>
      </c>
      <c r="Q1927" s="9">
        <f t="shared" si="304"/>
        <v>44.524999999999999</v>
      </c>
      <c r="R1927" s="9">
        <f t="shared" si="305"/>
        <v>52.375</v>
      </c>
      <c r="S1927" s="9">
        <f t="shared" si="306"/>
        <v>60.575000000000003</v>
      </c>
      <c r="T1927" s="9">
        <f t="shared" si="307"/>
        <v>50.875</v>
      </c>
      <c r="U1927" s="8">
        <f t="shared" si="308"/>
        <v>52.491666666666674</v>
      </c>
      <c r="V1927" s="8">
        <f t="shared" si="309"/>
        <v>52.087500000000006</v>
      </c>
    </row>
    <row r="1928" spans="1:22" ht="13.5" x14ac:dyDescent="0.25">
      <c r="A1928" s="3">
        <f>RSI!A1928</f>
        <v>44817</v>
      </c>
      <c r="B1928" s="2">
        <f>RSI!B1928</f>
        <v>4.2179000000000002</v>
      </c>
      <c r="C1928" s="2">
        <f>RSI!I1928</f>
        <v>54.410091124046517</v>
      </c>
      <c r="D1928" s="2">
        <f>MACD!E1928</f>
        <v>2.9265711437928665E-2</v>
      </c>
      <c r="E1928" s="2">
        <f>MACD!F1928</f>
        <v>3.9952871909422379E-2</v>
      </c>
      <c r="F1928" s="2">
        <f>'Moving Avg'!D1928</f>
        <v>4.2069200000000002</v>
      </c>
      <c r="G1928" s="2">
        <f>'Moving Avg'!F1928</f>
        <v>4.2025950000000005</v>
      </c>
      <c r="H1928" s="2">
        <f>'Moving Avg'!G1928</f>
        <v>4.1350579999999981</v>
      </c>
      <c r="I1928" s="2">
        <f>'Moving Avg'!H1928</f>
        <v>3.5899669999999979</v>
      </c>
      <c r="J1928" s="6" t="str">
        <f>OBV!F1928</f>
        <v>BEARISH</v>
      </c>
      <c r="K1928" s="6" t="str">
        <f>OBV!G1928</f>
        <v>NEUTRAL</v>
      </c>
      <c r="L1928" s="6" t="str">
        <f>OBV!H1928</f>
        <v>NEUTRAL</v>
      </c>
      <c r="M1928" s="8">
        <f t="shared" si="300"/>
        <v>25</v>
      </c>
      <c r="N1928" s="8">
        <f t="shared" si="301"/>
        <v>45</v>
      </c>
      <c r="O1928" s="8">
        <f t="shared" si="302"/>
        <v>50</v>
      </c>
      <c r="P1928" s="8">
        <f t="shared" si="303"/>
        <v>16.5</v>
      </c>
      <c r="Q1928" s="9">
        <f t="shared" si="304"/>
        <v>34.475000000000001</v>
      </c>
      <c r="R1928" s="9">
        <f t="shared" si="305"/>
        <v>35.625</v>
      </c>
      <c r="S1928" s="9">
        <f t="shared" si="306"/>
        <v>30.425000000000001</v>
      </c>
      <c r="T1928" s="9">
        <f t="shared" si="307"/>
        <v>34.125</v>
      </c>
      <c r="U1928" s="8">
        <f t="shared" si="308"/>
        <v>33.508333333333333</v>
      </c>
      <c r="V1928" s="8">
        <f t="shared" si="309"/>
        <v>33.662499999999994</v>
      </c>
    </row>
    <row r="1929" spans="1:22" ht="13.5" x14ac:dyDescent="0.25">
      <c r="A1929" s="3">
        <f>RSI!A1929</f>
        <v>44818</v>
      </c>
      <c r="B1929" s="2">
        <f>RSI!B1929</f>
        <v>4.1943999999999999</v>
      </c>
      <c r="C1929" s="2">
        <f>RSI!I1929</f>
        <v>51.267192438927061</v>
      </c>
      <c r="D1929" s="2">
        <f>MACD!E1929</f>
        <v>3.0221880217416341E-2</v>
      </c>
      <c r="E1929" s="2">
        <f>MACD!F1929</f>
        <v>3.8006673571021173E-2</v>
      </c>
      <c r="F1929" s="2">
        <f>'Moving Avg'!D1929</f>
        <v>4.2053600000000007</v>
      </c>
      <c r="G1929" s="2">
        <f>'Moving Avg'!F1929</f>
        <v>4.2010300000000012</v>
      </c>
      <c r="H1929" s="2">
        <f>'Moving Avg'!G1929</f>
        <v>4.1466779999999979</v>
      </c>
      <c r="I1929" s="2">
        <f>'Moving Avg'!H1929</f>
        <v>3.5970329999999979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45</v>
      </c>
      <c r="O1929" s="8">
        <f t="shared" si="302"/>
        <v>50</v>
      </c>
      <c r="P1929" s="8">
        <f t="shared" si="303"/>
        <v>16.5</v>
      </c>
      <c r="Q1929" s="9">
        <f t="shared" si="304"/>
        <v>34.475000000000001</v>
      </c>
      <c r="R1929" s="9">
        <f t="shared" si="305"/>
        <v>35.625</v>
      </c>
      <c r="S1929" s="9">
        <f t="shared" si="306"/>
        <v>30.425000000000001</v>
      </c>
      <c r="T1929" s="9">
        <f t="shared" si="307"/>
        <v>34.125</v>
      </c>
      <c r="U1929" s="8">
        <f t="shared" si="308"/>
        <v>33.508333333333333</v>
      </c>
      <c r="V1929" s="8">
        <f t="shared" si="309"/>
        <v>33.662499999999994</v>
      </c>
    </row>
    <row r="1930" spans="1:22" ht="13.5" x14ac:dyDescent="0.25">
      <c r="A1930" s="3">
        <f>RSI!A1930</f>
        <v>44819</v>
      </c>
      <c r="B1930" s="2">
        <f>RSI!B1930</f>
        <v>4.0768000000000004</v>
      </c>
      <c r="C1930" s="2">
        <f>RSI!I1930</f>
        <v>39.096549936194023</v>
      </c>
      <c r="D1930" s="2">
        <f>MACD!E1930</f>
        <v>2.8848258831346563E-2</v>
      </c>
      <c r="E1930" s="2">
        <f>MACD!F1930</f>
        <v>3.6174990623086253E-2</v>
      </c>
      <c r="F1930" s="2">
        <f>'Moving Avg'!D1930</f>
        <v>4.1802800000000007</v>
      </c>
      <c r="G1930" s="2">
        <f>'Moving Avg'!F1930</f>
        <v>4.1935850000000006</v>
      </c>
      <c r="H1930" s="2">
        <f>'Moving Avg'!G1930</f>
        <v>4.1559459999999975</v>
      </c>
      <c r="I1930" s="2">
        <f>'Moving Avg'!H1930</f>
        <v>3.6039124999999981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0"/>
        <v>25</v>
      </c>
      <c r="N1930" s="8">
        <f t="shared" si="301"/>
        <v>45</v>
      </c>
      <c r="O1930" s="8">
        <f t="shared" si="302"/>
        <v>50</v>
      </c>
      <c r="P1930" s="8">
        <f t="shared" si="303"/>
        <v>16.5</v>
      </c>
      <c r="Q1930" s="9">
        <f t="shared" si="304"/>
        <v>34.475000000000001</v>
      </c>
      <c r="R1930" s="9">
        <f t="shared" si="305"/>
        <v>35.625</v>
      </c>
      <c r="S1930" s="9">
        <f t="shared" si="306"/>
        <v>30.425000000000001</v>
      </c>
      <c r="T1930" s="9">
        <f t="shared" si="307"/>
        <v>34.125</v>
      </c>
      <c r="U1930" s="8">
        <f t="shared" si="308"/>
        <v>33.508333333333333</v>
      </c>
      <c r="V1930" s="8">
        <f t="shared" si="309"/>
        <v>33.662499999999994</v>
      </c>
    </row>
    <row r="1931" spans="1:22" ht="13.5" x14ac:dyDescent="0.25">
      <c r="A1931" s="3">
        <f>RSI!A1931</f>
        <v>44820</v>
      </c>
      <c r="B1931" s="2">
        <f>RSI!B1931</f>
        <v>4.0768000000000004</v>
      </c>
      <c r="C1931" s="2">
        <f>RSI!I1931</f>
        <v>39.096549936194023</v>
      </c>
      <c r="D1931" s="2">
        <f>MACD!E1931</f>
        <v>2.3505982715977147E-2</v>
      </c>
      <c r="E1931" s="2">
        <f>MACD!F1931</f>
        <v>3.3641189041664431E-2</v>
      </c>
      <c r="F1931" s="2">
        <f>'Moving Avg'!D1931</f>
        <v>4.1567600000000002</v>
      </c>
      <c r="G1931" s="2">
        <f>'Moving Avg'!F1931</f>
        <v>4.1873149999999999</v>
      </c>
      <c r="H1931" s="2">
        <f>'Moving Avg'!G1931</f>
        <v>4.1627319999999983</v>
      </c>
      <c r="I1931" s="2">
        <f>'Moving Avg'!H1931</f>
        <v>3.6104269999999987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45</v>
      </c>
      <c r="O1931" s="8">
        <f t="shared" si="302"/>
        <v>50</v>
      </c>
      <c r="P1931" s="8">
        <f t="shared" si="303"/>
        <v>16.5</v>
      </c>
      <c r="Q1931" s="9">
        <f t="shared" si="304"/>
        <v>34.475000000000001</v>
      </c>
      <c r="R1931" s="9">
        <f t="shared" si="305"/>
        <v>35.625</v>
      </c>
      <c r="S1931" s="9">
        <f t="shared" si="306"/>
        <v>30.425000000000001</v>
      </c>
      <c r="T1931" s="9">
        <f t="shared" si="307"/>
        <v>34.125</v>
      </c>
      <c r="U1931" s="8">
        <f t="shared" si="308"/>
        <v>33.508333333333333</v>
      </c>
      <c r="V1931" s="8">
        <f t="shared" si="309"/>
        <v>33.662499999999994</v>
      </c>
    </row>
    <row r="1932" spans="1:22" ht="13.5" x14ac:dyDescent="0.25">
      <c r="A1932" s="3">
        <f>RSI!A1932</f>
        <v>44823</v>
      </c>
      <c r="B1932" s="2">
        <f>RSI!B1932</f>
        <v>4.1551999999999998</v>
      </c>
      <c r="C1932" s="2">
        <f>RSI!I1932</f>
        <v>48.54167521093715</v>
      </c>
      <c r="D1932" s="2">
        <f>MACD!E1932</f>
        <v>1.6196154047627864E-2</v>
      </c>
      <c r="E1932" s="2">
        <f>MACD!F1932</f>
        <v>3.015218204285712E-2</v>
      </c>
      <c r="F1932" s="2">
        <f>'Moving Avg'!D1932</f>
        <v>4.1442199999999998</v>
      </c>
      <c r="G1932" s="2">
        <f>'Moving Avg'!F1932</f>
        <v>4.1837900000000001</v>
      </c>
      <c r="H1932" s="2">
        <f>'Moving Avg'!G1932</f>
        <v>4.1686039999999984</v>
      </c>
      <c r="I1932" s="2">
        <f>'Moving Avg'!H1932</f>
        <v>3.6173334999999991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45</v>
      </c>
      <c r="O1932" s="8">
        <f t="shared" si="302"/>
        <v>50</v>
      </c>
      <c r="P1932" s="8">
        <f t="shared" si="303"/>
        <v>16.5</v>
      </c>
      <c r="Q1932" s="9">
        <f t="shared" si="304"/>
        <v>34.475000000000001</v>
      </c>
      <c r="R1932" s="9">
        <f t="shared" si="305"/>
        <v>35.625</v>
      </c>
      <c r="S1932" s="9">
        <f t="shared" si="306"/>
        <v>30.425000000000001</v>
      </c>
      <c r="T1932" s="9">
        <f t="shared" si="307"/>
        <v>34.125</v>
      </c>
      <c r="U1932" s="8">
        <f t="shared" si="308"/>
        <v>33.508333333333333</v>
      </c>
      <c r="V1932" s="8">
        <f t="shared" si="309"/>
        <v>33.662499999999994</v>
      </c>
    </row>
    <row r="1933" spans="1:22" ht="13.5" x14ac:dyDescent="0.25">
      <c r="A1933" s="3">
        <f>RSI!A1933</f>
        <v>44824</v>
      </c>
      <c r="B1933" s="2">
        <f>RSI!B1933</f>
        <v>4.1551999999999998</v>
      </c>
      <c r="C1933" s="2">
        <f>RSI!I1933</f>
        <v>48.54167521093715</v>
      </c>
      <c r="D1933" s="2">
        <f>MACD!E1933</f>
        <v>2.2167129831141885E-2</v>
      </c>
      <c r="E1933" s="2">
        <f>MACD!F1933</f>
        <v>2.8555171600514073E-2</v>
      </c>
      <c r="F1933" s="2">
        <f>'Moving Avg'!D1933</f>
        <v>4.1316800000000002</v>
      </c>
      <c r="G1933" s="2">
        <f>'Moving Avg'!F1933</f>
        <v>4.1802650000000003</v>
      </c>
      <c r="H1933" s="2">
        <f>'Moving Avg'!G1933</f>
        <v>4.1744759999999994</v>
      </c>
      <c r="I1933" s="2">
        <f>'Moving Avg'!H1933</f>
        <v>3.6240574999999997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45</v>
      </c>
      <c r="O1933" s="8">
        <f t="shared" si="302"/>
        <v>50</v>
      </c>
      <c r="P1933" s="8">
        <f t="shared" si="303"/>
        <v>16.5</v>
      </c>
      <c r="Q1933" s="9">
        <f t="shared" si="304"/>
        <v>34.475000000000001</v>
      </c>
      <c r="R1933" s="9">
        <f t="shared" si="305"/>
        <v>35.625</v>
      </c>
      <c r="S1933" s="9">
        <f t="shared" si="306"/>
        <v>30.425000000000001</v>
      </c>
      <c r="T1933" s="9">
        <f t="shared" si="307"/>
        <v>34.125</v>
      </c>
      <c r="U1933" s="8">
        <f t="shared" si="308"/>
        <v>33.508333333333333</v>
      </c>
      <c r="V1933" s="8">
        <f t="shared" si="309"/>
        <v>33.662499999999994</v>
      </c>
    </row>
    <row r="1934" spans="1:22" ht="13.5" x14ac:dyDescent="0.25">
      <c r="A1934" s="3">
        <f>RSI!A1934</f>
        <v>44825</v>
      </c>
      <c r="B1934" s="2">
        <f>RSI!B1934</f>
        <v>4.0768000000000004</v>
      </c>
      <c r="C1934" s="2">
        <f>RSI!I1934</f>
        <v>41.14188539658533</v>
      </c>
      <c r="D1934" s="2">
        <f>MACD!E1934</f>
        <v>3.0699180603625642E-2</v>
      </c>
      <c r="E1934" s="2">
        <f>MACD!F1934</f>
        <v>2.8983973401136391E-2</v>
      </c>
      <c r="F1934" s="2">
        <f>'Moving Avg'!D1934</f>
        <v>4.1081600000000007</v>
      </c>
      <c r="G1934" s="2">
        <f>'Moving Avg'!F1934</f>
        <v>4.1728199999999998</v>
      </c>
      <c r="H1934" s="2">
        <f>'Moving Avg'!G1934</f>
        <v>4.1789259999999997</v>
      </c>
      <c r="I1934" s="2">
        <f>'Moving Avg'!H1934</f>
        <v>3.6303895000000002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25</v>
      </c>
      <c r="N1934" s="8">
        <f t="shared" si="301"/>
        <v>0</v>
      </c>
      <c r="O1934" s="8">
        <f t="shared" si="302"/>
        <v>50</v>
      </c>
      <c r="P1934" s="8">
        <f t="shared" si="303"/>
        <v>16.5</v>
      </c>
      <c r="Q1934" s="9">
        <f t="shared" si="304"/>
        <v>18.725000000000001</v>
      </c>
      <c r="R1934" s="9">
        <f t="shared" si="305"/>
        <v>26.625</v>
      </c>
      <c r="S1934" s="9">
        <f t="shared" si="306"/>
        <v>23.675000000000001</v>
      </c>
      <c r="T1934" s="9">
        <f t="shared" si="307"/>
        <v>22.875</v>
      </c>
      <c r="U1934" s="8">
        <f t="shared" si="308"/>
        <v>23.008333333333336</v>
      </c>
      <c r="V1934" s="8">
        <f t="shared" si="309"/>
        <v>22.975000000000001</v>
      </c>
    </row>
    <row r="1935" spans="1:22" ht="13.5" x14ac:dyDescent="0.25">
      <c r="A1935" s="3">
        <f>RSI!A1935</f>
        <v>44826</v>
      </c>
      <c r="B1935" s="2">
        <f>RSI!B1935</f>
        <v>4.0689000000000002</v>
      </c>
      <c r="C1935" s="2">
        <f>RSI!I1935</f>
        <v>40.472372420433992</v>
      </c>
      <c r="D1935" s="2">
        <f>MACD!E1935</f>
        <v>3.904823256949097E-2</v>
      </c>
      <c r="E1935" s="2">
        <f>MACD!F1935</f>
        <v>3.0996825234807308E-2</v>
      </c>
      <c r="F1935" s="2">
        <f>'Moving Avg'!D1935</f>
        <v>4.1065799999999992</v>
      </c>
      <c r="G1935" s="2">
        <f>'Moving Avg'!F1935</f>
        <v>4.1649799999999999</v>
      </c>
      <c r="H1935" s="2">
        <f>'Moving Avg'!G1935</f>
        <v>4.1829260000000001</v>
      </c>
      <c r="I1935" s="2">
        <f>'Moving Avg'!H1935</f>
        <v>3.6367914999999997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16.5</v>
      </c>
      <c r="Q1935" s="9">
        <f t="shared" si="304"/>
        <v>18.725000000000001</v>
      </c>
      <c r="R1935" s="9">
        <f t="shared" si="305"/>
        <v>26.625</v>
      </c>
      <c r="S1935" s="9">
        <f t="shared" si="306"/>
        <v>23.675000000000001</v>
      </c>
      <c r="T1935" s="9">
        <f t="shared" si="307"/>
        <v>22.875</v>
      </c>
      <c r="U1935" s="8">
        <f t="shared" si="308"/>
        <v>23.008333333333336</v>
      </c>
      <c r="V1935" s="8">
        <f t="shared" si="309"/>
        <v>22.975000000000001</v>
      </c>
    </row>
    <row r="1936" spans="1:22" ht="13.5" x14ac:dyDescent="0.25">
      <c r="A1936" s="3">
        <f>RSI!A1936</f>
        <v>44827</v>
      </c>
      <c r="B1936" s="2">
        <f>RSI!B1936</f>
        <v>4.1317000000000004</v>
      </c>
      <c r="C1936" s="2">
        <f>RSI!I1936</f>
        <v>47.751301988831209</v>
      </c>
      <c r="D1936" s="2">
        <f>MACD!E1936</f>
        <v>4.0811754963607783E-2</v>
      </c>
      <c r="E1936" s="2">
        <f>MACD!F1936</f>
        <v>3.29598111805674E-2</v>
      </c>
      <c r="F1936" s="2">
        <f>'Moving Avg'!D1936</f>
        <v>4.1175600000000001</v>
      </c>
      <c r="G1936" s="2">
        <f>'Moving Avg'!F1936</f>
        <v>4.1598849999999992</v>
      </c>
      <c r="H1936" s="2">
        <f>'Moving Avg'!G1936</f>
        <v>4.1881820000000003</v>
      </c>
      <c r="I1936" s="2">
        <f>'Moving Avg'!H1936</f>
        <v>3.6437630000000003</v>
      </c>
      <c r="J1936" s="6" t="str">
        <f>OBV!F1936</f>
        <v>BEARISH</v>
      </c>
      <c r="K1936" s="6" t="str">
        <f>OBV!G1936</f>
        <v>NEUTRAL</v>
      </c>
      <c r="L1936" s="6" t="str">
        <f>OBV!H1936</f>
        <v>BEARISH DIVERGENCE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16.5</v>
      </c>
      <c r="Q1936" s="9">
        <f t="shared" si="304"/>
        <v>18.725000000000001</v>
      </c>
      <c r="R1936" s="9">
        <f t="shared" si="305"/>
        <v>26.625</v>
      </c>
      <c r="S1936" s="9">
        <f t="shared" si="306"/>
        <v>23.675000000000001</v>
      </c>
      <c r="T1936" s="9">
        <f t="shared" si="307"/>
        <v>22.875</v>
      </c>
      <c r="U1936" s="8">
        <f t="shared" si="308"/>
        <v>23.008333333333336</v>
      </c>
      <c r="V1936" s="8">
        <f t="shared" si="309"/>
        <v>22.975000000000001</v>
      </c>
    </row>
    <row r="1937" spans="1:22" ht="13.5" x14ac:dyDescent="0.25">
      <c r="A1937" s="3">
        <f>RSI!A1937</f>
        <v>44830</v>
      </c>
      <c r="B1937" s="2">
        <f>RSI!B1937</f>
        <v>4.0533000000000001</v>
      </c>
      <c r="C1937" s="2">
        <f>RSI!I1937</f>
        <v>41.009519646047096</v>
      </c>
      <c r="D1937" s="2">
        <f>MACD!E1937</f>
        <v>5.1865662765680831E-2</v>
      </c>
      <c r="E1937" s="2">
        <f>MACD!F1937</f>
        <v>3.6740981497590086E-2</v>
      </c>
      <c r="F1937" s="2">
        <f>'Moving Avg'!D1937</f>
        <v>4.0971799999999998</v>
      </c>
      <c r="G1937" s="2">
        <f>'Moving Avg'!F1937</f>
        <v>4.1555750000000007</v>
      </c>
      <c r="H1937" s="2">
        <f>'Moving Avg'!G1937</f>
        <v>4.1911400000000008</v>
      </c>
      <c r="I1937" s="2">
        <f>'Moving Avg'!H1937</f>
        <v>3.6501600000000001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16.5</v>
      </c>
      <c r="Q1937" s="9">
        <f t="shared" si="304"/>
        <v>18.725000000000001</v>
      </c>
      <c r="R1937" s="9">
        <f t="shared" si="305"/>
        <v>26.625</v>
      </c>
      <c r="S1937" s="9">
        <f t="shared" si="306"/>
        <v>23.675000000000001</v>
      </c>
      <c r="T1937" s="9">
        <f t="shared" si="307"/>
        <v>22.875</v>
      </c>
      <c r="U1937" s="8">
        <f t="shared" si="308"/>
        <v>23.008333333333336</v>
      </c>
      <c r="V1937" s="8">
        <f t="shared" si="309"/>
        <v>22.975000000000001</v>
      </c>
    </row>
    <row r="1938" spans="1:22" ht="13.5" x14ac:dyDescent="0.25">
      <c r="A1938" s="3">
        <f>RSI!A1938</f>
        <v>44831</v>
      </c>
      <c r="B1938" s="2">
        <f>RSI!B1938</f>
        <v>4.0610999999999997</v>
      </c>
      <c r="C1938" s="2">
        <f>RSI!I1938</f>
        <v>41.888571081916467</v>
      </c>
      <c r="D1938" s="2">
        <f>MACD!E1938</f>
        <v>6.1233075855445129E-2</v>
      </c>
      <c r="E1938" s="2">
        <f>MACD!F1938</f>
        <v>4.1639400369161098E-2</v>
      </c>
      <c r="F1938" s="2">
        <f>'Moving Avg'!D1938</f>
        <v>4.07836</v>
      </c>
      <c r="G1938" s="2">
        <f>'Moving Avg'!F1938</f>
        <v>4.1473449999999996</v>
      </c>
      <c r="H1938" s="2">
        <f>'Moving Avg'!G1938</f>
        <v>4.1920640000000011</v>
      </c>
      <c r="I1938" s="2">
        <f>'Moving Avg'!H1938</f>
        <v>3.656596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50</v>
      </c>
      <c r="P1938" s="8">
        <f t="shared" si="303"/>
        <v>66.5</v>
      </c>
      <c r="Q1938" s="9">
        <f t="shared" si="304"/>
        <v>26.225000000000001</v>
      </c>
      <c r="R1938" s="9">
        <f t="shared" si="305"/>
        <v>39.125</v>
      </c>
      <c r="S1938" s="9">
        <f t="shared" si="306"/>
        <v>46.174999999999997</v>
      </c>
      <c r="T1938" s="9">
        <f t="shared" si="307"/>
        <v>35.375</v>
      </c>
      <c r="U1938" s="8">
        <f t="shared" si="308"/>
        <v>37.174999999999997</v>
      </c>
      <c r="V1938" s="8">
        <f t="shared" si="309"/>
        <v>36.724999999999994</v>
      </c>
    </row>
    <row r="1939" spans="1:22" ht="13.5" x14ac:dyDescent="0.25">
      <c r="A1939" s="3">
        <f>RSI!A1939</f>
        <v>44832</v>
      </c>
      <c r="B1939" s="2">
        <f>RSI!B1939</f>
        <v>4.0376000000000003</v>
      </c>
      <c r="C1939" s="2">
        <f>RSI!I1939</f>
        <v>39.956692492517831</v>
      </c>
      <c r="D1939" s="2">
        <f>MACD!E1939</f>
        <v>6.7786655047078703E-2</v>
      </c>
      <c r="E1939" s="2">
        <f>MACD!F1939</f>
        <v>4.6868851304744621E-2</v>
      </c>
      <c r="F1939" s="2">
        <f>'Moving Avg'!D1939</f>
        <v>4.0705200000000001</v>
      </c>
      <c r="G1939" s="2">
        <f>'Moving Avg'!F1939</f>
        <v>4.1379399999999995</v>
      </c>
      <c r="H1939" s="2">
        <f>'Moving Avg'!G1939</f>
        <v>4.1903280000000009</v>
      </c>
      <c r="I1939" s="2">
        <f>'Moving Avg'!H1939</f>
        <v>3.6629144999999999</v>
      </c>
      <c r="J1939" s="6" t="str">
        <f>OBV!F1939</f>
        <v>BULLISH</v>
      </c>
      <c r="K1939" s="6" t="str">
        <f>OBV!G1939</f>
        <v>NEUTRAL</v>
      </c>
      <c r="L1939" s="6" t="str">
        <f>OBV!H1939</f>
        <v>BULLISH DIVERGENCE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66.5</v>
      </c>
      <c r="Q1939" s="9">
        <f t="shared" si="304"/>
        <v>26.225000000000001</v>
      </c>
      <c r="R1939" s="9">
        <f t="shared" si="305"/>
        <v>39.125</v>
      </c>
      <c r="S1939" s="9">
        <f t="shared" si="306"/>
        <v>46.174999999999997</v>
      </c>
      <c r="T1939" s="9">
        <f t="shared" si="307"/>
        <v>35.375</v>
      </c>
      <c r="U1939" s="8">
        <f t="shared" si="308"/>
        <v>37.174999999999997</v>
      </c>
      <c r="V1939" s="8">
        <f t="shared" si="309"/>
        <v>36.724999999999994</v>
      </c>
    </row>
    <row r="1940" spans="1:22" ht="13.5" x14ac:dyDescent="0.25">
      <c r="A1940" s="3">
        <f>RSI!A1940</f>
        <v>44833</v>
      </c>
      <c r="B1940" s="2">
        <f>RSI!B1940</f>
        <v>3.9670000000000001</v>
      </c>
      <c r="C1940" s="2">
        <f>RSI!I1940</f>
        <v>34.76875281075128</v>
      </c>
      <c r="D1940" s="2">
        <f>MACD!E1940</f>
        <v>6.1072944669616547E-2</v>
      </c>
      <c r="E1940" s="2">
        <f>MACD!F1940</f>
        <v>4.9709669977719015E-2</v>
      </c>
      <c r="F1940" s="2">
        <f>'Moving Avg'!D1940</f>
        <v>4.0501399999999999</v>
      </c>
      <c r="G1940" s="2">
        <f>'Moving Avg'!F1940</f>
        <v>4.1285299999999996</v>
      </c>
      <c r="H1940" s="2">
        <f>'Moving Avg'!G1940</f>
        <v>4.1854280000000008</v>
      </c>
      <c r="I1940" s="2">
        <f>'Moving Avg'!H1940</f>
        <v>3.6688799999999997</v>
      </c>
      <c r="J1940" s="6" t="str">
        <f>OBV!F1940</f>
        <v>BULLISH</v>
      </c>
      <c r="K1940" s="6" t="str">
        <f>OBV!G1940</f>
        <v>NEUTRAL</v>
      </c>
      <c r="L1940" s="6" t="str">
        <f>OBV!H1940</f>
        <v>BULLISH DIVERGENCE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66.5</v>
      </c>
      <c r="Q1940" s="9">
        <f t="shared" si="304"/>
        <v>26.225000000000001</v>
      </c>
      <c r="R1940" s="9">
        <f t="shared" si="305"/>
        <v>39.125</v>
      </c>
      <c r="S1940" s="9">
        <f t="shared" si="306"/>
        <v>46.174999999999997</v>
      </c>
      <c r="T1940" s="9">
        <f t="shared" si="307"/>
        <v>35.375</v>
      </c>
      <c r="U1940" s="8">
        <f t="shared" si="308"/>
        <v>37.174999999999997</v>
      </c>
      <c r="V1940" s="8">
        <f t="shared" si="309"/>
        <v>36.724999999999994</v>
      </c>
    </row>
    <row r="1941" spans="1:22" ht="13.5" x14ac:dyDescent="0.25">
      <c r="A1941" s="3">
        <f>RSI!A1941</f>
        <v>44834</v>
      </c>
      <c r="B1941" s="2">
        <f>RSI!B1941</f>
        <v>3.9984000000000002</v>
      </c>
      <c r="C1941" s="2">
        <f>RSI!I1941</f>
        <v>38.587921270944648</v>
      </c>
      <c r="D1941" s="2">
        <f>MACD!E1941</f>
        <v>5.4042283323519236E-2</v>
      </c>
      <c r="E1941" s="2">
        <f>MACD!F1941</f>
        <v>5.0576192646879063E-2</v>
      </c>
      <c r="F1941" s="2">
        <f>'Moving Avg'!D1941</f>
        <v>4.0234800000000002</v>
      </c>
      <c r="G1941" s="2">
        <f>'Moving Avg'!F1941</f>
        <v>4.1222599999999998</v>
      </c>
      <c r="H1941" s="2">
        <f>'Moving Avg'!G1941</f>
        <v>4.1815940000000014</v>
      </c>
      <c r="I1941" s="2">
        <f>'Moving Avg'!H1941</f>
        <v>3.675257999999999</v>
      </c>
      <c r="J1941" s="6" t="str">
        <f>OBV!F1941</f>
        <v>BULLISH</v>
      </c>
      <c r="K1941" s="6" t="str">
        <f>OBV!G1941</f>
        <v>WEAK</v>
      </c>
      <c r="L1941" s="6" t="str">
        <f>OBV!H1941</f>
        <v>BULLISH DIVERGENCE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50</v>
      </c>
      <c r="Q1941" s="9">
        <f t="shared" si="304"/>
        <v>23.75</v>
      </c>
      <c r="R1941" s="9">
        <f t="shared" si="305"/>
        <v>35</v>
      </c>
      <c r="S1941" s="9">
        <f t="shared" si="306"/>
        <v>38.75</v>
      </c>
      <c r="T1941" s="9">
        <f t="shared" si="307"/>
        <v>31.25</v>
      </c>
      <c r="U1941" s="8">
        <f t="shared" si="308"/>
        <v>32.5</v>
      </c>
      <c r="V1941" s="8">
        <f t="shared" si="309"/>
        <v>32.1875</v>
      </c>
    </row>
    <row r="1942" spans="1:22" ht="13.5" x14ac:dyDescent="0.25">
      <c r="A1942" s="3">
        <f>RSI!A1942</f>
        <v>44837</v>
      </c>
      <c r="B1942" s="2">
        <f>RSI!B1942</f>
        <v>3.9984000000000002</v>
      </c>
      <c r="C1942" s="2">
        <f>RSI!I1942</f>
        <v>38.587921270944648</v>
      </c>
      <c r="D1942" s="2">
        <f>MACD!E1942</f>
        <v>6.0873049695397086E-2</v>
      </c>
      <c r="E1942" s="2">
        <f>MACD!F1942</f>
        <v>5.2635564056582665E-2</v>
      </c>
      <c r="F1942" s="2">
        <f>'Moving Avg'!D1942</f>
        <v>4.0125000000000011</v>
      </c>
      <c r="G1942" s="2">
        <f>'Moving Avg'!F1942</f>
        <v>4.1152050000000004</v>
      </c>
      <c r="H1942" s="2">
        <f>'Moving Avg'!G1942</f>
        <v>4.177760000000001</v>
      </c>
      <c r="I1942" s="2">
        <f>'Moving Avg'!H1942</f>
        <v>3.6814169999999988</v>
      </c>
      <c r="J1942" s="6" t="str">
        <f>OBV!F1942</f>
        <v>BULLISH</v>
      </c>
      <c r="K1942" s="6" t="str">
        <f>OBV!G1942</f>
        <v>WEAK</v>
      </c>
      <c r="L1942" s="6" t="str">
        <f>OBV!H1942</f>
        <v>BULLISH DIVERGENCE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50</v>
      </c>
      <c r="Q1942" s="9">
        <f t="shared" si="304"/>
        <v>23.75</v>
      </c>
      <c r="R1942" s="9">
        <f t="shared" si="305"/>
        <v>35</v>
      </c>
      <c r="S1942" s="9">
        <f t="shared" si="306"/>
        <v>38.75</v>
      </c>
      <c r="T1942" s="9">
        <f t="shared" si="307"/>
        <v>31.25</v>
      </c>
      <c r="U1942" s="8">
        <f t="shared" si="308"/>
        <v>32.5</v>
      </c>
      <c r="V1942" s="8">
        <f t="shared" si="309"/>
        <v>32.1875</v>
      </c>
    </row>
    <row r="1943" spans="1:22" ht="13.5" x14ac:dyDescent="0.25">
      <c r="A1943" s="3">
        <f>RSI!A1943</f>
        <v>44838</v>
      </c>
      <c r="B1943" s="2">
        <f>RSI!B1943</f>
        <v>3.9984000000000002</v>
      </c>
      <c r="C1943" s="2">
        <f>RSI!I1943</f>
        <v>38.587921270944648</v>
      </c>
      <c r="D1943" s="2">
        <f>MACD!E1943</f>
        <v>6.7317974349199616E-2</v>
      </c>
      <c r="E1943" s="2">
        <f>MACD!F1943</f>
        <v>5.5572046115106057E-2</v>
      </c>
      <c r="F1943" s="2">
        <f>'Moving Avg'!D1943</f>
        <v>3.9999600000000002</v>
      </c>
      <c r="G1943" s="2">
        <f>'Moving Avg'!F1943</f>
        <v>4.1042300000000003</v>
      </c>
      <c r="H1943" s="2">
        <f>'Moving Avg'!G1943</f>
        <v>4.171488000000001</v>
      </c>
      <c r="I1943" s="2">
        <f>'Moving Avg'!H1943</f>
        <v>3.6875394999999984</v>
      </c>
      <c r="J1943" s="6" t="str">
        <f>OBV!F1943</f>
        <v>BULLISH</v>
      </c>
      <c r="K1943" s="6" t="str">
        <f>OBV!G1943</f>
        <v>NEUTRAL</v>
      </c>
      <c r="L1943" s="6" t="str">
        <f>OBV!H1943</f>
        <v>BULLISH DIVERGENCE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66.5</v>
      </c>
      <c r="Q1943" s="9">
        <f t="shared" si="304"/>
        <v>26.225000000000001</v>
      </c>
      <c r="R1943" s="9">
        <f t="shared" si="305"/>
        <v>39.125</v>
      </c>
      <c r="S1943" s="9">
        <f t="shared" si="306"/>
        <v>46.174999999999997</v>
      </c>
      <c r="T1943" s="9">
        <f t="shared" si="307"/>
        <v>35.375</v>
      </c>
      <c r="U1943" s="8">
        <f t="shared" si="308"/>
        <v>37.174999999999997</v>
      </c>
      <c r="V1943" s="8">
        <f t="shared" si="309"/>
        <v>36.724999999999994</v>
      </c>
    </row>
    <row r="1944" spans="1:22" ht="13.5" x14ac:dyDescent="0.25">
      <c r="A1944" s="3">
        <f>RSI!A1944</f>
        <v>44839</v>
      </c>
      <c r="B1944" s="2">
        <f>RSI!B1944</f>
        <v>3.9748999999999999</v>
      </c>
      <c r="C1944" s="2">
        <f>RSI!I1944</f>
        <v>36.585679476109398</v>
      </c>
      <c r="D1944" s="2">
        <f>MACD!E1944</f>
        <v>6.3066357205037171E-2</v>
      </c>
      <c r="E1944" s="2">
        <f>MACD!F1944</f>
        <v>5.707090833309228E-2</v>
      </c>
      <c r="F1944" s="2">
        <f>'Moving Avg'!D1944</f>
        <v>3.9874200000000002</v>
      </c>
      <c r="G1944" s="2">
        <f>'Moving Avg'!F1944</f>
        <v>4.0928650000000006</v>
      </c>
      <c r="H1944" s="2">
        <f>'Moving Avg'!G1944</f>
        <v>4.1656880000000003</v>
      </c>
      <c r="I1944" s="2">
        <f>'Moving Avg'!H1944</f>
        <v>3.6935444999999989</v>
      </c>
      <c r="J1944" s="6" t="str">
        <f>OBV!F1944</f>
        <v>BULLISH</v>
      </c>
      <c r="K1944" s="6" t="str">
        <f>OBV!G1944</f>
        <v>NEUTRAL</v>
      </c>
      <c r="L1944" s="6" t="str">
        <f>OBV!H1944</f>
        <v>BULLISH DIVERGENCE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66.5</v>
      </c>
      <c r="Q1944" s="9">
        <f t="shared" si="304"/>
        <v>26.225000000000001</v>
      </c>
      <c r="R1944" s="9">
        <f t="shared" si="305"/>
        <v>39.125</v>
      </c>
      <c r="S1944" s="9">
        <f t="shared" si="306"/>
        <v>46.174999999999997</v>
      </c>
      <c r="T1944" s="9">
        <f t="shared" si="307"/>
        <v>35.375</v>
      </c>
      <c r="U1944" s="8">
        <f t="shared" si="308"/>
        <v>37.174999999999997</v>
      </c>
      <c r="V1944" s="8">
        <f t="shared" si="309"/>
        <v>36.724999999999994</v>
      </c>
    </row>
    <row r="1945" spans="1:22" ht="13.5" x14ac:dyDescent="0.25">
      <c r="A1945" s="3">
        <f>RSI!A1945</f>
        <v>44840</v>
      </c>
      <c r="B1945" s="2">
        <f>RSI!B1945</f>
        <v>3.9512999999999998</v>
      </c>
      <c r="C1945" s="2">
        <f>RSI!I1945</f>
        <v>34.641693711297123</v>
      </c>
      <c r="D1945" s="2">
        <f>MACD!E1945</f>
        <v>6.0710630300578217E-2</v>
      </c>
      <c r="E1945" s="2">
        <f>MACD!F1945</f>
        <v>5.7798852726589474E-2</v>
      </c>
      <c r="F1945" s="2">
        <f>'Moving Avg'!D1945</f>
        <v>3.9842799999999996</v>
      </c>
      <c r="G1945" s="2">
        <f>'Moving Avg'!F1945</f>
        <v>4.0803200000000013</v>
      </c>
      <c r="H1945" s="2">
        <f>'Moving Avg'!G1945</f>
        <v>4.1616100000000014</v>
      </c>
      <c r="I1945" s="2">
        <f>'Moving Avg'!H1945</f>
        <v>3.699285499999998</v>
      </c>
      <c r="J1945" s="6" t="str">
        <f>OBV!F1945</f>
        <v>BULLISH</v>
      </c>
      <c r="K1945" s="6" t="str">
        <f>OBV!G1945</f>
        <v>NEUTRAL</v>
      </c>
      <c r="L1945" s="6" t="str">
        <f>OBV!H1945</f>
        <v>BULLISH DIVERGENCE</v>
      </c>
      <c r="M1945" s="8">
        <f t="shared" si="300"/>
        <v>25</v>
      </c>
      <c r="N1945" s="8">
        <f t="shared" si="301"/>
        <v>0</v>
      </c>
      <c r="O1945" s="8">
        <f t="shared" si="302"/>
        <v>50</v>
      </c>
      <c r="P1945" s="8">
        <f t="shared" si="303"/>
        <v>66.5</v>
      </c>
      <c r="Q1945" s="9">
        <f t="shared" si="304"/>
        <v>26.225000000000001</v>
      </c>
      <c r="R1945" s="9">
        <f t="shared" si="305"/>
        <v>39.125</v>
      </c>
      <c r="S1945" s="9">
        <f t="shared" si="306"/>
        <v>46.174999999999997</v>
      </c>
      <c r="T1945" s="9">
        <f t="shared" si="307"/>
        <v>35.375</v>
      </c>
      <c r="U1945" s="8">
        <f t="shared" si="308"/>
        <v>37.174999999999997</v>
      </c>
      <c r="V1945" s="8">
        <f t="shared" si="309"/>
        <v>36.724999999999994</v>
      </c>
    </row>
    <row r="1946" spans="1:22" ht="13.5" x14ac:dyDescent="0.25">
      <c r="A1946" s="3">
        <f>RSI!A1946</f>
        <v>44841</v>
      </c>
      <c r="B1946" s="2">
        <f>RSI!B1946</f>
        <v>3.92</v>
      </c>
      <c r="C1946" s="2">
        <f>RSI!I1946</f>
        <v>32.19809885370276</v>
      </c>
      <c r="D1946" s="2">
        <f>MACD!E1946</f>
        <v>7.1493344203916287E-2</v>
      </c>
      <c r="E1946" s="2">
        <f>MACD!F1946</f>
        <v>6.0537751022054838E-2</v>
      </c>
      <c r="F1946" s="2">
        <f>'Moving Avg'!D1946</f>
        <v>3.9685999999999999</v>
      </c>
      <c r="G1946" s="2">
        <f>'Moving Avg'!F1946</f>
        <v>4.0666000000000011</v>
      </c>
      <c r="H1946" s="2">
        <f>'Moving Avg'!G1946</f>
        <v>4.1554960000000003</v>
      </c>
      <c r="I1946" s="2">
        <f>'Moving Avg'!H1946</f>
        <v>3.7046509999999979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0"/>
        <v>25</v>
      </c>
      <c r="N1946" s="8">
        <f t="shared" si="301"/>
        <v>0</v>
      </c>
      <c r="O1946" s="8">
        <f t="shared" si="302"/>
        <v>50</v>
      </c>
      <c r="P1946" s="8">
        <f t="shared" si="303"/>
        <v>16.5</v>
      </c>
      <c r="Q1946" s="9">
        <f t="shared" si="304"/>
        <v>18.725000000000001</v>
      </c>
      <c r="R1946" s="9">
        <f t="shared" si="305"/>
        <v>26.625</v>
      </c>
      <c r="S1946" s="9">
        <f t="shared" si="306"/>
        <v>23.675000000000001</v>
      </c>
      <c r="T1946" s="9">
        <f t="shared" si="307"/>
        <v>22.875</v>
      </c>
      <c r="U1946" s="8">
        <f t="shared" si="308"/>
        <v>23.008333333333336</v>
      </c>
      <c r="V1946" s="8">
        <f t="shared" si="309"/>
        <v>22.975000000000001</v>
      </c>
    </row>
    <row r="1947" spans="1:22" ht="13.5" x14ac:dyDescent="0.25">
      <c r="A1947" s="3">
        <f>RSI!A1947</f>
        <v>44844</v>
      </c>
      <c r="B1947" s="2">
        <f>RSI!B1947</f>
        <v>3.92</v>
      </c>
      <c r="C1947" s="2">
        <f>RSI!I1947</f>
        <v>32.19809885370276</v>
      </c>
      <c r="D1947" s="2">
        <f>MACD!E1947</f>
        <v>6.9477597613039066E-2</v>
      </c>
      <c r="E1947" s="2">
        <f>MACD!F1947</f>
        <v>6.2325720340251689E-2</v>
      </c>
      <c r="F1947" s="2">
        <f>'Moving Avg'!D1947</f>
        <v>3.9529200000000002</v>
      </c>
      <c r="G1947" s="2">
        <f>'Moving Avg'!F1947</f>
        <v>4.051705000000001</v>
      </c>
      <c r="H1947" s="2">
        <f>'Moving Avg'!G1947</f>
        <v>4.1507920000000009</v>
      </c>
      <c r="I1947" s="2">
        <f>'Moving Avg'!H1947</f>
        <v>3.7098704999999974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50</v>
      </c>
      <c r="P1947" s="8">
        <f t="shared" si="303"/>
        <v>16.5</v>
      </c>
      <c r="Q1947" s="9">
        <f t="shared" si="304"/>
        <v>18.725000000000001</v>
      </c>
      <c r="R1947" s="9">
        <f t="shared" si="305"/>
        <v>26.625</v>
      </c>
      <c r="S1947" s="9">
        <f t="shared" si="306"/>
        <v>23.675000000000001</v>
      </c>
      <c r="T1947" s="9">
        <f t="shared" si="307"/>
        <v>22.875</v>
      </c>
      <c r="U1947" s="8">
        <f t="shared" si="308"/>
        <v>23.008333333333336</v>
      </c>
      <c r="V1947" s="8">
        <f t="shared" si="309"/>
        <v>22.975000000000001</v>
      </c>
    </row>
    <row r="1948" spans="1:22" ht="13.5" x14ac:dyDescent="0.25">
      <c r="A1948" s="3">
        <f>RSI!A1948</f>
        <v>44845</v>
      </c>
      <c r="B1948" s="2">
        <f>RSI!B1948</f>
        <v>3.9512999999999998</v>
      </c>
      <c r="C1948" s="2">
        <f>RSI!I1948</f>
        <v>37.325423972676766</v>
      </c>
      <c r="D1948" s="2">
        <f>MACD!E1948</f>
        <v>6.7507111279867082E-2</v>
      </c>
      <c r="E1948" s="2">
        <f>MACD!F1948</f>
        <v>6.3361998528174771E-2</v>
      </c>
      <c r="F1948" s="2">
        <f>'Moving Avg'!D1948</f>
        <v>3.9435000000000002</v>
      </c>
      <c r="G1948" s="2">
        <f>'Moving Avg'!F1948</f>
        <v>4.0383750000000012</v>
      </c>
      <c r="H1948" s="2">
        <f>'Moving Avg'!G1948</f>
        <v>4.1467140000000002</v>
      </c>
      <c r="I1948" s="2">
        <f>'Moving Avg'!H1948</f>
        <v>3.7152464999999966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50</v>
      </c>
      <c r="P1948" s="8">
        <f t="shared" si="303"/>
        <v>16.5</v>
      </c>
      <c r="Q1948" s="9">
        <f t="shared" si="304"/>
        <v>18.725000000000001</v>
      </c>
      <c r="R1948" s="9">
        <f t="shared" si="305"/>
        <v>26.625</v>
      </c>
      <c r="S1948" s="9">
        <f t="shared" si="306"/>
        <v>23.675000000000001</v>
      </c>
      <c r="T1948" s="9">
        <f t="shared" si="307"/>
        <v>22.875</v>
      </c>
      <c r="U1948" s="8">
        <f t="shared" si="308"/>
        <v>23.008333333333336</v>
      </c>
      <c r="V1948" s="8">
        <f t="shared" si="309"/>
        <v>22.975000000000001</v>
      </c>
    </row>
    <row r="1949" spans="1:22" ht="13.5" x14ac:dyDescent="0.25">
      <c r="A1949" s="3">
        <f>RSI!A1949</f>
        <v>44846</v>
      </c>
      <c r="B1949" s="2">
        <f>RSI!B1949</f>
        <v>3.9357000000000002</v>
      </c>
      <c r="C1949" s="2">
        <f>RSI!I1949</f>
        <v>35.869498211799382</v>
      </c>
      <c r="D1949" s="2">
        <f>MACD!E1949</f>
        <v>6.398542413815278E-2</v>
      </c>
      <c r="E1949" s="2">
        <f>MACD!F1949</f>
        <v>6.3486683650170378E-2</v>
      </c>
      <c r="F1949" s="2">
        <f>'Moving Avg'!D1949</f>
        <v>3.9356599999999999</v>
      </c>
      <c r="G1949" s="2">
        <f>'Moving Avg'!F1949</f>
        <v>4.0254400000000006</v>
      </c>
      <c r="H1949" s="2">
        <f>'Moving Avg'!G1949</f>
        <v>4.1423240000000012</v>
      </c>
      <c r="I1949" s="2">
        <f>'Moving Avg'!H1949</f>
        <v>3.7210554999999972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0</v>
      </c>
      <c r="O1949" s="8">
        <f t="shared" si="302"/>
        <v>50</v>
      </c>
      <c r="P1949" s="8">
        <f t="shared" si="303"/>
        <v>16.5</v>
      </c>
      <c r="Q1949" s="9">
        <f t="shared" si="304"/>
        <v>18.725000000000001</v>
      </c>
      <c r="R1949" s="9">
        <f t="shared" si="305"/>
        <v>26.625</v>
      </c>
      <c r="S1949" s="9">
        <f t="shared" si="306"/>
        <v>23.675000000000001</v>
      </c>
      <c r="T1949" s="9">
        <f t="shared" si="307"/>
        <v>22.875</v>
      </c>
      <c r="U1949" s="8">
        <f t="shared" si="308"/>
        <v>23.008333333333336</v>
      </c>
      <c r="V1949" s="8">
        <f t="shared" si="309"/>
        <v>22.975000000000001</v>
      </c>
    </row>
    <row r="1950" spans="1:22" ht="13.5" x14ac:dyDescent="0.25">
      <c r="A1950" s="3">
        <f>RSI!A1950</f>
        <v>44847</v>
      </c>
      <c r="B1950" s="2">
        <f>RSI!B1950</f>
        <v>3.9434999999999998</v>
      </c>
      <c r="C1950" s="2">
        <f>RSI!I1950</f>
        <v>37.188746767318413</v>
      </c>
      <c r="D1950" s="2">
        <f>MACD!E1950</f>
        <v>5.0219026244922027E-2</v>
      </c>
      <c r="E1950" s="2">
        <f>MACD!F1950</f>
        <v>6.0833152169120712E-2</v>
      </c>
      <c r="F1950" s="2">
        <f>'Moving Avg'!D1950</f>
        <v>3.9340999999999999</v>
      </c>
      <c r="G1950" s="2">
        <f>'Moving Avg'!F1950</f>
        <v>4.0187749999999998</v>
      </c>
      <c r="H1950" s="2">
        <f>'Moving Avg'!G1950</f>
        <v>4.1365220000000011</v>
      </c>
      <c r="I1950" s="2">
        <f>'Moving Avg'!H1950</f>
        <v>3.7266844999999966</v>
      </c>
      <c r="J1950" s="6" t="str">
        <f>OBV!F1950</f>
        <v>BULLISH</v>
      </c>
      <c r="K1950" s="6" t="str">
        <f>OBV!G1950</f>
        <v>NEUTRAL</v>
      </c>
      <c r="L1950" s="6" t="str">
        <f>OBV!H1950</f>
        <v>BULLISH DIVERGENCE</v>
      </c>
      <c r="M1950" s="8">
        <f t="shared" si="300"/>
        <v>25</v>
      </c>
      <c r="N1950" s="8">
        <f t="shared" si="301"/>
        <v>45</v>
      </c>
      <c r="O1950" s="8">
        <f t="shared" si="302"/>
        <v>50</v>
      </c>
      <c r="P1950" s="8">
        <f t="shared" si="303"/>
        <v>66.5</v>
      </c>
      <c r="Q1950" s="9">
        <f t="shared" si="304"/>
        <v>41.975000000000001</v>
      </c>
      <c r="R1950" s="9">
        <f t="shared" si="305"/>
        <v>48.125</v>
      </c>
      <c r="S1950" s="9">
        <f t="shared" si="306"/>
        <v>52.924999999999997</v>
      </c>
      <c r="T1950" s="9">
        <f t="shared" si="307"/>
        <v>46.625</v>
      </c>
      <c r="U1950" s="8">
        <f t="shared" si="308"/>
        <v>47.67499999999999</v>
      </c>
      <c r="V1950" s="8">
        <f t="shared" si="309"/>
        <v>47.412499999999994</v>
      </c>
    </row>
    <row r="1951" spans="1:22" ht="13.5" x14ac:dyDescent="0.25">
      <c r="A1951" s="3">
        <f>RSI!A1951</f>
        <v>44848</v>
      </c>
      <c r="B1951" s="2">
        <f>RSI!B1951</f>
        <v>3.9357000000000002</v>
      </c>
      <c r="C1951" s="2">
        <f>RSI!I1951</f>
        <v>36.382733849737114</v>
      </c>
      <c r="D1951" s="2">
        <f>MACD!E1951</f>
        <v>4.4537443550852984E-2</v>
      </c>
      <c r="E1951" s="2">
        <f>MACD!F1951</f>
        <v>5.7574010445467172E-2</v>
      </c>
      <c r="F1951" s="2">
        <f>'Moving Avg'!D1951</f>
        <v>3.9372400000000001</v>
      </c>
      <c r="G1951" s="2">
        <f>'Moving Avg'!F1951</f>
        <v>4.0117200000000004</v>
      </c>
      <c r="H1951" s="2">
        <f>'Moving Avg'!G1951</f>
        <v>4.1289960000000017</v>
      </c>
      <c r="I1951" s="2">
        <f>'Moving Avg'!H1951</f>
        <v>3.7324934999999964</v>
      </c>
      <c r="J1951" s="6" t="str">
        <f>OBV!F1951</f>
        <v>BEARISH</v>
      </c>
      <c r="K1951" s="6" t="str">
        <f>OBV!G1951</f>
        <v>NEUTRAL</v>
      </c>
      <c r="L1951" s="6" t="str">
        <f>OBV!H1951</f>
        <v>BEARISH DIVERGENCE</v>
      </c>
      <c r="M1951" s="8">
        <f t="shared" si="300"/>
        <v>25</v>
      </c>
      <c r="N1951" s="8">
        <f t="shared" si="301"/>
        <v>45</v>
      </c>
      <c r="O1951" s="8">
        <f t="shared" si="302"/>
        <v>50</v>
      </c>
      <c r="P1951" s="8">
        <f t="shared" si="303"/>
        <v>16.5</v>
      </c>
      <c r="Q1951" s="9">
        <f t="shared" si="304"/>
        <v>34.475000000000001</v>
      </c>
      <c r="R1951" s="9">
        <f t="shared" si="305"/>
        <v>35.625</v>
      </c>
      <c r="S1951" s="9">
        <f t="shared" si="306"/>
        <v>30.425000000000001</v>
      </c>
      <c r="T1951" s="9">
        <f t="shared" si="307"/>
        <v>34.125</v>
      </c>
      <c r="U1951" s="8">
        <f t="shared" si="308"/>
        <v>33.508333333333333</v>
      </c>
      <c r="V1951" s="8">
        <f t="shared" si="309"/>
        <v>33.662499999999994</v>
      </c>
    </row>
    <row r="1952" spans="1:22" ht="13.5" x14ac:dyDescent="0.25">
      <c r="A1952" s="3">
        <f>RSI!A1952</f>
        <v>44851</v>
      </c>
      <c r="B1952" s="2">
        <f>RSI!B1952</f>
        <v>3.9043000000000001</v>
      </c>
      <c r="C1952" s="2">
        <f>RSI!I1952</f>
        <v>33.257781079822962</v>
      </c>
      <c r="D1952" s="2">
        <f>MACD!E1952</f>
        <v>4.2618967724436629E-2</v>
      </c>
      <c r="E1952" s="2">
        <f>MACD!F1952</f>
        <v>5.4583001901261065E-2</v>
      </c>
      <c r="F1952" s="2">
        <f>'Moving Avg'!D1952</f>
        <v>3.9340999999999999</v>
      </c>
      <c r="G1952" s="2">
        <f>'Moving Avg'!F1952</f>
        <v>3.9991750000000001</v>
      </c>
      <c r="H1952" s="2">
        <f>'Moving Avg'!G1952</f>
        <v>4.1227240000000007</v>
      </c>
      <c r="I1952" s="2">
        <f>'Moving Avg'!H1952</f>
        <v>3.7381454999999972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45</v>
      </c>
      <c r="O1952" s="8">
        <f t="shared" si="302"/>
        <v>50</v>
      </c>
      <c r="P1952" s="8">
        <f t="shared" si="303"/>
        <v>16.5</v>
      </c>
      <c r="Q1952" s="9">
        <f t="shared" si="304"/>
        <v>34.475000000000001</v>
      </c>
      <c r="R1952" s="9">
        <f t="shared" si="305"/>
        <v>35.625</v>
      </c>
      <c r="S1952" s="9">
        <f t="shared" si="306"/>
        <v>30.425000000000001</v>
      </c>
      <c r="T1952" s="9">
        <f t="shared" si="307"/>
        <v>34.125</v>
      </c>
      <c r="U1952" s="8">
        <f t="shared" si="308"/>
        <v>33.508333333333333</v>
      </c>
      <c r="V1952" s="8">
        <f t="shared" si="309"/>
        <v>33.662499999999994</v>
      </c>
    </row>
    <row r="1953" spans="1:22" ht="13.5" x14ac:dyDescent="0.25">
      <c r="A1953" s="3">
        <f>RSI!A1953</f>
        <v>44852</v>
      </c>
      <c r="B1953" s="2">
        <f>RSI!B1953</f>
        <v>3.9043000000000001</v>
      </c>
      <c r="C1953" s="2">
        <f>RSI!I1953</f>
        <v>33.257781079822962</v>
      </c>
      <c r="D1953" s="2">
        <f>MACD!E1953</f>
        <v>4.1702566803746066E-2</v>
      </c>
      <c r="E1953" s="2">
        <f>MACD!F1953</f>
        <v>5.2006914881758071E-2</v>
      </c>
      <c r="F1953" s="2">
        <f>'Moving Avg'!D1953</f>
        <v>3.9247000000000001</v>
      </c>
      <c r="G1953" s="2">
        <f>'Moving Avg'!F1953</f>
        <v>3.9866300000000008</v>
      </c>
      <c r="H1953" s="2">
        <f>'Moving Avg'!G1953</f>
        <v>4.1156680000000012</v>
      </c>
      <c r="I1953" s="2">
        <f>'Moving Avg'!H1953</f>
        <v>3.743833999999997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45</v>
      </c>
      <c r="O1953" s="8">
        <f t="shared" si="302"/>
        <v>50</v>
      </c>
      <c r="P1953" s="8">
        <f t="shared" si="303"/>
        <v>16.5</v>
      </c>
      <c r="Q1953" s="9">
        <f t="shared" si="304"/>
        <v>34.475000000000001</v>
      </c>
      <c r="R1953" s="9">
        <f t="shared" si="305"/>
        <v>35.625</v>
      </c>
      <c r="S1953" s="9">
        <f t="shared" si="306"/>
        <v>30.425000000000001</v>
      </c>
      <c r="T1953" s="9">
        <f t="shared" si="307"/>
        <v>34.125</v>
      </c>
      <c r="U1953" s="8">
        <f t="shared" si="308"/>
        <v>33.508333333333333</v>
      </c>
      <c r="V1953" s="8">
        <f t="shared" si="309"/>
        <v>33.662499999999994</v>
      </c>
    </row>
    <row r="1954" spans="1:22" ht="13.5" x14ac:dyDescent="0.25">
      <c r="A1954" s="3">
        <f>RSI!A1954</f>
        <v>44853</v>
      </c>
      <c r="B1954" s="2">
        <f>RSI!B1954</f>
        <v>3.8651</v>
      </c>
      <c r="C1954" s="2">
        <f>RSI!I1954</f>
        <v>29.579350625580133</v>
      </c>
      <c r="D1954" s="2">
        <f>MACD!E1954</f>
        <v>4.0870029708575562E-2</v>
      </c>
      <c r="E1954" s="2">
        <f>MACD!F1954</f>
        <v>4.9779537847121573E-2</v>
      </c>
      <c r="F1954" s="2">
        <f>'Moving Avg'!D1954</f>
        <v>3.9105800000000004</v>
      </c>
      <c r="G1954" s="2">
        <f>'Moving Avg'!F1954</f>
        <v>3.9760450000000005</v>
      </c>
      <c r="H1954" s="2">
        <f>'Moving Avg'!G1954</f>
        <v>4.1082980000000013</v>
      </c>
      <c r="I1954" s="2">
        <f>'Moving Avg'!H1954</f>
        <v>3.7490344999999969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50</v>
      </c>
      <c r="N1954" s="8">
        <f t="shared" si="301"/>
        <v>45</v>
      </c>
      <c r="O1954" s="8">
        <f t="shared" si="302"/>
        <v>50</v>
      </c>
      <c r="P1954" s="8">
        <f t="shared" si="303"/>
        <v>16.5</v>
      </c>
      <c r="Q1954" s="9">
        <f t="shared" si="304"/>
        <v>43.225000000000001</v>
      </c>
      <c r="R1954" s="9">
        <f t="shared" si="305"/>
        <v>40.625</v>
      </c>
      <c r="S1954" s="9">
        <f t="shared" si="306"/>
        <v>34.174999999999997</v>
      </c>
      <c r="T1954" s="9">
        <f t="shared" si="307"/>
        <v>40.375</v>
      </c>
      <c r="U1954" s="8">
        <f t="shared" si="308"/>
        <v>39.341666666666661</v>
      </c>
      <c r="V1954" s="8">
        <f t="shared" si="309"/>
        <v>39.599999999999994</v>
      </c>
    </row>
    <row r="1955" spans="1:22" ht="13.5" x14ac:dyDescent="0.25">
      <c r="A1955" s="3">
        <f>RSI!A1955</f>
        <v>44854</v>
      </c>
      <c r="B1955" s="2">
        <f>RSI!B1955</f>
        <v>3.8416000000000001</v>
      </c>
      <c r="C1955" s="2">
        <f>RSI!I1955</f>
        <v>27.607971066743303</v>
      </c>
      <c r="D1955" s="2">
        <f>MACD!E1955</f>
        <v>3.9113255292603899E-2</v>
      </c>
      <c r="E1955" s="2">
        <f>MACD!F1955</f>
        <v>4.7646281336218038E-2</v>
      </c>
      <c r="F1955" s="2">
        <f>'Moving Avg'!D1955</f>
        <v>3.8902000000000001</v>
      </c>
      <c r="G1955" s="2">
        <f>'Moving Avg'!F1955</f>
        <v>3.9646800000000004</v>
      </c>
      <c r="H1955" s="2">
        <f>'Moving Avg'!G1955</f>
        <v>4.0988900000000008</v>
      </c>
      <c r="I1955" s="2">
        <f>'Moving Avg'!H1955</f>
        <v>3.7543729999999971</v>
      </c>
      <c r="J1955" s="6" t="str">
        <f>OBV!F1955</f>
        <v>BEARISH</v>
      </c>
      <c r="K1955" s="6" t="str">
        <f>OBV!G1955</f>
        <v>STRONG</v>
      </c>
      <c r="L1955" s="6" t="str">
        <f>OBV!H1955</f>
        <v>CONFIRMED BEARISH</v>
      </c>
      <c r="M1955" s="8">
        <f t="shared" si="300"/>
        <v>50</v>
      </c>
      <c r="N1955" s="8">
        <f t="shared" si="301"/>
        <v>45</v>
      </c>
      <c r="O1955" s="8">
        <f t="shared" si="302"/>
        <v>50</v>
      </c>
      <c r="P1955" s="8">
        <f t="shared" si="303"/>
        <v>33</v>
      </c>
      <c r="Q1955" s="9">
        <f t="shared" si="304"/>
        <v>45.7</v>
      </c>
      <c r="R1955" s="9">
        <f t="shared" si="305"/>
        <v>44.75</v>
      </c>
      <c r="S1955" s="9">
        <f t="shared" si="306"/>
        <v>41.6</v>
      </c>
      <c r="T1955" s="9">
        <f t="shared" si="307"/>
        <v>44.5</v>
      </c>
      <c r="U1955" s="8">
        <f t="shared" si="308"/>
        <v>44.016666666666673</v>
      </c>
      <c r="V1955" s="8">
        <f t="shared" si="309"/>
        <v>44.137500000000003</v>
      </c>
    </row>
    <row r="1956" spans="1:22" ht="13.5" x14ac:dyDescent="0.25">
      <c r="A1956" s="3">
        <f>RSI!A1956</f>
        <v>44855</v>
      </c>
      <c r="B1956" s="2">
        <f>RSI!B1956</f>
        <v>3.8416000000000001</v>
      </c>
      <c r="C1956" s="2">
        <f>RSI!I1956</f>
        <v>27.607971066743303</v>
      </c>
      <c r="D1956" s="2">
        <f>MACD!E1956</f>
        <v>3.3725887812367183E-2</v>
      </c>
      <c r="E1956" s="2">
        <f>MACD!F1956</f>
        <v>4.486220263144787E-2</v>
      </c>
      <c r="F1956" s="2">
        <f>'Moving Avg'!D1956</f>
        <v>3.8713799999999998</v>
      </c>
      <c r="G1956" s="2">
        <f>'Moving Avg'!F1956</f>
        <v>3.9501750000000002</v>
      </c>
      <c r="H1956" s="2">
        <f>'Moving Avg'!G1956</f>
        <v>4.0894820000000012</v>
      </c>
      <c r="I1956" s="2">
        <f>'Moving Avg'!H1956</f>
        <v>3.7596384999999963</v>
      </c>
      <c r="J1956" s="6" t="str">
        <f>OBV!F1956</f>
        <v>BEARISH</v>
      </c>
      <c r="K1956" s="6" t="str">
        <f>OBV!G1956</f>
        <v>STRONG</v>
      </c>
      <c r="L1956" s="6" t="str">
        <f>OBV!H1956</f>
        <v>CONFIRMED BEARISH</v>
      </c>
      <c r="M1956" s="8">
        <f t="shared" si="300"/>
        <v>50</v>
      </c>
      <c r="N1956" s="8">
        <f t="shared" si="301"/>
        <v>45</v>
      </c>
      <c r="O1956" s="8">
        <f t="shared" si="302"/>
        <v>50</v>
      </c>
      <c r="P1956" s="8">
        <f t="shared" si="303"/>
        <v>33</v>
      </c>
      <c r="Q1956" s="9">
        <f t="shared" si="304"/>
        <v>45.7</v>
      </c>
      <c r="R1956" s="9">
        <f t="shared" si="305"/>
        <v>44.75</v>
      </c>
      <c r="S1956" s="9">
        <f t="shared" si="306"/>
        <v>41.6</v>
      </c>
      <c r="T1956" s="9">
        <f t="shared" si="307"/>
        <v>44.5</v>
      </c>
      <c r="U1956" s="8">
        <f t="shared" si="308"/>
        <v>44.016666666666673</v>
      </c>
      <c r="V1956" s="8">
        <f t="shared" si="309"/>
        <v>44.137500000000003</v>
      </c>
    </row>
    <row r="1957" spans="1:22" ht="13.5" x14ac:dyDescent="0.25">
      <c r="A1957" s="3">
        <f>RSI!A1957</f>
        <v>44858</v>
      </c>
      <c r="B1957" s="2">
        <f>RSI!B1957</f>
        <v>3.8336999999999999</v>
      </c>
      <c r="C1957" s="2">
        <f>RSI!I1957</f>
        <v>26.908766902713424</v>
      </c>
      <c r="D1957" s="2">
        <f>MACD!E1957</f>
        <v>3.0599307731699277E-2</v>
      </c>
      <c r="E1957" s="2">
        <f>MACD!F1957</f>
        <v>4.2009623651498157E-2</v>
      </c>
      <c r="F1957" s="2">
        <f>'Moving Avg'!D1957</f>
        <v>3.8572600000000001</v>
      </c>
      <c r="G1957" s="2">
        <f>'Moving Avg'!F1957</f>
        <v>3.9391949999999993</v>
      </c>
      <c r="H1957" s="2">
        <f>'Moving Avg'!G1957</f>
        <v>4.0811700000000011</v>
      </c>
      <c r="I1957" s="2">
        <f>'Moving Avg'!H1957</f>
        <v>3.7645724999999963</v>
      </c>
      <c r="J1957" s="6" t="str">
        <f>OBV!F1957</f>
        <v>BEARISH</v>
      </c>
      <c r="K1957" s="6" t="str">
        <f>OBV!G1957</f>
        <v>STRONG</v>
      </c>
      <c r="L1957" s="6" t="str">
        <f>OBV!H1957</f>
        <v>CONFIRMED BEARISH</v>
      </c>
      <c r="M1957" s="8">
        <f t="shared" si="300"/>
        <v>50</v>
      </c>
      <c r="N1957" s="8">
        <f t="shared" si="301"/>
        <v>45</v>
      </c>
      <c r="O1957" s="8">
        <f t="shared" si="302"/>
        <v>50</v>
      </c>
      <c r="P1957" s="8">
        <f t="shared" si="303"/>
        <v>33</v>
      </c>
      <c r="Q1957" s="9">
        <f t="shared" si="304"/>
        <v>45.7</v>
      </c>
      <c r="R1957" s="9">
        <f t="shared" si="305"/>
        <v>44.75</v>
      </c>
      <c r="S1957" s="9">
        <f t="shared" si="306"/>
        <v>41.6</v>
      </c>
      <c r="T1957" s="9">
        <f t="shared" si="307"/>
        <v>44.5</v>
      </c>
      <c r="U1957" s="8">
        <f t="shared" si="308"/>
        <v>44.016666666666673</v>
      </c>
      <c r="V1957" s="8">
        <f t="shared" si="309"/>
        <v>44.137500000000003</v>
      </c>
    </row>
    <row r="1958" spans="1:22" ht="13.5" x14ac:dyDescent="0.25">
      <c r="A1958" s="3">
        <f>RSI!A1958</f>
        <v>44859</v>
      </c>
      <c r="B1958" s="2">
        <f>RSI!B1958</f>
        <v>3.8180999999999998</v>
      </c>
      <c r="C1958" s="2">
        <f>RSI!I1958</f>
        <v>25.533574927314945</v>
      </c>
      <c r="D1958" s="2">
        <f>MACD!E1958</f>
        <v>3.4755413848194028E-2</v>
      </c>
      <c r="E1958" s="2">
        <f>MACD!F1958</f>
        <v>4.0558781690837334E-2</v>
      </c>
      <c r="F1958" s="2">
        <f>'Moving Avg'!D1958</f>
        <v>3.84002</v>
      </c>
      <c r="G1958" s="2">
        <f>'Moving Avg'!F1958</f>
        <v>3.9270449999999988</v>
      </c>
      <c r="H1958" s="2">
        <f>'Moving Avg'!G1958</f>
        <v>4.0728600000000004</v>
      </c>
      <c r="I1958" s="2">
        <f>'Moving Avg'!H1958</f>
        <v>3.7696109999999958</v>
      </c>
      <c r="J1958" s="6" t="str">
        <f>OBV!F1958</f>
        <v>BEARISH</v>
      </c>
      <c r="K1958" s="6" t="str">
        <f>OBV!G1958</f>
        <v>STRONG</v>
      </c>
      <c r="L1958" s="6" t="str">
        <f>OBV!H1958</f>
        <v>CONFIRMED BEARISH</v>
      </c>
      <c r="M1958" s="8">
        <f t="shared" si="300"/>
        <v>50</v>
      </c>
      <c r="N1958" s="8">
        <f t="shared" si="301"/>
        <v>45</v>
      </c>
      <c r="O1958" s="8">
        <f t="shared" si="302"/>
        <v>50</v>
      </c>
      <c r="P1958" s="8">
        <f t="shared" si="303"/>
        <v>33</v>
      </c>
      <c r="Q1958" s="9">
        <f t="shared" si="304"/>
        <v>45.7</v>
      </c>
      <c r="R1958" s="9">
        <f t="shared" si="305"/>
        <v>44.75</v>
      </c>
      <c r="S1958" s="9">
        <f t="shared" si="306"/>
        <v>41.6</v>
      </c>
      <c r="T1958" s="9">
        <f t="shared" si="307"/>
        <v>44.5</v>
      </c>
      <c r="U1958" s="8">
        <f t="shared" si="308"/>
        <v>44.016666666666673</v>
      </c>
      <c r="V1958" s="8">
        <f t="shared" si="309"/>
        <v>44.137500000000003</v>
      </c>
    </row>
    <row r="1959" spans="1:22" ht="13.5" x14ac:dyDescent="0.25">
      <c r="A1959" s="3">
        <f>RSI!A1959</f>
        <v>44860</v>
      </c>
      <c r="B1959" s="2">
        <f>RSI!B1959</f>
        <v>3.9434999999999998</v>
      </c>
      <c r="C1959" s="2">
        <f>RSI!I1959</f>
        <v>48.373688235130977</v>
      </c>
      <c r="D1959" s="2">
        <f>MACD!E1959</f>
        <v>2.7444609080795601E-2</v>
      </c>
      <c r="E1959" s="2">
        <f>MACD!F1959</f>
        <v>3.793594716882899E-2</v>
      </c>
      <c r="F1959" s="2">
        <f>'Moving Avg'!D1959</f>
        <v>3.8556999999999997</v>
      </c>
      <c r="G1959" s="2">
        <f>'Moving Avg'!F1959</f>
        <v>3.9223399999999993</v>
      </c>
      <c r="H1959" s="2">
        <f>'Moving Avg'!G1959</f>
        <v>4.0672159999999993</v>
      </c>
      <c r="I1959" s="2">
        <f>'Moving Avg'!H1959</f>
        <v>3.7753494999999959</v>
      </c>
      <c r="J1959" s="6" t="str">
        <f>OBV!F1959</f>
        <v>BEARISH</v>
      </c>
      <c r="K1959" s="6" t="str">
        <f>OBV!G1959</f>
        <v>NEUTRAL</v>
      </c>
      <c r="L1959" s="6" t="str">
        <f>OBV!H1959</f>
        <v>BEARISH DIVERGENCE</v>
      </c>
      <c r="M1959" s="8">
        <f t="shared" si="300"/>
        <v>25</v>
      </c>
      <c r="N1959" s="8">
        <f t="shared" si="301"/>
        <v>45</v>
      </c>
      <c r="O1959" s="8">
        <f t="shared" si="302"/>
        <v>50</v>
      </c>
      <c r="P1959" s="8">
        <f t="shared" si="303"/>
        <v>16.5</v>
      </c>
      <c r="Q1959" s="9">
        <f t="shared" si="304"/>
        <v>34.475000000000001</v>
      </c>
      <c r="R1959" s="9">
        <f t="shared" si="305"/>
        <v>35.625</v>
      </c>
      <c r="S1959" s="9">
        <f t="shared" si="306"/>
        <v>30.425000000000001</v>
      </c>
      <c r="T1959" s="9">
        <f t="shared" si="307"/>
        <v>34.125</v>
      </c>
      <c r="U1959" s="8">
        <f t="shared" si="308"/>
        <v>33.508333333333333</v>
      </c>
      <c r="V1959" s="8">
        <f t="shared" si="309"/>
        <v>33.662499999999994</v>
      </c>
    </row>
    <row r="1960" spans="1:22" ht="13.5" x14ac:dyDescent="0.25">
      <c r="A1960" s="3">
        <f>RSI!A1960</f>
        <v>44861</v>
      </c>
      <c r="B1960" s="2">
        <f>RSI!B1960</f>
        <v>3.9043000000000001</v>
      </c>
      <c r="C1960" s="2">
        <f>RSI!I1960</f>
        <v>43.846336133301463</v>
      </c>
      <c r="D1960" s="2">
        <f>MACD!E1960</f>
        <v>2.5418826324790533E-2</v>
      </c>
      <c r="E1960" s="2">
        <f>MACD!F1960</f>
        <v>3.5432523000021303E-2</v>
      </c>
      <c r="F1960" s="2">
        <f>'Moving Avg'!D1960</f>
        <v>3.8682400000000001</v>
      </c>
      <c r="G1960" s="2">
        <f>'Moving Avg'!F1960</f>
        <v>3.9192050000000003</v>
      </c>
      <c r="H1960" s="2">
        <f>'Moving Avg'!G1960</f>
        <v>4.0607879999999996</v>
      </c>
      <c r="I1960" s="2">
        <f>'Moving Avg'!H1960</f>
        <v>3.7807094999999959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45</v>
      </c>
      <c r="O1960" s="8">
        <f t="shared" si="302"/>
        <v>50</v>
      </c>
      <c r="P1960" s="8">
        <f t="shared" si="303"/>
        <v>83.5</v>
      </c>
      <c r="Q1960" s="9">
        <f t="shared" si="304"/>
        <v>44.524999999999999</v>
      </c>
      <c r="R1960" s="9">
        <f t="shared" si="305"/>
        <v>52.375</v>
      </c>
      <c r="S1960" s="9">
        <f t="shared" si="306"/>
        <v>60.575000000000003</v>
      </c>
      <c r="T1960" s="9">
        <f t="shared" si="307"/>
        <v>50.875</v>
      </c>
      <c r="U1960" s="8">
        <f t="shared" si="308"/>
        <v>52.491666666666674</v>
      </c>
      <c r="V1960" s="8">
        <f t="shared" si="309"/>
        <v>52.087500000000006</v>
      </c>
    </row>
    <row r="1961" spans="1:22" ht="13.5" x14ac:dyDescent="0.25">
      <c r="A1961" s="3">
        <f>RSI!A1961</f>
        <v>44862</v>
      </c>
      <c r="B1961" s="2">
        <f>RSI!B1961</f>
        <v>3.8416000000000001</v>
      </c>
      <c r="C1961" s="2">
        <f>RSI!I1961</f>
        <v>37.75906725413008</v>
      </c>
      <c r="D1961" s="2">
        <f>MACD!E1961</f>
        <v>2.7433169449575967E-2</v>
      </c>
      <c r="E1961" s="2">
        <f>MACD!F1961</f>
        <v>3.3832652289932236E-2</v>
      </c>
      <c r="F1961" s="2">
        <f>'Moving Avg'!D1961</f>
        <v>3.8682400000000001</v>
      </c>
      <c r="G1961" s="2">
        <f>'Moving Avg'!F1961</f>
        <v>3.911365</v>
      </c>
      <c r="H1961" s="2">
        <f>'Moving Avg'!G1961</f>
        <v>4.0535759999999996</v>
      </c>
      <c r="I1961" s="2">
        <f>'Moving Avg'!H1961</f>
        <v>3.7858654999999954</v>
      </c>
      <c r="J1961" s="6" t="str">
        <f>OBV!F1961</f>
        <v>BULLISH</v>
      </c>
      <c r="K1961" s="6" t="str">
        <f>OBV!G1961</f>
        <v>NEUTRAL</v>
      </c>
      <c r="L1961" s="6" t="str">
        <f>OBV!H1961</f>
        <v>NEUTRAL</v>
      </c>
      <c r="M1961" s="8">
        <f t="shared" si="300"/>
        <v>25</v>
      </c>
      <c r="N1961" s="8">
        <f t="shared" si="301"/>
        <v>45</v>
      </c>
      <c r="O1961" s="8">
        <f t="shared" si="302"/>
        <v>50</v>
      </c>
      <c r="P1961" s="8">
        <f t="shared" si="303"/>
        <v>49.5</v>
      </c>
      <c r="Q1961" s="9">
        <f t="shared" si="304"/>
        <v>39.424999999999997</v>
      </c>
      <c r="R1961" s="9">
        <f t="shared" si="305"/>
        <v>43.875</v>
      </c>
      <c r="S1961" s="9">
        <f t="shared" si="306"/>
        <v>45.275000000000006</v>
      </c>
      <c r="T1961" s="9">
        <f t="shared" si="307"/>
        <v>42.375</v>
      </c>
      <c r="U1961" s="8">
        <f t="shared" si="308"/>
        <v>42.858333333333327</v>
      </c>
      <c r="V1961" s="8">
        <f t="shared" si="309"/>
        <v>42.737499999999997</v>
      </c>
    </row>
    <row r="1962" spans="1:22" ht="13.5" x14ac:dyDescent="0.25">
      <c r="A1962" s="3">
        <f>RSI!A1962</f>
        <v>44865</v>
      </c>
      <c r="B1962" s="2">
        <f>RSI!B1962</f>
        <v>3.7631999999999999</v>
      </c>
      <c r="C1962" s="2">
        <f>RSI!I1962</f>
        <v>31.811878798218416</v>
      </c>
      <c r="D1962" s="2">
        <f>MACD!E1962</f>
        <v>3.0747732644782477E-2</v>
      </c>
      <c r="E1962" s="2">
        <f>MACD!F1962</f>
        <v>3.3215668360902284E-2</v>
      </c>
      <c r="F1962" s="2">
        <f>'Moving Avg'!D1962</f>
        <v>3.8541400000000001</v>
      </c>
      <c r="G1962" s="2">
        <f>'Moving Avg'!F1962</f>
        <v>3.8996049999999998</v>
      </c>
      <c r="H1962" s="2">
        <f>'Moving Avg'!G1962</f>
        <v>4.0443259999999999</v>
      </c>
      <c r="I1962" s="2">
        <f>'Moving Avg'!H1962</f>
        <v>3.7904834999999957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0"/>
        <v>25</v>
      </c>
      <c r="N1962" s="8">
        <f t="shared" si="301"/>
        <v>45</v>
      </c>
      <c r="O1962" s="8">
        <f t="shared" si="302"/>
        <v>50</v>
      </c>
      <c r="P1962" s="8">
        <f t="shared" si="303"/>
        <v>16.5</v>
      </c>
      <c r="Q1962" s="9">
        <f t="shared" si="304"/>
        <v>34.475000000000001</v>
      </c>
      <c r="R1962" s="9">
        <f t="shared" si="305"/>
        <v>35.625</v>
      </c>
      <c r="S1962" s="9">
        <f t="shared" si="306"/>
        <v>30.425000000000001</v>
      </c>
      <c r="T1962" s="9">
        <f t="shared" si="307"/>
        <v>34.125</v>
      </c>
      <c r="U1962" s="8">
        <f t="shared" si="308"/>
        <v>33.508333333333333</v>
      </c>
      <c r="V1962" s="8">
        <f t="shared" si="309"/>
        <v>33.662499999999994</v>
      </c>
    </row>
    <row r="1963" spans="1:22" ht="13.5" x14ac:dyDescent="0.25">
      <c r="A1963" s="3">
        <f>RSI!A1963</f>
        <v>44866</v>
      </c>
      <c r="B1963" s="2">
        <f>RSI!B1963</f>
        <v>3.8180999999999998</v>
      </c>
      <c r="C1963" s="2">
        <f>RSI!I1963</f>
        <v>39.051180949383728</v>
      </c>
      <c r="D1963" s="2">
        <f>MACD!E1963</f>
        <v>3.0535521670716381E-2</v>
      </c>
      <c r="E1963" s="2">
        <f>MACD!F1963</f>
        <v>3.2679639022865102E-2</v>
      </c>
      <c r="F1963" s="2">
        <f>'Moving Avg'!D1963</f>
        <v>3.8541399999999997</v>
      </c>
      <c r="G1963" s="2">
        <f>'Moving Avg'!F1963</f>
        <v>3.8905900000000004</v>
      </c>
      <c r="H1963" s="2">
        <f>'Moving Avg'!G1963</f>
        <v>4.0361739999999999</v>
      </c>
      <c r="I1963" s="2">
        <f>'Moving Avg'!H1963</f>
        <v>3.7950474999999955</v>
      </c>
      <c r="J1963" s="6" t="str">
        <f>OBV!F1963</f>
        <v>BULLISH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45</v>
      </c>
      <c r="O1963" s="8">
        <f t="shared" si="302"/>
        <v>50</v>
      </c>
      <c r="P1963" s="8">
        <f t="shared" si="303"/>
        <v>49.5</v>
      </c>
      <c r="Q1963" s="9">
        <f t="shared" si="304"/>
        <v>39.424999999999997</v>
      </c>
      <c r="R1963" s="9">
        <f t="shared" si="305"/>
        <v>43.875</v>
      </c>
      <c r="S1963" s="9">
        <f t="shared" si="306"/>
        <v>45.275000000000006</v>
      </c>
      <c r="T1963" s="9">
        <f t="shared" si="307"/>
        <v>42.375</v>
      </c>
      <c r="U1963" s="8">
        <f t="shared" si="308"/>
        <v>42.858333333333327</v>
      </c>
      <c r="V1963" s="8">
        <f t="shared" si="309"/>
        <v>42.737499999999997</v>
      </c>
    </row>
    <row r="1964" spans="1:22" ht="13.5" x14ac:dyDescent="0.25">
      <c r="A1964" s="3">
        <f>RSI!A1964</f>
        <v>44867</v>
      </c>
      <c r="B1964" s="2">
        <f>RSI!B1964</f>
        <v>3.7945000000000002</v>
      </c>
      <c r="C1964" s="2">
        <f>RSI!I1964</f>
        <v>37.221777757022267</v>
      </c>
      <c r="D1964" s="2">
        <f>MACD!E1964</f>
        <v>2.6720991458319965E-2</v>
      </c>
      <c r="E1964" s="2">
        <f>MACD!F1964</f>
        <v>3.1487909509956072E-2</v>
      </c>
      <c r="F1964" s="2">
        <f>'Moving Avg'!D1964</f>
        <v>3.8243400000000003</v>
      </c>
      <c r="G1964" s="2">
        <f>'Moving Avg'!F1964</f>
        <v>3.88157</v>
      </c>
      <c r="H1964" s="2">
        <f>'Moving Avg'!G1964</f>
        <v>4.0275499999999997</v>
      </c>
      <c r="I1964" s="2">
        <f>'Moving Avg'!H1964</f>
        <v>3.799602999999995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45</v>
      </c>
      <c r="O1964" s="8">
        <f t="shared" si="302"/>
        <v>50</v>
      </c>
      <c r="P1964" s="8">
        <f t="shared" si="303"/>
        <v>16.5</v>
      </c>
      <c r="Q1964" s="9">
        <f t="shared" si="304"/>
        <v>34.475000000000001</v>
      </c>
      <c r="R1964" s="9">
        <f t="shared" si="305"/>
        <v>35.625</v>
      </c>
      <c r="S1964" s="9">
        <f t="shared" si="306"/>
        <v>30.425000000000001</v>
      </c>
      <c r="T1964" s="9">
        <f t="shared" si="307"/>
        <v>34.125</v>
      </c>
      <c r="U1964" s="8">
        <f t="shared" si="308"/>
        <v>33.508333333333333</v>
      </c>
      <c r="V1964" s="8">
        <f t="shared" si="309"/>
        <v>33.662499999999994</v>
      </c>
    </row>
    <row r="1965" spans="1:22" ht="13.5" x14ac:dyDescent="0.25">
      <c r="A1965" s="3">
        <f>RSI!A1965</f>
        <v>44868</v>
      </c>
      <c r="B1965" s="2">
        <f>RSI!B1965</f>
        <v>3.7867000000000002</v>
      </c>
      <c r="C1965" s="2">
        <f>RSI!I1965</f>
        <v>36.611316799990341</v>
      </c>
      <c r="D1965" s="2">
        <f>MACD!E1965</f>
        <v>2.1194838255350401E-2</v>
      </c>
      <c r="E1965" s="2">
        <f>MACD!F1965</f>
        <v>2.9429295259034937E-2</v>
      </c>
      <c r="F1965" s="2">
        <f>'Moving Avg'!D1965</f>
        <v>3.8008200000000003</v>
      </c>
      <c r="G1965" s="2">
        <f>'Moving Avg'!F1965</f>
        <v>3.8733399999999998</v>
      </c>
      <c r="H1965" s="2">
        <f>'Moving Avg'!G1965</f>
        <v>4.01877</v>
      </c>
      <c r="I1965" s="2">
        <f>'Moving Avg'!H1965</f>
        <v>3.8039004999999948</v>
      </c>
      <c r="J1965" s="6" t="str">
        <f>OBV!F1965</f>
        <v>BEARISH</v>
      </c>
      <c r="K1965" s="6" t="str">
        <f>OBV!G1965</f>
        <v>STRONG</v>
      </c>
      <c r="L1965" s="6" t="str">
        <f>OBV!H1965</f>
        <v>CONFIRMED BEARISH</v>
      </c>
      <c r="M1965" s="8">
        <f t="shared" si="300"/>
        <v>25</v>
      </c>
      <c r="N1965" s="8">
        <f t="shared" si="301"/>
        <v>45</v>
      </c>
      <c r="O1965" s="8">
        <f t="shared" si="302"/>
        <v>0</v>
      </c>
      <c r="P1965" s="8">
        <f t="shared" si="303"/>
        <v>33</v>
      </c>
      <c r="Q1965" s="9">
        <f t="shared" si="304"/>
        <v>29.45</v>
      </c>
      <c r="R1965" s="9">
        <f t="shared" si="305"/>
        <v>22.25</v>
      </c>
      <c r="S1965" s="9">
        <f t="shared" si="306"/>
        <v>25.35</v>
      </c>
      <c r="T1965" s="9">
        <f t="shared" si="307"/>
        <v>25.75</v>
      </c>
      <c r="U1965" s="8">
        <f t="shared" si="308"/>
        <v>25.683333333333337</v>
      </c>
      <c r="V1965" s="8">
        <f t="shared" si="309"/>
        <v>25.700000000000003</v>
      </c>
    </row>
    <row r="1966" spans="1:22" ht="13.5" x14ac:dyDescent="0.25">
      <c r="A1966" s="3">
        <f>RSI!A1966</f>
        <v>44869</v>
      </c>
      <c r="B1966" s="2">
        <f>RSI!B1966</f>
        <v>3.7553000000000001</v>
      </c>
      <c r="C1966" s="2">
        <f>RSI!I1966</f>
        <v>34.180987536864748</v>
      </c>
      <c r="D1966" s="2">
        <f>MACD!E1966</f>
        <v>1.9575261378319109E-2</v>
      </c>
      <c r="E1966" s="2">
        <f>MACD!F1966</f>
        <v>2.7458488482891771E-2</v>
      </c>
      <c r="F1966" s="2">
        <f>'Moving Avg'!D1966</f>
        <v>3.78356</v>
      </c>
      <c r="G1966" s="2">
        <f>'Moving Avg'!F1966</f>
        <v>3.8651049999999998</v>
      </c>
      <c r="H1966" s="2">
        <f>'Moving Avg'!G1966</f>
        <v>4.0092039999999995</v>
      </c>
      <c r="I1966" s="2">
        <f>'Moving Avg'!H1966</f>
        <v>3.8080774999999947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45</v>
      </c>
      <c r="O1966" s="8">
        <f t="shared" si="302"/>
        <v>0</v>
      </c>
      <c r="P1966" s="8">
        <f t="shared" si="303"/>
        <v>16.5</v>
      </c>
      <c r="Q1966" s="9">
        <f t="shared" si="304"/>
        <v>26.975000000000001</v>
      </c>
      <c r="R1966" s="9">
        <f t="shared" si="305"/>
        <v>18.125</v>
      </c>
      <c r="S1966" s="9">
        <f t="shared" si="306"/>
        <v>17.925000000000001</v>
      </c>
      <c r="T1966" s="9">
        <f t="shared" si="307"/>
        <v>21.625</v>
      </c>
      <c r="U1966" s="8">
        <f t="shared" si="308"/>
        <v>21.008333333333336</v>
      </c>
      <c r="V1966" s="8">
        <f t="shared" si="309"/>
        <v>21.162500000000001</v>
      </c>
    </row>
    <row r="1967" spans="1:22" ht="13.5" x14ac:dyDescent="0.25">
      <c r="A1967" s="3">
        <f>RSI!A1967</f>
        <v>44872</v>
      </c>
      <c r="B1967" s="2">
        <f>RSI!B1967</f>
        <v>3.7631999999999999</v>
      </c>
      <c r="C1967" s="2">
        <f>RSI!I1967</f>
        <v>35.343885199314315</v>
      </c>
      <c r="D1967" s="2">
        <f>MACD!E1967</f>
        <v>1.7266188196846333E-2</v>
      </c>
      <c r="E1967" s="2">
        <f>MACD!F1967</f>
        <v>2.5420028425682684E-2</v>
      </c>
      <c r="F1967" s="2">
        <f>'Moving Avg'!D1967</f>
        <v>3.78356</v>
      </c>
      <c r="G1967" s="2">
        <f>'Moving Avg'!F1967</f>
        <v>3.8572650000000004</v>
      </c>
      <c r="H1967" s="2">
        <f>'Moving Avg'!G1967</f>
        <v>4.001678000000001</v>
      </c>
      <c r="I1967" s="2">
        <f>'Moving Avg'!H1967</f>
        <v>3.8121479999999948</v>
      </c>
      <c r="J1967" s="6" t="str">
        <f>OBV!F1967</f>
        <v>BEARISH</v>
      </c>
      <c r="K1967" s="6" t="str">
        <f>OBV!G1967</f>
        <v>NEUTRAL</v>
      </c>
      <c r="L1967" s="6" t="str">
        <f>OBV!H1967</f>
        <v>NEUTRAL</v>
      </c>
      <c r="M1967" s="8">
        <f t="shared" si="300"/>
        <v>25</v>
      </c>
      <c r="N1967" s="8">
        <f t="shared" si="301"/>
        <v>45</v>
      </c>
      <c r="O1967" s="8">
        <f t="shared" si="302"/>
        <v>0</v>
      </c>
      <c r="P1967" s="8">
        <f t="shared" si="303"/>
        <v>16.5</v>
      </c>
      <c r="Q1967" s="9">
        <f t="shared" si="304"/>
        <v>26.975000000000001</v>
      </c>
      <c r="R1967" s="9">
        <f t="shared" si="305"/>
        <v>18.125</v>
      </c>
      <c r="S1967" s="9">
        <f t="shared" si="306"/>
        <v>17.925000000000001</v>
      </c>
      <c r="T1967" s="9">
        <f t="shared" si="307"/>
        <v>21.625</v>
      </c>
      <c r="U1967" s="8">
        <f t="shared" si="308"/>
        <v>21.008333333333336</v>
      </c>
      <c r="V1967" s="8">
        <f t="shared" si="309"/>
        <v>21.162500000000001</v>
      </c>
    </row>
    <row r="1968" spans="1:22" ht="13.5" x14ac:dyDescent="0.25">
      <c r="A1968" s="3">
        <f>RSI!A1968</f>
        <v>44873</v>
      </c>
      <c r="B1968" s="2">
        <f>RSI!B1968</f>
        <v>3.7867000000000002</v>
      </c>
      <c r="C1968" s="2">
        <f>RSI!I1968</f>
        <v>38.807380740632979</v>
      </c>
      <c r="D1968" s="2">
        <f>MACD!E1968</f>
        <v>1.1922997662110468E-2</v>
      </c>
      <c r="E1968" s="2">
        <f>MACD!F1968</f>
        <v>2.2720622272968241E-2</v>
      </c>
      <c r="F1968" s="2">
        <f>'Moving Avg'!D1968</f>
        <v>3.7772800000000002</v>
      </c>
      <c r="G1968" s="2">
        <f>'Moving Avg'!F1968</f>
        <v>3.8490349999999998</v>
      </c>
      <c r="H1968" s="2">
        <f>'Moving Avg'!G1968</f>
        <v>3.9928980000000003</v>
      </c>
      <c r="I1968" s="2">
        <f>'Moving Avg'!H1968</f>
        <v>3.8155694999999947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45</v>
      </c>
      <c r="O1968" s="8">
        <f t="shared" si="302"/>
        <v>0</v>
      </c>
      <c r="P1968" s="8">
        <f t="shared" si="303"/>
        <v>16.5</v>
      </c>
      <c r="Q1968" s="9">
        <f t="shared" si="304"/>
        <v>26.975000000000001</v>
      </c>
      <c r="R1968" s="9">
        <f t="shared" si="305"/>
        <v>18.125</v>
      </c>
      <c r="S1968" s="9">
        <f t="shared" si="306"/>
        <v>17.925000000000001</v>
      </c>
      <c r="T1968" s="9">
        <f t="shared" si="307"/>
        <v>21.625</v>
      </c>
      <c r="U1968" s="8">
        <f t="shared" si="308"/>
        <v>21.008333333333336</v>
      </c>
      <c r="V1968" s="8">
        <f t="shared" si="309"/>
        <v>21.162500000000001</v>
      </c>
    </row>
    <row r="1969" spans="1:22" ht="13.5" x14ac:dyDescent="0.25">
      <c r="A1969" s="3">
        <f>RSI!A1969</f>
        <v>44874</v>
      </c>
      <c r="B1969" s="2">
        <f>RSI!B1969</f>
        <v>3.7709999999999999</v>
      </c>
      <c r="C1969" s="2">
        <f>RSI!I1969</f>
        <v>37.367215774231347</v>
      </c>
      <c r="D1969" s="2">
        <f>MACD!E1969</f>
        <v>2.8413968067521278E-2</v>
      </c>
      <c r="E1969" s="2">
        <f>MACD!F1969</f>
        <v>2.385929143187885E-2</v>
      </c>
      <c r="F1969" s="2">
        <f>'Moving Avg'!D1969</f>
        <v>3.77258</v>
      </c>
      <c r="G1969" s="2">
        <f>'Moving Avg'!F1969</f>
        <v>3.8408000000000002</v>
      </c>
      <c r="H1969" s="2">
        <f>'Moving Avg'!G1969</f>
        <v>3.9838040000000006</v>
      </c>
      <c r="I1969" s="2">
        <f>'Moving Avg'!H1969</f>
        <v>3.8185474999999944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0</v>
      </c>
      <c r="P1969" s="8">
        <f t="shared" si="303"/>
        <v>16.5</v>
      </c>
      <c r="Q1969" s="9">
        <f t="shared" si="304"/>
        <v>11.225</v>
      </c>
      <c r="R1969" s="9">
        <f t="shared" si="305"/>
        <v>9.125</v>
      </c>
      <c r="S1969" s="9">
        <f t="shared" si="306"/>
        <v>11.175000000000001</v>
      </c>
      <c r="T1969" s="9">
        <f t="shared" si="307"/>
        <v>10.375</v>
      </c>
      <c r="U1969" s="8">
        <f t="shared" si="308"/>
        <v>10.508333333333335</v>
      </c>
      <c r="V1969" s="8">
        <f t="shared" si="309"/>
        <v>10.475000000000001</v>
      </c>
    </row>
    <row r="1970" spans="1:22" ht="13.5" x14ac:dyDescent="0.25">
      <c r="A1970" s="3">
        <f>RSI!A1970</f>
        <v>44875</v>
      </c>
      <c r="B1970" s="2">
        <f>RSI!B1970</f>
        <v>3.7553000000000001</v>
      </c>
      <c r="C1970" s="2">
        <f>RSI!I1970</f>
        <v>35.931215563523608</v>
      </c>
      <c r="D1970" s="2">
        <f>MACD!E1970</f>
        <v>3.8108443820279003E-2</v>
      </c>
      <c r="E1970" s="2">
        <f>MACD!F1970</f>
        <v>2.6709121909558882E-2</v>
      </c>
      <c r="F1970" s="2">
        <f>'Moving Avg'!D1970</f>
        <v>3.7662999999999998</v>
      </c>
      <c r="G1970" s="2">
        <f>'Moving Avg'!F1970</f>
        <v>3.8313900000000003</v>
      </c>
      <c r="H1970" s="2">
        <f>'Moving Avg'!G1970</f>
        <v>3.975806</v>
      </c>
      <c r="I1970" s="2">
        <f>'Moving Avg'!H1970</f>
        <v>3.821191499999995</v>
      </c>
      <c r="J1970" s="6" t="str">
        <f>OBV!F1970</f>
        <v>BEARISH</v>
      </c>
      <c r="K1970" s="6" t="str">
        <f>OBV!G1970</f>
        <v>STRONG</v>
      </c>
      <c r="L1970" s="6" t="str">
        <f>OBV!H1970</f>
        <v>CONFIRMED BEARISH</v>
      </c>
      <c r="M1970" s="8">
        <f t="shared" si="300"/>
        <v>25</v>
      </c>
      <c r="N1970" s="8">
        <f t="shared" si="301"/>
        <v>0</v>
      </c>
      <c r="O1970" s="8">
        <f t="shared" si="302"/>
        <v>0</v>
      </c>
      <c r="P1970" s="8">
        <f t="shared" si="303"/>
        <v>33</v>
      </c>
      <c r="Q1970" s="9">
        <f t="shared" si="304"/>
        <v>13.7</v>
      </c>
      <c r="R1970" s="9">
        <f t="shared" si="305"/>
        <v>13.25</v>
      </c>
      <c r="S1970" s="9">
        <f t="shared" si="306"/>
        <v>18.600000000000001</v>
      </c>
      <c r="T1970" s="9">
        <f t="shared" si="307"/>
        <v>14.5</v>
      </c>
      <c r="U1970" s="8">
        <f t="shared" si="308"/>
        <v>15.183333333333332</v>
      </c>
      <c r="V1970" s="8">
        <f t="shared" si="309"/>
        <v>15.012499999999999</v>
      </c>
    </row>
    <row r="1971" spans="1:22" ht="13.5" x14ac:dyDescent="0.25">
      <c r="A1971" s="3">
        <f>RSI!A1971</f>
        <v>44876</v>
      </c>
      <c r="B1971" s="2">
        <f>RSI!B1971</f>
        <v>3.7631999999999999</v>
      </c>
      <c r="C1971" s="2">
        <f>RSI!I1971</f>
        <v>37.238202537094303</v>
      </c>
      <c r="D1971" s="2">
        <f>MACD!E1971</f>
        <v>3.6736213212664293E-2</v>
      </c>
      <c r="E1971" s="2">
        <f>MACD!F1971</f>
        <v>2.8714540170179964E-2</v>
      </c>
      <c r="F1971" s="2">
        <f>'Moving Avg'!D1971</f>
        <v>3.7678800000000003</v>
      </c>
      <c r="G1971" s="2">
        <f>'Moving Avg'!F1971</f>
        <v>3.8227650000000004</v>
      </c>
      <c r="H1971" s="2">
        <f>'Moving Avg'!G1971</f>
        <v>3.9685940000000004</v>
      </c>
      <c r="I1971" s="2">
        <f>'Moving Avg'!H1971</f>
        <v>3.8235829999999953</v>
      </c>
      <c r="J1971" s="6" t="str">
        <f>OBV!F1971</f>
        <v>BEARISH</v>
      </c>
      <c r="K1971" s="6" t="str">
        <f>OBV!G1971</f>
        <v>NEUTRAL</v>
      </c>
      <c r="L1971" s="6" t="str">
        <f>OBV!H1971</f>
        <v>BEARISH DIVERGENCE</v>
      </c>
      <c r="M1971" s="8">
        <f t="shared" si="300"/>
        <v>25</v>
      </c>
      <c r="N1971" s="8">
        <f t="shared" si="301"/>
        <v>0</v>
      </c>
      <c r="O1971" s="8">
        <f t="shared" si="302"/>
        <v>0</v>
      </c>
      <c r="P1971" s="8">
        <f t="shared" si="303"/>
        <v>16.5</v>
      </c>
      <c r="Q1971" s="9">
        <f t="shared" si="304"/>
        <v>11.225</v>
      </c>
      <c r="R1971" s="9">
        <f t="shared" si="305"/>
        <v>9.125</v>
      </c>
      <c r="S1971" s="9">
        <f t="shared" si="306"/>
        <v>11.175000000000001</v>
      </c>
      <c r="T1971" s="9">
        <f t="shared" si="307"/>
        <v>10.375</v>
      </c>
      <c r="U1971" s="8">
        <f t="shared" si="308"/>
        <v>10.508333333333335</v>
      </c>
      <c r="V1971" s="8">
        <f t="shared" si="309"/>
        <v>10.475000000000001</v>
      </c>
    </row>
    <row r="1972" spans="1:22" ht="13.5" x14ac:dyDescent="0.25">
      <c r="A1972" s="3">
        <f>RSI!A1972</f>
        <v>44879</v>
      </c>
      <c r="B1972" s="2">
        <f>RSI!B1972</f>
        <v>3.7553000000000001</v>
      </c>
      <c r="C1972" s="2">
        <f>RSI!I1972</f>
        <v>36.437704145848372</v>
      </c>
      <c r="D1972" s="2">
        <f>MACD!E1972</f>
        <v>2.4659551474930375E-2</v>
      </c>
      <c r="E1972" s="2">
        <f>MACD!F1972</f>
        <v>2.7903542431130048E-2</v>
      </c>
      <c r="F1972" s="2">
        <f>'Moving Avg'!D1972</f>
        <v>3.7662999999999998</v>
      </c>
      <c r="G1972" s="2">
        <f>'Moving Avg'!F1972</f>
        <v>3.8153150000000005</v>
      </c>
      <c r="H1972" s="2">
        <f>'Moving Avg'!G1972</f>
        <v>3.9609100000000006</v>
      </c>
      <c r="I1972" s="2">
        <f>'Moving Avg'!H1972</f>
        <v>3.8255334999999953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45</v>
      </c>
      <c r="O1972" s="8">
        <f t="shared" si="302"/>
        <v>0</v>
      </c>
      <c r="P1972" s="8">
        <f t="shared" si="303"/>
        <v>16.5</v>
      </c>
      <c r="Q1972" s="9">
        <f t="shared" si="304"/>
        <v>26.975000000000001</v>
      </c>
      <c r="R1972" s="9">
        <f t="shared" si="305"/>
        <v>18.125</v>
      </c>
      <c r="S1972" s="9">
        <f t="shared" si="306"/>
        <v>17.925000000000001</v>
      </c>
      <c r="T1972" s="9">
        <f t="shared" si="307"/>
        <v>21.625</v>
      </c>
      <c r="U1972" s="8">
        <f t="shared" si="308"/>
        <v>21.008333333333336</v>
      </c>
      <c r="V1972" s="8">
        <f t="shared" si="309"/>
        <v>21.162500000000001</v>
      </c>
    </row>
    <row r="1973" spans="1:22" ht="13.5" x14ac:dyDescent="0.25">
      <c r="A1973" s="3">
        <f>RSI!A1973</f>
        <v>44880</v>
      </c>
      <c r="B1973" s="2">
        <f>RSI!B1973</f>
        <v>3.8024</v>
      </c>
      <c r="C1973" s="2">
        <f>RSI!I1973</f>
        <v>44.146719943755343</v>
      </c>
      <c r="D1973" s="2">
        <f>MACD!E1973</f>
        <v>1.9964052375851526E-2</v>
      </c>
      <c r="E1973" s="2">
        <f>MACD!F1973</f>
        <v>2.6315644420074346E-2</v>
      </c>
      <c r="F1973" s="2">
        <f>'Moving Avg'!D1973</f>
        <v>3.7694400000000003</v>
      </c>
      <c r="G1973" s="2">
        <f>'Moving Avg'!F1973</f>
        <v>3.8102200000000002</v>
      </c>
      <c r="H1973" s="2">
        <f>'Moving Avg'!G1973</f>
        <v>3.9526000000000012</v>
      </c>
      <c r="I1973" s="2">
        <f>'Moving Avg'!H1973</f>
        <v>3.827244999999996</v>
      </c>
      <c r="J1973" s="6" t="str">
        <f>OBV!F1973</f>
        <v>BEARISH</v>
      </c>
      <c r="K1973" s="6" t="str">
        <f>OBV!G1973</f>
        <v>STRONG</v>
      </c>
      <c r="L1973" s="6" t="str">
        <f>OBV!H1973</f>
        <v>BEARISH DIVERGENCE</v>
      </c>
      <c r="M1973" s="8">
        <f t="shared" si="300"/>
        <v>25</v>
      </c>
      <c r="N1973" s="8">
        <f t="shared" si="301"/>
        <v>45</v>
      </c>
      <c r="O1973" s="8">
        <f t="shared" si="302"/>
        <v>0</v>
      </c>
      <c r="P1973" s="8">
        <f t="shared" si="303"/>
        <v>33</v>
      </c>
      <c r="Q1973" s="9">
        <f t="shared" si="304"/>
        <v>29.45</v>
      </c>
      <c r="R1973" s="9">
        <f t="shared" si="305"/>
        <v>22.25</v>
      </c>
      <c r="S1973" s="9">
        <f t="shared" si="306"/>
        <v>25.35</v>
      </c>
      <c r="T1973" s="9">
        <f t="shared" si="307"/>
        <v>25.75</v>
      </c>
      <c r="U1973" s="8">
        <f t="shared" si="308"/>
        <v>25.683333333333337</v>
      </c>
      <c r="V1973" s="8">
        <f t="shared" si="309"/>
        <v>25.700000000000003</v>
      </c>
    </row>
    <row r="1974" spans="1:22" ht="13.5" x14ac:dyDescent="0.25">
      <c r="A1974" s="3">
        <f>RSI!A1974</f>
        <v>44881</v>
      </c>
      <c r="B1974" s="2">
        <f>RSI!B1974</f>
        <v>3.8024</v>
      </c>
      <c r="C1974" s="2">
        <f>RSI!I1974</f>
        <v>44.146719943755343</v>
      </c>
      <c r="D1974" s="2">
        <f>MACD!E1974</f>
        <v>1.2605880120153401E-2</v>
      </c>
      <c r="E1974" s="2">
        <f>MACD!F1974</f>
        <v>2.3573691560090159E-2</v>
      </c>
      <c r="F1974" s="2">
        <f>'Moving Avg'!D1974</f>
        <v>3.7757199999999997</v>
      </c>
      <c r="G1974" s="2">
        <f>'Moving Avg'!F1974</f>
        <v>3.8070850000000007</v>
      </c>
      <c r="H1974" s="2">
        <f>'Moving Avg'!G1974</f>
        <v>3.9446040000000009</v>
      </c>
      <c r="I1974" s="2">
        <f>'Moving Avg'!H1974</f>
        <v>3.8291024999999963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  <c r="M1974" s="8">
        <f t="shared" si="300"/>
        <v>25</v>
      </c>
      <c r="N1974" s="8">
        <f t="shared" si="301"/>
        <v>45</v>
      </c>
      <c r="O1974" s="8">
        <f t="shared" si="302"/>
        <v>0</v>
      </c>
      <c r="P1974" s="8">
        <f t="shared" si="303"/>
        <v>16.5</v>
      </c>
      <c r="Q1974" s="9">
        <f t="shared" si="304"/>
        <v>26.975000000000001</v>
      </c>
      <c r="R1974" s="9">
        <f t="shared" si="305"/>
        <v>18.125</v>
      </c>
      <c r="S1974" s="9">
        <f t="shared" si="306"/>
        <v>17.925000000000001</v>
      </c>
      <c r="T1974" s="9">
        <f t="shared" si="307"/>
        <v>21.625</v>
      </c>
      <c r="U1974" s="8">
        <f t="shared" si="308"/>
        <v>21.008333333333336</v>
      </c>
      <c r="V1974" s="8">
        <f t="shared" si="309"/>
        <v>21.162500000000001</v>
      </c>
    </row>
    <row r="1975" spans="1:22" ht="13.5" x14ac:dyDescent="0.25">
      <c r="A1975" s="3">
        <f>RSI!A1975</f>
        <v>44882</v>
      </c>
      <c r="B1975" s="2">
        <f>RSI!B1975</f>
        <v>3.7709999999999999</v>
      </c>
      <c r="C1975" s="2">
        <f>RSI!I1975</f>
        <v>40.36186935230316</v>
      </c>
      <c r="D1975" s="2">
        <f>MACD!E1975</f>
        <v>7.7331710295620582E-3</v>
      </c>
      <c r="E1975" s="2">
        <f>MACD!F1975</f>
        <v>2.040558745398454E-2</v>
      </c>
      <c r="F1975" s="2">
        <f>'Moving Avg'!D1975</f>
        <v>3.7788600000000003</v>
      </c>
      <c r="G1975" s="2">
        <f>'Moving Avg'!F1975</f>
        <v>3.8035550000000007</v>
      </c>
      <c r="H1975" s="2">
        <f>'Moving Avg'!G1975</f>
        <v>3.9359800000000007</v>
      </c>
      <c r="I1975" s="2">
        <f>'Moving Avg'!H1975</f>
        <v>3.8306934999999958</v>
      </c>
      <c r="J1975" s="6" t="str">
        <f>OBV!F1975</f>
        <v>BEARISH</v>
      </c>
      <c r="K1975" s="6" t="str">
        <f>OBV!G1975</f>
        <v>NEUTRAL</v>
      </c>
      <c r="L1975" s="6" t="str">
        <f>OBV!H1975</f>
        <v>BEARISH DIVERGENCE</v>
      </c>
      <c r="M1975" s="8">
        <f t="shared" si="300"/>
        <v>25</v>
      </c>
      <c r="N1975" s="8">
        <f t="shared" si="301"/>
        <v>45</v>
      </c>
      <c r="O1975" s="8">
        <f t="shared" si="302"/>
        <v>0</v>
      </c>
      <c r="P1975" s="8">
        <f t="shared" si="303"/>
        <v>16.5</v>
      </c>
      <c r="Q1975" s="9">
        <f t="shared" si="304"/>
        <v>26.975000000000001</v>
      </c>
      <c r="R1975" s="9">
        <f t="shared" si="305"/>
        <v>18.125</v>
      </c>
      <c r="S1975" s="9">
        <f t="shared" si="306"/>
        <v>17.925000000000001</v>
      </c>
      <c r="T1975" s="9">
        <f t="shared" si="307"/>
        <v>21.625</v>
      </c>
      <c r="U1975" s="8">
        <f t="shared" si="308"/>
        <v>21.008333333333336</v>
      </c>
      <c r="V1975" s="8">
        <f t="shared" si="309"/>
        <v>21.162500000000001</v>
      </c>
    </row>
    <row r="1976" spans="1:22" ht="13.5" x14ac:dyDescent="0.25">
      <c r="A1976" s="3">
        <f>RSI!A1976</f>
        <v>44883</v>
      </c>
      <c r="B1976" s="2">
        <f>RSI!B1976</f>
        <v>3.7475000000000001</v>
      </c>
      <c r="C1976" s="2">
        <f>RSI!I1976</f>
        <v>37.753155450140021</v>
      </c>
      <c r="D1976" s="2">
        <f>MACD!E1976</f>
        <v>9.162830408695477E-4</v>
      </c>
      <c r="E1976" s="2">
        <f>MACD!F1976</f>
        <v>1.6507726571361542E-2</v>
      </c>
      <c r="F1976" s="2">
        <f>'Moving Avg'!D1976</f>
        <v>3.7757199999999997</v>
      </c>
      <c r="G1976" s="2">
        <f>'Moving Avg'!F1976</f>
        <v>3.7988500000000003</v>
      </c>
      <c r="H1976" s="2">
        <f>'Moving Avg'!G1976</f>
        <v>3.9270420000000006</v>
      </c>
      <c r="I1976" s="2">
        <f>'Moving Avg'!H1976</f>
        <v>3.8321669999999961</v>
      </c>
      <c r="J1976" s="6" t="str">
        <f>OBV!F1976</f>
        <v>BEARISH</v>
      </c>
      <c r="K1976" s="6" t="str">
        <f>OBV!G1976</f>
        <v>STRONG</v>
      </c>
      <c r="L1976" s="6" t="str">
        <f>OBV!H1976</f>
        <v>CONFIRMED BEARISH</v>
      </c>
      <c r="M1976" s="8">
        <f t="shared" si="300"/>
        <v>25</v>
      </c>
      <c r="N1976" s="8">
        <f t="shared" si="301"/>
        <v>45</v>
      </c>
      <c r="O1976" s="8">
        <f t="shared" si="302"/>
        <v>0</v>
      </c>
      <c r="P1976" s="8">
        <f t="shared" si="303"/>
        <v>33</v>
      </c>
      <c r="Q1976" s="9">
        <f t="shared" si="304"/>
        <v>29.45</v>
      </c>
      <c r="R1976" s="9">
        <f t="shared" si="305"/>
        <v>22.25</v>
      </c>
      <c r="S1976" s="9">
        <f t="shared" si="306"/>
        <v>25.35</v>
      </c>
      <c r="T1976" s="9">
        <f t="shared" si="307"/>
        <v>25.75</v>
      </c>
      <c r="U1976" s="8">
        <f t="shared" si="308"/>
        <v>25.683333333333337</v>
      </c>
      <c r="V1976" s="8">
        <f t="shared" si="309"/>
        <v>25.700000000000003</v>
      </c>
    </row>
    <row r="1977" spans="1:22" ht="13.5" x14ac:dyDescent="0.25">
      <c r="A1977" s="3">
        <f>RSI!A1977</f>
        <v>44886</v>
      </c>
      <c r="B1977" s="2">
        <f>RSI!B1977</f>
        <v>3.7397</v>
      </c>
      <c r="C1977" s="2">
        <f>RSI!I1977</f>
        <v>36.900643368752156</v>
      </c>
      <c r="D1977" s="2">
        <f>MACD!E1977</f>
        <v>-2.5529743068615218E-3</v>
      </c>
      <c r="E1977" s="2">
        <f>MACD!F1977</f>
        <v>1.269558639571693E-2</v>
      </c>
      <c r="F1977" s="2">
        <f>'Moving Avg'!D1977</f>
        <v>3.7725999999999997</v>
      </c>
      <c r="G1977" s="2">
        <f>'Moving Avg'!F1977</f>
        <v>3.7941499999999997</v>
      </c>
      <c r="H1977" s="2">
        <f>'Moving Avg'!G1977</f>
        <v>3.9174780000000009</v>
      </c>
      <c r="I1977" s="2">
        <f>'Moving Avg'!H1977</f>
        <v>3.8336379999999957</v>
      </c>
      <c r="J1977" s="6" t="str">
        <f>OBV!F1977</f>
        <v>BEARISH</v>
      </c>
      <c r="K1977" s="6" t="str">
        <f>OBV!G1977</f>
        <v>STRONG</v>
      </c>
      <c r="L1977" s="6" t="str">
        <f>OBV!H1977</f>
        <v>CONFIRMED BEARISH</v>
      </c>
      <c r="M1977" s="8">
        <f t="shared" si="300"/>
        <v>25</v>
      </c>
      <c r="N1977" s="8">
        <f t="shared" si="301"/>
        <v>45</v>
      </c>
      <c r="O1977" s="8">
        <f t="shared" si="302"/>
        <v>0</v>
      </c>
      <c r="P1977" s="8">
        <f t="shared" si="303"/>
        <v>33</v>
      </c>
      <c r="Q1977" s="9">
        <f t="shared" si="304"/>
        <v>29.45</v>
      </c>
      <c r="R1977" s="9">
        <f t="shared" si="305"/>
        <v>22.25</v>
      </c>
      <c r="S1977" s="9">
        <f t="shared" si="306"/>
        <v>25.35</v>
      </c>
      <c r="T1977" s="9">
        <f t="shared" si="307"/>
        <v>25.75</v>
      </c>
      <c r="U1977" s="8">
        <f t="shared" si="308"/>
        <v>25.683333333333337</v>
      </c>
      <c r="V1977" s="8">
        <f t="shared" si="309"/>
        <v>25.700000000000003</v>
      </c>
    </row>
    <row r="1978" spans="1:22" ht="13.5" x14ac:dyDescent="0.25">
      <c r="A1978" s="3">
        <f>RSI!A1978</f>
        <v>44887</v>
      </c>
      <c r="B1978" s="2">
        <f>RSI!B1978</f>
        <v>3.7631999999999999</v>
      </c>
      <c r="C1978" s="2">
        <f>RSI!I1978</f>
        <v>41.208116736967767</v>
      </c>
      <c r="D1978" s="2">
        <f>MACD!E1978</f>
        <v>-3.0995095587100785E-3</v>
      </c>
      <c r="E1978" s="2">
        <f>MACD!F1978</f>
        <v>9.5365672048315277E-3</v>
      </c>
      <c r="F1978" s="2">
        <f>'Moving Avg'!D1978</f>
        <v>3.7647600000000003</v>
      </c>
      <c r="G1978" s="2">
        <f>'Moving Avg'!F1978</f>
        <v>3.7914049999999997</v>
      </c>
      <c r="H1978" s="2">
        <f>'Moving Avg'!G1978</f>
        <v>3.9083840000000016</v>
      </c>
      <c r="I1978" s="2">
        <f>'Moving Avg'!H1978</f>
        <v>3.8352994999999961</v>
      </c>
      <c r="J1978" s="6" t="str">
        <f>OBV!F1978</f>
        <v>BEARISH</v>
      </c>
      <c r="K1978" s="6" t="str">
        <f>OBV!G1978</f>
        <v>STRONG</v>
      </c>
      <c r="L1978" s="6" t="str">
        <f>OBV!H1978</f>
        <v>CONFIRMED BEARISH</v>
      </c>
      <c r="M1978" s="8">
        <f t="shared" si="300"/>
        <v>25</v>
      </c>
      <c r="N1978" s="8">
        <f t="shared" si="301"/>
        <v>45</v>
      </c>
      <c r="O1978" s="8">
        <f t="shared" si="302"/>
        <v>0</v>
      </c>
      <c r="P1978" s="8">
        <f t="shared" si="303"/>
        <v>33</v>
      </c>
      <c r="Q1978" s="9">
        <f t="shared" si="304"/>
        <v>29.45</v>
      </c>
      <c r="R1978" s="9">
        <f t="shared" si="305"/>
        <v>22.25</v>
      </c>
      <c r="S1978" s="9">
        <f t="shared" si="306"/>
        <v>25.35</v>
      </c>
      <c r="T1978" s="9">
        <f t="shared" si="307"/>
        <v>25.75</v>
      </c>
      <c r="U1978" s="8">
        <f t="shared" si="308"/>
        <v>25.683333333333337</v>
      </c>
      <c r="V1978" s="8">
        <f t="shared" si="309"/>
        <v>25.700000000000003</v>
      </c>
    </row>
    <row r="1979" spans="1:22" ht="13.5" x14ac:dyDescent="0.25">
      <c r="A1979" s="3">
        <f>RSI!A1979</f>
        <v>44888</v>
      </c>
      <c r="B1979" s="2">
        <f>RSI!B1979</f>
        <v>3.8024</v>
      </c>
      <c r="C1979" s="2">
        <f>RSI!I1979</f>
        <v>47.63027299205865</v>
      </c>
      <c r="D1979" s="2">
        <f>MACD!E1979</f>
        <v>-8.5436666983782494E-3</v>
      </c>
      <c r="E1979" s="2">
        <f>MACD!F1979</f>
        <v>5.9205204241895727E-3</v>
      </c>
      <c r="F1979" s="2">
        <f>'Moving Avg'!D1979</f>
        <v>3.7647599999999999</v>
      </c>
      <c r="G1979" s="2">
        <f>'Moving Avg'!F1979</f>
        <v>3.7843499999999999</v>
      </c>
      <c r="H1979" s="2">
        <f>'Moving Avg'!G1979</f>
        <v>3.9005440000000009</v>
      </c>
      <c r="I1979" s="2">
        <f>'Moving Avg'!H1979</f>
        <v>3.8370839999999964</v>
      </c>
      <c r="J1979" s="6" t="str">
        <f>OBV!F1979</f>
        <v>BEARISH</v>
      </c>
      <c r="K1979" s="6" t="str">
        <f>OBV!G1979</f>
        <v>NEUTRAL</v>
      </c>
      <c r="L1979" s="6" t="str">
        <f>OBV!H1979</f>
        <v>NEUTRAL</v>
      </c>
      <c r="M1979" s="8">
        <f t="shared" si="300"/>
        <v>25</v>
      </c>
      <c r="N1979" s="8">
        <f t="shared" si="301"/>
        <v>45</v>
      </c>
      <c r="O1979" s="8">
        <f t="shared" si="302"/>
        <v>0</v>
      </c>
      <c r="P1979" s="8">
        <f t="shared" si="303"/>
        <v>16.5</v>
      </c>
      <c r="Q1979" s="9">
        <f t="shared" si="304"/>
        <v>26.975000000000001</v>
      </c>
      <c r="R1979" s="9">
        <f t="shared" si="305"/>
        <v>18.125</v>
      </c>
      <c r="S1979" s="9">
        <f t="shared" si="306"/>
        <v>17.925000000000001</v>
      </c>
      <c r="T1979" s="9">
        <f t="shared" si="307"/>
        <v>21.625</v>
      </c>
      <c r="U1979" s="8">
        <f t="shared" si="308"/>
        <v>21.008333333333336</v>
      </c>
      <c r="V1979" s="8">
        <f t="shared" si="309"/>
        <v>21.162500000000001</v>
      </c>
    </row>
    <row r="1980" spans="1:22" ht="13.5" x14ac:dyDescent="0.25">
      <c r="A1980" s="3">
        <f>RSI!A1980</f>
        <v>44889</v>
      </c>
      <c r="B1980" s="2">
        <f>RSI!B1980</f>
        <v>3.8416000000000001</v>
      </c>
      <c r="C1980" s="2">
        <f>RSI!I1980</f>
        <v>53.142502254855408</v>
      </c>
      <c r="D1980" s="2">
        <f>MACD!E1980</f>
        <v>-1.838859133260895E-2</v>
      </c>
      <c r="E1980" s="2">
        <f>MACD!F1980</f>
        <v>1.0586980728298678E-3</v>
      </c>
      <c r="F1980" s="2">
        <f>'Moving Avg'!D1980</f>
        <v>3.77888</v>
      </c>
      <c r="G1980" s="2">
        <f>'Moving Avg'!F1980</f>
        <v>3.7812150000000004</v>
      </c>
      <c r="H1980" s="2">
        <f>'Moving Avg'!G1980</f>
        <v>3.8958400000000006</v>
      </c>
      <c r="I1980" s="2">
        <f>'Moving Avg'!H1980</f>
        <v>3.8390644999999965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45</v>
      </c>
      <c r="O1980" s="8">
        <f t="shared" si="302"/>
        <v>0</v>
      </c>
      <c r="P1980" s="8">
        <f t="shared" si="303"/>
        <v>83.5</v>
      </c>
      <c r="Q1980" s="9">
        <f t="shared" si="304"/>
        <v>37.024999999999999</v>
      </c>
      <c r="R1980" s="9">
        <f t="shared" si="305"/>
        <v>34.875</v>
      </c>
      <c r="S1980" s="9">
        <f t="shared" si="306"/>
        <v>48.075000000000003</v>
      </c>
      <c r="T1980" s="9">
        <f t="shared" si="307"/>
        <v>38.375</v>
      </c>
      <c r="U1980" s="8">
        <f t="shared" si="308"/>
        <v>39.991666666666667</v>
      </c>
      <c r="V1980" s="8">
        <f t="shared" si="309"/>
        <v>39.587500000000006</v>
      </c>
    </row>
    <row r="1981" spans="1:22" ht="13.5" x14ac:dyDescent="0.25">
      <c r="A1981" s="3">
        <f>RSI!A1981</f>
        <v>44890</v>
      </c>
      <c r="B1981" s="2">
        <f>RSI!B1981</f>
        <v>3.8258999999999999</v>
      </c>
      <c r="C1981" s="2">
        <f>RSI!I1981</f>
        <v>50.834664912745446</v>
      </c>
      <c r="D1981" s="2">
        <f>MACD!E1981</f>
        <v>-2.4497422982418637E-2</v>
      </c>
      <c r="E1981" s="2">
        <f>MACD!F1981</f>
        <v>-4.0525261382198339E-3</v>
      </c>
      <c r="F1981" s="2">
        <f>'Moving Avg'!D1981</f>
        <v>3.7945599999999997</v>
      </c>
      <c r="G1981" s="2">
        <f>'Moving Avg'!F1981</f>
        <v>3.7804300000000004</v>
      </c>
      <c r="H1981" s="2">
        <f>'Moving Avg'!G1981</f>
        <v>3.8908220000000013</v>
      </c>
      <c r="I1981" s="2">
        <f>'Moving Avg'!H1981</f>
        <v>3.8414044999999972</v>
      </c>
      <c r="J1981" s="6" t="str">
        <f>OBV!F1981</f>
        <v>BULLISH</v>
      </c>
      <c r="K1981" s="6" t="str">
        <f>OBV!G1981</f>
        <v>WEAK</v>
      </c>
      <c r="L1981" s="6" t="str">
        <f>OBV!H1981</f>
        <v>CONFIRMED BULLISH</v>
      </c>
      <c r="M1981" s="8">
        <f t="shared" si="300"/>
        <v>25</v>
      </c>
      <c r="N1981" s="8">
        <f t="shared" si="301"/>
        <v>100</v>
      </c>
      <c r="O1981" s="8">
        <f t="shared" si="302"/>
        <v>0</v>
      </c>
      <c r="P1981" s="8">
        <f t="shared" si="303"/>
        <v>67</v>
      </c>
      <c r="Q1981" s="9">
        <f t="shared" si="304"/>
        <v>53.8</v>
      </c>
      <c r="R1981" s="9">
        <f t="shared" si="305"/>
        <v>41.75</v>
      </c>
      <c r="S1981" s="9">
        <f t="shared" si="306"/>
        <v>48.900000000000006</v>
      </c>
      <c r="T1981" s="9">
        <f t="shared" si="307"/>
        <v>48</v>
      </c>
      <c r="U1981" s="8">
        <f t="shared" si="308"/>
        <v>48.15</v>
      </c>
      <c r="V1981" s="8">
        <f t="shared" si="309"/>
        <v>48.112499999999997</v>
      </c>
    </row>
    <row r="1982" spans="1:22" ht="13.5" x14ac:dyDescent="0.25">
      <c r="A1982" s="3">
        <f>RSI!A1982</f>
        <v>44893</v>
      </c>
      <c r="B1982" s="2">
        <f>RSI!B1982</f>
        <v>3.92</v>
      </c>
      <c r="C1982" s="2">
        <f>RSI!I1982</f>
        <v>61.598867899459222</v>
      </c>
      <c r="D1982" s="2">
        <f>MACD!E1982</f>
        <v>-3.790465663417919E-2</v>
      </c>
      <c r="E1982" s="2">
        <f>MACD!F1982</f>
        <v>-1.0822952237411705E-2</v>
      </c>
      <c r="F1982" s="2">
        <f>'Moving Avg'!D1982</f>
        <v>3.8306200000000006</v>
      </c>
      <c r="G1982" s="2">
        <f>'Moving Avg'!F1982</f>
        <v>3.7882699999999998</v>
      </c>
      <c r="H1982" s="2">
        <f>'Moving Avg'!G1982</f>
        <v>3.8861180000000006</v>
      </c>
      <c r="I1982" s="2">
        <f>'Moving Avg'!H1982</f>
        <v>3.8437769999999967</v>
      </c>
      <c r="J1982" s="6" t="str">
        <f>OBV!F1982</f>
        <v>BULLISH</v>
      </c>
      <c r="K1982" s="6" t="str">
        <f>OBV!G1982</f>
        <v>WEAK</v>
      </c>
      <c r="L1982" s="6" t="str">
        <f>OBV!H1982</f>
        <v>CONFIRMED BULLISH</v>
      </c>
      <c r="M1982" s="8">
        <f t="shared" si="300"/>
        <v>25</v>
      </c>
      <c r="N1982" s="8">
        <f t="shared" si="301"/>
        <v>100</v>
      </c>
      <c r="O1982" s="8">
        <f t="shared" si="302"/>
        <v>0</v>
      </c>
      <c r="P1982" s="8">
        <f t="shared" si="303"/>
        <v>67</v>
      </c>
      <c r="Q1982" s="9">
        <f t="shared" si="304"/>
        <v>53.8</v>
      </c>
      <c r="R1982" s="9">
        <f t="shared" si="305"/>
        <v>41.75</v>
      </c>
      <c r="S1982" s="9">
        <f t="shared" si="306"/>
        <v>48.900000000000006</v>
      </c>
      <c r="T1982" s="9">
        <f t="shared" si="307"/>
        <v>48</v>
      </c>
      <c r="U1982" s="8">
        <f t="shared" si="308"/>
        <v>48.15</v>
      </c>
      <c r="V1982" s="8">
        <f t="shared" si="309"/>
        <v>48.112499999999997</v>
      </c>
    </row>
    <row r="1983" spans="1:22" ht="13.5" x14ac:dyDescent="0.25">
      <c r="A1983" s="3">
        <f>RSI!A1983</f>
        <v>44894</v>
      </c>
      <c r="B1983" s="2">
        <f>RSI!B1983</f>
        <v>3.9512999999999998</v>
      </c>
      <c r="C1983" s="2">
        <f>RSI!I1983</f>
        <v>64.391513276708096</v>
      </c>
      <c r="D1983" s="2">
        <f>MACD!E1983</f>
        <v>-4.4926225374058326E-2</v>
      </c>
      <c r="E1983" s="2">
        <f>MACD!F1983</f>
        <v>-1.7643606864741028E-2</v>
      </c>
      <c r="F1983" s="2">
        <f>'Moving Avg'!D1983</f>
        <v>3.8682400000000001</v>
      </c>
      <c r="G1983" s="2">
        <f>'Moving Avg'!F1983</f>
        <v>3.7949300000000008</v>
      </c>
      <c r="H1983" s="2">
        <f>'Moving Avg'!G1983</f>
        <v>3.8820400000000008</v>
      </c>
      <c r="I1983" s="2">
        <f>'Moving Avg'!H1983</f>
        <v>3.8463789999999967</v>
      </c>
      <c r="J1983" s="6" t="str">
        <f>OBV!F1983</f>
        <v>BULLISH</v>
      </c>
      <c r="K1983" s="6" t="str">
        <f>OBV!G1983</f>
        <v>WEAK</v>
      </c>
      <c r="L1983" s="6" t="str">
        <f>OBV!H1983</f>
        <v>CONFIRMED BULLISH</v>
      </c>
      <c r="M1983" s="8">
        <f t="shared" si="300"/>
        <v>25</v>
      </c>
      <c r="N1983" s="8">
        <f t="shared" si="301"/>
        <v>100</v>
      </c>
      <c r="O1983" s="8">
        <f t="shared" si="302"/>
        <v>50</v>
      </c>
      <c r="P1983" s="8">
        <f t="shared" si="303"/>
        <v>67</v>
      </c>
      <c r="Q1983" s="9">
        <f t="shared" si="304"/>
        <v>61.3</v>
      </c>
      <c r="R1983" s="9">
        <f t="shared" si="305"/>
        <v>59.25</v>
      </c>
      <c r="S1983" s="9">
        <f t="shared" si="306"/>
        <v>61.400000000000006</v>
      </c>
      <c r="T1983" s="9">
        <f t="shared" si="307"/>
        <v>60.5</v>
      </c>
      <c r="U1983" s="8">
        <f t="shared" si="308"/>
        <v>60.65</v>
      </c>
      <c r="V1983" s="8">
        <f t="shared" si="309"/>
        <v>60.612499999999997</v>
      </c>
    </row>
    <row r="1984" spans="1:22" ht="13.5" x14ac:dyDescent="0.25">
      <c r="A1984" s="3">
        <f>RSI!A1984</f>
        <v>44895</v>
      </c>
      <c r="B1984" s="2">
        <f>RSI!B1984</f>
        <v>3.9748999999999999</v>
      </c>
      <c r="C1984" s="2">
        <f>RSI!I1984</f>
        <v>66.376972306067216</v>
      </c>
      <c r="D1984" s="2">
        <f>MACD!E1984</f>
        <v>-5.33604889124355E-2</v>
      </c>
      <c r="E1984" s="2">
        <f>MACD!F1984</f>
        <v>-2.4786983274279924E-2</v>
      </c>
      <c r="F1984" s="2">
        <f>'Moving Avg'!D1984</f>
        <v>3.9027400000000001</v>
      </c>
      <c r="G1984" s="2">
        <f>'Moving Avg'!F1984</f>
        <v>3.8039500000000004</v>
      </c>
      <c r="H1984" s="2">
        <f>'Moving Avg'!G1984</f>
        <v>3.8800020000000002</v>
      </c>
      <c r="I1984" s="2">
        <f>'Moving Avg'!H1984</f>
        <v>3.8493909999999971</v>
      </c>
      <c r="J1984" s="6" t="str">
        <f>OBV!F1984</f>
        <v>BULLISH</v>
      </c>
      <c r="K1984" s="6" t="str">
        <f>OBV!G1984</f>
        <v>WEAK</v>
      </c>
      <c r="L1984" s="6" t="str">
        <f>OBV!H1984</f>
        <v>CONFIRMED BULLISH</v>
      </c>
      <c r="M1984" s="8">
        <f t="shared" si="300"/>
        <v>25</v>
      </c>
      <c r="N1984" s="8">
        <f t="shared" si="301"/>
        <v>100</v>
      </c>
      <c r="O1984" s="8">
        <f t="shared" si="302"/>
        <v>50</v>
      </c>
      <c r="P1984" s="8">
        <f t="shared" si="303"/>
        <v>67</v>
      </c>
      <c r="Q1984" s="9">
        <f t="shared" si="304"/>
        <v>61.3</v>
      </c>
      <c r="R1984" s="9">
        <f t="shared" si="305"/>
        <v>59.25</v>
      </c>
      <c r="S1984" s="9">
        <f t="shared" si="306"/>
        <v>61.400000000000006</v>
      </c>
      <c r="T1984" s="9">
        <f t="shared" si="307"/>
        <v>60.5</v>
      </c>
      <c r="U1984" s="8">
        <f t="shared" si="308"/>
        <v>60.65</v>
      </c>
      <c r="V1984" s="8">
        <f t="shared" si="309"/>
        <v>60.612499999999997</v>
      </c>
    </row>
    <row r="1985" spans="1:22" ht="13.5" x14ac:dyDescent="0.25">
      <c r="A1985" s="3">
        <f>RSI!A1985</f>
        <v>44896</v>
      </c>
      <c r="B1985" s="2">
        <f>RSI!B1985</f>
        <v>3.9984000000000002</v>
      </c>
      <c r="C1985" s="2">
        <f>RSI!I1985</f>
        <v>68.273957150640769</v>
      </c>
      <c r="D1985" s="2">
        <f>MACD!E1985</f>
        <v>-6.7897755343786059E-2</v>
      </c>
      <c r="E1985" s="2">
        <f>MACD!F1985</f>
        <v>-3.3409137688181149E-2</v>
      </c>
      <c r="F1985" s="2">
        <f>'Moving Avg'!D1985</f>
        <v>3.9340999999999995</v>
      </c>
      <c r="G1985" s="2">
        <f>'Moving Avg'!F1985</f>
        <v>3.8145350000000002</v>
      </c>
      <c r="H1985" s="2">
        <f>'Moving Avg'!G1985</f>
        <v>3.8785920000000003</v>
      </c>
      <c r="I1985" s="2">
        <f>'Moving Avg'!H1985</f>
        <v>3.8522284999999967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100</v>
      </c>
      <c r="O1985" s="8">
        <f t="shared" si="302"/>
        <v>50</v>
      </c>
      <c r="P1985" s="8">
        <f t="shared" si="303"/>
        <v>83.5</v>
      </c>
      <c r="Q1985" s="9">
        <f t="shared" si="304"/>
        <v>63.774999999999999</v>
      </c>
      <c r="R1985" s="9">
        <f t="shared" si="305"/>
        <v>63.375</v>
      </c>
      <c r="S1985" s="9">
        <f t="shared" si="306"/>
        <v>68.825000000000003</v>
      </c>
      <c r="T1985" s="9">
        <f t="shared" si="307"/>
        <v>64.625</v>
      </c>
      <c r="U1985" s="8">
        <f t="shared" si="308"/>
        <v>65.325000000000003</v>
      </c>
      <c r="V1985" s="8">
        <f t="shared" si="309"/>
        <v>65.150000000000006</v>
      </c>
    </row>
    <row r="1986" spans="1:22" ht="13.5" x14ac:dyDescent="0.25">
      <c r="A1986" s="3">
        <f>RSI!A1986</f>
        <v>44897</v>
      </c>
      <c r="B1986" s="2">
        <f>RSI!B1986</f>
        <v>4.0061999999999998</v>
      </c>
      <c r="C1986" s="2">
        <f>RSI!I1986</f>
        <v>68.901124091955722</v>
      </c>
      <c r="D1986" s="2">
        <f>MACD!E1986</f>
        <v>-8.5298203341638512E-2</v>
      </c>
      <c r="E1986" s="2">
        <f>MACD!F1986</f>
        <v>-4.3786950818872628E-2</v>
      </c>
      <c r="F1986" s="2">
        <f>'Moving Avg'!D1986</f>
        <v>3.9701599999999999</v>
      </c>
      <c r="G1986" s="2">
        <f>'Moving Avg'!F1986</f>
        <v>3.8270800000000009</v>
      </c>
      <c r="H1986" s="2">
        <f>'Moving Avg'!G1986</f>
        <v>3.8760820000000002</v>
      </c>
      <c r="I1986" s="2">
        <f>'Moving Avg'!H1986</f>
        <v>3.8551779999999969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63.774999999999999</v>
      </c>
      <c r="R1986" s="9">
        <f t="shared" si="305"/>
        <v>63.375</v>
      </c>
      <c r="S1986" s="9">
        <f t="shared" si="306"/>
        <v>68.825000000000003</v>
      </c>
      <c r="T1986" s="9">
        <f t="shared" si="307"/>
        <v>64.625</v>
      </c>
      <c r="U1986" s="8">
        <f t="shared" si="308"/>
        <v>65.325000000000003</v>
      </c>
      <c r="V1986" s="8">
        <f t="shared" si="309"/>
        <v>65.150000000000006</v>
      </c>
    </row>
    <row r="1987" spans="1:22" ht="13.5" x14ac:dyDescent="0.25">
      <c r="A1987" s="3">
        <f>RSI!A1987</f>
        <v>44900</v>
      </c>
      <c r="B1987" s="2">
        <f>RSI!B1987</f>
        <v>3.9512999999999998</v>
      </c>
      <c r="C1987" s="2">
        <f>RSI!I1987</f>
        <v>59.922323587304518</v>
      </c>
      <c r="D1987" s="2">
        <f>MACD!E1987</f>
        <v>-9.8040455153726391E-2</v>
      </c>
      <c r="E1987" s="2">
        <f>MACD!F1987</f>
        <v>-5.4637651685843378E-2</v>
      </c>
      <c r="F1987" s="2">
        <f>'Moving Avg'!D1987</f>
        <v>3.9764200000000001</v>
      </c>
      <c r="G1987" s="2">
        <f>'Moving Avg'!F1987</f>
        <v>3.8364850000000006</v>
      </c>
      <c r="H1987" s="2">
        <f>'Moving Avg'!G1987</f>
        <v>3.8740420000000002</v>
      </c>
      <c r="I1987" s="2">
        <f>'Moving Avg'!H1987</f>
        <v>3.8576704999999971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25</v>
      </c>
      <c r="N1987" s="8">
        <f t="shared" si="311"/>
        <v>100</v>
      </c>
      <c r="O1987" s="8">
        <f t="shared" si="312"/>
        <v>50</v>
      </c>
      <c r="P1987" s="8">
        <f t="shared" si="313"/>
        <v>83.5</v>
      </c>
      <c r="Q1987" s="9">
        <f t="shared" ref="Q1987:Q2050" si="314">0.35*M1987+N1987*0.35+O1987*0.15+P1987*0.15</f>
        <v>63.774999999999999</v>
      </c>
      <c r="R1987" s="9">
        <f t="shared" ref="R1987:R2050" si="315">M1987*0.2+N1987*0.2+O1987*0.35+P1987*0.25</f>
        <v>63.375</v>
      </c>
      <c r="S1987" s="9">
        <f t="shared" ref="S1987:S2050" si="316">M1987*0.15+N1987*0.15+O1987*0.25+P1987*0.45</f>
        <v>68.825000000000003</v>
      </c>
      <c r="T1987" s="9">
        <f t="shared" ref="T1987:T2050" si="317">0.25*SUM(M1987:P1987)</f>
        <v>64.625</v>
      </c>
      <c r="U1987" s="8">
        <f t="shared" ref="U1987:U2050" si="318">SUM(Q1987:S1987)/3</f>
        <v>65.325000000000003</v>
      </c>
      <c r="V1987" s="8">
        <f t="shared" ref="V1987:V2050" si="319">SUM(Q1987:T1987)/4</f>
        <v>65.150000000000006</v>
      </c>
    </row>
    <row r="1988" spans="1:22" ht="13.5" x14ac:dyDescent="0.25">
      <c r="A1988" s="3">
        <f>RSI!A1988</f>
        <v>44901</v>
      </c>
      <c r="B1988" s="2">
        <f>RSI!B1988</f>
        <v>3.9278</v>
      </c>
      <c r="C1988" s="2">
        <f>RSI!I1988</f>
        <v>56.526653482844935</v>
      </c>
      <c r="D1988" s="2">
        <f>MACD!E1988</f>
        <v>-0.10396170138651639</v>
      </c>
      <c r="E1988" s="2">
        <f>MACD!F1988</f>
        <v>-6.4502461625977989E-2</v>
      </c>
      <c r="F1988" s="2">
        <f>'Moving Avg'!D1988</f>
        <v>3.9717199999999999</v>
      </c>
      <c r="G1988" s="2">
        <f>'Moving Avg'!F1988</f>
        <v>3.8435399999999995</v>
      </c>
      <c r="H1988" s="2">
        <f>'Moving Avg'!G1988</f>
        <v>3.8713759999999997</v>
      </c>
      <c r="I1988" s="2">
        <f>'Moving Avg'!H1988</f>
        <v>3.8600454999999978</v>
      </c>
      <c r="J1988" s="6" t="str">
        <f>OBV!F1988</f>
        <v>BULLISH</v>
      </c>
      <c r="K1988" s="6" t="str">
        <f>OBV!G1988</f>
        <v>NEUTRAL</v>
      </c>
      <c r="L1988" s="6" t="str">
        <f>OBV!H1988</f>
        <v>BULLISH DIVERGENCE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66.5</v>
      </c>
      <c r="Q1988" s="9">
        <f t="shared" si="314"/>
        <v>61.225000000000001</v>
      </c>
      <c r="R1988" s="9">
        <f t="shared" si="315"/>
        <v>59.125</v>
      </c>
      <c r="S1988" s="9">
        <f t="shared" si="316"/>
        <v>61.174999999999997</v>
      </c>
      <c r="T1988" s="9">
        <f t="shared" si="317"/>
        <v>60.375</v>
      </c>
      <c r="U1988" s="8">
        <f t="shared" si="318"/>
        <v>60.508333333333326</v>
      </c>
      <c r="V1988" s="8">
        <f t="shared" si="319"/>
        <v>60.474999999999994</v>
      </c>
    </row>
    <row r="1989" spans="1:22" ht="13.5" x14ac:dyDescent="0.25">
      <c r="A1989" s="3">
        <f>RSI!A1989</f>
        <v>44902</v>
      </c>
      <c r="B1989" s="2">
        <f>RSI!B1989</f>
        <v>3.9512999999999998</v>
      </c>
      <c r="C1989" s="2">
        <f>RSI!I1989</f>
        <v>59.027103597746446</v>
      </c>
      <c r="D1989" s="2">
        <f>MACD!E1989</f>
        <v>-0.10500186066991013</v>
      </c>
      <c r="E1989" s="2">
        <f>MACD!F1989</f>
        <v>-7.260234143476442E-2</v>
      </c>
      <c r="F1989" s="2">
        <f>'Moving Avg'!D1989</f>
        <v>3.9670000000000001</v>
      </c>
      <c r="G1989" s="2">
        <f>'Moving Avg'!F1989</f>
        <v>3.8525550000000002</v>
      </c>
      <c r="H1989" s="2">
        <f>'Moving Avg'!G1989</f>
        <v>3.8696499999999996</v>
      </c>
      <c r="I1989" s="2">
        <f>'Moving Avg'!H1989</f>
        <v>3.8626474999999969</v>
      </c>
      <c r="J1989" s="6" t="str">
        <f>OBV!F1989</f>
        <v>BULLISH</v>
      </c>
      <c r="K1989" s="6" t="str">
        <f>OBV!G1989</f>
        <v>NEUTRAL</v>
      </c>
      <c r="L1989" s="6" t="str">
        <f>OBV!H1989</f>
        <v>BULLISH DIVERGENCE</v>
      </c>
      <c r="M1989" s="8">
        <f t="shared" si="310"/>
        <v>25</v>
      </c>
      <c r="N1989" s="8">
        <f t="shared" si="311"/>
        <v>100</v>
      </c>
      <c r="O1989" s="8">
        <f t="shared" si="312"/>
        <v>50</v>
      </c>
      <c r="P1989" s="8">
        <f t="shared" si="313"/>
        <v>66.5</v>
      </c>
      <c r="Q1989" s="9">
        <f t="shared" si="314"/>
        <v>61.225000000000001</v>
      </c>
      <c r="R1989" s="9">
        <f t="shared" si="315"/>
        <v>59.125</v>
      </c>
      <c r="S1989" s="9">
        <f t="shared" si="316"/>
        <v>61.174999999999997</v>
      </c>
      <c r="T1989" s="9">
        <f t="shared" si="317"/>
        <v>60.375</v>
      </c>
      <c r="U1989" s="8">
        <f t="shared" si="318"/>
        <v>60.508333333333326</v>
      </c>
      <c r="V1989" s="8">
        <f t="shared" si="319"/>
        <v>60.474999999999994</v>
      </c>
    </row>
    <row r="1990" spans="1:22" ht="13.5" x14ac:dyDescent="0.25">
      <c r="A1990" s="3">
        <f>RSI!A1990</f>
        <v>44903</v>
      </c>
      <c r="B1990" s="2">
        <f>RSI!B1990</f>
        <v>3.9670000000000001</v>
      </c>
      <c r="C1990" s="2">
        <f>RSI!I1990</f>
        <v>60.655267753261668</v>
      </c>
      <c r="D1990" s="2">
        <f>MACD!E1990</f>
        <v>-0.10144925770766955</v>
      </c>
      <c r="E1990" s="2">
        <f>MACD!F1990</f>
        <v>-7.8371724689345446E-2</v>
      </c>
      <c r="F1990" s="2">
        <f>'Moving Avg'!D1990</f>
        <v>3.9607199999999998</v>
      </c>
      <c r="G1990" s="2">
        <f>'Moving Avg'!F1990</f>
        <v>3.86314</v>
      </c>
      <c r="H1990" s="2">
        <f>'Moving Avg'!G1990</f>
        <v>3.8696500000000005</v>
      </c>
      <c r="I1990" s="2">
        <f>'Moving Avg'!H1990</f>
        <v>3.8653279999999972</v>
      </c>
      <c r="J1990" s="6" t="str">
        <f>OBV!F1990</f>
        <v>BULLISH</v>
      </c>
      <c r="K1990" s="6" t="str">
        <f>OBV!G1990</f>
        <v>NEUTRAL</v>
      </c>
      <c r="L1990" s="6" t="str">
        <f>OBV!H1990</f>
        <v>BULLISH DIVERGENCE</v>
      </c>
      <c r="M1990" s="8">
        <f t="shared" si="310"/>
        <v>25</v>
      </c>
      <c r="N1990" s="8">
        <f t="shared" si="311"/>
        <v>100</v>
      </c>
      <c r="O1990" s="8">
        <f t="shared" si="312"/>
        <v>50</v>
      </c>
      <c r="P1990" s="8">
        <f t="shared" si="313"/>
        <v>66.5</v>
      </c>
      <c r="Q1990" s="9">
        <f t="shared" si="314"/>
        <v>61.225000000000001</v>
      </c>
      <c r="R1990" s="9">
        <f t="shared" si="315"/>
        <v>59.125</v>
      </c>
      <c r="S1990" s="9">
        <f t="shared" si="316"/>
        <v>61.174999999999997</v>
      </c>
      <c r="T1990" s="9">
        <f t="shared" si="317"/>
        <v>60.375</v>
      </c>
      <c r="U1990" s="8">
        <f t="shared" si="318"/>
        <v>60.508333333333326</v>
      </c>
      <c r="V1990" s="8">
        <f t="shared" si="319"/>
        <v>60.474999999999994</v>
      </c>
    </row>
    <row r="1991" spans="1:22" ht="13.5" x14ac:dyDescent="0.25">
      <c r="A1991" s="3">
        <f>RSI!A1991</f>
        <v>44904</v>
      </c>
      <c r="B1991" s="2">
        <f>RSI!B1991</f>
        <v>3.8965000000000001</v>
      </c>
      <c r="C1991" s="2">
        <f>RSI!I1991</f>
        <v>50.878222941058048</v>
      </c>
      <c r="D1991" s="2">
        <f>MACD!E1991</f>
        <v>-9.6131984643718305E-2</v>
      </c>
      <c r="E1991" s="2">
        <f>MACD!F1991</f>
        <v>-8.1923776680220023E-2</v>
      </c>
      <c r="F1991" s="2">
        <f>'Moving Avg'!D1991</f>
        <v>3.9387799999999999</v>
      </c>
      <c r="G1991" s="2">
        <f>'Moving Avg'!F1991</f>
        <v>3.8698050000000004</v>
      </c>
      <c r="H1991" s="2">
        <f>'Moving Avg'!G1991</f>
        <v>3.8676120000000003</v>
      </c>
      <c r="I1991" s="2">
        <f>'Moving Avg'!H1991</f>
        <v>3.8676924999999978</v>
      </c>
      <c r="J1991" s="6" t="str">
        <f>OBV!F1991</f>
        <v>BULLISH</v>
      </c>
      <c r="K1991" s="6" t="str">
        <f>OBV!G1991</f>
        <v>NEUTRAL</v>
      </c>
      <c r="L1991" s="6" t="str">
        <f>OBV!H1991</f>
        <v>BULLISH DIVERGENCE</v>
      </c>
      <c r="M1991" s="8">
        <f t="shared" si="310"/>
        <v>25</v>
      </c>
      <c r="N1991" s="8">
        <f t="shared" si="311"/>
        <v>45</v>
      </c>
      <c r="O1991" s="8">
        <f t="shared" si="312"/>
        <v>50</v>
      </c>
      <c r="P1991" s="8">
        <f t="shared" si="313"/>
        <v>66.5</v>
      </c>
      <c r="Q1991" s="9">
        <f t="shared" si="314"/>
        <v>41.975000000000001</v>
      </c>
      <c r="R1991" s="9">
        <f t="shared" si="315"/>
        <v>48.125</v>
      </c>
      <c r="S1991" s="9">
        <f t="shared" si="316"/>
        <v>52.924999999999997</v>
      </c>
      <c r="T1991" s="9">
        <f t="shared" si="317"/>
        <v>46.625</v>
      </c>
      <c r="U1991" s="8">
        <f t="shared" si="318"/>
        <v>47.67499999999999</v>
      </c>
      <c r="V1991" s="8">
        <f t="shared" si="319"/>
        <v>47.412499999999994</v>
      </c>
    </row>
    <row r="1992" spans="1:22" ht="13.5" x14ac:dyDescent="0.25">
      <c r="A1992" s="3">
        <f>RSI!A1992</f>
        <v>44907</v>
      </c>
      <c r="B1992" s="2">
        <f>RSI!B1992</f>
        <v>3.9984000000000002</v>
      </c>
      <c r="C1992" s="2">
        <f>RSI!I1992</f>
        <v>60.731000323719343</v>
      </c>
      <c r="D1992" s="2">
        <f>MACD!E1992</f>
        <v>-8.4746292247247279E-2</v>
      </c>
      <c r="E1992" s="2">
        <f>MACD!F1992</f>
        <v>-8.2488279793625482E-2</v>
      </c>
      <c r="F1992" s="2">
        <f>'Moving Avg'!D1992</f>
        <v>3.9481999999999999</v>
      </c>
      <c r="G1992" s="2">
        <f>'Moving Avg'!F1992</f>
        <v>3.8819599999999994</v>
      </c>
      <c r="H1992" s="2">
        <f>'Moving Avg'!G1992</f>
        <v>3.8676120000000003</v>
      </c>
      <c r="I1992" s="2">
        <f>'Moving Avg'!H1992</f>
        <v>3.8705299999999978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  <c r="M1992" s="8">
        <f t="shared" si="310"/>
        <v>25</v>
      </c>
      <c r="N1992" s="8">
        <f t="shared" si="311"/>
        <v>45</v>
      </c>
      <c r="O1992" s="8">
        <f t="shared" si="312"/>
        <v>50</v>
      </c>
      <c r="P1992" s="8">
        <f t="shared" si="313"/>
        <v>83.5</v>
      </c>
      <c r="Q1992" s="9">
        <f t="shared" si="314"/>
        <v>44.524999999999999</v>
      </c>
      <c r="R1992" s="9">
        <f t="shared" si="315"/>
        <v>52.375</v>
      </c>
      <c r="S1992" s="9">
        <f t="shared" si="316"/>
        <v>60.575000000000003</v>
      </c>
      <c r="T1992" s="9">
        <f t="shared" si="317"/>
        <v>50.875</v>
      </c>
      <c r="U1992" s="8">
        <f t="shared" si="318"/>
        <v>52.491666666666674</v>
      </c>
      <c r="V1992" s="8">
        <f t="shared" si="319"/>
        <v>52.087500000000006</v>
      </c>
    </row>
    <row r="1993" spans="1:22" ht="13.5" x14ac:dyDescent="0.25">
      <c r="A1993" s="3">
        <f>RSI!A1993</f>
        <v>44908</v>
      </c>
      <c r="B1993" s="2">
        <f>RSI!B1993</f>
        <v>3.9826999999999999</v>
      </c>
      <c r="C1993" s="2">
        <f>RSI!I1993</f>
        <v>58.774919500903735</v>
      </c>
      <c r="D1993" s="2">
        <f>MACD!E1993</f>
        <v>-6.9775207979387854E-2</v>
      </c>
      <c r="E1993" s="2">
        <f>MACD!F1993</f>
        <v>-7.9945665430777954E-2</v>
      </c>
      <c r="F1993" s="2">
        <f>'Moving Avg'!D1993</f>
        <v>3.9591799999999999</v>
      </c>
      <c r="G1993" s="2">
        <f>'Moving Avg'!F1993</f>
        <v>3.8909749999999996</v>
      </c>
      <c r="H1993" s="2">
        <f>'Moving Avg'!G1993</f>
        <v>3.8672980000000008</v>
      </c>
      <c r="I1993" s="2">
        <f>'Moving Avg'!H1993</f>
        <v>3.8734714999999973</v>
      </c>
      <c r="J1993" s="6" t="str">
        <f>OBV!F1993</f>
        <v>BULLISH</v>
      </c>
      <c r="K1993" s="6" t="str">
        <f>OBV!G1993</f>
        <v>NEUTRAL</v>
      </c>
      <c r="L1993" s="6" t="str">
        <f>OBV!H1993</f>
        <v>CONFIRMED BULLISH</v>
      </c>
      <c r="M1993" s="8">
        <f t="shared" si="310"/>
        <v>25</v>
      </c>
      <c r="N1993" s="8">
        <f t="shared" si="311"/>
        <v>0</v>
      </c>
      <c r="O1993" s="8">
        <f t="shared" si="312"/>
        <v>50</v>
      </c>
      <c r="P1993" s="8">
        <f t="shared" si="313"/>
        <v>83.5</v>
      </c>
      <c r="Q1993" s="9">
        <f t="shared" si="314"/>
        <v>28.774999999999999</v>
      </c>
      <c r="R1993" s="9">
        <f t="shared" si="315"/>
        <v>43.375</v>
      </c>
      <c r="S1993" s="9">
        <f t="shared" si="316"/>
        <v>53.825000000000003</v>
      </c>
      <c r="T1993" s="9">
        <f t="shared" si="317"/>
        <v>39.625</v>
      </c>
      <c r="U1993" s="8">
        <f t="shared" si="318"/>
        <v>41.991666666666667</v>
      </c>
      <c r="V1993" s="8">
        <f t="shared" si="319"/>
        <v>41.400000000000006</v>
      </c>
    </row>
    <row r="1994" spans="1:22" ht="13.5" x14ac:dyDescent="0.25">
      <c r="A1994" s="3">
        <f>RSI!A1994</f>
        <v>44909</v>
      </c>
      <c r="B1994" s="2">
        <f>RSI!B1994</f>
        <v>3.9592000000000001</v>
      </c>
      <c r="C1994" s="2">
        <f>RSI!I1994</f>
        <v>55.873978791788311</v>
      </c>
      <c r="D1994" s="2">
        <f>MACD!E1994</f>
        <v>-5.2236891724178225E-2</v>
      </c>
      <c r="E1994" s="2">
        <f>MACD!F1994</f>
        <v>-7.4403910689458008E-2</v>
      </c>
      <c r="F1994" s="2">
        <f>'Moving Avg'!D1994</f>
        <v>3.9607599999999996</v>
      </c>
      <c r="G1994" s="2">
        <f>'Moving Avg'!F1994</f>
        <v>3.898814999999999</v>
      </c>
      <c r="H1994" s="2">
        <f>'Moving Avg'!G1994</f>
        <v>3.8669840000000004</v>
      </c>
      <c r="I1994" s="2">
        <f>'Moving Avg'!H1994</f>
        <v>3.8762954999999977</v>
      </c>
      <c r="J1994" s="6" t="str">
        <f>OBV!F1994</f>
        <v>BEARISH</v>
      </c>
      <c r="K1994" s="6" t="str">
        <f>OBV!G1994</f>
        <v>NEUTRAL</v>
      </c>
      <c r="L1994" s="6" t="str">
        <f>OBV!H1994</f>
        <v>BEARISH DIVERGENCE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16.5</v>
      </c>
      <c r="Q1994" s="9">
        <f t="shared" si="314"/>
        <v>18.725000000000001</v>
      </c>
      <c r="R1994" s="9">
        <f t="shared" si="315"/>
        <v>26.625</v>
      </c>
      <c r="S1994" s="9">
        <f t="shared" si="316"/>
        <v>23.675000000000001</v>
      </c>
      <c r="T1994" s="9">
        <f t="shared" si="317"/>
        <v>22.875</v>
      </c>
      <c r="U1994" s="8">
        <f t="shared" si="318"/>
        <v>23.008333333333336</v>
      </c>
      <c r="V1994" s="8">
        <f t="shared" si="319"/>
        <v>22.975000000000001</v>
      </c>
    </row>
    <row r="1995" spans="1:22" ht="13.5" x14ac:dyDescent="0.25">
      <c r="A1995" s="3">
        <f>RSI!A1995</f>
        <v>44910</v>
      </c>
      <c r="B1995" s="2">
        <f>RSI!B1995</f>
        <v>3.9984000000000002</v>
      </c>
      <c r="C1995" s="2">
        <f>RSI!I1995</f>
        <v>59.467749889104695</v>
      </c>
      <c r="D1995" s="2">
        <f>MACD!E1995</f>
        <v>-3.701015515130246E-2</v>
      </c>
      <c r="E1995" s="2">
        <f>MACD!F1995</f>
        <v>-6.6925159581826904E-2</v>
      </c>
      <c r="F1995" s="2">
        <f>'Moving Avg'!D1995</f>
        <v>3.9670399999999999</v>
      </c>
      <c r="G1995" s="2">
        <f>'Moving Avg'!F1995</f>
        <v>3.9101849999999998</v>
      </c>
      <c r="H1995" s="2">
        <f>'Moving Avg'!G1995</f>
        <v>3.8679260000000006</v>
      </c>
      <c r="I1995" s="2">
        <f>'Moving Avg'!H1995</f>
        <v>3.8791694999999975</v>
      </c>
      <c r="J1995" s="6" t="str">
        <f>OBV!F1995</f>
        <v>BEARISH</v>
      </c>
      <c r="K1995" s="6" t="str">
        <f>OBV!G1995</f>
        <v>NEUTRAL</v>
      </c>
      <c r="L1995" s="6" t="str">
        <f>OBV!H1995</f>
        <v>BEARISH DIVERGENCE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16.5</v>
      </c>
      <c r="Q1995" s="9">
        <f t="shared" si="314"/>
        <v>18.725000000000001</v>
      </c>
      <c r="R1995" s="9">
        <f t="shared" si="315"/>
        <v>26.625</v>
      </c>
      <c r="S1995" s="9">
        <f t="shared" si="316"/>
        <v>23.675000000000001</v>
      </c>
      <c r="T1995" s="9">
        <f t="shared" si="317"/>
        <v>22.875</v>
      </c>
      <c r="U1995" s="8">
        <f t="shared" si="318"/>
        <v>23.008333333333336</v>
      </c>
      <c r="V1995" s="8">
        <f t="shared" si="319"/>
        <v>22.975000000000001</v>
      </c>
    </row>
    <row r="1996" spans="1:22" ht="13.5" x14ac:dyDescent="0.25">
      <c r="A1996" s="3">
        <f>RSI!A1996</f>
        <v>44911</v>
      </c>
      <c r="B1996" s="2">
        <f>RSI!B1996</f>
        <v>4.0376000000000003</v>
      </c>
      <c r="C1996" s="2">
        <f>RSI!I1996</f>
        <v>62.736100405618458</v>
      </c>
      <c r="D1996" s="2">
        <f>MACD!E1996</f>
        <v>-2.6362311338920197E-2</v>
      </c>
      <c r="E1996" s="2">
        <f>MACD!F1996</f>
        <v>-5.8812589933245563E-2</v>
      </c>
      <c r="F1996" s="2">
        <f>'Moving Avg'!D1996</f>
        <v>3.9952600000000005</v>
      </c>
      <c r="G1996" s="2">
        <f>'Moving Avg'!F1996</f>
        <v>3.9246899999999996</v>
      </c>
      <c r="H1996" s="2">
        <f>'Moving Avg'!G1996</f>
        <v>3.8702780000000008</v>
      </c>
      <c r="I1996" s="2">
        <f>'Moving Avg'!H1996</f>
        <v>3.8820569999999974</v>
      </c>
      <c r="J1996" s="6" t="str">
        <f>OBV!F1996</f>
        <v>BEARISH</v>
      </c>
      <c r="K1996" s="6" t="str">
        <f>OBV!G1996</f>
        <v>NEUTRAL</v>
      </c>
      <c r="L1996" s="6" t="str">
        <f>OBV!H1996</f>
        <v>BEARISH DIVERGENCE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16.5</v>
      </c>
      <c r="Q1996" s="9">
        <f t="shared" si="314"/>
        <v>18.725000000000001</v>
      </c>
      <c r="R1996" s="9">
        <f t="shared" si="315"/>
        <v>26.625</v>
      </c>
      <c r="S1996" s="9">
        <f t="shared" si="316"/>
        <v>23.675000000000001</v>
      </c>
      <c r="T1996" s="9">
        <f t="shared" si="317"/>
        <v>22.875</v>
      </c>
      <c r="U1996" s="8">
        <f t="shared" si="318"/>
        <v>23.008333333333336</v>
      </c>
      <c r="V1996" s="8">
        <f t="shared" si="319"/>
        <v>22.975000000000001</v>
      </c>
    </row>
    <row r="1997" spans="1:22" ht="13.5" x14ac:dyDescent="0.25">
      <c r="A1997" s="3">
        <f>RSI!A1997</f>
        <v>44914</v>
      </c>
      <c r="B1997" s="2">
        <f>RSI!B1997</f>
        <v>3.9670000000000001</v>
      </c>
      <c r="C1997" s="2">
        <f>RSI!I1997</f>
        <v>54.251304240280227</v>
      </c>
      <c r="D1997" s="2">
        <f>MACD!E1997</f>
        <v>-2.129391733960162E-2</v>
      </c>
      <c r="E1997" s="2">
        <f>MACD!F1997</f>
        <v>-5.1308855414516776E-2</v>
      </c>
      <c r="F1997" s="2">
        <f>'Moving Avg'!D1997</f>
        <v>3.9889800000000002</v>
      </c>
      <c r="G1997" s="2">
        <f>'Moving Avg'!F1997</f>
        <v>3.9360550000000005</v>
      </c>
      <c r="H1997" s="2">
        <f>'Moving Avg'!G1997</f>
        <v>3.8712180000000012</v>
      </c>
      <c r="I1997" s="2">
        <f>'Moving Avg'!H1997</f>
        <v>3.8845914999999973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50</v>
      </c>
      <c r="P1997" s="8">
        <f t="shared" si="313"/>
        <v>16.5</v>
      </c>
      <c r="Q1997" s="9">
        <f t="shared" si="314"/>
        <v>18.725000000000001</v>
      </c>
      <c r="R1997" s="9">
        <f t="shared" si="315"/>
        <v>26.625</v>
      </c>
      <c r="S1997" s="9">
        <f t="shared" si="316"/>
        <v>23.675000000000001</v>
      </c>
      <c r="T1997" s="9">
        <f t="shared" si="317"/>
        <v>22.875</v>
      </c>
      <c r="U1997" s="8">
        <f t="shared" si="318"/>
        <v>23.008333333333336</v>
      </c>
      <c r="V1997" s="8">
        <f t="shared" si="319"/>
        <v>22.975000000000001</v>
      </c>
    </row>
    <row r="1998" spans="1:22" ht="13.5" x14ac:dyDescent="0.25">
      <c r="A1998" s="3">
        <f>RSI!A1998</f>
        <v>44915</v>
      </c>
      <c r="B1998" s="2">
        <f>RSI!B1998</f>
        <v>4.0297000000000001</v>
      </c>
      <c r="C1998" s="2">
        <f>RSI!I1998</f>
        <v>59.491180208134487</v>
      </c>
      <c r="D1998" s="2">
        <f>MACD!E1998</f>
        <v>-2.5519034094100057E-2</v>
      </c>
      <c r="E1998" s="2">
        <f>MACD!F1998</f>
        <v>-4.6150891150433436E-2</v>
      </c>
      <c r="F1998" s="2">
        <f>'Moving Avg'!D1998</f>
        <v>3.99838</v>
      </c>
      <c r="G1998" s="2">
        <f>'Moving Avg'!F1998</f>
        <v>3.9493800000000006</v>
      </c>
      <c r="H1998" s="2">
        <f>'Moving Avg'!G1998</f>
        <v>3.8727860000000009</v>
      </c>
      <c r="I1998" s="2">
        <f>'Moving Avg'!H1998</f>
        <v>3.8871839999999969</v>
      </c>
      <c r="J1998" s="6" t="str">
        <f>OBV!F1998</f>
        <v>BEARISH</v>
      </c>
      <c r="K1998" s="6" t="str">
        <f>OBV!G1998</f>
        <v>NEUTRAL</v>
      </c>
      <c r="L1998" s="6" t="str">
        <f>OBV!H1998</f>
        <v>BEARISH DIVERGENCE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18.725000000000001</v>
      </c>
      <c r="R1998" s="9">
        <f t="shared" si="315"/>
        <v>26.625</v>
      </c>
      <c r="S1998" s="9">
        <f t="shared" si="316"/>
        <v>23.675000000000001</v>
      </c>
      <c r="T1998" s="9">
        <f t="shared" si="317"/>
        <v>22.875</v>
      </c>
      <c r="U1998" s="8">
        <f t="shared" si="318"/>
        <v>23.008333333333336</v>
      </c>
      <c r="V1998" s="8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3.9748999999999999</v>
      </c>
      <c r="C1999" s="2">
        <f>RSI!I1999</f>
        <v>53.701838971050577</v>
      </c>
      <c r="D1999" s="2">
        <f>MACD!E1999</f>
        <v>-2.2025105236865627E-2</v>
      </c>
      <c r="E1999" s="2">
        <f>MACD!F1999</f>
        <v>-4.132573396771988E-2</v>
      </c>
      <c r="F1999" s="2">
        <f>'Moving Avg'!D1999</f>
        <v>4.0015200000000011</v>
      </c>
      <c r="G1999" s="2">
        <f>'Moving Avg'!F1999</f>
        <v>3.9580050000000009</v>
      </c>
      <c r="H1999" s="2">
        <f>'Moving Avg'!G1999</f>
        <v>3.8735700000000008</v>
      </c>
      <c r="I1999" s="2">
        <f>'Moving Avg'!H1999</f>
        <v>3.889173999999997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83.5</v>
      </c>
      <c r="Q1999" s="9">
        <f t="shared" si="314"/>
        <v>28.774999999999999</v>
      </c>
      <c r="R1999" s="9">
        <f t="shared" si="315"/>
        <v>43.375</v>
      </c>
      <c r="S1999" s="9">
        <f t="shared" si="316"/>
        <v>53.825000000000003</v>
      </c>
      <c r="T1999" s="9">
        <f t="shared" si="317"/>
        <v>39.625</v>
      </c>
      <c r="U1999" s="8">
        <f t="shared" si="318"/>
        <v>41.991666666666667</v>
      </c>
      <c r="V1999" s="8">
        <f t="shared" si="319"/>
        <v>41.400000000000006</v>
      </c>
    </row>
    <row r="2000" spans="1:22" ht="13.5" x14ac:dyDescent="0.25">
      <c r="A2000" s="3">
        <f>RSI!A2000</f>
        <v>44917</v>
      </c>
      <c r="B2000" s="2">
        <f>RSI!B2000</f>
        <v>3.92</v>
      </c>
      <c r="C2000" s="2">
        <f>RSI!I2000</f>
        <v>48.599334908531539</v>
      </c>
      <c r="D2000" s="2">
        <f>MACD!E2000</f>
        <v>-1.2823592824652064E-2</v>
      </c>
      <c r="E2000" s="2">
        <f>MACD!F2000</f>
        <v>-3.5625305739106321E-2</v>
      </c>
      <c r="F2000" s="2">
        <f>'Moving Avg'!D2000</f>
        <v>3.9858400000000005</v>
      </c>
      <c r="G2000" s="2">
        <f>'Moving Avg'!F2000</f>
        <v>3.9619250000000008</v>
      </c>
      <c r="H2000" s="2">
        <f>'Moving Avg'!G2000</f>
        <v>3.8731000000000013</v>
      </c>
      <c r="I2000" s="2">
        <f>'Moving Avg'!H2000</f>
        <v>3.8904879999999968</v>
      </c>
      <c r="J2000" s="6" t="str">
        <f>OBV!F2000</f>
        <v>BULLISH</v>
      </c>
      <c r="K2000" s="6" t="str">
        <f>OBV!G2000</f>
        <v>NEUTRAL</v>
      </c>
      <c r="L2000" s="6" t="str">
        <f>OBV!H2000</f>
        <v>BULLISH DIVERGENCE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66.5</v>
      </c>
      <c r="Q2000" s="9">
        <f t="shared" si="314"/>
        <v>26.225000000000001</v>
      </c>
      <c r="R2000" s="9">
        <f t="shared" si="315"/>
        <v>39.125</v>
      </c>
      <c r="S2000" s="9">
        <f t="shared" si="316"/>
        <v>46.174999999999997</v>
      </c>
      <c r="T2000" s="9">
        <f t="shared" si="317"/>
        <v>35.375</v>
      </c>
      <c r="U2000" s="8">
        <f t="shared" si="318"/>
        <v>37.174999999999997</v>
      </c>
      <c r="V2000" s="8">
        <f t="shared" si="319"/>
        <v>36.724999999999994</v>
      </c>
    </row>
    <row r="2001" spans="1:22" ht="13.5" x14ac:dyDescent="0.25">
      <c r="A2001" s="3">
        <f>RSI!A2001</f>
        <v>44918</v>
      </c>
      <c r="B2001" s="2">
        <f>RSI!B2001</f>
        <v>3.9748999999999999</v>
      </c>
      <c r="C2001" s="2">
        <f>RSI!I2001</f>
        <v>53.370651478662971</v>
      </c>
      <c r="D2001" s="2">
        <f>MACD!E2001</f>
        <v>-1.9845500845570907E-2</v>
      </c>
      <c r="E2001" s="2">
        <f>MACD!F2001</f>
        <v>-3.2469344760399241E-2</v>
      </c>
      <c r="F2001" s="2">
        <f>'Moving Avg'!D2001</f>
        <v>3.9733000000000005</v>
      </c>
      <c r="G2001" s="2">
        <f>'Moving Avg'!F2001</f>
        <v>3.9693750000000017</v>
      </c>
      <c r="H2001" s="2">
        <f>'Moving Avg'!G2001</f>
        <v>3.8738840000000012</v>
      </c>
      <c r="I2001" s="2">
        <f>'Moving Avg'!H2001</f>
        <v>3.8916749999999967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16.5</v>
      </c>
      <c r="Q2001" s="9">
        <f t="shared" si="314"/>
        <v>18.725000000000001</v>
      </c>
      <c r="R2001" s="9">
        <f t="shared" si="315"/>
        <v>26.625</v>
      </c>
      <c r="S2001" s="9">
        <f t="shared" si="316"/>
        <v>23.675000000000001</v>
      </c>
      <c r="T2001" s="9">
        <f t="shared" si="317"/>
        <v>22.875</v>
      </c>
      <c r="U2001" s="8">
        <f t="shared" si="318"/>
        <v>23.008333333333336</v>
      </c>
      <c r="V2001" s="8">
        <f t="shared" si="319"/>
        <v>22.975000000000001</v>
      </c>
    </row>
    <row r="2002" spans="1:22" ht="13.5" x14ac:dyDescent="0.25">
      <c r="A2002" s="3">
        <f>RSI!A2002</f>
        <v>44921</v>
      </c>
      <c r="B2002" s="2">
        <f>RSI!B2002</f>
        <v>3.9904999999999999</v>
      </c>
      <c r="C2002" s="2">
        <f>RSI!I2002</f>
        <v>54.65860822406205</v>
      </c>
      <c r="D2002" s="2">
        <f>MACD!E2002</f>
        <v>-1.1492915952039606E-2</v>
      </c>
      <c r="E2002" s="2">
        <f>MACD!F2002</f>
        <v>-2.8274058998727317E-2</v>
      </c>
      <c r="F2002" s="2">
        <f>'Moving Avg'!D2002</f>
        <v>3.9780000000000002</v>
      </c>
      <c r="G2002" s="2">
        <f>'Moving Avg'!F2002</f>
        <v>3.9729000000000005</v>
      </c>
      <c r="H2002" s="2">
        <f>'Moving Avg'!G2002</f>
        <v>3.8756080000000011</v>
      </c>
      <c r="I2002" s="2">
        <f>'Moving Avg'!H2002</f>
        <v>3.892392499999997</v>
      </c>
      <c r="J2002" s="6" t="str">
        <f>OBV!F2002</f>
        <v>BULLISH</v>
      </c>
      <c r="K2002" s="6" t="str">
        <f>OBV!G2002</f>
        <v>NEUTRAL</v>
      </c>
      <c r="L2002" s="6" t="str">
        <f>OBV!H2002</f>
        <v>CONFIRMED BULLISH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83.5</v>
      </c>
      <c r="Q2002" s="9">
        <f t="shared" si="314"/>
        <v>28.774999999999999</v>
      </c>
      <c r="R2002" s="9">
        <f t="shared" si="315"/>
        <v>43.375</v>
      </c>
      <c r="S2002" s="9">
        <f t="shared" si="316"/>
        <v>53.825000000000003</v>
      </c>
      <c r="T2002" s="9">
        <f t="shared" si="317"/>
        <v>39.625</v>
      </c>
      <c r="U2002" s="8">
        <f t="shared" si="318"/>
        <v>41.991666666666667</v>
      </c>
      <c r="V2002" s="8">
        <f t="shared" si="319"/>
        <v>41.400000000000006</v>
      </c>
    </row>
    <row r="2003" spans="1:22" ht="13.5" x14ac:dyDescent="0.25">
      <c r="A2003" s="3">
        <f>RSI!A2003</f>
        <v>44922</v>
      </c>
      <c r="B2003" s="2">
        <f>RSI!B2003</f>
        <v>3.9984000000000002</v>
      </c>
      <c r="C2003" s="2">
        <f>RSI!I2003</f>
        <v>55.331477493486389</v>
      </c>
      <c r="D2003" s="2">
        <f>MACD!E2003</f>
        <v>-7.7284358679112763E-3</v>
      </c>
      <c r="E2003" s="2">
        <f>MACD!F2003</f>
        <v>-2.4164934372564111E-2</v>
      </c>
      <c r="F2003" s="2">
        <f>'Moving Avg'!D2003</f>
        <v>3.9717399999999996</v>
      </c>
      <c r="G2003" s="2">
        <f>'Moving Avg'!F2003</f>
        <v>3.9752549999999998</v>
      </c>
      <c r="H2003" s="2">
        <f>'Moving Avg'!G2003</f>
        <v>3.8774900000000008</v>
      </c>
      <c r="I2003" s="2">
        <f>'Moving Avg'!H2003</f>
        <v>3.8931494999999972</v>
      </c>
      <c r="J2003" s="6" t="str">
        <f>OBV!F2003</f>
        <v>BULLISH</v>
      </c>
      <c r="K2003" s="6" t="str">
        <f>OBV!G2003</f>
        <v>NEUTRAL</v>
      </c>
      <c r="L2003" s="6" t="str">
        <f>OBV!H2003</f>
        <v>BULLISH DIVERGENCE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66.5</v>
      </c>
      <c r="Q2003" s="9">
        <f t="shared" si="314"/>
        <v>26.225000000000001</v>
      </c>
      <c r="R2003" s="9">
        <f t="shared" si="315"/>
        <v>39.125</v>
      </c>
      <c r="S2003" s="9">
        <f t="shared" si="316"/>
        <v>46.174999999999997</v>
      </c>
      <c r="T2003" s="9">
        <f t="shared" si="317"/>
        <v>35.375</v>
      </c>
      <c r="U2003" s="8">
        <f t="shared" si="318"/>
        <v>37.174999999999997</v>
      </c>
      <c r="V2003" s="8">
        <f t="shared" si="319"/>
        <v>36.724999999999994</v>
      </c>
    </row>
    <row r="2004" spans="1:22" ht="13.5" x14ac:dyDescent="0.25">
      <c r="A2004" s="3">
        <f>RSI!A2004</f>
        <v>44923</v>
      </c>
      <c r="B2004" s="2">
        <f>RSI!B2004</f>
        <v>4.0141</v>
      </c>
      <c r="C2004" s="2">
        <f>RSI!I2004</f>
        <v>56.706518356957851</v>
      </c>
      <c r="D2004" s="2">
        <f>MACD!E2004</f>
        <v>-9.6482484986601946E-3</v>
      </c>
      <c r="E2004" s="2">
        <f>MACD!F2004</f>
        <v>-2.1261597197783328E-2</v>
      </c>
      <c r="F2004" s="2">
        <f>'Moving Avg'!D2004</f>
        <v>3.9795799999999999</v>
      </c>
      <c r="G2004" s="2">
        <f>'Moving Avg'!F2004</f>
        <v>3.9772150000000002</v>
      </c>
      <c r="H2004" s="2">
        <f>'Moving Avg'!G2004</f>
        <v>3.8804700000000008</v>
      </c>
      <c r="I2004" s="2">
        <f>'Moving Avg'!H2004</f>
        <v>3.8942404999999969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83.5</v>
      </c>
      <c r="Q2004" s="9">
        <f t="shared" si="314"/>
        <v>28.774999999999999</v>
      </c>
      <c r="R2004" s="9">
        <f t="shared" si="315"/>
        <v>43.375</v>
      </c>
      <c r="S2004" s="9">
        <f t="shared" si="316"/>
        <v>53.825000000000003</v>
      </c>
      <c r="T2004" s="9">
        <f t="shared" si="317"/>
        <v>39.625</v>
      </c>
      <c r="U2004" s="8">
        <f t="shared" si="318"/>
        <v>41.991666666666667</v>
      </c>
      <c r="V2004" s="8">
        <f t="shared" si="319"/>
        <v>41.400000000000006</v>
      </c>
    </row>
    <row r="2005" spans="1:22" ht="13.5" x14ac:dyDescent="0.25">
      <c r="A2005" s="3">
        <f>RSI!A2005</f>
        <v>44924</v>
      </c>
      <c r="B2005" s="2">
        <f>RSI!B2005</f>
        <v>4.0141</v>
      </c>
      <c r="C2005" s="2">
        <f>RSI!I2005</f>
        <v>56.706518356957851</v>
      </c>
      <c r="D2005" s="2">
        <f>MACD!E2005</f>
        <v>-5.6372954486927362E-3</v>
      </c>
      <c r="E2005" s="2">
        <f>MACD!F2005</f>
        <v>-1.8136736847965209E-2</v>
      </c>
      <c r="F2005" s="2">
        <f>'Moving Avg'!D2005</f>
        <v>3.9983999999999993</v>
      </c>
      <c r="G2005" s="2">
        <f>'Moving Avg'!F2005</f>
        <v>3.9780000000000002</v>
      </c>
      <c r="H2005" s="2">
        <f>'Moving Avg'!G2005</f>
        <v>3.8839200000000011</v>
      </c>
      <c r="I2005" s="2">
        <f>'Moving Avg'!H2005</f>
        <v>3.8955139999999968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83.5</v>
      </c>
      <c r="Q2005" s="9">
        <f t="shared" si="314"/>
        <v>28.774999999999999</v>
      </c>
      <c r="R2005" s="9">
        <f t="shared" si="315"/>
        <v>43.375</v>
      </c>
      <c r="S2005" s="9">
        <f t="shared" si="316"/>
        <v>53.825000000000003</v>
      </c>
      <c r="T2005" s="9">
        <f t="shared" si="317"/>
        <v>39.625</v>
      </c>
      <c r="U2005" s="8">
        <f t="shared" si="318"/>
        <v>41.991666666666667</v>
      </c>
      <c r="V2005" s="8">
        <f t="shared" si="319"/>
        <v>41.400000000000006</v>
      </c>
    </row>
    <row r="2006" spans="1:22" ht="13.5" x14ac:dyDescent="0.25">
      <c r="A2006" s="3">
        <f>RSI!A2006</f>
        <v>44925</v>
      </c>
      <c r="B2006" s="2">
        <f>RSI!B2006</f>
        <v>4.0141</v>
      </c>
      <c r="C2006" s="2">
        <f>RSI!I2006</f>
        <v>56.706518356957851</v>
      </c>
      <c r="D2006" s="2">
        <f>MACD!E2006</f>
        <v>3.4212836696432269E-3</v>
      </c>
      <c r="E2006" s="2">
        <f>MACD!F2006</f>
        <v>-1.3825132744443523E-2</v>
      </c>
      <c r="F2006" s="2">
        <f>'Moving Avg'!D2006</f>
        <v>4.00624</v>
      </c>
      <c r="G2006" s="2">
        <f>'Moving Avg'!F2006</f>
        <v>3.978394999999999</v>
      </c>
      <c r="H2006" s="2">
        <f>'Moving Avg'!G2006</f>
        <v>3.8873700000000015</v>
      </c>
      <c r="I2006" s="2">
        <f>'Moving Avg'!H2006</f>
        <v>3.8968969999999961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25</v>
      </c>
      <c r="N2006" s="8">
        <f t="shared" si="311"/>
        <v>0</v>
      </c>
      <c r="O2006" s="8">
        <f t="shared" si="312"/>
        <v>50</v>
      </c>
      <c r="P2006" s="8">
        <f t="shared" si="313"/>
        <v>83.5</v>
      </c>
      <c r="Q2006" s="9">
        <f t="shared" si="314"/>
        <v>28.774999999999999</v>
      </c>
      <c r="R2006" s="9">
        <f t="shared" si="315"/>
        <v>43.375</v>
      </c>
      <c r="S2006" s="9">
        <f t="shared" si="316"/>
        <v>53.825000000000003</v>
      </c>
      <c r="T2006" s="9">
        <f t="shared" si="317"/>
        <v>39.625</v>
      </c>
      <c r="U2006" s="8">
        <f t="shared" si="318"/>
        <v>41.991666666666667</v>
      </c>
      <c r="V2006" s="8">
        <f t="shared" si="319"/>
        <v>41.400000000000006</v>
      </c>
    </row>
    <row r="2007" spans="1:22" ht="13.5" x14ac:dyDescent="0.25">
      <c r="A2007" s="3">
        <f>RSI!A2007</f>
        <v>44928</v>
      </c>
      <c r="B2007" s="2">
        <f>RSI!B2007</f>
        <v>3.92</v>
      </c>
      <c r="C2007" s="2">
        <f>RSI!I2007</f>
        <v>46.086370858167825</v>
      </c>
      <c r="D2007" s="2">
        <f>MACD!E2007</f>
        <v>6.8561102305086941E-3</v>
      </c>
      <c r="E2007" s="2">
        <f>MACD!F2007</f>
        <v>-9.6888841494530802E-3</v>
      </c>
      <c r="F2007" s="2">
        <f>'Moving Avg'!D2007</f>
        <v>3.9921399999999991</v>
      </c>
      <c r="G2007" s="2">
        <f>'Moving Avg'!F2007</f>
        <v>3.9768299999999996</v>
      </c>
      <c r="H2007" s="2">
        <f>'Moving Avg'!G2007</f>
        <v>3.8890960000000008</v>
      </c>
      <c r="I2007" s="2">
        <f>'Moving Avg'!H2007</f>
        <v>3.8979189999999959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  <c r="M2007" s="8">
        <f t="shared" si="310"/>
        <v>25</v>
      </c>
      <c r="N2007" s="8">
        <f t="shared" si="311"/>
        <v>0</v>
      </c>
      <c r="O2007" s="8">
        <f t="shared" si="312"/>
        <v>50</v>
      </c>
      <c r="P2007" s="8">
        <f t="shared" si="313"/>
        <v>66.5</v>
      </c>
      <c r="Q2007" s="9">
        <f t="shared" si="314"/>
        <v>26.225000000000001</v>
      </c>
      <c r="R2007" s="9">
        <f t="shared" si="315"/>
        <v>39.125</v>
      </c>
      <c r="S2007" s="9">
        <f t="shared" si="316"/>
        <v>46.174999999999997</v>
      </c>
      <c r="T2007" s="9">
        <f t="shared" si="317"/>
        <v>35.375</v>
      </c>
      <c r="U2007" s="8">
        <f t="shared" si="318"/>
        <v>37.174999999999997</v>
      </c>
      <c r="V2007" s="8">
        <f t="shared" si="319"/>
        <v>36.724999999999994</v>
      </c>
    </row>
    <row r="2008" spans="1:22" ht="13.5" x14ac:dyDescent="0.25">
      <c r="A2008" s="3">
        <f>RSI!A2008</f>
        <v>44929</v>
      </c>
      <c r="B2008" s="2">
        <f>RSI!B2008</f>
        <v>3.9904999999999999</v>
      </c>
      <c r="C2008" s="2">
        <f>RSI!I2008</f>
        <v>53.163628189418738</v>
      </c>
      <c r="D2008" s="2">
        <f>MACD!E2008</f>
        <v>1.4428625510611415E-2</v>
      </c>
      <c r="E2008" s="2">
        <f>MACD!F2008</f>
        <v>-4.865382217440181E-3</v>
      </c>
      <c r="F2008" s="2">
        <f>'Moving Avg'!D2008</f>
        <v>3.9905599999999999</v>
      </c>
      <c r="G2008" s="2">
        <f>'Moving Avg'!F2008</f>
        <v>3.9799649999999991</v>
      </c>
      <c r="H2008" s="2">
        <f>'Moving Avg'!G2008</f>
        <v>3.8925440000000009</v>
      </c>
      <c r="I2008" s="2">
        <f>'Moving Avg'!H2008</f>
        <v>3.8996219999999964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  <c r="M2008" s="8">
        <f t="shared" si="310"/>
        <v>25</v>
      </c>
      <c r="N2008" s="8">
        <f t="shared" si="311"/>
        <v>0</v>
      </c>
      <c r="O2008" s="8">
        <f t="shared" si="312"/>
        <v>50</v>
      </c>
      <c r="P2008" s="8">
        <f t="shared" si="313"/>
        <v>66.5</v>
      </c>
      <c r="Q2008" s="9">
        <f t="shared" si="314"/>
        <v>26.225000000000001</v>
      </c>
      <c r="R2008" s="9">
        <f t="shared" si="315"/>
        <v>39.125</v>
      </c>
      <c r="S2008" s="9">
        <f t="shared" si="316"/>
        <v>46.174999999999997</v>
      </c>
      <c r="T2008" s="9">
        <f t="shared" si="317"/>
        <v>35.375</v>
      </c>
      <c r="U2008" s="8">
        <f t="shared" si="318"/>
        <v>37.174999999999997</v>
      </c>
      <c r="V2008" s="8">
        <f t="shared" si="319"/>
        <v>36.724999999999994</v>
      </c>
    </row>
    <row r="2009" spans="1:22" ht="13.5" x14ac:dyDescent="0.25">
      <c r="A2009" s="3">
        <f>RSI!A2009</f>
        <v>44930</v>
      </c>
      <c r="B2009" s="2">
        <f>RSI!B2009</f>
        <v>3.92</v>
      </c>
      <c r="C2009" s="2">
        <f>RSI!I2009</f>
        <v>46.578867068004136</v>
      </c>
      <c r="D2009" s="2">
        <f>MACD!E2009</f>
        <v>1.7435255710001041E-2</v>
      </c>
      <c r="E2009" s="2">
        <f>MACD!F2009</f>
        <v>-4.0525463195193682E-4</v>
      </c>
      <c r="F2009" s="2">
        <f>'Moving Avg'!D2009</f>
        <v>3.9717399999999996</v>
      </c>
      <c r="G2009" s="2">
        <f>'Moving Avg'!F2009</f>
        <v>3.9783999999999997</v>
      </c>
      <c r="H2009" s="2">
        <f>'Moving Avg'!G2009</f>
        <v>3.8920740000000005</v>
      </c>
      <c r="I2009" s="2">
        <f>'Moving Avg'!H2009</f>
        <v>3.9007169999999962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25</v>
      </c>
      <c r="N2009" s="8">
        <f t="shared" si="311"/>
        <v>0</v>
      </c>
      <c r="O2009" s="8">
        <f t="shared" si="312"/>
        <v>50</v>
      </c>
      <c r="P2009" s="8">
        <f t="shared" si="313"/>
        <v>16.5</v>
      </c>
      <c r="Q2009" s="9">
        <f t="shared" si="314"/>
        <v>18.725000000000001</v>
      </c>
      <c r="R2009" s="9">
        <f t="shared" si="315"/>
        <v>26.625</v>
      </c>
      <c r="S2009" s="9">
        <f t="shared" si="316"/>
        <v>23.675000000000001</v>
      </c>
      <c r="T2009" s="9">
        <f t="shared" si="317"/>
        <v>22.875</v>
      </c>
      <c r="U2009" s="8">
        <f t="shared" si="318"/>
        <v>23.008333333333336</v>
      </c>
      <c r="V2009" s="8">
        <f t="shared" si="319"/>
        <v>22.975000000000001</v>
      </c>
    </row>
    <row r="2010" spans="1:22" ht="13.5" x14ac:dyDescent="0.25">
      <c r="A2010" s="3">
        <f>RSI!A2010</f>
        <v>44931</v>
      </c>
      <c r="B2010" s="2">
        <f>RSI!B2010</f>
        <v>3.8651</v>
      </c>
      <c r="C2010" s="2">
        <f>RSI!I2010</f>
        <v>42.195942328050521</v>
      </c>
      <c r="D2010" s="2">
        <f>MACD!E2010</f>
        <v>1.5838339134480517E-2</v>
      </c>
      <c r="E2010" s="2">
        <f>MACD!F2010</f>
        <v>2.8434641213345539E-3</v>
      </c>
      <c r="F2010" s="2">
        <f>'Moving Avg'!D2010</f>
        <v>3.9419399999999998</v>
      </c>
      <c r="G2010" s="2">
        <f>'Moving Avg'!F2010</f>
        <v>3.9733049999999999</v>
      </c>
      <c r="H2010" s="2">
        <f>'Moving Avg'!G2010</f>
        <v>3.8912900000000006</v>
      </c>
      <c r="I2010" s="2">
        <f>'Moving Avg'!H2010</f>
        <v>3.9015009999999961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25</v>
      </c>
      <c r="N2010" s="8">
        <f t="shared" si="311"/>
        <v>0</v>
      </c>
      <c r="O2010" s="8">
        <f t="shared" si="312"/>
        <v>50</v>
      </c>
      <c r="P2010" s="8">
        <f t="shared" si="313"/>
        <v>16.5</v>
      </c>
      <c r="Q2010" s="9">
        <f t="shared" si="314"/>
        <v>18.725000000000001</v>
      </c>
      <c r="R2010" s="9">
        <f t="shared" si="315"/>
        <v>26.625</v>
      </c>
      <c r="S2010" s="9">
        <f t="shared" si="316"/>
        <v>23.675000000000001</v>
      </c>
      <c r="T2010" s="9">
        <f t="shared" si="317"/>
        <v>22.875</v>
      </c>
      <c r="U2010" s="8">
        <f t="shared" si="318"/>
        <v>23.008333333333336</v>
      </c>
      <c r="V2010" s="8">
        <f t="shared" si="319"/>
        <v>22.975000000000001</v>
      </c>
    </row>
    <row r="2011" spans="1:22" ht="13.5" x14ac:dyDescent="0.25">
      <c r="A2011" s="3">
        <f>RSI!A2011</f>
        <v>44932</v>
      </c>
      <c r="B2011" s="2">
        <f>RSI!B2011</f>
        <v>3.92</v>
      </c>
      <c r="C2011" s="2">
        <f>RSI!I2011</f>
        <v>47.514558285513182</v>
      </c>
      <c r="D2011" s="2">
        <f>MACD!E2011</f>
        <v>1.9411827981186569E-2</v>
      </c>
      <c r="E2011" s="2">
        <f>MACD!F2011</f>
        <v>6.1571368933049566E-3</v>
      </c>
      <c r="F2011" s="2">
        <f>'Moving Avg'!D2011</f>
        <v>3.9231199999999999</v>
      </c>
      <c r="G2011" s="2">
        <f>'Moving Avg'!F2011</f>
        <v>3.9744799999999998</v>
      </c>
      <c r="H2011" s="2">
        <f>'Moving Avg'!G2011</f>
        <v>3.8928579999999999</v>
      </c>
      <c r="I2011" s="2">
        <f>'Moving Avg'!H2011</f>
        <v>3.9030339999999968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0</v>
      </c>
      <c r="O2011" s="8">
        <f t="shared" si="312"/>
        <v>50</v>
      </c>
      <c r="P2011" s="8">
        <f t="shared" si="313"/>
        <v>16.5</v>
      </c>
      <c r="Q2011" s="9">
        <f t="shared" si="314"/>
        <v>18.725000000000001</v>
      </c>
      <c r="R2011" s="9">
        <f t="shared" si="315"/>
        <v>26.625</v>
      </c>
      <c r="S2011" s="9">
        <f t="shared" si="316"/>
        <v>23.675000000000001</v>
      </c>
      <c r="T2011" s="9">
        <f t="shared" si="317"/>
        <v>22.875</v>
      </c>
      <c r="U2011" s="8">
        <f t="shared" si="318"/>
        <v>23.008333333333336</v>
      </c>
      <c r="V2011" s="8">
        <f t="shared" si="319"/>
        <v>22.975000000000001</v>
      </c>
    </row>
    <row r="2012" spans="1:22" ht="13.5" x14ac:dyDescent="0.25">
      <c r="A2012" s="3">
        <f>RSI!A2012</f>
        <v>44935</v>
      </c>
      <c r="B2012" s="2">
        <f>RSI!B2012</f>
        <v>3.92</v>
      </c>
      <c r="C2012" s="2">
        <f>RSI!I2012</f>
        <v>47.514558285513182</v>
      </c>
      <c r="D2012" s="2">
        <f>MACD!E2012</f>
        <v>2.501599356785178E-2</v>
      </c>
      <c r="E2012" s="2">
        <f>MACD!F2012</f>
        <v>9.9289082282143226E-3</v>
      </c>
      <c r="F2012" s="2">
        <f>'Moving Avg'!D2012</f>
        <v>3.9231199999999999</v>
      </c>
      <c r="G2012" s="2">
        <f>'Moving Avg'!F2012</f>
        <v>3.9705599999999999</v>
      </c>
      <c r="H2012" s="2">
        <f>'Moving Avg'!G2012</f>
        <v>3.895994</v>
      </c>
      <c r="I2012" s="2">
        <f>'Moving Avg'!H2012</f>
        <v>3.9048224999999963</v>
      </c>
      <c r="J2012" s="6" t="str">
        <f>OBV!F2012</f>
        <v>BEARISH</v>
      </c>
      <c r="K2012" s="6" t="str">
        <f>OBV!G2012</f>
        <v>NEUTRAL</v>
      </c>
      <c r="L2012" s="6" t="str">
        <f>OBV!H2012</f>
        <v>NEUTRAL</v>
      </c>
      <c r="M2012" s="8">
        <f t="shared" si="310"/>
        <v>25</v>
      </c>
      <c r="N2012" s="8">
        <f t="shared" si="311"/>
        <v>0</v>
      </c>
      <c r="O2012" s="8">
        <f t="shared" si="312"/>
        <v>50</v>
      </c>
      <c r="P2012" s="8">
        <f t="shared" si="313"/>
        <v>16.5</v>
      </c>
      <c r="Q2012" s="9">
        <f t="shared" si="314"/>
        <v>18.725000000000001</v>
      </c>
      <c r="R2012" s="9">
        <f t="shared" si="315"/>
        <v>26.625</v>
      </c>
      <c r="S2012" s="9">
        <f t="shared" si="316"/>
        <v>23.675000000000001</v>
      </c>
      <c r="T2012" s="9">
        <f t="shared" si="317"/>
        <v>22.875</v>
      </c>
      <c r="U2012" s="8">
        <f t="shared" si="318"/>
        <v>23.008333333333336</v>
      </c>
      <c r="V2012" s="8">
        <f t="shared" si="319"/>
        <v>22.975000000000001</v>
      </c>
    </row>
    <row r="2013" spans="1:22" ht="13.5" x14ac:dyDescent="0.25">
      <c r="A2013" s="3">
        <f>RSI!A2013</f>
        <v>44936</v>
      </c>
      <c r="B2013" s="2">
        <f>RSI!B2013</f>
        <v>3.92</v>
      </c>
      <c r="C2013" s="2">
        <f>RSI!I2013</f>
        <v>47.514558285513182</v>
      </c>
      <c r="D2013" s="2">
        <f>MACD!E2013</f>
        <v>3.1140442462613827E-2</v>
      </c>
      <c r="E2013" s="2">
        <f>MACD!F2013</f>
        <v>1.4171215075094223E-2</v>
      </c>
      <c r="F2013" s="2">
        <f>'Moving Avg'!D2013</f>
        <v>3.9090199999999995</v>
      </c>
      <c r="G2013" s="2">
        <f>'Moving Avg'!F2013</f>
        <v>3.967425</v>
      </c>
      <c r="H2013" s="2">
        <f>'Moving Avg'!G2013</f>
        <v>3.8980319999999993</v>
      </c>
      <c r="I2013" s="2">
        <f>'Moving Avg'!H2013</f>
        <v>3.9069029999999958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0</v>
      </c>
      <c r="O2013" s="8">
        <f t="shared" si="312"/>
        <v>50</v>
      </c>
      <c r="P2013" s="8">
        <f t="shared" si="313"/>
        <v>16.5</v>
      </c>
      <c r="Q2013" s="9">
        <f t="shared" si="314"/>
        <v>18.725000000000001</v>
      </c>
      <c r="R2013" s="9">
        <f t="shared" si="315"/>
        <v>26.625</v>
      </c>
      <c r="S2013" s="9">
        <f t="shared" si="316"/>
        <v>23.675000000000001</v>
      </c>
      <c r="T2013" s="9">
        <f t="shared" si="317"/>
        <v>22.875</v>
      </c>
      <c r="U2013" s="8">
        <f t="shared" si="318"/>
        <v>23.008333333333336</v>
      </c>
      <c r="V2013" s="8">
        <f t="shared" si="319"/>
        <v>22.975000000000001</v>
      </c>
    </row>
    <row r="2014" spans="1:22" ht="13.5" x14ac:dyDescent="0.25">
      <c r="A2014" s="3">
        <f>RSI!A2014</f>
        <v>44937</v>
      </c>
      <c r="B2014" s="2">
        <f>RSI!B2014</f>
        <v>3.9748999999999999</v>
      </c>
      <c r="C2014" s="2">
        <f>RSI!I2014</f>
        <v>52.924463263951843</v>
      </c>
      <c r="D2014" s="2">
        <f>MACD!E2014</f>
        <v>3.4826088263779642E-2</v>
      </c>
      <c r="E2014" s="2">
        <f>MACD!F2014</f>
        <v>1.8302189712831308E-2</v>
      </c>
      <c r="F2014" s="2">
        <f>'Moving Avg'!D2014</f>
        <v>3.9200000000000004</v>
      </c>
      <c r="G2014" s="2">
        <f>'Moving Avg'!F2014</f>
        <v>3.9682100000000005</v>
      </c>
      <c r="H2014" s="2">
        <f>'Moving Avg'!G2014</f>
        <v>3.9016399999999991</v>
      </c>
      <c r="I2014" s="2">
        <f>'Moving Avg'!H2014</f>
        <v>3.9089294999999966</v>
      </c>
      <c r="J2014" s="6" t="str">
        <f>OBV!F2014</f>
        <v>BEARISH</v>
      </c>
      <c r="K2014" s="6" t="str">
        <f>OBV!G2014</f>
        <v>NEUTRAL</v>
      </c>
      <c r="L2014" s="6" t="str">
        <f>OBV!H2014</f>
        <v>BEARISH DIVERGENCE</v>
      </c>
      <c r="M2014" s="8">
        <f t="shared" si="310"/>
        <v>25</v>
      </c>
      <c r="N2014" s="8">
        <f t="shared" si="311"/>
        <v>0</v>
      </c>
      <c r="O2014" s="8">
        <f t="shared" si="312"/>
        <v>50</v>
      </c>
      <c r="P2014" s="8">
        <f t="shared" si="313"/>
        <v>16.5</v>
      </c>
      <c r="Q2014" s="9">
        <f t="shared" si="314"/>
        <v>18.725000000000001</v>
      </c>
      <c r="R2014" s="9">
        <f t="shared" si="315"/>
        <v>26.625</v>
      </c>
      <c r="S2014" s="9">
        <f t="shared" si="316"/>
        <v>23.675000000000001</v>
      </c>
      <c r="T2014" s="9">
        <f t="shared" si="317"/>
        <v>22.875</v>
      </c>
      <c r="U2014" s="8">
        <f t="shared" si="318"/>
        <v>23.008333333333336</v>
      </c>
      <c r="V2014" s="8">
        <f t="shared" si="319"/>
        <v>22.975000000000001</v>
      </c>
    </row>
    <row r="2015" spans="1:22" ht="13.5" x14ac:dyDescent="0.25">
      <c r="A2015" s="3">
        <f>RSI!A2015</f>
        <v>44938</v>
      </c>
      <c r="B2015" s="2">
        <f>RSI!B2015</f>
        <v>3.9434999999999998</v>
      </c>
      <c r="C2015" s="2">
        <f>RSI!I2015</f>
        <v>49.764976291229189</v>
      </c>
      <c r="D2015" s="2">
        <f>MACD!E2015</f>
        <v>4.0089473569378864E-2</v>
      </c>
      <c r="E2015" s="2">
        <f>MACD!F2015</f>
        <v>2.2659646484140823E-2</v>
      </c>
      <c r="F2015" s="2">
        <f>'Moving Avg'!D2015</f>
        <v>3.9356800000000001</v>
      </c>
      <c r="G2015" s="2">
        <f>'Moving Avg'!F2015</f>
        <v>3.9654650000000005</v>
      </c>
      <c r="H2015" s="2">
        <f>'Moving Avg'!G2015</f>
        <v>3.9047759999999996</v>
      </c>
      <c r="I2015" s="2">
        <f>'Moving Avg'!H2015</f>
        <v>3.9107989999999959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  <c r="M2015" s="8">
        <f t="shared" si="310"/>
        <v>25</v>
      </c>
      <c r="N2015" s="8">
        <f t="shared" si="311"/>
        <v>0</v>
      </c>
      <c r="O2015" s="8">
        <f t="shared" si="312"/>
        <v>50</v>
      </c>
      <c r="P2015" s="8">
        <f t="shared" si="313"/>
        <v>83.5</v>
      </c>
      <c r="Q2015" s="9">
        <f t="shared" si="314"/>
        <v>28.774999999999999</v>
      </c>
      <c r="R2015" s="9">
        <f t="shared" si="315"/>
        <v>43.375</v>
      </c>
      <c r="S2015" s="9">
        <f t="shared" si="316"/>
        <v>53.825000000000003</v>
      </c>
      <c r="T2015" s="9">
        <f t="shared" si="317"/>
        <v>39.625</v>
      </c>
      <c r="U2015" s="8">
        <f t="shared" si="318"/>
        <v>41.991666666666667</v>
      </c>
      <c r="V2015" s="8">
        <f t="shared" si="319"/>
        <v>41.400000000000006</v>
      </c>
    </row>
    <row r="2016" spans="1:22" ht="13.5" x14ac:dyDescent="0.25">
      <c r="A2016" s="3">
        <f>RSI!A2016</f>
        <v>44939</v>
      </c>
      <c r="B2016" s="2">
        <f>RSI!B2016</f>
        <v>3.8494000000000002</v>
      </c>
      <c r="C2016" s="2">
        <f>RSI!I2016</f>
        <v>41.72583282457996</v>
      </c>
      <c r="D2016" s="2">
        <f>MACD!E2016</f>
        <v>5.1531277172689904E-2</v>
      </c>
      <c r="E2016" s="2">
        <f>MACD!F2016</f>
        <v>2.8433972621850642E-2</v>
      </c>
      <c r="F2016" s="2">
        <f>'Moving Avg'!D2016</f>
        <v>3.9215600000000004</v>
      </c>
      <c r="G2016" s="2">
        <f>'Moving Avg'!F2016</f>
        <v>3.9560550000000005</v>
      </c>
      <c r="H2016" s="2">
        <f>'Moving Avg'!G2016</f>
        <v>3.9066579999999997</v>
      </c>
      <c r="I2016" s="2">
        <f>'Moving Avg'!H2016</f>
        <v>3.9121249999999965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25</v>
      </c>
      <c r="N2016" s="8">
        <f t="shared" si="311"/>
        <v>0</v>
      </c>
      <c r="O2016" s="8">
        <f t="shared" si="312"/>
        <v>50</v>
      </c>
      <c r="P2016" s="8">
        <f t="shared" si="313"/>
        <v>16.5</v>
      </c>
      <c r="Q2016" s="9">
        <f t="shared" si="314"/>
        <v>18.725000000000001</v>
      </c>
      <c r="R2016" s="9">
        <f t="shared" si="315"/>
        <v>26.625</v>
      </c>
      <c r="S2016" s="9">
        <f t="shared" si="316"/>
        <v>23.675000000000001</v>
      </c>
      <c r="T2016" s="9">
        <f t="shared" si="317"/>
        <v>22.875</v>
      </c>
      <c r="U2016" s="8">
        <f t="shared" si="318"/>
        <v>23.008333333333336</v>
      </c>
      <c r="V2016" s="8">
        <f t="shared" si="319"/>
        <v>22.975000000000001</v>
      </c>
    </row>
    <row r="2017" spans="1:22" ht="13.5" x14ac:dyDescent="0.25">
      <c r="A2017" s="3">
        <f>RSI!A2017</f>
        <v>44942</v>
      </c>
      <c r="B2017" s="2">
        <f>RSI!B2017</f>
        <v>3.9043000000000001</v>
      </c>
      <c r="C2017" s="2">
        <f>RSI!I2017</f>
        <v>47.095484603330242</v>
      </c>
      <c r="D2017" s="2">
        <f>MACD!E2017</f>
        <v>4.3241735526592162E-2</v>
      </c>
      <c r="E2017" s="2">
        <f>MACD!F2017</f>
        <v>3.1395525202798952E-2</v>
      </c>
      <c r="F2017" s="2">
        <f>'Moving Avg'!D2017</f>
        <v>3.9184199999999998</v>
      </c>
      <c r="G2017" s="2">
        <f>'Moving Avg'!F2017</f>
        <v>3.9529200000000011</v>
      </c>
      <c r="H2017" s="2">
        <f>'Moving Avg'!G2017</f>
        <v>3.9094799999999998</v>
      </c>
      <c r="I2017" s="2">
        <f>'Moving Avg'!H2017</f>
        <v>3.9135064999999969</v>
      </c>
      <c r="J2017" s="6" t="str">
        <f>OBV!F2017</f>
        <v>BULLISH</v>
      </c>
      <c r="K2017" s="6" t="str">
        <f>OBV!G2017</f>
        <v>NEUTRAL</v>
      </c>
      <c r="L2017" s="6" t="str">
        <f>OBV!H2017</f>
        <v>BULLISH DIVERGENCE</v>
      </c>
      <c r="M2017" s="8">
        <f t="shared" si="310"/>
        <v>25</v>
      </c>
      <c r="N2017" s="8">
        <f t="shared" si="311"/>
        <v>0</v>
      </c>
      <c r="O2017" s="8">
        <f t="shared" si="312"/>
        <v>50</v>
      </c>
      <c r="P2017" s="8">
        <f t="shared" si="313"/>
        <v>66.5</v>
      </c>
      <c r="Q2017" s="9">
        <f t="shared" si="314"/>
        <v>26.225000000000001</v>
      </c>
      <c r="R2017" s="9">
        <f t="shared" si="315"/>
        <v>39.125</v>
      </c>
      <c r="S2017" s="9">
        <f t="shared" si="316"/>
        <v>46.174999999999997</v>
      </c>
      <c r="T2017" s="9">
        <f t="shared" si="317"/>
        <v>35.375</v>
      </c>
      <c r="U2017" s="8">
        <f t="shared" si="318"/>
        <v>37.174999999999997</v>
      </c>
      <c r="V2017" s="8">
        <f t="shared" si="319"/>
        <v>36.724999999999994</v>
      </c>
    </row>
    <row r="2018" spans="1:22" ht="13.5" x14ac:dyDescent="0.25">
      <c r="A2018" s="3">
        <f>RSI!A2018</f>
        <v>44943</v>
      </c>
      <c r="B2018" s="2">
        <f>RSI!B2018</f>
        <v>3.8807999999999998</v>
      </c>
      <c r="C2018" s="2">
        <f>RSI!I2018</f>
        <v>45.176536707975906</v>
      </c>
      <c r="D2018" s="2">
        <f>MACD!E2018</f>
        <v>4.902010904572851E-2</v>
      </c>
      <c r="E2018" s="2">
        <f>MACD!F2018</f>
        <v>3.4920441971384865E-2</v>
      </c>
      <c r="F2018" s="2">
        <f>'Moving Avg'!D2018</f>
        <v>3.9105800000000004</v>
      </c>
      <c r="G2018" s="2">
        <f>'Moving Avg'!F2018</f>
        <v>3.9454749999999996</v>
      </c>
      <c r="H2018" s="2">
        <f>'Moving Avg'!G2018</f>
        <v>3.9113619999999996</v>
      </c>
      <c r="I2018" s="2">
        <f>'Moving Avg'!H2018</f>
        <v>3.915025999999997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16.5</v>
      </c>
      <c r="Q2018" s="9">
        <f t="shared" si="314"/>
        <v>11.225</v>
      </c>
      <c r="R2018" s="9">
        <f t="shared" si="315"/>
        <v>9.125</v>
      </c>
      <c r="S2018" s="9">
        <f t="shared" si="316"/>
        <v>11.175000000000001</v>
      </c>
      <c r="T2018" s="9">
        <f t="shared" si="317"/>
        <v>10.375</v>
      </c>
      <c r="U2018" s="8">
        <f t="shared" si="318"/>
        <v>10.508333333333335</v>
      </c>
      <c r="V2018" s="8">
        <f t="shared" si="319"/>
        <v>10.475000000000001</v>
      </c>
    </row>
    <row r="2019" spans="1:22" ht="13.5" x14ac:dyDescent="0.25">
      <c r="A2019" s="3">
        <f>RSI!A2019</f>
        <v>44944</v>
      </c>
      <c r="B2019" s="2">
        <f>RSI!B2019</f>
        <v>3.8024</v>
      </c>
      <c r="C2019" s="2">
        <f>RSI!I2019</f>
        <v>39.407588315834225</v>
      </c>
      <c r="D2019" s="2">
        <f>MACD!E2019</f>
        <v>4.9200087055926822E-2</v>
      </c>
      <c r="E2019" s="2">
        <f>MACD!F2019</f>
        <v>3.7776370988293256E-2</v>
      </c>
      <c r="F2019" s="2">
        <f>'Moving Avg'!D2019</f>
        <v>3.8760799999999995</v>
      </c>
      <c r="G2019" s="2">
        <f>'Moving Avg'!F2019</f>
        <v>3.9368500000000006</v>
      </c>
      <c r="H2019" s="2">
        <f>'Moving Avg'!G2019</f>
        <v>3.9119900000000003</v>
      </c>
      <c r="I2019" s="2">
        <f>'Moving Avg'!H2019</f>
        <v>3.916080499999997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25</v>
      </c>
      <c r="N2019" s="8">
        <f t="shared" si="311"/>
        <v>0</v>
      </c>
      <c r="O2019" s="8">
        <f t="shared" si="312"/>
        <v>0</v>
      </c>
      <c r="P2019" s="8">
        <f t="shared" si="313"/>
        <v>16.5</v>
      </c>
      <c r="Q2019" s="9">
        <f t="shared" si="314"/>
        <v>11.225</v>
      </c>
      <c r="R2019" s="9">
        <f t="shared" si="315"/>
        <v>9.125</v>
      </c>
      <c r="S2019" s="9">
        <f t="shared" si="316"/>
        <v>11.175000000000001</v>
      </c>
      <c r="T2019" s="9">
        <f t="shared" si="317"/>
        <v>10.375</v>
      </c>
      <c r="U2019" s="8">
        <f t="shared" si="318"/>
        <v>10.508333333333335</v>
      </c>
      <c r="V2019" s="8">
        <f t="shared" si="319"/>
        <v>10.475000000000001</v>
      </c>
    </row>
    <row r="2020" spans="1:22" ht="13.5" x14ac:dyDescent="0.25">
      <c r="A2020" s="3">
        <f>RSI!A2020</f>
        <v>44945</v>
      </c>
      <c r="B2020" s="2">
        <f>RSI!B2020</f>
        <v>3.8102</v>
      </c>
      <c r="C2020" s="2">
        <f>RSI!I2020</f>
        <v>40.225419153618432</v>
      </c>
      <c r="D2020" s="2">
        <f>MACD!E2020</f>
        <v>4.109665003194074E-2</v>
      </c>
      <c r="E2020" s="2">
        <f>MACD!F2020</f>
        <v>3.8440426797022753E-2</v>
      </c>
      <c r="F2020" s="2">
        <f>'Moving Avg'!D2020</f>
        <v>3.8494199999999998</v>
      </c>
      <c r="G2020" s="2">
        <f>'Moving Avg'!F2020</f>
        <v>3.9313600000000002</v>
      </c>
      <c r="H2020" s="2">
        <f>'Moving Avg'!G2020</f>
        <v>3.9130880000000001</v>
      </c>
      <c r="I2020" s="2">
        <f>'Moving Avg'!H2020</f>
        <v>3.9172469999999975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25</v>
      </c>
      <c r="N2020" s="8">
        <f t="shared" si="311"/>
        <v>0</v>
      </c>
      <c r="O2020" s="8">
        <f t="shared" si="312"/>
        <v>0</v>
      </c>
      <c r="P2020" s="8">
        <f t="shared" si="313"/>
        <v>16.5</v>
      </c>
      <c r="Q2020" s="9">
        <f t="shared" si="314"/>
        <v>11.225</v>
      </c>
      <c r="R2020" s="9">
        <f t="shared" si="315"/>
        <v>9.125</v>
      </c>
      <c r="S2020" s="9">
        <f t="shared" si="316"/>
        <v>11.175000000000001</v>
      </c>
      <c r="T2020" s="9">
        <f t="shared" si="317"/>
        <v>10.375</v>
      </c>
      <c r="U2020" s="8">
        <f t="shared" si="318"/>
        <v>10.508333333333335</v>
      </c>
      <c r="V2020" s="8">
        <f t="shared" si="319"/>
        <v>10.475000000000001</v>
      </c>
    </row>
    <row r="2021" spans="1:22" ht="13.5" x14ac:dyDescent="0.25">
      <c r="A2021" s="3">
        <f>RSI!A2021</f>
        <v>44946</v>
      </c>
      <c r="B2021" s="2">
        <f>RSI!B2021</f>
        <v>3.7631999999999999</v>
      </c>
      <c r="C2021" s="2">
        <f>RSI!I2021</f>
        <v>36.985976667113235</v>
      </c>
      <c r="D2021" s="2">
        <f>MACD!E2021</f>
        <v>4.6832741821901003E-2</v>
      </c>
      <c r="E2021" s="2">
        <f>MACD!F2021</f>
        <v>4.0118889801998403E-2</v>
      </c>
      <c r="F2021" s="2">
        <f>'Moving Avg'!D2021</f>
        <v>3.8321800000000001</v>
      </c>
      <c r="G2021" s="2">
        <f>'Moving Avg'!F2021</f>
        <v>3.9207749999999999</v>
      </c>
      <c r="H2021" s="2">
        <f>'Moving Avg'!G2021</f>
        <v>3.9130880000000001</v>
      </c>
      <c r="I2021" s="2">
        <f>'Moving Avg'!H2021</f>
        <v>3.9180689999999969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0</v>
      </c>
      <c r="P2021" s="8">
        <f t="shared" si="313"/>
        <v>16.5</v>
      </c>
      <c r="Q2021" s="9">
        <f t="shared" si="314"/>
        <v>11.225</v>
      </c>
      <c r="R2021" s="9">
        <f t="shared" si="315"/>
        <v>9.125</v>
      </c>
      <c r="S2021" s="9">
        <f t="shared" si="316"/>
        <v>11.175000000000001</v>
      </c>
      <c r="T2021" s="9">
        <f t="shared" si="317"/>
        <v>10.375</v>
      </c>
      <c r="U2021" s="8">
        <f t="shared" si="318"/>
        <v>10.508333333333335</v>
      </c>
      <c r="V2021" s="8">
        <f t="shared" si="319"/>
        <v>10.475000000000001</v>
      </c>
    </row>
    <row r="2022" spans="1:22" ht="13.5" x14ac:dyDescent="0.25">
      <c r="A2022" s="3">
        <f>RSI!A2022</f>
        <v>44949</v>
      </c>
      <c r="B2022" s="2">
        <f>RSI!B2022</f>
        <v>3.8180999999999998</v>
      </c>
      <c r="C2022" s="2">
        <f>RSI!I2022</f>
        <v>42.782380692464223</v>
      </c>
      <c r="D2022" s="2">
        <f>MACD!E2022</f>
        <v>4.8513352291848388E-2</v>
      </c>
      <c r="E2022" s="2">
        <f>MACD!F2022</f>
        <v>4.1797782299968403E-2</v>
      </c>
      <c r="F2022" s="2">
        <f>'Moving Avg'!D2022</f>
        <v>3.81494</v>
      </c>
      <c r="G2022" s="2">
        <f>'Moving Avg'!F2022</f>
        <v>3.9121549999999998</v>
      </c>
      <c r="H2022" s="2">
        <f>'Moving Avg'!G2022</f>
        <v>3.9143439999999994</v>
      </c>
      <c r="I2022" s="2">
        <f>'Moving Avg'!H2022</f>
        <v>3.9192749999999967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0</v>
      </c>
      <c r="P2022" s="8">
        <f t="shared" si="313"/>
        <v>16.5</v>
      </c>
      <c r="Q2022" s="9">
        <f t="shared" si="314"/>
        <v>11.225</v>
      </c>
      <c r="R2022" s="9">
        <f t="shared" si="315"/>
        <v>9.125</v>
      </c>
      <c r="S2022" s="9">
        <f t="shared" si="316"/>
        <v>11.175000000000001</v>
      </c>
      <c r="T2022" s="9">
        <f t="shared" si="317"/>
        <v>10.375</v>
      </c>
      <c r="U2022" s="8">
        <f t="shared" si="318"/>
        <v>10.508333333333335</v>
      </c>
      <c r="V2022" s="8">
        <f t="shared" si="319"/>
        <v>10.475000000000001</v>
      </c>
    </row>
    <row r="2023" spans="1:22" ht="13.5" x14ac:dyDescent="0.25">
      <c r="A2023" s="3">
        <f>RSI!A2023</f>
        <v>44950</v>
      </c>
      <c r="B2023" s="2">
        <f>RSI!B2023</f>
        <v>3.8180999999999998</v>
      </c>
      <c r="C2023" s="2">
        <f>RSI!I2023</f>
        <v>42.782380692464216</v>
      </c>
      <c r="D2023" s="2">
        <f>MACD!E2023</f>
        <v>5.0438464742184497E-2</v>
      </c>
      <c r="E2023" s="2">
        <f>MACD!F2023</f>
        <v>4.3525918788411624E-2</v>
      </c>
      <c r="F2023" s="2">
        <f>'Moving Avg'!D2023</f>
        <v>3.8024</v>
      </c>
      <c r="G2023" s="2">
        <f>'Moving Avg'!F2023</f>
        <v>3.9031399999999996</v>
      </c>
      <c r="H2023" s="2">
        <f>'Moving Avg'!G2023</f>
        <v>3.9146579999999989</v>
      </c>
      <c r="I2023" s="2">
        <f>'Moving Avg'!H2023</f>
        <v>3.9204079999999966</v>
      </c>
      <c r="J2023" s="6" t="str">
        <f>OBV!F2023</f>
        <v>BULLISH</v>
      </c>
      <c r="K2023" s="6" t="str">
        <f>OBV!G2023</f>
        <v>NEUTRAL</v>
      </c>
      <c r="L2023" s="6" t="str">
        <f>OBV!H2023</f>
        <v>BULLISH DIVERGENCE</v>
      </c>
      <c r="M2023" s="8">
        <f t="shared" si="310"/>
        <v>25</v>
      </c>
      <c r="N2023" s="8">
        <f t="shared" si="311"/>
        <v>0</v>
      </c>
      <c r="O2023" s="8">
        <f t="shared" si="312"/>
        <v>0</v>
      </c>
      <c r="P2023" s="8">
        <f t="shared" si="313"/>
        <v>66.5</v>
      </c>
      <c r="Q2023" s="9">
        <f t="shared" si="314"/>
        <v>18.725000000000001</v>
      </c>
      <c r="R2023" s="9">
        <f t="shared" si="315"/>
        <v>21.625</v>
      </c>
      <c r="S2023" s="9">
        <f t="shared" si="316"/>
        <v>33.674999999999997</v>
      </c>
      <c r="T2023" s="9">
        <f t="shared" si="317"/>
        <v>22.875</v>
      </c>
      <c r="U2023" s="8">
        <f t="shared" si="318"/>
        <v>24.675000000000001</v>
      </c>
      <c r="V2023" s="8">
        <f t="shared" si="319"/>
        <v>24.225000000000001</v>
      </c>
    </row>
    <row r="2024" spans="1:22" ht="13.5" x14ac:dyDescent="0.25">
      <c r="A2024" s="3">
        <f>RSI!A2024</f>
        <v>44951</v>
      </c>
      <c r="B2024" s="2">
        <f>RSI!B2024</f>
        <v>3.8024</v>
      </c>
      <c r="C2024" s="2">
        <f>RSI!I2024</f>
        <v>41.515803785734583</v>
      </c>
      <c r="D2024" s="2">
        <f>MACD!E2024</f>
        <v>6.214231677886195E-2</v>
      </c>
      <c r="E2024" s="2">
        <f>MACD!F2024</f>
        <v>4.7249198386501691E-2</v>
      </c>
      <c r="F2024" s="2">
        <f>'Moving Avg'!D2024</f>
        <v>3.8023999999999996</v>
      </c>
      <c r="G2024" s="2">
        <f>'Moving Avg'!F2024</f>
        <v>3.8925550000000007</v>
      </c>
      <c r="H2024" s="2">
        <f>'Moving Avg'!G2024</f>
        <v>3.9146579999999989</v>
      </c>
      <c r="I2024" s="2">
        <f>'Moving Avg'!H2024</f>
        <v>3.9216084999999965</v>
      </c>
      <c r="J2024" s="6" t="str">
        <f>OBV!F2024</f>
        <v>BULLISH</v>
      </c>
      <c r="K2024" s="6" t="str">
        <f>OBV!G2024</f>
        <v>NEUTRAL</v>
      </c>
      <c r="L2024" s="6" t="str">
        <f>OBV!H2024</f>
        <v>NEUTRAL</v>
      </c>
      <c r="M2024" s="8">
        <f t="shared" si="310"/>
        <v>25</v>
      </c>
      <c r="N2024" s="8">
        <f t="shared" si="311"/>
        <v>0</v>
      </c>
      <c r="O2024" s="8">
        <f t="shared" si="312"/>
        <v>0</v>
      </c>
      <c r="P2024" s="8">
        <f t="shared" si="313"/>
        <v>49.5</v>
      </c>
      <c r="Q2024" s="9">
        <f t="shared" si="314"/>
        <v>16.175000000000001</v>
      </c>
      <c r="R2024" s="9">
        <f t="shared" si="315"/>
        <v>17.375</v>
      </c>
      <c r="S2024" s="9">
        <f t="shared" si="316"/>
        <v>26.025000000000002</v>
      </c>
      <c r="T2024" s="9">
        <f t="shared" si="317"/>
        <v>18.625</v>
      </c>
      <c r="U2024" s="8">
        <f t="shared" si="318"/>
        <v>19.858333333333334</v>
      </c>
      <c r="V2024" s="8">
        <f t="shared" si="319"/>
        <v>19.55</v>
      </c>
    </row>
    <row r="2025" spans="1:22" ht="13.5" x14ac:dyDescent="0.25">
      <c r="A2025" s="3">
        <f>RSI!A2025</f>
        <v>44952</v>
      </c>
      <c r="B2025" s="2">
        <f>RSI!B2025</f>
        <v>3.8024</v>
      </c>
      <c r="C2025" s="2">
        <f>RSI!I2025</f>
        <v>41.515803785734583</v>
      </c>
      <c r="D2025" s="2">
        <f>MACD!E2025</f>
        <v>6.7738869607838925E-2</v>
      </c>
      <c r="E2025" s="2">
        <f>MACD!F2025</f>
        <v>5.1347132630769142E-2</v>
      </c>
      <c r="F2025" s="2">
        <f>'Moving Avg'!D2025</f>
        <v>3.80084</v>
      </c>
      <c r="G2025" s="2">
        <f>'Moving Avg'!F2025</f>
        <v>3.8819700000000004</v>
      </c>
      <c r="H2025" s="2">
        <f>'Moving Avg'!G2025</f>
        <v>3.915286</v>
      </c>
      <c r="I2025" s="2">
        <f>'Moving Avg'!H2025</f>
        <v>3.9223709999999965</v>
      </c>
      <c r="J2025" s="6" t="str">
        <f>OBV!F2025</f>
        <v>BULLISH</v>
      </c>
      <c r="K2025" s="6" t="str">
        <f>OBV!G2025</f>
        <v>NEUTRAL</v>
      </c>
      <c r="L2025" s="6" t="str">
        <f>OBV!H2025</f>
        <v>BULLISH DIVERGENCE</v>
      </c>
      <c r="M2025" s="8">
        <f t="shared" si="310"/>
        <v>25</v>
      </c>
      <c r="N2025" s="8">
        <f t="shared" si="311"/>
        <v>0</v>
      </c>
      <c r="O2025" s="8">
        <f t="shared" si="312"/>
        <v>0</v>
      </c>
      <c r="P2025" s="8">
        <f t="shared" si="313"/>
        <v>66.5</v>
      </c>
      <c r="Q2025" s="9">
        <f t="shared" si="314"/>
        <v>18.725000000000001</v>
      </c>
      <c r="R2025" s="9">
        <f t="shared" si="315"/>
        <v>21.625</v>
      </c>
      <c r="S2025" s="9">
        <f t="shared" si="316"/>
        <v>33.674999999999997</v>
      </c>
      <c r="T2025" s="9">
        <f t="shared" si="317"/>
        <v>22.875</v>
      </c>
      <c r="U2025" s="8">
        <f t="shared" si="318"/>
        <v>24.675000000000001</v>
      </c>
      <c r="V2025" s="8">
        <f t="shared" si="319"/>
        <v>24.225000000000001</v>
      </c>
    </row>
    <row r="2026" spans="1:22" ht="13.5" x14ac:dyDescent="0.25">
      <c r="A2026" s="3">
        <f>RSI!A2026</f>
        <v>44953</v>
      </c>
      <c r="B2026" s="2">
        <f>RSI!B2026</f>
        <v>3.7867000000000002</v>
      </c>
      <c r="C2026" s="2">
        <f>RSI!I2026</f>
        <v>40.13767993281725</v>
      </c>
      <c r="D2026" s="2">
        <f>MACD!E2026</f>
        <v>5.9645697384298479E-2</v>
      </c>
      <c r="E2026" s="2">
        <f>MACD!F2026</f>
        <v>5.3006845581475011E-2</v>
      </c>
      <c r="F2026" s="2">
        <f>'Moving Avg'!D2026</f>
        <v>3.8055399999999997</v>
      </c>
      <c r="G2026" s="2">
        <f>'Moving Avg'!F2026</f>
        <v>3.8706000000000005</v>
      </c>
      <c r="H2026" s="2">
        <f>'Moving Avg'!G2026</f>
        <v>3.9160699999999995</v>
      </c>
      <c r="I2026" s="2">
        <f>'Moving Avg'!H2026</f>
        <v>3.9233834999999972</v>
      </c>
      <c r="J2026" s="6" t="str">
        <f>OBV!F2026</f>
        <v>BEARISH</v>
      </c>
      <c r="K2026" s="6" t="str">
        <f>OBV!G2026</f>
        <v>NEUTRAL</v>
      </c>
      <c r="L2026" s="6" t="str">
        <f>OBV!H2026</f>
        <v>BEARISH DIVERGENCE</v>
      </c>
      <c r="M2026" s="8">
        <f t="shared" si="310"/>
        <v>25</v>
      </c>
      <c r="N2026" s="8">
        <f t="shared" si="311"/>
        <v>0</v>
      </c>
      <c r="O2026" s="8">
        <f t="shared" si="312"/>
        <v>0</v>
      </c>
      <c r="P2026" s="8">
        <f t="shared" si="313"/>
        <v>16.5</v>
      </c>
      <c r="Q2026" s="9">
        <f t="shared" si="314"/>
        <v>11.225</v>
      </c>
      <c r="R2026" s="9">
        <f t="shared" si="315"/>
        <v>9.125</v>
      </c>
      <c r="S2026" s="9">
        <f t="shared" si="316"/>
        <v>11.175000000000001</v>
      </c>
      <c r="T2026" s="9">
        <f t="shared" si="317"/>
        <v>10.375</v>
      </c>
      <c r="U2026" s="8">
        <f t="shared" si="318"/>
        <v>10.508333333333335</v>
      </c>
      <c r="V2026" s="8">
        <f t="shared" si="319"/>
        <v>10.475000000000001</v>
      </c>
    </row>
    <row r="2027" spans="1:22" ht="13.5" x14ac:dyDescent="0.25">
      <c r="A2027" s="3">
        <f>RSI!A2027</f>
        <v>44956</v>
      </c>
      <c r="B2027" s="2">
        <f>RSI!B2027</f>
        <v>3.7631999999999999</v>
      </c>
      <c r="C2027" s="2">
        <f>RSI!I2027</f>
        <v>38.09903466214265</v>
      </c>
      <c r="D2027" s="2">
        <f>MACD!E2027</f>
        <v>6.3526594389965663E-2</v>
      </c>
      <c r="E2027" s="2">
        <f>MACD!F2027</f>
        <v>5.5110795343173147E-2</v>
      </c>
      <c r="F2027" s="2">
        <f>'Moving Avg'!D2027</f>
        <v>3.7945599999999997</v>
      </c>
      <c r="G2027" s="2">
        <f>'Moving Avg'!F2027</f>
        <v>3.8627600000000002</v>
      </c>
      <c r="H2027" s="2">
        <f>'Moving Avg'!G2027</f>
        <v>3.9165399999999999</v>
      </c>
      <c r="I2027" s="2">
        <f>'Moving Avg'!H2027</f>
        <v>3.9240959999999974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25</v>
      </c>
      <c r="N2027" s="8">
        <f t="shared" si="311"/>
        <v>0</v>
      </c>
      <c r="O2027" s="8">
        <f t="shared" si="312"/>
        <v>0</v>
      </c>
      <c r="P2027" s="8">
        <f t="shared" si="313"/>
        <v>16.5</v>
      </c>
      <c r="Q2027" s="9">
        <f t="shared" si="314"/>
        <v>11.225</v>
      </c>
      <c r="R2027" s="9">
        <f t="shared" si="315"/>
        <v>9.125</v>
      </c>
      <c r="S2027" s="9">
        <f t="shared" si="316"/>
        <v>11.175000000000001</v>
      </c>
      <c r="T2027" s="9">
        <f t="shared" si="317"/>
        <v>10.375</v>
      </c>
      <c r="U2027" s="8">
        <f t="shared" si="318"/>
        <v>10.508333333333335</v>
      </c>
      <c r="V2027" s="8">
        <f t="shared" si="319"/>
        <v>10.475000000000001</v>
      </c>
    </row>
    <row r="2028" spans="1:22" ht="13.5" x14ac:dyDescent="0.25">
      <c r="A2028" s="3">
        <f>RSI!A2028</f>
        <v>44957</v>
      </c>
      <c r="B2028" s="2">
        <f>RSI!B2028</f>
        <v>3.7161</v>
      </c>
      <c r="C2028" s="2">
        <f>RSI!I2028</f>
        <v>34.334917483149937</v>
      </c>
      <c r="D2028" s="2">
        <f>MACD!E2028</f>
        <v>6.7324714899932747E-2</v>
      </c>
      <c r="E2028" s="2">
        <f>MACD!F2028</f>
        <v>5.7553579254525068E-2</v>
      </c>
      <c r="F2028" s="2">
        <f>'Moving Avg'!D2028</f>
        <v>3.7741599999999997</v>
      </c>
      <c r="G2028" s="2">
        <f>'Moving Avg'!F2028</f>
        <v>3.8490399999999996</v>
      </c>
      <c r="H2028" s="2">
        <f>'Moving Avg'!G2028</f>
        <v>3.9155980000000006</v>
      </c>
      <c r="I2028" s="2">
        <f>'Moving Avg'!H2028</f>
        <v>3.9246094999999972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16.5</v>
      </c>
      <c r="Q2028" s="9">
        <f t="shared" si="314"/>
        <v>11.225</v>
      </c>
      <c r="R2028" s="9">
        <f t="shared" si="315"/>
        <v>9.125</v>
      </c>
      <c r="S2028" s="9">
        <f t="shared" si="316"/>
        <v>11.175000000000001</v>
      </c>
      <c r="T2028" s="9">
        <f t="shared" si="317"/>
        <v>10.375</v>
      </c>
      <c r="U2028" s="8">
        <f t="shared" si="318"/>
        <v>10.508333333333335</v>
      </c>
      <c r="V2028" s="8">
        <f t="shared" si="319"/>
        <v>10.475000000000001</v>
      </c>
    </row>
    <row r="2029" spans="1:22" ht="13.5" x14ac:dyDescent="0.25">
      <c r="A2029" s="3">
        <f>RSI!A2029</f>
        <v>44958</v>
      </c>
      <c r="B2029" s="2">
        <f>RSI!B2029</f>
        <v>3.7161</v>
      </c>
      <c r="C2029" s="2">
        <f>RSI!I2029</f>
        <v>34.334917483149951</v>
      </c>
      <c r="D2029" s="2">
        <f>MACD!E2029</f>
        <v>5.9348601739366291E-2</v>
      </c>
      <c r="E2029" s="2">
        <f>MACD!F2029</f>
        <v>5.7912583751493316E-2</v>
      </c>
      <c r="F2029" s="2">
        <f>'Moving Avg'!D2029</f>
        <v>3.7569000000000004</v>
      </c>
      <c r="G2029" s="2">
        <f>'Moving Avg'!F2029</f>
        <v>3.8388449999999992</v>
      </c>
      <c r="H2029" s="2">
        <f>'Moving Avg'!G2029</f>
        <v>3.9138720000000005</v>
      </c>
      <c r="I2029" s="2">
        <f>'Moving Avg'!H2029</f>
        <v>3.9249404999999977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0</v>
      </c>
      <c r="O2029" s="8">
        <f t="shared" si="312"/>
        <v>0</v>
      </c>
      <c r="P2029" s="8">
        <f t="shared" si="313"/>
        <v>16.5</v>
      </c>
      <c r="Q2029" s="9">
        <f t="shared" si="314"/>
        <v>11.225</v>
      </c>
      <c r="R2029" s="9">
        <f t="shared" si="315"/>
        <v>9.125</v>
      </c>
      <c r="S2029" s="9">
        <f t="shared" si="316"/>
        <v>11.175000000000001</v>
      </c>
      <c r="T2029" s="9">
        <f t="shared" si="317"/>
        <v>10.375</v>
      </c>
      <c r="U2029" s="8">
        <f t="shared" si="318"/>
        <v>10.508333333333335</v>
      </c>
      <c r="V2029" s="8">
        <f t="shared" si="319"/>
        <v>10.475000000000001</v>
      </c>
    </row>
    <row r="2030" spans="1:22" ht="13.5" x14ac:dyDescent="0.25">
      <c r="A2030" s="3">
        <f>RSI!A2030</f>
        <v>44959</v>
      </c>
      <c r="B2030" s="2">
        <f>RSI!B2030</f>
        <v>3.7161</v>
      </c>
      <c r="C2030" s="2">
        <f>RSI!I2030</f>
        <v>34.334917483149951</v>
      </c>
      <c r="D2030" s="2">
        <f>MACD!E2030</f>
        <v>5.4606648673517277E-2</v>
      </c>
      <c r="E2030" s="2">
        <f>MACD!F2030</f>
        <v>5.7251396735898116E-2</v>
      </c>
      <c r="F2030" s="2">
        <f>'Moving Avg'!D2030</f>
        <v>3.7396400000000001</v>
      </c>
      <c r="G2030" s="2">
        <f>'Moving Avg'!F2030</f>
        <v>3.8313949999999997</v>
      </c>
      <c r="H2030" s="2">
        <f>'Moving Avg'!G2030</f>
        <v>3.9113620000000013</v>
      </c>
      <c r="I2030" s="2">
        <f>'Moving Avg'!H2030</f>
        <v>3.9251619999999976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45</v>
      </c>
      <c r="O2030" s="8">
        <f t="shared" si="312"/>
        <v>0</v>
      </c>
      <c r="P2030" s="8">
        <f t="shared" si="313"/>
        <v>16.5</v>
      </c>
      <c r="Q2030" s="9">
        <f t="shared" si="314"/>
        <v>26.975000000000001</v>
      </c>
      <c r="R2030" s="9">
        <f t="shared" si="315"/>
        <v>18.125</v>
      </c>
      <c r="S2030" s="9">
        <f t="shared" si="316"/>
        <v>17.925000000000001</v>
      </c>
      <c r="T2030" s="9">
        <f t="shared" si="317"/>
        <v>21.625</v>
      </c>
      <c r="U2030" s="8">
        <f t="shared" si="318"/>
        <v>21.008333333333336</v>
      </c>
      <c r="V2030" s="8">
        <f t="shared" si="319"/>
        <v>21.162500000000001</v>
      </c>
    </row>
    <row r="2031" spans="1:22" ht="13.5" x14ac:dyDescent="0.25">
      <c r="A2031" s="3">
        <f>RSI!A2031</f>
        <v>44960</v>
      </c>
      <c r="B2031" s="2">
        <f>RSI!B2031</f>
        <v>3.7004999999999999</v>
      </c>
      <c r="C2031" s="2">
        <f>RSI!I2031</f>
        <v>32.986742289681743</v>
      </c>
      <c r="D2031" s="2">
        <f>MACD!E2031</f>
        <v>4.5266296286615049E-2</v>
      </c>
      <c r="E2031" s="2">
        <f>MACD!F2031</f>
        <v>5.4854376646041508E-2</v>
      </c>
      <c r="F2031" s="2">
        <f>'Moving Avg'!D2031</f>
        <v>3.7224000000000004</v>
      </c>
      <c r="G2031" s="2">
        <f>'Moving Avg'!F2031</f>
        <v>3.8204199999999999</v>
      </c>
      <c r="H2031" s="2">
        <f>'Moving Avg'!G2031</f>
        <v>3.9088540000000016</v>
      </c>
      <c r="I2031" s="2">
        <f>'Moving Avg'!H2031</f>
        <v>3.9252324999999981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45</v>
      </c>
      <c r="O2031" s="8">
        <f t="shared" si="312"/>
        <v>0</v>
      </c>
      <c r="P2031" s="8">
        <f t="shared" si="313"/>
        <v>16.5</v>
      </c>
      <c r="Q2031" s="9">
        <f t="shared" si="314"/>
        <v>26.975000000000001</v>
      </c>
      <c r="R2031" s="9">
        <f t="shared" si="315"/>
        <v>18.125</v>
      </c>
      <c r="S2031" s="9">
        <f t="shared" si="316"/>
        <v>17.925000000000001</v>
      </c>
      <c r="T2031" s="9">
        <f t="shared" si="317"/>
        <v>21.625</v>
      </c>
      <c r="U2031" s="8">
        <f t="shared" si="318"/>
        <v>21.008333333333336</v>
      </c>
      <c r="V2031" s="8">
        <f t="shared" si="319"/>
        <v>21.162500000000001</v>
      </c>
    </row>
    <row r="2032" spans="1:22" ht="13.5" x14ac:dyDescent="0.25">
      <c r="A2032" s="3">
        <f>RSI!A2032</f>
        <v>44963</v>
      </c>
      <c r="B2032" s="2">
        <f>RSI!B2032</f>
        <v>3.7240000000000002</v>
      </c>
      <c r="C2032" s="2">
        <f>RSI!I2032</f>
        <v>36.999841646539913</v>
      </c>
      <c r="D2032" s="2">
        <f>MACD!E2032</f>
        <v>4.4852444173952843E-2</v>
      </c>
      <c r="E2032" s="2">
        <f>MACD!F2032</f>
        <v>5.285399015162378E-2</v>
      </c>
      <c r="F2032" s="2">
        <f>'Moving Avg'!D2032</f>
        <v>3.7145600000000001</v>
      </c>
      <c r="G2032" s="2">
        <f>'Moving Avg'!F2032</f>
        <v>3.8106200000000001</v>
      </c>
      <c r="H2032" s="2">
        <f>'Moving Avg'!G2032</f>
        <v>3.9049340000000012</v>
      </c>
      <c r="I2032" s="2">
        <f>'Moving Avg'!H2032</f>
        <v>3.9252379999999989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45</v>
      </c>
      <c r="O2032" s="8">
        <f t="shared" si="312"/>
        <v>0</v>
      </c>
      <c r="P2032" s="8">
        <f t="shared" si="313"/>
        <v>16.5</v>
      </c>
      <c r="Q2032" s="9">
        <f t="shared" si="314"/>
        <v>26.975000000000001</v>
      </c>
      <c r="R2032" s="9">
        <f t="shared" si="315"/>
        <v>18.125</v>
      </c>
      <c r="S2032" s="9">
        <f t="shared" si="316"/>
        <v>17.925000000000001</v>
      </c>
      <c r="T2032" s="9">
        <f t="shared" si="317"/>
        <v>21.625</v>
      </c>
      <c r="U2032" s="8">
        <f t="shared" si="318"/>
        <v>21.008333333333336</v>
      </c>
      <c r="V2032" s="8">
        <f t="shared" si="319"/>
        <v>21.162500000000001</v>
      </c>
    </row>
    <row r="2033" spans="1:22" ht="13.5" x14ac:dyDescent="0.25">
      <c r="A2033" s="3">
        <f>RSI!A2033</f>
        <v>44964</v>
      </c>
      <c r="B2033" s="2">
        <f>RSI!B2033</f>
        <v>3.7945000000000002</v>
      </c>
      <c r="C2033" s="2">
        <f>RSI!I2033</f>
        <v>47.212843049877378</v>
      </c>
      <c r="D2033" s="2">
        <f>MACD!E2033</f>
        <v>3.9867204550938506E-2</v>
      </c>
      <c r="E2033" s="2">
        <f>MACD!F2033</f>
        <v>5.0256633031486725E-2</v>
      </c>
      <c r="F2033" s="2">
        <f>'Moving Avg'!D2033</f>
        <v>3.7302399999999998</v>
      </c>
      <c r="G2033" s="2">
        <f>'Moving Avg'!F2033</f>
        <v>3.8043450000000001</v>
      </c>
      <c r="H2033" s="2">
        <f>'Moving Avg'!G2033</f>
        <v>3.9017980000000012</v>
      </c>
      <c r="I2033" s="2">
        <f>'Moving Avg'!H2033</f>
        <v>3.9252309999999984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25</v>
      </c>
      <c r="N2033" s="8">
        <f t="shared" si="311"/>
        <v>45</v>
      </c>
      <c r="O2033" s="8">
        <f t="shared" si="312"/>
        <v>0</v>
      </c>
      <c r="P2033" s="8">
        <f t="shared" si="313"/>
        <v>83.5</v>
      </c>
      <c r="Q2033" s="9">
        <f t="shared" si="314"/>
        <v>37.024999999999999</v>
      </c>
      <c r="R2033" s="9">
        <f t="shared" si="315"/>
        <v>34.875</v>
      </c>
      <c r="S2033" s="9">
        <f t="shared" si="316"/>
        <v>48.075000000000003</v>
      </c>
      <c r="T2033" s="9">
        <f t="shared" si="317"/>
        <v>38.375</v>
      </c>
      <c r="U2033" s="8">
        <f t="shared" si="318"/>
        <v>39.991666666666667</v>
      </c>
      <c r="V2033" s="8">
        <f t="shared" si="319"/>
        <v>39.587500000000006</v>
      </c>
    </row>
    <row r="2034" spans="1:22" ht="13.5" x14ac:dyDescent="0.25">
      <c r="A2034" s="3">
        <f>RSI!A2034</f>
        <v>44965</v>
      </c>
      <c r="B2034" s="2">
        <f>RSI!B2034</f>
        <v>3.7553000000000001</v>
      </c>
      <c r="C2034" s="2">
        <f>RSI!I2034</f>
        <v>43.035323807942042</v>
      </c>
      <c r="D2034" s="2">
        <f>MACD!E2034</f>
        <v>3.6264327871358137E-2</v>
      </c>
      <c r="E2034" s="2">
        <f>MACD!F2034</f>
        <v>4.7458171999461007E-2</v>
      </c>
      <c r="F2034" s="2">
        <f>'Moving Avg'!D2034</f>
        <v>3.7380799999999992</v>
      </c>
      <c r="G2034" s="2">
        <f>'Moving Avg'!F2034</f>
        <v>3.7933650000000001</v>
      </c>
      <c r="H2034" s="2">
        <f>'Moving Avg'!G2034</f>
        <v>3.8974060000000015</v>
      </c>
      <c r="I2034" s="2">
        <f>'Moving Avg'!H2034</f>
        <v>3.9248089999999984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25</v>
      </c>
      <c r="N2034" s="8">
        <f t="shared" si="311"/>
        <v>45</v>
      </c>
      <c r="O2034" s="8">
        <f t="shared" si="312"/>
        <v>0</v>
      </c>
      <c r="P2034" s="8">
        <f t="shared" si="313"/>
        <v>83.5</v>
      </c>
      <c r="Q2034" s="9">
        <f t="shared" si="314"/>
        <v>37.024999999999999</v>
      </c>
      <c r="R2034" s="9">
        <f t="shared" si="315"/>
        <v>34.875</v>
      </c>
      <c r="S2034" s="9">
        <f t="shared" si="316"/>
        <v>48.075000000000003</v>
      </c>
      <c r="T2034" s="9">
        <f t="shared" si="317"/>
        <v>38.375</v>
      </c>
      <c r="U2034" s="8">
        <f t="shared" si="318"/>
        <v>39.991666666666667</v>
      </c>
      <c r="V2034" s="8">
        <f t="shared" si="319"/>
        <v>39.587500000000006</v>
      </c>
    </row>
    <row r="2035" spans="1:22" ht="13.5" x14ac:dyDescent="0.25">
      <c r="A2035" s="3">
        <f>RSI!A2035</f>
        <v>44966</v>
      </c>
      <c r="B2035" s="2">
        <f>RSI!B2035</f>
        <v>3.7945000000000002</v>
      </c>
      <c r="C2035" s="2">
        <f>RSI!I2035</f>
        <v>47.991193478201168</v>
      </c>
      <c r="D2035" s="2">
        <f>MACD!E2035</f>
        <v>3.0661340981414931E-2</v>
      </c>
      <c r="E2035" s="2">
        <f>MACD!F2035</f>
        <v>4.4098805795851792E-2</v>
      </c>
      <c r="F2035" s="2">
        <f>'Moving Avg'!D2035</f>
        <v>3.7537600000000007</v>
      </c>
      <c r="G2035" s="2">
        <f>'Moving Avg'!F2035</f>
        <v>3.7859150000000001</v>
      </c>
      <c r="H2035" s="2">
        <f>'Moving Avg'!G2035</f>
        <v>3.8933280000000012</v>
      </c>
      <c r="I2035" s="2">
        <f>'Moving Avg'!H2035</f>
        <v>3.9246559999999988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25</v>
      </c>
      <c r="N2035" s="8">
        <f t="shared" si="311"/>
        <v>45</v>
      </c>
      <c r="O2035" s="8">
        <f t="shared" si="312"/>
        <v>0</v>
      </c>
      <c r="P2035" s="8">
        <f t="shared" si="313"/>
        <v>83.5</v>
      </c>
      <c r="Q2035" s="9">
        <f t="shared" si="314"/>
        <v>37.024999999999999</v>
      </c>
      <c r="R2035" s="9">
        <f t="shared" si="315"/>
        <v>34.875</v>
      </c>
      <c r="S2035" s="9">
        <f t="shared" si="316"/>
        <v>48.075000000000003</v>
      </c>
      <c r="T2035" s="9">
        <f t="shared" si="317"/>
        <v>38.375</v>
      </c>
      <c r="U2035" s="8">
        <f t="shared" si="318"/>
        <v>39.991666666666667</v>
      </c>
      <c r="V2035" s="8">
        <f t="shared" si="319"/>
        <v>39.587500000000006</v>
      </c>
    </row>
    <row r="2036" spans="1:22" ht="13.5" x14ac:dyDescent="0.25">
      <c r="A2036" s="3">
        <f>RSI!A2036</f>
        <v>44967</v>
      </c>
      <c r="B2036" s="2">
        <f>RSI!B2036</f>
        <v>3.7631999999999999</v>
      </c>
      <c r="C2036" s="2">
        <f>RSI!I2036</f>
        <v>44.650880041027307</v>
      </c>
      <c r="D2036" s="2">
        <f>MACD!E2036</f>
        <v>2.591528183993308E-2</v>
      </c>
      <c r="E2036" s="2">
        <f>MACD!F2036</f>
        <v>4.0462101004668051E-2</v>
      </c>
      <c r="F2036" s="2">
        <f>'Moving Avg'!D2036</f>
        <v>3.7663000000000002</v>
      </c>
      <c r="G2036" s="2">
        <f>'Moving Avg'!F2036</f>
        <v>3.7816049999999999</v>
      </c>
      <c r="H2036" s="2">
        <f>'Moving Avg'!G2036</f>
        <v>3.8884680000000009</v>
      </c>
      <c r="I2036" s="2">
        <f>'Moving Avg'!H2036</f>
        <v>3.9244559999999984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0"/>
        <v>25</v>
      </c>
      <c r="N2036" s="8">
        <f t="shared" si="311"/>
        <v>45</v>
      </c>
      <c r="O2036" s="8">
        <f t="shared" si="312"/>
        <v>0</v>
      </c>
      <c r="P2036" s="8">
        <f t="shared" si="313"/>
        <v>83.5</v>
      </c>
      <c r="Q2036" s="9">
        <f t="shared" si="314"/>
        <v>37.024999999999999</v>
      </c>
      <c r="R2036" s="9">
        <f t="shared" si="315"/>
        <v>34.875</v>
      </c>
      <c r="S2036" s="9">
        <f t="shared" si="316"/>
        <v>48.075000000000003</v>
      </c>
      <c r="T2036" s="9">
        <f t="shared" si="317"/>
        <v>38.375</v>
      </c>
      <c r="U2036" s="8">
        <f t="shared" si="318"/>
        <v>39.991666666666667</v>
      </c>
      <c r="V2036" s="8">
        <f t="shared" si="319"/>
        <v>39.587500000000006</v>
      </c>
    </row>
    <row r="2037" spans="1:22" ht="13.5" x14ac:dyDescent="0.25">
      <c r="A2037" s="3">
        <f>RSI!A2037</f>
        <v>44970</v>
      </c>
      <c r="B2037" s="2">
        <f>RSI!B2037</f>
        <v>3.7553000000000001</v>
      </c>
      <c r="C2037" s="2">
        <f>RSI!I2037</f>
        <v>43.821824619388174</v>
      </c>
      <c r="D2037" s="2">
        <f>MACD!E2037</f>
        <v>1.9139135426067266E-2</v>
      </c>
      <c r="E2037" s="2">
        <f>MACD!F2037</f>
        <v>3.6197507888947898E-2</v>
      </c>
      <c r="F2037" s="2">
        <f>'Moving Avg'!D2037</f>
        <v>3.7725599999999999</v>
      </c>
      <c r="G2037" s="2">
        <f>'Moving Avg'!F2037</f>
        <v>3.7741549999999995</v>
      </c>
      <c r="H2037" s="2">
        <f>'Moving Avg'!G2037</f>
        <v>3.8845480000000014</v>
      </c>
      <c r="I2037" s="2">
        <f>'Moving Avg'!H2037</f>
        <v>3.9245814999999986</v>
      </c>
      <c r="J2037" s="6" t="str">
        <f>OBV!F2037</f>
        <v>BULLISH</v>
      </c>
      <c r="K2037" s="6" t="str">
        <f>OBV!G2037</f>
        <v>NEUTRAL</v>
      </c>
      <c r="L2037" s="6" t="str">
        <f>OBV!H2037</f>
        <v>CONFIRMED BULLISH</v>
      </c>
      <c r="M2037" s="8">
        <f t="shared" si="310"/>
        <v>25</v>
      </c>
      <c r="N2037" s="8">
        <f t="shared" si="311"/>
        <v>45</v>
      </c>
      <c r="O2037" s="8">
        <f t="shared" si="312"/>
        <v>0</v>
      </c>
      <c r="P2037" s="8">
        <f t="shared" si="313"/>
        <v>83.5</v>
      </c>
      <c r="Q2037" s="9">
        <f t="shared" si="314"/>
        <v>37.024999999999999</v>
      </c>
      <c r="R2037" s="9">
        <f t="shared" si="315"/>
        <v>34.875</v>
      </c>
      <c r="S2037" s="9">
        <f t="shared" si="316"/>
        <v>48.075000000000003</v>
      </c>
      <c r="T2037" s="9">
        <f t="shared" si="317"/>
        <v>38.375</v>
      </c>
      <c r="U2037" s="8">
        <f t="shared" si="318"/>
        <v>39.991666666666667</v>
      </c>
      <c r="V2037" s="8">
        <f t="shared" si="319"/>
        <v>39.587500000000006</v>
      </c>
    </row>
    <row r="2038" spans="1:22" ht="13.5" x14ac:dyDescent="0.25">
      <c r="A2038" s="3">
        <f>RSI!A2038</f>
        <v>44971</v>
      </c>
      <c r="B2038" s="2">
        <f>RSI!B2038</f>
        <v>3.6848000000000001</v>
      </c>
      <c r="C2038" s="2">
        <f>RSI!I2038</f>
        <v>37.186196878181391</v>
      </c>
      <c r="D2038" s="2">
        <f>MACD!E2038</f>
        <v>1.1678175866188134E-2</v>
      </c>
      <c r="E2038" s="2">
        <f>MACD!F2038</f>
        <v>3.1293641484395944E-2</v>
      </c>
      <c r="F2038" s="2">
        <f>'Moving Avg'!D2038</f>
        <v>3.7506200000000001</v>
      </c>
      <c r="G2038" s="2">
        <f>'Moving Avg'!F2038</f>
        <v>3.7643549999999997</v>
      </c>
      <c r="H2038" s="2">
        <f>'Moving Avg'!G2038</f>
        <v>3.8796880000000011</v>
      </c>
      <c r="I2038" s="2">
        <f>'Moving Avg'!H2038</f>
        <v>3.9238069999999987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0</v>
      </c>
      <c r="P2038" s="8">
        <f t="shared" si="313"/>
        <v>16.5</v>
      </c>
      <c r="Q2038" s="9">
        <f t="shared" si="314"/>
        <v>26.975000000000001</v>
      </c>
      <c r="R2038" s="9">
        <f t="shared" si="315"/>
        <v>18.125</v>
      </c>
      <c r="S2038" s="9">
        <f t="shared" si="316"/>
        <v>17.925000000000001</v>
      </c>
      <c r="T2038" s="9">
        <f t="shared" si="317"/>
        <v>21.625</v>
      </c>
      <c r="U2038" s="8">
        <f t="shared" si="318"/>
        <v>21.008333333333336</v>
      </c>
      <c r="V2038" s="8">
        <f t="shared" si="319"/>
        <v>21.162500000000001</v>
      </c>
    </row>
    <row r="2039" spans="1:22" ht="13.5" x14ac:dyDescent="0.25">
      <c r="A2039" s="3">
        <f>RSI!A2039</f>
        <v>44972</v>
      </c>
      <c r="B2039" s="2">
        <f>RSI!B2039</f>
        <v>3.6926000000000001</v>
      </c>
      <c r="C2039" s="2">
        <f>RSI!I2039</f>
        <v>38.299391687397133</v>
      </c>
      <c r="D2039" s="2">
        <f>MACD!E2039</f>
        <v>5.4785274831927744E-3</v>
      </c>
      <c r="E2039" s="2">
        <f>MACD!F2039</f>
        <v>2.6130618684155314E-2</v>
      </c>
      <c r="F2039" s="2">
        <f>'Moving Avg'!D2039</f>
        <v>3.7380800000000001</v>
      </c>
      <c r="G2039" s="2">
        <f>'Moving Avg'!F2039</f>
        <v>3.7588649999999992</v>
      </c>
      <c r="H2039" s="2">
        <f>'Moving Avg'!G2039</f>
        <v>3.8745140000000009</v>
      </c>
      <c r="I2039" s="2">
        <f>'Moving Avg'!H2039</f>
        <v>3.9229619999999987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100</v>
      </c>
      <c r="O2039" s="8">
        <f t="shared" si="312"/>
        <v>0</v>
      </c>
      <c r="P2039" s="8">
        <f t="shared" si="313"/>
        <v>16.5</v>
      </c>
      <c r="Q2039" s="9">
        <f t="shared" si="314"/>
        <v>46.225000000000001</v>
      </c>
      <c r="R2039" s="9">
        <f t="shared" si="315"/>
        <v>29.125</v>
      </c>
      <c r="S2039" s="9">
        <f t="shared" si="316"/>
        <v>26.175000000000001</v>
      </c>
      <c r="T2039" s="9">
        <f t="shared" si="317"/>
        <v>35.375</v>
      </c>
      <c r="U2039" s="8">
        <f t="shared" si="318"/>
        <v>33.841666666666661</v>
      </c>
      <c r="V2039" s="8">
        <f t="shared" si="319"/>
        <v>34.224999999999994</v>
      </c>
    </row>
    <row r="2040" spans="1:22" ht="13.5" x14ac:dyDescent="0.25">
      <c r="A2040" s="3">
        <f>RSI!A2040</f>
        <v>44973</v>
      </c>
      <c r="B2040" s="2">
        <f>RSI!B2040</f>
        <v>3.7631999999999999</v>
      </c>
      <c r="C2040" s="2">
        <f>RSI!I2040</f>
        <v>47.387969477160368</v>
      </c>
      <c r="D2040" s="2">
        <f>MACD!E2040</f>
        <v>-4.4030036144042661E-3</v>
      </c>
      <c r="E2040" s="2">
        <f>MACD!F2040</f>
        <v>2.0023894224443398E-2</v>
      </c>
      <c r="F2040" s="2">
        <f>'Moving Avg'!D2040</f>
        <v>3.7318199999999999</v>
      </c>
      <c r="G2040" s="2">
        <f>'Moving Avg'!F2040</f>
        <v>3.7565149999999989</v>
      </c>
      <c r="H2040" s="2">
        <f>'Moving Avg'!G2040</f>
        <v>3.8704380000000014</v>
      </c>
      <c r="I2040" s="2">
        <f>'Moving Avg'!H2040</f>
        <v>3.9224334999999986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100</v>
      </c>
      <c r="O2040" s="8">
        <f t="shared" si="312"/>
        <v>0</v>
      </c>
      <c r="P2040" s="8">
        <f t="shared" si="313"/>
        <v>16.5</v>
      </c>
      <c r="Q2040" s="9">
        <f t="shared" si="314"/>
        <v>46.225000000000001</v>
      </c>
      <c r="R2040" s="9">
        <f t="shared" si="315"/>
        <v>29.125</v>
      </c>
      <c r="S2040" s="9">
        <f t="shared" si="316"/>
        <v>26.175000000000001</v>
      </c>
      <c r="T2040" s="9">
        <f t="shared" si="317"/>
        <v>35.375</v>
      </c>
      <c r="U2040" s="8">
        <f t="shared" si="318"/>
        <v>33.841666666666661</v>
      </c>
      <c r="V2040" s="8">
        <f t="shared" si="319"/>
        <v>34.224999999999994</v>
      </c>
    </row>
    <row r="2041" spans="1:22" ht="13.5" x14ac:dyDescent="0.25">
      <c r="A2041" s="3">
        <f>RSI!A2041</f>
        <v>44974</v>
      </c>
      <c r="B2041" s="2">
        <f>RSI!B2041</f>
        <v>3.7867000000000002</v>
      </c>
      <c r="C2041" s="2">
        <f>RSI!I2041</f>
        <v>50.026684510005325</v>
      </c>
      <c r="D2041" s="2">
        <f>MACD!E2041</f>
        <v>-1.6772260131161065E-2</v>
      </c>
      <c r="E2041" s="2">
        <f>MACD!F2041</f>
        <v>1.2664663353322505E-2</v>
      </c>
      <c r="F2041" s="2">
        <f>'Moving Avg'!D2041</f>
        <v>3.7365200000000001</v>
      </c>
      <c r="G2041" s="2">
        <f>'Moving Avg'!F2041</f>
        <v>3.7576899999999993</v>
      </c>
      <c r="H2041" s="2">
        <f>'Moving Avg'!G2041</f>
        <v>3.8682420000000013</v>
      </c>
      <c r="I2041" s="2">
        <f>'Moving Avg'!H2041</f>
        <v>3.9220589999999986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25</v>
      </c>
      <c r="N2041" s="8">
        <f t="shared" si="311"/>
        <v>100</v>
      </c>
      <c r="O2041" s="8">
        <f t="shared" si="312"/>
        <v>0</v>
      </c>
      <c r="P2041" s="8">
        <f t="shared" si="313"/>
        <v>16.5</v>
      </c>
      <c r="Q2041" s="9">
        <f t="shared" si="314"/>
        <v>46.225000000000001</v>
      </c>
      <c r="R2041" s="9">
        <f t="shared" si="315"/>
        <v>29.125</v>
      </c>
      <c r="S2041" s="9">
        <f t="shared" si="316"/>
        <v>26.175000000000001</v>
      </c>
      <c r="T2041" s="9">
        <f t="shared" si="317"/>
        <v>35.375</v>
      </c>
      <c r="U2041" s="8">
        <f t="shared" si="318"/>
        <v>33.841666666666661</v>
      </c>
      <c r="V2041" s="8">
        <f t="shared" si="319"/>
        <v>34.224999999999994</v>
      </c>
    </row>
    <row r="2042" spans="1:22" ht="13.5" x14ac:dyDescent="0.25">
      <c r="A2042" s="3">
        <f>RSI!A2042</f>
        <v>44977</v>
      </c>
      <c r="B2042" s="2">
        <f>RSI!B2042</f>
        <v>3.6926000000000001</v>
      </c>
      <c r="C2042" s="2">
        <f>RSI!I2042</f>
        <v>41.130936530131436</v>
      </c>
      <c r="D2042" s="2">
        <f>MACD!E2042</f>
        <v>-1.6668717400629252E-2</v>
      </c>
      <c r="E2042" s="2">
        <f>MACD!F2042</f>
        <v>6.7979872025321544E-3</v>
      </c>
      <c r="F2042" s="2">
        <f>'Moving Avg'!D2042</f>
        <v>3.7239799999999996</v>
      </c>
      <c r="G2042" s="2">
        <f>'Moving Avg'!F2042</f>
        <v>3.7514150000000002</v>
      </c>
      <c r="H2042" s="2">
        <f>'Moving Avg'!G2042</f>
        <v>3.8621260000000013</v>
      </c>
      <c r="I2042" s="2">
        <f>'Moving Avg'!H2042</f>
        <v>3.9215059999999982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100</v>
      </c>
      <c r="O2042" s="8">
        <f t="shared" si="312"/>
        <v>0</v>
      </c>
      <c r="P2042" s="8">
        <f t="shared" si="313"/>
        <v>16.5</v>
      </c>
      <c r="Q2042" s="9">
        <f t="shared" si="314"/>
        <v>46.225000000000001</v>
      </c>
      <c r="R2042" s="9">
        <f t="shared" si="315"/>
        <v>29.125</v>
      </c>
      <c r="S2042" s="9">
        <f t="shared" si="316"/>
        <v>26.175000000000001</v>
      </c>
      <c r="T2042" s="9">
        <f t="shared" si="317"/>
        <v>35.375</v>
      </c>
      <c r="U2042" s="8">
        <f t="shared" si="318"/>
        <v>33.841666666666661</v>
      </c>
      <c r="V2042" s="8">
        <f t="shared" si="319"/>
        <v>34.224999999999994</v>
      </c>
    </row>
    <row r="2043" spans="1:22" ht="13.5" x14ac:dyDescent="0.25">
      <c r="A2043" s="3">
        <f>RSI!A2043</f>
        <v>44978</v>
      </c>
      <c r="B2043" s="2">
        <f>RSI!B2043</f>
        <v>3.7945000000000002</v>
      </c>
      <c r="C2043" s="2">
        <f>RSI!I2043</f>
        <v>51.241981485621061</v>
      </c>
      <c r="D2043" s="2">
        <f>MACD!E2043</f>
        <v>-1.2741796829408347E-2</v>
      </c>
      <c r="E2043" s="2">
        <f>MACD!F2043</f>
        <v>2.8900303961440542E-3</v>
      </c>
      <c r="F2043" s="2">
        <f>'Moving Avg'!D2043</f>
        <v>3.7459200000000004</v>
      </c>
      <c r="G2043" s="2">
        <f>'Moving Avg'!F2043</f>
        <v>3.750235</v>
      </c>
      <c r="H2043" s="2">
        <f>'Moving Avg'!G2043</f>
        <v>3.8583620000000018</v>
      </c>
      <c r="I2043" s="2">
        <f>'Moving Avg'!H2043</f>
        <v>3.9215719999999972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45</v>
      </c>
      <c r="O2043" s="8">
        <f t="shared" si="312"/>
        <v>0</v>
      </c>
      <c r="P2043" s="8">
        <f t="shared" si="313"/>
        <v>83.5</v>
      </c>
      <c r="Q2043" s="9">
        <f t="shared" si="314"/>
        <v>37.024999999999999</v>
      </c>
      <c r="R2043" s="9">
        <f t="shared" si="315"/>
        <v>34.875</v>
      </c>
      <c r="S2043" s="9">
        <f t="shared" si="316"/>
        <v>48.075000000000003</v>
      </c>
      <c r="T2043" s="9">
        <f t="shared" si="317"/>
        <v>38.375</v>
      </c>
      <c r="U2043" s="8">
        <f t="shared" si="318"/>
        <v>39.991666666666667</v>
      </c>
      <c r="V2043" s="8">
        <f t="shared" si="319"/>
        <v>39.587500000000006</v>
      </c>
    </row>
    <row r="2044" spans="1:22" ht="13.5" x14ac:dyDescent="0.25">
      <c r="A2044" s="3">
        <f>RSI!A2044</f>
        <v>44979</v>
      </c>
      <c r="B2044" s="2">
        <f>RSI!B2044</f>
        <v>3.7397</v>
      </c>
      <c r="C2044" s="2">
        <f>RSI!I2044</f>
        <v>46.605998928764379</v>
      </c>
      <c r="D2044" s="2">
        <f>MACD!E2044</f>
        <v>-1.149145396786011E-2</v>
      </c>
      <c r="E2044" s="2">
        <f>MACD!F2044</f>
        <v>1.3733523343221338E-5</v>
      </c>
      <c r="F2044" s="2">
        <f>'Moving Avg'!D2044</f>
        <v>3.7553399999999995</v>
      </c>
      <c r="G2044" s="2">
        <f>'Moving Avg'!F2044</f>
        <v>3.7471000000000005</v>
      </c>
      <c r="H2044" s="2">
        <f>'Moving Avg'!G2044</f>
        <v>3.8539720000000015</v>
      </c>
      <c r="I2044" s="2">
        <f>'Moving Avg'!H2044</f>
        <v>3.921290999999997</v>
      </c>
      <c r="J2044" s="6" t="str">
        <f>OBV!F2044</f>
        <v>BEARISH</v>
      </c>
      <c r="K2044" s="6" t="str">
        <f>OBV!G2044</f>
        <v>NEUTRAL</v>
      </c>
      <c r="L2044" s="6" t="str">
        <f>OBV!H2044</f>
        <v>BEARISH DIVERGENCE</v>
      </c>
      <c r="M2044" s="8">
        <f t="shared" si="310"/>
        <v>25</v>
      </c>
      <c r="N2044" s="8">
        <f t="shared" si="311"/>
        <v>45</v>
      </c>
      <c r="O2044" s="8">
        <f t="shared" si="312"/>
        <v>0</v>
      </c>
      <c r="P2044" s="8">
        <f t="shared" si="313"/>
        <v>16.5</v>
      </c>
      <c r="Q2044" s="9">
        <f t="shared" si="314"/>
        <v>26.975000000000001</v>
      </c>
      <c r="R2044" s="9">
        <f t="shared" si="315"/>
        <v>18.125</v>
      </c>
      <c r="S2044" s="9">
        <f t="shared" si="316"/>
        <v>17.925000000000001</v>
      </c>
      <c r="T2044" s="9">
        <f t="shared" si="317"/>
        <v>21.625</v>
      </c>
      <c r="U2044" s="8">
        <f t="shared" si="318"/>
        <v>21.008333333333336</v>
      </c>
      <c r="V2044" s="8">
        <f t="shared" si="319"/>
        <v>21.162500000000001</v>
      </c>
    </row>
    <row r="2045" spans="1:22" ht="13.5" x14ac:dyDescent="0.25">
      <c r="A2045" s="3">
        <f>RSI!A2045</f>
        <v>44980</v>
      </c>
      <c r="B2045" s="2">
        <f>RSI!B2045</f>
        <v>3.7631999999999999</v>
      </c>
      <c r="C2045" s="2">
        <f>RSI!I2045</f>
        <v>48.747427220918425</v>
      </c>
      <c r="D2045" s="2">
        <f>MACD!E2045</f>
        <v>-5.9130776066149693E-3</v>
      </c>
      <c r="E2045" s="2">
        <f>MACD!F2045</f>
        <v>-1.171628702648417E-3</v>
      </c>
      <c r="F2045" s="2">
        <f>'Moving Avg'!D2045</f>
        <v>3.7553400000000003</v>
      </c>
      <c r="G2045" s="2">
        <f>'Moving Avg'!F2045</f>
        <v>3.7451400000000001</v>
      </c>
      <c r="H2045" s="2">
        <f>'Moving Avg'!G2045</f>
        <v>3.8492680000000012</v>
      </c>
      <c r="I2045" s="2">
        <f>'Moving Avg'!H2045</f>
        <v>3.9212004999999963</v>
      </c>
      <c r="J2045" s="6" t="str">
        <f>OBV!F2045</f>
        <v>BEARISH</v>
      </c>
      <c r="K2045" s="6" t="str">
        <f>OBV!G2045</f>
        <v>NEUTRAL</v>
      </c>
      <c r="L2045" s="6" t="str">
        <f>OBV!H2045</f>
        <v>NEUTRAL</v>
      </c>
      <c r="M2045" s="8">
        <f t="shared" si="310"/>
        <v>25</v>
      </c>
      <c r="N2045" s="8">
        <f t="shared" si="311"/>
        <v>45</v>
      </c>
      <c r="O2045" s="8">
        <f t="shared" si="312"/>
        <v>0</v>
      </c>
      <c r="P2045" s="8">
        <f t="shared" si="313"/>
        <v>16.5</v>
      </c>
      <c r="Q2045" s="9">
        <f t="shared" si="314"/>
        <v>26.975000000000001</v>
      </c>
      <c r="R2045" s="9">
        <f t="shared" si="315"/>
        <v>18.125</v>
      </c>
      <c r="S2045" s="9">
        <f t="shared" si="316"/>
        <v>17.925000000000001</v>
      </c>
      <c r="T2045" s="9">
        <f t="shared" si="317"/>
        <v>21.625</v>
      </c>
      <c r="U2045" s="8">
        <f t="shared" si="318"/>
        <v>21.008333333333336</v>
      </c>
      <c r="V2045" s="8">
        <f t="shared" si="319"/>
        <v>21.162500000000001</v>
      </c>
    </row>
    <row r="2046" spans="1:22" ht="13.5" x14ac:dyDescent="0.25">
      <c r="A2046" s="3">
        <f>RSI!A2046</f>
        <v>44981</v>
      </c>
      <c r="B2046" s="2">
        <f>RSI!B2046</f>
        <v>3.7631999999999999</v>
      </c>
      <c r="C2046" s="2">
        <f>RSI!I2046</f>
        <v>48.747427220918418</v>
      </c>
      <c r="D2046" s="2">
        <f>MACD!E2046</f>
        <v>-5.9338587753647865E-3</v>
      </c>
      <c r="E2046" s="2">
        <f>MACD!F2046</f>
        <v>-2.1240747171916911E-3</v>
      </c>
      <c r="F2046" s="2">
        <f>'Moving Avg'!D2046</f>
        <v>3.7506399999999998</v>
      </c>
      <c r="G2046" s="2">
        <f>'Moving Avg'!F2046</f>
        <v>3.7439650000000002</v>
      </c>
      <c r="H2046" s="2">
        <f>'Moving Avg'!G2046</f>
        <v>3.8437800000000015</v>
      </c>
      <c r="I2046" s="2">
        <f>'Moving Avg'!H2046</f>
        <v>3.9211829999999965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45</v>
      </c>
      <c r="O2046" s="8">
        <f t="shared" si="312"/>
        <v>0</v>
      </c>
      <c r="P2046" s="8">
        <f t="shared" si="313"/>
        <v>16.5</v>
      </c>
      <c r="Q2046" s="9">
        <f t="shared" si="314"/>
        <v>26.975000000000001</v>
      </c>
      <c r="R2046" s="9">
        <f t="shared" si="315"/>
        <v>18.125</v>
      </c>
      <c r="S2046" s="9">
        <f t="shared" si="316"/>
        <v>17.925000000000001</v>
      </c>
      <c r="T2046" s="9">
        <f t="shared" si="317"/>
        <v>21.625</v>
      </c>
      <c r="U2046" s="8">
        <f t="shared" si="318"/>
        <v>21.008333333333336</v>
      </c>
      <c r="V2046" s="8">
        <f t="shared" si="319"/>
        <v>21.162500000000001</v>
      </c>
    </row>
    <row r="2047" spans="1:22" ht="13.5" x14ac:dyDescent="0.25">
      <c r="A2047" s="3">
        <f>RSI!A2047</f>
        <v>44984</v>
      </c>
      <c r="B2047" s="2">
        <f>RSI!B2047</f>
        <v>3.7945000000000002</v>
      </c>
      <c r="C2047" s="2">
        <f>RSI!I2047</f>
        <v>51.737402543555284</v>
      </c>
      <c r="D2047" s="2">
        <f>MACD!E2047</f>
        <v>-9.4164211295089117E-3</v>
      </c>
      <c r="E2047" s="2">
        <f>MACD!F2047</f>
        <v>-3.5825439996551352E-3</v>
      </c>
      <c r="F2047" s="2">
        <f>'Moving Avg'!D2047</f>
        <v>3.77102</v>
      </c>
      <c r="G2047" s="2">
        <f>'Moving Avg'!F2047</f>
        <v>3.7455299999999996</v>
      </c>
      <c r="H2047" s="2">
        <f>'Moving Avg'!G2047</f>
        <v>3.8403300000000011</v>
      </c>
      <c r="I2047" s="2">
        <f>'Moving Avg'!H2047</f>
        <v>3.9219424999999966</v>
      </c>
      <c r="J2047" s="6" t="str">
        <f>OBV!F2047</f>
        <v>BULLISH</v>
      </c>
      <c r="K2047" s="6" t="str">
        <f>OBV!G2047</f>
        <v>NEUTRAL</v>
      </c>
      <c r="L2047" s="6" t="str">
        <f>OBV!H2047</f>
        <v>CONFIRMED BULLISH</v>
      </c>
      <c r="M2047" s="8">
        <f t="shared" si="310"/>
        <v>25</v>
      </c>
      <c r="N2047" s="8">
        <f t="shared" si="311"/>
        <v>45</v>
      </c>
      <c r="O2047" s="8">
        <f t="shared" si="312"/>
        <v>0</v>
      </c>
      <c r="P2047" s="8">
        <f t="shared" si="313"/>
        <v>83.5</v>
      </c>
      <c r="Q2047" s="9">
        <f t="shared" si="314"/>
        <v>37.024999999999999</v>
      </c>
      <c r="R2047" s="9">
        <f t="shared" si="315"/>
        <v>34.875</v>
      </c>
      <c r="S2047" s="9">
        <f t="shared" si="316"/>
        <v>48.075000000000003</v>
      </c>
      <c r="T2047" s="9">
        <f t="shared" si="317"/>
        <v>38.375</v>
      </c>
      <c r="U2047" s="8">
        <f t="shared" si="318"/>
        <v>39.991666666666667</v>
      </c>
      <c r="V2047" s="8">
        <f t="shared" si="319"/>
        <v>39.587500000000006</v>
      </c>
    </row>
    <row r="2048" spans="1:22" ht="13.5" x14ac:dyDescent="0.25">
      <c r="A2048" s="3">
        <f>RSI!A2048</f>
        <v>44985</v>
      </c>
      <c r="B2048" s="2">
        <f>RSI!B2048</f>
        <v>3.7631999999999999</v>
      </c>
      <c r="C2048" s="2">
        <f>RSI!I2048</f>
        <v>48.679108543227798</v>
      </c>
      <c r="D2048" s="2">
        <f>MACD!E2048</f>
        <v>-2.1011973730282296E-2</v>
      </c>
      <c r="E2048" s="2">
        <f>MACD!F2048</f>
        <v>-7.0684299457805678E-3</v>
      </c>
      <c r="F2048" s="2">
        <f>'Moving Avg'!D2048</f>
        <v>3.7647600000000003</v>
      </c>
      <c r="G2048" s="2">
        <f>'Moving Avg'!F2048</f>
        <v>3.7478850000000001</v>
      </c>
      <c r="H2048" s="2">
        <f>'Moving Avg'!G2048</f>
        <v>3.8350000000000013</v>
      </c>
      <c r="I2048" s="2">
        <f>'Moving Avg'!H2048</f>
        <v>3.9222169999999967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45</v>
      </c>
      <c r="O2048" s="8">
        <f t="shared" si="312"/>
        <v>0</v>
      </c>
      <c r="P2048" s="8">
        <f t="shared" si="313"/>
        <v>16.5</v>
      </c>
      <c r="Q2048" s="9">
        <f t="shared" si="314"/>
        <v>26.975000000000001</v>
      </c>
      <c r="R2048" s="9">
        <f t="shared" si="315"/>
        <v>18.125</v>
      </c>
      <c r="S2048" s="9">
        <f t="shared" si="316"/>
        <v>17.925000000000001</v>
      </c>
      <c r="T2048" s="9">
        <f t="shared" si="317"/>
        <v>21.625</v>
      </c>
      <c r="U2048" s="8">
        <f t="shared" si="318"/>
        <v>21.008333333333336</v>
      </c>
      <c r="V2048" s="8">
        <f t="shared" si="319"/>
        <v>21.162500000000001</v>
      </c>
    </row>
    <row r="2049" spans="1:22" ht="13.5" x14ac:dyDescent="0.25">
      <c r="A2049" s="3">
        <f>RSI!A2049</f>
        <v>44986</v>
      </c>
      <c r="B2049" s="2">
        <f>RSI!B2049</f>
        <v>3.7867000000000002</v>
      </c>
      <c r="C2049" s="2">
        <f>RSI!I2049</f>
        <v>51.020104551934388</v>
      </c>
      <c r="D2049" s="2">
        <f>MACD!E2049</f>
        <v>-3.1291543731112981E-2</v>
      </c>
      <c r="E2049" s="2">
        <f>MACD!F2049</f>
        <v>-1.1913052702847052E-2</v>
      </c>
      <c r="F2049" s="2">
        <f>'Moving Avg'!D2049</f>
        <v>3.7741599999999997</v>
      </c>
      <c r="G2049" s="2">
        <f>'Moving Avg'!F2049</f>
        <v>3.7514149999999993</v>
      </c>
      <c r="H2049" s="2">
        <f>'Moving Avg'!G2049</f>
        <v>3.8312360000000014</v>
      </c>
      <c r="I2049" s="2">
        <f>'Moving Avg'!H2049</f>
        <v>3.922535999999996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  <c r="M2049" s="8">
        <f t="shared" si="310"/>
        <v>25</v>
      </c>
      <c r="N2049" s="8">
        <f t="shared" si="311"/>
        <v>45</v>
      </c>
      <c r="O2049" s="8">
        <f t="shared" si="312"/>
        <v>0</v>
      </c>
      <c r="P2049" s="8">
        <f t="shared" si="313"/>
        <v>83.5</v>
      </c>
      <c r="Q2049" s="9">
        <f t="shared" si="314"/>
        <v>37.024999999999999</v>
      </c>
      <c r="R2049" s="9">
        <f t="shared" si="315"/>
        <v>34.875</v>
      </c>
      <c r="S2049" s="9">
        <f t="shared" si="316"/>
        <v>48.075000000000003</v>
      </c>
      <c r="T2049" s="9">
        <f t="shared" si="317"/>
        <v>38.375</v>
      </c>
      <c r="U2049" s="8">
        <f t="shared" si="318"/>
        <v>39.991666666666667</v>
      </c>
      <c r="V2049" s="8">
        <f t="shared" si="319"/>
        <v>39.587500000000006</v>
      </c>
    </row>
    <row r="2050" spans="1:22" ht="13.5" x14ac:dyDescent="0.25">
      <c r="A2050" s="3">
        <f>RSI!A2050</f>
        <v>44987</v>
      </c>
      <c r="B2050" s="2">
        <f>RSI!B2050</f>
        <v>3.7631999999999999</v>
      </c>
      <c r="C2050" s="2">
        <f>RSI!I2050</f>
        <v>48.63116144607843</v>
      </c>
      <c r="D2050" s="2">
        <f>MACD!E2050</f>
        <v>-2.7458824572434981E-2</v>
      </c>
      <c r="E2050" s="2">
        <f>MACD!F2050</f>
        <v>-1.5022207076764639E-2</v>
      </c>
      <c r="F2050" s="2">
        <f>'Moving Avg'!D2050</f>
        <v>3.7741599999999997</v>
      </c>
      <c r="G2050" s="2">
        <f>'Moving Avg'!F2050</f>
        <v>3.7537699999999994</v>
      </c>
      <c r="H2050" s="2">
        <f>'Moving Avg'!G2050</f>
        <v>3.8281000000000009</v>
      </c>
      <c r="I2050" s="2">
        <f>'Moving Avg'!H2050</f>
        <v>3.9227374999999962</v>
      </c>
      <c r="J2050" s="6" t="str">
        <f>OBV!F2050</f>
        <v>BEARISH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26.975000000000001</v>
      </c>
      <c r="R2050" s="9">
        <f t="shared" si="315"/>
        <v>18.125</v>
      </c>
      <c r="S2050" s="9">
        <f t="shared" si="316"/>
        <v>17.925000000000001</v>
      </c>
      <c r="T2050" s="9">
        <f t="shared" si="317"/>
        <v>21.625</v>
      </c>
      <c r="U2050" s="8">
        <f t="shared" si="318"/>
        <v>21.008333333333336</v>
      </c>
      <c r="V2050" s="8">
        <f t="shared" si="319"/>
        <v>21.162500000000001</v>
      </c>
    </row>
    <row r="2051" spans="1:22" ht="13.5" x14ac:dyDescent="0.25">
      <c r="A2051" s="3">
        <f>RSI!A2051</f>
        <v>44988</v>
      </c>
      <c r="B2051" s="2">
        <f>RSI!B2051</f>
        <v>3.6848000000000001</v>
      </c>
      <c r="C2051" s="2">
        <f>RSI!I2051</f>
        <v>41.628155230755858</v>
      </c>
      <c r="D2051" s="2">
        <f>MACD!E2051</f>
        <v>-1.4720268826206251E-2</v>
      </c>
      <c r="E2051" s="2">
        <f>MACD!F2051</f>
        <v>-1.4961819426652962E-2</v>
      </c>
      <c r="F2051" s="2">
        <f>'Moving Avg'!D2051</f>
        <v>3.75848</v>
      </c>
      <c r="G2051" s="2">
        <f>'Moving Avg'!F2051</f>
        <v>3.7529849999999998</v>
      </c>
      <c r="H2051" s="2">
        <f>'Moving Avg'!G2051</f>
        <v>3.8222980000000013</v>
      </c>
      <c r="I2051" s="2">
        <f>'Moving Avg'!H2051</f>
        <v>3.9222184999999956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0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11.225</v>
      </c>
      <c r="R2051" s="9">
        <f t="shared" ref="R2051:R2114" si="325">M2051*0.2+N2051*0.2+O2051*0.35+P2051*0.25</f>
        <v>9.125</v>
      </c>
      <c r="S2051" s="9">
        <f t="shared" ref="S2051:S2114" si="326">M2051*0.15+N2051*0.15+O2051*0.25+P2051*0.45</f>
        <v>11.175000000000001</v>
      </c>
      <c r="T2051" s="9">
        <f t="shared" ref="T2051:T2114" si="327">0.25*SUM(M2051:P2051)</f>
        <v>10.375</v>
      </c>
      <c r="U2051" s="8">
        <f t="shared" ref="U2051:U2114" si="328">SUM(Q2051:S2051)/3</f>
        <v>10.508333333333335</v>
      </c>
      <c r="V2051" s="8">
        <f t="shared" ref="V2051:V2114" si="329">SUM(Q2051:T2051)/4</f>
        <v>10.475000000000001</v>
      </c>
    </row>
    <row r="2052" spans="1:22" ht="13.5" x14ac:dyDescent="0.25">
      <c r="A2052" s="3">
        <f>RSI!A2052</f>
        <v>44991</v>
      </c>
      <c r="B2052" s="2">
        <f>RSI!B2052</f>
        <v>3.7631999999999999</v>
      </c>
      <c r="C2052" s="2">
        <f>RSI!I2052</f>
        <v>49.465087156331755</v>
      </c>
      <c r="D2052" s="2">
        <f>MACD!E2052</f>
        <v>-2.3695243454361137E-2</v>
      </c>
      <c r="E2052" s="2">
        <f>MACD!F2052</f>
        <v>-1.6708504232194599E-2</v>
      </c>
      <c r="F2052" s="2">
        <f>'Moving Avg'!D2052</f>
        <v>3.7522200000000003</v>
      </c>
      <c r="G2052" s="2">
        <f>'Moving Avg'!F2052</f>
        <v>3.7549449999999993</v>
      </c>
      <c r="H2052" s="2">
        <f>'Moving Avg'!G2052</f>
        <v>3.8177520000000014</v>
      </c>
      <c r="I2052" s="2">
        <f>'Moving Avg'!H2052</f>
        <v>3.9221644999999956</v>
      </c>
      <c r="J2052" s="6" t="str">
        <f>OBV!F2052</f>
        <v>BULLISH</v>
      </c>
      <c r="K2052" s="6" t="str">
        <f>OBV!G2052</f>
        <v>NEUTRAL</v>
      </c>
      <c r="L2052" s="6" t="str">
        <f>OBV!H2052</f>
        <v>BULLISH DIVERGENCE</v>
      </c>
      <c r="M2052" s="8">
        <f t="shared" si="320"/>
        <v>25</v>
      </c>
      <c r="N2052" s="8">
        <f t="shared" si="321"/>
        <v>45</v>
      </c>
      <c r="O2052" s="8">
        <f t="shared" si="322"/>
        <v>0</v>
      </c>
      <c r="P2052" s="8">
        <f t="shared" si="323"/>
        <v>66.5</v>
      </c>
      <c r="Q2052" s="9">
        <f t="shared" si="324"/>
        <v>34.475000000000001</v>
      </c>
      <c r="R2052" s="9">
        <f t="shared" si="325"/>
        <v>30.625</v>
      </c>
      <c r="S2052" s="9">
        <f t="shared" si="326"/>
        <v>40.424999999999997</v>
      </c>
      <c r="T2052" s="9">
        <f t="shared" si="327"/>
        <v>34.125</v>
      </c>
      <c r="U2052" s="8">
        <f t="shared" si="328"/>
        <v>35.174999999999997</v>
      </c>
      <c r="V2052" s="8">
        <f t="shared" si="329"/>
        <v>34.912499999999994</v>
      </c>
    </row>
    <row r="2053" spans="1:22" ht="13.5" x14ac:dyDescent="0.25">
      <c r="A2053" s="3">
        <f>RSI!A2053</f>
        <v>44992</v>
      </c>
      <c r="B2053" s="2">
        <f>RSI!B2053</f>
        <v>3.6848000000000001</v>
      </c>
      <c r="C2053" s="2">
        <f>RSI!I2053</f>
        <v>43.216561612788979</v>
      </c>
      <c r="D2053" s="2">
        <f>MACD!E2053</f>
        <v>-9.7771153886210271E-3</v>
      </c>
      <c r="E2053" s="2">
        <f>MACD!F2053</f>
        <v>-1.5322226463479886E-2</v>
      </c>
      <c r="F2053" s="2">
        <f>'Moving Avg'!D2053</f>
        <v>3.7365400000000002</v>
      </c>
      <c r="G2053" s="2">
        <f>'Moving Avg'!F2053</f>
        <v>3.7494599999999991</v>
      </c>
      <c r="H2053" s="2">
        <f>'Moving Avg'!G2053</f>
        <v>3.8114800000000009</v>
      </c>
      <c r="I2053" s="2">
        <f>'Moving Avg'!H2053</f>
        <v>3.9217549999999957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16.5</v>
      </c>
      <c r="Q2053" s="9">
        <f t="shared" si="324"/>
        <v>11.225</v>
      </c>
      <c r="R2053" s="9">
        <f t="shared" si="325"/>
        <v>9.125</v>
      </c>
      <c r="S2053" s="9">
        <f t="shared" si="326"/>
        <v>11.175000000000001</v>
      </c>
      <c r="T2053" s="9">
        <f t="shared" si="327"/>
        <v>10.375</v>
      </c>
      <c r="U2053" s="8">
        <f t="shared" si="328"/>
        <v>10.508333333333335</v>
      </c>
      <c r="V2053" s="8">
        <f t="shared" si="329"/>
        <v>10.475000000000001</v>
      </c>
    </row>
    <row r="2054" spans="1:22" ht="13.5" x14ac:dyDescent="0.25">
      <c r="A2054" s="3">
        <f>RSI!A2054</f>
        <v>44993</v>
      </c>
      <c r="B2054" s="2">
        <f>RSI!B2054</f>
        <v>3.6848000000000001</v>
      </c>
      <c r="C2054" s="2">
        <f>RSI!I2054</f>
        <v>43.216561612788979</v>
      </c>
      <c r="D2054" s="2">
        <f>MACD!E2054</f>
        <v>-5.9418057600364449E-3</v>
      </c>
      <c r="E2054" s="2">
        <f>MACD!F2054</f>
        <v>-1.3446142322791199E-2</v>
      </c>
      <c r="F2054" s="2">
        <f>'Moving Avg'!D2054</f>
        <v>3.7161599999999999</v>
      </c>
      <c r="G2054" s="2">
        <f>'Moving Avg'!F2054</f>
        <v>3.7459349999999993</v>
      </c>
      <c r="H2054" s="2">
        <f>'Moving Avg'!G2054</f>
        <v>3.8048940000000018</v>
      </c>
      <c r="I2054" s="2">
        <f>'Moving Avg'!H2054</f>
        <v>3.9212724999999953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16.5</v>
      </c>
      <c r="Q2054" s="9">
        <f t="shared" si="324"/>
        <v>11.225</v>
      </c>
      <c r="R2054" s="9">
        <f t="shared" si="325"/>
        <v>9.125</v>
      </c>
      <c r="S2054" s="9">
        <f t="shared" si="326"/>
        <v>11.175000000000001</v>
      </c>
      <c r="T2054" s="9">
        <f t="shared" si="327"/>
        <v>10.375</v>
      </c>
      <c r="U2054" s="8">
        <f t="shared" si="328"/>
        <v>10.508333333333335</v>
      </c>
      <c r="V2054" s="8">
        <f t="shared" si="329"/>
        <v>10.475000000000001</v>
      </c>
    </row>
    <row r="2055" spans="1:22" ht="13.5" x14ac:dyDescent="0.25">
      <c r="A2055" s="3">
        <f>RSI!A2055</f>
        <v>44994</v>
      </c>
      <c r="B2055" s="2">
        <f>RSI!B2055</f>
        <v>3.6768999999999998</v>
      </c>
      <c r="C2055" s="2">
        <f>RSI!I2055</f>
        <v>42.587859415752497</v>
      </c>
      <c r="D2055" s="2">
        <f>MACD!E2055</f>
        <v>1.9569901684559632E-3</v>
      </c>
      <c r="E2055" s="2">
        <f>MACD!F2055</f>
        <v>-1.0365515824541767E-2</v>
      </c>
      <c r="F2055" s="2">
        <f>'Moving Avg'!D2055</f>
        <v>3.6988999999999996</v>
      </c>
      <c r="G2055" s="2">
        <f>'Moving Avg'!F2055</f>
        <v>3.7400549999999995</v>
      </c>
      <c r="H2055" s="2">
        <f>'Moving Avg'!G2055</f>
        <v>3.798150000000001</v>
      </c>
      <c r="I2055" s="2">
        <f>'Moving Avg'!H2055</f>
        <v>3.9208599999999958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0</v>
      </c>
      <c r="O2055" s="8">
        <f t="shared" si="322"/>
        <v>0</v>
      </c>
      <c r="P2055" s="8">
        <f t="shared" si="323"/>
        <v>16.5</v>
      </c>
      <c r="Q2055" s="9">
        <f t="shared" si="324"/>
        <v>11.225</v>
      </c>
      <c r="R2055" s="9">
        <f t="shared" si="325"/>
        <v>9.125</v>
      </c>
      <c r="S2055" s="9">
        <f t="shared" si="326"/>
        <v>11.175000000000001</v>
      </c>
      <c r="T2055" s="9">
        <f t="shared" si="327"/>
        <v>10.375</v>
      </c>
      <c r="U2055" s="8">
        <f t="shared" si="328"/>
        <v>10.508333333333335</v>
      </c>
      <c r="V2055" s="8">
        <f t="shared" si="329"/>
        <v>10.475000000000001</v>
      </c>
    </row>
    <row r="2056" spans="1:22" ht="13.5" x14ac:dyDescent="0.25">
      <c r="A2056" s="3">
        <f>RSI!A2056</f>
        <v>44995</v>
      </c>
      <c r="B2056" s="2">
        <f>RSI!B2056</f>
        <v>3.7475000000000001</v>
      </c>
      <c r="C2056" s="2">
        <f>RSI!I2056</f>
        <v>49.638886521737341</v>
      </c>
      <c r="D2056" s="2">
        <f>MACD!E2056</f>
        <v>3.8770497686311245E-3</v>
      </c>
      <c r="E2056" s="2">
        <f>MACD!F2056</f>
        <v>-7.5170027059071895E-3</v>
      </c>
      <c r="F2056" s="2">
        <f>'Moving Avg'!D2056</f>
        <v>3.7114399999999996</v>
      </c>
      <c r="G2056" s="2">
        <f>'Moving Avg'!F2056</f>
        <v>3.7392699999999999</v>
      </c>
      <c r="H2056" s="2">
        <f>'Moving Avg'!G2056</f>
        <v>3.7928180000000009</v>
      </c>
      <c r="I2056" s="2">
        <f>'Moving Avg'!H2056</f>
        <v>3.9206544999999955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  <c r="M2056" s="8">
        <f t="shared" si="320"/>
        <v>25</v>
      </c>
      <c r="N2056" s="8">
        <f t="shared" si="321"/>
        <v>0</v>
      </c>
      <c r="O2056" s="8">
        <f t="shared" si="322"/>
        <v>0</v>
      </c>
      <c r="P2056" s="8">
        <f t="shared" si="323"/>
        <v>83.5</v>
      </c>
      <c r="Q2056" s="9">
        <f t="shared" si="324"/>
        <v>21.274999999999999</v>
      </c>
      <c r="R2056" s="9">
        <f t="shared" si="325"/>
        <v>25.875</v>
      </c>
      <c r="S2056" s="9">
        <f t="shared" si="326"/>
        <v>41.325000000000003</v>
      </c>
      <c r="T2056" s="9">
        <f t="shared" si="327"/>
        <v>27.125</v>
      </c>
      <c r="U2056" s="8">
        <f t="shared" si="328"/>
        <v>29.491666666666664</v>
      </c>
      <c r="V2056" s="8">
        <f t="shared" si="329"/>
        <v>28.9</v>
      </c>
    </row>
    <row r="2057" spans="1:22" ht="13.5" x14ac:dyDescent="0.25">
      <c r="A2057" s="3">
        <f>RSI!A2057</f>
        <v>44998</v>
      </c>
      <c r="B2057" s="2">
        <f>RSI!B2057</f>
        <v>3.6299000000000001</v>
      </c>
      <c r="C2057" s="2">
        <f>RSI!I2057</f>
        <v>40.677246482268799</v>
      </c>
      <c r="D2057" s="2">
        <f>MACD!E2057</f>
        <v>1.9042600170266155E-2</v>
      </c>
      <c r="E2057" s="2">
        <f>MACD!F2057</f>
        <v>-2.2050821306725207E-3</v>
      </c>
      <c r="F2057" s="2">
        <f>'Moving Avg'!D2057</f>
        <v>3.6847799999999999</v>
      </c>
      <c r="G2057" s="2">
        <f>'Moving Avg'!F2057</f>
        <v>3.7330000000000005</v>
      </c>
      <c r="H2057" s="2">
        <f>'Moving Avg'!G2057</f>
        <v>3.7870160000000004</v>
      </c>
      <c r="I2057" s="2">
        <f>'Moving Avg'!H2057</f>
        <v>3.9198609999999952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25</v>
      </c>
      <c r="N2057" s="8">
        <f t="shared" si="321"/>
        <v>0</v>
      </c>
      <c r="O2057" s="8">
        <f t="shared" si="322"/>
        <v>0</v>
      </c>
      <c r="P2057" s="8">
        <f t="shared" si="323"/>
        <v>16.5</v>
      </c>
      <c r="Q2057" s="9">
        <f t="shared" si="324"/>
        <v>11.225</v>
      </c>
      <c r="R2057" s="9">
        <f t="shared" si="325"/>
        <v>9.125</v>
      </c>
      <c r="S2057" s="9">
        <f t="shared" si="326"/>
        <v>11.175000000000001</v>
      </c>
      <c r="T2057" s="9">
        <f t="shared" si="327"/>
        <v>10.375</v>
      </c>
      <c r="U2057" s="8">
        <f t="shared" si="328"/>
        <v>10.508333333333335</v>
      </c>
      <c r="V2057" s="8">
        <f t="shared" si="329"/>
        <v>10.475000000000001</v>
      </c>
    </row>
    <row r="2058" spans="1:22" ht="13.5" x14ac:dyDescent="0.25">
      <c r="A2058" s="3">
        <f>RSI!A2058</f>
        <v>44999</v>
      </c>
      <c r="B2058" s="2">
        <f>RSI!B2058</f>
        <v>3.7397</v>
      </c>
      <c r="C2058" s="2">
        <f>RSI!I2058</f>
        <v>49.791523245458414</v>
      </c>
      <c r="D2058" s="2">
        <f>MACD!E2058</f>
        <v>1.963449749154389E-2</v>
      </c>
      <c r="E2058" s="2">
        <f>MACD!F2058</f>
        <v>2.1628337937707612E-3</v>
      </c>
      <c r="F2058" s="2">
        <f>'Moving Avg'!D2058</f>
        <v>3.6957599999999999</v>
      </c>
      <c r="G2058" s="2">
        <f>'Moving Avg'!F2058</f>
        <v>3.7357450000000005</v>
      </c>
      <c r="H2058" s="2">
        <f>'Moving Avg'!G2058</f>
        <v>3.7820000000000005</v>
      </c>
      <c r="I2058" s="2">
        <f>'Moving Avg'!H2058</f>
        <v>3.9196164999999952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83.5</v>
      </c>
      <c r="Q2058" s="9">
        <f t="shared" si="324"/>
        <v>21.274999999999999</v>
      </c>
      <c r="R2058" s="9">
        <f t="shared" si="325"/>
        <v>25.875</v>
      </c>
      <c r="S2058" s="9">
        <f t="shared" si="326"/>
        <v>41.325000000000003</v>
      </c>
      <c r="T2058" s="9">
        <f t="shared" si="327"/>
        <v>27.125</v>
      </c>
      <c r="U2058" s="8">
        <f t="shared" si="328"/>
        <v>29.491666666666664</v>
      </c>
      <c r="V2058" s="8">
        <f t="shared" si="329"/>
        <v>28.9</v>
      </c>
    </row>
    <row r="2059" spans="1:22" ht="13.5" x14ac:dyDescent="0.25">
      <c r="A2059" s="3">
        <f>RSI!A2059</f>
        <v>45000</v>
      </c>
      <c r="B2059" s="2">
        <f>RSI!B2059</f>
        <v>3.7397</v>
      </c>
      <c r="C2059" s="2">
        <f>RSI!I2059</f>
        <v>49.791523245458414</v>
      </c>
      <c r="D2059" s="2">
        <f>MACD!E2059</f>
        <v>2.3757670635091266E-2</v>
      </c>
      <c r="E2059" s="2">
        <f>MACD!F2059</f>
        <v>6.4818011620348627E-3</v>
      </c>
      <c r="F2059" s="2">
        <f>'Moving Avg'!D2059</f>
        <v>3.7067399999999999</v>
      </c>
      <c r="G2059" s="2">
        <f>'Moving Avg'!F2059</f>
        <v>3.7381000000000006</v>
      </c>
      <c r="H2059" s="2">
        <f>'Moving Avg'!G2059</f>
        <v>3.778394</v>
      </c>
      <c r="I2059" s="2">
        <f>'Moving Avg'!H2059</f>
        <v>3.9193719999999952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83.5</v>
      </c>
      <c r="Q2059" s="9">
        <f t="shared" si="324"/>
        <v>21.274999999999999</v>
      </c>
      <c r="R2059" s="9">
        <f t="shared" si="325"/>
        <v>25.875</v>
      </c>
      <c r="S2059" s="9">
        <f t="shared" si="326"/>
        <v>41.325000000000003</v>
      </c>
      <c r="T2059" s="9">
        <f t="shared" si="327"/>
        <v>27.125</v>
      </c>
      <c r="U2059" s="8">
        <f t="shared" si="328"/>
        <v>29.491666666666664</v>
      </c>
      <c r="V2059" s="8">
        <f t="shared" si="329"/>
        <v>28.9</v>
      </c>
    </row>
    <row r="2060" spans="1:22" ht="13.5" x14ac:dyDescent="0.25">
      <c r="A2060" s="3">
        <f>RSI!A2060</f>
        <v>45001</v>
      </c>
      <c r="B2060" s="2">
        <f>RSI!B2060</f>
        <v>3.8807999999999998</v>
      </c>
      <c r="C2060" s="2">
        <f>RSI!I2060</f>
        <v>59.146175896676652</v>
      </c>
      <c r="D2060" s="2">
        <f>MACD!E2060</f>
        <v>1.3185710327214384E-2</v>
      </c>
      <c r="E2060" s="2">
        <f>MACD!F2060</f>
        <v>7.8225829950707669E-3</v>
      </c>
      <c r="F2060" s="2">
        <f>'Moving Avg'!D2060</f>
        <v>3.7475200000000002</v>
      </c>
      <c r="G2060" s="2">
        <f>'Moving Avg'!F2060</f>
        <v>3.7439800000000005</v>
      </c>
      <c r="H2060" s="2">
        <f>'Moving Avg'!G2060</f>
        <v>3.7787080000000004</v>
      </c>
      <c r="I2060" s="2">
        <f>'Moving Avg'!H2060</f>
        <v>3.9198329999999952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83.5</v>
      </c>
      <c r="Q2060" s="9">
        <f t="shared" si="324"/>
        <v>21.274999999999999</v>
      </c>
      <c r="R2060" s="9">
        <f t="shared" si="325"/>
        <v>25.875</v>
      </c>
      <c r="S2060" s="9">
        <f t="shared" si="326"/>
        <v>41.325000000000003</v>
      </c>
      <c r="T2060" s="9">
        <f t="shared" si="327"/>
        <v>27.125</v>
      </c>
      <c r="U2060" s="8">
        <f t="shared" si="328"/>
        <v>29.491666666666664</v>
      </c>
      <c r="V2060" s="8">
        <f t="shared" si="329"/>
        <v>28.9</v>
      </c>
    </row>
    <row r="2061" spans="1:22" ht="13.5" x14ac:dyDescent="0.25">
      <c r="A2061" s="3">
        <f>RSI!A2061</f>
        <v>45002</v>
      </c>
      <c r="B2061" s="2">
        <f>RSI!B2061</f>
        <v>3.8024</v>
      </c>
      <c r="C2061" s="2">
        <f>RSI!I2061</f>
        <v>53.213554641603714</v>
      </c>
      <c r="D2061" s="2">
        <f>MACD!E2061</f>
        <v>-2.8417310573298771E-3</v>
      </c>
      <c r="E2061" s="2">
        <f>MACD!F2061</f>
        <v>5.6897201845906385E-3</v>
      </c>
      <c r="F2061" s="2">
        <f>'Moving Avg'!D2061</f>
        <v>3.7585000000000002</v>
      </c>
      <c r="G2061" s="2">
        <f>'Moving Avg'!F2061</f>
        <v>3.7447650000000001</v>
      </c>
      <c r="H2061" s="2">
        <f>'Moving Avg'!G2061</f>
        <v>3.7763560000000003</v>
      </c>
      <c r="I2061" s="2">
        <f>'Moving Avg'!H2061</f>
        <v>3.9204859999999955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25</v>
      </c>
      <c r="N2061" s="8">
        <f t="shared" si="321"/>
        <v>45</v>
      </c>
      <c r="O2061" s="8">
        <f t="shared" si="322"/>
        <v>0</v>
      </c>
      <c r="P2061" s="8">
        <f t="shared" si="323"/>
        <v>83.5</v>
      </c>
      <c r="Q2061" s="9">
        <f t="shared" si="324"/>
        <v>37.024999999999999</v>
      </c>
      <c r="R2061" s="9">
        <f t="shared" si="325"/>
        <v>34.875</v>
      </c>
      <c r="S2061" s="9">
        <f t="shared" si="326"/>
        <v>48.075000000000003</v>
      </c>
      <c r="T2061" s="9">
        <f t="shared" si="327"/>
        <v>38.375</v>
      </c>
      <c r="U2061" s="8">
        <f t="shared" si="328"/>
        <v>39.991666666666667</v>
      </c>
      <c r="V2061" s="8">
        <f t="shared" si="329"/>
        <v>39.587500000000006</v>
      </c>
    </row>
    <row r="2062" spans="1:22" ht="13.5" x14ac:dyDescent="0.25">
      <c r="A2062" s="3">
        <f>RSI!A2062</f>
        <v>45006</v>
      </c>
      <c r="B2062" s="2">
        <f>RSI!B2062</f>
        <v>3.8494000000000002</v>
      </c>
      <c r="C2062" s="2">
        <f>RSI!I2062</f>
        <v>56.059037644332456</v>
      </c>
      <c r="D2062" s="2">
        <f>MACD!E2062</f>
        <v>-8.1265728137980275E-3</v>
      </c>
      <c r="E2062" s="2">
        <f>MACD!F2062</f>
        <v>2.9264615849129054E-3</v>
      </c>
      <c r="F2062" s="2">
        <f>'Moving Avg'!D2062</f>
        <v>3.8024</v>
      </c>
      <c r="G2062" s="2">
        <f>'Moving Avg'!F2062</f>
        <v>3.7526050000000004</v>
      </c>
      <c r="H2062" s="2">
        <f>'Moving Avg'!G2062</f>
        <v>3.7749439999999996</v>
      </c>
      <c r="I2062" s="2">
        <f>'Moving Avg'!H2062</f>
        <v>3.9210089999999953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45</v>
      </c>
      <c r="O2062" s="8">
        <f t="shared" si="322"/>
        <v>0</v>
      </c>
      <c r="P2062" s="8">
        <f t="shared" si="323"/>
        <v>83.5</v>
      </c>
      <c r="Q2062" s="9">
        <f t="shared" si="324"/>
        <v>37.024999999999999</v>
      </c>
      <c r="R2062" s="9">
        <f t="shared" si="325"/>
        <v>34.875</v>
      </c>
      <c r="S2062" s="9">
        <f t="shared" si="326"/>
        <v>48.075000000000003</v>
      </c>
      <c r="T2062" s="9">
        <f t="shared" si="327"/>
        <v>38.375</v>
      </c>
      <c r="U2062" s="8">
        <f t="shared" si="328"/>
        <v>39.991666666666667</v>
      </c>
      <c r="V2062" s="8">
        <f t="shared" si="329"/>
        <v>39.587500000000006</v>
      </c>
    </row>
    <row r="2063" spans="1:22" ht="13.5" x14ac:dyDescent="0.25">
      <c r="A2063" s="3">
        <f>RSI!A2063</f>
        <v>45007</v>
      </c>
      <c r="B2063" s="2">
        <f>RSI!B2063</f>
        <v>3.92</v>
      </c>
      <c r="C2063" s="2">
        <f>RSI!I2063</f>
        <v>59.994924175806744</v>
      </c>
      <c r="D2063" s="2">
        <f>MACD!E2063</f>
        <v>-3.0448012106599975E-2</v>
      </c>
      <c r="E2063" s="2">
        <f>MACD!F2063</f>
        <v>-3.7484331533896714E-3</v>
      </c>
      <c r="F2063" s="2">
        <f>'Moving Avg'!D2063</f>
        <v>3.8384600000000004</v>
      </c>
      <c r="G2063" s="2">
        <f>'Moving Avg'!F2063</f>
        <v>3.7588800000000004</v>
      </c>
      <c r="H2063" s="2">
        <f>'Moving Avg'!G2063</f>
        <v>3.7749439999999996</v>
      </c>
      <c r="I2063" s="2">
        <f>'Moving Avg'!H2063</f>
        <v>3.9217389999999956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100</v>
      </c>
      <c r="O2063" s="8">
        <f t="shared" si="322"/>
        <v>0</v>
      </c>
      <c r="P2063" s="8">
        <f t="shared" si="323"/>
        <v>83.5</v>
      </c>
      <c r="Q2063" s="9">
        <f t="shared" si="324"/>
        <v>56.274999999999999</v>
      </c>
      <c r="R2063" s="9">
        <f t="shared" si="325"/>
        <v>45.875</v>
      </c>
      <c r="S2063" s="9">
        <f t="shared" si="326"/>
        <v>56.325000000000003</v>
      </c>
      <c r="T2063" s="9">
        <f t="shared" si="327"/>
        <v>52.125</v>
      </c>
      <c r="U2063" s="8">
        <f t="shared" si="328"/>
        <v>52.82500000000001</v>
      </c>
      <c r="V2063" s="8">
        <f t="shared" si="329"/>
        <v>52.650000000000006</v>
      </c>
    </row>
    <row r="2064" spans="1:22" ht="13.5" x14ac:dyDescent="0.25">
      <c r="A2064" s="3">
        <f>RSI!A2064</f>
        <v>45008</v>
      </c>
      <c r="B2064" s="2">
        <f>RSI!B2064</f>
        <v>3.9592000000000001</v>
      </c>
      <c r="C2064" s="2">
        <f>RSI!I2064</f>
        <v>62.028661953378716</v>
      </c>
      <c r="D2064" s="2">
        <f>MACD!E2064</f>
        <v>-5.3173378935928106E-2</v>
      </c>
      <c r="E2064" s="2">
        <f>MACD!F2064</f>
        <v>-1.3633422309897359E-2</v>
      </c>
      <c r="F2064" s="2">
        <f>'Moving Avg'!D2064</f>
        <v>3.8823599999999998</v>
      </c>
      <c r="G2064" s="2">
        <f>'Moving Avg'!F2064</f>
        <v>3.7698549999999997</v>
      </c>
      <c r="H2064" s="2">
        <f>'Moving Avg'!G2064</f>
        <v>3.7746299999999997</v>
      </c>
      <c r="I2064" s="2">
        <f>'Moving Avg'!H2064</f>
        <v>3.9225919999999959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100</v>
      </c>
      <c r="O2064" s="8">
        <f t="shared" si="322"/>
        <v>0</v>
      </c>
      <c r="P2064" s="8">
        <f t="shared" si="323"/>
        <v>83.5</v>
      </c>
      <c r="Q2064" s="9">
        <f t="shared" si="324"/>
        <v>56.274999999999999</v>
      </c>
      <c r="R2064" s="9">
        <f t="shared" si="325"/>
        <v>45.875</v>
      </c>
      <c r="S2064" s="9">
        <f t="shared" si="326"/>
        <v>56.325000000000003</v>
      </c>
      <c r="T2064" s="9">
        <f t="shared" si="327"/>
        <v>52.125</v>
      </c>
      <c r="U2064" s="8">
        <f t="shared" si="328"/>
        <v>52.82500000000001</v>
      </c>
      <c r="V2064" s="8">
        <f t="shared" si="329"/>
        <v>52.650000000000006</v>
      </c>
    </row>
    <row r="2065" spans="1:22" ht="13.5" x14ac:dyDescent="0.25">
      <c r="A2065" s="3">
        <f>RSI!A2065</f>
        <v>45009</v>
      </c>
      <c r="B2065" s="2">
        <f>RSI!B2065</f>
        <v>3.9592000000000001</v>
      </c>
      <c r="C2065" s="2">
        <f>RSI!I2065</f>
        <v>62.028661953378716</v>
      </c>
      <c r="D2065" s="2">
        <f>MACD!E2065</f>
        <v>-7.4714639227442703E-2</v>
      </c>
      <c r="E2065" s="2">
        <f>MACD!F2065</f>
        <v>-2.584966569340643E-2</v>
      </c>
      <c r="F2065" s="2">
        <f>'Moving Avg'!D2065</f>
        <v>3.8980399999999995</v>
      </c>
      <c r="G2065" s="2">
        <f>'Moving Avg'!F2065</f>
        <v>3.7796549999999995</v>
      </c>
      <c r="H2065" s="2">
        <f>'Moving Avg'!G2065</f>
        <v>3.7749439999999996</v>
      </c>
      <c r="I2065" s="2">
        <f>'Moving Avg'!H2065</f>
        <v>3.9235544999999958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100</v>
      </c>
      <c r="O2065" s="8">
        <f t="shared" si="322"/>
        <v>0</v>
      </c>
      <c r="P2065" s="8">
        <f t="shared" si="323"/>
        <v>83.5</v>
      </c>
      <c r="Q2065" s="9">
        <f t="shared" si="324"/>
        <v>56.274999999999999</v>
      </c>
      <c r="R2065" s="9">
        <f t="shared" si="325"/>
        <v>45.875</v>
      </c>
      <c r="S2065" s="9">
        <f t="shared" si="326"/>
        <v>56.325000000000003</v>
      </c>
      <c r="T2065" s="9">
        <f t="shared" si="327"/>
        <v>52.125</v>
      </c>
      <c r="U2065" s="8">
        <f t="shared" si="328"/>
        <v>52.82500000000001</v>
      </c>
      <c r="V2065" s="8">
        <f t="shared" si="329"/>
        <v>52.650000000000006</v>
      </c>
    </row>
    <row r="2066" spans="1:22" ht="13.5" x14ac:dyDescent="0.25">
      <c r="A2066" s="3">
        <f>RSI!A2066</f>
        <v>45012</v>
      </c>
      <c r="B2066" s="2">
        <f>RSI!B2066</f>
        <v>3.9592000000000001</v>
      </c>
      <c r="C2066" s="2">
        <f>RSI!I2066</f>
        <v>62.028661953378716</v>
      </c>
      <c r="D2066" s="2">
        <f>MACD!E2066</f>
        <v>-8.3095801686864146E-2</v>
      </c>
      <c r="E2066" s="2">
        <f>MACD!F2066</f>
        <v>-3.7298892892097979E-2</v>
      </c>
      <c r="F2066" s="2">
        <f>'Moving Avg'!D2066</f>
        <v>3.9293999999999998</v>
      </c>
      <c r="G2066" s="2">
        <f>'Moving Avg'!F2066</f>
        <v>3.7894549999999994</v>
      </c>
      <c r="H2066" s="2">
        <f>'Moving Avg'!G2066</f>
        <v>3.7771399999999993</v>
      </c>
      <c r="I2066" s="2">
        <f>'Moving Avg'!H2066</f>
        <v>3.9250644999999964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100</v>
      </c>
      <c r="O2066" s="8">
        <f t="shared" si="322"/>
        <v>50</v>
      </c>
      <c r="P2066" s="8">
        <f t="shared" si="323"/>
        <v>83.5</v>
      </c>
      <c r="Q2066" s="9">
        <f t="shared" si="324"/>
        <v>63.774999999999999</v>
      </c>
      <c r="R2066" s="9">
        <f t="shared" si="325"/>
        <v>63.375</v>
      </c>
      <c r="S2066" s="9">
        <f t="shared" si="326"/>
        <v>68.825000000000003</v>
      </c>
      <c r="T2066" s="9">
        <f t="shared" si="327"/>
        <v>64.625</v>
      </c>
      <c r="U2066" s="8">
        <f t="shared" si="328"/>
        <v>65.325000000000003</v>
      </c>
      <c r="V2066" s="8">
        <f t="shared" si="329"/>
        <v>65.150000000000006</v>
      </c>
    </row>
    <row r="2067" spans="1:22" ht="13.5" x14ac:dyDescent="0.25">
      <c r="A2067" s="3">
        <f>RSI!A2067</f>
        <v>45013</v>
      </c>
      <c r="B2067" s="2">
        <f>RSI!B2067</f>
        <v>3.9512999999999998</v>
      </c>
      <c r="C2067" s="2">
        <f>RSI!I2067</f>
        <v>61.244970051642753</v>
      </c>
      <c r="D2067" s="2">
        <f>MACD!E2067</f>
        <v>-0.1086349369278703</v>
      </c>
      <c r="E2067" s="2">
        <f>MACD!F2067</f>
        <v>-5.1566101699252451E-2</v>
      </c>
      <c r="F2067" s="2">
        <f>'Moving Avg'!D2067</f>
        <v>3.9497799999999996</v>
      </c>
      <c r="G2067" s="2">
        <f>'Moving Avg'!F2067</f>
        <v>3.7972949999999996</v>
      </c>
      <c r="H2067" s="2">
        <f>'Moving Avg'!G2067</f>
        <v>3.7780799999999992</v>
      </c>
      <c r="I2067" s="2">
        <f>'Moving Avg'!H2067</f>
        <v>3.9264619999999963</v>
      </c>
      <c r="J2067" s="6" t="str">
        <f>OBV!F2067</f>
        <v>BEARISH</v>
      </c>
      <c r="K2067" s="6" t="str">
        <f>OBV!G2067</f>
        <v>NEUTRAL</v>
      </c>
      <c r="L2067" s="6" t="str">
        <f>OBV!H2067</f>
        <v>BEARISH DIVERGENCE</v>
      </c>
      <c r="M2067" s="8">
        <f t="shared" si="320"/>
        <v>25</v>
      </c>
      <c r="N2067" s="8">
        <f t="shared" si="321"/>
        <v>100</v>
      </c>
      <c r="O2067" s="8">
        <f t="shared" si="322"/>
        <v>50</v>
      </c>
      <c r="P2067" s="8">
        <f t="shared" si="323"/>
        <v>16.5</v>
      </c>
      <c r="Q2067" s="9">
        <f t="shared" si="324"/>
        <v>53.725000000000001</v>
      </c>
      <c r="R2067" s="9">
        <f t="shared" si="325"/>
        <v>46.625</v>
      </c>
      <c r="S2067" s="9">
        <f t="shared" si="326"/>
        <v>38.674999999999997</v>
      </c>
      <c r="T2067" s="9">
        <f t="shared" si="327"/>
        <v>47.875</v>
      </c>
      <c r="U2067" s="8">
        <f t="shared" si="328"/>
        <v>46.341666666666661</v>
      </c>
      <c r="V2067" s="8">
        <f t="shared" si="329"/>
        <v>46.724999999999994</v>
      </c>
    </row>
    <row r="2068" spans="1:22" ht="13.5" x14ac:dyDescent="0.25">
      <c r="A2068" s="3">
        <f>RSI!A2068</f>
        <v>45014</v>
      </c>
      <c r="B2068" s="2">
        <f>RSI!B2068</f>
        <v>3.9512999999999998</v>
      </c>
      <c r="C2068" s="2">
        <f>RSI!I2068</f>
        <v>61.244970051642753</v>
      </c>
      <c r="D2068" s="2">
        <f>MACD!E2068</f>
        <v>-0.1141765963112471</v>
      </c>
      <c r="E2068" s="2">
        <f>MACD!F2068</f>
        <v>-6.4088200621651381E-2</v>
      </c>
      <c r="F2068" s="2">
        <f>'Moving Avg'!D2068</f>
        <v>3.9560400000000002</v>
      </c>
      <c r="G2068" s="2">
        <f>'Moving Avg'!F2068</f>
        <v>3.8067000000000002</v>
      </c>
      <c r="H2068" s="2">
        <f>'Moving Avg'!G2068</f>
        <v>3.7794899999999996</v>
      </c>
      <c r="I2068" s="2">
        <f>'Moving Avg'!H2068</f>
        <v>3.9276769999999961</v>
      </c>
      <c r="J2068" s="6" t="str">
        <f>OBV!F2068</f>
        <v>BEARISH</v>
      </c>
      <c r="K2068" s="6" t="str">
        <f>OBV!G2068</f>
        <v>NEUTRAL</v>
      </c>
      <c r="L2068" s="6" t="str">
        <f>OBV!H2068</f>
        <v>BEARISH DIVERGENCE</v>
      </c>
      <c r="M2068" s="8">
        <f t="shared" si="320"/>
        <v>25</v>
      </c>
      <c r="N2068" s="8">
        <f t="shared" si="321"/>
        <v>100</v>
      </c>
      <c r="O2068" s="8">
        <f t="shared" si="322"/>
        <v>50</v>
      </c>
      <c r="P2068" s="8">
        <f t="shared" si="323"/>
        <v>16.5</v>
      </c>
      <c r="Q2068" s="9">
        <f t="shared" si="324"/>
        <v>53.725000000000001</v>
      </c>
      <c r="R2068" s="9">
        <f t="shared" si="325"/>
        <v>46.625</v>
      </c>
      <c r="S2068" s="9">
        <f t="shared" si="326"/>
        <v>38.674999999999997</v>
      </c>
      <c r="T2068" s="9">
        <f t="shared" si="327"/>
        <v>47.875</v>
      </c>
      <c r="U2068" s="8">
        <f t="shared" si="328"/>
        <v>46.341666666666661</v>
      </c>
      <c r="V2068" s="8">
        <f t="shared" si="329"/>
        <v>46.724999999999994</v>
      </c>
    </row>
    <row r="2069" spans="1:22" ht="13.5" x14ac:dyDescent="0.25">
      <c r="A2069" s="3">
        <f>RSI!A2069</f>
        <v>45015</v>
      </c>
      <c r="B2069" s="2">
        <f>RSI!B2069</f>
        <v>3.92</v>
      </c>
      <c r="C2069" s="2">
        <f>RSI!I2069</f>
        <v>57.884486719088322</v>
      </c>
      <c r="D2069" s="2">
        <f>MACD!E2069</f>
        <v>-0.11731007193855048</v>
      </c>
      <c r="E2069" s="2">
        <f>MACD!F2069</f>
        <v>-7.4732574885031211E-2</v>
      </c>
      <c r="F2069" s="2">
        <f>'Moving Avg'!D2069</f>
        <v>3.9481999999999999</v>
      </c>
      <c r="G2069" s="2">
        <f>'Moving Avg'!F2069</f>
        <v>3.813365000000001</v>
      </c>
      <c r="H2069" s="2">
        <f>'Moving Avg'!G2069</f>
        <v>3.7818419999999993</v>
      </c>
      <c r="I2069" s="2">
        <f>'Moving Avg'!H2069</f>
        <v>3.9288084999999957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100</v>
      </c>
      <c r="O2069" s="8">
        <f t="shared" si="322"/>
        <v>50</v>
      </c>
      <c r="P2069" s="8">
        <f t="shared" si="323"/>
        <v>16.5</v>
      </c>
      <c r="Q2069" s="9">
        <f t="shared" si="324"/>
        <v>53.725000000000001</v>
      </c>
      <c r="R2069" s="9">
        <f t="shared" si="325"/>
        <v>46.625</v>
      </c>
      <c r="S2069" s="9">
        <f t="shared" si="326"/>
        <v>38.674999999999997</v>
      </c>
      <c r="T2069" s="9">
        <f t="shared" si="327"/>
        <v>47.875</v>
      </c>
      <c r="U2069" s="8">
        <f t="shared" si="328"/>
        <v>46.341666666666661</v>
      </c>
      <c r="V2069" s="8">
        <f t="shared" si="329"/>
        <v>46.724999999999994</v>
      </c>
    </row>
    <row r="2070" spans="1:22" ht="13.5" x14ac:dyDescent="0.25">
      <c r="A2070" s="3">
        <f>RSI!A2070</f>
        <v>45016</v>
      </c>
      <c r="B2070" s="2">
        <f>RSI!B2070</f>
        <v>3.8807999999999998</v>
      </c>
      <c r="C2070" s="2">
        <f>RSI!I2070</f>
        <v>53.895947701437429</v>
      </c>
      <c r="D2070" s="2">
        <f>MACD!E2070</f>
        <v>-9.5871512137280845E-2</v>
      </c>
      <c r="E2070" s="2">
        <f>MACD!F2070</f>
        <v>-7.8960362335481149E-2</v>
      </c>
      <c r="F2070" s="2">
        <f>'Moving Avg'!D2070</f>
        <v>3.9325199999999993</v>
      </c>
      <c r="G2070" s="2">
        <f>'Moving Avg'!F2070</f>
        <v>3.819245</v>
      </c>
      <c r="H2070" s="2">
        <f>'Moving Avg'!G2070</f>
        <v>3.783253999999999</v>
      </c>
      <c r="I2070" s="2">
        <f>'Moving Avg'!H2070</f>
        <v>3.929889999999995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45</v>
      </c>
      <c r="O2070" s="8">
        <f t="shared" si="322"/>
        <v>50</v>
      </c>
      <c r="P2070" s="8">
        <f t="shared" si="323"/>
        <v>16.5</v>
      </c>
      <c r="Q2070" s="9">
        <f t="shared" si="324"/>
        <v>34.475000000000001</v>
      </c>
      <c r="R2070" s="9">
        <f t="shared" si="325"/>
        <v>35.625</v>
      </c>
      <c r="S2070" s="9">
        <f t="shared" si="326"/>
        <v>30.425000000000001</v>
      </c>
      <c r="T2070" s="9">
        <f t="shared" si="327"/>
        <v>34.125</v>
      </c>
      <c r="U2070" s="8">
        <f t="shared" si="328"/>
        <v>33.508333333333333</v>
      </c>
      <c r="V2070" s="8">
        <f t="shared" si="329"/>
        <v>33.662499999999994</v>
      </c>
    </row>
    <row r="2071" spans="1:22" ht="13.5" x14ac:dyDescent="0.25">
      <c r="A2071" s="3">
        <f>RSI!A2071</f>
        <v>45019</v>
      </c>
      <c r="B2071" s="2">
        <f>RSI!B2071</f>
        <v>3.9512999999999998</v>
      </c>
      <c r="C2071" s="2">
        <f>RSI!I2071</f>
        <v>59.324370595337221</v>
      </c>
      <c r="D2071" s="2">
        <f>MACD!E2071</f>
        <v>-9.5266127539280543E-2</v>
      </c>
      <c r="E2071" s="2">
        <f>MACD!F2071</f>
        <v>-8.2221515376241033E-2</v>
      </c>
      <c r="F2071" s="2">
        <f>'Moving Avg'!D2071</f>
        <v>3.9309399999999997</v>
      </c>
      <c r="G2071" s="2">
        <f>'Moving Avg'!F2071</f>
        <v>3.8325700000000005</v>
      </c>
      <c r="H2071" s="2">
        <f>'Moving Avg'!G2071</f>
        <v>3.7870159999999995</v>
      </c>
      <c r="I2071" s="2">
        <f>'Moving Avg'!H2071</f>
        <v>3.9313239999999952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25</v>
      </c>
      <c r="N2071" s="8">
        <f t="shared" si="321"/>
        <v>45</v>
      </c>
      <c r="O2071" s="8">
        <f t="shared" si="322"/>
        <v>0</v>
      </c>
      <c r="P2071" s="8">
        <f t="shared" si="323"/>
        <v>16.5</v>
      </c>
      <c r="Q2071" s="9">
        <f t="shared" si="324"/>
        <v>26.975000000000001</v>
      </c>
      <c r="R2071" s="9">
        <f t="shared" si="325"/>
        <v>18.125</v>
      </c>
      <c r="S2071" s="9">
        <f t="shared" si="326"/>
        <v>17.925000000000001</v>
      </c>
      <c r="T2071" s="9">
        <f t="shared" si="327"/>
        <v>21.625</v>
      </c>
      <c r="U2071" s="8">
        <f t="shared" si="328"/>
        <v>21.008333333333336</v>
      </c>
      <c r="V2071" s="8">
        <f t="shared" si="329"/>
        <v>21.162500000000001</v>
      </c>
    </row>
    <row r="2072" spans="1:22" ht="13.5" x14ac:dyDescent="0.25">
      <c r="A2072" s="3">
        <f>RSI!A2072</f>
        <v>45020</v>
      </c>
      <c r="B2072" s="2">
        <f>RSI!B2072</f>
        <v>3.9512999999999998</v>
      </c>
      <c r="C2072" s="2">
        <f>RSI!I2072</f>
        <v>59.324370595337221</v>
      </c>
      <c r="D2072" s="2">
        <f>MACD!E2072</f>
        <v>-8.8172266358062856E-2</v>
      </c>
      <c r="E2072" s="2">
        <f>MACD!F2072</f>
        <v>-8.3411665572605403E-2</v>
      </c>
      <c r="F2072" s="2">
        <f>'Moving Avg'!D2072</f>
        <v>3.9309399999999997</v>
      </c>
      <c r="G2072" s="2">
        <f>'Moving Avg'!F2072</f>
        <v>3.8419750000000006</v>
      </c>
      <c r="H2072" s="2">
        <f>'Moving Avg'!G2072</f>
        <v>3.7896799999999997</v>
      </c>
      <c r="I2072" s="2">
        <f>'Moving Avg'!H2072</f>
        <v>3.9327579999999949</v>
      </c>
      <c r="J2072" s="6" t="str">
        <f>OBV!F2072</f>
        <v>BEARISH</v>
      </c>
      <c r="K2072" s="6" t="str">
        <f>OBV!G2072</f>
        <v>NEUTRAL</v>
      </c>
      <c r="L2072" s="6" t="str">
        <f>OBV!H2072</f>
        <v>NEUTRAL</v>
      </c>
      <c r="M2072" s="8">
        <f t="shared" si="320"/>
        <v>25</v>
      </c>
      <c r="N2072" s="8">
        <f t="shared" si="321"/>
        <v>45</v>
      </c>
      <c r="O2072" s="8">
        <f t="shared" si="322"/>
        <v>0</v>
      </c>
      <c r="P2072" s="8">
        <f t="shared" si="323"/>
        <v>16.5</v>
      </c>
      <c r="Q2072" s="9">
        <f t="shared" si="324"/>
        <v>26.975000000000001</v>
      </c>
      <c r="R2072" s="9">
        <f t="shared" si="325"/>
        <v>18.125</v>
      </c>
      <c r="S2072" s="9">
        <f t="shared" si="326"/>
        <v>17.925000000000001</v>
      </c>
      <c r="T2072" s="9">
        <f t="shared" si="327"/>
        <v>21.625</v>
      </c>
      <c r="U2072" s="8">
        <f t="shared" si="328"/>
        <v>21.008333333333336</v>
      </c>
      <c r="V2072" s="8">
        <f t="shared" si="329"/>
        <v>21.162500000000001</v>
      </c>
    </row>
    <row r="2073" spans="1:22" ht="13.5" x14ac:dyDescent="0.25">
      <c r="A2073" s="3">
        <f>RSI!A2073</f>
        <v>45021</v>
      </c>
      <c r="B2073" s="2">
        <f>RSI!B2073</f>
        <v>3.92</v>
      </c>
      <c r="C2073" s="2">
        <f>RSI!I2073</f>
        <v>55.933353200791878</v>
      </c>
      <c r="D2073" s="2">
        <f>MACD!E2073</f>
        <v>-6.9590782340207991E-2</v>
      </c>
      <c r="E2073" s="2">
        <f>MACD!F2073</f>
        <v>-8.0647488926125915E-2</v>
      </c>
      <c r="F2073" s="2">
        <f>'Moving Avg'!D2073</f>
        <v>3.9246799999999995</v>
      </c>
      <c r="G2073" s="2">
        <f>'Moving Avg'!F2073</f>
        <v>3.8537350000000012</v>
      </c>
      <c r="H2073" s="2">
        <f>'Moving Avg'!G2073</f>
        <v>3.7917179999999995</v>
      </c>
      <c r="I2073" s="2">
        <f>'Moving Avg'!H2073</f>
        <v>3.9340354999999949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  <c r="M2073" s="8">
        <f t="shared" si="320"/>
        <v>25</v>
      </c>
      <c r="N2073" s="8">
        <f t="shared" si="321"/>
        <v>0</v>
      </c>
      <c r="O2073" s="8">
        <f t="shared" si="322"/>
        <v>0</v>
      </c>
      <c r="P2073" s="8">
        <f t="shared" si="323"/>
        <v>16.5</v>
      </c>
      <c r="Q2073" s="9">
        <f t="shared" si="324"/>
        <v>11.225</v>
      </c>
      <c r="R2073" s="9">
        <f t="shared" si="325"/>
        <v>9.125</v>
      </c>
      <c r="S2073" s="9">
        <f t="shared" si="326"/>
        <v>11.175000000000001</v>
      </c>
      <c r="T2073" s="9">
        <f t="shared" si="327"/>
        <v>10.375</v>
      </c>
      <c r="U2073" s="8">
        <f t="shared" si="328"/>
        <v>10.508333333333335</v>
      </c>
      <c r="V2073" s="8">
        <f t="shared" si="329"/>
        <v>10.475000000000001</v>
      </c>
    </row>
    <row r="2074" spans="1:22" ht="13.5" x14ac:dyDescent="0.25">
      <c r="A2074" s="3">
        <f>RSI!A2074</f>
        <v>45022</v>
      </c>
      <c r="B2074" s="2">
        <f>RSI!B2074</f>
        <v>3.8729</v>
      </c>
      <c r="C2074" s="2">
        <f>RSI!I2074</f>
        <v>51.191421238614623</v>
      </c>
      <c r="D2074" s="2">
        <f>MACD!E2074</f>
        <v>-4.4719924122912147E-2</v>
      </c>
      <c r="E2074" s="2">
        <f>MACD!F2074</f>
        <v>-7.3461975965483164E-2</v>
      </c>
      <c r="F2074" s="2">
        <f>'Moving Avg'!D2074</f>
        <v>3.91526</v>
      </c>
      <c r="G2074" s="2">
        <f>'Moving Avg'!F2074</f>
        <v>3.8631400000000005</v>
      </c>
      <c r="H2074" s="2">
        <f>'Moving Avg'!G2074</f>
        <v>3.7931279999999998</v>
      </c>
      <c r="I2074" s="2">
        <f>'Moving Avg'!H2074</f>
        <v>3.9353329999999942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16.5</v>
      </c>
      <c r="Q2074" s="9">
        <f t="shared" si="324"/>
        <v>11.225</v>
      </c>
      <c r="R2074" s="9">
        <f t="shared" si="325"/>
        <v>9.125</v>
      </c>
      <c r="S2074" s="9">
        <f t="shared" si="326"/>
        <v>11.175000000000001</v>
      </c>
      <c r="T2074" s="9">
        <f t="shared" si="327"/>
        <v>10.375</v>
      </c>
      <c r="U2074" s="8">
        <f t="shared" si="328"/>
        <v>10.508333333333335</v>
      </c>
      <c r="V2074" s="8">
        <f t="shared" si="329"/>
        <v>10.475000000000001</v>
      </c>
    </row>
    <row r="2075" spans="1:22" ht="13.5" x14ac:dyDescent="0.25">
      <c r="A2075" s="3">
        <f>RSI!A2075</f>
        <v>45023</v>
      </c>
      <c r="B2075" s="2">
        <f>RSI!B2075</f>
        <v>3.8729</v>
      </c>
      <c r="C2075" s="2">
        <f>RSI!I2075</f>
        <v>51.191421238614623</v>
      </c>
      <c r="D2075" s="2">
        <f>MACD!E2075</f>
        <v>-2.3741104446991734E-2</v>
      </c>
      <c r="E2075" s="2">
        <f>MACD!F2075</f>
        <v>-6.3517801661784876E-2</v>
      </c>
      <c r="F2075" s="2">
        <f>'Moving Avg'!D2075</f>
        <v>3.9136800000000003</v>
      </c>
      <c r="G2075" s="2">
        <f>'Moving Avg'!F2075</f>
        <v>3.8729400000000007</v>
      </c>
      <c r="H2075" s="2">
        <f>'Moving Avg'!G2075</f>
        <v>3.7945379999999993</v>
      </c>
      <c r="I2075" s="2">
        <f>'Moving Avg'!H2075</f>
        <v>3.9366304999999944</v>
      </c>
      <c r="J2075" s="6" t="str">
        <f>OBV!F2075</f>
        <v>BEARISH</v>
      </c>
      <c r="K2075" s="6" t="str">
        <f>OBV!G2075</f>
        <v>NEUTRAL</v>
      </c>
      <c r="L2075" s="6" t="str">
        <f>OBV!H2075</f>
        <v>CONFIRMED BEARISH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16.5</v>
      </c>
      <c r="Q2075" s="9">
        <f t="shared" si="324"/>
        <v>11.225</v>
      </c>
      <c r="R2075" s="9">
        <f t="shared" si="325"/>
        <v>9.125</v>
      </c>
      <c r="S2075" s="9">
        <f t="shared" si="326"/>
        <v>11.175000000000001</v>
      </c>
      <c r="T2075" s="9">
        <f t="shared" si="327"/>
        <v>10.375</v>
      </c>
      <c r="U2075" s="8">
        <f t="shared" si="328"/>
        <v>10.508333333333335</v>
      </c>
      <c r="V2075" s="8">
        <f t="shared" si="329"/>
        <v>10.475000000000001</v>
      </c>
    </row>
    <row r="2076" spans="1:22" ht="13.5" x14ac:dyDescent="0.25">
      <c r="A2076" s="3">
        <f>RSI!A2076</f>
        <v>45026</v>
      </c>
      <c r="B2076" s="2">
        <f>RSI!B2076</f>
        <v>3.8807999999999998</v>
      </c>
      <c r="C2076" s="2">
        <f>RSI!I2076</f>
        <v>51.98328856922209</v>
      </c>
      <c r="D2076" s="2">
        <f>MACD!E2076</f>
        <v>-6.635862769880152E-3</v>
      </c>
      <c r="E2076" s="2">
        <f>MACD!F2076</f>
        <v>-5.2141413883403938E-2</v>
      </c>
      <c r="F2076" s="2">
        <f>'Moving Avg'!D2076</f>
        <v>3.8995799999999994</v>
      </c>
      <c r="G2076" s="2">
        <f>'Moving Avg'!F2076</f>
        <v>3.8796050000000002</v>
      </c>
      <c r="H2076" s="2">
        <f>'Moving Avg'!G2076</f>
        <v>3.796419999999999</v>
      </c>
      <c r="I2076" s="2">
        <f>'Moving Avg'!H2076</f>
        <v>3.9378214999999943</v>
      </c>
      <c r="J2076" s="6" t="str">
        <f>OBV!F2076</f>
        <v>BEARISH</v>
      </c>
      <c r="K2076" s="6" t="str">
        <f>OBV!G2076</f>
        <v>NEUTRAL</v>
      </c>
      <c r="L2076" s="6" t="str">
        <f>OBV!H2076</f>
        <v>CONFIRMED BEARISH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16.5</v>
      </c>
      <c r="Q2076" s="9">
        <f t="shared" si="324"/>
        <v>11.225</v>
      </c>
      <c r="R2076" s="9">
        <f t="shared" si="325"/>
        <v>9.125</v>
      </c>
      <c r="S2076" s="9">
        <f t="shared" si="326"/>
        <v>11.175000000000001</v>
      </c>
      <c r="T2076" s="9">
        <f t="shared" si="327"/>
        <v>10.375</v>
      </c>
      <c r="U2076" s="8">
        <f t="shared" si="328"/>
        <v>10.508333333333335</v>
      </c>
      <c r="V2076" s="8">
        <f t="shared" si="329"/>
        <v>10.475000000000001</v>
      </c>
    </row>
    <row r="2077" spans="1:22" ht="13.5" x14ac:dyDescent="0.25">
      <c r="A2077" s="3">
        <f>RSI!A2077</f>
        <v>45027</v>
      </c>
      <c r="B2077" s="2">
        <f>RSI!B2077</f>
        <v>3.8807999999999998</v>
      </c>
      <c r="C2077" s="2">
        <f>RSI!I2077</f>
        <v>51.98328856922209</v>
      </c>
      <c r="D2077" s="2">
        <f>MACD!E2077</f>
        <v>6.5193649004480214E-3</v>
      </c>
      <c r="E2077" s="2">
        <f>MACD!F2077</f>
        <v>-4.0409258126633547E-2</v>
      </c>
      <c r="F2077" s="2">
        <f>'Moving Avg'!D2077</f>
        <v>3.8854799999999998</v>
      </c>
      <c r="G2077" s="2">
        <f>'Moving Avg'!F2077</f>
        <v>3.89215</v>
      </c>
      <c r="H2077" s="2">
        <f>'Moving Avg'!G2077</f>
        <v>3.7987719999999983</v>
      </c>
      <c r="I2077" s="2">
        <f>'Moving Avg'!H2077</f>
        <v>3.9390489999999949</v>
      </c>
      <c r="J2077" s="6" t="str">
        <f>OBV!F2077</f>
        <v>BEARISH</v>
      </c>
      <c r="K2077" s="6" t="str">
        <f>OBV!G2077</f>
        <v>NEUTRAL</v>
      </c>
      <c r="L2077" s="6" t="str">
        <f>OBV!H2077</f>
        <v>CONFIRMED BEARISH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16.5</v>
      </c>
      <c r="Q2077" s="9">
        <f t="shared" si="324"/>
        <v>11.225</v>
      </c>
      <c r="R2077" s="9">
        <f t="shared" si="325"/>
        <v>9.125</v>
      </c>
      <c r="S2077" s="9">
        <f t="shared" si="326"/>
        <v>11.175000000000001</v>
      </c>
      <c r="T2077" s="9">
        <f t="shared" si="327"/>
        <v>10.375</v>
      </c>
      <c r="U2077" s="8">
        <f t="shared" si="328"/>
        <v>10.508333333333335</v>
      </c>
      <c r="V2077" s="8">
        <f t="shared" si="329"/>
        <v>10.475000000000001</v>
      </c>
    </row>
    <row r="2078" spans="1:22" ht="13.5" x14ac:dyDescent="0.25">
      <c r="A2078" s="3">
        <f>RSI!A2078</f>
        <v>45028</v>
      </c>
      <c r="B2078" s="2">
        <f>RSI!B2078</f>
        <v>3.8416000000000001</v>
      </c>
      <c r="C2078" s="2">
        <f>RSI!I2078</f>
        <v>47.544308996425748</v>
      </c>
      <c r="D2078" s="2">
        <f>MACD!E2078</f>
        <v>2.0458994956682908E-2</v>
      </c>
      <c r="E2078" s="2">
        <f>MACD!F2078</f>
        <v>-2.8235607509970256E-2</v>
      </c>
      <c r="F2078" s="2">
        <f>'Moving Avg'!D2078</f>
        <v>3.8698000000000001</v>
      </c>
      <c r="G2078" s="2">
        <f>'Moving Avg'!F2078</f>
        <v>3.8972449999999994</v>
      </c>
      <c r="H2078" s="2">
        <f>'Moving Avg'!G2078</f>
        <v>3.8012819999999992</v>
      </c>
      <c r="I2078" s="2">
        <f>'Moving Avg'!H2078</f>
        <v>3.9400804999999948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16.5</v>
      </c>
      <c r="Q2078" s="9">
        <f t="shared" si="324"/>
        <v>11.225</v>
      </c>
      <c r="R2078" s="9">
        <f t="shared" si="325"/>
        <v>9.125</v>
      </c>
      <c r="S2078" s="9">
        <f t="shared" si="326"/>
        <v>11.175000000000001</v>
      </c>
      <c r="T2078" s="9">
        <f t="shared" si="327"/>
        <v>10.375</v>
      </c>
      <c r="U2078" s="8">
        <f t="shared" si="328"/>
        <v>10.508333333333335</v>
      </c>
      <c r="V2078" s="8">
        <f t="shared" si="329"/>
        <v>10.475000000000001</v>
      </c>
    </row>
    <row r="2079" spans="1:22" ht="13.5" x14ac:dyDescent="0.25">
      <c r="A2079" s="3">
        <f>RSI!A2079</f>
        <v>45029</v>
      </c>
      <c r="B2079" s="2">
        <f>RSI!B2079</f>
        <v>3.8729</v>
      </c>
      <c r="C2079" s="2">
        <f>RSI!I2079</f>
        <v>51.132553252932162</v>
      </c>
      <c r="D2079" s="2">
        <f>MACD!E2079</f>
        <v>2.5263445912915738E-2</v>
      </c>
      <c r="E2079" s="2">
        <f>MACD!F2079</f>
        <v>-1.7535796825393059E-2</v>
      </c>
      <c r="F2079" s="2">
        <f>'Moving Avg'!D2079</f>
        <v>3.8698000000000001</v>
      </c>
      <c r="G2079" s="2">
        <f>'Moving Avg'!F2079</f>
        <v>3.9039049999999995</v>
      </c>
      <c r="H2079" s="2">
        <f>'Moving Avg'!G2079</f>
        <v>3.8044179999999987</v>
      </c>
      <c r="I2079" s="2">
        <f>'Moving Avg'!H2079</f>
        <v>3.9413779999999945</v>
      </c>
      <c r="J2079" s="6" t="str">
        <f>OBV!F2079</f>
        <v>BULLISH</v>
      </c>
      <c r="K2079" s="6" t="str">
        <f>OBV!G2079</f>
        <v>NEUTRAL</v>
      </c>
      <c r="L2079" s="6" t="str">
        <f>OBV!H2079</f>
        <v>NEUTRAL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49.5</v>
      </c>
      <c r="Q2079" s="9">
        <f t="shared" si="324"/>
        <v>16.175000000000001</v>
      </c>
      <c r="R2079" s="9">
        <f t="shared" si="325"/>
        <v>17.375</v>
      </c>
      <c r="S2079" s="9">
        <f t="shared" si="326"/>
        <v>26.025000000000002</v>
      </c>
      <c r="T2079" s="9">
        <f t="shared" si="327"/>
        <v>18.625</v>
      </c>
      <c r="U2079" s="8">
        <f t="shared" si="328"/>
        <v>19.858333333333334</v>
      </c>
      <c r="V2079" s="8">
        <f t="shared" si="329"/>
        <v>19.55</v>
      </c>
    </row>
    <row r="2080" spans="1:22" ht="13.5" x14ac:dyDescent="0.25">
      <c r="A2080" s="3">
        <f>RSI!A2080</f>
        <v>45030</v>
      </c>
      <c r="B2080" s="2">
        <f>RSI!B2080</f>
        <v>3.8729</v>
      </c>
      <c r="C2080" s="2">
        <f>RSI!I2080</f>
        <v>51.132553252932162</v>
      </c>
      <c r="D2080" s="2">
        <f>MACD!E2080</f>
        <v>2.324569727847825E-2</v>
      </c>
      <c r="E2080" s="2">
        <f>MACD!F2080</f>
        <v>-9.3794980046187984E-3</v>
      </c>
      <c r="F2080" s="2">
        <f>'Moving Avg'!D2080</f>
        <v>3.8698000000000001</v>
      </c>
      <c r="G2080" s="2">
        <f>'Moving Avg'!F2080</f>
        <v>3.9035100000000007</v>
      </c>
      <c r="H2080" s="2">
        <f>'Moving Avg'!G2080</f>
        <v>3.8075539999999983</v>
      </c>
      <c r="I2080" s="2">
        <f>'Moving Avg'!H2080</f>
        <v>3.9426754999999947</v>
      </c>
      <c r="J2080" s="6" t="str">
        <f>OBV!F2080</f>
        <v>BULLISH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49.5</v>
      </c>
      <c r="Q2080" s="9">
        <f t="shared" si="324"/>
        <v>16.175000000000001</v>
      </c>
      <c r="R2080" s="9">
        <f t="shared" si="325"/>
        <v>17.375</v>
      </c>
      <c r="S2080" s="9">
        <f t="shared" si="326"/>
        <v>26.025000000000002</v>
      </c>
      <c r="T2080" s="9">
        <f t="shared" si="327"/>
        <v>18.625</v>
      </c>
      <c r="U2080" s="8">
        <f t="shared" si="328"/>
        <v>19.858333333333334</v>
      </c>
      <c r="V2080" s="8">
        <f t="shared" si="329"/>
        <v>19.55</v>
      </c>
    </row>
    <row r="2081" spans="1:22" ht="13.5" x14ac:dyDescent="0.25">
      <c r="A2081" s="3">
        <f>RSI!A2081</f>
        <v>45033</v>
      </c>
      <c r="B2081" s="2">
        <f>RSI!B2081</f>
        <v>3.8729</v>
      </c>
      <c r="C2081" s="2">
        <f>RSI!I2081</f>
        <v>51.132553252932162</v>
      </c>
      <c r="D2081" s="2">
        <f>MACD!E2081</f>
        <v>3.2336114191343857E-2</v>
      </c>
      <c r="E2081" s="2">
        <f>MACD!F2081</f>
        <v>-1.0363755654262674E-3</v>
      </c>
      <c r="F2081" s="2">
        <f>'Moving Avg'!D2081</f>
        <v>3.86822</v>
      </c>
      <c r="G2081" s="2">
        <f>'Moving Avg'!F2081</f>
        <v>3.9070350000000005</v>
      </c>
      <c r="H2081" s="2">
        <f>'Moving Avg'!G2081</f>
        <v>3.811001999999998</v>
      </c>
      <c r="I2081" s="2">
        <f>'Moving Avg'!H2081</f>
        <v>3.9433524999999947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3.8729</v>
      </c>
      <c r="C2082" s="2">
        <f>RSI!I2082</f>
        <v>51.132553252932162</v>
      </c>
      <c r="D2082" s="2">
        <f>MACD!E2082</f>
        <v>3.9983180271892849E-2</v>
      </c>
      <c r="E2082" s="2">
        <f>MACD!F2082</f>
        <v>7.167535602037557E-3</v>
      </c>
      <c r="F2082" s="2">
        <f>'Moving Avg'!D2082</f>
        <v>3.8666400000000003</v>
      </c>
      <c r="G2082" s="2">
        <f>'Moving Avg'!F2082</f>
        <v>3.9082100000000004</v>
      </c>
      <c r="H2082" s="2">
        <f>'Moving Avg'!G2082</f>
        <v>3.8139799999999973</v>
      </c>
      <c r="I2082" s="2">
        <f>'Moving Avg'!H2082</f>
        <v>3.9434089999999946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3.8729</v>
      </c>
      <c r="C2083" s="2">
        <f>RSI!I2083</f>
        <v>51.132553252932162</v>
      </c>
      <c r="D2083" s="2">
        <f>MACD!E2083</f>
        <v>4.1596885260677396E-2</v>
      </c>
      <c r="E2083" s="2">
        <f>MACD!F2083</f>
        <v>1.4053405533765526E-2</v>
      </c>
      <c r="F2083" s="2">
        <f>'Moving Avg'!D2083</f>
        <v>3.8729</v>
      </c>
      <c r="G2083" s="2">
        <f>'Moving Avg'!F2083</f>
        <v>3.9058550000000003</v>
      </c>
      <c r="H2083" s="2">
        <f>'Moving Avg'!G2083</f>
        <v>3.8155479999999971</v>
      </c>
      <c r="I2083" s="2">
        <f>'Moving Avg'!H2083</f>
        <v>3.9434654999999945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25</v>
      </c>
      <c r="N2083" s="8">
        <f t="shared" si="321"/>
        <v>0</v>
      </c>
      <c r="O2083" s="8">
        <f t="shared" si="322"/>
        <v>0</v>
      </c>
      <c r="P2083" s="8">
        <f t="shared" si="323"/>
        <v>83.5</v>
      </c>
      <c r="Q2083" s="9">
        <f t="shared" si="324"/>
        <v>21.274999999999999</v>
      </c>
      <c r="R2083" s="9">
        <f t="shared" si="325"/>
        <v>25.875</v>
      </c>
      <c r="S2083" s="9">
        <f t="shared" si="326"/>
        <v>41.325000000000003</v>
      </c>
      <c r="T2083" s="9">
        <f t="shared" si="327"/>
        <v>27.125</v>
      </c>
      <c r="U2083" s="8">
        <f t="shared" si="328"/>
        <v>29.491666666666664</v>
      </c>
      <c r="V2083" s="8">
        <f t="shared" si="329"/>
        <v>28.9</v>
      </c>
    </row>
    <row r="2084" spans="1:22" ht="13.5" x14ac:dyDescent="0.25">
      <c r="A2084" s="3">
        <f>RSI!A2084</f>
        <v>45036</v>
      </c>
      <c r="B2084" s="2">
        <f>RSI!B2084</f>
        <v>3.8651</v>
      </c>
      <c r="C2084" s="2">
        <f>RSI!I2084</f>
        <v>49.900393446380491</v>
      </c>
      <c r="D2084" s="2">
        <f>MACD!E2084</f>
        <v>3.6255521530971002E-2</v>
      </c>
      <c r="E2084" s="2">
        <f>MACD!F2084</f>
        <v>1.8493828733206621E-2</v>
      </c>
      <c r="F2084" s="2">
        <f>'Moving Avg'!D2084</f>
        <v>3.87134</v>
      </c>
      <c r="G2084" s="2">
        <f>'Moving Avg'!F2084</f>
        <v>3.9011500000000003</v>
      </c>
      <c r="H2084" s="2">
        <f>'Moving Avg'!G2084</f>
        <v>3.8177439999999971</v>
      </c>
      <c r="I2084" s="2">
        <f>'Moving Avg'!H2084</f>
        <v>3.943519499999995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25</v>
      </c>
      <c r="N2084" s="8">
        <f t="shared" si="321"/>
        <v>0</v>
      </c>
      <c r="O2084" s="8">
        <f t="shared" si="322"/>
        <v>0</v>
      </c>
      <c r="P2084" s="8">
        <f t="shared" si="323"/>
        <v>16.5</v>
      </c>
      <c r="Q2084" s="9">
        <f t="shared" si="324"/>
        <v>11.225</v>
      </c>
      <c r="R2084" s="9">
        <f t="shared" si="325"/>
        <v>9.125</v>
      </c>
      <c r="S2084" s="9">
        <f t="shared" si="326"/>
        <v>11.175000000000001</v>
      </c>
      <c r="T2084" s="9">
        <f t="shared" si="327"/>
        <v>10.375</v>
      </c>
      <c r="U2084" s="8">
        <f t="shared" si="328"/>
        <v>10.508333333333335</v>
      </c>
      <c r="V2084" s="8">
        <f t="shared" si="329"/>
        <v>10.475000000000001</v>
      </c>
    </row>
    <row r="2085" spans="1:22" ht="13.5" x14ac:dyDescent="0.25">
      <c r="A2085" s="3">
        <f>RSI!A2085</f>
        <v>45040</v>
      </c>
      <c r="B2085" s="2">
        <f>RSI!B2085</f>
        <v>3.8729</v>
      </c>
      <c r="C2085" s="2">
        <f>RSI!I2085</f>
        <v>51.167642379824073</v>
      </c>
      <c r="D2085" s="2">
        <f>MACD!E2085</f>
        <v>3.1168635172585724E-2</v>
      </c>
      <c r="E2085" s="2">
        <f>MACD!F2085</f>
        <v>2.1028790021082443E-2</v>
      </c>
      <c r="F2085" s="2">
        <f>'Moving Avg'!D2085</f>
        <v>3.87134</v>
      </c>
      <c r="G2085" s="2">
        <f>'Moving Avg'!F2085</f>
        <v>3.8968350000000003</v>
      </c>
      <c r="H2085" s="2">
        <f>'Moving Avg'!G2085</f>
        <v>3.8193119999999978</v>
      </c>
      <c r="I2085" s="2">
        <f>'Moving Avg'!H2085</f>
        <v>3.9435394999999946</v>
      </c>
      <c r="J2085" s="6" t="str">
        <f>OBV!F2085</f>
        <v>BEARISH</v>
      </c>
      <c r="K2085" s="6" t="str">
        <f>OBV!G2085</f>
        <v>NEUTRAL</v>
      </c>
      <c r="L2085" s="6" t="str">
        <f>OBV!H2085</f>
        <v>NEUTRAL</v>
      </c>
      <c r="M2085" s="8">
        <f t="shared" si="320"/>
        <v>25</v>
      </c>
      <c r="N2085" s="8">
        <f t="shared" si="321"/>
        <v>0</v>
      </c>
      <c r="O2085" s="8">
        <f t="shared" si="322"/>
        <v>0</v>
      </c>
      <c r="P2085" s="8">
        <f t="shared" si="323"/>
        <v>16.5</v>
      </c>
      <c r="Q2085" s="9">
        <f t="shared" si="324"/>
        <v>11.225</v>
      </c>
      <c r="R2085" s="9">
        <f t="shared" si="325"/>
        <v>9.125</v>
      </c>
      <c r="S2085" s="9">
        <f t="shared" si="326"/>
        <v>11.175000000000001</v>
      </c>
      <c r="T2085" s="9">
        <f t="shared" si="327"/>
        <v>10.375</v>
      </c>
      <c r="U2085" s="8">
        <f t="shared" si="328"/>
        <v>10.508333333333335</v>
      </c>
      <c r="V2085" s="8">
        <f t="shared" si="329"/>
        <v>10.475000000000001</v>
      </c>
    </row>
    <row r="2086" spans="1:22" ht="13.5" x14ac:dyDescent="0.25">
      <c r="A2086" s="3">
        <f>RSI!A2086</f>
        <v>45041</v>
      </c>
      <c r="B2086" s="2">
        <f>RSI!B2086</f>
        <v>3.8416000000000001</v>
      </c>
      <c r="C2086" s="2">
        <f>RSI!I2086</f>
        <v>46.125625388433576</v>
      </c>
      <c r="D2086" s="2">
        <f>MACD!E2086</f>
        <v>3.0361887909776009E-2</v>
      </c>
      <c r="E2086" s="2">
        <f>MACD!F2086</f>
        <v>2.2895409598821158E-2</v>
      </c>
      <c r="F2086" s="2">
        <f>'Moving Avg'!D2086</f>
        <v>3.8650800000000003</v>
      </c>
      <c r="G2086" s="2">
        <f>'Moving Avg'!F2086</f>
        <v>3.8909550000000004</v>
      </c>
      <c r="H2086" s="2">
        <f>'Moving Avg'!G2086</f>
        <v>3.8208799999999981</v>
      </c>
      <c r="I2086" s="2">
        <f>'Moving Avg'!H2086</f>
        <v>3.9434029999999947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0</v>
      </c>
      <c r="O2086" s="8">
        <f t="shared" si="322"/>
        <v>0</v>
      </c>
      <c r="P2086" s="8">
        <f t="shared" si="323"/>
        <v>16.5</v>
      </c>
      <c r="Q2086" s="9">
        <f t="shared" si="324"/>
        <v>11.225</v>
      </c>
      <c r="R2086" s="9">
        <f t="shared" si="325"/>
        <v>9.125</v>
      </c>
      <c r="S2086" s="9">
        <f t="shared" si="326"/>
        <v>11.175000000000001</v>
      </c>
      <c r="T2086" s="9">
        <f t="shared" si="327"/>
        <v>10.375</v>
      </c>
      <c r="U2086" s="8">
        <f t="shared" si="328"/>
        <v>10.508333333333335</v>
      </c>
      <c r="V2086" s="8">
        <f t="shared" si="329"/>
        <v>10.475000000000001</v>
      </c>
    </row>
    <row r="2087" spans="1:22" ht="13.5" x14ac:dyDescent="0.25">
      <c r="A2087" s="3">
        <f>RSI!A2087</f>
        <v>45042</v>
      </c>
      <c r="B2087" s="2">
        <f>RSI!B2087</f>
        <v>3.8416000000000001</v>
      </c>
      <c r="C2087" s="2">
        <f>RSI!I2087</f>
        <v>46.125625388433576</v>
      </c>
      <c r="D2087" s="2">
        <f>MACD!E2087</f>
        <v>2.9830540192078647E-2</v>
      </c>
      <c r="E2087" s="2">
        <f>MACD!F2087</f>
        <v>2.4282435717472656E-2</v>
      </c>
      <c r="F2087" s="2">
        <f>'Moving Avg'!D2087</f>
        <v>3.8588200000000001</v>
      </c>
      <c r="G2087" s="2">
        <f>'Moving Avg'!F2087</f>
        <v>3.8854700000000006</v>
      </c>
      <c r="H2087" s="2">
        <f>'Moving Avg'!G2087</f>
        <v>3.8226059999999977</v>
      </c>
      <c r="I2087" s="2">
        <f>'Moving Avg'!H2087</f>
        <v>3.9430839999999949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16.5</v>
      </c>
      <c r="Q2087" s="9">
        <f t="shared" si="324"/>
        <v>11.225</v>
      </c>
      <c r="R2087" s="9">
        <f t="shared" si="325"/>
        <v>9.125</v>
      </c>
      <c r="S2087" s="9">
        <f t="shared" si="326"/>
        <v>11.175000000000001</v>
      </c>
      <c r="T2087" s="9">
        <f t="shared" si="327"/>
        <v>10.375</v>
      </c>
      <c r="U2087" s="8">
        <f t="shared" si="328"/>
        <v>10.508333333333335</v>
      </c>
      <c r="V2087" s="8">
        <f t="shared" si="329"/>
        <v>10.475000000000001</v>
      </c>
    </row>
    <row r="2088" spans="1:22" ht="13.5" x14ac:dyDescent="0.25">
      <c r="A2088" s="3">
        <f>RSI!A2088</f>
        <v>45043</v>
      </c>
      <c r="B2088" s="2">
        <f>RSI!B2088</f>
        <v>3.8024</v>
      </c>
      <c r="C2088" s="2">
        <f>RSI!I2088</f>
        <v>40.350412788052139</v>
      </c>
      <c r="D2088" s="2">
        <f>MACD!E2088</f>
        <v>2.6393951066337795E-2</v>
      </c>
      <c r="E2088" s="2">
        <f>MACD!F2088</f>
        <v>2.4704738787245686E-2</v>
      </c>
      <c r="F2088" s="2">
        <f>'Moving Avg'!D2088</f>
        <v>3.8447199999999997</v>
      </c>
      <c r="G2088" s="2">
        <f>'Moving Avg'!F2088</f>
        <v>3.8780250000000001</v>
      </c>
      <c r="H2088" s="2">
        <f>'Moving Avg'!G2088</f>
        <v>3.8249579999999979</v>
      </c>
      <c r="I2088" s="2">
        <f>'Moving Avg'!H2088</f>
        <v>3.9420214999999952</v>
      </c>
      <c r="J2088" s="6" t="str">
        <f>OBV!F2088</f>
        <v>BEARISH</v>
      </c>
      <c r="K2088" s="6" t="str">
        <f>OBV!G2088</f>
        <v>STRONG</v>
      </c>
      <c r="L2088" s="6" t="str">
        <f>OBV!H2088</f>
        <v>CONFIRMED BEARISH</v>
      </c>
      <c r="M2088" s="8">
        <f t="shared" si="320"/>
        <v>25</v>
      </c>
      <c r="N2088" s="8">
        <f t="shared" si="321"/>
        <v>0</v>
      </c>
      <c r="O2088" s="8">
        <f t="shared" si="322"/>
        <v>0</v>
      </c>
      <c r="P2088" s="8">
        <f t="shared" si="323"/>
        <v>33</v>
      </c>
      <c r="Q2088" s="9">
        <f t="shared" si="324"/>
        <v>13.7</v>
      </c>
      <c r="R2088" s="9">
        <f t="shared" si="325"/>
        <v>13.25</v>
      </c>
      <c r="S2088" s="9">
        <f t="shared" si="326"/>
        <v>18.600000000000001</v>
      </c>
      <c r="T2088" s="9">
        <f t="shared" si="327"/>
        <v>14.5</v>
      </c>
      <c r="U2088" s="8">
        <f t="shared" si="328"/>
        <v>15.183333333333332</v>
      </c>
      <c r="V2088" s="8">
        <f t="shared" si="329"/>
        <v>15.012499999999999</v>
      </c>
    </row>
    <row r="2089" spans="1:22" ht="13.5" x14ac:dyDescent="0.25">
      <c r="A2089" s="3">
        <f>RSI!A2089</f>
        <v>45044</v>
      </c>
      <c r="B2089" s="2">
        <f>RSI!B2089</f>
        <v>3.7553000000000001</v>
      </c>
      <c r="C2089" s="2">
        <f>RSI!I2089</f>
        <v>34.724631123642041</v>
      </c>
      <c r="D2089" s="2">
        <f>MACD!E2089</f>
        <v>3.215167809242292E-2</v>
      </c>
      <c r="E2089" s="2">
        <f>MACD!F2089</f>
        <v>2.6194126648281135E-2</v>
      </c>
      <c r="F2089" s="2">
        <f>'Moving Avg'!D2089</f>
        <v>3.8227600000000002</v>
      </c>
      <c r="G2089" s="2">
        <f>'Moving Avg'!F2089</f>
        <v>3.869790000000001</v>
      </c>
      <c r="H2089" s="2">
        <f>'Moving Avg'!G2089</f>
        <v>3.8262119999999982</v>
      </c>
      <c r="I2089" s="2">
        <f>'Moving Avg'!H2089</f>
        <v>3.9401759999999952</v>
      </c>
      <c r="J2089" s="6" t="str">
        <f>OBV!F2089</f>
        <v>BEARISH</v>
      </c>
      <c r="K2089" s="6" t="str">
        <f>OBV!G2089</f>
        <v>STRONG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33</v>
      </c>
      <c r="Q2089" s="9">
        <f t="shared" si="324"/>
        <v>13.7</v>
      </c>
      <c r="R2089" s="9">
        <f t="shared" si="325"/>
        <v>13.25</v>
      </c>
      <c r="S2089" s="9">
        <f t="shared" si="326"/>
        <v>18.600000000000001</v>
      </c>
      <c r="T2089" s="9">
        <f t="shared" si="327"/>
        <v>14.5</v>
      </c>
      <c r="U2089" s="8">
        <f t="shared" si="328"/>
        <v>15.183333333333332</v>
      </c>
      <c r="V2089" s="8">
        <f t="shared" si="329"/>
        <v>15.012499999999999</v>
      </c>
    </row>
    <row r="2090" spans="1:22" ht="13.5" x14ac:dyDescent="0.25">
      <c r="A2090" s="3">
        <f>RSI!A2090</f>
        <v>45048</v>
      </c>
      <c r="B2090" s="2">
        <f>RSI!B2090</f>
        <v>3.6848000000000001</v>
      </c>
      <c r="C2090" s="2">
        <f>RSI!I2090</f>
        <v>28.35256661205446</v>
      </c>
      <c r="D2090" s="2">
        <f>MACD!E2090</f>
        <v>4.2858710057675165E-2</v>
      </c>
      <c r="E2090" s="2">
        <f>MACD!F2090</f>
        <v>2.9527043330159944E-2</v>
      </c>
      <c r="F2090" s="2">
        <f>'Moving Avg'!D2090</f>
        <v>3.7851399999999997</v>
      </c>
      <c r="G2090" s="2">
        <f>'Moving Avg'!F2090</f>
        <v>3.8599900000000007</v>
      </c>
      <c r="H2090" s="2">
        <f>'Moving Avg'!G2090</f>
        <v>3.8246439999999984</v>
      </c>
      <c r="I2090" s="2">
        <f>'Moving Avg'!H2090</f>
        <v>3.9375399999999949</v>
      </c>
      <c r="J2090" s="6" t="str">
        <f>OBV!F2090</f>
        <v>BEARISH</v>
      </c>
      <c r="K2090" s="6" t="str">
        <f>OBV!G2090</f>
        <v>STRONG</v>
      </c>
      <c r="L2090" s="6" t="str">
        <f>OBV!H2090</f>
        <v>CONFIRMED BEARISH</v>
      </c>
      <c r="M2090" s="8">
        <f t="shared" si="320"/>
        <v>50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22.45</v>
      </c>
      <c r="R2090" s="9">
        <f t="shared" si="325"/>
        <v>18.25</v>
      </c>
      <c r="S2090" s="9">
        <f t="shared" si="326"/>
        <v>22.35</v>
      </c>
      <c r="T2090" s="9">
        <f t="shared" si="327"/>
        <v>20.75</v>
      </c>
      <c r="U2090" s="8">
        <f t="shared" si="328"/>
        <v>21.016666666666669</v>
      </c>
      <c r="V2090" s="8">
        <f t="shared" si="329"/>
        <v>20.950000000000003</v>
      </c>
    </row>
    <row r="2091" spans="1:22" ht="13.5" x14ac:dyDescent="0.25">
      <c r="A2091" s="3">
        <f>RSI!A2091</f>
        <v>45049</v>
      </c>
      <c r="B2091" s="2">
        <f>RSI!B2091</f>
        <v>3.6848000000000001</v>
      </c>
      <c r="C2091" s="2">
        <f>RSI!I2091</f>
        <v>28.35256661205446</v>
      </c>
      <c r="D2091" s="2">
        <f>MACD!E2091</f>
        <v>5.2902581710705832E-2</v>
      </c>
      <c r="E2091" s="2">
        <f>MACD!F2091</f>
        <v>3.4202151006269124E-2</v>
      </c>
      <c r="F2091" s="2">
        <f>'Moving Avg'!D2091</f>
        <v>3.7537799999999999</v>
      </c>
      <c r="G2091" s="2">
        <f>'Moving Avg'!F2091</f>
        <v>3.8466650000000002</v>
      </c>
      <c r="H2091" s="2">
        <f>'Moving Avg'!G2091</f>
        <v>3.8226059999999986</v>
      </c>
      <c r="I2091" s="2">
        <f>'Moving Avg'!H2091</f>
        <v>3.9350134999999953</v>
      </c>
      <c r="J2091" s="6" t="str">
        <f>OBV!F2091</f>
        <v>BEARISH</v>
      </c>
      <c r="K2091" s="6" t="str">
        <f>OBV!G2091</f>
        <v>STRONG</v>
      </c>
      <c r="L2091" s="6" t="str">
        <f>OBV!H2091</f>
        <v>CONFIRMED BEARISH</v>
      </c>
      <c r="M2091" s="8">
        <f t="shared" si="320"/>
        <v>50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22.45</v>
      </c>
      <c r="R2091" s="9">
        <f t="shared" si="325"/>
        <v>18.25</v>
      </c>
      <c r="S2091" s="9">
        <f t="shared" si="326"/>
        <v>22.35</v>
      </c>
      <c r="T2091" s="9">
        <f t="shared" si="327"/>
        <v>20.75</v>
      </c>
      <c r="U2091" s="8">
        <f t="shared" si="328"/>
        <v>21.016666666666669</v>
      </c>
      <c r="V2091" s="8">
        <f t="shared" si="329"/>
        <v>20.950000000000003</v>
      </c>
    </row>
    <row r="2092" spans="1:22" ht="13.5" x14ac:dyDescent="0.25">
      <c r="A2092" s="3">
        <f>RSI!A2092</f>
        <v>45050</v>
      </c>
      <c r="B2092" s="2">
        <f>RSI!B2092</f>
        <v>3.6848000000000001</v>
      </c>
      <c r="C2092" s="2">
        <f>RSI!I2092</f>
        <v>28.35256661205446</v>
      </c>
      <c r="D2092" s="2">
        <f>MACD!E2092</f>
        <v>6.2312423242730564E-2</v>
      </c>
      <c r="E2092" s="2">
        <f>MACD!F2092</f>
        <v>3.9824205453561412E-2</v>
      </c>
      <c r="F2092" s="2">
        <f>'Moving Avg'!D2092</f>
        <v>3.7224199999999996</v>
      </c>
      <c r="G2092" s="2">
        <f>'Moving Avg'!F2092</f>
        <v>3.8333399999999997</v>
      </c>
      <c r="H2092" s="2">
        <f>'Moving Avg'!G2092</f>
        <v>3.822449999999999</v>
      </c>
      <c r="I2092" s="2">
        <f>'Moving Avg'!H2092</f>
        <v>3.9324869999999947</v>
      </c>
      <c r="J2092" s="6" t="str">
        <f>OBV!F2092</f>
        <v>BEARISH</v>
      </c>
      <c r="K2092" s="6" t="str">
        <f>OBV!G2092</f>
        <v>STRONG</v>
      </c>
      <c r="L2092" s="6" t="str">
        <f>OBV!H2092</f>
        <v>CONFIRMED BEARISH</v>
      </c>
      <c r="M2092" s="8">
        <f t="shared" si="320"/>
        <v>50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22.45</v>
      </c>
      <c r="R2092" s="9">
        <f t="shared" si="325"/>
        <v>18.25</v>
      </c>
      <c r="S2092" s="9">
        <f t="shared" si="326"/>
        <v>22.35</v>
      </c>
      <c r="T2092" s="9">
        <f t="shared" si="327"/>
        <v>20.75</v>
      </c>
      <c r="U2092" s="8">
        <f t="shared" si="328"/>
        <v>21.016666666666669</v>
      </c>
      <c r="V2092" s="8">
        <f t="shared" si="329"/>
        <v>20.950000000000003</v>
      </c>
    </row>
    <row r="2093" spans="1:22" ht="13.5" x14ac:dyDescent="0.25">
      <c r="A2093" s="3">
        <f>RSI!A2093</f>
        <v>45051</v>
      </c>
      <c r="B2093" s="2">
        <f>RSI!B2093</f>
        <v>3.7240000000000002</v>
      </c>
      <c r="C2093" s="2">
        <f>RSI!I2093</f>
        <v>36.451020340014985</v>
      </c>
      <c r="D2093" s="2">
        <f>MACD!E2093</f>
        <v>6.8214579163915268E-2</v>
      </c>
      <c r="E2093" s="2">
        <f>MACD!F2093</f>
        <v>4.550228019563219E-2</v>
      </c>
      <c r="F2093" s="2">
        <f>'Moving Avg'!D2093</f>
        <v>3.7067399999999999</v>
      </c>
      <c r="G2093" s="2">
        <f>'Moving Avg'!F2093</f>
        <v>3.8235399999999999</v>
      </c>
      <c r="H2093" s="2">
        <f>'Moving Avg'!G2093</f>
        <v>3.8210399999999987</v>
      </c>
      <c r="I2093" s="2">
        <f>'Moving Avg'!H2093</f>
        <v>3.9295469999999955</v>
      </c>
      <c r="J2093" s="6" t="str">
        <f>OBV!F2093</f>
        <v>BEARISH</v>
      </c>
      <c r="K2093" s="6" t="str">
        <f>OBV!G2093</f>
        <v>STRONG</v>
      </c>
      <c r="L2093" s="6" t="str">
        <f>OBV!H2093</f>
        <v>CONFIRMED BEARISH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13.7</v>
      </c>
      <c r="R2093" s="9">
        <f t="shared" si="325"/>
        <v>13.25</v>
      </c>
      <c r="S2093" s="9">
        <f t="shared" si="326"/>
        <v>18.600000000000001</v>
      </c>
      <c r="T2093" s="9">
        <f t="shared" si="327"/>
        <v>14.5</v>
      </c>
      <c r="U2093" s="8">
        <f t="shared" si="328"/>
        <v>15.183333333333332</v>
      </c>
      <c r="V2093" s="8">
        <f t="shared" si="329"/>
        <v>15.012499999999999</v>
      </c>
    </row>
    <row r="2094" spans="1:22" ht="13.5" x14ac:dyDescent="0.25">
      <c r="A2094" s="3">
        <f>RSI!A2094</f>
        <v>45054</v>
      </c>
      <c r="B2094" s="2">
        <f>RSI!B2094</f>
        <v>3.8102</v>
      </c>
      <c r="C2094" s="2">
        <f>RSI!I2094</f>
        <v>49.869648043128741</v>
      </c>
      <c r="D2094" s="2">
        <f>MACD!E2094</f>
        <v>6.6173082188616394E-2</v>
      </c>
      <c r="E2094" s="2">
        <f>MACD!F2094</f>
        <v>4.9636440594229031E-2</v>
      </c>
      <c r="F2094" s="2">
        <f>'Moving Avg'!D2094</f>
        <v>3.7177199999999999</v>
      </c>
      <c r="G2094" s="2">
        <f>'Moving Avg'!F2094</f>
        <v>3.8204049999999996</v>
      </c>
      <c r="H2094" s="2">
        <f>'Moving Avg'!G2094</f>
        <v>3.8224499999999981</v>
      </c>
      <c r="I2094" s="2">
        <f>'Moving Avg'!H2094</f>
        <v>3.9272734999999956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83.5</v>
      </c>
      <c r="Q2094" s="9">
        <f t="shared" si="324"/>
        <v>21.274999999999999</v>
      </c>
      <c r="R2094" s="9">
        <f t="shared" si="325"/>
        <v>25.875</v>
      </c>
      <c r="S2094" s="9">
        <f t="shared" si="326"/>
        <v>41.325000000000003</v>
      </c>
      <c r="T2094" s="9">
        <f t="shared" si="327"/>
        <v>27.125</v>
      </c>
      <c r="U2094" s="8">
        <f t="shared" si="328"/>
        <v>29.491666666666664</v>
      </c>
      <c r="V2094" s="8">
        <f t="shared" si="329"/>
        <v>28.9</v>
      </c>
    </row>
    <row r="2095" spans="1:22" ht="13.5" x14ac:dyDescent="0.25">
      <c r="A2095" s="3">
        <f>RSI!A2095</f>
        <v>45055</v>
      </c>
      <c r="B2095" s="2">
        <f>RSI!B2095</f>
        <v>3.6848000000000001</v>
      </c>
      <c r="C2095" s="2">
        <f>RSI!I2095</f>
        <v>37.473243063315991</v>
      </c>
      <c r="D2095" s="2">
        <f>MACD!E2095</f>
        <v>7.4934039462229762E-2</v>
      </c>
      <c r="E2095" s="2">
        <f>MACD!F2095</f>
        <v>5.4695960367829186E-2</v>
      </c>
      <c r="F2095" s="2">
        <f>'Moving Avg'!D2095</f>
        <v>3.7177199999999999</v>
      </c>
      <c r="G2095" s="2">
        <f>'Moving Avg'!F2095</f>
        <v>3.8109999999999999</v>
      </c>
      <c r="H2095" s="2">
        <f>'Moving Avg'!G2095</f>
        <v>3.8208819999999988</v>
      </c>
      <c r="I2095" s="2">
        <f>'Moving Avg'!H2095</f>
        <v>3.9249214999999951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49.5</v>
      </c>
      <c r="Q2095" s="9">
        <f t="shared" si="324"/>
        <v>16.175000000000001</v>
      </c>
      <c r="R2095" s="9">
        <f t="shared" si="325"/>
        <v>17.375</v>
      </c>
      <c r="S2095" s="9">
        <f t="shared" si="326"/>
        <v>26.025000000000002</v>
      </c>
      <c r="T2095" s="9">
        <f t="shared" si="327"/>
        <v>18.625</v>
      </c>
      <c r="U2095" s="8">
        <f t="shared" si="328"/>
        <v>19.858333333333334</v>
      </c>
      <c r="V2095" s="8">
        <f t="shared" si="329"/>
        <v>19.55</v>
      </c>
    </row>
    <row r="2096" spans="1:22" ht="13.5" x14ac:dyDescent="0.25">
      <c r="A2096" s="3">
        <f>RSI!A2096</f>
        <v>45056</v>
      </c>
      <c r="B2096" s="2">
        <f>RSI!B2096</f>
        <v>3.7240000000000002</v>
      </c>
      <c r="C2096" s="2">
        <f>RSI!I2096</f>
        <v>42.301569928709483</v>
      </c>
      <c r="D2096" s="2">
        <f>MACD!E2096</f>
        <v>7.5368589583012735E-2</v>
      </c>
      <c r="E2096" s="2">
        <f>MACD!F2096</f>
        <v>5.8830486210865895E-2</v>
      </c>
      <c r="F2096" s="2">
        <f>'Moving Avg'!D2096</f>
        <v>3.7255600000000002</v>
      </c>
      <c r="G2096" s="2">
        <f>'Moving Avg'!F2096</f>
        <v>3.8031600000000005</v>
      </c>
      <c r="H2096" s="2">
        <f>'Moving Avg'!G2096</f>
        <v>3.8200979999999989</v>
      </c>
      <c r="I2096" s="2">
        <f>'Moving Avg'!H2096</f>
        <v>3.9224129999999953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83.5</v>
      </c>
      <c r="Q2096" s="9">
        <f t="shared" si="324"/>
        <v>21.274999999999999</v>
      </c>
      <c r="R2096" s="9">
        <f t="shared" si="325"/>
        <v>25.875</v>
      </c>
      <c r="S2096" s="9">
        <f t="shared" si="326"/>
        <v>41.325000000000003</v>
      </c>
      <c r="T2096" s="9">
        <f t="shared" si="327"/>
        <v>27.125</v>
      </c>
      <c r="U2096" s="8">
        <f t="shared" si="328"/>
        <v>29.491666666666664</v>
      </c>
      <c r="V2096" s="8">
        <f t="shared" si="329"/>
        <v>28.9</v>
      </c>
    </row>
    <row r="2097" spans="1:22" ht="13.5" x14ac:dyDescent="0.25">
      <c r="A2097" s="3">
        <f>RSI!A2097</f>
        <v>45057</v>
      </c>
      <c r="B2097" s="2">
        <f>RSI!B2097</f>
        <v>3.7240000000000002</v>
      </c>
      <c r="C2097" s="2">
        <f>RSI!I2097</f>
        <v>42.301569928709483</v>
      </c>
      <c r="D2097" s="2">
        <f>MACD!E2097</f>
        <v>7.6190318713734051E-2</v>
      </c>
      <c r="E2097" s="2">
        <f>MACD!F2097</f>
        <v>6.2302452711439534E-2</v>
      </c>
      <c r="F2097" s="2">
        <f>'Moving Avg'!D2097</f>
        <v>3.7334000000000005</v>
      </c>
      <c r="G2097" s="2">
        <f>'Moving Avg'!F2097</f>
        <v>3.7953200000000002</v>
      </c>
      <c r="H2097" s="2">
        <f>'Moving Avg'!G2097</f>
        <v>3.8186879999999985</v>
      </c>
      <c r="I2097" s="2">
        <f>'Moving Avg'!H2097</f>
        <v>3.9202569999999959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83.5</v>
      </c>
      <c r="Q2097" s="9">
        <f t="shared" si="324"/>
        <v>21.274999999999999</v>
      </c>
      <c r="R2097" s="9">
        <f t="shared" si="325"/>
        <v>25.875</v>
      </c>
      <c r="S2097" s="9">
        <f t="shared" si="326"/>
        <v>41.325000000000003</v>
      </c>
      <c r="T2097" s="9">
        <f t="shared" si="327"/>
        <v>27.125</v>
      </c>
      <c r="U2097" s="8">
        <f t="shared" si="328"/>
        <v>29.491666666666664</v>
      </c>
      <c r="V2097" s="8">
        <f t="shared" si="329"/>
        <v>28.9</v>
      </c>
    </row>
    <row r="2098" spans="1:22" ht="13.5" x14ac:dyDescent="0.25">
      <c r="A2098" s="3">
        <f>RSI!A2098</f>
        <v>45058</v>
      </c>
      <c r="B2098" s="2">
        <f>RSI!B2098</f>
        <v>3.7631999999999999</v>
      </c>
      <c r="C2098" s="2">
        <f>RSI!I2098</f>
        <v>47.044143959409446</v>
      </c>
      <c r="D2098" s="2">
        <f>MACD!E2098</f>
        <v>6.8371555853601329E-2</v>
      </c>
      <c r="E2098" s="2">
        <f>MACD!F2098</f>
        <v>6.3516273339871893E-2</v>
      </c>
      <c r="F2098" s="2">
        <f>'Moving Avg'!D2098</f>
        <v>3.7412400000000003</v>
      </c>
      <c r="G2098" s="2">
        <f>'Moving Avg'!F2098</f>
        <v>3.7914000000000008</v>
      </c>
      <c r="H2098" s="2">
        <f>'Moving Avg'!G2098</f>
        <v>3.818687999999999</v>
      </c>
      <c r="I2098" s="2">
        <f>'Moving Avg'!H2098</f>
        <v>3.9182969999999955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83.5</v>
      </c>
      <c r="Q2098" s="9">
        <f t="shared" si="324"/>
        <v>21.274999999999999</v>
      </c>
      <c r="R2098" s="9">
        <f t="shared" si="325"/>
        <v>25.875</v>
      </c>
      <c r="S2098" s="9">
        <f t="shared" si="326"/>
        <v>41.325000000000003</v>
      </c>
      <c r="T2098" s="9">
        <f t="shared" si="327"/>
        <v>27.125</v>
      </c>
      <c r="U2098" s="8">
        <f t="shared" si="328"/>
        <v>29.491666666666664</v>
      </c>
      <c r="V2098" s="8">
        <f t="shared" si="329"/>
        <v>28.9</v>
      </c>
    </row>
    <row r="2099" spans="1:22" ht="13.5" x14ac:dyDescent="0.25">
      <c r="A2099" s="3">
        <f>RSI!A2099</f>
        <v>45061</v>
      </c>
      <c r="B2099" s="2">
        <f>RSI!B2099</f>
        <v>3.7867000000000002</v>
      </c>
      <c r="C2099" s="2">
        <f>RSI!I2099</f>
        <v>49.712691782942869</v>
      </c>
      <c r="D2099" s="2">
        <f>MACD!E2099</f>
        <v>5.2926410526106693E-2</v>
      </c>
      <c r="E2099" s="2">
        <f>MACD!F2099</f>
        <v>6.1398300777118858E-2</v>
      </c>
      <c r="F2099" s="2">
        <f>'Moving Avg'!D2099</f>
        <v>3.7365400000000002</v>
      </c>
      <c r="G2099" s="2">
        <f>'Moving Avg'!F2099</f>
        <v>3.7870900000000005</v>
      </c>
      <c r="H2099" s="2">
        <f>'Moving Avg'!G2099</f>
        <v>3.8186879999999999</v>
      </c>
      <c r="I2099" s="2">
        <f>'Moving Avg'!H2099</f>
        <v>3.916454499999996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66.5</v>
      </c>
      <c r="Q2099" s="9">
        <f t="shared" si="324"/>
        <v>34.475000000000001</v>
      </c>
      <c r="R2099" s="9">
        <f t="shared" si="325"/>
        <v>30.625</v>
      </c>
      <c r="S2099" s="9">
        <f t="shared" si="326"/>
        <v>40.424999999999997</v>
      </c>
      <c r="T2099" s="9">
        <f t="shared" si="327"/>
        <v>34.125</v>
      </c>
      <c r="U2099" s="8">
        <f t="shared" si="328"/>
        <v>35.174999999999997</v>
      </c>
      <c r="V2099" s="8">
        <f t="shared" si="329"/>
        <v>34.912499999999994</v>
      </c>
    </row>
    <row r="2100" spans="1:22" ht="13.5" x14ac:dyDescent="0.25">
      <c r="A2100" s="3">
        <f>RSI!A2100</f>
        <v>45062</v>
      </c>
      <c r="B2100" s="2">
        <f>RSI!B2100</f>
        <v>3.7397</v>
      </c>
      <c r="C2100" s="2">
        <f>RSI!I2100</f>
        <v>44.845337352327078</v>
      </c>
      <c r="D2100" s="2">
        <f>MACD!E2100</f>
        <v>3.2499856089737822E-2</v>
      </c>
      <c r="E2100" s="2">
        <f>MACD!F2100</f>
        <v>5.5618611839642652E-2</v>
      </c>
      <c r="F2100" s="2">
        <f>'Moving Avg'!D2100</f>
        <v>3.7475200000000002</v>
      </c>
      <c r="G2100" s="2">
        <f>'Moving Avg'!F2100</f>
        <v>3.7804300000000004</v>
      </c>
      <c r="H2100" s="2">
        <f>'Moving Avg'!G2100</f>
        <v>3.8182179999999994</v>
      </c>
      <c r="I2100" s="2">
        <f>'Moving Avg'!H2100</f>
        <v>3.9139849999999954</v>
      </c>
      <c r="J2100" s="6" t="str">
        <f>OBV!F2100</f>
        <v>BULLISH</v>
      </c>
      <c r="K2100" s="6" t="str">
        <f>OBV!G2100</f>
        <v>WEAK</v>
      </c>
      <c r="L2100" s="6" t="str">
        <f>OBV!H2100</f>
        <v>CONFIRMED BULLISH</v>
      </c>
      <c r="M2100" s="8">
        <f t="shared" si="320"/>
        <v>25</v>
      </c>
      <c r="N2100" s="8">
        <f t="shared" si="321"/>
        <v>100</v>
      </c>
      <c r="O2100" s="8">
        <f t="shared" si="322"/>
        <v>0</v>
      </c>
      <c r="P2100" s="8">
        <f t="shared" si="323"/>
        <v>67</v>
      </c>
      <c r="Q2100" s="9">
        <f t="shared" si="324"/>
        <v>53.8</v>
      </c>
      <c r="R2100" s="9">
        <f t="shared" si="325"/>
        <v>41.75</v>
      </c>
      <c r="S2100" s="9">
        <f t="shared" si="326"/>
        <v>48.900000000000006</v>
      </c>
      <c r="T2100" s="9">
        <f t="shared" si="327"/>
        <v>48</v>
      </c>
      <c r="U2100" s="8">
        <f t="shared" si="328"/>
        <v>48.15</v>
      </c>
      <c r="V2100" s="8">
        <f t="shared" si="329"/>
        <v>48.112499999999997</v>
      </c>
    </row>
    <row r="2101" spans="1:22" ht="13.5" x14ac:dyDescent="0.25">
      <c r="A2101" s="3">
        <f>RSI!A2101</f>
        <v>45063</v>
      </c>
      <c r="B2101" s="2">
        <f>RSI!B2101</f>
        <v>3.7397</v>
      </c>
      <c r="C2101" s="2">
        <f>RSI!I2101</f>
        <v>44.845337352327078</v>
      </c>
      <c r="D2101" s="2">
        <f>MACD!E2101</f>
        <v>1.5500135592984243E-2</v>
      </c>
      <c r="E2101" s="2">
        <f>MACD!F2101</f>
        <v>4.7594916590310968E-2</v>
      </c>
      <c r="F2101" s="2">
        <f>'Moving Avg'!D2101</f>
        <v>3.7506599999999999</v>
      </c>
      <c r="G2101" s="2">
        <f>'Moving Avg'!F2101</f>
        <v>3.7737700000000003</v>
      </c>
      <c r="H2101" s="2">
        <f>'Moving Avg'!G2101</f>
        <v>3.8193159999999993</v>
      </c>
      <c r="I2101" s="2">
        <f>'Moving Avg'!H2101</f>
        <v>3.9111234999999955</v>
      </c>
      <c r="J2101" s="6" t="str">
        <f>OBV!F2101</f>
        <v>BULLISH</v>
      </c>
      <c r="K2101" s="6" t="str">
        <f>OBV!G2101</f>
        <v>WEAK</v>
      </c>
      <c r="L2101" s="6" t="str">
        <f>OBV!H2101</f>
        <v>CONFIRMED BULLISH</v>
      </c>
      <c r="M2101" s="8">
        <f t="shared" si="320"/>
        <v>25</v>
      </c>
      <c r="N2101" s="8">
        <f t="shared" si="321"/>
        <v>100</v>
      </c>
      <c r="O2101" s="8">
        <f t="shared" si="322"/>
        <v>0</v>
      </c>
      <c r="P2101" s="8">
        <f t="shared" si="323"/>
        <v>67</v>
      </c>
      <c r="Q2101" s="9">
        <f t="shared" si="324"/>
        <v>53.8</v>
      </c>
      <c r="R2101" s="9">
        <f t="shared" si="325"/>
        <v>41.75</v>
      </c>
      <c r="S2101" s="9">
        <f t="shared" si="326"/>
        <v>48.900000000000006</v>
      </c>
      <c r="T2101" s="9">
        <f t="shared" si="327"/>
        <v>48</v>
      </c>
      <c r="U2101" s="8">
        <f t="shared" si="328"/>
        <v>48.15</v>
      </c>
      <c r="V2101" s="8">
        <f t="shared" si="329"/>
        <v>48.112499999999997</v>
      </c>
    </row>
    <row r="2102" spans="1:22" ht="13.5" x14ac:dyDescent="0.25">
      <c r="A2102" s="3">
        <f>RSI!A2102</f>
        <v>45064</v>
      </c>
      <c r="B2102" s="2">
        <f>RSI!B2102</f>
        <v>3.7631999999999999</v>
      </c>
      <c r="C2102" s="2">
        <f>RSI!I2102</f>
        <v>47.808560378960614</v>
      </c>
      <c r="D2102" s="2">
        <f>MACD!E2102</f>
        <v>-3.6175523031811707E-4</v>
      </c>
      <c r="E2102" s="2">
        <f>MACD!F2102</f>
        <v>3.8003582226185155E-2</v>
      </c>
      <c r="F2102" s="2">
        <f>'Moving Avg'!D2102</f>
        <v>3.7585000000000002</v>
      </c>
      <c r="G2102" s="2">
        <f>'Moving Avg'!F2102</f>
        <v>3.7682850000000001</v>
      </c>
      <c r="H2102" s="2">
        <f>'Moving Avg'!G2102</f>
        <v>3.8193160000000002</v>
      </c>
      <c r="I2102" s="2">
        <f>'Moving Avg'!H2102</f>
        <v>3.9088499999999944</v>
      </c>
      <c r="J2102" s="6" t="str">
        <f>OBV!F2102</f>
        <v>BULLISH</v>
      </c>
      <c r="K2102" s="6" t="str">
        <f>OBV!G2102</f>
        <v>WEAK</v>
      </c>
      <c r="L2102" s="6" t="str">
        <f>OBV!H2102</f>
        <v>CONFIRMED BULLISH</v>
      </c>
      <c r="M2102" s="8">
        <f t="shared" si="320"/>
        <v>25</v>
      </c>
      <c r="N2102" s="8">
        <f t="shared" si="321"/>
        <v>100</v>
      </c>
      <c r="O2102" s="8">
        <f t="shared" si="322"/>
        <v>0</v>
      </c>
      <c r="P2102" s="8">
        <f t="shared" si="323"/>
        <v>67</v>
      </c>
      <c r="Q2102" s="9">
        <f t="shared" si="324"/>
        <v>53.8</v>
      </c>
      <c r="R2102" s="9">
        <f t="shared" si="325"/>
        <v>41.75</v>
      </c>
      <c r="S2102" s="9">
        <f t="shared" si="326"/>
        <v>48.900000000000006</v>
      </c>
      <c r="T2102" s="9">
        <f t="shared" si="327"/>
        <v>48</v>
      </c>
      <c r="U2102" s="8">
        <f t="shared" si="328"/>
        <v>48.15</v>
      </c>
      <c r="V2102" s="8">
        <f t="shared" si="329"/>
        <v>48.112499999999997</v>
      </c>
    </row>
    <row r="2103" spans="1:22" ht="13.5" x14ac:dyDescent="0.25">
      <c r="A2103" s="3">
        <f>RSI!A2103</f>
        <v>45065</v>
      </c>
      <c r="B2103" s="2">
        <f>RSI!B2103</f>
        <v>3.7553000000000001</v>
      </c>
      <c r="C2103" s="2">
        <f>RSI!I2103</f>
        <v>46.896411700204695</v>
      </c>
      <c r="D2103" s="2">
        <f>MACD!E2103</f>
        <v>-7.0625328812776722E-3</v>
      </c>
      <c r="E2103" s="2">
        <f>MACD!F2103</f>
        <v>2.8990359204692593E-2</v>
      </c>
      <c r="F2103" s="2">
        <f>'Moving Avg'!D2103</f>
        <v>3.75692</v>
      </c>
      <c r="G2103" s="2">
        <f>'Moving Avg'!F2103</f>
        <v>3.7624050000000011</v>
      </c>
      <c r="H2103" s="2">
        <f>'Moving Avg'!G2103</f>
        <v>3.8207260000000001</v>
      </c>
      <c r="I2103" s="2">
        <f>'Moving Avg'!H2103</f>
        <v>3.906340999999995</v>
      </c>
      <c r="J2103" s="6" t="str">
        <f>OBV!F2103</f>
        <v>BULLISH</v>
      </c>
      <c r="K2103" s="6" t="str">
        <f>OBV!G2103</f>
        <v>NEUTRAL</v>
      </c>
      <c r="L2103" s="6" t="str">
        <f>OBV!H2103</f>
        <v>BULLISH DIVERGENCE</v>
      </c>
      <c r="M2103" s="8">
        <f t="shared" si="320"/>
        <v>25</v>
      </c>
      <c r="N2103" s="8">
        <f t="shared" si="321"/>
        <v>100</v>
      </c>
      <c r="O2103" s="8">
        <f t="shared" si="322"/>
        <v>0</v>
      </c>
      <c r="P2103" s="8">
        <f t="shared" si="323"/>
        <v>66.5</v>
      </c>
      <c r="Q2103" s="9">
        <f t="shared" si="324"/>
        <v>53.725000000000001</v>
      </c>
      <c r="R2103" s="9">
        <f t="shared" si="325"/>
        <v>41.625</v>
      </c>
      <c r="S2103" s="9">
        <f t="shared" si="326"/>
        <v>48.674999999999997</v>
      </c>
      <c r="T2103" s="9">
        <f t="shared" si="327"/>
        <v>47.875</v>
      </c>
      <c r="U2103" s="8">
        <f t="shared" si="328"/>
        <v>48.008333333333326</v>
      </c>
      <c r="V2103" s="8">
        <f t="shared" si="329"/>
        <v>47.974999999999994</v>
      </c>
    </row>
    <row r="2104" spans="1:22" ht="13.5" x14ac:dyDescent="0.25">
      <c r="A2104" s="3">
        <f>RSI!A2104</f>
        <v>45068</v>
      </c>
      <c r="B2104" s="2">
        <f>RSI!B2104</f>
        <v>3.7240000000000002</v>
      </c>
      <c r="C2104" s="2">
        <f>RSI!I2104</f>
        <v>43.36610592646737</v>
      </c>
      <c r="D2104" s="2">
        <f>MACD!E2104</f>
        <v>2.991416627301291E-3</v>
      </c>
      <c r="E2104" s="2">
        <f>MACD!F2104</f>
        <v>2.3790570689214332E-2</v>
      </c>
      <c r="F2104" s="2">
        <f>'Moving Avg'!D2104</f>
        <v>3.7443799999999996</v>
      </c>
      <c r="G2104" s="2">
        <f>'Moving Avg'!F2104</f>
        <v>3.7553500000000013</v>
      </c>
      <c r="H2104" s="2">
        <f>'Moving Avg'!G2104</f>
        <v>3.8215099999999995</v>
      </c>
      <c r="I2104" s="2">
        <f>'Moving Avg'!H2104</f>
        <v>3.903792999999995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100</v>
      </c>
      <c r="O2104" s="8">
        <f t="shared" si="322"/>
        <v>0</v>
      </c>
      <c r="P2104" s="8">
        <f t="shared" si="323"/>
        <v>16.5</v>
      </c>
      <c r="Q2104" s="9">
        <f t="shared" si="324"/>
        <v>46.225000000000001</v>
      </c>
      <c r="R2104" s="9">
        <f t="shared" si="325"/>
        <v>29.125</v>
      </c>
      <c r="S2104" s="9">
        <f t="shared" si="326"/>
        <v>26.175000000000001</v>
      </c>
      <c r="T2104" s="9">
        <f t="shared" si="327"/>
        <v>35.375</v>
      </c>
      <c r="U2104" s="8">
        <f t="shared" si="328"/>
        <v>33.841666666666661</v>
      </c>
      <c r="V2104" s="8">
        <f t="shared" si="329"/>
        <v>34.224999999999994</v>
      </c>
    </row>
    <row r="2105" spans="1:22" ht="13.5" x14ac:dyDescent="0.25">
      <c r="A2105" s="3">
        <f>RSI!A2105</f>
        <v>45069</v>
      </c>
      <c r="B2105" s="2">
        <f>RSI!B2105</f>
        <v>3.7945000000000002</v>
      </c>
      <c r="C2105" s="2">
        <f>RSI!I2105</f>
        <v>52.110717142295137</v>
      </c>
      <c r="D2105" s="2">
        <f>MACD!E2105</f>
        <v>-1.2697841354607942E-2</v>
      </c>
      <c r="E2105" s="2">
        <f>MACD!F2105</f>
        <v>1.6492888280449876E-2</v>
      </c>
      <c r="F2105" s="2">
        <f>'Moving Avg'!D2105</f>
        <v>3.7553400000000003</v>
      </c>
      <c r="G2105" s="2">
        <f>'Moving Avg'!F2105</f>
        <v>3.75143</v>
      </c>
      <c r="H2105" s="2">
        <f>'Moving Avg'!G2105</f>
        <v>3.8238619999999997</v>
      </c>
      <c r="I2105" s="2">
        <f>'Moving Avg'!H2105</f>
        <v>3.9012054999999948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100</v>
      </c>
      <c r="O2105" s="8">
        <f t="shared" si="322"/>
        <v>0</v>
      </c>
      <c r="P2105" s="8">
        <f t="shared" si="323"/>
        <v>16.5</v>
      </c>
      <c r="Q2105" s="9">
        <f t="shared" si="324"/>
        <v>46.225000000000001</v>
      </c>
      <c r="R2105" s="9">
        <f t="shared" si="325"/>
        <v>29.125</v>
      </c>
      <c r="S2105" s="9">
        <f t="shared" si="326"/>
        <v>26.175000000000001</v>
      </c>
      <c r="T2105" s="9">
        <f t="shared" si="327"/>
        <v>35.375</v>
      </c>
      <c r="U2105" s="8">
        <f t="shared" si="328"/>
        <v>33.841666666666661</v>
      </c>
      <c r="V2105" s="8">
        <f t="shared" si="329"/>
        <v>34.224999999999994</v>
      </c>
    </row>
    <row r="2106" spans="1:22" ht="13.5" x14ac:dyDescent="0.25">
      <c r="A2106" s="3">
        <f>RSI!A2106</f>
        <v>45070</v>
      </c>
      <c r="B2106" s="2">
        <f>RSI!B2106</f>
        <v>3.7867000000000002</v>
      </c>
      <c r="C2106" s="2">
        <f>RSI!I2106</f>
        <v>51.169339112753299</v>
      </c>
      <c r="D2106" s="2">
        <f>MACD!E2106</f>
        <v>-1.9486885740951365E-2</v>
      </c>
      <c r="E2106" s="2">
        <f>MACD!F2106</f>
        <v>9.2969334761696283E-3</v>
      </c>
      <c r="F2106" s="2">
        <f>'Moving Avg'!D2106</f>
        <v>3.7647399999999998</v>
      </c>
      <c r="G2106" s="2">
        <f>'Moving Avg'!F2106</f>
        <v>3.7486849999999996</v>
      </c>
      <c r="H2106" s="2">
        <f>'Moving Avg'!G2106</f>
        <v>3.8246459999999995</v>
      </c>
      <c r="I2106" s="2">
        <f>'Moving Avg'!H2106</f>
        <v>3.8985789999999954</v>
      </c>
      <c r="J2106" s="6" t="str">
        <f>OBV!F2106</f>
        <v>BEARISH</v>
      </c>
      <c r="K2106" s="6" t="str">
        <f>OBV!G2106</f>
        <v>NEUTRAL</v>
      </c>
      <c r="L2106" s="6" t="str">
        <f>OBV!H2106</f>
        <v>BEARISH DIVERGENCE</v>
      </c>
      <c r="M2106" s="8">
        <f t="shared" si="320"/>
        <v>25</v>
      </c>
      <c r="N2106" s="8">
        <f t="shared" si="321"/>
        <v>100</v>
      </c>
      <c r="O2106" s="8">
        <f t="shared" si="322"/>
        <v>0</v>
      </c>
      <c r="P2106" s="8">
        <f t="shared" si="323"/>
        <v>16.5</v>
      </c>
      <c r="Q2106" s="9">
        <f t="shared" si="324"/>
        <v>46.225000000000001</v>
      </c>
      <c r="R2106" s="9">
        <f t="shared" si="325"/>
        <v>29.125</v>
      </c>
      <c r="S2106" s="9">
        <f t="shared" si="326"/>
        <v>26.175000000000001</v>
      </c>
      <c r="T2106" s="9">
        <f t="shared" si="327"/>
        <v>35.375</v>
      </c>
      <c r="U2106" s="8">
        <f t="shared" si="328"/>
        <v>33.841666666666661</v>
      </c>
      <c r="V2106" s="8">
        <f t="shared" si="329"/>
        <v>34.224999999999994</v>
      </c>
    </row>
    <row r="2107" spans="1:22" ht="13.5" x14ac:dyDescent="0.25">
      <c r="A2107" s="3">
        <f>RSI!A2107</f>
        <v>45071</v>
      </c>
      <c r="B2107" s="2">
        <f>RSI!B2107</f>
        <v>3.8102</v>
      </c>
      <c r="C2107" s="2">
        <f>RSI!I2107</f>
        <v>53.872987902915398</v>
      </c>
      <c r="D2107" s="2">
        <f>MACD!E2107</f>
        <v>-2.7039135493887478E-2</v>
      </c>
      <c r="E2107" s="2">
        <f>MACD!F2107</f>
        <v>2.0297196821582068E-3</v>
      </c>
      <c r="F2107" s="2">
        <f>'Moving Avg'!D2107</f>
        <v>3.7741400000000001</v>
      </c>
      <c r="G2107" s="2">
        <f>'Moving Avg'!F2107</f>
        <v>3.7471149999999995</v>
      </c>
      <c r="H2107" s="2">
        <f>'Moving Avg'!G2107</f>
        <v>3.828252</v>
      </c>
      <c r="I2107" s="2">
        <f>'Moving Avg'!H2107</f>
        <v>3.8963834999999949</v>
      </c>
      <c r="J2107" s="6" t="str">
        <f>OBV!F2107</f>
        <v>BEARISH</v>
      </c>
      <c r="K2107" s="6" t="str">
        <f>OBV!G2107</f>
        <v>NEUTRAL</v>
      </c>
      <c r="L2107" s="6" t="str">
        <f>OBV!H2107</f>
        <v>BEARISH DIVERGENCE</v>
      </c>
      <c r="M2107" s="8">
        <f t="shared" si="320"/>
        <v>25</v>
      </c>
      <c r="N2107" s="8">
        <f t="shared" si="321"/>
        <v>100</v>
      </c>
      <c r="O2107" s="8">
        <f t="shared" si="322"/>
        <v>0</v>
      </c>
      <c r="P2107" s="8">
        <f t="shared" si="323"/>
        <v>16.5</v>
      </c>
      <c r="Q2107" s="9">
        <f t="shared" si="324"/>
        <v>46.225000000000001</v>
      </c>
      <c r="R2107" s="9">
        <f t="shared" si="325"/>
        <v>29.125</v>
      </c>
      <c r="S2107" s="9">
        <f t="shared" si="326"/>
        <v>26.175000000000001</v>
      </c>
      <c r="T2107" s="9">
        <f t="shared" si="327"/>
        <v>35.375</v>
      </c>
      <c r="U2107" s="8">
        <f t="shared" si="328"/>
        <v>33.841666666666661</v>
      </c>
      <c r="V2107" s="8">
        <f t="shared" si="329"/>
        <v>34.224999999999994</v>
      </c>
    </row>
    <row r="2108" spans="1:22" ht="13.5" x14ac:dyDescent="0.25">
      <c r="A2108" s="3">
        <f>RSI!A2108</f>
        <v>45072</v>
      </c>
      <c r="B2108" s="2">
        <f>RSI!B2108</f>
        <v>3.9043000000000001</v>
      </c>
      <c r="C2108" s="2">
        <f>RSI!I2108</f>
        <v>62.763602351403485</v>
      </c>
      <c r="D2108" s="2">
        <f>MACD!E2108</f>
        <v>-3.4569939311785092E-2</v>
      </c>
      <c r="E2108" s="2">
        <f>MACD!F2108</f>
        <v>-5.2902121166304534E-3</v>
      </c>
      <c r="F2108" s="2">
        <f>'Moving Avg'!D2108</f>
        <v>3.8039399999999999</v>
      </c>
      <c r="G2108" s="2">
        <f>'Moving Avg'!F2108</f>
        <v>3.7522099999999994</v>
      </c>
      <c r="H2108" s="2">
        <f>'Moving Avg'!G2108</f>
        <v>3.8315440000000001</v>
      </c>
      <c r="I2108" s="2">
        <f>'Moving Avg'!H2108</f>
        <v>3.8947369999999948</v>
      </c>
      <c r="J2108" s="6" t="str">
        <f>OBV!F2108</f>
        <v>BEARISH</v>
      </c>
      <c r="K2108" s="6" t="str">
        <f>OBV!G2108</f>
        <v>NEUTRAL</v>
      </c>
      <c r="L2108" s="6" t="str">
        <f>OBV!H2108</f>
        <v>BEARISH DIVERGENCE</v>
      </c>
      <c r="M2108" s="8">
        <f t="shared" si="320"/>
        <v>25</v>
      </c>
      <c r="N2108" s="8">
        <f t="shared" si="321"/>
        <v>100</v>
      </c>
      <c r="O2108" s="8">
        <f t="shared" si="322"/>
        <v>0</v>
      </c>
      <c r="P2108" s="8">
        <f t="shared" si="323"/>
        <v>16.5</v>
      </c>
      <c r="Q2108" s="9">
        <f t="shared" si="324"/>
        <v>46.225000000000001</v>
      </c>
      <c r="R2108" s="9">
        <f t="shared" si="325"/>
        <v>29.125</v>
      </c>
      <c r="S2108" s="9">
        <f t="shared" si="326"/>
        <v>26.175000000000001</v>
      </c>
      <c r="T2108" s="9">
        <f t="shared" si="327"/>
        <v>35.375</v>
      </c>
      <c r="U2108" s="8">
        <f t="shared" si="328"/>
        <v>33.841666666666661</v>
      </c>
      <c r="V2108" s="8">
        <f t="shared" si="329"/>
        <v>34.224999999999994</v>
      </c>
    </row>
    <row r="2109" spans="1:22" ht="13.5" x14ac:dyDescent="0.25">
      <c r="A2109" s="3">
        <f>RSI!A2109</f>
        <v>45075</v>
      </c>
      <c r="B2109" s="2">
        <f>RSI!B2109</f>
        <v>3.8965000000000001</v>
      </c>
      <c r="C2109" s="2">
        <f>RSI!I2109</f>
        <v>61.701991624288169</v>
      </c>
      <c r="D2109" s="2">
        <f>MACD!E2109</f>
        <v>-3.749099712567272E-2</v>
      </c>
      <c r="E2109" s="2">
        <f>MACD!F2109</f>
        <v>-1.1730369118438907E-2</v>
      </c>
      <c r="F2109" s="2">
        <f>'Moving Avg'!D2109</f>
        <v>3.8384399999999999</v>
      </c>
      <c r="G2109" s="2">
        <f>'Moving Avg'!F2109</f>
        <v>3.7592700000000008</v>
      </c>
      <c r="H2109" s="2">
        <f>'Moving Avg'!G2109</f>
        <v>3.8346800000000001</v>
      </c>
      <c r="I2109" s="2">
        <f>'Moving Avg'!H2109</f>
        <v>3.8930909999999948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0"/>
        <v>25</v>
      </c>
      <c r="N2109" s="8">
        <f t="shared" si="321"/>
        <v>100</v>
      </c>
      <c r="O2109" s="8">
        <f t="shared" si="322"/>
        <v>0</v>
      </c>
      <c r="P2109" s="8">
        <f t="shared" si="323"/>
        <v>83.5</v>
      </c>
      <c r="Q2109" s="9">
        <f t="shared" si="324"/>
        <v>56.274999999999999</v>
      </c>
      <c r="R2109" s="9">
        <f t="shared" si="325"/>
        <v>45.875</v>
      </c>
      <c r="S2109" s="9">
        <f t="shared" si="326"/>
        <v>56.325000000000003</v>
      </c>
      <c r="T2109" s="9">
        <f t="shared" si="327"/>
        <v>52.125</v>
      </c>
      <c r="U2109" s="8">
        <f t="shared" si="328"/>
        <v>52.82500000000001</v>
      </c>
      <c r="V2109" s="8">
        <f t="shared" si="329"/>
        <v>52.650000000000006</v>
      </c>
    </row>
    <row r="2110" spans="1:22" ht="13.5" x14ac:dyDescent="0.25">
      <c r="A2110" s="3">
        <f>RSI!A2110</f>
        <v>45076</v>
      </c>
      <c r="B2110" s="2">
        <f>RSI!B2110</f>
        <v>3.8807999999999998</v>
      </c>
      <c r="C2110" s="2">
        <f>RSI!I2110</f>
        <v>59.519723669458465</v>
      </c>
      <c r="D2110" s="2">
        <f>MACD!E2110</f>
        <v>-4.6671415673582572E-2</v>
      </c>
      <c r="E2110" s="2">
        <f>MACD!F2110</f>
        <v>-1.8718578429467642E-2</v>
      </c>
      <c r="F2110" s="2">
        <f>'Moving Avg'!D2110</f>
        <v>3.8557000000000001</v>
      </c>
      <c r="G2110" s="2">
        <f>'Moving Avg'!F2110</f>
        <v>3.7690700000000001</v>
      </c>
      <c r="H2110" s="2">
        <f>'Moving Avg'!G2110</f>
        <v>3.8346800000000001</v>
      </c>
      <c r="I2110" s="2">
        <f>'Moving Avg'!H2110</f>
        <v>3.8913664999999953</v>
      </c>
      <c r="J2110" s="6" t="str">
        <f>OBV!F2110</f>
        <v>BEARISH</v>
      </c>
      <c r="K2110" s="6" t="str">
        <f>OBV!G2110</f>
        <v>NEUTRAL</v>
      </c>
      <c r="L2110" s="6" t="str">
        <f>OBV!H2110</f>
        <v>BEARISH DIVERGENCE</v>
      </c>
      <c r="M2110" s="8">
        <f t="shared" si="320"/>
        <v>25</v>
      </c>
      <c r="N2110" s="8">
        <f t="shared" si="321"/>
        <v>100</v>
      </c>
      <c r="O2110" s="8">
        <f t="shared" si="322"/>
        <v>0</v>
      </c>
      <c r="P2110" s="8">
        <f t="shared" si="323"/>
        <v>16.5</v>
      </c>
      <c r="Q2110" s="9">
        <f t="shared" si="324"/>
        <v>46.225000000000001</v>
      </c>
      <c r="R2110" s="9">
        <f t="shared" si="325"/>
        <v>29.125</v>
      </c>
      <c r="S2110" s="9">
        <f t="shared" si="326"/>
        <v>26.175000000000001</v>
      </c>
      <c r="T2110" s="9">
        <f t="shared" si="327"/>
        <v>35.375</v>
      </c>
      <c r="U2110" s="8">
        <f t="shared" si="328"/>
        <v>33.841666666666661</v>
      </c>
      <c r="V2110" s="8">
        <f t="shared" si="329"/>
        <v>34.224999999999994</v>
      </c>
    </row>
    <row r="2111" spans="1:22" ht="13.5" x14ac:dyDescent="0.25">
      <c r="A2111" s="3">
        <f>RSI!A2111</f>
        <v>45077</v>
      </c>
      <c r="B2111" s="2">
        <f>RSI!B2111</f>
        <v>3.8807999999999998</v>
      </c>
      <c r="C2111" s="2">
        <f>RSI!I2111</f>
        <v>59.519723669458472</v>
      </c>
      <c r="D2111" s="2">
        <f>MACD!E2111</f>
        <v>-5.4940160511134817E-2</v>
      </c>
      <c r="E2111" s="2">
        <f>MACD!F2111</f>
        <v>-2.5962894845801079E-2</v>
      </c>
      <c r="F2111" s="2">
        <f>'Moving Avg'!D2111</f>
        <v>3.8745200000000004</v>
      </c>
      <c r="G2111" s="2">
        <f>'Moving Avg'!F2111</f>
        <v>3.7788699999999991</v>
      </c>
      <c r="H2111" s="2">
        <f>'Moving Avg'!G2111</f>
        <v>3.8362479999999999</v>
      </c>
      <c r="I2111" s="2">
        <f>'Moving Avg'!H2111</f>
        <v>3.8897594999999954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16.5</v>
      </c>
      <c r="Q2111" s="9">
        <f t="shared" si="324"/>
        <v>46.225000000000001</v>
      </c>
      <c r="R2111" s="9">
        <f t="shared" si="325"/>
        <v>29.125</v>
      </c>
      <c r="S2111" s="9">
        <f t="shared" si="326"/>
        <v>26.175000000000001</v>
      </c>
      <c r="T2111" s="9">
        <f t="shared" si="327"/>
        <v>35.375</v>
      </c>
      <c r="U2111" s="8">
        <f t="shared" si="328"/>
        <v>33.841666666666661</v>
      </c>
      <c r="V2111" s="8">
        <f t="shared" si="329"/>
        <v>34.224999999999994</v>
      </c>
    </row>
    <row r="2112" spans="1:22" ht="13.5" x14ac:dyDescent="0.25">
      <c r="A2112" s="3">
        <f>RSI!A2112</f>
        <v>45078</v>
      </c>
      <c r="B2112" s="2">
        <f>RSI!B2112</f>
        <v>3.8573</v>
      </c>
      <c r="C2112" s="2">
        <f>RSI!I2112</f>
        <v>56.076782836399545</v>
      </c>
      <c r="D2112" s="2">
        <f>MACD!E2112</f>
        <v>-5.7044275007665401E-2</v>
      </c>
      <c r="E2112" s="2">
        <f>MACD!F2112</f>
        <v>-3.2179170878173943E-2</v>
      </c>
      <c r="F2112" s="2">
        <f>'Moving Avg'!D2112</f>
        <v>3.8839399999999999</v>
      </c>
      <c r="G2112" s="2">
        <f>'Moving Avg'!F2112</f>
        <v>3.7874949999999989</v>
      </c>
      <c r="H2112" s="2">
        <f>'Moving Avg'!G2112</f>
        <v>3.8364060000000002</v>
      </c>
      <c r="I2112" s="2">
        <f>'Moving Avg'!H2112</f>
        <v>3.8879174999999959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46.225000000000001</v>
      </c>
      <c r="R2112" s="9">
        <f t="shared" si="325"/>
        <v>29.125</v>
      </c>
      <c r="S2112" s="9">
        <f t="shared" si="326"/>
        <v>26.175000000000001</v>
      </c>
      <c r="T2112" s="9">
        <f t="shared" si="327"/>
        <v>35.375</v>
      </c>
      <c r="U2112" s="8">
        <f t="shared" si="328"/>
        <v>33.841666666666661</v>
      </c>
      <c r="V2112" s="8">
        <f t="shared" si="329"/>
        <v>34.224999999999994</v>
      </c>
    </row>
    <row r="2113" spans="1:22" ht="13.5" x14ac:dyDescent="0.25">
      <c r="A2113" s="3">
        <f>RSI!A2113</f>
        <v>45079</v>
      </c>
      <c r="B2113" s="2">
        <f>RSI!B2113</f>
        <v>3.8024</v>
      </c>
      <c r="C2113" s="2">
        <f>RSI!I2113</f>
        <v>48.952621118807826</v>
      </c>
      <c r="D2113" s="2">
        <f>MACD!E2113</f>
        <v>-5.6263803174376292E-2</v>
      </c>
      <c r="E2113" s="2">
        <f>MACD!F2113</f>
        <v>-3.6996097337414414E-2</v>
      </c>
      <c r="F2113" s="2">
        <f>'Moving Avg'!D2113</f>
        <v>3.8635600000000005</v>
      </c>
      <c r="G2113" s="2">
        <f>'Moving Avg'!F2113</f>
        <v>3.7914149999999998</v>
      </c>
      <c r="H2113" s="2">
        <f>'Moving Avg'!G2113</f>
        <v>3.8340540000000005</v>
      </c>
      <c r="I2113" s="2">
        <f>'Moving Avg'!H2113</f>
        <v>3.8858009999999963</v>
      </c>
      <c r="J2113" s="6" t="str">
        <f>OBV!F2113</f>
        <v>BEARISH</v>
      </c>
      <c r="K2113" s="6" t="str">
        <f>OBV!G2113</f>
        <v>STRONG</v>
      </c>
      <c r="L2113" s="6" t="str">
        <f>OBV!H2113</f>
        <v>CONFIRMED BEARISH</v>
      </c>
      <c r="M2113" s="8">
        <f t="shared" si="320"/>
        <v>25</v>
      </c>
      <c r="N2113" s="8">
        <f t="shared" si="321"/>
        <v>45</v>
      </c>
      <c r="O2113" s="8">
        <f t="shared" si="322"/>
        <v>0</v>
      </c>
      <c r="P2113" s="8">
        <f t="shared" si="323"/>
        <v>33</v>
      </c>
      <c r="Q2113" s="9">
        <f t="shared" si="324"/>
        <v>29.45</v>
      </c>
      <c r="R2113" s="9">
        <f t="shared" si="325"/>
        <v>22.25</v>
      </c>
      <c r="S2113" s="9">
        <f t="shared" si="326"/>
        <v>25.35</v>
      </c>
      <c r="T2113" s="9">
        <f t="shared" si="327"/>
        <v>25.75</v>
      </c>
      <c r="U2113" s="8">
        <f t="shared" si="328"/>
        <v>25.683333333333337</v>
      </c>
      <c r="V2113" s="8">
        <f t="shared" si="329"/>
        <v>25.700000000000003</v>
      </c>
    </row>
    <row r="2114" spans="1:22" ht="13.5" x14ac:dyDescent="0.25">
      <c r="A2114" s="3">
        <f>RSI!A2114</f>
        <v>45082</v>
      </c>
      <c r="B2114" s="2">
        <f>RSI!B2114</f>
        <v>3.8416000000000001</v>
      </c>
      <c r="C2114" s="2">
        <f>RSI!I2114</f>
        <v>53.495622994391098</v>
      </c>
      <c r="D2114" s="2">
        <f>MACD!E2114</f>
        <v>-6.326697990699115E-2</v>
      </c>
      <c r="E2114" s="2">
        <f>MACD!F2114</f>
        <v>-4.2250273851329762E-2</v>
      </c>
      <c r="F2114" s="2">
        <f>'Moving Avg'!D2114</f>
        <v>3.8525800000000006</v>
      </c>
      <c r="G2114" s="2">
        <f>'Moving Avg'!F2114</f>
        <v>3.7929850000000003</v>
      </c>
      <c r="H2114" s="2">
        <f>'Moving Avg'!G2114</f>
        <v>3.8317020000000008</v>
      </c>
      <c r="I2114" s="2">
        <f>'Moving Avg'!H2114</f>
        <v>3.883880499999997</v>
      </c>
      <c r="J2114" s="6" t="str">
        <f>OBV!F2114</f>
        <v>BEARISH</v>
      </c>
      <c r="K2114" s="6" t="str">
        <f>OBV!G2114</f>
        <v>STRONG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48.7</v>
      </c>
      <c r="R2114" s="9">
        <f t="shared" si="325"/>
        <v>33.25</v>
      </c>
      <c r="S2114" s="9">
        <f t="shared" si="326"/>
        <v>33.6</v>
      </c>
      <c r="T2114" s="9">
        <f t="shared" si="327"/>
        <v>39.5</v>
      </c>
      <c r="U2114" s="8">
        <f t="shared" si="328"/>
        <v>38.516666666666673</v>
      </c>
      <c r="V2114" s="8">
        <f t="shared" si="329"/>
        <v>38.762500000000003</v>
      </c>
    </row>
    <row r="2115" spans="1:22" ht="13.5" x14ac:dyDescent="0.25">
      <c r="A2115" s="3">
        <f>RSI!A2115</f>
        <v>45083</v>
      </c>
      <c r="B2115" s="2">
        <f>RSI!B2115</f>
        <v>3.8416000000000001</v>
      </c>
      <c r="C2115" s="2">
        <f>RSI!I2115</f>
        <v>53.495622994391098</v>
      </c>
      <c r="D2115" s="2">
        <f>MACD!E2115</f>
        <v>-5.8526825154402218E-2</v>
      </c>
      <c r="E2115" s="2">
        <f>MACD!F2115</f>
        <v>-4.5505584111944254E-2</v>
      </c>
      <c r="F2115" s="2">
        <f>'Moving Avg'!D2115</f>
        <v>3.8447400000000003</v>
      </c>
      <c r="G2115" s="2">
        <f>'Moving Avg'!F2115</f>
        <v>3.800825000000001</v>
      </c>
      <c r="H2115" s="2">
        <f>'Moving Avg'!G2115</f>
        <v>3.8293500000000007</v>
      </c>
      <c r="I2115" s="2">
        <f>'Moving Avg'!H2115</f>
        <v>3.8819599999999963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45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26.975000000000001</v>
      </c>
      <c r="R2115" s="9">
        <f t="shared" ref="R2115:R2178" si="335">M2115*0.2+N2115*0.2+O2115*0.35+P2115*0.25</f>
        <v>18.125</v>
      </c>
      <c r="S2115" s="9">
        <f t="shared" ref="S2115:S2178" si="336">M2115*0.15+N2115*0.15+O2115*0.25+P2115*0.45</f>
        <v>17.925000000000001</v>
      </c>
      <c r="T2115" s="9">
        <f t="shared" ref="T2115:T2178" si="337">0.25*SUM(M2115:P2115)</f>
        <v>21.625</v>
      </c>
      <c r="U2115" s="8">
        <f t="shared" ref="U2115:U2178" si="338">SUM(Q2115:S2115)/3</f>
        <v>21.008333333333336</v>
      </c>
      <c r="V2115" s="8">
        <f t="shared" ref="V2115:V2178" si="339">SUM(Q2115:T2115)/4</f>
        <v>21.162500000000001</v>
      </c>
    </row>
    <row r="2116" spans="1:22" ht="13.5" x14ac:dyDescent="0.25">
      <c r="A2116" s="3">
        <f>RSI!A2116</f>
        <v>45084</v>
      </c>
      <c r="B2116" s="2">
        <f>RSI!B2116</f>
        <v>3.8651</v>
      </c>
      <c r="C2116" s="2">
        <f>RSI!I2116</f>
        <v>56.205444901967496</v>
      </c>
      <c r="D2116" s="2">
        <f>MACD!E2116</f>
        <v>-5.762354920688173E-2</v>
      </c>
      <c r="E2116" s="2">
        <f>MACD!F2116</f>
        <v>-4.7929177130931748E-2</v>
      </c>
      <c r="F2116" s="2">
        <f>'Moving Avg'!D2116</f>
        <v>3.8415999999999997</v>
      </c>
      <c r="G2116" s="2">
        <f>'Moving Avg'!F2116</f>
        <v>3.8078800000000008</v>
      </c>
      <c r="H2116" s="2">
        <f>'Moving Avg'!G2116</f>
        <v>3.8274680000000005</v>
      </c>
      <c r="I2116" s="2">
        <f>'Moving Avg'!H2116</f>
        <v>3.8801174999999959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45</v>
      </c>
      <c r="O2116" s="8">
        <f t="shared" si="332"/>
        <v>0</v>
      </c>
      <c r="P2116" s="8">
        <f t="shared" si="333"/>
        <v>16.5</v>
      </c>
      <c r="Q2116" s="9">
        <f t="shared" si="334"/>
        <v>26.975000000000001</v>
      </c>
      <c r="R2116" s="9">
        <f t="shared" si="335"/>
        <v>18.125</v>
      </c>
      <c r="S2116" s="9">
        <f t="shared" si="336"/>
        <v>17.925000000000001</v>
      </c>
      <c r="T2116" s="9">
        <f t="shared" si="337"/>
        <v>21.625</v>
      </c>
      <c r="U2116" s="8">
        <f t="shared" si="338"/>
        <v>21.008333333333336</v>
      </c>
      <c r="V2116" s="8">
        <f t="shared" si="339"/>
        <v>21.162500000000001</v>
      </c>
    </row>
    <row r="2117" spans="1:22" ht="13.5" x14ac:dyDescent="0.25">
      <c r="A2117" s="3">
        <f>RSI!A2117</f>
        <v>45085</v>
      </c>
      <c r="B2117" s="2">
        <f>RSI!B2117</f>
        <v>3.9592000000000001</v>
      </c>
      <c r="C2117" s="2">
        <f>RSI!I2117</f>
        <v>65.000121921059531</v>
      </c>
      <c r="D2117" s="2">
        <f>MACD!E2117</f>
        <v>-6.0507608801195989E-2</v>
      </c>
      <c r="E2117" s="2">
        <f>MACD!F2117</f>
        <v>-5.0444863464984599E-2</v>
      </c>
      <c r="F2117" s="2">
        <f>'Moving Avg'!D2117</f>
        <v>3.86198</v>
      </c>
      <c r="G2117" s="2">
        <f>'Moving Avg'!F2117</f>
        <v>3.8196400000000006</v>
      </c>
      <c r="H2117" s="2">
        <f>'Moving Avg'!G2117</f>
        <v>3.8276260000000013</v>
      </c>
      <c r="I2117" s="2">
        <f>'Moving Avg'!H2117</f>
        <v>3.8792159999999969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45</v>
      </c>
      <c r="O2117" s="8">
        <f t="shared" si="332"/>
        <v>0</v>
      </c>
      <c r="P2117" s="8">
        <f t="shared" si="333"/>
        <v>83.5</v>
      </c>
      <c r="Q2117" s="9">
        <f t="shared" si="334"/>
        <v>37.024999999999999</v>
      </c>
      <c r="R2117" s="9">
        <f t="shared" si="335"/>
        <v>34.875</v>
      </c>
      <c r="S2117" s="9">
        <f t="shared" si="336"/>
        <v>48.075000000000003</v>
      </c>
      <c r="T2117" s="9">
        <f t="shared" si="337"/>
        <v>38.375</v>
      </c>
      <c r="U2117" s="8">
        <f t="shared" si="338"/>
        <v>39.991666666666667</v>
      </c>
      <c r="V2117" s="8">
        <f t="shared" si="339"/>
        <v>39.587500000000006</v>
      </c>
    </row>
    <row r="2118" spans="1:22" ht="13.5" x14ac:dyDescent="0.25">
      <c r="A2118" s="3">
        <f>RSI!A2118</f>
        <v>45086</v>
      </c>
      <c r="B2118" s="2">
        <f>RSI!B2118</f>
        <v>4.1159999999999997</v>
      </c>
      <c r="C2118" s="2">
        <f>RSI!I2118</f>
        <v>74.271673720529208</v>
      </c>
      <c r="D2118" s="2">
        <f>MACD!E2118</f>
        <v>-6.0913551687895584E-2</v>
      </c>
      <c r="E2118" s="2">
        <f>MACD!F2118</f>
        <v>-5.2538601109566797E-2</v>
      </c>
      <c r="F2118" s="2">
        <f>'Moving Avg'!D2118</f>
        <v>3.9247000000000001</v>
      </c>
      <c r="G2118" s="2">
        <f>'Moving Avg'!F2118</f>
        <v>3.8372799999999998</v>
      </c>
      <c r="H2118" s="2">
        <f>'Moving Avg'!G2118</f>
        <v>3.8309200000000008</v>
      </c>
      <c r="I2118" s="2">
        <f>'Moving Avg'!H2118</f>
        <v>3.8786674999999962</v>
      </c>
      <c r="J2118" s="6" t="str">
        <f>OBV!F2118</f>
        <v>BULLISH</v>
      </c>
      <c r="K2118" s="6" t="str">
        <f>OBV!G2118</f>
        <v>WEAK</v>
      </c>
      <c r="L2118" s="6" t="str">
        <f>OBV!H2118</f>
        <v>CONFIRMED BULLISH</v>
      </c>
      <c r="M2118" s="8">
        <f t="shared" si="330"/>
        <v>0</v>
      </c>
      <c r="N2118" s="8">
        <f t="shared" si="331"/>
        <v>45</v>
      </c>
      <c r="O2118" s="8">
        <f t="shared" si="332"/>
        <v>50</v>
      </c>
      <c r="P2118" s="8">
        <f t="shared" si="333"/>
        <v>67</v>
      </c>
      <c r="Q2118" s="9">
        <f t="shared" si="334"/>
        <v>33.299999999999997</v>
      </c>
      <c r="R2118" s="9">
        <f t="shared" si="335"/>
        <v>43.25</v>
      </c>
      <c r="S2118" s="9">
        <f t="shared" si="336"/>
        <v>49.400000000000006</v>
      </c>
      <c r="T2118" s="9">
        <f t="shared" si="337"/>
        <v>40.5</v>
      </c>
      <c r="U2118" s="8">
        <f t="shared" si="338"/>
        <v>41.983333333333334</v>
      </c>
      <c r="V2118" s="8">
        <f t="shared" si="339"/>
        <v>41.612499999999997</v>
      </c>
    </row>
    <row r="2119" spans="1:22" ht="13.5" x14ac:dyDescent="0.25">
      <c r="A2119" s="3">
        <f>RSI!A2119</f>
        <v>45089</v>
      </c>
      <c r="B2119" s="2">
        <f>RSI!B2119</f>
        <v>4.0689000000000002</v>
      </c>
      <c r="C2119" s="2">
        <f>RSI!I2119</f>
        <v>68.409460691895021</v>
      </c>
      <c r="D2119" s="2">
        <f>MACD!E2119</f>
        <v>-6.0661073303539315E-2</v>
      </c>
      <c r="E2119" s="2">
        <f>MACD!F2119</f>
        <v>-5.4163095548361309E-2</v>
      </c>
      <c r="F2119" s="2">
        <f>'Moving Avg'!D2119</f>
        <v>3.9701599999999999</v>
      </c>
      <c r="G2119" s="2">
        <f>'Moving Avg'!F2119</f>
        <v>3.8513899999999999</v>
      </c>
      <c r="H2119" s="2">
        <f>'Moving Avg'!G2119</f>
        <v>3.8338980000000009</v>
      </c>
      <c r="I2119" s="2">
        <f>'Moving Avg'!H2119</f>
        <v>3.8778834999999963</v>
      </c>
      <c r="J2119" s="6" t="str">
        <f>OBV!F2119</f>
        <v>BULLISH</v>
      </c>
      <c r="K2119" s="6" t="str">
        <f>OBV!G2119</f>
        <v>WEAK</v>
      </c>
      <c r="L2119" s="6" t="str">
        <f>OBV!H2119</f>
        <v>CONFIRMED BULLISH</v>
      </c>
      <c r="M2119" s="8">
        <f t="shared" si="330"/>
        <v>25</v>
      </c>
      <c r="N2119" s="8">
        <f t="shared" si="331"/>
        <v>45</v>
      </c>
      <c r="O2119" s="8">
        <f t="shared" si="332"/>
        <v>50</v>
      </c>
      <c r="P2119" s="8">
        <f t="shared" si="333"/>
        <v>67</v>
      </c>
      <c r="Q2119" s="9">
        <f t="shared" si="334"/>
        <v>42.05</v>
      </c>
      <c r="R2119" s="9">
        <f t="shared" si="335"/>
        <v>48.25</v>
      </c>
      <c r="S2119" s="9">
        <f t="shared" si="336"/>
        <v>53.150000000000006</v>
      </c>
      <c r="T2119" s="9">
        <f t="shared" si="337"/>
        <v>46.75</v>
      </c>
      <c r="U2119" s="8">
        <f t="shared" si="338"/>
        <v>47.816666666666663</v>
      </c>
      <c r="V2119" s="8">
        <f t="shared" si="339"/>
        <v>47.55</v>
      </c>
    </row>
    <row r="2120" spans="1:22" ht="13.5" x14ac:dyDescent="0.25">
      <c r="A2120" s="3">
        <f>RSI!A2120</f>
        <v>45090</v>
      </c>
      <c r="B2120" s="2">
        <f>RSI!B2120</f>
        <v>4.0689000000000002</v>
      </c>
      <c r="C2120" s="2">
        <f>RSI!I2120</f>
        <v>68.409460691895021</v>
      </c>
      <c r="D2120" s="2">
        <f>MACD!E2120</f>
        <v>-6.4152025300940441E-2</v>
      </c>
      <c r="E2120" s="2">
        <f>MACD!F2120</f>
        <v>-5.6160881498877137E-2</v>
      </c>
      <c r="F2120" s="2">
        <f>'Moving Avg'!D2120</f>
        <v>4.0156200000000002</v>
      </c>
      <c r="G2120" s="2">
        <f>'Moving Avg'!F2120</f>
        <v>3.8678499999999998</v>
      </c>
      <c r="H2120" s="2">
        <f>'Moving Avg'!G2120</f>
        <v>3.837660000000001</v>
      </c>
      <c r="I2120" s="2">
        <f>'Moving Avg'!H2120</f>
        <v>3.8774519999999963</v>
      </c>
      <c r="J2120" s="6" t="str">
        <f>OBV!F2120</f>
        <v>BULLISH</v>
      </c>
      <c r="K2120" s="6" t="str">
        <f>OBV!G2120</f>
        <v>WEAK</v>
      </c>
      <c r="L2120" s="6" t="str">
        <f>OBV!H2120</f>
        <v>CONFIRMED BULLISH</v>
      </c>
      <c r="M2120" s="8">
        <f t="shared" si="330"/>
        <v>25</v>
      </c>
      <c r="N2120" s="8">
        <f t="shared" si="331"/>
        <v>45</v>
      </c>
      <c r="O2120" s="8">
        <f t="shared" si="332"/>
        <v>50</v>
      </c>
      <c r="P2120" s="8">
        <f t="shared" si="333"/>
        <v>67</v>
      </c>
      <c r="Q2120" s="9">
        <f t="shared" si="334"/>
        <v>42.05</v>
      </c>
      <c r="R2120" s="9">
        <f t="shared" si="335"/>
        <v>48.25</v>
      </c>
      <c r="S2120" s="9">
        <f t="shared" si="336"/>
        <v>53.150000000000006</v>
      </c>
      <c r="T2120" s="9">
        <f t="shared" si="337"/>
        <v>46.75</v>
      </c>
      <c r="U2120" s="8">
        <f t="shared" si="338"/>
        <v>47.816666666666663</v>
      </c>
      <c r="V2120" s="8">
        <f t="shared" si="339"/>
        <v>47.55</v>
      </c>
    </row>
    <row r="2121" spans="1:22" ht="13.5" x14ac:dyDescent="0.25">
      <c r="A2121" s="3">
        <f>RSI!A2121</f>
        <v>45091</v>
      </c>
      <c r="B2121" s="2">
        <f>RSI!B2121</f>
        <v>4.0689000000000002</v>
      </c>
      <c r="C2121" s="2">
        <f>RSI!I2121</f>
        <v>68.409460691895021</v>
      </c>
      <c r="D2121" s="2">
        <f>MACD!E2121</f>
        <v>-6.8299614184363922E-2</v>
      </c>
      <c r="E2121" s="2">
        <f>MACD!F2121</f>
        <v>-5.8588628035974498E-2</v>
      </c>
      <c r="F2121" s="2">
        <f>'Moving Avg'!D2121</f>
        <v>4.056379999999999</v>
      </c>
      <c r="G2121" s="2">
        <f>'Moving Avg'!F2121</f>
        <v>3.8843100000000002</v>
      </c>
      <c r="H2121" s="2">
        <f>'Moving Avg'!G2121</f>
        <v>3.840012000000002</v>
      </c>
      <c r="I2121" s="2">
        <f>'Moving Avg'!H2121</f>
        <v>3.8771774999999962</v>
      </c>
      <c r="J2121" s="6" t="str">
        <f>OBV!F2121</f>
        <v>BULLISH</v>
      </c>
      <c r="K2121" s="6" t="str">
        <f>OBV!G2121</f>
        <v>WEAK</v>
      </c>
      <c r="L2121" s="6" t="str">
        <f>OBV!H2121</f>
        <v>CONFIRMED BULLISH</v>
      </c>
      <c r="M2121" s="8">
        <f t="shared" si="330"/>
        <v>25</v>
      </c>
      <c r="N2121" s="8">
        <f t="shared" si="331"/>
        <v>45</v>
      </c>
      <c r="O2121" s="8">
        <f t="shared" si="332"/>
        <v>50</v>
      </c>
      <c r="P2121" s="8">
        <f t="shared" si="333"/>
        <v>67</v>
      </c>
      <c r="Q2121" s="9">
        <f t="shared" si="334"/>
        <v>42.05</v>
      </c>
      <c r="R2121" s="9">
        <f t="shared" si="335"/>
        <v>48.25</v>
      </c>
      <c r="S2121" s="9">
        <f t="shared" si="336"/>
        <v>53.150000000000006</v>
      </c>
      <c r="T2121" s="9">
        <f t="shared" si="337"/>
        <v>46.75</v>
      </c>
      <c r="U2121" s="8">
        <f t="shared" si="338"/>
        <v>47.816666666666663</v>
      </c>
      <c r="V2121" s="8">
        <f t="shared" si="339"/>
        <v>47.55</v>
      </c>
    </row>
    <row r="2122" spans="1:22" ht="13.5" x14ac:dyDescent="0.25">
      <c r="A2122" s="3">
        <f>RSI!A2122</f>
        <v>45092</v>
      </c>
      <c r="B2122" s="2">
        <f>RSI!B2122</f>
        <v>4.0768000000000004</v>
      </c>
      <c r="C2122" s="2">
        <f>RSI!I2122</f>
        <v>68.923307205639915</v>
      </c>
      <c r="D2122" s="2">
        <f>MACD!E2122</f>
        <v>-7.7114965996910811E-2</v>
      </c>
      <c r="E2122" s="2">
        <f>MACD!F2122</f>
        <v>-6.2293895628161761E-2</v>
      </c>
      <c r="F2122" s="2">
        <f>'Moving Avg'!D2122</f>
        <v>4.0798999999999994</v>
      </c>
      <c r="G2122" s="2">
        <f>'Moving Avg'!F2122</f>
        <v>3.8999900000000003</v>
      </c>
      <c r="H2122" s="2">
        <f>'Moving Avg'!G2122</f>
        <v>3.842522000000002</v>
      </c>
      <c r="I2122" s="2">
        <f>'Moving Avg'!H2122</f>
        <v>3.8768639999999963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25</v>
      </c>
      <c r="N2122" s="8">
        <f t="shared" si="331"/>
        <v>45</v>
      </c>
      <c r="O2122" s="8">
        <f t="shared" si="332"/>
        <v>50</v>
      </c>
      <c r="P2122" s="8">
        <f t="shared" si="333"/>
        <v>83.5</v>
      </c>
      <c r="Q2122" s="9">
        <f t="shared" si="334"/>
        <v>44.524999999999999</v>
      </c>
      <c r="R2122" s="9">
        <f t="shared" si="335"/>
        <v>52.375</v>
      </c>
      <c r="S2122" s="9">
        <f t="shared" si="336"/>
        <v>60.575000000000003</v>
      </c>
      <c r="T2122" s="9">
        <f t="shared" si="337"/>
        <v>50.875</v>
      </c>
      <c r="U2122" s="8">
        <f t="shared" si="338"/>
        <v>52.491666666666674</v>
      </c>
      <c r="V2122" s="8">
        <f t="shared" si="339"/>
        <v>52.087500000000006</v>
      </c>
    </row>
    <row r="2123" spans="1:22" ht="13.5" x14ac:dyDescent="0.25">
      <c r="A2123" s="3">
        <f>RSI!A2123</f>
        <v>45093</v>
      </c>
      <c r="B2123" s="2">
        <f>RSI!B2123</f>
        <v>4.0689000000000002</v>
      </c>
      <c r="C2123" s="2">
        <f>RSI!I2123</f>
        <v>67.73675877505633</v>
      </c>
      <c r="D2123" s="2">
        <f>MACD!E2123</f>
        <v>-9.3505170795950221E-2</v>
      </c>
      <c r="E2123" s="2">
        <f>MACD!F2123</f>
        <v>-6.8536150661719461E-2</v>
      </c>
      <c r="F2123" s="2">
        <f>'Moving Avg'!D2123</f>
        <v>4.0704800000000008</v>
      </c>
      <c r="G2123" s="2">
        <f>'Moving Avg'!F2123</f>
        <v>3.91567</v>
      </c>
      <c r="H2123" s="2">
        <f>'Moving Avg'!G2123</f>
        <v>3.8455000000000017</v>
      </c>
      <c r="I2123" s="2">
        <f>'Moving Avg'!H2123</f>
        <v>3.8761189999999965</v>
      </c>
      <c r="J2123" s="6" t="str">
        <f>OBV!F2123</f>
        <v>BULLISH</v>
      </c>
      <c r="K2123" s="6" t="str">
        <f>OBV!G2123</f>
        <v>NEUTRAL</v>
      </c>
      <c r="L2123" s="6" t="str">
        <f>OBV!H2123</f>
        <v>BULLISH DIVERGENCE</v>
      </c>
      <c r="M2123" s="8">
        <f t="shared" si="330"/>
        <v>25</v>
      </c>
      <c r="N2123" s="8">
        <f t="shared" si="331"/>
        <v>100</v>
      </c>
      <c r="O2123" s="8">
        <f t="shared" si="332"/>
        <v>50</v>
      </c>
      <c r="P2123" s="8">
        <f t="shared" si="333"/>
        <v>66.5</v>
      </c>
      <c r="Q2123" s="9">
        <f t="shared" si="334"/>
        <v>61.225000000000001</v>
      </c>
      <c r="R2123" s="9">
        <f t="shared" si="335"/>
        <v>59.125</v>
      </c>
      <c r="S2123" s="9">
        <f t="shared" si="336"/>
        <v>61.174999999999997</v>
      </c>
      <c r="T2123" s="9">
        <f t="shared" si="337"/>
        <v>60.375</v>
      </c>
      <c r="U2123" s="8">
        <f t="shared" si="338"/>
        <v>60.508333333333326</v>
      </c>
      <c r="V2123" s="8">
        <f t="shared" si="339"/>
        <v>60.474999999999994</v>
      </c>
    </row>
    <row r="2124" spans="1:22" ht="13.5" x14ac:dyDescent="0.25">
      <c r="A2124" s="3">
        <f>RSI!A2124</f>
        <v>45096</v>
      </c>
      <c r="B2124" s="2">
        <f>RSI!B2124</f>
        <v>4.0610999999999997</v>
      </c>
      <c r="C2124" s="2">
        <f>RSI!I2124</f>
        <v>66.519121152902159</v>
      </c>
      <c r="D2124" s="2">
        <f>MACD!E2124</f>
        <v>-0.10170940337871892</v>
      </c>
      <c r="E2124" s="2">
        <f>MACD!F2124</f>
        <v>-7.5170801205119361E-2</v>
      </c>
      <c r="F2124" s="2">
        <f>'Moving Avg'!D2124</f>
        <v>4.0689200000000003</v>
      </c>
      <c r="G2124" s="2">
        <f>'Moving Avg'!F2124</f>
        <v>3.9325250000000005</v>
      </c>
      <c r="H2124" s="2">
        <f>'Moving Avg'!G2124</f>
        <v>3.8492640000000016</v>
      </c>
      <c r="I2124" s="2">
        <f>'Moving Avg'!H2124</f>
        <v>3.8754134999999961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25</v>
      </c>
      <c r="N2124" s="8">
        <f t="shared" si="331"/>
        <v>100</v>
      </c>
      <c r="O2124" s="8">
        <f t="shared" si="332"/>
        <v>50</v>
      </c>
      <c r="P2124" s="8">
        <f t="shared" si="333"/>
        <v>16.5</v>
      </c>
      <c r="Q2124" s="9">
        <f t="shared" si="334"/>
        <v>53.725000000000001</v>
      </c>
      <c r="R2124" s="9">
        <f t="shared" si="335"/>
        <v>46.625</v>
      </c>
      <c r="S2124" s="9">
        <f t="shared" si="336"/>
        <v>38.674999999999997</v>
      </c>
      <c r="T2124" s="9">
        <f t="shared" si="337"/>
        <v>47.875</v>
      </c>
      <c r="U2124" s="8">
        <f t="shared" si="338"/>
        <v>46.341666666666661</v>
      </c>
      <c r="V2124" s="8">
        <f t="shared" si="339"/>
        <v>46.724999999999994</v>
      </c>
    </row>
    <row r="2125" spans="1:22" ht="13.5" x14ac:dyDescent="0.25">
      <c r="A2125" s="3">
        <f>RSI!A2125</f>
        <v>45097</v>
      </c>
      <c r="B2125" s="2">
        <f>RSI!B2125</f>
        <v>4.0533000000000001</v>
      </c>
      <c r="C2125" s="2">
        <f>RSI!I2125</f>
        <v>65.255846570072549</v>
      </c>
      <c r="D2125" s="2">
        <f>MACD!E2125</f>
        <v>-0.10890178613298307</v>
      </c>
      <c r="E2125" s="2">
        <f>MACD!F2125</f>
        <v>-8.1916998190692106E-2</v>
      </c>
      <c r="F2125" s="2">
        <f>'Moving Avg'!D2125</f>
        <v>4.0658000000000003</v>
      </c>
      <c r="G2125" s="2">
        <f>'Moving Avg'!F2125</f>
        <v>3.945465</v>
      </c>
      <c r="H2125" s="2">
        <f>'Moving Avg'!G2125</f>
        <v>3.8528720000000014</v>
      </c>
      <c r="I2125" s="2">
        <f>'Moving Avg'!H2125</f>
        <v>3.8746689999999968</v>
      </c>
      <c r="J2125" s="6" t="str">
        <f>OBV!F2125</f>
        <v>BEARISH</v>
      </c>
      <c r="K2125" s="6" t="str">
        <f>OBV!G2125</f>
        <v>STRONG</v>
      </c>
      <c r="L2125" s="6" t="str">
        <f>OBV!H2125</f>
        <v>CONFIRMED BEARISH</v>
      </c>
      <c r="M2125" s="8">
        <f t="shared" si="330"/>
        <v>25</v>
      </c>
      <c r="N2125" s="8">
        <f t="shared" si="331"/>
        <v>100</v>
      </c>
      <c r="O2125" s="8">
        <f t="shared" si="332"/>
        <v>50</v>
      </c>
      <c r="P2125" s="8">
        <f t="shared" si="333"/>
        <v>33</v>
      </c>
      <c r="Q2125" s="9">
        <f t="shared" si="334"/>
        <v>56.2</v>
      </c>
      <c r="R2125" s="9">
        <f t="shared" si="335"/>
        <v>50.75</v>
      </c>
      <c r="S2125" s="9">
        <f t="shared" si="336"/>
        <v>46.1</v>
      </c>
      <c r="T2125" s="9">
        <f t="shared" si="337"/>
        <v>52</v>
      </c>
      <c r="U2125" s="8">
        <f t="shared" si="338"/>
        <v>51.016666666666673</v>
      </c>
      <c r="V2125" s="8">
        <f t="shared" si="339"/>
        <v>51.262500000000003</v>
      </c>
    </row>
    <row r="2126" spans="1:22" ht="13.5" x14ac:dyDescent="0.25">
      <c r="A2126" s="3">
        <f>RSI!A2126</f>
        <v>45098</v>
      </c>
      <c r="B2126" s="2">
        <f>RSI!B2126</f>
        <v>4.0689000000000002</v>
      </c>
      <c r="C2126" s="2">
        <f>RSI!I2126</f>
        <v>66.62117453360915</v>
      </c>
      <c r="D2126" s="2">
        <f>MACD!E2126</f>
        <v>-0.11324850440332712</v>
      </c>
      <c r="E2126" s="2">
        <f>MACD!F2126</f>
        <v>-8.8183299433219106E-2</v>
      </c>
      <c r="F2126" s="2">
        <f>'Moving Avg'!D2126</f>
        <v>4.0658000000000003</v>
      </c>
      <c r="G2126" s="2">
        <f>'Moving Avg'!F2126</f>
        <v>3.9595750000000001</v>
      </c>
      <c r="H2126" s="2">
        <f>'Moving Avg'!G2126</f>
        <v>3.8566340000000023</v>
      </c>
      <c r="I2126" s="2">
        <f>'Moving Avg'!H2126</f>
        <v>3.8740414999999975</v>
      </c>
      <c r="J2126" s="6" t="str">
        <f>OBV!F2126</f>
        <v>BEARISH</v>
      </c>
      <c r="K2126" s="6" t="str">
        <f>OBV!G2126</f>
        <v>NEUTRAL</v>
      </c>
      <c r="L2126" s="6" t="str">
        <f>OBV!H2126</f>
        <v>NEUTRAL</v>
      </c>
      <c r="M2126" s="8">
        <f t="shared" si="330"/>
        <v>25</v>
      </c>
      <c r="N2126" s="8">
        <f t="shared" si="331"/>
        <v>100</v>
      </c>
      <c r="O2126" s="8">
        <f t="shared" si="332"/>
        <v>50</v>
      </c>
      <c r="P2126" s="8">
        <f t="shared" si="333"/>
        <v>16.5</v>
      </c>
      <c r="Q2126" s="9">
        <f t="shared" si="334"/>
        <v>53.725000000000001</v>
      </c>
      <c r="R2126" s="9">
        <f t="shared" si="335"/>
        <v>46.625</v>
      </c>
      <c r="S2126" s="9">
        <f t="shared" si="336"/>
        <v>38.674999999999997</v>
      </c>
      <c r="T2126" s="9">
        <f t="shared" si="337"/>
        <v>47.875</v>
      </c>
      <c r="U2126" s="8">
        <f t="shared" si="338"/>
        <v>46.341666666666661</v>
      </c>
      <c r="V2126" s="8">
        <f t="shared" si="339"/>
        <v>46.724999999999994</v>
      </c>
    </row>
    <row r="2127" spans="1:22" ht="13.5" x14ac:dyDescent="0.25">
      <c r="A2127" s="3">
        <f>RSI!A2127</f>
        <v>45099</v>
      </c>
      <c r="B2127" s="2">
        <f>RSI!B2127</f>
        <v>3.9984000000000002</v>
      </c>
      <c r="C2127" s="2">
        <f>RSI!I2127</f>
        <v>55.925372863911612</v>
      </c>
      <c r="D2127" s="2">
        <f>MACD!E2127</f>
        <v>-9.7986833482333502E-2</v>
      </c>
      <c r="E2127" s="2">
        <f>MACD!F2127</f>
        <v>-9.0144006243042002E-2</v>
      </c>
      <c r="F2127" s="2">
        <f>'Moving Avg'!D2127</f>
        <v>4.0501199999999997</v>
      </c>
      <c r="G2127" s="2">
        <f>'Moving Avg'!F2127</f>
        <v>3.968985</v>
      </c>
      <c r="H2127" s="2">
        <f>'Moving Avg'!G2127</f>
        <v>3.858986000000002</v>
      </c>
      <c r="I2127" s="2">
        <f>'Moving Avg'!H2127</f>
        <v>3.8729439999999973</v>
      </c>
      <c r="J2127" s="6" t="str">
        <f>OBV!F2127</f>
        <v>BEARISH</v>
      </c>
      <c r="K2127" s="6" t="str">
        <f>OBV!G2127</f>
        <v>STRONG</v>
      </c>
      <c r="L2127" s="6" t="str">
        <f>OBV!H2127</f>
        <v>CONFIRMED BEARISH</v>
      </c>
      <c r="M2127" s="8">
        <f t="shared" si="330"/>
        <v>25</v>
      </c>
      <c r="N2127" s="8">
        <f t="shared" si="331"/>
        <v>45</v>
      </c>
      <c r="O2127" s="8">
        <f t="shared" si="332"/>
        <v>50</v>
      </c>
      <c r="P2127" s="8">
        <f t="shared" si="333"/>
        <v>33</v>
      </c>
      <c r="Q2127" s="9">
        <f t="shared" si="334"/>
        <v>36.950000000000003</v>
      </c>
      <c r="R2127" s="9">
        <f t="shared" si="335"/>
        <v>39.75</v>
      </c>
      <c r="S2127" s="9">
        <f t="shared" si="336"/>
        <v>37.85</v>
      </c>
      <c r="T2127" s="9">
        <f t="shared" si="337"/>
        <v>38.25</v>
      </c>
      <c r="U2127" s="8">
        <f t="shared" si="338"/>
        <v>38.183333333333337</v>
      </c>
      <c r="V2127" s="8">
        <f t="shared" si="339"/>
        <v>38.200000000000003</v>
      </c>
    </row>
    <row r="2128" spans="1:22" ht="13.5" x14ac:dyDescent="0.25">
      <c r="A2128" s="3">
        <f>RSI!A2128</f>
        <v>45100</v>
      </c>
      <c r="B2128" s="2">
        <f>RSI!B2128</f>
        <v>4.0453999999999999</v>
      </c>
      <c r="C2128" s="2">
        <f>RSI!I2128</f>
        <v>60.480550963069888</v>
      </c>
      <c r="D2128" s="2">
        <f>MACD!E2128</f>
        <v>-6.4718153034462489E-2</v>
      </c>
      <c r="E2128" s="2">
        <f>MACD!F2128</f>
        <v>-8.5058835601326099E-2</v>
      </c>
      <c r="F2128" s="2">
        <f>'Moving Avg'!D2128</f>
        <v>4.04542</v>
      </c>
      <c r="G2128" s="2">
        <f>'Moving Avg'!F2128</f>
        <v>3.9760399999999998</v>
      </c>
      <c r="H2128" s="2">
        <f>'Moving Avg'!G2128</f>
        <v>3.8630620000000029</v>
      </c>
      <c r="I2128" s="2">
        <f>'Moving Avg'!H2128</f>
        <v>3.8720814999999966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16.5</v>
      </c>
      <c r="Q2128" s="9">
        <f t="shared" si="334"/>
        <v>18.725000000000001</v>
      </c>
      <c r="R2128" s="9">
        <f t="shared" si="335"/>
        <v>26.625</v>
      </c>
      <c r="S2128" s="9">
        <f t="shared" si="336"/>
        <v>23.675000000000001</v>
      </c>
      <c r="T2128" s="9">
        <f t="shared" si="337"/>
        <v>22.875</v>
      </c>
      <c r="U2128" s="8">
        <f t="shared" si="338"/>
        <v>23.008333333333336</v>
      </c>
      <c r="V2128" s="8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3.9984000000000002</v>
      </c>
      <c r="C2129" s="2">
        <f>RSI!I2129</f>
        <v>54.423165676118643</v>
      </c>
      <c r="D2129" s="2">
        <f>MACD!E2129</f>
        <v>-4.0875532705966222E-2</v>
      </c>
      <c r="E2129" s="2">
        <f>MACD!F2129</f>
        <v>-7.6222175022254132E-2</v>
      </c>
      <c r="F2129" s="2">
        <f>'Moving Avg'!D2129</f>
        <v>4.0328800000000005</v>
      </c>
      <c r="G2129" s="2">
        <f>'Moving Avg'!F2129</f>
        <v>3.9811350000000005</v>
      </c>
      <c r="H2129" s="2">
        <f>'Moving Avg'!G2129</f>
        <v>3.8655720000000025</v>
      </c>
      <c r="I2129" s="2">
        <f>'Moving Avg'!H2129</f>
        <v>3.8711014999999964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16.5</v>
      </c>
      <c r="Q2129" s="9">
        <f t="shared" si="334"/>
        <v>18.725000000000001</v>
      </c>
      <c r="R2129" s="9">
        <f t="shared" si="335"/>
        <v>26.625</v>
      </c>
      <c r="S2129" s="9">
        <f t="shared" si="336"/>
        <v>23.675000000000001</v>
      </c>
      <c r="T2129" s="9">
        <f t="shared" si="337"/>
        <v>22.875</v>
      </c>
      <c r="U2129" s="8">
        <f t="shared" si="338"/>
        <v>23.008333333333336</v>
      </c>
      <c r="V2129" s="8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4.0376000000000003</v>
      </c>
      <c r="C2130" s="2">
        <f>RSI!I2130</f>
        <v>58.184799647861944</v>
      </c>
      <c r="D2130" s="2">
        <f>MACD!E2130</f>
        <v>-2.3829883927731554E-2</v>
      </c>
      <c r="E2130" s="2">
        <f>MACD!F2130</f>
        <v>-6.5743716803349617E-2</v>
      </c>
      <c r="F2130" s="2">
        <f>'Moving Avg'!D2130</f>
        <v>4.0297400000000003</v>
      </c>
      <c r="G2130" s="2">
        <f>'Moving Avg'!F2130</f>
        <v>3.9889749999999999</v>
      </c>
      <c r="H2130" s="2">
        <f>'Moving Avg'!G2130</f>
        <v>3.8688660000000024</v>
      </c>
      <c r="I2130" s="2">
        <f>'Moving Avg'!H2130</f>
        <v>3.8709054999999966</v>
      </c>
      <c r="J2130" s="6" t="str">
        <f>OBV!F2130</f>
        <v>BULLISH</v>
      </c>
      <c r="K2130" s="6" t="str">
        <f>OBV!G2130</f>
        <v>NEUTRAL</v>
      </c>
      <c r="L2130" s="6" t="str">
        <f>OBV!H2130</f>
        <v>BULLISH DIVERGENCE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66.5</v>
      </c>
      <c r="Q2130" s="9">
        <f t="shared" si="334"/>
        <v>26.225000000000001</v>
      </c>
      <c r="R2130" s="9">
        <f t="shared" si="335"/>
        <v>39.125</v>
      </c>
      <c r="S2130" s="9">
        <f t="shared" si="336"/>
        <v>46.174999999999997</v>
      </c>
      <c r="T2130" s="9">
        <f t="shared" si="337"/>
        <v>35.375</v>
      </c>
      <c r="U2130" s="8">
        <f t="shared" si="338"/>
        <v>37.174999999999997</v>
      </c>
      <c r="V2130" s="8">
        <f t="shared" si="339"/>
        <v>36.724999999999994</v>
      </c>
    </row>
    <row r="2131" spans="1:22" ht="13.5" x14ac:dyDescent="0.25">
      <c r="A2131" s="3">
        <f>RSI!A2131</f>
        <v>45107</v>
      </c>
      <c r="B2131" s="2">
        <f>RSI!B2131</f>
        <v>3.9984000000000002</v>
      </c>
      <c r="C2131" s="2">
        <f>RSI!I2131</f>
        <v>53.435325582192021</v>
      </c>
      <c r="D2131" s="2">
        <f>MACD!E2131</f>
        <v>-6.9430664071461479E-3</v>
      </c>
      <c r="E2131" s="2">
        <f>MACD!F2131</f>
        <v>-5.3983586724108926E-2</v>
      </c>
      <c r="F2131" s="2">
        <f>'Moving Avg'!D2131</f>
        <v>4.0156400000000003</v>
      </c>
      <c r="G2131" s="2">
        <f>'Moving Avg'!F2131</f>
        <v>3.9948549999999998</v>
      </c>
      <c r="H2131" s="2">
        <f>'Moving Avg'!G2131</f>
        <v>3.8713760000000019</v>
      </c>
      <c r="I2131" s="2">
        <f>'Moving Avg'!H2131</f>
        <v>3.8705134999999968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16.5</v>
      </c>
      <c r="Q2131" s="9">
        <f t="shared" si="334"/>
        <v>18.725000000000001</v>
      </c>
      <c r="R2131" s="9">
        <f t="shared" si="335"/>
        <v>26.625</v>
      </c>
      <c r="S2131" s="9">
        <f t="shared" si="336"/>
        <v>23.675000000000001</v>
      </c>
      <c r="T2131" s="9">
        <f t="shared" si="337"/>
        <v>22.875</v>
      </c>
      <c r="U2131" s="8">
        <f t="shared" si="338"/>
        <v>23.008333333333336</v>
      </c>
      <c r="V2131" s="8">
        <f t="shared" si="339"/>
        <v>22.975000000000001</v>
      </c>
    </row>
    <row r="2132" spans="1:22" ht="13.5" x14ac:dyDescent="0.25">
      <c r="A2132" s="3">
        <f>RSI!A2132</f>
        <v>45110</v>
      </c>
      <c r="B2132" s="2">
        <f>RSI!B2132</f>
        <v>4.0533000000000001</v>
      </c>
      <c r="C2132" s="2">
        <f>RSI!I2132</f>
        <v>58.53966708810762</v>
      </c>
      <c r="D2132" s="2">
        <f>MACD!E2132</f>
        <v>4.3186061962430244E-3</v>
      </c>
      <c r="E2132" s="2">
        <f>MACD!F2132</f>
        <v>-4.2323148140038541E-2</v>
      </c>
      <c r="F2132" s="2">
        <f>'Moving Avg'!D2132</f>
        <v>4.0266200000000003</v>
      </c>
      <c r="G2132" s="2">
        <f>'Moving Avg'!F2132</f>
        <v>4.0046549999999996</v>
      </c>
      <c r="H2132" s="2">
        <f>'Moving Avg'!G2132</f>
        <v>3.8749840000000018</v>
      </c>
      <c r="I2132" s="2">
        <f>'Moving Avg'!H2132</f>
        <v>3.8700039999999967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83.5</v>
      </c>
      <c r="Q2132" s="9">
        <f t="shared" si="334"/>
        <v>28.774999999999999</v>
      </c>
      <c r="R2132" s="9">
        <f t="shared" si="335"/>
        <v>43.375</v>
      </c>
      <c r="S2132" s="9">
        <f t="shared" si="336"/>
        <v>53.825000000000003</v>
      </c>
      <c r="T2132" s="9">
        <f t="shared" si="337"/>
        <v>39.625</v>
      </c>
      <c r="U2132" s="8">
        <f t="shared" si="338"/>
        <v>41.991666666666667</v>
      </c>
      <c r="V2132" s="8">
        <f t="shared" si="339"/>
        <v>41.400000000000006</v>
      </c>
    </row>
    <row r="2133" spans="1:22" ht="13.5" x14ac:dyDescent="0.25">
      <c r="A2133" s="3">
        <f>RSI!A2133</f>
        <v>45111</v>
      </c>
      <c r="B2133" s="2">
        <f>RSI!B2133</f>
        <v>4.0533000000000001</v>
      </c>
      <c r="C2133" s="2">
        <f>RSI!I2133</f>
        <v>58.53966708810762</v>
      </c>
      <c r="D2133" s="2">
        <f>MACD!E2133</f>
        <v>1.2145060729425339E-2</v>
      </c>
      <c r="E2133" s="2">
        <f>MACD!F2133</f>
        <v>-3.1429506366145762E-2</v>
      </c>
      <c r="F2133" s="2">
        <f>'Moving Avg'!D2133</f>
        <v>4.0282</v>
      </c>
      <c r="G2133" s="2">
        <f>'Moving Avg'!F2133</f>
        <v>4.0171999999999999</v>
      </c>
      <c r="H2133" s="2">
        <f>'Moving Avg'!G2133</f>
        <v>3.8785920000000029</v>
      </c>
      <c r="I2133" s="2">
        <f>'Moving Avg'!H2133</f>
        <v>3.8694944999999965</v>
      </c>
      <c r="J2133" s="6" t="str">
        <f>OBV!F2133</f>
        <v>BEARISH</v>
      </c>
      <c r="K2133" s="6" t="str">
        <f>OBV!G2133</f>
        <v>NEUTRAL</v>
      </c>
      <c r="L2133" s="6" t="str">
        <f>OBV!H2133</f>
        <v>BEARISH DIVERGENCE</v>
      </c>
      <c r="M2133" s="8">
        <f t="shared" si="330"/>
        <v>25</v>
      </c>
      <c r="N2133" s="8">
        <f t="shared" si="331"/>
        <v>0</v>
      </c>
      <c r="O2133" s="8">
        <f t="shared" si="332"/>
        <v>50</v>
      </c>
      <c r="P2133" s="8">
        <f t="shared" si="333"/>
        <v>16.5</v>
      </c>
      <c r="Q2133" s="9">
        <f t="shared" si="334"/>
        <v>18.725000000000001</v>
      </c>
      <c r="R2133" s="9">
        <f t="shared" si="335"/>
        <v>26.625</v>
      </c>
      <c r="S2133" s="9">
        <f t="shared" si="336"/>
        <v>23.675000000000001</v>
      </c>
      <c r="T2133" s="9">
        <f t="shared" si="337"/>
        <v>22.875</v>
      </c>
      <c r="U2133" s="8">
        <f t="shared" si="338"/>
        <v>23.008333333333336</v>
      </c>
      <c r="V2133" s="8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4.0610999999999997</v>
      </c>
      <c r="C2134" s="2">
        <f>RSI!I2134</f>
        <v>59.27525261645355</v>
      </c>
      <c r="D2134" s="2">
        <f>MACD!E2134</f>
        <v>1.653849307617028E-2</v>
      </c>
      <c r="E2134" s="2">
        <f>MACD!F2134</f>
        <v>-2.1835906477682555E-2</v>
      </c>
      <c r="F2134" s="2">
        <f>'Moving Avg'!D2134</f>
        <v>4.0407400000000004</v>
      </c>
      <c r="G2134" s="2">
        <f>'Moving Avg'!F2134</f>
        <v>4.0281749999999992</v>
      </c>
      <c r="H2134" s="2">
        <f>'Moving Avg'!G2134</f>
        <v>3.882512000000002</v>
      </c>
      <c r="I2134" s="2">
        <f>'Moving Avg'!H2134</f>
        <v>3.8694159999999971</v>
      </c>
      <c r="J2134" s="6" t="str">
        <f>OBV!F2134</f>
        <v>BULLISH</v>
      </c>
      <c r="K2134" s="6" t="str">
        <f>OBV!G2134</f>
        <v>WEAK</v>
      </c>
      <c r="L2134" s="6" t="str">
        <f>OBV!H2134</f>
        <v>CONFIRMED BULLISH</v>
      </c>
      <c r="M2134" s="8">
        <f t="shared" si="330"/>
        <v>25</v>
      </c>
      <c r="N2134" s="8">
        <f t="shared" si="331"/>
        <v>0</v>
      </c>
      <c r="O2134" s="8">
        <f t="shared" si="332"/>
        <v>50</v>
      </c>
      <c r="P2134" s="8">
        <f t="shared" si="333"/>
        <v>67</v>
      </c>
      <c r="Q2134" s="9">
        <f t="shared" si="334"/>
        <v>26.299999999999997</v>
      </c>
      <c r="R2134" s="9">
        <f t="shared" si="335"/>
        <v>39.25</v>
      </c>
      <c r="S2134" s="9">
        <f t="shared" si="336"/>
        <v>46.400000000000006</v>
      </c>
      <c r="T2134" s="9">
        <f t="shared" si="337"/>
        <v>35.5</v>
      </c>
      <c r="U2134" s="8">
        <f t="shared" si="338"/>
        <v>37.31666666666667</v>
      </c>
      <c r="V2134" s="8">
        <f t="shared" si="339"/>
        <v>36.862499999999997</v>
      </c>
    </row>
    <row r="2135" spans="1:22" ht="13.5" x14ac:dyDescent="0.25">
      <c r="A2135" s="3">
        <f>RSI!A2135</f>
        <v>45113</v>
      </c>
      <c r="B2135" s="2">
        <f>RSI!B2135</f>
        <v>4.1474000000000002</v>
      </c>
      <c r="C2135" s="2">
        <f>RSI!I2135</f>
        <v>66.382030561865378</v>
      </c>
      <c r="D2135" s="2">
        <f>MACD!E2135</f>
        <v>1.2199575478022417E-2</v>
      </c>
      <c r="E2135" s="2">
        <f>MACD!F2135</f>
        <v>-1.5028810086541562E-2</v>
      </c>
      <c r="F2135" s="2">
        <f>'Moving Avg'!D2135</f>
        <v>4.0627000000000004</v>
      </c>
      <c r="G2135" s="2">
        <f>'Moving Avg'!F2135</f>
        <v>4.0434649999999994</v>
      </c>
      <c r="H2135" s="2">
        <f>'Moving Avg'!G2135</f>
        <v>3.888002000000002</v>
      </c>
      <c r="I2135" s="2">
        <f>'Moving Avg'!H2135</f>
        <v>3.8698084999999969</v>
      </c>
      <c r="J2135" s="6" t="str">
        <f>OBV!F2135</f>
        <v>BULLISH</v>
      </c>
      <c r="K2135" s="6" t="str">
        <f>OBV!G2135</f>
        <v>NEUTRAL</v>
      </c>
      <c r="L2135" s="6" t="str">
        <f>OBV!H2135</f>
        <v>BULLISH DIVERGENCE</v>
      </c>
      <c r="M2135" s="8">
        <f t="shared" si="330"/>
        <v>25</v>
      </c>
      <c r="N2135" s="8">
        <f t="shared" si="331"/>
        <v>0</v>
      </c>
      <c r="O2135" s="8">
        <f t="shared" si="332"/>
        <v>50</v>
      </c>
      <c r="P2135" s="8">
        <f t="shared" si="333"/>
        <v>66.5</v>
      </c>
      <c r="Q2135" s="9">
        <f t="shared" si="334"/>
        <v>26.225000000000001</v>
      </c>
      <c r="R2135" s="9">
        <f t="shared" si="335"/>
        <v>39.125</v>
      </c>
      <c r="S2135" s="9">
        <f t="shared" si="336"/>
        <v>46.174999999999997</v>
      </c>
      <c r="T2135" s="9">
        <f t="shared" si="337"/>
        <v>35.375</v>
      </c>
      <c r="U2135" s="8">
        <f t="shared" si="338"/>
        <v>37.174999999999997</v>
      </c>
      <c r="V2135" s="8">
        <f t="shared" si="339"/>
        <v>36.724999999999994</v>
      </c>
    </row>
    <row r="2136" spans="1:22" ht="13.5" x14ac:dyDescent="0.25">
      <c r="A2136" s="3">
        <f>RSI!A2136</f>
        <v>45114</v>
      </c>
      <c r="B2136" s="2">
        <f>RSI!B2136</f>
        <v>4.1303000000000001</v>
      </c>
      <c r="C2136" s="2">
        <f>RSI!I2136</f>
        <v>63.998852289958705</v>
      </c>
      <c r="D2136" s="2">
        <f>MACD!E2136</f>
        <v>1.1255414106503991E-2</v>
      </c>
      <c r="E2136" s="2">
        <f>MACD!F2136</f>
        <v>-9.7719652479324529E-3</v>
      </c>
      <c r="F2136" s="2">
        <f>'Moving Avg'!D2136</f>
        <v>4.08908</v>
      </c>
      <c r="G2136" s="2">
        <f>'Moving Avg'!F2136</f>
        <v>4.056725000000001</v>
      </c>
      <c r="H2136" s="2">
        <f>'Moving Avg'!G2136</f>
        <v>3.8937760000000012</v>
      </c>
      <c r="I2136" s="2">
        <f>'Moving Avg'!H2136</f>
        <v>3.8698014999999977</v>
      </c>
      <c r="J2136" s="6" t="str">
        <f>OBV!F2136</f>
        <v>BULLISH</v>
      </c>
      <c r="K2136" s="6" t="str">
        <f>OBV!G2136</f>
        <v>NEUTRAL</v>
      </c>
      <c r="L2136" s="6" t="str">
        <f>OBV!H2136</f>
        <v>BULLISH DIVERGENCE</v>
      </c>
      <c r="M2136" s="8">
        <f t="shared" si="330"/>
        <v>25</v>
      </c>
      <c r="N2136" s="8">
        <f t="shared" si="331"/>
        <v>0</v>
      </c>
      <c r="O2136" s="8">
        <f t="shared" si="332"/>
        <v>50</v>
      </c>
      <c r="P2136" s="8">
        <f t="shared" si="333"/>
        <v>66.5</v>
      </c>
      <c r="Q2136" s="9">
        <f t="shared" si="334"/>
        <v>26.225000000000001</v>
      </c>
      <c r="R2136" s="9">
        <f t="shared" si="335"/>
        <v>39.125</v>
      </c>
      <c r="S2136" s="9">
        <f t="shared" si="336"/>
        <v>46.174999999999997</v>
      </c>
      <c r="T2136" s="9">
        <f t="shared" si="337"/>
        <v>35.375</v>
      </c>
      <c r="U2136" s="8">
        <f t="shared" si="338"/>
        <v>37.174999999999997</v>
      </c>
      <c r="V2136" s="8">
        <f t="shared" si="339"/>
        <v>36.724999999999994</v>
      </c>
    </row>
    <row r="2137" spans="1:22" ht="13.5" x14ac:dyDescent="0.25">
      <c r="A2137" s="3">
        <f>RSI!A2137</f>
        <v>45117</v>
      </c>
      <c r="B2137" s="2">
        <f>RSI!B2137</f>
        <v>4.1303000000000001</v>
      </c>
      <c r="C2137" s="2">
        <f>RSI!I2137</f>
        <v>63.998852289958705</v>
      </c>
      <c r="D2137" s="2">
        <f>MACD!E2137</f>
        <v>-1.1584492370664279E-3</v>
      </c>
      <c r="E2137" s="2">
        <f>MACD!F2137</f>
        <v>-8.0492620457592486E-3</v>
      </c>
      <c r="F2137" s="2">
        <f>'Moving Avg'!D2137</f>
        <v>4.1044799999999997</v>
      </c>
      <c r="G2137" s="2">
        <f>'Moving Avg'!F2137</f>
        <v>4.0652800000000004</v>
      </c>
      <c r="H2137" s="2">
        <f>'Moving Avg'!G2137</f>
        <v>3.8995500000000014</v>
      </c>
      <c r="I2137" s="2">
        <f>'Moving Avg'!H2137</f>
        <v>3.8701864999999973</v>
      </c>
      <c r="J2137" s="6" t="str">
        <f>OBV!F2137</f>
        <v>BULLISH</v>
      </c>
      <c r="K2137" s="6" t="str">
        <f>OBV!G2137</f>
        <v>NEUTRAL</v>
      </c>
      <c r="L2137" s="6" t="str">
        <f>OBV!H2137</f>
        <v>BULLISH DIVERGENCE</v>
      </c>
      <c r="M2137" s="8">
        <f t="shared" si="330"/>
        <v>25</v>
      </c>
      <c r="N2137" s="8">
        <f t="shared" si="331"/>
        <v>0</v>
      </c>
      <c r="O2137" s="8">
        <f t="shared" si="332"/>
        <v>50</v>
      </c>
      <c r="P2137" s="8">
        <f t="shared" si="333"/>
        <v>66.5</v>
      </c>
      <c r="Q2137" s="9">
        <f t="shared" si="334"/>
        <v>26.225000000000001</v>
      </c>
      <c r="R2137" s="9">
        <f t="shared" si="335"/>
        <v>39.125</v>
      </c>
      <c r="S2137" s="9">
        <f t="shared" si="336"/>
        <v>46.174999999999997</v>
      </c>
      <c r="T2137" s="9">
        <f t="shared" si="337"/>
        <v>35.375</v>
      </c>
      <c r="U2137" s="8">
        <f t="shared" si="338"/>
        <v>37.174999999999997</v>
      </c>
      <c r="V2137" s="8">
        <f t="shared" si="339"/>
        <v>36.724999999999994</v>
      </c>
    </row>
    <row r="2138" spans="1:22" ht="13.5" x14ac:dyDescent="0.25">
      <c r="A2138" s="3">
        <f>RSI!A2138</f>
        <v>45118</v>
      </c>
      <c r="B2138" s="2">
        <f>RSI!B2138</f>
        <v>4.173</v>
      </c>
      <c r="C2138" s="2">
        <f>RSI!I2138</f>
        <v>67.389372127457065</v>
      </c>
      <c r="D2138" s="2">
        <f>MACD!E2138</f>
        <v>-8.3065364807524134E-3</v>
      </c>
      <c r="E2138" s="2">
        <f>MACD!F2138</f>
        <v>-8.1007169327578822E-3</v>
      </c>
      <c r="F2138" s="2">
        <f>'Moving Avg'!D2138</f>
        <v>4.1284200000000002</v>
      </c>
      <c r="G2138" s="2">
        <f>'Moving Avg'!F2138</f>
        <v>4.0681300000000018</v>
      </c>
      <c r="H2138" s="2">
        <f>'Moving Avg'!G2138</f>
        <v>3.9069620000000014</v>
      </c>
      <c r="I2138" s="2">
        <f>'Moving Avg'!H2138</f>
        <v>3.8707459999999982</v>
      </c>
      <c r="J2138" s="6" t="str">
        <f>OBV!F2138</f>
        <v>BULLISH</v>
      </c>
      <c r="K2138" s="6" t="str">
        <f>OBV!G2138</f>
        <v>NEUTRAL</v>
      </c>
      <c r="L2138" s="6" t="str">
        <f>OBV!H2138</f>
        <v>BULLISH DIVERGENCE</v>
      </c>
      <c r="M2138" s="8">
        <f t="shared" si="330"/>
        <v>25</v>
      </c>
      <c r="N2138" s="8">
        <f t="shared" si="331"/>
        <v>45</v>
      </c>
      <c r="O2138" s="8">
        <f t="shared" si="332"/>
        <v>50</v>
      </c>
      <c r="P2138" s="8">
        <f t="shared" si="333"/>
        <v>66.5</v>
      </c>
      <c r="Q2138" s="9">
        <f t="shared" si="334"/>
        <v>41.975000000000001</v>
      </c>
      <c r="R2138" s="9">
        <f t="shared" si="335"/>
        <v>48.125</v>
      </c>
      <c r="S2138" s="9">
        <f t="shared" si="336"/>
        <v>52.924999999999997</v>
      </c>
      <c r="T2138" s="9">
        <f t="shared" si="337"/>
        <v>46.625</v>
      </c>
      <c r="U2138" s="8">
        <f t="shared" si="338"/>
        <v>47.67499999999999</v>
      </c>
      <c r="V2138" s="8">
        <f t="shared" si="339"/>
        <v>47.412499999999994</v>
      </c>
    </row>
    <row r="2139" spans="1:22" ht="13.5" x14ac:dyDescent="0.25">
      <c r="A2139" s="3">
        <f>RSI!A2139</f>
        <v>45119</v>
      </c>
      <c r="B2139" s="2">
        <f>RSI!B2139</f>
        <v>4.1814999999999998</v>
      </c>
      <c r="C2139" s="2">
        <f>RSI!I2139</f>
        <v>68.034735014207143</v>
      </c>
      <c r="D2139" s="2">
        <f>MACD!E2139</f>
        <v>-2.3126758264486291E-2</v>
      </c>
      <c r="E2139" s="2">
        <f>MACD!F2139</f>
        <v>-1.1105925199103564E-2</v>
      </c>
      <c r="F2139" s="2">
        <f>'Moving Avg'!D2139</f>
        <v>4.1524999999999999</v>
      </c>
      <c r="G2139" s="2">
        <f>'Moving Avg'!F2139</f>
        <v>4.0737600000000009</v>
      </c>
      <c r="H2139" s="2">
        <f>'Moving Avg'!G2139</f>
        <v>3.9154860000000018</v>
      </c>
      <c r="I2139" s="2">
        <f>'Moving Avg'!H2139</f>
        <v>3.871465499999998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  <c r="M2139" s="8">
        <f t="shared" si="330"/>
        <v>25</v>
      </c>
      <c r="N2139" s="8">
        <f t="shared" si="331"/>
        <v>45</v>
      </c>
      <c r="O2139" s="8">
        <f t="shared" si="332"/>
        <v>50</v>
      </c>
      <c r="P2139" s="8">
        <f t="shared" si="333"/>
        <v>66.5</v>
      </c>
      <c r="Q2139" s="9">
        <f t="shared" si="334"/>
        <v>41.975000000000001</v>
      </c>
      <c r="R2139" s="9">
        <f t="shared" si="335"/>
        <v>48.125</v>
      </c>
      <c r="S2139" s="9">
        <f t="shared" si="336"/>
        <v>52.924999999999997</v>
      </c>
      <c r="T2139" s="9">
        <f t="shared" si="337"/>
        <v>46.625</v>
      </c>
      <c r="U2139" s="8">
        <f t="shared" si="338"/>
        <v>47.67499999999999</v>
      </c>
      <c r="V2139" s="8">
        <f t="shared" si="339"/>
        <v>47.412499999999994</v>
      </c>
    </row>
    <row r="2140" spans="1:22" ht="13.5" x14ac:dyDescent="0.25">
      <c r="A2140" s="3">
        <f>RSI!A2140</f>
        <v>45120</v>
      </c>
      <c r="B2140" s="2">
        <f>RSI!B2140</f>
        <v>4.0961999999999996</v>
      </c>
      <c r="C2140" s="2">
        <f>RSI!I2140</f>
        <v>56.047571841949903</v>
      </c>
      <c r="D2140" s="2">
        <f>MACD!E2140</f>
        <v>-2.421181227436886E-2</v>
      </c>
      <c r="E2140" s="2">
        <f>MACD!F2140</f>
        <v>-1.3727102614156623E-2</v>
      </c>
      <c r="F2140" s="2">
        <f>'Moving Avg'!D2140</f>
        <v>4.1422599999999994</v>
      </c>
      <c r="G2140" s="2">
        <f>'Moving Avg'!F2140</f>
        <v>4.0751249999999999</v>
      </c>
      <c r="H2140" s="2">
        <f>'Moving Avg'!G2140</f>
        <v>3.9237140000000017</v>
      </c>
      <c r="I2140" s="2">
        <f>'Moving Avg'!H2140</f>
        <v>3.8721114999999986</v>
      </c>
      <c r="J2140" s="6" t="str">
        <f>OBV!F2140</f>
        <v>BULLISH</v>
      </c>
      <c r="K2140" s="6" t="str">
        <f>OBV!G2140</f>
        <v>NEUTRAL</v>
      </c>
      <c r="L2140" s="6" t="str">
        <f>OBV!H2140</f>
        <v>BULLISH DIVERGENCE</v>
      </c>
      <c r="M2140" s="8">
        <f t="shared" si="330"/>
        <v>25</v>
      </c>
      <c r="N2140" s="8">
        <f t="shared" si="331"/>
        <v>45</v>
      </c>
      <c r="O2140" s="8">
        <f t="shared" si="332"/>
        <v>50</v>
      </c>
      <c r="P2140" s="8">
        <f t="shared" si="333"/>
        <v>66.5</v>
      </c>
      <c r="Q2140" s="9">
        <f t="shared" si="334"/>
        <v>41.975000000000001</v>
      </c>
      <c r="R2140" s="9">
        <f t="shared" si="335"/>
        <v>48.125</v>
      </c>
      <c r="S2140" s="9">
        <f t="shared" si="336"/>
        <v>52.924999999999997</v>
      </c>
      <c r="T2140" s="9">
        <f t="shared" si="337"/>
        <v>46.625</v>
      </c>
      <c r="U2140" s="8">
        <f t="shared" si="338"/>
        <v>47.67499999999999</v>
      </c>
      <c r="V2140" s="8">
        <f t="shared" si="339"/>
        <v>47.412499999999994</v>
      </c>
    </row>
    <row r="2141" spans="1:22" ht="13.5" x14ac:dyDescent="0.25">
      <c r="A2141" s="3">
        <f>RSI!A2141</f>
        <v>45121</v>
      </c>
      <c r="B2141" s="2">
        <f>RSI!B2141</f>
        <v>4.0961999999999996</v>
      </c>
      <c r="C2141" s="2">
        <f>RSI!I2141</f>
        <v>56.04757184194991</v>
      </c>
      <c r="D2141" s="2">
        <f>MACD!E2141</f>
        <v>-3.1484583224854035E-2</v>
      </c>
      <c r="E2141" s="2">
        <f>MACD!F2141</f>
        <v>-1.7278598736296107E-2</v>
      </c>
      <c r="F2141" s="2">
        <f>'Moving Avg'!D2141</f>
        <v>4.13544</v>
      </c>
      <c r="G2141" s="2">
        <f>'Moving Avg'!F2141</f>
        <v>4.0764899999999997</v>
      </c>
      <c r="H2141" s="2">
        <f>'Moving Avg'!G2141</f>
        <v>3.9319420000000012</v>
      </c>
      <c r="I2141" s="2">
        <f>'Moving Avg'!H2141</f>
        <v>3.8726004999999986</v>
      </c>
      <c r="J2141" s="6" t="str">
        <f>OBV!F2141</f>
        <v>BULLISH</v>
      </c>
      <c r="K2141" s="6" t="str">
        <f>OBV!G2141</f>
        <v>NEUTRAL</v>
      </c>
      <c r="L2141" s="6" t="str">
        <f>OBV!H2141</f>
        <v>BULLISH DIVERGENCE</v>
      </c>
      <c r="M2141" s="8">
        <f t="shared" si="330"/>
        <v>25</v>
      </c>
      <c r="N2141" s="8">
        <f t="shared" si="331"/>
        <v>45</v>
      </c>
      <c r="O2141" s="8">
        <f t="shared" si="332"/>
        <v>50</v>
      </c>
      <c r="P2141" s="8">
        <f t="shared" si="333"/>
        <v>66.5</v>
      </c>
      <c r="Q2141" s="9">
        <f t="shared" si="334"/>
        <v>41.975000000000001</v>
      </c>
      <c r="R2141" s="9">
        <f t="shared" si="335"/>
        <v>48.125</v>
      </c>
      <c r="S2141" s="9">
        <f t="shared" si="336"/>
        <v>52.924999999999997</v>
      </c>
      <c r="T2141" s="9">
        <f t="shared" si="337"/>
        <v>46.625</v>
      </c>
      <c r="U2141" s="8">
        <f t="shared" si="338"/>
        <v>47.67499999999999</v>
      </c>
      <c r="V2141" s="8">
        <f t="shared" si="339"/>
        <v>47.412499999999994</v>
      </c>
    </row>
    <row r="2142" spans="1:22" ht="13.5" x14ac:dyDescent="0.25">
      <c r="A2142" s="3">
        <f>RSI!A2142</f>
        <v>45124</v>
      </c>
      <c r="B2142" s="2">
        <f>RSI!B2142</f>
        <v>4.173</v>
      </c>
      <c r="C2142" s="2">
        <f>RSI!I2142</f>
        <v>62.877345331332798</v>
      </c>
      <c r="D2142" s="2">
        <f>MACD!E2142</f>
        <v>-3.5181089431361556E-2</v>
      </c>
      <c r="E2142" s="2">
        <f>MACD!F2142</f>
        <v>-2.0859096875309197E-2</v>
      </c>
      <c r="F2142" s="2">
        <f>'Moving Avg'!D2142</f>
        <v>4.1439800000000009</v>
      </c>
      <c r="G2142" s="2">
        <f>'Moving Avg'!F2142</f>
        <v>4.0812999999999988</v>
      </c>
      <c r="H2142" s="2">
        <f>'Moving Avg'!G2142</f>
        <v>3.9417060000000017</v>
      </c>
      <c r="I2142" s="2">
        <f>'Moving Avg'!H2142</f>
        <v>3.8734734999999989</v>
      </c>
      <c r="J2142" s="6" t="str">
        <f>OBV!F2142</f>
        <v>BULLISH</v>
      </c>
      <c r="K2142" s="6" t="str">
        <f>OBV!G2142</f>
        <v>NEUTRAL</v>
      </c>
      <c r="L2142" s="6" t="str">
        <f>OBV!H2142</f>
        <v>CONFIRMED BULLISH</v>
      </c>
      <c r="M2142" s="8">
        <f t="shared" si="330"/>
        <v>25</v>
      </c>
      <c r="N2142" s="8">
        <f t="shared" si="331"/>
        <v>45</v>
      </c>
      <c r="O2142" s="8">
        <f t="shared" si="332"/>
        <v>50</v>
      </c>
      <c r="P2142" s="8">
        <f t="shared" si="333"/>
        <v>83.5</v>
      </c>
      <c r="Q2142" s="9">
        <f t="shared" si="334"/>
        <v>44.524999999999999</v>
      </c>
      <c r="R2142" s="9">
        <f t="shared" si="335"/>
        <v>52.375</v>
      </c>
      <c r="S2142" s="9">
        <f t="shared" si="336"/>
        <v>60.575000000000003</v>
      </c>
      <c r="T2142" s="9">
        <f t="shared" si="337"/>
        <v>50.875</v>
      </c>
      <c r="U2142" s="8">
        <f t="shared" si="338"/>
        <v>52.491666666666674</v>
      </c>
      <c r="V2142" s="8">
        <f t="shared" si="339"/>
        <v>52.087500000000006</v>
      </c>
    </row>
    <row r="2143" spans="1:22" ht="13.5" x14ac:dyDescent="0.25">
      <c r="A2143" s="3">
        <f>RSI!A2143</f>
        <v>45125</v>
      </c>
      <c r="B2143" s="2">
        <f>RSI!B2143</f>
        <v>4.1558999999999999</v>
      </c>
      <c r="C2143" s="2">
        <f>RSI!I2143</f>
        <v>60.618692079609716</v>
      </c>
      <c r="D2143" s="2">
        <f>MACD!E2143</f>
        <v>-3.7773724328980407E-2</v>
      </c>
      <c r="E2143" s="2">
        <f>MACD!F2143</f>
        <v>-2.4242022366043441E-2</v>
      </c>
      <c r="F2143" s="2">
        <f>'Moving Avg'!D2143</f>
        <v>4.1405599999999998</v>
      </c>
      <c r="G2143" s="2">
        <f>'Moving Avg'!F2143</f>
        <v>4.0856499999999993</v>
      </c>
      <c r="H2143" s="2">
        <f>'Moving Avg'!G2143</f>
        <v>3.9503440000000012</v>
      </c>
      <c r="I2143" s="2">
        <f>'Moving Avg'!H2143</f>
        <v>3.8742609999999988</v>
      </c>
      <c r="J2143" s="6" t="str">
        <f>OBV!F2143</f>
        <v>BEARISH</v>
      </c>
      <c r="K2143" s="6" t="str">
        <f>OBV!G2143</f>
        <v>NEUTRAL</v>
      </c>
      <c r="L2143" s="6" t="str">
        <f>OBV!H2143</f>
        <v>CONFIRMED BEARISH</v>
      </c>
      <c r="M2143" s="8">
        <f t="shared" si="330"/>
        <v>25</v>
      </c>
      <c r="N2143" s="8">
        <f t="shared" si="331"/>
        <v>45</v>
      </c>
      <c r="O2143" s="8">
        <f t="shared" si="332"/>
        <v>50</v>
      </c>
      <c r="P2143" s="8">
        <f t="shared" si="333"/>
        <v>16.5</v>
      </c>
      <c r="Q2143" s="9">
        <f t="shared" si="334"/>
        <v>34.475000000000001</v>
      </c>
      <c r="R2143" s="9">
        <f t="shared" si="335"/>
        <v>35.625</v>
      </c>
      <c r="S2143" s="9">
        <f t="shared" si="336"/>
        <v>30.425000000000001</v>
      </c>
      <c r="T2143" s="9">
        <f t="shared" si="337"/>
        <v>34.125</v>
      </c>
      <c r="U2143" s="8">
        <f t="shared" si="338"/>
        <v>33.508333333333333</v>
      </c>
      <c r="V2143" s="8">
        <f t="shared" si="339"/>
        <v>33.662499999999994</v>
      </c>
    </row>
    <row r="2144" spans="1:22" ht="13.5" x14ac:dyDescent="0.25">
      <c r="A2144" s="3">
        <f>RSI!A2144</f>
        <v>45127</v>
      </c>
      <c r="B2144" s="2">
        <f>RSI!B2144</f>
        <v>4.0961999999999996</v>
      </c>
      <c r="C2144" s="2">
        <f>RSI!I2144</f>
        <v>53.405840085065272</v>
      </c>
      <c r="D2144" s="2">
        <f>MACD!E2144</f>
        <v>-3.4921529740743473E-2</v>
      </c>
      <c r="E2144" s="2">
        <f>MACD!F2144</f>
        <v>-2.6377923840983447E-2</v>
      </c>
      <c r="F2144" s="2">
        <f>'Moving Avg'!D2144</f>
        <v>4.1234999999999999</v>
      </c>
      <c r="G2144" s="2">
        <f>'Moving Avg'!F2144</f>
        <v>4.0874049999999995</v>
      </c>
      <c r="H2144" s="2">
        <f>'Moving Avg'!G2144</f>
        <v>3.9560640000000014</v>
      </c>
      <c r="I2144" s="2">
        <f>'Moving Avg'!H2144</f>
        <v>3.8748674999999988</v>
      </c>
      <c r="J2144" s="6" t="str">
        <f>OBV!F2144</f>
        <v>BEARISH</v>
      </c>
      <c r="K2144" s="6" t="str">
        <f>OBV!G2144</f>
        <v>NEUTRAL</v>
      </c>
      <c r="L2144" s="6" t="str">
        <f>OBV!H2144</f>
        <v>CONFIRMED BEARISH</v>
      </c>
      <c r="M2144" s="8">
        <f t="shared" si="330"/>
        <v>25</v>
      </c>
      <c r="N2144" s="8">
        <f t="shared" si="331"/>
        <v>45</v>
      </c>
      <c r="O2144" s="8">
        <f t="shared" si="332"/>
        <v>50</v>
      </c>
      <c r="P2144" s="8">
        <f t="shared" si="333"/>
        <v>16.5</v>
      </c>
      <c r="Q2144" s="9">
        <f t="shared" si="334"/>
        <v>34.475000000000001</v>
      </c>
      <c r="R2144" s="9">
        <f t="shared" si="335"/>
        <v>35.625</v>
      </c>
      <c r="S2144" s="9">
        <f t="shared" si="336"/>
        <v>30.425000000000001</v>
      </c>
      <c r="T2144" s="9">
        <f t="shared" si="337"/>
        <v>34.125</v>
      </c>
      <c r="U2144" s="8">
        <f t="shared" si="338"/>
        <v>33.508333333333333</v>
      </c>
      <c r="V2144" s="8">
        <f t="shared" si="339"/>
        <v>33.662499999999994</v>
      </c>
    </row>
    <row r="2145" spans="1:22" ht="13.5" x14ac:dyDescent="0.25">
      <c r="A2145" s="3">
        <f>RSI!A2145</f>
        <v>45128</v>
      </c>
      <c r="B2145" s="2">
        <f>RSI!B2145</f>
        <v>4.0961999999999996</v>
      </c>
      <c r="C2145" s="2">
        <f>RSI!I2145</f>
        <v>53.405840085065272</v>
      </c>
      <c r="D2145" s="2">
        <f>MACD!E2145</f>
        <v>-1.9412015123284831E-2</v>
      </c>
      <c r="E2145" s="2">
        <f>MACD!F2145</f>
        <v>-2.4984742097443727E-2</v>
      </c>
      <c r="F2145" s="2">
        <f>'Moving Avg'!D2145</f>
        <v>4.1234999999999999</v>
      </c>
      <c r="G2145" s="2">
        <f>'Moving Avg'!F2145</f>
        <v>4.08955</v>
      </c>
      <c r="H2145" s="2">
        <f>'Moving Avg'!G2145</f>
        <v>3.9642920000000021</v>
      </c>
      <c r="I2145" s="2">
        <f>'Moving Avg'!H2145</f>
        <v>3.8755919999999988</v>
      </c>
      <c r="J2145" s="6" t="str">
        <f>OBV!F2145</f>
        <v>BEARISH</v>
      </c>
      <c r="K2145" s="6" t="str">
        <f>OBV!G2145</f>
        <v>NEUTRAL</v>
      </c>
      <c r="L2145" s="6" t="str">
        <f>OBV!H2145</f>
        <v>NEUTRAL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16.5</v>
      </c>
      <c r="Q2145" s="9">
        <f t="shared" si="334"/>
        <v>18.725000000000001</v>
      </c>
      <c r="R2145" s="9">
        <f t="shared" si="335"/>
        <v>26.625</v>
      </c>
      <c r="S2145" s="9">
        <f t="shared" si="336"/>
        <v>23.675000000000001</v>
      </c>
      <c r="T2145" s="9">
        <f t="shared" si="337"/>
        <v>22.875</v>
      </c>
      <c r="U2145" s="8">
        <f t="shared" si="338"/>
        <v>23.008333333333336</v>
      </c>
      <c r="V2145" s="8">
        <f t="shared" si="339"/>
        <v>22.975000000000001</v>
      </c>
    </row>
    <row r="2146" spans="1:22" ht="13.5" x14ac:dyDescent="0.25">
      <c r="A2146" s="3">
        <f>RSI!A2146</f>
        <v>45131</v>
      </c>
      <c r="B2146" s="2">
        <f>RSI!B2146</f>
        <v>4.0961999999999996</v>
      </c>
      <c r="C2146" s="2">
        <f>RSI!I2146</f>
        <v>53.405840085065272</v>
      </c>
      <c r="D2146" s="2">
        <f>MACD!E2146</f>
        <v>-9.0867599087713913E-3</v>
      </c>
      <c r="E2146" s="2">
        <f>MACD!F2146</f>
        <v>-2.1805145659709261E-2</v>
      </c>
      <c r="F2146" s="2">
        <f>'Moving Avg'!D2146</f>
        <v>4.1234999999999999</v>
      </c>
      <c r="G2146" s="2">
        <f>'Moving Avg'!F2146</f>
        <v>4.0909149999999999</v>
      </c>
      <c r="H2146" s="2">
        <f>'Moving Avg'!G2146</f>
        <v>3.9717360000000017</v>
      </c>
      <c r="I2146" s="2">
        <f>'Moving Avg'!H2146</f>
        <v>3.8764729999999985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16.5</v>
      </c>
      <c r="Q2146" s="9">
        <f t="shared" si="334"/>
        <v>18.725000000000001</v>
      </c>
      <c r="R2146" s="9">
        <f t="shared" si="335"/>
        <v>26.625</v>
      </c>
      <c r="S2146" s="9">
        <f t="shared" si="336"/>
        <v>23.675000000000001</v>
      </c>
      <c r="T2146" s="9">
        <f t="shared" si="337"/>
        <v>22.875</v>
      </c>
      <c r="U2146" s="8">
        <f t="shared" si="338"/>
        <v>23.008333333333336</v>
      </c>
      <c r="V2146" s="8">
        <f t="shared" si="339"/>
        <v>22.975000000000001</v>
      </c>
    </row>
    <row r="2147" spans="1:22" ht="13.5" x14ac:dyDescent="0.25">
      <c r="A2147" s="3">
        <f>RSI!A2147</f>
        <v>45133</v>
      </c>
      <c r="B2147" s="2">
        <f>RSI!B2147</f>
        <v>4.1645000000000003</v>
      </c>
      <c r="C2147" s="2">
        <f>RSI!I2147</f>
        <v>60.176624028321896</v>
      </c>
      <c r="D2147" s="2">
        <f>MACD!E2147</f>
        <v>-5.5642749411752845E-3</v>
      </c>
      <c r="E2147" s="2">
        <f>MACD!F2147</f>
        <v>-1.8556971516002465E-2</v>
      </c>
      <c r="F2147" s="2">
        <f>'Moving Avg'!D2147</f>
        <v>4.1217999999999995</v>
      </c>
      <c r="G2147" s="2">
        <f>'Moving Avg'!F2147</f>
        <v>4.0992199999999999</v>
      </c>
      <c r="H2147" s="2">
        <f>'Moving Avg'!G2147</f>
        <v>3.9805460000000026</v>
      </c>
      <c r="I2147" s="2">
        <f>'Moving Avg'!H2147</f>
        <v>3.8776954999999989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18.725000000000001</v>
      </c>
      <c r="R2147" s="9">
        <f t="shared" si="335"/>
        <v>26.625</v>
      </c>
      <c r="S2147" s="9">
        <f t="shared" si="336"/>
        <v>23.675000000000001</v>
      </c>
      <c r="T2147" s="9">
        <f t="shared" si="337"/>
        <v>22.875</v>
      </c>
      <c r="U2147" s="8">
        <f t="shared" si="338"/>
        <v>23.008333333333336</v>
      </c>
      <c r="V2147" s="8">
        <f t="shared" si="339"/>
        <v>22.975000000000001</v>
      </c>
    </row>
    <row r="2148" spans="1:22" ht="13.5" x14ac:dyDescent="0.25">
      <c r="A2148" s="3">
        <f>RSI!A2148</f>
        <v>45134</v>
      </c>
      <c r="B2148" s="2">
        <f>RSI!B2148</f>
        <v>4.0961999999999996</v>
      </c>
      <c r="C2148" s="2">
        <f>RSI!I2148</f>
        <v>52.033757086574859</v>
      </c>
      <c r="D2148" s="2">
        <f>MACD!E2148</f>
        <v>8.4976637079803297E-3</v>
      </c>
      <c r="E2148" s="2">
        <f>MACD!F2148</f>
        <v>-1.3146044471205907E-2</v>
      </c>
      <c r="F2148" s="2">
        <f>'Moving Avg'!D2148</f>
        <v>4.1098599999999994</v>
      </c>
      <c r="G2148" s="2">
        <f>'Moving Avg'!F2148</f>
        <v>4.1017599999999996</v>
      </c>
      <c r="H2148" s="2">
        <f>'Moving Avg'!G2148</f>
        <v>3.9872060000000022</v>
      </c>
      <c r="I2148" s="2">
        <f>'Moving Avg'!H2148</f>
        <v>3.8784199999999989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16.5</v>
      </c>
      <c r="Q2148" s="9">
        <f t="shared" si="334"/>
        <v>18.725000000000001</v>
      </c>
      <c r="R2148" s="9">
        <f t="shared" si="335"/>
        <v>26.625</v>
      </c>
      <c r="S2148" s="9">
        <f t="shared" si="336"/>
        <v>23.675000000000001</v>
      </c>
      <c r="T2148" s="9">
        <f t="shared" si="337"/>
        <v>22.875</v>
      </c>
      <c r="U2148" s="8">
        <f t="shared" si="338"/>
        <v>23.008333333333336</v>
      </c>
      <c r="V2148" s="8">
        <f t="shared" si="339"/>
        <v>22.975000000000001</v>
      </c>
    </row>
    <row r="2149" spans="1:22" ht="13.5" x14ac:dyDescent="0.25">
      <c r="A2149" s="3">
        <f>RSI!A2149</f>
        <v>45135</v>
      </c>
      <c r="B2149" s="2">
        <f>RSI!B2149</f>
        <v>4.0791000000000004</v>
      </c>
      <c r="C2149" s="2">
        <f>RSI!I2149</f>
        <v>50.202151584907966</v>
      </c>
      <c r="D2149" s="2">
        <f>MACD!E2149</f>
        <v>2.2867585285433201E-2</v>
      </c>
      <c r="E2149" s="2">
        <f>MACD!F2149</f>
        <v>-5.9433185198780863E-3</v>
      </c>
      <c r="F2149" s="2">
        <f>'Moving Avg'!D2149</f>
        <v>4.1064400000000001</v>
      </c>
      <c r="G2149" s="2">
        <f>'Moving Avg'!F2149</f>
        <v>4.1057949999999988</v>
      </c>
      <c r="H2149" s="2">
        <f>'Moving Avg'!G2149</f>
        <v>3.9930540000000025</v>
      </c>
      <c r="I2149" s="2">
        <f>'Moving Avg'!H2149</f>
        <v>3.8791369999999987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16.5</v>
      </c>
      <c r="Q2149" s="9">
        <f t="shared" si="334"/>
        <v>18.725000000000001</v>
      </c>
      <c r="R2149" s="9">
        <f t="shared" si="335"/>
        <v>26.625</v>
      </c>
      <c r="S2149" s="9">
        <f t="shared" si="336"/>
        <v>23.675000000000001</v>
      </c>
      <c r="T2149" s="9">
        <f t="shared" si="337"/>
        <v>22.875</v>
      </c>
      <c r="U2149" s="8">
        <f t="shared" si="338"/>
        <v>23.008333333333336</v>
      </c>
      <c r="V2149" s="8">
        <f t="shared" si="339"/>
        <v>22.975000000000001</v>
      </c>
    </row>
    <row r="2150" spans="1:22" ht="13.5" x14ac:dyDescent="0.25">
      <c r="A2150" s="3">
        <f>RSI!A2150</f>
        <v>45138</v>
      </c>
      <c r="B2150" s="2">
        <f>RSI!B2150</f>
        <v>4.0876999999999999</v>
      </c>
      <c r="C2150" s="2">
        <f>RSI!I2150</f>
        <v>51.133779574919316</v>
      </c>
      <c r="D2150" s="2">
        <f>MACD!E2150</f>
        <v>2.127230919613865E-2</v>
      </c>
      <c r="E2150" s="2">
        <f>MACD!F2150</f>
        <v>-5.0019297667473935E-4</v>
      </c>
      <c r="F2150" s="2">
        <f>'Moving Avg'!D2150</f>
        <v>4.1047399999999996</v>
      </c>
      <c r="G2150" s="2">
        <f>'Moving Avg'!F2150</f>
        <v>4.108299999999999</v>
      </c>
      <c r="H2150" s="2">
        <f>'Moving Avg'!G2150</f>
        <v>4.0000140000000028</v>
      </c>
      <c r="I2150" s="2">
        <f>'Moving Avg'!H2150</f>
        <v>3.879858</v>
      </c>
      <c r="J2150" s="6" t="str">
        <f>OBV!F2150</f>
        <v>BULLISH</v>
      </c>
      <c r="K2150" s="6" t="str">
        <f>OBV!G2150</f>
        <v>NEUTRAL</v>
      </c>
      <c r="L2150" s="6" t="str">
        <f>OBV!H2150</f>
        <v>BULLISH DIVERGENCE</v>
      </c>
      <c r="M2150" s="8">
        <f t="shared" si="330"/>
        <v>25</v>
      </c>
      <c r="N2150" s="8">
        <f t="shared" si="331"/>
        <v>0</v>
      </c>
      <c r="O2150" s="8">
        <f t="shared" si="332"/>
        <v>50</v>
      </c>
      <c r="P2150" s="8">
        <f t="shared" si="333"/>
        <v>66.5</v>
      </c>
      <c r="Q2150" s="9">
        <f t="shared" si="334"/>
        <v>26.225000000000001</v>
      </c>
      <c r="R2150" s="9">
        <f t="shared" si="335"/>
        <v>39.125</v>
      </c>
      <c r="S2150" s="9">
        <f t="shared" si="336"/>
        <v>46.174999999999997</v>
      </c>
      <c r="T2150" s="9">
        <f t="shared" si="337"/>
        <v>35.375</v>
      </c>
      <c r="U2150" s="8">
        <f t="shared" si="338"/>
        <v>37.174999999999997</v>
      </c>
      <c r="V2150" s="8">
        <f t="shared" si="339"/>
        <v>36.724999999999994</v>
      </c>
    </row>
    <row r="2151" spans="1:22" ht="13.5" x14ac:dyDescent="0.25">
      <c r="A2151" s="3">
        <f>RSI!A2151</f>
        <v>45139</v>
      </c>
      <c r="B2151" s="2">
        <f>RSI!B2151</f>
        <v>4.0876999999999999</v>
      </c>
      <c r="C2151" s="2">
        <f>RSI!I2151</f>
        <v>51.133779574919309</v>
      </c>
      <c r="D2151" s="2">
        <f>MACD!E2151</f>
        <v>1.9876895631065317E-2</v>
      </c>
      <c r="E2151" s="2">
        <f>MACD!F2151</f>
        <v>3.5752247448732721E-3</v>
      </c>
      <c r="F2151" s="2">
        <f>'Moving Avg'!D2151</f>
        <v>4.10304</v>
      </c>
      <c r="G2151" s="2">
        <f>'Moving Avg'!F2151</f>
        <v>4.1127649999999987</v>
      </c>
      <c r="H2151" s="2">
        <f>'Moving Avg'!G2151</f>
        <v>4.0069740000000031</v>
      </c>
      <c r="I2151" s="2">
        <f>'Moving Avg'!H2151</f>
        <v>3.8806180000000006</v>
      </c>
      <c r="J2151" s="6" t="str">
        <f>OBV!F2151</f>
        <v>BULLISH</v>
      </c>
      <c r="K2151" s="6" t="str">
        <f>OBV!G2151</f>
        <v>NEUTRAL</v>
      </c>
      <c r="L2151" s="6" t="str">
        <f>OBV!H2151</f>
        <v>BULLISH DIVERGENCE</v>
      </c>
      <c r="M2151" s="8">
        <f t="shared" si="330"/>
        <v>25</v>
      </c>
      <c r="N2151" s="8">
        <f t="shared" si="331"/>
        <v>0</v>
      </c>
      <c r="O2151" s="8">
        <f t="shared" si="332"/>
        <v>50</v>
      </c>
      <c r="P2151" s="8">
        <f t="shared" si="333"/>
        <v>66.5</v>
      </c>
      <c r="Q2151" s="9">
        <f t="shared" si="334"/>
        <v>26.225000000000001</v>
      </c>
      <c r="R2151" s="9">
        <f t="shared" si="335"/>
        <v>39.125</v>
      </c>
      <c r="S2151" s="9">
        <f t="shared" si="336"/>
        <v>46.174999999999997</v>
      </c>
      <c r="T2151" s="9">
        <f t="shared" si="337"/>
        <v>35.375</v>
      </c>
      <c r="U2151" s="8">
        <f t="shared" si="338"/>
        <v>37.174999999999997</v>
      </c>
      <c r="V2151" s="8">
        <f t="shared" si="339"/>
        <v>36.724999999999994</v>
      </c>
    </row>
    <row r="2152" spans="1:22" ht="13.5" x14ac:dyDescent="0.25">
      <c r="A2152" s="3">
        <f>RSI!A2152</f>
        <v>45140</v>
      </c>
      <c r="B2152" s="2">
        <f>RSI!B2152</f>
        <v>4.0705999999999998</v>
      </c>
      <c r="C2152" s="2">
        <f>RSI!I2152</f>
        <v>49.019007864896068</v>
      </c>
      <c r="D2152" s="2">
        <f>MACD!E2152</f>
        <v>3.1736022944686582E-2</v>
      </c>
      <c r="E2152" s="2">
        <f>MACD!F2152</f>
        <v>9.2073843848359347E-3</v>
      </c>
      <c r="F2152" s="2">
        <f>'Moving Avg'!D2152</f>
        <v>4.0842599999999996</v>
      </c>
      <c r="G2152" s="2">
        <f>'Moving Avg'!F2152</f>
        <v>4.1136299999999988</v>
      </c>
      <c r="H2152" s="2">
        <f>'Moving Avg'!G2152</f>
        <v>4.0131220000000027</v>
      </c>
      <c r="I2152" s="2">
        <f>'Moving Avg'!H2152</f>
        <v>3.8814495000000004</v>
      </c>
      <c r="J2152" s="6" t="str">
        <f>OBV!F2152</f>
        <v>BULLISH</v>
      </c>
      <c r="K2152" s="6" t="str">
        <f>OBV!G2152</f>
        <v>NEUTRAL</v>
      </c>
      <c r="L2152" s="6" t="str">
        <f>OBV!H2152</f>
        <v>BULLISH DIVERGENCE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66.5</v>
      </c>
      <c r="Q2152" s="9">
        <f t="shared" si="334"/>
        <v>26.225000000000001</v>
      </c>
      <c r="R2152" s="9">
        <f t="shared" si="335"/>
        <v>39.125</v>
      </c>
      <c r="S2152" s="9">
        <f t="shared" si="336"/>
        <v>46.174999999999997</v>
      </c>
      <c r="T2152" s="9">
        <f t="shared" si="337"/>
        <v>35.375</v>
      </c>
      <c r="U2152" s="8">
        <f t="shared" si="338"/>
        <v>37.174999999999997</v>
      </c>
      <c r="V2152" s="8">
        <f t="shared" si="339"/>
        <v>36.724999999999994</v>
      </c>
    </row>
    <row r="2153" spans="1:22" ht="13.5" x14ac:dyDescent="0.25">
      <c r="A2153" s="3">
        <f>RSI!A2153</f>
        <v>45141</v>
      </c>
      <c r="B2153" s="2">
        <f>RSI!B2153</f>
        <v>4.0961999999999996</v>
      </c>
      <c r="C2153" s="2">
        <f>RSI!I2153</f>
        <v>52.205838491387475</v>
      </c>
      <c r="D2153" s="2">
        <f>MACD!E2153</f>
        <v>3.7305583968809231E-2</v>
      </c>
      <c r="E2153" s="2">
        <f>MACD!F2153</f>
        <v>1.4827024301630595E-2</v>
      </c>
      <c r="F2153" s="2">
        <f>'Moving Avg'!D2153</f>
        <v>4.0842599999999996</v>
      </c>
      <c r="G2153" s="2">
        <f>'Moving Avg'!F2153</f>
        <v>4.1157749999999993</v>
      </c>
      <c r="H2153" s="2">
        <f>'Moving Avg'!G2153</f>
        <v>4.0199400000000027</v>
      </c>
      <c r="I2153" s="2">
        <f>'Moving Avg'!H2153</f>
        <v>3.8824090000000009</v>
      </c>
      <c r="J2153" s="6" t="str">
        <f>OBV!F2153</f>
        <v>BULLISH</v>
      </c>
      <c r="K2153" s="6" t="str">
        <f>OBV!G2153</f>
        <v>NEUTRAL</v>
      </c>
      <c r="L2153" s="6" t="str">
        <f>OBV!H2153</f>
        <v>NEUTRAL</v>
      </c>
      <c r="M2153" s="8">
        <f t="shared" si="330"/>
        <v>25</v>
      </c>
      <c r="N2153" s="8">
        <f t="shared" si="331"/>
        <v>0</v>
      </c>
      <c r="O2153" s="8">
        <f t="shared" si="332"/>
        <v>50</v>
      </c>
      <c r="P2153" s="8">
        <f t="shared" si="333"/>
        <v>49.5</v>
      </c>
      <c r="Q2153" s="9">
        <f t="shared" si="334"/>
        <v>23.675000000000001</v>
      </c>
      <c r="R2153" s="9">
        <f t="shared" si="335"/>
        <v>34.875</v>
      </c>
      <c r="S2153" s="9">
        <f t="shared" si="336"/>
        <v>38.525000000000006</v>
      </c>
      <c r="T2153" s="9">
        <f t="shared" si="337"/>
        <v>31.125</v>
      </c>
      <c r="U2153" s="8">
        <f t="shared" si="338"/>
        <v>32.358333333333334</v>
      </c>
      <c r="V2153" s="8">
        <f t="shared" si="339"/>
        <v>32.049999999999997</v>
      </c>
    </row>
    <row r="2154" spans="1:22" ht="13.5" x14ac:dyDescent="0.25">
      <c r="A2154" s="3">
        <f>RSI!A2154</f>
        <v>45142</v>
      </c>
      <c r="B2154" s="2">
        <f>RSI!B2154</f>
        <v>4.0194000000000001</v>
      </c>
      <c r="C2154" s="2">
        <f>RSI!I2154</f>
        <v>43.434069945681244</v>
      </c>
      <c r="D2154" s="2">
        <f>MACD!E2154</f>
        <v>3.8428680680371308E-2</v>
      </c>
      <c r="E2154" s="2">
        <f>MACD!F2154</f>
        <v>1.9547355577378737E-2</v>
      </c>
      <c r="F2154" s="2">
        <f>'Moving Avg'!D2154</f>
        <v>4.0723199999999995</v>
      </c>
      <c r="G2154" s="2">
        <f>'Moving Avg'!F2154</f>
        <v>4.1136899999999992</v>
      </c>
      <c r="H2154" s="2">
        <f>'Moving Avg'!G2154</f>
        <v>4.0258480000000025</v>
      </c>
      <c r="I2154" s="2">
        <f>'Moving Avg'!H2154</f>
        <v>3.8831805000000008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  <c r="M2154" s="8">
        <f t="shared" si="330"/>
        <v>25</v>
      </c>
      <c r="N2154" s="8">
        <f t="shared" si="331"/>
        <v>0</v>
      </c>
      <c r="O2154" s="8">
        <f t="shared" si="332"/>
        <v>50</v>
      </c>
      <c r="P2154" s="8">
        <f t="shared" si="333"/>
        <v>66.5</v>
      </c>
      <c r="Q2154" s="9">
        <f t="shared" si="334"/>
        <v>26.225000000000001</v>
      </c>
      <c r="R2154" s="9">
        <f t="shared" si="335"/>
        <v>39.125</v>
      </c>
      <c r="S2154" s="9">
        <f t="shared" si="336"/>
        <v>46.174999999999997</v>
      </c>
      <c r="T2154" s="9">
        <f t="shared" si="337"/>
        <v>35.375</v>
      </c>
      <c r="U2154" s="8">
        <f t="shared" si="338"/>
        <v>37.174999999999997</v>
      </c>
      <c r="V2154" s="8">
        <f t="shared" si="339"/>
        <v>36.724999999999994</v>
      </c>
    </row>
    <row r="2155" spans="1:22" ht="13.5" x14ac:dyDescent="0.25">
      <c r="A2155" s="3">
        <f>RSI!A2155</f>
        <v>45145</v>
      </c>
      <c r="B2155" s="2">
        <f>RSI!B2155</f>
        <v>3.9853000000000001</v>
      </c>
      <c r="C2155" s="2">
        <f>RSI!I2155</f>
        <v>40.203977501410435</v>
      </c>
      <c r="D2155" s="2">
        <f>MACD!E2155</f>
        <v>4.227180567455413E-2</v>
      </c>
      <c r="E2155" s="2">
        <f>MACD!F2155</f>
        <v>2.4092245596813815E-2</v>
      </c>
      <c r="F2155" s="2">
        <f>'Moving Avg'!D2155</f>
        <v>4.0518400000000003</v>
      </c>
      <c r="G2155" s="2">
        <f>'Moving Avg'!F2155</f>
        <v>4.1055849999999996</v>
      </c>
      <c r="H2155" s="2">
        <f>'Moving Avg'!G2155</f>
        <v>4.0296640000000021</v>
      </c>
      <c r="I2155" s="2">
        <f>'Moving Avg'!H2155</f>
        <v>3.8838990000000009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0</v>
      </c>
      <c r="O2155" s="8">
        <f t="shared" si="332"/>
        <v>50</v>
      </c>
      <c r="P2155" s="8">
        <f t="shared" si="333"/>
        <v>16.5</v>
      </c>
      <c r="Q2155" s="9">
        <f t="shared" si="334"/>
        <v>18.725000000000001</v>
      </c>
      <c r="R2155" s="9">
        <f t="shared" si="335"/>
        <v>26.625</v>
      </c>
      <c r="S2155" s="9">
        <f t="shared" si="336"/>
        <v>23.675000000000001</v>
      </c>
      <c r="T2155" s="9">
        <f t="shared" si="337"/>
        <v>22.875</v>
      </c>
      <c r="U2155" s="8">
        <f t="shared" si="338"/>
        <v>23.008333333333336</v>
      </c>
      <c r="V2155" s="8">
        <f t="shared" si="339"/>
        <v>22.975000000000001</v>
      </c>
    </row>
    <row r="2156" spans="1:22" ht="13.5" x14ac:dyDescent="0.25">
      <c r="A2156" s="3">
        <f>RSI!A2156</f>
        <v>45146</v>
      </c>
      <c r="B2156" s="2">
        <f>RSI!B2156</f>
        <v>4.0449999999999999</v>
      </c>
      <c r="C2156" s="2">
        <f>RSI!I2156</f>
        <v>47.557158792256757</v>
      </c>
      <c r="D2156" s="2">
        <f>MACD!E2156</f>
        <v>4.164266650276538E-2</v>
      </c>
      <c r="E2156" s="2">
        <f>MACD!F2156</f>
        <v>2.7602329778004128E-2</v>
      </c>
      <c r="F2156" s="2">
        <f>'Moving Avg'!D2156</f>
        <v>4.0432999999999995</v>
      </c>
      <c r="G2156" s="2">
        <f>'Moving Avg'!F2156</f>
        <v>4.1013199999999994</v>
      </c>
      <c r="H2156" s="2">
        <f>'Moving Avg'!G2156</f>
        <v>4.0348300000000021</v>
      </c>
      <c r="I2156" s="2">
        <f>'Moving Avg'!H2156</f>
        <v>3.8849160000000005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16.5</v>
      </c>
      <c r="Q2156" s="9">
        <f t="shared" si="334"/>
        <v>18.725000000000001</v>
      </c>
      <c r="R2156" s="9">
        <f t="shared" si="335"/>
        <v>26.625</v>
      </c>
      <c r="S2156" s="9">
        <f t="shared" si="336"/>
        <v>23.675000000000001</v>
      </c>
      <c r="T2156" s="9">
        <f t="shared" si="337"/>
        <v>22.875</v>
      </c>
      <c r="U2156" s="8">
        <f t="shared" si="338"/>
        <v>23.008333333333336</v>
      </c>
      <c r="V2156" s="8">
        <f t="shared" si="339"/>
        <v>22.975000000000001</v>
      </c>
    </row>
    <row r="2157" spans="1:22" ht="13.5" x14ac:dyDescent="0.25">
      <c r="A2157" s="3">
        <f>RSI!A2157</f>
        <v>45147</v>
      </c>
      <c r="B2157" s="2">
        <f>RSI!B2157</f>
        <v>4.0449999999999999</v>
      </c>
      <c r="C2157" s="2">
        <f>RSI!I2157</f>
        <v>47.557158792256757</v>
      </c>
      <c r="D2157" s="2">
        <f>MACD!E2157</f>
        <v>5.1766358986374605E-2</v>
      </c>
      <c r="E2157" s="2">
        <f>MACD!F2157</f>
        <v>3.2435135619678229E-2</v>
      </c>
      <c r="F2157" s="2">
        <f>'Moving Avg'!D2157</f>
        <v>4.0381799999999997</v>
      </c>
      <c r="G2157" s="2">
        <f>'Moving Avg'!F2157</f>
        <v>4.0970549999999992</v>
      </c>
      <c r="H2157" s="2">
        <f>'Moving Avg'!G2157</f>
        <v>4.0395260000000022</v>
      </c>
      <c r="I2157" s="2">
        <f>'Moving Avg'!H2157</f>
        <v>3.8859725000000003</v>
      </c>
      <c r="J2157" s="6" t="str">
        <f>OBV!F2157</f>
        <v>BULLISH</v>
      </c>
      <c r="K2157" s="6" t="str">
        <f>OBV!G2157</f>
        <v>NEUTRAL</v>
      </c>
      <c r="L2157" s="6" t="str">
        <f>OBV!H2157</f>
        <v>BULLISH DIVERGENCE</v>
      </c>
      <c r="M2157" s="8">
        <f t="shared" si="330"/>
        <v>25</v>
      </c>
      <c r="N2157" s="8">
        <f t="shared" si="331"/>
        <v>0</v>
      </c>
      <c r="O2157" s="8">
        <f t="shared" si="332"/>
        <v>50</v>
      </c>
      <c r="P2157" s="8">
        <f t="shared" si="333"/>
        <v>66.5</v>
      </c>
      <c r="Q2157" s="9">
        <f t="shared" si="334"/>
        <v>26.225000000000001</v>
      </c>
      <c r="R2157" s="9">
        <f t="shared" si="335"/>
        <v>39.125</v>
      </c>
      <c r="S2157" s="9">
        <f t="shared" si="336"/>
        <v>46.174999999999997</v>
      </c>
      <c r="T2157" s="9">
        <f t="shared" si="337"/>
        <v>35.375</v>
      </c>
      <c r="U2157" s="8">
        <f t="shared" si="338"/>
        <v>37.174999999999997</v>
      </c>
      <c r="V2157" s="8">
        <f t="shared" si="339"/>
        <v>36.724999999999994</v>
      </c>
    </row>
    <row r="2158" spans="1:22" ht="13.5" x14ac:dyDescent="0.25">
      <c r="A2158" s="3">
        <f>RSI!A2158</f>
        <v>45148</v>
      </c>
      <c r="B2158" s="2">
        <f>RSI!B2158</f>
        <v>4.0791000000000004</v>
      </c>
      <c r="C2158" s="2">
        <f>RSI!I2158</f>
        <v>51.507435715447507</v>
      </c>
      <c r="D2158" s="2">
        <f>MACD!E2158</f>
        <v>4.7436301997905161E-2</v>
      </c>
      <c r="E2158" s="2">
        <f>MACD!F2158</f>
        <v>3.5435368895323616E-2</v>
      </c>
      <c r="F2158" s="2">
        <f>'Moving Avg'!D2158</f>
        <v>4.0347600000000003</v>
      </c>
      <c r="G2158" s="2">
        <f>'Moving Avg'!F2158</f>
        <v>4.0923599999999993</v>
      </c>
      <c r="H2158" s="2">
        <f>'Moving Avg'!G2158</f>
        <v>4.0430220000000023</v>
      </c>
      <c r="I2158" s="2">
        <f>'Moving Avg'!H2158</f>
        <v>3.8872775000000006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0</v>
      </c>
      <c r="O2158" s="8">
        <f t="shared" si="332"/>
        <v>50</v>
      </c>
      <c r="P2158" s="8">
        <f t="shared" si="333"/>
        <v>16.5</v>
      </c>
      <c r="Q2158" s="9">
        <f t="shared" si="334"/>
        <v>18.725000000000001</v>
      </c>
      <c r="R2158" s="9">
        <f t="shared" si="335"/>
        <v>26.625</v>
      </c>
      <c r="S2158" s="9">
        <f t="shared" si="336"/>
        <v>23.675000000000001</v>
      </c>
      <c r="T2158" s="9">
        <f t="shared" si="337"/>
        <v>22.875</v>
      </c>
      <c r="U2158" s="8">
        <f t="shared" si="338"/>
        <v>23.008333333333336</v>
      </c>
      <c r="V2158" s="8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4.0791000000000004</v>
      </c>
      <c r="C2159" s="2">
        <f>RSI!I2159</f>
        <v>51.507435715447507</v>
      </c>
      <c r="D2159" s="2">
        <f>MACD!E2159</f>
        <v>4.1067325132319255E-2</v>
      </c>
      <c r="E2159" s="2">
        <f>MACD!F2159</f>
        <v>3.6561760142722749E-2</v>
      </c>
      <c r="F2159" s="2">
        <f>'Moving Avg'!D2159</f>
        <v>4.0467000000000004</v>
      </c>
      <c r="G2159" s="2">
        <f>'Moving Avg'!F2159</f>
        <v>4.0872399999999995</v>
      </c>
      <c r="H2159" s="2">
        <f>'Moving Avg'!G2159</f>
        <v>4.046674000000003</v>
      </c>
      <c r="I2159" s="2">
        <f>'Moving Avg'!H2159</f>
        <v>3.8879555000000003</v>
      </c>
      <c r="J2159" s="6" t="str">
        <f>OBV!F2159</f>
        <v>BEARISH</v>
      </c>
      <c r="K2159" s="6" t="str">
        <f>OBV!G2159</f>
        <v>NEUTRAL</v>
      </c>
      <c r="L2159" s="6" t="str">
        <f>OBV!H2159</f>
        <v>BEARISH DIVERGENCE</v>
      </c>
      <c r="M2159" s="8">
        <f t="shared" si="330"/>
        <v>25</v>
      </c>
      <c r="N2159" s="8">
        <f t="shared" si="331"/>
        <v>0</v>
      </c>
      <c r="O2159" s="8">
        <f t="shared" si="332"/>
        <v>50</v>
      </c>
      <c r="P2159" s="8">
        <f t="shared" si="333"/>
        <v>16.5</v>
      </c>
      <c r="Q2159" s="9">
        <f t="shared" si="334"/>
        <v>18.725000000000001</v>
      </c>
      <c r="R2159" s="9">
        <f t="shared" si="335"/>
        <v>26.625</v>
      </c>
      <c r="S2159" s="9">
        <f t="shared" si="336"/>
        <v>23.675000000000001</v>
      </c>
      <c r="T2159" s="9">
        <f t="shared" si="337"/>
        <v>22.875</v>
      </c>
      <c r="U2159" s="8">
        <f t="shared" si="338"/>
        <v>23.008333333333336</v>
      </c>
      <c r="V2159" s="8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4.0109000000000004</v>
      </c>
      <c r="C2160" s="2">
        <f>RSI!I2160</f>
        <v>43.846593018241691</v>
      </c>
      <c r="D2160" s="2">
        <f>MACD!E2160</f>
        <v>4.1984311062331692E-2</v>
      </c>
      <c r="E2160" s="2">
        <f>MACD!F2160</f>
        <v>3.764627032664454E-2</v>
      </c>
      <c r="F2160" s="2">
        <f>'Moving Avg'!D2160</f>
        <v>4.0518200000000002</v>
      </c>
      <c r="G2160" s="2">
        <f>'Moving Avg'!F2160</f>
        <v>4.0829749999999994</v>
      </c>
      <c r="H2160" s="2">
        <f>'Moving Avg'!G2160</f>
        <v>4.0492760000000017</v>
      </c>
      <c r="I2160" s="2">
        <f>'Moving Avg'!H2160</f>
        <v>3.8884885000000002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  <c r="M2160" s="8">
        <f t="shared" si="330"/>
        <v>25</v>
      </c>
      <c r="N2160" s="8">
        <f t="shared" si="331"/>
        <v>0</v>
      </c>
      <c r="O2160" s="8">
        <f t="shared" si="332"/>
        <v>50</v>
      </c>
      <c r="P2160" s="8">
        <f t="shared" si="333"/>
        <v>16.5</v>
      </c>
      <c r="Q2160" s="9">
        <f t="shared" si="334"/>
        <v>18.725000000000001</v>
      </c>
      <c r="R2160" s="9">
        <f t="shared" si="335"/>
        <v>26.625</v>
      </c>
      <c r="S2160" s="9">
        <f t="shared" si="336"/>
        <v>23.675000000000001</v>
      </c>
      <c r="T2160" s="9">
        <f t="shared" si="337"/>
        <v>22.875</v>
      </c>
      <c r="U2160" s="8">
        <f t="shared" si="338"/>
        <v>23.008333333333336</v>
      </c>
      <c r="V2160" s="8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4.0109000000000004</v>
      </c>
      <c r="C2161" s="2">
        <f>RSI!I2161</f>
        <v>43.846593018241691</v>
      </c>
      <c r="D2161" s="2">
        <f>MACD!E2161</f>
        <v>4.3099507320177644E-2</v>
      </c>
      <c r="E2161" s="2">
        <f>MACD!F2161</f>
        <v>3.8736917725351164E-2</v>
      </c>
      <c r="F2161" s="2">
        <f>'Moving Avg'!D2161</f>
        <v>4.0449999999999999</v>
      </c>
      <c r="G2161" s="2">
        <f>'Moving Avg'!F2161</f>
        <v>4.0787100000000001</v>
      </c>
      <c r="H2161" s="2">
        <f>'Moving Avg'!G2161</f>
        <v>4.0518780000000012</v>
      </c>
      <c r="I2161" s="2">
        <f>'Moving Avg'!H2161</f>
        <v>3.8893350000000004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50</v>
      </c>
      <c r="P2161" s="8">
        <f t="shared" si="333"/>
        <v>16.5</v>
      </c>
      <c r="Q2161" s="9">
        <f t="shared" si="334"/>
        <v>18.725000000000001</v>
      </c>
      <c r="R2161" s="9">
        <f t="shared" si="335"/>
        <v>26.625</v>
      </c>
      <c r="S2161" s="9">
        <f t="shared" si="336"/>
        <v>23.675000000000001</v>
      </c>
      <c r="T2161" s="9">
        <f t="shared" si="337"/>
        <v>22.875</v>
      </c>
      <c r="U2161" s="8">
        <f t="shared" si="338"/>
        <v>23.008333333333336</v>
      </c>
      <c r="V2161" s="8">
        <f t="shared" si="339"/>
        <v>22.975000000000001</v>
      </c>
    </row>
    <row r="2162" spans="1:22" ht="13.5" x14ac:dyDescent="0.25">
      <c r="A2162" s="3">
        <f>RSI!A2162</f>
        <v>45154</v>
      </c>
      <c r="B2162" s="2">
        <f>RSI!B2162</f>
        <v>4.0278999999999998</v>
      </c>
      <c r="C2162" s="2">
        <f>RSI!I2162</f>
        <v>46.161499672384537</v>
      </c>
      <c r="D2162" s="2">
        <f>MACD!E2162</f>
        <v>4.046725929062589E-2</v>
      </c>
      <c r="E2162" s="2">
        <f>MACD!F2162</f>
        <v>3.9082986038406112E-2</v>
      </c>
      <c r="F2162" s="2">
        <f>'Moving Avg'!D2162</f>
        <v>4.0415799999999997</v>
      </c>
      <c r="G2162" s="2">
        <f>'Moving Avg'!F2162</f>
        <v>4.0714550000000003</v>
      </c>
      <c r="H2162" s="2">
        <f>'Moving Avg'!G2162</f>
        <v>4.0552900000000012</v>
      </c>
      <c r="I2162" s="2">
        <f>'Moving Avg'!H2162</f>
        <v>3.8906585000000007</v>
      </c>
      <c r="J2162" s="6" t="str">
        <f>OBV!F2162</f>
        <v>BULLISH</v>
      </c>
      <c r="K2162" s="6" t="str">
        <f>OBV!G2162</f>
        <v>NEUTRAL</v>
      </c>
      <c r="L2162" s="6" t="str">
        <f>OBV!H2162</f>
        <v>BULLISH DIVERGENCE</v>
      </c>
      <c r="M2162" s="8">
        <f t="shared" si="330"/>
        <v>25</v>
      </c>
      <c r="N2162" s="8">
        <f t="shared" si="331"/>
        <v>0</v>
      </c>
      <c r="O2162" s="8">
        <f t="shared" si="332"/>
        <v>50</v>
      </c>
      <c r="P2162" s="8">
        <f t="shared" si="333"/>
        <v>66.5</v>
      </c>
      <c r="Q2162" s="9">
        <f t="shared" si="334"/>
        <v>26.225000000000001</v>
      </c>
      <c r="R2162" s="9">
        <f t="shared" si="335"/>
        <v>39.125</v>
      </c>
      <c r="S2162" s="9">
        <f t="shared" si="336"/>
        <v>46.174999999999997</v>
      </c>
      <c r="T2162" s="9">
        <f t="shared" si="337"/>
        <v>35.375</v>
      </c>
      <c r="U2162" s="8">
        <f t="shared" si="338"/>
        <v>37.174999999999997</v>
      </c>
      <c r="V2162" s="8">
        <f t="shared" si="339"/>
        <v>36.724999999999994</v>
      </c>
    </row>
    <row r="2163" spans="1:22" ht="13.5" x14ac:dyDescent="0.25">
      <c r="A2163" s="3">
        <f>RSI!A2163</f>
        <v>45155</v>
      </c>
      <c r="B2163" s="2">
        <f>RSI!B2163</f>
        <v>4.0876999999999999</v>
      </c>
      <c r="C2163" s="2">
        <f>RSI!I2163</f>
        <v>53.43370312651318</v>
      </c>
      <c r="D2163" s="2">
        <f>MACD!E2163</f>
        <v>3.7939232950769508E-2</v>
      </c>
      <c r="E2163" s="2">
        <f>MACD!F2163</f>
        <v>3.8854235420878791E-2</v>
      </c>
      <c r="F2163" s="2">
        <f>'Moving Avg'!D2163</f>
        <v>4.0432999999999995</v>
      </c>
      <c r="G2163" s="2">
        <f>'Moving Avg'!F2163</f>
        <v>4.0680449999999997</v>
      </c>
      <c r="H2163" s="2">
        <f>'Moving Avg'!G2163</f>
        <v>4.0609960000000012</v>
      </c>
      <c r="I2163" s="2">
        <f>'Moving Avg'!H2163</f>
        <v>3.8920065000000004</v>
      </c>
      <c r="J2163" s="6" t="str">
        <f>OBV!F2163</f>
        <v>BULLISH</v>
      </c>
      <c r="K2163" s="6" t="str">
        <f>OBV!G2163</f>
        <v>NEUTRAL</v>
      </c>
      <c r="L2163" s="6" t="str">
        <f>OBV!H2163</f>
        <v>CONFIRMED BULLISH</v>
      </c>
      <c r="M2163" s="8">
        <f t="shared" si="330"/>
        <v>25</v>
      </c>
      <c r="N2163" s="8">
        <f t="shared" si="331"/>
        <v>45</v>
      </c>
      <c r="O2163" s="8">
        <f t="shared" si="332"/>
        <v>50</v>
      </c>
      <c r="P2163" s="8">
        <f t="shared" si="333"/>
        <v>83.5</v>
      </c>
      <c r="Q2163" s="9">
        <f t="shared" si="334"/>
        <v>44.524999999999999</v>
      </c>
      <c r="R2163" s="9">
        <f t="shared" si="335"/>
        <v>52.375</v>
      </c>
      <c r="S2163" s="9">
        <f t="shared" si="336"/>
        <v>60.575000000000003</v>
      </c>
      <c r="T2163" s="9">
        <f t="shared" si="337"/>
        <v>50.875</v>
      </c>
      <c r="U2163" s="8">
        <f t="shared" si="338"/>
        <v>52.491666666666674</v>
      </c>
      <c r="V2163" s="8">
        <f t="shared" si="339"/>
        <v>52.087500000000006</v>
      </c>
    </row>
    <row r="2164" spans="1:22" ht="13.5" x14ac:dyDescent="0.25">
      <c r="A2164" s="3">
        <f>RSI!A2164</f>
        <v>45156</v>
      </c>
      <c r="B2164" s="2">
        <f>RSI!B2164</f>
        <v>4.0534999999999997</v>
      </c>
      <c r="C2164" s="2">
        <f>RSI!I2164</f>
        <v>49.329844264194698</v>
      </c>
      <c r="D2164" s="2">
        <f>MACD!E2164</f>
        <v>2.6341044417255155E-2</v>
      </c>
      <c r="E2164" s="2">
        <f>MACD!F2164</f>
        <v>3.6351597220154061E-2</v>
      </c>
      <c r="F2164" s="2">
        <f>'Moving Avg'!D2164</f>
        <v>4.0381799999999997</v>
      </c>
      <c r="G2164" s="2">
        <f>'Moving Avg'!F2164</f>
        <v>4.0659100000000006</v>
      </c>
      <c r="H2164" s="2">
        <f>'Moving Avg'!G2164</f>
        <v>4.0652340000000002</v>
      </c>
      <c r="I2164" s="2">
        <f>'Moving Avg'!H2164</f>
        <v>3.8933015000000006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45</v>
      </c>
      <c r="O2164" s="8">
        <f t="shared" si="332"/>
        <v>50</v>
      </c>
      <c r="P2164" s="8">
        <f t="shared" si="333"/>
        <v>16.5</v>
      </c>
      <c r="Q2164" s="9">
        <f t="shared" si="334"/>
        <v>34.475000000000001</v>
      </c>
      <c r="R2164" s="9">
        <f t="shared" si="335"/>
        <v>35.625</v>
      </c>
      <c r="S2164" s="9">
        <f t="shared" si="336"/>
        <v>30.425000000000001</v>
      </c>
      <c r="T2164" s="9">
        <f t="shared" si="337"/>
        <v>34.125</v>
      </c>
      <c r="U2164" s="8">
        <f t="shared" si="338"/>
        <v>33.508333333333333</v>
      </c>
      <c r="V2164" s="8">
        <f t="shared" si="339"/>
        <v>33.662499999999994</v>
      </c>
    </row>
    <row r="2165" spans="1:22" ht="13.5" x14ac:dyDescent="0.25">
      <c r="A2165" s="3">
        <f>RSI!A2165</f>
        <v>45159</v>
      </c>
      <c r="B2165" s="2">
        <f>RSI!B2165</f>
        <v>4.0534999999999997</v>
      </c>
      <c r="C2165" s="2">
        <f>RSI!I2165</f>
        <v>49.329844264194698</v>
      </c>
      <c r="D2165" s="2">
        <f>MACD!E2165</f>
        <v>1.1319203891940965E-2</v>
      </c>
      <c r="E2165" s="2">
        <f>MACD!F2165</f>
        <v>3.1345118554511442E-2</v>
      </c>
      <c r="F2165" s="2">
        <f>'Moving Avg'!D2165</f>
        <v>4.0466999999999995</v>
      </c>
      <c r="G2165" s="2">
        <f>'Moving Avg'!F2165</f>
        <v>4.0637749999999997</v>
      </c>
      <c r="H2165" s="2">
        <f>'Moving Avg'!G2165</f>
        <v>4.0694720000000011</v>
      </c>
      <c r="I2165" s="2">
        <f>'Moving Avg'!H2165</f>
        <v>3.894635500000001</v>
      </c>
      <c r="J2165" s="6" t="str">
        <f>OBV!F2165</f>
        <v>BEARISH</v>
      </c>
      <c r="K2165" s="6" t="str">
        <f>OBV!G2165</f>
        <v>NEUTRAL</v>
      </c>
      <c r="L2165" s="6" t="str">
        <f>OBV!H2165</f>
        <v>BEARISH DIVERGENCE</v>
      </c>
      <c r="M2165" s="8">
        <f t="shared" si="330"/>
        <v>25</v>
      </c>
      <c r="N2165" s="8">
        <f t="shared" si="331"/>
        <v>100</v>
      </c>
      <c r="O2165" s="8">
        <f t="shared" si="332"/>
        <v>50</v>
      </c>
      <c r="P2165" s="8">
        <f t="shared" si="333"/>
        <v>16.5</v>
      </c>
      <c r="Q2165" s="9">
        <f t="shared" si="334"/>
        <v>53.725000000000001</v>
      </c>
      <c r="R2165" s="9">
        <f t="shared" si="335"/>
        <v>46.625</v>
      </c>
      <c r="S2165" s="9">
        <f t="shared" si="336"/>
        <v>38.674999999999997</v>
      </c>
      <c r="T2165" s="9">
        <f t="shared" si="337"/>
        <v>47.875</v>
      </c>
      <c r="U2165" s="8">
        <f t="shared" si="338"/>
        <v>46.341666666666661</v>
      </c>
      <c r="V2165" s="8">
        <f t="shared" si="339"/>
        <v>46.724999999999994</v>
      </c>
    </row>
    <row r="2166" spans="1:22" ht="13.5" x14ac:dyDescent="0.25">
      <c r="A2166" s="3">
        <f>RSI!A2166</f>
        <v>45160</v>
      </c>
      <c r="B2166" s="2">
        <f>RSI!B2166</f>
        <v>4.0194000000000001</v>
      </c>
      <c r="C2166" s="2">
        <f>RSI!I2166</f>
        <v>45.306090712813528</v>
      </c>
      <c r="D2166" s="2">
        <f>MACD!E2166</f>
        <v>1.0354295173909733E-2</v>
      </c>
      <c r="E2166" s="2">
        <f>MACD!F2166</f>
        <v>2.7146953878391101E-2</v>
      </c>
      <c r="F2166" s="2">
        <f>'Moving Avg'!D2166</f>
        <v>4.0484</v>
      </c>
      <c r="G2166" s="2">
        <f>'Moving Avg'!F2166</f>
        <v>4.0599350000000003</v>
      </c>
      <c r="H2166" s="2">
        <f>'Moving Avg'!G2166</f>
        <v>4.0725580000000008</v>
      </c>
      <c r="I2166" s="2">
        <f>'Moving Avg'!H2166</f>
        <v>3.8959560000000009</v>
      </c>
      <c r="J2166" s="6" t="str">
        <f>OBV!F2166</f>
        <v>BEARISH</v>
      </c>
      <c r="K2166" s="6" t="str">
        <f>OBV!G2166</f>
        <v>NEUTRAL</v>
      </c>
      <c r="L2166" s="6" t="str">
        <f>OBV!H2166</f>
        <v>BEARISH DIVERGENCE</v>
      </c>
      <c r="M2166" s="8">
        <f t="shared" si="330"/>
        <v>25</v>
      </c>
      <c r="N2166" s="8">
        <f t="shared" si="331"/>
        <v>45</v>
      </c>
      <c r="O2166" s="8">
        <f t="shared" si="332"/>
        <v>50</v>
      </c>
      <c r="P2166" s="8">
        <f t="shared" si="333"/>
        <v>16.5</v>
      </c>
      <c r="Q2166" s="9">
        <f t="shared" si="334"/>
        <v>34.475000000000001</v>
      </c>
      <c r="R2166" s="9">
        <f t="shared" si="335"/>
        <v>35.625</v>
      </c>
      <c r="S2166" s="9">
        <f t="shared" si="336"/>
        <v>30.425000000000001</v>
      </c>
      <c r="T2166" s="9">
        <f t="shared" si="337"/>
        <v>34.125</v>
      </c>
      <c r="U2166" s="8">
        <f t="shared" si="338"/>
        <v>33.508333333333333</v>
      </c>
      <c r="V2166" s="8">
        <f t="shared" si="339"/>
        <v>33.662499999999994</v>
      </c>
    </row>
    <row r="2167" spans="1:22" ht="13.5" x14ac:dyDescent="0.25">
      <c r="A2167" s="3">
        <f>RSI!A2167</f>
        <v>45161</v>
      </c>
      <c r="B2167" s="2">
        <f>RSI!B2167</f>
        <v>4.0109000000000004</v>
      </c>
      <c r="C2167" s="2">
        <f>RSI!I2167</f>
        <v>44.335311161786208</v>
      </c>
      <c r="D2167" s="2">
        <f>MACD!E2167</f>
        <v>1.0401682415634994E-2</v>
      </c>
      <c r="E2167" s="2">
        <f>MACD!F2167</f>
        <v>2.3797899585839881E-2</v>
      </c>
      <c r="F2167" s="2">
        <f>'Moving Avg'!D2167</f>
        <v>4.0449999999999999</v>
      </c>
      <c r="G2167" s="2">
        <f>'Moving Avg'!F2167</f>
        <v>4.0522550000000006</v>
      </c>
      <c r="H2167" s="2">
        <f>'Moving Avg'!G2167</f>
        <v>4.0735919999999997</v>
      </c>
      <c r="I2167" s="2">
        <f>'Moving Avg'!H2167</f>
        <v>3.8971945000000012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45</v>
      </c>
      <c r="O2167" s="8">
        <f t="shared" si="332"/>
        <v>50</v>
      </c>
      <c r="P2167" s="8">
        <f t="shared" si="333"/>
        <v>16.5</v>
      </c>
      <c r="Q2167" s="9">
        <f t="shared" si="334"/>
        <v>34.475000000000001</v>
      </c>
      <c r="R2167" s="9">
        <f t="shared" si="335"/>
        <v>35.625</v>
      </c>
      <c r="S2167" s="9">
        <f t="shared" si="336"/>
        <v>30.425000000000001</v>
      </c>
      <c r="T2167" s="9">
        <f t="shared" si="337"/>
        <v>34.125</v>
      </c>
      <c r="U2167" s="8">
        <f t="shared" si="338"/>
        <v>33.508333333333333</v>
      </c>
      <c r="V2167" s="8">
        <f t="shared" si="339"/>
        <v>33.662499999999994</v>
      </c>
    </row>
    <row r="2168" spans="1:22" ht="13.5" x14ac:dyDescent="0.25">
      <c r="A2168" s="3">
        <f>RSI!A2168</f>
        <v>45162</v>
      </c>
      <c r="B2168" s="2">
        <f>RSI!B2168</f>
        <v>4.0876999999999999</v>
      </c>
      <c r="C2168" s="2">
        <f>RSI!I2168</f>
        <v>53.938749118231335</v>
      </c>
      <c r="D2168" s="2">
        <f>MACD!E2168</f>
        <v>1.0266140426494985E-2</v>
      </c>
      <c r="E2168" s="2">
        <f>MACD!F2168</f>
        <v>2.1091547753970905E-2</v>
      </c>
      <c r="F2168" s="2">
        <f>'Moving Avg'!D2168</f>
        <v>4.0449999999999999</v>
      </c>
      <c r="G2168" s="2">
        <f>'Moving Avg'!F2168</f>
        <v>4.0518300000000007</v>
      </c>
      <c r="H2168" s="2">
        <f>'Moving Avg'!G2168</f>
        <v>4.0730259999999996</v>
      </c>
      <c r="I2168" s="2">
        <f>'Moving Avg'!H2168</f>
        <v>3.898699500000002</v>
      </c>
      <c r="J2168" s="6" t="str">
        <f>OBV!F2168</f>
        <v>BEARISH</v>
      </c>
      <c r="K2168" s="6" t="str">
        <f>OBV!G2168</f>
        <v>NEUTRAL</v>
      </c>
      <c r="L2168" s="6" t="str">
        <f>OBV!H2168</f>
        <v>NEUTRAL</v>
      </c>
      <c r="M2168" s="8">
        <f t="shared" si="330"/>
        <v>25</v>
      </c>
      <c r="N2168" s="8">
        <f t="shared" si="331"/>
        <v>45</v>
      </c>
      <c r="O2168" s="8">
        <f t="shared" si="332"/>
        <v>50</v>
      </c>
      <c r="P2168" s="8">
        <f t="shared" si="333"/>
        <v>16.5</v>
      </c>
      <c r="Q2168" s="9">
        <f t="shared" si="334"/>
        <v>34.475000000000001</v>
      </c>
      <c r="R2168" s="9">
        <f t="shared" si="335"/>
        <v>35.625</v>
      </c>
      <c r="S2168" s="9">
        <f t="shared" si="336"/>
        <v>30.425000000000001</v>
      </c>
      <c r="T2168" s="9">
        <f t="shared" si="337"/>
        <v>34.125</v>
      </c>
      <c r="U2168" s="8">
        <f t="shared" si="338"/>
        <v>33.508333333333333</v>
      </c>
      <c r="V2168" s="8">
        <f t="shared" si="339"/>
        <v>33.662499999999994</v>
      </c>
    </row>
    <row r="2169" spans="1:22" ht="13.5" x14ac:dyDescent="0.25">
      <c r="A2169" s="3">
        <f>RSI!A2169</f>
        <v>45163</v>
      </c>
      <c r="B2169" s="2">
        <f>RSI!B2169</f>
        <v>4.0791000000000004</v>
      </c>
      <c r="C2169" s="2">
        <f>RSI!I2169</f>
        <v>52.839422047601253</v>
      </c>
      <c r="D2169" s="2">
        <f>MACD!E2169</f>
        <v>1.0581984846097292E-2</v>
      </c>
      <c r="E2169" s="2">
        <f>MACD!F2169</f>
        <v>1.8989635172396182E-2</v>
      </c>
      <c r="F2169" s="2">
        <f>'Moving Avg'!D2169</f>
        <v>4.0501200000000006</v>
      </c>
      <c r="G2169" s="2">
        <f>'Moving Avg'!F2169</f>
        <v>4.0518300000000007</v>
      </c>
      <c r="H2169" s="2">
        <f>'Moving Avg'!G2169</f>
        <v>4.0732299999999988</v>
      </c>
      <c r="I2169" s="2">
        <f>'Moving Avg'!H2169</f>
        <v>3.9002400000000019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  <c r="M2169" s="8">
        <f t="shared" si="330"/>
        <v>25</v>
      </c>
      <c r="N2169" s="8">
        <f t="shared" si="331"/>
        <v>45</v>
      </c>
      <c r="O2169" s="8">
        <f t="shared" si="332"/>
        <v>50</v>
      </c>
      <c r="P2169" s="8">
        <f t="shared" si="333"/>
        <v>16.5</v>
      </c>
      <c r="Q2169" s="9">
        <f t="shared" si="334"/>
        <v>34.475000000000001</v>
      </c>
      <c r="R2169" s="9">
        <f t="shared" si="335"/>
        <v>35.625</v>
      </c>
      <c r="S2169" s="9">
        <f t="shared" si="336"/>
        <v>30.425000000000001</v>
      </c>
      <c r="T2169" s="9">
        <f t="shared" si="337"/>
        <v>34.125</v>
      </c>
      <c r="U2169" s="8">
        <f t="shared" si="338"/>
        <v>33.508333333333333</v>
      </c>
      <c r="V2169" s="8">
        <f t="shared" si="339"/>
        <v>33.662499999999994</v>
      </c>
    </row>
    <row r="2170" spans="1:22" ht="13.5" x14ac:dyDescent="0.25">
      <c r="A2170" s="3">
        <f>RSI!A2170</f>
        <v>45166</v>
      </c>
      <c r="B2170" s="2">
        <f>RSI!B2170</f>
        <v>4.0109000000000004</v>
      </c>
      <c r="C2170" s="2">
        <f>RSI!I2170</f>
        <v>45.005761123393746</v>
      </c>
      <c r="D2170" s="2">
        <f>MACD!E2170</f>
        <v>5.2683930398478296E-3</v>
      </c>
      <c r="E2170" s="2">
        <f>MACD!F2170</f>
        <v>1.6245386745886513E-2</v>
      </c>
      <c r="F2170" s="2">
        <f>'Moving Avg'!D2170</f>
        <v>4.0415999999999999</v>
      </c>
      <c r="G2170" s="2">
        <f>'Moving Avg'!F2170</f>
        <v>4.0479900000000004</v>
      </c>
      <c r="H2170" s="2">
        <f>'Moving Avg'!G2170</f>
        <v>4.0720699999999992</v>
      </c>
      <c r="I2170" s="2">
        <f>'Moving Avg'!H2170</f>
        <v>3.9015180000000016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45</v>
      </c>
      <c r="O2170" s="8">
        <f t="shared" si="332"/>
        <v>50</v>
      </c>
      <c r="P2170" s="8">
        <f t="shared" si="333"/>
        <v>16.5</v>
      </c>
      <c r="Q2170" s="9">
        <f t="shared" si="334"/>
        <v>34.475000000000001</v>
      </c>
      <c r="R2170" s="9">
        <f t="shared" si="335"/>
        <v>35.625</v>
      </c>
      <c r="S2170" s="9">
        <f t="shared" si="336"/>
        <v>30.425000000000001</v>
      </c>
      <c r="T2170" s="9">
        <f t="shared" si="337"/>
        <v>34.125</v>
      </c>
      <c r="U2170" s="8">
        <f t="shared" si="338"/>
        <v>33.508333333333333</v>
      </c>
      <c r="V2170" s="8">
        <f t="shared" si="339"/>
        <v>33.662499999999994</v>
      </c>
    </row>
    <row r="2171" spans="1:22" ht="13.5" x14ac:dyDescent="0.25">
      <c r="A2171" s="3">
        <f>RSI!A2171</f>
        <v>45167</v>
      </c>
      <c r="B2171" s="2">
        <f>RSI!B2171</f>
        <v>4.0109000000000004</v>
      </c>
      <c r="C2171" s="2">
        <f>RSI!I2171</f>
        <v>45.005761123393754</v>
      </c>
      <c r="D2171" s="2">
        <f>MACD!E2171</f>
        <v>1.0452838692547317E-3</v>
      </c>
      <c r="E2171" s="2">
        <f>MACD!F2171</f>
        <v>1.3205366170560158E-2</v>
      </c>
      <c r="F2171" s="2">
        <f>'Moving Avg'!D2171</f>
        <v>4.0399000000000003</v>
      </c>
      <c r="G2171" s="2">
        <f>'Moving Avg'!F2171</f>
        <v>4.0441500000000001</v>
      </c>
      <c r="H2171" s="2">
        <f>'Moving Avg'!G2171</f>
        <v>4.0709099999999987</v>
      </c>
      <c r="I2171" s="2">
        <f>'Moving Avg'!H2171</f>
        <v>3.9027565000000015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45</v>
      </c>
      <c r="O2171" s="8">
        <f t="shared" si="332"/>
        <v>50</v>
      </c>
      <c r="P2171" s="8">
        <f t="shared" si="333"/>
        <v>16.5</v>
      </c>
      <c r="Q2171" s="9">
        <f t="shared" si="334"/>
        <v>34.475000000000001</v>
      </c>
      <c r="R2171" s="9">
        <f t="shared" si="335"/>
        <v>35.625</v>
      </c>
      <c r="S2171" s="9">
        <f t="shared" si="336"/>
        <v>30.425000000000001</v>
      </c>
      <c r="T2171" s="9">
        <f t="shared" si="337"/>
        <v>34.125</v>
      </c>
      <c r="U2171" s="8">
        <f t="shared" si="338"/>
        <v>33.508333333333333</v>
      </c>
      <c r="V2171" s="8">
        <f t="shared" si="339"/>
        <v>33.662499999999994</v>
      </c>
    </row>
    <row r="2172" spans="1:22" ht="13.5" x14ac:dyDescent="0.25">
      <c r="A2172" s="3">
        <f>RSI!A2172</f>
        <v>45168</v>
      </c>
      <c r="B2172" s="2">
        <f>RSI!B2172</f>
        <v>4.0109000000000004</v>
      </c>
      <c r="C2172" s="2">
        <f>RSI!I2172</f>
        <v>45.005761123393754</v>
      </c>
      <c r="D2172" s="2">
        <f>MACD!E2172</f>
        <v>3.400526516195157E-4</v>
      </c>
      <c r="E2172" s="2">
        <f>MACD!F2172</f>
        <v>1.063230346677203E-2</v>
      </c>
      <c r="F2172" s="2">
        <f>'Moving Avg'!D2172</f>
        <v>4.0399000000000003</v>
      </c>
      <c r="G2172" s="2">
        <f>'Moving Avg'!F2172</f>
        <v>4.0411650000000012</v>
      </c>
      <c r="H2172" s="2">
        <f>'Moving Avg'!G2172</f>
        <v>4.0695919999999983</v>
      </c>
      <c r="I2172" s="2">
        <f>'Moving Avg'!H2172</f>
        <v>3.9040345000000012</v>
      </c>
      <c r="J2172" s="6" t="str">
        <f>OBV!F2172</f>
        <v>BULLISH</v>
      </c>
      <c r="K2172" s="6" t="str">
        <f>OBV!G2172</f>
        <v>NEUTRAL</v>
      </c>
      <c r="L2172" s="6" t="str">
        <f>OBV!H2172</f>
        <v>NEUTRAL</v>
      </c>
      <c r="M2172" s="8">
        <f t="shared" si="330"/>
        <v>25</v>
      </c>
      <c r="N2172" s="8">
        <f t="shared" si="331"/>
        <v>45</v>
      </c>
      <c r="O2172" s="8">
        <f t="shared" si="332"/>
        <v>50</v>
      </c>
      <c r="P2172" s="8">
        <f t="shared" si="333"/>
        <v>49.5</v>
      </c>
      <c r="Q2172" s="9">
        <f t="shared" si="334"/>
        <v>39.424999999999997</v>
      </c>
      <c r="R2172" s="9">
        <f t="shared" si="335"/>
        <v>43.875</v>
      </c>
      <c r="S2172" s="9">
        <f t="shared" si="336"/>
        <v>45.275000000000006</v>
      </c>
      <c r="T2172" s="9">
        <f t="shared" si="337"/>
        <v>42.375</v>
      </c>
      <c r="U2172" s="8">
        <f t="shared" si="338"/>
        <v>42.858333333333327</v>
      </c>
      <c r="V2172" s="8">
        <f t="shared" si="339"/>
        <v>42.737499999999997</v>
      </c>
    </row>
    <row r="2173" spans="1:22" ht="13.5" x14ac:dyDescent="0.25">
      <c r="A2173" s="3">
        <f>RSI!A2173</f>
        <v>45169</v>
      </c>
      <c r="B2173" s="2">
        <f>RSI!B2173</f>
        <v>4.0876999999999999</v>
      </c>
      <c r="C2173" s="2">
        <f>RSI!I2173</f>
        <v>54.494373475892409</v>
      </c>
      <c r="D2173" s="2">
        <f>MACD!E2173</f>
        <v>3.488489131800776E-3</v>
      </c>
      <c r="E2173" s="2">
        <f>MACD!F2173</f>
        <v>9.2035405997777792E-3</v>
      </c>
      <c r="F2173" s="2">
        <f>'Moving Avg'!D2173</f>
        <v>4.0399000000000003</v>
      </c>
      <c r="G2173" s="2">
        <f>'Moving Avg'!F2173</f>
        <v>4.0407400000000013</v>
      </c>
      <c r="H2173" s="2">
        <f>'Moving Avg'!G2173</f>
        <v>4.0699679999999994</v>
      </c>
      <c r="I2173" s="2">
        <f>'Moving Avg'!H2173</f>
        <v>3.9054610000000012</v>
      </c>
      <c r="J2173" s="6" t="str">
        <f>OBV!F2173</f>
        <v>BULLISH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45</v>
      </c>
      <c r="O2173" s="8">
        <f t="shared" si="332"/>
        <v>50</v>
      </c>
      <c r="P2173" s="8">
        <f t="shared" si="333"/>
        <v>49.5</v>
      </c>
      <c r="Q2173" s="9">
        <f t="shared" si="334"/>
        <v>39.424999999999997</v>
      </c>
      <c r="R2173" s="9">
        <f t="shared" si="335"/>
        <v>43.875</v>
      </c>
      <c r="S2173" s="9">
        <f t="shared" si="336"/>
        <v>45.275000000000006</v>
      </c>
      <c r="T2173" s="9">
        <f t="shared" si="337"/>
        <v>42.375</v>
      </c>
      <c r="U2173" s="8">
        <f t="shared" si="338"/>
        <v>42.858333333333327</v>
      </c>
      <c r="V2173" s="8">
        <f t="shared" si="339"/>
        <v>42.737499999999997</v>
      </c>
    </row>
    <row r="2174" spans="1:22" ht="13.5" x14ac:dyDescent="0.25">
      <c r="A2174" s="3">
        <f>RSI!A2174</f>
        <v>45170</v>
      </c>
      <c r="B2174" s="2">
        <f>RSI!B2174</f>
        <v>4.0961999999999996</v>
      </c>
      <c r="C2174" s="2">
        <f>RSI!I2174</f>
        <v>55.411337594911309</v>
      </c>
      <c r="D2174" s="2">
        <f>MACD!E2174</f>
        <v>2.4289916765951602E-5</v>
      </c>
      <c r="E2174" s="2">
        <f>MACD!F2174</f>
        <v>7.3676904631754135E-3</v>
      </c>
      <c r="F2174" s="2">
        <f>'Moving Avg'!D2174</f>
        <v>4.0433200000000005</v>
      </c>
      <c r="G2174" s="2">
        <f>'Moving Avg'!F2174</f>
        <v>4.0445800000000007</v>
      </c>
      <c r="H2174" s="2">
        <f>'Moving Avg'!G2174</f>
        <v>4.0706699999999989</v>
      </c>
      <c r="I2174" s="2">
        <f>'Moving Avg'!H2174</f>
        <v>3.9069300000000009</v>
      </c>
      <c r="J2174" s="6" t="str">
        <f>OBV!F2174</f>
        <v>BULLISH</v>
      </c>
      <c r="K2174" s="6" t="str">
        <f>OBV!G2174</f>
        <v>NEUTRAL</v>
      </c>
      <c r="L2174" s="6" t="str">
        <f>OBV!H2174</f>
        <v>CONFIRMED BULLISH</v>
      </c>
      <c r="M2174" s="8">
        <f t="shared" si="330"/>
        <v>25</v>
      </c>
      <c r="N2174" s="8">
        <f t="shared" si="331"/>
        <v>45</v>
      </c>
      <c r="O2174" s="8">
        <f t="shared" si="332"/>
        <v>50</v>
      </c>
      <c r="P2174" s="8">
        <f t="shared" si="333"/>
        <v>83.5</v>
      </c>
      <c r="Q2174" s="9">
        <f t="shared" si="334"/>
        <v>44.524999999999999</v>
      </c>
      <c r="R2174" s="9">
        <f t="shared" si="335"/>
        <v>52.375</v>
      </c>
      <c r="S2174" s="9">
        <f t="shared" si="336"/>
        <v>60.575000000000003</v>
      </c>
      <c r="T2174" s="9">
        <f t="shared" si="337"/>
        <v>50.875</v>
      </c>
      <c r="U2174" s="8">
        <f t="shared" si="338"/>
        <v>52.491666666666674</v>
      </c>
      <c r="V2174" s="8">
        <f t="shared" si="339"/>
        <v>52.087500000000006</v>
      </c>
    </row>
    <row r="2175" spans="1:22" ht="13.5" x14ac:dyDescent="0.25">
      <c r="A2175" s="3">
        <f>RSI!A2175</f>
        <v>45173</v>
      </c>
      <c r="B2175" s="2">
        <f>RSI!B2175</f>
        <v>4.0961999999999996</v>
      </c>
      <c r="C2175" s="2">
        <f>RSI!I2175</f>
        <v>55.411337594911309</v>
      </c>
      <c r="D2175" s="2">
        <f>MACD!E2175</f>
        <v>-3.176712772127388E-3</v>
      </c>
      <c r="E2175" s="2">
        <f>MACD!F2175</f>
        <v>5.2588098161148534E-3</v>
      </c>
      <c r="F2175" s="2">
        <f>'Moving Avg'!D2175</f>
        <v>4.0603800000000003</v>
      </c>
      <c r="G2175" s="2">
        <f>'Moving Avg'!F2175</f>
        <v>4.0501249999999995</v>
      </c>
      <c r="H2175" s="2">
        <f>'Moving Avg'!G2175</f>
        <v>4.0715279999999998</v>
      </c>
      <c r="I2175" s="2">
        <f>'Moving Avg'!H2175</f>
        <v>3.9085560000000008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45</v>
      </c>
      <c r="O2175" s="8">
        <f t="shared" si="332"/>
        <v>50</v>
      </c>
      <c r="P2175" s="8">
        <f t="shared" si="333"/>
        <v>83.5</v>
      </c>
      <c r="Q2175" s="9">
        <f t="shared" si="334"/>
        <v>44.524999999999999</v>
      </c>
      <c r="R2175" s="9">
        <f t="shared" si="335"/>
        <v>52.375</v>
      </c>
      <c r="S2175" s="9">
        <f t="shared" si="336"/>
        <v>60.575000000000003</v>
      </c>
      <c r="T2175" s="9">
        <f t="shared" si="337"/>
        <v>50.875</v>
      </c>
      <c r="U2175" s="8">
        <f t="shared" si="338"/>
        <v>52.491666666666674</v>
      </c>
      <c r="V2175" s="8">
        <f t="shared" si="339"/>
        <v>52.087500000000006</v>
      </c>
    </row>
    <row r="2176" spans="1:22" ht="13.5" x14ac:dyDescent="0.25">
      <c r="A2176" s="3">
        <f>RSI!A2176</f>
        <v>45174</v>
      </c>
      <c r="B2176" s="2">
        <f>RSI!B2176</f>
        <v>4.0961999999999996</v>
      </c>
      <c r="C2176" s="2">
        <f>RSI!I2176</f>
        <v>55.411337594911309</v>
      </c>
      <c r="D2176" s="2">
        <f>MACD!E2176</f>
        <v>-1.1381182539527579E-2</v>
      </c>
      <c r="E2176" s="2">
        <f>MACD!F2176</f>
        <v>1.9308113449863673E-3</v>
      </c>
      <c r="F2176" s="2">
        <f>'Moving Avg'!D2176</f>
        <v>4.0774400000000002</v>
      </c>
      <c r="G2176" s="2">
        <f>'Moving Avg'!F2176</f>
        <v>4.0526849999999994</v>
      </c>
      <c r="H2176" s="2">
        <f>'Moving Avg'!G2176</f>
        <v>4.0720739999999997</v>
      </c>
      <c r="I2176" s="2">
        <f>'Moving Avg'!H2176</f>
        <v>3.9102995000000003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45</v>
      </c>
      <c r="O2176" s="8">
        <f t="shared" si="332"/>
        <v>50</v>
      </c>
      <c r="P2176" s="8">
        <f t="shared" si="333"/>
        <v>83.5</v>
      </c>
      <c r="Q2176" s="9">
        <f t="shared" si="334"/>
        <v>44.524999999999999</v>
      </c>
      <c r="R2176" s="9">
        <f t="shared" si="335"/>
        <v>52.375</v>
      </c>
      <c r="S2176" s="9">
        <f t="shared" si="336"/>
        <v>60.575000000000003</v>
      </c>
      <c r="T2176" s="9">
        <f t="shared" si="337"/>
        <v>50.875</v>
      </c>
      <c r="U2176" s="8">
        <f t="shared" si="338"/>
        <v>52.491666666666674</v>
      </c>
      <c r="V2176" s="8">
        <f t="shared" si="339"/>
        <v>52.087500000000006</v>
      </c>
    </row>
    <row r="2177" spans="1:22" ht="13.5" x14ac:dyDescent="0.25">
      <c r="A2177" s="3">
        <f>RSI!A2177</f>
        <v>45175</v>
      </c>
      <c r="B2177" s="2">
        <f>RSI!B2177</f>
        <v>4.0961999999999996</v>
      </c>
      <c r="C2177" s="2">
        <f>RSI!I2177</f>
        <v>55.411337594911309</v>
      </c>
      <c r="D2177" s="2">
        <f>MACD!E2177</f>
        <v>-1.9862391815529179E-2</v>
      </c>
      <c r="E2177" s="2">
        <f>MACD!F2177</f>
        <v>-2.4278292871167421E-3</v>
      </c>
      <c r="F2177" s="2">
        <f>'Moving Avg'!D2177</f>
        <v>4.0945</v>
      </c>
      <c r="G2177" s="2">
        <f>'Moving Avg'!F2177</f>
        <v>4.0552449999999993</v>
      </c>
      <c r="H2177" s="2">
        <f>'Moving Avg'!G2177</f>
        <v>4.0740300000000005</v>
      </c>
      <c r="I2177" s="2">
        <f>'Moving Avg'!H2177</f>
        <v>3.9120820000000003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45</v>
      </c>
      <c r="O2177" s="8">
        <f t="shared" si="332"/>
        <v>50</v>
      </c>
      <c r="P2177" s="8">
        <f t="shared" si="333"/>
        <v>83.5</v>
      </c>
      <c r="Q2177" s="9">
        <f t="shared" si="334"/>
        <v>44.524999999999999</v>
      </c>
      <c r="R2177" s="9">
        <f t="shared" si="335"/>
        <v>52.375</v>
      </c>
      <c r="S2177" s="9">
        <f t="shared" si="336"/>
        <v>60.575000000000003</v>
      </c>
      <c r="T2177" s="9">
        <f t="shared" si="337"/>
        <v>50.875</v>
      </c>
      <c r="U2177" s="8">
        <f t="shared" si="338"/>
        <v>52.491666666666674</v>
      </c>
      <c r="V2177" s="8">
        <f t="shared" si="339"/>
        <v>52.087500000000006</v>
      </c>
    </row>
    <row r="2178" spans="1:22" ht="13.5" x14ac:dyDescent="0.25">
      <c r="A2178" s="3">
        <f>RSI!A2178</f>
        <v>45176</v>
      </c>
      <c r="B2178" s="2">
        <f>RSI!B2178</f>
        <v>4.0961999999999996</v>
      </c>
      <c r="C2178" s="2">
        <f>RSI!I2178</f>
        <v>55.411337594911309</v>
      </c>
      <c r="D2178" s="2">
        <f>MACD!E2178</f>
        <v>-1.5437557011080294E-2</v>
      </c>
      <c r="E2178" s="2">
        <f>MACD!F2178</f>
        <v>-5.0297748319094527E-3</v>
      </c>
      <c r="F2178" s="2">
        <f>'Moving Avg'!D2178</f>
        <v>4.0961999999999996</v>
      </c>
      <c r="G2178" s="2">
        <f>'Moving Avg'!F2178</f>
        <v>4.0560999999999989</v>
      </c>
      <c r="H2178" s="2">
        <f>'Moving Avg'!G2178</f>
        <v>4.0750459999999995</v>
      </c>
      <c r="I2178" s="2">
        <f>'Moving Avg'!H2178</f>
        <v>3.9137470000000003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44.524999999999999</v>
      </c>
      <c r="R2178" s="9">
        <f t="shared" si="335"/>
        <v>52.375</v>
      </c>
      <c r="S2178" s="9">
        <f t="shared" si="336"/>
        <v>60.575000000000003</v>
      </c>
      <c r="T2178" s="9">
        <f t="shared" si="337"/>
        <v>50.875</v>
      </c>
      <c r="U2178" s="8">
        <f t="shared" si="338"/>
        <v>52.491666666666674</v>
      </c>
      <c r="V2178" s="8">
        <f t="shared" si="339"/>
        <v>52.087500000000006</v>
      </c>
    </row>
    <row r="2179" spans="1:22" ht="13.5" x14ac:dyDescent="0.25">
      <c r="A2179" s="3">
        <f>RSI!A2179</f>
        <v>45177</v>
      </c>
      <c r="B2179" s="2">
        <f>RSI!B2179</f>
        <v>4.1132999999999997</v>
      </c>
      <c r="C2179" s="2">
        <f>RSI!I2179</f>
        <v>57.884377206487919</v>
      </c>
      <c r="D2179" s="2">
        <f>MACD!E2179</f>
        <v>-1.4481489206898956E-2</v>
      </c>
      <c r="E2179" s="2">
        <f>MACD!F2179</f>
        <v>-6.9201177069073538E-3</v>
      </c>
      <c r="F2179" s="2">
        <f>'Moving Avg'!D2179</f>
        <v>4.0996199999999998</v>
      </c>
      <c r="G2179" s="2">
        <f>'Moving Avg'!F2179</f>
        <v>4.057809999999999</v>
      </c>
      <c r="H2179" s="2">
        <f>'Moving Avg'!G2179</f>
        <v>4.0773440000000001</v>
      </c>
      <c r="I2179" s="2">
        <f>'Moving Avg'!H2179</f>
        <v>3.9153015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25</v>
      </c>
      <c r="N2179" s="8">
        <f t="shared" si="341"/>
        <v>45</v>
      </c>
      <c r="O2179" s="8">
        <f t="shared" si="342"/>
        <v>50</v>
      </c>
      <c r="P2179" s="8">
        <f t="shared" si="343"/>
        <v>83.5</v>
      </c>
      <c r="Q2179" s="9">
        <f t="shared" ref="Q2179:Q2242" si="344">0.35*M2179+N2179*0.35+O2179*0.15+P2179*0.15</f>
        <v>44.524999999999999</v>
      </c>
      <c r="R2179" s="9">
        <f t="shared" ref="R2179:R2242" si="345">M2179*0.2+N2179*0.2+O2179*0.35+P2179*0.25</f>
        <v>52.375</v>
      </c>
      <c r="S2179" s="9">
        <f t="shared" ref="S2179:S2242" si="346">M2179*0.15+N2179*0.15+O2179*0.25+P2179*0.45</f>
        <v>60.575000000000003</v>
      </c>
      <c r="T2179" s="9">
        <f t="shared" ref="T2179:T2242" si="347">0.25*SUM(M2179:P2179)</f>
        <v>50.875</v>
      </c>
      <c r="U2179" s="8">
        <f t="shared" ref="U2179:U2242" si="348">SUM(Q2179:S2179)/3</f>
        <v>52.491666666666674</v>
      </c>
      <c r="V2179" s="8">
        <f t="shared" ref="V2179:V2242" si="349">SUM(Q2179:T2179)/4</f>
        <v>52.087500000000006</v>
      </c>
    </row>
    <row r="2180" spans="1:22" ht="13.5" x14ac:dyDescent="0.25">
      <c r="A2180" s="3">
        <f>RSI!A2180</f>
        <v>45180</v>
      </c>
      <c r="B2180" s="2">
        <f>RSI!B2180</f>
        <v>4.1388999999999996</v>
      </c>
      <c r="C2180" s="2">
        <f>RSI!I2180</f>
        <v>61.341246897428391</v>
      </c>
      <c r="D2180" s="2">
        <f>MACD!E2180</f>
        <v>-2.6345749597275869E-2</v>
      </c>
      <c r="E2180" s="2">
        <f>MACD!F2180</f>
        <v>-1.0805244084981057E-2</v>
      </c>
      <c r="F2180" s="2">
        <f>'Moving Avg'!D2180</f>
        <v>4.1081599999999998</v>
      </c>
      <c r="G2180" s="2">
        <f>'Moving Avg'!F2180</f>
        <v>4.0642099999999983</v>
      </c>
      <c r="H2180" s="2">
        <f>'Moving Avg'!G2180</f>
        <v>4.0793700000000008</v>
      </c>
      <c r="I2180" s="2">
        <f>'Moving Avg'!H2180</f>
        <v>3.9167880000000004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25</v>
      </c>
      <c r="N2180" s="8">
        <f t="shared" si="341"/>
        <v>45</v>
      </c>
      <c r="O2180" s="8">
        <f t="shared" si="342"/>
        <v>50</v>
      </c>
      <c r="P2180" s="8">
        <f t="shared" si="343"/>
        <v>83.5</v>
      </c>
      <c r="Q2180" s="9">
        <f t="shared" si="344"/>
        <v>44.524999999999999</v>
      </c>
      <c r="R2180" s="9">
        <f t="shared" si="345"/>
        <v>52.375</v>
      </c>
      <c r="S2180" s="9">
        <f t="shared" si="346"/>
        <v>60.575000000000003</v>
      </c>
      <c r="T2180" s="9">
        <f t="shared" si="347"/>
        <v>50.875</v>
      </c>
      <c r="U2180" s="8">
        <f t="shared" si="348"/>
        <v>52.491666666666674</v>
      </c>
      <c r="V2180" s="8">
        <f t="shared" si="349"/>
        <v>52.087500000000006</v>
      </c>
    </row>
    <row r="2181" spans="1:22" ht="13.5" x14ac:dyDescent="0.25">
      <c r="A2181" s="3">
        <f>RSI!A2181</f>
        <v>45181</v>
      </c>
      <c r="B2181" s="2">
        <f>RSI!B2181</f>
        <v>4.0705999999999998</v>
      </c>
      <c r="C2181" s="2">
        <f>RSI!I2181</f>
        <v>49.635533264166973</v>
      </c>
      <c r="D2181" s="2">
        <f>MACD!E2181</f>
        <v>-3.1740304038770262E-2</v>
      </c>
      <c r="E2181" s="2">
        <f>MACD!F2181</f>
        <v>-1.49922560757389E-2</v>
      </c>
      <c r="F2181" s="2">
        <f>'Moving Avg'!D2181</f>
        <v>4.1030399999999991</v>
      </c>
      <c r="G2181" s="2">
        <f>'Moving Avg'!F2181</f>
        <v>4.067194999999999</v>
      </c>
      <c r="H2181" s="2">
        <f>'Moving Avg'!G2181</f>
        <v>4.0808140000000011</v>
      </c>
      <c r="I2181" s="2">
        <f>'Moving Avg'!H2181</f>
        <v>3.9180115000000004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25</v>
      </c>
      <c r="N2181" s="8">
        <f t="shared" si="341"/>
        <v>45</v>
      </c>
      <c r="O2181" s="8">
        <f t="shared" si="342"/>
        <v>50</v>
      </c>
      <c r="P2181" s="8">
        <f t="shared" si="343"/>
        <v>16.5</v>
      </c>
      <c r="Q2181" s="9">
        <f t="shared" si="344"/>
        <v>34.475000000000001</v>
      </c>
      <c r="R2181" s="9">
        <f t="shared" si="345"/>
        <v>35.625</v>
      </c>
      <c r="S2181" s="9">
        <f t="shared" si="346"/>
        <v>30.425000000000001</v>
      </c>
      <c r="T2181" s="9">
        <f t="shared" si="347"/>
        <v>34.125</v>
      </c>
      <c r="U2181" s="8">
        <f t="shared" si="348"/>
        <v>33.508333333333333</v>
      </c>
      <c r="V2181" s="8">
        <f t="shared" si="349"/>
        <v>33.662499999999994</v>
      </c>
    </row>
    <row r="2182" spans="1:22" ht="13.5" x14ac:dyDescent="0.25">
      <c r="A2182" s="3">
        <f>RSI!A2182</f>
        <v>45182</v>
      </c>
      <c r="B2182" s="2">
        <f>RSI!B2182</f>
        <v>4.1388999999999996</v>
      </c>
      <c r="C2182" s="2">
        <f>RSI!I2182</f>
        <v>58.221395381181644</v>
      </c>
      <c r="D2182" s="2">
        <f>MACD!E2182</f>
        <v>-4.1344695079385652E-2</v>
      </c>
      <c r="E2182" s="2">
        <f>MACD!F2182</f>
        <v>-2.0262743876468252E-2</v>
      </c>
      <c r="F2182" s="2">
        <f>'Moving Avg'!D2182</f>
        <v>4.1115799999999991</v>
      </c>
      <c r="G2182" s="2">
        <f>'Moving Avg'!F2182</f>
        <v>4.0727449999999994</v>
      </c>
      <c r="H2182" s="2">
        <f>'Moving Avg'!G2182</f>
        <v>4.0825260000000005</v>
      </c>
      <c r="I2182" s="2">
        <f>'Moving Avg'!H2182</f>
        <v>3.9191060000000015</v>
      </c>
      <c r="J2182" s="6" t="str">
        <f>OBV!F2182</f>
        <v>BEARISH</v>
      </c>
      <c r="K2182" s="6" t="str">
        <f>OBV!G2182</f>
        <v>NEUTRAL</v>
      </c>
      <c r="L2182" s="6" t="str">
        <f>OBV!H2182</f>
        <v>BEARISH DIVERGENCE</v>
      </c>
      <c r="M2182" s="8">
        <f t="shared" si="340"/>
        <v>25</v>
      </c>
      <c r="N2182" s="8">
        <f t="shared" si="341"/>
        <v>100</v>
      </c>
      <c r="O2182" s="8">
        <f t="shared" si="342"/>
        <v>50</v>
      </c>
      <c r="P2182" s="8">
        <f t="shared" si="343"/>
        <v>16.5</v>
      </c>
      <c r="Q2182" s="9">
        <f t="shared" si="344"/>
        <v>53.725000000000001</v>
      </c>
      <c r="R2182" s="9">
        <f t="shared" si="345"/>
        <v>46.625</v>
      </c>
      <c r="S2182" s="9">
        <f t="shared" si="346"/>
        <v>38.674999999999997</v>
      </c>
      <c r="T2182" s="9">
        <f t="shared" si="347"/>
        <v>47.875</v>
      </c>
      <c r="U2182" s="8">
        <f t="shared" si="348"/>
        <v>46.341666666666661</v>
      </c>
      <c r="V2182" s="8">
        <f t="shared" si="349"/>
        <v>46.724999999999994</v>
      </c>
    </row>
    <row r="2183" spans="1:22" ht="13.5" x14ac:dyDescent="0.25">
      <c r="A2183" s="3">
        <f>RSI!A2183</f>
        <v>45183</v>
      </c>
      <c r="B2183" s="2">
        <f>RSI!B2183</f>
        <v>4.1388999999999996</v>
      </c>
      <c r="C2183" s="2">
        <f>RSI!I2183</f>
        <v>58.221395381181644</v>
      </c>
      <c r="D2183" s="2">
        <f>MACD!E2183</f>
        <v>-3.8041643101755618E-2</v>
      </c>
      <c r="E2183" s="2">
        <f>MACD!F2183</f>
        <v>-2.3818523721525729E-2</v>
      </c>
      <c r="F2183" s="2">
        <f>'Moving Avg'!D2183</f>
        <v>4.1201199999999991</v>
      </c>
      <c r="G2183" s="2">
        <f>'Moving Avg'!F2183</f>
        <v>4.0753049999999984</v>
      </c>
      <c r="H2183" s="2">
        <f>'Moving Avg'!G2183</f>
        <v>4.0842380000000018</v>
      </c>
      <c r="I2183" s="2">
        <f>'Moving Avg'!H2183</f>
        <v>3.9200440000000016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  <c r="M2183" s="8">
        <f t="shared" si="340"/>
        <v>25</v>
      </c>
      <c r="N2183" s="8">
        <f t="shared" si="341"/>
        <v>45</v>
      </c>
      <c r="O2183" s="8">
        <f t="shared" si="342"/>
        <v>50</v>
      </c>
      <c r="P2183" s="8">
        <f t="shared" si="343"/>
        <v>16.5</v>
      </c>
      <c r="Q2183" s="9">
        <f t="shared" si="344"/>
        <v>34.475000000000001</v>
      </c>
      <c r="R2183" s="9">
        <f t="shared" si="345"/>
        <v>35.625</v>
      </c>
      <c r="S2183" s="9">
        <f t="shared" si="346"/>
        <v>30.425000000000001</v>
      </c>
      <c r="T2183" s="9">
        <f t="shared" si="347"/>
        <v>34.125</v>
      </c>
      <c r="U2183" s="8">
        <f t="shared" si="348"/>
        <v>33.508333333333333</v>
      </c>
      <c r="V2183" s="8">
        <f t="shared" si="349"/>
        <v>33.662499999999994</v>
      </c>
    </row>
    <row r="2184" spans="1:22" ht="13.5" x14ac:dyDescent="0.25">
      <c r="A2184" s="3">
        <f>RSI!A2184</f>
        <v>45184</v>
      </c>
      <c r="B2184" s="2">
        <f>RSI!B2184</f>
        <v>4.1388999999999996</v>
      </c>
      <c r="C2184" s="2">
        <f>RSI!I2184</f>
        <v>58.221395381181644</v>
      </c>
      <c r="D2184" s="2">
        <f>MACD!E2184</f>
        <v>-3.4296042343194166E-2</v>
      </c>
      <c r="E2184" s="2">
        <f>MACD!F2184</f>
        <v>-2.5914027445859418E-2</v>
      </c>
      <c r="F2184" s="2">
        <f>'Moving Avg'!D2184</f>
        <v>4.1252399999999998</v>
      </c>
      <c r="G2184" s="2">
        <f>'Moving Avg'!F2184</f>
        <v>4.0795750000000002</v>
      </c>
      <c r="H2184" s="2">
        <f>'Moving Avg'!G2184</f>
        <v>4.0857940000000017</v>
      </c>
      <c r="I2184" s="2">
        <f>'Moving Avg'!H2184</f>
        <v>3.9208640000000021</v>
      </c>
      <c r="J2184" s="6" t="str">
        <f>OBV!F2184</f>
        <v>BEARISH</v>
      </c>
      <c r="K2184" s="6" t="str">
        <f>OBV!G2184</f>
        <v>NEUTRAL</v>
      </c>
      <c r="L2184" s="6" t="str">
        <f>OBV!H2184</f>
        <v>BEARISH DIVERGENCE</v>
      </c>
      <c r="M2184" s="8">
        <f t="shared" si="340"/>
        <v>25</v>
      </c>
      <c r="N2184" s="8">
        <f t="shared" si="341"/>
        <v>45</v>
      </c>
      <c r="O2184" s="8">
        <f t="shared" si="342"/>
        <v>50</v>
      </c>
      <c r="P2184" s="8">
        <f t="shared" si="343"/>
        <v>16.5</v>
      </c>
      <c r="Q2184" s="9">
        <f t="shared" si="344"/>
        <v>34.475000000000001</v>
      </c>
      <c r="R2184" s="9">
        <f t="shared" si="345"/>
        <v>35.625</v>
      </c>
      <c r="S2184" s="9">
        <f t="shared" si="346"/>
        <v>30.425000000000001</v>
      </c>
      <c r="T2184" s="9">
        <f t="shared" si="347"/>
        <v>34.125</v>
      </c>
      <c r="U2184" s="8">
        <f t="shared" si="348"/>
        <v>33.508333333333333</v>
      </c>
      <c r="V2184" s="8">
        <f t="shared" si="349"/>
        <v>33.662499999999994</v>
      </c>
    </row>
    <row r="2185" spans="1:22" ht="13.5" x14ac:dyDescent="0.25">
      <c r="A2185" s="3">
        <f>RSI!A2185</f>
        <v>45187</v>
      </c>
      <c r="B2185" s="2">
        <f>RSI!B2185</f>
        <v>4.1814999999999998</v>
      </c>
      <c r="C2185" s="2">
        <f>RSI!I2185</f>
        <v>63.119214852195981</v>
      </c>
      <c r="D2185" s="2">
        <f>MACD!E2185</f>
        <v>-3.4612782007076071E-2</v>
      </c>
      <c r="E2185" s="2">
        <f>MACD!F2185</f>
        <v>-2.7653778358102749E-2</v>
      </c>
      <c r="F2185" s="2">
        <f>'Moving Avg'!D2185</f>
        <v>4.1337599999999997</v>
      </c>
      <c r="G2185" s="2">
        <f>'Moving Avg'!F2185</f>
        <v>4.0859749999999995</v>
      </c>
      <c r="H2185" s="2">
        <f>'Moving Avg'!G2185</f>
        <v>4.086476000000002</v>
      </c>
      <c r="I2185" s="2">
        <f>'Moving Avg'!H2185</f>
        <v>3.9217795000000018</v>
      </c>
      <c r="J2185" s="6" t="str">
        <f>OBV!F2185</f>
        <v>BEARISH</v>
      </c>
      <c r="K2185" s="6" t="str">
        <f>OBV!G2185</f>
        <v>NEUTRAL</v>
      </c>
      <c r="L2185" s="6" t="str">
        <f>OBV!H2185</f>
        <v>BEARISH DIVERGENCE</v>
      </c>
      <c r="M2185" s="8">
        <f t="shared" si="340"/>
        <v>25</v>
      </c>
      <c r="N2185" s="8">
        <f t="shared" si="341"/>
        <v>45</v>
      </c>
      <c r="O2185" s="8">
        <f t="shared" si="342"/>
        <v>50</v>
      </c>
      <c r="P2185" s="8">
        <f t="shared" si="343"/>
        <v>16.5</v>
      </c>
      <c r="Q2185" s="9">
        <f t="shared" si="344"/>
        <v>34.475000000000001</v>
      </c>
      <c r="R2185" s="9">
        <f t="shared" si="345"/>
        <v>35.625</v>
      </c>
      <c r="S2185" s="9">
        <f t="shared" si="346"/>
        <v>30.425000000000001</v>
      </c>
      <c r="T2185" s="9">
        <f t="shared" si="347"/>
        <v>34.125</v>
      </c>
      <c r="U2185" s="8">
        <f t="shared" si="348"/>
        <v>33.508333333333333</v>
      </c>
      <c r="V2185" s="8">
        <f t="shared" si="349"/>
        <v>33.662499999999994</v>
      </c>
    </row>
    <row r="2186" spans="1:22" ht="13.5" x14ac:dyDescent="0.25">
      <c r="A2186" s="3">
        <f>RSI!A2186</f>
        <v>45188</v>
      </c>
      <c r="B2186" s="2">
        <f>RSI!B2186</f>
        <v>4.1388999999999996</v>
      </c>
      <c r="C2186" s="2">
        <f>RSI!I2186</f>
        <v>56.043667035777062</v>
      </c>
      <c r="D2186" s="2">
        <f>MACD!E2186</f>
        <v>-3.2283016421717825E-2</v>
      </c>
      <c r="E2186" s="2">
        <f>MACD!F2186</f>
        <v>-2.8579625970825764E-2</v>
      </c>
      <c r="F2186" s="2">
        <f>'Moving Avg'!D2186</f>
        <v>4.1474199999999994</v>
      </c>
      <c r="G2186" s="2">
        <f>'Moving Avg'!F2186</f>
        <v>4.0919499999999998</v>
      </c>
      <c r="H2186" s="2">
        <f>'Moving Avg'!G2186</f>
        <v>4.0866480000000021</v>
      </c>
      <c r="I2186" s="2">
        <f>'Moving Avg'!H2186</f>
        <v>3.9224430000000026</v>
      </c>
      <c r="J2186" s="6" t="str">
        <f>OBV!F2186</f>
        <v>BEARISH</v>
      </c>
      <c r="K2186" s="6" t="str">
        <f>OBV!G2186</f>
        <v>NEUTRAL</v>
      </c>
      <c r="L2186" s="6" t="str">
        <f>OBV!H2186</f>
        <v>BEARISH DIVERGENCE</v>
      </c>
      <c r="M2186" s="8">
        <f t="shared" si="340"/>
        <v>25</v>
      </c>
      <c r="N2186" s="8">
        <f t="shared" si="341"/>
        <v>45</v>
      </c>
      <c r="O2186" s="8">
        <f t="shared" si="342"/>
        <v>50</v>
      </c>
      <c r="P2186" s="8">
        <f t="shared" si="343"/>
        <v>16.5</v>
      </c>
      <c r="Q2186" s="9">
        <f t="shared" si="344"/>
        <v>34.475000000000001</v>
      </c>
      <c r="R2186" s="9">
        <f t="shared" si="345"/>
        <v>35.625</v>
      </c>
      <c r="S2186" s="9">
        <f t="shared" si="346"/>
        <v>30.425000000000001</v>
      </c>
      <c r="T2186" s="9">
        <f t="shared" si="347"/>
        <v>34.125</v>
      </c>
      <c r="U2186" s="8">
        <f t="shared" si="348"/>
        <v>33.508333333333333</v>
      </c>
      <c r="V2186" s="8">
        <f t="shared" si="349"/>
        <v>33.662499999999994</v>
      </c>
    </row>
    <row r="2187" spans="1:22" ht="13.5" x14ac:dyDescent="0.25">
      <c r="A2187" s="3">
        <f>RSI!A2187</f>
        <v>45189</v>
      </c>
      <c r="B2187" s="2">
        <f>RSI!B2187</f>
        <v>4.0534999999999997</v>
      </c>
      <c r="C2187" s="2">
        <f>RSI!I2187</f>
        <v>45.123400108019787</v>
      </c>
      <c r="D2187" s="2">
        <f>MACD!E2187</f>
        <v>-2.4250487642058616E-2</v>
      </c>
      <c r="E2187" s="2">
        <f>MACD!F2187</f>
        <v>-2.7713798305072333E-2</v>
      </c>
      <c r="F2187" s="2">
        <f>'Moving Avg'!D2187</f>
        <v>4.1303399999999995</v>
      </c>
      <c r="G2187" s="2">
        <f>'Moving Avg'!F2187</f>
        <v>4.0940799999999999</v>
      </c>
      <c r="H2187" s="2">
        <f>'Moving Avg'!G2187</f>
        <v>4.0851120000000023</v>
      </c>
      <c r="I2187" s="2">
        <f>'Moving Avg'!H2187</f>
        <v>3.9229540000000021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16.5</v>
      </c>
      <c r="Q2187" s="9">
        <f t="shared" si="344"/>
        <v>18.725000000000001</v>
      </c>
      <c r="R2187" s="9">
        <f t="shared" si="345"/>
        <v>26.625</v>
      </c>
      <c r="S2187" s="9">
        <f t="shared" si="346"/>
        <v>23.675000000000001</v>
      </c>
      <c r="T2187" s="9">
        <f t="shared" si="347"/>
        <v>22.875</v>
      </c>
      <c r="U2187" s="8">
        <f t="shared" si="348"/>
        <v>23.008333333333336</v>
      </c>
      <c r="V2187" s="8">
        <f t="shared" si="349"/>
        <v>22.975000000000001</v>
      </c>
    </row>
    <row r="2188" spans="1:22" ht="13.5" x14ac:dyDescent="0.25">
      <c r="A2188" s="3">
        <f>RSI!A2188</f>
        <v>45190</v>
      </c>
      <c r="B2188" s="2">
        <f>RSI!B2188</f>
        <v>4.1474000000000002</v>
      </c>
      <c r="C2188" s="2">
        <f>RSI!I2188</f>
        <v>55.411246024507186</v>
      </c>
      <c r="D2188" s="2">
        <f>MACD!E2188</f>
        <v>-2.4149782898541083E-2</v>
      </c>
      <c r="E2188" s="2">
        <f>MACD!F2188</f>
        <v>-2.7000995223766082E-2</v>
      </c>
      <c r="F2188" s="2">
        <f>'Moving Avg'!D2188</f>
        <v>4.1320399999999999</v>
      </c>
      <c r="G2188" s="2">
        <f>'Moving Avg'!F2188</f>
        <v>4.0970649999999997</v>
      </c>
      <c r="H2188" s="2">
        <f>'Moving Avg'!G2188</f>
        <v>4.0846000000000027</v>
      </c>
      <c r="I2188" s="2">
        <f>'Moving Avg'!H2188</f>
        <v>3.9240520000000014</v>
      </c>
      <c r="J2188" s="6" t="str">
        <f>OBV!F2188</f>
        <v>BEARISH</v>
      </c>
      <c r="K2188" s="6" t="str">
        <f>OBV!G2188</f>
        <v>NEUTRAL</v>
      </c>
      <c r="L2188" s="6" t="str">
        <f>OBV!H2188</f>
        <v>BEARISH DIVERGENCE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16.5</v>
      </c>
      <c r="Q2188" s="9">
        <f t="shared" si="344"/>
        <v>18.725000000000001</v>
      </c>
      <c r="R2188" s="9">
        <f t="shared" si="345"/>
        <v>26.625</v>
      </c>
      <c r="S2188" s="9">
        <f t="shared" si="346"/>
        <v>23.675000000000001</v>
      </c>
      <c r="T2188" s="9">
        <f t="shared" si="347"/>
        <v>22.875</v>
      </c>
      <c r="U2188" s="8">
        <f t="shared" si="348"/>
        <v>23.008333333333336</v>
      </c>
      <c r="V2188" s="8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4.1474000000000002</v>
      </c>
      <c r="C2189" s="2">
        <f>RSI!I2189</f>
        <v>55.411246024507193</v>
      </c>
      <c r="D2189" s="2">
        <f>MACD!E2189</f>
        <v>-2.1748378522297607E-2</v>
      </c>
      <c r="E2189" s="2">
        <f>MACD!F2189</f>
        <v>-2.5950471883472388E-2</v>
      </c>
      <c r="F2189" s="2">
        <f>'Moving Avg'!D2189</f>
        <v>4.1337400000000004</v>
      </c>
      <c r="G2189" s="2">
        <f>'Moving Avg'!F2189</f>
        <v>4.100480000000001</v>
      </c>
      <c r="H2189" s="2">
        <f>'Moving Avg'!G2189</f>
        <v>4.0839180000000024</v>
      </c>
      <c r="I2189" s="2">
        <f>'Moving Avg'!H2189</f>
        <v>3.9250325000000008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16.5</v>
      </c>
      <c r="Q2189" s="9">
        <f t="shared" si="344"/>
        <v>18.725000000000001</v>
      </c>
      <c r="R2189" s="9">
        <f t="shared" si="345"/>
        <v>26.625</v>
      </c>
      <c r="S2189" s="9">
        <f t="shared" si="346"/>
        <v>23.675000000000001</v>
      </c>
      <c r="T2189" s="9">
        <f t="shared" si="347"/>
        <v>22.875</v>
      </c>
      <c r="U2189" s="8">
        <f t="shared" si="348"/>
        <v>23.008333333333336</v>
      </c>
      <c r="V2189" s="8">
        <f t="shared" si="349"/>
        <v>22.975000000000001</v>
      </c>
    </row>
    <row r="2190" spans="1:22" ht="13.5" x14ac:dyDescent="0.25">
      <c r="A2190" s="3">
        <f>RSI!A2190</f>
        <v>45194</v>
      </c>
      <c r="B2190" s="2">
        <f>RSI!B2190</f>
        <v>4.1388999999999996</v>
      </c>
      <c r="C2190" s="2">
        <f>RSI!I2190</f>
        <v>54.341715217868995</v>
      </c>
      <c r="D2190" s="2">
        <f>MACD!E2190</f>
        <v>-1.5439604398205908E-2</v>
      </c>
      <c r="E2190" s="2">
        <f>MACD!F2190</f>
        <v>-2.3848298386419095E-2</v>
      </c>
      <c r="F2190" s="2">
        <f>'Moving Avg'!D2190</f>
        <v>4.1252200000000006</v>
      </c>
      <c r="G2190" s="2">
        <f>'Moving Avg'!F2190</f>
        <v>4.1068799999999994</v>
      </c>
      <c r="H2190" s="2">
        <f>'Moving Avg'!G2190</f>
        <v>4.0847720000000036</v>
      </c>
      <c r="I2190" s="2">
        <f>'Moving Avg'!H2190</f>
        <v>3.925892000000001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16.5</v>
      </c>
      <c r="Q2190" s="9">
        <f t="shared" si="344"/>
        <v>18.725000000000001</v>
      </c>
      <c r="R2190" s="9">
        <f t="shared" si="345"/>
        <v>26.625</v>
      </c>
      <c r="S2190" s="9">
        <f t="shared" si="346"/>
        <v>23.675000000000001</v>
      </c>
      <c r="T2190" s="9">
        <f t="shared" si="347"/>
        <v>22.875</v>
      </c>
      <c r="U2190" s="8">
        <f t="shared" si="348"/>
        <v>23.008333333333336</v>
      </c>
      <c r="V2190" s="8">
        <f t="shared" si="349"/>
        <v>22.975000000000001</v>
      </c>
    </row>
    <row r="2191" spans="1:22" ht="13.5" x14ac:dyDescent="0.25">
      <c r="A2191" s="3">
        <f>RSI!A2191</f>
        <v>45195</v>
      </c>
      <c r="B2191" s="2">
        <f>RSI!B2191</f>
        <v>4.1814999999999998</v>
      </c>
      <c r="C2191" s="2">
        <f>RSI!I2191</f>
        <v>58.649477601436509</v>
      </c>
      <c r="D2191" s="2">
        <f>MACD!E2191</f>
        <v>-2.3984130604137732E-2</v>
      </c>
      <c r="E2191" s="2">
        <f>MACD!F2191</f>
        <v>-2.3875464829962823E-2</v>
      </c>
      <c r="F2191" s="2">
        <f>'Moving Avg'!D2191</f>
        <v>4.1337400000000004</v>
      </c>
      <c r="G2191" s="2">
        <f>'Moving Avg'!F2191</f>
        <v>4.1154099999999998</v>
      </c>
      <c r="H2191" s="2">
        <f>'Moving Avg'!G2191</f>
        <v>4.0864780000000032</v>
      </c>
      <c r="I2191" s="2">
        <f>'Moving Avg'!H2191</f>
        <v>3.9273170000000008</v>
      </c>
      <c r="J2191" s="6" t="str">
        <f>OBV!F2191</f>
        <v>BEARISH</v>
      </c>
      <c r="K2191" s="6" t="str">
        <f>OBV!G2191</f>
        <v>NEUTRAL</v>
      </c>
      <c r="L2191" s="6" t="str">
        <f>OBV!H2191</f>
        <v>BEARISH DIVERGENCE</v>
      </c>
      <c r="M2191" s="8">
        <f t="shared" si="340"/>
        <v>25</v>
      </c>
      <c r="N2191" s="8">
        <f t="shared" si="341"/>
        <v>45</v>
      </c>
      <c r="O2191" s="8">
        <f t="shared" si="342"/>
        <v>50</v>
      </c>
      <c r="P2191" s="8">
        <f t="shared" si="343"/>
        <v>16.5</v>
      </c>
      <c r="Q2191" s="9">
        <f t="shared" si="344"/>
        <v>34.475000000000001</v>
      </c>
      <c r="R2191" s="9">
        <f t="shared" si="345"/>
        <v>35.625</v>
      </c>
      <c r="S2191" s="9">
        <f t="shared" si="346"/>
        <v>30.425000000000001</v>
      </c>
      <c r="T2191" s="9">
        <f t="shared" si="347"/>
        <v>34.125</v>
      </c>
      <c r="U2191" s="8">
        <f t="shared" si="348"/>
        <v>33.508333333333333</v>
      </c>
      <c r="V2191" s="8">
        <f t="shared" si="349"/>
        <v>33.662499999999994</v>
      </c>
    </row>
    <row r="2192" spans="1:22" ht="13.5" x14ac:dyDescent="0.25">
      <c r="A2192" s="3">
        <f>RSI!A2192</f>
        <v>45197</v>
      </c>
      <c r="B2192" s="2">
        <f>RSI!B2192</f>
        <v>4.1388999999999996</v>
      </c>
      <c r="C2192" s="2">
        <f>RSI!I2192</f>
        <v>53.240005084862219</v>
      </c>
      <c r="D2192" s="2">
        <f>MACD!E2192</f>
        <v>-1.8005806342641151E-2</v>
      </c>
      <c r="E2192" s="2">
        <f>MACD!F2192</f>
        <v>-2.2701533132498491E-2</v>
      </c>
      <c r="F2192" s="2">
        <f>'Moving Avg'!D2192</f>
        <v>4.1508200000000004</v>
      </c>
      <c r="G2192" s="2">
        <f>'Moving Avg'!F2192</f>
        <v>4.1218100000000009</v>
      </c>
      <c r="H2192" s="2">
        <f>'Moving Avg'!G2192</f>
        <v>4.0857960000000029</v>
      </c>
      <c r="I2192" s="2">
        <f>'Moving Avg'!H2192</f>
        <v>3.9280195000000009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83.5</v>
      </c>
      <c r="Q2192" s="9">
        <f t="shared" si="344"/>
        <v>28.774999999999999</v>
      </c>
      <c r="R2192" s="9">
        <f t="shared" si="345"/>
        <v>43.375</v>
      </c>
      <c r="S2192" s="9">
        <f t="shared" si="346"/>
        <v>53.825000000000003</v>
      </c>
      <c r="T2192" s="9">
        <f t="shared" si="347"/>
        <v>39.625</v>
      </c>
      <c r="U2192" s="8">
        <f t="shared" si="348"/>
        <v>41.991666666666667</v>
      </c>
      <c r="V2192" s="8">
        <f t="shared" si="349"/>
        <v>41.400000000000006</v>
      </c>
    </row>
    <row r="2193" spans="1:22" ht="13.5" x14ac:dyDescent="0.25">
      <c r="A2193" s="3">
        <f>RSI!A2193</f>
        <v>45198</v>
      </c>
      <c r="B2193" s="2">
        <f>RSI!B2193</f>
        <v>4.1474000000000002</v>
      </c>
      <c r="C2193" s="2">
        <f>RSI!I2193</f>
        <v>54.148737620834076</v>
      </c>
      <c r="D2193" s="2">
        <f>MACD!E2193</f>
        <v>-1.3746369313347273E-2</v>
      </c>
      <c r="E2193" s="2">
        <f>MACD!F2193</f>
        <v>-2.0910500368668247E-2</v>
      </c>
      <c r="F2193" s="2">
        <f>'Moving Avg'!D2193</f>
        <v>4.1508200000000004</v>
      </c>
      <c r="G2193" s="2">
        <f>'Moving Avg'!F2193</f>
        <v>4.1247950000000007</v>
      </c>
      <c r="H2193" s="2">
        <f>'Moving Avg'!G2193</f>
        <v>4.0856260000000022</v>
      </c>
      <c r="I2193" s="2">
        <f>'Moving Avg'!H2193</f>
        <v>3.928843000000001</v>
      </c>
      <c r="J2193" s="6" t="str">
        <f>OBV!F2193</f>
        <v>BULLISH</v>
      </c>
      <c r="K2193" s="6" t="str">
        <f>OBV!G2193</f>
        <v>NEUTRAL</v>
      </c>
      <c r="L2193" s="6" t="str">
        <f>OBV!H2193</f>
        <v>NEUTRAL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49.5</v>
      </c>
      <c r="Q2193" s="9">
        <f t="shared" si="344"/>
        <v>23.675000000000001</v>
      </c>
      <c r="R2193" s="9">
        <f t="shared" si="345"/>
        <v>34.875</v>
      </c>
      <c r="S2193" s="9">
        <f t="shared" si="346"/>
        <v>38.525000000000006</v>
      </c>
      <c r="T2193" s="9">
        <f t="shared" si="347"/>
        <v>31.125</v>
      </c>
      <c r="U2193" s="8">
        <f t="shared" si="348"/>
        <v>32.358333333333334</v>
      </c>
      <c r="V2193" s="8">
        <f t="shared" si="349"/>
        <v>32.049999999999997</v>
      </c>
    </row>
    <row r="2194" spans="1:22" ht="13.5" x14ac:dyDescent="0.25">
      <c r="A2194" s="3">
        <f>RSI!A2194</f>
        <v>45201</v>
      </c>
      <c r="B2194" s="2">
        <f>RSI!B2194</f>
        <v>4.1132999999999997</v>
      </c>
      <c r="C2194" s="2">
        <f>RSI!I2194</f>
        <v>49.954470205609709</v>
      </c>
      <c r="D2194" s="2">
        <f>MACD!E2194</f>
        <v>-7.8234899392466417E-3</v>
      </c>
      <c r="E2194" s="2">
        <f>MACD!F2194</f>
        <v>-1.8293098282783925E-2</v>
      </c>
      <c r="F2194" s="2">
        <f>'Moving Avg'!D2194</f>
        <v>4.1440000000000001</v>
      </c>
      <c r="G2194" s="2">
        <f>'Moving Avg'!F2194</f>
        <v>4.1256499999999994</v>
      </c>
      <c r="H2194" s="2">
        <f>'Moving Avg'!G2194</f>
        <v>4.0859680000000029</v>
      </c>
      <c r="I2194" s="2">
        <f>'Moving Avg'!H2194</f>
        <v>3.9296135000000008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66.5</v>
      </c>
      <c r="Q2194" s="9">
        <f t="shared" si="344"/>
        <v>26.225000000000001</v>
      </c>
      <c r="R2194" s="9">
        <f t="shared" si="345"/>
        <v>39.125</v>
      </c>
      <c r="S2194" s="9">
        <f t="shared" si="346"/>
        <v>46.174999999999997</v>
      </c>
      <c r="T2194" s="9">
        <f t="shared" si="347"/>
        <v>35.375</v>
      </c>
      <c r="U2194" s="8">
        <f t="shared" si="348"/>
        <v>37.174999999999997</v>
      </c>
      <c r="V2194" s="8">
        <f t="shared" si="349"/>
        <v>36.724999999999994</v>
      </c>
    </row>
    <row r="2195" spans="1:22" ht="13.5" x14ac:dyDescent="0.25">
      <c r="A2195" s="3">
        <f>RSI!A2195</f>
        <v>45202</v>
      </c>
      <c r="B2195" s="2">
        <f>RSI!B2195</f>
        <v>4.0621</v>
      </c>
      <c r="C2195" s="2">
        <f>RSI!I2195</f>
        <v>44.394218400381853</v>
      </c>
      <c r="D2195" s="2">
        <f>MACD!E2195</f>
        <v>7.5442758374899554E-3</v>
      </c>
      <c r="E2195" s="2">
        <f>MACD!F2195</f>
        <v>-1.312562345872915E-2</v>
      </c>
      <c r="F2195" s="2">
        <f>'Moving Avg'!D2195</f>
        <v>4.1286399999999999</v>
      </c>
      <c r="G2195" s="2">
        <f>'Moving Avg'!F2195</f>
        <v>4.1239449999999991</v>
      </c>
      <c r="H2195" s="2">
        <f>'Moving Avg'!G2195</f>
        <v>4.0852860000000017</v>
      </c>
      <c r="I2195" s="2">
        <f>'Moving Avg'!H2195</f>
        <v>3.9299320000000004</v>
      </c>
      <c r="J2195" s="6" t="str">
        <f>OBV!F2195</f>
        <v>BULLISH</v>
      </c>
      <c r="K2195" s="6" t="str">
        <f>OBV!G2195</f>
        <v>NEUTRAL</v>
      </c>
      <c r="L2195" s="6" t="str">
        <f>OBV!H2195</f>
        <v>BULLISH DIVERGENCE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66.5</v>
      </c>
      <c r="Q2195" s="9">
        <f t="shared" si="344"/>
        <v>26.225000000000001</v>
      </c>
      <c r="R2195" s="9">
        <f t="shared" si="345"/>
        <v>39.125</v>
      </c>
      <c r="S2195" s="9">
        <f t="shared" si="346"/>
        <v>46.174999999999997</v>
      </c>
      <c r="T2195" s="9">
        <f t="shared" si="347"/>
        <v>35.375</v>
      </c>
      <c r="U2195" s="8">
        <f t="shared" si="348"/>
        <v>37.174999999999997</v>
      </c>
      <c r="V2195" s="8">
        <f t="shared" si="349"/>
        <v>36.724999999999994</v>
      </c>
    </row>
    <row r="2196" spans="1:22" ht="13.5" x14ac:dyDescent="0.25">
      <c r="A2196" s="3">
        <f>RSI!A2196</f>
        <v>45203</v>
      </c>
      <c r="B2196" s="2">
        <f>RSI!B2196</f>
        <v>4.1474000000000002</v>
      </c>
      <c r="C2196" s="2">
        <f>RSI!I2196</f>
        <v>53.650364111751301</v>
      </c>
      <c r="D2196" s="2">
        <f>MACD!E2196</f>
        <v>7.9868926045909561E-3</v>
      </c>
      <c r="E2196" s="2">
        <f>MACD!F2196</f>
        <v>-8.9031202460651306E-3</v>
      </c>
      <c r="F2196" s="2">
        <f>'Moving Avg'!D2196</f>
        <v>4.1218200000000005</v>
      </c>
      <c r="G2196" s="2">
        <f>'Moving Avg'!F2196</f>
        <v>4.1265049999999999</v>
      </c>
      <c r="H2196" s="2">
        <f>'Moving Avg'!G2196</f>
        <v>4.0863100000000019</v>
      </c>
      <c r="I2196" s="2">
        <f>'Moving Avg'!H2196</f>
        <v>3.9304810000000003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16.5</v>
      </c>
      <c r="Q2196" s="9">
        <f t="shared" si="344"/>
        <v>18.725000000000001</v>
      </c>
      <c r="R2196" s="9">
        <f t="shared" si="345"/>
        <v>26.625</v>
      </c>
      <c r="S2196" s="9">
        <f t="shared" si="346"/>
        <v>23.675000000000001</v>
      </c>
      <c r="T2196" s="9">
        <f t="shared" si="347"/>
        <v>22.875</v>
      </c>
      <c r="U2196" s="8">
        <f t="shared" si="348"/>
        <v>23.008333333333336</v>
      </c>
      <c r="V2196" s="8">
        <f t="shared" si="349"/>
        <v>22.975000000000001</v>
      </c>
    </row>
    <row r="2197" spans="1:22" ht="13.5" x14ac:dyDescent="0.25">
      <c r="A2197" s="3">
        <f>RSI!A2197</f>
        <v>45204</v>
      </c>
      <c r="B2197" s="2">
        <f>RSI!B2197</f>
        <v>4.1474000000000002</v>
      </c>
      <c r="C2197" s="2">
        <f>RSI!I2197</f>
        <v>53.650364111751301</v>
      </c>
      <c r="D2197" s="2">
        <f>MACD!E2197</f>
        <v>-4.9926742314934103E-3</v>
      </c>
      <c r="E2197" s="2">
        <f>MACD!F2197</f>
        <v>-8.1210310431507875E-3</v>
      </c>
      <c r="F2197" s="2">
        <f>'Moving Avg'!D2197</f>
        <v>4.123520000000001</v>
      </c>
      <c r="G2197" s="2">
        <f>'Moving Avg'!F2197</f>
        <v>4.1290649999999998</v>
      </c>
      <c r="H2197" s="2">
        <f>'Moving Avg'!G2197</f>
        <v>4.0859680000000012</v>
      </c>
      <c r="I2197" s="2">
        <f>'Moving Avg'!H2197</f>
        <v>3.9313830000000003</v>
      </c>
      <c r="J2197" s="6" t="str">
        <f>OBV!F2197</f>
        <v>BEARISH</v>
      </c>
      <c r="K2197" s="6" t="str">
        <f>OBV!G2197</f>
        <v>NEUTRAL</v>
      </c>
      <c r="L2197" s="6" t="str">
        <f>OBV!H2197</f>
        <v>BEARISH DIVERGENCE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16.5</v>
      </c>
      <c r="Q2197" s="9">
        <f t="shared" si="344"/>
        <v>18.725000000000001</v>
      </c>
      <c r="R2197" s="9">
        <f t="shared" si="345"/>
        <v>26.625</v>
      </c>
      <c r="S2197" s="9">
        <f t="shared" si="346"/>
        <v>23.675000000000001</v>
      </c>
      <c r="T2197" s="9">
        <f t="shared" si="347"/>
        <v>22.875</v>
      </c>
      <c r="U2197" s="8">
        <f t="shared" si="348"/>
        <v>23.008333333333336</v>
      </c>
      <c r="V2197" s="8">
        <f t="shared" si="349"/>
        <v>22.975000000000001</v>
      </c>
    </row>
    <row r="2198" spans="1:22" ht="13.5" x14ac:dyDescent="0.25">
      <c r="A2198" s="3">
        <f>RSI!A2198</f>
        <v>45205</v>
      </c>
      <c r="B2198" s="2">
        <f>RSI!B2198</f>
        <v>4.1218000000000004</v>
      </c>
      <c r="C2198" s="2">
        <f>RSI!I2198</f>
        <v>50.712155646146734</v>
      </c>
      <c r="D2198" s="2">
        <f>MACD!E2198</f>
        <v>1.6741071723203049E-4</v>
      </c>
      <c r="E2198" s="2">
        <f>MACD!F2198</f>
        <v>-6.4633426910742243E-3</v>
      </c>
      <c r="F2198" s="2">
        <f>'Moving Avg'!D2198</f>
        <v>4.1184000000000003</v>
      </c>
      <c r="G2198" s="2">
        <f>'Moving Avg'!F2198</f>
        <v>4.1303450000000002</v>
      </c>
      <c r="H2198" s="2">
        <f>'Moving Avg'!G2198</f>
        <v>4.0864800000000017</v>
      </c>
      <c r="I2198" s="2">
        <f>'Moving Avg'!H2198</f>
        <v>3.9318435000000007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0</v>
      </c>
      <c r="O2198" s="8">
        <f t="shared" si="342"/>
        <v>50</v>
      </c>
      <c r="P2198" s="8">
        <f t="shared" si="343"/>
        <v>16.5</v>
      </c>
      <c r="Q2198" s="9">
        <f t="shared" si="344"/>
        <v>18.725000000000001</v>
      </c>
      <c r="R2198" s="9">
        <f t="shared" si="345"/>
        <v>26.625</v>
      </c>
      <c r="S2198" s="9">
        <f t="shared" si="346"/>
        <v>23.675000000000001</v>
      </c>
      <c r="T2198" s="9">
        <f t="shared" si="347"/>
        <v>22.875</v>
      </c>
      <c r="U2198" s="8">
        <f t="shared" si="348"/>
        <v>23.008333333333336</v>
      </c>
      <c r="V2198" s="8">
        <f t="shared" si="349"/>
        <v>22.975000000000001</v>
      </c>
    </row>
    <row r="2199" spans="1:22" ht="13.5" x14ac:dyDescent="0.25">
      <c r="A2199" s="3">
        <f>RSI!A2199</f>
        <v>45208</v>
      </c>
      <c r="B2199" s="2">
        <f>RSI!B2199</f>
        <v>4.1388999999999996</v>
      </c>
      <c r="C2199" s="2">
        <f>RSI!I2199</f>
        <v>52.5802964028574</v>
      </c>
      <c r="D2199" s="2">
        <f>MACD!E2199</f>
        <v>3.233375725867127E-3</v>
      </c>
      <c r="E2199" s="2">
        <f>MACD!F2199</f>
        <v>-4.5239990076859542E-3</v>
      </c>
      <c r="F2199" s="2">
        <f>'Moving Avg'!D2199</f>
        <v>4.1235200000000001</v>
      </c>
      <c r="G2199" s="2">
        <f>'Moving Avg'!F2199</f>
        <v>4.1316249999999997</v>
      </c>
      <c r="H2199" s="2">
        <f>'Moving Avg'!G2199</f>
        <v>4.0876760000000019</v>
      </c>
      <c r="I2199" s="2">
        <f>'Moving Avg'!H2199</f>
        <v>3.9326635000000003</v>
      </c>
      <c r="J2199" s="6" t="str">
        <f>OBV!F2199</f>
        <v>BEARISH</v>
      </c>
      <c r="K2199" s="6" t="str">
        <f>OBV!G2199</f>
        <v>NEUTRAL</v>
      </c>
      <c r="L2199" s="6" t="str">
        <f>OBV!H2199</f>
        <v>BEARISH DIVERGENCE</v>
      </c>
      <c r="M2199" s="8">
        <f t="shared" si="340"/>
        <v>25</v>
      </c>
      <c r="N2199" s="8">
        <f t="shared" si="341"/>
        <v>0</v>
      </c>
      <c r="O2199" s="8">
        <f t="shared" si="342"/>
        <v>50</v>
      </c>
      <c r="P2199" s="8">
        <f t="shared" si="343"/>
        <v>16.5</v>
      </c>
      <c r="Q2199" s="9">
        <f t="shared" si="344"/>
        <v>18.725000000000001</v>
      </c>
      <c r="R2199" s="9">
        <f t="shared" si="345"/>
        <v>26.625</v>
      </c>
      <c r="S2199" s="9">
        <f t="shared" si="346"/>
        <v>23.675000000000001</v>
      </c>
      <c r="T2199" s="9">
        <f t="shared" si="347"/>
        <v>22.875</v>
      </c>
      <c r="U2199" s="8">
        <f t="shared" si="348"/>
        <v>23.008333333333336</v>
      </c>
      <c r="V2199" s="8">
        <f t="shared" si="349"/>
        <v>22.975000000000001</v>
      </c>
    </row>
    <row r="2200" spans="1:22" ht="13.5" x14ac:dyDescent="0.25">
      <c r="A2200" s="3">
        <f>RSI!A2200</f>
        <v>45209</v>
      </c>
      <c r="B2200" s="2">
        <f>RSI!B2200</f>
        <v>4.1388999999999996</v>
      </c>
      <c r="C2200" s="2">
        <f>RSI!I2200</f>
        <v>52.5802964028574</v>
      </c>
      <c r="D2200" s="2">
        <f>MACD!E2200</f>
        <v>4.3878112656710044E-3</v>
      </c>
      <c r="E2200" s="2">
        <f>MACD!F2200</f>
        <v>-2.7416369530145627E-3</v>
      </c>
      <c r="F2200" s="2">
        <f>'Moving Avg'!D2200</f>
        <v>4.1388800000000003</v>
      </c>
      <c r="G2200" s="2">
        <f>'Moving Avg'!F2200</f>
        <v>4.1316250000000014</v>
      </c>
      <c r="H2200" s="2">
        <f>'Moving Avg'!G2200</f>
        <v>4.0887000000000011</v>
      </c>
      <c r="I2200" s="2">
        <f>'Moving Avg'!H2200</f>
        <v>3.9337580000000001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  <c r="M2200" s="8">
        <f t="shared" si="340"/>
        <v>25</v>
      </c>
      <c r="N2200" s="8">
        <f t="shared" si="341"/>
        <v>0</v>
      </c>
      <c r="O2200" s="8">
        <f t="shared" si="342"/>
        <v>50</v>
      </c>
      <c r="P2200" s="8">
        <f t="shared" si="343"/>
        <v>83.5</v>
      </c>
      <c r="Q2200" s="9">
        <f t="shared" si="344"/>
        <v>28.774999999999999</v>
      </c>
      <c r="R2200" s="9">
        <f t="shared" si="345"/>
        <v>43.375</v>
      </c>
      <c r="S2200" s="9">
        <f t="shared" si="346"/>
        <v>53.825000000000003</v>
      </c>
      <c r="T2200" s="9">
        <f t="shared" si="347"/>
        <v>39.625</v>
      </c>
      <c r="U2200" s="8">
        <f t="shared" si="348"/>
        <v>41.991666666666667</v>
      </c>
      <c r="V2200" s="8">
        <f t="shared" si="349"/>
        <v>41.400000000000006</v>
      </c>
    </row>
    <row r="2201" spans="1:22" ht="13.5" x14ac:dyDescent="0.25">
      <c r="A2201" s="3">
        <f>RSI!A2201</f>
        <v>45210</v>
      </c>
      <c r="B2201" s="2">
        <f>RSI!B2201</f>
        <v>4.1474000000000002</v>
      </c>
      <c r="C2201" s="2">
        <f>RSI!I2201</f>
        <v>53.594285800862949</v>
      </c>
      <c r="D2201" s="2">
        <f>MACD!E2201</f>
        <v>1.1166496531719972E-2</v>
      </c>
      <c r="E2201" s="2">
        <f>MACD!F2201</f>
        <v>3.9989743932343936E-5</v>
      </c>
      <c r="F2201" s="2">
        <f>'Moving Avg'!D2201</f>
        <v>4.1388800000000003</v>
      </c>
      <c r="G2201" s="2">
        <f>'Moving Avg'!F2201</f>
        <v>4.1354650000000008</v>
      </c>
      <c r="H2201" s="2">
        <f>'Moving Avg'!G2201</f>
        <v>4.0898940000000019</v>
      </c>
      <c r="I2201" s="2">
        <f>'Moving Avg'!H2201</f>
        <v>3.9346204999999999</v>
      </c>
      <c r="J2201" s="6" t="str">
        <f>OBV!F2201</f>
        <v>BULLISH</v>
      </c>
      <c r="K2201" s="6" t="str">
        <f>OBV!G2201</f>
        <v>NEUTRAL</v>
      </c>
      <c r="L2201" s="6" t="str">
        <f>OBV!H2201</f>
        <v>NEUTRAL</v>
      </c>
      <c r="M2201" s="8">
        <f t="shared" si="340"/>
        <v>25</v>
      </c>
      <c r="N2201" s="8">
        <f t="shared" si="341"/>
        <v>0</v>
      </c>
      <c r="O2201" s="8">
        <f t="shared" si="342"/>
        <v>50</v>
      </c>
      <c r="P2201" s="8">
        <f t="shared" si="343"/>
        <v>49.5</v>
      </c>
      <c r="Q2201" s="9">
        <f t="shared" si="344"/>
        <v>23.675000000000001</v>
      </c>
      <c r="R2201" s="9">
        <f t="shared" si="345"/>
        <v>34.875</v>
      </c>
      <c r="S2201" s="9">
        <f t="shared" si="346"/>
        <v>38.525000000000006</v>
      </c>
      <c r="T2201" s="9">
        <f t="shared" si="347"/>
        <v>31.125</v>
      </c>
      <c r="U2201" s="8">
        <f t="shared" si="348"/>
        <v>32.358333333333334</v>
      </c>
      <c r="V2201" s="8">
        <f t="shared" si="349"/>
        <v>32.049999999999997</v>
      </c>
    </row>
    <row r="2202" spans="1:22" ht="13.5" x14ac:dyDescent="0.25">
      <c r="A2202" s="3">
        <f>RSI!A2202</f>
        <v>45211</v>
      </c>
      <c r="B2202" s="2">
        <f>RSI!B2202</f>
        <v>4.1474000000000002</v>
      </c>
      <c r="C2202" s="2">
        <f>RSI!I2202</f>
        <v>53.594285800862949</v>
      </c>
      <c r="D2202" s="2">
        <f>MACD!E2202</f>
        <v>1.0184936594502147E-2</v>
      </c>
      <c r="E2202" s="2">
        <f>MACD!F2202</f>
        <v>2.0689791140463048E-3</v>
      </c>
      <c r="F2202" s="2">
        <f>'Moving Avg'!D2202</f>
        <v>4.1388800000000003</v>
      </c>
      <c r="G2202" s="2">
        <f>'Moving Avg'!F2202</f>
        <v>4.1358900000000007</v>
      </c>
      <c r="H2202" s="2">
        <f>'Moving Avg'!G2202</f>
        <v>4.0914300000000017</v>
      </c>
      <c r="I2202" s="2">
        <f>'Moving Avg'!H2202</f>
        <v>3.9354049999999994</v>
      </c>
      <c r="J2202" s="6" t="str">
        <f>OBV!F2202</f>
        <v>BULLISH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0</v>
      </c>
      <c r="O2202" s="8">
        <f t="shared" si="342"/>
        <v>50</v>
      </c>
      <c r="P2202" s="8">
        <f t="shared" si="343"/>
        <v>49.5</v>
      </c>
      <c r="Q2202" s="9">
        <f t="shared" si="344"/>
        <v>23.675000000000001</v>
      </c>
      <c r="R2202" s="9">
        <f t="shared" si="345"/>
        <v>34.875</v>
      </c>
      <c r="S2202" s="9">
        <f t="shared" si="346"/>
        <v>38.525000000000006</v>
      </c>
      <c r="T2202" s="9">
        <f t="shared" si="347"/>
        <v>31.125</v>
      </c>
      <c r="U2202" s="8">
        <f t="shared" si="348"/>
        <v>32.358333333333334</v>
      </c>
      <c r="V2202" s="8">
        <f t="shared" si="349"/>
        <v>32.049999999999997</v>
      </c>
    </row>
    <row r="2203" spans="1:22" ht="13.5" x14ac:dyDescent="0.25">
      <c r="A2203" s="3">
        <f>RSI!A2203</f>
        <v>45212</v>
      </c>
      <c r="B2203" s="2">
        <f>RSI!B2203</f>
        <v>4.1388999999999996</v>
      </c>
      <c r="C2203" s="2">
        <f>RSI!I2203</f>
        <v>52.297334992484707</v>
      </c>
      <c r="D2203" s="2">
        <f>MACD!E2203</f>
        <v>1.1140296340619749E-2</v>
      </c>
      <c r="E2203" s="2">
        <f>MACD!F2203</f>
        <v>3.8832425593609936E-3</v>
      </c>
      <c r="F2203" s="2">
        <f>'Moving Avg'!D2203</f>
        <v>4.1423000000000005</v>
      </c>
      <c r="G2203" s="2">
        <f>'Moving Avg'!F2203</f>
        <v>4.1358900000000007</v>
      </c>
      <c r="H2203" s="2">
        <f>'Moving Avg'!G2203</f>
        <v>4.0922840000000011</v>
      </c>
      <c r="I2203" s="2">
        <f>'Moving Avg'!H2203</f>
        <v>3.9361074999999994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  <c r="M2203" s="8">
        <f t="shared" si="340"/>
        <v>25</v>
      </c>
      <c r="N2203" s="8">
        <f t="shared" si="341"/>
        <v>0</v>
      </c>
      <c r="O2203" s="8">
        <f t="shared" si="342"/>
        <v>50</v>
      </c>
      <c r="P2203" s="8">
        <f t="shared" si="343"/>
        <v>83.5</v>
      </c>
      <c r="Q2203" s="9">
        <f t="shared" si="344"/>
        <v>28.774999999999999</v>
      </c>
      <c r="R2203" s="9">
        <f t="shared" si="345"/>
        <v>43.375</v>
      </c>
      <c r="S2203" s="9">
        <f t="shared" si="346"/>
        <v>53.825000000000003</v>
      </c>
      <c r="T2203" s="9">
        <f t="shared" si="347"/>
        <v>39.625</v>
      </c>
      <c r="U2203" s="8">
        <f t="shared" si="348"/>
        <v>41.991666666666667</v>
      </c>
      <c r="V2203" s="8">
        <f t="shared" si="349"/>
        <v>41.400000000000006</v>
      </c>
    </row>
    <row r="2204" spans="1:22" ht="13.5" x14ac:dyDescent="0.25">
      <c r="A2204" s="3">
        <f>RSI!A2204</f>
        <v>45215</v>
      </c>
      <c r="B2204" s="2">
        <f>RSI!B2204</f>
        <v>4.0961999999999996</v>
      </c>
      <c r="C2204" s="2">
        <f>RSI!I2204</f>
        <v>46.243268683500965</v>
      </c>
      <c r="D2204" s="2">
        <f>MACD!E2204</f>
        <v>9.7755178358331918E-3</v>
      </c>
      <c r="E2204" s="2">
        <f>MACD!F2204</f>
        <v>5.0616976146554329E-3</v>
      </c>
      <c r="F2204" s="2">
        <f>'Moving Avg'!D2204</f>
        <v>4.1337600000000005</v>
      </c>
      <c r="G2204" s="2">
        <f>'Moving Avg'!F2204</f>
        <v>4.1337549999999998</v>
      </c>
      <c r="H2204" s="2">
        <f>'Moving Avg'!G2204</f>
        <v>4.0938200000000009</v>
      </c>
      <c r="I2204" s="2">
        <f>'Moving Avg'!H2204</f>
        <v>3.9365179999999991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0</v>
      </c>
      <c r="O2204" s="8">
        <f t="shared" si="342"/>
        <v>50</v>
      </c>
      <c r="P2204" s="8">
        <f t="shared" si="343"/>
        <v>16.5</v>
      </c>
      <c r="Q2204" s="9">
        <f t="shared" si="344"/>
        <v>18.725000000000001</v>
      </c>
      <c r="R2204" s="9">
        <f t="shared" si="345"/>
        <v>26.625</v>
      </c>
      <c r="S2204" s="9">
        <f t="shared" si="346"/>
        <v>23.675000000000001</v>
      </c>
      <c r="T2204" s="9">
        <f t="shared" si="347"/>
        <v>22.875</v>
      </c>
      <c r="U2204" s="8">
        <f t="shared" si="348"/>
        <v>23.008333333333336</v>
      </c>
      <c r="V2204" s="8">
        <f t="shared" si="349"/>
        <v>22.975000000000001</v>
      </c>
    </row>
    <row r="2205" spans="1:22" ht="13.5" x14ac:dyDescent="0.25">
      <c r="A2205" s="3">
        <f>RSI!A2205</f>
        <v>45216</v>
      </c>
      <c r="B2205" s="2">
        <f>RSI!B2205</f>
        <v>4.0109000000000004</v>
      </c>
      <c r="C2205" s="2">
        <f>RSI!I2205</f>
        <v>37.022974762163692</v>
      </c>
      <c r="D2205" s="2">
        <f>MACD!E2205</f>
        <v>7.2313122513323336E-3</v>
      </c>
      <c r="E2205" s="2">
        <f>MACD!F2205</f>
        <v>5.495620541990813E-3</v>
      </c>
      <c r="F2205" s="2">
        <f>'Moving Avg'!D2205</f>
        <v>4.1081599999999998</v>
      </c>
      <c r="G2205" s="2">
        <f>'Moving Avg'!F2205</f>
        <v>4.1252250000000004</v>
      </c>
      <c r="H2205" s="2">
        <f>'Moving Avg'!G2205</f>
        <v>4.0943320000000014</v>
      </c>
      <c r="I2205" s="2">
        <f>'Moving Avg'!H2205</f>
        <v>3.9365019999999986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25</v>
      </c>
      <c r="N2205" s="8">
        <f t="shared" si="341"/>
        <v>0</v>
      </c>
      <c r="O2205" s="8">
        <f t="shared" si="342"/>
        <v>50</v>
      </c>
      <c r="P2205" s="8">
        <f t="shared" si="343"/>
        <v>16.5</v>
      </c>
      <c r="Q2205" s="9">
        <f t="shared" si="344"/>
        <v>18.725000000000001</v>
      </c>
      <c r="R2205" s="9">
        <f t="shared" si="345"/>
        <v>26.625</v>
      </c>
      <c r="S2205" s="9">
        <f t="shared" si="346"/>
        <v>23.675000000000001</v>
      </c>
      <c r="T2205" s="9">
        <f t="shared" si="347"/>
        <v>22.875</v>
      </c>
      <c r="U2205" s="8">
        <f t="shared" si="348"/>
        <v>23.008333333333336</v>
      </c>
      <c r="V2205" s="8">
        <f t="shared" si="349"/>
        <v>22.975000000000001</v>
      </c>
    </row>
    <row r="2206" spans="1:22" ht="13.5" x14ac:dyDescent="0.25">
      <c r="A2206" s="3">
        <f>RSI!A2206</f>
        <v>45217</v>
      </c>
      <c r="B2206" s="2">
        <f>RSI!B2206</f>
        <v>4.0109000000000004</v>
      </c>
      <c r="C2206" s="2">
        <f>RSI!I2206</f>
        <v>37.022974762163692</v>
      </c>
      <c r="D2206" s="2">
        <f>MACD!E2206</f>
        <v>1.8862133377420598E-2</v>
      </c>
      <c r="E2206" s="2">
        <f>MACD!F2206</f>
        <v>8.16892310907677E-3</v>
      </c>
      <c r="F2206" s="2">
        <f>'Moving Avg'!D2206</f>
        <v>4.0808599999999995</v>
      </c>
      <c r="G2206" s="2">
        <f>'Moving Avg'!F2206</f>
        <v>4.1188250000000002</v>
      </c>
      <c r="H2206" s="2">
        <f>'Moving Avg'!G2206</f>
        <v>4.0936500000000002</v>
      </c>
      <c r="I2206" s="2">
        <f>'Moving Avg'!H2206</f>
        <v>3.9364859999999986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16.5</v>
      </c>
      <c r="Q2206" s="9">
        <f t="shared" si="344"/>
        <v>18.725000000000001</v>
      </c>
      <c r="R2206" s="9">
        <f t="shared" si="345"/>
        <v>26.625</v>
      </c>
      <c r="S2206" s="9">
        <f t="shared" si="346"/>
        <v>23.675000000000001</v>
      </c>
      <c r="T2206" s="9">
        <f t="shared" si="347"/>
        <v>22.875</v>
      </c>
      <c r="U2206" s="8">
        <f t="shared" si="348"/>
        <v>23.008333333333336</v>
      </c>
      <c r="V2206" s="8">
        <f t="shared" si="349"/>
        <v>22.975000000000001</v>
      </c>
    </row>
    <row r="2207" spans="1:22" ht="13.5" x14ac:dyDescent="0.25">
      <c r="A2207" s="3">
        <f>RSI!A2207</f>
        <v>45218</v>
      </c>
      <c r="B2207" s="2">
        <f>RSI!B2207</f>
        <v>4.0109000000000004</v>
      </c>
      <c r="C2207" s="2">
        <f>RSI!I2207</f>
        <v>37.022974762163692</v>
      </c>
      <c r="D2207" s="2">
        <f>MACD!E2207</f>
        <v>2.9315202540282748E-2</v>
      </c>
      <c r="E2207" s="2">
        <f>MACD!F2207</f>
        <v>1.2398178995317966E-2</v>
      </c>
      <c r="F2207" s="2">
        <f>'Moving Avg'!D2207</f>
        <v>4.0535599999999992</v>
      </c>
      <c r="G2207" s="2">
        <f>'Moving Avg'!F2207</f>
        <v>4.116695</v>
      </c>
      <c r="H2207" s="2">
        <f>'Moving Avg'!G2207</f>
        <v>4.0929680000000008</v>
      </c>
      <c r="I2207" s="2">
        <f>'Moving Avg'!H2207</f>
        <v>3.9369404999999982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0</v>
      </c>
      <c r="O2207" s="8">
        <f t="shared" si="342"/>
        <v>50</v>
      </c>
      <c r="P2207" s="8">
        <f t="shared" si="343"/>
        <v>16.5</v>
      </c>
      <c r="Q2207" s="9">
        <f t="shared" si="344"/>
        <v>18.725000000000001</v>
      </c>
      <c r="R2207" s="9">
        <f t="shared" si="345"/>
        <v>26.625</v>
      </c>
      <c r="S2207" s="9">
        <f t="shared" si="346"/>
        <v>23.675000000000001</v>
      </c>
      <c r="T2207" s="9">
        <f t="shared" si="347"/>
        <v>22.875</v>
      </c>
      <c r="U2207" s="8">
        <f t="shared" si="348"/>
        <v>23.008333333333336</v>
      </c>
      <c r="V2207" s="8">
        <f t="shared" si="349"/>
        <v>22.975000000000001</v>
      </c>
    </row>
    <row r="2208" spans="1:22" ht="13.5" x14ac:dyDescent="0.25">
      <c r="A2208" s="3">
        <f>RSI!A2208</f>
        <v>45219</v>
      </c>
      <c r="B2208" s="2">
        <f>RSI!B2208</f>
        <v>4.0109000000000004</v>
      </c>
      <c r="C2208" s="2">
        <f>RSI!I2208</f>
        <v>37.022974762163692</v>
      </c>
      <c r="D2208" s="2">
        <f>MACD!E2208</f>
        <v>3.478794672725094E-2</v>
      </c>
      <c r="E2208" s="2">
        <f>MACD!F2208</f>
        <v>1.6876132541704562E-2</v>
      </c>
      <c r="F2208" s="2">
        <f>'Moving Avg'!D2208</f>
        <v>4.0279599999999993</v>
      </c>
      <c r="G2208" s="2">
        <f>'Moving Avg'!F2208</f>
        <v>4.1098700000000008</v>
      </c>
      <c r="H2208" s="2">
        <f>'Moving Avg'!G2208</f>
        <v>4.0916040000000002</v>
      </c>
      <c r="I2208" s="2">
        <f>'Moving Avg'!H2208</f>
        <v>3.9370424999999987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16.5</v>
      </c>
      <c r="Q2208" s="9">
        <f t="shared" si="344"/>
        <v>18.725000000000001</v>
      </c>
      <c r="R2208" s="9">
        <f t="shared" si="345"/>
        <v>26.625</v>
      </c>
      <c r="S2208" s="9">
        <f t="shared" si="346"/>
        <v>23.675000000000001</v>
      </c>
      <c r="T2208" s="9">
        <f t="shared" si="347"/>
        <v>22.875</v>
      </c>
      <c r="U2208" s="8">
        <f t="shared" si="348"/>
        <v>23.008333333333336</v>
      </c>
      <c r="V2208" s="8">
        <f t="shared" si="349"/>
        <v>22.975000000000001</v>
      </c>
    </row>
    <row r="2209" spans="1:22" ht="13.5" x14ac:dyDescent="0.25">
      <c r="A2209" s="3">
        <f>RSI!A2209</f>
        <v>45222</v>
      </c>
      <c r="B2209" s="2">
        <f>RSI!B2209</f>
        <v>4.0194000000000001</v>
      </c>
      <c r="C2209" s="2">
        <f>RSI!I2209</f>
        <v>38.662179532368327</v>
      </c>
      <c r="D2209" s="2">
        <f>MACD!E2209</f>
        <v>4.1944222694508149E-2</v>
      </c>
      <c r="E2209" s="2">
        <f>MACD!F2209</f>
        <v>2.188975057226528E-2</v>
      </c>
      <c r="F2209" s="2">
        <f>'Moving Avg'!D2209</f>
        <v>4.0126000000000008</v>
      </c>
      <c r="G2209" s="2">
        <f>'Moving Avg'!F2209</f>
        <v>4.1034700000000015</v>
      </c>
      <c r="H2209" s="2">
        <f>'Moving Avg'!G2209</f>
        <v>4.0904100000000003</v>
      </c>
      <c r="I2209" s="2">
        <f>'Moving Avg'!H2209</f>
        <v>3.9375394999999984</v>
      </c>
      <c r="J2209" s="6" t="str">
        <f>OBV!F2209</f>
        <v>BULLISH</v>
      </c>
      <c r="K2209" s="6" t="str">
        <f>OBV!G2209</f>
        <v>NEUTRAL</v>
      </c>
      <c r="L2209" s="6" t="str">
        <f>OBV!H2209</f>
        <v>BULLISH DIVERGENCE</v>
      </c>
      <c r="M2209" s="8">
        <f t="shared" si="340"/>
        <v>25</v>
      </c>
      <c r="N2209" s="8">
        <f t="shared" si="341"/>
        <v>0</v>
      </c>
      <c r="O2209" s="8">
        <f t="shared" si="342"/>
        <v>50</v>
      </c>
      <c r="P2209" s="8">
        <f t="shared" si="343"/>
        <v>66.5</v>
      </c>
      <c r="Q2209" s="9">
        <f t="shared" si="344"/>
        <v>26.225000000000001</v>
      </c>
      <c r="R2209" s="9">
        <f t="shared" si="345"/>
        <v>39.125</v>
      </c>
      <c r="S2209" s="9">
        <f t="shared" si="346"/>
        <v>46.174999999999997</v>
      </c>
      <c r="T2209" s="9">
        <f t="shared" si="347"/>
        <v>35.375</v>
      </c>
      <c r="U2209" s="8">
        <f t="shared" si="348"/>
        <v>37.174999999999997</v>
      </c>
      <c r="V2209" s="8">
        <f t="shared" si="349"/>
        <v>36.724999999999994</v>
      </c>
    </row>
    <row r="2210" spans="1:22" ht="13.5" x14ac:dyDescent="0.25">
      <c r="A2210" s="3">
        <f>RSI!A2210</f>
        <v>45223</v>
      </c>
      <c r="B2210" s="2">
        <f>RSI!B2210</f>
        <v>4.0791000000000004</v>
      </c>
      <c r="C2210" s="2">
        <f>RSI!I2210</f>
        <v>48.751701812151353</v>
      </c>
      <c r="D2210" s="2">
        <f>MACD!E2210</f>
        <v>4.4012595914502128E-2</v>
      </c>
      <c r="E2210" s="2">
        <f>MACD!F2210</f>
        <v>2.6314319640712649E-2</v>
      </c>
      <c r="F2210" s="2">
        <f>'Moving Avg'!D2210</f>
        <v>4.0262400000000005</v>
      </c>
      <c r="G2210" s="2">
        <f>'Moving Avg'!F2210</f>
        <v>4.1004800000000001</v>
      </c>
      <c r="H2210" s="2">
        <f>'Moving Avg'!G2210</f>
        <v>4.091774</v>
      </c>
      <c r="I2210" s="2">
        <f>'Moving Avg'!H2210</f>
        <v>3.9386094999999988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83.5</v>
      </c>
      <c r="Q2210" s="9">
        <f t="shared" si="344"/>
        <v>28.774999999999999</v>
      </c>
      <c r="R2210" s="9">
        <f t="shared" si="345"/>
        <v>43.375</v>
      </c>
      <c r="S2210" s="9">
        <f t="shared" si="346"/>
        <v>53.825000000000003</v>
      </c>
      <c r="T2210" s="9">
        <f t="shared" si="347"/>
        <v>39.625</v>
      </c>
      <c r="U2210" s="8">
        <f t="shared" si="348"/>
        <v>41.991666666666667</v>
      </c>
      <c r="V2210" s="8">
        <f t="shared" si="349"/>
        <v>41.400000000000006</v>
      </c>
    </row>
    <row r="2211" spans="1:22" ht="13.5" x14ac:dyDescent="0.25">
      <c r="A2211" s="3">
        <f>RSI!A2211</f>
        <v>45224</v>
      </c>
      <c r="B2211" s="2">
        <f>RSI!B2211</f>
        <v>4.0194000000000001</v>
      </c>
      <c r="C2211" s="2">
        <f>RSI!I2211</f>
        <v>41.415233281466229</v>
      </c>
      <c r="D2211" s="2">
        <f>MACD!E2211</f>
        <v>5.154294421034411E-2</v>
      </c>
      <c r="E2211" s="2">
        <f>MACD!F2211</f>
        <v>3.1360044554638943E-2</v>
      </c>
      <c r="F2211" s="2">
        <f>'Moving Avg'!D2211</f>
        <v>4.0279400000000001</v>
      </c>
      <c r="G2211" s="2">
        <f>'Moving Avg'!F2211</f>
        <v>4.0923750000000005</v>
      </c>
      <c r="H2211" s="2">
        <f>'Moving Avg'!G2211</f>
        <v>4.0919440000000007</v>
      </c>
      <c r="I2211" s="2">
        <f>'Moving Avg'!H2211</f>
        <v>3.9391064999999985</v>
      </c>
      <c r="J2211" s="6" t="str">
        <f>OBV!F2211</f>
        <v>BEARISH</v>
      </c>
      <c r="K2211" s="6" t="str">
        <f>OBV!G2211</f>
        <v>NEUTRAL</v>
      </c>
      <c r="L2211" s="6" t="str">
        <f>OBV!H2211</f>
        <v>BEARISH DIVERGENCE</v>
      </c>
      <c r="M2211" s="8">
        <f t="shared" si="340"/>
        <v>25</v>
      </c>
      <c r="N2211" s="8">
        <f t="shared" si="341"/>
        <v>0</v>
      </c>
      <c r="O2211" s="8">
        <f t="shared" si="342"/>
        <v>50</v>
      </c>
      <c r="P2211" s="8">
        <f t="shared" si="343"/>
        <v>16.5</v>
      </c>
      <c r="Q2211" s="9">
        <f t="shared" si="344"/>
        <v>18.725000000000001</v>
      </c>
      <c r="R2211" s="9">
        <f t="shared" si="345"/>
        <v>26.625</v>
      </c>
      <c r="S2211" s="9">
        <f t="shared" si="346"/>
        <v>23.675000000000001</v>
      </c>
      <c r="T2211" s="9">
        <f t="shared" si="347"/>
        <v>22.875</v>
      </c>
      <c r="U2211" s="8">
        <f t="shared" si="348"/>
        <v>23.008333333333336</v>
      </c>
      <c r="V2211" s="8">
        <f t="shared" si="349"/>
        <v>22.975000000000001</v>
      </c>
    </row>
    <row r="2212" spans="1:22" ht="13.5" x14ac:dyDescent="0.25">
      <c r="A2212" s="3">
        <f>RSI!A2212</f>
        <v>45225</v>
      </c>
      <c r="B2212" s="2">
        <f>RSI!B2212</f>
        <v>4.0791000000000004</v>
      </c>
      <c r="C2212" s="2">
        <f>RSI!I2212</f>
        <v>49.585519294578596</v>
      </c>
      <c r="D2212" s="2">
        <f>MACD!E2212</f>
        <v>5.3891872998136137E-2</v>
      </c>
      <c r="E2212" s="2">
        <f>MACD!F2212</f>
        <v>3.5866410243338386E-2</v>
      </c>
      <c r="F2212" s="2">
        <f>'Moving Avg'!D2212</f>
        <v>4.0415800000000006</v>
      </c>
      <c r="G2212" s="2">
        <f>'Moving Avg'!F2212</f>
        <v>4.089385</v>
      </c>
      <c r="H2212" s="2">
        <f>'Moving Avg'!G2212</f>
        <v>4.0929680000000008</v>
      </c>
      <c r="I2212" s="2">
        <f>'Moving Avg'!H2212</f>
        <v>3.9399019999999991</v>
      </c>
      <c r="J2212" s="6" t="str">
        <f>OBV!F2212</f>
        <v>BEARISH</v>
      </c>
      <c r="K2212" s="6" t="str">
        <f>OBV!G2212</f>
        <v>NEUTRAL</v>
      </c>
      <c r="L2212" s="6" t="str">
        <f>OBV!H2212</f>
        <v>BEARISH DIVERGENCE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16.5</v>
      </c>
      <c r="Q2212" s="9">
        <f t="shared" si="344"/>
        <v>18.725000000000001</v>
      </c>
      <c r="R2212" s="9">
        <f t="shared" si="345"/>
        <v>26.625</v>
      </c>
      <c r="S2212" s="9">
        <f t="shared" si="346"/>
        <v>23.675000000000001</v>
      </c>
      <c r="T2212" s="9">
        <f t="shared" si="347"/>
        <v>22.875</v>
      </c>
      <c r="U2212" s="8">
        <f t="shared" si="348"/>
        <v>23.008333333333336</v>
      </c>
      <c r="V2212" s="8">
        <f t="shared" si="349"/>
        <v>22.975000000000001</v>
      </c>
    </row>
    <row r="2213" spans="1:22" ht="13.5" x14ac:dyDescent="0.25">
      <c r="A2213" s="3">
        <f>RSI!A2213</f>
        <v>45226</v>
      </c>
      <c r="B2213" s="2">
        <f>RSI!B2213</f>
        <v>4.0961999999999996</v>
      </c>
      <c r="C2213" s="2">
        <f>RSI!I2213</f>
        <v>51.664843213158719</v>
      </c>
      <c r="D2213" s="2">
        <f>MACD!E2213</f>
        <v>5.3322038025629404E-2</v>
      </c>
      <c r="E2213" s="2">
        <f>MACD!F2213</f>
        <v>3.9357535799796589E-2</v>
      </c>
      <c r="F2213" s="2">
        <f>'Moving Avg'!D2213</f>
        <v>4.0586400000000005</v>
      </c>
      <c r="G2213" s="2">
        <f>'Moving Avg'!F2213</f>
        <v>4.0868249999999993</v>
      </c>
      <c r="H2213" s="2">
        <f>'Moving Avg'!G2213</f>
        <v>4.0931380000000006</v>
      </c>
      <c r="I2213" s="2">
        <f>'Moving Avg'!H2213</f>
        <v>3.9407829999999988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0</v>
      </c>
      <c r="O2213" s="8">
        <f t="shared" si="342"/>
        <v>50</v>
      </c>
      <c r="P2213" s="8">
        <f t="shared" si="343"/>
        <v>83.5</v>
      </c>
      <c r="Q2213" s="9">
        <f t="shared" si="344"/>
        <v>28.774999999999999</v>
      </c>
      <c r="R2213" s="9">
        <f t="shared" si="345"/>
        <v>43.375</v>
      </c>
      <c r="S2213" s="9">
        <f t="shared" si="346"/>
        <v>53.825000000000003</v>
      </c>
      <c r="T2213" s="9">
        <f t="shared" si="347"/>
        <v>39.625</v>
      </c>
      <c r="U2213" s="8">
        <f t="shared" si="348"/>
        <v>41.991666666666667</v>
      </c>
      <c r="V2213" s="8">
        <f t="shared" si="349"/>
        <v>41.400000000000006</v>
      </c>
    </row>
    <row r="2214" spans="1:22" ht="13.5" x14ac:dyDescent="0.25">
      <c r="A2214" s="3">
        <f>RSI!A2214</f>
        <v>45229</v>
      </c>
      <c r="B2214" s="2">
        <f>RSI!B2214</f>
        <v>4.0961999999999996</v>
      </c>
      <c r="C2214" s="2">
        <f>RSI!I2214</f>
        <v>51.664843213158719</v>
      </c>
      <c r="D2214" s="2">
        <f>MACD!E2214</f>
        <v>4.6185306488473188E-2</v>
      </c>
      <c r="E2214" s="2">
        <f>MACD!F2214</f>
        <v>4.072308993753191E-2</v>
      </c>
      <c r="F2214" s="2">
        <f>'Moving Avg'!D2214</f>
        <v>4.0739999999999998</v>
      </c>
      <c r="G2214" s="2">
        <f>'Moving Avg'!F2214</f>
        <v>4.0859699999999997</v>
      </c>
      <c r="H2214" s="2">
        <f>'Moving Avg'!G2214</f>
        <v>4.093992000000001</v>
      </c>
      <c r="I2214" s="2">
        <f>'Moving Avg'!H2214</f>
        <v>3.9413894999999992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25</v>
      </c>
      <c r="N2214" s="8">
        <f t="shared" si="341"/>
        <v>0</v>
      </c>
      <c r="O2214" s="8">
        <f t="shared" si="342"/>
        <v>50</v>
      </c>
      <c r="P2214" s="8">
        <f t="shared" si="343"/>
        <v>83.5</v>
      </c>
      <c r="Q2214" s="9">
        <f t="shared" si="344"/>
        <v>28.774999999999999</v>
      </c>
      <c r="R2214" s="9">
        <f t="shared" si="345"/>
        <v>43.375</v>
      </c>
      <c r="S2214" s="9">
        <f t="shared" si="346"/>
        <v>53.825000000000003</v>
      </c>
      <c r="T2214" s="9">
        <f t="shared" si="347"/>
        <v>39.625</v>
      </c>
      <c r="U2214" s="8">
        <f t="shared" si="348"/>
        <v>41.991666666666667</v>
      </c>
      <c r="V2214" s="8">
        <f t="shared" si="349"/>
        <v>41.400000000000006</v>
      </c>
    </row>
    <row r="2215" spans="1:22" ht="13.5" x14ac:dyDescent="0.25">
      <c r="A2215" s="3">
        <f>RSI!A2215</f>
        <v>45230</v>
      </c>
      <c r="B2215" s="2">
        <f>RSI!B2215</f>
        <v>4.1047000000000002</v>
      </c>
      <c r="C2215" s="2">
        <f>RSI!I2215</f>
        <v>52.787421791534172</v>
      </c>
      <c r="D2215" s="2">
        <f>MACD!E2215</f>
        <v>2.6314815324166574E-2</v>
      </c>
      <c r="E2215" s="2">
        <f>MACD!F2215</f>
        <v>3.7841435014858843E-2</v>
      </c>
      <c r="F2215" s="2">
        <f>'Moving Avg'!D2215</f>
        <v>4.0791200000000005</v>
      </c>
      <c r="G2215" s="2">
        <f>'Moving Avg'!F2215</f>
        <v>4.088099999999999</v>
      </c>
      <c r="H2215" s="2">
        <f>'Moving Avg'!G2215</f>
        <v>4.0950160000000011</v>
      </c>
      <c r="I2215" s="2">
        <f>'Moving Avg'!H2215</f>
        <v>3.9421954999999986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83.5</v>
      </c>
      <c r="Q2215" s="9">
        <f t="shared" si="344"/>
        <v>44.524999999999999</v>
      </c>
      <c r="R2215" s="9">
        <f t="shared" si="345"/>
        <v>52.375</v>
      </c>
      <c r="S2215" s="9">
        <f t="shared" si="346"/>
        <v>60.575000000000003</v>
      </c>
      <c r="T2215" s="9">
        <f t="shared" si="347"/>
        <v>50.875</v>
      </c>
      <c r="U2215" s="8">
        <f t="shared" si="348"/>
        <v>52.491666666666674</v>
      </c>
      <c r="V2215" s="8">
        <f t="shared" si="349"/>
        <v>52.087500000000006</v>
      </c>
    </row>
    <row r="2216" spans="1:22" ht="13.5" x14ac:dyDescent="0.25">
      <c r="A2216" s="3">
        <f>RSI!A2216</f>
        <v>45231</v>
      </c>
      <c r="B2216" s="2">
        <f>RSI!B2216</f>
        <v>4.0961999999999996</v>
      </c>
      <c r="C2216" s="2">
        <f>RSI!I2216</f>
        <v>51.499350056532421</v>
      </c>
      <c r="D2216" s="2">
        <f>MACD!E2216</f>
        <v>1.0007566516528676E-2</v>
      </c>
      <c r="E2216" s="2">
        <f>MACD!F2216</f>
        <v>3.2274661315192812E-2</v>
      </c>
      <c r="F2216" s="2">
        <f>'Moving Avg'!D2216</f>
        <v>4.0944799999999999</v>
      </c>
      <c r="G2216" s="2">
        <f>'Moving Avg'!F2216</f>
        <v>4.0855399999999991</v>
      </c>
      <c r="H2216" s="2">
        <f>'Moving Avg'!G2216</f>
        <v>4.0965520000000017</v>
      </c>
      <c r="I2216" s="2">
        <f>'Moving Avg'!H2216</f>
        <v>3.9434294999999988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25</v>
      </c>
      <c r="N2216" s="8">
        <f t="shared" si="341"/>
        <v>100</v>
      </c>
      <c r="O2216" s="8">
        <f t="shared" si="342"/>
        <v>50</v>
      </c>
      <c r="P2216" s="8">
        <f t="shared" si="343"/>
        <v>83.5</v>
      </c>
      <c r="Q2216" s="9">
        <f t="shared" si="344"/>
        <v>63.774999999999999</v>
      </c>
      <c r="R2216" s="9">
        <f t="shared" si="345"/>
        <v>63.375</v>
      </c>
      <c r="S2216" s="9">
        <f t="shared" si="346"/>
        <v>68.825000000000003</v>
      </c>
      <c r="T2216" s="9">
        <f t="shared" si="347"/>
        <v>64.625</v>
      </c>
      <c r="U2216" s="8">
        <f t="shared" si="348"/>
        <v>65.325000000000003</v>
      </c>
      <c r="V2216" s="8">
        <f t="shared" si="349"/>
        <v>65.150000000000006</v>
      </c>
    </row>
    <row r="2217" spans="1:22" ht="13.5" x14ac:dyDescent="0.25">
      <c r="A2217" s="3">
        <f>RSI!A2217</f>
        <v>45232</v>
      </c>
      <c r="B2217" s="2">
        <f>RSI!B2217</f>
        <v>4.0961999999999996</v>
      </c>
      <c r="C2217" s="2">
        <f>RSI!I2217</f>
        <v>51.499350056532421</v>
      </c>
      <c r="D2217" s="2">
        <f>MACD!E2217</f>
        <v>-3.8548941335188047E-3</v>
      </c>
      <c r="E2217" s="2">
        <f>MACD!F2217</f>
        <v>2.5048750225450493E-2</v>
      </c>
      <c r="F2217" s="2">
        <f>'Moving Avg'!D2217</f>
        <v>4.0979000000000001</v>
      </c>
      <c r="G2217" s="2">
        <f>'Moving Avg'!F2217</f>
        <v>4.0829799999999992</v>
      </c>
      <c r="H2217" s="2">
        <f>'Moving Avg'!G2217</f>
        <v>4.0982580000000022</v>
      </c>
      <c r="I2217" s="2">
        <f>'Moving Avg'!H2217</f>
        <v>3.9443889999999975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25</v>
      </c>
      <c r="N2217" s="8">
        <f t="shared" si="341"/>
        <v>100</v>
      </c>
      <c r="O2217" s="8">
        <f t="shared" si="342"/>
        <v>50</v>
      </c>
      <c r="P2217" s="8">
        <f t="shared" si="343"/>
        <v>83.5</v>
      </c>
      <c r="Q2217" s="9">
        <f t="shared" si="344"/>
        <v>63.774999999999999</v>
      </c>
      <c r="R2217" s="9">
        <f t="shared" si="345"/>
        <v>63.375</v>
      </c>
      <c r="S2217" s="9">
        <f t="shared" si="346"/>
        <v>68.825000000000003</v>
      </c>
      <c r="T2217" s="9">
        <f t="shared" si="347"/>
        <v>64.625</v>
      </c>
      <c r="U2217" s="8">
        <f t="shared" si="348"/>
        <v>65.325000000000003</v>
      </c>
      <c r="V2217" s="8">
        <f t="shared" si="349"/>
        <v>65.150000000000006</v>
      </c>
    </row>
    <row r="2218" spans="1:22" ht="13.5" x14ac:dyDescent="0.25">
      <c r="A2218" s="3">
        <f>RSI!A2218</f>
        <v>45233</v>
      </c>
      <c r="B2218" s="2">
        <f>RSI!B2218</f>
        <v>4.0961999999999996</v>
      </c>
      <c r="C2218" s="2">
        <f>RSI!I2218</f>
        <v>51.499350056532421</v>
      </c>
      <c r="D2218" s="2">
        <f>MACD!E2218</f>
        <v>-1.5643945706820261E-2</v>
      </c>
      <c r="E2218" s="2">
        <f>MACD!F2218</f>
        <v>1.6910211038996342E-2</v>
      </c>
      <c r="F2218" s="2">
        <f>'Moving Avg'!D2218</f>
        <v>4.0979000000000001</v>
      </c>
      <c r="G2218" s="2">
        <f>'Moving Avg'!F2218</f>
        <v>4.0816999999999988</v>
      </c>
      <c r="H2218" s="2">
        <f>'Moving Avg'!G2218</f>
        <v>4.098428000000002</v>
      </c>
      <c r="I2218" s="2">
        <f>'Moving Avg'!H2218</f>
        <v>3.9454659999999975</v>
      </c>
      <c r="J2218" s="6" t="str">
        <f>OBV!F2218</f>
        <v>BULLISH</v>
      </c>
      <c r="K2218" s="6" t="str">
        <f>OBV!G2218</f>
        <v>NEUTRAL</v>
      </c>
      <c r="L2218" s="6" t="str">
        <f>OBV!H2218</f>
        <v>NEUTRAL</v>
      </c>
      <c r="M2218" s="8">
        <f t="shared" si="340"/>
        <v>25</v>
      </c>
      <c r="N2218" s="8">
        <f t="shared" si="341"/>
        <v>100</v>
      </c>
      <c r="O2218" s="8">
        <f t="shared" si="342"/>
        <v>50</v>
      </c>
      <c r="P2218" s="8">
        <f t="shared" si="343"/>
        <v>49.5</v>
      </c>
      <c r="Q2218" s="9">
        <f t="shared" si="344"/>
        <v>58.674999999999997</v>
      </c>
      <c r="R2218" s="9">
        <f t="shared" si="345"/>
        <v>54.875</v>
      </c>
      <c r="S2218" s="9">
        <f t="shared" si="346"/>
        <v>53.525000000000006</v>
      </c>
      <c r="T2218" s="9">
        <f t="shared" si="347"/>
        <v>56.125</v>
      </c>
      <c r="U2218" s="8">
        <f t="shared" si="348"/>
        <v>55.691666666666663</v>
      </c>
      <c r="V2218" s="8">
        <f t="shared" si="349"/>
        <v>55.8</v>
      </c>
    </row>
    <row r="2219" spans="1:22" ht="13.5" x14ac:dyDescent="0.25">
      <c r="A2219" s="3">
        <f>RSI!A2219</f>
        <v>45236</v>
      </c>
      <c r="B2219" s="2">
        <f>RSI!B2219</f>
        <v>4.0961999999999996</v>
      </c>
      <c r="C2219" s="2">
        <f>RSI!I2219</f>
        <v>51.499350056532421</v>
      </c>
      <c r="D2219" s="2">
        <f>MACD!E2219</f>
        <v>-2.4366491005483937E-2</v>
      </c>
      <c r="E2219" s="2">
        <f>MACD!F2219</f>
        <v>8.6548706301002865E-3</v>
      </c>
      <c r="F2219" s="2">
        <f>'Moving Avg'!D2219</f>
        <v>4.0979000000000001</v>
      </c>
      <c r="G2219" s="2">
        <f>'Moving Avg'!F2219</f>
        <v>4.0795649999999988</v>
      </c>
      <c r="H2219" s="2">
        <f>'Moving Avg'!G2219</f>
        <v>4.0987700000000027</v>
      </c>
      <c r="I2219" s="2">
        <f>'Moving Avg'!H2219</f>
        <v>3.9469349999999963</v>
      </c>
      <c r="J2219" s="6" t="str">
        <f>OBV!F2219</f>
        <v>BULLISH</v>
      </c>
      <c r="K2219" s="6" t="str">
        <f>OBV!G2219</f>
        <v>NEUTRAL</v>
      </c>
      <c r="L2219" s="6" t="str">
        <f>OBV!H2219</f>
        <v>NEUTRAL</v>
      </c>
      <c r="M2219" s="8">
        <f t="shared" si="340"/>
        <v>25</v>
      </c>
      <c r="N2219" s="8">
        <f t="shared" si="341"/>
        <v>100</v>
      </c>
      <c r="O2219" s="8">
        <f t="shared" si="342"/>
        <v>50</v>
      </c>
      <c r="P2219" s="8">
        <f t="shared" si="343"/>
        <v>49.5</v>
      </c>
      <c r="Q2219" s="9">
        <f t="shared" si="344"/>
        <v>58.674999999999997</v>
      </c>
      <c r="R2219" s="9">
        <f t="shared" si="345"/>
        <v>54.875</v>
      </c>
      <c r="S2219" s="9">
        <f t="shared" si="346"/>
        <v>53.525000000000006</v>
      </c>
      <c r="T2219" s="9">
        <f t="shared" si="347"/>
        <v>56.125</v>
      </c>
      <c r="U2219" s="8">
        <f t="shared" si="348"/>
        <v>55.691666666666663</v>
      </c>
      <c r="V2219" s="8">
        <f t="shared" si="349"/>
        <v>55.8</v>
      </c>
    </row>
    <row r="2220" spans="1:22" ht="13.5" x14ac:dyDescent="0.25">
      <c r="A2220" s="3">
        <f>RSI!A2220</f>
        <v>45237</v>
      </c>
      <c r="B2220" s="2">
        <f>RSI!B2220</f>
        <v>4.0961999999999996</v>
      </c>
      <c r="C2220" s="2">
        <f>RSI!I2220</f>
        <v>51.499350056532421</v>
      </c>
      <c r="D2220" s="2">
        <f>MACD!E2220</f>
        <v>-2.2613311498675515E-2</v>
      </c>
      <c r="E2220" s="2">
        <f>MACD!F2220</f>
        <v>2.4012342043451262E-3</v>
      </c>
      <c r="F2220" s="2">
        <f>'Moving Avg'!D2220</f>
        <v>4.0961999999999996</v>
      </c>
      <c r="G2220" s="2">
        <f>'Moving Avg'!F2220</f>
        <v>4.0774299999999988</v>
      </c>
      <c r="H2220" s="2">
        <f>'Moving Avg'!G2220</f>
        <v>4.1004760000000022</v>
      </c>
      <c r="I2220" s="2">
        <f>'Moving Avg'!H2220</f>
        <v>3.9483649999999968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100</v>
      </c>
      <c r="O2220" s="8">
        <f t="shared" si="342"/>
        <v>50</v>
      </c>
      <c r="P2220" s="8">
        <f t="shared" si="343"/>
        <v>16.5</v>
      </c>
      <c r="Q2220" s="9">
        <f t="shared" si="344"/>
        <v>53.725000000000001</v>
      </c>
      <c r="R2220" s="9">
        <f t="shared" si="345"/>
        <v>46.625</v>
      </c>
      <c r="S2220" s="9">
        <f t="shared" si="346"/>
        <v>38.674999999999997</v>
      </c>
      <c r="T2220" s="9">
        <f t="shared" si="347"/>
        <v>47.875</v>
      </c>
      <c r="U2220" s="8">
        <f t="shared" si="348"/>
        <v>46.341666666666661</v>
      </c>
      <c r="V2220" s="8">
        <f t="shared" si="349"/>
        <v>46.724999999999994</v>
      </c>
    </row>
    <row r="2221" spans="1:22" ht="13.5" x14ac:dyDescent="0.25">
      <c r="A2221" s="3">
        <f>RSI!A2221</f>
        <v>45238</v>
      </c>
      <c r="B2221" s="2">
        <f>RSI!B2221</f>
        <v>4.0961999999999996</v>
      </c>
      <c r="C2221" s="2">
        <f>RSI!I2221</f>
        <v>51.499350056532421</v>
      </c>
      <c r="D2221" s="2">
        <f>MACD!E2221</f>
        <v>-3.0361523434952353E-2</v>
      </c>
      <c r="E2221" s="2">
        <f>MACD!F2221</f>
        <v>-4.1513173235143697E-3</v>
      </c>
      <c r="F2221" s="2">
        <f>'Moving Avg'!D2221</f>
        <v>4.0961999999999996</v>
      </c>
      <c r="G2221" s="2">
        <f>'Moving Avg'!F2221</f>
        <v>4.0748699999999989</v>
      </c>
      <c r="H2221" s="2">
        <f>'Moving Avg'!G2221</f>
        <v>4.1021820000000027</v>
      </c>
      <c r="I2221" s="2">
        <f>'Moving Avg'!H2221</f>
        <v>3.9500299999999964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25</v>
      </c>
      <c r="N2221" s="8">
        <f t="shared" si="341"/>
        <v>100</v>
      </c>
      <c r="O2221" s="8">
        <f t="shared" si="342"/>
        <v>50</v>
      </c>
      <c r="P2221" s="8">
        <f t="shared" si="343"/>
        <v>33</v>
      </c>
      <c r="Q2221" s="9">
        <f t="shared" si="344"/>
        <v>56.2</v>
      </c>
      <c r="R2221" s="9">
        <f t="shared" si="345"/>
        <v>50.75</v>
      </c>
      <c r="S2221" s="9">
        <f t="shared" si="346"/>
        <v>46.1</v>
      </c>
      <c r="T2221" s="9">
        <f t="shared" si="347"/>
        <v>52</v>
      </c>
      <c r="U2221" s="8">
        <f t="shared" si="348"/>
        <v>51.016666666666673</v>
      </c>
      <c r="V2221" s="8">
        <f t="shared" si="349"/>
        <v>51.262500000000003</v>
      </c>
    </row>
    <row r="2222" spans="1:22" ht="13.5" x14ac:dyDescent="0.25">
      <c r="A2222" s="3">
        <f>RSI!A2222</f>
        <v>45239</v>
      </c>
      <c r="B2222" s="2">
        <f>RSI!B2222</f>
        <v>4.0961999999999996</v>
      </c>
      <c r="C2222" s="2">
        <f>RSI!I2222</f>
        <v>51.499350056532421</v>
      </c>
      <c r="D2222" s="2">
        <f>MACD!E2222</f>
        <v>-2.7776657875796751E-2</v>
      </c>
      <c r="E2222" s="2">
        <f>MACD!F2222</f>
        <v>-8.8763854339708459E-3</v>
      </c>
      <c r="F2222" s="2">
        <f>'Moving Avg'!D2222</f>
        <v>4.0961999999999996</v>
      </c>
      <c r="G2222" s="2">
        <f>'Moving Avg'!F2222</f>
        <v>4.072309999999999</v>
      </c>
      <c r="H2222" s="2">
        <f>'Moving Avg'!G2222</f>
        <v>4.1038880000000031</v>
      </c>
      <c r="I2222" s="2">
        <f>'Moving Avg'!H2222</f>
        <v>3.9514204999999962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25</v>
      </c>
      <c r="N2222" s="8">
        <f t="shared" si="341"/>
        <v>45</v>
      </c>
      <c r="O2222" s="8">
        <f t="shared" si="342"/>
        <v>50</v>
      </c>
      <c r="P2222" s="8">
        <f t="shared" si="343"/>
        <v>33</v>
      </c>
      <c r="Q2222" s="9">
        <f t="shared" si="344"/>
        <v>36.950000000000003</v>
      </c>
      <c r="R2222" s="9">
        <f t="shared" si="345"/>
        <v>39.75</v>
      </c>
      <c r="S2222" s="9">
        <f t="shared" si="346"/>
        <v>37.85</v>
      </c>
      <c r="T2222" s="9">
        <f t="shared" si="347"/>
        <v>38.25</v>
      </c>
      <c r="U2222" s="8">
        <f t="shared" si="348"/>
        <v>38.183333333333337</v>
      </c>
      <c r="V2222" s="8">
        <f t="shared" si="349"/>
        <v>38.200000000000003</v>
      </c>
    </row>
    <row r="2223" spans="1:22" ht="13.5" x14ac:dyDescent="0.25">
      <c r="A2223" s="3">
        <f>RSI!A2223</f>
        <v>45240</v>
      </c>
      <c r="B2223" s="2">
        <f>RSI!B2223</f>
        <v>4.1558999999999999</v>
      </c>
      <c r="C2223" s="2">
        <f>RSI!I2223</f>
        <v>62.341604608240971</v>
      </c>
      <c r="D2223" s="2">
        <f>MACD!E2223</f>
        <v>-2.7421259983286816E-2</v>
      </c>
      <c r="E2223" s="2">
        <f>MACD!F2223</f>
        <v>-1.2585360343834041E-2</v>
      </c>
      <c r="F2223" s="2">
        <f>'Moving Avg'!D2223</f>
        <v>4.1081399999999997</v>
      </c>
      <c r="G2223" s="2">
        <f>'Moving Avg'!F2223</f>
        <v>4.0731599999999988</v>
      </c>
      <c r="H2223" s="2">
        <f>'Moving Avg'!G2223</f>
        <v>4.1052520000000028</v>
      </c>
      <c r="I2223" s="2">
        <f>'Moving Avg'!H2223</f>
        <v>3.9531094999999965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45</v>
      </c>
      <c r="O2223" s="8">
        <f t="shared" si="342"/>
        <v>50</v>
      </c>
      <c r="P2223" s="8">
        <f t="shared" si="343"/>
        <v>83.5</v>
      </c>
      <c r="Q2223" s="9">
        <f t="shared" si="344"/>
        <v>44.524999999999999</v>
      </c>
      <c r="R2223" s="9">
        <f t="shared" si="345"/>
        <v>52.375</v>
      </c>
      <c r="S2223" s="9">
        <f t="shared" si="346"/>
        <v>60.575000000000003</v>
      </c>
      <c r="T2223" s="9">
        <f t="shared" si="347"/>
        <v>50.875</v>
      </c>
      <c r="U2223" s="8">
        <f t="shared" si="348"/>
        <v>52.491666666666674</v>
      </c>
      <c r="V2223" s="8">
        <f t="shared" si="349"/>
        <v>52.087500000000006</v>
      </c>
    </row>
    <row r="2224" spans="1:22" ht="13.5" x14ac:dyDescent="0.25">
      <c r="A2224" s="3">
        <f>RSI!A2224</f>
        <v>45243</v>
      </c>
      <c r="B2224" s="2">
        <f>RSI!B2224</f>
        <v>4.1558999999999999</v>
      </c>
      <c r="C2224" s="2">
        <f>RSI!I2224</f>
        <v>62.341604608240971</v>
      </c>
      <c r="D2224" s="2">
        <f>MACD!E2224</f>
        <v>-2.7510663230085441E-2</v>
      </c>
      <c r="E2224" s="2">
        <f>MACD!F2224</f>
        <v>-1.5570420921084323E-2</v>
      </c>
      <c r="F2224" s="2">
        <f>'Moving Avg'!D2224</f>
        <v>4.1200799999999997</v>
      </c>
      <c r="G2224" s="2">
        <f>'Moving Avg'!F2224</f>
        <v>4.0761449999999986</v>
      </c>
      <c r="H2224" s="2">
        <f>'Moving Avg'!G2224</f>
        <v>4.1064460000000027</v>
      </c>
      <c r="I2224" s="2">
        <f>'Moving Avg'!H2224</f>
        <v>3.9548769999999962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45</v>
      </c>
      <c r="O2224" s="8">
        <f t="shared" si="342"/>
        <v>50</v>
      </c>
      <c r="P2224" s="8">
        <f t="shared" si="343"/>
        <v>83.5</v>
      </c>
      <c r="Q2224" s="9">
        <f t="shared" si="344"/>
        <v>44.524999999999999</v>
      </c>
      <c r="R2224" s="9">
        <f t="shared" si="345"/>
        <v>52.375</v>
      </c>
      <c r="S2224" s="9">
        <f t="shared" si="346"/>
        <v>60.575000000000003</v>
      </c>
      <c r="T2224" s="9">
        <f t="shared" si="347"/>
        <v>50.875</v>
      </c>
      <c r="U2224" s="8">
        <f t="shared" si="348"/>
        <v>52.491666666666674</v>
      </c>
      <c r="V2224" s="8">
        <f t="shared" si="349"/>
        <v>52.087500000000006</v>
      </c>
    </row>
    <row r="2225" spans="1:22" ht="13.5" x14ac:dyDescent="0.25">
      <c r="A2225" s="3">
        <f>RSI!A2225</f>
        <v>45244</v>
      </c>
      <c r="B2225" s="2">
        <f>RSI!B2225</f>
        <v>4.1047000000000002</v>
      </c>
      <c r="C2225" s="2">
        <f>RSI!I2225</f>
        <v>51.001437497223606</v>
      </c>
      <c r="D2225" s="2">
        <f>MACD!E2225</f>
        <v>-2.2847253657292121E-2</v>
      </c>
      <c r="E2225" s="2">
        <f>MACD!F2225</f>
        <v>-1.7025787468325886E-2</v>
      </c>
      <c r="F2225" s="2">
        <f>'Moving Avg'!D2225</f>
        <v>4.1217799999999993</v>
      </c>
      <c r="G2225" s="2">
        <f>'Moving Avg'!F2225</f>
        <v>4.0808349999999987</v>
      </c>
      <c r="H2225" s="2">
        <f>'Moving Avg'!G2225</f>
        <v>4.1066160000000034</v>
      </c>
      <c r="I2225" s="2">
        <f>'Moving Avg'!H2225</f>
        <v>3.9563884999999965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25</v>
      </c>
      <c r="N2225" s="8">
        <f t="shared" si="341"/>
        <v>45</v>
      </c>
      <c r="O2225" s="8">
        <f t="shared" si="342"/>
        <v>50</v>
      </c>
      <c r="P2225" s="8">
        <f t="shared" si="343"/>
        <v>83.5</v>
      </c>
      <c r="Q2225" s="9">
        <f t="shared" si="344"/>
        <v>44.524999999999999</v>
      </c>
      <c r="R2225" s="9">
        <f t="shared" si="345"/>
        <v>52.375</v>
      </c>
      <c r="S2225" s="9">
        <f t="shared" si="346"/>
        <v>60.575000000000003</v>
      </c>
      <c r="T2225" s="9">
        <f t="shared" si="347"/>
        <v>50.875</v>
      </c>
      <c r="U2225" s="8">
        <f t="shared" si="348"/>
        <v>52.491666666666674</v>
      </c>
      <c r="V2225" s="8">
        <f t="shared" si="349"/>
        <v>52.087500000000006</v>
      </c>
    </row>
    <row r="2226" spans="1:22" ht="13.5" x14ac:dyDescent="0.25">
      <c r="A2226" s="3">
        <f>RSI!A2226</f>
        <v>45245</v>
      </c>
      <c r="B2226" s="2">
        <f>RSI!B2226</f>
        <v>4.1047000000000002</v>
      </c>
      <c r="C2226" s="2">
        <f>RSI!I2226</f>
        <v>51.001437497223606</v>
      </c>
      <c r="D2226" s="2">
        <f>MACD!E2226</f>
        <v>-2.0240909933225026E-2</v>
      </c>
      <c r="E2226" s="2">
        <f>MACD!F2226</f>
        <v>-1.7668811961305715E-2</v>
      </c>
      <c r="F2226" s="2">
        <f>'Moving Avg'!D2226</f>
        <v>4.1234799999999998</v>
      </c>
      <c r="G2226" s="2">
        <f>'Moving Avg'!F2226</f>
        <v>4.0855249999999987</v>
      </c>
      <c r="H2226" s="2">
        <f>'Moving Avg'!G2226</f>
        <v>4.1067860000000032</v>
      </c>
      <c r="I2226" s="2">
        <f>'Moving Avg'!H2226</f>
        <v>3.9579784999999958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45</v>
      </c>
      <c r="O2226" s="8">
        <f t="shared" si="342"/>
        <v>50</v>
      </c>
      <c r="P2226" s="8">
        <f t="shared" si="343"/>
        <v>83.5</v>
      </c>
      <c r="Q2226" s="9">
        <f t="shared" si="344"/>
        <v>44.524999999999999</v>
      </c>
      <c r="R2226" s="9">
        <f t="shared" si="345"/>
        <v>52.375</v>
      </c>
      <c r="S2226" s="9">
        <f t="shared" si="346"/>
        <v>60.575000000000003</v>
      </c>
      <c r="T2226" s="9">
        <f t="shared" si="347"/>
        <v>50.875</v>
      </c>
      <c r="U2226" s="8">
        <f t="shared" si="348"/>
        <v>52.491666666666674</v>
      </c>
      <c r="V2226" s="8">
        <f t="shared" si="349"/>
        <v>52.087500000000006</v>
      </c>
    </row>
    <row r="2227" spans="1:22" ht="13.5" x14ac:dyDescent="0.25">
      <c r="A2227" s="3">
        <f>RSI!A2227</f>
        <v>45246</v>
      </c>
      <c r="B2227" s="2">
        <f>RSI!B2227</f>
        <v>4.1047000000000002</v>
      </c>
      <c r="C2227" s="2">
        <f>RSI!I2227</f>
        <v>51.001437497223613</v>
      </c>
      <c r="D2227" s="2">
        <f>MACD!E2227</f>
        <v>-1.8065103198606103E-2</v>
      </c>
      <c r="E2227" s="2">
        <f>MACD!F2227</f>
        <v>-1.7748070208765794E-2</v>
      </c>
      <c r="F2227" s="2">
        <f>'Moving Avg'!D2227</f>
        <v>4.1251800000000003</v>
      </c>
      <c r="G2227" s="2">
        <f>'Moving Avg'!F2227</f>
        <v>4.0902149999999988</v>
      </c>
      <c r="H2227" s="2">
        <f>'Moving Avg'!G2227</f>
        <v>4.1069560000000038</v>
      </c>
      <c r="I2227" s="2">
        <f>'Moving Avg'!H2227</f>
        <v>3.959685999999996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45</v>
      </c>
      <c r="O2227" s="8">
        <f t="shared" si="342"/>
        <v>50</v>
      </c>
      <c r="P2227" s="8">
        <f t="shared" si="343"/>
        <v>83.5</v>
      </c>
      <c r="Q2227" s="9">
        <f t="shared" si="344"/>
        <v>44.524999999999999</v>
      </c>
      <c r="R2227" s="9">
        <f t="shared" si="345"/>
        <v>52.375</v>
      </c>
      <c r="S2227" s="9">
        <f t="shared" si="346"/>
        <v>60.575000000000003</v>
      </c>
      <c r="T2227" s="9">
        <f t="shared" si="347"/>
        <v>50.875</v>
      </c>
      <c r="U2227" s="8">
        <f t="shared" si="348"/>
        <v>52.491666666666674</v>
      </c>
      <c r="V2227" s="8">
        <f t="shared" si="349"/>
        <v>52.087500000000006</v>
      </c>
    </row>
    <row r="2228" spans="1:22" ht="13.5" x14ac:dyDescent="0.25">
      <c r="A2228" s="3">
        <f>RSI!A2228</f>
        <v>45247</v>
      </c>
      <c r="B2228" s="2">
        <f>RSI!B2228</f>
        <v>4.1047000000000002</v>
      </c>
      <c r="C2228" s="2">
        <f>RSI!I2228</f>
        <v>51.001437497223613</v>
      </c>
      <c r="D2228" s="2">
        <f>MACD!E2228</f>
        <v>-1.6251407287453112E-2</v>
      </c>
      <c r="E2228" s="2">
        <f>MACD!F2228</f>
        <v>-1.744873762450326E-2</v>
      </c>
      <c r="F2228" s="2">
        <f>'Moving Avg'!D2228</f>
        <v>4.1149400000000007</v>
      </c>
      <c r="G2228" s="2">
        <f>'Moving Avg'!F2228</f>
        <v>4.094904999999998</v>
      </c>
      <c r="H2228" s="2">
        <f>'Moving Avg'!G2228</f>
        <v>4.1071260000000045</v>
      </c>
      <c r="I2228" s="2">
        <f>'Moving Avg'!H2228</f>
        <v>3.9616289999999958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0"/>
        <v>25</v>
      </c>
      <c r="N2228" s="8">
        <f t="shared" si="341"/>
        <v>0</v>
      </c>
      <c r="O2228" s="8">
        <f t="shared" si="342"/>
        <v>50</v>
      </c>
      <c r="P2228" s="8">
        <f t="shared" si="343"/>
        <v>16.5</v>
      </c>
      <c r="Q2228" s="9">
        <f t="shared" si="344"/>
        <v>18.725000000000001</v>
      </c>
      <c r="R2228" s="9">
        <f t="shared" si="345"/>
        <v>26.625</v>
      </c>
      <c r="S2228" s="9">
        <f t="shared" si="346"/>
        <v>23.675000000000001</v>
      </c>
      <c r="T2228" s="9">
        <f t="shared" si="347"/>
        <v>22.875</v>
      </c>
      <c r="U2228" s="8">
        <f t="shared" si="348"/>
        <v>23.008333333333336</v>
      </c>
      <c r="V2228" s="8">
        <f t="shared" si="349"/>
        <v>22.975000000000001</v>
      </c>
    </row>
    <row r="2229" spans="1:22" ht="13.5" x14ac:dyDescent="0.25">
      <c r="A2229" s="3">
        <f>RSI!A2229</f>
        <v>45250</v>
      </c>
      <c r="B2229" s="2">
        <f>RSI!B2229</f>
        <v>4.1047000000000002</v>
      </c>
      <c r="C2229" s="2">
        <f>RSI!I2229</f>
        <v>51.001437497223613</v>
      </c>
      <c r="D2229" s="2">
        <f>MACD!E2229</f>
        <v>-1.4742085336692412E-2</v>
      </c>
      <c r="E2229" s="2">
        <f>MACD!F2229</f>
        <v>-1.6907407166941092E-2</v>
      </c>
      <c r="F2229" s="2">
        <f>'Moving Avg'!D2229</f>
        <v>4.1047000000000002</v>
      </c>
      <c r="G2229" s="2">
        <f>'Moving Avg'!F2229</f>
        <v>4.0991699999999982</v>
      </c>
      <c r="H2229" s="2">
        <f>'Moving Avg'!G2229</f>
        <v>4.1069540000000044</v>
      </c>
      <c r="I2229" s="2">
        <f>'Moving Avg'!H2229</f>
        <v>3.9635719999999957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0</v>
      </c>
      <c r="O2229" s="8">
        <f t="shared" si="342"/>
        <v>50</v>
      </c>
      <c r="P2229" s="8">
        <f t="shared" si="343"/>
        <v>16.5</v>
      </c>
      <c r="Q2229" s="9">
        <f t="shared" si="344"/>
        <v>18.725000000000001</v>
      </c>
      <c r="R2229" s="9">
        <f t="shared" si="345"/>
        <v>26.625</v>
      </c>
      <c r="S2229" s="9">
        <f t="shared" si="346"/>
        <v>23.675000000000001</v>
      </c>
      <c r="T2229" s="9">
        <f t="shared" si="347"/>
        <v>22.875</v>
      </c>
      <c r="U2229" s="8">
        <f t="shared" si="348"/>
        <v>23.008333333333336</v>
      </c>
      <c r="V2229" s="8">
        <f t="shared" si="349"/>
        <v>22.975000000000001</v>
      </c>
    </row>
    <row r="2230" spans="1:22" ht="13.5" x14ac:dyDescent="0.25">
      <c r="A2230" s="3">
        <f>RSI!A2230</f>
        <v>45251</v>
      </c>
      <c r="B2230" s="2">
        <f>RSI!B2230</f>
        <v>4.1047000000000002</v>
      </c>
      <c r="C2230" s="2">
        <f>RSI!I2230</f>
        <v>51.001437497223613</v>
      </c>
      <c r="D2230" s="2">
        <f>MACD!E2230</f>
        <v>-1.3488433263171729E-2</v>
      </c>
      <c r="E2230" s="2">
        <f>MACD!F2230</f>
        <v>-1.6223612386187219E-2</v>
      </c>
      <c r="F2230" s="2">
        <f>'Moving Avg'!D2230</f>
        <v>4.1047000000000002</v>
      </c>
      <c r="G2230" s="2">
        <f>'Moving Avg'!F2230</f>
        <v>4.1004499999999986</v>
      </c>
      <c r="H2230" s="2">
        <f>'Moving Avg'!G2230</f>
        <v>4.1062700000000047</v>
      </c>
      <c r="I2230" s="2">
        <f>'Moving Avg'!H2230</f>
        <v>3.965514999999995</v>
      </c>
      <c r="J2230" s="6" t="str">
        <f>OBV!F2230</f>
        <v>NEUTRAL</v>
      </c>
      <c r="K2230" s="6" t="str">
        <f>OBV!G2230</f>
        <v>NEUTRAL</v>
      </c>
      <c r="L2230" s="6" t="str">
        <f>OBV!H2230</f>
        <v>NEUTRAL</v>
      </c>
      <c r="M2230" s="8">
        <f t="shared" si="340"/>
        <v>25</v>
      </c>
      <c r="N2230" s="8">
        <f t="shared" si="341"/>
        <v>0</v>
      </c>
      <c r="O2230" s="8">
        <f t="shared" si="342"/>
        <v>50</v>
      </c>
      <c r="P2230" s="8">
        <f t="shared" si="343"/>
        <v>33</v>
      </c>
      <c r="Q2230" s="9">
        <f t="shared" si="344"/>
        <v>21.2</v>
      </c>
      <c r="R2230" s="9">
        <f t="shared" si="345"/>
        <v>30.75</v>
      </c>
      <c r="S2230" s="9">
        <f t="shared" si="346"/>
        <v>31.1</v>
      </c>
      <c r="T2230" s="9">
        <f t="shared" si="347"/>
        <v>27</v>
      </c>
      <c r="U2230" s="8">
        <f t="shared" si="348"/>
        <v>27.683333333333337</v>
      </c>
      <c r="V2230" s="8">
        <f t="shared" si="349"/>
        <v>27.512500000000003</v>
      </c>
    </row>
    <row r="2231" spans="1:22" ht="13.5" x14ac:dyDescent="0.25">
      <c r="A2231" s="3">
        <f>RSI!A2231</f>
        <v>45252</v>
      </c>
      <c r="B2231" s="2">
        <f>RSI!B2231</f>
        <v>4.0961999999999996</v>
      </c>
      <c r="C2231" s="2">
        <f>RSI!I2231</f>
        <v>48.706930914227001</v>
      </c>
      <c r="D2231" s="2">
        <f>MACD!E2231</f>
        <v>-1.1819749350718389E-2</v>
      </c>
      <c r="E2231" s="2">
        <f>MACD!F2231</f>
        <v>-1.5342839779093455E-2</v>
      </c>
      <c r="F2231" s="2">
        <f>'Moving Avg'!D2231</f>
        <v>4.1029999999999998</v>
      </c>
      <c r="G2231" s="2">
        <f>'Moving Avg'!F2231</f>
        <v>4.104289999999998</v>
      </c>
      <c r="H2231" s="2">
        <f>'Moving Avg'!G2231</f>
        <v>4.1067820000000044</v>
      </c>
      <c r="I2231" s="2">
        <f>'Moving Avg'!H2231</f>
        <v>3.9674934999999949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25</v>
      </c>
      <c r="N2231" s="8">
        <f t="shared" si="341"/>
        <v>0</v>
      </c>
      <c r="O2231" s="8">
        <f t="shared" si="342"/>
        <v>50</v>
      </c>
      <c r="P2231" s="8">
        <f t="shared" si="343"/>
        <v>16.5</v>
      </c>
      <c r="Q2231" s="9">
        <f t="shared" si="344"/>
        <v>18.725000000000001</v>
      </c>
      <c r="R2231" s="9">
        <f t="shared" si="345"/>
        <v>26.625</v>
      </c>
      <c r="S2231" s="9">
        <f t="shared" si="346"/>
        <v>23.675000000000001</v>
      </c>
      <c r="T2231" s="9">
        <f t="shared" si="347"/>
        <v>22.875</v>
      </c>
      <c r="U2231" s="8">
        <f t="shared" si="348"/>
        <v>23.008333333333336</v>
      </c>
      <c r="V2231" s="8">
        <f t="shared" si="349"/>
        <v>22.975000000000001</v>
      </c>
    </row>
    <row r="2232" spans="1:22" ht="13.5" x14ac:dyDescent="0.25">
      <c r="A2232" s="3">
        <f>RSI!A2232</f>
        <v>45253</v>
      </c>
      <c r="B2232" s="2">
        <f>RSI!B2232</f>
        <v>4.0961999999999996</v>
      </c>
      <c r="C2232" s="2">
        <f>RSI!I2232</f>
        <v>48.706930914226994</v>
      </c>
      <c r="D2232" s="2">
        <f>MACD!E2232</f>
        <v>-1.0377677916737049E-2</v>
      </c>
      <c r="E2232" s="2">
        <f>MACD!F2232</f>
        <v>-1.4349807406622174E-2</v>
      </c>
      <c r="F2232" s="2">
        <f>'Moving Avg'!D2232</f>
        <v>4.1013000000000002</v>
      </c>
      <c r="G2232" s="2">
        <f>'Moving Avg'!F2232</f>
        <v>4.1051449999999985</v>
      </c>
      <c r="H2232" s="2">
        <f>'Moving Avg'!G2232</f>
        <v>4.105928000000004</v>
      </c>
      <c r="I2232" s="2">
        <f>'Moving Avg'!H2232</f>
        <v>3.9693544999999943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0</v>
      </c>
      <c r="O2232" s="8">
        <f t="shared" si="342"/>
        <v>50</v>
      </c>
      <c r="P2232" s="8">
        <f t="shared" si="343"/>
        <v>16.5</v>
      </c>
      <c r="Q2232" s="9">
        <f t="shared" si="344"/>
        <v>18.725000000000001</v>
      </c>
      <c r="R2232" s="9">
        <f t="shared" si="345"/>
        <v>26.625</v>
      </c>
      <c r="S2232" s="9">
        <f t="shared" si="346"/>
        <v>23.675000000000001</v>
      </c>
      <c r="T2232" s="9">
        <f t="shared" si="347"/>
        <v>22.875</v>
      </c>
      <c r="U2232" s="8">
        <f t="shared" si="348"/>
        <v>23.008333333333336</v>
      </c>
      <c r="V2232" s="8">
        <f t="shared" si="349"/>
        <v>22.975000000000001</v>
      </c>
    </row>
    <row r="2233" spans="1:22" ht="13.5" x14ac:dyDescent="0.25">
      <c r="A2233" s="3">
        <f>RSI!A2233</f>
        <v>45254</v>
      </c>
      <c r="B2233" s="2">
        <f>RSI!B2233</f>
        <v>4.1132999999999997</v>
      </c>
      <c r="C2233" s="2">
        <f>RSI!I2233</f>
        <v>53.579553316416309</v>
      </c>
      <c r="D2233" s="2">
        <f>MACD!E2233</f>
        <v>-1.2116370164187984E-3</v>
      </c>
      <c r="E2233" s="2">
        <f>MACD!F2233</f>
        <v>-1.1722173328581499E-2</v>
      </c>
      <c r="F2233" s="2">
        <f>'Moving Avg'!D2233</f>
        <v>4.1030199999999999</v>
      </c>
      <c r="G2233" s="2">
        <f>'Moving Avg'!F2233</f>
        <v>4.105999999999999</v>
      </c>
      <c r="H2233" s="2">
        <f>'Moving Avg'!G2233</f>
        <v>4.1054160000000035</v>
      </c>
      <c r="I2233" s="2">
        <f>'Moving Avg'!H2233</f>
        <v>3.9709484999999942</v>
      </c>
      <c r="J2233" s="6" t="str">
        <f>OBV!F2233</f>
        <v>BEARISH</v>
      </c>
      <c r="K2233" s="6" t="str">
        <f>OBV!G2233</f>
        <v>NEUTRAL</v>
      </c>
      <c r="L2233" s="6" t="str">
        <f>OBV!H2233</f>
        <v>BEARISH DIVERGENCE</v>
      </c>
      <c r="M2233" s="8">
        <f t="shared" si="340"/>
        <v>25</v>
      </c>
      <c r="N2233" s="8">
        <f t="shared" si="341"/>
        <v>0</v>
      </c>
      <c r="O2233" s="8">
        <f t="shared" si="342"/>
        <v>50</v>
      </c>
      <c r="P2233" s="8">
        <f t="shared" si="343"/>
        <v>16.5</v>
      </c>
      <c r="Q2233" s="9">
        <f t="shared" si="344"/>
        <v>18.725000000000001</v>
      </c>
      <c r="R2233" s="9">
        <f t="shared" si="345"/>
        <v>26.625</v>
      </c>
      <c r="S2233" s="9">
        <f t="shared" si="346"/>
        <v>23.675000000000001</v>
      </c>
      <c r="T2233" s="9">
        <f t="shared" si="347"/>
        <v>22.875</v>
      </c>
      <c r="U2233" s="8">
        <f t="shared" si="348"/>
        <v>23.008333333333336</v>
      </c>
      <c r="V2233" s="8">
        <f t="shared" si="349"/>
        <v>22.975000000000001</v>
      </c>
    </row>
    <row r="2234" spans="1:22" ht="13.5" x14ac:dyDescent="0.25">
      <c r="A2234" s="3">
        <f>RSI!A2234</f>
        <v>45257</v>
      </c>
      <c r="B2234" s="2">
        <f>RSI!B2234</f>
        <v>4.1474000000000002</v>
      </c>
      <c r="C2234" s="2">
        <f>RSI!I2234</f>
        <v>61.445065282302522</v>
      </c>
      <c r="D2234" s="2">
        <f>MACD!E2234</f>
        <v>3.9430860481202146E-3</v>
      </c>
      <c r="E2234" s="2">
        <f>MACD!F2234</f>
        <v>-8.5891214532411581E-3</v>
      </c>
      <c r="F2234" s="2">
        <f>'Moving Avg'!D2234</f>
        <v>4.1115599999999999</v>
      </c>
      <c r="G2234" s="2">
        <f>'Moving Avg'!F2234</f>
        <v>4.1085599999999998</v>
      </c>
      <c r="H2234" s="2">
        <f>'Moving Avg'!G2234</f>
        <v>4.1055860000000033</v>
      </c>
      <c r="I2234" s="2">
        <f>'Moving Avg'!H2234</f>
        <v>3.9729089999999934</v>
      </c>
      <c r="J2234" s="6" t="str">
        <f>OBV!F2234</f>
        <v>BEARISH</v>
      </c>
      <c r="K2234" s="6" t="str">
        <f>OBV!G2234</f>
        <v>NEUTRAL</v>
      </c>
      <c r="L2234" s="6" t="str">
        <f>OBV!H2234</f>
        <v>BEARISH DIVERGENCE</v>
      </c>
      <c r="M2234" s="8">
        <f t="shared" si="340"/>
        <v>25</v>
      </c>
      <c r="N2234" s="8">
        <f t="shared" si="341"/>
        <v>0</v>
      </c>
      <c r="O2234" s="8">
        <f t="shared" si="342"/>
        <v>50</v>
      </c>
      <c r="P2234" s="8">
        <f t="shared" si="343"/>
        <v>16.5</v>
      </c>
      <c r="Q2234" s="9">
        <f t="shared" si="344"/>
        <v>18.725000000000001</v>
      </c>
      <c r="R2234" s="9">
        <f t="shared" si="345"/>
        <v>26.625</v>
      </c>
      <c r="S2234" s="9">
        <f t="shared" si="346"/>
        <v>23.675000000000001</v>
      </c>
      <c r="T2234" s="9">
        <f t="shared" si="347"/>
        <v>22.875</v>
      </c>
      <c r="U2234" s="8">
        <f t="shared" si="348"/>
        <v>23.008333333333336</v>
      </c>
      <c r="V2234" s="8">
        <f t="shared" si="349"/>
        <v>22.975000000000001</v>
      </c>
    </row>
    <row r="2235" spans="1:22" ht="13.5" x14ac:dyDescent="0.25">
      <c r="A2235" s="3">
        <f>RSI!A2235</f>
        <v>45258</v>
      </c>
      <c r="B2235" s="2">
        <f>RSI!B2235</f>
        <v>4.1474000000000002</v>
      </c>
      <c r="C2235" s="2">
        <f>RSI!I2235</f>
        <v>61.445065282302522</v>
      </c>
      <c r="D2235" s="2">
        <f>MACD!E2235</f>
        <v>1.5669430611442436E-4</v>
      </c>
      <c r="E2235" s="2">
        <f>MACD!F2235</f>
        <v>-6.8399583013700419E-3</v>
      </c>
      <c r="F2235" s="2">
        <f>'Moving Avg'!D2235</f>
        <v>4.1200999999999999</v>
      </c>
      <c r="G2235" s="2">
        <f>'Moving Avg'!F2235</f>
        <v>4.1106950000000007</v>
      </c>
      <c r="H2235" s="2">
        <f>'Moving Avg'!G2235</f>
        <v>4.104904000000003</v>
      </c>
      <c r="I2235" s="2">
        <f>'Moving Avg'!H2235</f>
        <v>3.974673499999994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  <c r="M2235" s="8">
        <f t="shared" si="340"/>
        <v>25</v>
      </c>
      <c r="N2235" s="8">
        <f t="shared" si="341"/>
        <v>0</v>
      </c>
      <c r="O2235" s="8">
        <f t="shared" si="342"/>
        <v>50</v>
      </c>
      <c r="P2235" s="8">
        <f t="shared" si="343"/>
        <v>16.5</v>
      </c>
      <c r="Q2235" s="9">
        <f t="shared" si="344"/>
        <v>18.725000000000001</v>
      </c>
      <c r="R2235" s="9">
        <f t="shared" si="345"/>
        <v>26.625</v>
      </c>
      <c r="S2235" s="9">
        <f t="shared" si="346"/>
        <v>23.675000000000001</v>
      </c>
      <c r="T2235" s="9">
        <f t="shared" si="347"/>
        <v>22.875</v>
      </c>
      <c r="U2235" s="8">
        <f t="shared" si="348"/>
        <v>23.008333333333336</v>
      </c>
      <c r="V2235" s="8">
        <f t="shared" si="349"/>
        <v>22.975000000000001</v>
      </c>
    </row>
    <row r="2236" spans="1:22" ht="13.5" x14ac:dyDescent="0.25">
      <c r="A2236" s="3">
        <f>RSI!A2236</f>
        <v>45259</v>
      </c>
      <c r="B2236" s="2">
        <f>RSI!B2236</f>
        <v>4.1474000000000002</v>
      </c>
      <c r="C2236" s="2">
        <f>RSI!I2236</f>
        <v>61.445065282302522</v>
      </c>
      <c r="D2236" s="2">
        <f>MACD!E2236</f>
        <v>-3.2982473072076246E-3</v>
      </c>
      <c r="E2236" s="2">
        <f>MACD!F2236</f>
        <v>-6.1316161025375586E-3</v>
      </c>
      <c r="F2236" s="2">
        <f>'Moving Avg'!D2236</f>
        <v>4.1303400000000003</v>
      </c>
      <c r="G2236" s="2">
        <f>'Moving Avg'!F2236</f>
        <v>4.1132550000000005</v>
      </c>
      <c r="H2236" s="2">
        <f>'Moving Avg'!G2236</f>
        <v>4.1050740000000028</v>
      </c>
      <c r="I2236" s="2">
        <f>'Moving Avg'!H2236</f>
        <v>3.9765944999999943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83.5</v>
      </c>
      <c r="Q2236" s="9">
        <f t="shared" si="344"/>
        <v>28.774999999999999</v>
      </c>
      <c r="R2236" s="9">
        <f t="shared" si="345"/>
        <v>43.375</v>
      </c>
      <c r="S2236" s="9">
        <f t="shared" si="346"/>
        <v>53.825000000000003</v>
      </c>
      <c r="T2236" s="9">
        <f t="shared" si="347"/>
        <v>39.625</v>
      </c>
      <c r="U2236" s="8">
        <f t="shared" si="348"/>
        <v>41.991666666666667</v>
      </c>
      <c r="V2236" s="8">
        <f t="shared" si="349"/>
        <v>41.400000000000006</v>
      </c>
    </row>
    <row r="2237" spans="1:22" ht="13.5" x14ac:dyDescent="0.25">
      <c r="A2237" s="3">
        <f>RSI!A2237</f>
        <v>45260</v>
      </c>
      <c r="B2237" s="2">
        <f>RSI!B2237</f>
        <v>4.1474000000000002</v>
      </c>
      <c r="C2237" s="2">
        <f>RSI!I2237</f>
        <v>61.445065282302522</v>
      </c>
      <c r="D2237" s="2">
        <f>MACD!E2237</f>
        <v>-6.4541332172787236E-3</v>
      </c>
      <c r="E2237" s="2">
        <f>MACD!F2237</f>
        <v>-6.196119525485792E-3</v>
      </c>
      <c r="F2237" s="2">
        <f>'Moving Avg'!D2237</f>
        <v>4.1405800000000008</v>
      </c>
      <c r="G2237" s="2">
        <f>'Moving Avg'!F2237</f>
        <v>4.1158150000000004</v>
      </c>
      <c r="H2237" s="2">
        <f>'Moving Avg'!G2237</f>
        <v>4.1069520000000024</v>
      </c>
      <c r="I2237" s="2">
        <f>'Moving Avg'!H2237</f>
        <v>3.9785549999999934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  <c r="M2237" s="8">
        <f t="shared" si="340"/>
        <v>25</v>
      </c>
      <c r="N2237" s="8">
        <f t="shared" si="341"/>
        <v>45</v>
      </c>
      <c r="O2237" s="8">
        <f t="shared" si="342"/>
        <v>50</v>
      </c>
      <c r="P2237" s="8">
        <f t="shared" si="343"/>
        <v>83.5</v>
      </c>
      <c r="Q2237" s="9">
        <f t="shared" si="344"/>
        <v>44.524999999999999</v>
      </c>
      <c r="R2237" s="9">
        <f t="shared" si="345"/>
        <v>52.375</v>
      </c>
      <c r="S2237" s="9">
        <f t="shared" si="346"/>
        <v>60.575000000000003</v>
      </c>
      <c r="T2237" s="9">
        <f t="shared" si="347"/>
        <v>50.875</v>
      </c>
      <c r="U2237" s="8">
        <f t="shared" si="348"/>
        <v>52.491666666666674</v>
      </c>
      <c r="V2237" s="8">
        <f t="shared" si="349"/>
        <v>52.087500000000006</v>
      </c>
    </row>
    <row r="2238" spans="1:22" ht="13.5" x14ac:dyDescent="0.25">
      <c r="A2238" s="3">
        <f>RSI!A2238</f>
        <v>45261</v>
      </c>
      <c r="B2238" s="2">
        <f>RSI!B2238</f>
        <v>4.1474000000000002</v>
      </c>
      <c r="C2238" s="2">
        <f>RSI!I2238</f>
        <v>61.445065282302515</v>
      </c>
      <c r="D2238" s="2">
        <f>MACD!E2238</f>
        <v>-9.3397517141458053E-3</v>
      </c>
      <c r="E2238" s="2">
        <f>MACD!F2238</f>
        <v>-6.824845963217795E-3</v>
      </c>
      <c r="F2238" s="2">
        <f>'Moving Avg'!D2238</f>
        <v>4.1474000000000002</v>
      </c>
      <c r="G2238" s="2">
        <f>'Moving Avg'!F2238</f>
        <v>4.1183750000000012</v>
      </c>
      <c r="H2238" s="2">
        <f>'Moving Avg'!G2238</f>
        <v>4.1069520000000024</v>
      </c>
      <c r="I2238" s="2">
        <f>'Moving Avg'!H2238</f>
        <v>3.980867999999993</v>
      </c>
      <c r="J2238" s="6" t="str">
        <f>OBV!F2238</f>
        <v>BULLISH</v>
      </c>
      <c r="K2238" s="6" t="str">
        <f>OBV!G2238</f>
        <v>NEUTRAL</v>
      </c>
      <c r="L2238" s="6" t="str">
        <f>OBV!H2238</f>
        <v>CONFIRMED BULLISH</v>
      </c>
      <c r="M2238" s="8">
        <f t="shared" si="340"/>
        <v>25</v>
      </c>
      <c r="N2238" s="8">
        <f t="shared" si="341"/>
        <v>45</v>
      </c>
      <c r="O2238" s="8">
        <f t="shared" si="342"/>
        <v>50</v>
      </c>
      <c r="P2238" s="8">
        <f t="shared" si="343"/>
        <v>83.5</v>
      </c>
      <c r="Q2238" s="9">
        <f t="shared" si="344"/>
        <v>44.524999999999999</v>
      </c>
      <c r="R2238" s="9">
        <f t="shared" si="345"/>
        <v>52.375</v>
      </c>
      <c r="S2238" s="9">
        <f t="shared" si="346"/>
        <v>60.575000000000003</v>
      </c>
      <c r="T2238" s="9">
        <f t="shared" si="347"/>
        <v>50.875</v>
      </c>
      <c r="U2238" s="8">
        <f t="shared" si="348"/>
        <v>52.491666666666674</v>
      </c>
      <c r="V2238" s="8">
        <f t="shared" si="349"/>
        <v>52.087500000000006</v>
      </c>
    </row>
    <row r="2239" spans="1:22" ht="13.5" x14ac:dyDescent="0.25">
      <c r="A2239" s="3">
        <f>RSI!A2239</f>
        <v>45264</v>
      </c>
      <c r="B2239" s="2">
        <f>RSI!B2239</f>
        <v>4.1388999999999996</v>
      </c>
      <c r="C2239" s="2">
        <f>RSI!I2239</f>
        <v>57.902614549672045</v>
      </c>
      <c r="D2239" s="2">
        <f>MACD!E2239</f>
        <v>-1.1351108066801174E-2</v>
      </c>
      <c r="E2239" s="2">
        <f>MACD!F2239</f>
        <v>-7.7300983839344705E-3</v>
      </c>
      <c r="F2239" s="2">
        <f>'Moving Avg'!D2239</f>
        <v>4.1456999999999997</v>
      </c>
      <c r="G2239" s="2">
        <f>'Moving Avg'!F2239</f>
        <v>4.1205100000000003</v>
      </c>
      <c r="H2239" s="2">
        <f>'Moving Avg'!G2239</f>
        <v>4.1067820000000026</v>
      </c>
      <c r="I2239" s="2">
        <f>'Moving Avg'!H2239</f>
        <v>3.9830994999999927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45</v>
      </c>
      <c r="O2239" s="8">
        <f t="shared" si="342"/>
        <v>50</v>
      </c>
      <c r="P2239" s="8">
        <f t="shared" si="343"/>
        <v>16.5</v>
      </c>
      <c r="Q2239" s="9">
        <f t="shared" si="344"/>
        <v>34.475000000000001</v>
      </c>
      <c r="R2239" s="9">
        <f t="shared" si="345"/>
        <v>35.625</v>
      </c>
      <c r="S2239" s="9">
        <f t="shared" si="346"/>
        <v>30.425000000000001</v>
      </c>
      <c r="T2239" s="9">
        <f t="shared" si="347"/>
        <v>34.125</v>
      </c>
      <c r="U2239" s="8">
        <f t="shared" si="348"/>
        <v>33.508333333333333</v>
      </c>
      <c r="V2239" s="8">
        <f t="shared" si="349"/>
        <v>33.662499999999994</v>
      </c>
    </row>
    <row r="2240" spans="1:22" ht="13.5" x14ac:dyDescent="0.25">
      <c r="A2240" s="3">
        <f>RSI!A2240</f>
        <v>45265</v>
      </c>
      <c r="B2240" s="2">
        <f>RSI!B2240</f>
        <v>4.1388999999999996</v>
      </c>
      <c r="C2240" s="2">
        <f>RSI!I2240</f>
        <v>57.902614549672045</v>
      </c>
      <c r="D2240" s="2">
        <f>MACD!E2240</f>
        <v>-1.318734329390292E-2</v>
      </c>
      <c r="E2240" s="2">
        <f>MACD!F2240</f>
        <v>-8.8215473659281618E-3</v>
      </c>
      <c r="F2240" s="2">
        <f>'Moving Avg'!D2240</f>
        <v>4.1440000000000001</v>
      </c>
      <c r="G2240" s="2">
        <f>'Moving Avg'!F2240</f>
        <v>4.1226450000000003</v>
      </c>
      <c r="H2240" s="2">
        <f>'Moving Avg'!G2240</f>
        <v>4.1067820000000017</v>
      </c>
      <c r="I2240" s="2">
        <f>'Moving Avg'!H2240</f>
        <v>3.9849779999999928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25</v>
      </c>
      <c r="N2240" s="8">
        <f t="shared" si="341"/>
        <v>45</v>
      </c>
      <c r="O2240" s="8">
        <f t="shared" si="342"/>
        <v>50</v>
      </c>
      <c r="P2240" s="8">
        <f t="shared" si="343"/>
        <v>16.5</v>
      </c>
      <c r="Q2240" s="9">
        <f t="shared" si="344"/>
        <v>34.475000000000001</v>
      </c>
      <c r="R2240" s="9">
        <f t="shared" si="345"/>
        <v>35.625</v>
      </c>
      <c r="S2240" s="9">
        <f t="shared" si="346"/>
        <v>30.425000000000001</v>
      </c>
      <c r="T2240" s="9">
        <f t="shared" si="347"/>
        <v>34.125</v>
      </c>
      <c r="U2240" s="8">
        <f t="shared" si="348"/>
        <v>33.508333333333333</v>
      </c>
      <c r="V2240" s="8">
        <f t="shared" si="349"/>
        <v>33.662499999999994</v>
      </c>
    </row>
    <row r="2241" spans="1:22" ht="13.5" x14ac:dyDescent="0.25">
      <c r="A2241" s="3">
        <f>RSI!A2241</f>
        <v>45266</v>
      </c>
      <c r="B2241" s="2">
        <f>RSI!B2241</f>
        <v>4.173</v>
      </c>
      <c r="C2241" s="2">
        <f>RSI!I2241</f>
        <v>66.806420993933443</v>
      </c>
      <c r="D2241" s="2">
        <f>MACD!E2241</f>
        <v>-1.8699067836004168E-2</v>
      </c>
      <c r="E2241" s="2">
        <f>MACD!F2241</f>
        <v>-1.0797051459943363E-2</v>
      </c>
      <c r="F2241" s="2">
        <f>'Moving Avg'!D2241</f>
        <v>4.1491200000000008</v>
      </c>
      <c r="G2241" s="2">
        <f>'Moving Avg'!F2241</f>
        <v>4.1264850000000006</v>
      </c>
      <c r="H2241" s="2">
        <f>'Moving Avg'!G2241</f>
        <v>4.1066120000000019</v>
      </c>
      <c r="I2241" s="2">
        <f>'Moving Avg'!H2241</f>
        <v>3.9869094999999932</v>
      </c>
      <c r="J2241" s="6" t="str">
        <f>OBV!F2241</f>
        <v>BEARISH</v>
      </c>
      <c r="K2241" s="6" t="str">
        <f>OBV!G2241</f>
        <v>NEUTRAL</v>
      </c>
      <c r="L2241" s="6" t="str">
        <f>OBV!H2241</f>
        <v>BEARISH DIVERGENCE</v>
      </c>
      <c r="M2241" s="8">
        <f t="shared" si="340"/>
        <v>25</v>
      </c>
      <c r="N2241" s="8">
        <f t="shared" si="341"/>
        <v>45</v>
      </c>
      <c r="O2241" s="8">
        <f t="shared" si="342"/>
        <v>50</v>
      </c>
      <c r="P2241" s="8">
        <f t="shared" si="343"/>
        <v>16.5</v>
      </c>
      <c r="Q2241" s="9">
        <f t="shared" si="344"/>
        <v>34.475000000000001</v>
      </c>
      <c r="R2241" s="9">
        <f t="shared" si="345"/>
        <v>35.625</v>
      </c>
      <c r="S2241" s="9">
        <f t="shared" si="346"/>
        <v>30.425000000000001</v>
      </c>
      <c r="T2241" s="9">
        <f t="shared" si="347"/>
        <v>34.125</v>
      </c>
      <c r="U2241" s="8">
        <f t="shared" si="348"/>
        <v>33.508333333333333</v>
      </c>
      <c r="V2241" s="8">
        <f t="shared" si="349"/>
        <v>33.662499999999994</v>
      </c>
    </row>
    <row r="2242" spans="1:22" ht="13.5" x14ac:dyDescent="0.25">
      <c r="A2242" s="3">
        <f>RSI!A2242</f>
        <v>45267</v>
      </c>
      <c r="B2242" s="2">
        <f>RSI!B2242</f>
        <v>4.173</v>
      </c>
      <c r="C2242" s="2">
        <f>RSI!I2242</f>
        <v>66.806420993933443</v>
      </c>
      <c r="D2242" s="2">
        <f>MACD!E2242</f>
        <v>-2.3679489424989875E-2</v>
      </c>
      <c r="E2242" s="2">
        <f>MACD!F2242</f>
        <v>-1.3373539052952667E-2</v>
      </c>
      <c r="F2242" s="2">
        <f>'Moving Avg'!D2242</f>
        <v>4.1542399999999997</v>
      </c>
      <c r="G2242" s="2">
        <f>'Moving Avg'!F2242</f>
        <v>4.1303250000000009</v>
      </c>
      <c r="H2242" s="2">
        <f>'Moving Avg'!G2242</f>
        <v>4.1072940000000013</v>
      </c>
      <c r="I2242" s="2">
        <f>'Moving Avg'!H2242</f>
        <v>3.9893114999999928</v>
      </c>
      <c r="J2242" s="6" t="str">
        <f>OBV!F2242</f>
        <v>BEARISH</v>
      </c>
      <c r="K2242" s="6" t="str">
        <f>OBV!G2242</f>
        <v>NEUTRAL</v>
      </c>
      <c r="L2242" s="6" t="str">
        <f>OBV!H2242</f>
        <v>BEARISH DIVERGENCE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45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34.475000000000001</v>
      </c>
      <c r="R2242" s="9">
        <f t="shared" si="345"/>
        <v>35.625</v>
      </c>
      <c r="S2242" s="9">
        <f t="shared" si="346"/>
        <v>30.425000000000001</v>
      </c>
      <c r="T2242" s="9">
        <f t="shared" si="347"/>
        <v>34.125</v>
      </c>
      <c r="U2242" s="8">
        <f t="shared" si="348"/>
        <v>33.508333333333333</v>
      </c>
      <c r="V2242" s="8">
        <f t="shared" si="349"/>
        <v>33.662499999999994</v>
      </c>
    </row>
    <row r="2243" spans="1:22" ht="13.5" x14ac:dyDescent="0.25">
      <c r="A2243" s="3">
        <f>RSI!A2243</f>
        <v>45268</v>
      </c>
      <c r="B2243" s="2">
        <f>RSI!B2243</f>
        <v>4.173</v>
      </c>
      <c r="C2243" s="2">
        <f>RSI!I2243</f>
        <v>66.806420993933443</v>
      </c>
      <c r="D2243" s="2">
        <f>MACD!E2243</f>
        <v>-2.555612184456546E-2</v>
      </c>
      <c r="E2243" s="2">
        <f>MACD!F2243</f>
        <v>-1.5810055611275228E-2</v>
      </c>
      <c r="F2243" s="2">
        <f>'Moving Avg'!D2243</f>
        <v>4.1593599999999995</v>
      </c>
      <c r="G2243" s="2">
        <f>'Moving Avg'!F2243</f>
        <v>4.1311800000000005</v>
      </c>
      <c r="H2243" s="2">
        <f>'Moving Avg'!G2243</f>
        <v>4.1078060000000018</v>
      </c>
      <c r="I2243" s="2">
        <f>'Moving Avg'!H2243</f>
        <v>3.9912039999999926</v>
      </c>
      <c r="J2243" s="6" t="str">
        <f>OBV!F2243</f>
        <v>BEARISH</v>
      </c>
      <c r="K2243" s="6" t="str">
        <f>OBV!G2243</f>
        <v>NEUTRAL</v>
      </c>
      <c r="L2243" s="6" t="str">
        <f>OBV!H2243</f>
        <v>BEARISH DIVERGENCE</v>
      </c>
      <c r="M2243" s="8">
        <f t="shared" si="350"/>
        <v>25</v>
      </c>
      <c r="N2243" s="8">
        <f t="shared" si="351"/>
        <v>45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34.475000000000001</v>
      </c>
      <c r="R2243" s="9">
        <f t="shared" ref="R2243:R2306" si="355">M2243*0.2+N2243*0.2+O2243*0.35+P2243*0.25</f>
        <v>35.625</v>
      </c>
      <c r="S2243" s="9">
        <f t="shared" ref="S2243:S2306" si="356">M2243*0.15+N2243*0.15+O2243*0.25+P2243*0.45</f>
        <v>30.425000000000001</v>
      </c>
      <c r="T2243" s="9">
        <f t="shared" ref="T2243:T2306" si="357">0.25*SUM(M2243:P2243)</f>
        <v>34.125</v>
      </c>
      <c r="U2243" s="8">
        <f t="shared" ref="U2243:U2306" si="358">SUM(Q2243:S2243)/3</f>
        <v>33.508333333333333</v>
      </c>
      <c r="V2243" s="8">
        <f t="shared" ref="V2243:V2306" si="359">SUM(Q2243:T2243)/4</f>
        <v>33.662499999999994</v>
      </c>
    </row>
    <row r="2244" spans="1:22" ht="13.5" x14ac:dyDescent="0.25">
      <c r="A2244" s="3">
        <f>RSI!A2244</f>
        <v>45271</v>
      </c>
      <c r="B2244" s="2">
        <f>RSI!B2244</f>
        <v>4.1814999999999998</v>
      </c>
      <c r="C2244" s="2">
        <f>RSI!I2244</f>
        <v>68.857102433841391</v>
      </c>
      <c r="D2244" s="2">
        <f>MACD!E2244</f>
        <v>-2.279899770782734E-2</v>
      </c>
      <c r="E2244" s="2">
        <f>MACD!F2244</f>
        <v>-1.7207844030585652E-2</v>
      </c>
      <c r="F2244" s="2">
        <f>'Moving Avg'!D2244</f>
        <v>4.1678799999999994</v>
      </c>
      <c r="G2244" s="2">
        <f>'Moving Avg'!F2244</f>
        <v>4.13246</v>
      </c>
      <c r="H2244" s="2">
        <f>'Moving Avg'!G2244</f>
        <v>4.1091700000000015</v>
      </c>
      <c r="I2244" s="2">
        <f>'Moving Avg'!H2244</f>
        <v>3.9934129999999932</v>
      </c>
      <c r="J2244" s="6" t="str">
        <f>OBV!F2244</f>
        <v>BULLISH</v>
      </c>
      <c r="K2244" s="6" t="str">
        <f>OBV!G2244</f>
        <v>NEUTRAL</v>
      </c>
      <c r="L2244" s="6" t="str">
        <f>OBV!H2244</f>
        <v>CONFIRMED BULLISH</v>
      </c>
      <c r="M2244" s="8">
        <f t="shared" si="350"/>
        <v>25</v>
      </c>
      <c r="N2244" s="8">
        <f t="shared" si="351"/>
        <v>45</v>
      </c>
      <c r="O2244" s="8">
        <f t="shared" si="352"/>
        <v>50</v>
      </c>
      <c r="P2244" s="8">
        <f t="shared" si="353"/>
        <v>83.5</v>
      </c>
      <c r="Q2244" s="9">
        <f t="shared" si="354"/>
        <v>44.524999999999999</v>
      </c>
      <c r="R2244" s="9">
        <f t="shared" si="355"/>
        <v>52.375</v>
      </c>
      <c r="S2244" s="9">
        <f t="shared" si="356"/>
        <v>60.575000000000003</v>
      </c>
      <c r="T2244" s="9">
        <f t="shared" si="357"/>
        <v>50.875</v>
      </c>
      <c r="U2244" s="8">
        <f t="shared" si="358"/>
        <v>52.491666666666674</v>
      </c>
      <c r="V2244" s="8">
        <f t="shared" si="359"/>
        <v>52.087500000000006</v>
      </c>
    </row>
    <row r="2245" spans="1:22" ht="13.5" x14ac:dyDescent="0.25">
      <c r="A2245" s="3">
        <f>RSI!A2245</f>
        <v>45272</v>
      </c>
      <c r="B2245" s="2">
        <f>RSI!B2245</f>
        <v>4.1388999999999996</v>
      </c>
      <c r="C2245" s="2">
        <f>RSI!I2245</f>
        <v>51.638642843734885</v>
      </c>
      <c r="D2245" s="2">
        <f>MACD!E2245</f>
        <v>-1.7612088510008839E-2</v>
      </c>
      <c r="E2245" s="2">
        <f>MACD!F2245</f>
        <v>-1.7288692926470291E-2</v>
      </c>
      <c r="F2245" s="2">
        <f>'Moving Avg'!D2245</f>
        <v>4.1678799999999994</v>
      </c>
      <c r="G2245" s="2">
        <f>'Moving Avg'!F2245</f>
        <v>4.1341699999999992</v>
      </c>
      <c r="H2245" s="2">
        <f>'Moving Avg'!G2245</f>
        <v>4.1107060000000013</v>
      </c>
      <c r="I2245" s="2">
        <f>'Moving Avg'!H2245</f>
        <v>3.9952914999999933</v>
      </c>
      <c r="J2245" s="6" t="str">
        <f>OBV!F2245</f>
        <v>BULLISH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45</v>
      </c>
      <c r="O2245" s="8">
        <f t="shared" si="352"/>
        <v>50</v>
      </c>
      <c r="P2245" s="8">
        <f t="shared" si="353"/>
        <v>49.5</v>
      </c>
      <c r="Q2245" s="9">
        <f t="shared" si="354"/>
        <v>39.424999999999997</v>
      </c>
      <c r="R2245" s="9">
        <f t="shared" si="355"/>
        <v>43.875</v>
      </c>
      <c r="S2245" s="9">
        <f t="shared" si="356"/>
        <v>45.275000000000006</v>
      </c>
      <c r="T2245" s="9">
        <f t="shared" si="357"/>
        <v>42.375</v>
      </c>
      <c r="U2245" s="8">
        <f t="shared" si="358"/>
        <v>42.858333333333327</v>
      </c>
      <c r="V2245" s="8">
        <f t="shared" si="359"/>
        <v>42.737499999999997</v>
      </c>
    </row>
    <row r="2246" spans="1:22" ht="13.5" x14ac:dyDescent="0.25">
      <c r="A2246" s="3">
        <f>RSI!A2246</f>
        <v>45273</v>
      </c>
      <c r="B2246" s="2">
        <f>RSI!B2246</f>
        <v>4.1303000000000001</v>
      </c>
      <c r="C2246" s="2">
        <f>RSI!I2246</f>
        <v>48.976061145911636</v>
      </c>
      <c r="D2246" s="2">
        <f>MACD!E2246</f>
        <v>-1.2613660067159138E-2</v>
      </c>
      <c r="E2246" s="2">
        <f>MACD!F2246</f>
        <v>-1.6353686354608061E-2</v>
      </c>
      <c r="F2246" s="2">
        <f>'Moving Avg'!D2246</f>
        <v>4.1593400000000003</v>
      </c>
      <c r="G2246" s="2">
        <f>'Moving Avg'!F2246</f>
        <v>4.1354500000000005</v>
      </c>
      <c r="H2246" s="2">
        <f>'Moving Avg'!G2246</f>
        <v>4.1103640000000006</v>
      </c>
      <c r="I2246" s="2">
        <f>'Moving Avg'!H2246</f>
        <v>3.9971269999999941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4.1388999999999996</v>
      </c>
      <c r="C2247" s="2">
        <f>RSI!I2247</f>
        <v>51.660274226651907</v>
      </c>
      <c r="D2247" s="2">
        <f>MACD!E2247</f>
        <v>-8.9959322550443588E-3</v>
      </c>
      <c r="E2247" s="2">
        <f>MACD!F2247</f>
        <v>-1.4882135534695322E-2</v>
      </c>
      <c r="F2247" s="2">
        <f>'Moving Avg'!D2247</f>
        <v>4.15252</v>
      </c>
      <c r="G2247" s="2">
        <f>'Moving Avg'!F2247</f>
        <v>4.1371599999999997</v>
      </c>
      <c r="H2247" s="2">
        <f>'Moving Avg'!G2247</f>
        <v>4.1101940000000008</v>
      </c>
      <c r="I2247" s="2">
        <f>'Moving Avg'!H2247</f>
        <v>3.9988489999999945</v>
      </c>
      <c r="J2247" s="6" t="str">
        <f>OBV!F2247</f>
        <v>BULLISH</v>
      </c>
      <c r="K2247" s="6" t="str">
        <f>OBV!G2247</f>
        <v>NEUTRAL</v>
      </c>
      <c r="L2247" s="6" t="str">
        <f>OBV!H2247</f>
        <v>BULLISH DIVERGENCE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66.5</v>
      </c>
      <c r="Q2247" s="9">
        <f t="shared" si="354"/>
        <v>26.225000000000001</v>
      </c>
      <c r="R2247" s="9">
        <f t="shared" si="355"/>
        <v>39.125</v>
      </c>
      <c r="S2247" s="9">
        <f t="shared" si="356"/>
        <v>46.174999999999997</v>
      </c>
      <c r="T2247" s="9">
        <f t="shared" si="357"/>
        <v>35.375</v>
      </c>
      <c r="U2247" s="8">
        <f t="shared" si="358"/>
        <v>37.174999999999997</v>
      </c>
      <c r="V2247" s="8">
        <f t="shared" si="359"/>
        <v>36.724999999999994</v>
      </c>
    </row>
    <row r="2248" spans="1:22" ht="13.5" x14ac:dyDescent="0.25">
      <c r="A2248" s="3">
        <f>RSI!A2248</f>
        <v>45275</v>
      </c>
      <c r="B2248" s="2">
        <f>RSI!B2248</f>
        <v>4.1474000000000002</v>
      </c>
      <c r="C2248" s="2">
        <f>RSI!I2248</f>
        <v>54.223521728689278</v>
      </c>
      <c r="D2248" s="2">
        <f>MACD!E2248</f>
        <v>-6.5917759093130357E-3</v>
      </c>
      <c r="E2248" s="2">
        <f>MACD!F2248</f>
        <v>-1.3224063609618865E-2</v>
      </c>
      <c r="F2248" s="2">
        <f>'Moving Avg'!D2248</f>
        <v>4.1473999999999993</v>
      </c>
      <c r="G2248" s="2">
        <f>'Moving Avg'!F2248</f>
        <v>4.1392950000000015</v>
      </c>
      <c r="H2248" s="2">
        <f>'Moving Avg'!G2248</f>
        <v>4.1107060000000004</v>
      </c>
      <c r="I2248" s="2">
        <f>'Moving Avg'!H2248</f>
        <v>4.0007699999999939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66.5</v>
      </c>
      <c r="Q2248" s="9">
        <f t="shared" si="354"/>
        <v>26.225000000000001</v>
      </c>
      <c r="R2248" s="9">
        <f t="shared" si="355"/>
        <v>39.125</v>
      </c>
      <c r="S2248" s="9">
        <f t="shared" si="356"/>
        <v>46.174999999999997</v>
      </c>
      <c r="T2248" s="9">
        <f t="shared" si="357"/>
        <v>35.375</v>
      </c>
      <c r="U2248" s="8">
        <f t="shared" si="358"/>
        <v>37.174999999999997</v>
      </c>
      <c r="V2248" s="8">
        <f t="shared" si="359"/>
        <v>36.724999999999994</v>
      </c>
    </row>
    <row r="2249" spans="1:22" ht="13.5" x14ac:dyDescent="0.25">
      <c r="A2249" s="3">
        <f>RSI!A2249</f>
        <v>45278</v>
      </c>
      <c r="B2249" s="2">
        <f>RSI!B2249</f>
        <v>4.1474000000000002</v>
      </c>
      <c r="C2249" s="2">
        <f>RSI!I2249</f>
        <v>54.223521728689278</v>
      </c>
      <c r="D2249" s="2">
        <f>MACD!E2249</f>
        <v>-5.9407499870527403E-3</v>
      </c>
      <c r="E2249" s="2">
        <f>MACD!F2249</f>
        <v>-1.1767400885105641E-2</v>
      </c>
      <c r="F2249" s="2">
        <f>'Moving Avg'!D2249</f>
        <v>4.1405799999999999</v>
      </c>
      <c r="G2249" s="2">
        <f>'Moving Avg'!F2249</f>
        <v>4.1414300000000015</v>
      </c>
      <c r="H2249" s="2">
        <f>'Moving Avg'!G2249</f>
        <v>4.1108760000000011</v>
      </c>
      <c r="I2249" s="2">
        <f>'Moving Avg'!H2249</f>
        <v>4.0025734999999942</v>
      </c>
      <c r="J2249" s="6" t="str">
        <f>OBV!F2249</f>
        <v>BULLISH</v>
      </c>
      <c r="K2249" s="6" t="str">
        <f>OBV!G2249</f>
        <v>NEUTRAL</v>
      </c>
      <c r="L2249" s="6" t="str">
        <f>OBV!H2249</f>
        <v>BULLISH DIVERGENCE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66.5</v>
      </c>
      <c r="Q2249" s="9">
        <f t="shared" si="354"/>
        <v>26.225000000000001</v>
      </c>
      <c r="R2249" s="9">
        <f t="shared" si="355"/>
        <v>39.125</v>
      </c>
      <c r="S2249" s="9">
        <f t="shared" si="356"/>
        <v>46.174999999999997</v>
      </c>
      <c r="T2249" s="9">
        <f t="shared" si="357"/>
        <v>35.375</v>
      </c>
      <c r="U2249" s="8">
        <f t="shared" si="358"/>
        <v>37.174999999999997</v>
      </c>
      <c r="V2249" s="8">
        <f t="shared" si="359"/>
        <v>36.724999999999994</v>
      </c>
    </row>
    <row r="2250" spans="1:22" ht="13.5" x14ac:dyDescent="0.25">
      <c r="A2250" s="3">
        <f>RSI!A2250</f>
        <v>45279</v>
      </c>
      <c r="B2250" s="2">
        <f>RSI!B2250</f>
        <v>4.1474000000000002</v>
      </c>
      <c r="C2250" s="2">
        <f>RSI!I2250</f>
        <v>54.223521728689278</v>
      </c>
      <c r="D2250" s="2">
        <f>MACD!E2250</f>
        <v>-5.4598521848605586E-3</v>
      </c>
      <c r="E2250" s="2">
        <f>MACD!F2250</f>
        <v>-1.0505891145056626E-2</v>
      </c>
      <c r="F2250" s="2">
        <f>'Moving Avg'!D2250</f>
        <v>4.1422800000000004</v>
      </c>
      <c r="G2250" s="2">
        <f>'Moving Avg'!F2250</f>
        <v>4.1435650000000006</v>
      </c>
      <c r="H2250" s="2">
        <f>'Moving Avg'!G2250</f>
        <v>4.1110460000000009</v>
      </c>
      <c r="I2250" s="2">
        <f>'Moving Avg'!H2250</f>
        <v>4.0044944999999936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83.5</v>
      </c>
      <c r="Q2250" s="9">
        <f t="shared" si="354"/>
        <v>28.774999999999999</v>
      </c>
      <c r="R2250" s="9">
        <f t="shared" si="355"/>
        <v>43.375</v>
      </c>
      <c r="S2250" s="9">
        <f t="shared" si="356"/>
        <v>53.825000000000003</v>
      </c>
      <c r="T2250" s="9">
        <f t="shared" si="357"/>
        <v>39.625</v>
      </c>
      <c r="U2250" s="8">
        <f t="shared" si="358"/>
        <v>41.991666666666667</v>
      </c>
      <c r="V2250" s="8">
        <f t="shared" si="359"/>
        <v>41.400000000000006</v>
      </c>
    </row>
    <row r="2251" spans="1:22" ht="13.5" x14ac:dyDescent="0.25">
      <c r="A2251" s="3">
        <f>RSI!A2251</f>
        <v>45280</v>
      </c>
      <c r="B2251" s="2">
        <f>RSI!B2251</f>
        <v>4.1474000000000002</v>
      </c>
      <c r="C2251" s="2">
        <f>RSI!I2251</f>
        <v>54.223521728689278</v>
      </c>
      <c r="D2251" s="2">
        <f>MACD!E2251</f>
        <v>1.2842788449152209E-4</v>
      </c>
      <c r="E2251" s="2">
        <f>MACD!F2251</f>
        <v>-8.3790273391469976E-3</v>
      </c>
      <c r="F2251" s="2">
        <f>'Moving Avg'!D2251</f>
        <v>4.1457000000000006</v>
      </c>
      <c r="G2251" s="2">
        <f>'Moving Avg'!F2251</f>
        <v>4.1461250000000014</v>
      </c>
      <c r="H2251" s="2">
        <f>'Moving Avg'!G2251</f>
        <v>4.111046</v>
      </c>
      <c r="I2251" s="2">
        <f>'Moving Avg'!H2251</f>
        <v>4.0068074999999936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83.5</v>
      </c>
      <c r="Q2251" s="9">
        <f t="shared" si="354"/>
        <v>28.774999999999999</v>
      </c>
      <c r="R2251" s="9">
        <f t="shared" si="355"/>
        <v>43.375</v>
      </c>
      <c r="S2251" s="9">
        <f t="shared" si="356"/>
        <v>53.825000000000003</v>
      </c>
      <c r="T2251" s="9">
        <f t="shared" si="357"/>
        <v>39.625</v>
      </c>
      <c r="U2251" s="8">
        <f t="shared" si="358"/>
        <v>41.991666666666667</v>
      </c>
      <c r="V2251" s="8">
        <f t="shared" si="359"/>
        <v>41.400000000000006</v>
      </c>
    </row>
    <row r="2252" spans="1:22" ht="13.5" x14ac:dyDescent="0.25">
      <c r="A2252" s="3">
        <f>RSI!A2252</f>
        <v>45281</v>
      </c>
      <c r="B2252" s="2">
        <f>RSI!B2252</f>
        <v>4.1474000000000002</v>
      </c>
      <c r="C2252" s="2">
        <f>RSI!I2252</f>
        <v>54.223521728689278</v>
      </c>
      <c r="D2252" s="2">
        <f>MACD!E2252</f>
        <v>4.7969843162123382E-3</v>
      </c>
      <c r="E2252" s="2">
        <f>MACD!F2252</f>
        <v>-5.743825008075131E-3</v>
      </c>
      <c r="F2252" s="2">
        <f>'Moving Avg'!D2252</f>
        <v>4.1474000000000002</v>
      </c>
      <c r="G2252" s="2">
        <f>'Moving Avg'!F2252</f>
        <v>4.1486850000000013</v>
      </c>
      <c r="H2252" s="2">
        <f>'Moving Avg'!G2252</f>
        <v>4.111046</v>
      </c>
      <c r="I2252" s="2">
        <f>'Moving Avg'!H2252</f>
        <v>4.008728499999993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83.5</v>
      </c>
      <c r="Q2252" s="9">
        <f t="shared" si="354"/>
        <v>28.774999999999999</v>
      </c>
      <c r="R2252" s="9">
        <f t="shared" si="355"/>
        <v>43.375</v>
      </c>
      <c r="S2252" s="9">
        <f t="shared" si="356"/>
        <v>53.825000000000003</v>
      </c>
      <c r="T2252" s="9">
        <f t="shared" si="357"/>
        <v>39.625</v>
      </c>
      <c r="U2252" s="8">
        <f t="shared" si="358"/>
        <v>41.991666666666667</v>
      </c>
      <c r="V2252" s="8">
        <f t="shared" si="359"/>
        <v>41.400000000000006</v>
      </c>
    </row>
    <row r="2253" spans="1:22" ht="13.5" x14ac:dyDescent="0.25">
      <c r="A2253" s="3">
        <f>RSI!A2253</f>
        <v>45282</v>
      </c>
      <c r="B2253" s="2">
        <f>RSI!B2253</f>
        <v>4.173</v>
      </c>
      <c r="C2253" s="2">
        <f>RSI!I2253</f>
        <v>62.823531575927227</v>
      </c>
      <c r="D2253" s="2">
        <f>MACD!E2253</f>
        <v>6.7954603317632589E-3</v>
      </c>
      <c r="E2253" s="2">
        <f>MACD!F2253</f>
        <v>-3.235967940107453E-3</v>
      </c>
      <c r="F2253" s="2">
        <f>'Moving Avg'!D2253</f>
        <v>4.15252</v>
      </c>
      <c r="G2253" s="2">
        <f>'Moving Avg'!F2253</f>
        <v>4.1516700000000011</v>
      </c>
      <c r="H2253" s="2">
        <f>'Moving Avg'!G2253</f>
        <v>4.1117280000000003</v>
      </c>
      <c r="I2253" s="2">
        <f>'Moving Avg'!H2253</f>
        <v>4.0111694999999932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83.5</v>
      </c>
      <c r="Q2253" s="9">
        <f t="shared" si="354"/>
        <v>28.774999999999999</v>
      </c>
      <c r="R2253" s="9">
        <f t="shared" si="355"/>
        <v>43.375</v>
      </c>
      <c r="S2253" s="9">
        <f t="shared" si="356"/>
        <v>53.825000000000003</v>
      </c>
      <c r="T2253" s="9">
        <f t="shared" si="357"/>
        <v>39.625</v>
      </c>
      <c r="U2253" s="8">
        <f t="shared" si="358"/>
        <v>41.991666666666667</v>
      </c>
      <c r="V2253" s="8">
        <f t="shared" si="359"/>
        <v>41.400000000000006</v>
      </c>
    </row>
    <row r="2254" spans="1:22" ht="13.5" x14ac:dyDescent="0.25">
      <c r="A2254" s="3">
        <f>RSI!A2254</f>
        <v>45285</v>
      </c>
      <c r="B2254" s="2">
        <f>RSI!B2254</f>
        <v>4.1474000000000002</v>
      </c>
      <c r="C2254" s="2">
        <f>RSI!I2254</f>
        <v>52.251873245273302</v>
      </c>
      <c r="D2254" s="2">
        <f>MACD!E2254</f>
        <v>1.1487765354409873E-2</v>
      </c>
      <c r="E2254" s="2">
        <f>MACD!F2254</f>
        <v>-2.9122128120398797E-4</v>
      </c>
      <c r="F2254" s="2">
        <f>'Moving Avg'!D2254</f>
        <v>4.1525200000000009</v>
      </c>
      <c r="G2254" s="2">
        <f>'Moving Avg'!F2254</f>
        <v>4.1516700000000011</v>
      </c>
      <c r="H2254" s="2">
        <f>'Moving Avg'!G2254</f>
        <v>4.1127520000000004</v>
      </c>
      <c r="I2254" s="2">
        <f>'Moving Avg'!H2254</f>
        <v>4.0134824999999923</v>
      </c>
      <c r="J2254" s="6" t="str">
        <f>OBV!F2254</f>
        <v>BULLISH</v>
      </c>
      <c r="K2254" s="6" t="str">
        <f>OBV!G2254</f>
        <v>NEUTRAL</v>
      </c>
      <c r="L2254" s="6" t="str">
        <f>OBV!H2254</f>
        <v>NEUTRAL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49.5</v>
      </c>
      <c r="Q2254" s="9">
        <f t="shared" si="354"/>
        <v>23.675000000000001</v>
      </c>
      <c r="R2254" s="9">
        <f t="shared" si="355"/>
        <v>34.875</v>
      </c>
      <c r="S2254" s="9">
        <f t="shared" si="356"/>
        <v>38.525000000000006</v>
      </c>
      <c r="T2254" s="9">
        <f t="shared" si="357"/>
        <v>31.125</v>
      </c>
      <c r="U2254" s="8">
        <f t="shared" si="358"/>
        <v>32.358333333333334</v>
      </c>
      <c r="V2254" s="8">
        <f t="shared" si="359"/>
        <v>32.049999999999997</v>
      </c>
    </row>
    <row r="2255" spans="1:22" ht="13.5" x14ac:dyDescent="0.25">
      <c r="A2255" s="3">
        <f>RSI!A2255</f>
        <v>45286</v>
      </c>
      <c r="B2255" s="2">
        <f>RSI!B2255</f>
        <v>4.1474000000000002</v>
      </c>
      <c r="C2255" s="2">
        <f>RSI!I2255</f>
        <v>52.251873245273302</v>
      </c>
      <c r="D2255" s="2">
        <f>MACD!E2255</f>
        <v>8.8679158382003465E-3</v>
      </c>
      <c r="E2255" s="2">
        <f>MACD!F2255</f>
        <v>1.5406061426768789E-3</v>
      </c>
      <c r="F2255" s="2">
        <f>'Moving Avg'!D2255</f>
        <v>4.1525200000000009</v>
      </c>
      <c r="G2255" s="2">
        <f>'Moving Avg'!F2255</f>
        <v>4.1516700000000011</v>
      </c>
      <c r="H2255" s="2">
        <f>'Moving Avg'!G2255</f>
        <v>4.115482000000001</v>
      </c>
      <c r="I2255" s="2">
        <f>'Moving Avg'!H2255</f>
        <v>4.015834999999992</v>
      </c>
      <c r="J2255" s="6" t="str">
        <f>OBV!F2255</f>
        <v>BULLISH</v>
      </c>
      <c r="K2255" s="6" t="str">
        <f>OBV!G2255</f>
        <v>NEUTRAL</v>
      </c>
      <c r="L2255" s="6" t="str">
        <f>OBV!H2255</f>
        <v>NEUTRAL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49.5</v>
      </c>
      <c r="Q2255" s="9">
        <f t="shared" si="354"/>
        <v>23.675000000000001</v>
      </c>
      <c r="R2255" s="9">
        <f t="shared" si="355"/>
        <v>34.875</v>
      </c>
      <c r="S2255" s="9">
        <f t="shared" si="356"/>
        <v>38.525000000000006</v>
      </c>
      <c r="T2255" s="9">
        <f t="shared" si="357"/>
        <v>31.125</v>
      </c>
      <c r="U2255" s="8">
        <f t="shared" si="358"/>
        <v>32.358333333333334</v>
      </c>
      <c r="V2255" s="8">
        <f t="shared" si="359"/>
        <v>32.049999999999997</v>
      </c>
    </row>
    <row r="2256" spans="1:22" ht="13.5" x14ac:dyDescent="0.25">
      <c r="A2256" s="3">
        <f>RSI!A2256</f>
        <v>45287</v>
      </c>
      <c r="B2256" s="2">
        <f>RSI!B2256</f>
        <v>4.2668999999999997</v>
      </c>
      <c r="C2256" s="2">
        <f>RSI!I2256</f>
        <v>75.01405422714052</v>
      </c>
      <c r="D2256" s="2">
        <f>MACD!E2256</f>
        <v>-3.5575265558467351E-3</v>
      </c>
      <c r="E2256" s="2">
        <f>MACD!F2256</f>
        <v>5.2097960297215612E-4</v>
      </c>
      <c r="F2256" s="2">
        <f>'Moving Avg'!D2256</f>
        <v>4.1764200000000002</v>
      </c>
      <c r="G2256" s="2">
        <f>'Moving Avg'!F2256</f>
        <v>4.1576450000000005</v>
      </c>
      <c r="H2256" s="2">
        <f>'Moving Avg'!G2256</f>
        <v>4.1206019999999999</v>
      </c>
      <c r="I2256" s="2">
        <f>'Moving Avg'!H2256</f>
        <v>4.0184319999999927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0</v>
      </c>
      <c r="N2256" s="8">
        <f t="shared" si="351"/>
        <v>45</v>
      </c>
      <c r="O2256" s="8">
        <f t="shared" si="352"/>
        <v>50</v>
      </c>
      <c r="P2256" s="8">
        <f t="shared" si="353"/>
        <v>83.5</v>
      </c>
      <c r="Q2256" s="9">
        <f t="shared" si="354"/>
        <v>35.774999999999999</v>
      </c>
      <c r="R2256" s="9">
        <f t="shared" si="355"/>
        <v>47.375</v>
      </c>
      <c r="S2256" s="9">
        <f t="shared" si="356"/>
        <v>56.825000000000003</v>
      </c>
      <c r="T2256" s="9">
        <f t="shared" si="357"/>
        <v>44.625</v>
      </c>
      <c r="U2256" s="8">
        <f t="shared" si="358"/>
        <v>46.658333333333339</v>
      </c>
      <c r="V2256" s="8">
        <f t="shared" si="359"/>
        <v>46.150000000000006</v>
      </c>
    </row>
    <row r="2257" spans="1:22" ht="13.5" x14ac:dyDescent="0.25">
      <c r="A2257" s="3">
        <f>RSI!A2257</f>
        <v>45288</v>
      </c>
      <c r="B2257" s="2">
        <f>RSI!B2257</f>
        <v>4.2668999999999997</v>
      </c>
      <c r="C2257" s="2">
        <f>RSI!I2257</f>
        <v>75.01405422714052</v>
      </c>
      <c r="D2257" s="2">
        <f>MACD!E2257</f>
        <v>-1.3485636391002309E-2</v>
      </c>
      <c r="E2257" s="2">
        <f>MACD!F2257</f>
        <v>-2.2803435958227368E-3</v>
      </c>
      <c r="F2257" s="2">
        <f>'Moving Avg'!D2257</f>
        <v>4.2003199999999996</v>
      </c>
      <c r="G2257" s="2">
        <f>'Moving Avg'!F2257</f>
        <v>4.163619999999999</v>
      </c>
      <c r="H2257" s="2">
        <f>'Moving Avg'!G2257</f>
        <v>4.1257219999999997</v>
      </c>
      <c r="I2257" s="2">
        <f>'Moving Avg'!H2257</f>
        <v>4.021616999999992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45</v>
      </c>
      <c r="O2257" s="8">
        <f t="shared" si="352"/>
        <v>50</v>
      </c>
      <c r="P2257" s="8">
        <f t="shared" si="353"/>
        <v>83.5</v>
      </c>
      <c r="Q2257" s="9">
        <f t="shared" si="354"/>
        <v>35.774999999999999</v>
      </c>
      <c r="R2257" s="9">
        <f t="shared" si="355"/>
        <v>47.375</v>
      </c>
      <c r="S2257" s="9">
        <f t="shared" si="356"/>
        <v>56.825000000000003</v>
      </c>
      <c r="T2257" s="9">
        <f t="shared" si="357"/>
        <v>44.625</v>
      </c>
      <c r="U2257" s="8">
        <f t="shared" si="358"/>
        <v>46.658333333333339</v>
      </c>
      <c r="V2257" s="8">
        <f t="shared" si="359"/>
        <v>46.150000000000006</v>
      </c>
    </row>
    <row r="2258" spans="1:22" ht="13.5" x14ac:dyDescent="0.25">
      <c r="A2258" s="3">
        <f>RSI!A2258</f>
        <v>45289</v>
      </c>
      <c r="B2258" s="2">
        <f>RSI!B2258</f>
        <v>4.3350999999999997</v>
      </c>
      <c r="C2258" s="2">
        <f>RSI!I2258</f>
        <v>81.00696423460289</v>
      </c>
      <c r="D2258" s="2">
        <f>MACD!E2258</f>
        <v>-2.6313236559388997E-2</v>
      </c>
      <c r="E2258" s="2">
        <f>MACD!F2258</f>
        <v>-7.0869221885359896E-3</v>
      </c>
      <c r="F2258" s="2">
        <f>'Moving Avg'!D2258</f>
        <v>4.2327400000000006</v>
      </c>
      <c r="G2258" s="2">
        <f>'Moving Avg'!F2258</f>
        <v>4.1730049999999981</v>
      </c>
      <c r="H2258" s="2">
        <f>'Moving Avg'!G2258</f>
        <v>4.132206</v>
      </c>
      <c r="I2258" s="2">
        <f>'Moving Avg'!H2258</f>
        <v>4.0245939999999925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0</v>
      </c>
      <c r="N2258" s="8">
        <f t="shared" si="351"/>
        <v>45</v>
      </c>
      <c r="O2258" s="8">
        <f t="shared" si="352"/>
        <v>50</v>
      </c>
      <c r="P2258" s="8">
        <f t="shared" si="353"/>
        <v>83.5</v>
      </c>
      <c r="Q2258" s="9">
        <f t="shared" si="354"/>
        <v>35.774999999999999</v>
      </c>
      <c r="R2258" s="9">
        <f t="shared" si="355"/>
        <v>47.375</v>
      </c>
      <c r="S2258" s="9">
        <f t="shared" si="356"/>
        <v>56.825000000000003</v>
      </c>
      <c r="T2258" s="9">
        <f t="shared" si="357"/>
        <v>44.625</v>
      </c>
      <c r="U2258" s="8">
        <f t="shared" si="358"/>
        <v>46.658333333333339</v>
      </c>
      <c r="V2258" s="8">
        <f t="shared" si="359"/>
        <v>46.150000000000006</v>
      </c>
    </row>
    <row r="2259" spans="1:22" ht="13.5" x14ac:dyDescent="0.25">
      <c r="A2259" s="3">
        <f>RSI!A2259</f>
        <v>45293</v>
      </c>
      <c r="B2259" s="2">
        <f>RSI!B2259</f>
        <v>4.2668999999999997</v>
      </c>
      <c r="C2259" s="2">
        <f>RSI!I2259</f>
        <v>64.378032628054001</v>
      </c>
      <c r="D2259" s="2">
        <f>MACD!E2259</f>
        <v>-3.3150664194911528E-2</v>
      </c>
      <c r="E2259" s="2">
        <f>MACD!F2259</f>
        <v>-1.2299670589811098E-2</v>
      </c>
      <c r="F2259" s="2">
        <f>'Moving Avg'!D2259</f>
        <v>4.25664</v>
      </c>
      <c r="G2259" s="2">
        <f>'Moving Avg'!F2259</f>
        <v>4.1794049999999983</v>
      </c>
      <c r="H2259" s="2">
        <f>'Moving Avg'!G2259</f>
        <v>4.1371560000000009</v>
      </c>
      <c r="I2259" s="2">
        <f>'Moving Avg'!H2259</f>
        <v>4.0272299999999923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100</v>
      </c>
      <c r="O2259" s="8">
        <f t="shared" si="352"/>
        <v>50</v>
      </c>
      <c r="P2259" s="8">
        <f t="shared" si="353"/>
        <v>83.5</v>
      </c>
      <c r="Q2259" s="9">
        <f t="shared" si="354"/>
        <v>63.774999999999999</v>
      </c>
      <c r="R2259" s="9">
        <f t="shared" si="355"/>
        <v>63.375</v>
      </c>
      <c r="S2259" s="9">
        <f t="shared" si="356"/>
        <v>68.825000000000003</v>
      </c>
      <c r="T2259" s="9">
        <f t="shared" si="357"/>
        <v>64.625</v>
      </c>
      <c r="U2259" s="8">
        <f t="shared" si="358"/>
        <v>65.325000000000003</v>
      </c>
      <c r="V2259" s="8">
        <f t="shared" si="359"/>
        <v>65.150000000000006</v>
      </c>
    </row>
    <row r="2260" spans="1:22" ht="13.5" x14ac:dyDescent="0.25">
      <c r="A2260" s="3">
        <f>RSI!A2260</f>
        <v>45294</v>
      </c>
      <c r="B2260" s="2">
        <f>RSI!B2260</f>
        <v>4.2754000000000003</v>
      </c>
      <c r="C2260" s="2">
        <f>RSI!I2260</f>
        <v>65.333190369581715</v>
      </c>
      <c r="D2260" s="2">
        <f>MACD!E2260</f>
        <v>-4.0121290813114108E-2</v>
      </c>
      <c r="E2260" s="2">
        <f>MACD!F2260</f>
        <v>-1.7863994634471702E-2</v>
      </c>
      <c r="F2260" s="2">
        <f>'Moving Avg'!D2260</f>
        <v>4.2822399999999998</v>
      </c>
      <c r="G2260" s="2">
        <f>'Moving Avg'!F2260</f>
        <v>4.1862300000000001</v>
      </c>
      <c r="H2260" s="2">
        <f>'Moving Avg'!G2260</f>
        <v>4.1410820000000008</v>
      </c>
      <c r="I2260" s="2">
        <f>'Moving Avg'!H2260</f>
        <v>4.0292029999999919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0"/>
        <v>25</v>
      </c>
      <c r="N2260" s="8">
        <f t="shared" si="351"/>
        <v>100</v>
      </c>
      <c r="O2260" s="8">
        <f t="shared" si="352"/>
        <v>50</v>
      </c>
      <c r="P2260" s="8">
        <f t="shared" si="353"/>
        <v>83.5</v>
      </c>
      <c r="Q2260" s="9">
        <f t="shared" si="354"/>
        <v>63.774999999999999</v>
      </c>
      <c r="R2260" s="9">
        <f t="shared" si="355"/>
        <v>63.375</v>
      </c>
      <c r="S2260" s="9">
        <f t="shared" si="356"/>
        <v>68.825000000000003</v>
      </c>
      <c r="T2260" s="9">
        <f t="shared" si="357"/>
        <v>64.625</v>
      </c>
      <c r="U2260" s="8">
        <f t="shared" si="358"/>
        <v>65.325000000000003</v>
      </c>
      <c r="V2260" s="8">
        <f t="shared" si="359"/>
        <v>65.150000000000006</v>
      </c>
    </row>
    <row r="2261" spans="1:22" ht="13.5" x14ac:dyDescent="0.25">
      <c r="A2261" s="3">
        <f>RSI!A2261</f>
        <v>45295</v>
      </c>
      <c r="B2261" s="2">
        <f>RSI!B2261</f>
        <v>4.2754000000000003</v>
      </c>
      <c r="C2261" s="2">
        <f>RSI!I2261</f>
        <v>65.333190369581715</v>
      </c>
      <c r="D2261" s="2">
        <f>MACD!E2261</f>
        <v>-4.6584074735488201E-2</v>
      </c>
      <c r="E2261" s="2">
        <f>MACD!F2261</f>
        <v>-2.3608010654675004E-2</v>
      </c>
      <c r="F2261" s="2">
        <f>'Moving Avg'!D2261</f>
        <v>4.2839400000000003</v>
      </c>
      <c r="G2261" s="2">
        <f>'Moving Avg'!F2261</f>
        <v>4.1913499999999999</v>
      </c>
      <c r="H2261" s="2">
        <f>'Moving Avg'!G2261</f>
        <v>4.1462019999999997</v>
      </c>
      <c r="I2261" s="2">
        <f>'Moving Avg'!H2261</f>
        <v>4.031567999999992</v>
      </c>
      <c r="J2261" s="6" t="str">
        <f>OBV!F2261</f>
        <v>BULLISH</v>
      </c>
      <c r="K2261" s="6" t="str">
        <f>OBV!G2261</f>
        <v>NEUTRAL</v>
      </c>
      <c r="L2261" s="6" t="str">
        <f>OBV!H2261</f>
        <v>CONFIRMED BULLISH</v>
      </c>
      <c r="M2261" s="8">
        <f t="shared" si="350"/>
        <v>25</v>
      </c>
      <c r="N2261" s="8">
        <f t="shared" si="351"/>
        <v>100</v>
      </c>
      <c r="O2261" s="8">
        <f t="shared" si="352"/>
        <v>50</v>
      </c>
      <c r="P2261" s="8">
        <f t="shared" si="353"/>
        <v>83.5</v>
      </c>
      <c r="Q2261" s="9">
        <f t="shared" si="354"/>
        <v>63.774999999999999</v>
      </c>
      <c r="R2261" s="9">
        <f t="shared" si="355"/>
        <v>63.375</v>
      </c>
      <c r="S2261" s="9">
        <f t="shared" si="356"/>
        <v>68.825000000000003</v>
      </c>
      <c r="T2261" s="9">
        <f t="shared" si="357"/>
        <v>64.625</v>
      </c>
      <c r="U2261" s="8">
        <f t="shared" si="358"/>
        <v>65.325000000000003</v>
      </c>
      <c r="V2261" s="8">
        <f t="shared" si="359"/>
        <v>65.150000000000006</v>
      </c>
    </row>
    <row r="2262" spans="1:22" ht="13.5" x14ac:dyDescent="0.25">
      <c r="A2262" s="3">
        <f>RSI!A2262</f>
        <v>45296</v>
      </c>
      <c r="B2262" s="2">
        <f>RSI!B2262</f>
        <v>4.2668999999999997</v>
      </c>
      <c r="C2262" s="2">
        <f>RSI!I2262</f>
        <v>63.362761940558819</v>
      </c>
      <c r="D2262" s="2">
        <f>MACD!E2262</f>
        <v>-5.1945696615006476E-2</v>
      </c>
      <c r="E2262" s="2">
        <f>MACD!F2262</f>
        <v>-2.9275547846741301E-2</v>
      </c>
      <c r="F2262" s="2">
        <f>'Moving Avg'!D2262</f>
        <v>4.2839400000000003</v>
      </c>
      <c r="G2262" s="2">
        <f>'Moving Avg'!F2262</f>
        <v>4.1960449999999998</v>
      </c>
      <c r="H2262" s="2">
        <f>'Moving Avg'!G2262</f>
        <v>4.1499580000000007</v>
      </c>
      <c r="I2262" s="2">
        <f>'Moving Avg'!H2262</f>
        <v>4.0336554999999921</v>
      </c>
      <c r="J2262" s="6" t="str">
        <f>OBV!F2262</f>
        <v>BEARISH</v>
      </c>
      <c r="K2262" s="6" t="str">
        <f>OBV!G2262</f>
        <v>NEUTRAL</v>
      </c>
      <c r="L2262" s="6" t="str">
        <f>OBV!H2262</f>
        <v>NEUTRAL</v>
      </c>
      <c r="M2262" s="8">
        <f t="shared" si="350"/>
        <v>25</v>
      </c>
      <c r="N2262" s="8">
        <f t="shared" si="351"/>
        <v>100</v>
      </c>
      <c r="O2262" s="8">
        <f t="shared" si="352"/>
        <v>50</v>
      </c>
      <c r="P2262" s="8">
        <f t="shared" si="353"/>
        <v>16.5</v>
      </c>
      <c r="Q2262" s="9">
        <f t="shared" si="354"/>
        <v>53.725000000000001</v>
      </c>
      <c r="R2262" s="9">
        <f t="shared" si="355"/>
        <v>46.625</v>
      </c>
      <c r="S2262" s="9">
        <f t="shared" si="356"/>
        <v>38.674999999999997</v>
      </c>
      <c r="T2262" s="9">
        <f t="shared" si="357"/>
        <v>47.875</v>
      </c>
      <c r="U2262" s="8">
        <f t="shared" si="358"/>
        <v>46.341666666666661</v>
      </c>
      <c r="V2262" s="8">
        <f t="shared" si="359"/>
        <v>46.724999999999994</v>
      </c>
    </row>
    <row r="2263" spans="1:22" ht="13.5" x14ac:dyDescent="0.25">
      <c r="A2263" s="3">
        <f>RSI!A2263</f>
        <v>45299</v>
      </c>
      <c r="B2263" s="2">
        <f>RSI!B2263</f>
        <v>4.2754000000000003</v>
      </c>
      <c r="C2263" s="2">
        <f>RSI!I2263</f>
        <v>64.515293173429797</v>
      </c>
      <c r="D2263" s="2">
        <f>MACD!E2263</f>
        <v>-5.360741522015644E-2</v>
      </c>
      <c r="E2263" s="2">
        <f>MACD!F2263</f>
        <v>-3.414192132142433E-2</v>
      </c>
      <c r="F2263" s="2">
        <f>'Moving Avg'!D2263</f>
        <v>4.2720000000000002</v>
      </c>
      <c r="G2263" s="2">
        <f>'Moving Avg'!F2263</f>
        <v>4.2011649999999996</v>
      </c>
      <c r="H2263" s="2">
        <f>'Moving Avg'!G2263</f>
        <v>4.1535420000000007</v>
      </c>
      <c r="I2263" s="2">
        <f>'Moving Avg'!H2263</f>
        <v>4.0354324999999918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16.5</v>
      </c>
      <c r="Q2263" s="9">
        <f t="shared" si="354"/>
        <v>34.475000000000001</v>
      </c>
      <c r="R2263" s="9">
        <f t="shared" si="355"/>
        <v>35.625</v>
      </c>
      <c r="S2263" s="9">
        <f t="shared" si="356"/>
        <v>30.425000000000001</v>
      </c>
      <c r="T2263" s="9">
        <f t="shared" si="357"/>
        <v>34.125</v>
      </c>
      <c r="U2263" s="8">
        <f t="shared" si="358"/>
        <v>33.508333333333333</v>
      </c>
      <c r="V2263" s="8">
        <f t="shared" si="359"/>
        <v>33.662499999999994</v>
      </c>
    </row>
    <row r="2264" spans="1:22" ht="13.5" x14ac:dyDescent="0.25">
      <c r="A2264" s="3">
        <f>RSI!A2264</f>
        <v>45300</v>
      </c>
      <c r="B2264" s="2">
        <f>RSI!B2264</f>
        <v>4.2754000000000003</v>
      </c>
      <c r="C2264" s="2">
        <f>RSI!I2264</f>
        <v>64.515293173429797</v>
      </c>
      <c r="D2264" s="2">
        <f>MACD!E2264</f>
        <v>-5.9403833896896074E-2</v>
      </c>
      <c r="E2264" s="2">
        <f>MACD!F2264</f>
        <v>-3.919430383651868E-2</v>
      </c>
      <c r="F2264" s="2">
        <f>'Moving Avg'!D2264</f>
        <v>4.2736999999999998</v>
      </c>
      <c r="G2264" s="2">
        <f>'Moving Avg'!F2264</f>
        <v>4.2058599999999995</v>
      </c>
      <c r="H2264" s="2">
        <f>'Moving Avg'!G2264</f>
        <v>4.1571260000000008</v>
      </c>
      <c r="I2264" s="2">
        <f>'Moving Avg'!H2264</f>
        <v>4.0370134999999916</v>
      </c>
      <c r="J2264" s="6" t="str">
        <f>OBV!F2264</f>
        <v>BEARISH</v>
      </c>
      <c r="K2264" s="6" t="str">
        <f>OBV!G2264</f>
        <v>NEUTRAL</v>
      </c>
      <c r="L2264" s="6" t="str">
        <f>OBV!H2264</f>
        <v>BEARISH DIVERGENCE</v>
      </c>
      <c r="M2264" s="8">
        <f t="shared" si="350"/>
        <v>25</v>
      </c>
      <c r="N2264" s="8">
        <f t="shared" si="351"/>
        <v>100</v>
      </c>
      <c r="O2264" s="8">
        <f t="shared" si="352"/>
        <v>50</v>
      </c>
      <c r="P2264" s="8">
        <f t="shared" si="353"/>
        <v>16.5</v>
      </c>
      <c r="Q2264" s="9">
        <f t="shared" si="354"/>
        <v>53.725000000000001</v>
      </c>
      <c r="R2264" s="9">
        <f t="shared" si="355"/>
        <v>46.625</v>
      </c>
      <c r="S2264" s="9">
        <f t="shared" si="356"/>
        <v>38.674999999999997</v>
      </c>
      <c r="T2264" s="9">
        <f t="shared" si="357"/>
        <v>47.875</v>
      </c>
      <c r="U2264" s="8">
        <f t="shared" si="358"/>
        <v>46.341666666666661</v>
      </c>
      <c r="V2264" s="8">
        <f t="shared" si="359"/>
        <v>46.724999999999994</v>
      </c>
    </row>
    <row r="2265" spans="1:22" ht="13.5" x14ac:dyDescent="0.25">
      <c r="A2265" s="3">
        <f>RSI!A2265</f>
        <v>45301</v>
      </c>
      <c r="B2265" s="2">
        <f>RSI!B2265</f>
        <v>4.2754000000000003</v>
      </c>
      <c r="C2265" s="2">
        <f>RSI!I2265</f>
        <v>64.515293173429797</v>
      </c>
      <c r="D2265" s="2">
        <f>MACD!E2265</f>
        <v>-6.4726910251642344E-2</v>
      </c>
      <c r="E2265" s="2">
        <f>MACD!F2265</f>
        <v>-4.4300825119543412E-2</v>
      </c>
      <c r="F2265" s="2">
        <f>'Moving Avg'!D2265</f>
        <v>4.2737000000000007</v>
      </c>
      <c r="G2265" s="2">
        <f>'Moving Avg'!F2265</f>
        <v>4.2126849999999996</v>
      </c>
      <c r="H2265" s="2">
        <f>'Moving Avg'!G2265</f>
        <v>4.1605400000000001</v>
      </c>
      <c r="I2265" s="2">
        <f>'Moving Avg'!H2265</f>
        <v>4.0385944999999914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100</v>
      </c>
      <c r="O2265" s="8">
        <f t="shared" si="352"/>
        <v>50</v>
      </c>
      <c r="P2265" s="8">
        <f t="shared" si="353"/>
        <v>16.5</v>
      </c>
      <c r="Q2265" s="9">
        <f t="shared" si="354"/>
        <v>53.725000000000001</v>
      </c>
      <c r="R2265" s="9">
        <f t="shared" si="355"/>
        <v>46.625</v>
      </c>
      <c r="S2265" s="9">
        <f t="shared" si="356"/>
        <v>38.674999999999997</v>
      </c>
      <c r="T2265" s="9">
        <f t="shared" si="357"/>
        <v>47.875</v>
      </c>
      <c r="U2265" s="8">
        <f t="shared" si="358"/>
        <v>46.341666666666661</v>
      </c>
      <c r="V2265" s="8">
        <f t="shared" si="359"/>
        <v>46.724999999999994</v>
      </c>
    </row>
    <row r="2266" spans="1:22" ht="13.5" x14ac:dyDescent="0.25">
      <c r="A2266" s="3">
        <f>RSI!A2266</f>
        <v>45302</v>
      </c>
      <c r="B2266" s="2">
        <f>RSI!B2266</f>
        <v>4.2754000000000003</v>
      </c>
      <c r="C2266" s="2">
        <f>RSI!I2266</f>
        <v>64.515293173429797</v>
      </c>
      <c r="D2266" s="2">
        <f>MACD!E2266</f>
        <v>-5.1233857136396388E-2</v>
      </c>
      <c r="E2266" s="2">
        <f>MACD!F2266</f>
        <v>-4.5687431522914004E-2</v>
      </c>
      <c r="F2266" s="2">
        <f>'Moving Avg'!D2266</f>
        <v>4.2737000000000007</v>
      </c>
      <c r="G2266" s="2">
        <f>'Moving Avg'!F2266</f>
        <v>4.2199400000000002</v>
      </c>
      <c r="H2266" s="2">
        <f>'Moving Avg'!G2266</f>
        <v>4.1641240000000002</v>
      </c>
      <c r="I2266" s="2">
        <f>'Moving Avg'!H2266</f>
        <v>4.0401754999999921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45</v>
      </c>
      <c r="O2266" s="8">
        <f t="shared" si="352"/>
        <v>50</v>
      </c>
      <c r="P2266" s="8">
        <f t="shared" si="353"/>
        <v>16.5</v>
      </c>
      <c r="Q2266" s="9">
        <f t="shared" si="354"/>
        <v>34.475000000000001</v>
      </c>
      <c r="R2266" s="9">
        <f t="shared" si="355"/>
        <v>35.625</v>
      </c>
      <c r="S2266" s="9">
        <f t="shared" si="356"/>
        <v>30.425000000000001</v>
      </c>
      <c r="T2266" s="9">
        <f t="shared" si="357"/>
        <v>34.125</v>
      </c>
      <c r="U2266" s="8">
        <f t="shared" si="358"/>
        <v>33.508333333333333</v>
      </c>
      <c r="V2266" s="8">
        <f t="shared" si="359"/>
        <v>33.662499999999994</v>
      </c>
    </row>
    <row r="2267" spans="1:22" ht="13.5" x14ac:dyDescent="0.25">
      <c r="A2267" s="3">
        <f>RSI!A2267</f>
        <v>45303</v>
      </c>
      <c r="B2267" s="2">
        <f>RSI!B2267</f>
        <v>4.2668999999999997</v>
      </c>
      <c r="C2267" s="2">
        <f>RSI!I2267</f>
        <v>61.896305596075265</v>
      </c>
      <c r="D2267" s="2">
        <f>MACD!E2267</f>
        <v>-3.954575162289764E-2</v>
      </c>
      <c r="E2267" s="2">
        <f>MACD!F2267</f>
        <v>-4.4459095542910734E-2</v>
      </c>
      <c r="F2267" s="2">
        <f>'Moving Avg'!D2267</f>
        <v>4.2736999999999998</v>
      </c>
      <c r="G2267" s="2">
        <f>'Moving Avg'!F2267</f>
        <v>4.2263400000000004</v>
      </c>
      <c r="H2267" s="2">
        <f>'Moving Avg'!G2267</f>
        <v>4.1675380000000004</v>
      </c>
      <c r="I2267" s="2">
        <f>'Moving Avg'!H2267</f>
        <v>4.0417534999999916</v>
      </c>
      <c r="J2267" s="6" t="str">
        <f>OBV!F2267</f>
        <v>BULLISH</v>
      </c>
      <c r="K2267" s="6" t="str">
        <f>OBV!G2267</f>
        <v>NEUTRAL</v>
      </c>
      <c r="L2267" s="6" t="str">
        <f>OBV!H2267</f>
        <v>NEUTRAL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49.5</v>
      </c>
      <c r="Q2267" s="9">
        <f t="shared" si="354"/>
        <v>23.675000000000001</v>
      </c>
      <c r="R2267" s="9">
        <f t="shared" si="355"/>
        <v>34.875</v>
      </c>
      <c r="S2267" s="9">
        <f t="shared" si="356"/>
        <v>38.525000000000006</v>
      </c>
      <c r="T2267" s="9">
        <f t="shared" si="357"/>
        <v>31.125</v>
      </c>
      <c r="U2267" s="8">
        <f t="shared" si="358"/>
        <v>32.358333333333334</v>
      </c>
      <c r="V2267" s="8">
        <f t="shared" si="359"/>
        <v>32.049999999999997</v>
      </c>
    </row>
    <row r="2268" spans="1:22" ht="13.5" x14ac:dyDescent="0.25">
      <c r="A2268" s="3">
        <f>RSI!A2268</f>
        <v>45306</v>
      </c>
      <c r="B2268" s="2">
        <f>RSI!B2268</f>
        <v>4.2754000000000003</v>
      </c>
      <c r="C2268" s="2">
        <f>RSI!I2268</f>
        <v>63.492330124073135</v>
      </c>
      <c r="D2268" s="2">
        <f>MACD!E2268</f>
        <v>-2.0075062099524921E-2</v>
      </c>
      <c r="E2268" s="2">
        <f>MACD!F2268</f>
        <v>-3.9582288854233573E-2</v>
      </c>
      <c r="F2268" s="2">
        <f>'Moving Avg'!D2268</f>
        <v>4.2736999999999998</v>
      </c>
      <c r="G2268" s="2">
        <f>'Moving Avg'!F2268</f>
        <v>4.2327400000000006</v>
      </c>
      <c r="H2268" s="2">
        <f>'Moving Avg'!G2268</f>
        <v>4.1711219999999996</v>
      </c>
      <c r="I2268" s="2">
        <f>'Moving Avg'!H2268</f>
        <v>4.0433739999999929</v>
      </c>
      <c r="J2268" s="6" t="str">
        <f>OBV!F2268</f>
        <v>BEARISH</v>
      </c>
      <c r="K2268" s="6" t="str">
        <f>OBV!G2268</f>
        <v>NEUTRAL</v>
      </c>
      <c r="L2268" s="6" t="str">
        <f>OBV!H2268</f>
        <v>NEUTRAL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16.5</v>
      </c>
      <c r="Q2268" s="9">
        <f t="shared" si="354"/>
        <v>18.725000000000001</v>
      </c>
      <c r="R2268" s="9">
        <f t="shared" si="355"/>
        <v>26.625</v>
      </c>
      <c r="S2268" s="9">
        <f t="shared" si="356"/>
        <v>23.675000000000001</v>
      </c>
      <c r="T2268" s="9">
        <f t="shared" si="357"/>
        <v>22.875</v>
      </c>
      <c r="U2268" s="8">
        <f t="shared" si="358"/>
        <v>23.008333333333336</v>
      </c>
      <c r="V2268" s="8">
        <f t="shared" si="359"/>
        <v>22.975000000000001</v>
      </c>
    </row>
    <row r="2269" spans="1:22" ht="13.5" x14ac:dyDescent="0.25">
      <c r="A2269" s="3">
        <f>RSI!A2269</f>
        <v>45307</v>
      </c>
      <c r="B2269" s="2">
        <f>RSI!B2269</f>
        <v>4.3266</v>
      </c>
      <c r="C2269" s="2">
        <f>RSI!I2269</f>
        <v>71.292493037527322</v>
      </c>
      <c r="D2269" s="2">
        <f>MACD!E2269</f>
        <v>-1.819603113848256E-2</v>
      </c>
      <c r="E2269" s="2">
        <f>MACD!F2269</f>
        <v>-3.5305037311083372E-2</v>
      </c>
      <c r="F2269" s="2">
        <f>'Moving Avg'!D2269</f>
        <v>4.2839399999999994</v>
      </c>
      <c r="G2269" s="2">
        <f>'Moving Avg'!F2269</f>
        <v>4.2416999999999998</v>
      </c>
      <c r="H2269" s="2">
        <f>'Moving Avg'!G2269</f>
        <v>4.1757299999999997</v>
      </c>
      <c r="I2269" s="2">
        <f>'Moving Avg'!H2269</f>
        <v>4.045406999999992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  <c r="M2269" s="8">
        <f t="shared" si="350"/>
        <v>0</v>
      </c>
      <c r="N2269" s="8">
        <f t="shared" si="351"/>
        <v>0</v>
      </c>
      <c r="O2269" s="8">
        <f t="shared" si="352"/>
        <v>50</v>
      </c>
      <c r="P2269" s="8">
        <f t="shared" si="353"/>
        <v>83.5</v>
      </c>
      <c r="Q2269" s="9">
        <f t="shared" si="354"/>
        <v>20.024999999999999</v>
      </c>
      <c r="R2269" s="9">
        <f t="shared" si="355"/>
        <v>38.375</v>
      </c>
      <c r="S2269" s="9">
        <f t="shared" si="356"/>
        <v>50.075000000000003</v>
      </c>
      <c r="T2269" s="9">
        <f t="shared" si="357"/>
        <v>33.375</v>
      </c>
      <c r="U2269" s="8">
        <f t="shared" si="358"/>
        <v>36.158333333333331</v>
      </c>
      <c r="V2269" s="8">
        <f t="shared" si="359"/>
        <v>35.462499999999999</v>
      </c>
    </row>
    <row r="2270" spans="1:22" ht="13.5" x14ac:dyDescent="0.25">
      <c r="A2270" s="3">
        <f>RSI!A2270</f>
        <v>45308</v>
      </c>
      <c r="B2270" s="2">
        <f>RSI!B2270</f>
        <v>4.3350999999999997</v>
      </c>
      <c r="C2270" s="2">
        <f>RSI!I2270</f>
        <v>72.348746230429128</v>
      </c>
      <c r="D2270" s="2">
        <f>MACD!E2270</f>
        <v>-1.6518772908167279E-2</v>
      </c>
      <c r="E2270" s="2">
        <f>MACD!F2270</f>
        <v>-3.1547784430500159E-2</v>
      </c>
      <c r="F2270" s="2">
        <f>'Moving Avg'!D2270</f>
        <v>4.2958800000000004</v>
      </c>
      <c r="G2270" s="2">
        <f>'Moving Avg'!F2270</f>
        <v>4.2510849999999998</v>
      </c>
      <c r="H2270" s="2">
        <f>'Moving Avg'!G2270</f>
        <v>4.1805079999999997</v>
      </c>
      <c r="I2270" s="2">
        <f>'Moving Avg'!H2270</f>
        <v>4.0476784999999929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0</v>
      </c>
      <c r="N2270" s="8">
        <f t="shared" si="351"/>
        <v>0</v>
      </c>
      <c r="O2270" s="8">
        <f t="shared" si="352"/>
        <v>50</v>
      </c>
      <c r="P2270" s="8">
        <f t="shared" si="353"/>
        <v>83.5</v>
      </c>
      <c r="Q2270" s="9">
        <f t="shared" si="354"/>
        <v>20.024999999999999</v>
      </c>
      <c r="R2270" s="9">
        <f t="shared" si="355"/>
        <v>38.375</v>
      </c>
      <c r="S2270" s="9">
        <f t="shared" si="356"/>
        <v>50.075000000000003</v>
      </c>
      <c r="T2270" s="9">
        <f t="shared" si="357"/>
        <v>33.375</v>
      </c>
      <c r="U2270" s="8">
        <f t="shared" si="358"/>
        <v>36.158333333333331</v>
      </c>
      <c r="V2270" s="8">
        <f t="shared" si="359"/>
        <v>35.462499999999999</v>
      </c>
    </row>
    <row r="2271" spans="1:22" ht="13.5" x14ac:dyDescent="0.25">
      <c r="A2271" s="3">
        <f>RSI!A2271</f>
        <v>45309</v>
      </c>
      <c r="B2271" s="2">
        <f>RSI!B2271</f>
        <v>4.2754000000000003</v>
      </c>
      <c r="C2271" s="2">
        <f>RSI!I2271</f>
        <v>56.597642649512885</v>
      </c>
      <c r="D2271" s="2">
        <f>MACD!E2271</f>
        <v>-1.1274553235890217E-2</v>
      </c>
      <c r="E2271" s="2">
        <f>MACD!F2271</f>
        <v>-2.749313819157817E-2</v>
      </c>
      <c r="F2271" s="2">
        <f>'Moving Avg'!D2271</f>
        <v>4.2958800000000004</v>
      </c>
      <c r="G2271" s="2">
        <f>'Moving Avg'!F2271</f>
        <v>4.257485</v>
      </c>
      <c r="H2271" s="2">
        <f>'Moving Avg'!G2271</f>
        <v>4.1840919999999997</v>
      </c>
      <c r="I2271" s="2">
        <f>'Moving Avg'!H2271</f>
        <v>4.0492989999999924</v>
      </c>
      <c r="J2271" s="6" t="str">
        <f>OBV!F2271</f>
        <v>BEARISH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16.5</v>
      </c>
      <c r="Q2271" s="9">
        <f t="shared" si="354"/>
        <v>18.725000000000001</v>
      </c>
      <c r="R2271" s="9">
        <f t="shared" si="355"/>
        <v>26.625</v>
      </c>
      <c r="S2271" s="9">
        <f t="shared" si="356"/>
        <v>23.675000000000001</v>
      </c>
      <c r="T2271" s="9">
        <f t="shared" si="357"/>
        <v>22.875</v>
      </c>
      <c r="U2271" s="8">
        <f t="shared" si="358"/>
        <v>23.008333333333336</v>
      </c>
      <c r="V2271" s="8">
        <f t="shared" si="359"/>
        <v>22.975000000000001</v>
      </c>
    </row>
    <row r="2272" spans="1:22" ht="13.5" x14ac:dyDescent="0.25">
      <c r="A2272" s="3">
        <f>RSI!A2272</f>
        <v>45310</v>
      </c>
      <c r="B2272" s="2">
        <f>RSI!B2272</f>
        <v>4.2839</v>
      </c>
      <c r="C2272" s="2">
        <f>RSI!I2272</f>
        <v>57.999687097406429</v>
      </c>
      <c r="D2272" s="2">
        <f>MACD!E2272</f>
        <v>-8.9746711195948237E-3</v>
      </c>
      <c r="E2272" s="2">
        <f>MACD!F2272</f>
        <v>-2.3789444777181503E-2</v>
      </c>
      <c r="F2272" s="2">
        <f>'Moving Avg'!D2272</f>
        <v>4.2992800000000004</v>
      </c>
      <c r="G2272" s="2">
        <f>'Moving Avg'!F2272</f>
        <v>4.26431</v>
      </c>
      <c r="H2272" s="2">
        <f>'Moving Avg'!G2272</f>
        <v>4.1878459999999995</v>
      </c>
      <c r="I2272" s="2">
        <f>'Moving Avg'!H2272</f>
        <v>4.0509619999999922</v>
      </c>
      <c r="J2272" s="6" t="str">
        <f>OBV!F2272</f>
        <v>BEARISH</v>
      </c>
      <c r="K2272" s="6" t="str">
        <f>OBV!G2272</f>
        <v>NEUTRAL</v>
      </c>
      <c r="L2272" s="6" t="str">
        <f>OBV!H2272</f>
        <v>BEARISH DIVERGENCE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16.5</v>
      </c>
      <c r="Q2272" s="9">
        <f t="shared" si="354"/>
        <v>18.725000000000001</v>
      </c>
      <c r="R2272" s="9">
        <f t="shared" si="355"/>
        <v>26.625</v>
      </c>
      <c r="S2272" s="9">
        <f t="shared" si="356"/>
        <v>23.675000000000001</v>
      </c>
      <c r="T2272" s="9">
        <f t="shared" si="357"/>
        <v>22.875</v>
      </c>
      <c r="U2272" s="8">
        <f t="shared" si="358"/>
        <v>23.008333333333336</v>
      </c>
      <c r="V2272" s="8">
        <f t="shared" si="359"/>
        <v>22.975000000000001</v>
      </c>
    </row>
    <row r="2273" spans="1:22" ht="13.5" x14ac:dyDescent="0.25">
      <c r="A2273" s="3">
        <f>RSI!A2273</f>
        <v>45313</v>
      </c>
      <c r="B2273" s="2">
        <f>RSI!B2273</f>
        <v>4.2839</v>
      </c>
      <c r="C2273" s="2">
        <f>RSI!I2273</f>
        <v>57.999687097406429</v>
      </c>
      <c r="D2273" s="2">
        <f>MACD!E2273</f>
        <v>-5.9565336083133857E-3</v>
      </c>
      <c r="E2273" s="2">
        <f>MACD!F2273</f>
        <v>-2.0222862543407882E-2</v>
      </c>
      <c r="F2273" s="2">
        <f>'Moving Avg'!D2273</f>
        <v>4.30098</v>
      </c>
      <c r="G2273" s="2">
        <f>'Moving Avg'!F2273</f>
        <v>4.2698549999999997</v>
      </c>
      <c r="H2273" s="2">
        <f>'Moving Avg'!G2273</f>
        <v>4.1904059999999994</v>
      </c>
      <c r="I2273" s="2">
        <f>'Moving Avg'!H2273</f>
        <v>4.0527814999999929</v>
      </c>
      <c r="J2273" s="6" t="str">
        <f>OBV!F2273</f>
        <v>BEARISH</v>
      </c>
      <c r="K2273" s="6" t="str">
        <f>OBV!G2273</f>
        <v>NEUTRAL</v>
      </c>
      <c r="L2273" s="6" t="str">
        <f>OBV!H2273</f>
        <v>BEARISH DIVERGENCE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16.5</v>
      </c>
      <c r="Q2273" s="9">
        <f t="shared" si="354"/>
        <v>18.725000000000001</v>
      </c>
      <c r="R2273" s="9">
        <f t="shared" si="355"/>
        <v>26.625</v>
      </c>
      <c r="S2273" s="9">
        <f t="shared" si="356"/>
        <v>23.675000000000001</v>
      </c>
      <c r="T2273" s="9">
        <f t="shared" si="357"/>
        <v>22.875</v>
      </c>
      <c r="U2273" s="8">
        <f t="shared" si="358"/>
        <v>23.008333333333336</v>
      </c>
      <c r="V2273" s="8">
        <f t="shared" si="359"/>
        <v>22.975000000000001</v>
      </c>
    </row>
    <row r="2274" spans="1:22" ht="13.5" x14ac:dyDescent="0.25">
      <c r="A2274" s="3">
        <f>RSI!A2274</f>
        <v>45314</v>
      </c>
      <c r="B2274" s="2">
        <f>RSI!B2274</f>
        <v>4.2839</v>
      </c>
      <c r="C2274" s="2">
        <f>RSI!I2274</f>
        <v>57.999687097406436</v>
      </c>
      <c r="D2274" s="2">
        <f>MACD!E2274</f>
        <v>-3.6208813290095065E-3</v>
      </c>
      <c r="E2274" s="2">
        <f>MACD!F2274</f>
        <v>-1.6902466300528208E-2</v>
      </c>
      <c r="F2274" s="2">
        <f>'Moving Avg'!D2274</f>
        <v>4.29244</v>
      </c>
      <c r="G2274" s="2">
        <f>'Moving Avg'!F2274</f>
        <v>4.2766800000000007</v>
      </c>
      <c r="H2274" s="2">
        <f>'Moving Avg'!G2274</f>
        <v>4.1929659999999984</v>
      </c>
      <c r="I2274" s="2">
        <f>'Moving Avg'!H2274</f>
        <v>4.0548364999999933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16.5</v>
      </c>
      <c r="Q2274" s="9">
        <f t="shared" si="354"/>
        <v>18.725000000000001</v>
      </c>
      <c r="R2274" s="9">
        <f t="shared" si="355"/>
        <v>26.625</v>
      </c>
      <c r="S2274" s="9">
        <f t="shared" si="356"/>
        <v>23.675000000000001</v>
      </c>
      <c r="T2274" s="9">
        <f t="shared" si="357"/>
        <v>22.875</v>
      </c>
      <c r="U2274" s="8">
        <f t="shared" si="358"/>
        <v>23.008333333333336</v>
      </c>
      <c r="V2274" s="8">
        <f t="shared" si="359"/>
        <v>22.975000000000001</v>
      </c>
    </row>
    <row r="2275" spans="1:22" ht="13.5" x14ac:dyDescent="0.25">
      <c r="A2275" s="3">
        <f>RSI!A2275</f>
        <v>45315</v>
      </c>
      <c r="B2275" s="2">
        <f>RSI!B2275</f>
        <v>4.2839</v>
      </c>
      <c r="C2275" s="2">
        <f>RSI!I2275</f>
        <v>57.999687097406436</v>
      </c>
      <c r="D2275" s="2">
        <f>MACD!E2275</f>
        <v>-1.8465568215324524E-3</v>
      </c>
      <c r="E2275" s="2">
        <f>MACD!F2275</f>
        <v>-1.3891284404729058E-2</v>
      </c>
      <c r="F2275" s="2">
        <f>'Moving Avg'!D2275</f>
        <v>4.2821999999999996</v>
      </c>
      <c r="G2275" s="2">
        <f>'Moving Avg'!F2275</f>
        <v>4.2835049999999999</v>
      </c>
      <c r="H2275" s="2">
        <f>'Moving Avg'!G2275</f>
        <v>4.1965499999999984</v>
      </c>
      <c r="I2275" s="2">
        <f>'Moving Avg'!H2275</f>
        <v>4.0568914999999928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16.5</v>
      </c>
      <c r="Q2275" s="9">
        <f t="shared" si="354"/>
        <v>18.725000000000001</v>
      </c>
      <c r="R2275" s="9">
        <f t="shared" si="355"/>
        <v>26.625</v>
      </c>
      <c r="S2275" s="9">
        <f t="shared" si="356"/>
        <v>23.675000000000001</v>
      </c>
      <c r="T2275" s="9">
        <f t="shared" si="357"/>
        <v>22.875</v>
      </c>
      <c r="U2275" s="8">
        <f t="shared" si="358"/>
        <v>23.008333333333336</v>
      </c>
      <c r="V2275" s="8">
        <f t="shared" si="359"/>
        <v>22.975000000000001</v>
      </c>
    </row>
    <row r="2276" spans="1:22" ht="13.5" x14ac:dyDescent="0.25">
      <c r="A2276" s="3">
        <f>RSI!A2276</f>
        <v>45316</v>
      </c>
      <c r="B2276" s="2">
        <f>RSI!B2276</f>
        <v>4.2839</v>
      </c>
      <c r="C2276" s="2">
        <f>RSI!I2276</f>
        <v>57.999687097406429</v>
      </c>
      <c r="D2276" s="2">
        <f>MACD!E2276</f>
        <v>-5.3223925218048862E-4</v>
      </c>
      <c r="E2276" s="2">
        <f>MACD!F2276</f>
        <v>-1.1219475374219344E-2</v>
      </c>
      <c r="F2276" s="2">
        <f>'Moving Avg'!D2276</f>
        <v>4.2839</v>
      </c>
      <c r="G2276" s="2">
        <f>'Moving Avg'!F2276</f>
        <v>4.2843549999999997</v>
      </c>
      <c r="H2276" s="2">
        <f>'Moving Avg'!G2276</f>
        <v>4.2001339999999985</v>
      </c>
      <c r="I2276" s="2">
        <f>'Moving Avg'!H2276</f>
        <v>4.0589069999999934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83.5</v>
      </c>
      <c r="Q2276" s="9">
        <f t="shared" si="354"/>
        <v>28.774999999999999</v>
      </c>
      <c r="R2276" s="9">
        <f t="shared" si="355"/>
        <v>43.375</v>
      </c>
      <c r="S2276" s="9">
        <f t="shared" si="356"/>
        <v>53.825000000000003</v>
      </c>
      <c r="T2276" s="9">
        <f t="shared" si="357"/>
        <v>39.625</v>
      </c>
      <c r="U2276" s="8">
        <f t="shared" si="358"/>
        <v>41.991666666666667</v>
      </c>
      <c r="V2276" s="8">
        <f t="shared" si="359"/>
        <v>41.400000000000006</v>
      </c>
    </row>
    <row r="2277" spans="1:22" ht="13.5" x14ac:dyDescent="0.25">
      <c r="A2277" s="3">
        <f>RSI!A2277</f>
        <v>45317</v>
      </c>
      <c r="B2277" s="2">
        <f>RSI!B2277</f>
        <v>4.3350999999999997</v>
      </c>
      <c r="C2277" s="2">
        <f>RSI!I2277</f>
        <v>67.234692665471641</v>
      </c>
      <c r="D2277" s="2">
        <f>MACD!E2277</f>
        <v>-4.6935888573642615E-3</v>
      </c>
      <c r="E2277" s="2">
        <f>MACD!F2277</f>
        <v>-9.9142980708483291E-3</v>
      </c>
      <c r="F2277" s="2">
        <f>'Moving Avg'!D2277</f>
        <v>4.2941400000000005</v>
      </c>
      <c r="G2277" s="2">
        <f>'Moving Avg'!F2277</f>
        <v>4.2877650000000003</v>
      </c>
      <c r="H2277" s="2">
        <f>'Moving Avg'!G2277</f>
        <v>4.2047419999999986</v>
      </c>
      <c r="I2277" s="2">
        <f>'Moving Avg'!H2277</f>
        <v>4.0611784999999934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83.5</v>
      </c>
      <c r="Q2277" s="9">
        <f t="shared" si="354"/>
        <v>28.774999999999999</v>
      </c>
      <c r="R2277" s="9">
        <f t="shared" si="355"/>
        <v>43.375</v>
      </c>
      <c r="S2277" s="9">
        <f t="shared" si="356"/>
        <v>53.825000000000003</v>
      </c>
      <c r="T2277" s="9">
        <f t="shared" si="357"/>
        <v>39.625</v>
      </c>
      <c r="U2277" s="8">
        <f t="shared" si="358"/>
        <v>41.991666666666667</v>
      </c>
      <c r="V2277" s="8">
        <f t="shared" si="359"/>
        <v>41.400000000000006</v>
      </c>
    </row>
    <row r="2278" spans="1:22" ht="13.5" x14ac:dyDescent="0.25">
      <c r="A2278" s="3">
        <f>RSI!A2278</f>
        <v>45320</v>
      </c>
      <c r="B2278" s="2">
        <f>RSI!B2278</f>
        <v>4.2925000000000004</v>
      </c>
      <c r="C2278" s="2">
        <f>RSI!I2278</f>
        <v>56.168424300712694</v>
      </c>
      <c r="D2278" s="2">
        <f>MACD!E2278</f>
        <v>-4.2143774214560281E-3</v>
      </c>
      <c r="E2278" s="2">
        <f>MACD!F2278</f>
        <v>-8.7743139409698703E-3</v>
      </c>
      <c r="F2278" s="2">
        <f>'Moving Avg'!D2278</f>
        <v>4.2958600000000002</v>
      </c>
      <c r="G2278" s="2">
        <f>'Moving Avg'!F2278</f>
        <v>4.285635000000001</v>
      </c>
      <c r="H2278" s="2">
        <f>'Moving Avg'!G2278</f>
        <v>4.2084979999999987</v>
      </c>
      <c r="I2278" s="2">
        <f>'Moving Avg'!H2278</f>
        <v>4.0634329999999936</v>
      </c>
      <c r="J2278" s="6" t="str">
        <f>OBV!F2278</f>
        <v>BEARISH</v>
      </c>
      <c r="K2278" s="6" t="str">
        <f>OBV!G2278</f>
        <v>NEUTRAL</v>
      </c>
      <c r="L2278" s="6" t="str">
        <f>OBV!H2278</f>
        <v>BEARISH DIVERGENCE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16.5</v>
      </c>
      <c r="Q2278" s="9">
        <f t="shared" si="354"/>
        <v>18.725000000000001</v>
      </c>
      <c r="R2278" s="9">
        <f t="shared" si="355"/>
        <v>26.625</v>
      </c>
      <c r="S2278" s="9">
        <f t="shared" si="356"/>
        <v>23.675000000000001</v>
      </c>
      <c r="T2278" s="9">
        <f t="shared" si="357"/>
        <v>22.875</v>
      </c>
      <c r="U2278" s="8">
        <f t="shared" si="358"/>
        <v>23.008333333333336</v>
      </c>
      <c r="V2278" s="8">
        <f t="shared" si="359"/>
        <v>22.975000000000001</v>
      </c>
    </row>
    <row r="2279" spans="1:22" ht="13.5" x14ac:dyDescent="0.25">
      <c r="A2279" s="3">
        <f>RSI!A2279</f>
        <v>45321</v>
      </c>
      <c r="B2279" s="2">
        <f>RSI!B2279</f>
        <v>4.3350999999999997</v>
      </c>
      <c r="C2279" s="2">
        <f>RSI!I2279</f>
        <v>62.767907172389812</v>
      </c>
      <c r="D2279" s="2">
        <f>MACD!E2279</f>
        <v>7.3559595336014638E-4</v>
      </c>
      <c r="E2279" s="2">
        <f>MACD!F2279</f>
        <v>-6.8723319621038668E-3</v>
      </c>
      <c r="F2279" s="2">
        <f>'Moving Avg'!D2279</f>
        <v>4.3060999999999998</v>
      </c>
      <c r="G2279" s="2">
        <f>'Moving Avg'!F2279</f>
        <v>4.2890449999999998</v>
      </c>
      <c r="H2279" s="2">
        <f>'Moving Avg'!G2279</f>
        <v>4.2131059999999989</v>
      </c>
      <c r="I2279" s="2">
        <f>'Moving Avg'!H2279</f>
        <v>4.0657439999999934</v>
      </c>
      <c r="J2279" s="6" t="str">
        <f>OBV!F2279</f>
        <v>BEARISH</v>
      </c>
      <c r="K2279" s="6" t="str">
        <f>OBV!G2279</f>
        <v>NEUTRAL</v>
      </c>
      <c r="L2279" s="6" t="str">
        <f>OBV!H2279</f>
        <v>BEARISH DIVERGENCE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16.5</v>
      </c>
      <c r="Q2279" s="9">
        <f t="shared" si="354"/>
        <v>18.725000000000001</v>
      </c>
      <c r="R2279" s="9">
        <f t="shared" si="355"/>
        <v>26.625</v>
      </c>
      <c r="S2279" s="9">
        <f t="shared" si="356"/>
        <v>23.675000000000001</v>
      </c>
      <c r="T2279" s="9">
        <f t="shared" si="357"/>
        <v>22.875</v>
      </c>
      <c r="U2279" s="8">
        <f t="shared" si="358"/>
        <v>23.008333333333336</v>
      </c>
      <c r="V2279" s="8">
        <f t="shared" si="359"/>
        <v>22.975000000000001</v>
      </c>
    </row>
    <row r="2280" spans="1:22" ht="13.5" x14ac:dyDescent="0.25">
      <c r="A2280" s="3">
        <f>RSI!A2280</f>
        <v>45322</v>
      </c>
      <c r="B2280" s="2">
        <f>RSI!B2280</f>
        <v>4.3437000000000001</v>
      </c>
      <c r="C2280" s="2">
        <f>RSI!I2280</f>
        <v>63.948025127007249</v>
      </c>
      <c r="D2280" s="2">
        <f>MACD!E2280</f>
        <v>5.179186535301028E-3</v>
      </c>
      <c r="E2280" s="2">
        <f>MACD!F2280</f>
        <v>-4.4620282626228877E-3</v>
      </c>
      <c r="F2280" s="2">
        <f>'Moving Avg'!D2280</f>
        <v>4.31806</v>
      </c>
      <c r="G2280" s="2">
        <f>'Moving Avg'!F2280</f>
        <v>4.2924600000000002</v>
      </c>
      <c r="H2280" s="2">
        <f>'Moving Avg'!G2280</f>
        <v>4.2178859999999991</v>
      </c>
      <c r="I2280" s="2">
        <f>'Moving Avg'!H2280</f>
        <v>4.0680979999999938</v>
      </c>
      <c r="J2280" s="6" t="str">
        <f>OBV!F2280</f>
        <v>BULLISH</v>
      </c>
      <c r="K2280" s="6" t="str">
        <f>OBV!G2280</f>
        <v>NEUTRAL</v>
      </c>
      <c r="L2280" s="6" t="str">
        <f>OBV!H2280</f>
        <v>CONFIRMED BULLISH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83.5</v>
      </c>
      <c r="Q2280" s="9">
        <f t="shared" si="354"/>
        <v>28.774999999999999</v>
      </c>
      <c r="R2280" s="9">
        <f t="shared" si="355"/>
        <v>43.375</v>
      </c>
      <c r="S2280" s="9">
        <f t="shared" si="356"/>
        <v>53.825000000000003</v>
      </c>
      <c r="T2280" s="9">
        <f t="shared" si="357"/>
        <v>39.625</v>
      </c>
      <c r="U2280" s="8">
        <f t="shared" si="358"/>
        <v>41.991666666666667</v>
      </c>
      <c r="V2280" s="8">
        <f t="shared" si="359"/>
        <v>41.400000000000006</v>
      </c>
    </row>
    <row r="2281" spans="1:22" ht="13.5" x14ac:dyDescent="0.25">
      <c r="A2281" s="3">
        <f>RSI!A2281</f>
        <v>45323</v>
      </c>
      <c r="B2281" s="2">
        <f>RSI!B2281</f>
        <v>4.4802</v>
      </c>
      <c r="C2281" s="2">
        <f>RSI!I2281</f>
        <v>76.616727691203792</v>
      </c>
      <c r="D2281" s="2">
        <f>MACD!E2281</f>
        <v>-1.0792122114578362E-2</v>
      </c>
      <c r="E2281" s="2">
        <f>MACD!F2281</f>
        <v>-5.7280470330139822E-3</v>
      </c>
      <c r="F2281" s="2">
        <f>'Moving Avg'!D2281</f>
        <v>4.3573200000000005</v>
      </c>
      <c r="G2281" s="2">
        <f>'Moving Avg'!F2281</f>
        <v>4.3026999999999997</v>
      </c>
      <c r="H2281" s="2">
        <f>'Moving Avg'!G2281</f>
        <v>4.2255659999999997</v>
      </c>
      <c r="I2281" s="2">
        <f>'Moving Avg'!H2281</f>
        <v>4.0711344999999941</v>
      </c>
      <c r="J2281" s="6" t="str">
        <f>OBV!F2281</f>
        <v>BULLISH</v>
      </c>
      <c r="K2281" s="6" t="str">
        <f>OBV!G2281</f>
        <v>NEUTRAL</v>
      </c>
      <c r="L2281" s="6" t="str">
        <f>OBV!H2281</f>
        <v>CONFIRMED BULLISH</v>
      </c>
      <c r="M2281" s="8">
        <f t="shared" si="350"/>
        <v>0</v>
      </c>
      <c r="N2281" s="8">
        <f t="shared" si="351"/>
        <v>45</v>
      </c>
      <c r="O2281" s="8">
        <f t="shared" si="352"/>
        <v>50</v>
      </c>
      <c r="P2281" s="8">
        <f t="shared" si="353"/>
        <v>83.5</v>
      </c>
      <c r="Q2281" s="9">
        <f t="shared" si="354"/>
        <v>35.774999999999999</v>
      </c>
      <c r="R2281" s="9">
        <f t="shared" si="355"/>
        <v>47.375</v>
      </c>
      <c r="S2281" s="9">
        <f t="shared" si="356"/>
        <v>56.825000000000003</v>
      </c>
      <c r="T2281" s="9">
        <f t="shared" si="357"/>
        <v>44.625</v>
      </c>
      <c r="U2281" s="8">
        <f t="shared" si="358"/>
        <v>46.658333333333339</v>
      </c>
      <c r="V2281" s="8">
        <f t="shared" si="359"/>
        <v>46.150000000000006</v>
      </c>
    </row>
    <row r="2282" spans="1:22" ht="13.5" x14ac:dyDescent="0.25">
      <c r="A2282" s="3">
        <f>RSI!A2282</f>
        <v>45324</v>
      </c>
      <c r="B2282" s="2">
        <f>RSI!B2282</f>
        <v>4.6936</v>
      </c>
      <c r="C2282" s="2">
        <f>RSI!I2282</f>
        <v>85.308592117105704</v>
      </c>
      <c r="D2282" s="2">
        <f>MACD!E2282</f>
        <v>-4.0015886759189989E-2</v>
      </c>
      <c r="E2282" s="2">
        <f>MACD!F2282</f>
        <v>-1.2585614978249185E-2</v>
      </c>
      <c r="F2282" s="2">
        <f>'Moving Avg'!D2282</f>
        <v>4.4290200000000004</v>
      </c>
      <c r="G2282" s="2">
        <f>'Moving Avg'!F2282</f>
        <v>4.3240350000000003</v>
      </c>
      <c r="H2282" s="2">
        <f>'Moving Avg'!G2282</f>
        <v>4.2375139999999991</v>
      </c>
      <c r="I2282" s="2">
        <f>'Moving Avg'!H2282</f>
        <v>4.0752379999999935</v>
      </c>
      <c r="J2282" s="6" t="str">
        <f>OBV!F2282</f>
        <v>BULLISH</v>
      </c>
      <c r="K2282" s="6" t="str">
        <f>OBV!G2282</f>
        <v>NEUTRAL</v>
      </c>
      <c r="L2282" s="6" t="str">
        <f>OBV!H2282</f>
        <v>CONFIRMED BULLISH</v>
      </c>
      <c r="M2282" s="8">
        <f t="shared" si="350"/>
        <v>0</v>
      </c>
      <c r="N2282" s="8">
        <f t="shared" si="351"/>
        <v>100</v>
      </c>
      <c r="O2282" s="8">
        <f t="shared" si="352"/>
        <v>50</v>
      </c>
      <c r="P2282" s="8">
        <f t="shared" si="353"/>
        <v>83.5</v>
      </c>
      <c r="Q2282" s="9">
        <f t="shared" si="354"/>
        <v>55.024999999999999</v>
      </c>
      <c r="R2282" s="9">
        <f t="shared" si="355"/>
        <v>58.375</v>
      </c>
      <c r="S2282" s="9">
        <f t="shared" si="356"/>
        <v>65.075000000000003</v>
      </c>
      <c r="T2282" s="9">
        <f t="shared" si="357"/>
        <v>58.375</v>
      </c>
      <c r="U2282" s="8">
        <f t="shared" si="358"/>
        <v>59.491666666666674</v>
      </c>
      <c r="V2282" s="8">
        <f t="shared" si="359"/>
        <v>59.212500000000006</v>
      </c>
    </row>
    <row r="2283" spans="1:22" ht="13.5" x14ac:dyDescent="0.25">
      <c r="A2283" s="3">
        <f>RSI!A2283</f>
        <v>45327</v>
      </c>
      <c r="B2283" s="2">
        <f>RSI!B2283</f>
        <v>4.8385999999999996</v>
      </c>
      <c r="C2283" s="2">
        <f>RSI!I2283</f>
        <v>88.450134105062375</v>
      </c>
      <c r="D2283" s="2">
        <f>MACD!E2283</f>
        <v>-7.7865663768394988E-2</v>
      </c>
      <c r="E2283" s="2">
        <f>MACD!F2283</f>
        <v>-2.5641624736278346E-2</v>
      </c>
      <c r="F2283" s="2">
        <f>'Moving Avg'!D2283</f>
        <v>4.5382400000000001</v>
      </c>
      <c r="G2283" s="2">
        <f>'Moving Avg'!F2283</f>
        <v>4.352195</v>
      </c>
      <c r="H2283" s="2">
        <f>'Moving Avg'!G2283</f>
        <v>4.2520199999999999</v>
      </c>
      <c r="I2283" s="2">
        <f>'Moving Avg'!H2283</f>
        <v>4.0800664999999929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0</v>
      </c>
      <c r="N2283" s="8">
        <f t="shared" si="351"/>
        <v>100</v>
      </c>
      <c r="O2283" s="8">
        <f t="shared" si="352"/>
        <v>50</v>
      </c>
      <c r="P2283" s="8">
        <f t="shared" si="353"/>
        <v>83.5</v>
      </c>
      <c r="Q2283" s="9">
        <f t="shared" si="354"/>
        <v>55.024999999999999</v>
      </c>
      <c r="R2283" s="9">
        <f t="shared" si="355"/>
        <v>58.375</v>
      </c>
      <c r="S2283" s="9">
        <f t="shared" si="356"/>
        <v>65.075000000000003</v>
      </c>
      <c r="T2283" s="9">
        <f t="shared" si="357"/>
        <v>58.375</v>
      </c>
      <c r="U2283" s="8">
        <f t="shared" si="358"/>
        <v>59.491666666666674</v>
      </c>
      <c r="V2283" s="8">
        <f t="shared" si="359"/>
        <v>59.212500000000006</v>
      </c>
    </row>
    <row r="2284" spans="1:22" ht="13.5" x14ac:dyDescent="0.25">
      <c r="A2284" s="3">
        <f>RSI!A2284</f>
        <v>45328</v>
      </c>
      <c r="B2284" s="2">
        <f>RSI!B2284</f>
        <v>4.8385999999999996</v>
      </c>
      <c r="C2284" s="2">
        <f>RSI!I2284</f>
        <v>88.450134105062375</v>
      </c>
      <c r="D2284" s="2">
        <f>MACD!E2284</f>
        <v>-0.1129540569947709</v>
      </c>
      <c r="E2284" s="2">
        <f>MACD!F2284</f>
        <v>-4.3104111187976857E-2</v>
      </c>
      <c r="F2284" s="2">
        <f>'Moving Avg'!D2284</f>
        <v>4.6389399999999998</v>
      </c>
      <c r="G2284" s="2">
        <f>'Moving Avg'!F2284</f>
        <v>4.3803549999999998</v>
      </c>
      <c r="H2284" s="2">
        <f>'Moving Avg'!G2284</f>
        <v>4.2658439999999995</v>
      </c>
      <c r="I2284" s="2">
        <f>'Moving Avg'!H2284</f>
        <v>4.0849339999999934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0</v>
      </c>
      <c r="N2284" s="8">
        <f t="shared" si="351"/>
        <v>100</v>
      </c>
      <c r="O2284" s="8">
        <f t="shared" si="352"/>
        <v>50</v>
      </c>
      <c r="P2284" s="8">
        <f t="shared" si="353"/>
        <v>83.5</v>
      </c>
      <c r="Q2284" s="9">
        <f t="shared" si="354"/>
        <v>55.024999999999999</v>
      </c>
      <c r="R2284" s="9">
        <f t="shared" si="355"/>
        <v>58.375</v>
      </c>
      <c r="S2284" s="9">
        <f t="shared" si="356"/>
        <v>65.075000000000003</v>
      </c>
      <c r="T2284" s="9">
        <f t="shared" si="357"/>
        <v>58.375</v>
      </c>
      <c r="U2284" s="8">
        <f t="shared" si="358"/>
        <v>59.491666666666674</v>
      </c>
      <c r="V2284" s="8">
        <f t="shared" si="359"/>
        <v>59.212500000000006</v>
      </c>
    </row>
    <row r="2285" spans="1:22" ht="13.5" x14ac:dyDescent="0.25">
      <c r="A2285" s="3">
        <f>RSI!A2285</f>
        <v>45329</v>
      </c>
      <c r="B2285" s="2">
        <f>RSI!B2285</f>
        <v>4.7873999999999999</v>
      </c>
      <c r="C2285" s="2">
        <f>RSI!I2285</f>
        <v>81.328290666363785</v>
      </c>
      <c r="D2285" s="2">
        <f>MACD!E2285</f>
        <v>-0.14168651257674902</v>
      </c>
      <c r="E2285" s="2">
        <f>MACD!F2285</f>
        <v>-6.2820591465731296E-2</v>
      </c>
      <c r="F2285" s="2">
        <f>'Moving Avg'!D2285</f>
        <v>4.7276799999999994</v>
      </c>
      <c r="G2285" s="2">
        <f>'Moving Avg'!F2285</f>
        <v>4.4059550000000005</v>
      </c>
      <c r="H2285" s="2">
        <f>'Moving Avg'!G2285</f>
        <v>4.278643999999999</v>
      </c>
      <c r="I2285" s="2">
        <f>'Moving Avg'!H2285</f>
        <v>4.0895064999999935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0</v>
      </c>
      <c r="N2285" s="8">
        <f t="shared" si="351"/>
        <v>100</v>
      </c>
      <c r="O2285" s="8">
        <f t="shared" si="352"/>
        <v>50</v>
      </c>
      <c r="P2285" s="8">
        <f t="shared" si="353"/>
        <v>83.5</v>
      </c>
      <c r="Q2285" s="9">
        <f t="shared" si="354"/>
        <v>55.024999999999999</v>
      </c>
      <c r="R2285" s="9">
        <f t="shared" si="355"/>
        <v>58.375</v>
      </c>
      <c r="S2285" s="9">
        <f t="shared" si="356"/>
        <v>65.075000000000003</v>
      </c>
      <c r="T2285" s="9">
        <f t="shared" si="357"/>
        <v>58.375</v>
      </c>
      <c r="U2285" s="8">
        <f t="shared" si="358"/>
        <v>59.491666666666674</v>
      </c>
      <c r="V2285" s="8">
        <f t="shared" si="359"/>
        <v>59.212500000000006</v>
      </c>
    </row>
    <row r="2286" spans="1:22" ht="13.5" x14ac:dyDescent="0.25">
      <c r="A2286" s="3">
        <f>RSI!A2286</f>
        <v>45330</v>
      </c>
      <c r="B2286" s="2">
        <f>RSI!B2286</f>
        <v>4.7106000000000003</v>
      </c>
      <c r="C2286" s="2">
        <f>RSI!I2286</f>
        <v>71.967619166222477</v>
      </c>
      <c r="D2286" s="2">
        <f>MACD!E2286</f>
        <v>-0.16263203746203914</v>
      </c>
      <c r="E2286" s="2">
        <f>MACD!F2286</f>
        <v>-8.2782880664992869E-2</v>
      </c>
      <c r="F2286" s="2">
        <f>'Moving Avg'!D2286</f>
        <v>4.7737600000000002</v>
      </c>
      <c r="G2286" s="2">
        <f>'Moving Avg'!F2286</f>
        <v>4.4277150000000001</v>
      </c>
      <c r="H2286" s="2">
        <f>'Moving Avg'!G2286</f>
        <v>4.2899079999999996</v>
      </c>
      <c r="I2286" s="2">
        <f>'Moving Avg'!H2286</f>
        <v>4.0938514999999942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0</v>
      </c>
      <c r="N2286" s="8">
        <f t="shared" si="351"/>
        <v>100</v>
      </c>
      <c r="O2286" s="8">
        <f t="shared" si="352"/>
        <v>50</v>
      </c>
      <c r="P2286" s="8">
        <f t="shared" si="353"/>
        <v>83.5</v>
      </c>
      <c r="Q2286" s="9">
        <f t="shared" si="354"/>
        <v>55.024999999999999</v>
      </c>
      <c r="R2286" s="9">
        <f t="shared" si="355"/>
        <v>58.375</v>
      </c>
      <c r="S2286" s="9">
        <f t="shared" si="356"/>
        <v>65.075000000000003</v>
      </c>
      <c r="T2286" s="9">
        <f t="shared" si="357"/>
        <v>58.375</v>
      </c>
      <c r="U2286" s="8">
        <f t="shared" si="358"/>
        <v>59.491666666666674</v>
      </c>
      <c r="V2286" s="8">
        <f t="shared" si="359"/>
        <v>59.212500000000006</v>
      </c>
    </row>
    <row r="2287" spans="1:22" ht="13.5" x14ac:dyDescent="0.25">
      <c r="A2287" s="3">
        <f>RSI!A2287</f>
        <v>45331</v>
      </c>
      <c r="B2287" s="2">
        <f>RSI!B2287</f>
        <v>4.7618</v>
      </c>
      <c r="C2287" s="2">
        <f>RSI!I2287</f>
        <v>74.107241420614343</v>
      </c>
      <c r="D2287" s="2">
        <f>MACD!E2287</f>
        <v>-0.17796734000792735</v>
      </c>
      <c r="E2287" s="2">
        <f>MACD!F2287</f>
        <v>-0.10181977253357977</v>
      </c>
      <c r="F2287" s="2">
        <f>'Moving Avg'!D2287</f>
        <v>4.7873999999999999</v>
      </c>
      <c r="G2287" s="2">
        <f>'Moving Avg'!F2287</f>
        <v>4.4524600000000003</v>
      </c>
      <c r="H2287" s="2">
        <f>'Moving Avg'!G2287</f>
        <v>4.3021959999999986</v>
      </c>
      <c r="I2287" s="2">
        <f>'Moving Avg'!H2287</f>
        <v>4.0984524999999943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0</v>
      </c>
      <c r="N2287" s="8">
        <f t="shared" si="351"/>
        <v>100</v>
      </c>
      <c r="O2287" s="8">
        <f t="shared" si="352"/>
        <v>50</v>
      </c>
      <c r="P2287" s="8">
        <f t="shared" si="353"/>
        <v>83.5</v>
      </c>
      <c r="Q2287" s="9">
        <f t="shared" si="354"/>
        <v>55.024999999999999</v>
      </c>
      <c r="R2287" s="9">
        <f t="shared" si="355"/>
        <v>58.375</v>
      </c>
      <c r="S2287" s="9">
        <f t="shared" si="356"/>
        <v>65.075000000000003</v>
      </c>
      <c r="T2287" s="9">
        <f t="shared" si="357"/>
        <v>58.375</v>
      </c>
      <c r="U2287" s="8">
        <f t="shared" si="358"/>
        <v>59.491666666666674</v>
      </c>
      <c r="V2287" s="8">
        <f t="shared" si="359"/>
        <v>59.212500000000006</v>
      </c>
    </row>
    <row r="2288" spans="1:22" ht="13.5" x14ac:dyDescent="0.25">
      <c r="A2288" s="3">
        <f>RSI!A2288</f>
        <v>45334</v>
      </c>
      <c r="B2288" s="2">
        <f>RSI!B2288</f>
        <v>4.7960000000000003</v>
      </c>
      <c r="C2288" s="2">
        <f>RSI!I2288</f>
        <v>75.454908458814103</v>
      </c>
      <c r="D2288" s="2">
        <f>MACD!E2288</f>
        <v>-0.2019039178999158</v>
      </c>
      <c r="E2288" s="2">
        <f>MACD!F2288</f>
        <v>-0.12183660160684698</v>
      </c>
      <c r="F2288" s="2">
        <f>'Moving Avg'!D2288</f>
        <v>4.77888</v>
      </c>
      <c r="G2288" s="2">
        <f>'Moving Avg'!F2288</f>
        <v>4.4784899999999999</v>
      </c>
      <c r="H2288" s="2">
        <f>'Moving Avg'!G2288</f>
        <v>4.315167999999999</v>
      </c>
      <c r="I2288" s="2">
        <f>'Moving Avg'!H2288</f>
        <v>4.1034204999999941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  <c r="M2288" s="8">
        <f t="shared" si="350"/>
        <v>0</v>
      </c>
      <c r="N2288" s="8">
        <f t="shared" si="351"/>
        <v>100</v>
      </c>
      <c r="O2288" s="8">
        <f t="shared" si="352"/>
        <v>50</v>
      </c>
      <c r="P2288" s="8">
        <f t="shared" si="353"/>
        <v>66.5</v>
      </c>
      <c r="Q2288" s="9">
        <f t="shared" si="354"/>
        <v>52.475000000000001</v>
      </c>
      <c r="R2288" s="9">
        <f t="shared" si="355"/>
        <v>54.125</v>
      </c>
      <c r="S2288" s="9">
        <f t="shared" si="356"/>
        <v>57.424999999999997</v>
      </c>
      <c r="T2288" s="9">
        <f t="shared" si="357"/>
        <v>54.125</v>
      </c>
      <c r="U2288" s="8">
        <f t="shared" si="358"/>
        <v>54.67499999999999</v>
      </c>
      <c r="V2288" s="8">
        <f t="shared" si="359"/>
        <v>54.537499999999994</v>
      </c>
    </row>
    <row r="2289" spans="1:22" ht="13.5" x14ac:dyDescent="0.25">
      <c r="A2289" s="3">
        <f>RSI!A2289</f>
        <v>45335</v>
      </c>
      <c r="B2289" s="2">
        <f>RSI!B2289</f>
        <v>4.7960000000000003</v>
      </c>
      <c r="C2289" s="2">
        <f>RSI!I2289</f>
        <v>75.454908458814103</v>
      </c>
      <c r="D2289" s="2">
        <f>MACD!E2289</f>
        <v>-0.21754079325232922</v>
      </c>
      <c r="E2289" s="2">
        <f>MACD!F2289</f>
        <v>-0.14097743993594344</v>
      </c>
      <c r="F2289" s="2">
        <f>'Moving Avg'!D2289</f>
        <v>4.7703600000000002</v>
      </c>
      <c r="G2289" s="2">
        <f>'Moving Avg'!F2289</f>
        <v>4.5019600000000004</v>
      </c>
      <c r="H2289" s="2">
        <f>'Moving Avg'!G2289</f>
        <v>4.3283099999999983</v>
      </c>
      <c r="I2289" s="2">
        <f>'Moving Avg'!H2289</f>
        <v>4.1086239999999954</v>
      </c>
      <c r="J2289" s="6" t="str">
        <f>OBV!F2289</f>
        <v>BULLISH</v>
      </c>
      <c r="K2289" s="6" t="str">
        <f>OBV!G2289</f>
        <v>NEUTRAL</v>
      </c>
      <c r="L2289" s="6" t="str">
        <f>OBV!H2289</f>
        <v>BULLISH DIVERGENCE</v>
      </c>
      <c r="M2289" s="8">
        <f t="shared" si="350"/>
        <v>0</v>
      </c>
      <c r="N2289" s="8">
        <f t="shared" si="351"/>
        <v>100</v>
      </c>
      <c r="O2289" s="8">
        <f t="shared" si="352"/>
        <v>50</v>
      </c>
      <c r="P2289" s="8">
        <f t="shared" si="353"/>
        <v>66.5</v>
      </c>
      <c r="Q2289" s="9">
        <f t="shared" si="354"/>
        <v>52.475000000000001</v>
      </c>
      <c r="R2289" s="9">
        <f t="shared" si="355"/>
        <v>54.125</v>
      </c>
      <c r="S2289" s="9">
        <f t="shared" si="356"/>
        <v>57.424999999999997</v>
      </c>
      <c r="T2289" s="9">
        <f t="shared" si="357"/>
        <v>54.125</v>
      </c>
      <c r="U2289" s="8">
        <f t="shared" si="358"/>
        <v>54.67499999999999</v>
      </c>
      <c r="V2289" s="8">
        <f t="shared" si="359"/>
        <v>54.537499999999994</v>
      </c>
    </row>
    <row r="2290" spans="1:22" ht="13.5" x14ac:dyDescent="0.25">
      <c r="A2290" s="3">
        <f>RSI!A2290</f>
        <v>45336</v>
      </c>
      <c r="B2290" s="2">
        <f>RSI!B2290</f>
        <v>4.7020999999999997</v>
      </c>
      <c r="C2290" s="2">
        <f>RSI!I2290</f>
        <v>64.72734842476757</v>
      </c>
      <c r="D2290" s="2">
        <f>MACD!E2290</f>
        <v>-0.22428659823496222</v>
      </c>
      <c r="E2290" s="2">
        <f>MACD!F2290</f>
        <v>-0.1576392715957472</v>
      </c>
      <c r="F2290" s="2">
        <f>'Moving Avg'!D2290</f>
        <v>4.7533000000000003</v>
      </c>
      <c r="G2290" s="2">
        <f>'Moving Avg'!F2290</f>
        <v>4.5203100000000003</v>
      </c>
      <c r="H2290" s="2">
        <f>'Moving Avg'!G2290</f>
        <v>4.339573999999998</v>
      </c>
      <c r="I2290" s="2">
        <f>'Moving Avg'!H2290</f>
        <v>4.1137104999999954</v>
      </c>
      <c r="J2290" s="6" t="str">
        <f>OBV!F2290</f>
        <v>BULLISH</v>
      </c>
      <c r="K2290" s="6" t="str">
        <f>OBV!G2290</f>
        <v>NEUTRAL</v>
      </c>
      <c r="L2290" s="6" t="str">
        <f>OBV!H2290</f>
        <v>BULLISH DIVERGENCE</v>
      </c>
      <c r="M2290" s="8">
        <f t="shared" si="350"/>
        <v>25</v>
      </c>
      <c r="N2290" s="8">
        <f t="shared" si="351"/>
        <v>100</v>
      </c>
      <c r="O2290" s="8">
        <f t="shared" si="352"/>
        <v>50</v>
      </c>
      <c r="P2290" s="8">
        <f t="shared" si="353"/>
        <v>66.5</v>
      </c>
      <c r="Q2290" s="9">
        <f t="shared" si="354"/>
        <v>61.225000000000001</v>
      </c>
      <c r="R2290" s="9">
        <f t="shared" si="355"/>
        <v>59.125</v>
      </c>
      <c r="S2290" s="9">
        <f t="shared" si="356"/>
        <v>61.174999999999997</v>
      </c>
      <c r="T2290" s="9">
        <f t="shared" si="357"/>
        <v>60.375</v>
      </c>
      <c r="U2290" s="8">
        <f t="shared" si="358"/>
        <v>60.508333333333326</v>
      </c>
      <c r="V2290" s="8">
        <f t="shared" si="359"/>
        <v>60.474999999999994</v>
      </c>
    </row>
    <row r="2291" spans="1:22" ht="13.5" x14ac:dyDescent="0.25">
      <c r="A2291" s="3">
        <f>RSI!A2291</f>
        <v>45337</v>
      </c>
      <c r="B2291" s="2">
        <f>RSI!B2291</f>
        <v>4.8129999999999997</v>
      </c>
      <c r="C2291" s="2">
        <f>RSI!I2291</f>
        <v>70.128866114543911</v>
      </c>
      <c r="D2291" s="2">
        <f>MACD!E2291</f>
        <v>-0.21831494574859267</v>
      </c>
      <c r="E2291" s="2">
        <f>MACD!F2291</f>
        <v>-0.1697744064263163</v>
      </c>
      <c r="F2291" s="2">
        <f>'Moving Avg'!D2291</f>
        <v>4.7737800000000004</v>
      </c>
      <c r="G2291" s="2">
        <f>'Moving Avg'!F2291</f>
        <v>4.5471900000000005</v>
      </c>
      <c r="H2291" s="2">
        <f>'Moving Avg'!G2291</f>
        <v>4.3523739999999984</v>
      </c>
      <c r="I2291" s="2">
        <f>'Moving Avg'!H2291</f>
        <v>4.1193514999999952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0"/>
        <v>0</v>
      </c>
      <c r="N2291" s="8">
        <f t="shared" si="351"/>
        <v>100</v>
      </c>
      <c r="O2291" s="8">
        <f t="shared" si="352"/>
        <v>50</v>
      </c>
      <c r="P2291" s="8">
        <f t="shared" si="353"/>
        <v>83.5</v>
      </c>
      <c r="Q2291" s="9">
        <f t="shared" si="354"/>
        <v>55.024999999999999</v>
      </c>
      <c r="R2291" s="9">
        <f t="shared" si="355"/>
        <v>58.375</v>
      </c>
      <c r="S2291" s="9">
        <f t="shared" si="356"/>
        <v>65.075000000000003</v>
      </c>
      <c r="T2291" s="9">
        <f t="shared" si="357"/>
        <v>58.375</v>
      </c>
      <c r="U2291" s="8">
        <f t="shared" si="358"/>
        <v>59.491666666666674</v>
      </c>
      <c r="V2291" s="8">
        <f t="shared" si="359"/>
        <v>59.212500000000006</v>
      </c>
    </row>
    <row r="2292" spans="1:22" ht="13.5" x14ac:dyDescent="0.25">
      <c r="A2292" s="3">
        <f>RSI!A2292</f>
        <v>45338</v>
      </c>
      <c r="B2292" s="2">
        <f>RSI!B2292</f>
        <v>4.8300999999999998</v>
      </c>
      <c r="C2292" s="2">
        <f>RSI!I2292</f>
        <v>70.869618592355692</v>
      </c>
      <c r="D2292" s="2">
        <f>MACD!E2292</f>
        <v>-0.18337687105700784</v>
      </c>
      <c r="E2292" s="2">
        <f>MACD!F2292</f>
        <v>-0.17249489935245463</v>
      </c>
      <c r="F2292" s="2">
        <f>'Moving Avg'!D2292</f>
        <v>4.7874399999999993</v>
      </c>
      <c r="G2292" s="2">
        <f>'Moving Avg'!F2292</f>
        <v>4.5745000000000013</v>
      </c>
      <c r="H2292" s="2">
        <f>'Moving Avg'!G2292</f>
        <v>4.3655159999999986</v>
      </c>
      <c r="I2292" s="2">
        <f>'Moving Avg'!H2292</f>
        <v>4.1250779999999949</v>
      </c>
      <c r="J2292" s="6" t="str">
        <f>OBV!F2292</f>
        <v>BULLISH</v>
      </c>
      <c r="K2292" s="6" t="str">
        <f>OBV!G2292</f>
        <v>NEUTRAL</v>
      </c>
      <c r="L2292" s="6" t="str">
        <f>OBV!H2292</f>
        <v>CONFIRMED BULLISH</v>
      </c>
      <c r="M2292" s="8">
        <f t="shared" si="350"/>
        <v>0</v>
      </c>
      <c r="N2292" s="8">
        <f t="shared" si="351"/>
        <v>45</v>
      </c>
      <c r="O2292" s="8">
        <f t="shared" si="352"/>
        <v>50</v>
      </c>
      <c r="P2292" s="8">
        <f t="shared" si="353"/>
        <v>83.5</v>
      </c>
      <c r="Q2292" s="9">
        <f t="shared" si="354"/>
        <v>35.774999999999999</v>
      </c>
      <c r="R2292" s="9">
        <f t="shared" si="355"/>
        <v>47.375</v>
      </c>
      <c r="S2292" s="9">
        <f t="shared" si="356"/>
        <v>56.825000000000003</v>
      </c>
      <c r="T2292" s="9">
        <f t="shared" si="357"/>
        <v>44.625</v>
      </c>
      <c r="U2292" s="8">
        <f t="shared" si="358"/>
        <v>46.658333333333339</v>
      </c>
      <c r="V2292" s="8">
        <f t="shared" si="359"/>
        <v>46.150000000000006</v>
      </c>
    </row>
    <row r="2293" spans="1:22" ht="13.5" x14ac:dyDescent="0.25">
      <c r="A2293" s="3">
        <f>RSI!A2293</f>
        <v>45341</v>
      </c>
      <c r="B2293" s="2">
        <f>RSI!B2293</f>
        <v>4.9069000000000003</v>
      </c>
      <c r="C2293" s="2">
        <f>RSI!I2293</f>
        <v>73.989383337921169</v>
      </c>
      <c r="D2293" s="2">
        <f>MACD!E2293</f>
        <v>-0.13885072283930455</v>
      </c>
      <c r="E2293" s="2">
        <f>MACD!F2293</f>
        <v>-0.16576606404982464</v>
      </c>
      <c r="F2293" s="2">
        <f>'Moving Avg'!D2293</f>
        <v>4.8096199999999998</v>
      </c>
      <c r="G2293" s="2">
        <f>'Moving Avg'!F2293</f>
        <v>4.6056500000000016</v>
      </c>
      <c r="H2293" s="2">
        <f>'Moving Avg'!G2293</f>
        <v>4.3801939999999995</v>
      </c>
      <c r="I2293" s="2">
        <f>'Moving Avg'!H2293</f>
        <v>4.1309924999999943</v>
      </c>
      <c r="J2293" s="6" t="str">
        <f>OBV!F2293</f>
        <v>BULLISH</v>
      </c>
      <c r="K2293" s="6" t="str">
        <f>OBV!G2293</f>
        <v>NEUTRAL</v>
      </c>
      <c r="L2293" s="6" t="str">
        <f>OBV!H2293</f>
        <v>CONFIRMED BULLISH</v>
      </c>
      <c r="M2293" s="8">
        <f t="shared" si="350"/>
        <v>0</v>
      </c>
      <c r="N2293" s="8">
        <f t="shared" si="351"/>
        <v>0</v>
      </c>
      <c r="O2293" s="8">
        <f t="shared" si="352"/>
        <v>50</v>
      </c>
      <c r="P2293" s="8">
        <f t="shared" si="353"/>
        <v>83.5</v>
      </c>
      <c r="Q2293" s="9">
        <f t="shared" si="354"/>
        <v>20.024999999999999</v>
      </c>
      <c r="R2293" s="9">
        <f t="shared" si="355"/>
        <v>38.375</v>
      </c>
      <c r="S2293" s="9">
        <f t="shared" si="356"/>
        <v>50.075000000000003</v>
      </c>
      <c r="T2293" s="9">
        <f t="shared" si="357"/>
        <v>33.375</v>
      </c>
      <c r="U2293" s="8">
        <f t="shared" si="358"/>
        <v>36.158333333333331</v>
      </c>
      <c r="V2293" s="8">
        <f t="shared" si="359"/>
        <v>35.462499999999999</v>
      </c>
    </row>
    <row r="2294" spans="1:22" ht="13.5" x14ac:dyDescent="0.25">
      <c r="A2294" s="3">
        <f>RSI!A2294</f>
        <v>45342</v>
      </c>
      <c r="B2294" s="2">
        <f>RSI!B2294</f>
        <v>5.0519999999999996</v>
      </c>
      <c r="C2294" s="2">
        <f>RSI!I2294</f>
        <v>78.643142470021687</v>
      </c>
      <c r="D2294" s="2">
        <f>MACD!E2294</f>
        <v>-0.11390971528595539</v>
      </c>
      <c r="E2294" s="2">
        <f>MACD!F2294</f>
        <v>-0.1553947942970508</v>
      </c>
      <c r="F2294" s="2">
        <f>'Moving Avg'!D2294</f>
        <v>4.8608199999999995</v>
      </c>
      <c r="G2294" s="2">
        <f>'Moving Avg'!F2294</f>
        <v>4.6440549999999998</v>
      </c>
      <c r="H2294" s="2">
        <f>'Moving Avg'!G2294</f>
        <v>4.3976039999999994</v>
      </c>
      <c r="I2294" s="2">
        <f>'Moving Avg'!H2294</f>
        <v>4.1372014999999953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0</v>
      </c>
      <c r="N2294" s="8">
        <f t="shared" si="351"/>
        <v>0</v>
      </c>
      <c r="O2294" s="8">
        <f t="shared" si="352"/>
        <v>50</v>
      </c>
      <c r="P2294" s="8">
        <f t="shared" si="353"/>
        <v>83.5</v>
      </c>
      <c r="Q2294" s="9">
        <f t="shared" si="354"/>
        <v>20.024999999999999</v>
      </c>
      <c r="R2294" s="9">
        <f t="shared" si="355"/>
        <v>38.375</v>
      </c>
      <c r="S2294" s="9">
        <f t="shared" si="356"/>
        <v>50.075000000000003</v>
      </c>
      <c r="T2294" s="9">
        <f t="shared" si="357"/>
        <v>33.375</v>
      </c>
      <c r="U2294" s="8">
        <f t="shared" si="358"/>
        <v>36.158333333333331</v>
      </c>
      <c r="V2294" s="8">
        <f t="shared" si="359"/>
        <v>35.462499999999999</v>
      </c>
    </row>
    <row r="2295" spans="1:22" ht="13.5" x14ac:dyDescent="0.25">
      <c r="A2295" s="3">
        <f>RSI!A2295</f>
        <v>45343</v>
      </c>
      <c r="B2295" s="2">
        <f>RSI!B2295</f>
        <v>5.0349000000000004</v>
      </c>
      <c r="C2295" s="2">
        <f>RSI!I2295</f>
        <v>76.897014327424756</v>
      </c>
      <c r="D2295" s="2">
        <f>MACD!E2295</f>
        <v>-0.10211308868106972</v>
      </c>
      <c r="E2295" s="2">
        <f>MACD!F2295</f>
        <v>-0.14473845317385459</v>
      </c>
      <c r="F2295" s="2">
        <f>'Moving Avg'!D2295</f>
        <v>4.9273800000000003</v>
      </c>
      <c r="G2295" s="2">
        <f>'Moving Avg'!F2295</f>
        <v>4.6816049999999994</v>
      </c>
      <c r="H2295" s="2">
        <f>'Moving Avg'!G2295</f>
        <v>4.4155239999999987</v>
      </c>
      <c r="I2295" s="2">
        <f>'Moving Avg'!H2295</f>
        <v>4.1439519999999961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0"/>
        <v>0</v>
      </c>
      <c r="N2295" s="8">
        <f t="shared" si="351"/>
        <v>0</v>
      </c>
      <c r="O2295" s="8">
        <f t="shared" si="352"/>
        <v>50</v>
      </c>
      <c r="P2295" s="8">
        <f t="shared" si="353"/>
        <v>83.5</v>
      </c>
      <c r="Q2295" s="9">
        <f t="shared" si="354"/>
        <v>20.024999999999999</v>
      </c>
      <c r="R2295" s="9">
        <f t="shared" si="355"/>
        <v>38.375</v>
      </c>
      <c r="S2295" s="9">
        <f t="shared" si="356"/>
        <v>50.075000000000003</v>
      </c>
      <c r="T2295" s="9">
        <f t="shared" si="357"/>
        <v>33.375</v>
      </c>
      <c r="U2295" s="8">
        <f t="shared" si="358"/>
        <v>36.158333333333331</v>
      </c>
      <c r="V2295" s="8">
        <f t="shared" si="359"/>
        <v>35.462499999999999</v>
      </c>
    </row>
    <row r="2296" spans="1:22" ht="13.5" x14ac:dyDescent="0.25">
      <c r="A2296" s="3">
        <f>RSI!A2296</f>
        <v>45344</v>
      </c>
      <c r="B2296" s="2">
        <f>RSI!B2296</f>
        <v>5.0519999999999996</v>
      </c>
      <c r="C2296" s="2">
        <f>RSI!I2296</f>
        <v>77.436532136709872</v>
      </c>
      <c r="D2296" s="2">
        <f>MACD!E2296</f>
        <v>-0.10760959958970862</v>
      </c>
      <c r="E2296" s="2">
        <f>MACD!F2296</f>
        <v>-0.13731268245702538</v>
      </c>
      <c r="F2296" s="2">
        <f>'Moving Avg'!D2296</f>
        <v>4.9751799999999999</v>
      </c>
      <c r="G2296" s="2">
        <f>'Moving Avg'!F2296</f>
        <v>4.7200099999999994</v>
      </c>
      <c r="H2296" s="2">
        <f>'Moving Avg'!G2296</f>
        <v>4.4339579999999987</v>
      </c>
      <c r="I2296" s="2">
        <f>'Moving Avg'!H2296</f>
        <v>4.1505919999999961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0</v>
      </c>
      <c r="N2296" s="8">
        <f t="shared" si="351"/>
        <v>0</v>
      </c>
      <c r="O2296" s="8">
        <f t="shared" si="352"/>
        <v>50</v>
      </c>
      <c r="P2296" s="8">
        <f t="shared" si="353"/>
        <v>83.5</v>
      </c>
      <c r="Q2296" s="9">
        <f t="shared" si="354"/>
        <v>20.024999999999999</v>
      </c>
      <c r="R2296" s="9">
        <f t="shared" si="355"/>
        <v>38.375</v>
      </c>
      <c r="S2296" s="9">
        <f t="shared" si="356"/>
        <v>50.075000000000003</v>
      </c>
      <c r="T2296" s="9">
        <f t="shared" si="357"/>
        <v>33.375</v>
      </c>
      <c r="U2296" s="8">
        <f t="shared" si="358"/>
        <v>36.158333333333331</v>
      </c>
      <c r="V2296" s="8">
        <f t="shared" si="359"/>
        <v>35.462499999999999</v>
      </c>
    </row>
    <row r="2297" spans="1:22" ht="13.5" x14ac:dyDescent="0.25">
      <c r="A2297" s="3">
        <f>RSI!A2297</f>
        <v>45345</v>
      </c>
      <c r="B2297" s="2">
        <f>RSI!B2297</f>
        <v>5.0519999999999996</v>
      </c>
      <c r="C2297" s="2">
        <f>RSI!I2297</f>
        <v>77.436532136709872</v>
      </c>
      <c r="D2297" s="2">
        <f>MACD!E2297</f>
        <v>-0.10670333777066876</v>
      </c>
      <c r="E2297" s="2">
        <f>MACD!F2297</f>
        <v>-0.13119081351975406</v>
      </c>
      <c r="F2297" s="2">
        <f>'Moving Avg'!D2297</f>
        <v>5.0195600000000002</v>
      </c>
      <c r="G2297" s="2">
        <f>'Moving Avg'!F2297</f>
        <v>4.7558549999999986</v>
      </c>
      <c r="H2297" s="2">
        <f>'Moving Avg'!G2297</f>
        <v>4.4522199999999996</v>
      </c>
      <c r="I2297" s="2">
        <f>'Moving Avg'!H2297</f>
        <v>4.1572319999999969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0</v>
      </c>
      <c r="N2297" s="8">
        <f t="shared" si="351"/>
        <v>0</v>
      </c>
      <c r="O2297" s="8">
        <f t="shared" si="352"/>
        <v>50</v>
      </c>
      <c r="P2297" s="8">
        <f t="shared" si="353"/>
        <v>83.5</v>
      </c>
      <c r="Q2297" s="9">
        <f t="shared" si="354"/>
        <v>20.024999999999999</v>
      </c>
      <c r="R2297" s="9">
        <f t="shared" si="355"/>
        <v>38.375</v>
      </c>
      <c r="S2297" s="9">
        <f t="shared" si="356"/>
        <v>50.075000000000003</v>
      </c>
      <c r="T2297" s="9">
        <f t="shared" si="357"/>
        <v>33.375</v>
      </c>
      <c r="U2297" s="8">
        <f t="shared" si="358"/>
        <v>36.158333333333331</v>
      </c>
      <c r="V2297" s="8">
        <f t="shared" si="359"/>
        <v>35.462499999999999</v>
      </c>
    </row>
    <row r="2298" spans="1:22" ht="13.5" x14ac:dyDescent="0.25">
      <c r="A2298" s="3">
        <f>RSI!A2298</f>
        <v>45348</v>
      </c>
      <c r="B2298" s="2">
        <f>RSI!B2298</f>
        <v>4.9665999999999997</v>
      </c>
      <c r="C2298" s="2">
        <f>RSI!I2298</f>
        <v>68.210405062513928</v>
      </c>
      <c r="D2298" s="2">
        <f>MACD!E2298</f>
        <v>-9.6496969248392794E-2</v>
      </c>
      <c r="E2298" s="2">
        <f>MACD!F2298</f>
        <v>-0.12425204466548181</v>
      </c>
      <c r="F2298" s="2">
        <f>'Moving Avg'!D2298</f>
        <v>5.0314999999999994</v>
      </c>
      <c r="G2298" s="2">
        <f>'Moving Avg'!F2298</f>
        <v>4.7895599999999989</v>
      </c>
      <c r="H2298" s="2">
        <f>'Moving Avg'!G2298</f>
        <v>4.4686039999999991</v>
      </c>
      <c r="I2298" s="2">
        <f>'Moving Avg'!H2298</f>
        <v>4.163248999999996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  <c r="M2298" s="8">
        <f t="shared" si="350"/>
        <v>25</v>
      </c>
      <c r="N2298" s="8">
        <f t="shared" si="351"/>
        <v>0</v>
      </c>
      <c r="O2298" s="8">
        <f t="shared" si="352"/>
        <v>50</v>
      </c>
      <c r="P2298" s="8">
        <f t="shared" si="353"/>
        <v>16.5</v>
      </c>
      <c r="Q2298" s="9">
        <f t="shared" si="354"/>
        <v>18.725000000000001</v>
      </c>
      <c r="R2298" s="9">
        <f t="shared" si="355"/>
        <v>26.625</v>
      </c>
      <c r="S2298" s="9">
        <f t="shared" si="356"/>
        <v>23.675000000000001</v>
      </c>
      <c r="T2298" s="9">
        <f t="shared" si="357"/>
        <v>22.875</v>
      </c>
      <c r="U2298" s="8">
        <f t="shared" si="358"/>
        <v>23.008333333333336</v>
      </c>
      <c r="V2298" s="8">
        <f t="shared" si="359"/>
        <v>22.975000000000001</v>
      </c>
    </row>
    <row r="2299" spans="1:22" ht="13.5" x14ac:dyDescent="0.25">
      <c r="A2299" s="3">
        <f>RSI!A2299</f>
        <v>45349</v>
      </c>
      <c r="B2299" s="2">
        <f>RSI!B2299</f>
        <v>5.0349000000000004</v>
      </c>
      <c r="C2299" s="2">
        <f>RSI!I2299</f>
        <v>71.168970646978622</v>
      </c>
      <c r="D2299" s="2">
        <f>MACD!E2299</f>
        <v>-9.4404264916143177E-2</v>
      </c>
      <c r="E2299" s="2">
        <f>MACD!F2299</f>
        <v>-0.1182824887156141</v>
      </c>
      <c r="F2299" s="2">
        <f>'Moving Avg'!D2299</f>
        <v>5.0280800000000001</v>
      </c>
      <c r="G2299" s="2">
        <f>'Moving Avg'!F2299</f>
        <v>4.8245499999999977</v>
      </c>
      <c r="H2299" s="2">
        <f>'Moving Avg'!G2299</f>
        <v>4.4863539999999986</v>
      </c>
      <c r="I2299" s="2">
        <f>'Moving Avg'!H2299</f>
        <v>4.1694899999999961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0"/>
        <v>0</v>
      </c>
      <c r="N2299" s="8">
        <f t="shared" si="351"/>
        <v>0</v>
      </c>
      <c r="O2299" s="8">
        <f t="shared" si="352"/>
        <v>50</v>
      </c>
      <c r="P2299" s="8">
        <f t="shared" si="353"/>
        <v>16.5</v>
      </c>
      <c r="Q2299" s="9">
        <f t="shared" si="354"/>
        <v>9.9749999999999996</v>
      </c>
      <c r="R2299" s="9">
        <f t="shared" si="355"/>
        <v>21.625</v>
      </c>
      <c r="S2299" s="9">
        <f t="shared" si="356"/>
        <v>19.925000000000001</v>
      </c>
      <c r="T2299" s="9">
        <f t="shared" si="357"/>
        <v>16.625</v>
      </c>
      <c r="U2299" s="8">
        <f t="shared" si="358"/>
        <v>17.175000000000001</v>
      </c>
      <c r="V2299" s="8">
        <f t="shared" si="359"/>
        <v>17.037500000000001</v>
      </c>
    </row>
    <row r="2300" spans="1:22" ht="13.5" x14ac:dyDescent="0.25">
      <c r="A2300" s="3">
        <f>RSI!A2300</f>
        <v>45350</v>
      </c>
      <c r="B2300" s="2">
        <f>RSI!B2300</f>
        <v>5.0263999999999998</v>
      </c>
      <c r="C2300" s="2">
        <f>RSI!I2300</f>
        <v>70.292199508576502</v>
      </c>
      <c r="D2300" s="2">
        <f>MACD!E2300</f>
        <v>-0.10822788101006697</v>
      </c>
      <c r="E2300" s="2">
        <f>MACD!F2300</f>
        <v>-0.11627156717450468</v>
      </c>
      <c r="F2300" s="2">
        <f>'Moving Avg'!D2300</f>
        <v>5.0263799999999996</v>
      </c>
      <c r="G2300" s="2">
        <f>'Moving Avg'!F2300</f>
        <v>4.8586849999999986</v>
      </c>
      <c r="H2300" s="2">
        <f>'Moving Avg'!G2300</f>
        <v>4.5039339999999983</v>
      </c>
      <c r="I2300" s="2">
        <f>'Moving Avg'!H2300</f>
        <v>4.1759234999999961</v>
      </c>
      <c r="J2300" s="6" t="str">
        <f>OBV!F2300</f>
        <v>BULLISH</v>
      </c>
      <c r="K2300" s="6" t="str">
        <f>OBV!G2300</f>
        <v>NEUTRAL</v>
      </c>
      <c r="L2300" s="6" t="str">
        <f>OBV!H2300</f>
        <v>BULLISH DIVERGENCE</v>
      </c>
      <c r="M2300" s="8">
        <f t="shared" si="350"/>
        <v>0</v>
      </c>
      <c r="N2300" s="8">
        <f t="shared" si="351"/>
        <v>0</v>
      </c>
      <c r="O2300" s="8">
        <f t="shared" si="352"/>
        <v>50</v>
      </c>
      <c r="P2300" s="8">
        <f t="shared" si="353"/>
        <v>66.5</v>
      </c>
      <c r="Q2300" s="9">
        <f t="shared" si="354"/>
        <v>17.475000000000001</v>
      </c>
      <c r="R2300" s="9">
        <f t="shared" si="355"/>
        <v>34.125</v>
      </c>
      <c r="S2300" s="9">
        <f t="shared" si="356"/>
        <v>42.424999999999997</v>
      </c>
      <c r="T2300" s="9">
        <f t="shared" si="357"/>
        <v>29.125</v>
      </c>
      <c r="U2300" s="8">
        <f t="shared" si="358"/>
        <v>31.341666666666669</v>
      </c>
      <c r="V2300" s="8">
        <f t="shared" si="359"/>
        <v>30.787500000000001</v>
      </c>
    </row>
    <row r="2301" spans="1:22" ht="13.5" x14ac:dyDescent="0.25">
      <c r="A2301" s="3">
        <f>RSI!A2301</f>
        <v>45351</v>
      </c>
      <c r="B2301" s="2">
        <f>RSI!B2301</f>
        <v>5.0263999999999998</v>
      </c>
      <c r="C2301" s="2">
        <f>RSI!I2301</f>
        <v>70.292199508576502</v>
      </c>
      <c r="D2301" s="2">
        <f>MACD!E2301</f>
        <v>-0.10445917132855342</v>
      </c>
      <c r="E2301" s="2">
        <f>MACD!F2301</f>
        <v>-0.11390908800531444</v>
      </c>
      <c r="F2301" s="2">
        <f>'Moving Avg'!D2301</f>
        <v>5.0212599999999998</v>
      </c>
      <c r="G2301" s="2">
        <f>'Moving Avg'!F2301</f>
        <v>4.8859949999999985</v>
      </c>
      <c r="H2301" s="2">
        <f>'Moving Avg'!G2301</f>
        <v>4.5215139999999989</v>
      </c>
      <c r="I2301" s="2">
        <f>'Moving Avg'!H2301</f>
        <v>4.1823569999999961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0</v>
      </c>
      <c r="N2301" s="8">
        <f t="shared" si="351"/>
        <v>0</v>
      </c>
      <c r="O2301" s="8">
        <f t="shared" si="352"/>
        <v>50</v>
      </c>
      <c r="P2301" s="8">
        <f t="shared" si="353"/>
        <v>16.5</v>
      </c>
      <c r="Q2301" s="9">
        <f t="shared" si="354"/>
        <v>9.9749999999999996</v>
      </c>
      <c r="R2301" s="9">
        <f t="shared" si="355"/>
        <v>21.625</v>
      </c>
      <c r="S2301" s="9">
        <f t="shared" si="356"/>
        <v>19.925000000000001</v>
      </c>
      <c r="T2301" s="9">
        <f t="shared" si="357"/>
        <v>16.625</v>
      </c>
      <c r="U2301" s="8">
        <f t="shared" si="358"/>
        <v>17.175000000000001</v>
      </c>
      <c r="V2301" s="8">
        <f t="shared" si="359"/>
        <v>17.037500000000001</v>
      </c>
    </row>
    <row r="2302" spans="1:22" ht="13.5" x14ac:dyDescent="0.25">
      <c r="A2302" s="3">
        <f>RSI!A2302</f>
        <v>45352</v>
      </c>
      <c r="B2302" s="2">
        <f>RSI!B2302</f>
        <v>5.0263999999999998</v>
      </c>
      <c r="C2302" s="2">
        <f>RSI!I2302</f>
        <v>70.292199508576502</v>
      </c>
      <c r="D2302" s="2">
        <f>MACD!E2302</f>
        <v>-0.10011720025239779</v>
      </c>
      <c r="E2302" s="2">
        <f>MACD!F2302</f>
        <v>-0.11115071045473111</v>
      </c>
      <c r="F2302" s="2">
        <f>'Moving Avg'!D2302</f>
        <v>5.0161399999999992</v>
      </c>
      <c r="G2302" s="2">
        <f>'Moving Avg'!F2302</f>
        <v>4.9026349999999992</v>
      </c>
      <c r="H2302" s="2">
        <f>'Moving Avg'!G2302</f>
        <v>4.5390939999999969</v>
      </c>
      <c r="I2302" s="2">
        <f>'Moving Avg'!H2302</f>
        <v>4.1886729999999961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0</v>
      </c>
      <c r="N2302" s="8">
        <f t="shared" si="351"/>
        <v>0</v>
      </c>
      <c r="O2302" s="8">
        <f t="shared" si="352"/>
        <v>50</v>
      </c>
      <c r="P2302" s="8">
        <f t="shared" si="353"/>
        <v>16.5</v>
      </c>
      <c r="Q2302" s="9">
        <f t="shared" si="354"/>
        <v>9.9749999999999996</v>
      </c>
      <c r="R2302" s="9">
        <f t="shared" si="355"/>
        <v>21.625</v>
      </c>
      <c r="S2302" s="9">
        <f t="shared" si="356"/>
        <v>19.925000000000001</v>
      </c>
      <c r="T2302" s="9">
        <f t="shared" si="357"/>
        <v>16.625</v>
      </c>
      <c r="U2302" s="8">
        <f t="shared" si="358"/>
        <v>17.175000000000001</v>
      </c>
      <c r="V2302" s="8">
        <f t="shared" si="359"/>
        <v>17.037500000000001</v>
      </c>
    </row>
    <row r="2303" spans="1:22" ht="13.5" x14ac:dyDescent="0.25">
      <c r="A2303" s="3">
        <f>RSI!A2303</f>
        <v>45355</v>
      </c>
      <c r="B2303" s="2">
        <f>RSI!B2303</f>
        <v>5.0349000000000004</v>
      </c>
      <c r="C2303" s="2">
        <f>RSI!I2303</f>
        <v>70.742381975347755</v>
      </c>
      <c r="D2303" s="2">
        <f>MACD!E2303</f>
        <v>-8.6625716357946025E-2</v>
      </c>
      <c r="E2303" s="2">
        <f>MACD!F2303</f>
        <v>-0.10624571163537411</v>
      </c>
      <c r="F2303" s="2">
        <f>'Moving Avg'!D2303</f>
        <v>5.0297999999999998</v>
      </c>
      <c r="G2303" s="2">
        <f>'Moving Avg'!F2303</f>
        <v>4.912449999999998</v>
      </c>
      <c r="H2303" s="2">
        <f>'Moving Avg'!G2303</f>
        <v>4.5563319999999985</v>
      </c>
      <c r="I2303" s="2">
        <f>'Moving Avg'!H2303</f>
        <v>4.195070999999996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0"/>
        <v>0</v>
      </c>
      <c r="N2303" s="8">
        <f t="shared" si="351"/>
        <v>0</v>
      </c>
      <c r="O2303" s="8">
        <f t="shared" si="352"/>
        <v>50</v>
      </c>
      <c r="P2303" s="8">
        <f t="shared" si="353"/>
        <v>83.5</v>
      </c>
      <c r="Q2303" s="9">
        <f t="shared" si="354"/>
        <v>20.024999999999999</v>
      </c>
      <c r="R2303" s="9">
        <f t="shared" si="355"/>
        <v>38.375</v>
      </c>
      <c r="S2303" s="9">
        <f t="shared" si="356"/>
        <v>50.075000000000003</v>
      </c>
      <c r="T2303" s="9">
        <f t="shared" si="357"/>
        <v>33.375</v>
      </c>
      <c r="U2303" s="8">
        <f t="shared" si="358"/>
        <v>36.158333333333331</v>
      </c>
      <c r="V2303" s="8">
        <f t="shared" si="359"/>
        <v>35.462499999999999</v>
      </c>
    </row>
    <row r="2304" spans="1:22" ht="13.5" x14ac:dyDescent="0.25">
      <c r="A2304" s="3">
        <f>RSI!A2304</f>
        <v>45356</v>
      </c>
      <c r="B2304" s="2">
        <f>RSI!B2304</f>
        <v>5.0519999999999996</v>
      </c>
      <c r="C2304" s="2">
        <f>RSI!I2304</f>
        <v>71.67239660297038</v>
      </c>
      <c r="D2304" s="2">
        <f>MACD!E2304</f>
        <v>-5.5470556994967168E-2</v>
      </c>
      <c r="E2304" s="2">
        <f>MACD!F2304</f>
        <v>-9.6090680707292736E-2</v>
      </c>
      <c r="F2304" s="2">
        <f>'Moving Avg'!D2304</f>
        <v>5.03322</v>
      </c>
      <c r="G2304" s="2">
        <f>'Moving Avg'!F2304</f>
        <v>4.9231199999999991</v>
      </c>
      <c r="H2304" s="2">
        <f>'Moving Avg'!G2304</f>
        <v>4.5744239999999978</v>
      </c>
      <c r="I2304" s="2">
        <f>'Moving Avg'!H2304</f>
        <v>4.201710999999996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0</v>
      </c>
      <c r="N2304" s="8">
        <f t="shared" si="351"/>
        <v>0</v>
      </c>
      <c r="O2304" s="8">
        <f t="shared" si="352"/>
        <v>50</v>
      </c>
      <c r="P2304" s="8">
        <f t="shared" si="353"/>
        <v>83.5</v>
      </c>
      <c r="Q2304" s="9">
        <f t="shared" si="354"/>
        <v>20.024999999999999</v>
      </c>
      <c r="R2304" s="9">
        <f t="shared" si="355"/>
        <v>38.375</v>
      </c>
      <c r="S2304" s="9">
        <f t="shared" si="356"/>
        <v>50.075000000000003</v>
      </c>
      <c r="T2304" s="9">
        <f t="shared" si="357"/>
        <v>33.375</v>
      </c>
      <c r="U2304" s="8">
        <f t="shared" si="358"/>
        <v>36.158333333333331</v>
      </c>
      <c r="V2304" s="8">
        <f t="shared" si="359"/>
        <v>35.462499999999999</v>
      </c>
    </row>
    <row r="2305" spans="1:22" ht="13.5" x14ac:dyDescent="0.25">
      <c r="A2305" s="3">
        <f>RSI!A2305</f>
        <v>45357</v>
      </c>
      <c r="B2305" s="2">
        <f>RSI!B2305</f>
        <v>5.0092999999999996</v>
      </c>
      <c r="C2305" s="2">
        <f>RSI!I2305</f>
        <v>66.028264810851823</v>
      </c>
      <c r="D2305" s="2">
        <f>MACD!E2305</f>
        <v>-2.9896907271892204E-2</v>
      </c>
      <c r="E2305" s="2">
        <f>MACD!F2305</f>
        <v>-8.2851926020212643E-2</v>
      </c>
      <c r="F2305" s="2">
        <f>'Moving Avg'!D2305</f>
        <v>5.0297999999999998</v>
      </c>
      <c r="G2305" s="2">
        <f>'Moving Avg'!F2305</f>
        <v>4.9342149999999991</v>
      </c>
      <c r="H2305" s="2">
        <f>'Moving Avg'!G2305</f>
        <v>4.5916619999999977</v>
      </c>
      <c r="I2305" s="2">
        <f>'Moving Avg'!H2305</f>
        <v>4.2077849999999959</v>
      </c>
      <c r="J2305" s="6" t="str">
        <f>OBV!F2305</f>
        <v>BULLISH</v>
      </c>
      <c r="K2305" s="6" t="str">
        <f>OBV!G2305</f>
        <v>NEUTRAL</v>
      </c>
      <c r="L2305" s="6" t="str">
        <f>OBV!H2305</f>
        <v>BULLISH DIVERGENCE</v>
      </c>
      <c r="M2305" s="8">
        <f t="shared" si="350"/>
        <v>25</v>
      </c>
      <c r="N2305" s="8">
        <f t="shared" si="351"/>
        <v>0</v>
      </c>
      <c r="O2305" s="8">
        <f t="shared" si="352"/>
        <v>50</v>
      </c>
      <c r="P2305" s="8">
        <f t="shared" si="353"/>
        <v>66.5</v>
      </c>
      <c r="Q2305" s="9">
        <f t="shared" si="354"/>
        <v>26.225000000000001</v>
      </c>
      <c r="R2305" s="9">
        <f t="shared" si="355"/>
        <v>39.125</v>
      </c>
      <c r="S2305" s="9">
        <f t="shared" si="356"/>
        <v>46.174999999999997</v>
      </c>
      <c r="T2305" s="9">
        <f t="shared" si="357"/>
        <v>35.375</v>
      </c>
      <c r="U2305" s="8">
        <f t="shared" si="358"/>
        <v>37.174999999999997</v>
      </c>
      <c r="V2305" s="8">
        <f t="shared" si="359"/>
        <v>36.724999999999994</v>
      </c>
    </row>
    <row r="2306" spans="1:22" ht="13.5" x14ac:dyDescent="0.25">
      <c r="A2306" s="3">
        <f>RSI!A2306</f>
        <v>45358</v>
      </c>
      <c r="B2306" s="2">
        <f>RSI!B2306</f>
        <v>5.0349000000000004</v>
      </c>
      <c r="C2306" s="2">
        <f>RSI!I2306</f>
        <v>67.67196030157973</v>
      </c>
      <c r="D2306" s="2">
        <f>MACD!E2306</f>
        <v>-8.4936556965837795E-3</v>
      </c>
      <c r="E2306" s="2">
        <f>MACD!F2306</f>
        <v>-6.7980271955486879E-2</v>
      </c>
      <c r="F2306" s="2">
        <f>'Moving Avg'!D2306</f>
        <v>5.0314999999999994</v>
      </c>
      <c r="G2306" s="2">
        <f>'Moving Avg'!F2306</f>
        <v>4.950429999999999</v>
      </c>
      <c r="H2306" s="2">
        <f>'Moving Avg'!G2306</f>
        <v>4.607021999999998</v>
      </c>
      <c r="I2306" s="2">
        <f>'Moving Avg'!H2306</f>
        <v>4.2140259999999969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28.774999999999999</v>
      </c>
      <c r="R2306" s="9">
        <f t="shared" si="355"/>
        <v>43.375</v>
      </c>
      <c r="S2306" s="9">
        <f t="shared" si="356"/>
        <v>53.825000000000003</v>
      </c>
      <c r="T2306" s="9">
        <f t="shared" si="357"/>
        <v>39.625</v>
      </c>
      <c r="U2306" s="8">
        <f t="shared" si="358"/>
        <v>41.991666666666667</v>
      </c>
      <c r="V2306" s="8">
        <f t="shared" si="359"/>
        <v>41.400000000000006</v>
      </c>
    </row>
    <row r="2307" spans="1:22" ht="13.5" x14ac:dyDescent="0.25">
      <c r="A2307" s="3">
        <f>RSI!A2307</f>
        <v>45359</v>
      </c>
      <c r="B2307" s="2">
        <f>RSI!B2307</f>
        <v>5.0349000000000004</v>
      </c>
      <c r="C2307" s="2">
        <f>RSI!I2307</f>
        <v>67.67196030157973</v>
      </c>
      <c r="D2307" s="2">
        <f>MACD!E2307</f>
        <v>8.5669391922937876E-3</v>
      </c>
      <c r="E2307" s="2">
        <f>MACD!F2307</f>
        <v>-5.2670829725930748E-2</v>
      </c>
      <c r="F2307" s="2">
        <f>'Moving Avg'!D2307</f>
        <v>5.0331999999999999</v>
      </c>
      <c r="G2307" s="2">
        <f>'Moving Avg'!F2307</f>
        <v>4.964084999999999</v>
      </c>
      <c r="H2307" s="2">
        <f>'Moving Avg'!G2307</f>
        <v>4.6223819999999982</v>
      </c>
      <c r="I2307" s="2">
        <f>'Moving Avg'!H2307</f>
        <v>4.2201494999999971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25</v>
      </c>
      <c r="N2307" s="8">
        <f t="shared" si="361"/>
        <v>0</v>
      </c>
      <c r="O2307" s="8">
        <f t="shared" si="362"/>
        <v>50</v>
      </c>
      <c r="P2307" s="8">
        <f t="shared" si="363"/>
        <v>83.5</v>
      </c>
      <c r="Q2307" s="9">
        <f t="shared" ref="Q2307:Q2370" si="364">0.35*M2307+N2307*0.35+O2307*0.15+P2307*0.15</f>
        <v>28.774999999999999</v>
      </c>
      <c r="R2307" s="9">
        <f t="shared" ref="R2307:R2370" si="365">M2307*0.2+N2307*0.2+O2307*0.35+P2307*0.25</f>
        <v>43.375</v>
      </c>
      <c r="S2307" s="9">
        <f t="shared" ref="S2307:S2370" si="366">M2307*0.15+N2307*0.15+O2307*0.25+P2307*0.45</f>
        <v>53.825000000000003</v>
      </c>
      <c r="T2307" s="9">
        <f t="shared" ref="T2307:T2370" si="367">0.25*SUM(M2307:P2307)</f>
        <v>39.625</v>
      </c>
      <c r="U2307" s="8">
        <f t="shared" ref="U2307:U2370" si="368">SUM(Q2307:S2307)/3</f>
        <v>41.991666666666667</v>
      </c>
      <c r="V2307" s="8">
        <f t="shared" ref="V2307:V2370" si="369">SUM(Q2307:T2307)/4</f>
        <v>41.400000000000006</v>
      </c>
    </row>
    <row r="2308" spans="1:22" ht="13.5" x14ac:dyDescent="0.25">
      <c r="A2308" s="3">
        <f>RSI!A2308</f>
        <v>45362</v>
      </c>
      <c r="B2308" s="2">
        <f>RSI!B2308</f>
        <v>5.0349000000000004</v>
      </c>
      <c r="C2308" s="2">
        <f>RSI!I2308</f>
        <v>67.67196030157973</v>
      </c>
      <c r="D2308" s="2">
        <f>MACD!E2308</f>
        <v>8.8922834591667055E-3</v>
      </c>
      <c r="E2308" s="2">
        <f>MACD!F2308</f>
        <v>-4.035820708891126E-2</v>
      </c>
      <c r="F2308" s="2">
        <f>'Moving Avg'!D2308</f>
        <v>5.0331999999999999</v>
      </c>
      <c r="G2308" s="2">
        <f>'Moving Avg'!F2308</f>
        <v>4.9760299999999988</v>
      </c>
      <c r="H2308" s="2">
        <f>'Moving Avg'!G2308</f>
        <v>4.6363779999999979</v>
      </c>
      <c r="I2308" s="2">
        <f>'Moving Avg'!H2308</f>
        <v>4.2258024999999968</v>
      </c>
      <c r="J2308" s="6" t="str">
        <f>OBV!F2308</f>
        <v>BULLISH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0</v>
      </c>
      <c r="O2308" s="8">
        <f t="shared" si="362"/>
        <v>50</v>
      </c>
      <c r="P2308" s="8">
        <f t="shared" si="363"/>
        <v>49.5</v>
      </c>
      <c r="Q2308" s="9">
        <f t="shared" si="364"/>
        <v>23.675000000000001</v>
      </c>
      <c r="R2308" s="9">
        <f t="shared" si="365"/>
        <v>34.875</v>
      </c>
      <c r="S2308" s="9">
        <f t="shared" si="366"/>
        <v>38.525000000000006</v>
      </c>
      <c r="T2308" s="9">
        <f t="shared" si="367"/>
        <v>31.125</v>
      </c>
      <c r="U2308" s="8">
        <f t="shared" si="368"/>
        <v>32.358333333333334</v>
      </c>
      <c r="V2308" s="8">
        <f t="shared" si="369"/>
        <v>32.049999999999997</v>
      </c>
    </row>
    <row r="2309" spans="1:22" ht="13.5" x14ac:dyDescent="0.25">
      <c r="A2309" s="3">
        <f>RSI!A2309</f>
        <v>45363</v>
      </c>
      <c r="B2309" s="2">
        <f>RSI!B2309</f>
        <v>5.0349000000000004</v>
      </c>
      <c r="C2309" s="2">
        <f>RSI!I2309</f>
        <v>67.67196030157973</v>
      </c>
      <c r="D2309" s="2">
        <f>MACD!E2309</f>
        <v>1.8775190979261502E-2</v>
      </c>
      <c r="E2309" s="2">
        <f>MACD!F2309</f>
        <v>-2.8531527475276708E-2</v>
      </c>
      <c r="F2309" s="2">
        <f>'Moving Avg'!D2309</f>
        <v>5.0297800000000006</v>
      </c>
      <c r="G2309" s="2">
        <f>'Moving Avg'!F2309</f>
        <v>4.9879749999999987</v>
      </c>
      <c r="H2309" s="2">
        <f>'Moving Avg'!G2309</f>
        <v>4.6517379999999973</v>
      </c>
      <c r="I2309" s="2">
        <f>'Moving Avg'!H2309</f>
        <v>4.2314944999999975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50</v>
      </c>
      <c r="P2309" s="8">
        <f t="shared" si="363"/>
        <v>16.5</v>
      </c>
      <c r="Q2309" s="9">
        <f t="shared" si="364"/>
        <v>18.725000000000001</v>
      </c>
      <c r="R2309" s="9">
        <f t="shared" si="365"/>
        <v>26.625</v>
      </c>
      <c r="S2309" s="9">
        <f t="shared" si="366"/>
        <v>23.675000000000001</v>
      </c>
      <c r="T2309" s="9">
        <f t="shared" si="367"/>
        <v>22.875</v>
      </c>
      <c r="U2309" s="8">
        <f t="shared" si="368"/>
        <v>23.008333333333336</v>
      </c>
      <c r="V2309" s="8">
        <f t="shared" si="369"/>
        <v>22.975000000000001</v>
      </c>
    </row>
    <row r="2310" spans="1:22" ht="13.5" x14ac:dyDescent="0.25">
      <c r="A2310" s="3">
        <f>RSI!A2310</f>
        <v>45364</v>
      </c>
      <c r="B2310" s="2">
        <f>RSI!B2310</f>
        <v>5.0092999999999996</v>
      </c>
      <c r="C2310" s="2">
        <f>RSI!I2310</f>
        <v>63.537020311805342</v>
      </c>
      <c r="D2310" s="2">
        <f>MACD!E2310</f>
        <v>2.689285138982811E-2</v>
      </c>
      <c r="E2310" s="2">
        <f>MACD!F2310</f>
        <v>-1.7446651702255747E-2</v>
      </c>
      <c r="F2310" s="2">
        <f>'Moving Avg'!D2310</f>
        <v>5.0297800000000006</v>
      </c>
      <c r="G2310" s="2">
        <f>'Moving Avg'!F2310</f>
        <v>5.0033349999999981</v>
      </c>
      <c r="H2310" s="2">
        <f>'Moving Avg'!G2310</f>
        <v>4.6664159999999981</v>
      </c>
      <c r="I2310" s="2">
        <f>'Moving Avg'!H2310</f>
        <v>4.237136999999997</v>
      </c>
      <c r="J2310" s="6" t="str">
        <f>OBV!F2310</f>
        <v>BULLISH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0</v>
      </c>
      <c r="O2310" s="8">
        <f t="shared" si="362"/>
        <v>50</v>
      </c>
      <c r="P2310" s="8">
        <f t="shared" si="363"/>
        <v>49.5</v>
      </c>
      <c r="Q2310" s="9">
        <f t="shared" si="364"/>
        <v>23.675000000000001</v>
      </c>
      <c r="R2310" s="9">
        <f t="shared" si="365"/>
        <v>34.875</v>
      </c>
      <c r="S2310" s="9">
        <f t="shared" si="366"/>
        <v>38.525000000000006</v>
      </c>
      <c r="T2310" s="9">
        <f t="shared" si="367"/>
        <v>31.125</v>
      </c>
      <c r="U2310" s="8">
        <f t="shared" si="368"/>
        <v>32.358333333333334</v>
      </c>
      <c r="V2310" s="8">
        <f t="shared" si="369"/>
        <v>32.049999999999997</v>
      </c>
    </row>
    <row r="2311" spans="1:22" ht="13.5" x14ac:dyDescent="0.25">
      <c r="A2311" s="3">
        <f>RSI!A2311</f>
        <v>45365</v>
      </c>
      <c r="B2311" s="2">
        <f>RSI!B2311</f>
        <v>5.0007999999999999</v>
      </c>
      <c r="C2311" s="2">
        <f>RSI!I2311</f>
        <v>62.178505502910546</v>
      </c>
      <c r="D2311" s="2">
        <f>MACD!E2311</f>
        <v>3.3770871923578305E-2</v>
      </c>
      <c r="E2311" s="2">
        <f>MACD!F2311</f>
        <v>-7.2031469770889372E-3</v>
      </c>
      <c r="F2311" s="2">
        <f>'Moving Avg'!D2311</f>
        <v>5.0229600000000003</v>
      </c>
      <c r="G2311" s="2">
        <f>'Moving Avg'!F2311</f>
        <v>5.0127249999999988</v>
      </c>
      <c r="H2311" s="2">
        <f>'Moving Avg'!G2311</f>
        <v>4.6809239999999974</v>
      </c>
      <c r="I2311" s="2">
        <f>'Moving Avg'!H2311</f>
        <v>4.2427369999999982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50</v>
      </c>
      <c r="P2311" s="8">
        <f t="shared" si="363"/>
        <v>16.5</v>
      </c>
      <c r="Q2311" s="9">
        <f t="shared" si="364"/>
        <v>18.725000000000001</v>
      </c>
      <c r="R2311" s="9">
        <f t="shared" si="365"/>
        <v>26.625</v>
      </c>
      <c r="S2311" s="9">
        <f t="shared" si="366"/>
        <v>23.675000000000001</v>
      </c>
      <c r="T2311" s="9">
        <f t="shared" si="367"/>
        <v>22.875</v>
      </c>
      <c r="U2311" s="8">
        <f t="shared" si="368"/>
        <v>23.008333333333336</v>
      </c>
      <c r="V2311" s="8">
        <f t="shared" si="369"/>
        <v>22.975000000000001</v>
      </c>
    </row>
    <row r="2312" spans="1:22" ht="13.5" x14ac:dyDescent="0.25">
      <c r="A2312" s="3">
        <f>RSI!A2312</f>
        <v>45366</v>
      </c>
      <c r="B2312" s="2">
        <f>RSI!B2312</f>
        <v>5.0007999999999999</v>
      </c>
      <c r="C2312" s="2">
        <f>RSI!I2312</f>
        <v>62.178505502910539</v>
      </c>
      <c r="D2312" s="2">
        <f>MACD!E2312</f>
        <v>3.906651910046488E-2</v>
      </c>
      <c r="E2312" s="2">
        <f>MACD!F2312</f>
        <v>2.0507862384218263E-3</v>
      </c>
      <c r="F2312" s="2">
        <f>'Moving Avg'!D2312</f>
        <v>5.01614</v>
      </c>
      <c r="G2312" s="2">
        <f>'Moving Avg'!F2312</f>
        <v>5.0212599999999998</v>
      </c>
      <c r="H2312" s="2">
        <f>'Moving Avg'!G2312</f>
        <v>4.6956019999999983</v>
      </c>
      <c r="I2312" s="2">
        <f>'Moving Avg'!H2312</f>
        <v>4.2484544999999985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0</v>
      </c>
      <c r="O2312" s="8">
        <f t="shared" si="362"/>
        <v>50</v>
      </c>
      <c r="P2312" s="8">
        <f t="shared" si="363"/>
        <v>16.5</v>
      </c>
      <c r="Q2312" s="9">
        <f t="shared" si="364"/>
        <v>18.725000000000001</v>
      </c>
      <c r="R2312" s="9">
        <f t="shared" si="365"/>
        <v>26.625</v>
      </c>
      <c r="S2312" s="9">
        <f t="shared" si="366"/>
        <v>23.675000000000001</v>
      </c>
      <c r="T2312" s="9">
        <f t="shared" si="367"/>
        <v>22.875</v>
      </c>
      <c r="U2312" s="8">
        <f t="shared" si="368"/>
        <v>23.008333333333336</v>
      </c>
      <c r="V2312" s="8">
        <f t="shared" si="369"/>
        <v>22.975000000000001</v>
      </c>
    </row>
    <row r="2313" spans="1:22" ht="13.5" x14ac:dyDescent="0.25">
      <c r="A2313" s="3">
        <f>RSI!A2313</f>
        <v>45369</v>
      </c>
      <c r="B2313" s="2">
        <f>RSI!B2313</f>
        <v>5.0007999999999999</v>
      </c>
      <c r="C2313" s="2">
        <f>RSI!I2313</f>
        <v>62.178505502910546</v>
      </c>
      <c r="D2313" s="2">
        <f>MACD!E2313</f>
        <v>4.436975812394639E-2</v>
      </c>
      <c r="E2313" s="2">
        <f>MACD!F2313</f>
        <v>1.051458061552674E-2</v>
      </c>
      <c r="F2313" s="2">
        <f>'Moving Avg'!D2313</f>
        <v>5.0093199999999998</v>
      </c>
      <c r="G2313" s="2">
        <f>'Moving Avg'!F2313</f>
        <v>5.0259549999999988</v>
      </c>
      <c r="H2313" s="2">
        <f>'Moving Avg'!G2313</f>
        <v>4.7101099999999985</v>
      </c>
      <c r="I2313" s="2">
        <f>'Moving Avg'!H2313</f>
        <v>4.2544464999999985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0</v>
      </c>
      <c r="O2313" s="8">
        <f t="shared" si="362"/>
        <v>50</v>
      </c>
      <c r="P2313" s="8">
        <f t="shared" si="363"/>
        <v>16.5</v>
      </c>
      <c r="Q2313" s="9">
        <f t="shared" si="364"/>
        <v>18.725000000000001</v>
      </c>
      <c r="R2313" s="9">
        <f t="shared" si="365"/>
        <v>26.625</v>
      </c>
      <c r="S2313" s="9">
        <f t="shared" si="366"/>
        <v>23.675000000000001</v>
      </c>
      <c r="T2313" s="9">
        <f t="shared" si="367"/>
        <v>22.875</v>
      </c>
      <c r="U2313" s="8">
        <f t="shared" si="368"/>
        <v>23.008333333333336</v>
      </c>
      <c r="V2313" s="8">
        <f t="shared" si="369"/>
        <v>22.975000000000001</v>
      </c>
    </row>
    <row r="2314" spans="1:22" ht="13.5" x14ac:dyDescent="0.25">
      <c r="A2314" s="3">
        <f>RSI!A2314</f>
        <v>45370</v>
      </c>
      <c r="B2314" s="2">
        <f>RSI!B2314</f>
        <v>5.0007999999999999</v>
      </c>
      <c r="C2314" s="2">
        <f>RSI!I2314</f>
        <v>62.178505502910539</v>
      </c>
      <c r="D2314" s="2">
        <f>MACD!E2314</f>
        <v>5.1038452422981884E-2</v>
      </c>
      <c r="E2314" s="2">
        <f>MACD!F2314</f>
        <v>1.861935497701777E-2</v>
      </c>
      <c r="F2314" s="2">
        <f>'Moving Avg'!D2314</f>
        <v>5.0024999999999995</v>
      </c>
      <c r="G2314" s="2">
        <f>'Moving Avg'!F2314</f>
        <v>5.0233949999999989</v>
      </c>
      <c r="H2314" s="2">
        <f>'Moving Avg'!G2314</f>
        <v>4.7246179999999978</v>
      </c>
      <c r="I2314" s="2">
        <f>'Moving Avg'!H2314</f>
        <v>4.2602424999999977</v>
      </c>
      <c r="J2314" s="6" t="str">
        <f>OBV!F2314</f>
        <v>BEARISH</v>
      </c>
      <c r="K2314" s="6" t="str">
        <f>OBV!G2314</f>
        <v>NEUTRAL</v>
      </c>
      <c r="L2314" s="6" t="str">
        <f>OBV!H2314</f>
        <v>CONFIRMED BEARISH</v>
      </c>
      <c r="M2314" s="8">
        <f t="shared" si="360"/>
        <v>25</v>
      </c>
      <c r="N2314" s="8">
        <f t="shared" si="361"/>
        <v>0</v>
      </c>
      <c r="O2314" s="8">
        <f t="shared" si="362"/>
        <v>50</v>
      </c>
      <c r="P2314" s="8">
        <f t="shared" si="363"/>
        <v>16.5</v>
      </c>
      <c r="Q2314" s="9">
        <f t="shared" si="364"/>
        <v>18.725000000000001</v>
      </c>
      <c r="R2314" s="9">
        <f t="shared" si="365"/>
        <v>26.625</v>
      </c>
      <c r="S2314" s="9">
        <f t="shared" si="366"/>
        <v>23.675000000000001</v>
      </c>
      <c r="T2314" s="9">
        <f t="shared" si="367"/>
        <v>22.875</v>
      </c>
      <c r="U2314" s="8">
        <f t="shared" si="368"/>
        <v>23.008333333333336</v>
      </c>
      <c r="V2314" s="8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4.8898000000000001</v>
      </c>
      <c r="C2315" s="2">
        <f>RSI!I2315</f>
        <v>45.202293492206302</v>
      </c>
      <c r="D2315" s="2">
        <f>MACD!E2315</f>
        <v>5.7918045364699466E-2</v>
      </c>
      <c r="E2315" s="2">
        <f>MACD!F2315</f>
        <v>2.647909305455411E-2</v>
      </c>
      <c r="F2315" s="2">
        <f>'Moving Avg'!D2315</f>
        <v>4.9786000000000001</v>
      </c>
      <c r="G2315" s="2">
        <f>'Moving Avg'!F2315</f>
        <v>5.0161399999999992</v>
      </c>
      <c r="H2315" s="2">
        <f>'Moving Avg'!G2315</f>
        <v>4.7369059999999985</v>
      </c>
      <c r="I2315" s="2">
        <f>'Moving Avg'!H2315</f>
        <v>4.2654834999999984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16.5</v>
      </c>
      <c r="Q2315" s="9">
        <f t="shared" si="364"/>
        <v>18.725000000000001</v>
      </c>
      <c r="R2315" s="9">
        <f t="shared" si="365"/>
        <v>26.625</v>
      </c>
      <c r="S2315" s="9">
        <f t="shared" si="366"/>
        <v>23.675000000000001</v>
      </c>
      <c r="T2315" s="9">
        <f t="shared" si="367"/>
        <v>22.875</v>
      </c>
      <c r="U2315" s="8">
        <f t="shared" si="368"/>
        <v>23.008333333333336</v>
      </c>
      <c r="V2315" s="8">
        <f t="shared" si="369"/>
        <v>22.975000000000001</v>
      </c>
    </row>
    <row r="2316" spans="1:22" ht="13.5" x14ac:dyDescent="0.25">
      <c r="A2316" s="3">
        <f>RSI!A2316</f>
        <v>45373</v>
      </c>
      <c r="B2316" s="2">
        <f>RSI!B2316</f>
        <v>4.8898000000000001</v>
      </c>
      <c r="C2316" s="2">
        <f>RSI!I2316</f>
        <v>45.202293492206294</v>
      </c>
      <c r="D2316" s="2">
        <f>MACD!E2316</f>
        <v>6.7948290029980818E-2</v>
      </c>
      <c r="E2316" s="2">
        <f>MACD!F2316</f>
        <v>3.4772932449639457E-2</v>
      </c>
      <c r="F2316" s="2">
        <f>'Moving Avg'!D2316</f>
        <v>4.9564000000000004</v>
      </c>
      <c r="G2316" s="2">
        <f>'Moving Avg'!F2316</f>
        <v>5.0080299999999989</v>
      </c>
      <c r="H2316" s="2">
        <f>'Moving Avg'!G2316</f>
        <v>4.7491939999999984</v>
      </c>
      <c r="I2316" s="2">
        <f>'Moving Avg'!H2316</f>
        <v>4.2706069999999983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16.5</v>
      </c>
      <c r="Q2316" s="9">
        <f t="shared" si="364"/>
        <v>18.725000000000001</v>
      </c>
      <c r="R2316" s="9">
        <f t="shared" si="365"/>
        <v>26.625</v>
      </c>
      <c r="S2316" s="9">
        <f t="shared" si="366"/>
        <v>23.675000000000001</v>
      </c>
      <c r="T2316" s="9">
        <f t="shared" si="367"/>
        <v>22.875</v>
      </c>
      <c r="U2316" s="8">
        <f t="shared" si="368"/>
        <v>23.008333333333336</v>
      </c>
      <c r="V2316" s="8">
        <f t="shared" si="369"/>
        <v>22.975000000000001</v>
      </c>
    </row>
    <row r="2317" spans="1:22" ht="13.5" x14ac:dyDescent="0.25">
      <c r="A2317" s="3">
        <f>RSI!A2317</f>
        <v>45376</v>
      </c>
      <c r="B2317" s="2">
        <f>RSI!B2317</f>
        <v>4.8898000000000001</v>
      </c>
      <c r="C2317" s="2">
        <f>RSI!I2317</f>
        <v>45.202293492206294</v>
      </c>
      <c r="D2317" s="2">
        <f>MACD!E2317</f>
        <v>7.6685965593606298E-2</v>
      </c>
      <c r="E2317" s="2">
        <f>MACD!F2317</f>
        <v>4.3155539078432829E-2</v>
      </c>
      <c r="F2317" s="2">
        <f>'Moving Avg'!D2317</f>
        <v>4.9342000000000006</v>
      </c>
      <c r="G2317" s="2">
        <f>'Moving Avg'!F2317</f>
        <v>4.9999199999999977</v>
      </c>
      <c r="H2317" s="2">
        <f>'Moving Avg'!G2317</f>
        <v>4.7616519999999989</v>
      </c>
      <c r="I2317" s="2">
        <f>'Moving Avg'!H2317</f>
        <v>4.2752599999999985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16.5</v>
      </c>
      <c r="Q2317" s="9">
        <f t="shared" si="364"/>
        <v>18.725000000000001</v>
      </c>
      <c r="R2317" s="9">
        <f t="shared" si="365"/>
        <v>26.625</v>
      </c>
      <c r="S2317" s="9">
        <f t="shared" si="366"/>
        <v>23.675000000000001</v>
      </c>
      <c r="T2317" s="9">
        <f t="shared" si="367"/>
        <v>22.875</v>
      </c>
      <c r="U2317" s="8">
        <f t="shared" si="368"/>
        <v>23.008333333333336</v>
      </c>
      <c r="V2317" s="8">
        <f t="shared" si="369"/>
        <v>22.975000000000001</v>
      </c>
    </row>
    <row r="2318" spans="1:22" ht="13.5" x14ac:dyDescent="0.25">
      <c r="A2318" s="3">
        <f>RSI!A2318</f>
        <v>45377</v>
      </c>
      <c r="B2318" s="2">
        <f>RSI!B2318</f>
        <v>4.8898000000000001</v>
      </c>
      <c r="C2318" s="2">
        <f>RSI!I2318</f>
        <v>45.202293492206294</v>
      </c>
      <c r="D2318" s="2">
        <f>MACD!E2318</f>
        <v>8.4311369917316803E-2</v>
      </c>
      <c r="E2318" s="2">
        <f>MACD!F2318</f>
        <v>5.1386705246209627E-2</v>
      </c>
      <c r="F2318" s="2">
        <f>'Moving Avg'!D2318</f>
        <v>4.9120000000000008</v>
      </c>
      <c r="G2318" s="2">
        <f>'Moving Avg'!F2318</f>
        <v>4.9960799999999983</v>
      </c>
      <c r="H2318" s="2">
        <f>'Moving Avg'!G2318</f>
        <v>4.7739399999999987</v>
      </c>
      <c r="I2318" s="2">
        <f>'Moving Avg'!H2318</f>
        <v>4.2791289999999984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16.5</v>
      </c>
      <c r="Q2318" s="9">
        <f t="shared" si="364"/>
        <v>18.725000000000001</v>
      </c>
      <c r="R2318" s="9">
        <f t="shared" si="365"/>
        <v>26.625</v>
      </c>
      <c r="S2318" s="9">
        <f t="shared" si="366"/>
        <v>23.675000000000001</v>
      </c>
      <c r="T2318" s="9">
        <f t="shared" si="367"/>
        <v>22.875</v>
      </c>
      <c r="U2318" s="8">
        <f t="shared" si="368"/>
        <v>23.008333333333336</v>
      </c>
      <c r="V2318" s="8">
        <f t="shared" si="369"/>
        <v>22.975000000000001</v>
      </c>
    </row>
    <row r="2319" spans="1:22" ht="13.5" x14ac:dyDescent="0.25">
      <c r="A2319" s="3">
        <f>RSI!A2319</f>
        <v>45378</v>
      </c>
      <c r="B2319" s="2">
        <f>RSI!B2319</f>
        <v>4.9069000000000003</v>
      </c>
      <c r="C2319" s="2">
        <f>RSI!I2319</f>
        <v>48.136394632622235</v>
      </c>
      <c r="D2319" s="2">
        <f>MACD!E2319</f>
        <v>8.9711770798658996E-2</v>
      </c>
      <c r="E2319" s="2">
        <f>MACD!F2319</f>
        <v>5.9051718356699506E-2</v>
      </c>
      <c r="F2319" s="2">
        <f>'Moving Avg'!D2319</f>
        <v>4.8932200000000003</v>
      </c>
      <c r="G2319" s="2">
        <f>'Moving Avg'!F2319</f>
        <v>4.9896799999999981</v>
      </c>
      <c r="H2319" s="2">
        <f>'Moving Avg'!G2319</f>
        <v>4.7855459999999992</v>
      </c>
      <c r="I2319" s="2">
        <f>'Moving Avg'!H2319</f>
        <v>4.2833189999999988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16.5</v>
      </c>
      <c r="Q2319" s="9">
        <f t="shared" si="364"/>
        <v>18.725000000000001</v>
      </c>
      <c r="R2319" s="9">
        <f t="shared" si="365"/>
        <v>26.625</v>
      </c>
      <c r="S2319" s="9">
        <f t="shared" si="366"/>
        <v>23.675000000000001</v>
      </c>
      <c r="T2319" s="9">
        <f t="shared" si="367"/>
        <v>22.875</v>
      </c>
      <c r="U2319" s="8">
        <f t="shared" si="368"/>
        <v>23.008333333333336</v>
      </c>
      <c r="V2319" s="8">
        <f t="shared" si="369"/>
        <v>22.975000000000001</v>
      </c>
    </row>
    <row r="2320" spans="1:22" ht="13.5" x14ac:dyDescent="0.25">
      <c r="A2320" s="3">
        <f>RSI!A2320</f>
        <v>45379</v>
      </c>
      <c r="B2320" s="2">
        <f>RSI!B2320</f>
        <v>4.9069000000000003</v>
      </c>
      <c r="C2320" s="2">
        <f>RSI!I2320</f>
        <v>48.136394632622242</v>
      </c>
      <c r="D2320" s="2">
        <f>MACD!E2320</f>
        <v>9.0440725668101685E-2</v>
      </c>
      <c r="E2320" s="2">
        <f>MACD!F2320</f>
        <v>6.5329519818979942E-2</v>
      </c>
      <c r="F2320" s="2">
        <f>'Moving Avg'!D2320</f>
        <v>4.8966399999999997</v>
      </c>
      <c r="G2320" s="2">
        <f>'Moving Avg'!F2320</f>
        <v>4.9837049999999987</v>
      </c>
      <c r="H2320" s="2">
        <f>'Moving Avg'!G2320</f>
        <v>4.796981999999999</v>
      </c>
      <c r="I2320" s="2">
        <f>'Moving Avg'!H2320</f>
        <v>4.2875089999999974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83.5</v>
      </c>
      <c r="Q2320" s="9">
        <f t="shared" si="364"/>
        <v>28.774999999999999</v>
      </c>
      <c r="R2320" s="9">
        <f t="shared" si="365"/>
        <v>43.375</v>
      </c>
      <c r="S2320" s="9">
        <f t="shared" si="366"/>
        <v>53.825000000000003</v>
      </c>
      <c r="T2320" s="9">
        <f t="shared" si="367"/>
        <v>39.625</v>
      </c>
      <c r="U2320" s="8">
        <f t="shared" si="368"/>
        <v>41.991666666666667</v>
      </c>
      <c r="V2320" s="8">
        <f t="shared" si="369"/>
        <v>41.400000000000006</v>
      </c>
    </row>
    <row r="2321" spans="1:22" ht="13.5" x14ac:dyDescent="0.25">
      <c r="A2321" s="3">
        <f>RSI!A2321</f>
        <v>45380</v>
      </c>
      <c r="B2321" s="2">
        <f>RSI!B2321</f>
        <v>4.8898000000000001</v>
      </c>
      <c r="C2321" s="2">
        <f>RSI!I2321</f>
        <v>45.321962551671213</v>
      </c>
      <c r="D2321" s="2">
        <f>MACD!E2321</f>
        <v>9.1107106541105765E-2</v>
      </c>
      <c r="E2321" s="2">
        <f>MACD!F2321</f>
        <v>7.0485037163405109E-2</v>
      </c>
      <c r="F2321" s="2">
        <f>'Moving Avg'!D2321</f>
        <v>4.8966400000000005</v>
      </c>
      <c r="G2321" s="2">
        <f>'Moving Avg'!F2321</f>
        <v>4.9768749999999988</v>
      </c>
      <c r="H2321" s="2">
        <f>'Moving Avg'!G2321</f>
        <v>4.8092699999999988</v>
      </c>
      <c r="I2321" s="2">
        <f>'Moving Avg'!H2321</f>
        <v>4.2916134999999977</v>
      </c>
      <c r="J2321" s="6" t="str">
        <f>OBV!F2321</f>
        <v>BEARISH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16.5</v>
      </c>
      <c r="Q2321" s="9">
        <f t="shared" si="364"/>
        <v>18.725000000000001</v>
      </c>
      <c r="R2321" s="9">
        <f t="shared" si="365"/>
        <v>26.625</v>
      </c>
      <c r="S2321" s="9">
        <f t="shared" si="366"/>
        <v>23.675000000000001</v>
      </c>
      <c r="T2321" s="9">
        <f t="shared" si="367"/>
        <v>22.875</v>
      </c>
      <c r="U2321" s="8">
        <f t="shared" si="368"/>
        <v>23.008333333333336</v>
      </c>
      <c r="V2321" s="8">
        <f t="shared" si="369"/>
        <v>22.975000000000001</v>
      </c>
    </row>
    <row r="2322" spans="1:22" ht="13.5" x14ac:dyDescent="0.25">
      <c r="A2322" s="3">
        <f>RSI!A2322</f>
        <v>45383</v>
      </c>
      <c r="B2322" s="2">
        <f>RSI!B2322</f>
        <v>4.9409999999999998</v>
      </c>
      <c r="C2322" s="2">
        <f>RSI!I2322</f>
        <v>53.995160652076237</v>
      </c>
      <c r="D2322" s="2">
        <f>MACD!E2322</f>
        <v>8.8063306865641344E-2</v>
      </c>
      <c r="E2322" s="2">
        <f>MACD!F2322</f>
        <v>7.4000691103852365E-2</v>
      </c>
      <c r="F2322" s="2">
        <f>'Moving Avg'!D2322</f>
        <v>4.9068800000000001</v>
      </c>
      <c r="G2322" s="2">
        <f>'Moving Avg'!F2322</f>
        <v>4.9726049999999979</v>
      </c>
      <c r="H2322" s="2">
        <f>'Moving Avg'!G2322</f>
        <v>4.822411999999999</v>
      </c>
      <c r="I2322" s="2">
        <f>'Moving Avg'!H2322</f>
        <v>4.2959344999999978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16.5</v>
      </c>
      <c r="Q2322" s="9">
        <f t="shared" si="364"/>
        <v>18.725000000000001</v>
      </c>
      <c r="R2322" s="9">
        <f t="shared" si="365"/>
        <v>26.625</v>
      </c>
      <c r="S2322" s="9">
        <f t="shared" si="366"/>
        <v>23.675000000000001</v>
      </c>
      <c r="T2322" s="9">
        <f t="shared" si="367"/>
        <v>22.875</v>
      </c>
      <c r="U2322" s="8">
        <f t="shared" si="368"/>
        <v>23.008333333333336</v>
      </c>
      <c r="V2322" s="8">
        <f t="shared" si="369"/>
        <v>22.975000000000001</v>
      </c>
    </row>
    <row r="2323" spans="1:22" ht="13.5" x14ac:dyDescent="0.25">
      <c r="A2323" s="3">
        <f>RSI!A2323</f>
        <v>45384</v>
      </c>
      <c r="B2323" s="2">
        <f>RSI!B2323</f>
        <v>4.9409999999999998</v>
      </c>
      <c r="C2323" s="2">
        <f>RSI!I2323</f>
        <v>53.995160652076237</v>
      </c>
      <c r="D2323" s="2">
        <f>MACD!E2323</f>
        <v>8.5356474563033302E-2</v>
      </c>
      <c r="E2323" s="2">
        <f>MACD!F2323</f>
        <v>7.627184779568856E-2</v>
      </c>
      <c r="F2323" s="2">
        <f>'Moving Avg'!D2323</f>
        <v>4.9171199999999997</v>
      </c>
      <c r="G2323" s="2">
        <f>'Moving Avg'!F2323</f>
        <v>4.9679099999999998</v>
      </c>
      <c r="H2323" s="2">
        <f>'Moving Avg'!G2323</f>
        <v>4.8355539999999992</v>
      </c>
      <c r="I2323" s="2">
        <f>'Moving Avg'!H2323</f>
        <v>4.3002949999999984</v>
      </c>
      <c r="J2323" s="6" t="str">
        <f>OBV!F2323</f>
        <v>BEARISH</v>
      </c>
      <c r="K2323" s="6" t="str">
        <f>OBV!G2323</f>
        <v>NEUTRAL</v>
      </c>
      <c r="L2323" s="6" t="str">
        <f>OBV!H2323</f>
        <v>BEARISH DIVERGENCE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16.5</v>
      </c>
      <c r="Q2323" s="9">
        <f t="shared" si="364"/>
        <v>18.725000000000001</v>
      </c>
      <c r="R2323" s="9">
        <f t="shared" si="365"/>
        <v>26.625</v>
      </c>
      <c r="S2323" s="9">
        <f t="shared" si="366"/>
        <v>23.675000000000001</v>
      </c>
      <c r="T2323" s="9">
        <f t="shared" si="367"/>
        <v>22.875</v>
      </c>
      <c r="U2323" s="8">
        <f t="shared" si="368"/>
        <v>23.008333333333336</v>
      </c>
      <c r="V2323" s="8">
        <f t="shared" si="369"/>
        <v>22.975000000000001</v>
      </c>
    </row>
    <row r="2324" spans="1:22" ht="13.5" x14ac:dyDescent="0.25">
      <c r="A2324" s="3">
        <f>RSI!A2324</f>
        <v>45385</v>
      </c>
      <c r="B2324" s="2">
        <f>RSI!B2324</f>
        <v>4.9496000000000002</v>
      </c>
      <c r="C2324" s="2">
        <f>RSI!I2324</f>
        <v>55.374118567650697</v>
      </c>
      <c r="D2324" s="2">
        <f>MACD!E2324</f>
        <v>8.2307458091610108E-2</v>
      </c>
      <c r="E2324" s="2">
        <f>MACD!F2324</f>
        <v>7.7478969854872876E-2</v>
      </c>
      <c r="F2324" s="2">
        <f>'Moving Avg'!D2324</f>
        <v>4.9256599999999997</v>
      </c>
      <c r="G2324" s="2">
        <f>'Moving Avg'!F2324</f>
        <v>4.96279</v>
      </c>
      <c r="H2324" s="2">
        <f>'Moving Avg'!G2324</f>
        <v>4.8488679999999995</v>
      </c>
      <c r="I2324" s="2">
        <f>'Moving Avg'!H2324</f>
        <v>4.304737499999999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83.5</v>
      </c>
      <c r="Q2324" s="9">
        <f t="shared" si="364"/>
        <v>28.774999999999999</v>
      </c>
      <c r="R2324" s="9">
        <f t="shared" si="365"/>
        <v>43.375</v>
      </c>
      <c r="S2324" s="9">
        <f t="shared" si="366"/>
        <v>53.825000000000003</v>
      </c>
      <c r="T2324" s="9">
        <f t="shared" si="367"/>
        <v>39.625</v>
      </c>
      <c r="U2324" s="8">
        <f t="shared" si="368"/>
        <v>41.991666666666667</v>
      </c>
      <c r="V2324" s="8">
        <f t="shared" si="369"/>
        <v>41.400000000000006</v>
      </c>
    </row>
    <row r="2325" spans="1:22" ht="13.5" x14ac:dyDescent="0.25">
      <c r="A2325" s="3">
        <f>RSI!A2325</f>
        <v>45386</v>
      </c>
      <c r="B2325" s="2">
        <f>RSI!B2325</f>
        <v>4.9752000000000001</v>
      </c>
      <c r="C2325" s="2">
        <f>RSI!I2325</f>
        <v>59.286261174657078</v>
      </c>
      <c r="D2325" s="2">
        <f>MACD!E2325</f>
        <v>6.0590907202699995E-2</v>
      </c>
      <c r="E2325" s="2">
        <f>MACD!F2325</f>
        <v>7.4101357324438302E-2</v>
      </c>
      <c r="F2325" s="2">
        <f>'Moving Avg'!D2325</f>
        <v>4.9393200000000004</v>
      </c>
      <c r="G2325" s="2">
        <f>'Moving Avg'!F2325</f>
        <v>4.9610850000000006</v>
      </c>
      <c r="H2325" s="2">
        <f>'Moving Avg'!G2325</f>
        <v>4.8626939999999994</v>
      </c>
      <c r="I2325" s="2">
        <f>'Moving Avg'!H2325</f>
        <v>4.3093469999999989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  <c r="M2325" s="8">
        <f t="shared" si="360"/>
        <v>25</v>
      </c>
      <c r="N2325" s="8">
        <f t="shared" si="361"/>
        <v>45</v>
      </c>
      <c r="O2325" s="8">
        <f t="shared" si="362"/>
        <v>50</v>
      </c>
      <c r="P2325" s="8">
        <f t="shared" si="363"/>
        <v>83.5</v>
      </c>
      <c r="Q2325" s="9">
        <f t="shared" si="364"/>
        <v>44.524999999999999</v>
      </c>
      <c r="R2325" s="9">
        <f t="shared" si="365"/>
        <v>52.375</v>
      </c>
      <c r="S2325" s="9">
        <f t="shared" si="366"/>
        <v>60.575000000000003</v>
      </c>
      <c r="T2325" s="9">
        <f t="shared" si="367"/>
        <v>50.875</v>
      </c>
      <c r="U2325" s="8">
        <f t="shared" si="368"/>
        <v>52.491666666666674</v>
      </c>
      <c r="V2325" s="8">
        <f t="shared" si="369"/>
        <v>52.087500000000006</v>
      </c>
    </row>
    <row r="2326" spans="1:22" ht="13.5" x14ac:dyDescent="0.25">
      <c r="A2326" s="3">
        <f>RSI!A2326</f>
        <v>45387</v>
      </c>
      <c r="B2326" s="2">
        <f>RSI!B2326</f>
        <v>4.9752000000000001</v>
      </c>
      <c r="C2326" s="2">
        <f>RSI!I2326</f>
        <v>59.286261174657078</v>
      </c>
      <c r="D2326" s="2">
        <f>MACD!E2326</f>
        <v>4.1912801438422242E-2</v>
      </c>
      <c r="E2326" s="2">
        <f>MACD!F2326</f>
        <v>6.7663646147235093E-2</v>
      </c>
      <c r="F2326" s="2">
        <f>'Moving Avg'!D2326</f>
        <v>4.9564000000000004</v>
      </c>
      <c r="G2326" s="2">
        <f>'Moving Avg'!F2326</f>
        <v>4.9581000000000008</v>
      </c>
      <c r="H2326" s="2">
        <f>'Moving Avg'!G2326</f>
        <v>4.8765199999999993</v>
      </c>
      <c r="I2326" s="2">
        <f>'Moving Avg'!H2326</f>
        <v>4.3138784999999986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0"/>
        <v>25</v>
      </c>
      <c r="N2326" s="8">
        <f t="shared" si="361"/>
        <v>100</v>
      </c>
      <c r="O2326" s="8">
        <f t="shared" si="362"/>
        <v>50</v>
      </c>
      <c r="P2326" s="8">
        <f t="shared" si="363"/>
        <v>83.5</v>
      </c>
      <c r="Q2326" s="9">
        <f t="shared" si="364"/>
        <v>63.774999999999999</v>
      </c>
      <c r="R2326" s="9">
        <f t="shared" si="365"/>
        <v>63.375</v>
      </c>
      <c r="S2326" s="9">
        <f t="shared" si="366"/>
        <v>68.825000000000003</v>
      </c>
      <c r="T2326" s="9">
        <f t="shared" si="367"/>
        <v>64.625</v>
      </c>
      <c r="U2326" s="8">
        <f t="shared" si="368"/>
        <v>65.325000000000003</v>
      </c>
      <c r="V2326" s="8">
        <f t="shared" si="369"/>
        <v>65.150000000000006</v>
      </c>
    </row>
    <row r="2327" spans="1:22" ht="13.5" x14ac:dyDescent="0.25">
      <c r="A2327" s="3">
        <f>RSI!A2327</f>
        <v>45390</v>
      </c>
      <c r="B2327" s="2">
        <f>RSI!B2327</f>
        <v>4.9665999999999997</v>
      </c>
      <c r="C2327" s="2">
        <f>RSI!I2327</f>
        <v>57.328209709999591</v>
      </c>
      <c r="D2327" s="2">
        <f>MACD!E2327</f>
        <v>2.6465136791898658E-2</v>
      </c>
      <c r="E2327" s="2">
        <f>MACD!F2327</f>
        <v>5.942394427616781E-2</v>
      </c>
      <c r="F2327" s="2">
        <f>'Moving Avg'!D2327</f>
        <v>4.9615200000000002</v>
      </c>
      <c r="G2327" s="2">
        <f>'Moving Avg'!F2327</f>
        <v>4.9546849999999996</v>
      </c>
      <c r="H2327" s="2">
        <f>'Moving Avg'!G2327</f>
        <v>4.889149999999999</v>
      </c>
      <c r="I2327" s="2">
        <f>'Moving Avg'!H2327</f>
        <v>4.3187194999999994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0"/>
        <v>25</v>
      </c>
      <c r="N2327" s="8">
        <f t="shared" si="361"/>
        <v>100</v>
      </c>
      <c r="O2327" s="8">
        <f t="shared" si="362"/>
        <v>50</v>
      </c>
      <c r="P2327" s="8">
        <f t="shared" si="363"/>
        <v>83.5</v>
      </c>
      <c r="Q2327" s="9">
        <f t="shared" si="364"/>
        <v>63.774999999999999</v>
      </c>
      <c r="R2327" s="9">
        <f t="shared" si="365"/>
        <v>63.375</v>
      </c>
      <c r="S2327" s="9">
        <f t="shared" si="366"/>
        <v>68.825000000000003</v>
      </c>
      <c r="T2327" s="9">
        <f t="shared" si="367"/>
        <v>64.625</v>
      </c>
      <c r="U2327" s="8">
        <f t="shared" si="368"/>
        <v>65.325000000000003</v>
      </c>
      <c r="V2327" s="8">
        <f t="shared" si="369"/>
        <v>65.150000000000006</v>
      </c>
    </row>
    <row r="2328" spans="1:22" ht="13.5" x14ac:dyDescent="0.25">
      <c r="A2328" s="3">
        <f>RSI!A2328</f>
        <v>45394</v>
      </c>
      <c r="B2328" s="2">
        <f>RSI!B2328</f>
        <v>4.9752000000000001</v>
      </c>
      <c r="C2328" s="2">
        <f>RSI!I2328</f>
        <v>58.793815348895947</v>
      </c>
      <c r="D2328" s="2">
        <f>MACD!E2328</f>
        <v>1.2548417917363608E-2</v>
      </c>
      <c r="E2328" s="2">
        <f>MACD!F2328</f>
        <v>5.0048839004406973E-2</v>
      </c>
      <c r="F2328" s="2">
        <f>'Moving Avg'!D2328</f>
        <v>4.9683600000000006</v>
      </c>
      <c r="G2328" s="2">
        <f>'Moving Avg'!F2328</f>
        <v>4.9517000000000007</v>
      </c>
      <c r="H2328" s="2">
        <f>'Moving Avg'!G2328</f>
        <v>4.9028039999999997</v>
      </c>
      <c r="I2328" s="2">
        <f>'Moving Avg'!H2328</f>
        <v>4.3233684999999991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25</v>
      </c>
      <c r="N2328" s="8">
        <f t="shared" si="361"/>
        <v>100</v>
      </c>
      <c r="O2328" s="8">
        <f t="shared" si="362"/>
        <v>50</v>
      </c>
      <c r="P2328" s="8">
        <f t="shared" si="363"/>
        <v>83.5</v>
      </c>
      <c r="Q2328" s="9">
        <f t="shared" si="364"/>
        <v>63.774999999999999</v>
      </c>
      <c r="R2328" s="9">
        <f t="shared" si="365"/>
        <v>63.375</v>
      </c>
      <c r="S2328" s="9">
        <f t="shared" si="366"/>
        <v>68.825000000000003</v>
      </c>
      <c r="T2328" s="9">
        <f t="shared" si="367"/>
        <v>64.625</v>
      </c>
      <c r="U2328" s="8">
        <f t="shared" si="368"/>
        <v>65.325000000000003</v>
      </c>
      <c r="V2328" s="8">
        <f t="shared" si="369"/>
        <v>65.150000000000006</v>
      </c>
    </row>
    <row r="2329" spans="1:22" ht="13.5" x14ac:dyDescent="0.25">
      <c r="A2329" s="3">
        <f>RSI!A2329</f>
        <v>45397</v>
      </c>
      <c r="B2329" s="2">
        <f>RSI!B2329</f>
        <v>4.9752000000000001</v>
      </c>
      <c r="C2329" s="2">
        <f>RSI!I2329</f>
        <v>58.79381534889594</v>
      </c>
      <c r="D2329" s="2">
        <f>MACD!E2329</f>
        <v>3.1595536376860522E-3</v>
      </c>
      <c r="E2329" s="2">
        <f>MACD!F2329</f>
        <v>4.0670981931062791E-2</v>
      </c>
      <c r="F2329" s="2">
        <f>'Moving Avg'!D2329</f>
        <v>4.9734800000000003</v>
      </c>
      <c r="G2329" s="2">
        <f>'Moving Avg'!F2329</f>
        <v>4.9487150000000009</v>
      </c>
      <c r="H2329" s="2">
        <f>'Moving Avg'!G2329</f>
        <v>4.9156059999999995</v>
      </c>
      <c r="I2329" s="2">
        <f>'Moving Avg'!H2329</f>
        <v>4.3282524999999996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25</v>
      </c>
      <c r="N2329" s="8">
        <f t="shared" si="361"/>
        <v>100</v>
      </c>
      <c r="O2329" s="8">
        <f t="shared" si="362"/>
        <v>50</v>
      </c>
      <c r="P2329" s="8">
        <f t="shared" si="363"/>
        <v>83.5</v>
      </c>
      <c r="Q2329" s="9">
        <f t="shared" si="364"/>
        <v>63.774999999999999</v>
      </c>
      <c r="R2329" s="9">
        <f t="shared" si="365"/>
        <v>63.375</v>
      </c>
      <c r="S2329" s="9">
        <f t="shared" si="366"/>
        <v>68.825000000000003</v>
      </c>
      <c r="T2329" s="9">
        <f t="shared" si="367"/>
        <v>64.625</v>
      </c>
      <c r="U2329" s="8">
        <f t="shared" si="368"/>
        <v>65.325000000000003</v>
      </c>
      <c r="V2329" s="8">
        <f t="shared" si="369"/>
        <v>65.150000000000006</v>
      </c>
    </row>
    <row r="2330" spans="1:22" ht="13.5" x14ac:dyDescent="0.25">
      <c r="A2330" s="3">
        <f>RSI!A2330</f>
        <v>45398</v>
      </c>
      <c r="B2330" s="2">
        <f>RSI!B2330</f>
        <v>4.9752000000000001</v>
      </c>
      <c r="C2330" s="2">
        <f>RSI!I2330</f>
        <v>58.79381534889594</v>
      </c>
      <c r="D2330" s="2">
        <f>MACD!E2330</f>
        <v>-5.0107480473906563E-3</v>
      </c>
      <c r="E2330" s="2">
        <f>MACD!F2330</f>
        <v>3.1534635935372105E-2</v>
      </c>
      <c r="F2330" s="2">
        <f>'Moving Avg'!D2330</f>
        <v>4.9734800000000003</v>
      </c>
      <c r="G2330" s="2">
        <f>'Moving Avg'!F2330</f>
        <v>4.9470100000000006</v>
      </c>
      <c r="H2330" s="2">
        <f>'Moving Avg'!G2330</f>
        <v>4.9282359999999992</v>
      </c>
      <c r="I2330" s="2">
        <f>'Moving Avg'!H2330</f>
        <v>4.3329404999999994</v>
      </c>
      <c r="J2330" s="6" t="str">
        <f>OBV!F2330</f>
        <v>BULLISH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100</v>
      </c>
      <c r="O2330" s="8">
        <f t="shared" si="362"/>
        <v>50</v>
      </c>
      <c r="P2330" s="8">
        <f t="shared" si="363"/>
        <v>49.5</v>
      </c>
      <c r="Q2330" s="9">
        <f t="shared" si="364"/>
        <v>58.674999999999997</v>
      </c>
      <c r="R2330" s="9">
        <f t="shared" si="365"/>
        <v>54.875</v>
      </c>
      <c r="S2330" s="9">
        <f t="shared" si="366"/>
        <v>53.525000000000006</v>
      </c>
      <c r="T2330" s="9">
        <f t="shared" si="367"/>
        <v>56.125</v>
      </c>
      <c r="U2330" s="8">
        <f t="shared" si="368"/>
        <v>55.691666666666663</v>
      </c>
      <c r="V2330" s="8">
        <f t="shared" si="369"/>
        <v>55.8</v>
      </c>
    </row>
    <row r="2331" spans="1:22" ht="13.5" x14ac:dyDescent="0.25">
      <c r="A2331" s="3">
        <f>RSI!A2331</f>
        <v>45399</v>
      </c>
      <c r="B2331" s="2">
        <f>RSI!B2331</f>
        <v>4.9752000000000001</v>
      </c>
      <c r="C2331" s="2">
        <f>RSI!I2331</f>
        <v>58.79381534889594</v>
      </c>
      <c r="D2331" s="2">
        <f>MACD!E2331</f>
        <v>-1.476399582860477E-2</v>
      </c>
      <c r="E2331" s="2">
        <f>MACD!F2331</f>
        <v>2.2274909582576732E-2</v>
      </c>
      <c r="F2331" s="2">
        <f>'Moving Avg'!D2331</f>
        <v>4.9734800000000003</v>
      </c>
      <c r="G2331" s="2">
        <f>'Moving Avg'!F2331</f>
        <v>4.9457300000000002</v>
      </c>
      <c r="H2331" s="2">
        <f>'Moving Avg'!G2331</f>
        <v>4.9381359999999992</v>
      </c>
      <c r="I2331" s="2">
        <f>'Moving Avg'!H2331</f>
        <v>4.3378245</v>
      </c>
      <c r="J2331" s="6" t="str">
        <f>OBV!F2331</f>
        <v>BULLISH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100</v>
      </c>
      <c r="O2331" s="8">
        <f t="shared" si="362"/>
        <v>50</v>
      </c>
      <c r="P2331" s="8">
        <f t="shared" si="363"/>
        <v>49.5</v>
      </c>
      <c r="Q2331" s="9">
        <f t="shared" si="364"/>
        <v>58.674999999999997</v>
      </c>
      <c r="R2331" s="9">
        <f t="shared" si="365"/>
        <v>54.875</v>
      </c>
      <c r="S2331" s="9">
        <f t="shared" si="366"/>
        <v>53.525000000000006</v>
      </c>
      <c r="T2331" s="9">
        <f t="shared" si="367"/>
        <v>56.125</v>
      </c>
      <c r="U2331" s="8">
        <f t="shared" si="368"/>
        <v>55.691666666666663</v>
      </c>
      <c r="V2331" s="8">
        <f t="shared" si="369"/>
        <v>55.8</v>
      </c>
    </row>
    <row r="2332" spans="1:22" ht="13.5" x14ac:dyDescent="0.25">
      <c r="A2332" s="3">
        <f>RSI!A2332</f>
        <v>45400</v>
      </c>
      <c r="B2332" s="2">
        <f>RSI!B2332</f>
        <v>4.9665999999999997</v>
      </c>
      <c r="C2332" s="2">
        <f>RSI!I2332</f>
        <v>56.197645412578829</v>
      </c>
      <c r="D2332" s="2">
        <f>MACD!E2332</f>
        <v>-1.4696437869971213E-2</v>
      </c>
      <c r="E2332" s="2">
        <f>MACD!F2332</f>
        <v>1.4880640092067143E-2</v>
      </c>
      <c r="F2332" s="2">
        <f>'Moving Avg'!D2332</f>
        <v>4.9734800000000003</v>
      </c>
      <c r="G2332" s="2">
        <f>'Moving Avg'!F2332</f>
        <v>4.944020000000001</v>
      </c>
      <c r="H2332" s="2">
        <f>'Moving Avg'!G2332</f>
        <v>4.9435960000000003</v>
      </c>
      <c r="I2332" s="2">
        <f>'Moving Avg'!H2332</f>
        <v>4.3423910000000001</v>
      </c>
      <c r="J2332" s="6" t="str">
        <f>OBV!F2332</f>
        <v>BEARISH</v>
      </c>
      <c r="K2332" s="6" t="str">
        <f>OBV!G2332</f>
        <v>NEUTRAL</v>
      </c>
      <c r="L2332" s="6" t="str">
        <f>OBV!H2332</f>
        <v>NEUTRAL</v>
      </c>
      <c r="M2332" s="8">
        <f t="shared" si="360"/>
        <v>25</v>
      </c>
      <c r="N2332" s="8">
        <f t="shared" si="361"/>
        <v>100</v>
      </c>
      <c r="O2332" s="8">
        <f t="shared" si="362"/>
        <v>50</v>
      </c>
      <c r="P2332" s="8">
        <f t="shared" si="363"/>
        <v>16.5</v>
      </c>
      <c r="Q2332" s="9">
        <f t="shared" si="364"/>
        <v>53.725000000000001</v>
      </c>
      <c r="R2332" s="9">
        <f t="shared" si="365"/>
        <v>46.625</v>
      </c>
      <c r="S2332" s="9">
        <f t="shared" si="366"/>
        <v>38.674999999999997</v>
      </c>
      <c r="T2332" s="9">
        <f t="shared" si="367"/>
        <v>47.875</v>
      </c>
      <c r="U2332" s="8">
        <f t="shared" si="368"/>
        <v>46.341666666666661</v>
      </c>
      <c r="V2332" s="8">
        <f t="shared" si="369"/>
        <v>46.724999999999994</v>
      </c>
    </row>
    <row r="2333" spans="1:22" ht="13.5" x14ac:dyDescent="0.25">
      <c r="A2333" s="3">
        <f>RSI!A2333</f>
        <v>45401</v>
      </c>
      <c r="B2333" s="2">
        <f>RSI!B2333</f>
        <v>4.9665999999999997</v>
      </c>
      <c r="C2333" s="2">
        <f>RSI!I2333</f>
        <v>56.197645412578829</v>
      </c>
      <c r="D2333" s="2">
        <f>MACD!E2333</f>
        <v>-1.4767764963691477E-2</v>
      </c>
      <c r="E2333" s="2">
        <f>MACD!F2333</f>
        <v>8.9509590809154181E-3</v>
      </c>
      <c r="F2333" s="2">
        <f>'Moving Avg'!D2333</f>
        <v>4.9717599999999997</v>
      </c>
      <c r="G2333" s="2">
        <f>'Moving Avg'!F2333</f>
        <v>4.9423100000000009</v>
      </c>
      <c r="H2333" s="2">
        <f>'Moving Avg'!G2333</f>
        <v>4.9461559999999993</v>
      </c>
      <c r="I2333" s="2">
        <f>'Moving Avg'!H2333</f>
        <v>4.3469575000000003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100</v>
      </c>
      <c r="O2333" s="8">
        <f t="shared" si="362"/>
        <v>50</v>
      </c>
      <c r="P2333" s="8">
        <f t="shared" si="363"/>
        <v>16.5</v>
      </c>
      <c r="Q2333" s="9">
        <f t="shared" si="364"/>
        <v>53.725000000000001</v>
      </c>
      <c r="R2333" s="9">
        <f t="shared" si="365"/>
        <v>46.625</v>
      </c>
      <c r="S2333" s="9">
        <f t="shared" si="366"/>
        <v>38.674999999999997</v>
      </c>
      <c r="T2333" s="9">
        <f t="shared" si="367"/>
        <v>47.875</v>
      </c>
      <c r="U2333" s="8">
        <f t="shared" si="368"/>
        <v>46.341666666666661</v>
      </c>
      <c r="V2333" s="8">
        <f t="shared" si="369"/>
        <v>46.724999999999994</v>
      </c>
    </row>
    <row r="2334" spans="1:22" ht="13.5" x14ac:dyDescent="0.25">
      <c r="A2334" s="3">
        <f>RSI!A2334</f>
        <v>45404</v>
      </c>
      <c r="B2334" s="2">
        <f>RSI!B2334</f>
        <v>4.9665999999999997</v>
      </c>
      <c r="C2334" s="2">
        <f>RSI!I2334</f>
        <v>56.197645412578829</v>
      </c>
      <c r="D2334" s="2">
        <f>MACD!E2334</f>
        <v>-1.3624015365167885E-2</v>
      </c>
      <c r="E2334" s="2">
        <f>MACD!F2334</f>
        <v>4.4359641916987581E-3</v>
      </c>
      <c r="F2334" s="2">
        <f>'Moving Avg'!D2334</f>
        <v>4.97004</v>
      </c>
      <c r="G2334" s="2">
        <f>'Moving Avg'!F2334</f>
        <v>4.9406000000000008</v>
      </c>
      <c r="H2334" s="2">
        <f>'Moving Avg'!G2334</f>
        <v>4.9487160000000001</v>
      </c>
      <c r="I2334" s="2">
        <f>'Moving Avg'!H2334</f>
        <v>4.3514850000000003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45</v>
      </c>
      <c r="O2334" s="8">
        <f t="shared" si="362"/>
        <v>50</v>
      </c>
      <c r="P2334" s="8">
        <f t="shared" si="363"/>
        <v>16.5</v>
      </c>
      <c r="Q2334" s="9">
        <f t="shared" si="364"/>
        <v>34.475000000000001</v>
      </c>
      <c r="R2334" s="9">
        <f t="shared" si="365"/>
        <v>35.625</v>
      </c>
      <c r="S2334" s="9">
        <f t="shared" si="366"/>
        <v>30.425000000000001</v>
      </c>
      <c r="T2334" s="9">
        <f t="shared" si="367"/>
        <v>34.125</v>
      </c>
      <c r="U2334" s="8">
        <f t="shared" si="368"/>
        <v>33.508333333333333</v>
      </c>
      <c r="V2334" s="8">
        <f t="shared" si="369"/>
        <v>33.662499999999994</v>
      </c>
    </row>
    <row r="2335" spans="1:22" ht="13.5" x14ac:dyDescent="0.25">
      <c r="A2335" s="3">
        <f>RSI!A2335</f>
        <v>45405</v>
      </c>
      <c r="B2335" s="2">
        <f>RSI!B2335</f>
        <v>4.9496000000000002</v>
      </c>
      <c r="C2335" s="2">
        <f>RSI!I2335</f>
        <v>50.673250046445617</v>
      </c>
      <c r="D2335" s="2">
        <f>MACD!E2335</f>
        <v>-7.5686672140156119E-3</v>
      </c>
      <c r="E2335" s="2">
        <f>MACD!F2335</f>
        <v>2.0350379105558841E-3</v>
      </c>
      <c r="F2335" s="2">
        <f>'Moving Avg'!D2335</f>
        <v>4.9649200000000002</v>
      </c>
      <c r="G2335" s="2">
        <f>'Moving Avg'!F2335</f>
        <v>4.9435900000000004</v>
      </c>
      <c r="H2335" s="2">
        <f>'Moving Avg'!G2335</f>
        <v>4.9519600000000006</v>
      </c>
      <c r="I2335" s="2">
        <f>'Moving Avg'!H2335</f>
        <v>4.3554960000000014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45</v>
      </c>
      <c r="O2335" s="8">
        <f t="shared" si="362"/>
        <v>50</v>
      </c>
      <c r="P2335" s="8">
        <f t="shared" si="363"/>
        <v>16.5</v>
      </c>
      <c r="Q2335" s="9">
        <f t="shared" si="364"/>
        <v>34.475000000000001</v>
      </c>
      <c r="R2335" s="9">
        <f t="shared" si="365"/>
        <v>35.625</v>
      </c>
      <c r="S2335" s="9">
        <f t="shared" si="366"/>
        <v>30.425000000000001</v>
      </c>
      <c r="T2335" s="9">
        <f t="shared" si="367"/>
        <v>34.125</v>
      </c>
      <c r="U2335" s="8">
        <f t="shared" si="368"/>
        <v>33.508333333333333</v>
      </c>
      <c r="V2335" s="8">
        <f t="shared" si="369"/>
        <v>33.662499999999994</v>
      </c>
    </row>
    <row r="2336" spans="1:22" ht="13.5" x14ac:dyDescent="0.25">
      <c r="A2336" s="3">
        <f>RSI!A2336</f>
        <v>45406</v>
      </c>
      <c r="B2336" s="2">
        <f>RSI!B2336</f>
        <v>4.9836999999999998</v>
      </c>
      <c r="C2336" s="2">
        <f>RSI!I2336</f>
        <v>59.313184916514849</v>
      </c>
      <c r="D2336" s="2">
        <f>MACD!E2336</f>
        <v>-4.9723839934374681E-3</v>
      </c>
      <c r="E2336" s="2">
        <f>MACD!F2336</f>
        <v>6.335535297572136E-4</v>
      </c>
      <c r="F2336" s="2">
        <f>'Moving Avg'!D2336</f>
        <v>4.9666199999999998</v>
      </c>
      <c r="G2336" s="2">
        <f>'Moving Avg'!F2336</f>
        <v>4.9482850000000003</v>
      </c>
      <c r="H2336" s="2">
        <f>'Moving Avg'!G2336</f>
        <v>4.9574220000000002</v>
      </c>
      <c r="I2336" s="2">
        <f>'Moving Avg'!H2336</f>
        <v>4.3597630000000009</v>
      </c>
      <c r="J2336" s="6" t="str">
        <f>OBV!F2336</f>
        <v>BULLISH</v>
      </c>
      <c r="K2336" s="6" t="str">
        <f>OBV!G2336</f>
        <v>NEUTRAL</v>
      </c>
      <c r="L2336" s="6" t="str">
        <f>OBV!H2336</f>
        <v>CONFIRMED BULLISH</v>
      </c>
      <c r="M2336" s="8">
        <f t="shared" si="360"/>
        <v>25</v>
      </c>
      <c r="N2336" s="8">
        <f t="shared" si="361"/>
        <v>45</v>
      </c>
      <c r="O2336" s="8">
        <f t="shared" si="362"/>
        <v>50</v>
      </c>
      <c r="P2336" s="8">
        <f t="shared" si="363"/>
        <v>83.5</v>
      </c>
      <c r="Q2336" s="9">
        <f t="shared" si="364"/>
        <v>44.524999999999999</v>
      </c>
      <c r="R2336" s="9">
        <f t="shared" si="365"/>
        <v>52.375</v>
      </c>
      <c r="S2336" s="9">
        <f t="shared" si="366"/>
        <v>60.575000000000003</v>
      </c>
      <c r="T2336" s="9">
        <f t="shared" si="367"/>
        <v>50.875</v>
      </c>
      <c r="U2336" s="8">
        <f t="shared" si="368"/>
        <v>52.491666666666674</v>
      </c>
      <c r="V2336" s="8">
        <f t="shared" si="369"/>
        <v>52.087500000000006</v>
      </c>
    </row>
    <row r="2337" spans="1:22" ht="13.5" x14ac:dyDescent="0.25">
      <c r="A2337" s="3">
        <f>RSI!A2337</f>
        <v>45407</v>
      </c>
      <c r="B2337" s="2">
        <f>RSI!B2337</f>
        <v>5.0349000000000004</v>
      </c>
      <c r="C2337" s="2">
        <f>RSI!I2337</f>
        <v>68.293257678866865</v>
      </c>
      <c r="D2337" s="2">
        <f>MACD!E2337</f>
        <v>-8.0941292309502089E-3</v>
      </c>
      <c r="E2337" s="2">
        <f>MACD!F2337</f>
        <v>-1.1119830223842711E-3</v>
      </c>
      <c r="F2337" s="2">
        <f>'Moving Avg'!D2337</f>
        <v>4.9802799999999996</v>
      </c>
      <c r="G2337" s="2">
        <f>'Moving Avg'!F2337</f>
        <v>4.9555400000000009</v>
      </c>
      <c r="H2337" s="2">
        <f>'Moving Avg'!G2337</f>
        <v>4.9628839999999999</v>
      </c>
      <c r="I2337" s="2">
        <f>'Moving Avg'!H2337</f>
        <v>4.3642860000000017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45</v>
      </c>
      <c r="O2337" s="8">
        <f t="shared" si="362"/>
        <v>50</v>
      </c>
      <c r="P2337" s="8">
        <f t="shared" si="363"/>
        <v>83.5</v>
      </c>
      <c r="Q2337" s="9">
        <f t="shared" si="364"/>
        <v>44.524999999999999</v>
      </c>
      <c r="R2337" s="9">
        <f t="shared" si="365"/>
        <v>52.375</v>
      </c>
      <c r="S2337" s="9">
        <f t="shared" si="366"/>
        <v>60.575000000000003</v>
      </c>
      <c r="T2337" s="9">
        <f t="shared" si="367"/>
        <v>50.875</v>
      </c>
      <c r="U2337" s="8">
        <f t="shared" si="368"/>
        <v>52.491666666666674</v>
      </c>
      <c r="V2337" s="8">
        <f t="shared" si="369"/>
        <v>52.087500000000006</v>
      </c>
    </row>
    <row r="2338" spans="1:22" ht="13.5" x14ac:dyDescent="0.25">
      <c r="A2338" s="3">
        <f>RSI!A2338</f>
        <v>45408</v>
      </c>
      <c r="B2338" s="2">
        <f>RSI!B2338</f>
        <v>5.0349000000000004</v>
      </c>
      <c r="C2338" s="2">
        <f>RSI!I2338</f>
        <v>68.293257678866865</v>
      </c>
      <c r="D2338" s="2">
        <f>MACD!E2338</f>
        <v>-9.9029708930373772E-3</v>
      </c>
      <c r="E2338" s="2">
        <f>MACD!F2338</f>
        <v>-2.8701805965148926E-3</v>
      </c>
      <c r="F2338" s="2">
        <f>'Moving Avg'!D2338</f>
        <v>4.9939400000000003</v>
      </c>
      <c r="G2338" s="2">
        <f>'Moving Avg'!F2338</f>
        <v>4.9627949999999998</v>
      </c>
      <c r="H2338" s="2">
        <f>'Moving Avg'!G2338</f>
        <v>4.9676620000000007</v>
      </c>
      <c r="I2338" s="2">
        <f>'Moving Avg'!H2338</f>
        <v>4.3685955000000014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45</v>
      </c>
      <c r="O2338" s="8">
        <f t="shared" si="362"/>
        <v>50</v>
      </c>
      <c r="P2338" s="8">
        <f t="shared" si="363"/>
        <v>83.5</v>
      </c>
      <c r="Q2338" s="9">
        <f t="shared" si="364"/>
        <v>44.524999999999999</v>
      </c>
      <c r="R2338" s="9">
        <f t="shared" si="365"/>
        <v>52.375</v>
      </c>
      <c r="S2338" s="9">
        <f t="shared" si="366"/>
        <v>60.575000000000003</v>
      </c>
      <c r="T2338" s="9">
        <f t="shared" si="367"/>
        <v>50.875</v>
      </c>
      <c r="U2338" s="8">
        <f t="shared" si="368"/>
        <v>52.491666666666674</v>
      </c>
      <c r="V2338" s="8">
        <f t="shared" si="369"/>
        <v>52.087500000000006</v>
      </c>
    </row>
    <row r="2339" spans="1:22" ht="13.5" x14ac:dyDescent="0.25">
      <c r="A2339" s="3">
        <f>RSI!A2339</f>
        <v>45411</v>
      </c>
      <c r="B2339" s="2">
        <f>RSI!B2339</f>
        <v>5.0349000000000004</v>
      </c>
      <c r="C2339" s="2">
        <f>RSI!I2339</f>
        <v>68.29325767886688</v>
      </c>
      <c r="D2339" s="2">
        <f>MACD!E2339</f>
        <v>-1.1887642042614388E-2</v>
      </c>
      <c r="E2339" s="2">
        <f>MACD!F2339</f>
        <v>-4.6736728857347913E-3</v>
      </c>
      <c r="F2339" s="2">
        <f>'Moving Avg'!D2339</f>
        <v>5.0076000000000001</v>
      </c>
      <c r="G2339" s="2">
        <f>'Moving Avg'!F2339</f>
        <v>4.9691949999999991</v>
      </c>
      <c r="H2339" s="2">
        <f>'Moving Avg'!G2339</f>
        <v>4.9724400000000006</v>
      </c>
      <c r="I2339" s="2">
        <f>'Moving Avg'!H2339</f>
        <v>4.372862500000001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45</v>
      </c>
      <c r="O2339" s="8">
        <f t="shared" si="362"/>
        <v>50</v>
      </c>
      <c r="P2339" s="8">
        <f t="shared" si="363"/>
        <v>83.5</v>
      </c>
      <c r="Q2339" s="9">
        <f t="shared" si="364"/>
        <v>44.524999999999999</v>
      </c>
      <c r="R2339" s="9">
        <f t="shared" si="365"/>
        <v>52.375</v>
      </c>
      <c r="S2339" s="9">
        <f t="shared" si="366"/>
        <v>60.575000000000003</v>
      </c>
      <c r="T2339" s="9">
        <f t="shared" si="367"/>
        <v>50.875</v>
      </c>
      <c r="U2339" s="8">
        <f t="shared" si="368"/>
        <v>52.491666666666674</v>
      </c>
      <c r="V2339" s="8">
        <f t="shared" si="369"/>
        <v>52.087500000000006</v>
      </c>
    </row>
    <row r="2340" spans="1:22" ht="13.5" x14ac:dyDescent="0.25">
      <c r="A2340" s="3">
        <f>RSI!A2340</f>
        <v>45412</v>
      </c>
      <c r="B2340" s="2">
        <f>RSI!B2340</f>
        <v>5.0349000000000004</v>
      </c>
      <c r="C2340" s="2">
        <f>RSI!I2340</f>
        <v>68.29325767886688</v>
      </c>
      <c r="D2340" s="2">
        <f>MACD!E2340</f>
        <v>-1.3987454002624133E-2</v>
      </c>
      <c r="E2340" s="2">
        <f>MACD!F2340</f>
        <v>-6.5364291091126597E-3</v>
      </c>
      <c r="F2340" s="2">
        <f>'Moving Avg'!D2340</f>
        <v>5.0246599999999999</v>
      </c>
      <c r="G2340" s="2">
        <f>'Moving Avg'!F2340</f>
        <v>4.9755950000000002</v>
      </c>
      <c r="H2340" s="2">
        <f>'Moving Avg'!G2340</f>
        <v>4.9790959999999993</v>
      </c>
      <c r="I2340" s="2">
        <f>'Moving Avg'!H2340</f>
        <v>4.3775560000000011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45</v>
      </c>
      <c r="O2340" s="8">
        <f t="shared" si="362"/>
        <v>50</v>
      </c>
      <c r="P2340" s="8">
        <f t="shared" si="363"/>
        <v>83.5</v>
      </c>
      <c r="Q2340" s="9">
        <f t="shared" si="364"/>
        <v>44.524999999999999</v>
      </c>
      <c r="R2340" s="9">
        <f t="shared" si="365"/>
        <v>52.375</v>
      </c>
      <c r="S2340" s="9">
        <f t="shared" si="366"/>
        <v>60.575000000000003</v>
      </c>
      <c r="T2340" s="9">
        <f t="shared" si="367"/>
        <v>50.875</v>
      </c>
      <c r="U2340" s="8">
        <f t="shared" si="368"/>
        <v>52.491666666666674</v>
      </c>
      <c r="V2340" s="8">
        <f t="shared" si="369"/>
        <v>52.087500000000006</v>
      </c>
    </row>
    <row r="2341" spans="1:22" ht="13.5" x14ac:dyDescent="0.25">
      <c r="A2341" s="3">
        <f>RSI!A2341</f>
        <v>45414</v>
      </c>
      <c r="B2341" s="2">
        <f>RSI!B2341</f>
        <v>5.0519999999999996</v>
      </c>
      <c r="C2341" s="2">
        <f>RSI!I2341</f>
        <v>71.153388206233416</v>
      </c>
      <c r="D2341" s="2">
        <f>MACD!E2341</f>
        <v>-1.7420213184938582E-2</v>
      </c>
      <c r="E2341" s="2">
        <f>MACD!F2341</f>
        <v>-8.7131859242778435E-3</v>
      </c>
      <c r="F2341" s="2">
        <f>'Moving Avg'!D2341</f>
        <v>5.0383200000000006</v>
      </c>
      <c r="G2341" s="2">
        <f>'Moving Avg'!F2341</f>
        <v>4.9837049999999987</v>
      </c>
      <c r="H2341" s="2">
        <f>'Moving Avg'!G2341</f>
        <v>4.9838759999999995</v>
      </c>
      <c r="I2341" s="2">
        <f>'Moving Avg'!H2341</f>
        <v>4.3823350000000012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0</v>
      </c>
      <c r="N2341" s="8">
        <f t="shared" si="361"/>
        <v>45</v>
      </c>
      <c r="O2341" s="8">
        <f t="shared" si="362"/>
        <v>50</v>
      </c>
      <c r="P2341" s="8">
        <f t="shared" si="363"/>
        <v>83.5</v>
      </c>
      <c r="Q2341" s="9">
        <f t="shared" si="364"/>
        <v>35.774999999999999</v>
      </c>
      <c r="R2341" s="9">
        <f t="shared" si="365"/>
        <v>47.375</v>
      </c>
      <c r="S2341" s="9">
        <f t="shared" si="366"/>
        <v>56.825000000000003</v>
      </c>
      <c r="T2341" s="9">
        <f t="shared" si="367"/>
        <v>44.625</v>
      </c>
      <c r="U2341" s="8">
        <f t="shared" si="368"/>
        <v>46.658333333333339</v>
      </c>
      <c r="V2341" s="8">
        <f t="shared" si="369"/>
        <v>46.150000000000006</v>
      </c>
    </row>
    <row r="2342" spans="1:22" ht="13.5" x14ac:dyDescent="0.25">
      <c r="A2342" s="3">
        <f>RSI!A2342</f>
        <v>45415</v>
      </c>
      <c r="B2342" s="2">
        <f>RSI!B2342</f>
        <v>5.1203000000000003</v>
      </c>
      <c r="C2342" s="2">
        <f>RSI!I2342</f>
        <v>79.217296078619896</v>
      </c>
      <c r="D2342" s="2">
        <f>MACD!E2342</f>
        <v>-2.7168725784358472E-2</v>
      </c>
      <c r="E2342" s="2">
        <f>MACD!F2342</f>
        <v>-1.240429389629397E-2</v>
      </c>
      <c r="F2342" s="2">
        <f>'Moving Avg'!D2342</f>
        <v>5.0554000000000006</v>
      </c>
      <c r="G2342" s="2">
        <f>'Moving Avg'!F2342</f>
        <v>4.9926699999999986</v>
      </c>
      <c r="H2342" s="2">
        <f>'Moving Avg'!G2342</f>
        <v>4.9896799999999999</v>
      </c>
      <c r="I2342" s="2">
        <f>'Moving Avg'!H2342</f>
        <v>4.387071500000002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0</v>
      </c>
      <c r="N2342" s="8">
        <f t="shared" si="361"/>
        <v>45</v>
      </c>
      <c r="O2342" s="8">
        <f t="shared" si="362"/>
        <v>50</v>
      </c>
      <c r="P2342" s="8">
        <f t="shared" si="363"/>
        <v>83.5</v>
      </c>
      <c r="Q2342" s="9">
        <f t="shared" si="364"/>
        <v>35.774999999999999</v>
      </c>
      <c r="R2342" s="9">
        <f t="shared" si="365"/>
        <v>47.375</v>
      </c>
      <c r="S2342" s="9">
        <f t="shared" si="366"/>
        <v>56.825000000000003</v>
      </c>
      <c r="T2342" s="9">
        <f t="shared" si="367"/>
        <v>44.625</v>
      </c>
      <c r="U2342" s="8">
        <f t="shared" si="368"/>
        <v>46.658333333333339</v>
      </c>
      <c r="V2342" s="8">
        <f t="shared" si="369"/>
        <v>46.150000000000006</v>
      </c>
    </row>
    <row r="2343" spans="1:22" ht="13.5" x14ac:dyDescent="0.25">
      <c r="A2343" s="3">
        <f>RSI!A2343</f>
        <v>45418</v>
      </c>
      <c r="B2343" s="2">
        <f>RSI!B2343</f>
        <v>5.1203000000000003</v>
      </c>
      <c r="C2343" s="2">
        <f>RSI!I2343</f>
        <v>79.217296078619896</v>
      </c>
      <c r="D2343" s="2">
        <f>MACD!E2343</f>
        <v>-3.6248401173826217E-2</v>
      </c>
      <c r="E2343" s="2">
        <f>MACD!F2343</f>
        <v>-1.7173115351800418E-2</v>
      </c>
      <c r="F2343" s="2">
        <f>'Moving Avg'!D2343</f>
        <v>5.0724800000000005</v>
      </c>
      <c r="G2343" s="2">
        <f>'Moving Avg'!F2343</f>
        <v>5.0016349999999985</v>
      </c>
      <c r="H2343" s="2">
        <f>'Moving Avg'!G2343</f>
        <v>4.9939479999999996</v>
      </c>
      <c r="I2343" s="2">
        <f>'Moving Avg'!H2343</f>
        <v>4.3918935000000019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0</v>
      </c>
      <c r="N2343" s="8">
        <f t="shared" si="361"/>
        <v>45</v>
      </c>
      <c r="O2343" s="8">
        <f t="shared" si="362"/>
        <v>50</v>
      </c>
      <c r="P2343" s="8">
        <f t="shared" si="363"/>
        <v>83.5</v>
      </c>
      <c r="Q2343" s="9">
        <f t="shared" si="364"/>
        <v>35.774999999999999</v>
      </c>
      <c r="R2343" s="9">
        <f t="shared" si="365"/>
        <v>47.375</v>
      </c>
      <c r="S2343" s="9">
        <f t="shared" si="366"/>
        <v>56.825000000000003</v>
      </c>
      <c r="T2343" s="9">
        <f t="shared" si="367"/>
        <v>44.625</v>
      </c>
      <c r="U2343" s="8">
        <f t="shared" si="368"/>
        <v>46.658333333333339</v>
      </c>
      <c r="V2343" s="8">
        <f t="shared" si="369"/>
        <v>46.150000000000006</v>
      </c>
    </row>
    <row r="2344" spans="1:22" ht="13.5" x14ac:dyDescent="0.25">
      <c r="A2344" s="3">
        <f>RSI!A2344</f>
        <v>45419</v>
      </c>
      <c r="B2344" s="2">
        <f>RSI!B2344</f>
        <v>5.1203000000000003</v>
      </c>
      <c r="C2344" s="2">
        <f>RSI!I2344</f>
        <v>79.217296078619896</v>
      </c>
      <c r="D2344" s="2">
        <f>MACD!E2344</f>
        <v>-4.4700586721997837E-2</v>
      </c>
      <c r="E2344" s="2">
        <f>MACD!F2344</f>
        <v>-2.2678609625839903E-2</v>
      </c>
      <c r="F2344" s="2">
        <f>'Moving Avg'!D2344</f>
        <v>5.0895600000000005</v>
      </c>
      <c r="G2344" s="2">
        <f>'Moving Avg'!F2344</f>
        <v>5.0101699999999987</v>
      </c>
      <c r="H2344" s="2">
        <f>'Moving Avg'!G2344</f>
        <v>4.9953139999999987</v>
      </c>
      <c r="I2344" s="2">
        <f>'Moving Avg'!H2344</f>
        <v>4.3970140000000022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0</v>
      </c>
      <c r="N2344" s="8">
        <f t="shared" si="361"/>
        <v>100</v>
      </c>
      <c r="O2344" s="8">
        <f t="shared" si="362"/>
        <v>50</v>
      </c>
      <c r="P2344" s="8">
        <f t="shared" si="363"/>
        <v>83.5</v>
      </c>
      <c r="Q2344" s="9">
        <f t="shared" si="364"/>
        <v>55.024999999999999</v>
      </c>
      <c r="R2344" s="9">
        <f t="shared" si="365"/>
        <v>58.375</v>
      </c>
      <c r="S2344" s="9">
        <f t="shared" si="366"/>
        <v>65.075000000000003</v>
      </c>
      <c r="T2344" s="9">
        <f t="shared" si="367"/>
        <v>58.375</v>
      </c>
      <c r="U2344" s="8">
        <f t="shared" si="368"/>
        <v>59.491666666666674</v>
      </c>
      <c r="V2344" s="8">
        <f t="shared" si="369"/>
        <v>59.212500000000006</v>
      </c>
    </row>
    <row r="2345" spans="1:22" ht="13.5" x14ac:dyDescent="0.25">
      <c r="A2345" s="3">
        <f>RSI!A2345</f>
        <v>45420</v>
      </c>
      <c r="B2345" s="2">
        <f>RSI!B2345</f>
        <v>5.0605000000000002</v>
      </c>
      <c r="C2345" s="2">
        <f>RSI!I2345</f>
        <v>60.670697713740417</v>
      </c>
      <c r="D2345" s="2">
        <f>MACD!E2345</f>
        <v>-5.0750582958063895E-2</v>
      </c>
      <c r="E2345" s="2">
        <f>MACD!F2345</f>
        <v>-2.8293004292284703E-2</v>
      </c>
      <c r="F2345" s="2">
        <f>'Moving Avg'!D2345</f>
        <v>5.0946800000000003</v>
      </c>
      <c r="G2345" s="2">
        <f>'Moving Avg'!F2345</f>
        <v>5.0144350000000006</v>
      </c>
      <c r="H2345" s="2">
        <f>'Moving Avg'!G2345</f>
        <v>4.9958259999999983</v>
      </c>
      <c r="I2345" s="2">
        <f>'Moving Avg'!H2345</f>
        <v>4.4018355000000016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25</v>
      </c>
      <c r="N2345" s="8">
        <f t="shared" si="361"/>
        <v>100</v>
      </c>
      <c r="O2345" s="8">
        <f t="shared" si="362"/>
        <v>50</v>
      </c>
      <c r="P2345" s="8">
        <f t="shared" si="363"/>
        <v>83.5</v>
      </c>
      <c r="Q2345" s="9">
        <f t="shared" si="364"/>
        <v>63.774999999999999</v>
      </c>
      <c r="R2345" s="9">
        <f t="shared" si="365"/>
        <v>63.375</v>
      </c>
      <c r="S2345" s="9">
        <f t="shared" si="366"/>
        <v>68.825000000000003</v>
      </c>
      <c r="T2345" s="9">
        <f t="shared" si="367"/>
        <v>64.625</v>
      </c>
      <c r="U2345" s="8">
        <f t="shared" si="368"/>
        <v>65.325000000000003</v>
      </c>
      <c r="V2345" s="8">
        <f t="shared" si="369"/>
        <v>65.150000000000006</v>
      </c>
    </row>
    <row r="2346" spans="1:22" ht="13.5" x14ac:dyDescent="0.25">
      <c r="A2346" s="3">
        <f>RSI!A2346</f>
        <v>45421</v>
      </c>
      <c r="B2346" s="2">
        <f>RSI!B2346</f>
        <v>5.1203000000000003</v>
      </c>
      <c r="C2346" s="2">
        <f>RSI!I2346</f>
        <v>68.590144929790924</v>
      </c>
      <c r="D2346" s="2">
        <f>MACD!E2346</f>
        <v>-5.535954772469065E-2</v>
      </c>
      <c r="E2346" s="2">
        <f>MACD!F2346</f>
        <v>-3.370631297876589E-2</v>
      </c>
      <c r="F2346" s="2">
        <f>'Moving Avg'!D2346</f>
        <v>5.1083400000000001</v>
      </c>
      <c r="G2346" s="2">
        <f>'Moving Avg'!F2346</f>
        <v>5.0216900000000004</v>
      </c>
      <c r="H2346" s="2">
        <f>'Moving Avg'!G2346</f>
        <v>4.9971919999999974</v>
      </c>
      <c r="I2346" s="2">
        <f>'Moving Avg'!H2346</f>
        <v>4.4069560000000028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50</v>
      </c>
      <c r="P2346" s="8">
        <f t="shared" si="363"/>
        <v>83.5</v>
      </c>
      <c r="Q2346" s="9">
        <f t="shared" si="364"/>
        <v>63.774999999999999</v>
      </c>
      <c r="R2346" s="9">
        <f t="shared" si="365"/>
        <v>63.375</v>
      </c>
      <c r="S2346" s="9">
        <f t="shared" si="366"/>
        <v>68.825000000000003</v>
      </c>
      <c r="T2346" s="9">
        <f t="shared" si="367"/>
        <v>64.625</v>
      </c>
      <c r="U2346" s="8">
        <f t="shared" si="368"/>
        <v>65.325000000000003</v>
      </c>
      <c r="V2346" s="8">
        <f t="shared" si="369"/>
        <v>65.150000000000006</v>
      </c>
    </row>
    <row r="2347" spans="1:22" ht="13.5" x14ac:dyDescent="0.25">
      <c r="A2347" s="3">
        <f>RSI!A2347</f>
        <v>45422</v>
      </c>
      <c r="B2347" s="2">
        <f>RSI!B2347</f>
        <v>5.3762999999999996</v>
      </c>
      <c r="C2347" s="2">
        <f>RSI!I2347</f>
        <v>83.711364076339251</v>
      </c>
      <c r="D2347" s="2">
        <f>MACD!E2347</f>
        <v>-7.0982417012221077E-2</v>
      </c>
      <c r="E2347" s="2">
        <f>MACD!F2347</f>
        <v>-4.1161533785456929E-2</v>
      </c>
      <c r="F2347" s="2">
        <f>'Moving Avg'!D2347</f>
        <v>5.1595400000000007</v>
      </c>
      <c r="G2347" s="2">
        <f>'Moving Avg'!F2347</f>
        <v>5.0421750000000003</v>
      </c>
      <c r="H2347" s="2">
        <f>'Moving Avg'!G2347</f>
        <v>5.0036779999999972</v>
      </c>
      <c r="I2347" s="2">
        <f>'Moving Avg'!H2347</f>
        <v>4.4130150000000024</v>
      </c>
      <c r="J2347" s="6" t="str">
        <f>OBV!F2347</f>
        <v>BULLISH</v>
      </c>
      <c r="K2347" s="6" t="str">
        <f>OBV!G2347</f>
        <v>NEUTRAL</v>
      </c>
      <c r="L2347" s="6" t="str">
        <f>OBV!H2347</f>
        <v>CONFIRMED BULLISH</v>
      </c>
      <c r="M2347" s="8">
        <f t="shared" si="360"/>
        <v>0</v>
      </c>
      <c r="N2347" s="8">
        <f t="shared" si="361"/>
        <v>100</v>
      </c>
      <c r="O2347" s="8">
        <f t="shared" si="362"/>
        <v>50</v>
      </c>
      <c r="P2347" s="8">
        <f t="shared" si="363"/>
        <v>83.5</v>
      </c>
      <c r="Q2347" s="9">
        <f t="shared" si="364"/>
        <v>55.024999999999999</v>
      </c>
      <c r="R2347" s="9">
        <f t="shared" si="365"/>
        <v>58.375</v>
      </c>
      <c r="S2347" s="9">
        <f t="shared" si="366"/>
        <v>65.075000000000003</v>
      </c>
      <c r="T2347" s="9">
        <f t="shared" si="367"/>
        <v>58.375</v>
      </c>
      <c r="U2347" s="8">
        <f t="shared" si="368"/>
        <v>59.491666666666674</v>
      </c>
      <c r="V2347" s="8">
        <f t="shared" si="369"/>
        <v>59.212500000000006</v>
      </c>
    </row>
    <row r="2348" spans="1:22" ht="13.5" x14ac:dyDescent="0.25">
      <c r="A2348" s="3">
        <f>RSI!A2348</f>
        <v>45425</v>
      </c>
      <c r="B2348" s="2">
        <f>RSI!B2348</f>
        <v>5.2908999999999997</v>
      </c>
      <c r="C2348" s="2">
        <f>RSI!I2348</f>
        <v>71.368158683991709</v>
      </c>
      <c r="D2348" s="2">
        <f>MACD!E2348</f>
        <v>-7.9978312698893106E-2</v>
      </c>
      <c r="E2348" s="2">
        <f>MACD!F2348</f>
        <v>-4.892488956814417E-2</v>
      </c>
      <c r="F2348" s="2">
        <f>'Moving Avg'!D2348</f>
        <v>5.1936600000000004</v>
      </c>
      <c r="G2348" s="2">
        <f>'Moving Avg'!F2348</f>
        <v>5.0579599999999996</v>
      </c>
      <c r="H2348" s="2">
        <f>'Moving Avg'!G2348</f>
        <v>5.0101639999999978</v>
      </c>
      <c r="I2348" s="2">
        <f>'Moving Avg'!H2348</f>
        <v>4.4189885000000011</v>
      </c>
      <c r="J2348" s="6" t="str">
        <f>OBV!F2348</f>
        <v>BULLISH</v>
      </c>
      <c r="K2348" s="6" t="str">
        <f>OBV!G2348</f>
        <v>NEUTRAL</v>
      </c>
      <c r="L2348" s="6" t="str">
        <f>OBV!H2348</f>
        <v>CONFIRMED BULLISH</v>
      </c>
      <c r="M2348" s="8">
        <f t="shared" si="360"/>
        <v>0</v>
      </c>
      <c r="N2348" s="8">
        <f t="shared" si="361"/>
        <v>100</v>
      </c>
      <c r="O2348" s="8">
        <f t="shared" si="362"/>
        <v>50</v>
      </c>
      <c r="P2348" s="8">
        <f t="shared" si="363"/>
        <v>83.5</v>
      </c>
      <c r="Q2348" s="9">
        <f t="shared" si="364"/>
        <v>55.024999999999999</v>
      </c>
      <c r="R2348" s="9">
        <f t="shared" si="365"/>
        <v>58.375</v>
      </c>
      <c r="S2348" s="9">
        <f t="shared" si="366"/>
        <v>65.075000000000003</v>
      </c>
      <c r="T2348" s="9">
        <f t="shared" si="367"/>
        <v>58.375</v>
      </c>
      <c r="U2348" s="8">
        <f t="shared" si="368"/>
        <v>59.491666666666674</v>
      </c>
      <c r="V2348" s="8">
        <f t="shared" si="369"/>
        <v>59.212500000000006</v>
      </c>
    </row>
    <row r="2349" spans="1:22" ht="13.5" x14ac:dyDescent="0.25">
      <c r="A2349" s="3">
        <f>RSI!A2349</f>
        <v>45426</v>
      </c>
      <c r="B2349" s="2">
        <f>RSI!B2349</f>
        <v>5.2055999999999996</v>
      </c>
      <c r="C2349" s="2">
        <f>RSI!I2349</f>
        <v>61.598303388520527</v>
      </c>
      <c r="D2349" s="2">
        <f>MACD!E2349</f>
        <v>-8.2713805755986414E-2</v>
      </c>
      <c r="E2349" s="2">
        <f>MACD!F2349</f>
        <v>-5.5682672805712624E-2</v>
      </c>
      <c r="F2349" s="2">
        <f>'Moving Avg'!D2349</f>
        <v>5.2107200000000002</v>
      </c>
      <c r="G2349" s="2">
        <f>'Moving Avg'!F2349</f>
        <v>5.0694800000000004</v>
      </c>
      <c r="H2349" s="2">
        <f>'Moving Avg'!G2349</f>
        <v>5.0135779999999981</v>
      </c>
      <c r="I2349" s="2">
        <f>'Moving Avg'!H2349</f>
        <v>4.4246210000000019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100</v>
      </c>
      <c r="O2349" s="8">
        <f t="shared" si="362"/>
        <v>50</v>
      </c>
      <c r="P2349" s="8">
        <f t="shared" si="363"/>
        <v>83.5</v>
      </c>
      <c r="Q2349" s="9">
        <f t="shared" si="364"/>
        <v>63.774999999999999</v>
      </c>
      <c r="R2349" s="9">
        <f t="shared" si="365"/>
        <v>63.375</v>
      </c>
      <c r="S2349" s="9">
        <f t="shared" si="366"/>
        <v>68.825000000000003</v>
      </c>
      <c r="T2349" s="9">
        <f t="shared" si="367"/>
        <v>64.625</v>
      </c>
      <c r="U2349" s="8">
        <f t="shared" si="368"/>
        <v>65.325000000000003</v>
      </c>
      <c r="V2349" s="8">
        <f t="shared" si="369"/>
        <v>65.150000000000006</v>
      </c>
    </row>
    <row r="2350" spans="1:22" ht="13.5" x14ac:dyDescent="0.25">
      <c r="A2350" s="3">
        <f>RSI!A2350</f>
        <v>45427</v>
      </c>
      <c r="B2350" s="2">
        <f>RSI!B2350</f>
        <v>5.2824</v>
      </c>
      <c r="C2350" s="2">
        <f>RSI!I2350</f>
        <v>66.098206708186325</v>
      </c>
      <c r="D2350" s="2">
        <f>MACD!E2350</f>
        <v>-9.1548578883270615E-2</v>
      </c>
      <c r="E2350" s="2">
        <f>MACD!F2350</f>
        <v>-6.2855854021224219E-2</v>
      </c>
      <c r="F2350" s="2">
        <f>'Moving Avg'!D2350</f>
        <v>5.2551000000000005</v>
      </c>
      <c r="G2350" s="2">
        <f>'Moving Avg'!F2350</f>
        <v>5.0848399999999998</v>
      </c>
      <c r="H2350" s="2">
        <f>'Moving Avg'!G2350</f>
        <v>5.018697999999997</v>
      </c>
      <c r="I2350" s="2">
        <f>'Moving Avg'!H2350</f>
        <v>4.4305945000000015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100</v>
      </c>
      <c r="O2350" s="8">
        <f t="shared" si="362"/>
        <v>50</v>
      </c>
      <c r="P2350" s="8">
        <f t="shared" si="363"/>
        <v>83.5</v>
      </c>
      <c r="Q2350" s="9">
        <f t="shared" si="364"/>
        <v>63.774999999999999</v>
      </c>
      <c r="R2350" s="9">
        <f t="shared" si="365"/>
        <v>63.375</v>
      </c>
      <c r="S2350" s="9">
        <f t="shared" si="366"/>
        <v>68.825000000000003</v>
      </c>
      <c r="T2350" s="9">
        <f t="shared" si="367"/>
        <v>64.625</v>
      </c>
      <c r="U2350" s="8">
        <f t="shared" si="368"/>
        <v>65.325000000000003</v>
      </c>
      <c r="V2350" s="8">
        <f t="shared" si="369"/>
        <v>65.150000000000006</v>
      </c>
    </row>
    <row r="2351" spans="1:22" ht="13.5" x14ac:dyDescent="0.25">
      <c r="A2351" s="3">
        <f>RSI!A2351</f>
        <v>45428</v>
      </c>
      <c r="B2351" s="2">
        <f>RSI!B2351</f>
        <v>5.4531000000000001</v>
      </c>
      <c r="C2351" s="2">
        <f>RSI!I2351</f>
        <v>73.524257346781724</v>
      </c>
      <c r="D2351" s="2">
        <f>MACD!E2351</f>
        <v>-0.11026130906694576</v>
      </c>
      <c r="E2351" s="2">
        <f>MACD!F2351</f>
        <v>-7.2336945030368527E-2</v>
      </c>
      <c r="F2351" s="2">
        <f>'Moving Avg'!D2351</f>
        <v>5.3216599999999996</v>
      </c>
      <c r="G2351" s="2">
        <f>'Moving Avg'!F2351</f>
        <v>5.1087350000000011</v>
      </c>
      <c r="H2351" s="2">
        <f>'Moving Avg'!G2351</f>
        <v>5.0272319999999979</v>
      </c>
      <c r="I2351" s="2">
        <f>'Moving Avg'!H2351</f>
        <v>4.4374215000000019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0</v>
      </c>
      <c r="N2351" s="8">
        <f t="shared" si="361"/>
        <v>100</v>
      </c>
      <c r="O2351" s="8">
        <f t="shared" si="362"/>
        <v>50</v>
      </c>
      <c r="P2351" s="8">
        <f t="shared" si="363"/>
        <v>83.5</v>
      </c>
      <c r="Q2351" s="9">
        <f t="shared" si="364"/>
        <v>55.024999999999999</v>
      </c>
      <c r="R2351" s="9">
        <f t="shared" si="365"/>
        <v>58.375</v>
      </c>
      <c r="S2351" s="9">
        <f t="shared" si="366"/>
        <v>65.075000000000003</v>
      </c>
      <c r="T2351" s="9">
        <f t="shared" si="367"/>
        <v>58.375</v>
      </c>
      <c r="U2351" s="8">
        <f t="shared" si="368"/>
        <v>59.491666666666674</v>
      </c>
      <c r="V2351" s="8">
        <f t="shared" si="369"/>
        <v>59.212500000000006</v>
      </c>
    </row>
    <row r="2352" spans="1:22" ht="13.5" x14ac:dyDescent="0.25">
      <c r="A2352" s="3">
        <f>RSI!A2352</f>
        <v>45429</v>
      </c>
      <c r="B2352" s="2">
        <f>RSI!B2352</f>
        <v>5.4615999999999998</v>
      </c>
      <c r="C2352" s="2">
        <f>RSI!I2352</f>
        <v>73.831641730452105</v>
      </c>
      <c r="D2352" s="2">
        <f>MACD!E2352</f>
        <v>-0.11835861836678241</v>
      </c>
      <c r="E2352" s="2">
        <f>MACD!F2352</f>
        <v>-8.1541279697651306E-2</v>
      </c>
      <c r="F2352" s="2">
        <f>'Moving Avg'!D2352</f>
        <v>5.3387200000000004</v>
      </c>
      <c r="G2352" s="2">
        <f>'Moving Avg'!F2352</f>
        <v>5.1334850000000003</v>
      </c>
      <c r="H2352" s="2">
        <f>'Moving Avg'!G2352</f>
        <v>5.0359359999999977</v>
      </c>
      <c r="I2352" s="2">
        <f>'Moving Avg'!H2352</f>
        <v>4.4443765000000015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  <c r="M2352" s="8">
        <f t="shared" si="360"/>
        <v>0</v>
      </c>
      <c r="N2352" s="8">
        <f t="shared" si="361"/>
        <v>100</v>
      </c>
      <c r="O2352" s="8">
        <f t="shared" si="362"/>
        <v>50</v>
      </c>
      <c r="P2352" s="8">
        <f t="shared" si="363"/>
        <v>83.5</v>
      </c>
      <c r="Q2352" s="9">
        <f t="shared" si="364"/>
        <v>55.024999999999999</v>
      </c>
      <c r="R2352" s="9">
        <f t="shared" si="365"/>
        <v>58.375</v>
      </c>
      <c r="S2352" s="9">
        <f t="shared" si="366"/>
        <v>65.075000000000003</v>
      </c>
      <c r="T2352" s="9">
        <f t="shared" si="367"/>
        <v>58.375</v>
      </c>
      <c r="U2352" s="8">
        <f t="shared" si="368"/>
        <v>59.491666666666674</v>
      </c>
      <c r="V2352" s="8">
        <f t="shared" si="369"/>
        <v>59.212500000000006</v>
      </c>
    </row>
    <row r="2353" spans="1:22" ht="13.5" x14ac:dyDescent="0.25">
      <c r="A2353" s="3">
        <f>RSI!A2353</f>
        <v>45432</v>
      </c>
      <c r="B2353" s="2">
        <f>RSI!B2353</f>
        <v>5.5384000000000002</v>
      </c>
      <c r="C2353" s="2">
        <f>RSI!I2353</f>
        <v>76.487799695002394</v>
      </c>
      <c r="D2353" s="2">
        <f>MACD!E2353</f>
        <v>-0.13293219552914159</v>
      </c>
      <c r="E2353" s="2">
        <f>MACD!F2353</f>
        <v>-9.1819462863949375E-2</v>
      </c>
      <c r="F2353" s="2">
        <f>'Moving Avg'!D2353</f>
        <v>5.3882199999999996</v>
      </c>
      <c r="G2353" s="2">
        <f>'Moving Avg'!F2353</f>
        <v>5.1620749999999997</v>
      </c>
      <c r="H2353" s="2">
        <f>'Moving Avg'!G2353</f>
        <v>5.0460059999999975</v>
      </c>
      <c r="I2353" s="2">
        <f>'Moving Avg'!H2353</f>
        <v>4.4515875000000014</v>
      </c>
      <c r="J2353" s="6" t="str">
        <f>OBV!F2353</f>
        <v>BULLISH</v>
      </c>
      <c r="K2353" s="6" t="str">
        <f>OBV!G2353</f>
        <v>WEAK</v>
      </c>
      <c r="L2353" s="6" t="str">
        <f>OBV!H2353</f>
        <v>CONFIRMED BULLISH</v>
      </c>
      <c r="M2353" s="8">
        <f t="shared" si="360"/>
        <v>0</v>
      </c>
      <c r="N2353" s="8">
        <f t="shared" si="361"/>
        <v>100</v>
      </c>
      <c r="O2353" s="8">
        <f t="shared" si="362"/>
        <v>50</v>
      </c>
      <c r="P2353" s="8">
        <f t="shared" si="363"/>
        <v>67</v>
      </c>
      <c r="Q2353" s="9">
        <f t="shared" si="364"/>
        <v>52.55</v>
      </c>
      <c r="R2353" s="9">
        <f t="shared" si="365"/>
        <v>54.25</v>
      </c>
      <c r="S2353" s="9">
        <f t="shared" si="366"/>
        <v>57.650000000000006</v>
      </c>
      <c r="T2353" s="9">
        <f t="shared" si="367"/>
        <v>54.25</v>
      </c>
      <c r="U2353" s="8">
        <f t="shared" si="368"/>
        <v>54.816666666666663</v>
      </c>
      <c r="V2353" s="8">
        <f t="shared" si="369"/>
        <v>54.674999999999997</v>
      </c>
    </row>
    <row r="2354" spans="1:22" ht="13.5" x14ac:dyDescent="0.25">
      <c r="A2354" s="3">
        <f>RSI!A2354</f>
        <v>45433</v>
      </c>
      <c r="B2354" s="2">
        <f>RSI!B2354</f>
        <v>5.4615999999999998</v>
      </c>
      <c r="C2354" s="2">
        <f>RSI!I2354</f>
        <v>68.95075435759199</v>
      </c>
      <c r="D2354" s="2">
        <f>MACD!E2354</f>
        <v>-0.14191112697510189</v>
      </c>
      <c r="E2354" s="2">
        <f>MACD!F2354</f>
        <v>-0.10183779568617987</v>
      </c>
      <c r="F2354" s="2">
        <f>'Moving Avg'!D2354</f>
        <v>5.4394200000000001</v>
      </c>
      <c r="G2354" s="2">
        <f>'Moving Avg'!F2354</f>
        <v>5.1868249999999998</v>
      </c>
      <c r="H2354" s="2">
        <f>'Moving Avg'!G2354</f>
        <v>5.0541979999999986</v>
      </c>
      <c r="I2354" s="2">
        <f>'Moving Avg'!H2354</f>
        <v>4.4587985000000012</v>
      </c>
      <c r="J2354" s="6" t="str">
        <f>OBV!F2354</f>
        <v>BULLISH</v>
      </c>
      <c r="K2354" s="6" t="str">
        <f>OBV!G2354</f>
        <v>WEAK</v>
      </c>
      <c r="L2354" s="6" t="str">
        <f>OBV!H2354</f>
        <v>CONFIRMED BULLISH</v>
      </c>
      <c r="M2354" s="8">
        <f t="shared" si="360"/>
        <v>25</v>
      </c>
      <c r="N2354" s="8">
        <f t="shared" si="361"/>
        <v>100</v>
      </c>
      <c r="O2354" s="8">
        <f t="shared" si="362"/>
        <v>50</v>
      </c>
      <c r="P2354" s="8">
        <f t="shared" si="363"/>
        <v>67</v>
      </c>
      <c r="Q2354" s="9">
        <f t="shared" si="364"/>
        <v>61.3</v>
      </c>
      <c r="R2354" s="9">
        <f t="shared" si="365"/>
        <v>59.25</v>
      </c>
      <c r="S2354" s="9">
        <f t="shared" si="366"/>
        <v>61.400000000000006</v>
      </c>
      <c r="T2354" s="9">
        <f t="shared" si="367"/>
        <v>60.5</v>
      </c>
      <c r="U2354" s="8">
        <f t="shared" si="368"/>
        <v>60.65</v>
      </c>
      <c r="V2354" s="8">
        <f t="shared" si="369"/>
        <v>60.612499999999997</v>
      </c>
    </row>
    <row r="2355" spans="1:22" ht="13.5" x14ac:dyDescent="0.25">
      <c r="A2355" s="3">
        <f>RSI!A2355</f>
        <v>45434</v>
      </c>
      <c r="B2355" s="2">
        <f>RSI!B2355</f>
        <v>5.4615999999999998</v>
      </c>
      <c r="C2355" s="2">
        <f>RSI!I2355</f>
        <v>68.95075435759199</v>
      </c>
      <c r="D2355" s="2">
        <f>MACD!E2355</f>
        <v>-0.16041814019373124</v>
      </c>
      <c r="E2355" s="2">
        <f>MACD!F2355</f>
        <v>-0.11355386458769015</v>
      </c>
      <c r="F2355" s="2">
        <f>'Moving Avg'!D2355</f>
        <v>5.4752600000000005</v>
      </c>
      <c r="G2355" s="2">
        <f>'Moving Avg'!F2355</f>
        <v>5.2124250000000005</v>
      </c>
      <c r="H2355" s="2">
        <f>'Moving Avg'!G2355</f>
        <v>5.0632439999999983</v>
      </c>
      <c r="I2355" s="2">
        <f>'Moving Avg'!H2355</f>
        <v>4.4661800000000014</v>
      </c>
      <c r="J2355" s="6" t="str">
        <f>OBV!F2355</f>
        <v>BULLISH</v>
      </c>
      <c r="K2355" s="6" t="str">
        <f>OBV!G2355</f>
        <v>WEAK</v>
      </c>
      <c r="L2355" s="6" t="str">
        <f>OBV!H2355</f>
        <v>CONFIRMED BULLISH</v>
      </c>
      <c r="M2355" s="8">
        <f t="shared" si="360"/>
        <v>25</v>
      </c>
      <c r="N2355" s="8">
        <f t="shared" si="361"/>
        <v>100</v>
      </c>
      <c r="O2355" s="8">
        <f t="shared" si="362"/>
        <v>50</v>
      </c>
      <c r="P2355" s="8">
        <f t="shared" si="363"/>
        <v>67</v>
      </c>
      <c r="Q2355" s="9">
        <f t="shared" si="364"/>
        <v>61.3</v>
      </c>
      <c r="R2355" s="9">
        <f t="shared" si="365"/>
        <v>59.25</v>
      </c>
      <c r="S2355" s="9">
        <f t="shared" si="366"/>
        <v>61.400000000000006</v>
      </c>
      <c r="T2355" s="9">
        <f t="shared" si="367"/>
        <v>60.5</v>
      </c>
      <c r="U2355" s="8">
        <f t="shared" si="368"/>
        <v>60.65</v>
      </c>
      <c r="V2355" s="8">
        <f t="shared" si="369"/>
        <v>60.612499999999997</v>
      </c>
    </row>
    <row r="2356" spans="1:22" ht="13.5" x14ac:dyDescent="0.25">
      <c r="A2356" s="3">
        <f>RSI!A2356</f>
        <v>45435</v>
      </c>
      <c r="B2356" s="2">
        <f>RSI!B2356</f>
        <v>5.4188999999999998</v>
      </c>
      <c r="C2356" s="2">
        <f>RSI!I2356</f>
        <v>64.831389039941286</v>
      </c>
      <c r="D2356" s="2">
        <f>MACD!E2356</f>
        <v>-0.16529778712919541</v>
      </c>
      <c r="E2356" s="2">
        <f>MACD!F2356</f>
        <v>-0.12390264909599122</v>
      </c>
      <c r="F2356" s="2">
        <f>'Moving Avg'!D2356</f>
        <v>5.4684200000000001</v>
      </c>
      <c r="G2356" s="2">
        <f>'Moving Avg'!F2356</f>
        <v>5.2341850000000001</v>
      </c>
      <c r="H2356" s="2">
        <f>'Moving Avg'!G2356</f>
        <v>5.0709239999999989</v>
      </c>
      <c r="I2356" s="2">
        <f>'Moving Avg'!H2356</f>
        <v>4.473049500000001</v>
      </c>
      <c r="J2356" s="6" t="str">
        <f>OBV!F2356</f>
        <v>BULLISH</v>
      </c>
      <c r="K2356" s="6" t="str">
        <f>OBV!G2356</f>
        <v>NEUTRAL</v>
      </c>
      <c r="L2356" s="6" t="str">
        <f>OBV!H2356</f>
        <v>BULLISH DIVERGENCE</v>
      </c>
      <c r="M2356" s="8">
        <f t="shared" si="360"/>
        <v>25</v>
      </c>
      <c r="N2356" s="8">
        <f t="shared" si="361"/>
        <v>100</v>
      </c>
      <c r="O2356" s="8">
        <f t="shared" si="362"/>
        <v>50</v>
      </c>
      <c r="P2356" s="8">
        <f t="shared" si="363"/>
        <v>66.5</v>
      </c>
      <c r="Q2356" s="9">
        <f t="shared" si="364"/>
        <v>61.225000000000001</v>
      </c>
      <c r="R2356" s="9">
        <f t="shared" si="365"/>
        <v>59.125</v>
      </c>
      <c r="S2356" s="9">
        <f t="shared" si="366"/>
        <v>61.174999999999997</v>
      </c>
      <c r="T2356" s="9">
        <f t="shared" si="367"/>
        <v>60.375</v>
      </c>
      <c r="U2356" s="8">
        <f t="shared" si="368"/>
        <v>60.508333333333326</v>
      </c>
      <c r="V2356" s="8">
        <f t="shared" si="369"/>
        <v>60.474999999999994</v>
      </c>
    </row>
    <row r="2357" spans="1:22" ht="13.5" x14ac:dyDescent="0.25">
      <c r="A2357" s="3">
        <f>RSI!A2357</f>
        <v>45436</v>
      </c>
      <c r="B2357" s="2">
        <f>RSI!B2357</f>
        <v>5.3762999999999996</v>
      </c>
      <c r="C2357" s="2">
        <f>RSI!I2357</f>
        <v>60.9209598083321</v>
      </c>
      <c r="D2357" s="2">
        <f>MACD!E2357</f>
        <v>-0.12809981493186218</v>
      </c>
      <c r="E2357" s="2">
        <f>MACD!F2357</f>
        <v>-0.12474208226316542</v>
      </c>
      <c r="F2357" s="2">
        <f>'Moving Avg'!D2357</f>
        <v>5.4513600000000002</v>
      </c>
      <c r="G2357" s="2">
        <f>'Moving Avg'!F2357</f>
        <v>5.2512550000000005</v>
      </c>
      <c r="H2357" s="2">
        <f>'Moving Avg'!G2357</f>
        <v>5.0777519999999985</v>
      </c>
      <c r="I2357" s="2">
        <f>'Moving Avg'!H2357</f>
        <v>4.479706000000002</v>
      </c>
      <c r="J2357" s="6" t="str">
        <f>OBV!F2357</f>
        <v>BULLISH</v>
      </c>
      <c r="K2357" s="6" t="str">
        <f>OBV!G2357</f>
        <v>NEUTRAL</v>
      </c>
      <c r="L2357" s="6" t="str">
        <f>OBV!H2357</f>
        <v>BULLISH DIVERGENCE</v>
      </c>
      <c r="M2357" s="8">
        <f t="shared" si="360"/>
        <v>25</v>
      </c>
      <c r="N2357" s="8">
        <f t="shared" si="361"/>
        <v>45</v>
      </c>
      <c r="O2357" s="8">
        <f t="shared" si="362"/>
        <v>50</v>
      </c>
      <c r="P2357" s="8">
        <f t="shared" si="363"/>
        <v>66.5</v>
      </c>
      <c r="Q2357" s="9">
        <f t="shared" si="364"/>
        <v>41.975000000000001</v>
      </c>
      <c r="R2357" s="9">
        <f t="shared" si="365"/>
        <v>48.125</v>
      </c>
      <c r="S2357" s="9">
        <f t="shared" si="366"/>
        <v>52.924999999999997</v>
      </c>
      <c r="T2357" s="9">
        <f t="shared" si="367"/>
        <v>46.625</v>
      </c>
      <c r="U2357" s="8">
        <f t="shared" si="368"/>
        <v>47.67499999999999</v>
      </c>
      <c r="V2357" s="8">
        <f t="shared" si="369"/>
        <v>47.412499999999994</v>
      </c>
    </row>
    <row r="2358" spans="1:22" ht="13.5" x14ac:dyDescent="0.25">
      <c r="A2358" s="3">
        <f>RSI!A2358</f>
        <v>45439</v>
      </c>
      <c r="B2358" s="2">
        <f>RSI!B2358</f>
        <v>5.3762999999999996</v>
      </c>
      <c r="C2358" s="2">
        <f>RSI!I2358</f>
        <v>60.920959808332093</v>
      </c>
      <c r="D2358" s="2">
        <f>MACD!E2358</f>
        <v>-0.11063473910851673</v>
      </c>
      <c r="E2358" s="2">
        <f>MACD!F2358</f>
        <v>-0.12192061363223569</v>
      </c>
      <c r="F2358" s="2">
        <f>'Moving Avg'!D2358</f>
        <v>5.4189400000000001</v>
      </c>
      <c r="G2358" s="2">
        <f>'Moving Avg'!F2358</f>
        <v>5.2683249999999999</v>
      </c>
      <c r="H2358" s="2">
        <f>'Moving Avg'!G2358</f>
        <v>5.0845799999999972</v>
      </c>
      <c r="I2358" s="2">
        <f>'Moving Avg'!H2358</f>
        <v>4.4861920000000017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50</v>
      </c>
      <c r="P2358" s="8">
        <f t="shared" si="363"/>
        <v>16.5</v>
      </c>
      <c r="Q2358" s="9">
        <f t="shared" si="364"/>
        <v>18.725000000000001</v>
      </c>
      <c r="R2358" s="9">
        <f t="shared" si="365"/>
        <v>26.625</v>
      </c>
      <c r="S2358" s="9">
        <f t="shared" si="366"/>
        <v>23.675000000000001</v>
      </c>
      <c r="T2358" s="9">
        <f t="shared" si="367"/>
        <v>22.875</v>
      </c>
      <c r="U2358" s="8">
        <f t="shared" si="368"/>
        <v>23.008333333333336</v>
      </c>
      <c r="V2358" s="8">
        <f t="shared" si="369"/>
        <v>22.975000000000001</v>
      </c>
    </row>
    <row r="2359" spans="1:22" ht="13.5" x14ac:dyDescent="0.25">
      <c r="A2359" s="3">
        <f>RSI!A2359</f>
        <v>45440</v>
      </c>
      <c r="B2359" s="2">
        <f>RSI!B2359</f>
        <v>5.3592000000000004</v>
      </c>
      <c r="C2359" s="2">
        <f>RSI!I2359</f>
        <v>59.257030519002448</v>
      </c>
      <c r="D2359" s="2">
        <f>MACD!E2359</f>
        <v>-0.10852011002631201</v>
      </c>
      <c r="E2359" s="2">
        <f>MACD!F2359</f>
        <v>-0.11924051291105096</v>
      </c>
      <c r="F2359" s="2">
        <f>'Moving Avg'!D2359</f>
        <v>5.39846</v>
      </c>
      <c r="G2359" s="2">
        <f>'Moving Avg'!F2359</f>
        <v>5.2845400000000007</v>
      </c>
      <c r="H2359" s="2">
        <f>'Moving Avg'!G2359</f>
        <v>5.091065999999997</v>
      </c>
      <c r="I2359" s="2">
        <f>'Moving Avg'!H2359</f>
        <v>4.4925925000000024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50</v>
      </c>
      <c r="P2359" s="8">
        <f t="shared" si="363"/>
        <v>16.5</v>
      </c>
      <c r="Q2359" s="9">
        <f t="shared" si="364"/>
        <v>18.725000000000001</v>
      </c>
      <c r="R2359" s="9">
        <f t="shared" si="365"/>
        <v>26.625</v>
      </c>
      <c r="S2359" s="9">
        <f t="shared" si="366"/>
        <v>23.675000000000001</v>
      </c>
      <c r="T2359" s="9">
        <f t="shared" si="367"/>
        <v>22.875</v>
      </c>
      <c r="U2359" s="8">
        <f t="shared" si="368"/>
        <v>23.008333333333336</v>
      </c>
      <c r="V2359" s="8">
        <f t="shared" si="369"/>
        <v>22.975000000000001</v>
      </c>
    </row>
    <row r="2360" spans="1:22" ht="13.5" x14ac:dyDescent="0.25">
      <c r="A2360" s="3">
        <f>RSI!A2360</f>
        <v>45441</v>
      </c>
      <c r="B2360" s="2">
        <f>RSI!B2360</f>
        <v>5.3592000000000004</v>
      </c>
      <c r="C2360" s="2">
        <f>RSI!I2360</f>
        <v>59.257030519002448</v>
      </c>
      <c r="D2360" s="2">
        <f>MACD!E2360</f>
        <v>-9.5561695673857194E-2</v>
      </c>
      <c r="E2360" s="2">
        <f>MACD!F2360</f>
        <v>-0.11450474946361221</v>
      </c>
      <c r="F2360" s="2">
        <f>'Moving Avg'!D2360</f>
        <v>5.37798</v>
      </c>
      <c r="G2360" s="2">
        <f>'Moving Avg'!F2360</f>
        <v>5.3007550000000005</v>
      </c>
      <c r="H2360" s="2">
        <f>'Moving Avg'!G2360</f>
        <v>5.0980639999999982</v>
      </c>
      <c r="I2360" s="2">
        <f>'Moving Avg'!H2360</f>
        <v>4.4993340000000019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50</v>
      </c>
      <c r="P2360" s="8">
        <f t="shared" si="363"/>
        <v>16.5</v>
      </c>
      <c r="Q2360" s="9">
        <f t="shared" si="364"/>
        <v>18.725000000000001</v>
      </c>
      <c r="R2360" s="9">
        <f t="shared" si="365"/>
        <v>26.625</v>
      </c>
      <c r="S2360" s="9">
        <f t="shared" si="366"/>
        <v>23.675000000000001</v>
      </c>
      <c r="T2360" s="9">
        <f t="shared" si="367"/>
        <v>22.875</v>
      </c>
      <c r="U2360" s="8">
        <f t="shared" si="368"/>
        <v>23.008333333333336</v>
      </c>
      <c r="V2360" s="8">
        <f t="shared" si="369"/>
        <v>22.975000000000001</v>
      </c>
    </row>
    <row r="2361" spans="1:22" ht="13.5" x14ac:dyDescent="0.25">
      <c r="A2361" s="3">
        <f>RSI!A2361</f>
        <v>45442</v>
      </c>
      <c r="B2361" s="2">
        <f>RSI!B2361</f>
        <v>5.3335999999999997</v>
      </c>
      <c r="C2361" s="2">
        <f>RSI!I2361</f>
        <v>56.574161460960333</v>
      </c>
      <c r="D2361" s="2">
        <f>MACD!E2361</f>
        <v>-5.7037448580921968E-2</v>
      </c>
      <c r="E2361" s="2">
        <f>MACD!F2361</f>
        <v>-0.10301128928707416</v>
      </c>
      <c r="F2361" s="2">
        <f>'Moving Avg'!D2361</f>
        <v>5.3609200000000001</v>
      </c>
      <c r="G2361" s="2">
        <f>'Moving Avg'!F2361</f>
        <v>5.3148350000000004</v>
      </c>
      <c r="H2361" s="2">
        <f>'Moving Avg'!G2361</f>
        <v>5.1047199999999977</v>
      </c>
      <c r="I2361" s="2">
        <f>'Moving Avg'!H2361</f>
        <v>4.5059475000000022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50</v>
      </c>
      <c r="P2361" s="8">
        <f t="shared" si="363"/>
        <v>16.5</v>
      </c>
      <c r="Q2361" s="9">
        <f t="shared" si="364"/>
        <v>18.725000000000001</v>
      </c>
      <c r="R2361" s="9">
        <f t="shared" si="365"/>
        <v>26.625</v>
      </c>
      <c r="S2361" s="9">
        <f t="shared" si="366"/>
        <v>23.675000000000001</v>
      </c>
      <c r="T2361" s="9">
        <f t="shared" si="367"/>
        <v>22.875</v>
      </c>
      <c r="U2361" s="8">
        <f t="shared" si="368"/>
        <v>23.008333333333336</v>
      </c>
      <c r="V2361" s="8">
        <f t="shared" si="369"/>
        <v>22.975000000000001</v>
      </c>
    </row>
    <row r="2362" spans="1:22" ht="13.5" x14ac:dyDescent="0.25">
      <c r="A2362" s="3">
        <f>RSI!A2362</f>
        <v>45443</v>
      </c>
      <c r="B2362" s="2">
        <f>RSI!B2362</f>
        <v>5.3335999999999997</v>
      </c>
      <c r="C2362" s="2">
        <f>RSI!I2362</f>
        <v>56.574161460960333</v>
      </c>
      <c r="D2362" s="2">
        <f>MACD!E2362</f>
        <v>-2.3535118823425627E-2</v>
      </c>
      <c r="E2362" s="2">
        <f>MACD!F2362</f>
        <v>-8.7116055194344455E-2</v>
      </c>
      <c r="F2362" s="2">
        <f>'Moving Avg'!D2362</f>
        <v>5.3523800000000001</v>
      </c>
      <c r="G2362" s="2">
        <f>'Moving Avg'!F2362</f>
        <v>5.3254999999999999</v>
      </c>
      <c r="H2362" s="2">
        <f>'Moving Avg'!G2362</f>
        <v>5.1113759999999981</v>
      </c>
      <c r="I2362" s="2">
        <f>'Moving Avg'!H2362</f>
        <v>4.512476000000003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50</v>
      </c>
      <c r="P2362" s="8">
        <f t="shared" si="363"/>
        <v>16.5</v>
      </c>
      <c r="Q2362" s="9">
        <f t="shared" si="364"/>
        <v>18.725000000000001</v>
      </c>
      <c r="R2362" s="9">
        <f t="shared" si="365"/>
        <v>26.625</v>
      </c>
      <c r="S2362" s="9">
        <f t="shared" si="366"/>
        <v>23.675000000000001</v>
      </c>
      <c r="T2362" s="9">
        <f t="shared" si="367"/>
        <v>22.875</v>
      </c>
      <c r="U2362" s="8">
        <f t="shared" si="368"/>
        <v>23.008333333333336</v>
      </c>
      <c r="V2362" s="8">
        <f t="shared" si="369"/>
        <v>22.975000000000001</v>
      </c>
    </row>
    <row r="2363" spans="1:22" ht="13.5" x14ac:dyDescent="0.25">
      <c r="A2363" s="3">
        <f>RSI!A2363</f>
        <v>45446</v>
      </c>
      <c r="B2363" s="2">
        <f>RSI!B2363</f>
        <v>5.3250999999999999</v>
      </c>
      <c r="C2363" s="2">
        <f>RSI!I2363</f>
        <v>55.604724414210224</v>
      </c>
      <c r="D2363" s="2">
        <f>MACD!E2363</f>
        <v>1.6885055417614758E-2</v>
      </c>
      <c r="E2363" s="2">
        <f>MACD!F2363</f>
        <v>-6.6315833071952615E-2</v>
      </c>
      <c r="F2363" s="2">
        <f>'Moving Avg'!D2363</f>
        <v>5.3421399999999997</v>
      </c>
      <c r="G2363" s="2">
        <f>'Moving Avg'!F2363</f>
        <v>5.3357400000000004</v>
      </c>
      <c r="H2363" s="2">
        <f>'Moving Avg'!G2363</f>
        <v>5.117861999999997</v>
      </c>
      <c r="I2363" s="2">
        <f>'Moving Avg'!H2363</f>
        <v>4.5186630000000028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50</v>
      </c>
      <c r="P2363" s="8">
        <f t="shared" si="363"/>
        <v>16.5</v>
      </c>
      <c r="Q2363" s="9">
        <f t="shared" si="364"/>
        <v>18.725000000000001</v>
      </c>
      <c r="R2363" s="9">
        <f t="shared" si="365"/>
        <v>26.625</v>
      </c>
      <c r="S2363" s="9">
        <f t="shared" si="366"/>
        <v>23.675000000000001</v>
      </c>
      <c r="T2363" s="9">
        <f t="shared" si="367"/>
        <v>22.875</v>
      </c>
      <c r="U2363" s="8">
        <f t="shared" si="368"/>
        <v>23.008333333333336</v>
      </c>
      <c r="V2363" s="8">
        <f t="shared" si="369"/>
        <v>22.975000000000001</v>
      </c>
    </row>
    <row r="2364" spans="1:22" ht="13.5" x14ac:dyDescent="0.25">
      <c r="A2364" s="3">
        <f>RSI!A2364</f>
        <v>45447</v>
      </c>
      <c r="B2364" s="2">
        <f>RSI!B2364</f>
        <v>5.3250999999999999</v>
      </c>
      <c r="C2364" s="2">
        <f>RSI!I2364</f>
        <v>55.604724414210224</v>
      </c>
      <c r="D2364" s="2">
        <f>MACD!E2364</f>
        <v>3.8976245430765388E-2</v>
      </c>
      <c r="E2364" s="2">
        <f>MACD!F2364</f>
        <v>-4.5257417371409023E-2</v>
      </c>
      <c r="F2364" s="2">
        <f>'Moving Avg'!D2364</f>
        <v>5.3353199999999994</v>
      </c>
      <c r="G2364" s="2">
        <f>'Moving Avg'!F2364</f>
        <v>5.3459800000000008</v>
      </c>
      <c r="H2364" s="2">
        <f>'Moving Avg'!G2364</f>
        <v>5.1243479999999968</v>
      </c>
      <c r="I2364" s="2">
        <f>'Moving Avg'!H2364</f>
        <v>4.5250210000000024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50</v>
      </c>
      <c r="P2364" s="8">
        <f t="shared" si="363"/>
        <v>16.5</v>
      </c>
      <c r="Q2364" s="9">
        <f t="shared" si="364"/>
        <v>18.725000000000001</v>
      </c>
      <c r="R2364" s="9">
        <f t="shared" si="365"/>
        <v>26.625</v>
      </c>
      <c r="S2364" s="9">
        <f t="shared" si="366"/>
        <v>23.675000000000001</v>
      </c>
      <c r="T2364" s="9">
        <f t="shared" si="367"/>
        <v>22.875</v>
      </c>
      <c r="U2364" s="8">
        <f t="shared" si="368"/>
        <v>23.008333333333336</v>
      </c>
      <c r="V2364" s="8">
        <f t="shared" si="369"/>
        <v>22.975000000000001</v>
      </c>
    </row>
    <row r="2365" spans="1:22" ht="13.5" x14ac:dyDescent="0.25">
      <c r="A2365" s="3">
        <f>RSI!A2365</f>
        <v>45448</v>
      </c>
      <c r="B2365" s="2">
        <f>RSI!B2365</f>
        <v>5.3079999999999998</v>
      </c>
      <c r="C2365" s="2">
        <f>RSI!I2365</f>
        <v>53.467084542255229</v>
      </c>
      <c r="D2365" s="2">
        <f>MACD!E2365</f>
        <v>5.8662206319350041E-2</v>
      </c>
      <c r="E2365" s="2">
        <f>MACD!F2365</f>
        <v>-2.4473492633257213E-2</v>
      </c>
      <c r="F2365" s="2">
        <f>'Moving Avg'!D2365</f>
        <v>5.3250799999999998</v>
      </c>
      <c r="G2365" s="2">
        <f>'Moving Avg'!F2365</f>
        <v>5.3583550000000004</v>
      </c>
      <c r="H2365" s="2">
        <f>'Moving Avg'!G2365</f>
        <v>5.1327119999999971</v>
      </c>
      <c r="I2365" s="2">
        <f>'Moving Avg'!H2365</f>
        <v>4.531293500000003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0</v>
      </c>
      <c r="O2365" s="8">
        <f t="shared" si="362"/>
        <v>50</v>
      </c>
      <c r="P2365" s="8">
        <f t="shared" si="363"/>
        <v>16.5</v>
      </c>
      <c r="Q2365" s="9">
        <f t="shared" si="364"/>
        <v>18.725000000000001</v>
      </c>
      <c r="R2365" s="9">
        <f t="shared" si="365"/>
        <v>26.625</v>
      </c>
      <c r="S2365" s="9">
        <f t="shared" si="366"/>
        <v>23.675000000000001</v>
      </c>
      <c r="T2365" s="9">
        <f t="shared" si="367"/>
        <v>22.875</v>
      </c>
      <c r="U2365" s="8">
        <f t="shared" si="368"/>
        <v>23.008333333333336</v>
      </c>
      <c r="V2365" s="8">
        <f t="shared" si="369"/>
        <v>22.975000000000001</v>
      </c>
    </row>
    <row r="2366" spans="1:22" ht="13.5" x14ac:dyDescent="0.25">
      <c r="A2366" s="3">
        <f>RSI!A2366</f>
        <v>45449</v>
      </c>
      <c r="B2366" s="2">
        <f>RSI!B2366</f>
        <v>5.2908999999999997</v>
      </c>
      <c r="C2366" s="2">
        <f>RSI!I2366</f>
        <v>51.341510800089736</v>
      </c>
      <c r="D2366" s="2">
        <f>MACD!E2366</f>
        <v>6.9865028026139697E-2</v>
      </c>
      <c r="E2366" s="2">
        <f>MACD!F2366</f>
        <v>-5.6057885013778321E-3</v>
      </c>
      <c r="F2366" s="2">
        <f>'Moving Avg'!D2366</f>
        <v>5.3165399999999998</v>
      </c>
      <c r="G2366" s="2">
        <f>'Moving Avg'!F2366</f>
        <v>5.3668850000000008</v>
      </c>
      <c r="H2366" s="2">
        <f>'Moving Avg'!G2366</f>
        <v>5.1407339999999975</v>
      </c>
      <c r="I2366" s="2">
        <f>'Moving Avg'!H2366</f>
        <v>4.5376510000000021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25</v>
      </c>
      <c r="N2366" s="8">
        <f t="shared" si="361"/>
        <v>0</v>
      </c>
      <c r="O2366" s="8">
        <f t="shared" si="362"/>
        <v>50</v>
      </c>
      <c r="P2366" s="8">
        <f t="shared" si="363"/>
        <v>16.5</v>
      </c>
      <c r="Q2366" s="9">
        <f t="shared" si="364"/>
        <v>18.725000000000001</v>
      </c>
      <c r="R2366" s="9">
        <f t="shared" si="365"/>
        <v>26.625</v>
      </c>
      <c r="S2366" s="9">
        <f t="shared" si="366"/>
        <v>23.675000000000001</v>
      </c>
      <c r="T2366" s="9">
        <f t="shared" si="367"/>
        <v>22.875</v>
      </c>
      <c r="U2366" s="8">
        <f t="shared" si="368"/>
        <v>23.008333333333336</v>
      </c>
      <c r="V2366" s="8">
        <f t="shared" si="369"/>
        <v>22.975000000000001</v>
      </c>
    </row>
    <row r="2367" spans="1:22" ht="13.5" x14ac:dyDescent="0.25">
      <c r="A2367" s="3">
        <f>RSI!A2367</f>
        <v>45450</v>
      </c>
      <c r="B2367" s="2">
        <f>RSI!B2367</f>
        <v>5.2995000000000001</v>
      </c>
      <c r="C2367" s="2">
        <f>RSI!I2367</f>
        <v>52.367123768441424</v>
      </c>
      <c r="D2367" s="2">
        <f>MACD!E2367</f>
        <v>7.2113791152244033E-2</v>
      </c>
      <c r="E2367" s="2">
        <f>MACD!F2367</f>
        <v>9.9381274293465407E-3</v>
      </c>
      <c r="F2367" s="2">
        <f>'Moving Avg'!D2367</f>
        <v>5.3097200000000004</v>
      </c>
      <c r="G2367" s="2">
        <f>'Moving Avg'!F2367</f>
        <v>5.3630449999999996</v>
      </c>
      <c r="H2367" s="2">
        <f>'Moving Avg'!G2367</f>
        <v>5.1489279999999971</v>
      </c>
      <c r="I2367" s="2">
        <f>'Moving Avg'!H2367</f>
        <v>4.5440940000000021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  <c r="M2367" s="8">
        <f t="shared" si="360"/>
        <v>25</v>
      </c>
      <c r="N2367" s="8">
        <f t="shared" si="361"/>
        <v>0</v>
      </c>
      <c r="O2367" s="8">
        <f t="shared" si="362"/>
        <v>50</v>
      </c>
      <c r="P2367" s="8">
        <f t="shared" si="363"/>
        <v>66.5</v>
      </c>
      <c r="Q2367" s="9">
        <f t="shared" si="364"/>
        <v>26.225000000000001</v>
      </c>
      <c r="R2367" s="9">
        <f t="shared" si="365"/>
        <v>39.125</v>
      </c>
      <c r="S2367" s="9">
        <f t="shared" si="366"/>
        <v>46.174999999999997</v>
      </c>
      <c r="T2367" s="9">
        <f t="shared" si="367"/>
        <v>35.375</v>
      </c>
      <c r="U2367" s="8">
        <f t="shared" si="368"/>
        <v>37.174999999999997</v>
      </c>
      <c r="V2367" s="8">
        <f t="shared" si="369"/>
        <v>36.724999999999994</v>
      </c>
    </row>
    <row r="2368" spans="1:22" ht="13.5" x14ac:dyDescent="0.25">
      <c r="A2368" s="3">
        <f>RSI!A2368</f>
        <v>45453</v>
      </c>
      <c r="B2368" s="2">
        <f>RSI!B2368</f>
        <v>5.3762999999999996</v>
      </c>
      <c r="C2368" s="2">
        <f>RSI!I2368</f>
        <v>60.395333290700627</v>
      </c>
      <c r="D2368" s="2">
        <f>MACD!E2368</f>
        <v>6.8240157804863699E-2</v>
      </c>
      <c r="E2368" s="2">
        <f>MACD!F2368</f>
        <v>2.1598533504449971E-2</v>
      </c>
      <c r="F2368" s="2">
        <f>'Moving Avg'!D2368</f>
        <v>5.31996</v>
      </c>
      <c r="G2368" s="2">
        <f>'Moving Avg'!F2368</f>
        <v>5.3673149999999996</v>
      </c>
      <c r="H2368" s="2">
        <f>'Moving Avg'!G2368</f>
        <v>5.1586579999999973</v>
      </c>
      <c r="I2368" s="2">
        <f>'Moving Avg'!H2368</f>
        <v>4.5505370000000021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0</v>
      </c>
      <c r="O2368" s="8">
        <f t="shared" si="362"/>
        <v>50</v>
      </c>
      <c r="P2368" s="8">
        <f t="shared" si="363"/>
        <v>83.5</v>
      </c>
      <c r="Q2368" s="9">
        <f t="shared" si="364"/>
        <v>28.774999999999999</v>
      </c>
      <c r="R2368" s="9">
        <f t="shared" si="365"/>
        <v>43.375</v>
      </c>
      <c r="S2368" s="9">
        <f t="shared" si="366"/>
        <v>53.825000000000003</v>
      </c>
      <c r="T2368" s="9">
        <f t="shared" si="367"/>
        <v>39.625</v>
      </c>
      <c r="U2368" s="8">
        <f t="shared" si="368"/>
        <v>41.991666666666667</v>
      </c>
      <c r="V2368" s="8">
        <f t="shared" si="369"/>
        <v>41.400000000000006</v>
      </c>
    </row>
    <row r="2369" spans="1:22" ht="13.5" x14ac:dyDescent="0.25">
      <c r="A2369" s="3">
        <f>RSI!A2369</f>
        <v>45454</v>
      </c>
      <c r="B2369" s="2">
        <f>RSI!B2369</f>
        <v>5.2908999999999997</v>
      </c>
      <c r="C2369" s="2">
        <f>RSI!I2369</f>
        <v>50.252663024067672</v>
      </c>
      <c r="D2369" s="2">
        <f>MACD!E2369</f>
        <v>6.8122750962274381E-2</v>
      </c>
      <c r="E2369" s="2">
        <f>MACD!F2369</f>
        <v>3.0903376996014854E-2</v>
      </c>
      <c r="F2369" s="2">
        <f>'Moving Avg'!D2369</f>
        <v>5.3131199999999996</v>
      </c>
      <c r="G2369" s="2">
        <f>'Moving Avg'!F2369</f>
        <v>5.3715799999999998</v>
      </c>
      <c r="H2369" s="2">
        <f>'Moving Avg'!G2369</f>
        <v>5.166337999999997</v>
      </c>
      <c r="I2369" s="2">
        <f>'Moving Avg'!H2369</f>
        <v>4.5565960000000025</v>
      </c>
      <c r="J2369" s="6" t="str">
        <f>OBV!F2369</f>
        <v>BULLISH</v>
      </c>
      <c r="K2369" s="6" t="str">
        <f>OBV!G2369</f>
        <v>NEUTRAL</v>
      </c>
      <c r="L2369" s="6" t="str">
        <f>OBV!H2369</f>
        <v>BULLISH DIVERGENCE</v>
      </c>
      <c r="M2369" s="8">
        <f t="shared" si="360"/>
        <v>25</v>
      </c>
      <c r="N2369" s="8">
        <f t="shared" si="361"/>
        <v>0</v>
      </c>
      <c r="O2369" s="8">
        <f t="shared" si="362"/>
        <v>50</v>
      </c>
      <c r="P2369" s="8">
        <f t="shared" si="363"/>
        <v>66.5</v>
      </c>
      <c r="Q2369" s="9">
        <f t="shared" si="364"/>
        <v>26.225000000000001</v>
      </c>
      <c r="R2369" s="9">
        <f t="shared" si="365"/>
        <v>39.125</v>
      </c>
      <c r="S2369" s="9">
        <f t="shared" si="366"/>
        <v>46.174999999999997</v>
      </c>
      <c r="T2369" s="9">
        <f t="shared" si="367"/>
        <v>35.375</v>
      </c>
      <c r="U2369" s="8">
        <f t="shared" si="368"/>
        <v>37.174999999999997</v>
      </c>
      <c r="V2369" s="8">
        <f t="shared" si="369"/>
        <v>36.724999999999994</v>
      </c>
    </row>
    <row r="2370" spans="1:22" ht="13.5" x14ac:dyDescent="0.25">
      <c r="A2370" s="3">
        <f>RSI!A2370</f>
        <v>45455</v>
      </c>
      <c r="B2370" s="2">
        <f>RSI!B2370</f>
        <v>5.2908999999999997</v>
      </c>
      <c r="C2370" s="2">
        <f>RSI!I2370</f>
        <v>50.252663024067672</v>
      </c>
      <c r="D2370" s="2">
        <f>MACD!E2370</f>
        <v>6.8032785476344948E-2</v>
      </c>
      <c r="E2370" s="2">
        <f>MACD!F2370</f>
        <v>3.8329258692080877E-2</v>
      </c>
      <c r="F2370" s="2">
        <f>'Moving Avg'!D2370</f>
        <v>5.3097000000000003</v>
      </c>
      <c r="G2370" s="2">
        <f>'Moving Avg'!F2370</f>
        <v>5.3720049999999997</v>
      </c>
      <c r="H2370" s="2">
        <f>'Moving Avg'!G2370</f>
        <v>5.1740179999999976</v>
      </c>
      <c r="I2370" s="2">
        <f>'Moving Avg'!H2370</f>
        <v>4.5629960000000018</v>
      </c>
      <c r="J2370" s="6" t="str">
        <f>OBV!F2370</f>
        <v>BULLISH</v>
      </c>
      <c r="K2370" s="6" t="str">
        <f>OBV!G2370</f>
        <v>NEUTRAL</v>
      </c>
      <c r="L2370" s="6" t="str">
        <f>OBV!H2370</f>
        <v>BULLISH DIVERGENCE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66.5</v>
      </c>
      <c r="Q2370" s="9">
        <f t="shared" si="364"/>
        <v>26.225000000000001</v>
      </c>
      <c r="R2370" s="9">
        <f t="shared" si="365"/>
        <v>39.125</v>
      </c>
      <c r="S2370" s="9">
        <f t="shared" si="366"/>
        <v>46.174999999999997</v>
      </c>
      <c r="T2370" s="9">
        <f t="shared" si="367"/>
        <v>35.375</v>
      </c>
      <c r="U2370" s="8">
        <f t="shared" si="368"/>
        <v>37.174999999999997</v>
      </c>
      <c r="V2370" s="8">
        <f t="shared" si="369"/>
        <v>36.724999999999994</v>
      </c>
    </row>
    <row r="2371" spans="1:22" ht="13.5" x14ac:dyDescent="0.25">
      <c r="A2371" s="3">
        <f>RSI!A2371</f>
        <v>45456</v>
      </c>
      <c r="B2371" s="2">
        <f>RSI!B2371</f>
        <v>5.3250999999999999</v>
      </c>
      <c r="C2371" s="2">
        <f>RSI!I2371</f>
        <v>53.852129953932504</v>
      </c>
      <c r="D2371" s="2">
        <f>MACD!E2371</f>
        <v>6.1493550004732889E-2</v>
      </c>
      <c r="E2371" s="2">
        <f>MACD!F2371</f>
        <v>4.296211695461128E-2</v>
      </c>
      <c r="F2371" s="2">
        <f>'Moving Avg'!D2371</f>
        <v>5.3165399999999998</v>
      </c>
      <c r="G2371" s="2">
        <f>'Moving Avg'!F2371</f>
        <v>5.3656049999999995</v>
      </c>
      <c r="H2371" s="2">
        <f>'Moving Avg'!G2371</f>
        <v>5.1827239999999968</v>
      </c>
      <c r="I2371" s="2">
        <f>'Moving Avg'!H2371</f>
        <v>4.5695670000000028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0</v>
      </c>
      <c r="O2371" s="8">
        <f t="shared" si="372"/>
        <v>50</v>
      </c>
      <c r="P2371" s="8">
        <f t="shared" si="373"/>
        <v>83.5</v>
      </c>
      <c r="Q2371" s="9">
        <f t="shared" ref="Q2371:Q2434" si="374">0.35*M2371+N2371*0.35+O2371*0.15+P2371*0.15</f>
        <v>28.774999999999999</v>
      </c>
      <c r="R2371" s="9">
        <f t="shared" ref="R2371:R2434" si="375">M2371*0.2+N2371*0.2+O2371*0.35+P2371*0.25</f>
        <v>43.375</v>
      </c>
      <c r="S2371" s="9">
        <f t="shared" ref="S2371:S2434" si="376">M2371*0.15+N2371*0.15+O2371*0.25+P2371*0.45</f>
        <v>53.825000000000003</v>
      </c>
      <c r="T2371" s="9">
        <f t="shared" ref="T2371:T2434" si="377">0.25*SUM(M2371:P2371)</f>
        <v>39.625</v>
      </c>
      <c r="U2371" s="8">
        <f t="shared" ref="U2371:U2434" si="378">SUM(Q2371:S2371)/3</f>
        <v>41.991666666666667</v>
      </c>
      <c r="V2371" s="8">
        <f t="shared" ref="V2371:V2434" si="379">SUM(Q2371:T2371)/4</f>
        <v>41.400000000000006</v>
      </c>
    </row>
    <row r="2372" spans="1:22" ht="13.5" x14ac:dyDescent="0.25">
      <c r="A2372" s="3">
        <f>RSI!A2372</f>
        <v>45457</v>
      </c>
      <c r="B2372" s="2">
        <f>RSI!B2372</f>
        <v>5.2908999999999997</v>
      </c>
      <c r="C2372" s="2">
        <f>RSI!I2372</f>
        <v>49.959267194403502</v>
      </c>
      <c r="D2372" s="2">
        <f>MACD!E2372</f>
        <v>5.8299635603843214E-2</v>
      </c>
      <c r="E2372" s="2">
        <f>MACD!F2372</f>
        <v>4.6029620684457671E-2</v>
      </c>
      <c r="F2372" s="2">
        <f>'Moving Avg'!D2372</f>
        <v>5.3148199999999992</v>
      </c>
      <c r="G2372" s="2">
        <f>'Moving Avg'!F2372</f>
        <v>5.3570699999999984</v>
      </c>
      <c r="H2372" s="2">
        <f>'Moving Avg'!G2372</f>
        <v>5.1897219999999971</v>
      </c>
      <c r="I2372" s="2">
        <f>'Moving Avg'!H2372</f>
        <v>4.5759670000000021</v>
      </c>
      <c r="J2372" s="6" t="str">
        <f>OBV!F2372</f>
        <v>BULLISH</v>
      </c>
      <c r="K2372" s="6" t="str">
        <f>OBV!G2372</f>
        <v>NEUTRAL</v>
      </c>
      <c r="L2372" s="6" t="str">
        <f>OBV!H2372</f>
        <v>BULLISH DIVERGENCE</v>
      </c>
      <c r="M2372" s="8">
        <f t="shared" si="370"/>
        <v>25</v>
      </c>
      <c r="N2372" s="8">
        <f t="shared" si="371"/>
        <v>0</v>
      </c>
      <c r="O2372" s="8">
        <f t="shared" si="372"/>
        <v>50</v>
      </c>
      <c r="P2372" s="8">
        <f t="shared" si="373"/>
        <v>66.5</v>
      </c>
      <c r="Q2372" s="9">
        <f t="shared" si="374"/>
        <v>26.225000000000001</v>
      </c>
      <c r="R2372" s="9">
        <f t="shared" si="375"/>
        <v>39.125</v>
      </c>
      <c r="S2372" s="9">
        <f t="shared" si="376"/>
        <v>46.174999999999997</v>
      </c>
      <c r="T2372" s="9">
        <f t="shared" si="377"/>
        <v>35.375</v>
      </c>
      <c r="U2372" s="8">
        <f t="shared" si="378"/>
        <v>37.174999999999997</v>
      </c>
      <c r="V2372" s="8">
        <f t="shared" si="379"/>
        <v>36.724999999999994</v>
      </c>
    </row>
    <row r="2373" spans="1:22" ht="13.5" x14ac:dyDescent="0.25">
      <c r="A2373" s="3">
        <f>RSI!A2373</f>
        <v>45461</v>
      </c>
      <c r="B2373" s="2">
        <f>RSI!B2373</f>
        <v>5.2908999999999997</v>
      </c>
      <c r="C2373" s="2">
        <f>RSI!I2373</f>
        <v>49.959267194403502</v>
      </c>
      <c r="D2373" s="2">
        <f>MACD!E2373</f>
        <v>5.4311815083444515E-2</v>
      </c>
      <c r="E2373" s="2">
        <f>MACD!F2373</f>
        <v>4.7686059564255048E-2</v>
      </c>
      <c r="F2373" s="2">
        <f>'Moving Avg'!D2373</f>
        <v>5.2977400000000001</v>
      </c>
      <c r="G2373" s="2">
        <f>'Moving Avg'!F2373</f>
        <v>5.344694999999998</v>
      </c>
      <c r="H2373" s="2">
        <f>'Moving Avg'!G2373</f>
        <v>5.1967199999999965</v>
      </c>
      <c r="I2373" s="2">
        <f>'Moving Avg'!H2373</f>
        <v>4.5819830000000028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50</v>
      </c>
      <c r="P2373" s="8">
        <f t="shared" si="373"/>
        <v>16.5</v>
      </c>
      <c r="Q2373" s="9">
        <f t="shared" si="374"/>
        <v>18.725000000000001</v>
      </c>
      <c r="R2373" s="9">
        <f t="shared" si="375"/>
        <v>26.625</v>
      </c>
      <c r="S2373" s="9">
        <f t="shared" si="376"/>
        <v>23.675000000000001</v>
      </c>
      <c r="T2373" s="9">
        <f t="shared" si="377"/>
        <v>22.875</v>
      </c>
      <c r="U2373" s="8">
        <f t="shared" si="378"/>
        <v>23.008333333333336</v>
      </c>
      <c r="V2373" s="8">
        <f t="shared" si="379"/>
        <v>22.975000000000001</v>
      </c>
    </row>
    <row r="2374" spans="1:22" ht="13.5" x14ac:dyDescent="0.25">
      <c r="A2374" s="3">
        <f>RSI!A2374</f>
        <v>45462</v>
      </c>
      <c r="B2374" s="2">
        <f>RSI!B2374</f>
        <v>5.2908999999999997</v>
      </c>
      <c r="C2374" s="2">
        <f>RSI!I2374</f>
        <v>49.959267194403495</v>
      </c>
      <c r="D2374" s="2">
        <f>MACD!E2374</f>
        <v>5.0958259802979633E-2</v>
      </c>
      <c r="E2374" s="2">
        <f>MACD!F2374</f>
        <v>4.8340499611999967E-2</v>
      </c>
      <c r="F2374" s="2">
        <f>'Moving Avg'!D2374</f>
        <v>5.2977400000000001</v>
      </c>
      <c r="G2374" s="2">
        <f>'Moving Avg'!F2374</f>
        <v>5.3361599999999978</v>
      </c>
      <c r="H2374" s="2">
        <f>'Moving Avg'!G2374</f>
        <v>5.2035459999999967</v>
      </c>
      <c r="I2374" s="2">
        <f>'Moving Avg'!H2374</f>
        <v>4.5879565000000024</v>
      </c>
      <c r="J2374" s="6" t="str">
        <f>OBV!F2374</f>
        <v>BEARISH</v>
      </c>
      <c r="K2374" s="6" t="str">
        <f>OBV!G2374</f>
        <v>NEUTRAL</v>
      </c>
      <c r="L2374" s="6" t="str">
        <f>OBV!H2374</f>
        <v>NEUTRAL</v>
      </c>
      <c r="M2374" s="8">
        <f t="shared" si="370"/>
        <v>25</v>
      </c>
      <c r="N2374" s="8">
        <f t="shared" si="371"/>
        <v>0</v>
      </c>
      <c r="O2374" s="8">
        <f t="shared" si="372"/>
        <v>50</v>
      </c>
      <c r="P2374" s="8">
        <f t="shared" si="373"/>
        <v>16.5</v>
      </c>
      <c r="Q2374" s="9">
        <f t="shared" si="374"/>
        <v>18.725000000000001</v>
      </c>
      <c r="R2374" s="9">
        <f t="shared" si="375"/>
        <v>26.625</v>
      </c>
      <c r="S2374" s="9">
        <f t="shared" si="376"/>
        <v>23.675000000000001</v>
      </c>
      <c r="T2374" s="9">
        <f t="shared" si="377"/>
        <v>22.875</v>
      </c>
      <c r="U2374" s="8">
        <f t="shared" si="378"/>
        <v>23.008333333333336</v>
      </c>
      <c r="V2374" s="8">
        <f t="shared" si="379"/>
        <v>22.975000000000001</v>
      </c>
    </row>
    <row r="2375" spans="1:22" ht="13.5" x14ac:dyDescent="0.25">
      <c r="A2375" s="3">
        <f>RSI!A2375</f>
        <v>45463</v>
      </c>
      <c r="B2375" s="2">
        <f>RSI!B2375</f>
        <v>5.2908999999999997</v>
      </c>
      <c r="C2375" s="2">
        <f>RSI!I2375</f>
        <v>49.959267194403495</v>
      </c>
      <c r="D2375" s="2">
        <f>MACD!E2375</f>
        <v>4.5509083901725589E-2</v>
      </c>
      <c r="E2375" s="2">
        <f>MACD!F2375</f>
        <v>4.7774216469945098E-2</v>
      </c>
      <c r="F2375" s="2">
        <f>'Moving Avg'!D2375</f>
        <v>5.2977400000000001</v>
      </c>
      <c r="G2375" s="2">
        <f>'Moving Avg'!F2375</f>
        <v>5.3276249999999985</v>
      </c>
      <c r="H2375" s="2">
        <f>'Moving Avg'!G2375</f>
        <v>5.2098599999999973</v>
      </c>
      <c r="I2375" s="2">
        <f>'Moving Avg'!H2375</f>
        <v>4.5939300000000012</v>
      </c>
      <c r="J2375" s="6" t="str">
        <f>OBV!F2375</f>
        <v>BEARISH</v>
      </c>
      <c r="K2375" s="6" t="str">
        <f>OBV!G2375</f>
        <v>NEUTRAL</v>
      </c>
      <c r="L2375" s="6" t="str">
        <f>OBV!H2375</f>
        <v>NEUTRAL</v>
      </c>
      <c r="M2375" s="8">
        <f t="shared" si="370"/>
        <v>25</v>
      </c>
      <c r="N2375" s="8">
        <f t="shared" si="371"/>
        <v>45</v>
      </c>
      <c r="O2375" s="8">
        <f t="shared" si="372"/>
        <v>50</v>
      </c>
      <c r="P2375" s="8">
        <f t="shared" si="373"/>
        <v>16.5</v>
      </c>
      <c r="Q2375" s="9">
        <f t="shared" si="374"/>
        <v>34.475000000000001</v>
      </c>
      <c r="R2375" s="9">
        <f t="shared" si="375"/>
        <v>35.625</v>
      </c>
      <c r="S2375" s="9">
        <f t="shared" si="376"/>
        <v>30.425000000000001</v>
      </c>
      <c r="T2375" s="9">
        <f t="shared" si="377"/>
        <v>34.125</v>
      </c>
      <c r="U2375" s="8">
        <f t="shared" si="378"/>
        <v>33.508333333333333</v>
      </c>
      <c r="V2375" s="8">
        <f t="shared" si="379"/>
        <v>33.662499999999994</v>
      </c>
    </row>
    <row r="2376" spans="1:22" ht="13.5" x14ac:dyDescent="0.25">
      <c r="A2376" s="3">
        <f>RSI!A2376</f>
        <v>45464</v>
      </c>
      <c r="B2376" s="2">
        <f>RSI!B2376</f>
        <v>5.2908999999999997</v>
      </c>
      <c r="C2376" s="2">
        <f>RSI!I2376</f>
        <v>49.959267194403495</v>
      </c>
      <c r="D2376" s="2">
        <f>MACD!E2376</f>
        <v>3.828526706853097E-2</v>
      </c>
      <c r="E2376" s="2">
        <f>MACD!F2376</f>
        <v>4.5876426589662275E-2</v>
      </c>
      <c r="F2376" s="2">
        <f>'Moving Avg'!D2376</f>
        <v>5.2908999999999997</v>
      </c>
      <c r="G2376" s="2">
        <f>'Moving Avg'!F2376</f>
        <v>5.3212249999999974</v>
      </c>
      <c r="H2376" s="2">
        <f>'Moving Avg'!G2376</f>
        <v>5.2161739999999979</v>
      </c>
      <c r="I2376" s="2">
        <f>'Moving Avg'!H2376</f>
        <v>4.5999035000000017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25</v>
      </c>
      <c r="N2376" s="8">
        <f t="shared" si="371"/>
        <v>45</v>
      </c>
      <c r="O2376" s="8">
        <f t="shared" si="372"/>
        <v>50</v>
      </c>
      <c r="P2376" s="8">
        <f t="shared" si="373"/>
        <v>16.5</v>
      </c>
      <c r="Q2376" s="9">
        <f t="shared" si="374"/>
        <v>34.475000000000001</v>
      </c>
      <c r="R2376" s="9">
        <f t="shared" si="375"/>
        <v>35.625</v>
      </c>
      <c r="S2376" s="9">
        <f t="shared" si="376"/>
        <v>30.425000000000001</v>
      </c>
      <c r="T2376" s="9">
        <f t="shared" si="377"/>
        <v>34.125</v>
      </c>
      <c r="U2376" s="8">
        <f t="shared" si="378"/>
        <v>33.508333333333333</v>
      </c>
      <c r="V2376" s="8">
        <f t="shared" si="379"/>
        <v>33.662499999999994</v>
      </c>
    </row>
    <row r="2377" spans="1:22" ht="13.5" x14ac:dyDescent="0.25">
      <c r="A2377" s="3">
        <f>RSI!A2377</f>
        <v>45467</v>
      </c>
      <c r="B2377" s="2">
        <f>RSI!B2377</f>
        <v>5.2908999999999997</v>
      </c>
      <c r="C2377" s="2">
        <f>RSI!I2377</f>
        <v>49.959267194403495</v>
      </c>
      <c r="D2377" s="2">
        <f>MACD!E2377</f>
        <v>3.35123590987223E-2</v>
      </c>
      <c r="E2377" s="2">
        <f>MACD!F2377</f>
        <v>4.340361309147428E-2</v>
      </c>
      <c r="F2377" s="2">
        <f>'Moving Avg'!D2377</f>
        <v>5.2908999999999997</v>
      </c>
      <c r="G2377" s="2">
        <f>'Moving Avg'!F2377</f>
        <v>5.3169549999999983</v>
      </c>
      <c r="H2377" s="2">
        <f>'Moving Avg'!G2377</f>
        <v>5.2226599999999976</v>
      </c>
      <c r="I2377" s="2">
        <f>'Moving Avg'!H2377</f>
        <v>4.6058770000000022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25</v>
      </c>
      <c r="N2377" s="8">
        <f t="shared" si="371"/>
        <v>45</v>
      </c>
      <c r="O2377" s="8">
        <f t="shared" si="372"/>
        <v>50</v>
      </c>
      <c r="P2377" s="8">
        <f t="shared" si="373"/>
        <v>33</v>
      </c>
      <c r="Q2377" s="9">
        <f t="shared" si="374"/>
        <v>36.950000000000003</v>
      </c>
      <c r="R2377" s="9">
        <f t="shared" si="375"/>
        <v>39.75</v>
      </c>
      <c r="S2377" s="9">
        <f t="shared" si="376"/>
        <v>37.85</v>
      </c>
      <c r="T2377" s="9">
        <f t="shared" si="377"/>
        <v>38.25</v>
      </c>
      <c r="U2377" s="8">
        <f t="shared" si="378"/>
        <v>38.183333333333337</v>
      </c>
      <c r="V2377" s="8">
        <f t="shared" si="379"/>
        <v>38.200000000000003</v>
      </c>
    </row>
    <row r="2378" spans="1:22" ht="13.5" x14ac:dyDescent="0.25">
      <c r="A2378" s="3">
        <f>RSI!A2378</f>
        <v>45468</v>
      </c>
      <c r="B2378" s="2">
        <f>RSI!B2378</f>
        <v>5.3421000000000003</v>
      </c>
      <c r="C2378" s="2">
        <f>RSI!I2378</f>
        <v>57.186882316021865</v>
      </c>
      <c r="D2378" s="2">
        <f>MACD!E2378</f>
        <v>3.7511791782219639E-2</v>
      </c>
      <c r="E2378" s="2">
        <f>MACD!F2378</f>
        <v>4.2225248829623356E-2</v>
      </c>
      <c r="F2378" s="2">
        <f>'Moving Avg'!D2378</f>
        <v>5.3011399999999993</v>
      </c>
      <c r="G2378" s="2">
        <f>'Moving Avg'!F2378</f>
        <v>5.3152449999999991</v>
      </c>
      <c r="H2378" s="2">
        <f>'Moving Avg'!G2378</f>
        <v>5.2299979999999975</v>
      </c>
      <c r="I2378" s="2">
        <f>'Moving Avg'!H2378</f>
        <v>4.6121065000000021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45</v>
      </c>
      <c r="O2378" s="8">
        <f t="shared" si="372"/>
        <v>50</v>
      </c>
      <c r="P2378" s="8">
        <f t="shared" si="373"/>
        <v>83.5</v>
      </c>
      <c r="Q2378" s="9">
        <f t="shared" si="374"/>
        <v>44.524999999999999</v>
      </c>
      <c r="R2378" s="9">
        <f t="shared" si="375"/>
        <v>52.375</v>
      </c>
      <c r="S2378" s="9">
        <f t="shared" si="376"/>
        <v>60.575000000000003</v>
      </c>
      <c r="T2378" s="9">
        <f t="shared" si="377"/>
        <v>50.875</v>
      </c>
      <c r="U2378" s="8">
        <f t="shared" si="378"/>
        <v>52.491666666666674</v>
      </c>
      <c r="V2378" s="8">
        <f t="shared" si="379"/>
        <v>52.087500000000006</v>
      </c>
    </row>
    <row r="2379" spans="1:22" ht="13.5" x14ac:dyDescent="0.25">
      <c r="A2379" s="3">
        <f>RSI!A2379</f>
        <v>45469</v>
      </c>
      <c r="B2379" s="2">
        <f>RSI!B2379</f>
        <v>5.4871999999999996</v>
      </c>
      <c r="C2379" s="2">
        <f>RSI!I2379</f>
        <v>70.285425734768864</v>
      </c>
      <c r="D2379" s="2">
        <f>MACD!E2379</f>
        <v>1.6720899533880562E-2</v>
      </c>
      <c r="E2379" s="2">
        <f>MACD!F2379</f>
        <v>3.7124378970474804E-2</v>
      </c>
      <c r="F2379" s="2">
        <f>'Moving Avg'!D2379</f>
        <v>5.3403999999999998</v>
      </c>
      <c r="G2379" s="2">
        <f>'Moving Avg'!F2379</f>
        <v>5.3216449999999984</v>
      </c>
      <c r="H2379" s="2">
        <f>'Moving Avg'!G2379</f>
        <v>5.2402379999999962</v>
      </c>
      <c r="I2379" s="2">
        <f>'Moving Avg'!H2379</f>
        <v>4.6189760000000026</v>
      </c>
      <c r="J2379" s="6" t="str">
        <f>OBV!F2379</f>
        <v>BULLISH</v>
      </c>
      <c r="K2379" s="6" t="str">
        <f>OBV!G2379</f>
        <v>NEUTRAL</v>
      </c>
      <c r="L2379" s="6" t="str">
        <f>OBV!H2379</f>
        <v>CONFIRMED BULLISH</v>
      </c>
      <c r="M2379" s="8">
        <f t="shared" si="370"/>
        <v>0</v>
      </c>
      <c r="N2379" s="8">
        <f t="shared" si="371"/>
        <v>100</v>
      </c>
      <c r="O2379" s="8">
        <f t="shared" si="372"/>
        <v>50</v>
      </c>
      <c r="P2379" s="8">
        <f t="shared" si="373"/>
        <v>83.5</v>
      </c>
      <c r="Q2379" s="9">
        <f t="shared" si="374"/>
        <v>55.024999999999999</v>
      </c>
      <c r="R2379" s="9">
        <f t="shared" si="375"/>
        <v>58.375</v>
      </c>
      <c r="S2379" s="9">
        <f t="shared" si="376"/>
        <v>65.075000000000003</v>
      </c>
      <c r="T2379" s="9">
        <f t="shared" si="377"/>
        <v>58.375</v>
      </c>
      <c r="U2379" s="8">
        <f t="shared" si="378"/>
        <v>59.491666666666674</v>
      </c>
      <c r="V2379" s="8">
        <f t="shared" si="379"/>
        <v>59.212500000000006</v>
      </c>
    </row>
    <row r="2380" spans="1:22" ht="13.5" x14ac:dyDescent="0.25">
      <c r="A2380" s="3">
        <f>RSI!A2380</f>
        <v>45470</v>
      </c>
      <c r="B2380" s="2">
        <f>RSI!B2380</f>
        <v>5.4275000000000002</v>
      </c>
      <c r="C2380" s="2">
        <f>RSI!I2380</f>
        <v>61.894841417347394</v>
      </c>
      <c r="D2380" s="2">
        <f>MACD!E2380</f>
        <v>2.4263725639981359E-3</v>
      </c>
      <c r="E2380" s="2">
        <f>MACD!F2380</f>
        <v>3.018477768917947E-2</v>
      </c>
      <c r="F2380" s="2">
        <f>'Moving Avg'!D2380</f>
        <v>5.3677200000000003</v>
      </c>
      <c r="G2380" s="2">
        <f>'Moving Avg'!F2380</f>
        <v>5.3250599999999988</v>
      </c>
      <c r="H2380" s="2">
        <f>'Moving Avg'!G2380</f>
        <v>5.2492839999999967</v>
      </c>
      <c r="I2380" s="2">
        <f>'Moving Avg'!H2380</f>
        <v>4.6254190000000026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100</v>
      </c>
      <c r="O2380" s="8">
        <f t="shared" si="372"/>
        <v>50</v>
      </c>
      <c r="P2380" s="8">
        <f t="shared" si="373"/>
        <v>83.5</v>
      </c>
      <c r="Q2380" s="9">
        <f t="shared" si="374"/>
        <v>63.774999999999999</v>
      </c>
      <c r="R2380" s="9">
        <f t="shared" si="375"/>
        <v>63.375</v>
      </c>
      <c r="S2380" s="9">
        <f t="shared" si="376"/>
        <v>68.825000000000003</v>
      </c>
      <c r="T2380" s="9">
        <f t="shared" si="377"/>
        <v>64.625</v>
      </c>
      <c r="U2380" s="8">
        <f t="shared" si="378"/>
        <v>65.325000000000003</v>
      </c>
      <c r="V2380" s="8">
        <f t="shared" si="379"/>
        <v>65.150000000000006</v>
      </c>
    </row>
    <row r="2381" spans="1:22" ht="13.5" x14ac:dyDescent="0.25">
      <c r="A2381" s="3">
        <f>RSI!A2381</f>
        <v>45471</v>
      </c>
      <c r="B2381" s="2">
        <f>RSI!B2381</f>
        <v>5.4275000000000002</v>
      </c>
      <c r="C2381" s="2">
        <f>RSI!I2381</f>
        <v>61.894841417347394</v>
      </c>
      <c r="D2381" s="2">
        <f>MACD!E2381</f>
        <v>-5.0958508176934814E-3</v>
      </c>
      <c r="E2381" s="2">
        <f>MACD!F2381</f>
        <v>2.312865198780488E-2</v>
      </c>
      <c r="F2381" s="2">
        <f>'Moving Avg'!D2381</f>
        <v>5.3950399999999998</v>
      </c>
      <c r="G2381" s="2">
        <f>'Moving Avg'!F2381</f>
        <v>5.3297549999999987</v>
      </c>
      <c r="H2381" s="2">
        <f>'Moving Avg'!G2381</f>
        <v>5.2583299999999964</v>
      </c>
      <c r="I2381" s="2">
        <f>'Moving Avg'!H2381</f>
        <v>4.6322035000000028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25</v>
      </c>
      <c r="N2381" s="8">
        <f t="shared" si="371"/>
        <v>100</v>
      </c>
      <c r="O2381" s="8">
        <f t="shared" si="372"/>
        <v>50</v>
      </c>
      <c r="P2381" s="8">
        <f t="shared" si="373"/>
        <v>83.5</v>
      </c>
      <c r="Q2381" s="9">
        <f t="shared" si="374"/>
        <v>63.774999999999999</v>
      </c>
      <c r="R2381" s="9">
        <f t="shared" si="375"/>
        <v>63.375</v>
      </c>
      <c r="S2381" s="9">
        <f t="shared" si="376"/>
        <v>68.825000000000003</v>
      </c>
      <c r="T2381" s="9">
        <f t="shared" si="377"/>
        <v>64.625</v>
      </c>
      <c r="U2381" s="8">
        <f t="shared" si="378"/>
        <v>65.325000000000003</v>
      </c>
      <c r="V2381" s="8">
        <f t="shared" si="379"/>
        <v>65.150000000000006</v>
      </c>
    </row>
    <row r="2382" spans="1:22" ht="13.5" x14ac:dyDescent="0.25">
      <c r="A2382" s="3">
        <f>RSI!A2382</f>
        <v>45474</v>
      </c>
      <c r="B2382" s="2">
        <f>RSI!B2382</f>
        <v>5.5042999999999997</v>
      </c>
      <c r="C2382" s="2">
        <f>RSI!I2382</f>
        <v>67.655629336671467</v>
      </c>
      <c r="D2382" s="2">
        <f>MACD!E2382</f>
        <v>-2.3048637218532342E-2</v>
      </c>
      <c r="E2382" s="2">
        <f>MACD!F2382</f>
        <v>1.3893194146537436E-2</v>
      </c>
      <c r="F2382" s="2">
        <f>'Moving Avg'!D2382</f>
        <v>5.4377200000000006</v>
      </c>
      <c r="G2382" s="2">
        <f>'Moving Avg'!F2382</f>
        <v>5.3382899999999989</v>
      </c>
      <c r="H2382" s="2">
        <f>'Moving Avg'!G2382</f>
        <v>5.2690839999999968</v>
      </c>
      <c r="I2382" s="2">
        <f>'Moving Avg'!H2382</f>
        <v>4.6390305000000023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100</v>
      </c>
      <c r="O2382" s="8">
        <f t="shared" si="372"/>
        <v>50</v>
      </c>
      <c r="P2382" s="8">
        <f t="shared" si="373"/>
        <v>83.5</v>
      </c>
      <c r="Q2382" s="9">
        <f t="shared" si="374"/>
        <v>63.774999999999999</v>
      </c>
      <c r="R2382" s="9">
        <f t="shared" si="375"/>
        <v>63.375</v>
      </c>
      <c r="S2382" s="9">
        <f t="shared" si="376"/>
        <v>68.825000000000003</v>
      </c>
      <c r="T2382" s="9">
        <f t="shared" si="377"/>
        <v>64.625</v>
      </c>
      <c r="U2382" s="8">
        <f t="shared" si="378"/>
        <v>65.325000000000003</v>
      </c>
      <c r="V2382" s="8">
        <f t="shared" si="379"/>
        <v>65.150000000000006</v>
      </c>
    </row>
    <row r="2383" spans="1:22" ht="13.5" x14ac:dyDescent="0.25">
      <c r="A2383" s="3">
        <f>RSI!A2383</f>
        <v>45475</v>
      </c>
      <c r="B2383" s="2">
        <f>RSI!B2383</f>
        <v>5.6135999999999999</v>
      </c>
      <c r="C2383" s="2">
        <f>RSI!I2383</f>
        <v>73.740236558472873</v>
      </c>
      <c r="D2383" s="2">
        <f>MACD!E2383</f>
        <v>-4.7379753205302855E-2</v>
      </c>
      <c r="E2383" s="2">
        <f>MACD!F2383</f>
        <v>1.6386046761693775E-3</v>
      </c>
      <c r="F2383" s="2">
        <f>'Moving Avg'!D2383</f>
        <v>5.4920199999999992</v>
      </c>
      <c r="G2383" s="2">
        <f>'Moving Avg'!F2383</f>
        <v>5.3527149999999999</v>
      </c>
      <c r="H2383" s="2">
        <f>'Moving Avg'!G2383</f>
        <v>5.2820239999999963</v>
      </c>
      <c r="I2383" s="2">
        <f>'Moving Avg'!H2383</f>
        <v>4.6464040000000031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0</v>
      </c>
      <c r="N2383" s="8">
        <f t="shared" si="371"/>
        <v>100</v>
      </c>
      <c r="O2383" s="8">
        <f t="shared" si="372"/>
        <v>50</v>
      </c>
      <c r="P2383" s="8">
        <f t="shared" si="373"/>
        <v>16.5</v>
      </c>
      <c r="Q2383" s="9">
        <f t="shared" si="374"/>
        <v>44.975000000000001</v>
      </c>
      <c r="R2383" s="9">
        <f t="shared" si="375"/>
        <v>41.625</v>
      </c>
      <c r="S2383" s="9">
        <f t="shared" si="376"/>
        <v>34.924999999999997</v>
      </c>
      <c r="T2383" s="9">
        <f t="shared" si="377"/>
        <v>41.625</v>
      </c>
      <c r="U2383" s="8">
        <f t="shared" si="378"/>
        <v>40.508333333333333</v>
      </c>
      <c r="V2383" s="8">
        <f t="shared" si="379"/>
        <v>40.787499999999994</v>
      </c>
    </row>
    <row r="2384" spans="1:22" ht="13.5" x14ac:dyDescent="0.25">
      <c r="A2384" s="3">
        <f>RSI!A2384</f>
        <v>45476</v>
      </c>
      <c r="B2384" s="2">
        <f>RSI!B2384</f>
        <v>5.6692999999999998</v>
      </c>
      <c r="C2384" s="2">
        <f>RSI!I2384</f>
        <v>76.197625213991813</v>
      </c>
      <c r="D2384" s="2">
        <f>MACD!E2384</f>
        <v>-7.3706071961828101E-2</v>
      </c>
      <c r="E2384" s="2">
        <f>MACD!F2384</f>
        <v>-1.3430330651430119E-2</v>
      </c>
      <c r="F2384" s="2">
        <f>'Moving Avg'!D2384</f>
        <v>5.5284400000000007</v>
      </c>
      <c r="G2384" s="2">
        <f>'Moving Avg'!F2384</f>
        <v>5.3699250000000003</v>
      </c>
      <c r="H2384" s="2">
        <f>'Moving Avg'!G2384</f>
        <v>5.2960779999999978</v>
      </c>
      <c r="I2384" s="2">
        <f>'Moving Avg'!H2384</f>
        <v>4.6540560000000024</v>
      </c>
      <c r="J2384" s="6" t="str">
        <f>OBV!F2384</f>
        <v>BULLISH</v>
      </c>
      <c r="K2384" s="6" t="str">
        <f>OBV!G2384</f>
        <v>NEUTRAL</v>
      </c>
      <c r="L2384" s="6" t="str">
        <f>OBV!H2384</f>
        <v>BULLISH DIVERGENCE</v>
      </c>
      <c r="M2384" s="8">
        <f t="shared" si="370"/>
        <v>0</v>
      </c>
      <c r="N2384" s="8">
        <f t="shared" si="371"/>
        <v>100</v>
      </c>
      <c r="O2384" s="8">
        <f t="shared" si="372"/>
        <v>50</v>
      </c>
      <c r="P2384" s="8">
        <f t="shared" si="373"/>
        <v>66.5</v>
      </c>
      <c r="Q2384" s="9">
        <f t="shared" si="374"/>
        <v>52.475000000000001</v>
      </c>
      <c r="R2384" s="9">
        <f t="shared" si="375"/>
        <v>54.125</v>
      </c>
      <c r="S2384" s="9">
        <f t="shared" si="376"/>
        <v>57.424999999999997</v>
      </c>
      <c r="T2384" s="9">
        <f t="shared" si="377"/>
        <v>54.125</v>
      </c>
      <c r="U2384" s="8">
        <f t="shared" si="378"/>
        <v>54.67499999999999</v>
      </c>
      <c r="V2384" s="8">
        <f t="shared" si="379"/>
        <v>54.537499999999994</v>
      </c>
    </row>
    <row r="2385" spans="1:22" ht="13.5" x14ac:dyDescent="0.25">
      <c r="A2385" s="3">
        <f>RSI!A2385</f>
        <v>45477</v>
      </c>
      <c r="B2385" s="2">
        <f>RSI!B2385</f>
        <v>5.6692999999999998</v>
      </c>
      <c r="C2385" s="2">
        <f>RSI!I2385</f>
        <v>76.197625213991813</v>
      </c>
      <c r="D2385" s="2">
        <f>MACD!E2385</f>
        <v>-9.7804400651848589E-2</v>
      </c>
      <c r="E2385" s="2">
        <f>MACD!F2385</f>
        <v>-3.0305144651513814E-2</v>
      </c>
      <c r="F2385" s="2">
        <f>'Moving Avg'!D2385</f>
        <v>5.5768000000000004</v>
      </c>
      <c r="G2385" s="2">
        <f>'Moving Avg'!F2385</f>
        <v>5.3879899999999994</v>
      </c>
      <c r="H2385" s="2">
        <f>'Moving Avg'!G2385</f>
        <v>5.3104719999999972</v>
      </c>
      <c r="I2385" s="2">
        <f>'Moving Avg'!H2385</f>
        <v>4.6614950000000031</v>
      </c>
      <c r="J2385" s="6" t="str">
        <f>OBV!F2385</f>
        <v>BULLISH</v>
      </c>
      <c r="K2385" s="6" t="str">
        <f>OBV!G2385</f>
        <v>NEUTRAL</v>
      </c>
      <c r="L2385" s="6" t="str">
        <f>OBV!H2385</f>
        <v>BULLISH DIVERGENCE</v>
      </c>
      <c r="M2385" s="8">
        <f t="shared" si="370"/>
        <v>0</v>
      </c>
      <c r="N2385" s="8">
        <f t="shared" si="371"/>
        <v>100</v>
      </c>
      <c r="O2385" s="8">
        <f t="shared" si="372"/>
        <v>50</v>
      </c>
      <c r="P2385" s="8">
        <f t="shared" si="373"/>
        <v>66.5</v>
      </c>
      <c r="Q2385" s="9">
        <f t="shared" si="374"/>
        <v>52.475000000000001</v>
      </c>
      <c r="R2385" s="9">
        <f t="shared" si="375"/>
        <v>54.125</v>
      </c>
      <c r="S2385" s="9">
        <f t="shared" si="376"/>
        <v>57.424999999999997</v>
      </c>
      <c r="T2385" s="9">
        <f t="shared" si="377"/>
        <v>54.125</v>
      </c>
      <c r="U2385" s="8">
        <f t="shared" si="378"/>
        <v>54.67499999999999</v>
      </c>
      <c r="V2385" s="8">
        <f t="shared" si="379"/>
        <v>54.537499999999994</v>
      </c>
    </row>
    <row r="2386" spans="1:22" ht="13.5" x14ac:dyDescent="0.25">
      <c r="A2386" s="3">
        <f>RSI!A2386</f>
        <v>45478</v>
      </c>
      <c r="B2386" s="2">
        <f>RSI!B2386</f>
        <v>5.7436999999999996</v>
      </c>
      <c r="C2386" s="2">
        <f>RSI!I2386</f>
        <v>79.211306631013002</v>
      </c>
      <c r="D2386" s="2">
        <f>MACD!E2386</f>
        <v>-0.12539363936167369</v>
      </c>
      <c r="E2386" s="2">
        <f>MACD!F2386</f>
        <v>-4.9322843593545794E-2</v>
      </c>
      <c r="F2386" s="2">
        <f>'Moving Avg'!D2386</f>
        <v>5.6400399999999999</v>
      </c>
      <c r="G2386" s="2">
        <f>'Moving Avg'!F2386</f>
        <v>5.4106299999999994</v>
      </c>
      <c r="H2386" s="2">
        <f>'Moving Avg'!G2386</f>
        <v>5.3256719999999973</v>
      </c>
      <c r="I2386" s="2">
        <f>'Moving Avg'!H2386</f>
        <v>4.6695190000000029</v>
      </c>
      <c r="J2386" s="6" t="str">
        <f>OBV!F2386</f>
        <v>BULLISH</v>
      </c>
      <c r="K2386" s="6" t="str">
        <f>OBV!G2386</f>
        <v>NEUTRAL</v>
      </c>
      <c r="L2386" s="6" t="str">
        <f>OBV!H2386</f>
        <v>BULLISH DIVERGENCE</v>
      </c>
      <c r="M2386" s="8">
        <f t="shared" si="370"/>
        <v>0</v>
      </c>
      <c r="N2386" s="8">
        <f t="shared" si="371"/>
        <v>100</v>
      </c>
      <c r="O2386" s="8">
        <f t="shared" si="372"/>
        <v>50</v>
      </c>
      <c r="P2386" s="8">
        <f t="shared" si="373"/>
        <v>66.5</v>
      </c>
      <c r="Q2386" s="9">
        <f t="shared" si="374"/>
        <v>52.475000000000001</v>
      </c>
      <c r="R2386" s="9">
        <f t="shared" si="375"/>
        <v>54.125</v>
      </c>
      <c r="S2386" s="9">
        <f t="shared" si="376"/>
        <v>57.424999999999997</v>
      </c>
      <c r="T2386" s="9">
        <f t="shared" si="377"/>
        <v>54.125</v>
      </c>
      <c r="U2386" s="8">
        <f t="shared" si="378"/>
        <v>54.67499999999999</v>
      </c>
      <c r="V2386" s="8">
        <f t="shared" si="379"/>
        <v>54.537499999999994</v>
      </c>
    </row>
    <row r="2387" spans="1:22" ht="13.5" x14ac:dyDescent="0.25">
      <c r="A2387" s="3">
        <f>RSI!A2387</f>
        <v>45481</v>
      </c>
      <c r="B2387" s="2">
        <f>RSI!B2387</f>
        <v>5.7530000000000001</v>
      </c>
      <c r="C2387" s="2">
        <f>RSI!I2387</f>
        <v>79.559691428249806</v>
      </c>
      <c r="D2387" s="2">
        <f>MACD!E2387</f>
        <v>-0.15142915528120415</v>
      </c>
      <c r="E2387" s="2">
        <f>MACD!F2387</f>
        <v>-6.9744105931077466E-2</v>
      </c>
      <c r="F2387" s="2">
        <f>'Moving Avg'!D2387</f>
        <v>5.6897799999999998</v>
      </c>
      <c r="G2387" s="2">
        <f>'Moving Avg'!F2387</f>
        <v>5.4333049999999998</v>
      </c>
      <c r="H2387" s="2">
        <f>'Moving Avg'!G2387</f>
        <v>5.3400339999999975</v>
      </c>
      <c r="I2387" s="2">
        <f>'Moving Avg'!H2387</f>
        <v>4.6780165000000027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  <c r="M2387" s="8">
        <f t="shared" si="370"/>
        <v>0</v>
      </c>
      <c r="N2387" s="8">
        <f t="shared" si="371"/>
        <v>100</v>
      </c>
      <c r="O2387" s="8">
        <f t="shared" si="372"/>
        <v>50</v>
      </c>
      <c r="P2387" s="8">
        <f t="shared" si="373"/>
        <v>66.5</v>
      </c>
      <c r="Q2387" s="9">
        <f t="shared" si="374"/>
        <v>52.475000000000001</v>
      </c>
      <c r="R2387" s="9">
        <f t="shared" si="375"/>
        <v>54.125</v>
      </c>
      <c r="S2387" s="9">
        <f t="shared" si="376"/>
        <v>57.424999999999997</v>
      </c>
      <c r="T2387" s="9">
        <f t="shared" si="377"/>
        <v>54.125</v>
      </c>
      <c r="U2387" s="8">
        <f t="shared" si="378"/>
        <v>54.67499999999999</v>
      </c>
      <c r="V2387" s="8">
        <f t="shared" si="379"/>
        <v>54.537499999999994</v>
      </c>
    </row>
    <row r="2388" spans="1:22" ht="13.5" x14ac:dyDescent="0.25">
      <c r="A2388" s="3">
        <f>RSI!A2388</f>
        <v>45482</v>
      </c>
      <c r="B2388" s="2">
        <f>RSI!B2388</f>
        <v>5.7622999999999998</v>
      </c>
      <c r="C2388" s="2">
        <f>RSI!I2388</f>
        <v>79.922047962656706</v>
      </c>
      <c r="D2388" s="2">
        <f>MACD!E2388</f>
        <v>-0.16817972581324447</v>
      </c>
      <c r="E2388" s="2">
        <f>MACD!F2388</f>
        <v>-8.9431229907510873E-2</v>
      </c>
      <c r="F2388" s="2">
        <f>'Moving Avg'!D2388</f>
        <v>5.7195200000000002</v>
      </c>
      <c r="G2388" s="2">
        <f>'Moving Avg'!F2388</f>
        <v>5.4526050000000001</v>
      </c>
      <c r="H2388" s="2">
        <f>'Moving Avg'!G2388</f>
        <v>5.3545819999999971</v>
      </c>
      <c r="I2388" s="2">
        <f>'Moving Avg'!H2388</f>
        <v>4.686091000000002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0</v>
      </c>
      <c r="N2388" s="8">
        <f t="shared" si="371"/>
        <v>100</v>
      </c>
      <c r="O2388" s="8">
        <f t="shared" si="372"/>
        <v>50</v>
      </c>
      <c r="P2388" s="8">
        <f t="shared" si="373"/>
        <v>83.5</v>
      </c>
      <c r="Q2388" s="9">
        <f t="shared" si="374"/>
        <v>55.024999999999999</v>
      </c>
      <c r="R2388" s="9">
        <f t="shared" si="375"/>
        <v>58.375</v>
      </c>
      <c r="S2388" s="9">
        <f t="shared" si="376"/>
        <v>65.075000000000003</v>
      </c>
      <c r="T2388" s="9">
        <f t="shared" si="377"/>
        <v>58.375</v>
      </c>
      <c r="U2388" s="8">
        <f t="shared" si="378"/>
        <v>59.491666666666674</v>
      </c>
      <c r="V2388" s="8">
        <f t="shared" si="379"/>
        <v>59.212500000000006</v>
      </c>
    </row>
    <row r="2389" spans="1:22" ht="13.5" x14ac:dyDescent="0.25">
      <c r="A2389" s="3">
        <f>RSI!A2389</f>
        <v>45483</v>
      </c>
      <c r="B2389" s="2">
        <f>RSI!B2389</f>
        <v>5.8459000000000003</v>
      </c>
      <c r="C2389" s="2">
        <f>RSI!I2389</f>
        <v>82.863020326777871</v>
      </c>
      <c r="D2389" s="2">
        <f>MACD!E2389</f>
        <v>-0.1680449337706742</v>
      </c>
      <c r="E2389" s="2">
        <f>MACD!F2389</f>
        <v>-0.10515397068014354</v>
      </c>
      <c r="F2389" s="2">
        <f>'Moving Avg'!D2389</f>
        <v>5.7548399999999997</v>
      </c>
      <c r="G2389" s="2">
        <f>'Moving Avg'!F2389</f>
        <v>5.4803550000000012</v>
      </c>
      <c r="H2389" s="2">
        <f>'Moving Avg'!G2389</f>
        <v>5.3708019999999985</v>
      </c>
      <c r="I2389" s="2">
        <f>'Moving Avg'!H2389</f>
        <v>4.6945835000000029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0</v>
      </c>
      <c r="N2389" s="8">
        <f t="shared" si="371"/>
        <v>100</v>
      </c>
      <c r="O2389" s="8">
        <f t="shared" si="372"/>
        <v>50</v>
      </c>
      <c r="P2389" s="8">
        <f t="shared" si="373"/>
        <v>83.5</v>
      </c>
      <c r="Q2389" s="9">
        <f t="shared" si="374"/>
        <v>55.024999999999999</v>
      </c>
      <c r="R2389" s="9">
        <f t="shared" si="375"/>
        <v>58.375</v>
      </c>
      <c r="S2389" s="9">
        <f t="shared" si="376"/>
        <v>65.075000000000003</v>
      </c>
      <c r="T2389" s="9">
        <f t="shared" si="377"/>
        <v>58.375</v>
      </c>
      <c r="U2389" s="8">
        <f t="shared" si="378"/>
        <v>59.491666666666674</v>
      </c>
      <c r="V2389" s="8">
        <f t="shared" si="379"/>
        <v>59.212500000000006</v>
      </c>
    </row>
    <row r="2390" spans="1:22" ht="13.5" x14ac:dyDescent="0.25">
      <c r="A2390" s="3">
        <f>RSI!A2390</f>
        <v>45484</v>
      </c>
      <c r="B2390" s="2">
        <f>RSI!B2390</f>
        <v>5.8459000000000003</v>
      </c>
      <c r="C2390" s="2">
        <f>RSI!I2390</f>
        <v>82.863020326777871</v>
      </c>
      <c r="D2390" s="2">
        <f>MACD!E2390</f>
        <v>-0.17929665016158758</v>
      </c>
      <c r="E2390" s="2">
        <f>MACD!F2390</f>
        <v>-0.11998250657643235</v>
      </c>
      <c r="F2390" s="2">
        <f>'Moving Avg'!D2390</f>
        <v>5.7901600000000002</v>
      </c>
      <c r="G2390" s="2">
        <f>'Moving Avg'!F2390</f>
        <v>5.5081049999999996</v>
      </c>
      <c r="H2390" s="2">
        <f>'Moving Avg'!G2390</f>
        <v>5.3870219999999991</v>
      </c>
      <c r="I2390" s="2">
        <f>'Moving Avg'!H2390</f>
        <v>4.7031185000000031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0</v>
      </c>
      <c r="N2390" s="8">
        <f t="shared" si="371"/>
        <v>100</v>
      </c>
      <c r="O2390" s="8">
        <f t="shared" si="372"/>
        <v>50</v>
      </c>
      <c r="P2390" s="8">
        <f t="shared" si="373"/>
        <v>83.5</v>
      </c>
      <c r="Q2390" s="9">
        <f t="shared" si="374"/>
        <v>55.024999999999999</v>
      </c>
      <c r="R2390" s="9">
        <f t="shared" si="375"/>
        <v>58.375</v>
      </c>
      <c r="S2390" s="9">
        <f t="shared" si="376"/>
        <v>65.075000000000003</v>
      </c>
      <c r="T2390" s="9">
        <f t="shared" si="377"/>
        <v>58.375</v>
      </c>
      <c r="U2390" s="8">
        <f t="shared" si="378"/>
        <v>59.491666666666674</v>
      </c>
      <c r="V2390" s="8">
        <f t="shared" si="379"/>
        <v>59.212500000000006</v>
      </c>
    </row>
    <row r="2391" spans="1:22" ht="13.5" x14ac:dyDescent="0.25">
      <c r="A2391" s="3">
        <f>RSI!A2391</f>
        <v>45485</v>
      </c>
      <c r="B2391" s="2">
        <f>RSI!B2391</f>
        <v>5.8365999999999998</v>
      </c>
      <c r="C2391" s="2">
        <f>RSI!I2391</f>
        <v>81.32611333498393</v>
      </c>
      <c r="D2391" s="2">
        <f>MACD!E2391</f>
        <v>-0.19014803308709993</v>
      </c>
      <c r="E2391" s="2">
        <f>MACD!F2391</f>
        <v>-0.13401561187856587</v>
      </c>
      <c r="F2391" s="2">
        <f>'Moving Avg'!D2391</f>
        <v>5.8087400000000002</v>
      </c>
      <c r="G2391" s="2">
        <f>'Moving Avg'!F2391</f>
        <v>5.5336800000000004</v>
      </c>
      <c r="H2391" s="2">
        <f>'Moving Avg'!G2391</f>
        <v>5.4027139999999987</v>
      </c>
      <c r="I2391" s="2">
        <f>'Moving Avg'!H2391</f>
        <v>4.7113940000000021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  <c r="M2391" s="8">
        <f t="shared" si="370"/>
        <v>0</v>
      </c>
      <c r="N2391" s="8">
        <f t="shared" si="371"/>
        <v>100</v>
      </c>
      <c r="O2391" s="8">
        <f t="shared" si="372"/>
        <v>50</v>
      </c>
      <c r="P2391" s="8">
        <f t="shared" si="373"/>
        <v>16.5</v>
      </c>
      <c r="Q2391" s="9">
        <f t="shared" si="374"/>
        <v>44.975000000000001</v>
      </c>
      <c r="R2391" s="9">
        <f t="shared" si="375"/>
        <v>41.625</v>
      </c>
      <c r="S2391" s="9">
        <f t="shared" si="376"/>
        <v>34.924999999999997</v>
      </c>
      <c r="T2391" s="9">
        <f t="shared" si="377"/>
        <v>41.625</v>
      </c>
      <c r="U2391" s="8">
        <f t="shared" si="378"/>
        <v>40.508333333333333</v>
      </c>
      <c r="V2391" s="8">
        <f t="shared" si="379"/>
        <v>40.787499999999994</v>
      </c>
    </row>
    <row r="2392" spans="1:22" ht="13.5" x14ac:dyDescent="0.25">
      <c r="A2392" s="3">
        <f>RSI!A2392</f>
        <v>45488</v>
      </c>
      <c r="B2392" s="2">
        <f>RSI!B2392</f>
        <v>5.8365999999999998</v>
      </c>
      <c r="C2392" s="2">
        <f>RSI!I2392</f>
        <v>81.326113334983916</v>
      </c>
      <c r="D2392" s="2">
        <f>MACD!E2392</f>
        <v>-0.18932962332119541</v>
      </c>
      <c r="E2392" s="2">
        <f>MACD!F2392</f>
        <v>-0.14507841416709177</v>
      </c>
      <c r="F2392" s="2">
        <f>'Moving Avg'!D2392</f>
        <v>5.8254600000000005</v>
      </c>
      <c r="G2392" s="2">
        <f>'Moving Avg'!F2392</f>
        <v>5.5609650000000013</v>
      </c>
      <c r="H2392" s="2">
        <f>'Moving Avg'!G2392</f>
        <v>5.4170399999999974</v>
      </c>
      <c r="I2392" s="2">
        <f>'Moving Avg'!H2392</f>
        <v>4.7198825000000024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  <c r="M2392" s="8">
        <f t="shared" si="370"/>
        <v>0</v>
      </c>
      <c r="N2392" s="8">
        <f t="shared" si="371"/>
        <v>100</v>
      </c>
      <c r="O2392" s="8">
        <f t="shared" si="372"/>
        <v>50</v>
      </c>
      <c r="P2392" s="8">
        <f t="shared" si="373"/>
        <v>16.5</v>
      </c>
      <c r="Q2392" s="9">
        <f t="shared" si="374"/>
        <v>44.975000000000001</v>
      </c>
      <c r="R2392" s="9">
        <f t="shared" si="375"/>
        <v>41.625</v>
      </c>
      <c r="S2392" s="9">
        <f t="shared" si="376"/>
        <v>34.924999999999997</v>
      </c>
      <c r="T2392" s="9">
        <f t="shared" si="377"/>
        <v>41.625</v>
      </c>
      <c r="U2392" s="8">
        <f t="shared" si="378"/>
        <v>40.508333333333333</v>
      </c>
      <c r="V2392" s="8">
        <f t="shared" si="379"/>
        <v>40.787499999999994</v>
      </c>
    </row>
    <row r="2393" spans="1:22" ht="13.5" x14ac:dyDescent="0.25">
      <c r="A2393" s="3">
        <f>RSI!A2393</f>
        <v>45489</v>
      </c>
      <c r="B2393" s="2">
        <f>RSI!B2393</f>
        <v>5.8924000000000003</v>
      </c>
      <c r="C2393" s="2">
        <f>RSI!I2393</f>
        <v>83.460746915567796</v>
      </c>
      <c r="D2393" s="2">
        <f>MACD!E2393</f>
        <v>-0.17763565984852203</v>
      </c>
      <c r="E2393" s="2">
        <f>MACD!F2393</f>
        <v>-0.15158986330337784</v>
      </c>
      <c r="F2393" s="2">
        <f>'Moving Avg'!D2393</f>
        <v>5.8514800000000005</v>
      </c>
      <c r="G2393" s="2">
        <f>'Moving Avg'!F2393</f>
        <v>5.5910400000000005</v>
      </c>
      <c r="H2393" s="2">
        <f>'Moving Avg'!G2393</f>
        <v>5.4324819999999976</v>
      </c>
      <c r="I2393" s="2">
        <f>'Moving Avg'!H2393</f>
        <v>4.7286075000000016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  <c r="M2393" s="8">
        <f t="shared" si="370"/>
        <v>0</v>
      </c>
      <c r="N2393" s="8">
        <f t="shared" si="371"/>
        <v>100</v>
      </c>
      <c r="O2393" s="8">
        <f t="shared" si="372"/>
        <v>50</v>
      </c>
      <c r="P2393" s="8">
        <f t="shared" si="373"/>
        <v>16.5</v>
      </c>
      <c r="Q2393" s="9">
        <f t="shared" si="374"/>
        <v>44.975000000000001</v>
      </c>
      <c r="R2393" s="9">
        <f t="shared" si="375"/>
        <v>41.625</v>
      </c>
      <c r="S2393" s="9">
        <f t="shared" si="376"/>
        <v>34.924999999999997</v>
      </c>
      <c r="T2393" s="9">
        <f t="shared" si="377"/>
        <v>41.625</v>
      </c>
      <c r="U2393" s="8">
        <f t="shared" si="378"/>
        <v>40.508333333333333</v>
      </c>
      <c r="V2393" s="8">
        <f t="shared" si="379"/>
        <v>40.787499999999994</v>
      </c>
    </row>
    <row r="2394" spans="1:22" ht="13.5" x14ac:dyDescent="0.25">
      <c r="A2394" s="3">
        <f>RSI!A2394</f>
        <v>45490</v>
      </c>
      <c r="B2394" s="2">
        <f>RSI!B2394</f>
        <v>5.8552</v>
      </c>
      <c r="C2394" s="2">
        <f>RSI!I2394</f>
        <v>77.130667849741073</v>
      </c>
      <c r="D2394" s="2">
        <f>MACD!E2394</f>
        <v>-0.15830180630328083</v>
      </c>
      <c r="E2394" s="2">
        <f>MACD!F2394</f>
        <v>-0.15293225190335843</v>
      </c>
      <c r="F2394" s="2">
        <f>'Moving Avg'!D2394</f>
        <v>5.8533400000000011</v>
      </c>
      <c r="G2394" s="2">
        <f>'Moving Avg'!F2394</f>
        <v>5.6192549999999999</v>
      </c>
      <c r="H2394" s="2">
        <f>'Moving Avg'!G2394</f>
        <v>5.4471799999999986</v>
      </c>
      <c r="I2394" s="2">
        <f>'Moving Avg'!H2394</f>
        <v>4.7373170000000009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  <c r="M2394" s="8">
        <f t="shared" si="370"/>
        <v>0</v>
      </c>
      <c r="N2394" s="8">
        <f t="shared" si="371"/>
        <v>45</v>
      </c>
      <c r="O2394" s="8">
        <f t="shared" si="372"/>
        <v>50</v>
      </c>
      <c r="P2394" s="8">
        <f t="shared" si="373"/>
        <v>16.5</v>
      </c>
      <c r="Q2394" s="9">
        <f t="shared" si="374"/>
        <v>25.725000000000001</v>
      </c>
      <c r="R2394" s="9">
        <f t="shared" si="375"/>
        <v>30.625</v>
      </c>
      <c r="S2394" s="9">
        <f t="shared" si="376"/>
        <v>26.675000000000001</v>
      </c>
      <c r="T2394" s="9">
        <f t="shared" si="377"/>
        <v>27.875</v>
      </c>
      <c r="U2394" s="8">
        <f t="shared" si="378"/>
        <v>27.675000000000001</v>
      </c>
      <c r="V2394" s="8">
        <f t="shared" si="379"/>
        <v>27.725000000000001</v>
      </c>
    </row>
    <row r="2395" spans="1:22" ht="13.5" x14ac:dyDescent="0.25">
      <c r="A2395" s="3">
        <f>RSI!A2395</f>
        <v>45491</v>
      </c>
      <c r="B2395" s="2">
        <f>RSI!B2395</f>
        <v>5.8552</v>
      </c>
      <c r="C2395" s="2">
        <f>RSI!I2395</f>
        <v>77.130667849741073</v>
      </c>
      <c r="D2395" s="2">
        <f>MACD!E2395</f>
        <v>-0.143468709579194</v>
      </c>
      <c r="E2395" s="2">
        <f>MACD!F2395</f>
        <v>-0.15103954343852555</v>
      </c>
      <c r="F2395" s="2">
        <f>'Moving Avg'!D2395</f>
        <v>5.8552</v>
      </c>
      <c r="G2395" s="2">
        <f>'Moving Avg'!F2395</f>
        <v>5.6474700000000002</v>
      </c>
      <c r="H2395" s="2">
        <f>'Moving Avg'!G2395</f>
        <v>5.4630739999999989</v>
      </c>
      <c r="I2395" s="2">
        <f>'Moving Avg'!H2395</f>
        <v>4.7462825000000013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  <c r="M2395" s="8">
        <f t="shared" si="370"/>
        <v>0</v>
      </c>
      <c r="N2395" s="8">
        <f t="shared" si="371"/>
        <v>0</v>
      </c>
      <c r="O2395" s="8">
        <f t="shared" si="372"/>
        <v>50</v>
      </c>
      <c r="P2395" s="8">
        <f t="shared" si="373"/>
        <v>16.5</v>
      </c>
      <c r="Q2395" s="9">
        <f t="shared" si="374"/>
        <v>9.9749999999999996</v>
      </c>
      <c r="R2395" s="9">
        <f t="shared" si="375"/>
        <v>21.625</v>
      </c>
      <c r="S2395" s="9">
        <f t="shared" si="376"/>
        <v>19.925000000000001</v>
      </c>
      <c r="T2395" s="9">
        <f t="shared" si="377"/>
        <v>16.625</v>
      </c>
      <c r="U2395" s="8">
        <f t="shared" si="378"/>
        <v>17.175000000000001</v>
      </c>
      <c r="V2395" s="8">
        <f t="shared" si="379"/>
        <v>17.037500000000001</v>
      </c>
    </row>
    <row r="2396" spans="1:22" ht="13.5" x14ac:dyDescent="0.25">
      <c r="A2396" s="3">
        <f>RSI!A2396</f>
        <v>45492</v>
      </c>
      <c r="B2396" s="2">
        <f>RSI!B2396</f>
        <v>5.8365999999999998</v>
      </c>
      <c r="C2396" s="2">
        <f>RSI!I2396</f>
        <v>73.881286468169648</v>
      </c>
      <c r="D2396" s="2">
        <f>MACD!E2396</f>
        <v>-0.11950695334716954</v>
      </c>
      <c r="E2396" s="2">
        <f>MACD!F2396</f>
        <v>-0.14473302542025435</v>
      </c>
      <c r="F2396" s="2">
        <f>'Moving Avg'!D2396</f>
        <v>5.8552</v>
      </c>
      <c r="G2396" s="2">
        <f>'Moving Avg'!F2396</f>
        <v>5.6747549999999993</v>
      </c>
      <c r="H2396" s="2">
        <f>'Moving Avg'!G2396</f>
        <v>5.4773999999999994</v>
      </c>
      <c r="I2396" s="2">
        <f>'Moving Avg'!H2396</f>
        <v>4.7547285000000006</v>
      </c>
      <c r="J2396" s="6" t="str">
        <f>OBV!F2396</f>
        <v>BEARISH</v>
      </c>
      <c r="K2396" s="6" t="str">
        <f>OBV!G2396</f>
        <v>NEUTRAL</v>
      </c>
      <c r="L2396" s="6" t="str">
        <f>OBV!H2396</f>
        <v>NEUTRAL</v>
      </c>
      <c r="M2396" s="8">
        <f t="shared" si="370"/>
        <v>0</v>
      </c>
      <c r="N2396" s="8">
        <f t="shared" si="371"/>
        <v>0</v>
      </c>
      <c r="O2396" s="8">
        <f t="shared" si="372"/>
        <v>50</v>
      </c>
      <c r="P2396" s="8">
        <f t="shared" si="373"/>
        <v>16.5</v>
      </c>
      <c r="Q2396" s="9">
        <f t="shared" si="374"/>
        <v>9.9749999999999996</v>
      </c>
      <c r="R2396" s="9">
        <f t="shared" si="375"/>
        <v>21.625</v>
      </c>
      <c r="S2396" s="9">
        <f t="shared" si="376"/>
        <v>19.925000000000001</v>
      </c>
      <c r="T2396" s="9">
        <f t="shared" si="377"/>
        <v>16.625</v>
      </c>
      <c r="U2396" s="8">
        <f t="shared" si="378"/>
        <v>17.175000000000001</v>
      </c>
      <c r="V2396" s="8">
        <f t="shared" si="379"/>
        <v>17.037500000000001</v>
      </c>
    </row>
    <row r="2397" spans="1:22" ht="13.5" x14ac:dyDescent="0.25">
      <c r="A2397" s="3">
        <f>RSI!A2397</f>
        <v>45495</v>
      </c>
      <c r="B2397" s="2">
        <f>RSI!B2397</f>
        <v>5.8365999999999998</v>
      </c>
      <c r="C2397" s="2">
        <f>RSI!I2397</f>
        <v>73.881286468169648</v>
      </c>
      <c r="D2397" s="2">
        <f>MACD!E2397</f>
        <v>-9.8999515235502322E-2</v>
      </c>
      <c r="E2397" s="2">
        <f>MACD!F2397</f>
        <v>-0.13558632338330395</v>
      </c>
      <c r="F2397" s="2">
        <f>'Moving Avg'!D2397</f>
        <v>5.8552000000000008</v>
      </c>
      <c r="G2397" s="2">
        <f>'Moving Avg'!F2397</f>
        <v>5.7020400000000002</v>
      </c>
      <c r="H2397" s="2">
        <f>'Moving Avg'!G2397</f>
        <v>5.4866059999999983</v>
      </c>
      <c r="I2397" s="2">
        <f>'Moving Avg'!H2397</f>
        <v>4.7631744999999999</v>
      </c>
      <c r="J2397" s="6" t="str">
        <f>OBV!F2397</f>
        <v>BEARISH</v>
      </c>
      <c r="K2397" s="6" t="str">
        <f>OBV!G2397</f>
        <v>NEUTRAL</v>
      </c>
      <c r="L2397" s="6" t="str">
        <f>OBV!H2397</f>
        <v>NEUTRAL</v>
      </c>
      <c r="M2397" s="8">
        <f t="shared" si="370"/>
        <v>0</v>
      </c>
      <c r="N2397" s="8">
        <f t="shared" si="371"/>
        <v>0</v>
      </c>
      <c r="O2397" s="8">
        <f t="shared" si="372"/>
        <v>50</v>
      </c>
      <c r="P2397" s="8">
        <f t="shared" si="373"/>
        <v>16.5</v>
      </c>
      <c r="Q2397" s="9">
        <f t="shared" si="374"/>
        <v>9.9749999999999996</v>
      </c>
      <c r="R2397" s="9">
        <f t="shared" si="375"/>
        <v>21.625</v>
      </c>
      <c r="S2397" s="9">
        <f t="shared" si="376"/>
        <v>19.925000000000001</v>
      </c>
      <c r="T2397" s="9">
        <f t="shared" si="377"/>
        <v>16.625</v>
      </c>
      <c r="U2397" s="8">
        <f t="shared" si="378"/>
        <v>17.175000000000001</v>
      </c>
      <c r="V2397" s="8">
        <f t="shared" si="379"/>
        <v>17.037500000000001</v>
      </c>
    </row>
    <row r="2398" spans="1:22" ht="13.5" x14ac:dyDescent="0.25">
      <c r="A2398" s="3">
        <f>RSI!A2398</f>
        <v>45496</v>
      </c>
      <c r="B2398" s="2">
        <f>RSI!B2398</f>
        <v>5.8552</v>
      </c>
      <c r="C2398" s="2">
        <f>RSI!I2398</f>
        <v>75.097970226642062</v>
      </c>
      <c r="D2398" s="2">
        <f>MACD!E2398</f>
        <v>-8.2703949589775227E-2</v>
      </c>
      <c r="E2398" s="2">
        <f>MACD!F2398</f>
        <v>-0.12500984862459821</v>
      </c>
      <c r="F2398" s="2">
        <f>'Moving Avg'!D2398</f>
        <v>5.8477600000000001</v>
      </c>
      <c r="G2398" s="2">
        <f>'Moving Avg'!F2398</f>
        <v>5.7276949999999998</v>
      </c>
      <c r="H2398" s="2">
        <f>'Moving Avg'!G2398</f>
        <v>5.4978919999999993</v>
      </c>
      <c r="I2398" s="2">
        <f>'Moving Avg'!H2398</f>
        <v>4.7718414999999998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0</v>
      </c>
      <c r="N2398" s="8">
        <f t="shared" si="371"/>
        <v>0</v>
      </c>
      <c r="O2398" s="8">
        <f t="shared" si="372"/>
        <v>50</v>
      </c>
      <c r="P2398" s="8">
        <f t="shared" si="373"/>
        <v>16.5</v>
      </c>
      <c r="Q2398" s="9">
        <f t="shared" si="374"/>
        <v>9.9749999999999996</v>
      </c>
      <c r="R2398" s="9">
        <f t="shared" si="375"/>
        <v>21.625</v>
      </c>
      <c r="S2398" s="9">
        <f t="shared" si="376"/>
        <v>19.925000000000001</v>
      </c>
      <c r="T2398" s="9">
        <f t="shared" si="377"/>
        <v>16.625</v>
      </c>
      <c r="U2398" s="8">
        <f t="shared" si="378"/>
        <v>17.175000000000001</v>
      </c>
      <c r="V2398" s="8">
        <f t="shared" si="379"/>
        <v>17.037500000000001</v>
      </c>
    </row>
    <row r="2399" spans="1:22" ht="13.5" x14ac:dyDescent="0.25">
      <c r="A2399" s="3">
        <f>RSI!A2399</f>
        <v>45497</v>
      </c>
      <c r="B2399" s="2">
        <f>RSI!B2399</f>
        <v>5.8552</v>
      </c>
      <c r="C2399" s="2">
        <f>RSI!I2399</f>
        <v>75.097970226642062</v>
      </c>
      <c r="D2399" s="2">
        <f>MACD!E2399</f>
        <v>-5.719142437343816E-2</v>
      </c>
      <c r="E2399" s="2">
        <f>MACD!F2399</f>
        <v>-0.11144616377436621</v>
      </c>
      <c r="F2399" s="2">
        <f>'Moving Avg'!D2399</f>
        <v>5.8477600000000001</v>
      </c>
      <c r="G2399" s="2">
        <f>'Moving Avg'!F2399</f>
        <v>5.7460949999999995</v>
      </c>
      <c r="H2399" s="2">
        <f>'Moving Avg'!G2399</f>
        <v>5.5108839999999999</v>
      </c>
      <c r="I2399" s="2">
        <f>'Moving Avg'!H2399</f>
        <v>4.7804229999999999</v>
      </c>
      <c r="J2399" s="6" t="str">
        <f>OBV!F2399</f>
        <v>BEARISH</v>
      </c>
      <c r="K2399" s="6" t="str">
        <f>OBV!G2399</f>
        <v>NEUTRAL</v>
      </c>
      <c r="L2399" s="6" t="str">
        <f>OBV!H2399</f>
        <v>NEUTRAL</v>
      </c>
      <c r="M2399" s="8">
        <f t="shared" si="370"/>
        <v>0</v>
      </c>
      <c r="N2399" s="8">
        <f t="shared" si="371"/>
        <v>0</v>
      </c>
      <c r="O2399" s="8">
        <f t="shared" si="372"/>
        <v>50</v>
      </c>
      <c r="P2399" s="8">
        <f t="shared" si="373"/>
        <v>16.5</v>
      </c>
      <c r="Q2399" s="9">
        <f t="shared" si="374"/>
        <v>9.9749999999999996</v>
      </c>
      <c r="R2399" s="9">
        <f t="shared" si="375"/>
        <v>21.625</v>
      </c>
      <c r="S2399" s="9">
        <f t="shared" si="376"/>
        <v>19.925000000000001</v>
      </c>
      <c r="T2399" s="9">
        <f t="shared" si="377"/>
        <v>16.625</v>
      </c>
      <c r="U2399" s="8">
        <f t="shared" si="378"/>
        <v>17.175000000000001</v>
      </c>
      <c r="V2399" s="8">
        <f t="shared" si="379"/>
        <v>17.037500000000001</v>
      </c>
    </row>
    <row r="2400" spans="1:22" ht="13.5" x14ac:dyDescent="0.25">
      <c r="A2400" s="3">
        <f>RSI!A2400</f>
        <v>45499</v>
      </c>
      <c r="B2400" s="2">
        <f>RSI!B2400</f>
        <v>5.9016999999999999</v>
      </c>
      <c r="C2400" s="2">
        <f>RSI!I2400</f>
        <v>78.061096876124211</v>
      </c>
      <c r="D2400" s="2">
        <f>MACD!E2400</f>
        <v>-4.0101651917636261E-2</v>
      </c>
      <c r="E2400" s="2">
        <f>MACD!F2400</f>
        <v>-9.7177261403020229E-2</v>
      </c>
      <c r="F2400" s="2">
        <f>'Moving Avg'!D2400</f>
        <v>5.8570599999999997</v>
      </c>
      <c r="G2400" s="2">
        <f>'Moving Avg'!F2400</f>
        <v>5.7698049999999999</v>
      </c>
      <c r="H2400" s="2">
        <f>'Moving Avg'!G2400</f>
        <v>5.5232700000000001</v>
      </c>
      <c r="I2400" s="2">
        <f>'Moving Avg'!H2400</f>
        <v>4.7892369999999991</v>
      </c>
      <c r="J2400" s="6" t="str">
        <f>OBV!F2400</f>
        <v>BEARISH</v>
      </c>
      <c r="K2400" s="6" t="str">
        <f>OBV!G2400</f>
        <v>NEUTRAL</v>
      </c>
      <c r="L2400" s="6" t="str">
        <f>OBV!H2400</f>
        <v>BEARISH DIVERGENCE</v>
      </c>
      <c r="M2400" s="8">
        <f t="shared" si="370"/>
        <v>0</v>
      </c>
      <c r="N2400" s="8">
        <f t="shared" si="371"/>
        <v>0</v>
      </c>
      <c r="O2400" s="8">
        <f t="shared" si="372"/>
        <v>50</v>
      </c>
      <c r="P2400" s="8">
        <f t="shared" si="373"/>
        <v>16.5</v>
      </c>
      <c r="Q2400" s="9">
        <f t="shared" si="374"/>
        <v>9.9749999999999996</v>
      </c>
      <c r="R2400" s="9">
        <f t="shared" si="375"/>
        <v>21.625</v>
      </c>
      <c r="S2400" s="9">
        <f t="shared" si="376"/>
        <v>19.925000000000001</v>
      </c>
      <c r="T2400" s="9">
        <f t="shared" si="377"/>
        <v>16.625</v>
      </c>
      <c r="U2400" s="8">
        <f t="shared" si="378"/>
        <v>17.175000000000001</v>
      </c>
      <c r="V2400" s="8">
        <f t="shared" si="379"/>
        <v>17.037500000000001</v>
      </c>
    </row>
    <row r="2401" spans="1:22" ht="13.5" x14ac:dyDescent="0.25">
      <c r="A2401" s="3">
        <f>RSI!A2401</f>
        <v>45502</v>
      </c>
      <c r="B2401" s="2">
        <f>RSI!B2401</f>
        <v>5.9016999999999999</v>
      </c>
      <c r="C2401" s="2">
        <f>RSI!I2401</f>
        <v>78.061096876124211</v>
      </c>
      <c r="D2401" s="2">
        <f>MACD!E2401</f>
        <v>-2.8321896837818272E-2</v>
      </c>
      <c r="E2401" s="2">
        <f>MACD!F2401</f>
        <v>-8.3406188489979841E-2</v>
      </c>
      <c r="F2401" s="2">
        <f>'Moving Avg'!D2401</f>
        <v>5.8700799999999997</v>
      </c>
      <c r="G2401" s="2">
        <f>'Moving Avg'!F2401</f>
        <v>5.7935149999999993</v>
      </c>
      <c r="H2401" s="2">
        <f>'Moving Avg'!G2401</f>
        <v>5.5322420000000001</v>
      </c>
      <c r="I2401" s="2">
        <f>'Moving Avg'!H2401</f>
        <v>4.798008499999999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  <c r="M2401" s="8">
        <f t="shared" si="370"/>
        <v>0</v>
      </c>
      <c r="N2401" s="8">
        <f t="shared" si="371"/>
        <v>0</v>
      </c>
      <c r="O2401" s="8">
        <f t="shared" si="372"/>
        <v>50</v>
      </c>
      <c r="P2401" s="8">
        <f t="shared" si="373"/>
        <v>83.5</v>
      </c>
      <c r="Q2401" s="9">
        <f t="shared" si="374"/>
        <v>20.024999999999999</v>
      </c>
      <c r="R2401" s="9">
        <f t="shared" si="375"/>
        <v>38.375</v>
      </c>
      <c r="S2401" s="9">
        <f t="shared" si="376"/>
        <v>50.075000000000003</v>
      </c>
      <c r="T2401" s="9">
        <f t="shared" si="377"/>
        <v>33.375</v>
      </c>
      <c r="U2401" s="8">
        <f t="shared" si="378"/>
        <v>36.158333333333331</v>
      </c>
      <c r="V2401" s="8">
        <f t="shared" si="379"/>
        <v>35.462499999999999</v>
      </c>
    </row>
    <row r="2402" spans="1:22" ht="13.5" x14ac:dyDescent="0.25">
      <c r="A2402" s="3">
        <f>RSI!A2402</f>
        <v>45503</v>
      </c>
      <c r="B2402" s="2">
        <f>RSI!B2402</f>
        <v>5.9016999999999999</v>
      </c>
      <c r="C2402" s="2">
        <f>RSI!I2402</f>
        <v>78.061096876124211</v>
      </c>
      <c r="D2402" s="2">
        <f>MACD!E2402</f>
        <v>-1.9511867680265027E-2</v>
      </c>
      <c r="E2402" s="2">
        <f>MACD!F2402</f>
        <v>-7.0627324328036881E-2</v>
      </c>
      <c r="F2402" s="2">
        <f>'Moving Avg'!D2402</f>
        <v>5.8830999999999989</v>
      </c>
      <c r="G2402" s="2">
        <f>'Moving Avg'!F2402</f>
        <v>5.8133850000000002</v>
      </c>
      <c r="H2402" s="2">
        <f>'Moving Avg'!G2402</f>
        <v>5.5410439999999994</v>
      </c>
      <c r="I2402" s="2">
        <f>'Moving Avg'!H2402</f>
        <v>4.8067799999999989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0</v>
      </c>
      <c r="N2402" s="8">
        <f t="shared" si="371"/>
        <v>0</v>
      </c>
      <c r="O2402" s="8">
        <f t="shared" si="372"/>
        <v>50</v>
      </c>
      <c r="P2402" s="8">
        <f t="shared" si="373"/>
        <v>83.5</v>
      </c>
      <c r="Q2402" s="9">
        <f t="shared" si="374"/>
        <v>20.024999999999999</v>
      </c>
      <c r="R2402" s="9">
        <f t="shared" si="375"/>
        <v>38.375</v>
      </c>
      <c r="S2402" s="9">
        <f t="shared" si="376"/>
        <v>50.075000000000003</v>
      </c>
      <c r="T2402" s="9">
        <f t="shared" si="377"/>
        <v>33.375</v>
      </c>
      <c r="U2402" s="8">
        <f t="shared" si="378"/>
        <v>36.158333333333331</v>
      </c>
      <c r="V2402" s="8">
        <f t="shared" si="379"/>
        <v>35.462499999999999</v>
      </c>
    </row>
    <row r="2403" spans="1:22" ht="13.5" x14ac:dyDescent="0.25">
      <c r="A2403" s="3">
        <f>RSI!A2403</f>
        <v>45504</v>
      </c>
      <c r="B2403" s="2">
        <f>RSI!B2403</f>
        <v>5.7995000000000001</v>
      </c>
      <c r="C2403" s="2">
        <f>RSI!I2403</f>
        <v>58.841269141295541</v>
      </c>
      <c r="D2403" s="2">
        <f>MACD!E2403</f>
        <v>3.0260396959400637E-3</v>
      </c>
      <c r="E2403" s="2">
        <f>MACD!F2403</f>
        <v>-5.589665152324149E-2</v>
      </c>
      <c r="F2403" s="2">
        <f>'Moving Avg'!D2403</f>
        <v>5.8719599999999996</v>
      </c>
      <c r="G2403" s="2">
        <f>'Moving Avg'!F2403</f>
        <v>5.8226800000000001</v>
      </c>
      <c r="H2403" s="2">
        <f>'Moving Avg'!G2403</f>
        <v>5.5462659999999993</v>
      </c>
      <c r="I2403" s="2">
        <f>'Moving Avg'!H2403</f>
        <v>4.8150829999999987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66.5</v>
      </c>
      <c r="Q2403" s="9">
        <f t="shared" si="374"/>
        <v>26.225000000000001</v>
      </c>
      <c r="R2403" s="9">
        <f t="shared" si="375"/>
        <v>39.125</v>
      </c>
      <c r="S2403" s="9">
        <f t="shared" si="376"/>
        <v>46.174999999999997</v>
      </c>
      <c r="T2403" s="9">
        <f t="shared" si="377"/>
        <v>35.375</v>
      </c>
      <c r="U2403" s="8">
        <f t="shared" si="378"/>
        <v>37.174999999999997</v>
      </c>
      <c r="V2403" s="8">
        <f t="shared" si="379"/>
        <v>36.724999999999994</v>
      </c>
    </row>
    <row r="2404" spans="1:22" ht="13.5" x14ac:dyDescent="0.25">
      <c r="A2404" s="3">
        <f>RSI!A2404</f>
        <v>45505</v>
      </c>
      <c r="B2404" s="2">
        <f>RSI!B2404</f>
        <v>5.8924000000000003</v>
      </c>
      <c r="C2404" s="2">
        <f>RSI!I2404</f>
        <v>66.834923212710322</v>
      </c>
      <c r="D2404" s="2">
        <f>MACD!E2404</f>
        <v>9.1035906066885275E-3</v>
      </c>
      <c r="E2404" s="2">
        <f>MACD!F2404</f>
        <v>-4.2896603097255494E-2</v>
      </c>
      <c r="F2404" s="2">
        <f>'Moving Avg'!D2404</f>
        <v>5.8794000000000013</v>
      </c>
      <c r="G2404" s="2">
        <f>'Moving Avg'!F2404</f>
        <v>5.8338349999999997</v>
      </c>
      <c r="H2404" s="2">
        <f>'Moving Avg'!G2404</f>
        <v>5.5548819999999992</v>
      </c>
      <c r="I2404" s="2">
        <f>'Moving Avg'!H2404</f>
        <v>4.8240639999999981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83.5</v>
      </c>
      <c r="Q2404" s="9">
        <f t="shared" si="374"/>
        <v>28.774999999999999</v>
      </c>
      <c r="R2404" s="9">
        <f t="shared" si="375"/>
        <v>43.375</v>
      </c>
      <c r="S2404" s="9">
        <f t="shared" si="376"/>
        <v>53.825000000000003</v>
      </c>
      <c r="T2404" s="9">
        <f t="shared" si="377"/>
        <v>39.625</v>
      </c>
      <c r="U2404" s="8">
        <f t="shared" si="378"/>
        <v>41.991666666666667</v>
      </c>
      <c r="V2404" s="8">
        <f t="shared" si="379"/>
        <v>41.400000000000006</v>
      </c>
    </row>
    <row r="2405" spans="1:22" ht="13.5" x14ac:dyDescent="0.25">
      <c r="A2405" s="3">
        <f>RSI!A2405</f>
        <v>45506</v>
      </c>
      <c r="B2405" s="2">
        <f>RSI!B2405</f>
        <v>5.8924000000000003</v>
      </c>
      <c r="C2405" s="2">
        <f>RSI!I2405</f>
        <v>66.834923212710322</v>
      </c>
      <c r="D2405" s="2">
        <f>MACD!E2405</f>
        <v>1.3337528321870629E-2</v>
      </c>
      <c r="E2405" s="2">
        <f>MACD!F2405</f>
        <v>-3.1649776813430272E-2</v>
      </c>
      <c r="F2405" s="2">
        <f>'Moving Avg'!D2405</f>
        <v>5.8775400000000007</v>
      </c>
      <c r="G2405" s="2">
        <f>'Moving Avg'!F2405</f>
        <v>5.8449900000000001</v>
      </c>
      <c r="H2405" s="2">
        <f>'Moving Avg'!G2405</f>
        <v>5.5634979999999992</v>
      </c>
      <c r="I2405" s="2">
        <f>'Moving Avg'!H2405</f>
        <v>4.8334714999999981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66.5</v>
      </c>
      <c r="Q2405" s="9">
        <f t="shared" si="374"/>
        <v>26.225000000000001</v>
      </c>
      <c r="R2405" s="9">
        <f t="shared" si="375"/>
        <v>39.125</v>
      </c>
      <c r="S2405" s="9">
        <f t="shared" si="376"/>
        <v>46.174999999999997</v>
      </c>
      <c r="T2405" s="9">
        <f t="shared" si="377"/>
        <v>35.375</v>
      </c>
      <c r="U2405" s="8">
        <f t="shared" si="378"/>
        <v>37.174999999999997</v>
      </c>
      <c r="V2405" s="8">
        <f t="shared" si="379"/>
        <v>36.724999999999994</v>
      </c>
    </row>
    <row r="2406" spans="1:22" ht="13.5" x14ac:dyDescent="0.25">
      <c r="A2406" s="3">
        <f>RSI!A2406</f>
        <v>45509</v>
      </c>
      <c r="B2406" s="2">
        <f>RSI!B2406</f>
        <v>5.8924000000000003</v>
      </c>
      <c r="C2406" s="2">
        <f>RSI!I2406</f>
        <v>66.834923212710322</v>
      </c>
      <c r="D2406" s="2">
        <f>MACD!E2406</f>
        <v>1.3217251280240205E-2</v>
      </c>
      <c r="E2406" s="2">
        <f>MACD!F2406</f>
        <v>-2.2676371194696177E-2</v>
      </c>
      <c r="F2406" s="2">
        <f>'Moving Avg'!D2406</f>
        <v>5.8756800000000009</v>
      </c>
      <c r="G2406" s="2">
        <f>'Moving Avg'!F2406</f>
        <v>5.8524249999999984</v>
      </c>
      <c r="H2406" s="2">
        <f>'Moving Avg'!G2406</f>
        <v>5.5729679999999995</v>
      </c>
      <c r="I2406" s="2">
        <f>'Moving Avg'!H2406</f>
        <v>4.8428789999999982</v>
      </c>
      <c r="J2406" s="6" t="str">
        <f>OBV!F2406</f>
        <v>BULLISH</v>
      </c>
      <c r="K2406" s="6" t="str">
        <f>OBV!G2406</f>
        <v>NEUTRAL</v>
      </c>
      <c r="L2406" s="6" t="str">
        <f>OBV!H2406</f>
        <v>BULLISH DIVERGENCE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66.5</v>
      </c>
      <c r="Q2406" s="9">
        <f t="shared" si="374"/>
        <v>26.225000000000001</v>
      </c>
      <c r="R2406" s="9">
        <f t="shared" si="375"/>
        <v>39.125</v>
      </c>
      <c r="S2406" s="9">
        <f t="shared" si="376"/>
        <v>46.174999999999997</v>
      </c>
      <c r="T2406" s="9">
        <f t="shared" si="377"/>
        <v>35.375</v>
      </c>
      <c r="U2406" s="8">
        <f t="shared" si="378"/>
        <v>37.174999999999997</v>
      </c>
      <c r="V2406" s="8">
        <f t="shared" si="379"/>
        <v>36.724999999999994</v>
      </c>
    </row>
    <row r="2407" spans="1:22" ht="13.5" x14ac:dyDescent="0.25">
      <c r="A2407" s="3">
        <f>RSI!A2407</f>
        <v>45510</v>
      </c>
      <c r="B2407" s="2">
        <f>RSI!B2407</f>
        <v>5.8552</v>
      </c>
      <c r="C2407" s="2">
        <f>RSI!I2407</f>
        <v>60.917821739963728</v>
      </c>
      <c r="D2407" s="2">
        <f>MACD!E2407</f>
        <v>1.5092051304258725E-2</v>
      </c>
      <c r="E2407" s="2">
        <f>MACD!F2407</f>
        <v>-1.5122686694905196E-2</v>
      </c>
      <c r="F2407" s="2">
        <f>'Moving Avg'!D2407</f>
        <v>5.8663800000000004</v>
      </c>
      <c r="G2407" s="2">
        <f>'Moving Avg'!F2407</f>
        <v>5.8575349999999986</v>
      </c>
      <c r="H2407" s="2">
        <f>'Moving Avg'!G2407</f>
        <v>5.5825460000000007</v>
      </c>
      <c r="I2407" s="2">
        <f>'Moving Avg'!H2407</f>
        <v>4.852100499999997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25</v>
      </c>
      <c r="N2407" s="8">
        <f t="shared" si="371"/>
        <v>0</v>
      </c>
      <c r="O2407" s="8">
        <f t="shared" si="372"/>
        <v>50</v>
      </c>
      <c r="P2407" s="8">
        <f t="shared" si="373"/>
        <v>16.5</v>
      </c>
      <c r="Q2407" s="9">
        <f t="shared" si="374"/>
        <v>18.725000000000001</v>
      </c>
      <c r="R2407" s="9">
        <f t="shared" si="375"/>
        <v>26.625</v>
      </c>
      <c r="S2407" s="9">
        <f t="shared" si="376"/>
        <v>23.675000000000001</v>
      </c>
      <c r="T2407" s="9">
        <f t="shared" si="377"/>
        <v>22.875</v>
      </c>
      <c r="U2407" s="8">
        <f t="shared" si="378"/>
        <v>23.008333333333336</v>
      </c>
      <c r="V2407" s="8">
        <f t="shared" si="379"/>
        <v>22.975000000000001</v>
      </c>
    </row>
    <row r="2408" spans="1:22" ht="13.5" x14ac:dyDescent="0.25">
      <c r="A2408" s="3">
        <f>RSI!A2408</f>
        <v>45511</v>
      </c>
      <c r="B2408" s="2">
        <f>RSI!B2408</f>
        <v>5.8552</v>
      </c>
      <c r="C2408" s="2">
        <f>RSI!I2408</f>
        <v>60.917821739963728</v>
      </c>
      <c r="D2408" s="2">
        <f>MACD!E2408</f>
        <v>1.9038495182858384E-2</v>
      </c>
      <c r="E2408" s="2">
        <f>MACD!F2408</f>
        <v>-8.2904503193524798E-3</v>
      </c>
      <c r="F2408" s="2">
        <f>'Moving Avg'!D2408</f>
        <v>5.8775199999999996</v>
      </c>
      <c r="G2408" s="2">
        <f>'Moving Avg'!F2408</f>
        <v>5.8621799999999986</v>
      </c>
      <c r="H2408" s="2">
        <f>'Moving Avg'!G2408</f>
        <v>5.592124000000001</v>
      </c>
      <c r="I2408" s="2">
        <f>'Moving Avg'!H2408</f>
        <v>4.8613219999999977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  <c r="M2408" s="8">
        <f t="shared" si="370"/>
        <v>25</v>
      </c>
      <c r="N2408" s="8">
        <f t="shared" si="371"/>
        <v>0</v>
      </c>
      <c r="O2408" s="8">
        <f t="shared" si="372"/>
        <v>50</v>
      </c>
      <c r="P2408" s="8">
        <f t="shared" si="373"/>
        <v>16.5</v>
      </c>
      <c r="Q2408" s="9">
        <f t="shared" si="374"/>
        <v>18.725000000000001</v>
      </c>
      <c r="R2408" s="9">
        <f t="shared" si="375"/>
        <v>26.625</v>
      </c>
      <c r="S2408" s="9">
        <f t="shared" si="376"/>
        <v>23.675000000000001</v>
      </c>
      <c r="T2408" s="9">
        <f t="shared" si="377"/>
        <v>22.875</v>
      </c>
      <c r="U2408" s="8">
        <f t="shared" si="378"/>
        <v>23.008333333333336</v>
      </c>
      <c r="V2408" s="8">
        <f t="shared" si="379"/>
        <v>22.975000000000001</v>
      </c>
    </row>
    <row r="2409" spans="1:22" ht="13.5" x14ac:dyDescent="0.25">
      <c r="A2409" s="3">
        <f>RSI!A2409</f>
        <v>45512</v>
      </c>
      <c r="B2409" s="2">
        <f>RSI!B2409</f>
        <v>5.8644999999999996</v>
      </c>
      <c r="C2409" s="2">
        <f>RSI!I2409</f>
        <v>61.895928636208318</v>
      </c>
      <c r="D2409" s="2">
        <f>MACD!E2409</f>
        <v>2.1224586595631756E-2</v>
      </c>
      <c r="E2409" s="2">
        <f>MACD!F2409</f>
        <v>-2.3874429363556328E-3</v>
      </c>
      <c r="F2409" s="2">
        <f>'Moving Avg'!D2409</f>
        <v>5.8719400000000004</v>
      </c>
      <c r="G2409" s="2">
        <f>'Moving Avg'!F2409</f>
        <v>5.8631099999999989</v>
      </c>
      <c r="H2409" s="2">
        <f>'Moving Avg'!G2409</f>
        <v>5.6022300000000005</v>
      </c>
      <c r="I2409" s="2">
        <f>'Moving Avg'!H2409</f>
        <v>4.8705474999999971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16.5</v>
      </c>
      <c r="Q2409" s="9">
        <f t="shared" si="374"/>
        <v>18.725000000000001</v>
      </c>
      <c r="R2409" s="9">
        <f t="shared" si="375"/>
        <v>26.625</v>
      </c>
      <c r="S2409" s="9">
        <f t="shared" si="376"/>
        <v>23.675000000000001</v>
      </c>
      <c r="T2409" s="9">
        <f t="shared" si="377"/>
        <v>22.875</v>
      </c>
      <c r="U2409" s="8">
        <f t="shared" si="378"/>
        <v>23.008333333333336</v>
      </c>
      <c r="V2409" s="8">
        <f t="shared" si="379"/>
        <v>22.975000000000001</v>
      </c>
    </row>
    <row r="2410" spans="1:22" ht="13.5" x14ac:dyDescent="0.25">
      <c r="A2410" s="3">
        <f>RSI!A2410</f>
        <v>45513</v>
      </c>
      <c r="B2410" s="2">
        <f>RSI!B2410</f>
        <v>5.8644999999999996</v>
      </c>
      <c r="C2410" s="2">
        <f>RSI!I2410</f>
        <v>61.895928636208318</v>
      </c>
      <c r="D2410" s="2">
        <f>MACD!E2410</f>
        <v>2.9743323895147E-2</v>
      </c>
      <c r="E2410" s="2">
        <f>MACD!F2410</f>
        <v>4.038710429944894E-3</v>
      </c>
      <c r="F2410" s="2">
        <f>'Moving Avg'!D2410</f>
        <v>5.8663600000000002</v>
      </c>
      <c r="G2410" s="2">
        <f>'Moving Avg'!F2410</f>
        <v>5.8640399999999984</v>
      </c>
      <c r="H2410" s="2">
        <f>'Moving Avg'!G2410</f>
        <v>5.6123360000000027</v>
      </c>
      <c r="I2410" s="2">
        <f>'Moving Avg'!H2410</f>
        <v>4.8794744999999979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16.5</v>
      </c>
      <c r="Q2410" s="9">
        <f t="shared" si="374"/>
        <v>18.725000000000001</v>
      </c>
      <c r="R2410" s="9">
        <f t="shared" si="375"/>
        <v>26.625</v>
      </c>
      <c r="S2410" s="9">
        <f t="shared" si="376"/>
        <v>23.675000000000001</v>
      </c>
      <c r="T2410" s="9">
        <f t="shared" si="377"/>
        <v>22.875</v>
      </c>
      <c r="U2410" s="8">
        <f t="shared" si="378"/>
        <v>23.008333333333336</v>
      </c>
      <c r="V2410" s="8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5.8644999999999996</v>
      </c>
      <c r="C2411" s="2">
        <f>RSI!I2411</f>
        <v>61.895928636208318</v>
      </c>
      <c r="D2411" s="2">
        <f>MACD!E2411</f>
        <v>3.6502524640976475E-2</v>
      </c>
      <c r="E2411" s="2">
        <f>MACD!F2411</f>
        <v>1.0531473272151211E-2</v>
      </c>
      <c r="F2411" s="2">
        <f>'Moving Avg'!D2411</f>
        <v>5.8607800000000001</v>
      </c>
      <c r="G2411" s="2">
        <f>'Moving Avg'!F2411</f>
        <v>5.865434999999998</v>
      </c>
      <c r="H2411" s="2">
        <f>'Moving Avg'!G2411</f>
        <v>5.6229540000000036</v>
      </c>
      <c r="I2411" s="2">
        <f>'Moving Avg'!H2411</f>
        <v>4.8886999999999974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5.8644999999999996</v>
      </c>
      <c r="C2412" s="2">
        <f>RSI!I2412</f>
        <v>61.895928636208311</v>
      </c>
      <c r="D2412" s="2">
        <f>MACD!E2412</f>
        <v>4.1806143178125588E-2</v>
      </c>
      <c r="E2412" s="2">
        <f>MACD!F2412</f>
        <v>1.6786407253346087E-2</v>
      </c>
      <c r="F2412" s="2">
        <f>'Moving Avg'!D2412</f>
        <v>5.8626399999999999</v>
      </c>
      <c r="G2412" s="2">
        <f>'Moving Avg'!F2412</f>
        <v>5.8668299999999975</v>
      </c>
      <c r="H2412" s="2">
        <f>'Moving Avg'!G2412</f>
        <v>5.6335720000000027</v>
      </c>
      <c r="I2412" s="2">
        <f>'Moving Avg'!H2412</f>
        <v>4.8976269999999973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83.5</v>
      </c>
      <c r="Q2412" s="9">
        <f t="shared" si="374"/>
        <v>28.774999999999999</v>
      </c>
      <c r="R2412" s="9">
        <f t="shared" si="375"/>
        <v>43.375</v>
      </c>
      <c r="S2412" s="9">
        <f t="shared" si="376"/>
        <v>53.825000000000003</v>
      </c>
      <c r="T2412" s="9">
        <f t="shared" si="377"/>
        <v>39.625</v>
      </c>
      <c r="U2412" s="8">
        <f t="shared" si="378"/>
        <v>41.991666666666667</v>
      </c>
      <c r="V2412" s="8">
        <f t="shared" si="379"/>
        <v>41.400000000000006</v>
      </c>
    </row>
    <row r="2413" spans="1:22" ht="13.5" x14ac:dyDescent="0.25">
      <c r="A2413" s="3">
        <f>RSI!A2413</f>
        <v>45519</v>
      </c>
      <c r="B2413" s="2">
        <f>RSI!B2413</f>
        <v>5.8830999999999998</v>
      </c>
      <c r="C2413" s="2">
        <f>RSI!I2413</f>
        <v>64.299466639233927</v>
      </c>
      <c r="D2413" s="2">
        <f>MACD!E2413</f>
        <v>2.8808053505770204E-2</v>
      </c>
      <c r="E2413" s="2">
        <f>MACD!F2413</f>
        <v>1.9190736503830911E-2</v>
      </c>
      <c r="F2413" s="2">
        <f>'Moving Avg'!D2413</f>
        <v>5.8682199999999991</v>
      </c>
      <c r="G2413" s="2">
        <f>'Moving Avg'!F2413</f>
        <v>5.8663649999999983</v>
      </c>
      <c r="H2413" s="2">
        <f>'Moving Avg'!G2413</f>
        <v>5.6447320000000021</v>
      </c>
      <c r="I2413" s="2">
        <f>'Moving Avg'!H2413</f>
        <v>4.9065614999999978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83.5</v>
      </c>
      <c r="Q2413" s="9">
        <f t="shared" si="374"/>
        <v>28.774999999999999</v>
      </c>
      <c r="R2413" s="9">
        <f t="shared" si="375"/>
        <v>43.375</v>
      </c>
      <c r="S2413" s="9">
        <f t="shared" si="376"/>
        <v>53.825000000000003</v>
      </c>
      <c r="T2413" s="9">
        <f t="shared" si="377"/>
        <v>39.625</v>
      </c>
      <c r="U2413" s="8">
        <f t="shared" si="378"/>
        <v>41.991666666666667</v>
      </c>
      <c r="V2413" s="8">
        <f t="shared" si="379"/>
        <v>41.400000000000006</v>
      </c>
    </row>
    <row r="2414" spans="1:22" ht="13.5" x14ac:dyDescent="0.25">
      <c r="A2414" s="3">
        <f>RSI!A2414</f>
        <v>45520</v>
      </c>
      <c r="B2414" s="2">
        <f>RSI!B2414</f>
        <v>5.8924000000000003</v>
      </c>
      <c r="C2414" s="2">
        <f>RSI!I2414</f>
        <v>65.472210255278341</v>
      </c>
      <c r="D2414" s="2">
        <f>MACD!E2414</f>
        <v>3.0946780360696202E-2</v>
      </c>
      <c r="E2414" s="2">
        <f>MACD!F2414</f>
        <v>2.1541945275203971E-2</v>
      </c>
      <c r="F2414" s="2">
        <f>'Moving Avg'!D2414</f>
        <v>5.8738000000000001</v>
      </c>
      <c r="G2414" s="2">
        <f>'Moving Avg'!F2414</f>
        <v>5.868224999999998</v>
      </c>
      <c r="H2414" s="2">
        <f>'Moving Avg'!G2414</f>
        <v>5.6560780000000026</v>
      </c>
      <c r="I2414" s="2">
        <f>'Moving Avg'!H2414</f>
        <v>4.9155424999999973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83.5</v>
      </c>
      <c r="Q2414" s="9">
        <f t="shared" si="374"/>
        <v>28.774999999999999</v>
      </c>
      <c r="R2414" s="9">
        <f t="shared" si="375"/>
        <v>43.375</v>
      </c>
      <c r="S2414" s="9">
        <f t="shared" si="376"/>
        <v>53.825000000000003</v>
      </c>
      <c r="T2414" s="9">
        <f t="shared" si="377"/>
        <v>39.625</v>
      </c>
      <c r="U2414" s="8">
        <f t="shared" si="378"/>
        <v>41.991666666666667</v>
      </c>
      <c r="V2414" s="8">
        <f t="shared" si="379"/>
        <v>41.400000000000006</v>
      </c>
    </row>
    <row r="2415" spans="1:22" ht="13.5" x14ac:dyDescent="0.25">
      <c r="A2415" s="3">
        <f>RSI!A2415</f>
        <v>45523</v>
      </c>
      <c r="B2415" s="2">
        <f>RSI!B2415</f>
        <v>5.8924000000000003</v>
      </c>
      <c r="C2415" s="2">
        <f>RSI!I2415</f>
        <v>65.472210255278355</v>
      </c>
      <c r="D2415" s="2">
        <f>MACD!E2415</f>
        <v>3.2269751197339325E-2</v>
      </c>
      <c r="E2415" s="2">
        <f>MACD!F2415</f>
        <v>2.3687506459631042E-2</v>
      </c>
      <c r="F2415" s="2">
        <f>'Moving Avg'!D2415</f>
        <v>5.8793800000000003</v>
      </c>
      <c r="G2415" s="2">
        <f>'Moving Avg'!F2415</f>
        <v>5.8700849999999978</v>
      </c>
      <c r="H2415" s="2">
        <f>'Moving Avg'!G2415</f>
        <v>5.6677660000000012</v>
      </c>
      <c r="I2415" s="2">
        <f>'Moving Avg'!H2415</f>
        <v>4.9244809999999966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83.5</v>
      </c>
      <c r="Q2415" s="9">
        <f t="shared" si="374"/>
        <v>28.774999999999999</v>
      </c>
      <c r="R2415" s="9">
        <f t="shared" si="375"/>
        <v>43.375</v>
      </c>
      <c r="S2415" s="9">
        <f t="shared" si="376"/>
        <v>53.825000000000003</v>
      </c>
      <c r="T2415" s="9">
        <f t="shared" si="377"/>
        <v>39.625</v>
      </c>
      <c r="U2415" s="8">
        <f t="shared" si="378"/>
        <v>41.991666666666667</v>
      </c>
      <c r="V2415" s="8">
        <f t="shared" si="379"/>
        <v>41.400000000000006</v>
      </c>
    </row>
    <row r="2416" spans="1:22" ht="13.5" x14ac:dyDescent="0.25">
      <c r="A2416" s="3">
        <f>RSI!A2416</f>
        <v>45524</v>
      </c>
      <c r="B2416" s="2">
        <f>RSI!B2416</f>
        <v>5.8738000000000001</v>
      </c>
      <c r="C2416" s="2">
        <f>RSI!I2416</f>
        <v>60.836741282639593</v>
      </c>
      <c r="D2416" s="2">
        <f>MACD!E2416</f>
        <v>3.4316298135480316E-2</v>
      </c>
      <c r="E2416" s="2">
        <f>MACD!F2416</f>
        <v>2.5813264794800898E-2</v>
      </c>
      <c r="F2416" s="2">
        <f>'Moving Avg'!D2416</f>
        <v>5.88124</v>
      </c>
      <c r="G2416" s="2">
        <f>'Moving Avg'!F2416</f>
        <v>5.8719449999999984</v>
      </c>
      <c r="H2416" s="2">
        <f>'Moving Avg'!G2416</f>
        <v>5.6794240000000009</v>
      </c>
      <c r="I2416" s="2">
        <f>'Moving Avg'!H2416</f>
        <v>4.9333689999999963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83.5</v>
      </c>
      <c r="Q2416" s="9">
        <f t="shared" si="374"/>
        <v>28.774999999999999</v>
      </c>
      <c r="R2416" s="9">
        <f t="shared" si="375"/>
        <v>43.375</v>
      </c>
      <c r="S2416" s="9">
        <f t="shared" si="376"/>
        <v>53.825000000000003</v>
      </c>
      <c r="T2416" s="9">
        <f t="shared" si="377"/>
        <v>39.625</v>
      </c>
      <c r="U2416" s="8">
        <f t="shared" si="378"/>
        <v>41.991666666666667</v>
      </c>
      <c r="V2416" s="8">
        <f t="shared" si="379"/>
        <v>41.400000000000006</v>
      </c>
    </row>
    <row r="2417" spans="1:22" ht="13.5" x14ac:dyDescent="0.25">
      <c r="A2417" s="3">
        <f>RSI!A2417</f>
        <v>45525</v>
      </c>
      <c r="B2417" s="2">
        <f>RSI!B2417</f>
        <v>5.8830999999999998</v>
      </c>
      <c r="C2417" s="2">
        <f>RSI!I2417</f>
        <v>62.274947674730122</v>
      </c>
      <c r="D2417" s="2">
        <f>MACD!E2417</f>
        <v>2.932864917664002E-2</v>
      </c>
      <c r="E2417" s="2">
        <f>MACD!F2417</f>
        <v>2.6516341671168724E-2</v>
      </c>
      <c r="F2417" s="2">
        <f>'Moving Avg'!D2417</f>
        <v>5.8849600000000004</v>
      </c>
      <c r="G2417" s="2">
        <f>'Moving Avg'!F2417</f>
        <v>5.8742699999999974</v>
      </c>
      <c r="H2417" s="2">
        <f>'Moving Avg'!G2417</f>
        <v>5.6910960000000008</v>
      </c>
      <c r="I2417" s="2">
        <f>'Moving Avg'!H2417</f>
        <v>4.9423034999999969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83.5</v>
      </c>
      <c r="Q2417" s="9">
        <f t="shared" si="374"/>
        <v>28.774999999999999</v>
      </c>
      <c r="R2417" s="9">
        <f t="shared" si="375"/>
        <v>43.375</v>
      </c>
      <c r="S2417" s="9">
        <f t="shared" si="376"/>
        <v>53.825000000000003</v>
      </c>
      <c r="T2417" s="9">
        <f t="shared" si="377"/>
        <v>39.625</v>
      </c>
      <c r="U2417" s="8">
        <f t="shared" si="378"/>
        <v>41.991666666666667</v>
      </c>
      <c r="V2417" s="8">
        <f t="shared" si="379"/>
        <v>41.400000000000006</v>
      </c>
    </row>
    <row r="2418" spans="1:22" ht="13.5" x14ac:dyDescent="0.25">
      <c r="A2418" s="3">
        <f>RSI!A2418</f>
        <v>45526</v>
      </c>
      <c r="B2418" s="2">
        <f>RSI!B2418</f>
        <v>5.8552</v>
      </c>
      <c r="C2418" s="2">
        <f>RSI!I2418</f>
        <v>55.669997675612393</v>
      </c>
      <c r="D2418" s="2">
        <f>MACD!E2418</f>
        <v>2.6835435329382484E-2</v>
      </c>
      <c r="E2418" s="2">
        <f>MACD!F2418</f>
        <v>2.6580160402811477E-2</v>
      </c>
      <c r="F2418" s="2">
        <f>'Moving Avg'!D2418</f>
        <v>5.8793799999999994</v>
      </c>
      <c r="G2418" s="2">
        <f>'Moving Avg'!F2418</f>
        <v>5.8742699999999974</v>
      </c>
      <c r="H2418" s="2">
        <f>'Moving Avg'!G2418</f>
        <v>5.7006740000000011</v>
      </c>
      <c r="I2418" s="2">
        <f>'Moving Avg'!H2418</f>
        <v>4.951098499999997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18.725000000000001</v>
      </c>
      <c r="R2418" s="9">
        <f t="shared" si="375"/>
        <v>26.625</v>
      </c>
      <c r="S2418" s="9">
        <f t="shared" si="376"/>
        <v>23.675000000000001</v>
      </c>
      <c r="T2418" s="9">
        <f t="shared" si="377"/>
        <v>22.875</v>
      </c>
      <c r="U2418" s="8">
        <f t="shared" si="378"/>
        <v>23.008333333333336</v>
      </c>
      <c r="V2418" s="8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5.8830999999999998</v>
      </c>
      <c r="C2419" s="2">
        <f>RSI!I2419</f>
        <v>60.214305948067647</v>
      </c>
      <c r="D2419" s="2">
        <f>MACD!E2419</f>
        <v>2.3940348294300584E-2</v>
      </c>
      <c r="E2419" s="2">
        <f>MACD!F2419</f>
        <v>2.6052197981109301E-2</v>
      </c>
      <c r="F2419" s="2">
        <f>'Moving Avg'!D2419</f>
        <v>5.8775199999999996</v>
      </c>
      <c r="G2419" s="2">
        <f>'Moving Avg'!F2419</f>
        <v>5.8756649999999997</v>
      </c>
      <c r="H2419" s="2">
        <f>'Moving Avg'!G2419</f>
        <v>5.712518000000002</v>
      </c>
      <c r="I2419" s="2">
        <f>'Moving Avg'!H2419</f>
        <v>4.9600329999999966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25</v>
      </c>
      <c r="N2419" s="8">
        <f t="shared" si="371"/>
        <v>45</v>
      </c>
      <c r="O2419" s="8">
        <f t="shared" si="372"/>
        <v>50</v>
      </c>
      <c r="P2419" s="8">
        <f t="shared" si="373"/>
        <v>16.5</v>
      </c>
      <c r="Q2419" s="9">
        <f t="shared" si="374"/>
        <v>34.475000000000001</v>
      </c>
      <c r="R2419" s="9">
        <f t="shared" si="375"/>
        <v>35.625</v>
      </c>
      <c r="S2419" s="9">
        <f t="shared" si="376"/>
        <v>30.425000000000001</v>
      </c>
      <c r="T2419" s="9">
        <f t="shared" si="377"/>
        <v>34.125</v>
      </c>
      <c r="U2419" s="8">
        <f t="shared" si="378"/>
        <v>33.508333333333333</v>
      </c>
      <c r="V2419" s="8">
        <f t="shared" si="379"/>
        <v>33.662499999999994</v>
      </c>
    </row>
    <row r="2420" spans="1:22" ht="13.5" x14ac:dyDescent="0.25">
      <c r="A2420" s="3">
        <f>RSI!A2420</f>
        <v>45530</v>
      </c>
      <c r="B2420" s="2">
        <f>RSI!B2420</f>
        <v>5.8924000000000003</v>
      </c>
      <c r="C2420" s="2">
        <f>RSI!I2420</f>
        <v>61.626407464119389</v>
      </c>
      <c r="D2420" s="2">
        <f>MACD!E2420</f>
        <v>2.0498438528418816E-2</v>
      </c>
      <c r="E2420" s="2">
        <f>MACD!F2420</f>
        <v>2.4941446090571206E-2</v>
      </c>
      <c r="F2420" s="2">
        <f>'Moving Avg'!D2420</f>
        <v>5.8775199999999996</v>
      </c>
      <c r="G2420" s="2">
        <f>'Moving Avg'!F2420</f>
        <v>5.8751999999999986</v>
      </c>
      <c r="H2420" s="2">
        <f>'Moving Avg'!G2420</f>
        <v>5.7245480000000022</v>
      </c>
      <c r="I2420" s="2">
        <f>'Moving Avg'!H2420</f>
        <v>4.969013999999996</v>
      </c>
      <c r="J2420" s="6" t="str">
        <f>OBV!F2420</f>
        <v>BEARISH</v>
      </c>
      <c r="K2420" s="6" t="str">
        <f>OBV!G2420</f>
        <v>NEUTRAL</v>
      </c>
      <c r="L2420" s="6" t="str">
        <f>OBV!H2420</f>
        <v>NEUTRAL</v>
      </c>
      <c r="M2420" s="8">
        <f t="shared" si="370"/>
        <v>25</v>
      </c>
      <c r="N2420" s="8">
        <f t="shared" si="371"/>
        <v>45</v>
      </c>
      <c r="O2420" s="8">
        <f t="shared" si="372"/>
        <v>50</v>
      </c>
      <c r="P2420" s="8">
        <f t="shared" si="373"/>
        <v>16.5</v>
      </c>
      <c r="Q2420" s="9">
        <f t="shared" si="374"/>
        <v>34.475000000000001</v>
      </c>
      <c r="R2420" s="9">
        <f t="shared" si="375"/>
        <v>35.625</v>
      </c>
      <c r="S2420" s="9">
        <f t="shared" si="376"/>
        <v>30.425000000000001</v>
      </c>
      <c r="T2420" s="9">
        <f t="shared" si="377"/>
        <v>34.125</v>
      </c>
      <c r="U2420" s="8">
        <f t="shared" si="378"/>
        <v>33.508333333333333</v>
      </c>
      <c r="V2420" s="8">
        <f t="shared" si="379"/>
        <v>33.662499999999994</v>
      </c>
    </row>
    <row r="2421" spans="1:22" ht="13.5" x14ac:dyDescent="0.25">
      <c r="A2421" s="3">
        <f>RSI!A2421</f>
        <v>45531</v>
      </c>
      <c r="B2421" s="2">
        <f>RSI!B2421</f>
        <v>5.8830999999999998</v>
      </c>
      <c r="C2421" s="2">
        <f>RSI!I2421</f>
        <v>59.357588152155813</v>
      </c>
      <c r="D2421" s="2">
        <f>MACD!E2421</f>
        <v>1.7939125309810677E-2</v>
      </c>
      <c r="E2421" s="2">
        <f>MACD!F2421</f>
        <v>2.3540981934419104E-2</v>
      </c>
      <c r="F2421" s="2">
        <f>'Moving Avg'!D2421</f>
        <v>5.8793799999999994</v>
      </c>
      <c r="G2421" s="2">
        <f>'Moving Avg'!F2421</f>
        <v>5.8742699999999992</v>
      </c>
      <c r="H2421" s="2">
        <f>'Moving Avg'!G2421</f>
        <v>5.7357080000000016</v>
      </c>
      <c r="I2421" s="2">
        <f>'Moving Avg'!H2421</f>
        <v>4.9779484999999957</v>
      </c>
      <c r="J2421" s="6" t="str">
        <f>OBV!F2421</f>
        <v>BEARISH</v>
      </c>
      <c r="K2421" s="6" t="str">
        <f>OBV!G2421</f>
        <v>NEUTRAL</v>
      </c>
      <c r="L2421" s="6" t="str">
        <f>OBV!H2421</f>
        <v>BEARISH DIVERGENCE</v>
      </c>
      <c r="M2421" s="8">
        <f t="shared" si="370"/>
        <v>25</v>
      </c>
      <c r="N2421" s="8">
        <f t="shared" si="371"/>
        <v>45</v>
      </c>
      <c r="O2421" s="8">
        <f t="shared" si="372"/>
        <v>50</v>
      </c>
      <c r="P2421" s="8">
        <f t="shared" si="373"/>
        <v>16.5</v>
      </c>
      <c r="Q2421" s="9">
        <f t="shared" si="374"/>
        <v>34.475000000000001</v>
      </c>
      <c r="R2421" s="9">
        <f t="shared" si="375"/>
        <v>35.625</v>
      </c>
      <c r="S2421" s="9">
        <f t="shared" si="376"/>
        <v>30.425000000000001</v>
      </c>
      <c r="T2421" s="9">
        <f t="shared" si="377"/>
        <v>34.125</v>
      </c>
      <c r="U2421" s="8">
        <f t="shared" si="378"/>
        <v>33.508333333333333</v>
      </c>
      <c r="V2421" s="8">
        <f t="shared" si="379"/>
        <v>33.662499999999994</v>
      </c>
    </row>
    <row r="2422" spans="1:22" ht="13.5" x14ac:dyDescent="0.25">
      <c r="A2422" s="3">
        <f>RSI!A2422</f>
        <v>45532</v>
      </c>
      <c r="B2422" s="2">
        <f>RSI!B2422</f>
        <v>5.8924000000000003</v>
      </c>
      <c r="C2422" s="2">
        <f>RSI!I2422</f>
        <v>60.907514380298387</v>
      </c>
      <c r="D2422" s="2">
        <f>MACD!E2422</f>
        <v>1.4828676203382685E-2</v>
      </c>
      <c r="E2422" s="2">
        <f>MACD!F2422</f>
        <v>2.1798520788211824E-2</v>
      </c>
      <c r="F2422" s="2">
        <f>'Moving Avg'!D2422</f>
        <v>5.88124</v>
      </c>
      <c r="G2422" s="2">
        <f>'Moving Avg'!F2422</f>
        <v>5.8738049999999991</v>
      </c>
      <c r="H2422" s="2">
        <f>'Moving Avg'!G2422</f>
        <v>5.7477380000000018</v>
      </c>
      <c r="I2422" s="2">
        <f>'Moving Avg'!H2422</f>
        <v>4.986929499999996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  <c r="M2422" s="8">
        <f t="shared" si="370"/>
        <v>25</v>
      </c>
      <c r="N2422" s="8">
        <f t="shared" si="371"/>
        <v>45</v>
      </c>
      <c r="O2422" s="8">
        <f t="shared" si="372"/>
        <v>50</v>
      </c>
      <c r="P2422" s="8">
        <f t="shared" si="373"/>
        <v>16.5</v>
      </c>
      <c r="Q2422" s="9">
        <f t="shared" si="374"/>
        <v>34.475000000000001</v>
      </c>
      <c r="R2422" s="9">
        <f t="shared" si="375"/>
        <v>35.625</v>
      </c>
      <c r="S2422" s="9">
        <f t="shared" si="376"/>
        <v>30.425000000000001</v>
      </c>
      <c r="T2422" s="9">
        <f t="shared" si="377"/>
        <v>34.125</v>
      </c>
      <c r="U2422" s="8">
        <f t="shared" si="378"/>
        <v>33.508333333333333</v>
      </c>
      <c r="V2422" s="8">
        <f t="shared" si="379"/>
        <v>33.662499999999994</v>
      </c>
    </row>
    <row r="2423" spans="1:22" ht="13.5" x14ac:dyDescent="0.25">
      <c r="A2423" s="3">
        <f>RSI!A2423</f>
        <v>45533</v>
      </c>
      <c r="B2423" s="2">
        <f>RSI!B2423</f>
        <v>5.8552</v>
      </c>
      <c r="C2423" s="2">
        <f>RSI!I2423</f>
        <v>52.313603151083782</v>
      </c>
      <c r="D2423" s="2">
        <f>MACD!E2423</f>
        <v>1.7521872188905441E-2</v>
      </c>
      <c r="E2423" s="2">
        <f>MACD!F2423</f>
        <v>2.0943191068350547E-2</v>
      </c>
      <c r="F2423" s="2">
        <f>'Moving Avg'!D2423</f>
        <v>5.88124</v>
      </c>
      <c r="G2423" s="2">
        <f>'Moving Avg'!F2423</f>
        <v>5.8765899999999984</v>
      </c>
      <c r="H2423" s="2">
        <f>'Moving Avg'!G2423</f>
        <v>5.7590240000000019</v>
      </c>
      <c r="I2423" s="2">
        <f>'Moving Avg'!H2423</f>
        <v>4.9954259999999957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45</v>
      </c>
      <c r="O2423" s="8">
        <f t="shared" si="372"/>
        <v>50</v>
      </c>
      <c r="P2423" s="8">
        <f t="shared" si="373"/>
        <v>16.5</v>
      </c>
      <c r="Q2423" s="9">
        <f t="shared" si="374"/>
        <v>34.475000000000001</v>
      </c>
      <c r="R2423" s="9">
        <f t="shared" si="375"/>
        <v>35.625</v>
      </c>
      <c r="S2423" s="9">
        <f t="shared" si="376"/>
        <v>30.425000000000001</v>
      </c>
      <c r="T2423" s="9">
        <f t="shared" si="377"/>
        <v>34.125</v>
      </c>
      <c r="U2423" s="8">
        <f t="shared" si="378"/>
        <v>33.508333333333333</v>
      </c>
      <c r="V2423" s="8">
        <f t="shared" si="379"/>
        <v>33.662499999999994</v>
      </c>
    </row>
    <row r="2424" spans="1:22" ht="13.5" x14ac:dyDescent="0.25">
      <c r="A2424" s="3">
        <f>RSI!A2424</f>
        <v>45534</v>
      </c>
      <c r="B2424" s="2">
        <f>RSI!B2424</f>
        <v>5.8830999999999998</v>
      </c>
      <c r="C2424" s="2">
        <f>RSI!I2424</f>
        <v>57.192138604657018</v>
      </c>
      <c r="D2424" s="2">
        <f>MACD!E2424</f>
        <v>1.911429785062424E-2</v>
      </c>
      <c r="E2424" s="2">
        <f>MACD!F2424</f>
        <v>2.0577412424805288E-2</v>
      </c>
      <c r="F2424" s="2">
        <f>'Moving Avg'!D2424</f>
        <v>5.88124</v>
      </c>
      <c r="G2424" s="2">
        <f>'Moving Avg'!F2424</f>
        <v>5.8761249999999992</v>
      </c>
      <c r="H2424" s="2">
        <f>'Moving Avg'!G2424</f>
        <v>5.7708680000000019</v>
      </c>
      <c r="I2424" s="2">
        <f>'Moving Avg'!H2424</f>
        <v>5.0040619999999958</v>
      </c>
      <c r="J2424" s="6" t="str">
        <f>OBV!F2424</f>
        <v>BULLISH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45</v>
      </c>
      <c r="O2424" s="8">
        <f t="shared" si="372"/>
        <v>50</v>
      </c>
      <c r="P2424" s="8">
        <f t="shared" si="373"/>
        <v>49.5</v>
      </c>
      <c r="Q2424" s="9">
        <f t="shared" si="374"/>
        <v>39.424999999999997</v>
      </c>
      <c r="R2424" s="9">
        <f t="shared" si="375"/>
        <v>43.875</v>
      </c>
      <c r="S2424" s="9">
        <f t="shared" si="376"/>
        <v>45.275000000000006</v>
      </c>
      <c r="T2424" s="9">
        <f t="shared" si="377"/>
        <v>42.375</v>
      </c>
      <c r="U2424" s="8">
        <f t="shared" si="378"/>
        <v>42.858333333333327</v>
      </c>
      <c r="V2424" s="8">
        <f t="shared" si="379"/>
        <v>42.737499999999997</v>
      </c>
    </row>
    <row r="2425" spans="1:22" ht="13.5" x14ac:dyDescent="0.25">
      <c r="A2425" s="3">
        <f>RSI!A2425</f>
        <v>45537</v>
      </c>
      <c r="B2425" s="2">
        <f>RSI!B2425</f>
        <v>5.8552</v>
      </c>
      <c r="C2425" s="2">
        <f>RSI!I2425</f>
        <v>51.516367498737196</v>
      </c>
      <c r="D2425" s="2">
        <f>MACD!E2425</f>
        <v>2.2316747610083176E-2</v>
      </c>
      <c r="E2425" s="2">
        <f>MACD!F2425</f>
        <v>2.0925279461860867E-2</v>
      </c>
      <c r="F2425" s="2">
        <f>'Moving Avg'!D2425</f>
        <v>5.8738000000000001</v>
      </c>
      <c r="G2425" s="2">
        <f>'Moving Avg'!F2425</f>
        <v>5.8742649999999994</v>
      </c>
      <c r="H2425" s="2">
        <f>'Moving Avg'!G2425</f>
        <v>5.7821540000000029</v>
      </c>
      <c r="I2425" s="2">
        <f>'Moving Avg'!H2425</f>
        <v>5.0128144999999957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16.5</v>
      </c>
      <c r="Q2425" s="9">
        <f t="shared" si="374"/>
        <v>18.725000000000001</v>
      </c>
      <c r="R2425" s="9">
        <f t="shared" si="375"/>
        <v>26.625</v>
      </c>
      <c r="S2425" s="9">
        <f t="shared" si="376"/>
        <v>23.675000000000001</v>
      </c>
      <c r="T2425" s="9">
        <f t="shared" si="377"/>
        <v>22.875</v>
      </c>
      <c r="U2425" s="8">
        <f t="shared" si="378"/>
        <v>23.008333333333336</v>
      </c>
      <c r="V2425" s="8">
        <f t="shared" si="379"/>
        <v>22.975000000000001</v>
      </c>
    </row>
    <row r="2426" spans="1:22" ht="13.5" x14ac:dyDescent="0.25">
      <c r="A2426" s="3">
        <f>RSI!A2426</f>
        <v>45538</v>
      </c>
      <c r="B2426" s="2">
        <f>RSI!B2426</f>
        <v>5.8552</v>
      </c>
      <c r="C2426" s="2">
        <f>RSI!I2426</f>
        <v>51.516367498737189</v>
      </c>
      <c r="D2426" s="2">
        <f>MACD!E2426</f>
        <v>2.213386069672385E-2</v>
      </c>
      <c r="E2426" s="2">
        <f>MACD!F2426</f>
        <v>2.1166995708833465E-2</v>
      </c>
      <c r="F2426" s="2">
        <f>'Moving Avg'!D2426</f>
        <v>5.86822</v>
      </c>
      <c r="G2426" s="2">
        <f>'Moving Avg'!F2426</f>
        <v>5.8724049999999988</v>
      </c>
      <c r="H2426" s="2">
        <f>'Moving Avg'!G2426</f>
        <v>5.793440000000003</v>
      </c>
      <c r="I2426" s="2">
        <f>'Moving Avg'!H2426</f>
        <v>5.0215669999999957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16.5</v>
      </c>
      <c r="Q2426" s="9">
        <f t="shared" si="374"/>
        <v>18.725000000000001</v>
      </c>
      <c r="R2426" s="9">
        <f t="shared" si="375"/>
        <v>26.625</v>
      </c>
      <c r="S2426" s="9">
        <f t="shared" si="376"/>
        <v>23.675000000000001</v>
      </c>
      <c r="T2426" s="9">
        <f t="shared" si="377"/>
        <v>22.875</v>
      </c>
      <c r="U2426" s="8">
        <f t="shared" si="378"/>
        <v>23.008333333333336</v>
      </c>
      <c r="V2426" s="8">
        <f t="shared" si="379"/>
        <v>22.975000000000001</v>
      </c>
    </row>
    <row r="2427" spans="1:22" ht="13.5" x14ac:dyDescent="0.25">
      <c r="A2427" s="3">
        <f>RSI!A2427</f>
        <v>45539</v>
      </c>
      <c r="B2427" s="2">
        <f>RSI!B2427</f>
        <v>5.8830999999999998</v>
      </c>
      <c r="C2427" s="2">
        <f>RSI!I2427</f>
        <v>56.520640983288665</v>
      </c>
      <c r="D2427" s="2">
        <f>MACD!E2427</f>
        <v>2.1314403876322885E-2</v>
      </c>
      <c r="E2427" s="2">
        <f>MACD!F2427</f>
        <v>2.1196477342331353E-2</v>
      </c>
      <c r="F2427" s="2">
        <f>'Moving Avg'!D2427</f>
        <v>5.8663599999999994</v>
      </c>
      <c r="G2427" s="2">
        <f>'Moving Avg'!F2427</f>
        <v>5.8737999999999992</v>
      </c>
      <c r="H2427" s="2">
        <f>'Moving Avg'!G2427</f>
        <v>5.805284000000003</v>
      </c>
      <c r="I2427" s="2">
        <f>'Moving Avg'!H2427</f>
        <v>5.030458999999996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  <c r="M2427" s="8">
        <f t="shared" si="370"/>
        <v>25</v>
      </c>
      <c r="N2427" s="8">
        <f t="shared" si="371"/>
        <v>0</v>
      </c>
      <c r="O2427" s="8">
        <f t="shared" si="372"/>
        <v>50</v>
      </c>
      <c r="P2427" s="8">
        <f t="shared" si="373"/>
        <v>16.5</v>
      </c>
      <c r="Q2427" s="9">
        <f t="shared" si="374"/>
        <v>18.725000000000001</v>
      </c>
      <c r="R2427" s="9">
        <f t="shared" si="375"/>
        <v>26.625</v>
      </c>
      <c r="S2427" s="9">
        <f t="shared" si="376"/>
        <v>23.675000000000001</v>
      </c>
      <c r="T2427" s="9">
        <f t="shared" si="377"/>
        <v>22.875</v>
      </c>
      <c r="U2427" s="8">
        <f t="shared" si="378"/>
        <v>23.008333333333336</v>
      </c>
      <c r="V2427" s="8">
        <f t="shared" si="379"/>
        <v>22.975000000000001</v>
      </c>
    </row>
    <row r="2428" spans="1:22" ht="13.5" x14ac:dyDescent="0.25">
      <c r="A2428" s="3">
        <f>RSI!A2428</f>
        <v>45540</v>
      </c>
      <c r="B2428" s="2">
        <f>RSI!B2428</f>
        <v>5.8552</v>
      </c>
      <c r="C2428" s="2">
        <f>RSI!I2428</f>
        <v>50.866549311617803</v>
      </c>
      <c r="D2428" s="2">
        <f>MACD!E2428</f>
        <v>1.8203839086820217E-2</v>
      </c>
      <c r="E2428" s="2">
        <f>MACD!F2428</f>
        <v>2.0597949691229127E-2</v>
      </c>
      <c r="F2428" s="2">
        <f>'Moving Avg'!D2428</f>
        <v>5.8663599999999994</v>
      </c>
      <c r="G2428" s="2">
        <f>'Moving Avg'!F2428</f>
        <v>5.8737999999999984</v>
      </c>
      <c r="H2428" s="2">
        <f>'Moving Avg'!G2428</f>
        <v>5.8155460000000039</v>
      </c>
      <c r="I2428" s="2">
        <f>'Moving Avg'!H2428</f>
        <v>5.039211499999996</v>
      </c>
      <c r="J2428" s="6" t="str">
        <f>OBV!F2428</f>
        <v>BEARISH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45</v>
      </c>
      <c r="O2428" s="8">
        <f t="shared" si="372"/>
        <v>50</v>
      </c>
      <c r="P2428" s="8">
        <f t="shared" si="373"/>
        <v>16.5</v>
      </c>
      <c r="Q2428" s="9">
        <f t="shared" si="374"/>
        <v>34.475000000000001</v>
      </c>
      <c r="R2428" s="9">
        <f t="shared" si="375"/>
        <v>35.625</v>
      </c>
      <c r="S2428" s="9">
        <f t="shared" si="376"/>
        <v>30.425000000000001</v>
      </c>
      <c r="T2428" s="9">
        <f t="shared" si="377"/>
        <v>34.125</v>
      </c>
      <c r="U2428" s="8">
        <f t="shared" si="378"/>
        <v>33.508333333333333</v>
      </c>
      <c r="V2428" s="8">
        <f t="shared" si="379"/>
        <v>33.662499999999994</v>
      </c>
    </row>
    <row r="2429" spans="1:22" ht="13.5" x14ac:dyDescent="0.25">
      <c r="A2429" s="3">
        <f>RSI!A2429</f>
        <v>45541</v>
      </c>
      <c r="B2429" s="2">
        <f>RSI!B2429</f>
        <v>5.8552</v>
      </c>
      <c r="C2429" s="2">
        <f>RSI!I2429</f>
        <v>50.866549311617803</v>
      </c>
      <c r="D2429" s="2">
        <f>MACD!E2429</f>
        <v>1.9851643435935706E-2</v>
      </c>
      <c r="E2429" s="2">
        <f>MACD!F2429</f>
        <v>2.0448688440170445E-2</v>
      </c>
      <c r="F2429" s="2">
        <f>'Moving Avg'!D2429</f>
        <v>5.8607800000000001</v>
      </c>
      <c r="G2429" s="2">
        <f>'Moving Avg'!F2429</f>
        <v>5.8733349999999991</v>
      </c>
      <c r="H2429" s="2">
        <f>'Moving Avg'!G2429</f>
        <v>5.8229060000000041</v>
      </c>
      <c r="I2429" s="2">
        <f>'Moving Avg'!H2429</f>
        <v>5.0479639999999941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0"/>
        <v>25</v>
      </c>
      <c r="N2429" s="8">
        <f t="shared" si="371"/>
        <v>45</v>
      </c>
      <c r="O2429" s="8">
        <f t="shared" si="372"/>
        <v>50</v>
      </c>
      <c r="P2429" s="8">
        <f t="shared" si="373"/>
        <v>16.5</v>
      </c>
      <c r="Q2429" s="9">
        <f t="shared" si="374"/>
        <v>34.475000000000001</v>
      </c>
      <c r="R2429" s="9">
        <f t="shared" si="375"/>
        <v>35.625</v>
      </c>
      <c r="S2429" s="9">
        <f t="shared" si="376"/>
        <v>30.425000000000001</v>
      </c>
      <c r="T2429" s="9">
        <f t="shared" si="377"/>
        <v>34.125</v>
      </c>
      <c r="U2429" s="8">
        <f t="shared" si="378"/>
        <v>33.508333333333333</v>
      </c>
      <c r="V2429" s="8">
        <f t="shared" si="379"/>
        <v>33.662499999999994</v>
      </c>
    </row>
    <row r="2430" spans="1:22" ht="13.5" x14ac:dyDescent="0.25">
      <c r="A2430" s="3">
        <f>RSI!A2430</f>
        <v>45544</v>
      </c>
      <c r="B2430" s="2">
        <f>RSI!B2430</f>
        <v>5.8552</v>
      </c>
      <c r="C2430" s="2">
        <f>RSI!I2430</f>
        <v>50.866549311617803</v>
      </c>
      <c r="D2430" s="2">
        <f>MACD!E2430</f>
        <v>2.2665146633265465E-2</v>
      </c>
      <c r="E2430" s="2">
        <f>MACD!F2430</f>
        <v>2.0891980078789452E-2</v>
      </c>
      <c r="F2430" s="2">
        <f>'Moving Avg'!D2430</f>
        <v>5.8607800000000001</v>
      </c>
      <c r="G2430" s="2">
        <f>'Moving Avg'!F2430</f>
        <v>5.8728699999999989</v>
      </c>
      <c r="H2430" s="2">
        <f>'Moving Avg'!G2430</f>
        <v>5.8314600000000043</v>
      </c>
      <c r="I2430" s="2">
        <f>'Moving Avg'!H2430</f>
        <v>5.0567164999999941</v>
      </c>
      <c r="J2430" s="6" t="str">
        <f>OBV!F2430</f>
        <v>BULLISH</v>
      </c>
      <c r="K2430" s="6" t="str">
        <f>OBV!G2430</f>
        <v>NEUTRAL</v>
      </c>
      <c r="L2430" s="6" t="str">
        <f>OBV!H2430</f>
        <v>NEUTRAL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49.5</v>
      </c>
      <c r="Q2430" s="9">
        <f t="shared" si="374"/>
        <v>23.675000000000001</v>
      </c>
      <c r="R2430" s="9">
        <f t="shared" si="375"/>
        <v>34.875</v>
      </c>
      <c r="S2430" s="9">
        <f t="shared" si="376"/>
        <v>38.525000000000006</v>
      </c>
      <c r="T2430" s="9">
        <f t="shared" si="377"/>
        <v>31.125</v>
      </c>
      <c r="U2430" s="8">
        <f t="shared" si="378"/>
        <v>32.358333333333334</v>
      </c>
      <c r="V2430" s="8">
        <f t="shared" si="379"/>
        <v>32.049999999999997</v>
      </c>
    </row>
    <row r="2431" spans="1:22" ht="13.5" x14ac:dyDescent="0.25">
      <c r="A2431" s="3">
        <f>RSI!A2431</f>
        <v>45545</v>
      </c>
      <c r="B2431" s="2">
        <f>RSI!B2431</f>
        <v>5.7901999999999996</v>
      </c>
      <c r="C2431" s="2">
        <f>RSI!I2431</f>
        <v>39.398313747607233</v>
      </c>
      <c r="D2431" s="2">
        <f>MACD!E2431</f>
        <v>2.8419143193757712E-2</v>
      </c>
      <c r="E2431" s="2">
        <f>MACD!F2431</f>
        <v>2.2397412701783106E-2</v>
      </c>
      <c r="F2431" s="2">
        <f>'Moving Avg'!D2431</f>
        <v>5.8477799999999993</v>
      </c>
      <c r="G2431" s="2">
        <f>'Moving Avg'!F2431</f>
        <v>5.8691549999999992</v>
      </c>
      <c r="H2431" s="2">
        <f>'Moving Avg'!G2431</f>
        <v>5.8387140000000048</v>
      </c>
      <c r="I2431" s="2">
        <f>'Moving Avg'!H2431</f>
        <v>5.0651864999999949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18.725000000000001</v>
      </c>
      <c r="R2431" s="9">
        <f t="shared" si="375"/>
        <v>26.625</v>
      </c>
      <c r="S2431" s="9">
        <f t="shared" si="376"/>
        <v>23.675000000000001</v>
      </c>
      <c r="T2431" s="9">
        <f t="shared" si="377"/>
        <v>22.875</v>
      </c>
      <c r="U2431" s="8">
        <f t="shared" si="378"/>
        <v>23.008333333333336</v>
      </c>
      <c r="V2431" s="8">
        <f t="shared" si="379"/>
        <v>22.975000000000001</v>
      </c>
    </row>
    <row r="2432" spans="1:22" ht="13.5" x14ac:dyDescent="0.25">
      <c r="A2432" s="3">
        <f>RSI!A2432</f>
        <v>45546</v>
      </c>
      <c r="B2432" s="2">
        <f>RSI!B2432</f>
        <v>5.7716000000000003</v>
      </c>
      <c r="C2432" s="2">
        <f>RSI!I2432</f>
        <v>36.838818695501757</v>
      </c>
      <c r="D2432" s="2">
        <f>MACD!E2432</f>
        <v>3.6470631744641047E-2</v>
      </c>
      <c r="E2432" s="2">
        <f>MACD!F2432</f>
        <v>2.5212056510354696E-2</v>
      </c>
      <c r="F2432" s="2">
        <f>'Moving Avg'!D2432</f>
        <v>5.8254799999999998</v>
      </c>
      <c r="G2432" s="2">
        <f>'Moving Avg'!F2432</f>
        <v>5.8645099999999992</v>
      </c>
      <c r="H2432" s="2">
        <f>'Moving Avg'!G2432</f>
        <v>5.8440600000000025</v>
      </c>
      <c r="I2432" s="2">
        <f>'Moving Avg'!H2432</f>
        <v>5.0735634999999952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18.725000000000001</v>
      </c>
      <c r="R2432" s="9">
        <f t="shared" si="375"/>
        <v>26.625</v>
      </c>
      <c r="S2432" s="9">
        <f t="shared" si="376"/>
        <v>23.675000000000001</v>
      </c>
      <c r="T2432" s="9">
        <f t="shared" si="377"/>
        <v>22.875</v>
      </c>
      <c r="U2432" s="8">
        <f t="shared" si="378"/>
        <v>23.008333333333336</v>
      </c>
      <c r="V2432" s="8">
        <f t="shared" si="379"/>
        <v>22.975000000000001</v>
      </c>
    </row>
    <row r="2433" spans="1:22" ht="13.5" x14ac:dyDescent="0.25">
      <c r="A2433" s="3">
        <f>RSI!A2433</f>
        <v>45547</v>
      </c>
      <c r="B2433" s="2">
        <f>RSI!B2433</f>
        <v>5.7716000000000003</v>
      </c>
      <c r="C2433" s="2">
        <f>RSI!I2433</f>
        <v>36.838818695501757</v>
      </c>
      <c r="D2433" s="2">
        <f>MACD!E2433</f>
        <v>3.8016719563771062E-2</v>
      </c>
      <c r="E2433" s="2">
        <f>MACD!F2433</f>
        <v>2.7772989121037969E-2</v>
      </c>
      <c r="F2433" s="2">
        <f>'Moving Avg'!D2433</f>
        <v>5.8087599999999995</v>
      </c>
      <c r="G2433" s="2">
        <f>'Moving Avg'!F2433</f>
        <v>5.8589349999999998</v>
      </c>
      <c r="H2433" s="2">
        <f>'Moving Avg'!G2433</f>
        <v>5.8472200000000019</v>
      </c>
      <c r="I2433" s="2">
        <f>'Moving Avg'!H2433</f>
        <v>5.0818549999999947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18.725000000000001</v>
      </c>
      <c r="R2433" s="9">
        <f t="shared" si="375"/>
        <v>26.625</v>
      </c>
      <c r="S2433" s="9">
        <f t="shared" si="376"/>
        <v>23.675000000000001</v>
      </c>
      <c r="T2433" s="9">
        <f t="shared" si="377"/>
        <v>22.875</v>
      </c>
      <c r="U2433" s="8">
        <f t="shared" si="378"/>
        <v>23.008333333333336</v>
      </c>
      <c r="V2433" s="8">
        <f t="shared" si="379"/>
        <v>22.975000000000001</v>
      </c>
    </row>
    <row r="2434" spans="1:22" ht="13.5" x14ac:dyDescent="0.25">
      <c r="A2434" s="3">
        <f>RSI!A2434</f>
        <v>45548</v>
      </c>
      <c r="B2434" s="2">
        <f>RSI!B2434</f>
        <v>5.8459000000000003</v>
      </c>
      <c r="C2434" s="2">
        <f>RSI!I2434</f>
        <v>51.450667234657075</v>
      </c>
      <c r="D2434" s="2">
        <f>MACD!E2434</f>
        <v>3.8536113501109526E-2</v>
      </c>
      <c r="E2434" s="2">
        <f>MACD!F2434</f>
        <v>2.9925613997052281E-2</v>
      </c>
      <c r="F2434" s="2">
        <f>'Moving Avg'!D2434</f>
        <v>5.8068999999999997</v>
      </c>
      <c r="G2434" s="2">
        <f>'Moving Avg'!F2434</f>
        <v>5.8566099999999999</v>
      </c>
      <c r="H2434" s="2">
        <f>'Moving Avg'!G2434</f>
        <v>5.8507520000000026</v>
      </c>
      <c r="I2434" s="2">
        <f>'Moving Avg'!H2434</f>
        <v>5.0903474999999947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18.725000000000001</v>
      </c>
      <c r="R2434" s="9">
        <f t="shared" si="375"/>
        <v>26.625</v>
      </c>
      <c r="S2434" s="9">
        <f t="shared" si="376"/>
        <v>23.675000000000001</v>
      </c>
      <c r="T2434" s="9">
        <f t="shared" si="377"/>
        <v>22.875</v>
      </c>
      <c r="U2434" s="8">
        <f t="shared" si="378"/>
        <v>23.008333333333336</v>
      </c>
      <c r="V2434" s="8">
        <f t="shared" si="379"/>
        <v>22.975000000000001</v>
      </c>
    </row>
    <row r="2435" spans="1:22" ht="13.5" x14ac:dyDescent="0.25">
      <c r="A2435" s="3">
        <f>RSI!A2435</f>
        <v>45551</v>
      </c>
      <c r="B2435" s="2">
        <f>RSI!B2435</f>
        <v>5.8459000000000003</v>
      </c>
      <c r="C2435" s="2">
        <f>RSI!I2435</f>
        <v>51.450667234657075</v>
      </c>
      <c r="D2435" s="2">
        <f>MACD!E2435</f>
        <v>3.4635512016105707E-2</v>
      </c>
      <c r="E2435" s="2">
        <f>MACD!F2435</f>
        <v>3.0867593600862969E-2</v>
      </c>
      <c r="F2435" s="2">
        <f>'Moving Avg'!D2435</f>
        <v>5.80504</v>
      </c>
      <c r="G2435" s="2">
        <f>'Moving Avg'!F2435</f>
        <v>5.8542849999999991</v>
      </c>
      <c r="H2435" s="2">
        <f>'Moving Avg'!G2435</f>
        <v>5.8542840000000025</v>
      </c>
      <c r="I2435" s="2">
        <f>'Moving Avg'!H2435</f>
        <v>5.0988399999999947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18.725000000000001</v>
      </c>
      <c r="R2435" s="9">
        <f t="shared" ref="R2435:R2498" si="385">M2435*0.2+N2435*0.2+O2435*0.35+P2435*0.25</f>
        <v>26.625</v>
      </c>
      <c r="S2435" s="9">
        <f t="shared" ref="S2435:S2498" si="386">M2435*0.15+N2435*0.15+O2435*0.25+P2435*0.45</f>
        <v>23.675000000000001</v>
      </c>
      <c r="T2435" s="9">
        <f t="shared" ref="T2435:T2498" si="387">0.25*SUM(M2435:P2435)</f>
        <v>22.875</v>
      </c>
      <c r="U2435" s="8">
        <f t="shared" ref="U2435:U2498" si="388">SUM(Q2435:S2435)/3</f>
        <v>23.008333333333336</v>
      </c>
      <c r="V2435" s="8">
        <f t="shared" ref="V2435:V2498" si="389">SUM(Q2435:T2435)/4</f>
        <v>22.975000000000001</v>
      </c>
    </row>
    <row r="2436" spans="1:22" ht="13.5" x14ac:dyDescent="0.25">
      <c r="A2436" s="3">
        <f>RSI!A2436</f>
        <v>45552</v>
      </c>
      <c r="B2436" s="2">
        <f>RSI!B2436</f>
        <v>5.8459000000000003</v>
      </c>
      <c r="C2436" s="2">
        <f>RSI!I2436</f>
        <v>51.450667234657075</v>
      </c>
      <c r="D2436" s="2">
        <f>MACD!E2436</f>
        <v>3.1290761427955616E-2</v>
      </c>
      <c r="E2436" s="2">
        <f>MACD!F2436</f>
        <v>3.0952227166281501E-2</v>
      </c>
      <c r="F2436" s="2">
        <f>'Moving Avg'!D2436</f>
        <v>5.8161800000000001</v>
      </c>
      <c r="G2436" s="2">
        <f>'Moving Avg'!F2436</f>
        <v>5.8528899999999995</v>
      </c>
      <c r="H2436" s="2">
        <f>'Moving Avg'!G2436</f>
        <v>5.8563280000000013</v>
      </c>
      <c r="I2436" s="2">
        <f>'Moving Avg'!H2436</f>
        <v>5.1073324999999947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16.5</v>
      </c>
      <c r="Q2436" s="9">
        <f t="shared" si="384"/>
        <v>18.725000000000001</v>
      </c>
      <c r="R2436" s="9">
        <f t="shared" si="385"/>
        <v>26.625</v>
      </c>
      <c r="S2436" s="9">
        <f t="shared" si="386"/>
        <v>23.675000000000001</v>
      </c>
      <c r="T2436" s="9">
        <f t="shared" si="387"/>
        <v>22.875</v>
      </c>
      <c r="U2436" s="8">
        <f t="shared" si="388"/>
        <v>23.008333333333336</v>
      </c>
      <c r="V2436" s="8">
        <f t="shared" si="389"/>
        <v>22.975000000000001</v>
      </c>
    </row>
    <row r="2437" spans="1:22" ht="13.5" x14ac:dyDescent="0.25">
      <c r="A2437" s="3">
        <f>RSI!A2437</f>
        <v>45553</v>
      </c>
      <c r="B2437" s="2">
        <f>RSI!B2437</f>
        <v>5.8459000000000003</v>
      </c>
      <c r="C2437" s="2">
        <f>RSI!I2437</f>
        <v>51.450667234657075</v>
      </c>
      <c r="D2437" s="2">
        <f>MACD!E2437</f>
        <v>3.2711931064842048E-2</v>
      </c>
      <c r="E2437" s="2">
        <f>MACD!F2437</f>
        <v>3.1304167945993611E-2</v>
      </c>
      <c r="F2437" s="2">
        <f>'Moving Avg'!D2437</f>
        <v>5.8310399999999998</v>
      </c>
      <c r="G2437" s="2">
        <f>'Moving Avg'!F2437</f>
        <v>5.8510299999999997</v>
      </c>
      <c r="H2437" s="2">
        <f>'Moving Avg'!G2437</f>
        <v>5.8581860000000008</v>
      </c>
      <c r="I2437" s="2">
        <f>'Moving Avg'!H2437</f>
        <v>5.1158249999999938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83.5</v>
      </c>
      <c r="Q2437" s="9">
        <f t="shared" si="384"/>
        <v>28.774999999999999</v>
      </c>
      <c r="R2437" s="9">
        <f t="shared" si="385"/>
        <v>43.375</v>
      </c>
      <c r="S2437" s="9">
        <f t="shared" si="386"/>
        <v>53.825000000000003</v>
      </c>
      <c r="T2437" s="9">
        <f t="shared" si="387"/>
        <v>39.625</v>
      </c>
      <c r="U2437" s="8">
        <f t="shared" si="388"/>
        <v>41.991666666666667</v>
      </c>
      <c r="V2437" s="8">
        <f t="shared" si="389"/>
        <v>41.400000000000006</v>
      </c>
    </row>
    <row r="2438" spans="1:22" ht="13.5" x14ac:dyDescent="0.25">
      <c r="A2438" s="3">
        <f>RSI!A2438</f>
        <v>45554</v>
      </c>
      <c r="B2438" s="2">
        <f>RSI!B2438</f>
        <v>5.7343999999999999</v>
      </c>
      <c r="C2438" s="2">
        <f>RSI!I2438</f>
        <v>35.072985157429812</v>
      </c>
      <c r="D2438" s="2">
        <f>MACD!E2438</f>
        <v>3.7843480711235777E-2</v>
      </c>
      <c r="E2438" s="2">
        <f>MACD!F2438</f>
        <v>3.2612030499042044E-2</v>
      </c>
      <c r="F2438" s="2">
        <f>'Moving Avg'!D2438</f>
        <v>5.8236000000000008</v>
      </c>
      <c r="G2438" s="2">
        <f>'Moving Avg'!F2438</f>
        <v>5.8449900000000001</v>
      </c>
      <c r="H2438" s="2">
        <f>'Moving Avg'!G2438</f>
        <v>5.8576280000000009</v>
      </c>
      <c r="I2438" s="2">
        <f>'Moving Avg'!H2438</f>
        <v>5.1237599999999937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16.5</v>
      </c>
      <c r="Q2438" s="9">
        <f t="shared" si="384"/>
        <v>18.725000000000001</v>
      </c>
      <c r="R2438" s="9">
        <f t="shared" si="385"/>
        <v>26.625</v>
      </c>
      <c r="S2438" s="9">
        <f t="shared" si="386"/>
        <v>23.675000000000001</v>
      </c>
      <c r="T2438" s="9">
        <f t="shared" si="387"/>
        <v>22.875</v>
      </c>
      <c r="U2438" s="8">
        <f t="shared" si="388"/>
        <v>23.008333333333336</v>
      </c>
      <c r="V2438" s="8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5.7530000000000001</v>
      </c>
      <c r="C2439" s="2">
        <f>RSI!I2439</f>
        <v>38.585017584419042</v>
      </c>
      <c r="D2439" s="2">
        <f>MACD!E2439</f>
        <v>4.1431521252299319E-2</v>
      </c>
      <c r="E2439" s="2">
        <f>MACD!F2439</f>
        <v>3.43759286496935E-2</v>
      </c>
      <c r="F2439" s="2">
        <f>'Moving Avg'!D2439</f>
        <v>5.8050200000000007</v>
      </c>
      <c r="G2439" s="2">
        <f>'Moving Avg'!F2439</f>
        <v>5.8384850000000004</v>
      </c>
      <c r="H2439" s="2">
        <f>'Moving Avg'!G2439</f>
        <v>5.8557700000000024</v>
      </c>
      <c r="I2439" s="2">
        <f>'Moving Avg'!H2439</f>
        <v>5.1318304999999942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16.5</v>
      </c>
      <c r="Q2439" s="9">
        <f t="shared" si="384"/>
        <v>18.725000000000001</v>
      </c>
      <c r="R2439" s="9">
        <f t="shared" si="385"/>
        <v>26.625</v>
      </c>
      <c r="S2439" s="9">
        <f t="shared" si="386"/>
        <v>23.675000000000001</v>
      </c>
      <c r="T2439" s="9">
        <f t="shared" si="387"/>
        <v>22.875</v>
      </c>
      <c r="U2439" s="8">
        <f t="shared" si="388"/>
        <v>23.008333333333336</v>
      </c>
      <c r="V2439" s="8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5.7622999999999998</v>
      </c>
      <c r="C2440" s="2">
        <f>RSI!I2440</f>
        <v>40.323192005542246</v>
      </c>
      <c r="D2440" s="2">
        <f>MACD!E2440</f>
        <v>4.4246293513789503E-2</v>
      </c>
      <c r="E2440" s="2">
        <f>MACD!F2440</f>
        <v>3.6350001622512701E-2</v>
      </c>
      <c r="F2440" s="2">
        <f>'Moving Avg'!D2440</f>
        <v>5.7883000000000004</v>
      </c>
      <c r="G2440" s="2">
        <f>'Moving Avg'!F2440</f>
        <v>5.8319799999999997</v>
      </c>
      <c r="H2440" s="2">
        <f>'Moving Avg'!G2440</f>
        <v>5.8540980000000014</v>
      </c>
      <c r="I2440" s="2">
        <f>'Moving Avg'!H2440</f>
        <v>5.1399474999999946</v>
      </c>
      <c r="J2440" s="6" t="str">
        <f>OBV!F2440</f>
        <v>BULLISH</v>
      </c>
      <c r="K2440" s="6" t="str">
        <f>OBV!G2440</f>
        <v>NEUTRAL</v>
      </c>
      <c r="L2440" s="6" t="str">
        <f>OBV!H2440</f>
        <v>BULLISH DIVERGENCE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66.5</v>
      </c>
      <c r="Q2440" s="9">
        <f t="shared" si="384"/>
        <v>26.225000000000001</v>
      </c>
      <c r="R2440" s="9">
        <f t="shared" si="385"/>
        <v>39.125</v>
      </c>
      <c r="S2440" s="9">
        <f t="shared" si="386"/>
        <v>46.174999999999997</v>
      </c>
      <c r="T2440" s="9">
        <f t="shared" si="387"/>
        <v>35.375</v>
      </c>
      <c r="U2440" s="8">
        <f t="shared" si="388"/>
        <v>37.174999999999997</v>
      </c>
      <c r="V2440" s="8">
        <f t="shared" si="389"/>
        <v>36.724999999999994</v>
      </c>
    </row>
    <row r="2441" spans="1:22" ht="13.5" x14ac:dyDescent="0.25">
      <c r="A2441" s="3">
        <f>RSI!A2441</f>
        <v>45559</v>
      </c>
      <c r="B2441" s="2">
        <f>RSI!B2441</f>
        <v>5.7622999999999998</v>
      </c>
      <c r="C2441" s="2">
        <f>RSI!I2441</f>
        <v>40.323192005542246</v>
      </c>
      <c r="D2441" s="2">
        <f>MACD!E2441</f>
        <v>3.7006057610241783E-2</v>
      </c>
      <c r="E2441" s="2">
        <f>MACD!F2441</f>
        <v>3.648121282005852E-2</v>
      </c>
      <c r="F2441" s="2">
        <f>'Moving Avg'!D2441</f>
        <v>5.7715800000000002</v>
      </c>
      <c r="G2441" s="2">
        <f>'Moving Avg'!F2441</f>
        <v>5.8259400000000001</v>
      </c>
      <c r="H2441" s="2">
        <f>'Moving Avg'!G2441</f>
        <v>5.8526120000000015</v>
      </c>
      <c r="I2441" s="2">
        <f>'Moving Avg'!H2441</f>
        <v>5.1478939999999946</v>
      </c>
      <c r="J2441" s="6" t="str">
        <f>OBV!F2441</f>
        <v>BULLISH</v>
      </c>
      <c r="K2441" s="6" t="str">
        <f>OBV!G2441</f>
        <v>NEUTRAL</v>
      </c>
      <c r="L2441" s="6" t="str">
        <f>OBV!H2441</f>
        <v>BULLISH DIVERGENCE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66.5</v>
      </c>
      <c r="Q2441" s="9">
        <f t="shared" si="384"/>
        <v>26.225000000000001</v>
      </c>
      <c r="R2441" s="9">
        <f t="shared" si="385"/>
        <v>39.125</v>
      </c>
      <c r="S2441" s="9">
        <f t="shared" si="386"/>
        <v>46.174999999999997</v>
      </c>
      <c r="T2441" s="9">
        <f t="shared" si="387"/>
        <v>35.375</v>
      </c>
      <c r="U2441" s="8">
        <f t="shared" si="388"/>
        <v>37.174999999999997</v>
      </c>
      <c r="V2441" s="8">
        <f t="shared" si="389"/>
        <v>36.724999999999994</v>
      </c>
    </row>
    <row r="2442" spans="1:22" ht="13.5" x14ac:dyDescent="0.25">
      <c r="A2442" s="3">
        <f>RSI!A2442</f>
        <v>45560</v>
      </c>
      <c r="B2442" s="2">
        <f>RSI!B2442</f>
        <v>5.7901999999999996</v>
      </c>
      <c r="C2442" s="2">
        <f>RSI!I2442</f>
        <v>45.672856150339186</v>
      </c>
      <c r="D2442" s="2">
        <f>MACD!E2442</f>
        <v>2.6301530248656668E-2</v>
      </c>
      <c r="E2442" s="2">
        <f>MACD!F2442</f>
        <v>3.444527630577815E-2</v>
      </c>
      <c r="F2442" s="2">
        <f>'Moving Avg'!D2442</f>
        <v>5.76044</v>
      </c>
      <c r="G2442" s="2">
        <f>'Moving Avg'!F2442</f>
        <v>5.8208299999999991</v>
      </c>
      <c r="H2442" s="2">
        <f>'Moving Avg'!G2442</f>
        <v>5.8516840000000006</v>
      </c>
      <c r="I2442" s="2">
        <f>'Moving Avg'!H2442</f>
        <v>5.1559799999999942</v>
      </c>
      <c r="J2442" s="6" t="str">
        <f>OBV!F2442</f>
        <v>BULLISH</v>
      </c>
      <c r="K2442" s="6" t="str">
        <f>OBV!G2442</f>
        <v>NEUTRAL</v>
      </c>
      <c r="L2442" s="6" t="str">
        <f>OBV!H2442</f>
        <v>BULLISH DIVERGENCE</v>
      </c>
      <c r="M2442" s="8">
        <f t="shared" si="380"/>
        <v>25</v>
      </c>
      <c r="N2442" s="8">
        <f t="shared" si="381"/>
        <v>45</v>
      </c>
      <c r="O2442" s="8">
        <f t="shared" si="382"/>
        <v>50</v>
      </c>
      <c r="P2442" s="8">
        <f t="shared" si="383"/>
        <v>66.5</v>
      </c>
      <c r="Q2442" s="9">
        <f t="shared" si="384"/>
        <v>41.975000000000001</v>
      </c>
      <c r="R2442" s="9">
        <f t="shared" si="385"/>
        <v>48.125</v>
      </c>
      <c r="S2442" s="9">
        <f t="shared" si="386"/>
        <v>52.924999999999997</v>
      </c>
      <c r="T2442" s="9">
        <f t="shared" si="387"/>
        <v>46.625</v>
      </c>
      <c r="U2442" s="8">
        <f t="shared" si="388"/>
        <v>47.67499999999999</v>
      </c>
      <c r="V2442" s="8">
        <f t="shared" si="389"/>
        <v>47.412499999999994</v>
      </c>
    </row>
    <row r="2443" spans="1:22" ht="13.5" x14ac:dyDescent="0.25">
      <c r="A2443" s="3">
        <f>RSI!A2443</f>
        <v>45561</v>
      </c>
      <c r="B2443" s="2">
        <f>RSI!B2443</f>
        <v>5.8087999999999997</v>
      </c>
      <c r="C2443" s="2">
        <f>RSI!I2443</f>
        <v>48.957912219974183</v>
      </c>
      <c r="D2443" s="2">
        <f>MACD!E2443</f>
        <v>1.6025316159111291E-2</v>
      </c>
      <c r="E2443" s="2">
        <f>MACD!F2443</f>
        <v>3.0761284276444777E-2</v>
      </c>
      <c r="F2443" s="2">
        <f>'Moving Avg'!D2443</f>
        <v>5.7753199999999989</v>
      </c>
      <c r="G2443" s="2">
        <f>'Moving Avg'!F2443</f>
        <v>5.818509999999999</v>
      </c>
      <c r="H2443" s="2">
        <f>'Moving Avg'!G2443</f>
        <v>5.8500120000000004</v>
      </c>
      <c r="I2443" s="2">
        <f>'Moving Avg'!H2443</f>
        <v>5.1641589999999953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45</v>
      </c>
      <c r="O2443" s="8">
        <f t="shared" si="382"/>
        <v>50</v>
      </c>
      <c r="P2443" s="8">
        <f t="shared" si="383"/>
        <v>83.5</v>
      </c>
      <c r="Q2443" s="9">
        <f t="shared" si="384"/>
        <v>44.524999999999999</v>
      </c>
      <c r="R2443" s="9">
        <f t="shared" si="385"/>
        <v>52.375</v>
      </c>
      <c r="S2443" s="9">
        <f t="shared" si="386"/>
        <v>60.575000000000003</v>
      </c>
      <c r="T2443" s="9">
        <f t="shared" si="387"/>
        <v>50.875</v>
      </c>
      <c r="U2443" s="8">
        <f t="shared" si="388"/>
        <v>52.491666666666674</v>
      </c>
      <c r="V2443" s="8">
        <f t="shared" si="389"/>
        <v>52.087500000000006</v>
      </c>
    </row>
    <row r="2444" spans="1:22" ht="13.5" x14ac:dyDescent="0.25">
      <c r="A2444" s="3">
        <f>RSI!A2444</f>
        <v>45562</v>
      </c>
      <c r="B2444" s="2">
        <f>RSI!B2444</f>
        <v>5.8087999999999997</v>
      </c>
      <c r="C2444" s="2">
        <f>RSI!I2444</f>
        <v>48.957912219974183</v>
      </c>
      <c r="D2444" s="2">
        <f>MACD!E2444</f>
        <v>1.8798364195403927E-2</v>
      </c>
      <c r="E2444" s="2">
        <f>MACD!F2444</f>
        <v>2.836870026023661E-2</v>
      </c>
      <c r="F2444" s="2">
        <f>'Moving Avg'!D2444</f>
        <v>5.7864799999999992</v>
      </c>
      <c r="G2444" s="2">
        <f>'Moving Avg'!F2444</f>
        <v>5.8147949999999993</v>
      </c>
      <c r="H2444" s="2">
        <f>'Moving Avg'!G2444</f>
        <v>5.8490840000000013</v>
      </c>
      <c r="I2444" s="2">
        <f>'Moving Avg'!H2444</f>
        <v>5.1722954999999944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45</v>
      </c>
      <c r="O2444" s="8">
        <f t="shared" si="382"/>
        <v>50</v>
      </c>
      <c r="P2444" s="8">
        <f t="shared" si="383"/>
        <v>83.5</v>
      </c>
      <c r="Q2444" s="9">
        <f t="shared" si="384"/>
        <v>44.524999999999999</v>
      </c>
      <c r="R2444" s="9">
        <f t="shared" si="385"/>
        <v>52.375</v>
      </c>
      <c r="S2444" s="9">
        <f t="shared" si="386"/>
        <v>60.575000000000003</v>
      </c>
      <c r="T2444" s="9">
        <f t="shared" si="387"/>
        <v>50.875</v>
      </c>
      <c r="U2444" s="8">
        <f t="shared" si="388"/>
        <v>52.491666666666674</v>
      </c>
      <c r="V2444" s="8">
        <f t="shared" si="389"/>
        <v>52.087500000000006</v>
      </c>
    </row>
    <row r="2445" spans="1:22" ht="13.5" x14ac:dyDescent="0.25">
      <c r="A2445" s="3">
        <f>RSI!A2445</f>
        <v>45565</v>
      </c>
      <c r="B2445" s="2">
        <f>RSI!B2445</f>
        <v>5.8365999999999998</v>
      </c>
      <c r="C2445" s="2">
        <f>RSI!I2445</f>
        <v>53.800367841149004</v>
      </c>
      <c r="D2445" s="2">
        <f>MACD!E2445</f>
        <v>1.9120286569188849E-2</v>
      </c>
      <c r="E2445" s="2">
        <f>MACD!F2445</f>
        <v>2.6519017522027059E-2</v>
      </c>
      <c r="F2445" s="2">
        <f>'Moving Avg'!D2445</f>
        <v>5.8013399999999997</v>
      </c>
      <c r="G2445" s="2">
        <f>'Moving Avg'!F2445</f>
        <v>5.8138649999999998</v>
      </c>
      <c r="H2445" s="2">
        <f>'Moving Avg'!G2445</f>
        <v>5.8487120000000008</v>
      </c>
      <c r="I2445" s="2">
        <f>'Moving Avg'!H2445</f>
        <v>5.1807839999999938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25</v>
      </c>
      <c r="N2445" s="8">
        <f t="shared" si="381"/>
        <v>45</v>
      </c>
      <c r="O2445" s="8">
        <f t="shared" si="382"/>
        <v>50</v>
      </c>
      <c r="P2445" s="8">
        <f t="shared" si="383"/>
        <v>83.5</v>
      </c>
      <c r="Q2445" s="9">
        <f t="shared" si="384"/>
        <v>44.524999999999999</v>
      </c>
      <c r="R2445" s="9">
        <f t="shared" si="385"/>
        <v>52.375</v>
      </c>
      <c r="S2445" s="9">
        <f t="shared" si="386"/>
        <v>60.575000000000003</v>
      </c>
      <c r="T2445" s="9">
        <f t="shared" si="387"/>
        <v>50.875</v>
      </c>
      <c r="U2445" s="8">
        <f t="shared" si="388"/>
        <v>52.491666666666674</v>
      </c>
      <c r="V2445" s="8">
        <f t="shared" si="389"/>
        <v>52.087500000000006</v>
      </c>
    </row>
    <row r="2446" spans="1:22" ht="13.5" x14ac:dyDescent="0.25">
      <c r="A2446" s="3">
        <f>RSI!A2446</f>
        <v>45566</v>
      </c>
      <c r="B2446" s="2">
        <f>RSI!B2446</f>
        <v>5.8273000000000001</v>
      </c>
      <c r="C2446" s="2">
        <f>RSI!I2446</f>
        <v>52.022294943497002</v>
      </c>
      <c r="D2446" s="2">
        <f>MACD!E2446</f>
        <v>1.9949481744442998E-2</v>
      </c>
      <c r="E2446" s="2">
        <f>MACD!F2446</f>
        <v>2.5205110366510249E-2</v>
      </c>
      <c r="F2446" s="2">
        <f>'Moving Avg'!D2446</f>
        <v>5.8143400000000005</v>
      </c>
      <c r="G2446" s="2">
        <f>'Moving Avg'!F2446</f>
        <v>5.8124699999999994</v>
      </c>
      <c r="H2446" s="2">
        <f>'Moving Avg'!G2446</f>
        <v>5.8485260000000006</v>
      </c>
      <c r="I2446" s="2">
        <f>'Moving Avg'!H2446</f>
        <v>5.189268999999995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25</v>
      </c>
      <c r="N2446" s="8">
        <f t="shared" si="381"/>
        <v>45</v>
      </c>
      <c r="O2446" s="8">
        <f t="shared" si="382"/>
        <v>50</v>
      </c>
      <c r="P2446" s="8">
        <f t="shared" si="383"/>
        <v>83.5</v>
      </c>
      <c r="Q2446" s="9">
        <f t="shared" si="384"/>
        <v>44.524999999999999</v>
      </c>
      <c r="R2446" s="9">
        <f t="shared" si="385"/>
        <v>52.375</v>
      </c>
      <c r="S2446" s="9">
        <f t="shared" si="386"/>
        <v>60.575000000000003</v>
      </c>
      <c r="T2446" s="9">
        <f t="shared" si="387"/>
        <v>50.875</v>
      </c>
      <c r="U2446" s="8">
        <f t="shared" si="388"/>
        <v>52.491666666666674</v>
      </c>
      <c r="V2446" s="8">
        <f t="shared" si="389"/>
        <v>52.087500000000006</v>
      </c>
    </row>
    <row r="2447" spans="1:22" ht="13.5" x14ac:dyDescent="0.25">
      <c r="A2447" s="3">
        <f>RSI!A2447</f>
        <v>45567</v>
      </c>
      <c r="B2447" s="2">
        <f>RSI!B2447</f>
        <v>5.8273000000000001</v>
      </c>
      <c r="C2447" s="2">
        <f>RSI!I2447</f>
        <v>52.022294943497002</v>
      </c>
      <c r="D2447" s="2">
        <f>MACD!E2447</f>
        <v>2.0583757374690315E-2</v>
      </c>
      <c r="E2447" s="2">
        <f>MACD!F2447</f>
        <v>2.4280839768146264E-2</v>
      </c>
      <c r="F2447" s="2">
        <f>'Moving Avg'!D2447</f>
        <v>5.8217600000000003</v>
      </c>
      <c r="G2447" s="2">
        <f>'Moving Avg'!F2447</f>
        <v>5.8096799999999993</v>
      </c>
      <c r="H2447" s="2">
        <f>'Moving Avg'!G2447</f>
        <v>5.8483400000000003</v>
      </c>
      <c r="I2447" s="2">
        <f>'Moving Avg'!H2447</f>
        <v>5.1977109999999946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25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44.524999999999999</v>
      </c>
      <c r="R2447" s="9">
        <f t="shared" si="385"/>
        <v>52.375</v>
      </c>
      <c r="S2447" s="9">
        <f t="shared" si="386"/>
        <v>60.575000000000003</v>
      </c>
      <c r="T2447" s="9">
        <f t="shared" si="387"/>
        <v>50.875</v>
      </c>
      <c r="U2447" s="8">
        <f t="shared" si="388"/>
        <v>52.491666666666674</v>
      </c>
      <c r="V2447" s="8">
        <f t="shared" si="389"/>
        <v>52.087500000000006</v>
      </c>
    </row>
    <row r="2448" spans="1:22" ht="13.5" x14ac:dyDescent="0.25">
      <c r="A2448" s="3">
        <f>RSI!A2448</f>
        <v>45568</v>
      </c>
      <c r="B2448" s="2">
        <f>RSI!B2448</f>
        <v>5.8273000000000001</v>
      </c>
      <c r="C2448" s="2">
        <f>RSI!I2448</f>
        <v>52.022294943497009</v>
      </c>
      <c r="D2448" s="2">
        <f>MACD!E2448</f>
        <v>3.9042438955441128E-3</v>
      </c>
      <c r="E2448" s="2">
        <f>MACD!F2448</f>
        <v>2.0205520593625837E-2</v>
      </c>
      <c r="F2448" s="2">
        <f>'Moving Avg'!D2448</f>
        <v>5.8254600000000005</v>
      </c>
      <c r="G2448" s="2">
        <f>'Moving Avg'!F2448</f>
        <v>5.8082849999999997</v>
      </c>
      <c r="H2448" s="2">
        <f>'Moving Avg'!G2448</f>
        <v>5.8477819999999996</v>
      </c>
      <c r="I2448" s="2">
        <f>'Moving Avg'!H2448</f>
        <v>5.2061104999999932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25</v>
      </c>
      <c r="N2448" s="8">
        <f t="shared" si="381"/>
        <v>45</v>
      </c>
      <c r="O2448" s="8">
        <f t="shared" si="382"/>
        <v>50</v>
      </c>
      <c r="P2448" s="8">
        <f t="shared" si="383"/>
        <v>83.5</v>
      </c>
      <c r="Q2448" s="9">
        <f t="shared" si="384"/>
        <v>44.524999999999999</v>
      </c>
      <c r="R2448" s="9">
        <f t="shared" si="385"/>
        <v>52.375</v>
      </c>
      <c r="S2448" s="9">
        <f t="shared" si="386"/>
        <v>60.575000000000003</v>
      </c>
      <c r="T2448" s="9">
        <f t="shared" si="387"/>
        <v>50.875</v>
      </c>
      <c r="U2448" s="8">
        <f t="shared" si="388"/>
        <v>52.491666666666674</v>
      </c>
      <c r="V2448" s="8">
        <f t="shared" si="389"/>
        <v>52.087500000000006</v>
      </c>
    </row>
    <row r="2449" spans="1:22" ht="13.5" x14ac:dyDescent="0.25">
      <c r="A2449" s="3">
        <f>RSI!A2449</f>
        <v>45569</v>
      </c>
      <c r="B2449" s="2">
        <f>RSI!B2449</f>
        <v>5.8273000000000001</v>
      </c>
      <c r="C2449" s="2">
        <f>RSI!I2449</f>
        <v>52.022294943497002</v>
      </c>
      <c r="D2449" s="2">
        <f>MACD!E2449</f>
        <v>-7.4053948006032044E-3</v>
      </c>
      <c r="E2449" s="2">
        <f>MACD!F2449</f>
        <v>1.4683337514780031E-2</v>
      </c>
      <c r="F2449" s="2">
        <f>'Moving Avg'!D2449</f>
        <v>5.8291599999999999</v>
      </c>
      <c r="G2449" s="2">
        <f>'Moving Avg'!F2449</f>
        <v>5.8068899999999992</v>
      </c>
      <c r="H2449" s="2">
        <f>'Moving Avg'!G2449</f>
        <v>5.8472239999999989</v>
      </c>
      <c r="I2449" s="2">
        <f>'Moving Avg'!H2449</f>
        <v>5.2145099999999935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100</v>
      </c>
      <c r="O2449" s="8">
        <f t="shared" si="382"/>
        <v>50</v>
      </c>
      <c r="P2449" s="8">
        <f t="shared" si="383"/>
        <v>83.5</v>
      </c>
      <c r="Q2449" s="9">
        <f t="shared" si="384"/>
        <v>63.774999999999999</v>
      </c>
      <c r="R2449" s="9">
        <f t="shared" si="385"/>
        <v>63.375</v>
      </c>
      <c r="S2449" s="9">
        <f t="shared" si="386"/>
        <v>68.825000000000003</v>
      </c>
      <c r="T2449" s="9">
        <f t="shared" si="387"/>
        <v>64.625</v>
      </c>
      <c r="U2449" s="8">
        <f t="shared" si="388"/>
        <v>65.325000000000003</v>
      </c>
      <c r="V2449" s="8">
        <f t="shared" si="389"/>
        <v>65.150000000000006</v>
      </c>
    </row>
    <row r="2450" spans="1:22" ht="13.5" x14ac:dyDescent="0.25">
      <c r="A2450" s="3">
        <f>RSI!A2450</f>
        <v>45572</v>
      </c>
      <c r="B2450" s="2">
        <f>RSI!B2450</f>
        <v>5.8365999999999998</v>
      </c>
      <c r="C2450" s="2">
        <f>RSI!I2450</f>
        <v>54.064284587798333</v>
      </c>
      <c r="D2450" s="2">
        <f>MACD!E2450</f>
        <v>-1.6286674180198801E-2</v>
      </c>
      <c r="E2450" s="2">
        <f>MACD!F2450</f>
        <v>8.4893351757842645E-3</v>
      </c>
      <c r="F2450" s="2">
        <f>'Moving Avg'!D2450</f>
        <v>5.8291599999999999</v>
      </c>
      <c r="G2450" s="2">
        <f>'Moving Avg'!F2450</f>
        <v>5.8059599999999998</v>
      </c>
      <c r="H2450" s="2">
        <f>'Moving Avg'!G2450</f>
        <v>5.8459219999999981</v>
      </c>
      <c r="I2450" s="2">
        <f>'Moving Avg'!H2450</f>
        <v>5.2229559999999937</v>
      </c>
      <c r="J2450" s="6" t="str">
        <f>OBV!F2450</f>
        <v>BULLISH</v>
      </c>
      <c r="K2450" s="6" t="str">
        <f>OBV!G2450</f>
        <v>NEUTRAL</v>
      </c>
      <c r="L2450" s="6" t="str">
        <f>OBV!H2450</f>
        <v>NEUTRAL</v>
      </c>
      <c r="M2450" s="8">
        <f t="shared" si="380"/>
        <v>25</v>
      </c>
      <c r="N2450" s="8">
        <f t="shared" si="381"/>
        <v>100</v>
      </c>
      <c r="O2450" s="8">
        <f t="shared" si="382"/>
        <v>50</v>
      </c>
      <c r="P2450" s="8">
        <f t="shared" si="383"/>
        <v>49.5</v>
      </c>
      <c r="Q2450" s="9">
        <f t="shared" si="384"/>
        <v>58.674999999999997</v>
      </c>
      <c r="R2450" s="9">
        <f t="shared" si="385"/>
        <v>54.875</v>
      </c>
      <c r="S2450" s="9">
        <f t="shared" si="386"/>
        <v>53.525000000000006</v>
      </c>
      <c r="T2450" s="9">
        <f t="shared" si="387"/>
        <v>56.125</v>
      </c>
      <c r="U2450" s="8">
        <f t="shared" si="388"/>
        <v>55.691666666666663</v>
      </c>
      <c r="V2450" s="8">
        <f t="shared" si="389"/>
        <v>55.8</v>
      </c>
    </row>
    <row r="2451" spans="1:22" ht="13.5" x14ac:dyDescent="0.25">
      <c r="A2451" s="3">
        <f>RSI!A2451</f>
        <v>45573</v>
      </c>
      <c r="B2451" s="2">
        <f>RSI!B2451</f>
        <v>5.8273000000000001</v>
      </c>
      <c r="C2451" s="2">
        <f>RSI!I2451</f>
        <v>51.694843196914668</v>
      </c>
      <c r="D2451" s="2">
        <f>MACD!E2451</f>
        <v>-2.3217173133669E-2</v>
      </c>
      <c r="E2451" s="2">
        <f>MACD!F2451</f>
        <v>2.1480335138936114E-3</v>
      </c>
      <c r="F2451" s="2">
        <f>'Moving Avg'!D2451</f>
        <v>5.8291599999999999</v>
      </c>
      <c r="G2451" s="2">
        <f>'Moving Avg'!F2451</f>
        <v>5.8078149999999997</v>
      </c>
      <c r="H2451" s="2">
        <f>'Moving Avg'!G2451</f>
        <v>5.8444339999999979</v>
      </c>
      <c r="I2451" s="2">
        <f>'Moving Avg'!H2451</f>
        <v>5.2313554999999941</v>
      </c>
      <c r="J2451" s="6" t="str">
        <f>OBV!F2451</f>
        <v>BULLISH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100</v>
      </c>
      <c r="O2451" s="8">
        <f t="shared" si="382"/>
        <v>50</v>
      </c>
      <c r="P2451" s="8">
        <f t="shared" si="383"/>
        <v>49.5</v>
      </c>
      <c r="Q2451" s="9">
        <f t="shared" si="384"/>
        <v>58.674999999999997</v>
      </c>
      <c r="R2451" s="9">
        <f t="shared" si="385"/>
        <v>54.875</v>
      </c>
      <c r="S2451" s="9">
        <f t="shared" si="386"/>
        <v>53.525000000000006</v>
      </c>
      <c r="T2451" s="9">
        <f t="shared" si="387"/>
        <v>56.125</v>
      </c>
      <c r="U2451" s="8">
        <f t="shared" si="388"/>
        <v>55.691666666666663</v>
      </c>
      <c r="V2451" s="8">
        <f t="shared" si="389"/>
        <v>55.8</v>
      </c>
    </row>
    <row r="2452" spans="1:22" ht="13.5" x14ac:dyDescent="0.25">
      <c r="A2452" s="3">
        <f>RSI!A2452</f>
        <v>45574</v>
      </c>
      <c r="B2452" s="2">
        <f>RSI!B2452</f>
        <v>5.8273000000000001</v>
      </c>
      <c r="C2452" s="2">
        <f>RSI!I2452</f>
        <v>51.694843196914668</v>
      </c>
      <c r="D2452" s="2">
        <f>MACD!E2452</f>
        <v>-2.4830901109935688E-2</v>
      </c>
      <c r="E2452" s="2">
        <f>MACD!F2452</f>
        <v>-3.2477534108722485E-3</v>
      </c>
      <c r="F2452" s="2">
        <f>'Moving Avg'!D2452</f>
        <v>5.8291599999999999</v>
      </c>
      <c r="G2452" s="2">
        <f>'Moving Avg'!F2452</f>
        <v>5.8105999999999982</v>
      </c>
      <c r="H2452" s="2">
        <f>'Moving Avg'!G2452</f>
        <v>5.8429459999999969</v>
      </c>
      <c r="I2452" s="2">
        <f>'Moving Avg'!H2452</f>
        <v>5.2397549999999944</v>
      </c>
      <c r="J2452" s="6" t="str">
        <f>OBV!F2452</f>
        <v>BULLISH</v>
      </c>
      <c r="K2452" s="6" t="str">
        <f>OBV!G2452</f>
        <v>NEUTRAL</v>
      </c>
      <c r="L2452" s="6" t="str">
        <f>OBV!H2452</f>
        <v>NEUTRAL</v>
      </c>
      <c r="M2452" s="8">
        <f t="shared" si="380"/>
        <v>25</v>
      </c>
      <c r="N2452" s="8">
        <f t="shared" si="381"/>
        <v>100</v>
      </c>
      <c r="O2452" s="8">
        <f t="shared" si="382"/>
        <v>50</v>
      </c>
      <c r="P2452" s="8">
        <f t="shared" si="383"/>
        <v>49.5</v>
      </c>
      <c r="Q2452" s="9">
        <f t="shared" si="384"/>
        <v>58.674999999999997</v>
      </c>
      <c r="R2452" s="9">
        <f t="shared" si="385"/>
        <v>54.875</v>
      </c>
      <c r="S2452" s="9">
        <f t="shared" si="386"/>
        <v>53.525000000000006</v>
      </c>
      <c r="T2452" s="9">
        <f t="shared" si="387"/>
        <v>56.125</v>
      </c>
      <c r="U2452" s="8">
        <f t="shared" si="388"/>
        <v>55.691666666666663</v>
      </c>
      <c r="V2452" s="8">
        <f t="shared" si="389"/>
        <v>55.8</v>
      </c>
    </row>
    <row r="2453" spans="1:22" ht="13.5" x14ac:dyDescent="0.25">
      <c r="A2453" s="3">
        <f>RSI!A2453</f>
        <v>45575</v>
      </c>
      <c r="B2453" s="2">
        <f>RSI!B2453</f>
        <v>5.9481999999999999</v>
      </c>
      <c r="C2453" s="2">
        <f>RSI!I2453</f>
        <v>70.913944014942899</v>
      </c>
      <c r="D2453" s="2">
        <f>MACD!E2453</f>
        <v>-3.2329053785245421E-2</v>
      </c>
      <c r="E2453" s="2">
        <f>MACD!F2453</f>
        <v>-9.0640134857468829E-3</v>
      </c>
      <c r="F2453" s="2">
        <f>'Moving Avg'!D2453</f>
        <v>5.8533400000000002</v>
      </c>
      <c r="G2453" s="2">
        <f>'Moving Avg'!F2453</f>
        <v>5.8194299999999988</v>
      </c>
      <c r="H2453" s="2">
        <f>'Moving Avg'!G2453</f>
        <v>5.8459199999999978</v>
      </c>
      <c r="I2453" s="2">
        <f>'Moving Avg'!H2453</f>
        <v>5.2486309999999943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0</v>
      </c>
      <c r="N2453" s="8">
        <f t="shared" si="381"/>
        <v>100</v>
      </c>
      <c r="O2453" s="8">
        <f t="shared" si="382"/>
        <v>50</v>
      </c>
      <c r="P2453" s="8">
        <f t="shared" si="383"/>
        <v>83.5</v>
      </c>
      <c r="Q2453" s="9">
        <f t="shared" si="384"/>
        <v>55.024999999999999</v>
      </c>
      <c r="R2453" s="9">
        <f t="shared" si="385"/>
        <v>58.375</v>
      </c>
      <c r="S2453" s="9">
        <f t="shared" si="386"/>
        <v>65.075000000000003</v>
      </c>
      <c r="T2453" s="9">
        <f t="shared" si="387"/>
        <v>58.375</v>
      </c>
      <c r="U2453" s="8">
        <f t="shared" si="388"/>
        <v>59.491666666666674</v>
      </c>
      <c r="V2453" s="8">
        <f t="shared" si="389"/>
        <v>59.212500000000006</v>
      </c>
    </row>
    <row r="2454" spans="1:22" ht="13.5" x14ac:dyDescent="0.25">
      <c r="A2454" s="3">
        <f>RSI!A2454</f>
        <v>45576</v>
      </c>
      <c r="B2454" s="2">
        <f>RSI!B2454</f>
        <v>5.9481999999999999</v>
      </c>
      <c r="C2454" s="2">
        <f>RSI!I2454</f>
        <v>70.913944014942899</v>
      </c>
      <c r="D2454" s="2">
        <f>MACD!E2454</f>
        <v>-3.9423856550398817E-2</v>
      </c>
      <c r="E2454" s="2">
        <f>MACD!F2454</f>
        <v>-1.513598209867727E-2</v>
      </c>
      <c r="F2454" s="2">
        <f>'Moving Avg'!D2454</f>
        <v>5.8775199999999996</v>
      </c>
      <c r="G2454" s="2">
        <f>'Moving Avg'!F2454</f>
        <v>5.8245449999999988</v>
      </c>
      <c r="H2454" s="2">
        <f>'Moving Avg'!G2454</f>
        <v>5.8470359999999975</v>
      </c>
      <c r="I2454" s="2">
        <f>'Moving Avg'!H2454</f>
        <v>5.2576349999999961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0</v>
      </c>
      <c r="N2454" s="8">
        <f t="shared" si="381"/>
        <v>100</v>
      </c>
      <c r="O2454" s="8">
        <f t="shared" si="382"/>
        <v>50</v>
      </c>
      <c r="P2454" s="8">
        <f t="shared" si="383"/>
        <v>83.5</v>
      </c>
      <c r="Q2454" s="9">
        <f t="shared" si="384"/>
        <v>55.024999999999999</v>
      </c>
      <c r="R2454" s="9">
        <f t="shared" si="385"/>
        <v>58.375</v>
      </c>
      <c r="S2454" s="9">
        <f t="shared" si="386"/>
        <v>65.075000000000003</v>
      </c>
      <c r="T2454" s="9">
        <f t="shared" si="387"/>
        <v>58.375</v>
      </c>
      <c r="U2454" s="8">
        <f t="shared" si="388"/>
        <v>59.491666666666674</v>
      </c>
      <c r="V2454" s="8">
        <f t="shared" si="389"/>
        <v>59.212500000000006</v>
      </c>
    </row>
    <row r="2455" spans="1:22" ht="13.5" x14ac:dyDescent="0.25">
      <c r="A2455" s="3">
        <f>RSI!A2455</f>
        <v>45579</v>
      </c>
      <c r="B2455" s="2">
        <f>RSI!B2455</f>
        <v>5.9481999999999999</v>
      </c>
      <c r="C2455" s="2">
        <f>RSI!I2455</f>
        <v>70.913944014942899</v>
      </c>
      <c r="D2455" s="2">
        <f>MACD!E2455</f>
        <v>-4.1844868898591514E-2</v>
      </c>
      <c r="E2455" s="2">
        <f>MACD!F2455</f>
        <v>-2.0477759458660122E-2</v>
      </c>
      <c r="F2455" s="2">
        <f>'Moving Avg'!D2455</f>
        <v>5.8998400000000002</v>
      </c>
      <c r="G2455" s="2">
        <f>'Moving Avg'!F2455</f>
        <v>5.8296599999999987</v>
      </c>
      <c r="H2455" s="2">
        <f>'Moving Avg'!G2455</f>
        <v>5.848151999999998</v>
      </c>
      <c r="I2455" s="2">
        <f>'Moving Avg'!H2455</f>
        <v>5.2666389999999943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0</v>
      </c>
      <c r="N2455" s="8">
        <f t="shared" si="381"/>
        <v>100</v>
      </c>
      <c r="O2455" s="8">
        <f t="shared" si="382"/>
        <v>50</v>
      </c>
      <c r="P2455" s="8">
        <f t="shared" si="383"/>
        <v>83.5</v>
      </c>
      <c r="Q2455" s="9">
        <f t="shared" si="384"/>
        <v>55.024999999999999</v>
      </c>
      <c r="R2455" s="9">
        <f t="shared" si="385"/>
        <v>58.375</v>
      </c>
      <c r="S2455" s="9">
        <f t="shared" si="386"/>
        <v>65.075000000000003</v>
      </c>
      <c r="T2455" s="9">
        <f t="shared" si="387"/>
        <v>58.375</v>
      </c>
      <c r="U2455" s="8">
        <f t="shared" si="388"/>
        <v>59.491666666666674</v>
      </c>
      <c r="V2455" s="8">
        <f t="shared" si="389"/>
        <v>59.212500000000006</v>
      </c>
    </row>
    <row r="2456" spans="1:22" ht="13.5" x14ac:dyDescent="0.25">
      <c r="A2456" s="3">
        <f>RSI!A2456</f>
        <v>45581</v>
      </c>
      <c r="B2456" s="2">
        <f>RSI!B2456</f>
        <v>5.9946000000000002</v>
      </c>
      <c r="C2456" s="2">
        <f>RSI!I2456</f>
        <v>75.572617127166893</v>
      </c>
      <c r="D2456" s="2">
        <f>MACD!E2456</f>
        <v>-4.9404409981664621E-2</v>
      </c>
      <c r="E2456" s="2">
        <f>MACD!F2456</f>
        <v>-2.6263089563261025E-2</v>
      </c>
      <c r="F2456" s="2">
        <f>'Moving Avg'!D2456</f>
        <v>5.9333</v>
      </c>
      <c r="G2456" s="2">
        <f>'Moving Avg'!F2456</f>
        <v>5.8370949999999997</v>
      </c>
      <c r="H2456" s="2">
        <f>'Moving Avg'!G2456</f>
        <v>5.8501959999999986</v>
      </c>
      <c r="I2456" s="2">
        <f>'Moving Avg'!H2456</f>
        <v>5.2752774999999952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0</v>
      </c>
      <c r="N2456" s="8">
        <f t="shared" si="381"/>
        <v>100</v>
      </c>
      <c r="O2456" s="8">
        <f t="shared" si="382"/>
        <v>50</v>
      </c>
      <c r="P2456" s="8">
        <f t="shared" si="383"/>
        <v>83.5</v>
      </c>
      <c r="Q2456" s="9">
        <f t="shared" si="384"/>
        <v>55.024999999999999</v>
      </c>
      <c r="R2456" s="9">
        <f t="shared" si="385"/>
        <v>58.375</v>
      </c>
      <c r="S2456" s="9">
        <f t="shared" si="386"/>
        <v>65.075000000000003</v>
      </c>
      <c r="T2456" s="9">
        <f t="shared" si="387"/>
        <v>58.375</v>
      </c>
      <c r="U2456" s="8">
        <f t="shared" si="388"/>
        <v>59.491666666666674</v>
      </c>
      <c r="V2456" s="8">
        <f t="shared" si="389"/>
        <v>59.212500000000006</v>
      </c>
    </row>
    <row r="2457" spans="1:22" ht="13.5" x14ac:dyDescent="0.25">
      <c r="A2457" s="3">
        <f>RSI!A2457</f>
        <v>45582</v>
      </c>
      <c r="B2457" s="2">
        <f>RSI!B2457</f>
        <v>5.9946000000000002</v>
      </c>
      <c r="C2457" s="2">
        <f>RSI!I2457</f>
        <v>75.572617127166893</v>
      </c>
      <c r="D2457" s="2">
        <f>MACD!E2457</f>
        <v>-5.6670666841831085E-2</v>
      </c>
      <c r="E2457" s="2">
        <f>MACD!F2457</f>
        <v>-3.2344605018975035E-2</v>
      </c>
      <c r="F2457" s="2">
        <f>'Moving Avg'!D2457</f>
        <v>5.966759999999999</v>
      </c>
      <c r="G2457" s="2">
        <f>'Moving Avg'!F2457</f>
        <v>5.8445299999999998</v>
      </c>
      <c r="H2457" s="2">
        <f>'Moving Avg'!G2457</f>
        <v>5.8529839999999993</v>
      </c>
      <c r="I2457" s="2">
        <f>'Moving Avg'!H2457</f>
        <v>5.2839159999999943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0</v>
      </c>
      <c r="N2457" s="8">
        <f t="shared" si="381"/>
        <v>100</v>
      </c>
      <c r="O2457" s="8">
        <f t="shared" si="382"/>
        <v>50</v>
      </c>
      <c r="P2457" s="8">
        <f t="shared" si="383"/>
        <v>83.5</v>
      </c>
      <c r="Q2457" s="9">
        <f t="shared" si="384"/>
        <v>55.024999999999999</v>
      </c>
      <c r="R2457" s="9">
        <f t="shared" si="385"/>
        <v>58.375</v>
      </c>
      <c r="S2457" s="9">
        <f t="shared" si="386"/>
        <v>65.075000000000003</v>
      </c>
      <c r="T2457" s="9">
        <f t="shared" si="387"/>
        <v>58.375</v>
      </c>
      <c r="U2457" s="8">
        <f t="shared" si="388"/>
        <v>59.491666666666674</v>
      </c>
      <c r="V2457" s="8">
        <f t="shared" si="389"/>
        <v>59.212500000000006</v>
      </c>
    </row>
    <row r="2458" spans="1:22" ht="13.5" x14ac:dyDescent="0.25">
      <c r="A2458" s="3">
        <f>RSI!A2458</f>
        <v>45583</v>
      </c>
      <c r="B2458" s="2">
        <f>RSI!B2458</f>
        <v>6.0968999999999998</v>
      </c>
      <c r="C2458" s="2">
        <f>RSI!I2458</f>
        <v>82.670055082020781</v>
      </c>
      <c r="D2458" s="2">
        <f>MACD!E2458</f>
        <v>-7.1202114047467902E-2</v>
      </c>
      <c r="E2458" s="2">
        <f>MACD!F2458</f>
        <v>-4.0116106824673613E-2</v>
      </c>
      <c r="F2458" s="2">
        <f>'Moving Avg'!D2458</f>
        <v>5.9964999999999993</v>
      </c>
      <c r="G2458" s="2">
        <f>'Moving Avg'!F2458</f>
        <v>5.8626550000000002</v>
      </c>
      <c r="H2458" s="2">
        <f>'Moving Avg'!G2458</f>
        <v>5.8578179999999982</v>
      </c>
      <c r="I2458" s="2">
        <f>'Moving Avg'!H2458</f>
        <v>5.2927249999999946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  <c r="M2458" s="8">
        <f t="shared" si="380"/>
        <v>0</v>
      </c>
      <c r="N2458" s="8">
        <f t="shared" si="381"/>
        <v>100</v>
      </c>
      <c r="O2458" s="8">
        <f t="shared" si="382"/>
        <v>50</v>
      </c>
      <c r="P2458" s="8">
        <f t="shared" si="383"/>
        <v>83.5</v>
      </c>
      <c r="Q2458" s="9">
        <f t="shared" si="384"/>
        <v>55.024999999999999</v>
      </c>
      <c r="R2458" s="9">
        <f t="shared" si="385"/>
        <v>58.375</v>
      </c>
      <c r="S2458" s="9">
        <f t="shared" si="386"/>
        <v>65.075000000000003</v>
      </c>
      <c r="T2458" s="9">
        <f t="shared" si="387"/>
        <v>58.375</v>
      </c>
      <c r="U2458" s="8">
        <f t="shared" si="388"/>
        <v>59.491666666666674</v>
      </c>
      <c r="V2458" s="8">
        <f t="shared" si="389"/>
        <v>59.212500000000006</v>
      </c>
    </row>
    <row r="2459" spans="1:22" ht="13.5" x14ac:dyDescent="0.25">
      <c r="A2459" s="3">
        <f>RSI!A2459</f>
        <v>45586</v>
      </c>
      <c r="B2459" s="2">
        <f>RSI!B2459</f>
        <v>6.0411000000000001</v>
      </c>
      <c r="C2459" s="2">
        <f>RSI!I2459</f>
        <v>70.617473274968617</v>
      </c>
      <c r="D2459" s="2">
        <f>MACD!E2459</f>
        <v>-8.0714762267867002E-2</v>
      </c>
      <c r="E2459" s="2">
        <f>MACD!F2459</f>
        <v>-4.8235837913312291E-2</v>
      </c>
      <c r="F2459" s="2">
        <f>'Moving Avg'!D2459</f>
        <v>6.0150800000000002</v>
      </c>
      <c r="G2459" s="2">
        <f>'Moving Avg'!F2459</f>
        <v>5.8770600000000002</v>
      </c>
      <c r="H2459" s="2">
        <f>'Moving Avg'!G2459</f>
        <v>5.8613499999999998</v>
      </c>
      <c r="I2459" s="2">
        <f>'Moving Avg'!H2459</f>
        <v>5.3015959999999938</v>
      </c>
      <c r="J2459" s="6" t="str">
        <f>OBV!F2459</f>
        <v>BEARISH</v>
      </c>
      <c r="K2459" s="6" t="str">
        <f>OBV!G2459</f>
        <v>NEUTRAL</v>
      </c>
      <c r="L2459" s="6" t="str">
        <f>OBV!H2459</f>
        <v>BEARISH DIVERGENCE</v>
      </c>
      <c r="M2459" s="8">
        <f t="shared" si="380"/>
        <v>0</v>
      </c>
      <c r="N2459" s="8">
        <f t="shared" si="381"/>
        <v>100</v>
      </c>
      <c r="O2459" s="8">
        <f t="shared" si="382"/>
        <v>50</v>
      </c>
      <c r="P2459" s="8">
        <f t="shared" si="383"/>
        <v>16.5</v>
      </c>
      <c r="Q2459" s="9">
        <f t="shared" si="384"/>
        <v>44.975000000000001</v>
      </c>
      <c r="R2459" s="9">
        <f t="shared" si="385"/>
        <v>41.625</v>
      </c>
      <c r="S2459" s="9">
        <f t="shared" si="386"/>
        <v>34.924999999999997</v>
      </c>
      <c r="T2459" s="9">
        <f t="shared" si="387"/>
        <v>41.625</v>
      </c>
      <c r="U2459" s="8">
        <f t="shared" si="388"/>
        <v>40.508333333333333</v>
      </c>
      <c r="V2459" s="8">
        <f t="shared" si="389"/>
        <v>40.787499999999994</v>
      </c>
    </row>
    <row r="2460" spans="1:22" ht="13.5" x14ac:dyDescent="0.25">
      <c r="A2460" s="3">
        <f>RSI!A2460</f>
        <v>45587</v>
      </c>
      <c r="B2460" s="2">
        <f>RSI!B2460</f>
        <v>5.9946000000000002</v>
      </c>
      <c r="C2460" s="2">
        <f>RSI!I2460</f>
        <v>62.447005591965052</v>
      </c>
      <c r="D2460" s="2">
        <f>MACD!E2460</f>
        <v>-8.4809118995896604E-2</v>
      </c>
      <c r="E2460" s="2">
        <f>MACD!F2460</f>
        <v>-5.5550494129829153E-2</v>
      </c>
      <c r="F2460" s="2">
        <f>'Moving Avg'!D2460</f>
        <v>6.0243599999999997</v>
      </c>
      <c r="G2460" s="2">
        <f>'Moving Avg'!F2460</f>
        <v>5.888675000000001</v>
      </c>
      <c r="H2460" s="2">
        <f>'Moving Avg'!G2460</f>
        <v>5.8639519999999994</v>
      </c>
      <c r="I2460" s="2">
        <f>'Moving Avg'!H2460</f>
        <v>5.3101919999999954</v>
      </c>
      <c r="J2460" s="6" t="str">
        <f>OBV!F2460</f>
        <v>BEARISH</v>
      </c>
      <c r="K2460" s="6" t="str">
        <f>OBV!G2460</f>
        <v>NEUTRAL</v>
      </c>
      <c r="L2460" s="6" t="str">
        <f>OBV!H2460</f>
        <v>BEARISH DIVERGENCE</v>
      </c>
      <c r="M2460" s="8">
        <f t="shared" si="380"/>
        <v>25</v>
      </c>
      <c r="N2460" s="8">
        <f t="shared" si="381"/>
        <v>100</v>
      </c>
      <c r="O2460" s="8">
        <f t="shared" si="382"/>
        <v>50</v>
      </c>
      <c r="P2460" s="8">
        <f t="shared" si="383"/>
        <v>16.5</v>
      </c>
      <c r="Q2460" s="9">
        <f t="shared" si="384"/>
        <v>53.725000000000001</v>
      </c>
      <c r="R2460" s="9">
        <f t="shared" si="385"/>
        <v>46.625</v>
      </c>
      <c r="S2460" s="9">
        <f t="shared" si="386"/>
        <v>38.674999999999997</v>
      </c>
      <c r="T2460" s="9">
        <f t="shared" si="387"/>
        <v>47.875</v>
      </c>
      <c r="U2460" s="8">
        <f t="shared" si="388"/>
        <v>46.341666666666661</v>
      </c>
      <c r="V2460" s="8">
        <f t="shared" si="389"/>
        <v>46.724999999999994</v>
      </c>
    </row>
    <row r="2461" spans="1:22" ht="13.5" x14ac:dyDescent="0.25">
      <c r="A2461" s="3">
        <f>RSI!A2461</f>
        <v>45588</v>
      </c>
      <c r="B2461" s="2">
        <f>RSI!B2461</f>
        <v>6.0411000000000001</v>
      </c>
      <c r="C2461" s="2">
        <f>RSI!I2461</f>
        <v>66.607699488591521</v>
      </c>
      <c r="D2461" s="2">
        <f>MACD!E2461</f>
        <v>-9.3726246130438895E-2</v>
      </c>
      <c r="E2461" s="2">
        <f>MACD!F2461</f>
        <v>-6.3185644529951096E-2</v>
      </c>
      <c r="F2461" s="2">
        <f>'Moving Avg'!D2461</f>
        <v>6.0336600000000002</v>
      </c>
      <c r="G2461" s="2">
        <f>'Moving Avg'!F2461</f>
        <v>5.9026150000000008</v>
      </c>
      <c r="H2461" s="2">
        <f>'Moving Avg'!G2461</f>
        <v>5.8674840000000019</v>
      </c>
      <c r="I2461" s="2">
        <f>'Moving Avg'!H2461</f>
        <v>5.3190204999999944</v>
      </c>
      <c r="J2461" s="6" t="str">
        <f>OBV!F2461</f>
        <v>BEARISH</v>
      </c>
      <c r="K2461" s="6" t="str">
        <f>OBV!G2461</f>
        <v>NEUTRAL</v>
      </c>
      <c r="L2461" s="6" t="str">
        <f>OBV!H2461</f>
        <v>BEARISH DIVERGENCE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16.5</v>
      </c>
      <c r="Q2461" s="9">
        <f t="shared" si="384"/>
        <v>53.725000000000001</v>
      </c>
      <c r="R2461" s="9">
        <f t="shared" si="385"/>
        <v>46.625</v>
      </c>
      <c r="S2461" s="9">
        <f t="shared" si="386"/>
        <v>38.674999999999997</v>
      </c>
      <c r="T2461" s="9">
        <f t="shared" si="387"/>
        <v>47.875</v>
      </c>
      <c r="U2461" s="8">
        <f t="shared" si="388"/>
        <v>46.341666666666661</v>
      </c>
      <c r="V2461" s="8">
        <f t="shared" si="389"/>
        <v>46.724999999999994</v>
      </c>
    </row>
    <row r="2462" spans="1:22" ht="13.5" x14ac:dyDescent="0.25">
      <c r="A2462" s="3">
        <f>RSI!A2462</f>
        <v>45589</v>
      </c>
      <c r="B2462" s="2">
        <f>RSI!B2462</f>
        <v>5.9946000000000002</v>
      </c>
      <c r="C2462" s="2">
        <f>RSI!I2462</f>
        <v>59.507397304543325</v>
      </c>
      <c r="D2462" s="2">
        <f>MACD!E2462</f>
        <v>-9.8636516721542833E-2</v>
      </c>
      <c r="E2462" s="2">
        <f>MACD!F2462</f>
        <v>-7.0275818968269455E-2</v>
      </c>
      <c r="F2462" s="2">
        <f>'Moving Avg'!D2462</f>
        <v>6.0336600000000002</v>
      </c>
      <c r="G2462" s="2">
        <f>'Moving Avg'!F2462</f>
        <v>5.9128350000000012</v>
      </c>
      <c r="H2462" s="2">
        <f>'Moving Avg'!G2462</f>
        <v>5.8700860000000015</v>
      </c>
      <c r="I2462" s="2">
        <f>'Moving Avg'!H2462</f>
        <v>5.3276589999999953</v>
      </c>
      <c r="J2462" s="6" t="str">
        <f>OBV!F2462</f>
        <v>BEARISH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16.5</v>
      </c>
      <c r="Q2462" s="9">
        <f t="shared" si="384"/>
        <v>53.725000000000001</v>
      </c>
      <c r="R2462" s="9">
        <f t="shared" si="385"/>
        <v>46.625</v>
      </c>
      <c r="S2462" s="9">
        <f t="shared" si="386"/>
        <v>38.674999999999997</v>
      </c>
      <c r="T2462" s="9">
        <f t="shared" si="387"/>
        <v>47.875</v>
      </c>
      <c r="U2462" s="8">
        <f t="shared" si="388"/>
        <v>46.341666666666661</v>
      </c>
      <c r="V2462" s="8">
        <f t="shared" si="389"/>
        <v>46.724999999999994</v>
      </c>
    </row>
    <row r="2463" spans="1:22" ht="13.5" x14ac:dyDescent="0.25">
      <c r="A2463" s="3">
        <f>RSI!A2463</f>
        <v>45590</v>
      </c>
      <c r="B2463" s="2">
        <f>RSI!B2463</f>
        <v>5.9946000000000002</v>
      </c>
      <c r="C2463" s="2">
        <f>RSI!I2463</f>
        <v>59.507397304543325</v>
      </c>
      <c r="D2463" s="2">
        <f>MACD!E2463</f>
        <v>-8.4666084657918361E-2</v>
      </c>
      <c r="E2463" s="2">
        <f>MACD!F2463</f>
        <v>-7.3153872106199239E-2</v>
      </c>
      <c r="F2463" s="2">
        <f>'Moving Avg'!D2463</f>
        <v>6.0131999999999994</v>
      </c>
      <c r="G2463" s="2">
        <f>'Moving Avg'!F2463</f>
        <v>5.9221250000000012</v>
      </c>
      <c r="H2463" s="2">
        <f>'Moving Avg'!G2463</f>
        <v>5.8723160000000005</v>
      </c>
      <c r="I2463" s="2">
        <f>'Moving Avg'!H2463</f>
        <v>5.3362549999999951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45</v>
      </c>
      <c r="O2463" s="8">
        <f t="shared" si="382"/>
        <v>50</v>
      </c>
      <c r="P2463" s="8">
        <f t="shared" si="383"/>
        <v>16.5</v>
      </c>
      <c r="Q2463" s="9">
        <f t="shared" si="384"/>
        <v>34.475000000000001</v>
      </c>
      <c r="R2463" s="9">
        <f t="shared" si="385"/>
        <v>35.625</v>
      </c>
      <c r="S2463" s="9">
        <f t="shared" si="386"/>
        <v>30.425000000000001</v>
      </c>
      <c r="T2463" s="9">
        <f t="shared" si="387"/>
        <v>34.125</v>
      </c>
      <c r="U2463" s="8">
        <f t="shared" si="388"/>
        <v>33.508333333333333</v>
      </c>
      <c r="V2463" s="8">
        <f t="shared" si="389"/>
        <v>33.662499999999994</v>
      </c>
    </row>
    <row r="2464" spans="1:22" ht="13.5" x14ac:dyDescent="0.25">
      <c r="A2464" s="3">
        <f>RSI!A2464</f>
        <v>45593</v>
      </c>
      <c r="B2464" s="2">
        <f>RSI!B2464</f>
        <v>5.9946000000000002</v>
      </c>
      <c r="C2464" s="2">
        <f>RSI!I2464</f>
        <v>59.507397304543318</v>
      </c>
      <c r="D2464" s="2">
        <f>MACD!E2464</f>
        <v>-7.328450871453196E-2</v>
      </c>
      <c r="E2464" s="2">
        <f>MACD!F2464</f>
        <v>-7.317999942786578E-2</v>
      </c>
      <c r="F2464" s="2">
        <f>'Moving Avg'!D2464</f>
        <v>6.0038999999999998</v>
      </c>
      <c r="G2464" s="2">
        <f>'Moving Avg'!F2464</f>
        <v>5.9314150000000021</v>
      </c>
      <c r="H2464" s="2">
        <f>'Moving Avg'!G2464</f>
        <v>5.8743600000000011</v>
      </c>
      <c r="I2464" s="2">
        <f>'Moving Avg'!H2464</f>
        <v>5.3448509999999949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45</v>
      </c>
      <c r="O2464" s="8">
        <f t="shared" si="382"/>
        <v>50</v>
      </c>
      <c r="P2464" s="8">
        <f t="shared" si="383"/>
        <v>16.5</v>
      </c>
      <c r="Q2464" s="9">
        <f t="shared" si="384"/>
        <v>34.475000000000001</v>
      </c>
      <c r="R2464" s="9">
        <f t="shared" si="385"/>
        <v>35.625</v>
      </c>
      <c r="S2464" s="9">
        <f t="shared" si="386"/>
        <v>30.425000000000001</v>
      </c>
      <c r="T2464" s="9">
        <f t="shared" si="387"/>
        <v>34.125</v>
      </c>
      <c r="U2464" s="8">
        <f t="shared" si="388"/>
        <v>33.508333333333333</v>
      </c>
      <c r="V2464" s="8">
        <f t="shared" si="389"/>
        <v>33.662499999999994</v>
      </c>
    </row>
    <row r="2465" spans="1:22" ht="13.5" x14ac:dyDescent="0.25">
      <c r="A2465" s="3">
        <f>RSI!A2465</f>
        <v>45594</v>
      </c>
      <c r="B2465" s="2">
        <f>RSI!B2465</f>
        <v>5.9946000000000002</v>
      </c>
      <c r="C2465" s="2">
        <f>RSI!I2465</f>
        <v>59.507397304543311</v>
      </c>
      <c r="D2465" s="2">
        <f>MACD!E2465</f>
        <v>-6.4060943417411309E-2</v>
      </c>
      <c r="E2465" s="2">
        <f>MACD!F2465</f>
        <v>-7.1356188225774886E-2</v>
      </c>
      <c r="F2465" s="2">
        <f>'Moving Avg'!D2465</f>
        <v>6.0038999999999998</v>
      </c>
      <c r="G2465" s="2">
        <f>'Moving Avg'!F2465</f>
        <v>5.9393150000000023</v>
      </c>
      <c r="H2465" s="2">
        <f>'Moving Avg'!G2465</f>
        <v>5.876404</v>
      </c>
      <c r="I2465" s="2">
        <f>'Moving Avg'!H2465</f>
        <v>5.3534469999999956</v>
      </c>
      <c r="J2465" s="6" t="str">
        <f>OBV!F2465</f>
        <v>BEARISH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5.9946000000000002</v>
      </c>
      <c r="C2466" s="2">
        <f>RSI!I2466</f>
        <v>59.507397304543311</v>
      </c>
      <c r="D2466" s="2">
        <f>MACD!E2466</f>
        <v>-4.9494777518899191E-2</v>
      </c>
      <c r="E2466" s="2">
        <f>MACD!F2466</f>
        <v>-6.6983906084399747E-2</v>
      </c>
      <c r="F2466" s="2">
        <f>'Moving Avg'!D2466</f>
        <v>5.9946000000000002</v>
      </c>
      <c r="G2466" s="2">
        <f>'Moving Avg'!F2466</f>
        <v>5.9476800000000019</v>
      </c>
      <c r="H2466" s="2">
        <f>'Moving Avg'!G2466</f>
        <v>5.878820000000001</v>
      </c>
      <c r="I2466" s="2">
        <f>'Moving Avg'!H2466</f>
        <v>5.3620429999999955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16.5</v>
      </c>
      <c r="Q2466" s="9">
        <f t="shared" si="384"/>
        <v>18.725000000000001</v>
      </c>
      <c r="R2466" s="9">
        <f t="shared" si="385"/>
        <v>26.625</v>
      </c>
      <c r="S2466" s="9">
        <f t="shared" si="386"/>
        <v>23.675000000000001</v>
      </c>
      <c r="T2466" s="9">
        <f t="shared" si="387"/>
        <v>22.875</v>
      </c>
      <c r="U2466" s="8">
        <f t="shared" si="388"/>
        <v>23.008333333333336</v>
      </c>
      <c r="V2466" s="8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5.9946000000000002</v>
      </c>
      <c r="C2467" s="2">
        <f>RSI!I2467</f>
        <v>59.507397304543311</v>
      </c>
      <c r="D2467" s="2">
        <f>MACD!E2467</f>
        <v>-3.7518496230675602E-2</v>
      </c>
      <c r="E2467" s="2">
        <f>MACD!F2467</f>
        <v>-6.1090824113654921E-2</v>
      </c>
      <c r="F2467" s="2">
        <f>'Moving Avg'!D2467</f>
        <v>5.9946000000000002</v>
      </c>
      <c r="G2467" s="2">
        <f>'Moving Avg'!F2467</f>
        <v>5.9560450000000014</v>
      </c>
      <c r="H2467" s="2">
        <f>'Moving Avg'!G2467</f>
        <v>5.8810499999999992</v>
      </c>
      <c r="I2467" s="2">
        <f>'Moving Avg'!H2467</f>
        <v>5.3706814999999963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33</v>
      </c>
      <c r="Q2467" s="9">
        <f t="shared" si="384"/>
        <v>21.2</v>
      </c>
      <c r="R2467" s="9">
        <f t="shared" si="385"/>
        <v>30.75</v>
      </c>
      <c r="S2467" s="9">
        <f t="shared" si="386"/>
        <v>31.1</v>
      </c>
      <c r="T2467" s="9">
        <f t="shared" si="387"/>
        <v>27</v>
      </c>
      <c r="U2467" s="8">
        <f t="shared" si="388"/>
        <v>27.683333333333337</v>
      </c>
      <c r="V2467" s="8">
        <f t="shared" si="389"/>
        <v>27.512500000000003</v>
      </c>
    </row>
    <row r="2468" spans="1:22" ht="13.5" x14ac:dyDescent="0.25">
      <c r="A2468" s="3">
        <f>RSI!A2468</f>
        <v>45597</v>
      </c>
      <c r="B2468" s="2">
        <f>RSI!B2468</f>
        <v>5.9946000000000002</v>
      </c>
      <c r="C2468" s="2">
        <f>RSI!I2468</f>
        <v>59.507397304543311</v>
      </c>
      <c r="D2468" s="2">
        <f>MACD!E2468</f>
        <v>-1.1969347116191464E-2</v>
      </c>
      <c r="E2468" s="2">
        <f>MACD!F2468</f>
        <v>-5.1266528714162228E-2</v>
      </c>
      <c r="F2468" s="2">
        <f>'Moving Avg'!D2468</f>
        <v>5.9946000000000002</v>
      </c>
      <c r="G2468" s="2">
        <f>'Moving Avg'!F2468</f>
        <v>5.9644100000000027</v>
      </c>
      <c r="H2468" s="2">
        <f>'Moving Avg'!G2468</f>
        <v>5.8838379999999981</v>
      </c>
      <c r="I2468" s="2">
        <f>'Moving Avg'!H2468</f>
        <v>5.3792774999999962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21.2</v>
      </c>
      <c r="R2468" s="9">
        <f t="shared" si="385"/>
        <v>30.75</v>
      </c>
      <c r="S2468" s="9">
        <f t="shared" si="386"/>
        <v>31.1</v>
      </c>
      <c r="T2468" s="9">
        <f t="shared" si="387"/>
        <v>27</v>
      </c>
      <c r="U2468" s="8">
        <f t="shared" si="388"/>
        <v>27.683333333333337</v>
      </c>
      <c r="V2468" s="8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5.9852999999999996</v>
      </c>
      <c r="C2469" s="2">
        <f>RSI!I2469</f>
        <v>57.449784831290415</v>
      </c>
      <c r="D2469" s="2">
        <f>MACD!E2469</f>
        <v>1.4542807896438248E-3</v>
      </c>
      <c r="E2469" s="2">
        <f>MACD!F2469</f>
        <v>-4.0722366813401016E-2</v>
      </c>
      <c r="F2469" s="2">
        <f>'Moving Avg'!D2469</f>
        <v>5.9927399999999995</v>
      </c>
      <c r="G2469" s="2">
        <f>'Moving Avg'!F2469</f>
        <v>5.972310000000002</v>
      </c>
      <c r="H2469" s="2">
        <f>'Moving Avg'!G2469</f>
        <v>5.8858819999999978</v>
      </c>
      <c r="I2469" s="2">
        <f>'Moving Avg'!H2469</f>
        <v>5.3875709999999968</v>
      </c>
      <c r="J2469" s="6" t="str">
        <f>OBV!F2469</f>
        <v>BEARISH</v>
      </c>
      <c r="K2469" s="6" t="str">
        <f>OBV!G2469</f>
        <v>NEUTRAL</v>
      </c>
      <c r="L2469" s="6" t="str">
        <f>OBV!H2469</f>
        <v>CONFIRMED BEARISH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16.5</v>
      </c>
      <c r="Q2469" s="9">
        <f t="shared" si="384"/>
        <v>18.725000000000001</v>
      </c>
      <c r="R2469" s="9">
        <f t="shared" si="385"/>
        <v>26.625</v>
      </c>
      <c r="S2469" s="9">
        <f t="shared" si="386"/>
        <v>23.675000000000001</v>
      </c>
      <c r="T2469" s="9">
        <f t="shared" si="387"/>
        <v>22.875</v>
      </c>
      <c r="U2469" s="8">
        <f t="shared" si="388"/>
        <v>23.008333333333336</v>
      </c>
      <c r="V2469" s="8">
        <f t="shared" si="389"/>
        <v>22.975000000000001</v>
      </c>
    </row>
    <row r="2470" spans="1:22" ht="13.5" x14ac:dyDescent="0.25">
      <c r="A2470" s="3">
        <f>RSI!A2470</f>
        <v>45601</v>
      </c>
      <c r="B2470" s="2">
        <f>RSI!B2470</f>
        <v>5.9852999999999996</v>
      </c>
      <c r="C2470" s="2">
        <f>RSI!I2470</f>
        <v>57.449784831290415</v>
      </c>
      <c r="D2470" s="2">
        <f>MACD!E2470</f>
        <v>5.4368464618548273E-3</v>
      </c>
      <c r="E2470" s="2">
        <f>MACD!F2470</f>
        <v>-3.1490524158349846E-2</v>
      </c>
      <c r="F2470" s="2">
        <f>'Moving Avg'!D2470</f>
        <v>5.9908799999999998</v>
      </c>
      <c r="G2470" s="2">
        <f>'Moving Avg'!F2470</f>
        <v>5.9797450000000012</v>
      </c>
      <c r="H2470" s="2">
        <f>'Moving Avg'!G2470</f>
        <v>5.8877399999999973</v>
      </c>
      <c r="I2470" s="2">
        <f>'Moving Avg'!H2470</f>
        <v>5.3958219999999981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25</v>
      </c>
      <c r="N2470" s="8">
        <f t="shared" si="381"/>
        <v>0</v>
      </c>
      <c r="O2470" s="8">
        <f t="shared" si="382"/>
        <v>50</v>
      </c>
      <c r="P2470" s="8">
        <f t="shared" si="383"/>
        <v>16.5</v>
      </c>
      <c r="Q2470" s="9">
        <f t="shared" si="384"/>
        <v>18.725000000000001</v>
      </c>
      <c r="R2470" s="9">
        <f t="shared" si="385"/>
        <v>26.625</v>
      </c>
      <c r="S2470" s="9">
        <f t="shared" si="386"/>
        <v>23.675000000000001</v>
      </c>
      <c r="T2470" s="9">
        <f t="shared" si="387"/>
        <v>22.875</v>
      </c>
      <c r="U2470" s="8">
        <f t="shared" si="388"/>
        <v>23.008333333333336</v>
      </c>
      <c r="V2470" s="8">
        <f t="shared" si="389"/>
        <v>22.975000000000001</v>
      </c>
    </row>
    <row r="2471" spans="1:22" ht="13.5" x14ac:dyDescent="0.25">
      <c r="A2471" s="3">
        <f>RSI!A2471</f>
        <v>45602</v>
      </c>
      <c r="B2471" s="2">
        <f>RSI!B2471</f>
        <v>5.9946000000000002</v>
      </c>
      <c r="C2471" s="2">
        <f>RSI!I2471</f>
        <v>59.090329197157281</v>
      </c>
      <c r="D2471" s="2">
        <f>MACD!E2471</f>
        <v>1.5066072028836253E-2</v>
      </c>
      <c r="E2471" s="2">
        <f>MACD!F2471</f>
        <v>-2.2179204920912628E-2</v>
      </c>
      <c r="F2471" s="2">
        <f>'Moving Avg'!D2471</f>
        <v>5.9908799999999998</v>
      </c>
      <c r="G2471" s="2">
        <f>'Moving Avg'!F2471</f>
        <v>5.9881100000000007</v>
      </c>
      <c r="H2471" s="2">
        <f>'Moving Avg'!G2471</f>
        <v>5.8899699999999982</v>
      </c>
      <c r="I2471" s="2">
        <f>'Moving Avg'!H2471</f>
        <v>5.4044179999999997</v>
      </c>
      <c r="J2471" s="6" t="str">
        <f>OBV!F2471</f>
        <v>BULLISH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0</v>
      </c>
      <c r="O2471" s="8">
        <f t="shared" si="382"/>
        <v>50</v>
      </c>
      <c r="P2471" s="8">
        <f t="shared" si="383"/>
        <v>49.5</v>
      </c>
      <c r="Q2471" s="9">
        <f t="shared" si="384"/>
        <v>23.675000000000001</v>
      </c>
      <c r="R2471" s="9">
        <f t="shared" si="385"/>
        <v>34.875</v>
      </c>
      <c r="S2471" s="9">
        <f t="shared" si="386"/>
        <v>38.525000000000006</v>
      </c>
      <c r="T2471" s="9">
        <f t="shared" si="387"/>
        <v>31.125</v>
      </c>
      <c r="U2471" s="8">
        <f t="shared" si="388"/>
        <v>32.358333333333334</v>
      </c>
      <c r="V2471" s="8">
        <f t="shared" si="389"/>
        <v>32.049999999999997</v>
      </c>
    </row>
    <row r="2472" spans="1:22" ht="13.5" x14ac:dyDescent="0.25">
      <c r="A2472" s="3">
        <f>RSI!A2472</f>
        <v>45603</v>
      </c>
      <c r="B2472" s="2">
        <f>RSI!B2472</f>
        <v>6.1062000000000003</v>
      </c>
      <c r="C2472" s="2">
        <f>RSI!I2472</f>
        <v>72.695131554170146</v>
      </c>
      <c r="D2472" s="2">
        <f>MACD!E2472</f>
        <v>7.548045655060065E-3</v>
      </c>
      <c r="E2472" s="2">
        <f>MACD!F2472</f>
        <v>-1.6233754805718092E-2</v>
      </c>
      <c r="F2472" s="2">
        <f>'Moving Avg'!D2472</f>
        <v>6.0132000000000003</v>
      </c>
      <c r="G2472" s="2">
        <f>'Moving Avg'!F2472</f>
        <v>6.0020550000000004</v>
      </c>
      <c r="H2472" s="2">
        <f>'Moving Avg'!G2472</f>
        <v>5.8942459999999981</v>
      </c>
      <c r="I2472" s="2">
        <f>'Moving Avg'!H2472</f>
        <v>5.4135294999999983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  <c r="M2472" s="8">
        <f t="shared" si="380"/>
        <v>0</v>
      </c>
      <c r="N2472" s="8">
        <f t="shared" si="381"/>
        <v>0</v>
      </c>
      <c r="O2472" s="8">
        <f t="shared" si="382"/>
        <v>50</v>
      </c>
      <c r="P2472" s="8">
        <f t="shared" si="383"/>
        <v>83.5</v>
      </c>
      <c r="Q2472" s="9">
        <f t="shared" si="384"/>
        <v>20.024999999999999</v>
      </c>
      <c r="R2472" s="9">
        <f t="shared" si="385"/>
        <v>38.375</v>
      </c>
      <c r="S2472" s="9">
        <f t="shared" si="386"/>
        <v>50.075000000000003</v>
      </c>
      <c r="T2472" s="9">
        <f t="shared" si="387"/>
        <v>33.375</v>
      </c>
      <c r="U2472" s="8">
        <f t="shared" si="388"/>
        <v>36.158333333333331</v>
      </c>
      <c r="V2472" s="8">
        <f t="shared" si="389"/>
        <v>35.462499999999999</v>
      </c>
    </row>
    <row r="2473" spans="1:22" ht="13.5" x14ac:dyDescent="0.25">
      <c r="A2473" s="3">
        <f>RSI!A2473</f>
        <v>45604</v>
      </c>
      <c r="B2473" s="2">
        <f>RSI!B2473</f>
        <v>6.0876000000000001</v>
      </c>
      <c r="C2473" s="2">
        <f>RSI!I2473</f>
        <v>68.600392009924462</v>
      </c>
      <c r="D2473" s="2">
        <f>MACD!E2473</f>
        <v>1.6778193433548694E-3</v>
      </c>
      <c r="E2473" s="2">
        <f>MACD!F2473</f>
        <v>-1.2651439975903501E-2</v>
      </c>
      <c r="F2473" s="2">
        <f>'Moving Avg'!D2473</f>
        <v>6.0317999999999996</v>
      </c>
      <c r="G2473" s="2">
        <f>'Moving Avg'!F2473</f>
        <v>6.0090250000000003</v>
      </c>
      <c r="H2473" s="2">
        <f>'Moving Avg'!G2473</f>
        <v>5.8988939999999976</v>
      </c>
      <c r="I2473" s="2">
        <f>'Moving Avg'!H2473</f>
        <v>5.422547999999999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83.5</v>
      </c>
      <c r="Q2473" s="9">
        <f t="shared" si="384"/>
        <v>28.774999999999999</v>
      </c>
      <c r="R2473" s="9">
        <f t="shared" si="385"/>
        <v>43.375</v>
      </c>
      <c r="S2473" s="9">
        <f t="shared" si="386"/>
        <v>53.825000000000003</v>
      </c>
      <c r="T2473" s="9">
        <f t="shared" si="387"/>
        <v>39.625</v>
      </c>
      <c r="U2473" s="8">
        <f t="shared" si="388"/>
        <v>41.991666666666667</v>
      </c>
      <c r="V2473" s="8">
        <f t="shared" si="389"/>
        <v>41.400000000000006</v>
      </c>
    </row>
    <row r="2474" spans="1:22" ht="13.5" x14ac:dyDescent="0.25">
      <c r="A2474" s="3">
        <f>RSI!A2474</f>
        <v>45607</v>
      </c>
      <c r="B2474" s="2">
        <f>RSI!B2474</f>
        <v>5.8924000000000003</v>
      </c>
      <c r="C2474" s="2">
        <f>RSI!I2474</f>
        <v>41.916186665876737</v>
      </c>
      <c r="D2474" s="2">
        <f>MACD!E2474</f>
        <v>1.0458948935683665E-2</v>
      </c>
      <c r="E2474" s="2">
        <f>MACD!F2474</f>
        <v>-8.029362193586069E-3</v>
      </c>
      <c r="F2474" s="2">
        <f>'Moving Avg'!D2474</f>
        <v>6.0132200000000013</v>
      </c>
      <c r="G2474" s="2">
        <f>'Moving Avg'!F2474</f>
        <v>6.0062350000000002</v>
      </c>
      <c r="H2474" s="2">
        <f>'Moving Avg'!G2474</f>
        <v>5.8990799999999979</v>
      </c>
      <c r="I2474" s="2">
        <f>'Moving Avg'!H2474</f>
        <v>5.4305904999999992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16.5</v>
      </c>
      <c r="Q2474" s="9">
        <f t="shared" si="384"/>
        <v>18.725000000000001</v>
      </c>
      <c r="R2474" s="9">
        <f t="shared" si="385"/>
        <v>26.625</v>
      </c>
      <c r="S2474" s="9">
        <f t="shared" si="386"/>
        <v>23.675000000000001</v>
      </c>
      <c r="T2474" s="9">
        <f t="shared" si="387"/>
        <v>22.875</v>
      </c>
      <c r="U2474" s="8">
        <f t="shared" si="388"/>
        <v>23.008333333333336</v>
      </c>
      <c r="V2474" s="8">
        <f t="shared" si="389"/>
        <v>22.975000000000001</v>
      </c>
    </row>
    <row r="2475" spans="1:22" ht="13.5" x14ac:dyDescent="0.25">
      <c r="A2475" s="3">
        <f>RSI!A2475</f>
        <v>45608</v>
      </c>
      <c r="B2475" s="2">
        <f>RSI!B2475</f>
        <v>6.0038999999999998</v>
      </c>
      <c r="C2475" s="2">
        <f>RSI!I2475</f>
        <v>53.131021924279231</v>
      </c>
      <c r="D2475" s="2">
        <f>MACD!E2475</f>
        <v>1.0124974126988207E-2</v>
      </c>
      <c r="E2475" s="2">
        <f>MACD!F2475</f>
        <v>-4.3984949294712146E-3</v>
      </c>
      <c r="F2475" s="2">
        <f>'Moving Avg'!D2475</f>
        <v>6.0169400000000008</v>
      </c>
      <c r="G2475" s="2">
        <f>'Moving Avg'!F2475</f>
        <v>6.0090199999999996</v>
      </c>
      <c r="H2475" s="2">
        <f>'Moving Avg'!G2475</f>
        <v>5.9020539999999979</v>
      </c>
      <c r="I2475" s="2">
        <f>'Moving Avg'!H2475</f>
        <v>5.4391904999999996</v>
      </c>
      <c r="J2475" s="6" t="str">
        <f>OBV!F2475</f>
        <v>BEARISH</v>
      </c>
      <c r="K2475" s="6" t="str">
        <f>OBV!G2475</f>
        <v>NEUTRAL</v>
      </c>
      <c r="L2475" s="6" t="str">
        <f>OBV!H2475</f>
        <v>BEARISH DIVERGENCE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18.725000000000001</v>
      </c>
      <c r="R2475" s="9">
        <f t="shared" si="385"/>
        <v>26.625</v>
      </c>
      <c r="S2475" s="9">
        <f t="shared" si="386"/>
        <v>23.675000000000001</v>
      </c>
      <c r="T2475" s="9">
        <f t="shared" si="387"/>
        <v>22.875</v>
      </c>
      <c r="U2475" s="8">
        <f t="shared" si="388"/>
        <v>23.008333333333336</v>
      </c>
      <c r="V2475" s="8">
        <f t="shared" si="389"/>
        <v>22.975000000000001</v>
      </c>
    </row>
    <row r="2476" spans="1:22" ht="13.5" x14ac:dyDescent="0.25">
      <c r="A2476" s="3">
        <f>RSI!A2476</f>
        <v>45609</v>
      </c>
      <c r="B2476" s="2">
        <f>RSI!B2476</f>
        <v>6.0038999999999998</v>
      </c>
      <c r="C2476" s="2">
        <f>RSI!I2476</f>
        <v>53.131021924279231</v>
      </c>
      <c r="D2476" s="2">
        <f>MACD!E2476</f>
        <v>9.6419457255656482E-3</v>
      </c>
      <c r="E2476" s="2">
        <f>MACD!F2476</f>
        <v>-1.5904067984638419E-3</v>
      </c>
      <c r="F2476" s="2">
        <f>'Moving Avg'!D2476</f>
        <v>6.0188000000000006</v>
      </c>
      <c r="G2476" s="2">
        <f>'Moving Avg'!F2476</f>
        <v>6.0094849999999997</v>
      </c>
      <c r="H2476" s="2">
        <f>'Moving Avg'!G2476</f>
        <v>5.9050279999999979</v>
      </c>
      <c r="I2476" s="2">
        <f>'Moving Avg'!H2476</f>
        <v>5.4477905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18.725000000000001</v>
      </c>
      <c r="R2476" s="9">
        <f t="shared" si="385"/>
        <v>26.625</v>
      </c>
      <c r="S2476" s="9">
        <f t="shared" si="386"/>
        <v>23.675000000000001</v>
      </c>
      <c r="T2476" s="9">
        <f t="shared" si="387"/>
        <v>22.875</v>
      </c>
      <c r="U2476" s="8">
        <f t="shared" si="388"/>
        <v>23.008333333333336</v>
      </c>
      <c r="V2476" s="8">
        <f t="shared" si="389"/>
        <v>22.975000000000001</v>
      </c>
    </row>
    <row r="2477" spans="1:22" ht="13.5" x14ac:dyDescent="0.25">
      <c r="A2477" s="3">
        <f>RSI!A2477</f>
        <v>45610</v>
      </c>
      <c r="B2477" s="2">
        <f>RSI!B2477</f>
        <v>6.0038999999999998</v>
      </c>
      <c r="C2477" s="2">
        <f>RSI!I2477</f>
        <v>53.131021924279231</v>
      </c>
      <c r="D2477" s="2">
        <f>MACD!E2477</f>
        <v>9.0476420409686398E-3</v>
      </c>
      <c r="E2477" s="2">
        <f>MACD!F2477</f>
        <v>5.3720296942265443E-4</v>
      </c>
      <c r="F2477" s="2">
        <f>'Moving Avg'!D2477</f>
        <v>5.9983400000000007</v>
      </c>
      <c r="G2477" s="2">
        <f>'Moving Avg'!F2477</f>
        <v>6.009949999999999</v>
      </c>
      <c r="H2477" s="2">
        <f>'Moving Avg'!G2477</f>
        <v>5.9074439999999973</v>
      </c>
      <c r="I2477" s="2">
        <f>'Moving Avg'!H2477</f>
        <v>5.4561344999999992</v>
      </c>
      <c r="J2477" s="6" t="str">
        <f>OBV!F2477</f>
        <v>BEARISH</v>
      </c>
      <c r="K2477" s="6" t="str">
        <f>OBV!G2477</f>
        <v>NEUTRAL</v>
      </c>
      <c r="L2477" s="6" t="str">
        <f>OBV!H2477</f>
        <v>CONFIRMED BEARISH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16.5</v>
      </c>
      <c r="Q2477" s="9">
        <f t="shared" si="384"/>
        <v>18.725000000000001</v>
      </c>
      <c r="R2477" s="9">
        <f t="shared" si="385"/>
        <v>26.625</v>
      </c>
      <c r="S2477" s="9">
        <f t="shared" si="386"/>
        <v>23.675000000000001</v>
      </c>
      <c r="T2477" s="9">
        <f t="shared" si="387"/>
        <v>22.875</v>
      </c>
      <c r="U2477" s="8">
        <f t="shared" si="388"/>
        <v>23.008333333333336</v>
      </c>
      <c r="V2477" s="8">
        <f t="shared" si="389"/>
        <v>22.975000000000001</v>
      </c>
    </row>
    <row r="2478" spans="1:22" ht="13.5" x14ac:dyDescent="0.25">
      <c r="A2478" s="3">
        <f>RSI!A2478</f>
        <v>45611</v>
      </c>
      <c r="B2478" s="2">
        <f>RSI!B2478</f>
        <v>5.8830999999999998</v>
      </c>
      <c r="C2478" s="2">
        <f>RSI!I2478</f>
        <v>42.12513191599254</v>
      </c>
      <c r="D2478" s="2">
        <f>MACD!E2478</f>
        <v>1.7321077706415444E-2</v>
      </c>
      <c r="E2478" s="2">
        <f>MACD!F2478</f>
        <v>3.8939779168212126E-3</v>
      </c>
      <c r="F2478" s="2">
        <f>'Moving Avg'!D2478</f>
        <v>5.9574400000000001</v>
      </c>
      <c r="G2478" s="2">
        <f>'Moving Avg'!F2478</f>
        <v>5.9992599999999987</v>
      </c>
      <c r="H2478" s="2">
        <f>'Moving Avg'!G2478</f>
        <v>5.9080019999999971</v>
      </c>
      <c r="I2478" s="2">
        <f>'Moving Avg'!H2478</f>
        <v>5.4640874999999998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16.5</v>
      </c>
      <c r="Q2478" s="9">
        <f t="shared" si="384"/>
        <v>18.725000000000001</v>
      </c>
      <c r="R2478" s="9">
        <f t="shared" si="385"/>
        <v>26.625</v>
      </c>
      <c r="S2478" s="9">
        <f t="shared" si="386"/>
        <v>23.675000000000001</v>
      </c>
      <c r="T2478" s="9">
        <f t="shared" si="387"/>
        <v>22.875</v>
      </c>
      <c r="U2478" s="8">
        <f t="shared" si="388"/>
        <v>23.008333333333336</v>
      </c>
      <c r="V2478" s="8">
        <f t="shared" si="389"/>
        <v>22.975000000000001</v>
      </c>
    </row>
    <row r="2479" spans="1:22" ht="13.5" x14ac:dyDescent="0.25">
      <c r="A2479" s="3">
        <f>RSI!A2479</f>
        <v>45614</v>
      </c>
      <c r="B2479" s="2">
        <f>RSI!B2479</f>
        <v>5.8552</v>
      </c>
      <c r="C2479" s="2">
        <f>RSI!I2479</f>
        <v>40.061075535108614</v>
      </c>
      <c r="D2479" s="2">
        <f>MACD!E2479</f>
        <v>2.5512275704056897E-2</v>
      </c>
      <c r="E2479" s="2">
        <f>MACD!F2479</f>
        <v>8.2176374742683501E-3</v>
      </c>
      <c r="F2479" s="2">
        <f>'Moving Avg'!D2479</f>
        <v>5.9499999999999993</v>
      </c>
      <c r="G2479" s="2">
        <f>'Moving Avg'!F2479</f>
        <v>5.9899649999999998</v>
      </c>
      <c r="H2479" s="2">
        <f>'Moving Avg'!G2479</f>
        <v>5.908001999999998</v>
      </c>
      <c r="I2479" s="2">
        <f>'Moving Avg'!H2479</f>
        <v>5.4716879999999994</v>
      </c>
      <c r="J2479" s="6" t="str">
        <f>OBV!F2479</f>
        <v>BEARISH</v>
      </c>
      <c r="K2479" s="6" t="str">
        <f>OBV!G2479</f>
        <v>NEUTRAL</v>
      </c>
      <c r="L2479" s="6" t="str">
        <f>OBV!H2479</f>
        <v>CONFIRMED BEARISH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16.5</v>
      </c>
      <c r="Q2479" s="9">
        <f t="shared" si="384"/>
        <v>18.725000000000001</v>
      </c>
      <c r="R2479" s="9">
        <f t="shared" si="385"/>
        <v>26.625</v>
      </c>
      <c r="S2479" s="9">
        <f t="shared" si="386"/>
        <v>23.675000000000001</v>
      </c>
      <c r="T2479" s="9">
        <f t="shared" si="387"/>
        <v>22.875</v>
      </c>
      <c r="U2479" s="8">
        <f t="shared" si="388"/>
        <v>23.008333333333336</v>
      </c>
      <c r="V2479" s="8">
        <f t="shared" si="389"/>
        <v>22.975000000000001</v>
      </c>
    </row>
    <row r="2480" spans="1:22" ht="13.5" x14ac:dyDescent="0.25">
      <c r="A2480" s="3">
        <f>RSI!A2480</f>
        <v>45615</v>
      </c>
      <c r="B2480" s="2">
        <f>RSI!B2480</f>
        <v>5.8552</v>
      </c>
      <c r="C2480" s="2">
        <f>RSI!I2480</f>
        <v>40.061075535108614</v>
      </c>
      <c r="D2480" s="2">
        <f>MACD!E2480</f>
        <v>3.3121763870824772E-2</v>
      </c>
      <c r="E2480" s="2">
        <f>MACD!F2480</f>
        <v>1.3198462753579634E-2</v>
      </c>
      <c r="F2480" s="2">
        <f>'Moving Avg'!D2480</f>
        <v>5.9202599999999999</v>
      </c>
      <c r="G2480" s="2">
        <f>'Moving Avg'!F2480</f>
        <v>5.9829949999999998</v>
      </c>
      <c r="H2480" s="2">
        <f>'Moving Avg'!G2480</f>
        <v>5.908001999999998</v>
      </c>
      <c r="I2480" s="2">
        <f>'Moving Avg'!H2480</f>
        <v>5.4792454999999993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16.5</v>
      </c>
      <c r="Q2480" s="9">
        <f t="shared" si="384"/>
        <v>18.725000000000001</v>
      </c>
      <c r="R2480" s="9">
        <f t="shared" si="385"/>
        <v>26.625</v>
      </c>
      <c r="S2480" s="9">
        <f t="shared" si="386"/>
        <v>23.675000000000001</v>
      </c>
      <c r="T2480" s="9">
        <f t="shared" si="387"/>
        <v>22.875</v>
      </c>
      <c r="U2480" s="8">
        <f t="shared" si="388"/>
        <v>23.008333333333336</v>
      </c>
      <c r="V2480" s="8">
        <f t="shared" si="389"/>
        <v>22.975000000000001</v>
      </c>
    </row>
    <row r="2481" spans="1:22" ht="13.5" x14ac:dyDescent="0.25">
      <c r="A2481" s="3">
        <f>RSI!A2481</f>
        <v>45616</v>
      </c>
      <c r="B2481" s="2">
        <f>RSI!B2481</f>
        <v>5.8644999999999996</v>
      </c>
      <c r="C2481" s="2">
        <f>RSI!I2481</f>
        <v>41.17533884002021</v>
      </c>
      <c r="D2481" s="2">
        <f>MACD!E2481</f>
        <v>4.0930659000106395E-2</v>
      </c>
      <c r="E2481" s="2">
        <f>MACD!F2481</f>
        <v>1.8744902002884985E-2</v>
      </c>
      <c r="F2481" s="2">
        <f>'Moving Avg'!D2481</f>
        <v>5.8923800000000002</v>
      </c>
      <c r="G2481" s="2">
        <f>'Moving Avg'!F2481</f>
        <v>5.9741649999999993</v>
      </c>
      <c r="H2481" s="2">
        <f>'Moving Avg'!G2481</f>
        <v>5.9094879999999987</v>
      </c>
      <c r="I2481" s="2">
        <f>'Moving Avg'!H2481</f>
        <v>5.4861669999999991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16.5</v>
      </c>
      <c r="Q2481" s="9">
        <f t="shared" si="384"/>
        <v>18.725000000000001</v>
      </c>
      <c r="R2481" s="9">
        <f t="shared" si="385"/>
        <v>26.625</v>
      </c>
      <c r="S2481" s="9">
        <f t="shared" si="386"/>
        <v>23.675000000000001</v>
      </c>
      <c r="T2481" s="9">
        <f t="shared" si="387"/>
        <v>22.875</v>
      </c>
      <c r="U2481" s="8">
        <f t="shared" si="388"/>
        <v>23.008333333333336</v>
      </c>
      <c r="V2481" s="8">
        <f t="shared" si="389"/>
        <v>22.975000000000001</v>
      </c>
    </row>
    <row r="2482" spans="1:22" ht="13.5" x14ac:dyDescent="0.25">
      <c r="A2482" s="3">
        <f>RSI!A2482</f>
        <v>45617</v>
      </c>
      <c r="B2482" s="2">
        <f>RSI!B2482</f>
        <v>5.8644999999999996</v>
      </c>
      <c r="C2482" s="2">
        <f>RSI!I2482</f>
        <v>41.17533884002021</v>
      </c>
      <c r="D2482" s="2">
        <f>MACD!E2482</f>
        <v>6.5234144825040197E-2</v>
      </c>
      <c r="E2482" s="2">
        <f>MACD!F2482</f>
        <v>2.8042750567316029E-2</v>
      </c>
      <c r="F2482" s="2">
        <f>'Moving Avg'!D2482</f>
        <v>5.8644999999999996</v>
      </c>
      <c r="G2482" s="2">
        <f>'Moving Avg'!F2482</f>
        <v>5.9676599999999995</v>
      </c>
      <c r="H2482" s="2">
        <f>'Moving Avg'!G2482</f>
        <v>5.9113459999999982</v>
      </c>
      <c r="I2482" s="2">
        <f>'Moving Avg'!H2482</f>
        <v>5.4920214999999981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16.5</v>
      </c>
      <c r="Q2482" s="9">
        <f t="shared" si="384"/>
        <v>18.725000000000001</v>
      </c>
      <c r="R2482" s="9">
        <f t="shared" si="385"/>
        <v>26.625</v>
      </c>
      <c r="S2482" s="9">
        <f t="shared" si="386"/>
        <v>23.675000000000001</v>
      </c>
      <c r="T2482" s="9">
        <f t="shared" si="387"/>
        <v>22.875</v>
      </c>
      <c r="U2482" s="8">
        <f t="shared" si="388"/>
        <v>23.008333333333336</v>
      </c>
      <c r="V2482" s="8">
        <f t="shared" si="389"/>
        <v>22.975000000000001</v>
      </c>
    </row>
    <row r="2483" spans="1:22" ht="13.5" x14ac:dyDescent="0.25">
      <c r="A2483" s="3">
        <f>RSI!A2483</f>
        <v>45618</v>
      </c>
      <c r="B2483" s="2">
        <f>RSI!B2483</f>
        <v>6.069</v>
      </c>
      <c r="C2483" s="2">
        <f>RSI!I2483</f>
        <v>60.094189504274354</v>
      </c>
      <c r="D2483" s="2">
        <f>MACD!E2483</f>
        <v>6.8276657709818167E-2</v>
      </c>
      <c r="E2483" s="2">
        <f>MACD!F2483</f>
        <v>3.6089531995816458E-2</v>
      </c>
      <c r="F2483" s="2">
        <f>'Moving Avg'!D2483</f>
        <v>5.9016799999999998</v>
      </c>
      <c r="G2483" s="2">
        <f>'Moving Avg'!F2483</f>
        <v>5.9713799999999999</v>
      </c>
      <c r="H2483" s="2">
        <f>'Moving Avg'!G2483</f>
        <v>5.9172939999999992</v>
      </c>
      <c r="I2483" s="2">
        <f>'Moving Avg'!H2483</f>
        <v>5.4981734999999992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83.5</v>
      </c>
      <c r="Q2483" s="9">
        <f t="shared" si="384"/>
        <v>28.774999999999999</v>
      </c>
      <c r="R2483" s="9">
        <f t="shared" si="385"/>
        <v>43.375</v>
      </c>
      <c r="S2483" s="9">
        <f t="shared" si="386"/>
        <v>53.825000000000003</v>
      </c>
      <c r="T2483" s="9">
        <f t="shared" si="387"/>
        <v>39.625</v>
      </c>
      <c r="U2483" s="8">
        <f t="shared" si="388"/>
        <v>41.991666666666667</v>
      </c>
      <c r="V2483" s="8">
        <f t="shared" si="389"/>
        <v>41.400000000000006</v>
      </c>
    </row>
    <row r="2484" spans="1:22" ht="13.5" x14ac:dyDescent="0.25">
      <c r="A2484" s="3">
        <f>RSI!A2484</f>
        <v>45621</v>
      </c>
      <c r="B2484" s="2">
        <f>RSI!B2484</f>
        <v>6.069</v>
      </c>
      <c r="C2484" s="2">
        <f>RSI!I2484</f>
        <v>60.094189504274354</v>
      </c>
      <c r="D2484" s="2">
        <f>MACD!E2484</f>
        <v>4.0063507887808214E-2</v>
      </c>
      <c r="E2484" s="2">
        <f>MACD!F2484</f>
        <v>3.6884327174214811E-2</v>
      </c>
      <c r="F2484" s="2">
        <f>'Moving Avg'!D2484</f>
        <v>5.9444399999999993</v>
      </c>
      <c r="G2484" s="2">
        <f>'Moving Avg'!F2484</f>
        <v>5.9750999999999994</v>
      </c>
      <c r="H2484" s="2">
        <f>'Moving Avg'!G2484</f>
        <v>5.9217559999999994</v>
      </c>
      <c r="I2484" s="2">
        <f>'Moving Avg'!H2484</f>
        <v>5.5043254999999984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83.5</v>
      </c>
      <c r="Q2484" s="9">
        <f t="shared" si="384"/>
        <v>28.774999999999999</v>
      </c>
      <c r="R2484" s="9">
        <f t="shared" si="385"/>
        <v>43.375</v>
      </c>
      <c r="S2484" s="9">
        <f t="shared" si="386"/>
        <v>53.825000000000003</v>
      </c>
      <c r="T2484" s="9">
        <f t="shared" si="387"/>
        <v>39.625</v>
      </c>
      <c r="U2484" s="8">
        <f t="shared" si="388"/>
        <v>41.991666666666667</v>
      </c>
      <c r="V2484" s="8">
        <f t="shared" si="389"/>
        <v>41.400000000000006</v>
      </c>
    </row>
    <row r="2485" spans="1:22" ht="13.5" x14ac:dyDescent="0.25">
      <c r="A2485" s="3">
        <f>RSI!A2485</f>
        <v>45622</v>
      </c>
      <c r="B2485" s="2">
        <f>RSI!B2485</f>
        <v>6.1619000000000002</v>
      </c>
      <c r="C2485" s="2">
        <f>RSI!I2485</f>
        <v>65.876263702201427</v>
      </c>
      <c r="D2485" s="2">
        <f>MACD!E2485</f>
        <v>2.5762453094063886E-2</v>
      </c>
      <c r="E2485" s="2">
        <f>MACD!F2485</f>
        <v>3.4659952358184629E-2</v>
      </c>
      <c r="F2485" s="2">
        <f>'Moving Avg'!D2485</f>
        <v>6.0057799999999997</v>
      </c>
      <c r="G2485" s="2">
        <f>'Moving Avg'!F2485</f>
        <v>5.9834649999999998</v>
      </c>
      <c r="H2485" s="2">
        <f>'Moving Avg'!G2485</f>
        <v>5.9280759999999999</v>
      </c>
      <c r="I2485" s="2">
        <f>'Moving Avg'!H2485</f>
        <v>5.5111979999999994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25</v>
      </c>
      <c r="N2485" s="8">
        <f t="shared" si="381"/>
        <v>45</v>
      </c>
      <c r="O2485" s="8">
        <f t="shared" si="382"/>
        <v>50</v>
      </c>
      <c r="P2485" s="8">
        <f t="shared" si="383"/>
        <v>83.5</v>
      </c>
      <c r="Q2485" s="9">
        <f t="shared" si="384"/>
        <v>44.524999999999999</v>
      </c>
      <c r="R2485" s="9">
        <f t="shared" si="385"/>
        <v>52.375</v>
      </c>
      <c r="S2485" s="9">
        <f t="shared" si="386"/>
        <v>60.575000000000003</v>
      </c>
      <c r="T2485" s="9">
        <f t="shared" si="387"/>
        <v>50.875</v>
      </c>
      <c r="U2485" s="8">
        <f t="shared" si="388"/>
        <v>52.491666666666674</v>
      </c>
      <c r="V2485" s="8">
        <f t="shared" si="389"/>
        <v>52.087500000000006</v>
      </c>
    </row>
    <row r="2486" spans="1:22" ht="13.5" x14ac:dyDescent="0.25">
      <c r="A2486" s="3">
        <f>RSI!A2486</f>
        <v>45623</v>
      </c>
      <c r="B2486" s="2">
        <f>RSI!B2486</f>
        <v>6.1619000000000002</v>
      </c>
      <c r="C2486" s="2">
        <f>RSI!I2486</f>
        <v>65.876263702201427</v>
      </c>
      <c r="D2486" s="2">
        <f>MACD!E2486</f>
        <v>1.2463763975386399E-2</v>
      </c>
      <c r="E2486" s="2">
        <f>MACD!F2486</f>
        <v>3.0220714681624985E-2</v>
      </c>
      <c r="F2486" s="2">
        <f>'Moving Avg'!D2486</f>
        <v>6.0652599999999994</v>
      </c>
      <c r="G2486" s="2">
        <f>'Moving Avg'!F2486</f>
        <v>5.9918300000000002</v>
      </c>
      <c r="H2486" s="2">
        <f>'Moving Avg'!G2486</f>
        <v>5.9343959999999996</v>
      </c>
      <c r="I2486" s="2">
        <f>'Moving Avg'!H2486</f>
        <v>5.5184544999999989</v>
      </c>
      <c r="J2486" s="6" t="str">
        <f>OBV!F2486</f>
        <v>BULLISH</v>
      </c>
      <c r="K2486" s="6" t="str">
        <f>OBV!G2486</f>
        <v>NEUTRAL</v>
      </c>
      <c r="L2486" s="6" t="str">
        <f>OBV!H2486</f>
        <v>CONFIRMED BULLISH</v>
      </c>
      <c r="M2486" s="8">
        <f t="shared" si="380"/>
        <v>25</v>
      </c>
      <c r="N2486" s="8">
        <f t="shared" si="381"/>
        <v>45</v>
      </c>
      <c r="O2486" s="8">
        <f t="shared" si="382"/>
        <v>50</v>
      </c>
      <c r="P2486" s="8">
        <f t="shared" si="383"/>
        <v>83.5</v>
      </c>
      <c r="Q2486" s="9">
        <f t="shared" si="384"/>
        <v>44.524999999999999</v>
      </c>
      <c r="R2486" s="9">
        <f t="shared" si="385"/>
        <v>52.375</v>
      </c>
      <c r="S2486" s="9">
        <f t="shared" si="386"/>
        <v>60.575000000000003</v>
      </c>
      <c r="T2486" s="9">
        <f t="shared" si="387"/>
        <v>50.875</v>
      </c>
      <c r="U2486" s="8">
        <f t="shared" si="388"/>
        <v>52.491666666666674</v>
      </c>
      <c r="V2486" s="8">
        <f t="shared" si="389"/>
        <v>52.087500000000006</v>
      </c>
    </row>
    <row r="2487" spans="1:22" ht="13.5" x14ac:dyDescent="0.25">
      <c r="A2487" s="3">
        <f>RSI!A2487</f>
        <v>45624</v>
      </c>
      <c r="B2487" s="2">
        <f>RSI!B2487</f>
        <v>6.1340000000000003</v>
      </c>
      <c r="C2487" s="2">
        <f>RSI!I2487</f>
        <v>62.711421745390261</v>
      </c>
      <c r="D2487" s="2">
        <f>MACD!E2487</f>
        <v>2.1686227687247595E-3</v>
      </c>
      <c r="E2487" s="2">
        <f>MACD!F2487</f>
        <v>2.4610296299044942E-2</v>
      </c>
      <c r="F2487" s="2">
        <f>'Moving Avg'!D2487</f>
        <v>6.1191599999999999</v>
      </c>
      <c r="G2487" s="2">
        <f>'Moving Avg'!F2487</f>
        <v>5.998800000000001</v>
      </c>
      <c r="H2487" s="2">
        <f>'Moving Avg'!G2487</f>
        <v>5.9401579999999994</v>
      </c>
      <c r="I2487" s="2">
        <f>'Moving Avg'!H2487</f>
        <v>5.5253154999999996</v>
      </c>
      <c r="J2487" s="6" t="str">
        <f>OBV!F2487</f>
        <v>BULLISH</v>
      </c>
      <c r="K2487" s="6" t="str">
        <f>OBV!G2487</f>
        <v>NEUTRAL</v>
      </c>
      <c r="L2487" s="6" t="str">
        <f>OBV!H2487</f>
        <v>CONFIRMED BULLISH</v>
      </c>
      <c r="M2487" s="8">
        <f t="shared" si="380"/>
        <v>25</v>
      </c>
      <c r="N2487" s="8">
        <f t="shared" si="381"/>
        <v>100</v>
      </c>
      <c r="O2487" s="8">
        <f t="shared" si="382"/>
        <v>50</v>
      </c>
      <c r="P2487" s="8">
        <f t="shared" si="383"/>
        <v>83.5</v>
      </c>
      <c r="Q2487" s="9">
        <f t="shared" si="384"/>
        <v>63.774999999999999</v>
      </c>
      <c r="R2487" s="9">
        <f t="shared" si="385"/>
        <v>63.375</v>
      </c>
      <c r="S2487" s="9">
        <f t="shared" si="386"/>
        <v>68.825000000000003</v>
      </c>
      <c r="T2487" s="9">
        <f t="shared" si="387"/>
        <v>64.625</v>
      </c>
      <c r="U2487" s="8">
        <f t="shared" si="388"/>
        <v>65.325000000000003</v>
      </c>
      <c r="V2487" s="8">
        <f t="shared" si="389"/>
        <v>65.150000000000006</v>
      </c>
    </row>
    <row r="2488" spans="1:22" ht="13.5" x14ac:dyDescent="0.25">
      <c r="A2488" s="3">
        <f>RSI!A2488</f>
        <v>45625</v>
      </c>
      <c r="B2488" s="2">
        <f>RSI!B2488</f>
        <v>6.1340000000000003</v>
      </c>
      <c r="C2488" s="2">
        <f>RSI!I2488</f>
        <v>62.711421745390261</v>
      </c>
      <c r="D2488" s="2">
        <f>MACD!E2488</f>
        <v>-2.5989321171179469E-2</v>
      </c>
      <c r="E2488" s="2">
        <f>MACD!F2488</f>
        <v>1.4490372805000061E-2</v>
      </c>
      <c r="F2488" s="2">
        <f>'Moving Avg'!D2488</f>
        <v>6.1321600000000007</v>
      </c>
      <c r="G2488" s="2">
        <f>'Moving Avg'!F2488</f>
        <v>6.0057700000000001</v>
      </c>
      <c r="H2488" s="2">
        <f>'Moving Avg'!G2488</f>
        <v>5.9481499999999992</v>
      </c>
      <c r="I2488" s="2">
        <f>'Moving Avg'!H2488</f>
        <v>5.5320054999999995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25</v>
      </c>
      <c r="N2488" s="8">
        <f t="shared" si="381"/>
        <v>100</v>
      </c>
      <c r="O2488" s="8">
        <f t="shared" si="382"/>
        <v>50</v>
      </c>
      <c r="P2488" s="8">
        <f t="shared" si="383"/>
        <v>83.5</v>
      </c>
      <c r="Q2488" s="9">
        <f t="shared" si="384"/>
        <v>63.774999999999999</v>
      </c>
      <c r="R2488" s="9">
        <f t="shared" si="385"/>
        <v>63.375</v>
      </c>
      <c r="S2488" s="9">
        <f t="shared" si="386"/>
        <v>68.825000000000003</v>
      </c>
      <c r="T2488" s="9">
        <f t="shared" si="387"/>
        <v>64.625</v>
      </c>
      <c r="U2488" s="8">
        <f t="shared" si="388"/>
        <v>65.325000000000003</v>
      </c>
      <c r="V2488" s="8">
        <f t="shared" si="389"/>
        <v>65.150000000000006</v>
      </c>
    </row>
    <row r="2489" spans="1:22" ht="13.5" x14ac:dyDescent="0.25">
      <c r="A2489" s="3">
        <f>RSI!A2489</f>
        <v>45628</v>
      </c>
      <c r="B2489" s="2">
        <f>RSI!B2489</f>
        <v>6.1246999999999998</v>
      </c>
      <c r="C2489" s="2">
        <f>RSI!I2489</f>
        <v>61.567948874053144</v>
      </c>
      <c r="D2489" s="2">
        <f>MACD!E2489</f>
        <v>-5.4216891823000601E-2</v>
      </c>
      <c r="E2489" s="2">
        <f>MACD!F2489</f>
        <v>7.4891987939992855E-4</v>
      </c>
      <c r="F2489" s="2">
        <f>'Moving Avg'!D2489</f>
        <v>6.1433</v>
      </c>
      <c r="G2489" s="2">
        <f>'Moving Avg'!F2489</f>
        <v>6.01274</v>
      </c>
      <c r="H2489" s="2">
        <f>'Moving Avg'!G2489</f>
        <v>5.955584</v>
      </c>
      <c r="I2489" s="2">
        <f>'Moving Avg'!H2489</f>
        <v>5.5386489999999995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25</v>
      </c>
      <c r="N2489" s="8">
        <f t="shared" si="381"/>
        <v>100</v>
      </c>
      <c r="O2489" s="8">
        <f t="shared" si="382"/>
        <v>50</v>
      </c>
      <c r="P2489" s="8">
        <f t="shared" si="383"/>
        <v>83.5</v>
      </c>
      <c r="Q2489" s="9">
        <f t="shared" si="384"/>
        <v>63.774999999999999</v>
      </c>
      <c r="R2489" s="9">
        <f t="shared" si="385"/>
        <v>63.375</v>
      </c>
      <c r="S2489" s="9">
        <f t="shared" si="386"/>
        <v>68.825000000000003</v>
      </c>
      <c r="T2489" s="9">
        <f t="shared" si="387"/>
        <v>64.625</v>
      </c>
      <c r="U2489" s="8">
        <f t="shared" si="388"/>
        <v>65.325000000000003</v>
      </c>
      <c r="V2489" s="8">
        <f t="shared" si="389"/>
        <v>65.150000000000006</v>
      </c>
    </row>
    <row r="2490" spans="1:22" ht="13.5" x14ac:dyDescent="0.25">
      <c r="A2490" s="3">
        <f>RSI!A2490</f>
        <v>45629</v>
      </c>
      <c r="B2490" s="2">
        <f>RSI!B2490</f>
        <v>6.1246999999999998</v>
      </c>
      <c r="C2490" s="2">
        <f>RSI!I2490</f>
        <v>61.567948874053151</v>
      </c>
      <c r="D2490" s="2">
        <f>MACD!E2490</f>
        <v>-7.8785878609208382E-2</v>
      </c>
      <c r="E2490" s="2">
        <f>MACD!F2490</f>
        <v>-1.5158039818321735E-2</v>
      </c>
      <c r="F2490" s="2">
        <f>'Moving Avg'!D2490</f>
        <v>6.1358600000000001</v>
      </c>
      <c r="G2490" s="2">
        <f>'Moving Avg'!F2490</f>
        <v>6.0197100000000008</v>
      </c>
      <c r="H2490" s="2">
        <f>'Moving Avg'!G2490</f>
        <v>5.9628319999999997</v>
      </c>
      <c r="I2490" s="2">
        <f>'Moving Avg'!H2490</f>
        <v>5.5457619999999999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16.5</v>
      </c>
      <c r="Q2490" s="9">
        <f t="shared" si="384"/>
        <v>53.725000000000001</v>
      </c>
      <c r="R2490" s="9">
        <f t="shared" si="385"/>
        <v>46.625</v>
      </c>
      <c r="S2490" s="9">
        <f t="shared" si="386"/>
        <v>38.674999999999997</v>
      </c>
      <c r="T2490" s="9">
        <f t="shared" si="387"/>
        <v>47.875</v>
      </c>
      <c r="U2490" s="8">
        <f t="shared" si="388"/>
        <v>46.341666666666661</v>
      </c>
      <c r="V2490" s="8">
        <f t="shared" si="389"/>
        <v>46.724999999999994</v>
      </c>
    </row>
    <row r="2491" spans="1:22" ht="13.5" x14ac:dyDescent="0.25">
      <c r="A2491" s="3">
        <f>RSI!A2491</f>
        <v>45630</v>
      </c>
      <c r="B2491" s="2">
        <f>RSI!B2491</f>
        <v>5.8552</v>
      </c>
      <c r="C2491" s="2">
        <f>RSI!I2491</f>
        <v>38.174382781394229</v>
      </c>
      <c r="D2491" s="2">
        <f>MACD!E2491</f>
        <v>-7.8814732887755312E-2</v>
      </c>
      <c r="E2491" s="2">
        <f>MACD!F2491</f>
        <v>-2.7889378432208449E-2</v>
      </c>
      <c r="F2491" s="2">
        <f>'Moving Avg'!D2491</f>
        <v>6.0745200000000006</v>
      </c>
      <c r="G2491" s="2">
        <f>'Moving Avg'!F2491</f>
        <v>6.0127400000000009</v>
      </c>
      <c r="H2491" s="2">
        <f>'Moving Avg'!G2491</f>
        <v>5.9646899999999992</v>
      </c>
      <c r="I2491" s="2">
        <f>'Moving Avg'!H2491</f>
        <v>5.5509729999999999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16.5</v>
      </c>
      <c r="Q2491" s="9">
        <f t="shared" si="384"/>
        <v>53.725000000000001</v>
      </c>
      <c r="R2491" s="9">
        <f t="shared" si="385"/>
        <v>46.625</v>
      </c>
      <c r="S2491" s="9">
        <f t="shared" si="386"/>
        <v>38.674999999999997</v>
      </c>
      <c r="T2491" s="9">
        <f t="shared" si="387"/>
        <v>47.875</v>
      </c>
      <c r="U2491" s="8">
        <f t="shared" si="388"/>
        <v>46.341666666666661</v>
      </c>
      <c r="V2491" s="8">
        <f t="shared" si="389"/>
        <v>46.724999999999994</v>
      </c>
    </row>
    <row r="2492" spans="1:22" ht="13.5" x14ac:dyDescent="0.25">
      <c r="A2492" s="3">
        <f>RSI!A2492</f>
        <v>45631</v>
      </c>
      <c r="B2492" s="2">
        <f>RSI!B2492</f>
        <v>6.1246999999999998</v>
      </c>
      <c r="C2492" s="2">
        <f>RSI!I2492</f>
        <v>56.126882351143628</v>
      </c>
      <c r="D2492" s="2">
        <f>MACD!E2492</f>
        <v>-9.7796145979064164E-2</v>
      </c>
      <c r="E2492" s="2">
        <f>MACD!F2492</f>
        <v>-4.18707319415796E-2</v>
      </c>
      <c r="F2492" s="2">
        <f>'Moving Avg'!D2492</f>
        <v>6.0726600000000008</v>
      </c>
      <c r="G2492" s="2">
        <f>'Moving Avg'!F2492</f>
        <v>6.0136650000000014</v>
      </c>
      <c r="H2492" s="2">
        <f>'Moving Avg'!G2492</f>
        <v>5.9713799999999999</v>
      </c>
      <c r="I2492" s="2">
        <f>'Moving Avg'!H2492</f>
        <v>5.5574460000000014</v>
      </c>
      <c r="J2492" s="6" t="str">
        <f>OBV!F2492</f>
        <v>BULLISH</v>
      </c>
      <c r="K2492" s="6" t="str">
        <f>OBV!G2492</f>
        <v>NEUTRAL</v>
      </c>
      <c r="L2492" s="6" t="str">
        <f>OBV!H2492</f>
        <v>BULLISH DIVERGENCE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66.5</v>
      </c>
      <c r="Q2492" s="9">
        <f t="shared" si="384"/>
        <v>61.225000000000001</v>
      </c>
      <c r="R2492" s="9">
        <f t="shared" si="385"/>
        <v>59.125</v>
      </c>
      <c r="S2492" s="9">
        <f t="shared" si="386"/>
        <v>61.174999999999997</v>
      </c>
      <c r="T2492" s="9">
        <f t="shared" si="387"/>
        <v>60.375</v>
      </c>
      <c r="U2492" s="8">
        <f t="shared" si="388"/>
        <v>60.508333333333326</v>
      </c>
      <c r="V2492" s="8">
        <f t="shared" si="389"/>
        <v>60.474999999999994</v>
      </c>
    </row>
    <row r="2493" spans="1:22" ht="13.5" x14ac:dyDescent="0.25">
      <c r="A2493" s="3">
        <f>RSI!A2493</f>
        <v>45632</v>
      </c>
      <c r="B2493" s="2">
        <f>RSI!B2493</f>
        <v>6.1246999999999998</v>
      </c>
      <c r="C2493" s="2">
        <f>RSI!I2493</f>
        <v>56.126882351143635</v>
      </c>
      <c r="D2493" s="2">
        <f>MACD!E2493</f>
        <v>-8.3056841181895713E-2</v>
      </c>
      <c r="E2493" s="2">
        <f>MACD!F2493</f>
        <v>-5.010795378964282E-2</v>
      </c>
      <c r="F2493" s="2">
        <f>'Moving Avg'!D2493</f>
        <v>6.0708000000000002</v>
      </c>
      <c r="G2493" s="2">
        <f>'Moving Avg'!F2493</f>
        <v>6.0155200000000004</v>
      </c>
      <c r="H2493" s="2">
        <f>'Moving Avg'!G2493</f>
        <v>5.9776980000000011</v>
      </c>
      <c r="I2493" s="2">
        <f>'Moving Avg'!H2493</f>
        <v>5.5635350000000017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66.5</v>
      </c>
      <c r="Q2493" s="9">
        <f t="shared" si="384"/>
        <v>61.225000000000001</v>
      </c>
      <c r="R2493" s="9">
        <f t="shared" si="385"/>
        <v>59.125</v>
      </c>
      <c r="S2493" s="9">
        <f t="shared" si="386"/>
        <v>61.174999999999997</v>
      </c>
      <c r="T2493" s="9">
        <f t="shared" si="387"/>
        <v>60.375</v>
      </c>
      <c r="U2493" s="8">
        <f t="shared" si="388"/>
        <v>60.508333333333326</v>
      </c>
      <c r="V2493" s="8">
        <f t="shared" si="389"/>
        <v>60.474999999999994</v>
      </c>
    </row>
    <row r="2494" spans="1:22" ht="13.5" x14ac:dyDescent="0.25">
      <c r="A2494" s="3">
        <f>RSI!A2494</f>
        <v>45635</v>
      </c>
      <c r="B2494" s="2">
        <f>RSI!B2494</f>
        <v>6.0876000000000001</v>
      </c>
      <c r="C2494" s="2">
        <f>RSI!I2494</f>
        <v>53.640139545756632</v>
      </c>
      <c r="D2494" s="2">
        <f>MACD!E2494</f>
        <v>-6.8449045786029394E-2</v>
      </c>
      <c r="E2494" s="2">
        <f>MACD!F2494</f>
        <v>-5.3776172188920134E-2</v>
      </c>
      <c r="F2494" s="2">
        <f>'Moving Avg'!D2494</f>
        <v>6.0633800000000004</v>
      </c>
      <c r="G2494" s="2">
        <f>'Moving Avg'!F2494</f>
        <v>6.0252800000000004</v>
      </c>
      <c r="H2494" s="2">
        <f>'Moving Avg'!G2494</f>
        <v>5.9832740000000015</v>
      </c>
      <c r="I2494" s="2">
        <f>'Moving Avg'!H2494</f>
        <v>5.5687130000000016</v>
      </c>
      <c r="J2494" s="6" t="str">
        <f>OBV!F2494</f>
        <v>BULLISH</v>
      </c>
      <c r="K2494" s="6" t="str">
        <f>OBV!G2494</f>
        <v>NEUTRAL</v>
      </c>
      <c r="L2494" s="6" t="str">
        <f>OBV!H2494</f>
        <v>BULLISH DIVERGENCE</v>
      </c>
      <c r="M2494" s="8">
        <f t="shared" si="380"/>
        <v>25</v>
      </c>
      <c r="N2494" s="8">
        <f t="shared" si="381"/>
        <v>45</v>
      </c>
      <c r="O2494" s="8">
        <f t="shared" si="382"/>
        <v>50</v>
      </c>
      <c r="P2494" s="8">
        <f t="shared" si="383"/>
        <v>66.5</v>
      </c>
      <c r="Q2494" s="9">
        <f t="shared" si="384"/>
        <v>41.975000000000001</v>
      </c>
      <c r="R2494" s="9">
        <f t="shared" si="385"/>
        <v>48.125</v>
      </c>
      <c r="S2494" s="9">
        <f t="shared" si="386"/>
        <v>52.924999999999997</v>
      </c>
      <c r="T2494" s="9">
        <f t="shared" si="387"/>
        <v>46.625</v>
      </c>
      <c r="U2494" s="8">
        <f t="shared" si="388"/>
        <v>47.67499999999999</v>
      </c>
      <c r="V2494" s="8">
        <f t="shared" si="389"/>
        <v>47.412499999999994</v>
      </c>
    </row>
    <row r="2495" spans="1:22" ht="13.5" x14ac:dyDescent="0.25">
      <c r="A2495" s="3">
        <f>RSI!A2495</f>
        <v>45636</v>
      </c>
      <c r="B2495" s="2">
        <f>RSI!B2495</f>
        <v>5.9667000000000003</v>
      </c>
      <c r="C2495" s="2">
        <f>RSI!I2495</f>
        <v>46.422063306841402</v>
      </c>
      <c r="D2495" s="2">
        <f>MACD!E2495</f>
        <v>-3.3188248301678769E-2</v>
      </c>
      <c r="E2495" s="2">
        <f>MACD!F2495</f>
        <v>-4.9658587411471861E-2</v>
      </c>
      <c r="F2495" s="2">
        <f>'Moving Avg'!D2495</f>
        <v>6.0317799999999995</v>
      </c>
      <c r="G2495" s="2">
        <f>'Moving Avg'!F2495</f>
        <v>6.0234200000000007</v>
      </c>
      <c r="H2495" s="2">
        <f>'Moving Avg'!G2495</f>
        <v>5.985876000000002</v>
      </c>
      <c r="I2495" s="2">
        <f>'Moving Avg'!H2495</f>
        <v>5.5733720000000018</v>
      </c>
      <c r="J2495" s="6" t="str">
        <f>OBV!F2495</f>
        <v>BULLISH</v>
      </c>
      <c r="K2495" s="6" t="str">
        <f>OBV!G2495</f>
        <v>NEUTRAL</v>
      </c>
      <c r="L2495" s="6" t="str">
        <f>OBV!H2495</f>
        <v>BULLISH DIVERGENCE</v>
      </c>
      <c r="M2495" s="8">
        <f t="shared" si="380"/>
        <v>25</v>
      </c>
      <c r="N2495" s="8">
        <f t="shared" si="381"/>
        <v>0</v>
      </c>
      <c r="O2495" s="8">
        <f t="shared" si="382"/>
        <v>50</v>
      </c>
      <c r="P2495" s="8">
        <f t="shared" si="383"/>
        <v>66.5</v>
      </c>
      <c r="Q2495" s="9">
        <f t="shared" si="384"/>
        <v>26.225000000000001</v>
      </c>
      <c r="R2495" s="9">
        <f t="shared" si="385"/>
        <v>39.125</v>
      </c>
      <c r="S2495" s="9">
        <f t="shared" si="386"/>
        <v>46.174999999999997</v>
      </c>
      <c r="T2495" s="9">
        <f t="shared" si="387"/>
        <v>35.375</v>
      </c>
      <c r="U2495" s="8">
        <f t="shared" si="388"/>
        <v>37.174999999999997</v>
      </c>
      <c r="V2495" s="8">
        <f t="shared" si="389"/>
        <v>36.724999999999994</v>
      </c>
    </row>
    <row r="2496" spans="1:22" ht="13.5" x14ac:dyDescent="0.25">
      <c r="A2496" s="3">
        <f>RSI!A2496</f>
        <v>45637</v>
      </c>
      <c r="B2496" s="2">
        <f>RSI!B2496</f>
        <v>6.0597000000000003</v>
      </c>
      <c r="C2496" s="2">
        <f>RSI!I2496</f>
        <v>51.79559287201328</v>
      </c>
      <c r="D2496" s="2">
        <f>MACD!E2496</f>
        <v>-9.8484411751735834E-3</v>
      </c>
      <c r="E2496" s="2">
        <f>MACD!F2496</f>
        <v>-4.1696558164212208E-2</v>
      </c>
      <c r="F2496" s="2">
        <f>'Moving Avg'!D2496</f>
        <v>6.0726800000000001</v>
      </c>
      <c r="G2496" s="2">
        <f>'Moving Avg'!F2496</f>
        <v>6.0262100000000007</v>
      </c>
      <c r="H2496" s="2">
        <f>'Moving Avg'!G2496</f>
        <v>5.9905240000000024</v>
      </c>
      <c r="I2496" s="2">
        <f>'Moving Avg'!H2496</f>
        <v>5.5784105000000022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  <c r="M2496" s="8">
        <f t="shared" si="380"/>
        <v>25</v>
      </c>
      <c r="N2496" s="8">
        <f t="shared" si="381"/>
        <v>0</v>
      </c>
      <c r="O2496" s="8">
        <f t="shared" si="382"/>
        <v>50</v>
      </c>
      <c r="P2496" s="8">
        <f t="shared" si="383"/>
        <v>83.5</v>
      </c>
      <c r="Q2496" s="9">
        <f t="shared" si="384"/>
        <v>28.774999999999999</v>
      </c>
      <c r="R2496" s="9">
        <f t="shared" si="385"/>
        <v>43.375</v>
      </c>
      <c r="S2496" s="9">
        <f t="shared" si="386"/>
        <v>53.825000000000003</v>
      </c>
      <c r="T2496" s="9">
        <f t="shared" si="387"/>
        <v>39.625</v>
      </c>
      <c r="U2496" s="8">
        <f t="shared" si="388"/>
        <v>41.991666666666667</v>
      </c>
      <c r="V2496" s="8">
        <f t="shared" si="389"/>
        <v>41.400000000000006</v>
      </c>
    </row>
    <row r="2497" spans="1:22" ht="13.5" x14ac:dyDescent="0.25">
      <c r="A2497" s="3">
        <f>RSI!A2497</f>
        <v>45638</v>
      </c>
      <c r="B2497" s="2">
        <f>RSI!B2497</f>
        <v>6.0411000000000001</v>
      </c>
      <c r="C2497" s="2">
        <f>RSI!I2497</f>
        <v>50.700377501939073</v>
      </c>
      <c r="D2497" s="2">
        <f>MACD!E2497</f>
        <v>6.8001078974466722E-3</v>
      </c>
      <c r="E2497" s="2">
        <f>MACD!F2497</f>
        <v>-3.1997224951880433E-2</v>
      </c>
      <c r="F2497" s="2">
        <f>'Moving Avg'!D2497</f>
        <v>6.0559599999999998</v>
      </c>
      <c r="G2497" s="2">
        <f>'Moving Avg'!F2497</f>
        <v>6.0280700000000014</v>
      </c>
      <c r="H2497" s="2">
        <f>'Moving Avg'!G2497</f>
        <v>5.9948000000000023</v>
      </c>
      <c r="I2497" s="2">
        <f>'Moving Avg'!H2497</f>
        <v>5.583356000000002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16.5</v>
      </c>
      <c r="Q2497" s="9">
        <f t="shared" si="384"/>
        <v>18.725000000000001</v>
      </c>
      <c r="R2497" s="9">
        <f t="shared" si="385"/>
        <v>26.625</v>
      </c>
      <c r="S2497" s="9">
        <f t="shared" si="386"/>
        <v>23.675000000000001</v>
      </c>
      <c r="T2497" s="9">
        <f t="shared" si="387"/>
        <v>22.875</v>
      </c>
      <c r="U2497" s="8">
        <f t="shared" si="388"/>
        <v>23.008333333333336</v>
      </c>
      <c r="V2497" s="8">
        <f t="shared" si="389"/>
        <v>22.975000000000001</v>
      </c>
    </row>
    <row r="2498" spans="1:22" ht="13.5" x14ac:dyDescent="0.25">
      <c r="A2498" s="3">
        <f>RSI!A2498</f>
        <v>45639</v>
      </c>
      <c r="B2498" s="2">
        <f>RSI!B2498</f>
        <v>5.8644999999999996</v>
      </c>
      <c r="C2498" s="2">
        <f>RSI!I2498</f>
        <v>41.687303036971642</v>
      </c>
      <c r="D2498" s="2">
        <f>MACD!E2498</f>
        <v>3.3906519758930109E-2</v>
      </c>
      <c r="E2498" s="2">
        <f>MACD!F2498</f>
        <v>-1.8816476009718329E-2</v>
      </c>
      <c r="F2498" s="2">
        <f>'Moving Avg'!D2498</f>
        <v>6.0039199999999999</v>
      </c>
      <c r="G2498" s="2">
        <f>'Moving Avg'!F2498</f>
        <v>6.0271400000000011</v>
      </c>
      <c r="H2498" s="2">
        <f>'Moving Avg'!G2498</f>
        <v>5.9955440000000024</v>
      </c>
      <c r="I2498" s="2">
        <f>'Moving Avg'!H2498</f>
        <v>5.5878455000000029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18.725000000000001</v>
      </c>
      <c r="R2498" s="9">
        <f t="shared" si="385"/>
        <v>26.625</v>
      </c>
      <c r="S2498" s="9">
        <f t="shared" si="386"/>
        <v>23.675000000000001</v>
      </c>
      <c r="T2498" s="9">
        <f t="shared" si="387"/>
        <v>22.875</v>
      </c>
      <c r="U2498" s="8">
        <f t="shared" si="388"/>
        <v>23.008333333333336</v>
      </c>
      <c r="V2498" s="8">
        <f t="shared" si="389"/>
        <v>22.975000000000001</v>
      </c>
    </row>
    <row r="2499" spans="1:22" ht="13.5" x14ac:dyDescent="0.25">
      <c r="A2499" s="3">
        <f>RSI!A2499</f>
        <v>45642</v>
      </c>
      <c r="B2499" s="2">
        <f>RSI!B2499</f>
        <v>5.8738000000000001</v>
      </c>
      <c r="C2499" s="2">
        <f>RSI!I2499</f>
        <v>42.269332908823372</v>
      </c>
      <c r="D2499" s="2">
        <f>MACD!E2499</f>
        <v>5.5708904895318767E-2</v>
      </c>
      <c r="E2499" s="2">
        <f>MACD!F2499</f>
        <v>-3.9113998287109101E-3</v>
      </c>
      <c r="F2499" s="2">
        <f>'Moving Avg'!D2499</f>
        <v>5.9611600000000005</v>
      </c>
      <c r="G2499" s="2">
        <f>'Moving Avg'!F2499</f>
        <v>6.0280700000000005</v>
      </c>
      <c r="H2499" s="2">
        <f>'Moving Avg'!G2499</f>
        <v>5.9964740000000019</v>
      </c>
      <c r="I2499" s="2">
        <f>'Moving Avg'!H2499</f>
        <v>5.5920400000000026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16.5</v>
      </c>
      <c r="Q2499" s="9">
        <f t="shared" ref="Q2499:Q2562" si="394">0.35*M2499+N2499*0.35+O2499*0.15+P2499*0.15</f>
        <v>18.725000000000001</v>
      </c>
      <c r="R2499" s="9">
        <f t="shared" ref="R2499:R2562" si="395">M2499*0.2+N2499*0.2+O2499*0.35+P2499*0.25</f>
        <v>26.625</v>
      </c>
      <c r="S2499" s="9">
        <f t="shared" ref="S2499:S2562" si="396">M2499*0.15+N2499*0.15+O2499*0.25+P2499*0.45</f>
        <v>23.675000000000001</v>
      </c>
      <c r="T2499" s="9">
        <f t="shared" ref="T2499:T2562" si="397">0.25*SUM(M2499:P2499)</f>
        <v>22.875</v>
      </c>
      <c r="U2499" s="8">
        <f t="shared" ref="U2499:U2562" si="398">SUM(Q2499:S2499)/3</f>
        <v>23.008333333333336</v>
      </c>
      <c r="V2499" s="8">
        <f t="shared" ref="V2499:V2562" si="399">SUM(Q2499:T2499)/4</f>
        <v>22.975000000000001</v>
      </c>
    </row>
    <row r="2500" spans="1:22" ht="13.5" x14ac:dyDescent="0.25">
      <c r="A2500" s="3">
        <f>RSI!A2500</f>
        <v>45644</v>
      </c>
      <c r="B2500" s="2">
        <f>RSI!B2500</f>
        <v>5.8644999999999996</v>
      </c>
      <c r="C2500" s="2">
        <f>RSI!I2500</f>
        <v>41.819813014707776</v>
      </c>
      <c r="D2500" s="2">
        <f>MACD!E2500</f>
        <v>7.5703834504793122E-2</v>
      </c>
      <c r="E2500" s="2">
        <f>MACD!F2500</f>
        <v>1.2011647037989896E-2</v>
      </c>
      <c r="F2500" s="2">
        <f>'Moving Avg'!D2500</f>
        <v>5.9407199999999998</v>
      </c>
      <c r="G2500" s="2">
        <f>'Moving Avg'!F2500</f>
        <v>6.0285350000000006</v>
      </c>
      <c r="H2500" s="2">
        <f>'Moving Avg'!G2500</f>
        <v>5.9970320000000008</v>
      </c>
      <c r="I2500" s="2">
        <f>'Moving Avg'!H2500</f>
        <v>5.5962305000000017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16.5</v>
      </c>
      <c r="Q2500" s="9">
        <f t="shared" si="394"/>
        <v>18.725000000000001</v>
      </c>
      <c r="R2500" s="9">
        <f t="shared" si="395"/>
        <v>26.625</v>
      </c>
      <c r="S2500" s="9">
        <f t="shared" si="396"/>
        <v>23.675000000000001</v>
      </c>
      <c r="T2500" s="9">
        <f t="shared" si="397"/>
        <v>22.875</v>
      </c>
      <c r="U2500" s="8">
        <f t="shared" si="398"/>
        <v>23.008333333333336</v>
      </c>
      <c r="V2500" s="8">
        <f t="shared" si="399"/>
        <v>22.975000000000001</v>
      </c>
    </row>
    <row r="2501" spans="1:22" ht="13.5" x14ac:dyDescent="0.25">
      <c r="A2501" s="3">
        <f>RSI!A2501</f>
        <v>45645</v>
      </c>
      <c r="B2501" s="2">
        <f>RSI!B2501</f>
        <v>5.8644999999999996</v>
      </c>
      <c r="C2501" s="2">
        <f>RSI!I2501</f>
        <v>41.819813014707776</v>
      </c>
      <c r="D2501" s="2">
        <f>MACD!E2501</f>
        <v>5.2010359589084842E-2</v>
      </c>
      <c r="E2501" s="2">
        <f>MACD!F2501</f>
        <v>2.0011389548208885E-2</v>
      </c>
      <c r="F2501" s="2">
        <f>'Moving Avg'!D2501</f>
        <v>5.9016799999999998</v>
      </c>
      <c r="G2501" s="2">
        <f>'Moving Avg'!F2501</f>
        <v>6.0285350000000006</v>
      </c>
      <c r="H2501" s="2">
        <f>'Moving Avg'!G2501</f>
        <v>5.997776</v>
      </c>
      <c r="I2501" s="2">
        <f>'Moving Avg'!H2501</f>
        <v>5.6004210000000008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16.5</v>
      </c>
      <c r="Q2501" s="9">
        <f t="shared" si="394"/>
        <v>18.725000000000001</v>
      </c>
      <c r="R2501" s="9">
        <f t="shared" si="395"/>
        <v>26.625</v>
      </c>
      <c r="S2501" s="9">
        <f t="shared" si="396"/>
        <v>23.675000000000001</v>
      </c>
      <c r="T2501" s="9">
        <f t="shared" si="397"/>
        <v>22.875</v>
      </c>
      <c r="U2501" s="8">
        <f t="shared" si="398"/>
        <v>23.008333333333336</v>
      </c>
      <c r="V2501" s="8">
        <f t="shared" si="399"/>
        <v>22.975000000000001</v>
      </c>
    </row>
    <row r="2502" spans="1:22" ht="13.5" x14ac:dyDescent="0.25">
      <c r="A2502" s="3">
        <f>RSI!A2502</f>
        <v>45646</v>
      </c>
      <c r="B2502" s="2">
        <f>RSI!B2502</f>
        <v>5.8644999999999996</v>
      </c>
      <c r="C2502" s="2">
        <f>RSI!I2502</f>
        <v>41.819813014707776</v>
      </c>
      <c r="D2502" s="2">
        <f>MACD!E2502</f>
        <v>7.4209940671203789E-2</v>
      </c>
      <c r="E2502" s="2">
        <f>MACD!F2502</f>
        <v>3.0851099772807866E-2</v>
      </c>
      <c r="F2502" s="2">
        <f>'Moving Avg'!D2502</f>
        <v>5.8663599999999994</v>
      </c>
      <c r="G2502" s="2">
        <f>'Moving Avg'!F2502</f>
        <v>6.0285349999999998</v>
      </c>
      <c r="H2502" s="2">
        <f>'Moving Avg'!G2502</f>
        <v>5.9985200000000001</v>
      </c>
      <c r="I2502" s="2">
        <f>'Moving Avg'!H2502</f>
        <v>5.6046115000000007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18.725000000000001</v>
      </c>
      <c r="R2502" s="9">
        <f t="shared" si="395"/>
        <v>26.625</v>
      </c>
      <c r="S2502" s="9">
        <f t="shared" si="396"/>
        <v>23.675000000000001</v>
      </c>
      <c r="T2502" s="9">
        <f t="shared" si="397"/>
        <v>22.875</v>
      </c>
      <c r="U2502" s="8">
        <f t="shared" si="398"/>
        <v>23.008333333333336</v>
      </c>
      <c r="V2502" s="8">
        <f t="shared" si="399"/>
        <v>22.975000000000001</v>
      </c>
    </row>
    <row r="2503" spans="1:22" ht="13.5" x14ac:dyDescent="0.25">
      <c r="A2503" s="3">
        <f>RSI!A2503</f>
        <v>45649</v>
      </c>
      <c r="B2503" s="2">
        <f>RSI!B2503</f>
        <v>5.8644999999999996</v>
      </c>
      <c r="C2503" s="2">
        <f>RSI!I2503</f>
        <v>41.819813014707776</v>
      </c>
      <c r="D2503" s="2">
        <f>MACD!E2503</f>
        <v>9.3722319688006372E-2</v>
      </c>
      <c r="E2503" s="2">
        <f>MACD!F2503</f>
        <v>4.342534375584757E-2</v>
      </c>
      <c r="F2503" s="2">
        <f>'Moving Avg'!D2503</f>
        <v>5.8663599999999994</v>
      </c>
      <c r="G2503" s="2">
        <f>'Moving Avg'!F2503</f>
        <v>6.0183099999999996</v>
      </c>
      <c r="H2503" s="2">
        <f>'Moving Avg'!G2503</f>
        <v>5.9968460000000015</v>
      </c>
      <c r="I2503" s="2">
        <f>'Moving Avg'!H2503</f>
        <v>5.6087594999999997</v>
      </c>
      <c r="J2503" s="6" t="str">
        <f>OBV!F2503</f>
        <v>BEARISH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16.5</v>
      </c>
      <c r="Q2503" s="9">
        <f t="shared" si="394"/>
        <v>18.725000000000001</v>
      </c>
      <c r="R2503" s="9">
        <f t="shared" si="395"/>
        <v>26.625</v>
      </c>
      <c r="S2503" s="9">
        <f t="shared" si="396"/>
        <v>23.675000000000001</v>
      </c>
      <c r="T2503" s="9">
        <f t="shared" si="397"/>
        <v>22.875</v>
      </c>
      <c r="U2503" s="8">
        <f t="shared" si="398"/>
        <v>23.008333333333336</v>
      </c>
      <c r="V2503" s="8">
        <f t="shared" si="399"/>
        <v>22.975000000000001</v>
      </c>
    </row>
    <row r="2504" spans="1:22" ht="13.5" x14ac:dyDescent="0.25">
      <c r="A2504" s="3">
        <f>RSI!A2504</f>
        <v>45650</v>
      </c>
      <c r="B2504" s="2">
        <f>RSI!B2504</f>
        <v>5.8644999999999996</v>
      </c>
      <c r="C2504" s="2">
        <f>RSI!I2504</f>
        <v>41.819813014707769</v>
      </c>
      <c r="D2504" s="2">
        <f>MACD!E2504</f>
        <v>0.10519928535999767</v>
      </c>
      <c r="E2504" s="2">
        <f>MACD!F2504</f>
        <v>5.5780132076677591E-2</v>
      </c>
      <c r="F2504" s="2">
        <f>'Moving Avg'!D2504</f>
        <v>5.8644999999999996</v>
      </c>
      <c r="G2504" s="2">
        <f>'Moving Avg'!F2504</f>
        <v>6.0080849999999986</v>
      </c>
      <c r="H2504" s="2">
        <f>'Moving Avg'!G2504</f>
        <v>5.9951720000000011</v>
      </c>
      <c r="I2504" s="2">
        <f>'Moving Avg'!H2504</f>
        <v>5.6128219999999995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5.8644999999999996</v>
      </c>
      <c r="C2505" s="2">
        <f>RSI!I2505</f>
        <v>41.819813014707769</v>
      </c>
      <c r="D2505" s="2">
        <f>MACD!E2505</f>
        <v>9.6934807919421218E-2</v>
      </c>
      <c r="E2505" s="2">
        <f>MACD!F2505</f>
        <v>6.4011067245226316E-2</v>
      </c>
      <c r="F2505" s="2">
        <f>'Moving Avg'!D2505</f>
        <v>5.8644999999999996</v>
      </c>
      <c r="G2505" s="2">
        <f>'Moving Avg'!F2505</f>
        <v>5.9932149999999993</v>
      </c>
      <c r="H2505" s="2">
        <f>'Moving Avg'!G2505</f>
        <v>5.9934980000000015</v>
      </c>
      <c r="I2505" s="2">
        <f>'Moving Avg'!H2505</f>
        <v>5.6170979999999986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33</v>
      </c>
      <c r="Q2505" s="9">
        <f t="shared" si="394"/>
        <v>21.2</v>
      </c>
      <c r="R2505" s="9">
        <f t="shared" si="395"/>
        <v>30.75</v>
      </c>
      <c r="S2505" s="9">
        <f t="shared" si="396"/>
        <v>31.1</v>
      </c>
      <c r="T2505" s="9">
        <f t="shared" si="397"/>
        <v>27</v>
      </c>
      <c r="U2505" s="8">
        <f t="shared" si="398"/>
        <v>27.683333333333337</v>
      </c>
      <c r="V2505" s="8">
        <f t="shared" si="399"/>
        <v>27.512500000000003</v>
      </c>
    </row>
    <row r="2506" spans="1:22" ht="13.5" x14ac:dyDescent="0.25">
      <c r="A2506" s="3">
        <f>RSI!A2506</f>
        <v>45652</v>
      </c>
      <c r="B2506" s="2">
        <f>RSI!B2506</f>
        <v>5.8644999999999996</v>
      </c>
      <c r="C2506" s="2">
        <f>RSI!I2506</f>
        <v>41.819813014707762</v>
      </c>
      <c r="D2506" s="2">
        <f>MACD!E2506</f>
        <v>0.10482748447829238</v>
      </c>
      <c r="E2506" s="2">
        <f>MACD!F2506</f>
        <v>7.2174350691839528E-2</v>
      </c>
      <c r="F2506" s="2">
        <f>'Moving Avg'!D2506</f>
        <v>5.8644999999999996</v>
      </c>
      <c r="G2506" s="2">
        <f>'Moving Avg'!F2506</f>
        <v>5.9783449999999991</v>
      </c>
      <c r="H2506" s="2">
        <f>'Moving Avg'!G2506</f>
        <v>5.9908960000000011</v>
      </c>
      <c r="I2506" s="2">
        <f>'Moving Avg'!H2506</f>
        <v>5.6212459999999984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33</v>
      </c>
      <c r="Q2506" s="9">
        <f t="shared" si="394"/>
        <v>21.2</v>
      </c>
      <c r="R2506" s="9">
        <f t="shared" si="395"/>
        <v>30.75</v>
      </c>
      <c r="S2506" s="9">
        <f t="shared" si="396"/>
        <v>31.1</v>
      </c>
      <c r="T2506" s="9">
        <f t="shared" si="397"/>
        <v>27</v>
      </c>
      <c r="U2506" s="8">
        <f t="shared" si="398"/>
        <v>27.683333333333337</v>
      </c>
      <c r="V2506" s="8">
        <f t="shared" si="399"/>
        <v>27.512500000000003</v>
      </c>
    </row>
    <row r="2507" spans="1:22" ht="13.5" x14ac:dyDescent="0.25">
      <c r="A2507" s="3">
        <f>RSI!A2507</f>
        <v>45653</v>
      </c>
      <c r="B2507" s="2">
        <f>RSI!B2507</f>
        <v>5.8738000000000001</v>
      </c>
      <c r="C2507" s="2">
        <f>RSI!I2507</f>
        <v>42.84098996836213</v>
      </c>
      <c r="D2507" s="2">
        <f>MACD!E2507</f>
        <v>0.10849066429531806</v>
      </c>
      <c r="E2507" s="2">
        <f>MACD!F2507</f>
        <v>7.9437613412535246E-2</v>
      </c>
      <c r="F2507" s="2">
        <f>'Moving Avg'!D2507</f>
        <v>5.8663599999999994</v>
      </c>
      <c r="G2507" s="2">
        <f>'Moving Avg'!F2507</f>
        <v>5.9653349999999978</v>
      </c>
      <c r="H2507" s="2">
        <f>'Moving Avg'!G2507</f>
        <v>5.9884800000000009</v>
      </c>
      <c r="I2507" s="2">
        <f>'Moving Avg'!H2507</f>
        <v>5.625440499999999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83.5</v>
      </c>
      <c r="Q2507" s="9">
        <f t="shared" si="394"/>
        <v>28.774999999999999</v>
      </c>
      <c r="R2507" s="9">
        <f t="shared" si="395"/>
        <v>43.375</v>
      </c>
      <c r="S2507" s="9">
        <f t="shared" si="396"/>
        <v>53.825000000000003</v>
      </c>
      <c r="T2507" s="9">
        <f t="shared" si="397"/>
        <v>39.625</v>
      </c>
      <c r="U2507" s="8">
        <f t="shared" si="398"/>
        <v>41.991666666666667</v>
      </c>
      <c r="V2507" s="8">
        <f t="shared" si="399"/>
        <v>41.400000000000006</v>
      </c>
    </row>
    <row r="2508" spans="1:22" ht="13.5" x14ac:dyDescent="0.25">
      <c r="A2508" s="3">
        <f>RSI!A2508</f>
        <v>45656</v>
      </c>
      <c r="B2508" s="2">
        <f>RSI!B2508</f>
        <v>5.9946000000000002</v>
      </c>
      <c r="C2508" s="2">
        <f>RSI!I2508</f>
        <v>54.108476276588057</v>
      </c>
      <c r="D2508" s="2">
        <f>MACD!E2508</f>
        <v>7.5913489914978705E-2</v>
      </c>
      <c r="E2508" s="2">
        <f>MACD!F2508</f>
        <v>7.8732788713023943E-2</v>
      </c>
      <c r="F2508" s="2">
        <f>'Moving Avg'!D2508</f>
        <v>5.8923800000000002</v>
      </c>
      <c r="G2508" s="2">
        <f>'Moving Avg'!F2508</f>
        <v>5.9583649999999979</v>
      </c>
      <c r="H2508" s="2">
        <f>'Moving Avg'!G2508</f>
        <v>5.986434</v>
      </c>
      <c r="I2508" s="2">
        <f>'Moving Avg'!H2508</f>
        <v>5.6302389999999995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45</v>
      </c>
      <c r="O2508" s="8">
        <f t="shared" si="392"/>
        <v>50</v>
      </c>
      <c r="P2508" s="8">
        <f t="shared" si="393"/>
        <v>83.5</v>
      </c>
      <c r="Q2508" s="9">
        <f t="shared" si="394"/>
        <v>44.524999999999999</v>
      </c>
      <c r="R2508" s="9">
        <f t="shared" si="395"/>
        <v>52.375</v>
      </c>
      <c r="S2508" s="9">
        <f t="shared" si="396"/>
        <v>60.575000000000003</v>
      </c>
      <c r="T2508" s="9">
        <f t="shared" si="397"/>
        <v>50.875</v>
      </c>
      <c r="U2508" s="8">
        <f t="shared" si="398"/>
        <v>52.491666666666674</v>
      </c>
      <c r="V2508" s="8">
        <f t="shared" si="399"/>
        <v>52.087500000000006</v>
      </c>
    </row>
    <row r="2509" spans="1:22" ht="13.5" x14ac:dyDescent="0.25">
      <c r="A2509" s="3">
        <f>RSI!A2509</f>
        <v>45657</v>
      </c>
      <c r="B2509" s="2">
        <f>RSI!B2509</f>
        <v>5.8087999999999997</v>
      </c>
      <c r="C2509" s="2">
        <f>RSI!I2509</f>
        <v>40.789885258025983</v>
      </c>
      <c r="D2509" s="2">
        <f>MACD!E2509</f>
        <v>6.3236062808845084E-2</v>
      </c>
      <c r="E2509" s="2">
        <f>MACD!F2509</f>
        <v>7.5633443532188177E-2</v>
      </c>
      <c r="F2509" s="2">
        <f>'Moving Avg'!D2509</f>
        <v>5.88124</v>
      </c>
      <c r="G2509" s="2">
        <f>'Moving Avg'!F2509</f>
        <v>5.9425699999999981</v>
      </c>
      <c r="H2509" s="2">
        <f>'Moving Avg'!G2509</f>
        <v>5.9817879999999999</v>
      </c>
      <c r="I2509" s="2">
        <f>'Moving Avg'!H2509</f>
        <v>5.6341084999999991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25</v>
      </c>
      <c r="N2509" s="8">
        <f t="shared" si="391"/>
        <v>45</v>
      </c>
      <c r="O2509" s="8">
        <f t="shared" si="392"/>
        <v>50</v>
      </c>
      <c r="P2509" s="8">
        <f t="shared" si="393"/>
        <v>16.5</v>
      </c>
      <c r="Q2509" s="9">
        <f t="shared" si="394"/>
        <v>34.475000000000001</v>
      </c>
      <c r="R2509" s="9">
        <f t="shared" si="395"/>
        <v>35.625</v>
      </c>
      <c r="S2509" s="9">
        <f t="shared" si="396"/>
        <v>30.425000000000001</v>
      </c>
      <c r="T2509" s="9">
        <f t="shared" si="397"/>
        <v>34.125</v>
      </c>
      <c r="U2509" s="8">
        <f t="shared" si="398"/>
        <v>33.508333333333333</v>
      </c>
      <c r="V2509" s="8">
        <f t="shared" si="399"/>
        <v>33.662499999999994</v>
      </c>
    </row>
    <row r="2510" spans="1:22" ht="13.5" x14ac:dyDescent="0.25">
      <c r="A2510" s="3">
        <f>RSI!A2510</f>
        <v>45659</v>
      </c>
      <c r="B2510" s="2">
        <f>RSI!B2510</f>
        <v>5.9667000000000003</v>
      </c>
      <c r="C2510" s="2">
        <f>RSI!I2510</f>
        <v>51.676082867480588</v>
      </c>
      <c r="D2510" s="2">
        <f>MACD!E2510</f>
        <v>4.0196641995676075E-2</v>
      </c>
      <c r="E2510" s="2">
        <f>MACD!F2510</f>
        <v>6.8546083224885757E-2</v>
      </c>
      <c r="F2510" s="2">
        <f>'Moving Avg'!D2510</f>
        <v>5.9016799999999998</v>
      </c>
      <c r="G2510" s="2">
        <f>'Moving Avg'!F2510</f>
        <v>5.9346699999999988</v>
      </c>
      <c r="H2510" s="2">
        <f>'Moving Avg'!G2510</f>
        <v>5.98123</v>
      </c>
      <c r="I2510" s="2">
        <f>'Moving Avg'!H2510</f>
        <v>5.6388954999999976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  <c r="M2510" s="8">
        <f t="shared" si="390"/>
        <v>25</v>
      </c>
      <c r="N2510" s="8">
        <f t="shared" si="391"/>
        <v>100</v>
      </c>
      <c r="O2510" s="8">
        <f t="shared" si="392"/>
        <v>50</v>
      </c>
      <c r="P2510" s="8">
        <f t="shared" si="393"/>
        <v>16.5</v>
      </c>
      <c r="Q2510" s="9">
        <f t="shared" si="394"/>
        <v>53.725000000000001</v>
      </c>
      <c r="R2510" s="9">
        <f t="shared" si="395"/>
        <v>46.625</v>
      </c>
      <c r="S2510" s="9">
        <f t="shared" si="396"/>
        <v>38.674999999999997</v>
      </c>
      <c r="T2510" s="9">
        <f t="shared" si="397"/>
        <v>47.875</v>
      </c>
      <c r="U2510" s="8">
        <f t="shared" si="398"/>
        <v>46.341666666666661</v>
      </c>
      <c r="V2510" s="8">
        <f t="shared" si="399"/>
        <v>46.724999999999994</v>
      </c>
    </row>
    <row r="2511" spans="1:22" ht="13.5" x14ac:dyDescent="0.25">
      <c r="A2511" s="3">
        <f>RSI!A2511</f>
        <v>45660</v>
      </c>
      <c r="B2511" s="2">
        <f>RSI!B2511</f>
        <v>5.9667000000000003</v>
      </c>
      <c r="C2511" s="2">
        <f>RSI!I2511</f>
        <v>51.676082867480588</v>
      </c>
      <c r="D2511" s="2">
        <f>MACD!E2511</f>
        <v>2.0523059968313717E-2</v>
      </c>
      <c r="E2511" s="2">
        <f>MACD!F2511</f>
        <v>5.8941478573571349E-2</v>
      </c>
      <c r="F2511" s="2">
        <f>'Moving Avg'!D2511</f>
        <v>5.9221199999999996</v>
      </c>
      <c r="G2511" s="2">
        <f>'Moving Avg'!F2511</f>
        <v>5.9402449999999991</v>
      </c>
      <c r="H2511" s="2">
        <f>'Moving Avg'!G2511</f>
        <v>5.979741999999999</v>
      </c>
      <c r="I2511" s="2">
        <f>'Moving Avg'!H2511</f>
        <v>5.6437249999999972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16.5</v>
      </c>
      <c r="Q2511" s="9">
        <f t="shared" si="394"/>
        <v>53.725000000000001</v>
      </c>
      <c r="R2511" s="9">
        <f t="shared" si="395"/>
        <v>46.625</v>
      </c>
      <c r="S2511" s="9">
        <f t="shared" si="396"/>
        <v>38.674999999999997</v>
      </c>
      <c r="T2511" s="9">
        <f t="shared" si="397"/>
        <v>47.875</v>
      </c>
      <c r="U2511" s="8">
        <f t="shared" si="398"/>
        <v>46.341666666666661</v>
      </c>
      <c r="V2511" s="8">
        <f t="shared" si="399"/>
        <v>46.724999999999994</v>
      </c>
    </row>
    <row r="2512" spans="1:22" ht="13.5" x14ac:dyDescent="0.25">
      <c r="A2512" s="3">
        <f>RSI!A2512</f>
        <v>45663</v>
      </c>
      <c r="B2512" s="2">
        <f>RSI!B2512</f>
        <v>5.9016999999999999</v>
      </c>
      <c r="C2512" s="2">
        <f>RSI!I2512</f>
        <v>47.506135200665675</v>
      </c>
      <c r="D2512" s="2">
        <f>MACD!E2512</f>
        <v>8.525546300513831E-3</v>
      </c>
      <c r="E2512" s="2">
        <f>MACD!F2512</f>
        <v>4.8858292118959853E-2</v>
      </c>
      <c r="F2512" s="2">
        <f>'Moving Avg'!D2512</f>
        <v>5.9276999999999997</v>
      </c>
      <c r="G2512" s="2">
        <f>'Moving Avg'!F2512</f>
        <v>5.9290950000000002</v>
      </c>
      <c r="H2512" s="2">
        <f>'Moving Avg'!G2512</f>
        <v>5.9778840000000004</v>
      </c>
      <c r="I2512" s="2">
        <f>'Moving Avg'!H2512</f>
        <v>5.6482294999999976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16.5</v>
      </c>
      <c r="Q2512" s="9">
        <f t="shared" si="394"/>
        <v>53.725000000000001</v>
      </c>
      <c r="R2512" s="9">
        <f t="shared" si="395"/>
        <v>46.625</v>
      </c>
      <c r="S2512" s="9">
        <f t="shared" si="396"/>
        <v>38.674999999999997</v>
      </c>
      <c r="T2512" s="9">
        <f t="shared" si="397"/>
        <v>47.875</v>
      </c>
      <c r="U2512" s="8">
        <f t="shared" si="398"/>
        <v>46.341666666666661</v>
      </c>
      <c r="V2512" s="8">
        <f t="shared" si="399"/>
        <v>46.724999999999994</v>
      </c>
    </row>
    <row r="2513" spans="1:22" ht="13.5" x14ac:dyDescent="0.25">
      <c r="A2513" s="3">
        <f>RSI!A2513</f>
        <v>45664</v>
      </c>
      <c r="B2513" s="2">
        <f>RSI!B2513</f>
        <v>5.8738000000000001</v>
      </c>
      <c r="C2513" s="2">
        <f>RSI!I2513</f>
        <v>45.797845220409855</v>
      </c>
      <c r="D2513" s="2">
        <f>MACD!E2513</f>
        <v>6.7136269980938579E-4</v>
      </c>
      <c r="E2513" s="2">
        <f>MACD!F2513</f>
        <v>3.9220906235129763E-2</v>
      </c>
      <c r="F2513" s="2">
        <f>'Moving Avg'!D2513</f>
        <v>5.9035400000000005</v>
      </c>
      <c r="G2513" s="2">
        <f>'Moving Avg'!F2513</f>
        <v>5.9165500000000009</v>
      </c>
      <c r="H2513" s="2">
        <f>'Moving Avg'!G2513</f>
        <v>5.9754679999999993</v>
      </c>
      <c r="I2513" s="2">
        <f>'Moving Avg'!H2513</f>
        <v>5.6525944999999966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16.5</v>
      </c>
      <c r="Q2513" s="9">
        <f t="shared" si="394"/>
        <v>53.725000000000001</v>
      </c>
      <c r="R2513" s="9">
        <f t="shared" si="395"/>
        <v>46.625</v>
      </c>
      <c r="S2513" s="9">
        <f t="shared" si="396"/>
        <v>38.674999999999997</v>
      </c>
      <c r="T2513" s="9">
        <f t="shared" si="397"/>
        <v>47.875</v>
      </c>
      <c r="U2513" s="8">
        <f t="shared" si="398"/>
        <v>46.341666666666661</v>
      </c>
      <c r="V2513" s="8">
        <f t="shared" si="399"/>
        <v>46.724999999999994</v>
      </c>
    </row>
    <row r="2514" spans="1:22" ht="13.5" x14ac:dyDescent="0.25">
      <c r="A2514" s="3">
        <f>RSI!A2514</f>
        <v>45665</v>
      </c>
      <c r="B2514" s="2">
        <f>RSI!B2514</f>
        <v>5.8738000000000001</v>
      </c>
      <c r="C2514" s="2">
        <f>RSI!I2514</f>
        <v>45.797845220409855</v>
      </c>
      <c r="D2514" s="2">
        <f>MACD!E2514</f>
        <v>-5.5958337132757663E-3</v>
      </c>
      <c r="E2514" s="2">
        <f>MACD!F2514</f>
        <v>3.0257558245448655E-2</v>
      </c>
      <c r="F2514" s="2">
        <f>'Moving Avg'!D2514</f>
        <v>5.9165399999999995</v>
      </c>
      <c r="G2514" s="2">
        <f>'Moving Avg'!F2514</f>
        <v>5.9058600000000006</v>
      </c>
      <c r="H2514" s="2">
        <f>'Moving Avg'!G2514</f>
        <v>5.9730519999999991</v>
      </c>
      <c r="I2514" s="2">
        <f>'Moving Avg'!H2514</f>
        <v>5.6569594999999966</v>
      </c>
      <c r="J2514" s="6" t="str">
        <f>OBV!F2514</f>
        <v>BEARISH</v>
      </c>
      <c r="K2514" s="6" t="str">
        <f>OBV!G2514</f>
        <v>NEUTRAL</v>
      </c>
      <c r="L2514" s="6" t="str">
        <f>OBV!H2514</f>
        <v>BEARISH DIVERGENCE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16.5</v>
      </c>
      <c r="Q2514" s="9">
        <f t="shared" si="394"/>
        <v>53.725000000000001</v>
      </c>
      <c r="R2514" s="9">
        <f t="shared" si="395"/>
        <v>46.625</v>
      </c>
      <c r="S2514" s="9">
        <f t="shared" si="396"/>
        <v>38.674999999999997</v>
      </c>
      <c r="T2514" s="9">
        <f t="shared" si="397"/>
        <v>47.875</v>
      </c>
      <c r="U2514" s="8">
        <f t="shared" si="398"/>
        <v>46.341666666666661</v>
      </c>
      <c r="V2514" s="8">
        <f t="shared" si="399"/>
        <v>46.724999999999994</v>
      </c>
    </row>
    <row r="2515" spans="1:22" ht="13.5" x14ac:dyDescent="0.25">
      <c r="A2515" s="3">
        <f>RSI!A2515</f>
        <v>45666</v>
      </c>
      <c r="B2515" s="2">
        <f>RSI!B2515</f>
        <v>5.8273000000000001</v>
      </c>
      <c r="C2515" s="2">
        <f>RSI!I2515</f>
        <v>42.821445000586607</v>
      </c>
      <c r="D2515" s="2">
        <f>MACD!E2515</f>
        <v>-7.1037986099860007E-3</v>
      </c>
      <c r="E2515" s="2">
        <f>MACD!F2515</f>
        <v>2.2785286874361727E-2</v>
      </c>
      <c r="F2515" s="2">
        <f>'Moving Avg'!D2515</f>
        <v>5.8886599999999998</v>
      </c>
      <c r="G2515" s="2">
        <f>'Moving Avg'!F2515</f>
        <v>5.8988900000000015</v>
      </c>
      <c r="H2515" s="2">
        <f>'Moving Avg'!G2515</f>
        <v>5.9697059999999986</v>
      </c>
      <c r="I2515" s="2">
        <f>'Moving Avg'!H2515</f>
        <v>5.6616469999999968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16.5</v>
      </c>
      <c r="Q2515" s="9">
        <f t="shared" si="394"/>
        <v>53.725000000000001</v>
      </c>
      <c r="R2515" s="9">
        <f t="shared" si="395"/>
        <v>46.625</v>
      </c>
      <c r="S2515" s="9">
        <f t="shared" si="396"/>
        <v>38.674999999999997</v>
      </c>
      <c r="T2515" s="9">
        <f t="shared" si="397"/>
        <v>47.875</v>
      </c>
      <c r="U2515" s="8">
        <f t="shared" si="398"/>
        <v>46.341666666666661</v>
      </c>
      <c r="V2515" s="8">
        <f t="shared" si="399"/>
        <v>46.724999999999994</v>
      </c>
    </row>
    <row r="2516" spans="1:22" ht="13.5" x14ac:dyDescent="0.25">
      <c r="A2516" s="3">
        <f>RSI!A2516</f>
        <v>45667</v>
      </c>
      <c r="B2516" s="2">
        <f>RSI!B2516</f>
        <v>5.8273000000000001</v>
      </c>
      <c r="C2516" s="2">
        <f>RSI!I2516</f>
        <v>42.821445000586607</v>
      </c>
      <c r="D2516" s="2">
        <f>MACD!E2516</f>
        <v>-7.7803659950435033E-3</v>
      </c>
      <c r="E2516" s="2">
        <f>MACD!F2516</f>
        <v>1.6672156300480682E-2</v>
      </c>
      <c r="F2516" s="2">
        <f>'Moving Avg'!D2516</f>
        <v>5.8607800000000001</v>
      </c>
      <c r="G2516" s="2">
        <f>'Moving Avg'!F2516</f>
        <v>5.8872700000000009</v>
      </c>
      <c r="H2516" s="2">
        <f>'Moving Avg'!G2516</f>
        <v>5.9663599999999972</v>
      </c>
      <c r="I2516" s="2">
        <f>'Moving Avg'!H2516</f>
        <v>5.6663344999999969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100</v>
      </c>
      <c r="O2516" s="8">
        <f t="shared" si="392"/>
        <v>50</v>
      </c>
      <c r="P2516" s="8">
        <f t="shared" si="393"/>
        <v>16.5</v>
      </c>
      <c r="Q2516" s="9">
        <f t="shared" si="394"/>
        <v>53.725000000000001</v>
      </c>
      <c r="R2516" s="9">
        <f t="shared" si="395"/>
        <v>46.625</v>
      </c>
      <c r="S2516" s="9">
        <f t="shared" si="396"/>
        <v>38.674999999999997</v>
      </c>
      <c r="T2516" s="9">
        <f t="shared" si="397"/>
        <v>47.875</v>
      </c>
      <c r="U2516" s="8">
        <f t="shared" si="398"/>
        <v>46.341666666666661</v>
      </c>
      <c r="V2516" s="8">
        <f t="shared" si="399"/>
        <v>46.724999999999994</v>
      </c>
    </row>
    <row r="2517" spans="1:22" ht="13.5" x14ac:dyDescent="0.25">
      <c r="A2517" s="3">
        <f>RSI!A2517</f>
        <v>45670</v>
      </c>
      <c r="B2517" s="2">
        <f>RSI!B2517</f>
        <v>5.8179999999999996</v>
      </c>
      <c r="C2517" s="2">
        <f>RSI!I2517</f>
        <v>42.185515451577409</v>
      </c>
      <c r="D2517" s="2">
        <f>MACD!E2517</f>
        <v>-5.6781852739922201E-3</v>
      </c>
      <c r="E2517" s="2">
        <f>MACD!F2517</f>
        <v>1.2202087985586103E-2</v>
      </c>
      <c r="F2517" s="2">
        <f>'Moving Avg'!D2517</f>
        <v>5.8440399999999997</v>
      </c>
      <c r="G2517" s="2">
        <f>'Moving Avg'!F2517</f>
        <v>5.8761150000000004</v>
      </c>
      <c r="H2517" s="2">
        <f>'Moving Avg'!G2517</f>
        <v>5.9628279999999974</v>
      </c>
      <c r="I2517" s="2">
        <f>'Moving Avg'!H2517</f>
        <v>5.6709754999999973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45</v>
      </c>
      <c r="O2517" s="8">
        <f t="shared" si="392"/>
        <v>50</v>
      </c>
      <c r="P2517" s="8">
        <f t="shared" si="393"/>
        <v>16.5</v>
      </c>
      <c r="Q2517" s="9">
        <f t="shared" si="394"/>
        <v>34.475000000000001</v>
      </c>
      <c r="R2517" s="9">
        <f t="shared" si="395"/>
        <v>35.625</v>
      </c>
      <c r="S2517" s="9">
        <f t="shared" si="396"/>
        <v>30.425000000000001</v>
      </c>
      <c r="T2517" s="9">
        <f t="shared" si="397"/>
        <v>34.125</v>
      </c>
      <c r="U2517" s="8">
        <f t="shared" si="398"/>
        <v>33.508333333333333</v>
      </c>
      <c r="V2517" s="8">
        <f t="shared" si="399"/>
        <v>33.662499999999994</v>
      </c>
    </row>
    <row r="2518" spans="1:22" ht="13.5" x14ac:dyDescent="0.25">
      <c r="A2518" s="3">
        <f>RSI!A2518</f>
        <v>45671</v>
      </c>
      <c r="B2518" s="2">
        <f>RSI!B2518</f>
        <v>5.8644999999999996</v>
      </c>
      <c r="C2518" s="2">
        <f>RSI!I2518</f>
        <v>46.466357182138388</v>
      </c>
      <c r="D2518" s="2">
        <f>MACD!E2518</f>
        <v>1.1809599453600939E-2</v>
      </c>
      <c r="E2518" s="2">
        <f>MACD!F2518</f>
        <v>1.2123590279189069E-2</v>
      </c>
      <c r="F2518" s="2">
        <f>'Moving Avg'!D2518</f>
        <v>5.8421800000000008</v>
      </c>
      <c r="G2518" s="2">
        <f>'Moving Avg'!F2518</f>
        <v>5.8761150000000004</v>
      </c>
      <c r="H2518" s="2">
        <f>'Moving Avg'!G2518</f>
        <v>5.9602259999999978</v>
      </c>
      <c r="I2518" s="2">
        <f>'Moving Avg'!H2518</f>
        <v>5.6758489999999959</v>
      </c>
      <c r="J2518" s="6" t="str">
        <f>OBV!F2518</f>
        <v>BULLISH</v>
      </c>
      <c r="K2518" s="6" t="str">
        <f>OBV!G2518</f>
        <v>NEUTRAL</v>
      </c>
      <c r="L2518" s="6" t="str">
        <f>OBV!H2518</f>
        <v>BULLISH DIVERGENCE</v>
      </c>
      <c r="M2518" s="8">
        <f t="shared" si="390"/>
        <v>25</v>
      </c>
      <c r="N2518" s="8">
        <f t="shared" si="391"/>
        <v>45</v>
      </c>
      <c r="O2518" s="8">
        <f t="shared" si="392"/>
        <v>50</v>
      </c>
      <c r="P2518" s="8">
        <f t="shared" si="393"/>
        <v>66.5</v>
      </c>
      <c r="Q2518" s="9">
        <f t="shared" si="394"/>
        <v>41.975000000000001</v>
      </c>
      <c r="R2518" s="9">
        <f t="shared" si="395"/>
        <v>48.125</v>
      </c>
      <c r="S2518" s="9">
        <f t="shared" si="396"/>
        <v>52.924999999999997</v>
      </c>
      <c r="T2518" s="9">
        <f t="shared" si="397"/>
        <v>46.625</v>
      </c>
      <c r="U2518" s="8">
        <f t="shared" si="398"/>
        <v>47.67499999999999</v>
      </c>
      <c r="V2518" s="8">
        <f t="shared" si="399"/>
        <v>47.412499999999994</v>
      </c>
    </row>
    <row r="2519" spans="1:22" ht="13.5" x14ac:dyDescent="0.25">
      <c r="A2519" s="3">
        <f>RSI!A2519</f>
        <v>45672</v>
      </c>
      <c r="B2519" s="2">
        <f>RSI!B2519</f>
        <v>5.8924000000000003</v>
      </c>
      <c r="C2519" s="2">
        <f>RSI!I2519</f>
        <v>48.910680041080312</v>
      </c>
      <c r="D2519" s="2">
        <f>MACD!E2519</f>
        <v>-3.7923880043093661E-3</v>
      </c>
      <c r="E2519" s="2">
        <f>MACD!F2519</f>
        <v>8.9403946224893838E-3</v>
      </c>
      <c r="F2519" s="2">
        <f>'Moving Avg'!D2519</f>
        <v>5.8459000000000003</v>
      </c>
      <c r="G2519" s="2">
        <f>'Moving Avg'!F2519</f>
        <v>5.877044999999999</v>
      </c>
      <c r="H2519" s="2">
        <f>'Moving Avg'!G2519</f>
        <v>5.9583679999999983</v>
      </c>
      <c r="I2519" s="2">
        <f>'Moving Avg'!H2519</f>
        <v>5.6807764999999968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45</v>
      </c>
      <c r="O2519" s="8">
        <f t="shared" si="392"/>
        <v>50</v>
      </c>
      <c r="P2519" s="8">
        <f t="shared" si="393"/>
        <v>83.5</v>
      </c>
      <c r="Q2519" s="9">
        <f t="shared" si="394"/>
        <v>44.524999999999999</v>
      </c>
      <c r="R2519" s="9">
        <f t="shared" si="395"/>
        <v>52.375</v>
      </c>
      <c r="S2519" s="9">
        <f t="shared" si="396"/>
        <v>60.575000000000003</v>
      </c>
      <c r="T2519" s="9">
        <f t="shared" si="397"/>
        <v>50.875</v>
      </c>
      <c r="U2519" s="8">
        <f t="shared" si="398"/>
        <v>52.491666666666674</v>
      </c>
      <c r="V2519" s="8">
        <f t="shared" si="399"/>
        <v>52.087500000000006</v>
      </c>
    </row>
    <row r="2520" spans="1:22" ht="13.5" x14ac:dyDescent="0.25">
      <c r="A2520" s="3">
        <f>RSI!A2520</f>
        <v>45673</v>
      </c>
      <c r="B2520" s="2">
        <f>RSI!B2520</f>
        <v>5.8273000000000001</v>
      </c>
      <c r="C2520" s="2">
        <f>RSI!I2520</f>
        <v>43.876536661179088</v>
      </c>
      <c r="D2520" s="2">
        <f>MACD!E2520</f>
        <v>1.2188874107064152E-2</v>
      </c>
      <c r="E2520" s="2">
        <f>MACD!F2520</f>
        <v>9.590090519404338E-3</v>
      </c>
      <c r="F2520" s="2">
        <f>'Moving Avg'!D2520</f>
        <v>5.8459000000000003</v>
      </c>
      <c r="G2520" s="2">
        <f>'Moving Avg'!F2520</f>
        <v>5.8751849999999992</v>
      </c>
      <c r="H2520" s="2">
        <f>'Moving Avg'!G2520</f>
        <v>5.9552079999999981</v>
      </c>
      <c r="I2520" s="2">
        <f>'Moving Avg'!H2520</f>
        <v>5.685378499999997</v>
      </c>
      <c r="J2520" s="6" t="str">
        <f>OBV!F2520</f>
        <v>BULLISH</v>
      </c>
      <c r="K2520" s="6" t="str">
        <f>OBV!G2520</f>
        <v>NEUTRAL</v>
      </c>
      <c r="L2520" s="6" t="str">
        <f>OBV!H2520</f>
        <v>NEUTRAL</v>
      </c>
      <c r="M2520" s="8">
        <f t="shared" si="390"/>
        <v>25</v>
      </c>
      <c r="N2520" s="8">
        <f t="shared" si="391"/>
        <v>0</v>
      </c>
      <c r="O2520" s="8">
        <f t="shared" si="392"/>
        <v>50</v>
      </c>
      <c r="P2520" s="8">
        <f t="shared" si="393"/>
        <v>49.5</v>
      </c>
      <c r="Q2520" s="9">
        <f t="shared" si="394"/>
        <v>23.675000000000001</v>
      </c>
      <c r="R2520" s="9">
        <f t="shared" si="395"/>
        <v>34.875</v>
      </c>
      <c r="S2520" s="9">
        <f t="shared" si="396"/>
        <v>38.525000000000006</v>
      </c>
      <c r="T2520" s="9">
        <f t="shared" si="397"/>
        <v>31.125</v>
      </c>
      <c r="U2520" s="8">
        <f t="shared" si="398"/>
        <v>32.358333333333334</v>
      </c>
      <c r="V2520" s="8">
        <f t="shared" si="399"/>
        <v>32.049999999999997</v>
      </c>
    </row>
    <row r="2521" spans="1:22" ht="13.5" x14ac:dyDescent="0.25">
      <c r="A2521" s="3">
        <f>RSI!A2521</f>
        <v>45674</v>
      </c>
      <c r="B2521" s="2">
        <f>RSI!B2521</f>
        <v>5.8087999999999997</v>
      </c>
      <c r="C2521" s="2">
        <f>RSI!I2521</f>
        <v>42.536672363747776</v>
      </c>
      <c r="D2521" s="2">
        <f>MACD!E2521</f>
        <v>2.7529875771450385E-2</v>
      </c>
      <c r="E2521" s="2">
        <f>MACD!F2521</f>
        <v>1.3178047569813549E-2</v>
      </c>
      <c r="F2521" s="2">
        <f>'Moving Avg'!D2521</f>
        <v>5.8422000000000001</v>
      </c>
      <c r="G2521" s="2">
        <f>'Moving Avg'!F2521</f>
        <v>5.8723999999999998</v>
      </c>
      <c r="H2521" s="2">
        <f>'Moving Avg'!G2521</f>
        <v>5.9514919999999982</v>
      </c>
      <c r="I2521" s="2">
        <f>'Moving Avg'!H2521</f>
        <v>5.6899734999999971</v>
      </c>
      <c r="J2521" s="6" t="str">
        <f>OBV!F2521</f>
        <v>BULLISH</v>
      </c>
      <c r="K2521" s="6" t="str">
        <f>OBV!G2521</f>
        <v>NEUTRAL</v>
      </c>
      <c r="L2521" s="6" t="str">
        <f>OBV!H2521</f>
        <v>BULLISH DIVERGENCE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66.5</v>
      </c>
      <c r="Q2521" s="9">
        <f t="shared" si="394"/>
        <v>26.225000000000001</v>
      </c>
      <c r="R2521" s="9">
        <f t="shared" si="395"/>
        <v>39.125</v>
      </c>
      <c r="S2521" s="9">
        <f t="shared" si="396"/>
        <v>46.174999999999997</v>
      </c>
      <c r="T2521" s="9">
        <f t="shared" si="397"/>
        <v>35.375</v>
      </c>
      <c r="U2521" s="8">
        <f t="shared" si="398"/>
        <v>37.174999999999997</v>
      </c>
      <c r="V2521" s="8">
        <f t="shared" si="399"/>
        <v>36.724999999999994</v>
      </c>
    </row>
    <row r="2522" spans="1:22" ht="13.5" x14ac:dyDescent="0.25">
      <c r="A2522" s="3">
        <f>RSI!A2522</f>
        <v>45677</v>
      </c>
      <c r="B2522" s="2">
        <f>RSI!B2522</f>
        <v>5.8738000000000001</v>
      </c>
      <c r="C2522" s="2">
        <f>RSI!I2522</f>
        <v>48.488606115826379</v>
      </c>
      <c r="D2522" s="2">
        <f>MACD!E2522</f>
        <v>2.6220063676351657E-2</v>
      </c>
      <c r="E2522" s="2">
        <f>MACD!F2522</f>
        <v>1.5786450791121169E-2</v>
      </c>
      <c r="F2522" s="2">
        <f>'Moving Avg'!D2522</f>
        <v>5.8533600000000003</v>
      </c>
      <c r="G2522" s="2">
        <f>'Moving Avg'!F2522</f>
        <v>5.8728649999999991</v>
      </c>
      <c r="H2522" s="2">
        <f>'Moving Avg'!G2522</f>
        <v>5.9468439999999987</v>
      </c>
      <c r="I2522" s="2">
        <f>'Moving Avg'!H2522</f>
        <v>5.6946374999999989</v>
      </c>
      <c r="J2522" s="6" t="str">
        <f>OBV!F2522</f>
        <v>BULLISH</v>
      </c>
      <c r="K2522" s="6" t="str">
        <f>OBV!G2522</f>
        <v>NEUTRAL</v>
      </c>
      <c r="L2522" s="6" t="str">
        <f>OBV!H2522</f>
        <v>CONFIRMED BULLISH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83.5</v>
      </c>
      <c r="Q2522" s="9">
        <f t="shared" si="394"/>
        <v>28.774999999999999</v>
      </c>
      <c r="R2522" s="9">
        <f t="shared" si="395"/>
        <v>43.375</v>
      </c>
      <c r="S2522" s="9">
        <f t="shared" si="396"/>
        <v>53.825000000000003</v>
      </c>
      <c r="T2522" s="9">
        <f t="shared" si="397"/>
        <v>39.625</v>
      </c>
      <c r="U2522" s="8">
        <f t="shared" si="398"/>
        <v>41.991666666666667</v>
      </c>
      <c r="V2522" s="8">
        <f t="shared" si="399"/>
        <v>41.400000000000006</v>
      </c>
    </row>
    <row r="2523" spans="1:22" ht="13.5" x14ac:dyDescent="0.25">
      <c r="A2523" s="3">
        <f>RSI!A2523</f>
        <v>45678</v>
      </c>
      <c r="B2523" s="2">
        <f>RSI!B2523</f>
        <v>5.7436999999999996</v>
      </c>
      <c r="C2523" s="2">
        <f>RSI!I2523</f>
        <v>39.638755316312128</v>
      </c>
      <c r="D2523" s="2">
        <f>MACD!E2523</f>
        <v>3.0557731537157018E-2</v>
      </c>
      <c r="E2523" s="2">
        <f>MACD!F2523</f>
        <v>1.8740706940328339E-2</v>
      </c>
      <c r="F2523" s="2">
        <f>'Moving Avg'!D2523</f>
        <v>5.8292000000000002</v>
      </c>
      <c r="G2523" s="2">
        <f>'Moving Avg'!F2523</f>
        <v>5.8668249999999995</v>
      </c>
      <c r="H2523" s="2">
        <f>'Moving Avg'!G2523</f>
        <v>5.9399659999999983</v>
      </c>
      <c r="I2523" s="2">
        <f>'Moving Avg'!H2523</f>
        <v>5.698650999999999</v>
      </c>
      <c r="J2523" s="6" t="str">
        <f>OBV!F2523</f>
        <v>BEARISH</v>
      </c>
      <c r="K2523" s="6" t="str">
        <f>OBV!G2523</f>
        <v>NEUTRAL</v>
      </c>
      <c r="L2523" s="6" t="str">
        <f>OBV!H2523</f>
        <v>CONFIRMED BEARISH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16.5</v>
      </c>
      <c r="Q2523" s="9">
        <f t="shared" si="394"/>
        <v>18.725000000000001</v>
      </c>
      <c r="R2523" s="9">
        <f t="shared" si="395"/>
        <v>26.625</v>
      </c>
      <c r="S2523" s="9">
        <f t="shared" si="396"/>
        <v>23.675000000000001</v>
      </c>
      <c r="T2523" s="9">
        <f t="shared" si="397"/>
        <v>22.875</v>
      </c>
      <c r="U2523" s="8">
        <f t="shared" si="398"/>
        <v>23.008333333333336</v>
      </c>
      <c r="V2523" s="8">
        <f t="shared" si="399"/>
        <v>22.975000000000001</v>
      </c>
    </row>
    <row r="2524" spans="1:22" ht="13.5" x14ac:dyDescent="0.25">
      <c r="A2524" s="3">
        <f>RSI!A2524</f>
        <v>45679</v>
      </c>
      <c r="B2524" s="2">
        <f>RSI!B2524</f>
        <v>5.7622999999999998</v>
      </c>
      <c r="C2524" s="2">
        <f>RSI!I2524</f>
        <v>41.288585053352875</v>
      </c>
      <c r="D2524" s="2">
        <f>MACD!E2524</f>
        <v>3.3712796310867432E-2</v>
      </c>
      <c r="E2524" s="2">
        <f>MACD!F2524</f>
        <v>2.1735124814436159E-2</v>
      </c>
      <c r="F2524" s="2">
        <f>'Moving Avg'!D2524</f>
        <v>5.8031799999999993</v>
      </c>
      <c r="G2524" s="2">
        <f>'Moving Avg'!F2524</f>
        <v>5.8617149999999993</v>
      </c>
      <c r="H2524" s="2">
        <f>'Moving Avg'!G2524</f>
        <v>5.9373639999999988</v>
      </c>
      <c r="I2524" s="2">
        <f>'Moving Avg'!H2524</f>
        <v>5.7027144999999999</v>
      </c>
      <c r="J2524" s="6" t="str">
        <f>OBV!F2524</f>
        <v>BEARISH</v>
      </c>
      <c r="K2524" s="6" t="str">
        <f>OBV!G2524</f>
        <v>NEUTRAL</v>
      </c>
      <c r="L2524" s="6" t="str">
        <f>OBV!H2524</f>
        <v>CONFIRMED BEARISH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16.5</v>
      </c>
      <c r="Q2524" s="9">
        <f t="shared" si="394"/>
        <v>18.725000000000001</v>
      </c>
      <c r="R2524" s="9">
        <f t="shared" si="395"/>
        <v>26.625</v>
      </c>
      <c r="S2524" s="9">
        <f t="shared" si="396"/>
        <v>23.675000000000001</v>
      </c>
      <c r="T2524" s="9">
        <f t="shared" si="397"/>
        <v>22.875</v>
      </c>
      <c r="U2524" s="8">
        <f t="shared" si="398"/>
        <v>23.008333333333336</v>
      </c>
      <c r="V2524" s="8">
        <f t="shared" si="399"/>
        <v>22.975000000000001</v>
      </c>
    </row>
    <row r="2525" spans="1:22" ht="13.5" x14ac:dyDescent="0.25">
      <c r="A2525" s="3">
        <f>RSI!A2525</f>
        <v>45680</v>
      </c>
      <c r="B2525" s="2">
        <f>RSI!B2525</f>
        <v>5.7436999999999996</v>
      </c>
      <c r="C2525" s="2">
        <f>RSI!I2525</f>
        <v>40.108001717361745</v>
      </c>
      <c r="D2525" s="2">
        <f>MACD!E2525</f>
        <v>3.1295108640004621E-2</v>
      </c>
      <c r="E2525" s="2">
        <f>MACD!F2525</f>
        <v>2.3647121579549853E-2</v>
      </c>
      <c r="F2525" s="2">
        <f>'Moving Avg'!D2525</f>
        <v>5.7864599999999999</v>
      </c>
      <c r="G2525" s="2">
        <f>'Moving Avg'!F2525</f>
        <v>5.8556749999999997</v>
      </c>
      <c r="H2525" s="2">
        <f>'Moving Avg'!G2525</f>
        <v>5.9321599999999979</v>
      </c>
      <c r="I2525" s="2">
        <f>'Moving Avg'!H2525</f>
        <v>5.7065570000000001</v>
      </c>
      <c r="J2525" s="6" t="str">
        <f>OBV!F2525</f>
        <v>BEARISH</v>
      </c>
      <c r="K2525" s="6" t="str">
        <f>OBV!G2525</f>
        <v>NEUTRAL</v>
      </c>
      <c r="L2525" s="6" t="str">
        <f>OBV!H2525</f>
        <v>CONFIRMED BEARISH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16.5</v>
      </c>
      <c r="Q2525" s="9">
        <f t="shared" si="394"/>
        <v>18.725000000000001</v>
      </c>
      <c r="R2525" s="9">
        <f t="shared" si="395"/>
        <v>26.625</v>
      </c>
      <c r="S2525" s="9">
        <f t="shared" si="396"/>
        <v>23.675000000000001</v>
      </c>
      <c r="T2525" s="9">
        <f t="shared" si="397"/>
        <v>22.875</v>
      </c>
      <c r="U2525" s="8">
        <f t="shared" si="398"/>
        <v>23.008333333333336</v>
      </c>
      <c r="V2525" s="8">
        <f t="shared" si="399"/>
        <v>22.975000000000001</v>
      </c>
    </row>
    <row r="2526" spans="1:22" ht="13.5" x14ac:dyDescent="0.25">
      <c r="A2526" s="3">
        <f>RSI!A2526</f>
        <v>45681</v>
      </c>
      <c r="B2526" s="2">
        <f>RSI!B2526</f>
        <v>5.7251000000000003</v>
      </c>
      <c r="C2526" s="2">
        <f>RSI!I2526</f>
        <v>38.909852477834427</v>
      </c>
      <c r="D2526" s="2">
        <f>MACD!E2526</f>
        <v>3.1374753813659062E-2</v>
      </c>
      <c r="E2526" s="2">
        <f>MACD!F2526</f>
        <v>2.5192648026371698E-2</v>
      </c>
      <c r="F2526" s="2">
        <f>'Moving Avg'!D2526</f>
        <v>5.7697200000000004</v>
      </c>
      <c r="G2526" s="2">
        <f>'Moving Avg'!F2526</f>
        <v>5.8487050000000007</v>
      </c>
      <c r="H2526" s="2">
        <f>'Moving Avg'!G2526</f>
        <v>5.9265839999999992</v>
      </c>
      <c r="I2526" s="2">
        <f>'Moving Avg'!H2526</f>
        <v>5.7103065000000015</v>
      </c>
      <c r="J2526" s="6" t="str">
        <f>OBV!F2526</f>
        <v>BEARISH</v>
      </c>
      <c r="K2526" s="6" t="str">
        <f>OBV!G2526</f>
        <v>NEUTRAL</v>
      </c>
      <c r="L2526" s="6" t="str">
        <f>OBV!H2526</f>
        <v>CONFIRMED BEARISH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16.5</v>
      </c>
      <c r="Q2526" s="9">
        <f t="shared" si="394"/>
        <v>18.725000000000001</v>
      </c>
      <c r="R2526" s="9">
        <f t="shared" si="395"/>
        <v>26.625</v>
      </c>
      <c r="S2526" s="9">
        <f t="shared" si="396"/>
        <v>23.675000000000001</v>
      </c>
      <c r="T2526" s="9">
        <f t="shared" si="397"/>
        <v>22.875</v>
      </c>
      <c r="U2526" s="8">
        <f t="shared" si="398"/>
        <v>23.008333333333336</v>
      </c>
      <c r="V2526" s="8">
        <f t="shared" si="399"/>
        <v>22.975000000000001</v>
      </c>
    </row>
    <row r="2527" spans="1:22" ht="13.5" x14ac:dyDescent="0.25">
      <c r="A2527" s="3">
        <f>RSI!A2527</f>
        <v>45684</v>
      </c>
      <c r="B2527" s="2">
        <f>RSI!B2527</f>
        <v>5.7530000000000001</v>
      </c>
      <c r="C2527" s="2">
        <f>RSI!I2527</f>
        <v>41.722138207811845</v>
      </c>
      <c r="D2527" s="2">
        <f>MACD!E2527</f>
        <v>2.8746843293716573E-2</v>
      </c>
      <c r="E2527" s="2">
        <f>MACD!F2527</f>
        <v>2.5903487079840675E-2</v>
      </c>
      <c r="F2527" s="2">
        <f>'Moving Avg'!D2527</f>
        <v>5.7455600000000002</v>
      </c>
      <c r="G2527" s="2">
        <f>'Moving Avg'!F2527</f>
        <v>5.8426650000000002</v>
      </c>
      <c r="H2527" s="2">
        <f>'Moving Avg'!G2527</f>
        <v>5.9215659999999977</v>
      </c>
      <c r="I2527" s="2">
        <f>'Moving Avg'!H2527</f>
        <v>5.7142385000000013</v>
      </c>
      <c r="J2527" s="6" t="str">
        <f>OBV!F2527</f>
        <v>BEARISH</v>
      </c>
      <c r="K2527" s="6" t="str">
        <f>OBV!G2527</f>
        <v>NEUTRAL</v>
      </c>
      <c r="L2527" s="6" t="str">
        <f>OBV!H2527</f>
        <v>CONFIRMED BEARISH</v>
      </c>
      <c r="M2527" s="8">
        <f t="shared" si="390"/>
        <v>25</v>
      </c>
      <c r="N2527" s="8">
        <f t="shared" si="391"/>
        <v>0</v>
      </c>
      <c r="O2527" s="8">
        <f t="shared" si="392"/>
        <v>50</v>
      </c>
      <c r="P2527" s="8">
        <f t="shared" si="393"/>
        <v>16.5</v>
      </c>
      <c r="Q2527" s="9">
        <f t="shared" si="394"/>
        <v>18.725000000000001</v>
      </c>
      <c r="R2527" s="9">
        <f t="shared" si="395"/>
        <v>26.625</v>
      </c>
      <c r="S2527" s="9">
        <f t="shared" si="396"/>
        <v>23.675000000000001</v>
      </c>
      <c r="T2527" s="9">
        <f t="shared" si="397"/>
        <v>22.875</v>
      </c>
      <c r="U2527" s="8">
        <f t="shared" si="398"/>
        <v>23.008333333333336</v>
      </c>
      <c r="V2527" s="8">
        <f t="shared" si="399"/>
        <v>22.975000000000001</v>
      </c>
    </row>
    <row r="2528" spans="1:22" ht="13.5" x14ac:dyDescent="0.25">
      <c r="A2528" s="3">
        <f>RSI!A2528</f>
        <v>45685</v>
      </c>
      <c r="B2528" s="2">
        <f>RSI!B2528</f>
        <v>5.7995000000000001</v>
      </c>
      <c r="C2528" s="2">
        <f>RSI!I2528</f>
        <v>46.169950790594207</v>
      </c>
      <c r="D2528" s="2">
        <f>MACD!E2528</f>
        <v>3.0810482136568673E-2</v>
      </c>
      <c r="E2528" s="2">
        <f>MACD!F2528</f>
        <v>2.6884886091186277E-2</v>
      </c>
      <c r="F2528" s="2">
        <f>'Moving Avg'!D2528</f>
        <v>5.7567199999999996</v>
      </c>
      <c r="G2528" s="2">
        <f>'Moving Avg'!F2528</f>
        <v>5.83291</v>
      </c>
      <c r="H2528" s="2">
        <f>'Moving Avg'!G2528</f>
        <v>5.9198939999999993</v>
      </c>
      <c r="I2528" s="2">
        <f>'Moving Avg'!H2528</f>
        <v>5.7183600000000014</v>
      </c>
      <c r="J2528" s="6" t="str">
        <f>OBV!F2528</f>
        <v>BULLISH</v>
      </c>
      <c r="K2528" s="6" t="str">
        <f>OBV!G2528</f>
        <v>WEAK</v>
      </c>
      <c r="L2528" s="6" t="str">
        <f>OBV!H2528</f>
        <v>CONFIRMED BULLISH</v>
      </c>
      <c r="M2528" s="8">
        <f t="shared" si="390"/>
        <v>25</v>
      </c>
      <c r="N2528" s="8">
        <f t="shared" si="391"/>
        <v>0</v>
      </c>
      <c r="O2528" s="8">
        <f t="shared" si="392"/>
        <v>50</v>
      </c>
      <c r="P2528" s="8">
        <f t="shared" si="393"/>
        <v>67</v>
      </c>
      <c r="Q2528" s="9">
        <f t="shared" si="394"/>
        <v>26.299999999999997</v>
      </c>
      <c r="R2528" s="9">
        <f t="shared" si="395"/>
        <v>39.25</v>
      </c>
      <c r="S2528" s="9">
        <f t="shared" si="396"/>
        <v>46.400000000000006</v>
      </c>
      <c r="T2528" s="9">
        <f t="shared" si="397"/>
        <v>35.5</v>
      </c>
      <c r="U2528" s="8">
        <f t="shared" si="398"/>
        <v>37.31666666666667</v>
      </c>
      <c r="V2528" s="8">
        <f t="shared" si="399"/>
        <v>36.862499999999997</v>
      </c>
    </row>
    <row r="2529" spans="1:22" ht="13.5" x14ac:dyDescent="0.25">
      <c r="A2529" s="3">
        <f>RSI!A2529</f>
        <v>45686</v>
      </c>
      <c r="B2529" s="2">
        <f>RSI!B2529</f>
        <v>5.7157999999999998</v>
      </c>
      <c r="C2529" s="2">
        <f>RSI!I2529</f>
        <v>40.219656859346884</v>
      </c>
      <c r="D2529" s="2">
        <f>MACD!E2529</f>
        <v>4.3309225023286935E-2</v>
      </c>
      <c r="E2529" s="2">
        <f>MACD!F2529</f>
        <v>3.0169753877606412E-2</v>
      </c>
      <c r="F2529" s="2">
        <f>'Moving Avg'!D2529</f>
        <v>5.7474200000000009</v>
      </c>
      <c r="G2529" s="2">
        <f>'Moving Avg'!F2529</f>
        <v>5.8282600000000002</v>
      </c>
      <c r="H2529" s="2">
        <f>'Moving Avg'!G2529</f>
        <v>5.9171059999999986</v>
      </c>
      <c r="I2529" s="2">
        <f>'Moving Avg'!H2529</f>
        <v>5.7220630000000003</v>
      </c>
      <c r="J2529" s="6" t="str">
        <f>OBV!F2529</f>
        <v>BULLISH</v>
      </c>
      <c r="K2529" s="6" t="str">
        <f>OBV!G2529</f>
        <v>WEAK</v>
      </c>
      <c r="L2529" s="6" t="str">
        <f>OBV!H2529</f>
        <v>BULLISH DIVERGENCE</v>
      </c>
      <c r="M2529" s="8">
        <f t="shared" si="390"/>
        <v>25</v>
      </c>
      <c r="N2529" s="8">
        <f t="shared" si="391"/>
        <v>0</v>
      </c>
      <c r="O2529" s="8">
        <f t="shared" si="392"/>
        <v>50</v>
      </c>
      <c r="P2529" s="8">
        <f t="shared" si="393"/>
        <v>50</v>
      </c>
      <c r="Q2529" s="9">
        <f t="shared" si="394"/>
        <v>23.75</v>
      </c>
      <c r="R2529" s="9">
        <f t="shared" si="395"/>
        <v>35</v>
      </c>
      <c r="S2529" s="9">
        <f t="shared" si="396"/>
        <v>38.75</v>
      </c>
      <c r="T2529" s="9">
        <f t="shared" si="397"/>
        <v>31.25</v>
      </c>
      <c r="U2529" s="8">
        <f t="shared" si="398"/>
        <v>32.5</v>
      </c>
      <c r="V2529" s="8">
        <f t="shared" si="399"/>
        <v>32.1875</v>
      </c>
    </row>
    <row r="2530" spans="1:22" ht="13.5" x14ac:dyDescent="0.25">
      <c r="A2530" s="3">
        <f>RSI!A2530</f>
        <v>45687</v>
      </c>
      <c r="B2530" s="2">
        <f>RSI!B2530</f>
        <v>5.7157999999999998</v>
      </c>
      <c r="C2530" s="2">
        <f>RSI!I2530</f>
        <v>40.219656859346884</v>
      </c>
      <c r="D2530" s="2">
        <f>MACD!E2530</f>
        <v>4.4605285974154363E-2</v>
      </c>
      <c r="E2530" s="2">
        <f>MACD!F2530</f>
        <v>3.3056860296915999E-2</v>
      </c>
      <c r="F2530" s="2">
        <f>'Moving Avg'!D2530</f>
        <v>5.7418400000000007</v>
      </c>
      <c r="G2530" s="2">
        <f>'Moving Avg'!F2530</f>
        <v>5.815715</v>
      </c>
      <c r="H2530" s="2">
        <f>'Moving Avg'!G2530</f>
        <v>5.914317999999998</v>
      </c>
      <c r="I2530" s="2">
        <f>'Moving Avg'!H2530</f>
        <v>5.725766000000001</v>
      </c>
      <c r="J2530" s="6" t="str">
        <f>OBV!F2530</f>
        <v>BULLISH</v>
      </c>
      <c r="K2530" s="6" t="str">
        <f>OBV!G2530</f>
        <v>WEAK</v>
      </c>
      <c r="L2530" s="6" t="str">
        <f>OBV!H2530</f>
        <v>BULLISH DIVERGENCE</v>
      </c>
      <c r="M2530" s="8">
        <f t="shared" si="390"/>
        <v>25</v>
      </c>
      <c r="N2530" s="8">
        <f t="shared" si="391"/>
        <v>0</v>
      </c>
      <c r="O2530" s="8">
        <f t="shared" si="392"/>
        <v>50</v>
      </c>
      <c r="P2530" s="8">
        <f t="shared" si="393"/>
        <v>50</v>
      </c>
      <c r="Q2530" s="9">
        <f t="shared" si="394"/>
        <v>23.75</v>
      </c>
      <c r="R2530" s="9">
        <f t="shared" si="395"/>
        <v>35</v>
      </c>
      <c r="S2530" s="9">
        <f t="shared" si="396"/>
        <v>38.75</v>
      </c>
      <c r="T2530" s="9">
        <f t="shared" si="397"/>
        <v>31.25</v>
      </c>
      <c r="U2530" s="8">
        <f t="shared" si="398"/>
        <v>32.5</v>
      </c>
      <c r="V2530" s="8">
        <f t="shared" si="399"/>
        <v>32.1875</v>
      </c>
    </row>
    <row r="2531" spans="1:22" ht="13.5" x14ac:dyDescent="0.25">
      <c r="A2531" s="3">
        <f>RSI!A2531</f>
        <v>45688</v>
      </c>
      <c r="B2531" s="2">
        <f>RSI!B2531</f>
        <v>5.9481999999999999</v>
      </c>
      <c r="C2531" s="2">
        <f>RSI!I2531</f>
        <v>57.752719900302253</v>
      </c>
      <c r="D2531" s="2">
        <f>MACD!E2531</f>
        <v>2.6322082605469532E-2</v>
      </c>
      <c r="E2531" s="2">
        <f>MACD!F2531</f>
        <v>3.1709904758626707E-2</v>
      </c>
      <c r="F2531" s="2">
        <f>'Moving Avg'!D2531</f>
        <v>5.7864599999999999</v>
      </c>
      <c r="G2531" s="2">
        <f>'Moving Avg'!F2531</f>
        <v>5.8147900000000003</v>
      </c>
      <c r="H2531" s="2">
        <f>'Moving Avg'!G2531</f>
        <v>5.9159919999999993</v>
      </c>
      <c r="I2531" s="2">
        <f>'Moving Avg'!H2531</f>
        <v>5.7306310000000016</v>
      </c>
      <c r="J2531" s="6" t="str">
        <f>OBV!F2531</f>
        <v>BULLISH</v>
      </c>
      <c r="K2531" s="6" t="str">
        <f>OBV!G2531</f>
        <v>WEAK</v>
      </c>
      <c r="L2531" s="6" t="str">
        <f>OBV!H2531</f>
        <v>CONFIRMED BULLISH</v>
      </c>
      <c r="M2531" s="8">
        <f t="shared" si="390"/>
        <v>25</v>
      </c>
      <c r="N2531" s="8">
        <f t="shared" si="391"/>
        <v>45</v>
      </c>
      <c r="O2531" s="8">
        <f t="shared" si="392"/>
        <v>50</v>
      </c>
      <c r="P2531" s="8">
        <f t="shared" si="393"/>
        <v>67</v>
      </c>
      <c r="Q2531" s="9">
        <f t="shared" si="394"/>
        <v>42.05</v>
      </c>
      <c r="R2531" s="9">
        <f t="shared" si="395"/>
        <v>48.25</v>
      </c>
      <c r="S2531" s="9">
        <f t="shared" si="396"/>
        <v>53.150000000000006</v>
      </c>
      <c r="T2531" s="9">
        <f t="shared" si="397"/>
        <v>46.75</v>
      </c>
      <c r="U2531" s="8">
        <f t="shared" si="398"/>
        <v>47.816666666666663</v>
      </c>
      <c r="V2531" s="8">
        <f t="shared" si="399"/>
        <v>47.55</v>
      </c>
    </row>
    <row r="2532" spans="1:22" ht="13.5" x14ac:dyDescent="0.25">
      <c r="A2532" s="3">
        <f>RSI!A2532</f>
        <v>45691</v>
      </c>
      <c r="B2532" s="2">
        <f>RSI!B2532</f>
        <v>5.9481999999999999</v>
      </c>
      <c r="C2532" s="2">
        <f>RSI!I2532</f>
        <v>57.752719900302253</v>
      </c>
      <c r="D2532" s="2">
        <f>MACD!E2532</f>
        <v>2.0109064779800789E-2</v>
      </c>
      <c r="E2532" s="2">
        <f>MACD!F2532</f>
        <v>2.9389736762861524E-2</v>
      </c>
      <c r="F2532" s="2">
        <f>'Moving Avg'!D2532</f>
        <v>5.8254999999999999</v>
      </c>
      <c r="G2532" s="2">
        <f>'Moving Avg'!F2532</f>
        <v>5.8171149999999994</v>
      </c>
      <c r="H2532" s="2">
        <f>'Moving Avg'!G2532</f>
        <v>5.9176659999999979</v>
      </c>
      <c r="I2532" s="2">
        <f>'Moving Avg'!H2532</f>
        <v>5.7355390000000019</v>
      </c>
      <c r="J2532" s="6" t="str">
        <f>OBV!F2532</f>
        <v>BULLISH</v>
      </c>
      <c r="K2532" s="6" t="str">
        <f>OBV!G2532</f>
        <v>WEAK</v>
      </c>
      <c r="L2532" s="6" t="str">
        <f>OBV!H2532</f>
        <v>CONFIRMED BULLISH</v>
      </c>
      <c r="M2532" s="8">
        <f t="shared" si="390"/>
        <v>25</v>
      </c>
      <c r="N2532" s="8">
        <f t="shared" si="391"/>
        <v>45</v>
      </c>
      <c r="O2532" s="8">
        <f t="shared" si="392"/>
        <v>50</v>
      </c>
      <c r="P2532" s="8">
        <f t="shared" si="393"/>
        <v>67</v>
      </c>
      <c r="Q2532" s="9">
        <f t="shared" si="394"/>
        <v>42.05</v>
      </c>
      <c r="R2532" s="9">
        <f t="shared" si="395"/>
        <v>48.25</v>
      </c>
      <c r="S2532" s="9">
        <f t="shared" si="396"/>
        <v>53.150000000000006</v>
      </c>
      <c r="T2532" s="9">
        <f t="shared" si="397"/>
        <v>46.75</v>
      </c>
      <c r="U2532" s="8">
        <f t="shared" si="398"/>
        <v>47.816666666666663</v>
      </c>
      <c r="V2532" s="8">
        <f t="shared" si="399"/>
        <v>47.55</v>
      </c>
    </row>
    <row r="2533" spans="1:22" ht="13.5" x14ac:dyDescent="0.25">
      <c r="A2533" s="3">
        <f>RSI!A2533</f>
        <v>45692</v>
      </c>
      <c r="B2533" s="2">
        <f>RSI!B2533</f>
        <v>5.9389000000000003</v>
      </c>
      <c r="C2533" s="2">
        <f>RSI!I2533</f>
        <v>56.977158177514575</v>
      </c>
      <c r="D2533" s="2">
        <f>MACD!E2533</f>
        <v>-5.1622063346670188E-3</v>
      </c>
      <c r="E2533" s="2">
        <f>MACD!F2533</f>
        <v>2.2479348143355816E-2</v>
      </c>
      <c r="F2533" s="2">
        <f>'Moving Avg'!D2533</f>
        <v>5.8533799999999996</v>
      </c>
      <c r="G2533" s="2">
        <f>'Moving Avg'!F2533</f>
        <v>5.8203700000000005</v>
      </c>
      <c r="H2533" s="2">
        <f>'Moving Avg'!G2533</f>
        <v>5.9150639999999983</v>
      </c>
      <c r="I2533" s="2">
        <f>'Moving Avg'!H2533</f>
        <v>5.7404005000000033</v>
      </c>
      <c r="J2533" s="6" t="str">
        <f>OBV!F2533</f>
        <v>BEARISH</v>
      </c>
      <c r="K2533" s="6" t="str">
        <f>OBV!G2533</f>
        <v>NEUTRAL</v>
      </c>
      <c r="L2533" s="6" t="str">
        <f>OBV!H2533</f>
        <v>BEARISH DIVERGENCE</v>
      </c>
      <c r="M2533" s="8">
        <f t="shared" si="390"/>
        <v>25</v>
      </c>
      <c r="N2533" s="8">
        <f t="shared" si="391"/>
        <v>100</v>
      </c>
      <c r="O2533" s="8">
        <f t="shared" si="392"/>
        <v>50</v>
      </c>
      <c r="P2533" s="8">
        <f t="shared" si="393"/>
        <v>16.5</v>
      </c>
      <c r="Q2533" s="9">
        <f t="shared" si="394"/>
        <v>53.725000000000001</v>
      </c>
      <c r="R2533" s="9">
        <f t="shared" si="395"/>
        <v>46.625</v>
      </c>
      <c r="S2533" s="9">
        <f t="shared" si="396"/>
        <v>38.674999999999997</v>
      </c>
      <c r="T2533" s="9">
        <f t="shared" si="397"/>
        <v>47.875</v>
      </c>
      <c r="U2533" s="8">
        <f t="shared" si="398"/>
        <v>46.341666666666661</v>
      </c>
      <c r="V2533" s="8">
        <f t="shared" si="399"/>
        <v>46.724999999999994</v>
      </c>
    </row>
    <row r="2534" spans="1:22" ht="13.5" x14ac:dyDescent="0.25">
      <c r="A2534" s="3">
        <f>RSI!A2534</f>
        <v>45693</v>
      </c>
      <c r="B2534" s="2">
        <f>RSI!B2534</f>
        <v>5.9389000000000003</v>
      </c>
      <c r="C2534" s="2">
        <f>RSI!I2534</f>
        <v>56.977158177514575</v>
      </c>
      <c r="D2534" s="2">
        <f>MACD!E2534</f>
        <v>-2.426576967124916E-2</v>
      </c>
      <c r="E2534" s="2">
        <f>MACD!F2534</f>
        <v>1.3130324580434821E-2</v>
      </c>
      <c r="F2534" s="2">
        <f>'Moving Avg'!D2534</f>
        <v>5.8980000000000006</v>
      </c>
      <c r="G2534" s="2">
        <f>'Moving Avg'!F2534</f>
        <v>5.8236250000000007</v>
      </c>
      <c r="H2534" s="2">
        <f>'Moving Avg'!G2534</f>
        <v>5.9124619999999979</v>
      </c>
      <c r="I2534" s="2">
        <f>'Moving Avg'!H2534</f>
        <v>5.7452620000000039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100</v>
      </c>
      <c r="O2534" s="8">
        <f t="shared" si="392"/>
        <v>50</v>
      </c>
      <c r="P2534" s="8">
        <f t="shared" si="393"/>
        <v>83.5</v>
      </c>
      <c r="Q2534" s="9">
        <f t="shared" si="394"/>
        <v>63.774999999999999</v>
      </c>
      <c r="R2534" s="9">
        <f t="shared" si="395"/>
        <v>63.375</v>
      </c>
      <c r="S2534" s="9">
        <f t="shared" si="396"/>
        <v>68.825000000000003</v>
      </c>
      <c r="T2534" s="9">
        <f t="shared" si="397"/>
        <v>64.625</v>
      </c>
      <c r="U2534" s="8">
        <f t="shared" si="398"/>
        <v>65.325000000000003</v>
      </c>
      <c r="V2534" s="8">
        <f t="shared" si="399"/>
        <v>65.150000000000006</v>
      </c>
    </row>
    <row r="2535" spans="1:22" ht="13.5" x14ac:dyDescent="0.25">
      <c r="A2535" s="3">
        <f>RSI!A2535</f>
        <v>45694</v>
      </c>
      <c r="B2535" s="2">
        <f>RSI!B2535</f>
        <v>5.9016999999999999</v>
      </c>
      <c r="C2535" s="2">
        <f>RSI!I2535</f>
        <v>53.635763695567583</v>
      </c>
      <c r="D2535" s="2">
        <f>MACD!E2535</f>
        <v>-4.1074934454368162E-2</v>
      </c>
      <c r="E2535" s="2">
        <f>MACD!F2535</f>
        <v>2.2892727734742241E-3</v>
      </c>
      <c r="F2535" s="2">
        <f>'Moving Avg'!D2535</f>
        <v>5.9351799999999999</v>
      </c>
      <c r="G2535" s="2">
        <f>'Moving Avg'!F2535</f>
        <v>5.8273449999999993</v>
      </c>
      <c r="H2535" s="2">
        <f>'Moving Avg'!G2535</f>
        <v>5.907257999999997</v>
      </c>
      <c r="I2535" s="2">
        <f>'Moving Avg'!H2535</f>
        <v>5.7500225000000027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  <c r="M2535" s="8">
        <f t="shared" si="390"/>
        <v>25</v>
      </c>
      <c r="N2535" s="8">
        <f t="shared" si="391"/>
        <v>100</v>
      </c>
      <c r="O2535" s="8">
        <f t="shared" si="392"/>
        <v>50</v>
      </c>
      <c r="P2535" s="8">
        <f t="shared" si="393"/>
        <v>83.5</v>
      </c>
      <c r="Q2535" s="9">
        <f t="shared" si="394"/>
        <v>63.774999999999999</v>
      </c>
      <c r="R2535" s="9">
        <f t="shared" si="395"/>
        <v>63.375</v>
      </c>
      <c r="S2535" s="9">
        <f t="shared" si="396"/>
        <v>68.825000000000003</v>
      </c>
      <c r="T2535" s="9">
        <f t="shared" si="397"/>
        <v>64.625</v>
      </c>
      <c r="U2535" s="8">
        <f t="shared" si="398"/>
        <v>65.325000000000003</v>
      </c>
      <c r="V2535" s="8">
        <f t="shared" si="399"/>
        <v>65.150000000000006</v>
      </c>
    </row>
    <row r="2536" spans="1:22" ht="13.5" x14ac:dyDescent="0.25">
      <c r="A2536" s="3">
        <f>RSI!A2536</f>
        <v>45695</v>
      </c>
      <c r="B2536" s="2">
        <f>RSI!B2536</f>
        <v>5.8924000000000003</v>
      </c>
      <c r="C2536" s="2">
        <f>RSI!I2536</f>
        <v>52.802077389260788</v>
      </c>
      <c r="D2536" s="2">
        <f>MACD!E2536</f>
        <v>-5.7749636954483208E-2</v>
      </c>
      <c r="E2536" s="2">
        <f>MACD!F2536</f>
        <v>-9.7185091721172633E-3</v>
      </c>
      <c r="F2536" s="2">
        <f>'Moving Avg'!D2536</f>
        <v>5.9240200000000005</v>
      </c>
      <c r="G2536" s="2">
        <f>'Moving Avg'!F2536</f>
        <v>5.8306000000000004</v>
      </c>
      <c r="H2536" s="2">
        <f>'Moving Avg'!G2536</f>
        <v>5.9018679999999986</v>
      </c>
      <c r="I2536" s="2">
        <f>'Moving Avg'!H2536</f>
        <v>5.7545660000000023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100</v>
      </c>
      <c r="O2536" s="8">
        <f t="shared" si="392"/>
        <v>50</v>
      </c>
      <c r="P2536" s="8">
        <f t="shared" si="393"/>
        <v>16.5</v>
      </c>
      <c r="Q2536" s="9">
        <f t="shared" si="394"/>
        <v>53.725000000000001</v>
      </c>
      <c r="R2536" s="9">
        <f t="shared" si="395"/>
        <v>46.625</v>
      </c>
      <c r="S2536" s="9">
        <f t="shared" si="396"/>
        <v>38.674999999999997</v>
      </c>
      <c r="T2536" s="9">
        <f t="shared" si="397"/>
        <v>47.875</v>
      </c>
      <c r="U2536" s="8">
        <f t="shared" si="398"/>
        <v>46.341666666666661</v>
      </c>
      <c r="V2536" s="8">
        <f t="shared" si="399"/>
        <v>46.724999999999994</v>
      </c>
    </row>
    <row r="2537" spans="1:22" ht="13.5" x14ac:dyDescent="0.25">
      <c r="A2537" s="3">
        <f>RSI!A2537</f>
        <v>45698</v>
      </c>
      <c r="B2537" s="2">
        <f>RSI!B2537</f>
        <v>5.8087999999999997</v>
      </c>
      <c r="C2537" s="2">
        <f>RSI!I2537</f>
        <v>45.896005421851847</v>
      </c>
      <c r="D2537" s="2">
        <f>MACD!E2537</f>
        <v>-6.157739946078955E-2</v>
      </c>
      <c r="E2537" s="2">
        <f>MACD!F2537</f>
        <v>-2.0090287229851723E-2</v>
      </c>
      <c r="F2537" s="2">
        <f>'Moving Avg'!D2537</f>
        <v>5.8961399999999999</v>
      </c>
      <c r="G2537" s="2">
        <f>'Moving Avg'!F2537</f>
        <v>5.830140000000001</v>
      </c>
      <c r="H2537" s="2">
        <f>'Moving Avg'!G2537</f>
        <v>5.8953639999999998</v>
      </c>
      <c r="I2537" s="2">
        <f>'Moving Avg'!H2537</f>
        <v>5.7584355000000027</v>
      </c>
      <c r="J2537" s="6" t="str">
        <f>OBV!F2537</f>
        <v>BEARISH</v>
      </c>
      <c r="K2537" s="6" t="str">
        <f>OBV!G2537</f>
        <v>NEUTRAL</v>
      </c>
      <c r="L2537" s="6" t="str">
        <f>OBV!H2537</f>
        <v>CONFIRMED BEARISH</v>
      </c>
      <c r="M2537" s="8">
        <f t="shared" si="390"/>
        <v>25</v>
      </c>
      <c r="N2537" s="8">
        <f t="shared" si="391"/>
        <v>100</v>
      </c>
      <c r="O2537" s="8">
        <f t="shared" si="392"/>
        <v>50</v>
      </c>
      <c r="P2537" s="8">
        <f t="shared" si="393"/>
        <v>16.5</v>
      </c>
      <c r="Q2537" s="9">
        <f t="shared" si="394"/>
        <v>53.725000000000001</v>
      </c>
      <c r="R2537" s="9">
        <f t="shared" si="395"/>
        <v>46.625</v>
      </c>
      <c r="S2537" s="9">
        <f t="shared" si="396"/>
        <v>38.674999999999997</v>
      </c>
      <c r="T2537" s="9">
        <f t="shared" si="397"/>
        <v>47.875</v>
      </c>
      <c r="U2537" s="8">
        <f t="shared" si="398"/>
        <v>46.341666666666661</v>
      </c>
      <c r="V2537" s="8">
        <f t="shared" si="399"/>
        <v>46.724999999999994</v>
      </c>
    </row>
    <row r="2538" spans="1:22" ht="13.5" x14ac:dyDescent="0.25">
      <c r="A2538" s="3">
        <f>RSI!A2538</f>
        <v>45699</v>
      </c>
      <c r="B2538" s="2">
        <f>RSI!B2538</f>
        <v>5.9667000000000003</v>
      </c>
      <c r="C2538" s="2">
        <f>RSI!I2538</f>
        <v>57.265047047854644</v>
      </c>
      <c r="D2538" s="2">
        <f>MACD!E2538</f>
        <v>-6.9052969521733232E-2</v>
      </c>
      <c r="E2538" s="2">
        <f>MACD!F2538</f>
        <v>-2.9882823688228026E-2</v>
      </c>
      <c r="F2538" s="2">
        <f>'Moving Avg'!D2538</f>
        <v>5.9016999999999999</v>
      </c>
      <c r="G2538" s="2">
        <f>'Moving Avg'!F2538</f>
        <v>5.8352500000000003</v>
      </c>
      <c r="H2538" s="2">
        <f>'Moving Avg'!G2538</f>
        <v>5.8920179999999993</v>
      </c>
      <c r="I2538" s="2">
        <f>'Moving Avg'!H2538</f>
        <v>5.7630945000000029</v>
      </c>
      <c r="J2538" s="6" t="str">
        <f>OBV!F2538</f>
        <v>BEARISH</v>
      </c>
      <c r="K2538" s="6" t="str">
        <f>OBV!G2538</f>
        <v>NEUTRAL</v>
      </c>
      <c r="L2538" s="6" t="str">
        <f>OBV!H2538</f>
        <v>BEARISH DIVERGENCE</v>
      </c>
      <c r="M2538" s="8">
        <f t="shared" si="390"/>
        <v>25</v>
      </c>
      <c r="N2538" s="8">
        <f t="shared" si="391"/>
        <v>100</v>
      </c>
      <c r="O2538" s="8">
        <f t="shared" si="392"/>
        <v>50</v>
      </c>
      <c r="P2538" s="8">
        <f t="shared" si="393"/>
        <v>16.5</v>
      </c>
      <c r="Q2538" s="9">
        <f t="shared" si="394"/>
        <v>53.725000000000001</v>
      </c>
      <c r="R2538" s="9">
        <f t="shared" si="395"/>
        <v>46.625</v>
      </c>
      <c r="S2538" s="9">
        <f t="shared" si="396"/>
        <v>38.674999999999997</v>
      </c>
      <c r="T2538" s="9">
        <f t="shared" si="397"/>
        <v>47.875</v>
      </c>
      <c r="U2538" s="8">
        <f t="shared" si="398"/>
        <v>46.341666666666661</v>
      </c>
      <c r="V2538" s="8">
        <f t="shared" si="399"/>
        <v>46.724999999999994</v>
      </c>
    </row>
    <row r="2539" spans="1:22" ht="13.5" x14ac:dyDescent="0.25">
      <c r="A2539" s="3">
        <f>RSI!A2539</f>
        <v>45700</v>
      </c>
      <c r="B2539" s="2">
        <f>RSI!B2539</f>
        <v>5.9667000000000003</v>
      </c>
      <c r="C2539" s="2">
        <f>RSI!I2539</f>
        <v>57.265047047854644</v>
      </c>
      <c r="D2539" s="2">
        <f>MACD!E2539</f>
        <v>-8.890530538689756E-2</v>
      </c>
      <c r="E2539" s="2">
        <f>MACD!F2539</f>
        <v>-4.1687320027961938E-2</v>
      </c>
      <c r="F2539" s="2">
        <f>'Moving Avg'!D2539</f>
        <v>5.9072599999999991</v>
      </c>
      <c r="G2539" s="2">
        <f>'Moving Avg'!F2539</f>
        <v>5.8389650000000008</v>
      </c>
      <c r="H2539" s="2">
        <f>'Moving Avg'!G2539</f>
        <v>5.888857999999999</v>
      </c>
      <c r="I2539" s="2">
        <f>'Moving Avg'!H2539</f>
        <v>5.7677535000000031</v>
      </c>
      <c r="J2539" s="6" t="str">
        <f>OBV!F2539</f>
        <v>BEARISH</v>
      </c>
      <c r="K2539" s="6" t="str">
        <f>OBV!G2539</f>
        <v>NEUTRAL</v>
      </c>
      <c r="L2539" s="6" t="str">
        <f>OBV!H2539</f>
        <v>BEARISH DIVERGENCE</v>
      </c>
      <c r="M2539" s="8">
        <f t="shared" si="390"/>
        <v>25</v>
      </c>
      <c r="N2539" s="8">
        <f t="shared" si="391"/>
        <v>100</v>
      </c>
      <c r="O2539" s="8">
        <f t="shared" si="392"/>
        <v>50</v>
      </c>
      <c r="P2539" s="8">
        <f t="shared" si="393"/>
        <v>16.5</v>
      </c>
      <c r="Q2539" s="9">
        <f t="shared" si="394"/>
        <v>53.725000000000001</v>
      </c>
      <c r="R2539" s="9">
        <f t="shared" si="395"/>
        <v>46.625</v>
      </c>
      <c r="S2539" s="9">
        <f t="shared" si="396"/>
        <v>38.674999999999997</v>
      </c>
      <c r="T2539" s="9">
        <f t="shared" si="397"/>
        <v>47.875</v>
      </c>
      <c r="U2539" s="8">
        <f t="shared" si="398"/>
        <v>46.341666666666661</v>
      </c>
      <c r="V2539" s="8">
        <f t="shared" si="399"/>
        <v>46.724999999999994</v>
      </c>
    </row>
    <row r="2540" spans="1:22" ht="13.5" x14ac:dyDescent="0.25">
      <c r="A2540" s="3">
        <f>RSI!A2540</f>
        <v>45701</v>
      </c>
      <c r="B2540" s="2">
        <f>RSI!B2540</f>
        <v>5.9481999999999999</v>
      </c>
      <c r="C2540" s="2">
        <f>RSI!I2540</f>
        <v>55.67534260129473</v>
      </c>
      <c r="D2540" s="2">
        <f>MACD!E2540</f>
        <v>-0.10493485279821613</v>
      </c>
      <c r="E2540" s="2">
        <f>MACD!F2540</f>
        <v>-5.4336826582012783E-2</v>
      </c>
      <c r="F2540" s="2">
        <f>'Moving Avg'!D2540</f>
        <v>5.9165599999999996</v>
      </c>
      <c r="G2540" s="2">
        <f>'Moving Avg'!F2540</f>
        <v>5.8450100000000011</v>
      </c>
      <c r="H2540" s="2">
        <f>'Moving Avg'!G2540</f>
        <v>5.8853279999999994</v>
      </c>
      <c r="I2540" s="2">
        <f>'Moving Avg'!H2540</f>
        <v>5.7723200000000041</v>
      </c>
      <c r="J2540" s="6" t="str">
        <f>OBV!F2540</f>
        <v>BEARISH</v>
      </c>
      <c r="K2540" s="6" t="str">
        <f>OBV!G2540</f>
        <v>NEUTRAL</v>
      </c>
      <c r="L2540" s="6" t="str">
        <f>OBV!H2540</f>
        <v>BEARISH DIVERGENCE</v>
      </c>
      <c r="M2540" s="8">
        <f t="shared" si="390"/>
        <v>25</v>
      </c>
      <c r="N2540" s="8">
        <f t="shared" si="391"/>
        <v>100</v>
      </c>
      <c r="O2540" s="8">
        <f t="shared" si="392"/>
        <v>50</v>
      </c>
      <c r="P2540" s="8">
        <f t="shared" si="393"/>
        <v>16.5</v>
      </c>
      <c r="Q2540" s="9">
        <f t="shared" si="394"/>
        <v>53.725000000000001</v>
      </c>
      <c r="R2540" s="9">
        <f t="shared" si="395"/>
        <v>46.625</v>
      </c>
      <c r="S2540" s="9">
        <f t="shared" si="396"/>
        <v>38.674999999999997</v>
      </c>
      <c r="T2540" s="9">
        <f t="shared" si="397"/>
        <v>47.875</v>
      </c>
      <c r="U2540" s="8">
        <f t="shared" si="398"/>
        <v>46.341666666666661</v>
      </c>
      <c r="V2540" s="8">
        <f t="shared" si="399"/>
        <v>46.724999999999994</v>
      </c>
    </row>
    <row r="2541" spans="1:22" ht="13.5" x14ac:dyDescent="0.25">
      <c r="A2541" s="3">
        <f>RSI!A2541</f>
        <v>45702</v>
      </c>
      <c r="B2541" s="2">
        <f>RSI!B2541</f>
        <v>5.9667000000000003</v>
      </c>
      <c r="C2541" s="2">
        <f>RSI!I2541</f>
        <v>56.962001754877782</v>
      </c>
      <c r="D2541" s="2">
        <f>MACD!E2541</f>
        <v>-8.4562733501691412E-2</v>
      </c>
      <c r="E2541" s="2">
        <f>MACD!F2541</f>
        <v>-6.0382007965948517E-2</v>
      </c>
      <c r="F2541" s="2">
        <f>'Moving Avg'!D2541</f>
        <v>5.9314200000000001</v>
      </c>
      <c r="G2541" s="2">
        <f>'Moving Avg'!F2541</f>
        <v>5.8529050000000016</v>
      </c>
      <c r="H2541" s="2">
        <f>'Moving Avg'!G2541</f>
        <v>5.8875580000000003</v>
      </c>
      <c r="I2541" s="2">
        <f>'Moving Avg'!H2541</f>
        <v>5.7768935000000043</v>
      </c>
      <c r="J2541" s="6" t="str">
        <f>OBV!F2541</f>
        <v>BULLISH</v>
      </c>
      <c r="K2541" s="6" t="str">
        <f>OBV!G2541</f>
        <v>NEUTRAL</v>
      </c>
      <c r="L2541" s="6" t="str">
        <f>OBV!H2541</f>
        <v>CONFIRMED BULLISH</v>
      </c>
      <c r="M2541" s="8">
        <f t="shared" si="390"/>
        <v>25</v>
      </c>
      <c r="N2541" s="8">
        <f t="shared" si="391"/>
        <v>100</v>
      </c>
      <c r="O2541" s="8">
        <f t="shared" si="392"/>
        <v>50</v>
      </c>
      <c r="P2541" s="8">
        <f t="shared" si="393"/>
        <v>83.5</v>
      </c>
      <c r="Q2541" s="9">
        <f t="shared" si="394"/>
        <v>63.774999999999999</v>
      </c>
      <c r="R2541" s="9">
        <f t="shared" si="395"/>
        <v>63.375</v>
      </c>
      <c r="S2541" s="9">
        <f t="shared" si="396"/>
        <v>68.825000000000003</v>
      </c>
      <c r="T2541" s="9">
        <f t="shared" si="397"/>
        <v>64.625</v>
      </c>
      <c r="U2541" s="8">
        <f t="shared" si="398"/>
        <v>65.325000000000003</v>
      </c>
      <c r="V2541" s="8">
        <f t="shared" si="399"/>
        <v>65.150000000000006</v>
      </c>
    </row>
    <row r="2542" spans="1:22" ht="13.5" x14ac:dyDescent="0.25">
      <c r="A2542" s="3">
        <f>RSI!A2542</f>
        <v>45705</v>
      </c>
      <c r="B2542" s="2">
        <f>RSI!B2542</f>
        <v>5.9016999999999999</v>
      </c>
      <c r="C2542" s="2">
        <f>RSI!I2542</f>
        <v>51.324704967914279</v>
      </c>
      <c r="D2542" s="2">
        <f>MACD!E2542</f>
        <v>-6.3034004896130647E-2</v>
      </c>
      <c r="E2542" s="2">
        <f>MACD!F2542</f>
        <v>-6.091240735198495E-2</v>
      </c>
      <c r="F2542" s="2">
        <f>'Moving Avg'!D2542</f>
        <v>5.95</v>
      </c>
      <c r="G2542" s="2">
        <f>'Moving Avg'!F2542</f>
        <v>5.8543000000000012</v>
      </c>
      <c r="H2542" s="2">
        <f>'Moving Avg'!G2542</f>
        <v>5.8830980000000004</v>
      </c>
      <c r="I2542" s="2">
        <f>'Moving Avg'!H2542</f>
        <v>5.7808005000000025</v>
      </c>
      <c r="J2542" s="6" t="str">
        <f>OBV!F2542</f>
        <v>BULLISH</v>
      </c>
      <c r="K2542" s="6" t="str">
        <f>OBV!G2542</f>
        <v>NEUTRAL</v>
      </c>
      <c r="L2542" s="6" t="str">
        <f>OBV!H2542</f>
        <v>CONFIRMED BULLISH</v>
      </c>
      <c r="M2542" s="8">
        <f t="shared" si="390"/>
        <v>25</v>
      </c>
      <c r="N2542" s="8">
        <f t="shared" si="391"/>
        <v>45</v>
      </c>
      <c r="O2542" s="8">
        <f t="shared" si="392"/>
        <v>50</v>
      </c>
      <c r="P2542" s="8">
        <f t="shared" si="393"/>
        <v>83.5</v>
      </c>
      <c r="Q2542" s="9">
        <f t="shared" si="394"/>
        <v>44.524999999999999</v>
      </c>
      <c r="R2542" s="9">
        <f t="shared" si="395"/>
        <v>52.375</v>
      </c>
      <c r="S2542" s="9">
        <f t="shared" si="396"/>
        <v>60.575000000000003</v>
      </c>
      <c r="T2542" s="9">
        <f t="shared" si="397"/>
        <v>50.875</v>
      </c>
      <c r="U2542" s="8">
        <f t="shared" si="398"/>
        <v>52.491666666666674</v>
      </c>
      <c r="V2542" s="8">
        <f t="shared" si="399"/>
        <v>52.087500000000006</v>
      </c>
    </row>
    <row r="2543" spans="1:22" ht="13.5" x14ac:dyDescent="0.25">
      <c r="A2543" s="3">
        <f>RSI!A2543</f>
        <v>45706</v>
      </c>
      <c r="B2543" s="2">
        <f>RSI!B2543</f>
        <v>5.8924000000000003</v>
      </c>
      <c r="C2543" s="2">
        <f>RSI!I2543</f>
        <v>50.553812424557833</v>
      </c>
      <c r="D2543" s="2">
        <f>MACD!E2543</f>
        <v>-4.5660396958486338E-2</v>
      </c>
      <c r="E2543" s="2">
        <f>MACD!F2543</f>
        <v>-5.7862005273285229E-2</v>
      </c>
      <c r="F2543" s="2">
        <f>'Moving Avg'!D2543</f>
        <v>5.9351399999999996</v>
      </c>
      <c r="G2543" s="2">
        <f>'Moving Avg'!F2543</f>
        <v>5.8617350000000012</v>
      </c>
      <c r="H2543" s="2">
        <f>'Moving Avg'!G2543</f>
        <v>5.8784520000000011</v>
      </c>
      <c r="I2543" s="2">
        <f>'Moving Avg'!H2543</f>
        <v>5.7846610000000034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16.5</v>
      </c>
      <c r="Q2543" s="9">
        <f t="shared" si="394"/>
        <v>18.725000000000001</v>
      </c>
      <c r="R2543" s="9">
        <f t="shared" si="395"/>
        <v>26.625</v>
      </c>
      <c r="S2543" s="9">
        <f t="shared" si="396"/>
        <v>23.675000000000001</v>
      </c>
      <c r="T2543" s="9">
        <f t="shared" si="397"/>
        <v>22.875</v>
      </c>
      <c r="U2543" s="8">
        <f t="shared" si="398"/>
        <v>23.008333333333336</v>
      </c>
      <c r="V2543" s="8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5.8924000000000003</v>
      </c>
      <c r="C2544" s="2">
        <f>RSI!I2544</f>
        <v>50.553812424557833</v>
      </c>
      <c r="D2544" s="2">
        <f>MACD!E2544</f>
        <v>-3.0998334933739713E-2</v>
      </c>
      <c r="E2544" s="2">
        <f>MACD!F2544</f>
        <v>-5.2489271205376123E-2</v>
      </c>
      <c r="F2544" s="2">
        <f>'Moving Avg'!D2544</f>
        <v>5.9202800000000009</v>
      </c>
      <c r="G2544" s="2">
        <f>'Moving Avg'!F2544</f>
        <v>5.868240000000001</v>
      </c>
      <c r="H2544" s="2">
        <f>'Moving Avg'!G2544</f>
        <v>5.8745479999999999</v>
      </c>
      <c r="I2544" s="2">
        <f>'Moving Avg'!H2544</f>
        <v>5.7885215000000025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16.5</v>
      </c>
      <c r="Q2544" s="9">
        <f t="shared" si="394"/>
        <v>18.725000000000001</v>
      </c>
      <c r="R2544" s="9">
        <f t="shared" si="395"/>
        <v>26.625</v>
      </c>
      <c r="S2544" s="9">
        <f t="shared" si="396"/>
        <v>23.675000000000001</v>
      </c>
      <c r="T2544" s="9">
        <f t="shared" si="397"/>
        <v>22.875</v>
      </c>
      <c r="U2544" s="8">
        <f t="shared" si="398"/>
        <v>23.008333333333336</v>
      </c>
      <c r="V2544" s="8">
        <f t="shared" si="399"/>
        <v>22.975000000000001</v>
      </c>
    </row>
    <row r="2545" spans="1:22" ht="13.5" x14ac:dyDescent="0.25">
      <c r="A2545" s="3">
        <f>RSI!A2545</f>
        <v>45708</v>
      </c>
      <c r="B2545" s="2">
        <f>RSI!B2545</f>
        <v>5.8179999999999996</v>
      </c>
      <c r="C2545" s="2">
        <f>RSI!I2545</f>
        <v>44.370501636269552</v>
      </c>
      <c r="D2545" s="2">
        <f>MACD!E2545</f>
        <v>-1.8839758305418286E-2</v>
      </c>
      <c r="E2545" s="2">
        <f>MACD!F2545</f>
        <v>-4.5759368625384558E-2</v>
      </c>
      <c r="F2545" s="2">
        <f>'Moving Avg'!D2545</f>
        <v>5.8942400000000008</v>
      </c>
      <c r="G2545" s="2">
        <f>'Moving Avg'!F2545</f>
        <v>5.8719550000000007</v>
      </c>
      <c r="H2545" s="2">
        <f>'Moving Avg'!G2545</f>
        <v>5.871573999999999</v>
      </c>
      <c r="I2545" s="2">
        <f>'Moving Avg'!H2545</f>
        <v>5.7923090000000022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16.5</v>
      </c>
      <c r="Q2545" s="9">
        <f t="shared" si="394"/>
        <v>18.725000000000001</v>
      </c>
      <c r="R2545" s="9">
        <f t="shared" si="395"/>
        <v>26.625</v>
      </c>
      <c r="S2545" s="9">
        <f t="shared" si="396"/>
        <v>23.675000000000001</v>
      </c>
      <c r="T2545" s="9">
        <f t="shared" si="397"/>
        <v>22.875</v>
      </c>
      <c r="U2545" s="8">
        <f t="shared" si="398"/>
        <v>23.008333333333336</v>
      </c>
      <c r="V2545" s="8">
        <f t="shared" si="399"/>
        <v>22.975000000000001</v>
      </c>
    </row>
    <row r="2546" spans="1:22" ht="13.5" x14ac:dyDescent="0.25">
      <c r="A2546" s="3">
        <f>RSI!A2546</f>
        <v>45709</v>
      </c>
      <c r="B2546" s="2">
        <f>RSI!B2546</f>
        <v>5.8087999999999997</v>
      </c>
      <c r="C2546" s="2">
        <f>RSI!I2546</f>
        <v>43.659379339740262</v>
      </c>
      <c r="D2546" s="2">
        <f>MACD!E2546</f>
        <v>-8.894551450689292E-3</v>
      </c>
      <c r="E2546" s="2">
        <f>MACD!F2546</f>
        <v>-3.8386405190445505E-2</v>
      </c>
      <c r="F2546" s="2">
        <f>'Moving Avg'!D2546</f>
        <v>5.86266</v>
      </c>
      <c r="G2546" s="2">
        <f>'Moving Avg'!F2546</f>
        <v>5.8761400000000013</v>
      </c>
      <c r="H2546" s="2">
        <f>'Moving Avg'!G2546</f>
        <v>5.8665560000000001</v>
      </c>
      <c r="I2546" s="2">
        <f>'Moving Avg'!H2546</f>
        <v>5.7957515000000024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16.5</v>
      </c>
      <c r="Q2546" s="9">
        <f t="shared" si="394"/>
        <v>18.725000000000001</v>
      </c>
      <c r="R2546" s="9">
        <f t="shared" si="395"/>
        <v>26.625</v>
      </c>
      <c r="S2546" s="9">
        <f t="shared" si="396"/>
        <v>23.675000000000001</v>
      </c>
      <c r="T2546" s="9">
        <f t="shared" si="397"/>
        <v>22.875</v>
      </c>
      <c r="U2546" s="8">
        <f t="shared" si="398"/>
        <v>23.008333333333336</v>
      </c>
      <c r="V2546" s="8">
        <f t="shared" si="399"/>
        <v>22.975000000000001</v>
      </c>
    </row>
    <row r="2547" spans="1:22" ht="13.5" x14ac:dyDescent="0.25">
      <c r="A2547" s="3">
        <f>RSI!A2547</f>
        <v>45712</v>
      </c>
      <c r="B2547" s="2">
        <f>RSI!B2547</f>
        <v>5.8087999999999997</v>
      </c>
      <c r="C2547" s="2">
        <f>RSI!I2547</f>
        <v>43.659379339740262</v>
      </c>
      <c r="D2547" s="2">
        <f>MACD!E2547</f>
        <v>-1.291019221748968E-2</v>
      </c>
      <c r="E2547" s="2">
        <f>MACD!F2547</f>
        <v>-3.3291162595854344E-2</v>
      </c>
      <c r="F2547" s="2">
        <f>'Moving Avg'!D2547</f>
        <v>5.8440799999999999</v>
      </c>
      <c r="G2547" s="2">
        <f>'Moving Avg'!F2547</f>
        <v>5.8789300000000004</v>
      </c>
      <c r="H2547" s="2">
        <f>'Moving Avg'!G2547</f>
        <v>5.86191</v>
      </c>
      <c r="I2547" s="2">
        <f>'Moving Avg'!H2547</f>
        <v>5.7979140000000022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16.5</v>
      </c>
      <c r="Q2547" s="9">
        <f t="shared" si="394"/>
        <v>18.725000000000001</v>
      </c>
      <c r="R2547" s="9">
        <f t="shared" si="395"/>
        <v>26.625</v>
      </c>
      <c r="S2547" s="9">
        <f t="shared" si="396"/>
        <v>23.675000000000001</v>
      </c>
      <c r="T2547" s="9">
        <f t="shared" si="397"/>
        <v>22.875</v>
      </c>
      <c r="U2547" s="8">
        <f t="shared" si="398"/>
        <v>23.008333333333336</v>
      </c>
      <c r="V2547" s="8">
        <f t="shared" si="399"/>
        <v>22.975000000000001</v>
      </c>
    </row>
    <row r="2548" spans="1:22" ht="13.5" x14ac:dyDescent="0.25">
      <c r="A2548" s="3">
        <f>RSI!A2548</f>
        <v>45713</v>
      </c>
      <c r="B2548" s="2">
        <f>RSI!B2548</f>
        <v>5.7622999999999998</v>
      </c>
      <c r="C2548" s="2">
        <f>RSI!I2548</f>
        <v>39.90994637352351</v>
      </c>
      <c r="D2548" s="2">
        <f>MACD!E2548</f>
        <v>1.1827527320971143E-2</v>
      </c>
      <c r="E2548" s="2">
        <f>MACD!F2548</f>
        <v>-2.426742461248925E-2</v>
      </c>
      <c r="F2548" s="2">
        <f>'Moving Avg'!D2548</f>
        <v>5.8180599999999991</v>
      </c>
      <c r="G2548" s="2">
        <f>'Moving Avg'!F2548</f>
        <v>5.8770699999999998</v>
      </c>
      <c r="H2548" s="2">
        <f>'Moving Avg'!G2548</f>
        <v>5.8598659999999994</v>
      </c>
      <c r="I2548" s="2">
        <f>'Moving Avg'!H2548</f>
        <v>5.8002710000000022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16.5</v>
      </c>
      <c r="Q2548" s="9">
        <f t="shared" si="394"/>
        <v>18.725000000000001</v>
      </c>
      <c r="R2548" s="9">
        <f t="shared" si="395"/>
        <v>26.625</v>
      </c>
      <c r="S2548" s="9">
        <f t="shared" si="396"/>
        <v>23.675000000000001</v>
      </c>
      <c r="T2548" s="9">
        <f t="shared" si="397"/>
        <v>22.875</v>
      </c>
      <c r="U2548" s="8">
        <f t="shared" si="398"/>
        <v>23.008333333333336</v>
      </c>
      <c r="V2548" s="8">
        <f t="shared" si="399"/>
        <v>22.975000000000001</v>
      </c>
    </row>
    <row r="2549" spans="1:22" ht="13.5" x14ac:dyDescent="0.25">
      <c r="A2549" s="3">
        <f>RSI!A2549</f>
        <v>45714</v>
      </c>
      <c r="B2549" s="2">
        <f>RSI!B2549</f>
        <v>5.8087999999999997</v>
      </c>
      <c r="C2549" s="2">
        <f>RSI!I2549</f>
        <v>44.996922601814866</v>
      </c>
      <c r="D2549" s="2">
        <f>MACD!E2549</f>
        <v>2.9959045166536136E-2</v>
      </c>
      <c r="E2549" s="2">
        <f>MACD!F2549</f>
        <v>-1.3422130656684175E-2</v>
      </c>
      <c r="F2549" s="2">
        <f>'Moving Avg'!D2549</f>
        <v>5.8013400000000006</v>
      </c>
      <c r="G2549" s="2">
        <f>'Moving Avg'!F2549</f>
        <v>5.8817200000000005</v>
      </c>
      <c r="H2549" s="2">
        <f>'Moving Avg'!G2549</f>
        <v>5.8585659999999997</v>
      </c>
      <c r="I2549" s="2">
        <f>'Moving Avg'!H2549</f>
        <v>5.803287000000001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0</v>
      </c>
      <c r="P2549" s="8">
        <f t="shared" si="393"/>
        <v>16.5</v>
      </c>
      <c r="Q2549" s="9">
        <f t="shared" si="394"/>
        <v>11.225</v>
      </c>
      <c r="R2549" s="9">
        <f t="shared" si="395"/>
        <v>9.125</v>
      </c>
      <c r="S2549" s="9">
        <f t="shared" si="396"/>
        <v>11.175000000000001</v>
      </c>
      <c r="T2549" s="9">
        <f t="shared" si="397"/>
        <v>10.375</v>
      </c>
      <c r="U2549" s="8">
        <f t="shared" si="398"/>
        <v>10.508333333333335</v>
      </c>
      <c r="V2549" s="8">
        <f t="shared" si="399"/>
        <v>10.475000000000001</v>
      </c>
    </row>
    <row r="2550" spans="1:22" ht="13.5" x14ac:dyDescent="0.25">
      <c r="A2550" s="3">
        <f>RSI!A2550</f>
        <v>45715</v>
      </c>
      <c r="B2550" s="2">
        <f>RSI!B2550</f>
        <v>5.8552</v>
      </c>
      <c r="C2550" s="2">
        <f>RSI!I2550</f>
        <v>49.583410882912183</v>
      </c>
      <c r="D2550" s="2">
        <f>MACD!E2550</f>
        <v>3.9339476012301589E-2</v>
      </c>
      <c r="E2550" s="2">
        <f>MACD!F2550</f>
        <v>-2.8698093228870236E-3</v>
      </c>
      <c r="F2550" s="2">
        <f>'Moving Avg'!D2550</f>
        <v>5.8087799999999996</v>
      </c>
      <c r="G2550" s="2">
        <f>'Moving Avg'!F2550</f>
        <v>5.8886900000000004</v>
      </c>
      <c r="H2550" s="2">
        <f>'Moving Avg'!G2550</f>
        <v>5.8583800000000004</v>
      </c>
      <c r="I2550" s="2">
        <f>'Moving Avg'!H2550</f>
        <v>5.8061510000000025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83.5</v>
      </c>
      <c r="Q2550" s="9">
        <f t="shared" si="394"/>
        <v>28.774999999999999</v>
      </c>
      <c r="R2550" s="9">
        <f t="shared" si="395"/>
        <v>43.375</v>
      </c>
      <c r="S2550" s="9">
        <f t="shared" si="396"/>
        <v>53.825000000000003</v>
      </c>
      <c r="T2550" s="9">
        <f t="shared" si="397"/>
        <v>39.625</v>
      </c>
      <c r="U2550" s="8">
        <f t="shared" si="398"/>
        <v>41.991666666666667</v>
      </c>
      <c r="V2550" s="8">
        <f t="shared" si="399"/>
        <v>41.400000000000006</v>
      </c>
    </row>
    <row r="2551" spans="1:22" ht="13.5" x14ac:dyDescent="0.25">
      <c r="A2551" s="3">
        <f>RSI!A2551</f>
        <v>45716</v>
      </c>
      <c r="B2551" s="2">
        <f>RSI!B2551</f>
        <v>5.8087999999999997</v>
      </c>
      <c r="C2551" s="2">
        <f>RSI!I2551</f>
        <v>45.497701777112226</v>
      </c>
      <c r="D2551" s="2">
        <f>MACD!E2551</f>
        <v>5.3583523244599363E-2</v>
      </c>
      <c r="E2551" s="2">
        <f>MACD!F2551</f>
        <v>8.4208571906102536E-3</v>
      </c>
      <c r="F2551" s="2">
        <f>'Moving Avg'!D2551</f>
        <v>5.8087800000000005</v>
      </c>
      <c r="G2551" s="2">
        <f>'Moving Avg'!F2551</f>
        <v>5.8817200000000005</v>
      </c>
      <c r="H2551" s="2">
        <f>'Moving Avg'!G2551</f>
        <v>5.8572660000000019</v>
      </c>
      <c r="I2551" s="2">
        <f>'Moving Avg'!H2551</f>
        <v>5.8079295000000011</v>
      </c>
      <c r="J2551" s="6" t="str">
        <f>OBV!F2551</f>
        <v>BULLISH</v>
      </c>
      <c r="K2551" s="6" t="str">
        <f>OBV!G2551</f>
        <v>NEUTRAL</v>
      </c>
      <c r="L2551" s="6" t="str">
        <f>OBV!H2551</f>
        <v>NEUTRAL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49.5</v>
      </c>
      <c r="Q2551" s="9">
        <f t="shared" si="394"/>
        <v>23.675000000000001</v>
      </c>
      <c r="R2551" s="9">
        <f t="shared" si="395"/>
        <v>34.875</v>
      </c>
      <c r="S2551" s="9">
        <f t="shared" si="396"/>
        <v>38.525000000000006</v>
      </c>
      <c r="T2551" s="9">
        <f t="shared" si="397"/>
        <v>31.125</v>
      </c>
      <c r="U2551" s="8">
        <f t="shared" si="398"/>
        <v>32.358333333333334</v>
      </c>
      <c r="V2551" s="8">
        <f t="shared" si="399"/>
        <v>32.049999999999997</v>
      </c>
    </row>
    <row r="2552" spans="1:22" ht="13.5" x14ac:dyDescent="0.25">
      <c r="A2552" s="3">
        <f>RSI!A2552</f>
        <v>45719</v>
      </c>
      <c r="B2552" s="2">
        <f>RSI!B2552</f>
        <v>5.8459000000000003</v>
      </c>
      <c r="C2552" s="2">
        <f>RSI!I2552</f>
        <v>49.108606263387159</v>
      </c>
      <c r="D2552" s="2">
        <f>MACD!E2552</f>
        <v>5.3184032919538105E-2</v>
      </c>
      <c r="E2552" s="2">
        <f>MACD!F2552</f>
        <v>1.7373492336395825E-2</v>
      </c>
      <c r="F2552" s="2">
        <f>'Moving Avg'!D2552</f>
        <v>5.8161999999999994</v>
      </c>
      <c r="G2552" s="2">
        <f>'Moving Avg'!F2552</f>
        <v>5.8766050000000005</v>
      </c>
      <c r="H2552" s="2">
        <f>'Moving Avg'!G2552</f>
        <v>5.8568940000000023</v>
      </c>
      <c r="I2552" s="2">
        <f>'Moving Avg'!H2552</f>
        <v>5.8098510000000019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83.5</v>
      </c>
      <c r="Q2552" s="9">
        <f t="shared" si="394"/>
        <v>28.774999999999999</v>
      </c>
      <c r="R2552" s="9">
        <f t="shared" si="395"/>
        <v>43.375</v>
      </c>
      <c r="S2552" s="9">
        <f t="shared" si="396"/>
        <v>53.825000000000003</v>
      </c>
      <c r="T2552" s="9">
        <f t="shared" si="397"/>
        <v>39.625</v>
      </c>
      <c r="U2552" s="8">
        <f t="shared" si="398"/>
        <v>41.991666666666667</v>
      </c>
      <c r="V2552" s="8">
        <f t="shared" si="399"/>
        <v>41.400000000000006</v>
      </c>
    </row>
    <row r="2553" spans="1:22" ht="13.5" x14ac:dyDescent="0.25">
      <c r="A2553" s="3">
        <f>RSI!A2553</f>
        <v>45720</v>
      </c>
      <c r="B2553" s="2">
        <f>RSI!B2553</f>
        <v>5.8087999999999997</v>
      </c>
      <c r="C2553" s="2">
        <f>RSI!I2553</f>
        <v>45.83811763594494</v>
      </c>
      <c r="D2553" s="2">
        <f>MACD!E2553</f>
        <v>5.4218232432159397E-2</v>
      </c>
      <c r="E2553" s="2">
        <f>MACD!F2553</f>
        <v>2.4742440355548539E-2</v>
      </c>
      <c r="F2553" s="2">
        <f>'Moving Avg'!D2553</f>
        <v>5.8254999999999999</v>
      </c>
      <c r="G2553" s="2">
        <f>'Moving Avg'!F2553</f>
        <v>5.8701000000000008</v>
      </c>
      <c r="H2553" s="2">
        <f>'Moving Avg'!G2553</f>
        <v>5.855780000000002</v>
      </c>
      <c r="I2553" s="2">
        <f>'Moving Avg'!H2553</f>
        <v>5.8112030000000017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0</v>
      </c>
      <c r="O2553" s="8">
        <f t="shared" si="392"/>
        <v>50</v>
      </c>
      <c r="P2553" s="8">
        <f t="shared" si="393"/>
        <v>83.5</v>
      </c>
      <c r="Q2553" s="9">
        <f t="shared" si="394"/>
        <v>28.774999999999999</v>
      </c>
      <c r="R2553" s="9">
        <f t="shared" si="395"/>
        <v>43.375</v>
      </c>
      <c r="S2553" s="9">
        <f t="shared" si="396"/>
        <v>53.825000000000003</v>
      </c>
      <c r="T2553" s="9">
        <f t="shared" si="397"/>
        <v>39.625</v>
      </c>
      <c r="U2553" s="8">
        <f t="shared" si="398"/>
        <v>41.991666666666667</v>
      </c>
      <c r="V2553" s="8">
        <f t="shared" si="399"/>
        <v>41.400000000000006</v>
      </c>
    </row>
    <row r="2554" spans="1:22" ht="13.5" x14ac:dyDescent="0.25">
      <c r="A2554" s="3">
        <f>RSI!A2554</f>
        <v>45721</v>
      </c>
      <c r="B2554" s="2">
        <f>RSI!B2554</f>
        <v>5.8087999999999997</v>
      </c>
      <c r="C2554" s="2">
        <f>RSI!I2554</f>
        <v>45.83811763594494</v>
      </c>
      <c r="D2554" s="2">
        <f>MACD!E2554</f>
        <v>5.5363337663618672E-2</v>
      </c>
      <c r="E2554" s="2">
        <f>MACD!F2554</f>
        <v>3.0866619817162568E-2</v>
      </c>
      <c r="F2554" s="2">
        <f>'Moving Avg'!D2554</f>
        <v>5.8254999999999999</v>
      </c>
      <c r="G2554" s="2">
        <f>'Moving Avg'!F2554</f>
        <v>5.8635950000000019</v>
      </c>
      <c r="H2554" s="2">
        <f>'Moving Avg'!G2554</f>
        <v>5.8546660000000017</v>
      </c>
      <c r="I2554" s="2">
        <f>'Moving Avg'!H2554</f>
        <v>5.812939000000001</v>
      </c>
      <c r="J2554" s="6" t="str">
        <f>OBV!F2554</f>
        <v>BULLISH</v>
      </c>
      <c r="K2554" s="6" t="str">
        <f>OBV!G2554</f>
        <v>NEUTRAL</v>
      </c>
      <c r="L2554" s="6" t="str">
        <f>OBV!H2554</f>
        <v>NEUTRAL</v>
      </c>
      <c r="M2554" s="8">
        <f t="shared" si="390"/>
        <v>25</v>
      </c>
      <c r="N2554" s="8">
        <f t="shared" si="391"/>
        <v>0</v>
      </c>
      <c r="O2554" s="8">
        <f t="shared" si="392"/>
        <v>50</v>
      </c>
      <c r="P2554" s="8">
        <f t="shared" si="393"/>
        <v>49.5</v>
      </c>
      <c r="Q2554" s="9">
        <f t="shared" si="394"/>
        <v>23.675000000000001</v>
      </c>
      <c r="R2554" s="9">
        <f t="shared" si="395"/>
        <v>34.875</v>
      </c>
      <c r="S2554" s="9">
        <f t="shared" si="396"/>
        <v>38.525000000000006</v>
      </c>
      <c r="T2554" s="9">
        <f t="shared" si="397"/>
        <v>31.125</v>
      </c>
      <c r="U2554" s="8">
        <f t="shared" si="398"/>
        <v>32.358333333333334</v>
      </c>
      <c r="V2554" s="8">
        <f t="shared" si="399"/>
        <v>32.049999999999997</v>
      </c>
    </row>
    <row r="2555" spans="1:22" ht="13.5" x14ac:dyDescent="0.25">
      <c r="A2555" s="3">
        <f>RSI!A2555</f>
        <v>45722</v>
      </c>
      <c r="B2555" s="2">
        <f>RSI!B2555</f>
        <v>5.8179999999999996</v>
      </c>
      <c r="C2555" s="2">
        <f>RSI!I2555</f>
        <v>46.855988429454626</v>
      </c>
      <c r="D2555" s="2">
        <f>MACD!E2555</f>
        <v>4.4454649880133701E-2</v>
      </c>
      <c r="E2555" s="2">
        <f>MACD!F2555</f>
        <v>3.35842258297568E-2</v>
      </c>
      <c r="F2555" s="2">
        <f>'Moving Avg'!D2555</f>
        <v>5.81806</v>
      </c>
      <c r="G2555" s="2">
        <f>'Moving Avg'!F2555</f>
        <v>5.8594100000000013</v>
      </c>
      <c r="H2555" s="2">
        <f>'Moving Avg'!G2555</f>
        <v>5.8537360000000014</v>
      </c>
      <c r="I2555" s="2">
        <f>'Moving Avg'!H2555</f>
        <v>5.8147210000000005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25</v>
      </c>
      <c r="N2555" s="8">
        <f t="shared" si="391"/>
        <v>0</v>
      </c>
      <c r="O2555" s="8">
        <f t="shared" si="392"/>
        <v>50</v>
      </c>
      <c r="P2555" s="8">
        <f t="shared" si="393"/>
        <v>16.5</v>
      </c>
      <c r="Q2555" s="9">
        <f t="shared" si="394"/>
        <v>18.725000000000001</v>
      </c>
      <c r="R2555" s="9">
        <f t="shared" si="395"/>
        <v>26.625</v>
      </c>
      <c r="S2555" s="9">
        <f t="shared" si="396"/>
        <v>23.675000000000001</v>
      </c>
      <c r="T2555" s="9">
        <f t="shared" si="397"/>
        <v>22.875</v>
      </c>
      <c r="U2555" s="8">
        <f t="shared" si="398"/>
        <v>23.008333333333336</v>
      </c>
      <c r="V2555" s="8">
        <f t="shared" si="399"/>
        <v>22.975000000000001</v>
      </c>
    </row>
    <row r="2556" spans="1:22" ht="13.5" x14ac:dyDescent="0.25">
      <c r="A2556" s="3">
        <f>RSI!A2556</f>
        <v>45723</v>
      </c>
      <c r="B2556" s="2">
        <f>RSI!B2556</f>
        <v>5.8459000000000003</v>
      </c>
      <c r="C2556" s="2">
        <f>RSI!I2556</f>
        <v>49.929146886496078</v>
      </c>
      <c r="D2556" s="2">
        <f>MACD!E2556</f>
        <v>3.1919300193584021E-2</v>
      </c>
      <c r="E2556" s="2">
        <f>MACD!F2556</f>
        <v>3.3251240702522243E-2</v>
      </c>
      <c r="F2556" s="2">
        <f>'Moving Avg'!D2556</f>
        <v>5.8254800000000007</v>
      </c>
      <c r="G2556" s="2">
        <f>'Moving Avg'!F2556</f>
        <v>5.8570850000000005</v>
      </c>
      <c r="H2556" s="2">
        <f>'Moving Avg'!G2556</f>
        <v>5.8533640000000018</v>
      </c>
      <c r="I2556" s="2">
        <f>'Moving Avg'!H2556</f>
        <v>5.8168560000000014</v>
      </c>
      <c r="J2556" s="6" t="str">
        <f>OBV!F2556</f>
        <v>BULLISH</v>
      </c>
      <c r="K2556" s="6" t="str">
        <f>OBV!G2556</f>
        <v>NEUTRAL</v>
      </c>
      <c r="L2556" s="6" t="str">
        <f>OBV!H2556</f>
        <v>CONFIRMED BULLISH</v>
      </c>
      <c r="M2556" s="8">
        <f t="shared" si="390"/>
        <v>25</v>
      </c>
      <c r="N2556" s="8">
        <f t="shared" si="391"/>
        <v>45</v>
      </c>
      <c r="O2556" s="8">
        <f t="shared" si="392"/>
        <v>50</v>
      </c>
      <c r="P2556" s="8">
        <f t="shared" si="393"/>
        <v>83.5</v>
      </c>
      <c r="Q2556" s="9">
        <f t="shared" si="394"/>
        <v>44.524999999999999</v>
      </c>
      <c r="R2556" s="9">
        <f t="shared" si="395"/>
        <v>52.375</v>
      </c>
      <c r="S2556" s="9">
        <f t="shared" si="396"/>
        <v>60.575000000000003</v>
      </c>
      <c r="T2556" s="9">
        <f t="shared" si="397"/>
        <v>50.875</v>
      </c>
      <c r="U2556" s="8">
        <f t="shared" si="398"/>
        <v>52.491666666666674</v>
      </c>
      <c r="V2556" s="8">
        <f t="shared" si="399"/>
        <v>52.087500000000006</v>
      </c>
    </row>
    <row r="2557" spans="1:22" ht="13.5" x14ac:dyDescent="0.25">
      <c r="A2557" s="3">
        <f>RSI!A2557</f>
        <v>45726</v>
      </c>
      <c r="B2557" s="2">
        <f>RSI!B2557</f>
        <v>5.8087999999999997</v>
      </c>
      <c r="C2557" s="2">
        <f>RSI!I2557</f>
        <v>46.110700238311686</v>
      </c>
      <c r="D2557" s="2">
        <f>MACD!E2557</f>
        <v>2.4059760693369014E-2</v>
      </c>
      <c r="E2557" s="2">
        <f>MACD!F2557</f>
        <v>3.14129447006916E-2</v>
      </c>
      <c r="F2557" s="2">
        <f>'Moving Avg'!D2557</f>
        <v>5.81806</v>
      </c>
      <c r="G2557" s="2">
        <f>'Moving Avg'!F2557</f>
        <v>5.8570850000000005</v>
      </c>
      <c r="H2557" s="2">
        <f>'Moving Avg'!G2557</f>
        <v>5.8520640000000022</v>
      </c>
      <c r="I2557" s="2">
        <f>'Moving Avg'!H2557</f>
        <v>5.8190185000000012</v>
      </c>
      <c r="J2557" s="6" t="str">
        <f>OBV!F2557</f>
        <v>BULLISH</v>
      </c>
      <c r="K2557" s="6" t="str">
        <f>OBV!G2557</f>
        <v>NEUTRAL</v>
      </c>
      <c r="L2557" s="6" t="str">
        <f>OBV!H2557</f>
        <v>BULLISH DIVERGENCE</v>
      </c>
      <c r="M2557" s="8">
        <f t="shared" si="390"/>
        <v>25</v>
      </c>
      <c r="N2557" s="8">
        <f t="shared" si="391"/>
        <v>45</v>
      </c>
      <c r="O2557" s="8">
        <f t="shared" si="392"/>
        <v>0</v>
      </c>
      <c r="P2557" s="8">
        <f t="shared" si="393"/>
        <v>66.5</v>
      </c>
      <c r="Q2557" s="9">
        <f t="shared" si="394"/>
        <v>34.475000000000001</v>
      </c>
      <c r="R2557" s="9">
        <f t="shared" si="395"/>
        <v>30.625</v>
      </c>
      <c r="S2557" s="9">
        <f t="shared" si="396"/>
        <v>40.424999999999997</v>
      </c>
      <c r="T2557" s="9">
        <f t="shared" si="397"/>
        <v>34.125</v>
      </c>
      <c r="U2557" s="8">
        <f t="shared" si="398"/>
        <v>35.174999999999997</v>
      </c>
      <c r="V2557" s="8">
        <f t="shared" si="399"/>
        <v>34.912499999999994</v>
      </c>
    </row>
    <row r="2558" spans="1:22" ht="13.5" x14ac:dyDescent="0.25">
      <c r="A2558" s="3">
        <f>RSI!A2558</f>
        <v>45727</v>
      </c>
      <c r="B2558" s="2">
        <f>RSI!B2558</f>
        <v>5.7716000000000003</v>
      </c>
      <c r="C2558" s="2">
        <f>RSI!I2558</f>
        <v>42.593256641335351</v>
      </c>
      <c r="D2558" s="2">
        <f>MACD!E2558</f>
        <v>1.322952592034099E-2</v>
      </c>
      <c r="E2558" s="2">
        <f>MACD!F2558</f>
        <v>2.7776260944621479E-2</v>
      </c>
      <c r="F2558" s="2">
        <f>'Moving Avg'!D2558</f>
        <v>5.8106200000000001</v>
      </c>
      <c r="G2558" s="2">
        <f>'Moving Avg'!F2558</f>
        <v>5.8473300000000012</v>
      </c>
      <c r="H2558" s="2">
        <f>'Moving Avg'!G2558</f>
        <v>5.8476040000000005</v>
      </c>
      <c r="I2558" s="2">
        <f>'Moving Avg'!H2558</f>
        <v>5.8209949999999999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  <c r="M2558" s="8">
        <f t="shared" si="390"/>
        <v>25</v>
      </c>
      <c r="N2558" s="8">
        <f t="shared" si="391"/>
        <v>45</v>
      </c>
      <c r="O2558" s="8">
        <f t="shared" si="392"/>
        <v>0</v>
      </c>
      <c r="P2558" s="8">
        <f t="shared" si="393"/>
        <v>16.5</v>
      </c>
      <c r="Q2558" s="9">
        <f t="shared" si="394"/>
        <v>26.975000000000001</v>
      </c>
      <c r="R2558" s="9">
        <f t="shared" si="395"/>
        <v>18.125</v>
      </c>
      <c r="S2558" s="9">
        <f t="shared" si="396"/>
        <v>17.925000000000001</v>
      </c>
      <c r="T2558" s="9">
        <f t="shared" si="397"/>
        <v>21.625</v>
      </c>
      <c r="U2558" s="8">
        <f t="shared" si="398"/>
        <v>21.008333333333336</v>
      </c>
      <c r="V2558" s="8">
        <f t="shared" si="399"/>
        <v>21.162500000000001</v>
      </c>
    </row>
    <row r="2559" spans="1:22" ht="13.5" x14ac:dyDescent="0.25">
      <c r="A2559" s="3">
        <f>RSI!A2559</f>
        <v>45728</v>
      </c>
      <c r="B2559" s="2">
        <f>RSI!B2559</f>
        <v>5.7995000000000001</v>
      </c>
      <c r="C2559" s="2">
        <f>RSI!I2559</f>
        <v>45.924973687802513</v>
      </c>
      <c r="D2559" s="2">
        <f>MACD!E2559</f>
        <v>9.5747319993613189E-3</v>
      </c>
      <c r="E2559" s="2">
        <f>MACD!F2559</f>
        <v>2.413595515556945E-2</v>
      </c>
      <c r="F2559" s="2">
        <f>'Moving Avg'!D2559</f>
        <v>5.8087599999999995</v>
      </c>
      <c r="G2559" s="2">
        <f>'Moving Avg'!F2559</f>
        <v>5.8389700000000015</v>
      </c>
      <c r="H2559" s="2">
        <f>'Moving Avg'!G2559</f>
        <v>5.8474180000000002</v>
      </c>
      <c r="I2559" s="2">
        <f>'Moving Avg'!H2559</f>
        <v>5.8231964999999999</v>
      </c>
      <c r="J2559" s="6" t="str">
        <f>OBV!F2559</f>
        <v>BULLISH</v>
      </c>
      <c r="K2559" s="6" t="str">
        <f>OBV!G2559</f>
        <v>NEUTRAL</v>
      </c>
      <c r="L2559" s="6" t="str">
        <f>OBV!H2559</f>
        <v>BULLISH DIVERGENCE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66.5</v>
      </c>
      <c r="Q2559" s="9">
        <f t="shared" si="394"/>
        <v>34.475000000000001</v>
      </c>
      <c r="R2559" s="9">
        <f t="shared" si="395"/>
        <v>30.625</v>
      </c>
      <c r="S2559" s="9">
        <f t="shared" si="396"/>
        <v>40.424999999999997</v>
      </c>
      <c r="T2559" s="9">
        <f t="shared" si="397"/>
        <v>34.125</v>
      </c>
      <c r="U2559" s="8">
        <f t="shared" si="398"/>
        <v>35.174999999999997</v>
      </c>
      <c r="V2559" s="8">
        <f t="shared" si="399"/>
        <v>34.912499999999994</v>
      </c>
    </row>
    <row r="2560" spans="1:22" ht="13.5" x14ac:dyDescent="0.25">
      <c r="A2560" s="3">
        <f>RSI!A2560</f>
        <v>45729</v>
      </c>
      <c r="B2560" s="2">
        <f>RSI!B2560</f>
        <v>5.7622999999999998</v>
      </c>
      <c r="C2560" s="2">
        <f>RSI!I2560</f>
        <v>42.392209319562255</v>
      </c>
      <c r="D2560" s="2">
        <f>MACD!E2560</f>
        <v>1.6602175713700262E-2</v>
      </c>
      <c r="E2560" s="2">
        <f>MACD!F2560</f>
        <v>2.2629199267195615E-2</v>
      </c>
      <c r="F2560" s="2">
        <f>'Moving Avg'!D2560</f>
        <v>5.7976200000000002</v>
      </c>
      <c r="G2560" s="2">
        <f>'Moving Avg'!F2560</f>
        <v>5.8296750000000008</v>
      </c>
      <c r="H2560" s="2">
        <f>'Moving Avg'!G2560</f>
        <v>5.8433299999999981</v>
      </c>
      <c r="I2560" s="2">
        <f>'Moving Avg'!H2560</f>
        <v>5.8252120000000014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25</v>
      </c>
      <c r="N2560" s="8">
        <f t="shared" si="391"/>
        <v>45</v>
      </c>
      <c r="O2560" s="8">
        <f t="shared" si="392"/>
        <v>0</v>
      </c>
      <c r="P2560" s="8">
        <f t="shared" si="393"/>
        <v>16.5</v>
      </c>
      <c r="Q2560" s="9">
        <f t="shared" si="394"/>
        <v>26.975000000000001</v>
      </c>
      <c r="R2560" s="9">
        <f t="shared" si="395"/>
        <v>18.125</v>
      </c>
      <c r="S2560" s="9">
        <f t="shared" si="396"/>
        <v>17.925000000000001</v>
      </c>
      <c r="T2560" s="9">
        <f t="shared" si="397"/>
        <v>21.625</v>
      </c>
      <c r="U2560" s="8">
        <f t="shared" si="398"/>
        <v>21.008333333333336</v>
      </c>
      <c r="V2560" s="8">
        <f t="shared" si="399"/>
        <v>21.162500000000001</v>
      </c>
    </row>
    <row r="2561" spans="1:22" ht="13.5" x14ac:dyDescent="0.25">
      <c r="A2561" s="3">
        <f>RSI!A2561</f>
        <v>45730</v>
      </c>
      <c r="B2561" s="2">
        <f>RSI!B2561</f>
        <v>5.7436999999999996</v>
      </c>
      <c r="C2561" s="2">
        <f>RSI!I2561</f>
        <v>40.706121587658728</v>
      </c>
      <c r="D2561" s="2">
        <f>MACD!E2561</f>
        <v>1.7216814797997415E-2</v>
      </c>
      <c r="E2561" s="2">
        <f>MACD!F2561</f>
        <v>2.1546722373355975E-2</v>
      </c>
      <c r="F2561" s="2">
        <f>'Moving Avg'!D2561</f>
        <v>5.7771799999999995</v>
      </c>
      <c r="G2561" s="2">
        <f>'Moving Avg'!F2561</f>
        <v>5.8185250000000011</v>
      </c>
      <c r="H2561" s="2">
        <f>'Moving Avg'!G2561</f>
        <v>5.8388699999999991</v>
      </c>
      <c r="I2561" s="2">
        <f>'Moving Avg'!H2561</f>
        <v>5.8272625000000007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45</v>
      </c>
      <c r="O2561" s="8">
        <f t="shared" si="392"/>
        <v>0</v>
      </c>
      <c r="P2561" s="8">
        <f t="shared" si="393"/>
        <v>16.5</v>
      </c>
      <c r="Q2561" s="9">
        <f t="shared" si="394"/>
        <v>26.975000000000001</v>
      </c>
      <c r="R2561" s="9">
        <f t="shared" si="395"/>
        <v>18.125</v>
      </c>
      <c r="S2561" s="9">
        <f t="shared" si="396"/>
        <v>17.925000000000001</v>
      </c>
      <c r="T2561" s="9">
        <f t="shared" si="397"/>
        <v>21.625</v>
      </c>
      <c r="U2561" s="8">
        <f t="shared" si="398"/>
        <v>21.008333333333336</v>
      </c>
      <c r="V2561" s="8">
        <f t="shared" si="399"/>
        <v>21.162500000000001</v>
      </c>
    </row>
    <row r="2562" spans="1:22" ht="13.5" x14ac:dyDescent="0.25">
      <c r="A2562" s="3">
        <f>RSI!A2562</f>
        <v>45733</v>
      </c>
      <c r="B2562" s="2">
        <f>RSI!B2562</f>
        <v>5.7065000000000001</v>
      </c>
      <c r="C2562" s="2">
        <f>RSI!I2562</f>
        <v>37.494145816568462</v>
      </c>
      <c r="D2562" s="2">
        <f>MACD!E2562</f>
        <v>2.6707294823609118E-2</v>
      </c>
      <c r="E2562" s="2">
        <f>MACD!F2562</f>
        <v>2.2578836863406605E-2</v>
      </c>
      <c r="F2562" s="2">
        <f>'Moving Avg'!D2562</f>
        <v>5.7567199999999996</v>
      </c>
      <c r="G2562" s="2">
        <f>'Moving Avg'!F2562</f>
        <v>5.8087650000000002</v>
      </c>
      <c r="H2562" s="2">
        <f>'Moving Avg'!G2562</f>
        <v>5.8349660000000005</v>
      </c>
      <c r="I2562" s="2">
        <f>'Moving Avg'!H2562</f>
        <v>5.8291270000000006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11.225</v>
      </c>
      <c r="R2562" s="9">
        <f t="shared" si="395"/>
        <v>9.125</v>
      </c>
      <c r="S2562" s="9">
        <f t="shared" si="396"/>
        <v>11.175000000000001</v>
      </c>
      <c r="T2562" s="9">
        <f t="shared" si="397"/>
        <v>10.375</v>
      </c>
      <c r="U2562" s="8">
        <f t="shared" si="398"/>
        <v>10.508333333333335</v>
      </c>
      <c r="V2562" s="8">
        <f t="shared" si="399"/>
        <v>10.475000000000001</v>
      </c>
    </row>
    <row r="2563" spans="1:22" ht="13.5" x14ac:dyDescent="0.25">
      <c r="A2563" s="3">
        <f>RSI!A2563</f>
        <v>45734</v>
      </c>
      <c r="B2563" s="2">
        <f>RSI!B2563</f>
        <v>5.7065000000000001</v>
      </c>
      <c r="C2563" s="2">
        <f>RSI!I2563</f>
        <v>37.494145816568462</v>
      </c>
      <c r="D2563" s="2">
        <f>MACD!E2563</f>
        <v>2.9719411141981844E-2</v>
      </c>
      <c r="E2563" s="2">
        <f>MACD!F2563</f>
        <v>2.4006951719121653E-2</v>
      </c>
      <c r="F2563" s="2">
        <f>'Moving Avg'!D2563</f>
        <v>5.7436999999999996</v>
      </c>
      <c r="G2563" s="2">
        <f>'Moving Avg'!F2563</f>
        <v>5.7994700000000012</v>
      </c>
      <c r="H2563" s="2">
        <f>'Moving Avg'!G2563</f>
        <v>5.83162</v>
      </c>
      <c r="I2563" s="2">
        <f>'Moving Avg'!H2563</f>
        <v>5.8310340000000007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11.225</v>
      </c>
      <c r="R2563" s="9">
        <f t="shared" ref="R2563:R2626" si="405">M2563*0.2+N2563*0.2+O2563*0.35+P2563*0.25</f>
        <v>9.125</v>
      </c>
      <c r="S2563" s="9">
        <f t="shared" ref="S2563:S2626" si="406">M2563*0.15+N2563*0.15+O2563*0.25+P2563*0.45</f>
        <v>11.175000000000001</v>
      </c>
      <c r="T2563" s="9">
        <f t="shared" ref="T2563:T2626" si="407">0.25*SUM(M2563:P2563)</f>
        <v>10.375</v>
      </c>
      <c r="U2563" s="8">
        <f t="shared" ref="U2563:U2626" si="408">SUM(Q2563:S2563)/3</f>
        <v>10.508333333333335</v>
      </c>
      <c r="V2563" s="8">
        <f t="shared" ref="V2563:V2626" si="409">SUM(Q2563:T2563)/4</f>
        <v>10.475000000000001</v>
      </c>
    </row>
    <row r="2564" spans="1:22" ht="13.5" x14ac:dyDescent="0.25">
      <c r="A2564" s="3">
        <f>RSI!A2564</f>
        <v>45735</v>
      </c>
      <c r="B2564" s="2">
        <f>RSI!B2564</f>
        <v>5.7065000000000001</v>
      </c>
      <c r="C2564" s="2">
        <f>RSI!I2564</f>
        <v>37.494145816568469</v>
      </c>
      <c r="D2564" s="2">
        <f>MACD!E2564</f>
        <v>3.2906460552194261E-2</v>
      </c>
      <c r="E2564" s="2">
        <f>MACD!F2564</f>
        <v>2.5786853485736175E-2</v>
      </c>
      <c r="F2564" s="2">
        <f>'Moving Avg'!D2564</f>
        <v>5.7250999999999994</v>
      </c>
      <c r="G2564" s="2">
        <f>'Moving Avg'!F2564</f>
        <v>5.7901750000000014</v>
      </c>
      <c r="H2564" s="2">
        <f>'Moving Avg'!G2564</f>
        <v>5.8282740000000004</v>
      </c>
      <c r="I2564" s="2">
        <f>'Moving Avg'!H2564</f>
        <v>5.8329409999999999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25</v>
      </c>
      <c r="N2564" s="8">
        <f t="shared" si="401"/>
        <v>0</v>
      </c>
      <c r="O2564" s="8">
        <f t="shared" si="402"/>
        <v>0</v>
      </c>
      <c r="P2564" s="8">
        <f t="shared" si="403"/>
        <v>16.5</v>
      </c>
      <c r="Q2564" s="9">
        <f t="shared" si="404"/>
        <v>11.225</v>
      </c>
      <c r="R2564" s="9">
        <f t="shared" si="405"/>
        <v>9.125</v>
      </c>
      <c r="S2564" s="9">
        <f t="shared" si="406"/>
        <v>11.175000000000001</v>
      </c>
      <c r="T2564" s="9">
        <f t="shared" si="407"/>
        <v>10.375</v>
      </c>
      <c r="U2564" s="8">
        <f t="shared" si="408"/>
        <v>10.508333333333335</v>
      </c>
      <c r="V2564" s="8">
        <f t="shared" si="409"/>
        <v>10.475000000000001</v>
      </c>
    </row>
    <row r="2565" spans="1:22" ht="13.5" x14ac:dyDescent="0.25">
      <c r="A2565" s="3">
        <f>RSI!A2565</f>
        <v>45737</v>
      </c>
      <c r="B2565" s="2">
        <f>RSI!B2565</f>
        <v>5.6971999999999996</v>
      </c>
      <c r="C2565" s="2">
        <f>RSI!I2565</f>
        <v>36.592575566915691</v>
      </c>
      <c r="D2565" s="2">
        <f>MACD!E2565</f>
        <v>3.8298519656467356E-2</v>
      </c>
      <c r="E2565" s="2">
        <f>MACD!F2565</f>
        <v>2.8289186719882412E-2</v>
      </c>
      <c r="F2565" s="2">
        <f>'Moving Avg'!D2565</f>
        <v>5.7120799999999994</v>
      </c>
      <c r="G2565" s="2">
        <f>'Moving Avg'!F2565</f>
        <v>5.7841350000000009</v>
      </c>
      <c r="H2565" s="2">
        <f>'Moving Avg'!G2565</f>
        <v>5.8256720000000008</v>
      </c>
      <c r="I2565" s="2">
        <f>'Moving Avg'!H2565</f>
        <v>5.8348870000000002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0</v>
      </c>
      <c r="O2565" s="8">
        <f t="shared" si="402"/>
        <v>0</v>
      </c>
      <c r="P2565" s="8">
        <f t="shared" si="403"/>
        <v>16.5</v>
      </c>
      <c r="Q2565" s="9">
        <f t="shared" si="404"/>
        <v>11.225</v>
      </c>
      <c r="R2565" s="9">
        <f t="shared" si="405"/>
        <v>9.125</v>
      </c>
      <c r="S2565" s="9">
        <f t="shared" si="406"/>
        <v>11.175000000000001</v>
      </c>
      <c r="T2565" s="9">
        <f t="shared" si="407"/>
        <v>10.375</v>
      </c>
      <c r="U2565" s="8">
        <f t="shared" si="408"/>
        <v>10.508333333333335</v>
      </c>
      <c r="V2565" s="8">
        <f t="shared" si="409"/>
        <v>10.475000000000001</v>
      </c>
    </row>
    <row r="2566" spans="1:22" ht="13.5" x14ac:dyDescent="0.25">
      <c r="A2566" s="3">
        <f>RSI!A2566</f>
        <v>45740</v>
      </c>
      <c r="B2566" s="2">
        <f>RSI!B2566</f>
        <v>5.7622999999999998</v>
      </c>
      <c r="C2566" s="2">
        <f>RSI!I2566</f>
        <v>46.322531196418602</v>
      </c>
      <c r="D2566" s="2">
        <f>MACD!E2566</f>
        <v>4.2933340668002806E-2</v>
      </c>
      <c r="E2566" s="2">
        <f>MACD!F2566</f>
        <v>3.1218017509506493E-2</v>
      </c>
      <c r="F2566" s="2">
        <f>'Moving Avg'!D2566</f>
        <v>5.7157999999999998</v>
      </c>
      <c r="G2566" s="2">
        <f>'Moving Avg'!F2566</f>
        <v>5.7818100000000001</v>
      </c>
      <c r="H2566" s="2">
        <f>'Moving Avg'!G2566</f>
        <v>5.8243720000000003</v>
      </c>
      <c r="I2566" s="2">
        <f>'Moving Avg'!H2566</f>
        <v>5.837244000000001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25</v>
      </c>
      <c r="N2566" s="8">
        <f t="shared" si="401"/>
        <v>0</v>
      </c>
      <c r="O2566" s="8">
        <f t="shared" si="402"/>
        <v>0</v>
      </c>
      <c r="P2566" s="8">
        <f t="shared" si="403"/>
        <v>16.5</v>
      </c>
      <c r="Q2566" s="9">
        <f t="shared" si="404"/>
        <v>11.225</v>
      </c>
      <c r="R2566" s="9">
        <f t="shared" si="405"/>
        <v>9.125</v>
      </c>
      <c r="S2566" s="9">
        <f t="shared" si="406"/>
        <v>11.175000000000001</v>
      </c>
      <c r="T2566" s="9">
        <f t="shared" si="407"/>
        <v>10.375</v>
      </c>
      <c r="U2566" s="8">
        <f t="shared" si="408"/>
        <v>10.508333333333335</v>
      </c>
      <c r="V2566" s="8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5.6879</v>
      </c>
      <c r="C2567" s="2">
        <f>RSI!I2567</f>
        <v>38.963718137647128</v>
      </c>
      <c r="D2567" s="2">
        <f>MACD!E2567</f>
        <v>4.6831467207890221E-2</v>
      </c>
      <c r="E2567" s="2">
        <f>MACD!F2567</f>
        <v>3.4340707449183237E-2</v>
      </c>
      <c r="F2567" s="2">
        <f>'Moving Avg'!D2567</f>
        <v>5.7120799999999994</v>
      </c>
      <c r="G2567" s="2">
        <f>'Moving Avg'!F2567</f>
        <v>5.7757649999999998</v>
      </c>
      <c r="H2567" s="2">
        <f>'Moving Avg'!G2567</f>
        <v>5.8217699999999999</v>
      </c>
      <c r="I2567" s="2">
        <f>'Moving Avg'!H2567</f>
        <v>5.8391860000000007</v>
      </c>
      <c r="J2567" s="6" t="str">
        <f>OBV!F2567</f>
        <v>BEARISH</v>
      </c>
      <c r="K2567" s="6" t="str">
        <f>OBV!G2567</f>
        <v>NEUTRAL</v>
      </c>
      <c r="L2567" s="6" t="str">
        <f>OBV!H2567</f>
        <v>CONFIRMED BEARISH</v>
      </c>
      <c r="M2567" s="8">
        <f t="shared" si="400"/>
        <v>25</v>
      </c>
      <c r="N2567" s="8">
        <f t="shared" si="401"/>
        <v>0</v>
      </c>
      <c r="O2567" s="8">
        <f t="shared" si="402"/>
        <v>0</v>
      </c>
      <c r="P2567" s="8">
        <f t="shared" si="403"/>
        <v>16.5</v>
      </c>
      <c r="Q2567" s="9">
        <f t="shared" si="404"/>
        <v>11.225</v>
      </c>
      <c r="R2567" s="9">
        <f t="shared" si="405"/>
        <v>9.125</v>
      </c>
      <c r="S2567" s="9">
        <f t="shared" si="406"/>
        <v>11.175000000000001</v>
      </c>
      <c r="T2567" s="9">
        <f t="shared" si="407"/>
        <v>10.375</v>
      </c>
      <c r="U2567" s="8">
        <f t="shared" si="408"/>
        <v>10.508333333333335</v>
      </c>
      <c r="V2567" s="8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5.6879</v>
      </c>
      <c r="C2568" s="2">
        <f>RSI!I2568</f>
        <v>38.963718137647128</v>
      </c>
      <c r="D2568" s="2">
        <f>MACD!E2568</f>
        <v>4.5006563873524641E-2</v>
      </c>
      <c r="E2568" s="2">
        <f>MACD!F2568</f>
        <v>3.6473878734051522E-2</v>
      </c>
      <c r="F2568" s="2">
        <f>'Moving Avg'!D2568</f>
        <v>5.7083599999999999</v>
      </c>
      <c r="G2568" s="2">
        <f>'Moving Avg'!F2568</f>
        <v>5.7720450000000003</v>
      </c>
      <c r="H2568" s="2">
        <f>'Moving Avg'!G2568</f>
        <v>5.8182380000000009</v>
      </c>
      <c r="I2568" s="2">
        <f>'Moving Avg'!H2568</f>
        <v>5.8407439999999999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  <c r="M2568" s="8">
        <f t="shared" si="400"/>
        <v>25</v>
      </c>
      <c r="N2568" s="8">
        <f t="shared" si="401"/>
        <v>0</v>
      </c>
      <c r="O2568" s="8">
        <f t="shared" si="402"/>
        <v>0</v>
      </c>
      <c r="P2568" s="8">
        <f t="shared" si="403"/>
        <v>16.5</v>
      </c>
      <c r="Q2568" s="9">
        <f t="shared" si="404"/>
        <v>11.225</v>
      </c>
      <c r="R2568" s="9">
        <f t="shared" si="405"/>
        <v>9.125</v>
      </c>
      <c r="S2568" s="9">
        <f t="shared" si="406"/>
        <v>11.175000000000001</v>
      </c>
      <c r="T2568" s="9">
        <f t="shared" si="407"/>
        <v>10.375</v>
      </c>
      <c r="U2568" s="8">
        <f t="shared" si="408"/>
        <v>10.508333333333335</v>
      </c>
      <c r="V2568" s="8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5.6879</v>
      </c>
      <c r="C2569" s="2">
        <f>RSI!I2569</f>
        <v>38.963718137647135</v>
      </c>
      <c r="D2569" s="2">
        <f>MACD!E2569</f>
        <v>4.8310054835220662E-2</v>
      </c>
      <c r="E2569" s="2">
        <f>MACD!F2569</f>
        <v>3.8841113954285349E-2</v>
      </c>
      <c r="F2569" s="2">
        <f>'Moving Avg'!D2569</f>
        <v>5.7046399999999995</v>
      </c>
      <c r="G2569" s="2">
        <f>'Moving Avg'!F2569</f>
        <v>5.766</v>
      </c>
      <c r="H2569" s="2">
        <f>'Moving Avg'!G2569</f>
        <v>5.8141480000000012</v>
      </c>
      <c r="I2569" s="2">
        <f>'Moving Avg'!H2569</f>
        <v>5.8427289999999994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25</v>
      </c>
      <c r="N2569" s="8">
        <f t="shared" si="401"/>
        <v>0</v>
      </c>
      <c r="O2569" s="8">
        <f t="shared" si="402"/>
        <v>0</v>
      </c>
      <c r="P2569" s="8">
        <f t="shared" si="403"/>
        <v>16.5</v>
      </c>
      <c r="Q2569" s="9">
        <f t="shared" si="404"/>
        <v>11.225</v>
      </c>
      <c r="R2569" s="9">
        <f t="shared" si="405"/>
        <v>9.125</v>
      </c>
      <c r="S2569" s="9">
        <f t="shared" si="406"/>
        <v>11.175000000000001</v>
      </c>
      <c r="T2569" s="9">
        <f t="shared" si="407"/>
        <v>10.375</v>
      </c>
      <c r="U2569" s="8">
        <f t="shared" si="408"/>
        <v>10.508333333333335</v>
      </c>
      <c r="V2569" s="8">
        <f t="shared" si="409"/>
        <v>10.475000000000001</v>
      </c>
    </row>
    <row r="2570" spans="1:22" ht="13.5" x14ac:dyDescent="0.25">
      <c r="A2570" s="3">
        <f>RSI!A2570</f>
        <v>45744</v>
      </c>
      <c r="B2570" s="2">
        <f>RSI!B2570</f>
        <v>5.7622999999999998</v>
      </c>
      <c r="C2570" s="2">
        <f>RSI!I2570</f>
        <v>49.0690642626056</v>
      </c>
      <c r="D2570" s="2">
        <f>MACD!E2570</f>
        <v>4.0385324906802467E-2</v>
      </c>
      <c r="E2570" s="2">
        <f>MACD!F2570</f>
        <v>3.9149956144788771E-2</v>
      </c>
      <c r="F2570" s="2">
        <f>'Moving Avg'!D2570</f>
        <v>5.7176599999999995</v>
      </c>
      <c r="G2570" s="2">
        <f>'Moving Avg'!F2570</f>
        <v>5.761355</v>
      </c>
      <c r="H2570" s="2">
        <f>'Moving Avg'!G2570</f>
        <v>5.8128479999999998</v>
      </c>
      <c r="I2570" s="2">
        <f>'Moving Avg'!H2570</f>
        <v>5.8450859999999984</v>
      </c>
      <c r="J2570" s="6" t="str">
        <f>OBV!F2570</f>
        <v>BEARISH</v>
      </c>
      <c r="K2570" s="6" t="str">
        <f>OBV!G2570</f>
        <v>NEUTRAL</v>
      </c>
      <c r="L2570" s="6" t="str">
        <f>OBV!H2570</f>
        <v>BEARISH DIVERGENCE</v>
      </c>
      <c r="M2570" s="8">
        <f t="shared" si="400"/>
        <v>25</v>
      </c>
      <c r="N2570" s="8">
        <f t="shared" si="401"/>
        <v>0</v>
      </c>
      <c r="O2570" s="8">
        <f t="shared" si="402"/>
        <v>0</v>
      </c>
      <c r="P2570" s="8">
        <f t="shared" si="403"/>
        <v>16.5</v>
      </c>
      <c r="Q2570" s="9">
        <f t="shared" si="404"/>
        <v>11.225</v>
      </c>
      <c r="R2570" s="9">
        <f t="shared" si="405"/>
        <v>9.125</v>
      </c>
      <c r="S2570" s="9">
        <f t="shared" si="406"/>
        <v>11.175000000000001</v>
      </c>
      <c r="T2570" s="9">
        <f t="shared" si="407"/>
        <v>10.375</v>
      </c>
      <c r="U2570" s="8">
        <f t="shared" si="408"/>
        <v>10.508333333333335</v>
      </c>
      <c r="V2570" s="8">
        <f t="shared" si="409"/>
        <v>10.475000000000001</v>
      </c>
    </row>
    <row r="2571" spans="1:22" ht="13.5" x14ac:dyDescent="0.25">
      <c r="A2571" s="3">
        <f>RSI!A2571</f>
        <v>45749</v>
      </c>
      <c r="B2571" s="2">
        <f>RSI!B2571</f>
        <v>5.7157999999999998</v>
      </c>
      <c r="C2571" s="2">
        <f>RSI!I2571</f>
        <v>44.14922505593492</v>
      </c>
      <c r="D2571" s="2">
        <f>MACD!E2571</f>
        <v>3.4299165277338339E-2</v>
      </c>
      <c r="E2571" s="2">
        <f>MACD!F2571</f>
        <v>3.8179797971298689E-2</v>
      </c>
      <c r="F2571" s="2">
        <f>'Moving Avg'!D2571</f>
        <v>5.7083600000000008</v>
      </c>
      <c r="G2571" s="2">
        <f>'Moving Avg'!F2571</f>
        <v>5.7567049999999993</v>
      </c>
      <c r="H2571" s="2">
        <f>'Moving Avg'!G2571</f>
        <v>5.8109880000000009</v>
      </c>
      <c r="I2571" s="2">
        <f>'Moving Avg'!H2571</f>
        <v>5.8470394999999984</v>
      </c>
      <c r="J2571" s="6" t="str">
        <f>OBV!F2571</f>
        <v>BEARISH</v>
      </c>
      <c r="K2571" s="6" t="str">
        <f>OBV!G2571</f>
        <v>NEUTRAL</v>
      </c>
      <c r="L2571" s="6" t="str">
        <f>OBV!H2571</f>
        <v>CONFIRMED BEARISH</v>
      </c>
      <c r="M2571" s="8">
        <f t="shared" si="400"/>
        <v>25</v>
      </c>
      <c r="N2571" s="8">
        <f t="shared" si="401"/>
        <v>45</v>
      </c>
      <c r="O2571" s="8">
        <f t="shared" si="402"/>
        <v>0</v>
      </c>
      <c r="P2571" s="8">
        <f t="shared" si="403"/>
        <v>16.5</v>
      </c>
      <c r="Q2571" s="9">
        <f t="shared" si="404"/>
        <v>26.975000000000001</v>
      </c>
      <c r="R2571" s="9">
        <f t="shared" si="405"/>
        <v>18.125</v>
      </c>
      <c r="S2571" s="9">
        <f t="shared" si="406"/>
        <v>17.925000000000001</v>
      </c>
      <c r="T2571" s="9">
        <f t="shared" si="407"/>
        <v>21.625</v>
      </c>
      <c r="U2571" s="8">
        <f t="shared" si="408"/>
        <v>21.008333333333336</v>
      </c>
      <c r="V2571" s="8">
        <f t="shared" si="409"/>
        <v>21.162500000000001</v>
      </c>
    </row>
    <row r="2572" spans="1:22" ht="13.5" x14ac:dyDescent="0.25">
      <c r="A2572" s="3">
        <f>RSI!A2572</f>
        <v>45750</v>
      </c>
      <c r="B2572" s="2">
        <f>RSI!B2572</f>
        <v>5.6692999999999998</v>
      </c>
      <c r="C2572" s="2">
        <f>RSI!I2572</f>
        <v>39.846728896250895</v>
      </c>
      <c r="D2572" s="2">
        <f>MACD!E2572</f>
        <v>2.7179249154226426E-2</v>
      </c>
      <c r="E2572" s="2">
        <f>MACD!F2572</f>
        <v>3.597968820788424E-2</v>
      </c>
      <c r="F2572" s="2">
        <f>'Moving Avg'!D2572</f>
        <v>5.7046400000000004</v>
      </c>
      <c r="G2572" s="2">
        <f>'Moving Avg'!F2572</f>
        <v>5.7478749999999987</v>
      </c>
      <c r="H2572" s="2">
        <f>'Moving Avg'!G2572</f>
        <v>5.8068980000000012</v>
      </c>
      <c r="I2572" s="2">
        <f>'Moving Avg'!H2572</f>
        <v>5.8489314999999991</v>
      </c>
      <c r="J2572" s="6" t="str">
        <f>OBV!F2572</f>
        <v>BEARISH</v>
      </c>
      <c r="K2572" s="6" t="str">
        <f>OBV!G2572</f>
        <v>NEUTRAL</v>
      </c>
      <c r="L2572" s="6" t="str">
        <f>OBV!H2572</f>
        <v>CONFIRMED BEARISH</v>
      </c>
      <c r="M2572" s="8">
        <f t="shared" si="400"/>
        <v>25</v>
      </c>
      <c r="N2572" s="8">
        <f t="shared" si="401"/>
        <v>45</v>
      </c>
      <c r="O2572" s="8">
        <f t="shared" si="402"/>
        <v>0</v>
      </c>
      <c r="P2572" s="8">
        <f t="shared" si="403"/>
        <v>16.5</v>
      </c>
      <c r="Q2572" s="9">
        <f t="shared" si="404"/>
        <v>26.975000000000001</v>
      </c>
      <c r="R2572" s="9">
        <f t="shared" si="405"/>
        <v>18.125</v>
      </c>
      <c r="S2572" s="9">
        <f t="shared" si="406"/>
        <v>17.925000000000001</v>
      </c>
      <c r="T2572" s="9">
        <f t="shared" si="407"/>
        <v>21.625</v>
      </c>
      <c r="U2572" s="8">
        <f t="shared" si="408"/>
        <v>21.008333333333336</v>
      </c>
      <c r="V2572" s="8">
        <f t="shared" si="409"/>
        <v>21.162500000000001</v>
      </c>
    </row>
    <row r="2573" spans="1:22" ht="13.5" x14ac:dyDescent="0.25">
      <c r="A2573" s="3">
        <f>RSI!A2573</f>
        <v>45751</v>
      </c>
      <c r="B2573" s="2">
        <f>RSI!B2573</f>
        <v>5.7622999999999998</v>
      </c>
      <c r="C2573" s="2">
        <f>RSI!I2573</f>
        <v>50.2824369057642</v>
      </c>
      <c r="D2573" s="2">
        <f>MACD!E2573</f>
        <v>1.4826274993335886E-2</v>
      </c>
      <c r="E2573" s="2">
        <f>MACD!F2573</f>
        <v>3.1749005564974571E-2</v>
      </c>
      <c r="F2573" s="2">
        <f>'Moving Avg'!D2573</f>
        <v>5.7195199999999993</v>
      </c>
      <c r="G2573" s="2">
        <f>'Moving Avg'!F2573</f>
        <v>5.7455499999999997</v>
      </c>
      <c r="H2573" s="2">
        <f>'Moving Avg'!G2573</f>
        <v>5.8072700000000008</v>
      </c>
      <c r="I2573" s="2">
        <f>'Moving Avg'!H2573</f>
        <v>5.8512884999999981</v>
      </c>
      <c r="J2573" s="6" t="str">
        <f>OBV!F2573</f>
        <v>BEARISH</v>
      </c>
      <c r="K2573" s="6" t="str">
        <f>OBV!G2573</f>
        <v>NEUTRAL</v>
      </c>
      <c r="L2573" s="6" t="str">
        <f>OBV!H2573</f>
        <v>BEARISH DIVERGENCE</v>
      </c>
      <c r="M2573" s="8">
        <f t="shared" si="400"/>
        <v>25</v>
      </c>
      <c r="N2573" s="8">
        <f t="shared" si="401"/>
        <v>45</v>
      </c>
      <c r="O2573" s="8">
        <f t="shared" si="402"/>
        <v>0</v>
      </c>
      <c r="P2573" s="8">
        <f t="shared" si="403"/>
        <v>16.5</v>
      </c>
      <c r="Q2573" s="9">
        <f t="shared" si="404"/>
        <v>26.975000000000001</v>
      </c>
      <c r="R2573" s="9">
        <f t="shared" si="405"/>
        <v>18.125</v>
      </c>
      <c r="S2573" s="9">
        <f t="shared" si="406"/>
        <v>17.925000000000001</v>
      </c>
      <c r="T2573" s="9">
        <f t="shared" si="407"/>
        <v>21.625</v>
      </c>
      <c r="U2573" s="8">
        <f t="shared" si="408"/>
        <v>21.008333333333336</v>
      </c>
      <c r="V2573" s="8">
        <f t="shared" si="409"/>
        <v>21.162500000000001</v>
      </c>
    </row>
    <row r="2574" spans="1:22" ht="13.5" x14ac:dyDescent="0.25">
      <c r="A2574" s="3">
        <f>RSI!A2574</f>
        <v>45754</v>
      </c>
      <c r="B2574" s="2">
        <f>RSI!B2574</f>
        <v>5.7157999999999998</v>
      </c>
      <c r="C2574" s="2">
        <f>RSI!I2574</f>
        <v>45.986592089839831</v>
      </c>
      <c r="D2574" s="2">
        <f>MACD!E2574</f>
        <v>7.787605494137928E-3</v>
      </c>
      <c r="E2574" s="2">
        <f>MACD!F2574</f>
        <v>2.6956725550807241E-2</v>
      </c>
      <c r="F2574" s="2">
        <f>'Moving Avg'!D2574</f>
        <v>5.7250999999999994</v>
      </c>
      <c r="G2574" s="2">
        <f>'Moving Avg'!F2574</f>
        <v>5.7408999999999999</v>
      </c>
      <c r="H2574" s="2">
        <f>'Moving Avg'!G2574</f>
        <v>5.8063400000000005</v>
      </c>
      <c r="I2574" s="2">
        <f>'Moving Avg'!H2574</f>
        <v>5.853412999999998</v>
      </c>
      <c r="J2574" s="6" t="str">
        <f>OBV!F2574</f>
        <v>BEARISH</v>
      </c>
      <c r="K2574" s="6" t="str">
        <f>OBV!G2574</f>
        <v>NEUTRAL</v>
      </c>
      <c r="L2574" s="6" t="str">
        <f>OBV!H2574</f>
        <v>BEARISH DIVERGENCE</v>
      </c>
      <c r="M2574" s="8">
        <f t="shared" si="400"/>
        <v>25</v>
      </c>
      <c r="N2574" s="8">
        <f t="shared" si="401"/>
        <v>45</v>
      </c>
      <c r="O2574" s="8">
        <f t="shared" si="402"/>
        <v>0</v>
      </c>
      <c r="P2574" s="8">
        <f t="shared" si="403"/>
        <v>16.5</v>
      </c>
      <c r="Q2574" s="9">
        <f t="shared" si="404"/>
        <v>26.975000000000001</v>
      </c>
      <c r="R2574" s="9">
        <f t="shared" si="405"/>
        <v>18.125</v>
      </c>
      <c r="S2574" s="9">
        <f t="shared" si="406"/>
        <v>17.925000000000001</v>
      </c>
      <c r="T2574" s="9">
        <f t="shared" si="407"/>
        <v>21.625</v>
      </c>
      <c r="U2574" s="8">
        <f t="shared" si="408"/>
        <v>21.008333333333336</v>
      </c>
      <c r="V2574" s="8">
        <f t="shared" si="409"/>
        <v>21.162500000000001</v>
      </c>
    </row>
    <row r="2575" spans="1:22" ht="13.5" x14ac:dyDescent="0.25">
      <c r="A2575" s="3">
        <f>RSI!A2575</f>
        <v>45755</v>
      </c>
      <c r="B2575" s="2">
        <f>RSI!B2575</f>
        <v>5.6692999999999998</v>
      </c>
      <c r="C2575" s="2">
        <f>RSI!I2575</f>
        <v>42.112025893840887</v>
      </c>
      <c r="D2575" s="2">
        <f>MACD!E2575</f>
        <v>4.0919230603613244E-3</v>
      </c>
      <c r="E2575" s="2">
        <f>MACD!F2575</f>
        <v>2.2383765052718059E-2</v>
      </c>
      <c r="F2575" s="2">
        <f>'Moving Avg'!D2575</f>
        <v>5.7065000000000001</v>
      </c>
      <c r="G2575" s="2">
        <f>'Moving Avg'!F2575</f>
        <v>5.7334649999999998</v>
      </c>
      <c r="H2575" s="2">
        <f>'Moving Avg'!G2575</f>
        <v>5.8048520000000021</v>
      </c>
      <c r="I2575" s="2">
        <f>'Moving Avg'!H2575</f>
        <v>5.8553049999999986</v>
      </c>
      <c r="J2575" s="6" t="str">
        <f>OBV!F2575</f>
        <v>BEARISH</v>
      </c>
      <c r="K2575" s="6" t="str">
        <f>OBV!G2575</f>
        <v>STRONG</v>
      </c>
      <c r="L2575" s="6" t="str">
        <f>OBV!H2575</f>
        <v>CONFIRMED BEARISH</v>
      </c>
      <c r="M2575" s="8">
        <f t="shared" si="400"/>
        <v>25</v>
      </c>
      <c r="N2575" s="8">
        <f t="shared" si="401"/>
        <v>45</v>
      </c>
      <c r="O2575" s="8">
        <f t="shared" si="402"/>
        <v>0</v>
      </c>
      <c r="P2575" s="8">
        <f t="shared" si="403"/>
        <v>33</v>
      </c>
      <c r="Q2575" s="9">
        <f t="shared" si="404"/>
        <v>29.45</v>
      </c>
      <c r="R2575" s="9">
        <f t="shared" si="405"/>
        <v>22.25</v>
      </c>
      <c r="S2575" s="9">
        <f t="shared" si="406"/>
        <v>25.35</v>
      </c>
      <c r="T2575" s="9">
        <f t="shared" si="407"/>
        <v>25.75</v>
      </c>
      <c r="U2575" s="8">
        <f t="shared" si="408"/>
        <v>25.683333333333337</v>
      </c>
      <c r="V2575" s="8">
        <f t="shared" si="409"/>
        <v>25.700000000000003</v>
      </c>
    </row>
    <row r="2576" spans="1:22" ht="13.5" x14ac:dyDescent="0.25">
      <c r="A2576" s="3">
        <f>RSI!A2576</f>
        <v>45757</v>
      </c>
      <c r="B2576" s="2">
        <f>RSI!B2576</f>
        <v>5.8087999999999997</v>
      </c>
      <c r="C2576" s="2">
        <f>RSI!I2576</f>
        <v>54.497957740203923</v>
      </c>
      <c r="D2576" s="2">
        <f>MACD!E2576</f>
        <v>1.1498137682526277E-3</v>
      </c>
      <c r="E2576" s="2">
        <f>MACD!F2576</f>
        <v>1.8136974795824972E-2</v>
      </c>
      <c r="F2576" s="2">
        <f>'Moving Avg'!D2576</f>
        <v>5.7250999999999994</v>
      </c>
      <c r="G2576" s="2">
        <f>'Moving Avg'!F2576</f>
        <v>5.7316099999999999</v>
      </c>
      <c r="H2576" s="2">
        <f>'Moving Avg'!G2576</f>
        <v>5.8065260000000025</v>
      </c>
      <c r="I2576" s="2">
        <f>'Moving Avg'!H2576</f>
        <v>5.8578944999999978</v>
      </c>
      <c r="J2576" s="6" t="str">
        <f>OBV!F2576</f>
        <v>BEARISH</v>
      </c>
      <c r="K2576" s="6" t="str">
        <f>OBV!G2576</f>
        <v>STRONG</v>
      </c>
      <c r="L2576" s="6" t="str">
        <f>OBV!H2576</f>
        <v>BEARISH DIVERGENCE</v>
      </c>
      <c r="M2576" s="8">
        <f t="shared" si="400"/>
        <v>25</v>
      </c>
      <c r="N2576" s="8">
        <f t="shared" si="401"/>
        <v>45</v>
      </c>
      <c r="O2576" s="8">
        <f t="shared" si="402"/>
        <v>0</v>
      </c>
      <c r="P2576" s="8">
        <f t="shared" si="403"/>
        <v>33</v>
      </c>
      <c r="Q2576" s="9">
        <f t="shared" si="404"/>
        <v>29.45</v>
      </c>
      <c r="R2576" s="9">
        <f t="shared" si="405"/>
        <v>22.25</v>
      </c>
      <c r="S2576" s="9">
        <f t="shared" si="406"/>
        <v>25.35</v>
      </c>
      <c r="T2576" s="9">
        <f t="shared" si="407"/>
        <v>25.75</v>
      </c>
      <c r="U2576" s="8">
        <f t="shared" si="408"/>
        <v>25.683333333333337</v>
      </c>
      <c r="V2576" s="8">
        <f t="shared" si="409"/>
        <v>25.700000000000003</v>
      </c>
    </row>
    <row r="2577" spans="1:22" ht="13.5" x14ac:dyDescent="0.25">
      <c r="A2577" s="3">
        <f>RSI!A2577</f>
        <v>45758</v>
      </c>
      <c r="B2577" s="2">
        <f>RSI!B2577</f>
        <v>5.7716000000000003</v>
      </c>
      <c r="C2577" s="2">
        <f>RSI!I2577</f>
        <v>51.343126984792903</v>
      </c>
      <c r="D2577" s="2">
        <f>MACD!E2577</f>
        <v>-1.0388873725774239E-2</v>
      </c>
      <c r="E2577" s="2">
        <f>MACD!F2577</f>
        <v>1.243180509150513E-2</v>
      </c>
      <c r="F2577" s="2">
        <f>'Moving Avg'!D2577</f>
        <v>5.7455599999999993</v>
      </c>
      <c r="G2577" s="2">
        <f>'Moving Avg'!F2577</f>
        <v>5.729750000000001</v>
      </c>
      <c r="H2577" s="2">
        <f>'Moving Avg'!G2577</f>
        <v>5.8068980000000012</v>
      </c>
      <c r="I2577" s="2">
        <f>'Moving Avg'!H2577</f>
        <v>5.8602979999999976</v>
      </c>
      <c r="J2577" s="6" t="str">
        <f>OBV!F2577</f>
        <v>BEARISH</v>
      </c>
      <c r="K2577" s="6" t="str">
        <f>OBV!G2577</f>
        <v>STRONG</v>
      </c>
      <c r="L2577" s="6" t="str">
        <f>OBV!H2577</f>
        <v>BEARISH DIVERGENCE</v>
      </c>
      <c r="M2577" s="8">
        <f t="shared" si="400"/>
        <v>25</v>
      </c>
      <c r="N2577" s="8">
        <f t="shared" si="401"/>
        <v>100</v>
      </c>
      <c r="O2577" s="8">
        <f t="shared" si="402"/>
        <v>0</v>
      </c>
      <c r="P2577" s="8">
        <f t="shared" si="403"/>
        <v>33</v>
      </c>
      <c r="Q2577" s="9">
        <f t="shared" si="404"/>
        <v>48.7</v>
      </c>
      <c r="R2577" s="9">
        <f t="shared" si="405"/>
        <v>33.25</v>
      </c>
      <c r="S2577" s="9">
        <f t="shared" si="406"/>
        <v>33.6</v>
      </c>
      <c r="T2577" s="9">
        <f t="shared" si="407"/>
        <v>39.5</v>
      </c>
      <c r="U2577" s="8">
        <f t="shared" si="408"/>
        <v>38.516666666666673</v>
      </c>
      <c r="V2577" s="8">
        <f t="shared" si="409"/>
        <v>38.762500000000003</v>
      </c>
    </row>
    <row r="2578" spans="1:22" ht="13.5" x14ac:dyDescent="0.25">
      <c r="A2578" s="3">
        <f>RSI!A2578</f>
        <v>45761</v>
      </c>
      <c r="B2578" s="2">
        <f>RSI!B2578</f>
        <v>5.8365999999999998</v>
      </c>
      <c r="C2578" s="2">
        <f>RSI!I2578</f>
        <v>56.1227171999628</v>
      </c>
      <c r="D2578" s="2">
        <f>MACD!E2578</f>
        <v>-2.5079425195727367E-2</v>
      </c>
      <c r="E2578" s="2">
        <f>MACD!F2578</f>
        <v>4.9295590340586318E-3</v>
      </c>
      <c r="F2578" s="2">
        <f>'Moving Avg'!D2578</f>
        <v>5.7604199999999999</v>
      </c>
      <c r="G2578" s="2">
        <f>'Moving Avg'!F2578</f>
        <v>5.7330000000000005</v>
      </c>
      <c r="H2578" s="2">
        <f>'Moving Avg'!G2578</f>
        <v>5.807640000000001</v>
      </c>
      <c r="I2578" s="2">
        <f>'Moving Avg'!H2578</f>
        <v>5.862770499999999</v>
      </c>
      <c r="J2578" s="6" t="str">
        <f>OBV!F2578</f>
        <v>BEARISH</v>
      </c>
      <c r="K2578" s="6" t="str">
        <f>OBV!G2578</f>
        <v>STRONG</v>
      </c>
      <c r="L2578" s="6" t="str">
        <f>OBV!H2578</f>
        <v>BEARISH DIVERGENCE</v>
      </c>
      <c r="M2578" s="8">
        <f t="shared" si="400"/>
        <v>25</v>
      </c>
      <c r="N2578" s="8">
        <f t="shared" si="401"/>
        <v>100</v>
      </c>
      <c r="O2578" s="8">
        <f t="shared" si="402"/>
        <v>0</v>
      </c>
      <c r="P2578" s="8">
        <f t="shared" si="403"/>
        <v>33</v>
      </c>
      <c r="Q2578" s="9">
        <f t="shared" si="404"/>
        <v>48.7</v>
      </c>
      <c r="R2578" s="9">
        <f t="shared" si="405"/>
        <v>33.25</v>
      </c>
      <c r="S2578" s="9">
        <f t="shared" si="406"/>
        <v>33.6</v>
      </c>
      <c r="T2578" s="9">
        <f t="shared" si="407"/>
        <v>39.5</v>
      </c>
      <c r="U2578" s="8">
        <f t="shared" si="408"/>
        <v>38.516666666666673</v>
      </c>
      <c r="V2578" s="8">
        <f t="shared" si="409"/>
        <v>38.762500000000003</v>
      </c>
    </row>
    <row r="2579" spans="1:22" ht="13.5" x14ac:dyDescent="0.25">
      <c r="A2579" s="3">
        <f>RSI!A2579</f>
        <v>45762</v>
      </c>
      <c r="B2579" s="2">
        <f>RSI!B2579</f>
        <v>5.7622999999999998</v>
      </c>
      <c r="C2579" s="2">
        <f>RSI!I2579</f>
        <v>50.068335938086882</v>
      </c>
      <c r="D2579" s="2">
        <f>MACD!E2579</f>
        <v>-3.2494194293889223E-2</v>
      </c>
      <c r="E2579" s="2">
        <f>MACD!F2579</f>
        <v>-2.5551916315309387E-3</v>
      </c>
      <c r="F2579" s="2">
        <f>'Moving Avg'!D2579</f>
        <v>5.7697200000000004</v>
      </c>
      <c r="G2579" s="2">
        <f>'Moving Avg'!F2579</f>
        <v>5.7311400000000008</v>
      </c>
      <c r="H2579" s="2">
        <f>'Moving Avg'!G2579</f>
        <v>5.8085700000000005</v>
      </c>
      <c r="I2579" s="2">
        <f>'Moving Avg'!H2579</f>
        <v>5.8641459999999999</v>
      </c>
      <c r="J2579" s="6" t="str">
        <f>OBV!F2579</f>
        <v>BEARISH</v>
      </c>
      <c r="K2579" s="6" t="str">
        <f>OBV!G2579</f>
        <v>STRONG</v>
      </c>
      <c r="L2579" s="6" t="str">
        <f>OBV!H2579</f>
        <v>BEARISH DIVERGENCE</v>
      </c>
      <c r="M2579" s="8">
        <f t="shared" si="400"/>
        <v>25</v>
      </c>
      <c r="N2579" s="8">
        <f t="shared" si="401"/>
        <v>100</v>
      </c>
      <c r="O2579" s="8">
        <f t="shared" si="402"/>
        <v>0</v>
      </c>
      <c r="P2579" s="8">
        <f t="shared" si="403"/>
        <v>33</v>
      </c>
      <c r="Q2579" s="9">
        <f t="shared" si="404"/>
        <v>48.7</v>
      </c>
      <c r="R2579" s="9">
        <f t="shared" si="405"/>
        <v>33.25</v>
      </c>
      <c r="S2579" s="9">
        <f t="shared" si="406"/>
        <v>33.6</v>
      </c>
      <c r="T2579" s="9">
        <f t="shared" si="407"/>
        <v>39.5</v>
      </c>
      <c r="U2579" s="8">
        <f t="shared" si="408"/>
        <v>38.516666666666673</v>
      </c>
      <c r="V2579" s="8">
        <f t="shared" si="409"/>
        <v>38.762500000000003</v>
      </c>
    </row>
    <row r="2580" spans="1:22" ht="13.5" x14ac:dyDescent="0.25">
      <c r="A2580" s="3">
        <f>RSI!A2580</f>
        <v>45763</v>
      </c>
      <c r="B2580" s="2">
        <f>RSI!B2580</f>
        <v>5.8459000000000003</v>
      </c>
      <c r="C2580" s="2">
        <f>RSI!I2580</f>
        <v>55.840719868548305</v>
      </c>
      <c r="D2580" s="2">
        <f>MACD!E2580</f>
        <v>-3.3527484108187622E-2</v>
      </c>
      <c r="E2580" s="2">
        <f>MACD!F2580</f>
        <v>-8.7496501268622753E-3</v>
      </c>
      <c r="F2580" s="2">
        <f>'Moving Avg'!D2580</f>
        <v>5.80504</v>
      </c>
      <c r="G2580" s="2">
        <f>'Moving Avg'!F2580</f>
        <v>5.7353199999999998</v>
      </c>
      <c r="H2580" s="2">
        <f>'Moving Avg'!G2580</f>
        <v>5.8111720000000018</v>
      </c>
      <c r="I2580" s="2">
        <f>'Moving Avg'!H2580</f>
        <v>5.8662379999999992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25</v>
      </c>
      <c r="N2580" s="8">
        <f t="shared" si="401"/>
        <v>100</v>
      </c>
      <c r="O2580" s="8">
        <f t="shared" si="402"/>
        <v>0</v>
      </c>
      <c r="P2580" s="8">
        <f t="shared" si="403"/>
        <v>83.5</v>
      </c>
      <c r="Q2580" s="9">
        <f t="shared" si="404"/>
        <v>56.274999999999999</v>
      </c>
      <c r="R2580" s="9">
        <f t="shared" si="405"/>
        <v>45.875</v>
      </c>
      <c r="S2580" s="9">
        <f t="shared" si="406"/>
        <v>56.325000000000003</v>
      </c>
      <c r="T2580" s="9">
        <f t="shared" si="407"/>
        <v>52.125</v>
      </c>
      <c r="U2580" s="8">
        <f t="shared" si="408"/>
        <v>52.82500000000001</v>
      </c>
      <c r="V2580" s="8">
        <f t="shared" si="409"/>
        <v>52.650000000000006</v>
      </c>
    </row>
    <row r="2581" spans="1:22" ht="13.5" x14ac:dyDescent="0.25">
      <c r="A2581" s="3">
        <f>RSI!A2581</f>
        <v>45764</v>
      </c>
      <c r="B2581" s="2">
        <f>RSI!B2581</f>
        <v>5.8179999999999996</v>
      </c>
      <c r="C2581" s="2">
        <f>RSI!I2581</f>
        <v>53.613141292573978</v>
      </c>
      <c r="D2581" s="2">
        <f>MACD!E2581</f>
        <v>-3.9994848103911629E-2</v>
      </c>
      <c r="E2581" s="2">
        <f>MACD!F2581</f>
        <v>-1.4998689722272147E-2</v>
      </c>
      <c r="F2581" s="2">
        <f>'Moving Avg'!D2581</f>
        <v>5.8068799999999996</v>
      </c>
      <c r="G2581" s="2">
        <f>'Moving Avg'!F2581</f>
        <v>5.7390350000000003</v>
      </c>
      <c r="H2581" s="2">
        <f>'Moving Avg'!G2581</f>
        <v>5.8085680000000002</v>
      </c>
      <c r="I2581" s="2">
        <f>'Moving Avg'!H2581</f>
        <v>5.8681904999999999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  <c r="M2581" s="8">
        <f t="shared" si="400"/>
        <v>25</v>
      </c>
      <c r="N2581" s="8">
        <f t="shared" si="401"/>
        <v>100</v>
      </c>
      <c r="O2581" s="8">
        <f t="shared" si="402"/>
        <v>0</v>
      </c>
      <c r="P2581" s="8">
        <f t="shared" si="403"/>
        <v>16.5</v>
      </c>
      <c r="Q2581" s="9">
        <f t="shared" si="404"/>
        <v>46.225000000000001</v>
      </c>
      <c r="R2581" s="9">
        <f t="shared" si="405"/>
        <v>29.125</v>
      </c>
      <c r="S2581" s="9">
        <f t="shared" si="406"/>
        <v>26.175000000000001</v>
      </c>
      <c r="T2581" s="9">
        <f t="shared" si="407"/>
        <v>35.375</v>
      </c>
      <c r="U2581" s="8">
        <f t="shared" si="408"/>
        <v>33.841666666666661</v>
      </c>
      <c r="V2581" s="8">
        <f t="shared" si="409"/>
        <v>34.224999999999994</v>
      </c>
    </row>
    <row r="2582" spans="1:22" ht="13.5" x14ac:dyDescent="0.25">
      <c r="A2582" s="3">
        <f>RSI!A2582</f>
        <v>45765</v>
      </c>
      <c r="B2582" s="2">
        <f>RSI!B2582</f>
        <v>5.8459000000000003</v>
      </c>
      <c r="C2582" s="2">
        <f>RSI!I2582</f>
        <v>55.523847514886882</v>
      </c>
      <c r="D2582" s="2">
        <f>MACD!E2582</f>
        <v>-5.4991274617895769E-2</v>
      </c>
      <c r="E2582" s="2">
        <f>MACD!F2582</f>
        <v>-2.2997206701396874E-2</v>
      </c>
      <c r="F2582" s="2">
        <f>'Moving Avg'!D2582</f>
        <v>5.8217400000000001</v>
      </c>
      <c r="G2582" s="2">
        <f>'Moving Avg'!F2582</f>
        <v>5.7460050000000003</v>
      </c>
      <c r="H2582" s="2">
        <f>'Moving Avg'!G2582</f>
        <v>5.806522000000002</v>
      </c>
      <c r="I2582" s="2">
        <f>'Moving Avg'!H2582</f>
        <v>5.8698984999999979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  <c r="M2582" s="8">
        <f t="shared" si="400"/>
        <v>25</v>
      </c>
      <c r="N2582" s="8">
        <f t="shared" si="401"/>
        <v>100</v>
      </c>
      <c r="O2582" s="8">
        <f t="shared" si="402"/>
        <v>0</v>
      </c>
      <c r="P2582" s="8">
        <f t="shared" si="403"/>
        <v>83.5</v>
      </c>
      <c r="Q2582" s="9">
        <f t="shared" si="404"/>
        <v>56.274999999999999</v>
      </c>
      <c r="R2582" s="9">
        <f t="shared" si="405"/>
        <v>45.875</v>
      </c>
      <c r="S2582" s="9">
        <f t="shared" si="406"/>
        <v>56.325000000000003</v>
      </c>
      <c r="T2582" s="9">
        <f t="shared" si="407"/>
        <v>52.125</v>
      </c>
      <c r="U2582" s="8">
        <f t="shared" si="408"/>
        <v>52.82500000000001</v>
      </c>
      <c r="V2582" s="8">
        <f t="shared" si="409"/>
        <v>52.650000000000006</v>
      </c>
    </row>
    <row r="2583" spans="1:22" ht="13.5" x14ac:dyDescent="0.25">
      <c r="A2583" s="3">
        <f>RSI!A2583</f>
        <v>45768</v>
      </c>
      <c r="B2583" s="2">
        <f>RSI!B2583</f>
        <v>5.8924000000000003</v>
      </c>
      <c r="C2583" s="2">
        <f>RSI!I2583</f>
        <v>58.585689820763875</v>
      </c>
      <c r="D2583" s="2">
        <f>MACD!E2583</f>
        <v>-5.7263218187339149E-2</v>
      </c>
      <c r="E2583" s="2">
        <f>MACD!F2583</f>
        <v>-2.9850408998585331E-2</v>
      </c>
      <c r="F2583" s="2">
        <f>'Moving Avg'!D2583</f>
        <v>5.8329000000000004</v>
      </c>
      <c r="G2583" s="2">
        <f>'Moving Avg'!F2583</f>
        <v>5.755300000000001</v>
      </c>
      <c r="H2583" s="2">
        <f>'Moving Avg'!G2583</f>
        <v>5.8055920000000025</v>
      </c>
      <c r="I2583" s="2">
        <f>'Moving Avg'!H2583</f>
        <v>5.8712924999999982</v>
      </c>
      <c r="J2583" s="6" t="str">
        <f>OBV!F2583</f>
        <v>BULLISH</v>
      </c>
      <c r="K2583" s="6" t="str">
        <f>OBV!G2583</f>
        <v>NEUTRAL</v>
      </c>
      <c r="L2583" s="6" t="str">
        <f>OBV!H2583</f>
        <v>CONFIRMED BULLISH</v>
      </c>
      <c r="M2583" s="8">
        <f t="shared" si="400"/>
        <v>25</v>
      </c>
      <c r="N2583" s="8">
        <f t="shared" si="401"/>
        <v>100</v>
      </c>
      <c r="O2583" s="8">
        <f t="shared" si="402"/>
        <v>0</v>
      </c>
      <c r="P2583" s="8">
        <f t="shared" si="403"/>
        <v>83.5</v>
      </c>
      <c r="Q2583" s="9">
        <f t="shared" si="404"/>
        <v>56.274999999999999</v>
      </c>
      <c r="R2583" s="9">
        <f t="shared" si="405"/>
        <v>45.875</v>
      </c>
      <c r="S2583" s="9">
        <f t="shared" si="406"/>
        <v>56.325000000000003</v>
      </c>
      <c r="T2583" s="9">
        <f t="shared" si="407"/>
        <v>52.125</v>
      </c>
      <c r="U2583" s="8">
        <f t="shared" si="408"/>
        <v>52.82500000000001</v>
      </c>
      <c r="V2583" s="8">
        <f t="shared" si="409"/>
        <v>52.650000000000006</v>
      </c>
    </row>
    <row r="2584" spans="1:22" ht="13.5" x14ac:dyDescent="0.25">
      <c r="A2584" s="3">
        <f>RSI!A2584</f>
        <v>45769</v>
      </c>
      <c r="B2584" s="2">
        <f>RSI!B2584</f>
        <v>6.2270000000000003</v>
      </c>
      <c r="C2584" s="2">
        <f>RSI!I2584</f>
        <v>72.99314525007992</v>
      </c>
      <c r="D2584" s="2">
        <f>MACD!E2584</f>
        <v>-9.1812311090037291E-2</v>
      </c>
      <c r="E2584" s="2">
        <f>MACD!F2584</f>
        <v>-4.2242789416875724E-2</v>
      </c>
      <c r="F2584" s="2">
        <f>'Moving Avg'!D2584</f>
        <v>5.92584</v>
      </c>
      <c r="G2584" s="2">
        <f>'Moving Avg'!F2584</f>
        <v>5.7813250000000007</v>
      </c>
      <c r="H2584" s="2">
        <f>'Moving Avg'!G2584</f>
        <v>5.8113540000000024</v>
      </c>
      <c r="I2584" s="2">
        <f>'Moving Avg'!H2584</f>
        <v>5.8740809999999986</v>
      </c>
      <c r="J2584" s="6" t="str">
        <f>OBV!F2584</f>
        <v>BULLISH</v>
      </c>
      <c r="K2584" s="6" t="str">
        <f>OBV!G2584</f>
        <v>NEUTRAL</v>
      </c>
      <c r="L2584" s="6" t="str">
        <f>OBV!H2584</f>
        <v>CONFIRMED BULLISH</v>
      </c>
      <c r="M2584" s="8">
        <f t="shared" si="400"/>
        <v>0</v>
      </c>
      <c r="N2584" s="8">
        <f t="shared" si="401"/>
        <v>100</v>
      </c>
      <c r="O2584" s="8">
        <f t="shared" si="402"/>
        <v>50</v>
      </c>
      <c r="P2584" s="8">
        <f t="shared" si="403"/>
        <v>83.5</v>
      </c>
      <c r="Q2584" s="9">
        <f t="shared" si="404"/>
        <v>55.024999999999999</v>
      </c>
      <c r="R2584" s="9">
        <f t="shared" si="405"/>
        <v>58.375</v>
      </c>
      <c r="S2584" s="9">
        <f t="shared" si="406"/>
        <v>65.075000000000003</v>
      </c>
      <c r="T2584" s="9">
        <f t="shared" si="407"/>
        <v>58.375</v>
      </c>
      <c r="U2584" s="8">
        <f t="shared" si="408"/>
        <v>59.491666666666674</v>
      </c>
      <c r="V2584" s="8">
        <f t="shared" si="409"/>
        <v>59.212500000000006</v>
      </c>
    </row>
    <row r="2585" spans="1:22" ht="13.5" x14ac:dyDescent="0.25">
      <c r="A2585" s="3">
        <f>RSI!A2585</f>
        <v>45770</v>
      </c>
      <c r="B2585" s="2">
        <f>RSI!B2585</f>
        <v>6.2270000000000003</v>
      </c>
      <c r="C2585" s="2">
        <f>RSI!I2585</f>
        <v>72.99314525007992</v>
      </c>
      <c r="D2585" s="2">
        <f>MACD!E2585</f>
        <v>-0.13081388175636821</v>
      </c>
      <c r="E2585" s="2">
        <f>MACD!F2585</f>
        <v>-5.9957007884774219E-2</v>
      </c>
      <c r="F2585" s="2">
        <f>'Moving Avg'!D2585</f>
        <v>6.0020600000000002</v>
      </c>
      <c r="G2585" s="2">
        <f>'Moving Avg'!F2585</f>
        <v>5.8078149999999997</v>
      </c>
      <c r="H2585" s="2">
        <f>'Moving Avg'!G2585</f>
        <v>5.8178600000000014</v>
      </c>
      <c r="I2585" s="2">
        <f>'Moving Avg'!H2585</f>
        <v>5.8768694999999989</v>
      </c>
      <c r="J2585" s="6" t="str">
        <f>OBV!F2585</f>
        <v>BULLISH</v>
      </c>
      <c r="K2585" s="6" t="str">
        <f>OBV!G2585</f>
        <v>NEUTRAL</v>
      </c>
      <c r="L2585" s="6" t="str">
        <f>OBV!H2585</f>
        <v>CONFIRMED BULLISH</v>
      </c>
      <c r="M2585" s="8">
        <f t="shared" si="400"/>
        <v>0</v>
      </c>
      <c r="N2585" s="8">
        <f t="shared" si="401"/>
        <v>100</v>
      </c>
      <c r="O2585" s="8">
        <f t="shared" si="402"/>
        <v>50</v>
      </c>
      <c r="P2585" s="8">
        <f t="shared" si="403"/>
        <v>83.5</v>
      </c>
      <c r="Q2585" s="9">
        <f t="shared" si="404"/>
        <v>55.024999999999999</v>
      </c>
      <c r="R2585" s="9">
        <f t="shared" si="405"/>
        <v>58.375</v>
      </c>
      <c r="S2585" s="9">
        <f t="shared" si="406"/>
        <v>65.075000000000003</v>
      </c>
      <c r="T2585" s="9">
        <f t="shared" si="407"/>
        <v>58.375</v>
      </c>
      <c r="U2585" s="8">
        <f t="shared" si="408"/>
        <v>59.491666666666674</v>
      </c>
      <c r="V2585" s="8">
        <f t="shared" si="409"/>
        <v>59.212500000000006</v>
      </c>
    </row>
    <row r="2586" spans="1:22" ht="13.5" x14ac:dyDescent="0.25">
      <c r="A2586" s="3">
        <f>RSI!A2586</f>
        <v>45771</v>
      </c>
      <c r="B2586" s="2">
        <f>RSI!B2586</f>
        <v>6.2270000000000003</v>
      </c>
      <c r="C2586" s="2">
        <f>RSI!I2586</f>
        <v>72.99314525007992</v>
      </c>
      <c r="D2586" s="2">
        <f>MACD!E2586</f>
        <v>-0.14477392849772297</v>
      </c>
      <c r="E2586" s="2">
        <f>MACD!F2586</f>
        <v>-7.6920392007363975E-2</v>
      </c>
      <c r="F2586" s="2">
        <f>'Moving Avg'!D2586</f>
        <v>6.0838599999999996</v>
      </c>
      <c r="G2586" s="2">
        <f>'Moving Avg'!F2586</f>
        <v>5.8310499999999994</v>
      </c>
      <c r="H2586" s="2">
        <f>'Moving Avg'!G2586</f>
        <v>5.8245519999999997</v>
      </c>
      <c r="I2586" s="2">
        <f>'Moving Avg'!H2586</f>
        <v>5.8792859999999987</v>
      </c>
      <c r="J2586" s="6" t="str">
        <f>OBV!F2586</f>
        <v>BULLISH</v>
      </c>
      <c r="K2586" s="6" t="str">
        <f>OBV!G2586</f>
        <v>NEUTRAL</v>
      </c>
      <c r="L2586" s="6" t="str">
        <f>OBV!H2586</f>
        <v>CONFIRMED BULLISH</v>
      </c>
      <c r="M2586" s="8">
        <f t="shared" si="400"/>
        <v>0</v>
      </c>
      <c r="N2586" s="8">
        <f t="shared" si="401"/>
        <v>100</v>
      </c>
      <c r="O2586" s="8">
        <f t="shared" si="402"/>
        <v>50</v>
      </c>
      <c r="P2586" s="8">
        <f t="shared" si="403"/>
        <v>83.5</v>
      </c>
      <c r="Q2586" s="9">
        <f t="shared" si="404"/>
        <v>55.024999999999999</v>
      </c>
      <c r="R2586" s="9">
        <f t="shared" si="405"/>
        <v>58.375</v>
      </c>
      <c r="S2586" s="9">
        <f t="shared" si="406"/>
        <v>65.075000000000003</v>
      </c>
      <c r="T2586" s="9">
        <f t="shared" si="407"/>
        <v>58.375</v>
      </c>
      <c r="U2586" s="8">
        <f t="shared" si="408"/>
        <v>59.491666666666674</v>
      </c>
      <c r="V2586" s="8">
        <f t="shared" si="409"/>
        <v>59.212500000000006</v>
      </c>
    </row>
    <row r="2587" spans="1:22" ht="13.5" x14ac:dyDescent="0.25">
      <c r="A2587" s="3">
        <f>RSI!A2587</f>
        <v>45772</v>
      </c>
      <c r="B2587" s="2">
        <f>RSI!B2587</f>
        <v>6.1062000000000003</v>
      </c>
      <c r="C2587" s="2">
        <f>RSI!I2587</f>
        <v>63.09553145994154</v>
      </c>
      <c r="D2587" s="2">
        <f>MACD!E2587</f>
        <v>-0.15560218245749979</v>
      </c>
      <c r="E2587" s="2">
        <f>MACD!F2587</f>
        <v>-9.2656750097391133E-2</v>
      </c>
      <c r="F2587" s="2">
        <f>'Moving Avg'!D2587</f>
        <v>6.1359200000000005</v>
      </c>
      <c r="G2587" s="2">
        <f>'Moving Avg'!F2587</f>
        <v>5.8519649999999999</v>
      </c>
      <c r="H2587" s="2">
        <f>'Moving Avg'!G2587</f>
        <v>5.8305000000000016</v>
      </c>
      <c r="I2587" s="2">
        <f>'Moving Avg'!H2587</f>
        <v>5.8810519999999986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25</v>
      </c>
      <c r="N2587" s="8">
        <f t="shared" si="401"/>
        <v>100</v>
      </c>
      <c r="O2587" s="8">
        <f t="shared" si="402"/>
        <v>50</v>
      </c>
      <c r="P2587" s="8">
        <f t="shared" si="403"/>
        <v>83.5</v>
      </c>
      <c r="Q2587" s="9">
        <f t="shared" si="404"/>
        <v>63.774999999999999</v>
      </c>
      <c r="R2587" s="9">
        <f t="shared" si="405"/>
        <v>63.375</v>
      </c>
      <c r="S2587" s="9">
        <f t="shared" si="406"/>
        <v>68.825000000000003</v>
      </c>
      <c r="T2587" s="9">
        <f t="shared" si="407"/>
        <v>64.625</v>
      </c>
      <c r="U2587" s="8">
        <f t="shared" si="408"/>
        <v>65.325000000000003</v>
      </c>
      <c r="V2587" s="8">
        <f t="shared" si="409"/>
        <v>65.150000000000006</v>
      </c>
    </row>
    <row r="2588" spans="1:22" ht="13.5" x14ac:dyDescent="0.25">
      <c r="A2588" s="3">
        <f>RSI!A2588</f>
        <v>45775</v>
      </c>
      <c r="B2588" s="2">
        <f>RSI!B2588</f>
        <v>6.1062000000000003</v>
      </c>
      <c r="C2588" s="2">
        <f>RSI!I2588</f>
        <v>63.09553145994154</v>
      </c>
      <c r="D2588" s="2">
        <f>MACD!E2588</f>
        <v>-0.15612571838088574</v>
      </c>
      <c r="E2588" s="2">
        <f>MACD!F2588</f>
        <v>-0.10535054375409006</v>
      </c>
      <c r="F2588" s="2">
        <f>'Moving Avg'!D2588</f>
        <v>6.1786800000000008</v>
      </c>
      <c r="G2588" s="2">
        <f>'Moving Avg'!F2588</f>
        <v>5.8728800000000003</v>
      </c>
      <c r="H2588" s="2">
        <f>'Moving Avg'!G2588</f>
        <v>5.8332900000000008</v>
      </c>
      <c r="I2588" s="2">
        <f>'Moving Avg'!H2588</f>
        <v>5.8827714999999978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0"/>
        <v>25</v>
      </c>
      <c r="N2588" s="8">
        <f t="shared" si="401"/>
        <v>100</v>
      </c>
      <c r="O2588" s="8">
        <f t="shared" si="402"/>
        <v>50</v>
      </c>
      <c r="P2588" s="8">
        <f t="shared" si="403"/>
        <v>83.5</v>
      </c>
      <c r="Q2588" s="9">
        <f t="shared" si="404"/>
        <v>63.774999999999999</v>
      </c>
      <c r="R2588" s="9">
        <f t="shared" si="405"/>
        <v>63.375</v>
      </c>
      <c r="S2588" s="9">
        <f t="shared" si="406"/>
        <v>68.825000000000003</v>
      </c>
      <c r="T2588" s="9">
        <f t="shared" si="407"/>
        <v>64.625</v>
      </c>
      <c r="U2588" s="8">
        <f t="shared" si="408"/>
        <v>65.325000000000003</v>
      </c>
      <c r="V2588" s="8">
        <f t="shared" si="409"/>
        <v>65.150000000000006</v>
      </c>
    </row>
    <row r="2589" spans="1:22" ht="13.5" x14ac:dyDescent="0.25">
      <c r="A2589" s="3">
        <f>RSI!A2589</f>
        <v>45776</v>
      </c>
      <c r="B2589" s="2">
        <f>RSI!B2589</f>
        <v>6.1340000000000003</v>
      </c>
      <c r="C2589" s="2">
        <f>RSI!I2589</f>
        <v>64.384478180585489</v>
      </c>
      <c r="D2589" s="2">
        <f>MACD!E2589</f>
        <v>-0.17131907879515307</v>
      </c>
      <c r="E2589" s="2">
        <f>MACD!F2589</f>
        <v>-0.11854425076230266</v>
      </c>
      <c r="F2589" s="2">
        <f>'Moving Avg'!D2589</f>
        <v>6.1600800000000007</v>
      </c>
      <c r="G2589" s="2">
        <f>'Moving Avg'!F2589</f>
        <v>5.8951849999999997</v>
      </c>
      <c r="H2589" s="2">
        <f>'Moving Avg'!G2589</f>
        <v>5.8366360000000022</v>
      </c>
      <c r="I2589" s="2">
        <f>'Moving Avg'!H2589</f>
        <v>5.884211999999998</v>
      </c>
      <c r="J2589" s="6" t="str">
        <f>OBV!F2589</f>
        <v>BULLISH</v>
      </c>
      <c r="K2589" s="6" t="str">
        <f>OBV!G2589</f>
        <v>NEUTRAL</v>
      </c>
      <c r="L2589" s="6" t="str">
        <f>OBV!H2589</f>
        <v>BULLISH DIVERGENCE</v>
      </c>
      <c r="M2589" s="8">
        <f t="shared" si="400"/>
        <v>25</v>
      </c>
      <c r="N2589" s="8">
        <f t="shared" si="401"/>
        <v>100</v>
      </c>
      <c r="O2589" s="8">
        <f t="shared" si="402"/>
        <v>50</v>
      </c>
      <c r="P2589" s="8">
        <f t="shared" si="403"/>
        <v>66.5</v>
      </c>
      <c r="Q2589" s="9">
        <f t="shared" si="404"/>
        <v>61.225000000000001</v>
      </c>
      <c r="R2589" s="9">
        <f t="shared" si="405"/>
        <v>59.125</v>
      </c>
      <c r="S2589" s="9">
        <f t="shared" si="406"/>
        <v>61.174999999999997</v>
      </c>
      <c r="T2589" s="9">
        <f t="shared" si="407"/>
        <v>60.375</v>
      </c>
      <c r="U2589" s="8">
        <f t="shared" si="408"/>
        <v>60.508333333333326</v>
      </c>
      <c r="V2589" s="8">
        <f t="shared" si="409"/>
        <v>60.474999999999994</v>
      </c>
    </row>
    <row r="2590" spans="1:22" ht="13.5" x14ac:dyDescent="0.25">
      <c r="A2590" s="3">
        <f>RSI!A2590</f>
        <v>45777</v>
      </c>
      <c r="B2590" s="2">
        <f>RSI!B2590</f>
        <v>6.1154999999999999</v>
      </c>
      <c r="C2590" s="2">
        <f>RSI!I2590</f>
        <v>62.812262712310989</v>
      </c>
      <c r="D2590" s="2">
        <f>MACD!E2590</f>
        <v>-0.17127434317903489</v>
      </c>
      <c r="E2590" s="2">
        <f>MACD!F2590</f>
        <v>-0.12909026924564912</v>
      </c>
      <c r="F2590" s="2">
        <f>'Moving Avg'!D2590</f>
        <v>6.1377800000000011</v>
      </c>
      <c r="G2590" s="2">
        <f>'Moving Avg'!F2590</f>
        <v>5.9128449999999999</v>
      </c>
      <c r="H2590" s="2">
        <f>'Moving Avg'!G2590</f>
        <v>5.8399820000000027</v>
      </c>
      <c r="I2590" s="2">
        <f>'Moving Avg'!H2590</f>
        <v>5.8855599999999981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100</v>
      </c>
      <c r="O2590" s="8">
        <f t="shared" si="402"/>
        <v>50</v>
      </c>
      <c r="P2590" s="8">
        <f t="shared" si="403"/>
        <v>16.5</v>
      </c>
      <c r="Q2590" s="9">
        <f t="shared" si="404"/>
        <v>53.725000000000001</v>
      </c>
      <c r="R2590" s="9">
        <f t="shared" si="405"/>
        <v>46.625</v>
      </c>
      <c r="S2590" s="9">
        <f t="shared" si="406"/>
        <v>38.674999999999997</v>
      </c>
      <c r="T2590" s="9">
        <f t="shared" si="407"/>
        <v>47.875</v>
      </c>
      <c r="U2590" s="8">
        <f t="shared" si="408"/>
        <v>46.341666666666661</v>
      </c>
      <c r="V2590" s="8">
        <f t="shared" si="409"/>
        <v>46.724999999999994</v>
      </c>
    </row>
    <row r="2591" spans="1:22" ht="13.5" x14ac:dyDescent="0.25">
      <c r="A2591" s="3">
        <f>RSI!A2591</f>
        <v>45779</v>
      </c>
      <c r="B2591" s="2">
        <f>RSI!B2591</f>
        <v>6.0411000000000001</v>
      </c>
      <c r="C2591" s="2">
        <f>RSI!I2591</f>
        <v>56.804665815374314</v>
      </c>
      <c r="D2591" s="2">
        <f>MACD!E2591</f>
        <v>-0.17114101079399635</v>
      </c>
      <c r="E2591" s="2">
        <f>MACD!F2591</f>
        <v>-0.13750041755531858</v>
      </c>
      <c r="F2591" s="2">
        <f>'Moving Avg'!D2591</f>
        <v>6.1006000000000009</v>
      </c>
      <c r="G2591" s="2">
        <f>'Moving Avg'!F2591</f>
        <v>5.9291099999999997</v>
      </c>
      <c r="H2591" s="2">
        <f>'Moving Avg'!G2591</f>
        <v>5.8414700000000037</v>
      </c>
      <c r="I2591" s="2">
        <f>'Moving Avg'!H2591</f>
        <v>5.8865824999999976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100</v>
      </c>
      <c r="O2591" s="8">
        <f t="shared" si="402"/>
        <v>50</v>
      </c>
      <c r="P2591" s="8">
        <f t="shared" si="403"/>
        <v>16.5</v>
      </c>
      <c r="Q2591" s="9">
        <f t="shared" si="404"/>
        <v>53.725000000000001</v>
      </c>
      <c r="R2591" s="9">
        <f t="shared" si="405"/>
        <v>46.625</v>
      </c>
      <c r="S2591" s="9">
        <f t="shared" si="406"/>
        <v>38.674999999999997</v>
      </c>
      <c r="T2591" s="9">
        <f t="shared" si="407"/>
        <v>47.875</v>
      </c>
      <c r="U2591" s="8">
        <f t="shared" si="408"/>
        <v>46.341666666666661</v>
      </c>
      <c r="V2591" s="8">
        <f t="shared" si="409"/>
        <v>46.724999999999994</v>
      </c>
    </row>
    <row r="2592" spans="1:22" ht="13.5" x14ac:dyDescent="0.25">
      <c r="A2592" s="3">
        <f>RSI!A2592</f>
        <v>45782</v>
      </c>
      <c r="B2592" s="2">
        <f>RSI!B2592</f>
        <v>6.0317999999999996</v>
      </c>
      <c r="C2592" s="2">
        <f>RSI!I2592</f>
        <v>56.082596065581761</v>
      </c>
      <c r="D2592" s="2">
        <f>MACD!E2592</f>
        <v>-0.16664747675108504</v>
      </c>
      <c r="E2592" s="2">
        <f>MACD!F2592</f>
        <v>-0.14332982939447186</v>
      </c>
      <c r="F2592" s="2">
        <f>'Moving Avg'!D2592</f>
        <v>6.0857200000000002</v>
      </c>
      <c r="G2592" s="2">
        <f>'Moving Avg'!F2592</f>
        <v>5.947235</v>
      </c>
      <c r="H2592" s="2">
        <f>'Moving Avg'!G2592</f>
        <v>5.8440720000000006</v>
      </c>
      <c r="I2592" s="2">
        <f>'Moving Avg'!H2592</f>
        <v>5.8875584999999964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25</v>
      </c>
      <c r="N2592" s="8">
        <f t="shared" si="401"/>
        <v>100</v>
      </c>
      <c r="O2592" s="8">
        <f t="shared" si="402"/>
        <v>50</v>
      </c>
      <c r="P2592" s="8">
        <f t="shared" si="403"/>
        <v>16.5</v>
      </c>
      <c r="Q2592" s="9">
        <f t="shared" si="404"/>
        <v>53.725000000000001</v>
      </c>
      <c r="R2592" s="9">
        <f t="shared" si="405"/>
        <v>46.625</v>
      </c>
      <c r="S2592" s="9">
        <f t="shared" si="406"/>
        <v>38.674999999999997</v>
      </c>
      <c r="T2592" s="9">
        <f t="shared" si="407"/>
        <v>47.875</v>
      </c>
      <c r="U2592" s="8">
        <f t="shared" si="408"/>
        <v>46.341666666666661</v>
      </c>
      <c r="V2592" s="8">
        <f t="shared" si="409"/>
        <v>46.724999999999994</v>
      </c>
    </row>
    <row r="2593" spans="1:22" ht="13.5" x14ac:dyDescent="0.25">
      <c r="A2593" s="3">
        <f>RSI!A2593</f>
        <v>45783</v>
      </c>
      <c r="B2593" s="2">
        <f>RSI!B2593</f>
        <v>6.1154999999999999</v>
      </c>
      <c r="C2593" s="2">
        <f>RSI!I2593</f>
        <v>60.899862029594956</v>
      </c>
      <c r="D2593" s="2">
        <f>MACD!E2593</f>
        <v>-0.16239245746674236</v>
      </c>
      <c r="E2593" s="2">
        <f>MACD!F2593</f>
        <v>-0.14714235500892597</v>
      </c>
      <c r="F2593" s="2">
        <f>'Moving Avg'!D2593</f>
        <v>6.0875800000000009</v>
      </c>
      <c r="G2593" s="2">
        <f>'Moving Avg'!F2593</f>
        <v>5.9648950000000003</v>
      </c>
      <c r="H2593" s="2">
        <f>'Moving Avg'!G2593</f>
        <v>5.8485340000000017</v>
      </c>
      <c r="I2593" s="2">
        <f>'Moving Avg'!H2593</f>
        <v>5.8886739999999973</v>
      </c>
      <c r="J2593" s="6" t="str">
        <f>OBV!F2593</f>
        <v>BEARISH</v>
      </c>
      <c r="K2593" s="6" t="str">
        <f>OBV!G2593</f>
        <v>NEUTRAL</v>
      </c>
      <c r="L2593" s="6" t="str">
        <f>OBV!H2593</f>
        <v>BEARISH DIVERGENCE</v>
      </c>
      <c r="M2593" s="8">
        <f t="shared" si="400"/>
        <v>25</v>
      </c>
      <c r="N2593" s="8">
        <f t="shared" si="401"/>
        <v>45</v>
      </c>
      <c r="O2593" s="8">
        <f t="shared" si="402"/>
        <v>50</v>
      </c>
      <c r="P2593" s="8">
        <f t="shared" si="403"/>
        <v>16.5</v>
      </c>
      <c r="Q2593" s="9">
        <f t="shared" si="404"/>
        <v>34.475000000000001</v>
      </c>
      <c r="R2593" s="9">
        <f t="shared" si="405"/>
        <v>35.625</v>
      </c>
      <c r="S2593" s="9">
        <f t="shared" si="406"/>
        <v>30.425000000000001</v>
      </c>
      <c r="T2593" s="9">
        <f t="shared" si="407"/>
        <v>34.125</v>
      </c>
      <c r="U2593" s="8">
        <f t="shared" si="408"/>
        <v>33.508333333333333</v>
      </c>
      <c r="V2593" s="8">
        <f t="shared" si="409"/>
        <v>33.662499999999994</v>
      </c>
    </row>
    <row r="2594" spans="1:22" ht="13.5" x14ac:dyDescent="0.25">
      <c r="A2594" s="3">
        <f>RSI!A2594</f>
        <v>45784</v>
      </c>
      <c r="B2594" s="2">
        <f>RSI!B2594</f>
        <v>6.1154999999999999</v>
      </c>
      <c r="C2594" s="2">
        <f>RSI!I2594</f>
        <v>60.899862029594949</v>
      </c>
      <c r="D2594" s="2">
        <f>MACD!E2594</f>
        <v>-0.10827365366884578</v>
      </c>
      <c r="E2594" s="2">
        <f>MACD!F2594</f>
        <v>-0.13936861474090995</v>
      </c>
      <c r="F2594" s="2">
        <f>'Moving Avg'!D2594</f>
        <v>6.0838800000000006</v>
      </c>
      <c r="G2594" s="2">
        <f>'Moving Avg'!F2594</f>
        <v>5.9848800000000004</v>
      </c>
      <c r="H2594" s="2">
        <f>'Moving Avg'!G2594</f>
        <v>5.852996000000001</v>
      </c>
      <c r="I2594" s="2">
        <f>'Moving Avg'!H2594</f>
        <v>5.8899754999999994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6.1246999999999998</v>
      </c>
      <c r="C2595" s="2">
        <f>RSI!I2595</f>
        <v>61.439053956360063</v>
      </c>
      <c r="D2595" s="2">
        <f>MACD!E2595</f>
        <v>-6.4049819882245451E-2</v>
      </c>
      <c r="E2595" s="2">
        <f>MACD!F2595</f>
        <v>-0.12430485576917706</v>
      </c>
      <c r="F2595" s="2">
        <f>'Moving Avg'!D2595</f>
        <v>6.0857200000000002</v>
      </c>
      <c r="G2595" s="2">
        <f>'Moving Avg'!F2595</f>
        <v>6.0076500000000008</v>
      </c>
      <c r="H2595" s="2">
        <f>'Moving Avg'!G2595</f>
        <v>5.8591300000000013</v>
      </c>
      <c r="I2595" s="2">
        <f>'Moving Avg'!H2595</f>
        <v>5.8913229999999999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83.5</v>
      </c>
      <c r="Q2595" s="9">
        <f t="shared" si="404"/>
        <v>28.774999999999999</v>
      </c>
      <c r="R2595" s="9">
        <f t="shared" si="405"/>
        <v>43.375</v>
      </c>
      <c r="S2595" s="9">
        <f t="shared" si="406"/>
        <v>53.825000000000003</v>
      </c>
      <c r="T2595" s="9">
        <f t="shared" si="407"/>
        <v>39.625</v>
      </c>
      <c r="U2595" s="8">
        <f t="shared" si="408"/>
        <v>41.991666666666667</v>
      </c>
      <c r="V2595" s="8">
        <f t="shared" si="409"/>
        <v>41.400000000000006</v>
      </c>
    </row>
    <row r="2596" spans="1:22" ht="13.5" x14ac:dyDescent="0.25">
      <c r="A2596" s="3">
        <f>RSI!A2596</f>
        <v>45786</v>
      </c>
      <c r="B2596" s="2">
        <f>RSI!B2596</f>
        <v>6.1246999999999998</v>
      </c>
      <c r="C2596" s="2">
        <f>RSI!I2596</f>
        <v>61.43905395636007</v>
      </c>
      <c r="D2596" s="2">
        <f>MACD!E2596</f>
        <v>-2.7505792614883617E-2</v>
      </c>
      <c r="E2596" s="2">
        <f>MACD!F2596</f>
        <v>-0.10494504313831837</v>
      </c>
      <c r="F2596" s="2">
        <f>'Moving Avg'!D2596</f>
        <v>6.1024399999999996</v>
      </c>
      <c r="G2596" s="2">
        <f>'Moving Avg'!F2596</f>
        <v>6.0234450000000006</v>
      </c>
      <c r="H2596" s="2">
        <f>'Moving Avg'!G2596</f>
        <v>5.8654480000000015</v>
      </c>
      <c r="I2596" s="2">
        <f>'Moving Avg'!H2596</f>
        <v>5.8927635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0"/>
        <v>25</v>
      </c>
      <c r="N2596" s="8">
        <f t="shared" si="401"/>
        <v>0</v>
      </c>
      <c r="O2596" s="8">
        <f t="shared" si="402"/>
        <v>50</v>
      </c>
      <c r="P2596" s="8">
        <f t="shared" si="403"/>
        <v>83.5</v>
      </c>
      <c r="Q2596" s="9">
        <f t="shared" si="404"/>
        <v>28.774999999999999</v>
      </c>
      <c r="R2596" s="9">
        <f t="shared" si="405"/>
        <v>43.375</v>
      </c>
      <c r="S2596" s="9">
        <f t="shared" si="406"/>
        <v>53.825000000000003</v>
      </c>
      <c r="T2596" s="9">
        <f t="shared" si="407"/>
        <v>39.625</v>
      </c>
      <c r="U2596" s="8">
        <f t="shared" si="408"/>
        <v>41.991666666666667</v>
      </c>
      <c r="V2596" s="8">
        <f t="shared" si="409"/>
        <v>41.400000000000006</v>
      </c>
    </row>
    <row r="2597" spans="1:22" ht="13.5" x14ac:dyDescent="0.25">
      <c r="A2597" s="3">
        <f>RSI!A2597</f>
        <v>45789</v>
      </c>
      <c r="B2597" s="2">
        <f>RSI!B2597</f>
        <v>6.2084000000000001</v>
      </c>
      <c r="C2597" s="2">
        <f>RSI!I2597</f>
        <v>66.337107404725316</v>
      </c>
      <c r="D2597" s="2">
        <f>MACD!E2597</f>
        <v>-2.2179779312935466E-2</v>
      </c>
      <c r="E2597" s="2">
        <f>MACD!F2597</f>
        <v>-8.8391990373241788E-2</v>
      </c>
      <c r="F2597" s="2">
        <f>'Moving Avg'!D2597</f>
        <v>6.1377600000000001</v>
      </c>
      <c r="G2597" s="2">
        <f>'Moving Avg'!F2597</f>
        <v>6.0452850000000007</v>
      </c>
      <c r="H2597" s="2">
        <f>'Moving Avg'!G2597</f>
        <v>5.8734400000000004</v>
      </c>
      <c r="I2597" s="2">
        <f>'Moving Avg'!H2597</f>
        <v>5.8946225000000005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0</v>
      </c>
      <c r="O2597" s="8">
        <f t="shared" si="402"/>
        <v>50</v>
      </c>
      <c r="P2597" s="8">
        <f t="shared" si="403"/>
        <v>83.5</v>
      </c>
      <c r="Q2597" s="9">
        <f t="shared" si="404"/>
        <v>28.774999999999999</v>
      </c>
      <c r="R2597" s="9">
        <f t="shared" si="405"/>
        <v>43.375</v>
      </c>
      <c r="S2597" s="9">
        <f t="shared" si="406"/>
        <v>53.825000000000003</v>
      </c>
      <c r="T2597" s="9">
        <f t="shared" si="407"/>
        <v>39.625</v>
      </c>
      <c r="U2597" s="8">
        <f t="shared" si="408"/>
        <v>41.991666666666667</v>
      </c>
      <c r="V2597" s="8">
        <f t="shared" si="409"/>
        <v>41.400000000000006</v>
      </c>
    </row>
    <row r="2598" spans="1:22" ht="13.5" x14ac:dyDescent="0.25">
      <c r="A2598" s="3">
        <f>RSI!A2598</f>
        <v>45790</v>
      </c>
      <c r="B2598" s="2">
        <f>RSI!B2598</f>
        <v>6.2641999999999998</v>
      </c>
      <c r="C2598" s="2">
        <f>RSI!I2598</f>
        <v>69.15042314143696</v>
      </c>
      <c r="D2598" s="2">
        <f>MACD!E2598</f>
        <v>-2.3052221548582885E-2</v>
      </c>
      <c r="E2598" s="2">
        <f>MACD!F2598</f>
        <v>-7.532403660831001E-2</v>
      </c>
      <c r="F2598" s="2">
        <f>'Moving Avg'!D2598</f>
        <v>6.1674999999999995</v>
      </c>
      <c r="G2598" s="2">
        <f>'Moving Avg'!F2598</f>
        <v>6.0666650000000013</v>
      </c>
      <c r="H2598" s="2">
        <f>'Moving Avg'!G2598</f>
        <v>5.8834780000000011</v>
      </c>
      <c r="I2598" s="2">
        <f>'Moving Avg'!H2598</f>
        <v>5.8966675000000013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  <c r="M2598" s="8">
        <f t="shared" si="400"/>
        <v>25</v>
      </c>
      <c r="N2598" s="8">
        <f t="shared" si="401"/>
        <v>0</v>
      </c>
      <c r="O2598" s="8">
        <f t="shared" si="402"/>
        <v>50</v>
      </c>
      <c r="P2598" s="8">
        <f t="shared" si="403"/>
        <v>83.5</v>
      </c>
      <c r="Q2598" s="9">
        <f t="shared" si="404"/>
        <v>28.774999999999999</v>
      </c>
      <c r="R2598" s="9">
        <f t="shared" si="405"/>
        <v>43.375</v>
      </c>
      <c r="S2598" s="9">
        <f t="shared" si="406"/>
        <v>53.825000000000003</v>
      </c>
      <c r="T2598" s="9">
        <f t="shared" si="407"/>
        <v>39.625</v>
      </c>
      <c r="U2598" s="8">
        <f t="shared" si="408"/>
        <v>41.991666666666667</v>
      </c>
      <c r="V2598" s="8">
        <f t="shared" si="409"/>
        <v>41.400000000000006</v>
      </c>
    </row>
    <row r="2599" spans="1:22" ht="13.5" x14ac:dyDescent="0.25">
      <c r="A2599" s="3">
        <f>RSI!A2599</f>
        <v>45791</v>
      </c>
      <c r="B2599" s="2">
        <f>RSI!B2599</f>
        <v>6.1898</v>
      </c>
      <c r="C2599" s="2">
        <f>RSI!I2599</f>
        <v>61.741308823973228</v>
      </c>
      <c r="D2599" s="2">
        <f>MACD!E2599</f>
        <v>-1.5485591145758981E-2</v>
      </c>
      <c r="E2599" s="2">
        <f>MACD!F2599</f>
        <v>-6.3356347515799799E-2</v>
      </c>
      <c r="F2599" s="2">
        <f>'Moving Avg'!D2599</f>
        <v>6.1823600000000001</v>
      </c>
      <c r="G2599" s="2">
        <f>'Moving Avg'!F2599</f>
        <v>6.0880400000000012</v>
      </c>
      <c r="H2599" s="2">
        <f>'Moving Avg'!G2599</f>
        <v>5.8910980000000022</v>
      </c>
      <c r="I2599" s="2">
        <f>'Moving Avg'!H2599</f>
        <v>5.8983405000000015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0</v>
      </c>
      <c r="O2599" s="8">
        <f t="shared" si="402"/>
        <v>50</v>
      </c>
      <c r="P2599" s="8">
        <f t="shared" si="403"/>
        <v>83.5</v>
      </c>
      <c r="Q2599" s="9">
        <f t="shared" si="404"/>
        <v>28.774999999999999</v>
      </c>
      <c r="R2599" s="9">
        <f t="shared" si="405"/>
        <v>43.375</v>
      </c>
      <c r="S2599" s="9">
        <f t="shared" si="406"/>
        <v>53.825000000000003</v>
      </c>
      <c r="T2599" s="9">
        <f t="shared" si="407"/>
        <v>39.625</v>
      </c>
      <c r="U2599" s="8">
        <f t="shared" si="408"/>
        <v>41.991666666666667</v>
      </c>
      <c r="V2599" s="8">
        <f t="shared" si="409"/>
        <v>41.400000000000006</v>
      </c>
    </row>
    <row r="2600" spans="1:22" ht="13.5" x14ac:dyDescent="0.25">
      <c r="A2600" s="3">
        <f>RSI!A2600</f>
        <v>45792</v>
      </c>
      <c r="B2600" s="2">
        <f>RSI!B2600</f>
        <v>6.2641999999999998</v>
      </c>
      <c r="C2600" s="2">
        <f>RSI!I2600</f>
        <v>65.699171708824394</v>
      </c>
      <c r="D2600" s="2">
        <f>MACD!E2600</f>
        <v>-1.8374007882625776E-2</v>
      </c>
      <c r="E2600" s="2">
        <f>MACD!F2600</f>
        <v>-5.4359879589164994E-2</v>
      </c>
      <c r="F2600" s="2">
        <f>'Moving Avg'!D2600</f>
        <v>6.2102599999999999</v>
      </c>
      <c r="G2600" s="2">
        <f>'Moving Avg'!F2600</f>
        <v>6.1089550000000008</v>
      </c>
      <c r="H2600" s="2">
        <f>'Moving Avg'!G2600</f>
        <v>5.8992780000000016</v>
      </c>
      <c r="I2600" s="2">
        <f>'Moving Avg'!H2600</f>
        <v>5.9001530000000013</v>
      </c>
      <c r="J2600" s="6" t="str">
        <f>OBV!F2600</f>
        <v>BULLISH</v>
      </c>
      <c r="K2600" s="6" t="str">
        <f>OBV!G2600</f>
        <v>NEUTRAL</v>
      </c>
      <c r="L2600" s="6" t="str">
        <f>OBV!H2600</f>
        <v>CONFIRMED BULLISH</v>
      </c>
      <c r="M2600" s="8">
        <f t="shared" si="400"/>
        <v>25</v>
      </c>
      <c r="N2600" s="8">
        <f t="shared" si="401"/>
        <v>0</v>
      </c>
      <c r="O2600" s="8">
        <f t="shared" si="402"/>
        <v>50</v>
      </c>
      <c r="P2600" s="8">
        <f t="shared" si="403"/>
        <v>83.5</v>
      </c>
      <c r="Q2600" s="9">
        <f t="shared" si="404"/>
        <v>28.774999999999999</v>
      </c>
      <c r="R2600" s="9">
        <f t="shared" si="405"/>
        <v>43.375</v>
      </c>
      <c r="S2600" s="9">
        <f t="shared" si="406"/>
        <v>53.825000000000003</v>
      </c>
      <c r="T2600" s="9">
        <f t="shared" si="407"/>
        <v>39.625</v>
      </c>
      <c r="U2600" s="8">
        <f t="shared" si="408"/>
        <v>41.991666666666667</v>
      </c>
      <c r="V2600" s="8">
        <f t="shared" si="409"/>
        <v>41.400000000000006</v>
      </c>
    </row>
    <row r="2601" spans="1:22" ht="13.5" x14ac:dyDescent="0.25">
      <c r="A2601" s="3">
        <f>RSI!A2601</f>
        <v>45793</v>
      </c>
      <c r="B2601" s="2">
        <f>RSI!B2601</f>
        <v>6.2641999999999998</v>
      </c>
      <c r="C2601" s="2">
        <f>RSI!I2601</f>
        <v>65.699171708824394</v>
      </c>
      <c r="D2601" s="2">
        <f>MACD!E2601</f>
        <v>-3.3568362786065897E-2</v>
      </c>
      <c r="E2601" s="2">
        <f>MACD!F2601</f>
        <v>-5.0201576228545181E-2</v>
      </c>
      <c r="F2601" s="2">
        <f>'Moving Avg'!D2601</f>
        <v>6.2381599999999988</v>
      </c>
      <c r="G2601" s="2">
        <f>'Moving Avg'!F2601</f>
        <v>6.1312650000000009</v>
      </c>
      <c r="H2601" s="2">
        <f>'Moving Avg'!G2601</f>
        <v>5.9083860000000019</v>
      </c>
      <c r="I2601" s="2">
        <f>'Moving Avg'!H2601</f>
        <v>5.9019655000000011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0</v>
      </c>
      <c r="O2601" s="8">
        <f t="shared" si="402"/>
        <v>50</v>
      </c>
      <c r="P2601" s="8">
        <f t="shared" si="403"/>
        <v>83.5</v>
      </c>
      <c r="Q2601" s="9">
        <f t="shared" si="404"/>
        <v>28.774999999999999</v>
      </c>
      <c r="R2601" s="9">
        <f t="shared" si="405"/>
        <v>43.375</v>
      </c>
      <c r="S2601" s="9">
        <f t="shared" si="406"/>
        <v>53.825000000000003</v>
      </c>
      <c r="T2601" s="9">
        <f t="shared" si="407"/>
        <v>39.625</v>
      </c>
      <c r="U2601" s="8">
        <f t="shared" si="408"/>
        <v>41.991666666666667</v>
      </c>
      <c r="V2601" s="8">
        <f t="shared" si="409"/>
        <v>41.400000000000006</v>
      </c>
    </row>
    <row r="2602" spans="1:22" ht="13.5" x14ac:dyDescent="0.25">
      <c r="A2602" s="3">
        <f>RSI!A2602</f>
        <v>45796</v>
      </c>
      <c r="B2602" s="2">
        <f>RSI!B2602</f>
        <v>6.2641999999999998</v>
      </c>
      <c r="C2602" s="2">
        <f>RSI!I2602</f>
        <v>65.699171708824394</v>
      </c>
      <c r="D2602" s="2">
        <f>MACD!E2602</f>
        <v>-4.9063445826813101E-2</v>
      </c>
      <c r="E2602" s="2">
        <f>MACD!F2602</f>
        <v>-4.9973950148198769E-2</v>
      </c>
      <c r="F2602" s="2">
        <f>'Moving Avg'!D2602</f>
        <v>6.2493199999999991</v>
      </c>
      <c r="G2602" s="2">
        <f>'Moving Avg'!F2602</f>
        <v>6.1521800000000004</v>
      </c>
      <c r="H2602" s="2">
        <f>'Moving Avg'!G2602</f>
        <v>5.9167520000000016</v>
      </c>
      <c r="I2602" s="2">
        <f>'Moving Avg'!H2602</f>
        <v>5.9037780000000017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0</v>
      </c>
      <c r="O2602" s="8">
        <f t="shared" si="402"/>
        <v>50</v>
      </c>
      <c r="P2602" s="8">
        <f t="shared" si="403"/>
        <v>83.5</v>
      </c>
      <c r="Q2602" s="9">
        <f t="shared" si="404"/>
        <v>28.774999999999999</v>
      </c>
      <c r="R2602" s="9">
        <f t="shared" si="405"/>
        <v>43.375</v>
      </c>
      <c r="S2602" s="9">
        <f t="shared" si="406"/>
        <v>53.825000000000003</v>
      </c>
      <c r="T2602" s="9">
        <f t="shared" si="407"/>
        <v>39.625</v>
      </c>
      <c r="U2602" s="8">
        <f t="shared" si="408"/>
        <v>41.991666666666667</v>
      </c>
      <c r="V2602" s="8">
        <f t="shared" si="409"/>
        <v>41.400000000000006</v>
      </c>
    </row>
    <row r="2603" spans="1:22" ht="13.5" x14ac:dyDescent="0.25">
      <c r="A2603" s="3">
        <f>RSI!A2603</f>
        <v>45797</v>
      </c>
      <c r="B2603" s="2">
        <f>RSI!B2603</f>
        <v>6.1340000000000003</v>
      </c>
      <c r="C2603" s="2">
        <f>RSI!I2603</f>
        <v>53.583356309560259</v>
      </c>
      <c r="D2603" s="2">
        <f>MACD!E2603</f>
        <v>-4.0771406091480777E-2</v>
      </c>
      <c r="E2603" s="2">
        <f>MACD!F2603</f>
        <v>-4.8133441336855175E-2</v>
      </c>
      <c r="F2603" s="2">
        <f>'Moving Avg'!D2603</f>
        <v>6.2232799999999999</v>
      </c>
      <c r="G2603" s="2">
        <f>'Moving Avg'!F2603</f>
        <v>6.1642600000000005</v>
      </c>
      <c r="H2603" s="2">
        <f>'Moving Avg'!G2603</f>
        <v>5.9232560000000012</v>
      </c>
      <c r="I2603" s="2">
        <f>'Moving Avg'!H2603</f>
        <v>5.9054505000000033</v>
      </c>
      <c r="J2603" s="6" t="str">
        <f>OBV!F2603</f>
        <v>BEARISH</v>
      </c>
      <c r="K2603" s="6" t="str">
        <f>OBV!G2603</f>
        <v>NEUTRAL</v>
      </c>
      <c r="L2603" s="6" t="str">
        <f>OBV!H2603</f>
        <v>CONFIRMED BEARISH</v>
      </c>
      <c r="M2603" s="8">
        <f t="shared" si="400"/>
        <v>25</v>
      </c>
      <c r="N2603" s="8">
        <f t="shared" si="401"/>
        <v>0</v>
      </c>
      <c r="O2603" s="8">
        <f t="shared" si="402"/>
        <v>50</v>
      </c>
      <c r="P2603" s="8">
        <f t="shared" si="403"/>
        <v>16.5</v>
      </c>
      <c r="Q2603" s="9">
        <f t="shared" si="404"/>
        <v>18.725000000000001</v>
      </c>
      <c r="R2603" s="9">
        <f t="shared" si="405"/>
        <v>26.625</v>
      </c>
      <c r="S2603" s="9">
        <f t="shared" si="406"/>
        <v>23.675000000000001</v>
      </c>
      <c r="T2603" s="9">
        <f t="shared" si="407"/>
        <v>22.875</v>
      </c>
      <c r="U2603" s="8">
        <f t="shared" si="408"/>
        <v>23.008333333333336</v>
      </c>
      <c r="V2603" s="8">
        <f t="shared" si="409"/>
        <v>22.975000000000001</v>
      </c>
    </row>
    <row r="2604" spans="1:22" ht="13.5" x14ac:dyDescent="0.25">
      <c r="A2604" s="3">
        <f>RSI!A2604</f>
        <v>45798</v>
      </c>
      <c r="B2604" s="2">
        <f>RSI!B2604</f>
        <v>6.1805000000000003</v>
      </c>
      <c r="C2604" s="2">
        <f>RSI!I2604</f>
        <v>56.657560809396244</v>
      </c>
      <c r="D2604" s="2">
        <f>MACD!E2604</f>
        <v>-3.7465433010048343E-2</v>
      </c>
      <c r="E2604" s="2">
        <f>MACD!F2604</f>
        <v>-4.5999839671493813E-2</v>
      </c>
      <c r="F2604" s="2">
        <f>'Moving Avg'!D2604</f>
        <v>6.2214200000000002</v>
      </c>
      <c r="G2604" s="2">
        <f>'Moving Avg'!F2604</f>
        <v>6.1619350000000006</v>
      </c>
      <c r="H2604" s="2">
        <f>'Moving Avg'!G2604</f>
        <v>5.930690000000002</v>
      </c>
      <c r="I2604" s="2">
        <f>'Moving Avg'!H2604</f>
        <v>5.9068910000000017</v>
      </c>
      <c r="J2604" s="6" t="str">
        <f>OBV!F2604</f>
        <v>BEARISH</v>
      </c>
      <c r="K2604" s="6" t="str">
        <f>OBV!G2604</f>
        <v>NEUTRAL</v>
      </c>
      <c r="L2604" s="6" t="str">
        <f>OBV!H2604</f>
        <v>CONFIRMED BEARISH</v>
      </c>
      <c r="M2604" s="8">
        <f t="shared" si="400"/>
        <v>25</v>
      </c>
      <c r="N2604" s="8">
        <f t="shared" si="401"/>
        <v>0</v>
      </c>
      <c r="O2604" s="8">
        <f t="shared" si="402"/>
        <v>50</v>
      </c>
      <c r="P2604" s="8">
        <f t="shared" si="403"/>
        <v>16.5</v>
      </c>
      <c r="Q2604" s="9">
        <f t="shared" si="404"/>
        <v>18.725000000000001</v>
      </c>
      <c r="R2604" s="9">
        <f t="shared" si="405"/>
        <v>26.625</v>
      </c>
      <c r="S2604" s="9">
        <f t="shared" si="406"/>
        <v>23.675000000000001</v>
      </c>
      <c r="T2604" s="9">
        <f t="shared" si="407"/>
        <v>22.875</v>
      </c>
      <c r="U2604" s="8">
        <f t="shared" si="408"/>
        <v>23.008333333333336</v>
      </c>
      <c r="V2604" s="8">
        <f t="shared" si="409"/>
        <v>22.975000000000001</v>
      </c>
    </row>
    <row r="2605" spans="1:22" ht="13.5" x14ac:dyDescent="0.25">
      <c r="A2605" s="3">
        <f>RSI!A2605</f>
        <v>45799</v>
      </c>
      <c r="B2605" s="2">
        <f>RSI!B2605</f>
        <v>6.2455999999999996</v>
      </c>
      <c r="C2605" s="2">
        <f>RSI!I2605</f>
        <v>60.592603780997798</v>
      </c>
      <c r="D2605" s="2">
        <f>MACD!E2605</f>
        <v>-3.8595905005963438E-2</v>
      </c>
      <c r="E2605" s="2">
        <f>MACD!F2605</f>
        <v>-4.4519052738387743E-2</v>
      </c>
      <c r="F2605" s="2">
        <f>'Moving Avg'!D2605</f>
        <v>6.2176999999999998</v>
      </c>
      <c r="G2605" s="2">
        <f>'Moving Avg'!F2605</f>
        <v>6.162865</v>
      </c>
      <c r="H2605" s="2">
        <f>'Moving Avg'!G2605</f>
        <v>5.9392420000000019</v>
      </c>
      <c r="I2605" s="2">
        <f>'Moving Avg'!H2605</f>
        <v>5.9086570000000016</v>
      </c>
      <c r="J2605" s="6" t="str">
        <f>OBV!F2605</f>
        <v>BULLISH</v>
      </c>
      <c r="K2605" s="6" t="str">
        <f>OBV!G2605</f>
        <v>NEUTRAL</v>
      </c>
      <c r="L2605" s="6" t="str">
        <f>OBV!H2605</f>
        <v>BULLISH DIVERGENCE</v>
      </c>
      <c r="M2605" s="8">
        <f t="shared" si="400"/>
        <v>25</v>
      </c>
      <c r="N2605" s="8">
        <f t="shared" si="401"/>
        <v>0</v>
      </c>
      <c r="O2605" s="8">
        <f t="shared" si="402"/>
        <v>50</v>
      </c>
      <c r="P2605" s="8">
        <f t="shared" si="403"/>
        <v>66.5</v>
      </c>
      <c r="Q2605" s="9">
        <f t="shared" si="404"/>
        <v>26.225000000000001</v>
      </c>
      <c r="R2605" s="9">
        <f t="shared" si="405"/>
        <v>39.125</v>
      </c>
      <c r="S2605" s="9">
        <f t="shared" si="406"/>
        <v>46.174999999999997</v>
      </c>
      <c r="T2605" s="9">
        <f t="shared" si="407"/>
        <v>35.375</v>
      </c>
      <c r="U2605" s="8">
        <f t="shared" si="408"/>
        <v>37.174999999999997</v>
      </c>
      <c r="V2605" s="8">
        <f t="shared" si="409"/>
        <v>36.724999999999994</v>
      </c>
    </row>
    <row r="2606" spans="1:22" ht="13.5" x14ac:dyDescent="0.25">
      <c r="A2606" s="3">
        <f>RSI!A2606</f>
        <v>45800</v>
      </c>
      <c r="B2606" s="2">
        <f>RSI!B2606</f>
        <v>6.2641999999999998</v>
      </c>
      <c r="C2606" s="2">
        <f>RSI!I2606</f>
        <v>61.66354280835742</v>
      </c>
      <c r="D2606" s="2">
        <f>MACD!E2606</f>
        <v>-4.1797318620927726E-2</v>
      </c>
      <c r="E2606" s="2">
        <f>MACD!F2606</f>
        <v>-4.3974705914895745E-2</v>
      </c>
      <c r="F2606" s="2">
        <f>'Moving Avg'!D2606</f>
        <v>6.2176999999999989</v>
      </c>
      <c r="G2606" s="2">
        <f>'Moving Avg'!F2606</f>
        <v>6.1647249999999998</v>
      </c>
      <c r="H2606" s="2">
        <f>'Moving Avg'!G2606</f>
        <v>5.9476080000000024</v>
      </c>
      <c r="I2606" s="2">
        <f>'Moving Avg'!H2606</f>
        <v>5.9105160000000039</v>
      </c>
      <c r="J2606" s="6" t="str">
        <f>OBV!F2606</f>
        <v>BULLISH</v>
      </c>
      <c r="K2606" s="6" t="str">
        <f>OBV!G2606</f>
        <v>NEUTRAL</v>
      </c>
      <c r="L2606" s="6" t="str">
        <f>OBV!H2606</f>
        <v>NEUTRAL</v>
      </c>
      <c r="M2606" s="8">
        <f t="shared" si="400"/>
        <v>25</v>
      </c>
      <c r="N2606" s="8">
        <f t="shared" si="401"/>
        <v>0</v>
      </c>
      <c r="O2606" s="8">
        <f t="shared" si="402"/>
        <v>50</v>
      </c>
      <c r="P2606" s="8">
        <f t="shared" si="403"/>
        <v>49.5</v>
      </c>
      <c r="Q2606" s="9">
        <f t="shared" si="404"/>
        <v>23.675000000000001</v>
      </c>
      <c r="R2606" s="9">
        <f t="shared" si="405"/>
        <v>34.875</v>
      </c>
      <c r="S2606" s="9">
        <f t="shared" si="406"/>
        <v>38.525000000000006</v>
      </c>
      <c r="T2606" s="9">
        <f t="shared" si="407"/>
        <v>31.125</v>
      </c>
      <c r="U2606" s="8">
        <f t="shared" si="408"/>
        <v>32.358333333333334</v>
      </c>
      <c r="V2606" s="8">
        <f t="shared" si="409"/>
        <v>32.049999999999997</v>
      </c>
    </row>
    <row r="2607" spans="1:22" ht="13.5" x14ac:dyDescent="0.25">
      <c r="A2607" s="3">
        <f>RSI!A2607</f>
        <v>45803</v>
      </c>
      <c r="B2607" s="2">
        <f>RSI!B2607</f>
        <v>6.2641999999999998</v>
      </c>
      <c r="C2607" s="2">
        <f>RSI!I2607</f>
        <v>61.663542808357413</v>
      </c>
      <c r="D2607" s="2">
        <f>MACD!E2607</f>
        <v>-3.2542046454635987E-2</v>
      </c>
      <c r="E2607" s="2">
        <f>MACD!F2607</f>
        <v>-4.1688174022843798E-2</v>
      </c>
      <c r="F2607" s="2">
        <f>'Moving Avg'!D2607</f>
        <v>6.2176999999999989</v>
      </c>
      <c r="G2607" s="2">
        <f>'Moving Avg'!F2607</f>
        <v>6.172625</v>
      </c>
      <c r="H2607" s="2">
        <f>'Moving Avg'!G2607</f>
        <v>5.956716000000001</v>
      </c>
      <c r="I2607" s="2">
        <f>'Moving Avg'!H2607</f>
        <v>5.9125610000000037</v>
      </c>
      <c r="J2607" s="6" t="str">
        <f>OBV!F2607</f>
        <v>BULLISH</v>
      </c>
      <c r="K2607" s="6" t="str">
        <f>OBV!G2607</f>
        <v>NEUTRAL</v>
      </c>
      <c r="L2607" s="6" t="str">
        <f>OBV!H2607</f>
        <v>NEUTRAL</v>
      </c>
      <c r="M2607" s="8">
        <f t="shared" si="400"/>
        <v>25</v>
      </c>
      <c r="N2607" s="8">
        <f t="shared" si="401"/>
        <v>0</v>
      </c>
      <c r="O2607" s="8">
        <f t="shared" si="402"/>
        <v>50</v>
      </c>
      <c r="P2607" s="8">
        <f t="shared" si="403"/>
        <v>49.5</v>
      </c>
      <c r="Q2607" s="9">
        <f t="shared" si="404"/>
        <v>23.675000000000001</v>
      </c>
      <c r="R2607" s="9">
        <f t="shared" si="405"/>
        <v>34.875</v>
      </c>
      <c r="S2607" s="9">
        <f t="shared" si="406"/>
        <v>38.525000000000006</v>
      </c>
      <c r="T2607" s="9">
        <f t="shared" si="407"/>
        <v>31.125</v>
      </c>
      <c r="U2607" s="8">
        <f t="shared" si="408"/>
        <v>32.358333333333334</v>
      </c>
      <c r="V2607" s="8">
        <f t="shared" si="409"/>
        <v>32.049999999999997</v>
      </c>
    </row>
    <row r="2608" spans="1:22" ht="13.5" x14ac:dyDescent="0.25">
      <c r="A2608" s="3">
        <f>RSI!A2608</f>
        <v>45804</v>
      </c>
      <c r="B2608" s="2">
        <f>RSI!B2608</f>
        <v>6.2641999999999998</v>
      </c>
      <c r="C2608" s="2">
        <f>RSI!I2608</f>
        <v>61.66354280835742</v>
      </c>
      <c r="D2608" s="2">
        <f>MACD!E2608</f>
        <v>-1.6971197361904444E-2</v>
      </c>
      <c r="E2608" s="2">
        <f>MACD!F2608</f>
        <v>-3.6744778690655934E-2</v>
      </c>
      <c r="F2608" s="2">
        <f>'Moving Avg'!D2608</f>
        <v>6.2437399999999998</v>
      </c>
      <c r="G2608" s="2">
        <f>'Moving Avg'!F2608</f>
        <v>6.1805250000000003</v>
      </c>
      <c r="H2608" s="2">
        <f>'Moving Avg'!G2608</f>
        <v>5.9665680000000023</v>
      </c>
      <c r="I2608" s="2">
        <f>'Moving Avg'!H2608</f>
        <v>5.9146060000000045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  <c r="M2608" s="8">
        <f t="shared" si="400"/>
        <v>25</v>
      </c>
      <c r="N2608" s="8">
        <f t="shared" si="401"/>
        <v>0</v>
      </c>
      <c r="O2608" s="8">
        <f t="shared" si="402"/>
        <v>50</v>
      </c>
      <c r="P2608" s="8">
        <f t="shared" si="403"/>
        <v>83.5</v>
      </c>
      <c r="Q2608" s="9">
        <f t="shared" si="404"/>
        <v>28.774999999999999</v>
      </c>
      <c r="R2608" s="9">
        <f t="shared" si="405"/>
        <v>43.375</v>
      </c>
      <c r="S2608" s="9">
        <f t="shared" si="406"/>
        <v>53.825000000000003</v>
      </c>
      <c r="T2608" s="9">
        <f t="shared" si="407"/>
        <v>39.625</v>
      </c>
      <c r="U2608" s="8">
        <f t="shared" si="408"/>
        <v>41.991666666666667</v>
      </c>
      <c r="V2608" s="8">
        <f t="shared" si="409"/>
        <v>41.400000000000006</v>
      </c>
    </row>
    <row r="2609" spans="1:22" ht="13.5" x14ac:dyDescent="0.25">
      <c r="A2609" s="3">
        <f>RSI!A2609</f>
        <v>45805</v>
      </c>
      <c r="B2609" s="2">
        <f>RSI!B2609</f>
        <v>6.2549000000000001</v>
      </c>
      <c r="C2609" s="2">
        <f>RSI!I2609</f>
        <v>60.634506015228006</v>
      </c>
      <c r="D2609" s="2">
        <f>MACD!E2609</f>
        <v>-1.5335675168318907E-2</v>
      </c>
      <c r="E2609" s="2">
        <f>MACD!F2609</f>
        <v>-3.2462957986188527E-2</v>
      </c>
      <c r="F2609" s="2">
        <f>'Moving Avg'!D2609</f>
        <v>6.2586199999999987</v>
      </c>
      <c r="G2609" s="2">
        <f>'Moving Avg'!F2609</f>
        <v>6.1865700000000006</v>
      </c>
      <c r="H2609" s="2">
        <f>'Moving Avg'!G2609</f>
        <v>5.9756760000000009</v>
      </c>
      <c r="I2609" s="2">
        <f>'Moving Avg'!H2609</f>
        <v>5.9165580000000038</v>
      </c>
      <c r="J2609" s="6" t="str">
        <f>OBV!F2609</f>
        <v>BEARISH</v>
      </c>
      <c r="K2609" s="6" t="str">
        <f>OBV!G2609</f>
        <v>NEUTRAL</v>
      </c>
      <c r="L2609" s="6" t="str">
        <f>OBV!H2609</f>
        <v>BEARISH DIVERGENCE</v>
      </c>
      <c r="M2609" s="8">
        <f t="shared" si="400"/>
        <v>25</v>
      </c>
      <c r="N2609" s="8">
        <f t="shared" si="401"/>
        <v>0</v>
      </c>
      <c r="O2609" s="8">
        <f t="shared" si="402"/>
        <v>50</v>
      </c>
      <c r="P2609" s="8">
        <f t="shared" si="403"/>
        <v>16.5</v>
      </c>
      <c r="Q2609" s="9">
        <f t="shared" si="404"/>
        <v>18.725000000000001</v>
      </c>
      <c r="R2609" s="9">
        <f t="shared" si="405"/>
        <v>26.625</v>
      </c>
      <c r="S2609" s="9">
        <f t="shared" si="406"/>
        <v>23.675000000000001</v>
      </c>
      <c r="T2609" s="9">
        <f t="shared" si="407"/>
        <v>22.875</v>
      </c>
      <c r="U2609" s="8">
        <f t="shared" si="408"/>
        <v>23.008333333333336</v>
      </c>
      <c r="V2609" s="8">
        <f t="shared" si="409"/>
        <v>22.975000000000001</v>
      </c>
    </row>
    <row r="2610" spans="1:22" ht="13.5" x14ac:dyDescent="0.25">
      <c r="A2610" s="3">
        <f>RSI!A2610</f>
        <v>45806</v>
      </c>
      <c r="B2610" s="2">
        <f>RSI!B2610</f>
        <v>6.2455999999999996</v>
      </c>
      <c r="C2610" s="2">
        <f>RSI!I2610</f>
        <v>59.564043931840146</v>
      </c>
      <c r="D2610" s="2">
        <f>MACD!E2610</f>
        <v>-2.4863552141614065E-3</v>
      </c>
      <c r="E2610" s="2">
        <f>MACD!F2610</f>
        <v>-2.6467637431783105E-2</v>
      </c>
      <c r="F2610" s="2">
        <f>'Moving Avg'!D2610</f>
        <v>6.2586199999999996</v>
      </c>
      <c r="G2610" s="2">
        <f>'Moving Avg'!F2610</f>
        <v>6.1930750000000003</v>
      </c>
      <c r="H2610" s="2">
        <f>'Moving Avg'!G2610</f>
        <v>5.9853420000000002</v>
      </c>
      <c r="I2610" s="2">
        <f>'Moving Avg'!H2610</f>
        <v>5.9184635000000023</v>
      </c>
      <c r="J2610" s="6" t="str">
        <f>OBV!F2610</f>
        <v>BEARISH</v>
      </c>
      <c r="K2610" s="6" t="str">
        <f>OBV!G2610</f>
        <v>NEUTRAL</v>
      </c>
      <c r="L2610" s="6" t="str">
        <f>OBV!H2610</f>
        <v>NEUTRAL</v>
      </c>
      <c r="M2610" s="8">
        <f t="shared" si="400"/>
        <v>25</v>
      </c>
      <c r="N2610" s="8">
        <f t="shared" si="401"/>
        <v>0</v>
      </c>
      <c r="O2610" s="8">
        <f t="shared" si="402"/>
        <v>50</v>
      </c>
      <c r="P2610" s="8">
        <f t="shared" si="403"/>
        <v>16.5</v>
      </c>
      <c r="Q2610" s="9">
        <f t="shared" si="404"/>
        <v>18.725000000000001</v>
      </c>
      <c r="R2610" s="9">
        <f t="shared" si="405"/>
        <v>26.625</v>
      </c>
      <c r="S2610" s="9">
        <f t="shared" si="406"/>
        <v>23.675000000000001</v>
      </c>
      <c r="T2610" s="9">
        <f t="shared" si="407"/>
        <v>22.875</v>
      </c>
      <c r="U2610" s="8">
        <f t="shared" si="408"/>
        <v>23.008333333333336</v>
      </c>
      <c r="V2610" s="8">
        <f t="shared" si="409"/>
        <v>22.975000000000001</v>
      </c>
    </row>
    <row r="2611" spans="1:22" ht="13.5" x14ac:dyDescent="0.25">
      <c r="A2611" s="3">
        <f>RSI!A2611</f>
        <v>45807</v>
      </c>
      <c r="B2611" s="2">
        <f>RSI!B2611</f>
        <v>6.2455999999999996</v>
      </c>
      <c r="C2611" s="2">
        <f>RSI!I2611</f>
        <v>59.564043931840146</v>
      </c>
      <c r="D2611" s="2">
        <f>MACD!E2611</f>
        <v>7.8210761483745728E-3</v>
      </c>
      <c r="E2611" s="2">
        <f>MACD!F2611</f>
        <v>-1.9609894715751568E-2</v>
      </c>
      <c r="F2611" s="2">
        <f>'Moving Avg'!D2611</f>
        <v>6.2549000000000001</v>
      </c>
      <c r="G2611" s="2">
        <f>'Moving Avg'!F2611</f>
        <v>6.2033000000000005</v>
      </c>
      <c r="H2611" s="2">
        <f>'Moving Avg'!G2611</f>
        <v>5.9953800000000008</v>
      </c>
      <c r="I2611" s="2">
        <f>'Moving Avg'!H2611</f>
        <v>5.9203690000000027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0</v>
      </c>
      <c r="O2611" s="8">
        <f t="shared" si="402"/>
        <v>50</v>
      </c>
      <c r="P2611" s="8">
        <f t="shared" si="403"/>
        <v>16.5</v>
      </c>
      <c r="Q2611" s="9">
        <f t="shared" si="404"/>
        <v>18.725000000000001</v>
      </c>
      <c r="R2611" s="9">
        <f t="shared" si="405"/>
        <v>26.625</v>
      </c>
      <c r="S2611" s="9">
        <f t="shared" si="406"/>
        <v>23.675000000000001</v>
      </c>
      <c r="T2611" s="9">
        <f t="shared" si="407"/>
        <v>22.875</v>
      </c>
      <c r="U2611" s="8">
        <f t="shared" si="408"/>
        <v>23.008333333333336</v>
      </c>
      <c r="V2611" s="8">
        <f t="shared" si="409"/>
        <v>22.975000000000001</v>
      </c>
    </row>
    <row r="2612" spans="1:22" ht="13.5" x14ac:dyDescent="0.25">
      <c r="A2612" s="3">
        <f>RSI!A2612</f>
        <v>45810</v>
      </c>
      <c r="B2612" s="2">
        <f>RSI!B2612</f>
        <v>6.2641999999999998</v>
      </c>
      <c r="C2612" s="2">
        <f>RSI!I2612</f>
        <v>61.154745744262769</v>
      </c>
      <c r="D2612" s="2">
        <f>MACD!E2612</f>
        <v>1.4641757972032821E-2</v>
      </c>
      <c r="E2612" s="2">
        <f>MACD!F2612</f>
        <v>-1.2759564178194689E-2</v>
      </c>
      <c r="F2612" s="2">
        <f>'Moving Avg'!D2612</f>
        <v>6.2548999999999992</v>
      </c>
      <c r="G2612" s="2">
        <f>'Moving Avg'!F2612</f>
        <v>6.2149200000000002</v>
      </c>
      <c r="H2612" s="2">
        <f>'Moving Avg'!G2612</f>
        <v>6.0065340000000011</v>
      </c>
      <c r="I2612" s="2">
        <f>'Moving Avg'!H2612</f>
        <v>5.9223675000000027</v>
      </c>
      <c r="J2612" s="6" t="str">
        <f>OBV!F2612</f>
        <v>BEARISH</v>
      </c>
      <c r="K2612" s="6" t="str">
        <f>OBV!G2612</f>
        <v>NEUTRAL</v>
      </c>
      <c r="L2612" s="6" t="str">
        <f>OBV!H2612</f>
        <v>NEUTRAL</v>
      </c>
      <c r="M2612" s="8">
        <f t="shared" si="400"/>
        <v>25</v>
      </c>
      <c r="N2612" s="8">
        <f t="shared" si="401"/>
        <v>0</v>
      </c>
      <c r="O2612" s="8">
        <f t="shared" si="402"/>
        <v>50</v>
      </c>
      <c r="P2612" s="8">
        <f t="shared" si="403"/>
        <v>16.5</v>
      </c>
      <c r="Q2612" s="9">
        <f t="shared" si="404"/>
        <v>18.725000000000001</v>
      </c>
      <c r="R2612" s="9">
        <f t="shared" si="405"/>
        <v>26.625</v>
      </c>
      <c r="S2612" s="9">
        <f t="shared" si="406"/>
        <v>23.675000000000001</v>
      </c>
      <c r="T2612" s="9">
        <f t="shared" si="407"/>
        <v>22.875</v>
      </c>
      <c r="U2612" s="8">
        <f t="shared" si="408"/>
        <v>23.008333333333336</v>
      </c>
      <c r="V2612" s="8">
        <f t="shared" si="409"/>
        <v>22.975000000000001</v>
      </c>
    </row>
    <row r="2613" spans="1:22" ht="13.5" x14ac:dyDescent="0.25">
      <c r="A2613" s="3">
        <f>RSI!A2613</f>
        <v>45811</v>
      </c>
      <c r="B2613" s="2">
        <f>RSI!B2613</f>
        <v>6.2641999999999998</v>
      </c>
      <c r="C2613" s="2">
        <f>RSI!I2613</f>
        <v>61.154745744262769</v>
      </c>
      <c r="D2613" s="2">
        <f>MACD!E2613</f>
        <v>-2.1202986381396727E-4</v>
      </c>
      <c r="E2613" s="2">
        <f>MACD!F2613</f>
        <v>-1.0250057315318545E-2</v>
      </c>
      <c r="F2613" s="2">
        <f>'Moving Avg'!D2613</f>
        <v>6.2548999999999992</v>
      </c>
      <c r="G2613" s="2">
        <f>'Moving Avg'!F2613</f>
        <v>6.2223550000000003</v>
      </c>
      <c r="H2613" s="2">
        <f>'Moving Avg'!G2613</f>
        <v>6.0176880000000015</v>
      </c>
      <c r="I2613" s="2">
        <f>'Moving Avg'!H2613</f>
        <v>5.924273000000003</v>
      </c>
      <c r="J2613" s="6" t="str">
        <f>OBV!F2613</f>
        <v>BEARISH</v>
      </c>
      <c r="K2613" s="6" t="str">
        <f>OBV!G2613</f>
        <v>NEUTRAL</v>
      </c>
      <c r="L2613" s="6" t="str">
        <f>OBV!H2613</f>
        <v>NEUTRAL</v>
      </c>
      <c r="M2613" s="8">
        <f t="shared" si="400"/>
        <v>25</v>
      </c>
      <c r="N2613" s="8">
        <f t="shared" si="401"/>
        <v>0</v>
      </c>
      <c r="O2613" s="8">
        <f t="shared" si="402"/>
        <v>50</v>
      </c>
      <c r="P2613" s="8">
        <f t="shared" si="403"/>
        <v>16.5</v>
      </c>
      <c r="Q2613" s="9">
        <f t="shared" si="404"/>
        <v>18.725000000000001</v>
      </c>
      <c r="R2613" s="9">
        <f t="shared" si="405"/>
        <v>26.625</v>
      </c>
      <c r="S2613" s="9">
        <f t="shared" si="406"/>
        <v>23.675000000000001</v>
      </c>
      <c r="T2613" s="9">
        <f t="shared" si="407"/>
        <v>22.875</v>
      </c>
      <c r="U2613" s="8">
        <f t="shared" si="408"/>
        <v>23.008333333333336</v>
      </c>
      <c r="V2613" s="8">
        <f t="shared" si="409"/>
        <v>22.975000000000001</v>
      </c>
    </row>
    <row r="2614" spans="1:22" ht="13.5" x14ac:dyDescent="0.25">
      <c r="A2614" s="3">
        <f>RSI!A2614</f>
        <v>45812</v>
      </c>
      <c r="B2614" s="2">
        <f>RSI!B2614</f>
        <v>6.0876000000000001</v>
      </c>
      <c r="C2614" s="2">
        <f>RSI!I2614</f>
        <v>42.670672845446333</v>
      </c>
      <c r="D2614" s="2">
        <f>MACD!E2614</f>
        <v>6.9043703202238405E-3</v>
      </c>
      <c r="E2614" s="2">
        <f>MACD!F2614</f>
        <v>-6.819171788210069E-3</v>
      </c>
      <c r="F2614" s="2">
        <f>'Moving Avg'!D2614</f>
        <v>6.2214399999999994</v>
      </c>
      <c r="G2614" s="2">
        <f>'Moving Avg'!F2614</f>
        <v>6.2209600000000007</v>
      </c>
      <c r="H2614" s="2">
        <f>'Moving Avg'!G2614</f>
        <v>6.0253100000000011</v>
      </c>
      <c r="I2614" s="2">
        <f>'Moving Avg'!H2614</f>
        <v>5.9252490000000035</v>
      </c>
      <c r="J2614" s="6" t="str">
        <f>OBV!F2614</f>
        <v>BEARISH</v>
      </c>
      <c r="K2614" s="6" t="str">
        <f>OBV!G2614</f>
        <v>NEUTRAL</v>
      </c>
      <c r="L2614" s="6" t="str">
        <f>OBV!H2614</f>
        <v>CONFIRMED BEARISH</v>
      </c>
      <c r="M2614" s="8">
        <f t="shared" si="400"/>
        <v>25</v>
      </c>
      <c r="N2614" s="8">
        <f t="shared" si="401"/>
        <v>0</v>
      </c>
      <c r="O2614" s="8">
        <f t="shared" si="402"/>
        <v>50</v>
      </c>
      <c r="P2614" s="8">
        <f t="shared" si="403"/>
        <v>16.5</v>
      </c>
      <c r="Q2614" s="9">
        <f t="shared" si="404"/>
        <v>18.725000000000001</v>
      </c>
      <c r="R2614" s="9">
        <f t="shared" si="405"/>
        <v>26.625</v>
      </c>
      <c r="S2614" s="9">
        <f t="shared" si="406"/>
        <v>23.675000000000001</v>
      </c>
      <c r="T2614" s="9">
        <f t="shared" si="407"/>
        <v>22.875</v>
      </c>
      <c r="U2614" s="8">
        <f t="shared" si="408"/>
        <v>23.008333333333336</v>
      </c>
      <c r="V2614" s="8">
        <f t="shared" si="409"/>
        <v>22.975000000000001</v>
      </c>
    </row>
    <row r="2615" spans="1:22" ht="13.5" x14ac:dyDescent="0.25">
      <c r="A2615" s="3">
        <f>RSI!A2615</f>
        <v>45813</v>
      </c>
      <c r="B2615" s="2">
        <f>RSI!B2615</f>
        <v>6.1062000000000003</v>
      </c>
      <c r="C2615" s="2">
        <f>RSI!I2615</f>
        <v>44.570928526655429</v>
      </c>
      <c r="D2615" s="2">
        <f>MACD!E2615</f>
        <v>2.209751154338413E-2</v>
      </c>
      <c r="E2615" s="2">
        <f>MACD!F2615</f>
        <v>-1.0358351218912295E-3</v>
      </c>
      <c r="F2615" s="2">
        <f>'Moving Avg'!D2615</f>
        <v>6.1935599999999997</v>
      </c>
      <c r="G2615" s="2">
        <f>'Moving Avg'!F2615</f>
        <v>6.2200350000000011</v>
      </c>
      <c r="H2615" s="2">
        <f>'Moving Avg'!G2615</f>
        <v>6.0334899999999996</v>
      </c>
      <c r="I2615" s="2">
        <f>'Moving Avg'!H2615</f>
        <v>5.926318000000002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0"/>
        <v>25</v>
      </c>
      <c r="N2615" s="8">
        <f t="shared" si="401"/>
        <v>0</v>
      </c>
      <c r="O2615" s="8">
        <f t="shared" si="402"/>
        <v>50</v>
      </c>
      <c r="P2615" s="8">
        <f t="shared" si="403"/>
        <v>16.5</v>
      </c>
      <c r="Q2615" s="9">
        <f t="shared" si="404"/>
        <v>18.725000000000001</v>
      </c>
      <c r="R2615" s="9">
        <f t="shared" si="405"/>
        <v>26.625</v>
      </c>
      <c r="S2615" s="9">
        <f t="shared" si="406"/>
        <v>23.675000000000001</v>
      </c>
      <c r="T2615" s="9">
        <f t="shared" si="407"/>
        <v>22.875</v>
      </c>
      <c r="U2615" s="8">
        <f t="shared" si="408"/>
        <v>23.008333333333336</v>
      </c>
      <c r="V2615" s="8">
        <f t="shared" si="409"/>
        <v>22.975000000000001</v>
      </c>
    </row>
    <row r="2616" spans="1:22" ht="13.5" x14ac:dyDescent="0.25">
      <c r="A2616" s="3">
        <f>RSI!A2616</f>
        <v>45817</v>
      </c>
      <c r="B2616" s="2">
        <f>RSI!B2616</f>
        <v>6.2270000000000003</v>
      </c>
      <c r="C2616" s="2">
        <f>RSI!I2616</f>
        <v>55.002744052891799</v>
      </c>
      <c r="D2616" s="2">
        <f>MACD!E2616</f>
        <v>2.9251140575280665E-2</v>
      </c>
      <c r="E2616" s="2">
        <f>MACD!F2616</f>
        <v>5.0215600175431505E-3</v>
      </c>
      <c r="F2616" s="2">
        <f>'Moving Avg'!D2616</f>
        <v>6.1898400000000002</v>
      </c>
      <c r="G2616" s="2">
        <f>'Moving Avg'!F2616</f>
        <v>6.2251500000000011</v>
      </c>
      <c r="H2616" s="2">
        <f>'Moving Avg'!G2616</f>
        <v>6.0427839999999993</v>
      </c>
      <c r="I2616" s="2">
        <f>'Moving Avg'!H2616</f>
        <v>5.9280840000000037</v>
      </c>
      <c r="J2616" s="6" t="str">
        <f>OBV!F2616</f>
        <v>BEARISH</v>
      </c>
      <c r="K2616" s="6" t="str">
        <f>OBV!G2616</f>
        <v>NEUTRAL</v>
      </c>
      <c r="L2616" s="6" t="str">
        <f>OBV!H2616</f>
        <v>CONFIRMED BEARISH</v>
      </c>
      <c r="M2616" s="8">
        <f t="shared" si="400"/>
        <v>25</v>
      </c>
      <c r="N2616" s="8">
        <f t="shared" si="401"/>
        <v>0</v>
      </c>
      <c r="O2616" s="8">
        <f t="shared" si="402"/>
        <v>50</v>
      </c>
      <c r="P2616" s="8">
        <f t="shared" si="403"/>
        <v>16.5</v>
      </c>
      <c r="Q2616" s="9">
        <f t="shared" si="404"/>
        <v>18.725000000000001</v>
      </c>
      <c r="R2616" s="9">
        <f t="shared" si="405"/>
        <v>26.625</v>
      </c>
      <c r="S2616" s="9">
        <f t="shared" si="406"/>
        <v>23.675000000000001</v>
      </c>
      <c r="T2616" s="9">
        <f t="shared" si="407"/>
        <v>22.875</v>
      </c>
      <c r="U2616" s="8">
        <f t="shared" si="408"/>
        <v>23.008333333333336</v>
      </c>
      <c r="V2616" s="8">
        <f t="shared" si="409"/>
        <v>22.975000000000001</v>
      </c>
    </row>
    <row r="2617" spans="1:22" ht="13.5" x14ac:dyDescent="0.25">
      <c r="A2617" s="3">
        <f>RSI!A2617</f>
        <v>45818</v>
      </c>
      <c r="B2617" s="2">
        <f>RSI!B2617</f>
        <v>6.2363</v>
      </c>
      <c r="C2617" s="2">
        <f>RSI!I2617</f>
        <v>55.694073122752584</v>
      </c>
      <c r="D2617" s="2">
        <f>MACD!E2617</f>
        <v>3.4257532089441156E-2</v>
      </c>
      <c r="E2617" s="2">
        <f>MACD!F2617</f>
        <v>1.0868754431922752E-2</v>
      </c>
      <c r="F2617" s="2">
        <f>'Moving Avg'!D2617</f>
        <v>6.1842600000000001</v>
      </c>
      <c r="G2617" s="2">
        <f>'Moving Avg'!F2617</f>
        <v>6.2265450000000007</v>
      </c>
      <c r="H2617" s="2">
        <f>'Moving Avg'!G2617</f>
        <v>6.0537519999999976</v>
      </c>
      <c r="I2617" s="2">
        <f>'Moving Avg'!H2617</f>
        <v>5.9298500000000036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0</v>
      </c>
      <c r="O2617" s="8">
        <f t="shared" si="402"/>
        <v>50</v>
      </c>
      <c r="P2617" s="8">
        <f t="shared" si="403"/>
        <v>16.5</v>
      </c>
      <c r="Q2617" s="9">
        <f t="shared" si="404"/>
        <v>18.725000000000001</v>
      </c>
      <c r="R2617" s="9">
        <f t="shared" si="405"/>
        <v>26.625</v>
      </c>
      <c r="S2617" s="9">
        <f t="shared" si="406"/>
        <v>23.675000000000001</v>
      </c>
      <c r="T2617" s="9">
        <f t="shared" si="407"/>
        <v>22.875</v>
      </c>
      <c r="U2617" s="8">
        <f t="shared" si="408"/>
        <v>23.008333333333336</v>
      </c>
      <c r="V2617" s="8">
        <f t="shared" si="409"/>
        <v>22.975000000000001</v>
      </c>
    </row>
    <row r="2618" spans="1:22" ht="13.5" x14ac:dyDescent="0.25">
      <c r="A2618" s="3">
        <f>RSI!A2618</f>
        <v>45819</v>
      </c>
      <c r="B2618" s="2">
        <f>RSI!B2618</f>
        <v>6.2363</v>
      </c>
      <c r="C2618" s="2">
        <f>RSI!I2618</f>
        <v>55.69407312275257</v>
      </c>
      <c r="D2618" s="2">
        <f>MACD!E2618</f>
        <v>3.810746809524268E-2</v>
      </c>
      <c r="E2618" s="2">
        <f>MACD!F2618</f>
        <v>1.6316497164586739E-2</v>
      </c>
      <c r="F2618" s="2">
        <f>'Moving Avg'!D2618</f>
        <v>6.1786799999999999</v>
      </c>
      <c r="G2618" s="2">
        <f>'Moving Avg'!F2618</f>
        <v>6.2251500000000011</v>
      </c>
      <c r="H2618" s="2">
        <f>'Moving Avg'!G2618</f>
        <v>6.0647199999999994</v>
      </c>
      <c r="I2618" s="2">
        <f>'Moving Avg'!H2618</f>
        <v>5.931755500000004</v>
      </c>
      <c r="J2618" s="6" t="str">
        <f>OBV!F2618</f>
        <v>BEARISH</v>
      </c>
      <c r="K2618" s="6" t="str">
        <f>OBV!G2618</f>
        <v>NEUTRAL</v>
      </c>
      <c r="L2618" s="6" t="str">
        <f>OBV!H2618</f>
        <v>CONFIRMED BEARISH</v>
      </c>
      <c r="M2618" s="8">
        <f t="shared" si="400"/>
        <v>25</v>
      </c>
      <c r="N2618" s="8">
        <f t="shared" si="401"/>
        <v>0</v>
      </c>
      <c r="O2618" s="8">
        <f t="shared" si="402"/>
        <v>50</v>
      </c>
      <c r="P2618" s="8">
        <f t="shared" si="403"/>
        <v>16.5</v>
      </c>
      <c r="Q2618" s="9">
        <f t="shared" si="404"/>
        <v>18.725000000000001</v>
      </c>
      <c r="R2618" s="9">
        <f t="shared" si="405"/>
        <v>26.625</v>
      </c>
      <c r="S2618" s="9">
        <f t="shared" si="406"/>
        <v>23.675000000000001</v>
      </c>
      <c r="T2618" s="9">
        <f t="shared" si="407"/>
        <v>22.875</v>
      </c>
      <c r="U2618" s="8">
        <f t="shared" si="408"/>
        <v>23.008333333333336</v>
      </c>
      <c r="V2618" s="8">
        <f t="shared" si="409"/>
        <v>22.975000000000001</v>
      </c>
    </row>
    <row r="2619" spans="1:22" ht="13.5" x14ac:dyDescent="0.25">
      <c r="A2619" s="3">
        <f>RSI!A2619</f>
        <v>45820</v>
      </c>
      <c r="B2619" s="2">
        <f>RSI!B2619</f>
        <v>6.2363</v>
      </c>
      <c r="C2619" s="2">
        <f>RSI!I2619</f>
        <v>55.69407312275257</v>
      </c>
      <c r="D2619" s="2">
        <f>MACD!E2619</f>
        <v>3.9576706070213241E-2</v>
      </c>
      <c r="E2619" s="2">
        <f>MACD!F2619</f>
        <v>2.0968538945712042E-2</v>
      </c>
      <c r="F2619" s="2">
        <f>'Moving Avg'!D2619</f>
        <v>6.2084200000000003</v>
      </c>
      <c r="G2619" s="2">
        <f>'Moving Avg'!F2619</f>
        <v>6.2274750000000001</v>
      </c>
      <c r="H2619" s="2">
        <f>'Moving Avg'!G2619</f>
        <v>6.0756879999999978</v>
      </c>
      <c r="I2619" s="2">
        <f>'Moving Avg'!H2619</f>
        <v>5.933521500000003</v>
      </c>
      <c r="J2619" s="6" t="str">
        <f>OBV!F2619</f>
        <v>BULLISH</v>
      </c>
      <c r="K2619" s="6" t="str">
        <f>OBV!G2619</f>
        <v>NEUTRAL</v>
      </c>
      <c r="L2619" s="6" t="str">
        <f>OBV!H2619</f>
        <v>CONFIRMED BULLISH</v>
      </c>
      <c r="M2619" s="8">
        <f t="shared" si="400"/>
        <v>25</v>
      </c>
      <c r="N2619" s="8">
        <f t="shared" si="401"/>
        <v>0</v>
      </c>
      <c r="O2619" s="8">
        <f t="shared" si="402"/>
        <v>50</v>
      </c>
      <c r="P2619" s="8">
        <f t="shared" si="403"/>
        <v>83.5</v>
      </c>
      <c r="Q2619" s="9">
        <f t="shared" si="404"/>
        <v>28.774999999999999</v>
      </c>
      <c r="R2619" s="9">
        <f t="shared" si="405"/>
        <v>43.375</v>
      </c>
      <c r="S2619" s="9">
        <f t="shared" si="406"/>
        <v>53.825000000000003</v>
      </c>
      <c r="T2619" s="9">
        <f t="shared" si="407"/>
        <v>39.625</v>
      </c>
      <c r="U2619" s="8">
        <f t="shared" si="408"/>
        <v>41.991666666666667</v>
      </c>
      <c r="V2619" s="8">
        <f t="shared" si="409"/>
        <v>41.400000000000006</v>
      </c>
    </row>
    <row r="2620" spans="1:22" ht="13.5" x14ac:dyDescent="0.25">
      <c r="A2620" s="3">
        <f>RSI!A2620</f>
        <v>45821</v>
      </c>
      <c r="B2620" s="2">
        <f>RSI!B2620</f>
        <v>6.2363</v>
      </c>
      <c r="C2620" s="2">
        <f>RSI!I2620</f>
        <v>55.69407312275257</v>
      </c>
      <c r="D2620" s="2">
        <f>MACD!E2620</f>
        <v>3.9057998431569096E-2</v>
      </c>
      <c r="E2620" s="2">
        <f>MACD!F2620</f>
        <v>2.4586430842883453E-2</v>
      </c>
      <c r="F2620" s="2">
        <f>'Moving Avg'!D2620</f>
        <v>6.2344400000000002</v>
      </c>
      <c r="G2620" s="2">
        <f>'Moving Avg'!F2620</f>
        <v>6.2260800000000005</v>
      </c>
      <c r="H2620" s="2">
        <f>'Moving Avg'!G2620</f>
        <v>6.0851679999999986</v>
      </c>
      <c r="I2620" s="2">
        <f>'Moving Avg'!H2620</f>
        <v>5.9352410000000031</v>
      </c>
      <c r="J2620" s="6" t="str">
        <f>OBV!F2620</f>
        <v>BULLISH</v>
      </c>
      <c r="K2620" s="6" t="str">
        <f>OBV!G2620</f>
        <v>NEUTRAL</v>
      </c>
      <c r="L2620" s="6" t="str">
        <f>OBV!H2620</f>
        <v>CONFIRMED BULLISH</v>
      </c>
      <c r="M2620" s="8">
        <f t="shared" si="400"/>
        <v>25</v>
      </c>
      <c r="N2620" s="8">
        <f t="shared" si="401"/>
        <v>0</v>
      </c>
      <c r="O2620" s="8">
        <f t="shared" si="402"/>
        <v>50</v>
      </c>
      <c r="P2620" s="8">
        <f t="shared" si="403"/>
        <v>83.5</v>
      </c>
      <c r="Q2620" s="9">
        <f t="shared" si="404"/>
        <v>28.774999999999999</v>
      </c>
      <c r="R2620" s="9">
        <f t="shared" si="405"/>
        <v>43.375</v>
      </c>
      <c r="S2620" s="9">
        <f t="shared" si="406"/>
        <v>53.825000000000003</v>
      </c>
      <c r="T2620" s="9">
        <f t="shared" si="407"/>
        <v>39.625</v>
      </c>
      <c r="U2620" s="8">
        <f t="shared" si="408"/>
        <v>41.991666666666667</v>
      </c>
      <c r="V2620" s="8">
        <f t="shared" si="409"/>
        <v>41.400000000000006</v>
      </c>
    </row>
    <row r="2621" spans="1:22" ht="13.5" x14ac:dyDescent="0.25">
      <c r="A2621" s="3">
        <f>RSI!A2621</f>
        <v>45824</v>
      </c>
      <c r="B2621" s="2">
        <f>RSI!B2621</f>
        <v>6.3198999999999996</v>
      </c>
      <c r="C2621" s="2">
        <f>RSI!I2621</f>
        <v>62.635112797012667</v>
      </c>
      <c r="D2621" s="2">
        <f>MACD!E2621</f>
        <v>3.2119888476146663E-2</v>
      </c>
      <c r="E2621" s="2">
        <f>MACD!F2621</f>
        <v>2.6093122369536096E-2</v>
      </c>
      <c r="F2621" s="2">
        <f>'Moving Avg'!D2621</f>
        <v>6.2530200000000002</v>
      </c>
      <c r="G2621" s="2">
        <f>'Moving Avg'!F2621</f>
        <v>6.2288650000000008</v>
      </c>
      <c r="H2621" s="2">
        <f>'Moving Avg'!G2621</f>
        <v>6.0972499999999981</v>
      </c>
      <c r="I2621" s="2">
        <f>'Moving Avg'!H2621</f>
        <v>5.9374250000000028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83.5</v>
      </c>
      <c r="Q2621" s="9">
        <f t="shared" si="404"/>
        <v>28.774999999999999</v>
      </c>
      <c r="R2621" s="9">
        <f t="shared" si="405"/>
        <v>43.375</v>
      </c>
      <c r="S2621" s="9">
        <f t="shared" si="406"/>
        <v>53.825000000000003</v>
      </c>
      <c r="T2621" s="9">
        <f t="shared" si="407"/>
        <v>39.625</v>
      </c>
      <c r="U2621" s="8">
        <f t="shared" si="408"/>
        <v>41.991666666666667</v>
      </c>
      <c r="V2621" s="8">
        <f t="shared" si="409"/>
        <v>41.400000000000006</v>
      </c>
    </row>
    <row r="2622" spans="1:22" ht="13.5" x14ac:dyDescent="0.25">
      <c r="A2622" s="3">
        <f>RSI!A2622</f>
        <v>45825</v>
      </c>
      <c r="B2622" s="2">
        <f>RSI!B2622</f>
        <v>6.3292000000000002</v>
      </c>
      <c r="C2622" s="2">
        <f>RSI!I2622</f>
        <v>63.323467562962243</v>
      </c>
      <c r="D2622" s="2">
        <f>MACD!E2622</f>
        <v>2.7643934653793778E-2</v>
      </c>
      <c r="E2622" s="2">
        <f>MACD!F2622</f>
        <v>2.6403284826387634E-2</v>
      </c>
      <c r="F2622" s="2">
        <f>'Moving Avg'!D2622</f>
        <v>6.2716000000000003</v>
      </c>
      <c r="G2622" s="2">
        <f>'Moving Avg'!F2622</f>
        <v>6.2321150000000003</v>
      </c>
      <c r="H2622" s="2">
        <f>'Moving Avg'!G2622</f>
        <v>6.1104479999999981</v>
      </c>
      <c r="I2622" s="2">
        <f>'Moving Avg'!H2622</f>
        <v>5.9396090000000017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83.5</v>
      </c>
      <c r="Q2622" s="9">
        <f t="shared" si="404"/>
        <v>28.774999999999999</v>
      </c>
      <c r="R2622" s="9">
        <f t="shared" si="405"/>
        <v>43.375</v>
      </c>
      <c r="S2622" s="9">
        <f t="shared" si="406"/>
        <v>53.825000000000003</v>
      </c>
      <c r="T2622" s="9">
        <f t="shared" si="407"/>
        <v>39.625</v>
      </c>
      <c r="U2622" s="8">
        <f t="shared" si="408"/>
        <v>41.991666666666667</v>
      </c>
      <c r="V2622" s="8">
        <f t="shared" si="409"/>
        <v>41.400000000000006</v>
      </c>
    </row>
    <row r="2623" spans="1:22" ht="13.5" x14ac:dyDescent="0.25">
      <c r="A2623" s="3">
        <f>RSI!A2623</f>
        <v>45826</v>
      </c>
      <c r="B2623" s="2">
        <f>RSI!B2623</f>
        <v>6.3198999999999996</v>
      </c>
      <c r="C2623" s="2">
        <f>RSI!I2623</f>
        <v>62.09159398444681</v>
      </c>
      <c r="D2623" s="2">
        <f>MACD!E2623</f>
        <v>2.3770250779826974E-2</v>
      </c>
      <c r="E2623" s="2">
        <f>MACD!F2623</f>
        <v>2.5876678017075504E-2</v>
      </c>
      <c r="F2623" s="2">
        <f>'Moving Avg'!D2623</f>
        <v>6.2883200000000006</v>
      </c>
      <c r="G2623" s="2">
        <f>'Moving Avg'!F2623</f>
        <v>6.2414100000000001</v>
      </c>
      <c r="H2623" s="2">
        <f>'Moving Avg'!G2623</f>
        <v>6.1216000000000008</v>
      </c>
      <c r="I2623" s="2">
        <f>'Moving Avg'!H2623</f>
        <v>5.9419325000000018</v>
      </c>
      <c r="J2623" s="6" t="str">
        <f>OBV!F2623</f>
        <v>BULLISH</v>
      </c>
      <c r="K2623" s="6" t="str">
        <f>OBV!G2623</f>
        <v>NEUTRAL</v>
      </c>
      <c r="L2623" s="6" t="str">
        <f>OBV!H2623</f>
        <v>CONFIRMED BULLISH</v>
      </c>
      <c r="M2623" s="8">
        <f t="shared" si="400"/>
        <v>25</v>
      </c>
      <c r="N2623" s="8">
        <f t="shared" si="401"/>
        <v>45</v>
      </c>
      <c r="O2623" s="8">
        <f t="shared" si="402"/>
        <v>50</v>
      </c>
      <c r="P2623" s="8">
        <f t="shared" si="403"/>
        <v>83.5</v>
      </c>
      <c r="Q2623" s="9">
        <f t="shared" si="404"/>
        <v>44.524999999999999</v>
      </c>
      <c r="R2623" s="9">
        <f t="shared" si="405"/>
        <v>52.375</v>
      </c>
      <c r="S2623" s="9">
        <f t="shared" si="406"/>
        <v>60.575000000000003</v>
      </c>
      <c r="T2623" s="9">
        <f t="shared" si="407"/>
        <v>50.875</v>
      </c>
      <c r="U2623" s="8">
        <f t="shared" si="408"/>
        <v>52.491666666666674</v>
      </c>
      <c r="V2623" s="8">
        <f t="shared" si="409"/>
        <v>52.087500000000006</v>
      </c>
    </row>
    <row r="2624" spans="1:22" ht="13.5" x14ac:dyDescent="0.25">
      <c r="A2624" s="3">
        <f>RSI!A2624</f>
        <v>45827</v>
      </c>
      <c r="B2624" s="2">
        <f>RSI!B2624</f>
        <v>6.3384999999999998</v>
      </c>
      <c r="C2624" s="2">
        <f>RSI!I2624</f>
        <v>63.616087324999384</v>
      </c>
      <c r="D2624" s="2">
        <f>MACD!E2624</f>
        <v>-8.7173391588049043E-3</v>
      </c>
      <c r="E2624" s="2">
        <f>MACD!F2624</f>
        <v>1.8957874581899424E-2</v>
      </c>
      <c r="F2624" s="2">
        <f>'Moving Avg'!D2624</f>
        <v>6.3087600000000004</v>
      </c>
      <c r="G2624" s="2">
        <f>'Moving Avg'!F2624</f>
        <v>6.2493099999999995</v>
      </c>
      <c r="H2624" s="2">
        <f>'Moving Avg'!G2624</f>
        <v>6.1340539999999999</v>
      </c>
      <c r="I2624" s="2">
        <f>'Moving Avg'!H2624</f>
        <v>5.9442095000000021</v>
      </c>
      <c r="J2624" s="6" t="str">
        <f>OBV!F2624</f>
        <v>BULLISH</v>
      </c>
      <c r="K2624" s="6" t="str">
        <f>OBV!G2624</f>
        <v>NEUTRAL</v>
      </c>
      <c r="L2624" s="6" t="str">
        <f>OBV!H2624</f>
        <v>CONFIRMED BULLISH</v>
      </c>
      <c r="M2624" s="8">
        <f t="shared" si="400"/>
        <v>25</v>
      </c>
      <c r="N2624" s="8">
        <f t="shared" si="401"/>
        <v>100</v>
      </c>
      <c r="O2624" s="8">
        <f t="shared" si="402"/>
        <v>50</v>
      </c>
      <c r="P2624" s="8">
        <f t="shared" si="403"/>
        <v>83.5</v>
      </c>
      <c r="Q2624" s="9">
        <f t="shared" si="404"/>
        <v>63.774999999999999</v>
      </c>
      <c r="R2624" s="9">
        <f t="shared" si="405"/>
        <v>63.375</v>
      </c>
      <c r="S2624" s="9">
        <f t="shared" si="406"/>
        <v>68.825000000000003</v>
      </c>
      <c r="T2624" s="9">
        <f t="shared" si="407"/>
        <v>64.625</v>
      </c>
      <c r="U2624" s="8">
        <f t="shared" si="408"/>
        <v>65.325000000000003</v>
      </c>
      <c r="V2624" s="8">
        <f t="shared" si="409"/>
        <v>65.150000000000006</v>
      </c>
    </row>
    <row r="2625" spans="1:22" ht="13.5" x14ac:dyDescent="0.25">
      <c r="A2625" s="3">
        <f>RSI!A2625</f>
        <v>45828</v>
      </c>
      <c r="B2625" s="2">
        <f>RSI!B2625</f>
        <v>6.65</v>
      </c>
      <c r="C2625" s="2">
        <f>RSI!I2625</f>
        <v>78.911587560279514</v>
      </c>
      <c r="D2625" s="2">
        <f>MACD!E2625</f>
        <v>-5.714303111461394E-2</v>
      </c>
      <c r="E2625" s="2">
        <f>MACD!F2625</f>
        <v>3.7376934425967512E-3</v>
      </c>
      <c r="F2625" s="2">
        <f>'Moving Avg'!D2625</f>
        <v>6.3915000000000006</v>
      </c>
      <c r="G2625" s="2">
        <f>'Moving Avg'!F2625</f>
        <v>6.2695300000000014</v>
      </c>
      <c r="H2625" s="2">
        <f>'Moving Avg'!G2625</f>
        <v>6.1536680000000015</v>
      </c>
      <c r="I2625" s="2">
        <f>'Moving Avg'!H2625</f>
        <v>5.9481835000000016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  <c r="M2625" s="8">
        <f t="shared" si="400"/>
        <v>0</v>
      </c>
      <c r="N2625" s="8">
        <f t="shared" si="401"/>
        <v>100</v>
      </c>
      <c r="O2625" s="8">
        <f t="shared" si="402"/>
        <v>50</v>
      </c>
      <c r="P2625" s="8">
        <f t="shared" si="403"/>
        <v>66.5</v>
      </c>
      <c r="Q2625" s="9">
        <f t="shared" si="404"/>
        <v>52.475000000000001</v>
      </c>
      <c r="R2625" s="9">
        <f t="shared" si="405"/>
        <v>54.125</v>
      </c>
      <c r="S2625" s="9">
        <f t="shared" si="406"/>
        <v>57.424999999999997</v>
      </c>
      <c r="T2625" s="9">
        <f t="shared" si="407"/>
        <v>54.125</v>
      </c>
      <c r="U2625" s="8">
        <f t="shared" si="408"/>
        <v>54.67499999999999</v>
      </c>
      <c r="V2625" s="8">
        <f t="shared" si="409"/>
        <v>54.537499999999994</v>
      </c>
    </row>
    <row r="2626" spans="1:22" ht="13.5" x14ac:dyDescent="0.25">
      <c r="A2626" s="3">
        <f>RSI!A2626</f>
        <v>45831</v>
      </c>
      <c r="B2626" s="2">
        <f>RSI!B2626</f>
        <v>6.7</v>
      </c>
      <c r="C2626" s="2">
        <f>RSI!I2626</f>
        <v>80.340247807074022</v>
      </c>
      <c r="D2626" s="2">
        <f>MACD!E2626</f>
        <v>-8.5748424742502216E-2</v>
      </c>
      <c r="E2626" s="2">
        <f>MACD!F2626</f>
        <v>-1.4159530194423042E-2</v>
      </c>
      <c r="F2626" s="2">
        <f>'Moving Avg'!D2626</f>
        <v>6.4675200000000004</v>
      </c>
      <c r="G2626" s="2">
        <f>'Moving Avg'!F2626</f>
        <v>6.2913200000000007</v>
      </c>
      <c r="H2626" s="2">
        <f>'Moving Avg'!G2626</f>
        <v>6.171491999999998</v>
      </c>
      <c r="I2626" s="2">
        <f>'Moving Avg'!H2626</f>
        <v>5.9524075000000014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0</v>
      </c>
      <c r="N2626" s="8">
        <f t="shared" ref="N2626:N2693" si="411">IF(E2626-D2626&gt;0.02, 100, IF(E2626-D2626&lt;0,0,45))</f>
        <v>100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44.975000000000001</v>
      </c>
      <c r="R2626" s="9">
        <f t="shared" si="405"/>
        <v>41.625</v>
      </c>
      <c r="S2626" s="9">
        <f t="shared" si="406"/>
        <v>34.924999999999997</v>
      </c>
      <c r="T2626" s="9">
        <f t="shared" si="407"/>
        <v>41.625</v>
      </c>
      <c r="U2626" s="8">
        <f t="shared" si="408"/>
        <v>40.508333333333333</v>
      </c>
      <c r="V2626" s="8">
        <f t="shared" si="409"/>
        <v>40.787499999999994</v>
      </c>
    </row>
    <row r="2627" spans="1:22" ht="13.5" x14ac:dyDescent="0.25">
      <c r="A2627" s="3">
        <f>RSI!A2627</f>
        <v>45832</v>
      </c>
      <c r="B2627" s="2">
        <f>RSI!B2627</f>
        <v>6.75</v>
      </c>
      <c r="C2627" s="2">
        <f>RSI!I2627</f>
        <v>81.677044274478362</v>
      </c>
      <c r="D2627" s="2">
        <f>MACD!E2627</f>
        <v>-0.11484611576443804</v>
      </c>
      <c r="E2627" s="2">
        <f>MACD!F2627</f>
        <v>-3.429684730842604E-2</v>
      </c>
      <c r="F2627" s="2">
        <f>'Moving Avg'!D2627</f>
        <v>6.5516799999999993</v>
      </c>
      <c r="G2627" s="2">
        <f>'Moving Avg'!F2627</f>
        <v>6.3156100000000013</v>
      </c>
      <c r="H2627" s="2">
        <f>'Moving Avg'!G2627</f>
        <v>6.1910600000000002</v>
      </c>
      <c r="I2627" s="2">
        <f>'Moving Avg'!H2627</f>
        <v>5.956742000000002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0</v>
      </c>
      <c r="N2627" s="8">
        <f t="shared" si="411"/>
        <v>100</v>
      </c>
      <c r="O2627" s="8">
        <f t="shared" si="412"/>
        <v>50</v>
      </c>
      <c r="P2627" s="8">
        <f t="shared" si="413"/>
        <v>16.5</v>
      </c>
      <c r="Q2627" s="9">
        <f t="shared" ref="Q2627:Q2690" si="414">0.35*M2627+N2627*0.35+O2627*0.15+P2627*0.15</f>
        <v>44.975000000000001</v>
      </c>
      <c r="R2627" s="9">
        <f t="shared" ref="R2627:R2690" si="415">M2627*0.2+N2627*0.2+O2627*0.35+P2627*0.25</f>
        <v>41.625</v>
      </c>
      <c r="S2627" s="9">
        <f t="shared" ref="S2627:S2690" si="416">M2627*0.15+N2627*0.15+O2627*0.25+P2627*0.45</f>
        <v>34.924999999999997</v>
      </c>
      <c r="T2627" s="9">
        <f t="shared" ref="T2627:T2690" si="417">0.25*SUM(M2627:P2627)</f>
        <v>41.625</v>
      </c>
      <c r="U2627" s="8">
        <f t="shared" ref="U2627:U2690" si="418">SUM(Q2627:S2627)/3</f>
        <v>40.508333333333333</v>
      </c>
      <c r="V2627" s="8">
        <f t="shared" ref="V2627:V2690" si="419">SUM(Q2627:T2627)/4</f>
        <v>40.787499999999994</v>
      </c>
    </row>
    <row r="2628" spans="1:22" ht="13.5" x14ac:dyDescent="0.25">
      <c r="A2628" s="3">
        <f>RSI!A2628</f>
        <v>45833</v>
      </c>
      <c r="B2628" s="2">
        <f>RSI!B2628</f>
        <v>6.78</v>
      </c>
      <c r="C2628" s="2">
        <f>RSI!I2628</f>
        <v>82.448204690790718</v>
      </c>
      <c r="D2628" s="2">
        <f>MACD!E2628</f>
        <v>-0.14441101766749931</v>
      </c>
      <c r="E2628" s="2">
        <f>MACD!F2628</f>
        <v>-5.6319681380240696E-2</v>
      </c>
      <c r="F2628" s="2">
        <f>'Moving Avg'!D2628</f>
        <v>6.6436999999999999</v>
      </c>
      <c r="G2628" s="2">
        <f>'Moving Avg'!F2628</f>
        <v>6.341400000000001</v>
      </c>
      <c r="H2628" s="2">
        <f>'Moving Avg'!G2628</f>
        <v>6.2099279999999988</v>
      </c>
      <c r="I2628" s="2">
        <f>'Moving Avg'!H2628</f>
        <v>5.9613660000000008</v>
      </c>
      <c r="J2628" s="6" t="str">
        <f>OBV!F2628</f>
        <v>BULLISH</v>
      </c>
      <c r="K2628" s="6" t="str">
        <f>OBV!G2628</f>
        <v>NEUTRAL</v>
      </c>
      <c r="L2628" s="6" t="str">
        <f>OBV!H2628</f>
        <v>BULLISH DIVERGENCE</v>
      </c>
      <c r="M2628" s="8">
        <f t="shared" si="410"/>
        <v>0</v>
      </c>
      <c r="N2628" s="8">
        <f t="shared" si="411"/>
        <v>100</v>
      </c>
      <c r="O2628" s="8">
        <f t="shared" si="412"/>
        <v>50</v>
      </c>
      <c r="P2628" s="8">
        <f t="shared" si="413"/>
        <v>66.5</v>
      </c>
      <c r="Q2628" s="9">
        <f t="shared" si="414"/>
        <v>52.475000000000001</v>
      </c>
      <c r="R2628" s="9">
        <f t="shared" si="415"/>
        <v>54.125</v>
      </c>
      <c r="S2628" s="9">
        <f t="shared" si="416"/>
        <v>57.424999999999997</v>
      </c>
      <c r="T2628" s="9">
        <f t="shared" si="417"/>
        <v>54.125</v>
      </c>
      <c r="U2628" s="8">
        <f t="shared" si="418"/>
        <v>54.67499999999999</v>
      </c>
      <c r="V2628" s="8">
        <f t="shared" si="419"/>
        <v>54.537499999999994</v>
      </c>
    </row>
    <row r="2629" spans="1:22" ht="13.5" x14ac:dyDescent="0.25">
      <c r="A2629" s="3">
        <f>RSI!A2629</f>
        <v>45835</v>
      </c>
      <c r="B2629" s="2">
        <f>RSI!B2629</f>
        <v>6.93</v>
      </c>
      <c r="C2629" s="2">
        <f>RSI!I2629</f>
        <v>85.690961237487414</v>
      </c>
      <c r="D2629" s="2">
        <f>MACD!E2629</f>
        <v>-0.18323581525345922</v>
      </c>
      <c r="E2629" s="2">
        <f>MACD!F2629</f>
        <v>-8.1702908154884402E-2</v>
      </c>
      <c r="F2629" s="2">
        <f>'Moving Avg'!D2629</f>
        <v>6.7620000000000005</v>
      </c>
      <c r="G2629" s="2">
        <f>'Moving Avg'!F2629</f>
        <v>6.3751550000000012</v>
      </c>
      <c r="H2629" s="2">
        <f>'Moving Avg'!G2629</f>
        <v>6.2332819999999982</v>
      </c>
      <c r="I2629" s="2">
        <f>'Moving Avg'!H2629</f>
        <v>5.9667399999999997</v>
      </c>
      <c r="J2629" s="6" t="str">
        <f>OBV!F2629</f>
        <v>BULLISH</v>
      </c>
      <c r="K2629" s="6" t="str">
        <f>OBV!G2629</f>
        <v>NEUTRAL</v>
      </c>
      <c r="L2629" s="6" t="str">
        <f>OBV!H2629</f>
        <v>CONFIRMED BULLISH</v>
      </c>
      <c r="M2629" s="8">
        <f t="shared" si="410"/>
        <v>0</v>
      </c>
      <c r="N2629" s="8">
        <f t="shared" si="411"/>
        <v>100</v>
      </c>
      <c r="O2629" s="8">
        <f t="shared" si="412"/>
        <v>50</v>
      </c>
      <c r="P2629" s="8">
        <f t="shared" si="413"/>
        <v>83.5</v>
      </c>
      <c r="Q2629" s="9">
        <f t="shared" si="414"/>
        <v>55.024999999999999</v>
      </c>
      <c r="R2629" s="9">
        <f t="shared" si="415"/>
        <v>58.375</v>
      </c>
      <c r="S2629" s="9">
        <f t="shared" si="416"/>
        <v>65.075000000000003</v>
      </c>
      <c r="T2629" s="9">
        <f t="shared" si="417"/>
        <v>58.375</v>
      </c>
      <c r="U2629" s="8">
        <f t="shared" si="418"/>
        <v>59.491666666666674</v>
      </c>
      <c r="V2629" s="8">
        <f t="shared" si="419"/>
        <v>59.212500000000006</v>
      </c>
    </row>
    <row r="2630" spans="1:22" ht="13.5" x14ac:dyDescent="0.25">
      <c r="A2630" s="3">
        <f>RSI!A2630</f>
        <v>45838</v>
      </c>
      <c r="B2630" s="2">
        <f>RSI!B2630</f>
        <v>6.92</v>
      </c>
      <c r="C2630" s="2">
        <f>RSI!I2630</f>
        <v>84.569205054737054</v>
      </c>
      <c r="D2630" s="2">
        <f>MACD!E2630</f>
        <v>-0.21873061888629497</v>
      </c>
      <c r="E2630" s="2">
        <f>MACD!F2630</f>
        <v>-0.10910845030116653</v>
      </c>
      <c r="F2630" s="2">
        <f>'Moving Avg'!D2630</f>
        <v>6.8159999999999998</v>
      </c>
      <c r="G2630" s="2">
        <f>'Moving Avg'!F2630</f>
        <v>6.4088750000000001</v>
      </c>
      <c r="H2630" s="2">
        <f>'Moving Avg'!G2630</f>
        <v>6.254763999999998</v>
      </c>
      <c r="I2630" s="2">
        <f>'Moving Avg'!H2630</f>
        <v>5.9720640000000005</v>
      </c>
      <c r="J2630" s="6" t="str">
        <f>OBV!F2630</f>
        <v>BULLISH</v>
      </c>
      <c r="K2630" s="6" t="str">
        <f>OBV!G2630</f>
        <v>NEUTRAL</v>
      </c>
      <c r="L2630" s="6" t="str">
        <f>OBV!H2630</f>
        <v>CONFIRMED BULLISH</v>
      </c>
      <c r="M2630" s="8">
        <f t="shared" si="410"/>
        <v>0</v>
      </c>
      <c r="N2630" s="8">
        <f t="shared" si="411"/>
        <v>100</v>
      </c>
      <c r="O2630" s="8">
        <f t="shared" si="412"/>
        <v>50</v>
      </c>
      <c r="P2630" s="8">
        <f t="shared" si="413"/>
        <v>83.5</v>
      </c>
      <c r="Q2630" s="9">
        <f t="shared" si="414"/>
        <v>55.024999999999999</v>
      </c>
      <c r="R2630" s="9">
        <f t="shared" si="415"/>
        <v>58.375</v>
      </c>
      <c r="S2630" s="9">
        <f t="shared" si="416"/>
        <v>65.075000000000003</v>
      </c>
      <c r="T2630" s="9">
        <f t="shared" si="417"/>
        <v>58.375</v>
      </c>
      <c r="U2630" s="8">
        <f t="shared" si="418"/>
        <v>59.491666666666674</v>
      </c>
      <c r="V2630" s="8">
        <f t="shared" si="419"/>
        <v>59.212500000000006</v>
      </c>
    </row>
    <row r="2631" spans="1:22" ht="13.5" x14ac:dyDescent="0.25">
      <c r="A2631" s="3">
        <f>RSI!A2631</f>
        <v>45839</v>
      </c>
      <c r="B2631" s="2">
        <f>RSI!B2631</f>
        <v>6.91</v>
      </c>
      <c r="C2631" s="2">
        <f>RSI!I2631</f>
        <v>83.393548165879395</v>
      </c>
      <c r="D2631" s="2">
        <f>MACD!E2631</f>
        <v>-0.23823645513553871</v>
      </c>
      <c r="E2631" s="2">
        <f>MACD!F2631</f>
        <v>-0.13493405126804098</v>
      </c>
      <c r="F2631" s="2">
        <f>'Moving Avg'!D2631</f>
        <v>6.8580000000000014</v>
      </c>
      <c r="G2631" s="2">
        <f>'Moving Avg'!F2631</f>
        <v>6.4420950000000001</v>
      </c>
      <c r="H2631" s="2">
        <f>'Moving Avg'!G2631</f>
        <v>6.276603999999999</v>
      </c>
      <c r="I2631" s="2">
        <f>'Moving Avg'!H2631</f>
        <v>5.9776630000000015</v>
      </c>
      <c r="J2631" s="6" t="str">
        <f>OBV!F2631</f>
        <v>BULLISH</v>
      </c>
      <c r="K2631" s="6" t="str">
        <f>OBV!G2631</f>
        <v>NEUTRAL</v>
      </c>
      <c r="L2631" s="6" t="str">
        <f>OBV!H2631</f>
        <v>CONFIRMED BULLISH</v>
      </c>
      <c r="M2631" s="8">
        <f t="shared" si="410"/>
        <v>0</v>
      </c>
      <c r="N2631" s="8">
        <f t="shared" si="411"/>
        <v>100</v>
      </c>
      <c r="O2631" s="8">
        <f t="shared" si="412"/>
        <v>50</v>
      </c>
      <c r="P2631" s="8">
        <f t="shared" si="413"/>
        <v>83.5</v>
      </c>
      <c r="Q2631" s="9">
        <f t="shared" si="414"/>
        <v>55.024999999999999</v>
      </c>
      <c r="R2631" s="9">
        <f t="shared" si="415"/>
        <v>58.375</v>
      </c>
      <c r="S2631" s="9">
        <f t="shared" si="416"/>
        <v>65.075000000000003</v>
      </c>
      <c r="T2631" s="9">
        <f t="shared" si="417"/>
        <v>58.375</v>
      </c>
      <c r="U2631" s="8">
        <f t="shared" si="418"/>
        <v>59.491666666666674</v>
      </c>
      <c r="V2631" s="8">
        <f t="shared" si="419"/>
        <v>59.212500000000006</v>
      </c>
    </row>
    <row r="2632" spans="1:22" ht="13.5" x14ac:dyDescent="0.25">
      <c r="A2632" s="3">
        <f>RSI!A2632</f>
        <v>45840</v>
      </c>
      <c r="B2632" s="2">
        <f>RSI!B2632</f>
        <v>6.77</v>
      </c>
      <c r="C2632" s="2">
        <f>RSI!I2632</f>
        <v>68.943359818426316</v>
      </c>
      <c r="D2632" s="2">
        <f>MACD!E2632</f>
        <v>-0.24572750683924038</v>
      </c>
      <c r="E2632" s="2">
        <f>MACD!F2632</f>
        <v>-0.15709274238228088</v>
      </c>
      <c r="F2632" s="2">
        <f>'Moving Avg'!D2632</f>
        <v>6.8620000000000001</v>
      </c>
      <c r="G2632" s="2">
        <f>'Moving Avg'!F2632</f>
        <v>6.4673850000000002</v>
      </c>
      <c r="H2632" s="2">
        <f>'Moving Avg'!G2632</f>
        <v>6.2950859999999977</v>
      </c>
      <c r="I2632" s="2">
        <f>'Moving Avg'!H2632</f>
        <v>5.9826550000000012</v>
      </c>
      <c r="J2632" s="6" t="str">
        <f>OBV!F2632</f>
        <v>BULLISH</v>
      </c>
      <c r="K2632" s="6" t="str">
        <f>OBV!G2632</f>
        <v>NEUTRAL</v>
      </c>
      <c r="L2632" s="6" t="str">
        <f>OBV!H2632</f>
        <v>CONFIRMED BULLISH</v>
      </c>
      <c r="M2632" s="8">
        <f t="shared" si="410"/>
        <v>25</v>
      </c>
      <c r="N2632" s="8">
        <f t="shared" si="411"/>
        <v>100</v>
      </c>
      <c r="O2632" s="8">
        <f t="shared" si="412"/>
        <v>50</v>
      </c>
      <c r="P2632" s="8">
        <f t="shared" si="413"/>
        <v>83.5</v>
      </c>
      <c r="Q2632" s="9">
        <f t="shared" si="414"/>
        <v>63.774999999999999</v>
      </c>
      <c r="R2632" s="9">
        <f t="shared" si="415"/>
        <v>63.375</v>
      </c>
      <c r="S2632" s="9">
        <f t="shared" si="416"/>
        <v>68.825000000000003</v>
      </c>
      <c r="T2632" s="9">
        <f t="shared" si="417"/>
        <v>64.625</v>
      </c>
      <c r="U2632" s="8">
        <f t="shared" si="418"/>
        <v>65.325000000000003</v>
      </c>
      <c r="V2632" s="8">
        <f t="shared" si="419"/>
        <v>65.150000000000006</v>
      </c>
    </row>
    <row r="2633" spans="1:22" ht="13.5" x14ac:dyDescent="0.25">
      <c r="A2633" s="3">
        <f>RSI!A2633</f>
        <v>45841</v>
      </c>
      <c r="B2633" s="2">
        <f>RSI!B2633</f>
        <v>6.88</v>
      </c>
      <c r="C2633" s="2">
        <f>RSI!I2633</f>
        <v>72.914595916911651</v>
      </c>
      <c r="D2633" s="2">
        <f>MACD!E2633</f>
        <v>-0.26339853017588233</v>
      </c>
      <c r="E2633" s="2">
        <f>MACD!F2633</f>
        <v>-0.17835389994100118</v>
      </c>
      <c r="F2633" s="2">
        <f>'Moving Avg'!D2633</f>
        <v>6.8819999999999997</v>
      </c>
      <c r="G2633" s="2">
        <f>'Moving Avg'!F2633</f>
        <v>6.4981749999999989</v>
      </c>
      <c r="H2633" s="2">
        <f>'Moving Avg'!G2633</f>
        <v>6.3148379999999982</v>
      </c>
      <c r="I2633" s="2">
        <f>'Moving Avg'!H2633</f>
        <v>5.9881970000000013</v>
      </c>
      <c r="J2633" s="6" t="str">
        <f>OBV!F2633</f>
        <v>BULLISH</v>
      </c>
      <c r="K2633" s="6" t="str">
        <f>OBV!G2633</f>
        <v>NEUTRAL</v>
      </c>
      <c r="L2633" s="6" t="str">
        <f>OBV!H2633</f>
        <v>CONFIRMED BULLISH</v>
      </c>
      <c r="M2633" s="8">
        <f t="shared" si="410"/>
        <v>0</v>
      </c>
      <c r="N2633" s="8">
        <f t="shared" si="411"/>
        <v>100</v>
      </c>
      <c r="O2633" s="8">
        <f t="shared" si="412"/>
        <v>50</v>
      </c>
      <c r="P2633" s="8">
        <f t="shared" si="413"/>
        <v>83.5</v>
      </c>
      <c r="Q2633" s="9">
        <f t="shared" si="414"/>
        <v>55.024999999999999</v>
      </c>
      <c r="R2633" s="9">
        <f t="shared" si="415"/>
        <v>58.375</v>
      </c>
      <c r="S2633" s="9">
        <f t="shared" si="416"/>
        <v>65.075000000000003</v>
      </c>
      <c r="T2633" s="9">
        <f t="shared" si="417"/>
        <v>58.375</v>
      </c>
      <c r="U2633" s="8">
        <f t="shared" si="418"/>
        <v>59.491666666666674</v>
      </c>
      <c r="V2633" s="8">
        <f t="shared" si="419"/>
        <v>59.212500000000006</v>
      </c>
    </row>
    <row r="2634" spans="1:22" ht="13.5" x14ac:dyDescent="0.25">
      <c r="A2634" s="3">
        <f>RSI!A2634</f>
        <v>45842</v>
      </c>
      <c r="B2634" s="2">
        <f>RSI!B2634</f>
        <v>7.02</v>
      </c>
      <c r="C2634" s="2">
        <f>RSI!I2634</f>
        <v>76.95375885583988</v>
      </c>
      <c r="D2634" s="2">
        <f>MACD!E2634</f>
        <v>-0.28813339426953721</v>
      </c>
      <c r="E2634" s="2">
        <f>MACD!F2634</f>
        <v>-0.20030979880670841</v>
      </c>
      <c r="F2634" s="2">
        <f>'Moving Avg'!D2634</f>
        <v>6.9</v>
      </c>
      <c r="G2634" s="2">
        <f>'Moving Avg'!F2634</f>
        <v>6.5447950000000006</v>
      </c>
      <c r="H2634" s="2">
        <f>'Moving Avg'!G2634</f>
        <v>6.330697999999999</v>
      </c>
      <c r="I2634" s="2">
        <f>'Moving Avg'!H2634</f>
        <v>5.9940675000000008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  <c r="M2634" s="8">
        <f t="shared" si="410"/>
        <v>0</v>
      </c>
      <c r="N2634" s="8">
        <f t="shared" si="411"/>
        <v>100</v>
      </c>
      <c r="O2634" s="8">
        <f t="shared" si="412"/>
        <v>50</v>
      </c>
      <c r="P2634" s="8">
        <f t="shared" si="413"/>
        <v>16.5</v>
      </c>
      <c r="Q2634" s="9">
        <f t="shared" si="414"/>
        <v>44.975000000000001</v>
      </c>
      <c r="R2634" s="9">
        <f t="shared" si="415"/>
        <v>41.625</v>
      </c>
      <c r="S2634" s="9">
        <f t="shared" si="416"/>
        <v>34.924999999999997</v>
      </c>
      <c r="T2634" s="9">
        <f t="shared" si="417"/>
        <v>41.625</v>
      </c>
      <c r="U2634" s="8">
        <f t="shared" si="418"/>
        <v>40.508333333333333</v>
      </c>
      <c r="V2634" s="8">
        <f t="shared" si="419"/>
        <v>40.787499999999994</v>
      </c>
    </row>
    <row r="2635" spans="1:22" ht="13.5" x14ac:dyDescent="0.25">
      <c r="A2635" s="3">
        <f>RSI!A2635</f>
        <v>45845</v>
      </c>
      <c r="B2635" s="2">
        <f>RSI!B2635</f>
        <v>7.01</v>
      </c>
      <c r="C2635" s="2">
        <f>RSI!I2635</f>
        <v>76.081010630513362</v>
      </c>
      <c r="D2635" s="2">
        <f>MACD!E2635</f>
        <v>-0.26333155395237817</v>
      </c>
      <c r="E2635" s="2">
        <f>MACD!F2635</f>
        <v>-0.21291414983584239</v>
      </c>
      <c r="F2635" s="2">
        <f>'Moving Avg'!D2635</f>
        <v>6.9179999999999993</v>
      </c>
      <c r="G2635" s="2">
        <f>'Moving Avg'!F2635</f>
        <v>6.5899849999999986</v>
      </c>
      <c r="H2635" s="2">
        <f>'Moving Avg'!G2635</f>
        <v>6.3463579999999977</v>
      </c>
      <c r="I2635" s="2">
        <f>'Moving Avg'!H2635</f>
        <v>5.9998879999999994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0</v>
      </c>
      <c r="N2635" s="8">
        <f t="shared" si="411"/>
        <v>100</v>
      </c>
      <c r="O2635" s="8">
        <f t="shared" si="412"/>
        <v>50</v>
      </c>
      <c r="P2635" s="8">
        <f t="shared" si="413"/>
        <v>83.5</v>
      </c>
      <c r="Q2635" s="9">
        <f t="shared" si="414"/>
        <v>55.024999999999999</v>
      </c>
      <c r="R2635" s="9">
        <f t="shared" si="415"/>
        <v>58.375</v>
      </c>
      <c r="S2635" s="9">
        <f t="shared" si="416"/>
        <v>65.075000000000003</v>
      </c>
      <c r="T2635" s="9">
        <f t="shared" si="417"/>
        <v>58.375</v>
      </c>
      <c r="U2635" s="8">
        <f t="shared" si="418"/>
        <v>59.491666666666674</v>
      </c>
      <c r="V2635" s="8">
        <f t="shared" si="419"/>
        <v>59.212500000000006</v>
      </c>
    </row>
    <row r="2636" spans="1:22" ht="13.5" x14ac:dyDescent="0.25">
      <c r="A2636" s="3">
        <f>RSI!A2636</f>
        <v>45846</v>
      </c>
      <c r="B2636" s="2">
        <f>RSI!B2636</f>
        <v>7</v>
      </c>
      <c r="C2636" s="2">
        <f>RSI!I2636</f>
        <v>75.162999550566724</v>
      </c>
      <c r="D2636" s="2">
        <f>MACD!E2636</f>
        <v>-0.23656849895799503</v>
      </c>
      <c r="E2636" s="2">
        <f>MACD!F2636</f>
        <v>-0.21764501966027294</v>
      </c>
      <c r="F2636" s="2">
        <f>'Moving Avg'!D2636</f>
        <v>6.9359999999999999</v>
      </c>
      <c r="G2636" s="2">
        <f>'Moving Avg'!F2636</f>
        <v>6.6286350000000001</v>
      </c>
      <c r="H2636" s="2">
        <f>'Moving Avg'!G2636</f>
        <v>6.3618179999999986</v>
      </c>
      <c r="I2636" s="2">
        <f>'Moving Avg'!H2636</f>
        <v>6.0056585000000009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0</v>
      </c>
      <c r="N2636" s="8">
        <f t="shared" si="411"/>
        <v>45</v>
      </c>
      <c r="O2636" s="8">
        <f t="shared" si="412"/>
        <v>50</v>
      </c>
      <c r="P2636" s="8">
        <f t="shared" si="413"/>
        <v>83.5</v>
      </c>
      <c r="Q2636" s="9">
        <f t="shared" si="414"/>
        <v>35.774999999999999</v>
      </c>
      <c r="R2636" s="9">
        <f t="shared" si="415"/>
        <v>47.375</v>
      </c>
      <c r="S2636" s="9">
        <f t="shared" si="416"/>
        <v>56.825000000000003</v>
      </c>
      <c r="T2636" s="9">
        <f t="shared" si="417"/>
        <v>44.625</v>
      </c>
      <c r="U2636" s="8">
        <f t="shared" si="418"/>
        <v>46.658333333333339</v>
      </c>
      <c r="V2636" s="8">
        <f t="shared" si="419"/>
        <v>46.150000000000006</v>
      </c>
    </row>
    <row r="2637" spans="1:22" ht="13.5" x14ac:dyDescent="0.25">
      <c r="A2637" s="3">
        <f>RSI!A2637</f>
        <v>45847</v>
      </c>
      <c r="B2637" s="2">
        <f>RSI!B2637</f>
        <v>7.02</v>
      </c>
      <c r="C2637" s="2">
        <f>RSI!I2637</f>
        <v>75.792133109458689</v>
      </c>
      <c r="D2637" s="2">
        <f>MACD!E2637</f>
        <v>-0.21011233337598068</v>
      </c>
      <c r="E2637" s="2">
        <f>MACD!F2637</f>
        <v>-0.21613848240341449</v>
      </c>
      <c r="F2637" s="2">
        <f>'Moving Avg'!D2637</f>
        <v>6.9859999999999989</v>
      </c>
      <c r="G2637" s="2">
        <f>'Moving Avg'!F2637</f>
        <v>6.6678200000000007</v>
      </c>
      <c r="H2637" s="2">
        <f>'Moving Avg'!G2637</f>
        <v>6.3800939999999979</v>
      </c>
      <c r="I2637" s="2">
        <f>'Moving Avg'!H2637</f>
        <v>6.0115290000000003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0</v>
      </c>
      <c r="N2637" s="8">
        <f t="shared" si="411"/>
        <v>0</v>
      </c>
      <c r="O2637" s="8">
        <f t="shared" si="412"/>
        <v>50</v>
      </c>
      <c r="P2637" s="8">
        <f t="shared" si="413"/>
        <v>83.5</v>
      </c>
      <c r="Q2637" s="9">
        <f t="shared" si="414"/>
        <v>20.024999999999999</v>
      </c>
      <c r="R2637" s="9">
        <f t="shared" si="415"/>
        <v>38.375</v>
      </c>
      <c r="S2637" s="9">
        <f t="shared" si="416"/>
        <v>50.075000000000003</v>
      </c>
      <c r="T2637" s="9">
        <f t="shared" si="417"/>
        <v>33.375</v>
      </c>
      <c r="U2637" s="8">
        <f t="shared" si="418"/>
        <v>36.158333333333331</v>
      </c>
      <c r="V2637" s="8">
        <f t="shared" si="419"/>
        <v>35.462499999999999</v>
      </c>
    </row>
    <row r="2638" spans="1:22" ht="13.5" x14ac:dyDescent="0.25">
      <c r="A2638" s="3">
        <f>RSI!A2638</f>
        <v>45848</v>
      </c>
      <c r="B2638" s="2">
        <f>RSI!B2638</f>
        <v>7.02</v>
      </c>
      <c r="C2638" s="2">
        <f>RSI!I2638</f>
        <v>75.792133109458689</v>
      </c>
      <c r="D2638" s="2">
        <f>MACD!E2638</f>
        <v>-0.18545166423478854</v>
      </c>
      <c r="E2638" s="2">
        <f>MACD!F2638</f>
        <v>-0.2100011187696893</v>
      </c>
      <c r="F2638" s="2">
        <f>'Moving Avg'!D2638</f>
        <v>7.0140000000000002</v>
      </c>
      <c r="G2638" s="2">
        <f>'Moving Avg'!F2638</f>
        <v>6.7070049999999997</v>
      </c>
      <c r="H2638" s="2">
        <f>'Moving Avg'!G2638</f>
        <v>6.3983699999999972</v>
      </c>
      <c r="I2638" s="2">
        <f>'Moving Avg'!H2638</f>
        <v>6.0179570000000009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0</v>
      </c>
      <c r="N2638" s="8">
        <f t="shared" si="411"/>
        <v>0</v>
      </c>
      <c r="O2638" s="8">
        <f t="shared" si="412"/>
        <v>50</v>
      </c>
      <c r="P2638" s="8">
        <f t="shared" si="413"/>
        <v>83.5</v>
      </c>
      <c r="Q2638" s="9">
        <f t="shared" si="414"/>
        <v>20.024999999999999</v>
      </c>
      <c r="R2638" s="9">
        <f t="shared" si="415"/>
        <v>38.375</v>
      </c>
      <c r="S2638" s="9">
        <f t="shared" si="416"/>
        <v>50.075000000000003</v>
      </c>
      <c r="T2638" s="9">
        <f t="shared" si="417"/>
        <v>33.375</v>
      </c>
      <c r="U2638" s="8">
        <f t="shared" si="418"/>
        <v>36.158333333333331</v>
      </c>
      <c r="V2638" s="8">
        <f t="shared" si="419"/>
        <v>35.462499999999999</v>
      </c>
    </row>
    <row r="2639" spans="1:22" ht="13.5" x14ac:dyDescent="0.25">
      <c r="A2639" s="3">
        <f>RSI!A2639</f>
        <v>45849</v>
      </c>
      <c r="B2639" s="2">
        <f>RSI!B2639</f>
        <v>7.11</v>
      </c>
      <c r="C2639" s="2">
        <f>RSI!I2639</f>
        <v>78.618702452858855</v>
      </c>
      <c r="D2639" s="2">
        <f>MACD!E2639</f>
        <v>-0.1503420042041137</v>
      </c>
      <c r="E2639" s="2">
        <f>MACD!F2639</f>
        <v>-0.19806929585657418</v>
      </c>
      <c r="F2639" s="2">
        <f>'Moving Avg'!D2639</f>
        <v>7.0320000000000009</v>
      </c>
      <c r="G2639" s="2">
        <f>'Moving Avg'!F2639</f>
        <v>6.7506900000000005</v>
      </c>
      <c r="H2639" s="2">
        <f>'Moving Avg'!G2639</f>
        <v>6.417889999999999</v>
      </c>
      <c r="I2639" s="2">
        <f>'Moving Avg'!H2639</f>
        <v>6.0247419999999998</v>
      </c>
      <c r="J2639" s="6" t="str">
        <f>OBV!F2639</f>
        <v>BEARISH</v>
      </c>
      <c r="K2639" s="6" t="str">
        <f>OBV!G2639</f>
        <v>NEUTRAL</v>
      </c>
      <c r="L2639" s="6" t="str">
        <f>OBV!H2639</f>
        <v>BEARISH DIVERGENCE</v>
      </c>
      <c r="M2639" s="8">
        <f t="shared" si="410"/>
        <v>0</v>
      </c>
      <c r="N2639" s="8">
        <f t="shared" si="411"/>
        <v>0</v>
      </c>
      <c r="O2639" s="8">
        <f t="shared" si="412"/>
        <v>50</v>
      </c>
      <c r="P2639" s="8">
        <f t="shared" si="413"/>
        <v>16.5</v>
      </c>
      <c r="Q2639" s="9">
        <f t="shared" si="414"/>
        <v>9.9749999999999996</v>
      </c>
      <c r="R2639" s="9">
        <f t="shared" si="415"/>
        <v>21.625</v>
      </c>
      <c r="S2639" s="9">
        <f t="shared" si="416"/>
        <v>19.925000000000001</v>
      </c>
      <c r="T2639" s="9">
        <f t="shared" si="417"/>
        <v>16.625</v>
      </c>
      <c r="U2639" s="8">
        <f t="shared" si="418"/>
        <v>17.175000000000001</v>
      </c>
      <c r="V2639" s="8">
        <f t="shared" si="419"/>
        <v>17.037500000000001</v>
      </c>
    </row>
    <row r="2640" spans="1:22" ht="13.5" x14ac:dyDescent="0.25">
      <c r="A2640" s="3">
        <f>RSI!A2640</f>
        <v>45852</v>
      </c>
      <c r="B2640" s="2">
        <f>RSI!B2640</f>
        <v>7.11</v>
      </c>
      <c r="C2640" s="2">
        <f>RSI!I2640</f>
        <v>78.618702452858855</v>
      </c>
      <c r="D2640" s="2">
        <f>MACD!E2640</f>
        <v>-0.12471088020054655</v>
      </c>
      <c r="E2640" s="2">
        <f>MACD!F2640</f>
        <v>-0.18339761272536867</v>
      </c>
      <c r="F2640" s="2">
        <f>'Moving Avg'!D2640</f>
        <v>7.0519999999999996</v>
      </c>
      <c r="G2640" s="2">
        <f>'Moving Avg'!F2640</f>
        <v>6.7943750000000005</v>
      </c>
      <c r="H2640" s="2">
        <f>'Moving Avg'!G2640</f>
        <v>6.4377799999999992</v>
      </c>
      <c r="I2640" s="2">
        <f>'Moving Avg'!H2640</f>
        <v>6.031480499999998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  <c r="M2640" s="8">
        <f t="shared" si="410"/>
        <v>0</v>
      </c>
      <c r="N2640" s="8">
        <f t="shared" si="411"/>
        <v>0</v>
      </c>
      <c r="O2640" s="8">
        <f t="shared" si="412"/>
        <v>50</v>
      </c>
      <c r="P2640" s="8">
        <f t="shared" si="413"/>
        <v>16.5</v>
      </c>
      <c r="Q2640" s="9">
        <f t="shared" si="414"/>
        <v>9.9749999999999996</v>
      </c>
      <c r="R2640" s="9">
        <f t="shared" si="415"/>
        <v>21.625</v>
      </c>
      <c r="S2640" s="9">
        <f t="shared" si="416"/>
        <v>19.925000000000001</v>
      </c>
      <c r="T2640" s="9">
        <f t="shared" si="417"/>
        <v>16.625</v>
      </c>
      <c r="U2640" s="8">
        <f t="shared" si="418"/>
        <v>17.175000000000001</v>
      </c>
      <c r="V2640" s="8">
        <f t="shared" si="419"/>
        <v>17.037500000000001</v>
      </c>
    </row>
    <row r="2641" spans="1:22" ht="13.5" x14ac:dyDescent="0.25">
      <c r="A2641" s="3">
        <f>RSI!A2641</f>
        <v>45853</v>
      </c>
      <c r="B2641" s="2">
        <f>RSI!B2641</f>
        <v>7.11</v>
      </c>
      <c r="C2641" s="2">
        <f>RSI!I2641</f>
        <v>78.618702452858841</v>
      </c>
      <c r="D2641" s="2">
        <f>MACD!E2641</f>
        <v>-0.10691201233221914</v>
      </c>
      <c r="E2641" s="2">
        <f>MACD!F2641</f>
        <v>-0.16810049264673876</v>
      </c>
      <c r="F2641" s="2">
        <f>'Moving Avg'!D2641</f>
        <v>7.0739999999999998</v>
      </c>
      <c r="G2641" s="2">
        <f>'Moving Avg'!F2641</f>
        <v>6.8338800000000006</v>
      </c>
      <c r="H2641" s="2">
        <f>'Moving Avg'!G2641</f>
        <v>6.4591579999999986</v>
      </c>
      <c r="I2641" s="2">
        <f>'Moving Avg'!H2641</f>
        <v>6.0382189999999971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0</v>
      </c>
      <c r="N2641" s="8">
        <f t="shared" si="411"/>
        <v>0</v>
      </c>
      <c r="O2641" s="8">
        <f t="shared" si="412"/>
        <v>50</v>
      </c>
      <c r="P2641" s="8">
        <f t="shared" si="413"/>
        <v>83.5</v>
      </c>
      <c r="Q2641" s="9">
        <f t="shared" si="414"/>
        <v>20.024999999999999</v>
      </c>
      <c r="R2641" s="9">
        <f t="shared" si="415"/>
        <v>38.375</v>
      </c>
      <c r="S2641" s="9">
        <f t="shared" si="416"/>
        <v>50.075000000000003</v>
      </c>
      <c r="T2641" s="9">
        <f t="shared" si="417"/>
        <v>33.375</v>
      </c>
      <c r="U2641" s="8">
        <f t="shared" si="418"/>
        <v>36.158333333333331</v>
      </c>
      <c r="V2641" s="8">
        <f t="shared" si="419"/>
        <v>35.462499999999999</v>
      </c>
    </row>
    <row r="2642" spans="1:22" ht="13.5" x14ac:dyDescent="0.25">
      <c r="A2642" s="3">
        <f>RSI!A2642</f>
        <v>45854</v>
      </c>
      <c r="B2642" s="2">
        <f>RSI!B2642</f>
        <v>7.3</v>
      </c>
      <c r="C2642" s="2">
        <f>RSI!I2642</f>
        <v>83.651825323527021</v>
      </c>
      <c r="D2642" s="2">
        <f>MACD!E2642</f>
        <v>-0.12964039776492875</v>
      </c>
      <c r="E2642" s="2">
        <f>MACD!F2642</f>
        <v>-0.16040847367037678</v>
      </c>
      <c r="F2642" s="2">
        <f>'Moving Avg'!D2642</f>
        <v>7.13</v>
      </c>
      <c r="G2642" s="2">
        <f>'Moving Avg'!F2642</f>
        <v>6.8824200000000006</v>
      </c>
      <c r="H2642" s="2">
        <f>'Moving Avg'!G2642</f>
        <v>6.4845219999999992</v>
      </c>
      <c r="I2642" s="2">
        <f>'Moving Avg'!H2642</f>
        <v>6.0457679999999971</v>
      </c>
      <c r="J2642" s="6" t="str">
        <f>OBV!F2642</f>
        <v>BULLISH</v>
      </c>
      <c r="K2642" s="6" t="str">
        <f>OBV!G2642</f>
        <v>NEUTRAL</v>
      </c>
      <c r="L2642" s="6" t="str">
        <f>OBV!H2642</f>
        <v>CONFIRMED BULLISH</v>
      </c>
      <c r="M2642" s="8">
        <f t="shared" si="410"/>
        <v>0</v>
      </c>
      <c r="N2642" s="8">
        <f t="shared" si="411"/>
        <v>0</v>
      </c>
      <c r="O2642" s="8">
        <f t="shared" si="412"/>
        <v>50</v>
      </c>
      <c r="P2642" s="8">
        <f t="shared" si="413"/>
        <v>83.5</v>
      </c>
      <c r="Q2642" s="9">
        <f t="shared" si="414"/>
        <v>20.024999999999999</v>
      </c>
      <c r="R2642" s="9">
        <f t="shared" si="415"/>
        <v>38.375</v>
      </c>
      <c r="S2642" s="9">
        <f t="shared" si="416"/>
        <v>50.075000000000003</v>
      </c>
      <c r="T2642" s="9">
        <f t="shared" si="417"/>
        <v>33.375</v>
      </c>
      <c r="U2642" s="8">
        <f t="shared" si="418"/>
        <v>36.158333333333331</v>
      </c>
      <c r="V2642" s="8">
        <f t="shared" si="419"/>
        <v>35.462499999999999</v>
      </c>
    </row>
    <row r="2643" spans="1:22" ht="13.5" x14ac:dyDescent="0.25">
      <c r="A2643" s="3">
        <f>RSI!A2643</f>
        <v>45855</v>
      </c>
      <c r="B2643" s="2">
        <f>RSI!B2643</f>
        <v>7.4</v>
      </c>
      <c r="C2643" s="2">
        <f>RSI!I2643</f>
        <v>85.576296238791073</v>
      </c>
      <c r="D2643" s="2">
        <f>MACD!E2643</f>
        <v>-0.14249437042286406</v>
      </c>
      <c r="E2643" s="2">
        <f>MACD!F2643</f>
        <v>-0.15682565302087426</v>
      </c>
      <c r="F2643" s="2">
        <f>'Moving Avg'!D2643</f>
        <v>7.2060000000000004</v>
      </c>
      <c r="G2643" s="2">
        <f>'Moving Avg'!F2643</f>
        <v>6.9364249999999998</v>
      </c>
      <c r="H2643" s="2">
        <f>'Moving Avg'!G2643</f>
        <v>6.5102119999999992</v>
      </c>
      <c r="I2643" s="2">
        <f>'Moving Avg'!H2643</f>
        <v>6.0537239999999972</v>
      </c>
      <c r="J2643" s="6" t="str">
        <f>OBV!F2643</f>
        <v>BULLISH</v>
      </c>
      <c r="K2643" s="6" t="str">
        <f>OBV!G2643</f>
        <v>NEUTRAL</v>
      </c>
      <c r="L2643" s="6" t="str">
        <f>OBV!H2643</f>
        <v>CONFIRMED BULLISH</v>
      </c>
      <c r="M2643" s="8">
        <f t="shared" si="410"/>
        <v>0</v>
      </c>
      <c r="N2643" s="8">
        <f t="shared" si="411"/>
        <v>0</v>
      </c>
      <c r="O2643" s="8">
        <f t="shared" si="412"/>
        <v>50</v>
      </c>
      <c r="P2643" s="8">
        <f t="shared" si="413"/>
        <v>83.5</v>
      </c>
      <c r="Q2643" s="9">
        <f t="shared" si="414"/>
        <v>20.024999999999999</v>
      </c>
      <c r="R2643" s="9">
        <f t="shared" si="415"/>
        <v>38.375</v>
      </c>
      <c r="S2643" s="9">
        <f t="shared" si="416"/>
        <v>50.075000000000003</v>
      </c>
      <c r="T2643" s="9">
        <f t="shared" si="417"/>
        <v>33.375</v>
      </c>
      <c r="U2643" s="8">
        <f t="shared" si="418"/>
        <v>36.158333333333331</v>
      </c>
      <c r="V2643" s="8">
        <f t="shared" si="419"/>
        <v>35.462499999999999</v>
      </c>
    </row>
    <row r="2644" spans="1:22" ht="13.5" x14ac:dyDescent="0.25">
      <c r="A2644" s="3">
        <f>RSI!A2644</f>
        <v>45856</v>
      </c>
      <c r="B2644" s="2">
        <f>RSI!B2644</f>
        <v>7.4</v>
      </c>
      <c r="C2644" s="2">
        <f>RSI!I2644</f>
        <v>85.576296238791073</v>
      </c>
      <c r="D2644" s="2">
        <f>MACD!E2644</f>
        <v>-0.1353287436400743</v>
      </c>
      <c r="E2644" s="2">
        <f>MACD!F2644</f>
        <v>-0.15252627114471429</v>
      </c>
      <c r="F2644" s="2">
        <f>'Moving Avg'!D2644</f>
        <v>7.2640000000000002</v>
      </c>
      <c r="G2644" s="2">
        <f>'Moving Avg'!F2644</f>
        <v>6.9894999999999996</v>
      </c>
      <c r="H2644" s="2">
        <f>'Moving Avg'!G2644</f>
        <v>6.5359020000000001</v>
      </c>
      <c r="I2644" s="2">
        <f>'Moving Avg'!H2644</f>
        <v>6.0616799999999964</v>
      </c>
      <c r="J2644" s="6" t="str">
        <f>OBV!F2644</f>
        <v>BULLISH</v>
      </c>
      <c r="K2644" s="6" t="str">
        <f>OBV!G2644</f>
        <v>NEUTRAL</v>
      </c>
      <c r="L2644" s="6" t="str">
        <f>OBV!H2644</f>
        <v>CONFIRMED BULLISH</v>
      </c>
      <c r="M2644" s="8">
        <f t="shared" si="410"/>
        <v>0</v>
      </c>
      <c r="N2644" s="8">
        <f t="shared" si="411"/>
        <v>0</v>
      </c>
      <c r="O2644" s="8">
        <f t="shared" si="412"/>
        <v>50</v>
      </c>
      <c r="P2644" s="8">
        <f t="shared" si="413"/>
        <v>83.5</v>
      </c>
      <c r="Q2644" s="9">
        <f t="shared" si="414"/>
        <v>20.024999999999999</v>
      </c>
      <c r="R2644" s="9">
        <f t="shared" si="415"/>
        <v>38.375</v>
      </c>
      <c r="S2644" s="9">
        <f t="shared" si="416"/>
        <v>50.075000000000003</v>
      </c>
      <c r="T2644" s="9">
        <f t="shared" si="417"/>
        <v>33.375</v>
      </c>
      <c r="U2644" s="8">
        <f t="shared" si="418"/>
        <v>36.158333333333331</v>
      </c>
      <c r="V2644" s="8">
        <f t="shared" si="419"/>
        <v>35.462499999999999</v>
      </c>
    </row>
    <row r="2645" spans="1:22" ht="13.5" x14ac:dyDescent="0.25">
      <c r="A2645" s="3">
        <f>RSI!A2645</f>
        <v>45859</v>
      </c>
      <c r="B2645" s="2">
        <f>RSI!B2645</f>
        <v>7.1</v>
      </c>
      <c r="C2645" s="2">
        <f>RSI!I2645</f>
        <v>60.710737899173417</v>
      </c>
      <c r="D2645" s="2">
        <f>MACD!E2645</f>
        <v>-0.11181916432432715</v>
      </c>
      <c r="E2645" s="2">
        <f>MACD!F2645</f>
        <v>-0.14438484978063687</v>
      </c>
      <c r="F2645" s="2">
        <f>'Moving Avg'!D2645</f>
        <v>7.2620000000000005</v>
      </c>
      <c r="G2645" s="2">
        <f>'Moving Avg'!F2645</f>
        <v>7.0119999999999987</v>
      </c>
      <c r="H2645" s="2">
        <f>'Moving Avg'!G2645</f>
        <v>6.5554079999999999</v>
      </c>
      <c r="I2645" s="2">
        <f>'Moving Avg'!H2645</f>
        <v>6.0679969999999965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50</v>
      </c>
      <c r="P2645" s="8">
        <f t="shared" si="413"/>
        <v>16.5</v>
      </c>
      <c r="Q2645" s="9">
        <f t="shared" si="414"/>
        <v>18.725000000000001</v>
      </c>
      <c r="R2645" s="9">
        <f t="shared" si="415"/>
        <v>26.625</v>
      </c>
      <c r="S2645" s="9">
        <f t="shared" si="416"/>
        <v>23.675000000000001</v>
      </c>
      <c r="T2645" s="9">
        <f t="shared" si="417"/>
        <v>22.875</v>
      </c>
      <c r="U2645" s="8">
        <f t="shared" si="418"/>
        <v>23.008333333333336</v>
      </c>
      <c r="V2645" s="8">
        <f t="shared" si="419"/>
        <v>22.975000000000001</v>
      </c>
    </row>
    <row r="2646" spans="1:22" ht="13.5" x14ac:dyDescent="0.25">
      <c r="A2646" s="3">
        <f>RSI!A2646</f>
        <v>45860</v>
      </c>
      <c r="B2646" s="2">
        <f>RSI!B2646</f>
        <v>7.34</v>
      </c>
      <c r="C2646" s="2">
        <f>RSI!I2646</f>
        <v>68.576980185916355</v>
      </c>
      <c r="D2646" s="2">
        <f>MACD!E2646</f>
        <v>-0.1124675661216834</v>
      </c>
      <c r="E2646" s="2">
        <f>MACD!F2646</f>
        <v>-0.13800139304884618</v>
      </c>
      <c r="F2646" s="2">
        <f>'Moving Avg'!D2646</f>
        <v>7.3080000000000016</v>
      </c>
      <c r="G2646" s="2">
        <f>'Moving Avg'!F2646</f>
        <v>7.0439999999999996</v>
      </c>
      <c r="H2646" s="2">
        <f>'Moving Avg'!G2646</f>
        <v>6.5797139999999992</v>
      </c>
      <c r="I2646" s="2">
        <f>'Moving Avg'!H2646</f>
        <v>6.0755604999999973</v>
      </c>
      <c r="J2646" s="6" t="str">
        <f>OBV!F2646</f>
        <v>BULLISH</v>
      </c>
      <c r="K2646" s="6" t="str">
        <f>OBV!G2646</f>
        <v>NEUTRAL</v>
      </c>
      <c r="L2646" s="6" t="str">
        <f>OBV!H2646</f>
        <v>CONFIRMED BULLISH</v>
      </c>
      <c r="M2646" s="8">
        <f t="shared" si="410"/>
        <v>25</v>
      </c>
      <c r="N2646" s="8">
        <f t="shared" si="411"/>
        <v>0</v>
      </c>
      <c r="O2646" s="8">
        <f t="shared" si="412"/>
        <v>50</v>
      </c>
      <c r="P2646" s="8">
        <f t="shared" si="413"/>
        <v>83.5</v>
      </c>
      <c r="Q2646" s="9">
        <f t="shared" si="414"/>
        <v>28.774999999999999</v>
      </c>
      <c r="R2646" s="9">
        <f t="shared" si="415"/>
        <v>43.375</v>
      </c>
      <c r="S2646" s="9">
        <f t="shared" si="416"/>
        <v>53.825000000000003</v>
      </c>
      <c r="T2646" s="9">
        <f t="shared" si="417"/>
        <v>39.625</v>
      </c>
      <c r="U2646" s="8">
        <f t="shared" si="418"/>
        <v>41.991666666666667</v>
      </c>
      <c r="V2646" s="8">
        <f t="shared" si="419"/>
        <v>41.400000000000006</v>
      </c>
    </row>
    <row r="2647" spans="1:22" ht="13.5" x14ac:dyDescent="0.25">
      <c r="A2647" s="3">
        <f>RSI!A2647</f>
        <v>45861</v>
      </c>
      <c r="B2647" s="2">
        <f>RSI!B2647</f>
        <v>7.34</v>
      </c>
      <c r="C2647" s="2">
        <f>RSI!I2647</f>
        <v>68.576980185916355</v>
      </c>
      <c r="D2647" s="2">
        <f>MACD!E2647</f>
        <v>-0.11249161236039118</v>
      </c>
      <c r="E2647" s="2">
        <f>MACD!F2647</f>
        <v>-0.13289943691115519</v>
      </c>
      <c r="F2647" s="2">
        <f>'Moving Avg'!D2647</f>
        <v>7.3159999999999998</v>
      </c>
      <c r="G2647" s="2">
        <f>'Moving Avg'!F2647</f>
        <v>7.0735000000000001</v>
      </c>
      <c r="H2647" s="2">
        <f>'Moving Avg'!G2647</f>
        <v>6.6023459999999989</v>
      </c>
      <c r="I2647" s="2">
        <f>'Moving Avg'!H2647</f>
        <v>6.0831239999999953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0"/>
        <v>25</v>
      </c>
      <c r="N2647" s="8">
        <f t="shared" si="411"/>
        <v>0</v>
      </c>
      <c r="O2647" s="8">
        <f t="shared" si="412"/>
        <v>50</v>
      </c>
      <c r="P2647" s="8">
        <f t="shared" si="413"/>
        <v>83.5</v>
      </c>
      <c r="Q2647" s="9">
        <f t="shared" si="414"/>
        <v>28.774999999999999</v>
      </c>
      <c r="R2647" s="9">
        <f t="shared" si="415"/>
        <v>43.375</v>
      </c>
      <c r="S2647" s="9">
        <f t="shared" si="416"/>
        <v>53.825000000000003</v>
      </c>
      <c r="T2647" s="9">
        <f t="shared" si="417"/>
        <v>39.625</v>
      </c>
      <c r="U2647" s="8">
        <f t="shared" si="418"/>
        <v>41.991666666666667</v>
      </c>
      <c r="V2647" s="8">
        <f t="shared" si="419"/>
        <v>41.400000000000006</v>
      </c>
    </row>
    <row r="2648" spans="1:22" ht="13.5" x14ac:dyDescent="0.25">
      <c r="A2648" s="3">
        <f>RSI!A2648</f>
        <v>45862</v>
      </c>
      <c r="B2648" s="2">
        <f>RSI!B2648</f>
        <v>7.32</v>
      </c>
      <c r="C2648" s="2">
        <f>RSI!I2648</f>
        <v>67.275203211515816</v>
      </c>
      <c r="D2648" s="2">
        <f>MACD!E2648</f>
        <v>-0.11339373847492951</v>
      </c>
      <c r="E2648" s="2">
        <f>MACD!F2648</f>
        <v>-0.12899829722391004</v>
      </c>
      <c r="F2648" s="2">
        <f>'Moving Avg'!D2648</f>
        <v>7.3</v>
      </c>
      <c r="G2648" s="2">
        <f>'Moving Avg'!F2648</f>
        <v>7.1004999999999994</v>
      </c>
      <c r="H2648" s="2">
        <f>'Moving Avg'!G2648</f>
        <v>6.623462</v>
      </c>
      <c r="I2648" s="2">
        <f>'Moving Avg'!H2648</f>
        <v>6.0905874999999954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0"/>
        <v>25</v>
      </c>
      <c r="N2648" s="8">
        <f t="shared" si="411"/>
        <v>0</v>
      </c>
      <c r="O2648" s="8">
        <f t="shared" si="412"/>
        <v>50</v>
      </c>
      <c r="P2648" s="8">
        <f t="shared" si="413"/>
        <v>16.5</v>
      </c>
      <c r="Q2648" s="9">
        <f t="shared" si="414"/>
        <v>18.725000000000001</v>
      </c>
      <c r="R2648" s="9">
        <f t="shared" si="415"/>
        <v>26.625</v>
      </c>
      <c r="S2648" s="9">
        <f t="shared" si="416"/>
        <v>23.675000000000001</v>
      </c>
      <c r="T2648" s="9">
        <f t="shared" si="417"/>
        <v>22.875</v>
      </c>
      <c r="U2648" s="8">
        <f t="shared" si="418"/>
        <v>23.008333333333336</v>
      </c>
      <c r="V2648" s="8">
        <f t="shared" si="419"/>
        <v>22.975000000000001</v>
      </c>
    </row>
    <row r="2649" spans="1:22" ht="13.5" x14ac:dyDescent="0.25">
      <c r="A2649" s="3">
        <f>RSI!A2649</f>
        <v>45866</v>
      </c>
      <c r="B2649" s="2">
        <f>RSI!B2649</f>
        <v>7.16</v>
      </c>
      <c r="C2649" s="2">
        <f>RSI!I2649</f>
        <v>57.819249282453896</v>
      </c>
      <c r="D2649" s="2">
        <f>MACD!E2649</f>
        <v>-9.0529093824212481E-2</v>
      </c>
      <c r="E2649" s="2">
        <f>MACD!F2649</f>
        <v>-0.12130445654397054</v>
      </c>
      <c r="F2649" s="2">
        <f>'Moving Avg'!D2649</f>
        <v>7.2520000000000007</v>
      </c>
      <c r="G2649" s="2">
        <f>'Moving Avg'!F2649</f>
        <v>7.1120000000000001</v>
      </c>
      <c r="H2649" s="2">
        <f>'Moving Avg'!G2649</f>
        <v>6.6428659999999988</v>
      </c>
      <c r="I2649" s="2">
        <f>'Moving Avg'!H2649</f>
        <v>6.0972509999999964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25</v>
      </c>
      <c r="N2649" s="8">
        <f t="shared" si="411"/>
        <v>0</v>
      </c>
      <c r="O2649" s="8">
        <f t="shared" si="412"/>
        <v>50</v>
      </c>
      <c r="P2649" s="8">
        <f t="shared" si="413"/>
        <v>16.5</v>
      </c>
      <c r="Q2649" s="9">
        <f t="shared" si="414"/>
        <v>18.725000000000001</v>
      </c>
      <c r="R2649" s="9">
        <f t="shared" si="415"/>
        <v>26.625</v>
      </c>
      <c r="S2649" s="9">
        <f t="shared" si="416"/>
        <v>23.675000000000001</v>
      </c>
      <c r="T2649" s="9">
        <f t="shared" si="417"/>
        <v>22.875</v>
      </c>
      <c r="U2649" s="8">
        <f t="shared" si="418"/>
        <v>23.008333333333336</v>
      </c>
      <c r="V2649" s="8">
        <f t="shared" si="419"/>
        <v>22.975000000000001</v>
      </c>
    </row>
    <row r="2650" spans="1:22" ht="13.5" x14ac:dyDescent="0.25">
      <c r="A2650" s="3">
        <f>RSI!A2650</f>
        <v>45867</v>
      </c>
      <c r="B2650" s="2">
        <f>RSI!B2650</f>
        <v>7.05</v>
      </c>
      <c r="C2650" s="2">
        <f>RSI!I2650</f>
        <v>52.369390662765369</v>
      </c>
      <c r="D2650" s="2">
        <f>MACD!E2650</f>
        <v>-6.4005180279357532E-2</v>
      </c>
      <c r="E2650" s="2">
        <f>MACD!F2650</f>
        <v>-0.10984460129104794</v>
      </c>
      <c r="F2650" s="2">
        <f>'Moving Avg'!D2650</f>
        <v>7.242</v>
      </c>
      <c r="G2650" s="2">
        <f>'Moving Avg'!F2650</f>
        <v>7.1185</v>
      </c>
      <c r="H2650" s="2">
        <f>'Moving Avg'!G2650</f>
        <v>6.658582</v>
      </c>
      <c r="I2650" s="2">
        <f>'Moving Avg'!H2650</f>
        <v>6.1033179999999962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16.5</v>
      </c>
      <c r="Q2650" s="9">
        <f t="shared" si="414"/>
        <v>18.725000000000001</v>
      </c>
      <c r="R2650" s="9">
        <f t="shared" si="415"/>
        <v>26.625</v>
      </c>
      <c r="S2650" s="9">
        <f t="shared" si="416"/>
        <v>23.675000000000001</v>
      </c>
      <c r="T2650" s="9">
        <f t="shared" si="417"/>
        <v>22.875</v>
      </c>
      <c r="U2650" s="8">
        <f t="shared" si="418"/>
        <v>23.008333333333336</v>
      </c>
      <c r="V2650" s="8">
        <f t="shared" si="419"/>
        <v>22.975000000000001</v>
      </c>
    </row>
    <row r="2651" spans="1:22" ht="13.5" x14ac:dyDescent="0.25">
      <c r="A2651" s="3">
        <f>RSI!A2651</f>
        <v>45868</v>
      </c>
      <c r="B2651" s="2">
        <f>RSI!B2651</f>
        <v>7.07</v>
      </c>
      <c r="C2651" s="2">
        <f>RSI!I2651</f>
        <v>53.232525604879058</v>
      </c>
      <c r="D2651" s="2">
        <f>MACD!E2651</f>
        <v>-4.3292653367812406E-2</v>
      </c>
      <c r="E2651" s="2">
        <f>MACD!F2651</f>
        <v>-9.6534211706400835E-2</v>
      </c>
      <c r="F2651" s="2">
        <f>'Moving Avg'!D2651</f>
        <v>7.1879999999999997</v>
      </c>
      <c r="G2651" s="2">
        <f>'Moving Avg'!F2651</f>
        <v>7.1265000000000001</v>
      </c>
      <c r="H2651" s="2">
        <f>'Moving Avg'!G2651</f>
        <v>6.6746979999999994</v>
      </c>
      <c r="I2651" s="2">
        <f>'Moving Avg'!H2651</f>
        <v>6.1095314999999957</v>
      </c>
      <c r="J2651" s="6" t="str">
        <f>OBV!F2651</f>
        <v>BEARISH</v>
      </c>
      <c r="K2651" s="6" t="str">
        <f>OBV!G2651</f>
        <v>NEUTRAL</v>
      </c>
      <c r="L2651" s="6" t="str">
        <f>OBV!H2651</f>
        <v>CONFIRMED BEARISH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16.5</v>
      </c>
      <c r="Q2651" s="9">
        <f t="shared" si="414"/>
        <v>18.725000000000001</v>
      </c>
      <c r="R2651" s="9">
        <f t="shared" si="415"/>
        <v>26.625</v>
      </c>
      <c r="S2651" s="9">
        <f t="shared" si="416"/>
        <v>23.675000000000001</v>
      </c>
      <c r="T2651" s="9">
        <f t="shared" si="417"/>
        <v>22.875</v>
      </c>
      <c r="U2651" s="8">
        <f t="shared" si="418"/>
        <v>23.008333333333336</v>
      </c>
      <c r="V2651" s="8">
        <f t="shared" si="419"/>
        <v>22.975000000000001</v>
      </c>
    </row>
    <row r="2652" spans="1:22" ht="13.5" x14ac:dyDescent="0.25">
      <c r="A2652" s="3">
        <f>RSI!A2652</f>
        <v>45869</v>
      </c>
      <c r="B2652" s="2">
        <f>RSI!B2652</f>
        <v>7.07</v>
      </c>
      <c r="C2652" s="2">
        <f>RSI!I2652</f>
        <v>53.232525604879058</v>
      </c>
      <c r="D2652" s="2">
        <f>MACD!E2652</f>
        <v>3.1150831397264156E-3</v>
      </c>
      <c r="E2652" s="2">
        <f>MACD!F2652</f>
        <v>-7.6604352737175391E-2</v>
      </c>
      <c r="F2652" s="2">
        <f>'Moving Avg'!D2652</f>
        <v>7.1340000000000003</v>
      </c>
      <c r="G2652" s="2">
        <f>'Moving Avg'!F2652</f>
        <v>7.1414999999999988</v>
      </c>
      <c r="H2652" s="2">
        <f>'Moving Avg'!G2652</f>
        <v>6.6908140000000005</v>
      </c>
      <c r="I2652" s="2">
        <f>'Moving Avg'!H2652</f>
        <v>6.1157449999999951</v>
      </c>
      <c r="J2652" s="6" t="str">
        <f>OBV!F2652</f>
        <v>BEARISH</v>
      </c>
      <c r="K2652" s="6" t="str">
        <f>OBV!G2652</f>
        <v>NEUTRAL</v>
      </c>
      <c r="L2652" s="6" t="str">
        <f>OBV!H2652</f>
        <v>CONFIRMED BEARISH</v>
      </c>
      <c r="M2652" s="8">
        <f t="shared" si="410"/>
        <v>25</v>
      </c>
      <c r="N2652" s="8">
        <f t="shared" si="411"/>
        <v>0</v>
      </c>
      <c r="O2652" s="8">
        <f t="shared" si="412"/>
        <v>50</v>
      </c>
      <c r="P2652" s="8">
        <f t="shared" si="413"/>
        <v>16.5</v>
      </c>
      <c r="Q2652" s="9">
        <f t="shared" si="414"/>
        <v>18.725000000000001</v>
      </c>
      <c r="R2652" s="9">
        <f t="shared" si="415"/>
        <v>26.625</v>
      </c>
      <c r="S2652" s="9">
        <f t="shared" si="416"/>
        <v>23.675000000000001</v>
      </c>
      <c r="T2652" s="9">
        <f t="shared" si="417"/>
        <v>22.875</v>
      </c>
      <c r="U2652" s="8">
        <f t="shared" si="418"/>
        <v>23.008333333333336</v>
      </c>
      <c r="V2652" s="8">
        <f t="shared" si="419"/>
        <v>22.975000000000001</v>
      </c>
    </row>
    <row r="2653" spans="1:22" ht="13.5" x14ac:dyDescent="0.25">
      <c r="A2653" s="3">
        <f>RSI!A2653</f>
        <v>45870</v>
      </c>
      <c r="B2653" s="2">
        <f>RSI!B2653</f>
        <v>7.07</v>
      </c>
      <c r="C2653" s="2">
        <f>RSI!I2653</f>
        <v>53.232525604879058</v>
      </c>
      <c r="D2653" s="2">
        <f>MACD!E2653</f>
        <v>5.7444619342047254E-2</v>
      </c>
      <c r="E2653" s="2">
        <f>MACD!F2653</f>
        <v>-4.979455832133086E-2</v>
      </c>
      <c r="F2653" s="2">
        <f>'Moving Avg'!D2653</f>
        <v>7.0840000000000005</v>
      </c>
      <c r="G2653" s="2">
        <f>'Moving Avg'!F2653</f>
        <v>7.1509999999999989</v>
      </c>
      <c r="H2653" s="2">
        <f>'Moving Avg'!G2653</f>
        <v>6.7095339999999997</v>
      </c>
      <c r="I2653" s="2">
        <f>'Moving Avg'!H2653</f>
        <v>6.121353999999994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0</v>
      </c>
      <c r="O2653" s="8">
        <f t="shared" si="412"/>
        <v>50</v>
      </c>
      <c r="P2653" s="8">
        <f t="shared" si="413"/>
        <v>16.5</v>
      </c>
      <c r="Q2653" s="9">
        <f t="shared" si="414"/>
        <v>18.725000000000001</v>
      </c>
      <c r="R2653" s="9">
        <f t="shared" si="415"/>
        <v>26.625</v>
      </c>
      <c r="S2653" s="9">
        <f t="shared" si="416"/>
        <v>23.675000000000001</v>
      </c>
      <c r="T2653" s="9">
        <f t="shared" si="417"/>
        <v>22.875</v>
      </c>
      <c r="U2653" s="8">
        <f t="shared" si="418"/>
        <v>23.008333333333336</v>
      </c>
      <c r="V2653" s="8">
        <f t="shared" si="419"/>
        <v>22.975000000000001</v>
      </c>
    </row>
    <row r="2654" spans="1:22" ht="13.5" x14ac:dyDescent="0.25">
      <c r="A2654" s="3">
        <f>RSI!A2654</f>
        <v>45873</v>
      </c>
      <c r="B2654" s="2">
        <f>RSI!B2654</f>
        <v>7.04</v>
      </c>
      <c r="C2654" s="2">
        <f>RSI!I2654</f>
        <v>51.484630094265121</v>
      </c>
      <c r="D2654" s="2">
        <f>MACD!E2654</f>
        <v>0.10533876173028034</v>
      </c>
      <c r="E2654" s="2">
        <f>MACD!F2654</f>
        <v>-1.8767894311008622E-2</v>
      </c>
      <c r="F2654" s="2">
        <f>'Moving Avg'!D2654</f>
        <v>7.0600000000000005</v>
      </c>
      <c r="G2654" s="2">
        <f>'Moving Avg'!F2654</f>
        <v>7.1519999999999992</v>
      </c>
      <c r="H2654" s="2">
        <f>'Moving Avg'!G2654</f>
        <v>6.7267240000000008</v>
      </c>
      <c r="I2654" s="2">
        <f>'Moving Avg'!H2654</f>
        <v>6.1268129999999941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0</v>
      </c>
      <c r="O2654" s="8">
        <f t="shared" si="412"/>
        <v>50</v>
      </c>
      <c r="P2654" s="8">
        <f t="shared" si="413"/>
        <v>16.5</v>
      </c>
      <c r="Q2654" s="9">
        <f t="shared" si="414"/>
        <v>18.725000000000001</v>
      </c>
      <c r="R2654" s="9">
        <f t="shared" si="415"/>
        <v>26.625</v>
      </c>
      <c r="S2654" s="9">
        <f t="shared" si="416"/>
        <v>23.675000000000001</v>
      </c>
      <c r="T2654" s="9">
        <f t="shared" si="417"/>
        <v>22.875</v>
      </c>
      <c r="U2654" s="8">
        <f t="shared" si="418"/>
        <v>23.008333333333336</v>
      </c>
      <c r="V2654" s="8">
        <f t="shared" si="419"/>
        <v>22.975000000000001</v>
      </c>
    </row>
    <row r="2655" spans="1:22" ht="13.5" x14ac:dyDescent="0.25">
      <c r="A2655" s="3">
        <f>RSI!A2655</f>
        <v>45874</v>
      </c>
      <c r="B2655" s="2">
        <f>RSI!B2655</f>
        <v>7.05</v>
      </c>
      <c r="C2655" s="2">
        <f>RSI!I2655</f>
        <v>52.049817001700276</v>
      </c>
      <c r="D2655" s="2">
        <f>MACD!E2655</f>
        <v>9.8870197940660098E-2</v>
      </c>
      <c r="E2655" s="2">
        <f>MACD!F2655</f>
        <v>4.7597241393251243E-3</v>
      </c>
      <c r="F2655" s="2">
        <f>'Moving Avg'!D2655</f>
        <v>7.06</v>
      </c>
      <c r="G2655" s="2">
        <f>'Moving Avg'!F2655</f>
        <v>7.153999999999999</v>
      </c>
      <c r="H2655" s="2">
        <f>'Moving Avg'!G2655</f>
        <v>6.7428120000000025</v>
      </c>
      <c r="I2655" s="2">
        <f>'Moving Avg'!H2655</f>
        <v>6.1323219999999932</v>
      </c>
      <c r="J2655" s="6" t="str">
        <f>OBV!F2655</f>
        <v>BEARISH</v>
      </c>
      <c r="K2655" s="6" t="str">
        <f>OBV!G2655</f>
        <v>NEUTRAL</v>
      </c>
      <c r="L2655" s="6" t="str">
        <f>OBV!H2655</f>
        <v>NEUTRAL</v>
      </c>
      <c r="M2655" s="8">
        <f t="shared" si="410"/>
        <v>25</v>
      </c>
      <c r="N2655" s="8">
        <f t="shared" si="411"/>
        <v>0</v>
      </c>
      <c r="O2655" s="8">
        <f t="shared" si="412"/>
        <v>50</v>
      </c>
      <c r="P2655" s="8">
        <f t="shared" si="413"/>
        <v>16.5</v>
      </c>
      <c r="Q2655" s="9">
        <f t="shared" si="414"/>
        <v>18.725000000000001</v>
      </c>
      <c r="R2655" s="9">
        <f t="shared" si="415"/>
        <v>26.625</v>
      </c>
      <c r="S2655" s="9">
        <f t="shared" si="416"/>
        <v>23.675000000000001</v>
      </c>
      <c r="T2655" s="9">
        <f t="shared" si="417"/>
        <v>22.875</v>
      </c>
      <c r="U2655" s="8">
        <f t="shared" si="418"/>
        <v>23.008333333333336</v>
      </c>
      <c r="V2655" s="8">
        <f t="shared" si="419"/>
        <v>22.975000000000001</v>
      </c>
    </row>
    <row r="2656" spans="1:22" ht="13.5" x14ac:dyDescent="0.25">
      <c r="A2656" s="3">
        <f>RSI!A2656</f>
        <v>45875</v>
      </c>
      <c r="B2656" s="2">
        <f>RSI!B2656</f>
        <v>7.17</v>
      </c>
      <c r="C2656" s="2">
        <f>RSI!I2656</f>
        <v>58.324094463940803</v>
      </c>
      <c r="D2656" s="2">
        <f>MACD!E2656</f>
        <v>0.12127949755915512</v>
      </c>
      <c r="E2656" s="2">
        <f>MACD!F2656</f>
        <v>2.8063678823291124E-2</v>
      </c>
      <c r="F2656" s="2">
        <f>'Moving Avg'!D2656</f>
        <v>7.08</v>
      </c>
      <c r="G2656" s="2">
        <f>'Moving Avg'!F2656</f>
        <v>7.1624999999999988</v>
      </c>
      <c r="H2656" s="2">
        <f>'Moving Avg'!G2656</f>
        <v>6.7609280000000025</v>
      </c>
      <c r="I2656" s="2">
        <f>'Moving Avg'!H2656</f>
        <v>6.138198999999994</v>
      </c>
      <c r="J2656" s="6" t="str">
        <f>OBV!F2656</f>
        <v>BEARISH</v>
      </c>
      <c r="K2656" s="6" t="str">
        <f>OBV!G2656</f>
        <v>NEUTRAL</v>
      </c>
      <c r="L2656" s="6" t="str">
        <f>OBV!H2656</f>
        <v>BEARISH DIVERGENCE</v>
      </c>
      <c r="M2656" s="8">
        <f t="shared" si="410"/>
        <v>25</v>
      </c>
      <c r="N2656" s="8">
        <f t="shared" si="411"/>
        <v>0</v>
      </c>
      <c r="O2656" s="8">
        <f t="shared" si="412"/>
        <v>50</v>
      </c>
      <c r="P2656" s="8">
        <f t="shared" si="413"/>
        <v>16.5</v>
      </c>
      <c r="Q2656" s="9">
        <f t="shared" si="414"/>
        <v>18.725000000000001</v>
      </c>
      <c r="R2656" s="9">
        <f t="shared" si="415"/>
        <v>26.625</v>
      </c>
      <c r="S2656" s="9">
        <f t="shared" si="416"/>
        <v>23.675000000000001</v>
      </c>
      <c r="T2656" s="9">
        <f t="shared" si="417"/>
        <v>22.875</v>
      </c>
      <c r="U2656" s="8">
        <f t="shared" si="418"/>
        <v>23.008333333333336</v>
      </c>
      <c r="V2656" s="8">
        <f t="shared" si="419"/>
        <v>22.975000000000001</v>
      </c>
    </row>
    <row r="2657" spans="1:22" ht="13.5" x14ac:dyDescent="0.25">
      <c r="A2657" s="3">
        <f>RSI!A2657</f>
        <v>45876</v>
      </c>
      <c r="B2657" s="2">
        <f>RSI!B2657</f>
        <v>7.17</v>
      </c>
      <c r="C2657" s="2">
        <f>RSI!I2657</f>
        <v>58.324094463940803</v>
      </c>
      <c r="D2657" s="2">
        <f>MACD!E2657</f>
        <v>0.13939186053593478</v>
      </c>
      <c r="E2657" s="2">
        <f>MACD!F2657</f>
        <v>5.0329315165819857E-2</v>
      </c>
      <c r="F2657" s="2">
        <f>'Moving Avg'!D2657</f>
        <v>7.1</v>
      </c>
      <c r="G2657" s="2">
        <f>'Moving Avg'!F2657</f>
        <v>7.169999999999999</v>
      </c>
      <c r="H2657" s="2">
        <f>'Moving Avg'!G2657</f>
        <v>6.7790440000000025</v>
      </c>
      <c r="I2657" s="2">
        <f>'Moving Avg'!H2657</f>
        <v>6.1440759999999948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  <c r="M2657" s="8">
        <f t="shared" si="410"/>
        <v>25</v>
      </c>
      <c r="N2657" s="8">
        <f t="shared" si="411"/>
        <v>0</v>
      </c>
      <c r="O2657" s="8">
        <f t="shared" si="412"/>
        <v>50</v>
      </c>
      <c r="P2657" s="8">
        <f t="shared" si="413"/>
        <v>16.5</v>
      </c>
      <c r="Q2657" s="9">
        <f t="shared" si="414"/>
        <v>18.725000000000001</v>
      </c>
      <c r="R2657" s="9">
        <f t="shared" si="415"/>
        <v>26.625</v>
      </c>
      <c r="S2657" s="9">
        <f t="shared" si="416"/>
        <v>23.675000000000001</v>
      </c>
      <c r="T2657" s="9">
        <f t="shared" si="417"/>
        <v>22.875</v>
      </c>
      <c r="U2657" s="8">
        <f t="shared" si="418"/>
        <v>23.008333333333336</v>
      </c>
      <c r="V2657" s="8">
        <f t="shared" si="419"/>
        <v>22.975000000000001</v>
      </c>
    </row>
    <row r="2658" spans="1:22" ht="13.5" x14ac:dyDescent="0.25">
      <c r="A2658" s="3">
        <f>RSI!A2658</f>
        <v>45877</v>
      </c>
      <c r="B2658" s="2">
        <f>RSI!B2658</f>
        <v>7.6</v>
      </c>
      <c r="C2658" s="2">
        <f>RSI!I2658</f>
        <v>73.004135447046991</v>
      </c>
      <c r="D2658" s="2">
        <f>MACD!E2658</f>
        <v>0.11900249408713304</v>
      </c>
      <c r="E2658" s="2">
        <f>MACD!F2658</f>
        <v>6.4063950950082493E-2</v>
      </c>
      <c r="F2658" s="2">
        <f>'Moving Avg'!D2658</f>
        <v>7.2060000000000004</v>
      </c>
      <c r="G2658" s="2">
        <f>'Moving Avg'!F2658</f>
        <v>7.1989999999999981</v>
      </c>
      <c r="H2658" s="2">
        <f>'Moving Avg'!G2658</f>
        <v>6.8057600000000038</v>
      </c>
      <c r="I2658" s="2">
        <f>'Moving Avg'!H2658</f>
        <v>6.1515914999999941</v>
      </c>
      <c r="J2658" s="6" t="str">
        <f>OBV!F2658</f>
        <v>BULLISH</v>
      </c>
      <c r="K2658" s="6" t="str">
        <f>OBV!G2658</f>
        <v>NEUTRAL</v>
      </c>
      <c r="L2658" s="6" t="str">
        <f>OBV!H2658</f>
        <v>CONFIRMED BULLISH</v>
      </c>
      <c r="M2658" s="8">
        <f t="shared" si="410"/>
        <v>0</v>
      </c>
      <c r="N2658" s="8">
        <f t="shared" si="411"/>
        <v>0</v>
      </c>
      <c r="O2658" s="8">
        <f t="shared" si="412"/>
        <v>50</v>
      </c>
      <c r="P2658" s="8">
        <f t="shared" si="413"/>
        <v>83.5</v>
      </c>
      <c r="Q2658" s="9">
        <f t="shared" si="414"/>
        <v>20.024999999999999</v>
      </c>
      <c r="R2658" s="9">
        <f t="shared" si="415"/>
        <v>38.375</v>
      </c>
      <c r="S2658" s="9">
        <f t="shared" si="416"/>
        <v>50.075000000000003</v>
      </c>
      <c r="T2658" s="9">
        <f t="shared" si="417"/>
        <v>33.375</v>
      </c>
      <c r="U2658" s="8">
        <f t="shared" si="418"/>
        <v>36.158333333333331</v>
      </c>
      <c r="V2658" s="8">
        <f t="shared" si="419"/>
        <v>35.462499999999999</v>
      </c>
    </row>
    <row r="2659" spans="1:22" ht="13.5" x14ac:dyDescent="0.25">
      <c r="A2659" s="3">
        <f>RSI!A2659</f>
        <v>45880</v>
      </c>
      <c r="B2659" s="2">
        <f>RSI!B2659</f>
        <v>8.0299999999999994</v>
      </c>
      <c r="C2659" s="2">
        <f>RSI!I2659</f>
        <v>80.428397504484423</v>
      </c>
      <c r="D2659" s="2">
        <f>MACD!E2659</f>
        <v>4.2013645797192467E-2</v>
      </c>
      <c r="E2659" s="2">
        <f>MACD!F2659</f>
        <v>5.9653889919504495E-2</v>
      </c>
      <c r="F2659" s="2">
        <f>'Moving Avg'!D2659</f>
        <v>7.4040000000000008</v>
      </c>
      <c r="G2659" s="2">
        <f>'Moving Avg'!F2659</f>
        <v>7.2450000000000001</v>
      </c>
      <c r="H2659" s="2">
        <f>'Moving Avg'!G2659</f>
        <v>6.841262000000004</v>
      </c>
      <c r="I2659" s="2">
        <f>'Moving Avg'!H2659</f>
        <v>6.1615359999999928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0</v>
      </c>
      <c r="N2659" s="8">
        <f t="shared" si="411"/>
        <v>45</v>
      </c>
      <c r="O2659" s="8">
        <f t="shared" si="412"/>
        <v>50</v>
      </c>
      <c r="P2659" s="8">
        <f t="shared" si="413"/>
        <v>83.5</v>
      </c>
      <c r="Q2659" s="9">
        <f t="shared" si="414"/>
        <v>35.774999999999999</v>
      </c>
      <c r="R2659" s="9">
        <f t="shared" si="415"/>
        <v>47.375</v>
      </c>
      <c r="S2659" s="9">
        <f t="shared" si="416"/>
        <v>56.825000000000003</v>
      </c>
      <c r="T2659" s="9">
        <f t="shared" si="417"/>
        <v>44.625</v>
      </c>
      <c r="U2659" s="8">
        <f t="shared" si="418"/>
        <v>46.658333333333339</v>
      </c>
      <c r="V2659" s="8">
        <f t="shared" si="419"/>
        <v>46.150000000000006</v>
      </c>
    </row>
    <row r="2660" spans="1:22" ht="13.5" x14ac:dyDescent="0.25">
      <c r="A2660" s="3">
        <f>RSI!A2660</f>
        <v>45881</v>
      </c>
      <c r="B2660" s="2">
        <f>RSI!B2660</f>
        <v>8.34</v>
      </c>
      <c r="C2660" s="2">
        <f>RSI!I2660</f>
        <v>83.872009637787031</v>
      </c>
      <c r="D2660" s="2">
        <f>MACD!E2660</f>
        <v>-6.8584610222529818E-2</v>
      </c>
      <c r="E2660" s="2">
        <f>MACD!F2660</f>
        <v>3.4006189891097632E-2</v>
      </c>
      <c r="F2660" s="2">
        <f>'Moving Avg'!D2660</f>
        <v>7.6620000000000008</v>
      </c>
      <c r="G2660" s="2">
        <f>'Moving Avg'!F2660</f>
        <v>7.3064999999999998</v>
      </c>
      <c r="H2660" s="2">
        <f>'Moving Avg'!G2660</f>
        <v>6.8831500000000032</v>
      </c>
      <c r="I2660" s="2">
        <f>'Moving Avg'!H2660</f>
        <v>6.1732629999999915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  <c r="M2660" s="8">
        <f t="shared" si="410"/>
        <v>0</v>
      </c>
      <c r="N2660" s="8">
        <f t="shared" si="411"/>
        <v>100</v>
      </c>
      <c r="O2660" s="8">
        <f t="shared" si="412"/>
        <v>50</v>
      </c>
      <c r="P2660" s="8">
        <f t="shared" si="413"/>
        <v>83.5</v>
      </c>
      <c r="Q2660" s="9">
        <f t="shared" si="414"/>
        <v>55.024999999999999</v>
      </c>
      <c r="R2660" s="9">
        <f t="shared" si="415"/>
        <v>58.375</v>
      </c>
      <c r="S2660" s="9">
        <f t="shared" si="416"/>
        <v>65.075000000000003</v>
      </c>
      <c r="T2660" s="9">
        <f t="shared" si="417"/>
        <v>58.375</v>
      </c>
      <c r="U2660" s="8">
        <f t="shared" si="418"/>
        <v>59.491666666666674</v>
      </c>
      <c r="V2660" s="8">
        <f t="shared" si="419"/>
        <v>59.212500000000006</v>
      </c>
    </row>
    <row r="2661" spans="1:22" ht="13.5" x14ac:dyDescent="0.25">
      <c r="A2661" s="3">
        <f>RSI!A2661</f>
        <v>45883</v>
      </c>
      <c r="B2661" s="2">
        <f>RSI!B2661</f>
        <v>8.0500000000000007</v>
      </c>
      <c r="C2661" s="2">
        <f>RSI!I2661</f>
        <v>71.243451161845485</v>
      </c>
      <c r="D2661" s="2">
        <f>MACD!E2661</f>
        <v>-0.14459652465140049</v>
      </c>
      <c r="E2661" s="2">
        <f>MACD!F2661</f>
        <v>-1.7143530174019914E-3</v>
      </c>
      <c r="F2661" s="2">
        <f>'Moving Avg'!D2661</f>
        <v>7.8379999999999992</v>
      </c>
      <c r="G2661" s="2">
        <f>'Moving Avg'!F2661</f>
        <v>7.3535000000000013</v>
      </c>
      <c r="H2661" s="2">
        <f>'Moving Avg'!G2661</f>
        <v>6.9192380000000027</v>
      </c>
      <c r="I2661" s="2">
        <f>'Moving Avg'!H2661</f>
        <v>6.1833074999999917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  <c r="M2661" s="8">
        <f t="shared" si="410"/>
        <v>0</v>
      </c>
      <c r="N2661" s="8">
        <f t="shared" si="411"/>
        <v>100</v>
      </c>
      <c r="O2661" s="8">
        <f t="shared" si="412"/>
        <v>50</v>
      </c>
      <c r="P2661" s="8">
        <f t="shared" si="413"/>
        <v>83.5</v>
      </c>
      <c r="Q2661" s="9">
        <f t="shared" si="414"/>
        <v>55.024999999999999</v>
      </c>
      <c r="R2661" s="9">
        <f t="shared" si="415"/>
        <v>58.375</v>
      </c>
      <c r="S2661" s="9">
        <f t="shared" si="416"/>
        <v>65.075000000000003</v>
      </c>
      <c r="T2661" s="9">
        <f t="shared" si="417"/>
        <v>58.375</v>
      </c>
      <c r="U2661" s="8">
        <f t="shared" si="418"/>
        <v>59.491666666666674</v>
      </c>
      <c r="V2661" s="8">
        <f t="shared" si="419"/>
        <v>59.212500000000006</v>
      </c>
    </row>
    <row r="2662" spans="1:22" ht="13.5" x14ac:dyDescent="0.25">
      <c r="A2662" s="3">
        <f>RSI!A2662</f>
        <v>45884</v>
      </c>
      <c r="B2662" s="2">
        <f>RSI!B2662</f>
        <v>8.1999999999999993</v>
      </c>
      <c r="C2662" s="2">
        <f>RSI!I2662</f>
        <v>73.468674578166656</v>
      </c>
      <c r="D2662" s="2">
        <f>MACD!E2662</f>
        <v>-0.22478139749850534</v>
      </c>
      <c r="E2662" s="2">
        <f>MACD!F2662</f>
        <v>-4.6327761913622666E-2</v>
      </c>
      <c r="F2662" s="2">
        <f>'Moving Avg'!D2662</f>
        <v>8.0440000000000005</v>
      </c>
      <c r="G2662" s="2">
        <f>'Moving Avg'!F2662</f>
        <v>7.3985000000000003</v>
      </c>
      <c r="H2662" s="2">
        <f>'Moving Avg'!G2662</f>
        <v>6.9579540000000017</v>
      </c>
      <c r="I2662" s="2">
        <f>'Moving Avg'!H2662</f>
        <v>6.1943344999999912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0</v>
      </c>
      <c r="N2662" s="8">
        <f t="shared" si="411"/>
        <v>100</v>
      </c>
      <c r="O2662" s="8">
        <f t="shared" si="412"/>
        <v>50</v>
      </c>
      <c r="P2662" s="8">
        <f t="shared" si="413"/>
        <v>83.5</v>
      </c>
      <c r="Q2662" s="9">
        <f t="shared" si="414"/>
        <v>55.024999999999999</v>
      </c>
      <c r="R2662" s="9">
        <f t="shared" si="415"/>
        <v>58.375</v>
      </c>
      <c r="S2662" s="9">
        <f t="shared" si="416"/>
        <v>65.075000000000003</v>
      </c>
      <c r="T2662" s="9">
        <f t="shared" si="417"/>
        <v>58.375</v>
      </c>
      <c r="U2662" s="8">
        <f t="shared" si="418"/>
        <v>59.491666666666674</v>
      </c>
      <c r="V2662" s="8">
        <f t="shared" si="419"/>
        <v>59.212500000000006</v>
      </c>
    </row>
    <row r="2663" spans="1:22" ht="13.5" x14ac:dyDescent="0.25">
      <c r="A2663" s="3">
        <f>RSI!A2663</f>
        <v>45887</v>
      </c>
      <c r="B2663" s="2">
        <f>RSI!B2663</f>
        <v>8.1</v>
      </c>
      <c r="C2663" s="2">
        <f>RSI!I2663</f>
        <v>69.601878723399039</v>
      </c>
      <c r="D2663" s="2">
        <f>MACD!E2663</f>
        <v>-0.29051277767787731</v>
      </c>
      <c r="E2663" s="2">
        <f>MACD!F2663</f>
        <v>-9.5164765066473603E-2</v>
      </c>
      <c r="F2663" s="2">
        <f>'Moving Avg'!D2663</f>
        <v>8.1440000000000001</v>
      </c>
      <c r="G2663" s="2">
        <f>'Moving Avg'!F2663</f>
        <v>7.4334999999999996</v>
      </c>
      <c r="H2663" s="2">
        <f>'Moving Avg'!G2663</f>
        <v>6.9946700000000019</v>
      </c>
      <c r="I2663" s="2">
        <f>'Moving Avg'!H2663</f>
        <v>6.20486149999999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83.5</v>
      </c>
      <c r="Q2663" s="9">
        <f t="shared" si="414"/>
        <v>63.774999999999999</v>
      </c>
      <c r="R2663" s="9">
        <f t="shared" si="415"/>
        <v>63.375</v>
      </c>
      <c r="S2663" s="9">
        <f t="shared" si="416"/>
        <v>68.825000000000003</v>
      </c>
      <c r="T2663" s="9">
        <f t="shared" si="417"/>
        <v>64.625</v>
      </c>
      <c r="U2663" s="8">
        <f t="shared" si="418"/>
        <v>65.325000000000003</v>
      </c>
      <c r="V2663" s="8">
        <f t="shared" si="419"/>
        <v>65.150000000000006</v>
      </c>
    </row>
    <row r="2664" spans="1:22" ht="13.5" x14ac:dyDescent="0.25">
      <c r="A2664" s="3">
        <f>RSI!A2664</f>
        <v>45888</v>
      </c>
      <c r="B2664" s="2">
        <f>RSI!B2664</f>
        <v>7.89</v>
      </c>
      <c r="C2664" s="2">
        <f>RSI!I2664</f>
        <v>62.198454874299749</v>
      </c>
      <c r="D2664" s="2">
        <f>MACD!E2664</f>
        <v>-0.33949875613547142</v>
      </c>
      <c r="E2664" s="2">
        <f>MACD!F2664</f>
        <v>-0.14403156328027317</v>
      </c>
      <c r="F2664" s="2">
        <f>'Moving Avg'!D2664</f>
        <v>8.1159999999999997</v>
      </c>
      <c r="G2664" s="2">
        <f>'Moving Avg'!F2664</f>
        <v>7.4580000000000002</v>
      </c>
      <c r="H2664" s="2">
        <f>'Moving Avg'!G2664</f>
        <v>7.0307180000000029</v>
      </c>
      <c r="I2664" s="2">
        <f>'Moving Avg'!H2664</f>
        <v>6.2143384999999913</v>
      </c>
      <c r="J2664" s="6" t="str">
        <f>OBV!F2664</f>
        <v>BEARISH</v>
      </c>
      <c r="K2664" s="6" t="str">
        <f>OBV!G2664</f>
        <v>STRONG</v>
      </c>
      <c r="L2664" s="6" t="str">
        <f>OBV!H2664</f>
        <v>CONFIRMED BEARISH</v>
      </c>
      <c r="M2664" s="8">
        <f t="shared" si="410"/>
        <v>25</v>
      </c>
      <c r="N2664" s="8">
        <f t="shared" si="411"/>
        <v>100</v>
      </c>
      <c r="O2664" s="8">
        <f t="shared" si="412"/>
        <v>50</v>
      </c>
      <c r="P2664" s="8">
        <f t="shared" si="413"/>
        <v>33</v>
      </c>
      <c r="Q2664" s="9">
        <f t="shared" si="414"/>
        <v>56.2</v>
      </c>
      <c r="R2664" s="9">
        <f t="shared" si="415"/>
        <v>50.75</v>
      </c>
      <c r="S2664" s="9">
        <f t="shared" si="416"/>
        <v>46.1</v>
      </c>
      <c r="T2664" s="9">
        <f t="shared" si="417"/>
        <v>52</v>
      </c>
      <c r="U2664" s="8">
        <f t="shared" si="418"/>
        <v>51.016666666666673</v>
      </c>
      <c r="V2664" s="8">
        <f t="shared" si="419"/>
        <v>51.262500000000003</v>
      </c>
    </row>
    <row r="2665" spans="1:22" ht="13.5" x14ac:dyDescent="0.25">
      <c r="A2665" s="3">
        <f>RSI!A2665</f>
        <v>45889</v>
      </c>
      <c r="B2665" s="2">
        <f>RSI!B2665</f>
        <v>8.36</v>
      </c>
      <c r="C2665" s="2">
        <f>RSI!I2665</f>
        <v>69.912200655415432</v>
      </c>
      <c r="D2665" s="2">
        <f>MACD!E2665</f>
        <v>-0.41697211525597488</v>
      </c>
      <c r="E2665" s="2">
        <f>MACD!F2665</f>
        <v>-0.19861967367541353</v>
      </c>
      <c r="F2665" s="2">
        <f>'Moving Avg'!D2665</f>
        <v>8.120000000000001</v>
      </c>
      <c r="G2665" s="2">
        <f>'Moving Avg'!F2665</f>
        <v>7.5210000000000008</v>
      </c>
      <c r="H2665" s="2">
        <f>'Moving Avg'!G2665</f>
        <v>7.0757940000000019</v>
      </c>
      <c r="I2665" s="2">
        <f>'Moving Avg'!H2665</f>
        <v>6.2261654999999907</v>
      </c>
      <c r="J2665" s="6" t="str">
        <f>OBV!F2665</f>
        <v>BEARISH</v>
      </c>
      <c r="K2665" s="6" t="str">
        <f>OBV!G2665</f>
        <v>STRONG</v>
      </c>
      <c r="L2665" s="6" t="str">
        <f>OBV!H2665</f>
        <v>BEARISH DIVERGENCE</v>
      </c>
      <c r="M2665" s="8">
        <f t="shared" si="410"/>
        <v>25</v>
      </c>
      <c r="N2665" s="8">
        <f t="shared" si="411"/>
        <v>100</v>
      </c>
      <c r="O2665" s="8">
        <f t="shared" si="412"/>
        <v>50</v>
      </c>
      <c r="P2665" s="8">
        <f t="shared" si="413"/>
        <v>33</v>
      </c>
      <c r="Q2665" s="9">
        <f t="shared" si="414"/>
        <v>56.2</v>
      </c>
      <c r="R2665" s="9">
        <f t="shared" si="415"/>
        <v>50.75</v>
      </c>
      <c r="S2665" s="9">
        <f t="shared" si="416"/>
        <v>46.1</v>
      </c>
      <c r="T2665" s="9">
        <f t="shared" si="417"/>
        <v>52</v>
      </c>
      <c r="U2665" s="8">
        <f t="shared" si="418"/>
        <v>51.016666666666673</v>
      </c>
      <c r="V2665" s="8">
        <f t="shared" si="419"/>
        <v>51.262500000000003</v>
      </c>
    </row>
    <row r="2666" spans="1:22" ht="13.5" x14ac:dyDescent="0.25">
      <c r="A2666" s="3">
        <f>RSI!A2666</f>
        <v>45890</v>
      </c>
      <c r="B2666" s="2">
        <f>RSI!B2666</f>
        <v>8.86</v>
      </c>
      <c r="C2666" s="2">
        <f>RSI!I2666</f>
        <v>75.61337476316217</v>
      </c>
      <c r="D2666" s="2">
        <f>MACD!E2666</f>
        <v>-0.50642307051841051</v>
      </c>
      <c r="E2666" s="2">
        <f>MACD!F2666</f>
        <v>-0.26018035304401294</v>
      </c>
      <c r="F2666" s="2">
        <f>'Moving Avg'!D2666</f>
        <v>8.282</v>
      </c>
      <c r="G2666" s="2">
        <f>'Moving Avg'!F2666</f>
        <v>7.5969999999999995</v>
      </c>
      <c r="H2666" s="2">
        <f>'Moving Avg'!G2666</f>
        <v>7.1284540000000023</v>
      </c>
      <c r="I2666" s="2">
        <f>'Moving Avg'!H2666</f>
        <v>6.2404924999999887</v>
      </c>
      <c r="J2666" s="6" t="str">
        <f>OBV!F2666</f>
        <v>BEARISH</v>
      </c>
      <c r="K2666" s="6" t="str">
        <f>OBV!G2666</f>
        <v>NEUTRAL</v>
      </c>
      <c r="L2666" s="6" t="str">
        <f>OBV!H2666</f>
        <v>BEARISH DIVERGENCE</v>
      </c>
      <c r="M2666" s="8">
        <f t="shared" si="410"/>
        <v>0</v>
      </c>
      <c r="N2666" s="8">
        <f t="shared" si="411"/>
        <v>100</v>
      </c>
      <c r="O2666" s="8">
        <f t="shared" si="412"/>
        <v>50</v>
      </c>
      <c r="P2666" s="8">
        <f t="shared" si="413"/>
        <v>16.5</v>
      </c>
      <c r="Q2666" s="9">
        <f t="shared" si="414"/>
        <v>44.975000000000001</v>
      </c>
      <c r="R2666" s="9">
        <f t="shared" si="415"/>
        <v>41.625</v>
      </c>
      <c r="S2666" s="9">
        <f t="shared" si="416"/>
        <v>34.924999999999997</v>
      </c>
      <c r="T2666" s="9">
        <f t="shared" si="417"/>
        <v>41.625</v>
      </c>
      <c r="U2666" s="8">
        <f t="shared" si="418"/>
        <v>40.508333333333333</v>
      </c>
      <c r="V2666" s="8">
        <f t="shared" si="419"/>
        <v>40.787499999999994</v>
      </c>
    </row>
    <row r="2667" spans="1:22" ht="13.5" x14ac:dyDescent="0.25">
      <c r="A2667" s="3">
        <f>RSI!A2667</f>
        <v>45891</v>
      </c>
      <c r="B2667" s="2">
        <f>RSI!B2667</f>
        <v>8.74</v>
      </c>
      <c r="C2667" s="2">
        <f>RSI!I2667</f>
        <v>72.083140663176025</v>
      </c>
      <c r="D2667" s="2">
        <f>MACD!E2667</f>
        <v>-0.58110489506284324</v>
      </c>
      <c r="E2667" s="2">
        <f>MACD!F2667</f>
        <v>-0.324365261447779</v>
      </c>
      <c r="F2667" s="2">
        <f>'Moving Avg'!D2667</f>
        <v>8.3899999999999988</v>
      </c>
      <c r="G2667" s="2">
        <f>'Moving Avg'!F2667</f>
        <v>7.6670000000000016</v>
      </c>
      <c r="H2667" s="2">
        <f>'Moving Avg'!G2667</f>
        <v>7.1785280000000027</v>
      </c>
      <c r="I2667" s="2">
        <f>'Moving Avg'!H2667</f>
        <v>6.2542194999999898</v>
      </c>
      <c r="J2667" s="6" t="str">
        <f>OBV!F2667</f>
        <v>BEARISH</v>
      </c>
      <c r="K2667" s="6" t="str">
        <f>OBV!G2667</f>
        <v>NEUTRAL</v>
      </c>
      <c r="L2667" s="6" t="str">
        <f>OBV!H2667</f>
        <v>BEARISH DIVERGENCE</v>
      </c>
      <c r="M2667" s="8">
        <f t="shared" si="410"/>
        <v>0</v>
      </c>
      <c r="N2667" s="8">
        <f t="shared" si="411"/>
        <v>100</v>
      </c>
      <c r="O2667" s="8">
        <f t="shared" si="412"/>
        <v>50</v>
      </c>
      <c r="P2667" s="8">
        <f t="shared" si="413"/>
        <v>16.5</v>
      </c>
      <c r="Q2667" s="9">
        <f t="shared" si="414"/>
        <v>44.975000000000001</v>
      </c>
      <c r="R2667" s="9">
        <f t="shared" si="415"/>
        <v>41.625</v>
      </c>
      <c r="S2667" s="9">
        <f t="shared" si="416"/>
        <v>34.924999999999997</v>
      </c>
      <c r="T2667" s="9">
        <f t="shared" si="417"/>
        <v>41.625</v>
      </c>
      <c r="U2667" s="8">
        <f t="shared" si="418"/>
        <v>40.508333333333333</v>
      </c>
      <c r="V2667" s="8">
        <f t="shared" si="419"/>
        <v>40.787499999999994</v>
      </c>
    </row>
    <row r="2668" spans="1:22" ht="13.5" x14ac:dyDescent="0.25">
      <c r="A2668" s="3">
        <f>RSI!A2668</f>
        <v>45894</v>
      </c>
      <c r="B2668" s="2">
        <f>RSI!B2668</f>
        <v>8.6999999999999993</v>
      </c>
      <c r="C2668" s="2">
        <f>RSI!I2668</f>
        <v>70.894956787141965</v>
      </c>
      <c r="D2668" s="2">
        <f>MACD!E2668</f>
        <v>-0.58176894682770808</v>
      </c>
      <c r="E2668" s="2">
        <f>MACD!F2668</f>
        <v>-0.37584599852376482</v>
      </c>
      <c r="F2668" s="2">
        <f>'Moving Avg'!D2668</f>
        <v>8.51</v>
      </c>
      <c r="G2668" s="2">
        <f>'Moving Avg'!F2668</f>
        <v>7.7360000000000015</v>
      </c>
      <c r="H2668" s="2">
        <f>'Moving Avg'!G2668</f>
        <v>7.2278020000000014</v>
      </c>
      <c r="I2668" s="2">
        <f>'Moving Avg'!H2668</f>
        <v>6.2677464999999906</v>
      </c>
      <c r="J2668" s="6" t="str">
        <f>OBV!F2668</f>
        <v>BEARISH</v>
      </c>
      <c r="K2668" s="6" t="str">
        <f>OBV!G2668</f>
        <v>NEUTRAL</v>
      </c>
      <c r="L2668" s="6" t="str">
        <f>OBV!H2668</f>
        <v>BEARISH DIVERGENCE</v>
      </c>
      <c r="M2668" s="8">
        <f t="shared" si="410"/>
        <v>0</v>
      </c>
      <c r="N2668" s="8">
        <f t="shared" si="411"/>
        <v>100</v>
      </c>
      <c r="O2668" s="8">
        <f t="shared" si="412"/>
        <v>50</v>
      </c>
      <c r="P2668" s="8">
        <f t="shared" si="413"/>
        <v>16.5</v>
      </c>
      <c r="Q2668" s="9">
        <f t="shared" si="414"/>
        <v>44.975000000000001</v>
      </c>
      <c r="R2668" s="9">
        <f t="shared" si="415"/>
        <v>41.625</v>
      </c>
      <c r="S2668" s="9">
        <f t="shared" si="416"/>
        <v>34.924999999999997</v>
      </c>
      <c r="T2668" s="9">
        <f t="shared" si="417"/>
        <v>41.625</v>
      </c>
      <c r="U2668" s="8">
        <f t="shared" si="418"/>
        <v>40.508333333333333</v>
      </c>
      <c r="V2668" s="8">
        <f t="shared" si="419"/>
        <v>40.787499999999994</v>
      </c>
    </row>
    <row r="2669" spans="1:22" ht="13.5" x14ac:dyDescent="0.25">
      <c r="A2669" s="3">
        <f>RSI!A2669</f>
        <v>45895</v>
      </c>
      <c r="B2669" s="2">
        <f>RSI!B2669</f>
        <v>8.9700000000000006</v>
      </c>
      <c r="C2669" s="2">
        <f>RSI!I2669</f>
        <v>74.009235417560831</v>
      </c>
      <c r="D2669" s="2">
        <f>MACD!E2669</f>
        <v>-0.54204113613832661</v>
      </c>
      <c r="E2669" s="2">
        <f>MACD!F2669</f>
        <v>-0.40908502604667718</v>
      </c>
      <c r="F2669" s="2">
        <f>'Moving Avg'!D2669</f>
        <v>8.7259999999999991</v>
      </c>
      <c r="G2669" s="2">
        <f>'Moving Avg'!F2669</f>
        <v>7.8265000000000002</v>
      </c>
      <c r="H2669" s="2">
        <f>'Moving Avg'!G2669</f>
        <v>7.2824760000000017</v>
      </c>
      <c r="I2669" s="2">
        <f>'Moving Avg'!H2669</f>
        <v>6.2826699999999907</v>
      </c>
      <c r="J2669" s="6" t="str">
        <f>OBV!F2669</f>
        <v>BULLISH</v>
      </c>
      <c r="K2669" s="6" t="str">
        <f>OBV!G2669</f>
        <v>WEAK</v>
      </c>
      <c r="L2669" s="6" t="str">
        <f>OBV!H2669</f>
        <v>CONFIRMED BULLISH</v>
      </c>
      <c r="M2669" s="8">
        <f t="shared" si="410"/>
        <v>0</v>
      </c>
      <c r="N2669" s="8">
        <f t="shared" si="411"/>
        <v>100</v>
      </c>
      <c r="O2669" s="8">
        <f t="shared" si="412"/>
        <v>50</v>
      </c>
      <c r="P2669" s="8">
        <f t="shared" si="413"/>
        <v>67</v>
      </c>
      <c r="Q2669" s="9">
        <f t="shared" si="414"/>
        <v>52.55</v>
      </c>
      <c r="R2669" s="9">
        <f t="shared" si="415"/>
        <v>54.25</v>
      </c>
      <c r="S2669" s="9">
        <f t="shared" si="416"/>
        <v>57.650000000000006</v>
      </c>
      <c r="T2669" s="9">
        <f t="shared" si="417"/>
        <v>54.25</v>
      </c>
      <c r="U2669" s="8">
        <f t="shared" si="418"/>
        <v>54.816666666666663</v>
      </c>
      <c r="V2669" s="8">
        <f t="shared" si="419"/>
        <v>54.674999999999997</v>
      </c>
    </row>
    <row r="2670" spans="1:22" ht="13.5" x14ac:dyDescent="0.25">
      <c r="A2670" s="3">
        <f>RSI!A2670</f>
        <v>45896</v>
      </c>
      <c r="B2670" s="2">
        <f>RSI!B2670</f>
        <v>9</v>
      </c>
      <c r="C2670" s="2">
        <f>RSI!I2670</f>
        <v>74.337803383602022</v>
      </c>
      <c r="D2670" s="2">
        <f>MACD!E2670</f>
        <v>-0.46998041681031122</v>
      </c>
      <c r="E2670" s="2">
        <f>MACD!F2670</f>
        <v>-0.42126410419940397</v>
      </c>
      <c r="F2670" s="2">
        <f>'Moving Avg'!D2670</f>
        <v>8.854000000000001</v>
      </c>
      <c r="G2670" s="2">
        <f>'Moving Avg'!F2670</f>
        <v>7.9239999999999995</v>
      </c>
      <c r="H2670" s="2">
        <f>'Moving Avg'!G2670</f>
        <v>7.3377500000000007</v>
      </c>
      <c r="I2670" s="2">
        <f>'Moving Avg'!H2670</f>
        <v>6.2977434999999913</v>
      </c>
      <c r="J2670" s="6" t="str">
        <f>OBV!F2670</f>
        <v>BULLISH</v>
      </c>
      <c r="K2670" s="6" t="str">
        <f>OBV!G2670</f>
        <v>WEAK</v>
      </c>
      <c r="L2670" s="6" t="str">
        <f>OBV!H2670</f>
        <v>CONFIRMED BULLISH</v>
      </c>
      <c r="M2670" s="8">
        <f t="shared" si="410"/>
        <v>0</v>
      </c>
      <c r="N2670" s="8">
        <f t="shared" si="411"/>
        <v>100</v>
      </c>
      <c r="O2670" s="8">
        <f t="shared" si="412"/>
        <v>50</v>
      </c>
      <c r="P2670" s="8">
        <f t="shared" si="413"/>
        <v>67</v>
      </c>
      <c r="Q2670" s="9">
        <f t="shared" si="414"/>
        <v>52.55</v>
      </c>
      <c r="R2670" s="9">
        <f t="shared" si="415"/>
        <v>54.25</v>
      </c>
      <c r="S2670" s="9">
        <f t="shared" si="416"/>
        <v>57.650000000000006</v>
      </c>
      <c r="T2670" s="9">
        <f t="shared" si="417"/>
        <v>54.25</v>
      </c>
      <c r="U2670" s="8">
        <f t="shared" si="418"/>
        <v>54.816666666666663</v>
      </c>
      <c r="V2670" s="8">
        <f t="shared" si="419"/>
        <v>54.674999999999997</v>
      </c>
    </row>
    <row r="2671" spans="1:22" ht="13.5" x14ac:dyDescent="0.25">
      <c r="A2671" s="3">
        <f>RSI!A2671</f>
        <v>45897</v>
      </c>
      <c r="B2671" s="2">
        <f>RSI!B2671</f>
        <v>8.94</v>
      </c>
      <c r="C2671" s="2">
        <f>RSI!I2671</f>
        <v>72.367361715621826</v>
      </c>
      <c r="D2671" s="2">
        <f>MACD!E2671</f>
        <v>-0.45585899378340144</v>
      </c>
      <c r="E2671" s="2">
        <f>MACD!F2671</f>
        <v>-0.42818308211620348</v>
      </c>
      <c r="F2671" s="2">
        <f>'Moving Avg'!D2671</f>
        <v>8.8699999999999992</v>
      </c>
      <c r="G2671" s="2">
        <f>'Moving Avg'!F2671</f>
        <v>8.0175000000000001</v>
      </c>
      <c r="H2671" s="2">
        <f>'Moving Avg'!G2671</f>
        <v>7.3901520000000005</v>
      </c>
      <c r="I2671" s="2">
        <f>'Moving Avg'!H2671</f>
        <v>6.3124704999999919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0</v>
      </c>
      <c r="N2671" s="8">
        <f t="shared" si="411"/>
        <v>100</v>
      </c>
      <c r="O2671" s="8">
        <f t="shared" si="412"/>
        <v>50</v>
      </c>
      <c r="P2671" s="8">
        <f t="shared" si="413"/>
        <v>83.5</v>
      </c>
      <c r="Q2671" s="9">
        <f t="shared" si="414"/>
        <v>55.024999999999999</v>
      </c>
      <c r="R2671" s="9">
        <f t="shared" si="415"/>
        <v>58.375</v>
      </c>
      <c r="S2671" s="9">
        <f t="shared" si="416"/>
        <v>65.075000000000003</v>
      </c>
      <c r="T2671" s="9">
        <f t="shared" si="417"/>
        <v>58.375</v>
      </c>
      <c r="U2671" s="8">
        <f t="shared" si="418"/>
        <v>59.491666666666674</v>
      </c>
      <c r="V2671" s="8">
        <f t="shared" si="419"/>
        <v>59.212500000000006</v>
      </c>
    </row>
    <row r="2672" spans="1:22" ht="13.5" x14ac:dyDescent="0.25">
      <c r="A2672" s="3">
        <f>RSI!A2672</f>
        <v>45898</v>
      </c>
      <c r="B2672" s="2">
        <f>RSI!B2672</f>
        <v>8.9</v>
      </c>
      <c r="C2672" s="2">
        <f>RSI!I2672</f>
        <v>71.015902653711223</v>
      </c>
      <c r="D2672" s="2">
        <f>MACD!E2672</f>
        <v>-0.42370279062803462</v>
      </c>
      <c r="E2672" s="2">
        <f>MACD!F2672</f>
        <v>-0.42728702381856976</v>
      </c>
      <c r="F2672" s="2">
        <f>'Moving Avg'!D2672</f>
        <v>8.9019999999999992</v>
      </c>
      <c r="G2672" s="2">
        <f>'Moving Avg'!F2672</f>
        <v>8.109</v>
      </c>
      <c r="H2672" s="2">
        <f>'Moving Avg'!G2672</f>
        <v>7.4415680000000002</v>
      </c>
      <c r="I2672" s="2">
        <f>'Moving Avg'!H2672</f>
        <v>6.3264394999999931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0</v>
      </c>
      <c r="N2672" s="8">
        <f t="shared" si="411"/>
        <v>0</v>
      </c>
      <c r="O2672" s="8">
        <f t="shared" si="412"/>
        <v>50</v>
      </c>
      <c r="P2672" s="8">
        <f t="shared" si="413"/>
        <v>83.5</v>
      </c>
      <c r="Q2672" s="9">
        <f t="shared" si="414"/>
        <v>20.024999999999999</v>
      </c>
      <c r="R2672" s="9">
        <f t="shared" si="415"/>
        <v>38.375</v>
      </c>
      <c r="S2672" s="9">
        <f t="shared" si="416"/>
        <v>50.075000000000003</v>
      </c>
      <c r="T2672" s="9">
        <f t="shared" si="417"/>
        <v>33.375</v>
      </c>
      <c r="U2672" s="8">
        <f t="shared" si="418"/>
        <v>36.158333333333331</v>
      </c>
      <c r="V2672" s="8">
        <f t="shared" si="419"/>
        <v>35.462499999999999</v>
      </c>
    </row>
    <row r="2673" spans="1:22" ht="13.5" x14ac:dyDescent="0.25">
      <c r="A2673" s="3">
        <f>RSI!A2673</f>
        <v>45901</v>
      </c>
      <c r="B2673" s="2">
        <f>RSI!B2673</f>
        <v>8.85</v>
      </c>
      <c r="C2673" s="2">
        <f>RSI!I2673</f>
        <v>69.274386373696544</v>
      </c>
      <c r="D2673" s="2">
        <f>MACD!E2673</f>
        <v>-0.41333878199487817</v>
      </c>
      <c r="E2673" s="2">
        <f>MACD!F2673</f>
        <v>-0.42449737545383148</v>
      </c>
      <c r="F2673" s="2">
        <f>'Moving Avg'!D2673</f>
        <v>8.9319999999999986</v>
      </c>
      <c r="G2673" s="2">
        <f>'Moving Avg'!F2673</f>
        <v>8.1980000000000004</v>
      </c>
      <c r="H2673" s="2">
        <f>'Moving Avg'!G2673</f>
        <v>7.4921699999999998</v>
      </c>
      <c r="I2673" s="2">
        <f>'Moving Avg'!H2673</f>
        <v>6.3402514999999928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25</v>
      </c>
      <c r="N2673" s="8">
        <f t="shared" si="411"/>
        <v>0</v>
      </c>
      <c r="O2673" s="8">
        <f t="shared" si="412"/>
        <v>50</v>
      </c>
      <c r="P2673" s="8">
        <f t="shared" si="413"/>
        <v>83.5</v>
      </c>
      <c r="Q2673" s="9">
        <f t="shared" si="414"/>
        <v>28.774999999999999</v>
      </c>
      <c r="R2673" s="9">
        <f t="shared" si="415"/>
        <v>43.375</v>
      </c>
      <c r="S2673" s="9">
        <f t="shared" si="416"/>
        <v>53.825000000000003</v>
      </c>
      <c r="T2673" s="9">
        <f t="shared" si="417"/>
        <v>39.625</v>
      </c>
      <c r="U2673" s="8">
        <f t="shared" si="418"/>
        <v>41.991666666666667</v>
      </c>
      <c r="V2673" s="8">
        <f t="shared" si="419"/>
        <v>41.400000000000006</v>
      </c>
    </row>
    <row r="2674" spans="1:22" ht="13.5" x14ac:dyDescent="0.25">
      <c r="A2674" s="3">
        <f>RSI!A2674</f>
        <v>45902</v>
      </c>
      <c r="B2674" s="2">
        <f>RSI!B2674</f>
        <v>8.83</v>
      </c>
      <c r="C2674" s="2">
        <f>RSI!I2674</f>
        <v>68.550241284932085</v>
      </c>
      <c r="D2674" s="2">
        <f>MACD!E2674</f>
        <v>-0.43988163811425807</v>
      </c>
      <c r="E2674" s="2">
        <f>MACD!F2674</f>
        <v>-0.42757422798591682</v>
      </c>
      <c r="F2674" s="2">
        <f>'Moving Avg'!D2674</f>
        <v>8.9039999999999999</v>
      </c>
      <c r="G2674" s="2">
        <f>'Moving Avg'!F2674</f>
        <v>8.2874999999999996</v>
      </c>
      <c r="H2674" s="2">
        <f>'Moving Avg'!G2674</f>
        <v>7.5419999999999989</v>
      </c>
      <c r="I2674" s="2">
        <f>'Moving Avg'!H2674</f>
        <v>6.3549394999999915</v>
      </c>
      <c r="J2674" s="6" t="str">
        <f>OBV!F2674</f>
        <v>BULLISH</v>
      </c>
      <c r="K2674" s="6" t="str">
        <f>OBV!G2674</f>
        <v>NEUTRAL</v>
      </c>
      <c r="L2674" s="6" t="str">
        <f>OBV!H2674</f>
        <v>BULLISH DIVERGENCE</v>
      </c>
      <c r="M2674" s="8">
        <f t="shared" si="410"/>
        <v>25</v>
      </c>
      <c r="N2674" s="8">
        <f t="shared" si="411"/>
        <v>45</v>
      </c>
      <c r="O2674" s="8">
        <f t="shared" si="412"/>
        <v>50</v>
      </c>
      <c r="P2674" s="8">
        <f t="shared" si="413"/>
        <v>66.5</v>
      </c>
      <c r="Q2674" s="9">
        <f t="shared" si="414"/>
        <v>41.975000000000001</v>
      </c>
      <c r="R2674" s="9">
        <f t="shared" si="415"/>
        <v>48.125</v>
      </c>
      <c r="S2674" s="9">
        <f t="shared" si="416"/>
        <v>52.924999999999997</v>
      </c>
      <c r="T2674" s="9">
        <f t="shared" si="417"/>
        <v>46.625</v>
      </c>
      <c r="U2674" s="8">
        <f t="shared" si="418"/>
        <v>47.67499999999999</v>
      </c>
      <c r="V2674" s="8">
        <f t="shared" si="419"/>
        <v>47.412499999999994</v>
      </c>
    </row>
    <row r="2675" spans="1:22" ht="13.5" x14ac:dyDescent="0.25">
      <c r="A2675" s="3">
        <f>RSI!A2675</f>
        <v>45903</v>
      </c>
      <c r="B2675" s="2">
        <f>RSI!B2675</f>
        <v>8.83</v>
      </c>
      <c r="C2675" s="2">
        <f>RSI!I2675</f>
        <v>68.550241284932085</v>
      </c>
      <c r="D2675" s="2">
        <f>MACD!E2675</f>
        <v>-0.39406898535178669</v>
      </c>
      <c r="E2675" s="2">
        <f>MACD!F2675</f>
        <v>-0.42087317945909081</v>
      </c>
      <c r="F2675" s="2">
        <f>'Moving Avg'!D2675</f>
        <v>8.8699999999999992</v>
      </c>
      <c r="G2675" s="2">
        <f>'Moving Avg'!F2675</f>
        <v>8.3765000000000018</v>
      </c>
      <c r="H2675" s="2">
        <f>'Moving Avg'!G2675</f>
        <v>7.5855999999999995</v>
      </c>
      <c r="I2675" s="2">
        <f>'Moving Avg'!H2675</f>
        <v>6.36906999999999</v>
      </c>
      <c r="J2675" s="6" t="str">
        <f>OBV!F2675</f>
        <v>BEARISH</v>
      </c>
      <c r="K2675" s="6" t="str">
        <f>OBV!G2675</f>
        <v>NEUTRAL</v>
      </c>
      <c r="L2675" s="6" t="str">
        <f>OBV!H2675</f>
        <v>CONFIRMED BEARISH</v>
      </c>
      <c r="M2675" s="8">
        <f t="shared" si="410"/>
        <v>25</v>
      </c>
      <c r="N2675" s="8">
        <f t="shared" si="411"/>
        <v>0</v>
      </c>
      <c r="O2675" s="8">
        <f t="shared" si="412"/>
        <v>50</v>
      </c>
      <c r="P2675" s="8">
        <f t="shared" si="413"/>
        <v>16.5</v>
      </c>
      <c r="Q2675" s="9">
        <f t="shared" si="414"/>
        <v>18.725000000000001</v>
      </c>
      <c r="R2675" s="9">
        <f t="shared" si="415"/>
        <v>26.625</v>
      </c>
      <c r="S2675" s="9">
        <f t="shared" si="416"/>
        <v>23.675000000000001</v>
      </c>
      <c r="T2675" s="9">
        <f t="shared" si="417"/>
        <v>22.875</v>
      </c>
      <c r="U2675" s="8">
        <f t="shared" si="418"/>
        <v>23.008333333333336</v>
      </c>
      <c r="V2675" s="8">
        <f t="shared" si="419"/>
        <v>22.975000000000001</v>
      </c>
    </row>
    <row r="2676" spans="1:22" ht="13.5" x14ac:dyDescent="0.25">
      <c r="A2676" s="3">
        <f>RSI!A2676</f>
        <v>45905</v>
      </c>
      <c r="B2676" s="2">
        <f>RSI!B2676</f>
        <v>8.89</v>
      </c>
      <c r="C2676" s="2">
        <f>RSI!I2676</f>
        <v>69.653928471780617</v>
      </c>
      <c r="D2676" s="2">
        <f>MACD!E2676</f>
        <v>-0.2865625595652137</v>
      </c>
      <c r="E2676" s="2">
        <f>MACD!F2676</f>
        <v>-0.39401105548031545</v>
      </c>
      <c r="F2676" s="2">
        <f>'Moving Avg'!D2676</f>
        <v>8.86</v>
      </c>
      <c r="G2676" s="2">
        <f>'Moving Avg'!F2676</f>
        <v>8.4625000000000004</v>
      </c>
      <c r="H2676" s="2">
        <f>'Moving Avg'!G2676</f>
        <v>7.6293999999999995</v>
      </c>
      <c r="I2676" s="2">
        <f>'Moving Avg'!H2676</f>
        <v>6.3835004999999914</v>
      </c>
      <c r="J2676" s="6" t="str">
        <f>OBV!F2676</f>
        <v>BULLISH</v>
      </c>
      <c r="K2676" s="6" t="str">
        <f>OBV!G2676</f>
        <v>NEUTRAL</v>
      </c>
      <c r="L2676" s="6" t="str">
        <f>OBV!H2676</f>
        <v>BULLISH DIVERGENCE</v>
      </c>
      <c r="M2676" s="8">
        <f t="shared" si="410"/>
        <v>25</v>
      </c>
      <c r="N2676" s="8">
        <f t="shared" si="411"/>
        <v>0</v>
      </c>
      <c r="O2676" s="8">
        <f t="shared" si="412"/>
        <v>50</v>
      </c>
      <c r="P2676" s="8">
        <f t="shared" si="413"/>
        <v>66.5</v>
      </c>
      <c r="Q2676" s="9">
        <f t="shared" si="414"/>
        <v>26.225000000000001</v>
      </c>
      <c r="R2676" s="9">
        <f t="shared" si="415"/>
        <v>39.125</v>
      </c>
      <c r="S2676" s="9">
        <f t="shared" si="416"/>
        <v>46.174999999999997</v>
      </c>
      <c r="T2676" s="9">
        <f t="shared" si="417"/>
        <v>35.375</v>
      </c>
      <c r="U2676" s="8">
        <f t="shared" si="418"/>
        <v>37.174999999999997</v>
      </c>
      <c r="V2676" s="8">
        <f t="shared" si="419"/>
        <v>36.724999999999994</v>
      </c>
    </row>
    <row r="2677" spans="1:22" ht="13.5" x14ac:dyDescent="0.25">
      <c r="A2677" s="3">
        <f>RSI!A2677</f>
        <v>45908</v>
      </c>
      <c r="B2677" s="2">
        <f>RSI!B2677</f>
        <v>8.8000000000000007</v>
      </c>
      <c r="C2677" s="2">
        <f>RSI!I2677</f>
        <v>65.917103628068617</v>
      </c>
      <c r="D2677" s="2">
        <f>MACD!E2677</f>
        <v>-0.21120496033567626</v>
      </c>
      <c r="E2677" s="2">
        <f>MACD!F2677</f>
        <v>-0.35744983645138767</v>
      </c>
      <c r="F2677" s="2">
        <f>'Moving Avg'!D2677</f>
        <v>8.84</v>
      </c>
      <c r="G2677" s="2">
        <f>'Moving Avg'!F2677</f>
        <v>8.5440000000000023</v>
      </c>
      <c r="H2677" s="2">
        <f>'Moving Avg'!G2677</f>
        <v>7.6703999999999999</v>
      </c>
      <c r="I2677" s="2">
        <f>'Moving Avg'!H2677</f>
        <v>6.3974809999999911</v>
      </c>
      <c r="J2677" s="6" t="str">
        <f>OBV!F2677</f>
        <v>BULLISH</v>
      </c>
      <c r="K2677" s="6" t="str">
        <f>OBV!G2677</f>
        <v>NEUTRAL</v>
      </c>
      <c r="L2677" s="6" t="str">
        <f>OBV!H2677</f>
        <v>BULLISH DIVERGENCE</v>
      </c>
      <c r="M2677" s="8">
        <f t="shared" si="410"/>
        <v>25</v>
      </c>
      <c r="N2677" s="8">
        <f t="shared" si="411"/>
        <v>0</v>
      </c>
      <c r="O2677" s="8">
        <f t="shared" si="412"/>
        <v>50</v>
      </c>
      <c r="P2677" s="8">
        <f t="shared" si="413"/>
        <v>66.5</v>
      </c>
      <c r="Q2677" s="9">
        <f t="shared" si="414"/>
        <v>26.225000000000001</v>
      </c>
      <c r="R2677" s="9">
        <f t="shared" si="415"/>
        <v>39.125</v>
      </c>
      <c r="S2677" s="9">
        <f t="shared" si="416"/>
        <v>46.174999999999997</v>
      </c>
      <c r="T2677" s="9">
        <f t="shared" si="417"/>
        <v>35.375</v>
      </c>
      <c r="U2677" s="8">
        <f t="shared" si="418"/>
        <v>37.174999999999997</v>
      </c>
      <c r="V2677" s="8">
        <f t="shared" si="419"/>
        <v>36.724999999999994</v>
      </c>
    </row>
    <row r="2678" spans="1:22" ht="13.5" x14ac:dyDescent="0.25">
      <c r="A2678" s="3">
        <f>RSI!A2678</f>
        <v>45909</v>
      </c>
      <c r="B2678" s="2">
        <f>RSI!B2678</f>
        <v>8.8000000000000007</v>
      </c>
      <c r="C2678" s="2">
        <f>RSI!I2678</f>
        <v>65.917103628068617</v>
      </c>
      <c r="D2678" s="2">
        <f>MACD!E2678</f>
        <v>-0.15659481894118521</v>
      </c>
      <c r="E2678" s="2">
        <f>MACD!F2678</f>
        <v>-0.31727883294934722</v>
      </c>
      <c r="F2678" s="2">
        <f>'Moving Avg'!D2678</f>
        <v>8.8300000000000018</v>
      </c>
      <c r="G2678" s="2">
        <f>'Moving Avg'!F2678</f>
        <v>8.6040000000000028</v>
      </c>
      <c r="H2678" s="2">
        <f>'Moving Avg'!G2678</f>
        <v>7.710799999999999</v>
      </c>
      <c r="I2678" s="2">
        <f>'Moving Avg'!H2678</f>
        <v>6.4120654999999918</v>
      </c>
      <c r="J2678" s="6" t="str">
        <f>OBV!F2678</f>
        <v>BULLISH</v>
      </c>
      <c r="K2678" s="6" t="str">
        <f>OBV!G2678</f>
        <v>NEUTRAL</v>
      </c>
      <c r="L2678" s="6" t="str">
        <f>OBV!H2678</f>
        <v>BULLISH DIVERGENCE</v>
      </c>
      <c r="M2678" s="8">
        <f t="shared" si="410"/>
        <v>25</v>
      </c>
      <c r="N2678" s="8">
        <f t="shared" si="411"/>
        <v>0</v>
      </c>
      <c r="O2678" s="8">
        <f t="shared" si="412"/>
        <v>50</v>
      </c>
      <c r="P2678" s="8">
        <f t="shared" si="413"/>
        <v>66.5</v>
      </c>
      <c r="Q2678" s="9">
        <f t="shared" si="414"/>
        <v>26.225000000000001</v>
      </c>
      <c r="R2678" s="9">
        <f t="shared" si="415"/>
        <v>39.125</v>
      </c>
      <c r="S2678" s="9">
        <f t="shared" si="416"/>
        <v>46.174999999999997</v>
      </c>
      <c r="T2678" s="9">
        <f t="shared" si="417"/>
        <v>35.375</v>
      </c>
      <c r="U2678" s="8">
        <f t="shared" si="418"/>
        <v>37.174999999999997</v>
      </c>
      <c r="V2678" s="8">
        <f t="shared" si="419"/>
        <v>36.724999999999994</v>
      </c>
    </row>
    <row r="2679" spans="1:22" ht="13.5" x14ac:dyDescent="0.25">
      <c r="A2679" s="3">
        <f>RSI!A2679</f>
        <v>45910</v>
      </c>
      <c r="B2679" s="2">
        <f>RSI!B2679</f>
        <v>8.74</v>
      </c>
      <c r="C2679" s="2">
        <f>RSI!I2679</f>
        <v>63.29178176284573</v>
      </c>
      <c r="D2679" s="2">
        <f>MACD!E2679</f>
        <v>-6.7181234441898496E-2</v>
      </c>
      <c r="E2679" s="2">
        <f>MACD!F2679</f>
        <v>-0.26725931324785746</v>
      </c>
      <c r="F2679" s="2">
        <f>'Moving Avg'!D2679</f>
        <v>8.8120000000000012</v>
      </c>
      <c r="G2679" s="2">
        <f>'Moving Avg'!F2679</f>
        <v>8.6395000000000017</v>
      </c>
      <c r="H2679" s="2">
        <f>'Moving Avg'!G2679</f>
        <v>7.746999999999999</v>
      </c>
      <c r="I2679" s="2">
        <f>'Moving Avg'!H2679</f>
        <v>6.4264894999999918</v>
      </c>
      <c r="J2679" s="6" t="str">
        <f>OBV!F2679</f>
        <v>BULLISH</v>
      </c>
      <c r="K2679" s="6" t="str">
        <f>OBV!G2679</f>
        <v>NEUTRAL</v>
      </c>
      <c r="L2679" s="6" t="str">
        <f>OBV!H2679</f>
        <v>BULLISH DIVERGENCE</v>
      </c>
      <c r="M2679" s="8">
        <f t="shared" si="410"/>
        <v>25</v>
      </c>
      <c r="N2679" s="8">
        <f t="shared" si="411"/>
        <v>0</v>
      </c>
      <c r="O2679" s="8">
        <f t="shared" si="412"/>
        <v>50</v>
      </c>
      <c r="P2679" s="8">
        <f t="shared" si="413"/>
        <v>66.5</v>
      </c>
      <c r="Q2679" s="9">
        <f t="shared" si="414"/>
        <v>26.225000000000001</v>
      </c>
      <c r="R2679" s="9">
        <f t="shared" si="415"/>
        <v>39.125</v>
      </c>
      <c r="S2679" s="9">
        <f t="shared" si="416"/>
        <v>46.174999999999997</v>
      </c>
      <c r="T2679" s="9">
        <f t="shared" si="417"/>
        <v>35.375</v>
      </c>
      <c r="U2679" s="8">
        <f t="shared" si="418"/>
        <v>37.174999999999997</v>
      </c>
      <c r="V2679" s="8">
        <f t="shared" si="419"/>
        <v>36.724999999999994</v>
      </c>
    </row>
    <row r="2680" spans="1:22" ht="13.5" x14ac:dyDescent="0.25">
      <c r="A2680" s="3">
        <f>RSI!A2680</f>
        <v>45911</v>
      </c>
      <c r="B2680" s="2">
        <f>RSI!B2680</f>
        <v>8.74</v>
      </c>
      <c r="C2680" s="2">
        <f>RSI!I2680</f>
        <v>63.29178176284573</v>
      </c>
      <c r="D2680" s="2">
        <f>MACD!E2680</f>
        <v>1.087420907682457E-2</v>
      </c>
      <c r="E2680" s="2">
        <f>MACD!F2680</f>
        <v>-0.21163260878292106</v>
      </c>
      <c r="F2680" s="2">
        <f>'Moving Avg'!D2680</f>
        <v>8.7940000000000005</v>
      </c>
      <c r="G2680" s="2">
        <f>'Moving Avg'!F2680</f>
        <v>8.6595000000000031</v>
      </c>
      <c r="H2680" s="2">
        <f>'Moving Avg'!G2680</f>
        <v>7.7833999999999994</v>
      </c>
      <c r="I2680" s="2">
        <f>'Moving Avg'!H2680</f>
        <v>6.4409134999999926</v>
      </c>
      <c r="J2680" s="6" t="str">
        <f>OBV!F2680</f>
        <v>BULLISH</v>
      </c>
      <c r="K2680" s="6" t="str">
        <f>OBV!G2680</f>
        <v>NEUTRAL</v>
      </c>
      <c r="L2680" s="6" t="str">
        <f>OBV!H2680</f>
        <v>BULLISH DIVERGENCE</v>
      </c>
      <c r="M2680" s="8">
        <f t="shared" si="410"/>
        <v>25</v>
      </c>
      <c r="N2680" s="8">
        <f t="shared" si="411"/>
        <v>0</v>
      </c>
      <c r="O2680" s="8">
        <f t="shared" si="412"/>
        <v>50</v>
      </c>
      <c r="P2680" s="8">
        <f t="shared" si="413"/>
        <v>66.5</v>
      </c>
      <c r="Q2680" s="9">
        <f t="shared" si="414"/>
        <v>26.225000000000001</v>
      </c>
      <c r="R2680" s="9">
        <f t="shared" si="415"/>
        <v>39.125</v>
      </c>
      <c r="S2680" s="9">
        <f t="shared" si="416"/>
        <v>46.174999999999997</v>
      </c>
      <c r="T2680" s="9">
        <f t="shared" si="417"/>
        <v>35.375</v>
      </c>
      <c r="U2680" s="8">
        <f t="shared" si="418"/>
        <v>37.174999999999997</v>
      </c>
      <c r="V2680" s="8">
        <f t="shared" si="419"/>
        <v>36.724999999999994</v>
      </c>
    </row>
    <row r="2681" spans="1:22" ht="13.5" x14ac:dyDescent="0.25">
      <c r="A2681" s="3">
        <f>RSI!A2681</f>
        <v>45912</v>
      </c>
      <c r="B2681" s="2">
        <f>RSI!B2681</f>
        <v>8.6999999999999993</v>
      </c>
      <c r="C2681" s="2">
        <f>RSI!I2681</f>
        <v>61.401014417379962</v>
      </c>
      <c r="D2681" s="2">
        <f>MACD!E2681</f>
        <v>6.8599992926799302E-2</v>
      </c>
      <c r="E2681" s="2">
        <f>MACD!F2681</f>
        <v>-0.15558608844097702</v>
      </c>
      <c r="F2681" s="2">
        <f>'Moving Avg'!D2681</f>
        <v>8.7560000000000002</v>
      </c>
      <c r="G2681" s="2">
        <f>'Moving Avg'!F2681</f>
        <v>8.6920000000000019</v>
      </c>
      <c r="H2681" s="2">
        <f>'Moving Avg'!G2681</f>
        <v>7.8191999999999995</v>
      </c>
      <c r="I2681" s="2">
        <f>'Moving Avg'!H2681</f>
        <v>6.4550909999999933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25</v>
      </c>
      <c r="N2681" s="8">
        <f t="shared" si="411"/>
        <v>0</v>
      </c>
      <c r="O2681" s="8">
        <f t="shared" si="412"/>
        <v>50</v>
      </c>
      <c r="P2681" s="8">
        <f t="shared" si="413"/>
        <v>16.5</v>
      </c>
      <c r="Q2681" s="9">
        <f t="shared" si="414"/>
        <v>18.725000000000001</v>
      </c>
      <c r="R2681" s="9">
        <f t="shared" si="415"/>
        <v>26.625</v>
      </c>
      <c r="S2681" s="9">
        <f t="shared" si="416"/>
        <v>23.675000000000001</v>
      </c>
      <c r="T2681" s="9">
        <f t="shared" si="417"/>
        <v>22.875</v>
      </c>
      <c r="U2681" s="8">
        <f t="shared" si="418"/>
        <v>23.008333333333336</v>
      </c>
      <c r="V2681" s="8">
        <f t="shared" si="419"/>
        <v>22.975000000000001</v>
      </c>
    </row>
    <row r="2682" spans="1:22" ht="13.5" x14ac:dyDescent="0.25">
      <c r="A2682" s="3">
        <f>RSI!A2682</f>
        <v>45915</v>
      </c>
      <c r="B2682" s="2">
        <f>RSI!B2682</f>
        <v>8.6999999999999993</v>
      </c>
      <c r="C2682" s="2">
        <f>RSI!I2682</f>
        <v>61.401014417379962</v>
      </c>
      <c r="D2682" s="2">
        <f>MACD!E2682</f>
        <v>0.10962617693544807</v>
      </c>
      <c r="E2682" s="2">
        <f>MACD!F2682</f>
        <v>-0.10254363536569201</v>
      </c>
      <c r="F2682" s="2">
        <f>'Moving Avg'!D2682</f>
        <v>8.7360000000000007</v>
      </c>
      <c r="G2682" s="2">
        <f>'Moving Avg'!F2682</f>
        <v>8.7170000000000005</v>
      </c>
      <c r="H2682" s="2">
        <f>'Moving Avg'!G2682</f>
        <v>7.8577999999999983</v>
      </c>
      <c r="I2682" s="2">
        <f>'Moving Avg'!H2682</f>
        <v>6.4692684999999939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25</v>
      </c>
      <c r="N2682" s="8">
        <f t="shared" si="411"/>
        <v>0</v>
      </c>
      <c r="O2682" s="8">
        <f t="shared" si="412"/>
        <v>50</v>
      </c>
      <c r="P2682" s="8">
        <f t="shared" si="413"/>
        <v>16.5</v>
      </c>
      <c r="Q2682" s="9">
        <f t="shared" si="414"/>
        <v>18.725000000000001</v>
      </c>
      <c r="R2682" s="9">
        <f t="shared" si="415"/>
        <v>26.625</v>
      </c>
      <c r="S2682" s="9">
        <f t="shared" si="416"/>
        <v>23.675000000000001</v>
      </c>
      <c r="T2682" s="9">
        <f t="shared" si="417"/>
        <v>22.875</v>
      </c>
      <c r="U2682" s="8">
        <f t="shared" si="418"/>
        <v>23.008333333333336</v>
      </c>
      <c r="V2682" s="8">
        <f t="shared" si="419"/>
        <v>22.975000000000001</v>
      </c>
    </row>
    <row r="2683" spans="1:22" ht="13.5" x14ac:dyDescent="0.25">
      <c r="A2683" s="3">
        <f>RSI!A2683</f>
        <v>45916</v>
      </c>
      <c r="B2683" s="2">
        <f>RSI!B2683</f>
        <v>8.75</v>
      </c>
      <c r="C2683" s="2">
        <f>RSI!I2683</f>
        <v>63.003276003491536</v>
      </c>
      <c r="D2683" s="2">
        <f>MACD!E2683</f>
        <v>0.13140308831617986</v>
      </c>
      <c r="E2683" s="2">
        <f>MACD!F2683</f>
        <v>-5.5754290629317638E-2</v>
      </c>
      <c r="F2683" s="2">
        <f>'Moving Avg'!D2683</f>
        <v>8.7259999999999991</v>
      </c>
      <c r="G2683" s="2">
        <f>'Moving Avg'!F2683</f>
        <v>8.7494999999999994</v>
      </c>
      <c r="H2683" s="2">
        <f>'Moving Avg'!G2683</f>
        <v>7.8951999999999991</v>
      </c>
      <c r="I2683" s="2">
        <f>'Moving Avg'!H2683</f>
        <v>6.4826734999999935</v>
      </c>
      <c r="J2683" s="6" t="str">
        <f>OBV!F2683</f>
        <v>BULLISH</v>
      </c>
      <c r="K2683" s="6" t="str">
        <f>OBV!G2683</f>
        <v>NEUTRAL</v>
      </c>
      <c r="L2683" s="6" t="str">
        <f>OBV!H2683</f>
        <v>BULLISH DIVERGENCE</v>
      </c>
      <c r="M2683" s="8">
        <f t="shared" si="410"/>
        <v>25</v>
      </c>
      <c r="N2683" s="8">
        <f t="shared" si="411"/>
        <v>0</v>
      </c>
      <c r="O2683" s="8">
        <f t="shared" si="412"/>
        <v>50</v>
      </c>
      <c r="P2683" s="8">
        <f t="shared" si="413"/>
        <v>66.5</v>
      </c>
      <c r="Q2683" s="9">
        <f t="shared" si="414"/>
        <v>26.225000000000001</v>
      </c>
      <c r="R2683" s="9">
        <f t="shared" si="415"/>
        <v>39.125</v>
      </c>
      <c r="S2683" s="9">
        <f t="shared" si="416"/>
        <v>46.174999999999997</v>
      </c>
      <c r="T2683" s="9">
        <f t="shared" si="417"/>
        <v>35.375</v>
      </c>
      <c r="U2683" s="8">
        <f t="shared" si="418"/>
        <v>37.174999999999997</v>
      </c>
      <c r="V2683" s="8">
        <f t="shared" si="419"/>
        <v>36.724999999999994</v>
      </c>
    </row>
    <row r="2684" spans="1:22" ht="13.5" x14ac:dyDescent="0.25">
      <c r="A2684" s="3">
        <f>RSI!A2684</f>
        <v>45917</v>
      </c>
      <c r="B2684" s="2">
        <f>RSI!B2684</f>
        <v>8.75</v>
      </c>
      <c r="C2684" s="2">
        <f>RSI!I2684</f>
        <v>63.003276003491536</v>
      </c>
      <c r="D2684" s="2">
        <f>MACD!E2684</f>
        <v>0.14502997799263717</v>
      </c>
      <c r="E2684" s="2">
        <f>MACD!F2684</f>
        <v>-1.5597436904926675E-2</v>
      </c>
      <c r="F2684" s="2">
        <f>'Moving Avg'!D2684</f>
        <v>8.7279999999999998</v>
      </c>
      <c r="G2684" s="2">
        <f>'Moving Avg'!F2684</f>
        <v>8.7924999999999986</v>
      </c>
      <c r="H2684" s="2">
        <f>'Moving Avg'!G2684</f>
        <v>7.9297999999999993</v>
      </c>
      <c r="I2684" s="2">
        <f>'Moving Avg'!H2684</f>
        <v>6.4960784999999941</v>
      </c>
      <c r="J2684" s="6" t="str">
        <f>OBV!F2684</f>
        <v>BULLISH</v>
      </c>
      <c r="K2684" s="6" t="str">
        <f>OBV!G2684</f>
        <v>NEUTRAL</v>
      </c>
      <c r="L2684" s="6" t="str">
        <f>OBV!H2684</f>
        <v>CONFIRMED BULLISH</v>
      </c>
      <c r="M2684" s="8">
        <f t="shared" si="410"/>
        <v>25</v>
      </c>
      <c r="N2684" s="8">
        <f t="shared" si="411"/>
        <v>0</v>
      </c>
      <c r="O2684" s="8">
        <f t="shared" si="412"/>
        <v>50</v>
      </c>
      <c r="P2684" s="8">
        <f t="shared" si="413"/>
        <v>83.5</v>
      </c>
      <c r="Q2684" s="9">
        <f t="shared" si="414"/>
        <v>28.774999999999999</v>
      </c>
      <c r="R2684" s="9">
        <f t="shared" si="415"/>
        <v>43.375</v>
      </c>
      <c r="S2684" s="9">
        <f t="shared" si="416"/>
        <v>53.825000000000003</v>
      </c>
      <c r="T2684" s="9">
        <f t="shared" si="417"/>
        <v>39.625</v>
      </c>
      <c r="U2684" s="8">
        <f t="shared" si="418"/>
        <v>41.991666666666667</v>
      </c>
      <c r="V2684" s="8">
        <f t="shared" si="419"/>
        <v>41.400000000000006</v>
      </c>
    </row>
    <row r="2685" spans="1:22" ht="13.5" x14ac:dyDescent="0.25">
      <c r="A2685" s="3">
        <f>RSI!A2685</f>
        <v>45918</v>
      </c>
      <c r="B2685" s="2">
        <f>RSI!B2685</f>
        <v>8.75</v>
      </c>
      <c r="C2685" s="2">
        <f>RSI!I2685</f>
        <v>63.003276003491536</v>
      </c>
      <c r="D2685" s="2">
        <f>MACD!E2685</f>
        <v>0.15496523368795145</v>
      </c>
      <c r="E2685" s="2">
        <f>MACD!F2685</f>
        <v>1.851509721364895E-2</v>
      </c>
      <c r="F2685" s="2">
        <f>'Moving Avg'!D2685</f>
        <v>8.73</v>
      </c>
      <c r="G2685" s="2">
        <f>'Moving Avg'!F2685</f>
        <v>8.8119999999999976</v>
      </c>
      <c r="H2685" s="2">
        <f>'Moving Avg'!G2685</f>
        <v>7.964599999999999</v>
      </c>
      <c r="I2685" s="2">
        <f>'Moving Avg'!H2685</f>
        <v>6.5090189999999941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0"/>
        <v>25</v>
      </c>
      <c r="N2685" s="8">
        <f t="shared" si="411"/>
        <v>0</v>
      </c>
      <c r="O2685" s="8">
        <f t="shared" si="412"/>
        <v>50</v>
      </c>
      <c r="P2685" s="8">
        <f t="shared" si="413"/>
        <v>83.5</v>
      </c>
      <c r="Q2685" s="9">
        <f t="shared" si="414"/>
        <v>28.774999999999999</v>
      </c>
      <c r="R2685" s="9">
        <f t="shared" si="415"/>
        <v>43.375</v>
      </c>
      <c r="S2685" s="9">
        <f t="shared" si="416"/>
        <v>53.825000000000003</v>
      </c>
      <c r="T2685" s="9">
        <f t="shared" si="417"/>
        <v>39.625</v>
      </c>
      <c r="U2685" s="8">
        <f t="shared" si="418"/>
        <v>41.991666666666667</v>
      </c>
      <c r="V2685" s="8">
        <f t="shared" si="419"/>
        <v>41.400000000000006</v>
      </c>
    </row>
    <row r="2686" spans="1:22" ht="13.5" x14ac:dyDescent="0.35">
      <c r="A2686" s="3">
        <f>RSI!A2686</f>
        <v>45919</v>
      </c>
      <c r="B2686" s="4">
        <f>RSI!B2686</f>
        <v>8.75</v>
      </c>
      <c r="C2686" s="2">
        <f>RSI!I2686</f>
        <v>63.003276003491536</v>
      </c>
      <c r="D2686" s="2">
        <f>MACD!E2686</f>
        <v>0.1711257305012257</v>
      </c>
      <c r="E2686" s="2">
        <f>MACD!F2686</f>
        <v>4.9037223871164305E-2</v>
      </c>
      <c r="F2686" s="2">
        <f>'Moving Avg'!D2686</f>
        <v>8.74</v>
      </c>
      <c r="G2686" s="2">
        <f>'Moving Avg'!F2686</f>
        <v>8.806499999999998</v>
      </c>
      <c r="H2686" s="2">
        <f>'Moving Avg'!G2686</f>
        <v>7.9995999999999992</v>
      </c>
      <c r="I2686" s="2">
        <f>'Moving Avg'!H2686</f>
        <v>6.521959499999995</v>
      </c>
      <c r="J2686" s="6" t="str">
        <f>OBV!F2686</f>
        <v>BULLISH</v>
      </c>
      <c r="K2686" s="6" t="str">
        <f>OBV!G2686</f>
        <v>NEUTRAL</v>
      </c>
      <c r="L2686" s="6" t="str">
        <f>OBV!H2686</f>
        <v>CONFIRMED BULLISH</v>
      </c>
      <c r="M2686" s="8">
        <f t="shared" si="410"/>
        <v>25</v>
      </c>
      <c r="N2686" s="8">
        <f t="shared" si="411"/>
        <v>0</v>
      </c>
      <c r="O2686" s="8">
        <f t="shared" si="412"/>
        <v>50</v>
      </c>
      <c r="P2686" s="8">
        <f t="shared" si="413"/>
        <v>83.5</v>
      </c>
      <c r="Q2686" s="9">
        <f t="shared" si="414"/>
        <v>28.774999999999999</v>
      </c>
      <c r="R2686" s="9">
        <f t="shared" si="415"/>
        <v>43.375</v>
      </c>
      <c r="S2686" s="9">
        <f t="shared" si="416"/>
        <v>53.825000000000003</v>
      </c>
      <c r="T2686" s="9">
        <f t="shared" si="417"/>
        <v>39.625</v>
      </c>
      <c r="U2686" s="8">
        <f t="shared" si="418"/>
        <v>41.991666666666667</v>
      </c>
      <c r="V2686" s="8">
        <f t="shared" si="419"/>
        <v>41.400000000000006</v>
      </c>
    </row>
    <row r="2687" spans="1:22" ht="13.5" x14ac:dyDescent="0.35">
      <c r="A2687" s="3">
        <f>RSI!A2687</f>
        <v>45922</v>
      </c>
      <c r="B2687" s="4">
        <f>RSI!B2687</f>
        <v>8.75</v>
      </c>
      <c r="C2687" s="2">
        <f>RSI!I2687</f>
        <v>63.003276003491536</v>
      </c>
      <c r="D2687" s="2">
        <f>MACD!E2687</f>
        <v>0.16958622537770829</v>
      </c>
      <c r="E2687" s="2">
        <f>MACD!F2687</f>
        <v>7.314702417247311E-2</v>
      </c>
      <c r="F2687" s="2">
        <f>'Moving Avg'!D2687</f>
        <v>8.75</v>
      </c>
      <c r="G2687" s="2">
        <f>'Moving Avg'!F2687</f>
        <v>8.8069999999999986</v>
      </c>
      <c r="H2687" s="2">
        <f>'Moving Avg'!G2687</f>
        <v>8.0342000000000002</v>
      </c>
      <c r="I2687" s="2">
        <f>'Moving Avg'!H2687</f>
        <v>6.5350394999999954</v>
      </c>
      <c r="J2687" s="6" t="str">
        <f>OBV!F2687</f>
        <v>BULLISH</v>
      </c>
      <c r="K2687" s="6" t="str">
        <f>OBV!G2687</f>
        <v>NEUTRAL</v>
      </c>
      <c r="L2687" s="6" t="str">
        <f>OBV!H2687</f>
        <v>CONFIRMED BULLISH</v>
      </c>
      <c r="M2687" s="8">
        <f t="shared" si="410"/>
        <v>25</v>
      </c>
      <c r="N2687" s="8">
        <f t="shared" si="411"/>
        <v>0</v>
      </c>
      <c r="O2687" s="8">
        <f t="shared" si="412"/>
        <v>50</v>
      </c>
      <c r="P2687" s="8">
        <f t="shared" si="413"/>
        <v>83.5</v>
      </c>
      <c r="Q2687" s="9">
        <f t="shared" si="414"/>
        <v>28.774999999999999</v>
      </c>
      <c r="R2687" s="9">
        <f t="shared" si="415"/>
        <v>43.375</v>
      </c>
      <c r="S2687" s="9">
        <f t="shared" si="416"/>
        <v>53.825000000000003</v>
      </c>
      <c r="T2687" s="9">
        <f t="shared" si="417"/>
        <v>39.625</v>
      </c>
      <c r="U2687" s="8">
        <f t="shared" si="418"/>
        <v>41.991666666666667</v>
      </c>
      <c r="V2687" s="8">
        <f t="shared" si="419"/>
        <v>41.400000000000006</v>
      </c>
    </row>
    <row r="2688" spans="1:22" ht="13.5" x14ac:dyDescent="0.35">
      <c r="A2688" s="3">
        <f>RSI!A2688</f>
        <v>45923</v>
      </c>
      <c r="B2688" s="4">
        <f>RSI!B2688</f>
        <v>8.75</v>
      </c>
      <c r="C2688" s="2">
        <f>RSI!I2688</f>
        <v>63.003276003491536</v>
      </c>
      <c r="D2688" s="2">
        <f>MACD!E2688</f>
        <v>0.16701725440768556</v>
      </c>
      <c r="E2688" s="2">
        <f>MACD!F2688</f>
        <v>9.1921070219515608E-2</v>
      </c>
      <c r="F2688" s="2">
        <f>'Moving Avg'!D2688</f>
        <v>8.75</v>
      </c>
      <c r="G2688" s="2">
        <f>'Moving Avg'!F2688</f>
        <v>8.8094999999999999</v>
      </c>
      <c r="H2688" s="2">
        <f>'Moving Avg'!G2688</f>
        <v>8.0687999999999995</v>
      </c>
      <c r="I2688" s="2">
        <f>'Moving Avg'!H2688</f>
        <v>6.5481194999999959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33</v>
      </c>
      <c r="Q2688" s="9">
        <f t="shared" si="414"/>
        <v>21.2</v>
      </c>
      <c r="R2688" s="9">
        <f t="shared" si="415"/>
        <v>30.75</v>
      </c>
      <c r="S2688" s="9">
        <f t="shared" si="416"/>
        <v>31.1</v>
      </c>
      <c r="T2688" s="9">
        <f t="shared" si="417"/>
        <v>27</v>
      </c>
      <c r="U2688" s="8">
        <f t="shared" si="418"/>
        <v>27.683333333333337</v>
      </c>
      <c r="V2688" s="8">
        <f t="shared" si="419"/>
        <v>27.512500000000003</v>
      </c>
    </row>
    <row r="2689" spans="1:22" ht="13.5" x14ac:dyDescent="0.35">
      <c r="A2689" s="3">
        <f>RSI!A2689</f>
        <v>45924</v>
      </c>
      <c r="B2689" s="4">
        <f>RSI!B2689</f>
        <v>8.75</v>
      </c>
      <c r="C2689" s="2">
        <f>RSI!I2689</f>
        <v>63.003276003491536</v>
      </c>
      <c r="D2689" s="2">
        <f>MACD!E2689</f>
        <v>0.15444022866869034</v>
      </c>
      <c r="E2689" s="2">
        <f>MACD!F2689</f>
        <v>0.10442490190935057</v>
      </c>
      <c r="F2689" s="2">
        <f>'Moving Avg'!D2689</f>
        <v>8.75</v>
      </c>
      <c r="G2689" s="2">
        <f>'Moving Avg'!F2689</f>
        <v>8.7984999999999989</v>
      </c>
      <c r="H2689" s="2">
        <f>'Moving Avg'!G2689</f>
        <v>8.1015999999999995</v>
      </c>
      <c r="I2689" s="2">
        <f>'Moving Avg'!H2689</f>
        <v>6.5612459999999952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33</v>
      </c>
      <c r="Q2689" s="9">
        <f t="shared" si="414"/>
        <v>21.2</v>
      </c>
      <c r="R2689" s="9">
        <f t="shared" si="415"/>
        <v>30.75</v>
      </c>
      <c r="S2689" s="9">
        <f t="shared" si="416"/>
        <v>31.1</v>
      </c>
      <c r="T2689" s="9">
        <f t="shared" si="417"/>
        <v>27</v>
      </c>
      <c r="U2689" s="8">
        <f t="shared" si="418"/>
        <v>27.683333333333337</v>
      </c>
      <c r="V2689" s="8">
        <f t="shared" si="419"/>
        <v>27.512500000000003</v>
      </c>
    </row>
    <row r="2690" spans="1:22" ht="13.5" x14ac:dyDescent="0.35">
      <c r="A2690" s="3">
        <f>RSI!A2690</f>
        <v>45925</v>
      </c>
      <c r="B2690" s="4">
        <f>RSI!B2690</f>
        <v>8.8000000000000007</v>
      </c>
      <c r="C2690" s="2">
        <f>RSI!I2690</f>
        <v>65.415054448704296</v>
      </c>
      <c r="D2690" s="2">
        <f>MACD!E2690</f>
        <v>0.13900876715046095</v>
      </c>
      <c r="E2690" s="2">
        <f>MACD!F2690</f>
        <v>0.11134167495757266</v>
      </c>
      <c r="F2690" s="2">
        <f>'Moving Avg'!D2690</f>
        <v>8.76</v>
      </c>
      <c r="G2690" s="2">
        <f>'Moving Avg'!F2690</f>
        <v>8.7884999999999991</v>
      </c>
      <c r="H2690" s="2">
        <f>'Moving Avg'!G2690</f>
        <v>8.1353999999999989</v>
      </c>
      <c r="I2690" s="2">
        <f>'Moving Avg'!H2690</f>
        <v>6.5746224999999949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83.5</v>
      </c>
      <c r="Q2690" s="9">
        <f t="shared" si="414"/>
        <v>28.774999999999999</v>
      </c>
      <c r="R2690" s="9">
        <f t="shared" si="415"/>
        <v>43.375</v>
      </c>
      <c r="S2690" s="9">
        <f t="shared" si="416"/>
        <v>53.825000000000003</v>
      </c>
      <c r="T2690" s="9">
        <f t="shared" si="417"/>
        <v>39.625</v>
      </c>
      <c r="U2690" s="8">
        <f t="shared" si="418"/>
        <v>41.991666666666667</v>
      </c>
      <c r="V2690" s="8">
        <f t="shared" si="419"/>
        <v>41.400000000000006</v>
      </c>
    </row>
    <row r="2691" spans="1:22" ht="13.5" x14ac:dyDescent="0.35">
      <c r="A2691" s="3">
        <f>RSI!A2691</f>
        <v>45926</v>
      </c>
      <c r="B2691" s="4">
        <f>RSI!B2691</f>
        <v>8.9</v>
      </c>
      <c r="C2691" s="2">
        <f>RSI!I2691</f>
        <v>69.673156183821462</v>
      </c>
      <c r="D2691" s="2">
        <f>MACD!E2691</f>
        <v>0.11108943100768442</v>
      </c>
      <c r="E2691" s="2">
        <f>MACD!F2691</f>
        <v>0.11129122616759503</v>
      </c>
      <c r="F2691" s="2">
        <f>'Moving Avg'!D2691</f>
        <v>8.7899999999999991</v>
      </c>
      <c r="G2691" s="2">
        <f>'Moving Avg'!F2691</f>
        <v>8.7865000000000002</v>
      </c>
      <c r="H2691" s="2">
        <f>'Moving Avg'!G2691</f>
        <v>8.1712000000000007</v>
      </c>
      <c r="I2691" s="2">
        <f>'Moving Avg'!H2691</f>
        <v>6.5898464999999957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25</v>
      </c>
      <c r="N2691" s="8">
        <f t="shared" si="411"/>
        <v>45</v>
      </c>
      <c r="O2691" s="8">
        <f t="shared" si="412"/>
        <v>50</v>
      </c>
      <c r="P2691" s="8">
        <f t="shared" si="413"/>
        <v>83.5</v>
      </c>
      <c r="Q2691" s="9">
        <f t="shared" ref="Q2691:Q2693" si="420">0.35*M2691+N2691*0.35+O2691*0.15+P2691*0.15</f>
        <v>44.524999999999999</v>
      </c>
      <c r="R2691" s="9">
        <f t="shared" ref="R2691:R2693" si="421">M2691*0.2+N2691*0.2+O2691*0.35+P2691*0.25</f>
        <v>52.375</v>
      </c>
      <c r="S2691" s="9">
        <f t="shared" ref="S2691:S2693" si="422">M2691*0.15+N2691*0.15+O2691*0.25+P2691*0.45</f>
        <v>60.575000000000003</v>
      </c>
      <c r="T2691" s="9">
        <f t="shared" ref="T2691:T2693" si="423">0.25*SUM(M2691:P2691)</f>
        <v>50.875</v>
      </c>
      <c r="U2691" s="8">
        <f t="shared" ref="U2691:U2693" si="424">SUM(Q2691:S2691)/3</f>
        <v>52.491666666666674</v>
      </c>
      <c r="V2691" s="8">
        <f t="shared" ref="V2691:V2693" si="425">SUM(Q2691:T2691)/4</f>
        <v>52.087500000000006</v>
      </c>
    </row>
    <row r="2692" spans="1:22" ht="13.5" x14ac:dyDescent="0.35">
      <c r="A2692" s="3">
        <f>RSI!A2692</f>
        <v>45929</v>
      </c>
      <c r="B2692" s="4">
        <f>RSI!B2692</f>
        <v>8.9</v>
      </c>
      <c r="C2692" s="2">
        <f>RSI!I2692</f>
        <v>69.673156183821462</v>
      </c>
      <c r="D2692" s="2">
        <f>MACD!E2692</f>
        <v>8.5670128548155589E-2</v>
      </c>
      <c r="E2692" s="2">
        <f>MACD!F2692</f>
        <v>0.10616700664370714</v>
      </c>
      <c r="F2692" s="2">
        <f>'Moving Avg'!D2692</f>
        <v>8.82</v>
      </c>
      <c r="G2692" s="2">
        <f>'Moving Avg'!F2692</f>
        <v>8.7865000000000002</v>
      </c>
      <c r="H2692" s="2">
        <f>'Moving Avg'!G2692</f>
        <v>8.2031999999999989</v>
      </c>
      <c r="I2692" s="2">
        <f>'Moving Avg'!H2692</f>
        <v>6.6037229999999951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25</v>
      </c>
      <c r="N2692" s="8">
        <f t="shared" si="411"/>
        <v>100</v>
      </c>
      <c r="O2692" s="8">
        <f t="shared" si="412"/>
        <v>50</v>
      </c>
      <c r="P2692" s="8">
        <f t="shared" si="413"/>
        <v>83.5</v>
      </c>
      <c r="Q2692" s="9">
        <f t="shared" si="420"/>
        <v>63.774999999999999</v>
      </c>
      <c r="R2692" s="9">
        <f t="shared" si="421"/>
        <v>63.375</v>
      </c>
      <c r="S2692" s="9">
        <f t="shared" si="422"/>
        <v>68.825000000000003</v>
      </c>
      <c r="T2692" s="9">
        <f t="shared" si="423"/>
        <v>64.625</v>
      </c>
      <c r="U2692" s="8">
        <f t="shared" si="424"/>
        <v>65.325000000000003</v>
      </c>
      <c r="V2692" s="8">
        <f t="shared" si="425"/>
        <v>65.150000000000006</v>
      </c>
    </row>
    <row r="2693" spans="1:22" ht="13.5" x14ac:dyDescent="0.35">
      <c r="A2693" s="3">
        <f>RSI!A2693</f>
        <v>45930</v>
      </c>
      <c r="B2693" s="4">
        <f>RSI!B2693</f>
        <v>8.9</v>
      </c>
      <c r="C2693" s="2">
        <f>RSI!I2693</f>
        <v>69.673156183821462</v>
      </c>
      <c r="D2693" s="2">
        <f>MACD!E2693</f>
        <v>7.0191528290141747E-2</v>
      </c>
      <c r="E2693" s="2">
        <f>MACD!F2693</f>
        <v>9.897191097299407E-2</v>
      </c>
      <c r="F2693" s="2">
        <f>'Moving Avg'!D2693</f>
        <v>8.85</v>
      </c>
      <c r="G2693" s="2">
        <f>'Moving Avg'!F2693</f>
        <v>8.7890000000000033</v>
      </c>
      <c r="H2693" s="2">
        <f>'Moving Avg'!G2693</f>
        <v>8.2332000000000001</v>
      </c>
      <c r="I2693" s="2">
        <f>'Moving Avg'!H2693</f>
        <v>6.6175994999999963</v>
      </c>
      <c r="J2693" s="6" t="str">
        <f>OBV!F2693</f>
        <v>BULLISH</v>
      </c>
      <c r="K2693" s="6" t="str">
        <f>OBV!G2693</f>
        <v>WEAK</v>
      </c>
      <c r="L2693" s="6" t="str">
        <f>OBV!H2693</f>
        <v>CONFIRMED BULLISH</v>
      </c>
      <c r="M2693" s="8">
        <f t="shared" si="410"/>
        <v>25</v>
      </c>
      <c r="N2693" s="8">
        <f t="shared" si="411"/>
        <v>100</v>
      </c>
      <c r="O2693" s="8">
        <f t="shared" si="412"/>
        <v>50</v>
      </c>
      <c r="P2693" s="8">
        <f t="shared" si="413"/>
        <v>67</v>
      </c>
      <c r="Q2693" s="9">
        <f t="shared" si="420"/>
        <v>61.3</v>
      </c>
      <c r="R2693" s="9">
        <f t="shared" si="421"/>
        <v>59.25</v>
      </c>
      <c r="S2693" s="9">
        <f t="shared" si="422"/>
        <v>61.400000000000006</v>
      </c>
      <c r="T2693" s="9">
        <f t="shared" si="423"/>
        <v>60.5</v>
      </c>
      <c r="U2693" s="8">
        <f t="shared" si="424"/>
        <v>60.65</v>
      </c>
      <c r="V2693" s="8">
        <f t="shared" si="425"/>
        <v>60.612499999999997</v>
      </c>
    </row>
    <row r="2694" spans="1:22" ht="13.5" x14ac:dyDescent="0.35">
      <c r="A2694" s="3">
        <f>RSI!A2694</f>
        <v>45931</v>
      </c>
      <c r="B2694" s="4">
        <f>RSI!B2694</f>
        <v>8.85</v>
      </c>
      <c r="C2694" s="2">
        <f>RSI!I2694</f>
        <v>64.698668769787986</v>
      </c>
      <c r="D2694" s="2">
        <f>MACD!E2694</f>
        <v>5.9258818363890242E-2</v>
      </c>
      <c r="E2694" s="2">
        <f>MACD!F2694</f>
        <v>9.1029292451173305E-2</v>
      </c>
      <c r="F2694" s="2">
        <f>'Moving Avg'!D2694</f>
        <v>8.870000000000001</v>
      </c>
      <c r="G2694" s="2">
        <f>'Moving Avg'!F2694</f>
        <v>8.7900000000000009</v>
      </c>
      <c r="H2694" s="2">
        <f>'Moving Avg'!G2694</f>
        <v>8.2622</v>
      </c>
      <c r="I2694" s="2">
        <f>'Moving Avg'!H2694</f>
        <v>6.631411499999996</v>
      </c>
      <c r="J2694" s="6" t="str">
        <f>OBV!F2694</f>
        <v>BULLISH</v>
      </c>
      <c r="K2694" s="6" t="str">
        <f>OBV!G2694</f>
        <v>WEAK</v>
      </c>
      <c r="L2694" s="6" t="str">
        <f>OBV!H2694</f>
        <v>CONFIRMED BULLISH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67</v>
      </c>
      <c r="Q2694" s="9">
        <f t="shared" ref="Q2694:Q2706" si="430">0.35*M2694+N2694*0.35+O2694*0.15+P2694*0.15</f>
        <v>61.3</v>
      </c>
      <c r="R2694" s="9">
        <f t="shared" ref="R2694:R2706" si="431">M2694*0.2+N2694*0.2+O2694*0.35+P2694*0.25</f>
        <v>59.25</v>
      </c>
      <c r="S2694" s="9">
        <f t="shared" ref="S2694:S2706" si="432">M2694*0.15+N2694*0.15+O2694*0.25+P2694*0.45</f>
        <v>61.400000000000006</v>
      </c>
      <c r="T2694" s="9">
        <f t="shared" ref="T2694:T2706" si="433">0.25*SUM(M2694:P2694)</f>
        <v>60.5</v>
      </c>
      <c r="U2694" s="8">
        <f t="shared" ref="U2694:U2706" si="434">SUM(Q2694:S2694)/3</f>
        <v>60.65</v>
      </c>
      <c r="V2694" s="8">
        <f t="shared" ref="V2694:V2706" si="435">SUM(Q2694:T2694)/4</f>
        <v>60.612499999999997</v>
      </c>
    </row>
    <row r="2695" spans="1:22" ht="13.5" x14ac:dyDescent="0.35">
      <c r="A2695" s="3">
        <f>RSI!A2695</f>
        <v>45932</v>
      </c>
      <c r="B2695" s="4">
        <f>RSI!B2695</f>
        <v>8.85</v>
      </c>
      <c r="C2695" s="2">
        <f>RSI!I2695</f>
        <v>64.698668769787986</v>
      </c>
      <c r="D2695" s="2">
        <f>MACD!E2695</f>
        <v>4.887838957991697E-2</v>
      </c>
      <c r="E2695" s="2">
        <f>MACD!F2695</f>
        <v>8.2599111876922038E-2</v>
      </c>
      <c r="F2695" s="2">
        <f>'Moving Avg'!D2695</f>
        <v>8.8800000000000008</v>
      </c>
      <c r="G2695" s="2">
        <f>'Moving Avg'!F2695</f>
        <v>8.7910000000000004</v>
      </c>
      <c r="H2695" s="2">
        <f>'Moving Avg'!G2695</f>
        <v>8.2972000000000019</v>
      </c>
      <c r="I2695" s="2">
        <f>'Moving Avg'!H2695</f>
        <v>6.6458279999999954</v>
      </c>
      <c r="J2695" s="6" t="str">
        <f>OBV!F2695</f>
        <v>BULLISH</v>
      </c>
      <c r="K2695" s="6" t="str">
        <f>OBV!G2695</f>
        <v>WEAK</v>
      </c>
      <c r="L2695" s="6" t="str">
        <f>OBV!H2695</f>
        <v>CONFIRMED BULLISH</v>
      </c>
      <c r="M2695" s="8">
        <f t="shared" si="426"/>
        <v>25</v>
      </c>
      <c r="N2695" s="8">
        <f t="shared" si="427"/>
        <v>100</v>
      </c>
      <c r="O2695" s="8">
        <f t="shared" si="428"/>
        <v>50</v>
      </c>
      <c r="P2695" s="8">
        <f t="shared" si="429"/>
        <v>67</v>
      </c>
      <c r="Q2695" s="9">
        <f t="shared" si="430"/>
        <v>61.3</v>
      </c>
      <c r="R2695" s="9">
        <f t="shared" si="431"/>
        <v>59.25</v>
      </c>
      <c r="S2695" s="9">
        <f t="shared" si="432"/>
        <v>61.400000000000006</v>
      </c>
      <c r="T2695" s="9">
        <f t="shared" si="433"/>
        <v>60.5</v>
      </c>
      <c r="U2695" s="8">
        <f t="shared" si="434"/>
        <v>60.65</v>
      </c>
      <c r="V2695" s="8">
        <f t="shared" si="435"/>
        <v>60.612499999999997</v>
      </c>
    </row>
    <row r="2696" spans="1:22" ht="13.5" x14ac:dyDescent="0.35">
      <c r="A2696" s="3">
        <f>RSI!A2696</f>
        <v>45933</v>
      </c>
      <c r="B2696" s="4">
        <f>RSI!B2696</f>
        <v>8.85</v>
      </c>
      <c r="C2696" s="2">
        <f>RSI!I2696</f>
        <v>64.698668769787986</v>
      </c>
      <c r="D2696" s="2">
        <f>MACD!E2696</f>
        <v>3.90489551813058E-2</v>
      </c>
      <c r="E2696" s="2">
        <f>MACD!F2696</f>
        <v>7.3889080537798787E-2</v>
      </c>
      <c r="F2696" s="2">
        <f>'Moving Avg'!D2696</f>
        <v>8.870000000000001</v>
      </c>
      <c r="G2696" s="2">
        <f>'Moving Avg'!F2696</f>
        <v>8.7889999999999997</v>
      </c>
      <c r="H2696" s="2">
        <f>'Moving Avg'!G2696</f>
        <v>8.3274000000000008</v>
      </c>
      <c r="I2696" s="2">
        <f>'Moving Avg'!H2696</f>
        <v>6.6597794999999964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25</v>
      </c>
      <c r="N2696" s="8">
        <f t="shared" si="427"/>
        <v>100</v>
      </c>
      <c r="O2696" s="8">
        <f t="shared" si="428"/>
        <v>50</v>
      </c>
      <c r="P2696" s="8">
        <f t="shared" si="429"/>
        <v>50</v>
      </c>
      <c r="Q2696" s="9">
        <f t="shared" si="430"/>
        <v>58.75</v>
      </c>
      <c r="R2696" s="9">
        <f t="shared" si="431"/>
        <v>55</v>
      </c>
      <c r="S2696" s="9">
        <f t="shared" si="432"/>
        <v>53.75</v>
      </c>
      <c r="T2696" s="9">
        <f t="shared" si="433"/>
        <v>56.25</v>
      </c>
      <c r="U2696" s="8">
        <f t="shared" si="434"/>
        <v>55.833333333333336</v>
      </c>
      <c r="V2696" s="8">
        <f t="shared" si="435"/>
        <v>55.9375</v>
      </c>
    </row>
    <row r="2697" spans="1:22" ht="13.5" x14ac:dyDescent="0.35">
      <c r="A2697" s="3">
        <f>RSI!A2697</f>
        <v>45936</v>
      </c>
      <c r="B2697" s="4">
        <f>RSI!B2697</f>
        <v>8.6</v>
      </c>
      <c r="C2697" s="2">
        <f>RSI!I2697</f>
        <v>44.747266763582175</v>
      </c>
      <c r="D2697" s="2">
        <f>MACD!E2697</f>
        <v>4.8281746405399062E-2</v>
      </c>
      <c r="E2697" s="2">
        <f>MACD!F2697</f>
        <v>6.8767613711318842E-2</v>
      </c>
      <c r="F2697" s="2">
        <f>'Moving Avg'!D2697</f>
        <v>8.81</v>
      </c>
      <c r="G2697" s="2">
        <f>'Moving Avg'!F2697</f>
        <v>8.7789999999999999</v>
      </c>
      <c r="H2697" s="2">
        <f>'Moving Avg'!G2697</f>
        <v>8.3526000000000025</v>
      </c>
      <c r="I2697" s="2">
        <f>'Moving Avg'!H2697</f>
        <v>6.6725739999999947</v>
      </c>
      <c r="J2697" s="6" t="str">
        <f>OBV!F2697</f>
        <v>BULLISH</v>
      </c>
      <c r="K2697" s="6" t="str">
        <f>OBV!G2697</f>
        <v>WEAK</v>
      </c>
      <c r="L2697" s="6" t="str">
        <f>OBV!H2697</f>
        <v>BULLISH DIVERGENCE</v>
      </c>
      <c r="M2697" s="8">
        <f t="shared" si="426"/>
        <v>25</v>
      </c>
      <c r="N2697" s="8">
        <f t="shared" si="427"/>
        <v>100</v>
      </c>
      <c r="O2697" s="8">
        <f t="shared" si="428"/>
        <v>50</v>
      </c>
      <c r="P2697" s="8">
        <f t="shared" si="429"/>
        <v>50</v>
      </c>
      <c r="Q2697" s="9">
        <f t="shared" si="430"/>
        <v>58.75</v>
      </c>
      <c r="R2697" s="9">
        <f t="shared" si="431"/>
        <v>55</v>
      </c>
      <c r="S2697" s="9">
        <f t="shared" si="432"/>
        <v>53.75</v>
      </c>
      <c r="T2697" s="9">
        <f t="shared" si="433"/>
        <v>56.25</v>
      </c>
      <c r="U2697" s="8">
        <f t="shared" si="434"/>
        <v>55.833333333333336</v>
      </c>
      <c r="V2697" s="8">
        <f t="shared" si="435"/>
        <v>55.9375</v>
      </c>
    </row>
    <row r="2698" spans="1:22" ht="13.5" x14ac:dyDescent="0.35">
      <c r="A2698" s="3">
        <f>RSI!A2698</f>
        <v>45937</v>
      </c>
      <c r="B2698" s="4">
        <f>RSI!B2698</f>
        <v>8.84</v>
      </c>
      <c r="C2698" s="2">
        <f>RSI!I2698</f>
        <v>58.10414691203853</v>
      </c>
      <c r="D2698" s="2">
        <f>MACD!E2698</f>
        <v>3.889681934273348E-2</v>
      </c>
      <c r="E2698" s="2">
        <f>MACD!F2698</f>
        <v>6.2793454837601764E-2</v>
      </c>
      <c r="F2698" s="2">
        <f>'Moving Avg'!D2698</f>
        <v>8.7979999999999983</v>
      </c>
      <c r="G2698" s="2">
        <f>'Moving Avg'!F2698</f>
        <v>8.7809999999999988</v>
      </c>
      <c r="H2698" s="2">
        <f>'Moving Avg'!G2698</f>
        <v>8.3830000000000027</v>
      </c>
      <c r="I2698" s="2">
        <f>'Moving Avg'!H2698</f>
        <v>6.6874514999999954</v>
      </c>
      <c r="J2698" s="6" t="str">
        <f>OBV!F2698</f>
        <v>BULLISH</v>
      </c>
      <c r="K2698" s="6" t="e">
        <f>OBV!G2698</f>
        <v>#DIV/0!</v>
      </c>
      <c r="L2698" s="6" t="str">
        <f>OBV!H2698</f>
        <v>BULLISH DIVERGENCE</v>
      </c>
      <c r="M2698" s="8">
        <f t="shared" si="426"/>
        <v>25</v>
      </c>
      <c r="N2698" s="8">
        <f t="shared" si="427"/>
        <v>100</v>
      </c>
      <c r="O2698" s="8">
        <f t="shared" si="428"/>
        <v>50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45938</v>
      </c>
      <c r="B2699" s="4">
        <f>RSI!B2699</f>
        <v>8.8000000000000007</v>
      </c>
      <c r="C2699" s="2">
        <f>RSI!I2699</f>
        <v>55.687877474359361</v>
      </c>
      <c r="D2699" s="2">
        <f>MACD!E2699</f>
        <v>3.3038009600272034E-2</v>
      </c>
      <c r="E2699" s="2">
        <f>MACD!F2699</f>
        <v>5.6842365790135817E-2</v>
      </c>
      <c r="F2699" s="2">
        <f>'Moving Avg'!D2699</f>
        <v>8.7880000000000003</v>
      </c>
      <c r="G2699" s="2">
        <f>'Moving Avg'!F2699</f>
        <v>8.7840000000000007</v>
      </c>
      <c r="H2699" s="2">
        <f>'Moving Avg'!G2699</f>
        <v>8.4158000000000008</v>
      </c>
      <c r="I2699" s="2">
        <f>'Moving Avg'!H2699</f>
        <v>6.7020824999999942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  <c r="M2699" s="8">
        <f t="shared" si="426"/>
        <v>25</v>
      </c>
      <c r="N2699" s="8">
        <f t="shared" si="427"/>
        <v>100</v>
      </c>
      <c r="O2699" s="8">
        <f t="shared" si="428"/>
        <v>50</v>
      </c>
      <c r="P2699" s="8">
        <f t="shared" si="429"/>
        <v>16.5</v>
      </c>
      <c r="Q2699" s="9">
        <f t="shared" si="430"/>
        <v>53.725000000000001</v>
      </c>
      <c r="R2699" s="9">
        <f t="shared" si="431"/>
        <v>46.625</v>
      </c>
      <c r="S2699" s="9">
        <f t="shared" si="432"/>
        <v>38.674999999999997</v>
      </c>
      <c r="T2699" s="9">
        <f t="shared" si="433"/>
        <v>47.875</v>
      </c>
      <c r="U2699" s="8">
        <f t="shared" si="434"/>
        <v>46.341666666666661</v>
      </c>
      <c r="V2699" s="8">
        <f t="shared" si="435"/>
        <v>46.724999999999994</v>
      </c>
    </row>
    <row r="2700" spans="1:22" ht="13.5" x14ac:dyDescent="0.35">
      <c r="A2700" s="3">
        <f>RSI!A2700</f>
        <v>45939</v>
      </c>
      <c r="B2700" s="4">
        <f>RSI!B2700</f>
        <v>8.8000000000000007</v>
      </c>
      <c r="C2700" s="2">
        <f>RSI!I2700</f>
        <v>55.687877474359361</v>
      </c>
      <c r="D2700" s="2">
        <f>MACD!E2700</f>
        <v>3.5193779635660505E-2</v>
      </c>
      <c r="E2700" s="2">
        <f>MACD!F2700</f>
        <v>5.251264855924076E-2</v>
      </c>
      <c r="F2700" s="2">
        <f>'Moving Avg'!D2700</f>
        <v>8.7780000000000005</v>
      </c>
      <c r="G2700" s="2">
        <f>'Moving Avg'!F2700</f>
        <v>8.7870000000000026</v>
      </c>
      <c r="H2700" s="2">
        <f>'Moving Avg'!G2700</f>
        <v>8.450800000000001</v>
      </c>
      <c r="I2700" s="2">
        <f>'Moving Avg'!H2700</f>
        <v>6.7167599999999945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25</v>
      </c>
      <c r="N2700" s="8">
        <f t="shared" si="427"/>
        <v>45</v>
      </c>
      <c r="O2700" s="8">
        <f t="shared" si="428"/>
        <v>50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8.7899999999999991</v>
      </c>
      <c r="C2701" s="2">
        <f>RSI!I2701</f>
        <v>55.024435110731602</v>
      </c>
      <c r="D2701" s="2">
        <f>MACD!E2701</f>
        <v>5.2607060664691119E-2</v>
      </c>
      <c r="E2701" s="2">
        <f>MACD!F2701</f>
        <v>5.2531530980330837E-2</v>
      </c>
      <c r="F2701" s="2">
        <f>'Moving Avg'!D2701</f>
        <v>8.766</v>
      </c>
      <c r="G2701" s="2">
        <f>'Moving Avg'!F2701</f>
        <v>8.791500000000001</v>
      </c>
      <c r="H2701" s="2">
        <f>'Moving Avg'!G2701</f>
        <v>8.4852000000000025</v>
      </c>
      <c r="I2701" s="2">
        <f>'Moving Avg'!H2701</f>
        <v>6.731387499999995</v>
      </c>
      <c r="J2701" s="6" t="str">
        <f>OBV!F2701</f>
        <v>BULLISH</v>
      </c>
      <c r="K2701" s="6" t="str">
        <f>OBV!G2701</f>
        <v>NEUTRAL</v>
      </c>
      <c r="L2701" s="6" t="str">
        <f>OBV!H2701</f>
        <v>BULLISH DIVERGENCE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66.5</v>
      </c>
      <c r="Q2701" s="9">
        <f t="shared" si="430"/>
        <v>26.225000000000001</v>
      </c>
      <c r="R2701" s="9">
        <f t="shared" si="431"/>
        <v>39.125</v>
      </c>
      <c r="S2701" s="9">
        <f t="shared" si="432"/>
        <v>46.174999999999997</v>
      </c>
      <c r="T2701" s="9">
        <f t="shared" si="433"/>
        <v>35.375</v>
      </c>
      <c r="U2701" s="8">
        <f t="shared" si="434"/>
        <v>37.174999999999997</v>
      </c>
      <c r="V2701" s="8">
        <f t="shared" si="435"/>
        <v>36.724999999999994</v>
      </c>
    </row>
    <row r="2702" spans="1:22" ht="13.5" x14ac:dyDescent="0.35">
      <c r="A2702" s="3">
        <f>RSI!A2702</f>
        <v>45943</v>
      </c>
      <c r="B2702" s="4">
        <f>RSI!B2702</f>
        <v>8.94</v>
      </c>
      <c r="C2702" s="2">
        <f>RSI!I2702</f>
        <v>62.283068048102464</v>
      </c>
      <c r="D2702" s="2">
        <f>MACD!E2702</f>
        <v>5.5792884141398602E-2</v>
      </c>
      <c r="E2702" s="2">
        <f>MACD!F2702</f>
        <v>5.3183801612544393E-2</v>
      </c>
      <c r="F2702" s="2">
        <f>'Moving Avg'!D2702</f>
        <v>8.8339999999999996</v>
      </c>
      <c r="G2702" s="2">
        <f>'Moving Avg'!F2702</f>
        <v>8.8035000000000014</v>
      </c>
      <c r="H2702" s="2">
        <f>'Moving Avg'!G2702</f>
        <v>8.5226000000000024</v>
      </c>
      <c r="I2702" s="2">
        <f>'Moving Avg'!H2702</f>
        <v>6.7467649999999955</v>
      </c>
      <c r="J2702" s="6" t="str">
        <f>OBV!F2702</f>
        <v>BULLISH</v>
      </c>
      <c r="K2702" s="6" t="str">
        <f>OBV!G2702</f>
        <v>STRONG</v>
      </c>
      <c r="L2702" s="6" t="str">
        <f>OBV!H2702</f>
        <v>CONFIRMED BULLISH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100</v>
      </c>
      <c r="Q2702" s="9">
        <f t="shared" si="430"/>
        <v>31.25</v>
      </c>
      <c r="R2702" s="9">
        <f t="shared" si="431"/>
        <v>47.5</v>
      </c>
      <c r="S2702" s="9">
        <f t="shared" si="432"/>
        <v>61.25</v>
      </c>
      <c r="T2702" s="9">
        <f t="shared" si="433"/>
        <v>43.75</v>
      </c>
      <c r="U2702" s="8">
        <f t="shared" si="434"/>
        <v>46.666666666666664</v>
      </c>
      <c r="V2702" s="8">
        <f t="shared" si="435"/>
        <v>45.9375</v>
      </c>
    </row>
    <row r="2703" spans="1:22" ht="13.5" x14ac:dyDescent="0.35">
      <c r="A2703" s="3">
        <f>RSI!A2703</f>
        <v>45944</v>
      </c>
      <c r="B2703" s="4">
        <f>RSI!B2703</f>
        <v>8.8000000000000007</v>
      </c>
      <c r="C2703" s="2">
        <f>RSI!I2703</f>
        <v>53.589821809788532</v>
      </c>
      <c r="D2703" s="2">
        <f>MACD!E2703</f>
        <v>6.7567613256864334E-2</v>
      </c>
      <c r="E2703" s="2">
        <f>MACD!F2703</f>
        <v>5.6060563941408383E-2</v>
      </c>
      <c r="F2703" s="2">
        <f>'Moving Avg'!D2703</f>
        <v>8.8259999999999987</v>
      </c>
      <c r="G2703" s="2">
        <f>'Moving Avg'!F2703</f>
        <v>8.8060000000000009</v>
      </c>
      <c r="H2703" s="2">
        <f>'Moving Avg'!G2703</f>
        <v>8.5572000000000017</v>
      </c>
      <c r="I2703" s="2">
        <f>'Moving Avg'!H2703</f>
        <v>6.7614424999999949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  <c r="M2703" s="8">
        <f t="shared" si="426"/>
        <v>25</v>
      </c>
      <c r="N2703" s="8">
        <f t="shared" si="427"/>
        <v>0</v>
      </c>
      <c r="O2703" s="8">
        <f t="shared" si="428"/>
        <v>50</v>
      </c>
      <c r="P2703" s="8">
        <f t="shared" si="429"/>
        <v>16.5</v>
      </c>
      <c r="Q2703" s="9">
        <f t="shared" si="430"/>
        <v>18.725000000000001</v>
      </c>
      <c r="R2703" s="9">
        <f t="shared" si="431"/>
        <v>26.625</v>
      </c>
      <c r="S2703" s="9">
        <f t="shared" si="432"/>
        <v>23.675000000000001</v>
      </c>
      <c r="T2703" s="9">
        <f t="shared" si="433"/>
        <v>22.875</v>
      </c>
      <c r="U2703" s="8">
        <f t="shared" si="434"/>
        <v>23.008333333333336</v>
      </c>
      <c r="V2703" s="8">
        <f t="shared" si="435"/>
        <v>22.975000000000001</v>
      </c>
    </row>
    <row r="2704" spans="1:22" ht="13.5" x14ac:dyDescent="0.35">
      <c r="A2704" s="3">
        <f>RSI!A2704</f>
        <v>45946</v>
      </c>
      <c r="B2704" s="4">
        <f>RSI!B2704</f>
        <v>8.8000000000000007</v>
      </c>
      <c r="C2704" s="2">
        <f>RSI!I2704</f>
        <v>53.589821809788532</v>
      </c>
      <c r="D2704" s="2">
        <f>MACD!E2704</f>
        <v>6.9470120532436397E-2</v>
      </c>
      <c r="E2704" s="2">
        <f>MACD!F2704</f>
        <v>5.8742475259613992E-2</v>
      </c>
      <c r="F2704" s="2">
        <f>'Moving Avg'!D2704</f>
        <v>8.8259999999999987</v>
      </c>
      <c r="G2704" s="2">
        <f>'Moving Avg'!F2704</f>
        <v>8.8085000000000004</v>
      </c>
      <c r="H2704" s="2">
        <f>'Moving Avg'!G2704</f>
        <v>8.5924000000000031</v>
      </c>
      <c r="I2704" s="2">
        <f>'Moving Avg'!H2704</f>
        <v>6.7761199999999953</v>
      </c>
      <c r="J2704" s="6" t="str">
        <f>OBV!F2704</f>
        <v>NEUTRAL</v>
      </c>
      <c r="K2704" s="6" t="str">
        <f>OBV!G2704</f>
        <v>NEUTRAL</v>
      </c>
      <c r="L2704" s="6" t="str">
        <f>OBV!H2704</f>
        <v>NEUTRAL</v>
      </c>
      <c r="M2704" s="8">
        <f t="shared" si="426"/>
        <v>25</v>
      </c>
      <c r="N2704" s="8">
        <f t="shared" si="427"/>
        <v>0</v>
      </c>
      <c r="O2704" s="8">
        <f t="shared" si="428"/>
        <v>50</v>
      </c>
      <c r="P2704" s="8">
        <f t="shared" si="429"/>
        <v>33</v>
      </c>
      <c r="Q2704" s="9">
        <f t="shared" si="430"/>
        <v>21.2</v>
      </c>
      <c r="R2704" s="9">
        <f t="shared" si="431"/>
        <v>30.75</v>
      </c>
      <c r="S2704" s="9">
        <f t="shared" si="432"/>
        <v>31.1</v>
      </c>
      <c r="T2704" s="9">
        <f t="shared" si="433"/>
        <v>27</v>
      </c>
      <c r="U2704" s="8">
        <f t="shared" si="434"/>
        <v>27.683333333333337</v>
      </c>
      <c r="V2704" s="8">
        <f t="shared" si="435"/>
        <v>27.512500000000003</v>
      </c>
    </row>
    <row r="2705" spans="1:22" ht="13.5" x14ac:dyDescent="0.35">
      <c r="A2705" s="3">
        <f>RSI!A2705</f>
        <v>45947</v>
      </c>
      <c r="B2705" s="4">
        <f>RSI!B2705</f>
        <v>8.6999999999999993</v>
      </c>
      <c r="C2705" s="2">
        <f>RSI!I2705</f>
        <v>48.035676633842222</v>
      </c>
      <c r="D2705" s="2">
        <f>MACD!E2705</f>
        <v>7.814621460267368E-2</v>
      </c>
      <c r="E2705" s="2">
        <f>MACD!F2705</f>
        <v>6.2623223128225936E-2</v>
      </c>
      <c r="F2705" s="2">
        <f>'Moving Avg'!D2705</f>
        <v>8.8060000000000009</v>
      </c>
      <c r="G2705" s="2">
        <f>'Moving Avg'!F2705</f>
        <v>8.8059999999999992</v>
      </c>
      <c r="H2705" s="2">
        <f>'Moving Avg'!G2705</f>
        <v>8.6254000000000026</v>
      </c>
      <c r="I2705" s="2">
        <f>'Moving Avg'!H2705</f>
        <v>6.790297499999995</v>
      </c>
      <c r="J2705" s="6" t="str">
        <f>OBV!F2705</f>
        <v>BEARISH</v>
      </c>
      <c r="K2705" s="6" t="str">
        <f>OBV!G2705</f>
        <v>NEUTRAL</v>
      </c>
      <c r="L2705" s="6" t="str">
        <f>OBV!H2705</f>
        <v>CONFIRMED BEARISH</v>
      </c>
      <c r="M2705" s="8">
        <f t="shared" si="426"/>
        <v>25</v>
      </c>
      <c r="N2705" s="8">
        <f t="shared" si="427"/>
        <v>0</v>
      </c>
      <c r="O2705" s="8">
        <f t="shared" si="428"/>
        <v>50</v>
      </c>
      <c r="P2705" s="8">
        <f t="shared" si="429"/>
        <v>16.5</v>
      </c>
      <c r="Q2705" s="9">
        <f t="shared" si="430"/>
        <v>18.725000000000001</v>
      </c>
      <c r="R2705" s="9">
        <f t="shared" si="431"/>
        <v>26.625</v>
      </c>
      <c r="S2705" s="9">
        <f t="shared" si="432"/>
        <v>23.675000000000001</v>
      </c>
      <c r="T2705" s="9">
        <f t="shared" si="433"/>
        <v>22.875</v>
      </c>
      <c r="U2705" s="8">
        <f t="shared" si="434"/>
        <v>23.008333333333336</v>
      </c>
      <c r="V2705" s="8">
        <f t="shared" si="435"/>
        <v>22.975000000000001</v>
      </c>
    </row>
    <row r="2706" spans="1:22" ht="13.5" x14ac:dyDescent="0.35">
      <c r="A2706" s="3">
        <f>RSI!A2706</f>
        <v>45950</v>
      </c>
      <c r="B2706" s="4">
        <f>RSI!B2706</f>
        <v>8.69</v>
      </c>
      <c r="C2706" s="2">
        <f>RSI!I2706</f>
        <v>47.505448194908716</v>
      </c>
      <c r="D2706" s="2">
        <f>MACD!E2706</f>
        <v>8.6503311499836144E-2</v>
      </c>
      <c r="E2706" s="2">
        <f>MACD!F2706</f>
        <v>6.7399240802547986E-2</v>
      </c>
      <c r="F2706" s="2">
        <f>'Moving Avg'!D2706</f>
        <v>8.7859999999999996</v>
      </c>
      <c r="G2706" s="2">
        <f>'Moving Avg'!F2706</f>
        <v>8.802999999999999</v>
      </c>
      <c r="H2706" s="2">
        <f>'Moving Avg'!G2706</f>
        <v>8.655800000000001</v>
      </c>
      <c r="I2706" s="2">
        <f>'Moving Avg'!H2706</f>
        <v>6.8044249999999957</v>
      </c>
      <c r="J2706" s="6" t="str">
        <f>OBV!F2706</f>
        <v>BEARISH</v>
      </c>
      <c r="K2706" s="6" t="str">
        <f>OBV!G2706</f>
        <v>WEAK</v>
      </c>
      <c r="L2706" s="6" t="str">
        <f>OBV!H2706</f>
        <v>CONFIRMED BEARISH</v>
      </c>
      <c r="M2706" s="8">
        <f t="shared" si="426"/>
        <v>25</v>
      </c>
      <c r="N2706" s="8">
        <f t="shared" si="427"/>
        <v>0</v>
      </c>
      <c r="O2706" s="8">
        <f t="shared" si="428"/>
        <v>50</v>
      </c>
      <c r="P2706" s="8">
        <f t="shared" si="429"/>
        <v>0</v>
      </c>
      <c r="Q2706" s="9">
        <f t="shared" si="430"/>
        <v>16.25</v>
      </c>
      <c r="R2706" s="9">
        <f t="shared" si="431"/>
        <v>22.5</v>
      </c>
      <c r="S2706" s="9">
        <f t="shared" si="432"/>
        <v>16.25</v>
      </c>
      <c r="T2706" s="9">
        <f t="shared" si="433"/>
        <v>18.75</v>
      </c>
      <c r="U2706" s="8">
        <f t="shared" si="434"/>
        <v>18.333333333333332</v>
      </c>
      <c r="V2706" s="8">
        <f t="shared" si="435"/>
        <v>18.4375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2025-12-13T18:59:09Z</dcterms:modified>
</cp:coreProperties>
</file>